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never" codeName="ThisWorkbook" defaultThemeVersion="124226"/>
  <mc:AlternateContent xmlns:mc="http://schemas.openxmlformats.org/markup-compatibility/2006">
    <mc:Choice Requires="x15">
      <x15ac:absPath xmlns:x15ac="http://schemas.microsoft.com/office/spreadsheetml/2010/11/ac" url="C:\Users\中沢幸路(NAKAZAWAKoji)\Downloads\過去修正後年報\"/>
    </mc:Choice>
  </mc:AlternateContent>
  <xr:revisionPtr revIDLastSave="0" documentId="8_{A3EBD99A-E0B1-44F5-852F-A5D48FA63BF3}" xr6:coauthVersionLast="47" xr6:coauthVersionMax="47" xr10:uidLastSave="{00000000-0000-0000-0000-000000000000}"/>
  <bookViews>
    <workbookView xWindow="2030" yWindow="370" windowWidth="14280" windowHeight="10070" tabRatio="803" xr2:uid="{EDF66570-60C1-4FEC-B88D-95069C30C0F4}"/>
  </bookViews>
  <sheets>
    <sheet name="表紙" sheetId="2376" r:id="rId1"/>
    <sheet name="目次" sheetId="149" r:id="rId2"/>
    <sheet name="01エネルギー消費量の推移" sheetId="2504" r:id="rId3"/>
    <sheet name="02業種別エネルギー消費" sheetId="2505" r:id="rId4"/>
    <sheet name="03燃料受払（総合表）" sheetId="2506" r:id="rId5"/>
    <sheet name="04燃料受払（紙、化繊）" sheetId="2507" r:id="rId6"/>
    <sheet name="05燃料受払（石油、ガラス）" sheetId="2508" r:id="rId7"/>
    <sheet name="06燃料受払（化学、窯・土）" sheetId="2509" r:id="rId8"/>
    <sheet name="07燃料受払（鉄鋼）" sheetId="2510" r:id="rId9"/>
    <sheet name="08燃料受払（非鉄・機械）" sheetId="2511" r:id="rId10"/>
    <sheet name="09燃料受払時系列業種合計" sheetId="2512" r:id="rId11"/>
    <sheet name="10燃料受払時系列（パルプ・紙）" sheetId="2513" r:id="rId12"/>
    <sheet name="11燃料受払時系列（化繊）" sheetId="2514" r:id="rId13"/>
    <sheet name="12燃料受払時系列（石油）" sheetId="2515" r:id="rId14"/>
    <sheet name="13燃料受払時系列（ガラス）" sheetId="2516" r:id="rId15"/>
    <sheet name="14燃料受払時系列（化学）" sheetId="2517" r:id="rId16"/>
    <sheet name="15燃料受払時系列（窯業土石）" sheetId="2518" r:id="rId17"/>
    <sheet name="16燃料受払時系列（鉄鋼）" sheetId="2519" r:id="rId18"/>
    <sheet name="17燃料受払時系列（非鉄）" sheetId="2520" r:id="rId19"/>
    <sheet name="18燃料受払時系列（機械）" sheetId="2521" r:id="rId20"/>
    <sheet name="19電力受払・時系列" sheetId="2522" r:id="rId21"/>
    <sheet name="19電力業種別時系列" sheetId="2523" r:id="rId22"/>
    <sheet name="20蒸気受払・時系列" sheetId="2524" r:id="rId23"/>
    <sheet name="20蒸気業種別時系列" sheetId="2525" r:id="rId24"/>
    <sheet name="21品目別（紙、化繊、石油、ガラス）" sheetId="2526" r:id="rId25"/>
    <sheet name="22品目別（化学）" sheetId="2527" r:id="rId26"/>
    <sheet name="23品目別（窯業土石）" sheetId="2528" r:id="rId27"/>
    <sheet name="24品目別（鉄鋼）" sheetId="2529" r:id="rId28"/>
    <sheet name="25品目別（非鉄）" sheetId="2530" r:id="rId29"/>
    <sheet name="26品目別（機械）" sheetId="2531" r:id="rId30"/>
    <sheet name="27品目別時系列（パルプ・紙）" sheetId="2532" r:id="rId31"/>
    <sheet name="28品目別時系列（化学）" sheetId="2533" r:id="rId32"/>
    <sheet name="29品目別時系列（化繊）" sheetId="2534" r:id="rId33"/>
    <sheet name="30品目別時系列（石油）" sheetId="2535" r:id="rId34"/>
    <sheet name="31品目別時系列（窯業土石）" sheetId="2536" r:id="rId35"/>
    <sheet name="32品目別時系列（ガラス）" sheetId="2537" r:id="rId36"/>
    <sheet name="33品目別時系列（鉄鋼）" sheetId="2538" r:id="rId37"/>
    <sheet name="34品目別時系列（非鉄）" sheetId="2539" r:id="rId38"/>
    <sheet name="35品目別時系列（機械）" sheetId="2540" r:id="rId39"/>
    <sheet name="36品目別在庫量時系列" sheetId="2541" r:id="rId40"/>
    <sheet name="37局別" sheetId="2542" r:id="rId41"/>
    <sheet name="38局別時系列（北海道～中部）" sheetId="2543" r:id="rId42"/>
    <sheet name="38局別時系列（近畿～九州）" sheetId="2544" r:id="rId43"/>
    <sheet name="39都道府県別" sheetId="2545" r:id="rId44"/>
  </sheets>
  <externalReferences>
    <externalReference r:id="rId45"/>
  </externalReferences>
  <definedNames>
    <definedName name="_xlnm._FilterDatabase" localSheetId="31" hidden="1">'28品目別時系列（化学）'!$A$5:$CO$108</definedName>
    <definedName name="Area51">[1]実数表示!$A$2:$D$81</definedName>
    <definedName name="CELLNOTE0" localSheetId="4">#REF!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'07燃料受払（鉄鋼）'!$A$1:$N$51</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'24品目別（鉄鋼）'!$A$1:$S$92</definedName>
    <definedName name="_xlnm.Print_Area" localSheetId="28">'25品目別（非鉄）'!$A$1:$R$80</definedName>
    <definedName name="_xlnm.Print_Area" localSheetId="29">'26品目別（機械）'!$A$1:$L$75</definedName>
    <definedName name="_xlnm.Print_Area" localSheetId="30">'27品目別時系列（パルプ・紙）'!$A$1:$DY$111</definedName>
    <definedName name="_xlnm.Print_Area" localSheetId="31">'28品目別時系列（化学）'!$A$1:$HI$109</definedName>
    <definedName name="_xlnm.Print_Area" localSheetId="32">'29品目別時系列（化繊）'!$A$1:$BL$110</definedName>
    <definedName name="_xlnm.Print_Area" localSheetId="33">'30品目別時系列（石油）'!$A$1:$BW$109</definedName>
    <definedName name="_xlnm.Print_Area" localSheetId="34">'31品目別時系列（窯業土石）'!$A$1:$GM$109</definedName>
    <definedName name="_xlnm.Print_Area" localSheetId="35">'32品目別時系列（ガラス）'!$A$1:$AP$109</definedName>
    <definedName name="_xlnm.Print_Area" localSheetId="36">'33品目別時系列（鉄鋼）'!$A$1:$FL$218</definedName>
    <definedName name="_xlnm.Print_Area" localSheetId="37">'34品目別時系列（非鉄）'!$A$1:$IT$108</definedName>
    <definedName name="_xlnm.Print_Area" localSheetId="38">'35品目別時系列（機械）'!$A$1:$ER$110</definedName>
    <definedName name="_xlnm.Print_Area" localSheetId="39">'36品目別在庫量時系列'!$A$1:$AP$111</definedName>
    <definedName name="_xlnm.Print_Area" localSheetId="40">'37局別'!$A$1:$AG$67</definedName>
    <definedName name="_xlnm.Print_Area" localSheetId="42">'38局別時系列（近畿～九州）'!$A$1:$CB$80</definedName>
    <definedName name="_xlnm.Print_Area" localSheetId="41">'38局別時系列（北海道～中部）'!$A$1:$CB$80</definedName>
    <definedName name="_xlnm.Print_Area" localSheetId="43">'39都道府県別'!$A$1:$J$58</definedName>
    <definedName name="_xlnm.Print_Area" localSheetId="0">表紙!$A$1:$C$44</definedName>
    <definedName name="_xlnm.Print_Area" localSheetId="1">目次!$A$1:$D$49</definedName>
    <definedName name="Qセル分割_各" localSheetId="4">#REF!</definedName>
    <definedName name="Qセル分割_各">#REF!</definedName>
    <definedName name="単位選択肢" localSheetId="4">#REF!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149" l="1"/>
  <c r="B46" i="149"/>
  <c r="B45" i="149"/>
  <c r="B44" i="149"/>
  <c r="B43" i="149"/>
  <c r="B42" i="149"/>
  <c r="B41" i="149"/>
  <c r="B40" i="149"/>
  <c r="B39" i="149"/>
  <c r="B38" i="149"/>
  <c r="B37" i="149"/>
  <c r="B36" i="149"/>
  <c r="B35" i="149"/>
  <c r="B34" i="149"/>
  <c r="B33" i="149"/>
  <c r="B32" i="149"/>
  <c r="B31" i="149"/>
  <c r="B30" i="149"/>
  <c r="B29" i="149"/>
  <c r="B28" i="149"/>
  <c r="B27" i="149"/>
  <c r="B26" i="149"/>
  <c r="B25" i="149"/>
  <c r="B24" i="149"/>
  <c r="B23" i="149"/>
  <c r="B22" i="149"/>
  <c r="B21" i="149"/>
  <c r="B20" i="149"/>
  <c r="B19" i="149"/>
  <c r="B18" i="149"/>
  <c r="B17" i="149"/>
  <c r="B16" i="149"/>
  <c r="B15" i="149"/>
  <c r="B14" i="149"/>
  <c r="B13" i="149"/>
  <c r="B12" i="149"/>
  <c r="B11" i="149"/>
  <c r="B10" i="149"/>
  <c r="B9" i="149"/>
  <c r="B8" i="149"/>
  <c r="B7" i="149"/>
  <c r="B6" i="149"/>
</calcChain>
</file>

<file path=xl/sharedStrings.xml><?xml version="1.0" encoding="utf-8"?>
<sst xmlns="http://schemas.openxmlformats.org/spreadsheetml/2006/main" count="87432" uniqueCount="2182">
  <si>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</si>
  <si>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</si>
  <si>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t>非石油系燃料計</t>
    <rPh sb="0" eb="1">
      <t>ヒ</t>
    </rPh>
    <rPh sb="1" eb="4">
      <t>セキユケイ</t>
    </rPh>
    <rPh sb="4" eb="6">
      <t>ネンリョウ</t>
    </rPh>
    <rPh sb="6" eb="7">
      <t>ケイ</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</si>
  <si>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</si>
  <si>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</si>
  <si>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</si>
  <si>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</si>
  <si>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</si>
  <si>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</si>
  <si>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</si>
  <si>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</si>
  <si>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</si>
  <si>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</si>
  <si>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</si>
  <si>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</si>
  <si>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</si>
  <si>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</si>
  <si>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</si>
  <si>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</si>
  <si>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</si>
  <si>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t>t</t>
  </si>
  <si>
    <t>-</t>
  </si>
  <si>
    <t>…</t>
  </si>
  <si>
    <t>年</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</si>
  <si>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</si>
  <si>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</si>
  <si>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</si>
  <si>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</si>
  <si>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</si>
  <si>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</si>
  <si>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</si>
  <si>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</si>
  <si>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</si>
  <si>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</si>
  <si>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</si>
  <si>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</si>
  <si>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</si>
  <si>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</si>
  <si>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</si>
  <si>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</si>
  <si>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</si>
  <si>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</si>
  <si>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</si>
  <si>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</si>
  <si>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</si>
  <si>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</si>
  <si>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</si>
  <si>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</si>
  <si>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</si>
  <si>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</si>
  <si>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t>１）　固有単位表（事業所ベース）　（つづき）</t>
    <rPh sb="3" eb="5">
      <t>コユウ</t>
    </rPh>
    <rPh sb="5" eb="7">
      <t>タンイ</t>
    </rPh>
    <rPh sb="7" eb="8">
      <t>ヒョウ</t>
    </rPh>
    <rPh sb="9" eb="12">
      <t>ジギョウショ</t>
    </rPh>
    <phoneticPr fontId="1"/>
  </si>
  <si>
    <t>Duplication adjustment</t>
  </si>
  <si>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</si>
  <si>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19"/>
  </si>
  <si>
    <t>①  固有単位表</t>
    <rPh sb="3" eb="5">
      <t>コユウ</t>
    </rPh>
    <rPh sb="5" eb="7">
      <t>タンイ</t>
    </rPh>
    <rPh sb="7" eb="8">
      <t>ヒョウ</t>
    </rPh>
    <phoneticPr fontId="19"/>
  </si>
  <si>
    <t>発生・回収</t>
    <rPh sb="0" eb="2">
      <t>ハッセイ</t>
    </rPh>
    <rPh sb="3" eb="5">
      <t>カイシュウ</t>
    </rPh>
    <phoneticPr fontId="19"/>
  </si>
  <si>
    <r>
      <rPr>
        <sz val="12"/>
        <rFont val="ＭＳ Ｐゴシック"/>
        <family val="3"/>
        <charset val="128"/>
      </rPr>
      <t>　　　消</t>
    </r>
    <rPh sb="3" eb="4">
      <t>ショウヒ</t>
    </rPh>
    <phoneticPr fontId="19"/>
  </si>
  <si>
    <r>
      <rPr>
        <sz val="12"/>
        <rFont val="ＭＳ Ｐゴシック"/>
        <family val="3"/>
        <charset val="128"/>
      </rPr>
      <t>費</t>
    </r>
    <rPh sb="0" eb="1">
      <t>ヒ</t>
    </rPh>
    <phoneticPr fontId="19"/>
  </si>
  <si>
    <t>受入</t>
    <rPh sb="0" eb="2">
      <t>ウケイレ</t>
    </rPh>
    <phoneticPr fontId="38"/>
  </si>
  <si>
    <t>ボイラ用</t>
    <rPh sb="3" eb="4">
      <t>ヨウ</t>
    </rPh>
    <phoneticPr fontId="19"/>
  </si>
  <si>
    <t>レーション用</t>
    <rPh sb="5" eb="6">
      <t>ヨウ</t>
    </rPh>
    <phoneticPr fontId="19"/>
  </si>
  <si>
    <r>
      <rPr>
        <sz val="12"/>
        <rFont val="ＭＳ Ｐゴシック"/>
        <family val="3"/>
        <charset val="128"/>
      </rPr>
      <t>計</t>
    </r>
    <rPh sb="0" eb="1">
      <t>ケイ</t>
    </rPh>
    <phoneticPr fontId="19"/>
  </si>
  <si>
    <r>
      <rPr>
        <sz val="12"/>
        <rFont val="ＭＳ Ｐゴシック"/>
        <family val="3"/>
        <charset val="128"/>
      </rPr>
      <t>直接加熱用</t>
    </r>
    <rPh sb="0" eb="2">
      <t>チョクセツ</t>
    </rPh>
    <rPh sb="2" eb="4">
      <t>カネツ</t>
    </rPh>
    <rPh sb="4" eb="5">
      <t>ヨウ</t>
    </rPh>
    <phoneticPr fontId="19"/>
  </si>
  <si>
    <r>
      <rPr>
        <sz val="12"/>
        <rFont val="ＭＳ Ｐゴシック"/>
        <family val="3"/>
        <charset val="128"/>
      </rPr>
      <t>その他用</t>
    </r>
    <rPh sb="0" eb="3">
      <t>ソノタ</t>
    </rPh>
    <rPh sb="3" eb="4">
      <t>ヨウ</t>
    </rPh>
    <phoneticPr fontId="19"/>
  </si>
  <si>
    <t>合計（原油換算）</t>
  </si>
  <si>
    <t>石油系燃料（原油換算）</t>
  </si>
  <si>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</si>
  <si>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</si>
  <si>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</si>
  <si>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</si>
  <si>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</si>
  <si>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</si>
  <si>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</si>
  <si>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</si>
  <si>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</si>
  <si>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</si>
  <si>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コ ー ク ス 炉 ガ ス</t>
  </si>
  <si>
    <t>高    炉    ガ   ス</t>
  </si>
  <si>
    <t>転    炉    ガ   ス</t>
  </si>
  <si>
    <t>電   気   炉  ガ ス</t>
  </si>
  <si>
    <t>天    然    ガ   ス</t>
  </si>
  <si>
    <t>液  化  天  然 ガ ス</t>
  </si>
  <si>
    <t>回　　収    黒   液</t>
  </si>
  <si>
    <t>酸素</t>
    <rPh sb="0" eb="2">
      <t>サンソ</t>
    </rPh>
    <phoneticPr fontId="19"/>
  </si>
  <si>
    <t>廃材</t>
    <rPh sb="0" eb="2">
      <t>ハイザイ</t>
    </rPh>
    <phoneticPr fontId="19"/>
  </si>
  <si>
    <t>廃　　タ　　イ　　ヤ</t>
  </si>
  <si>
    <t>Used tires</t>
  </si>
  <si>
    <t>廃プラスチック</t>
    <rPh sb="0" eb="1">
      <t>ハイ</t>
    </rPh>
    <phoneticPr fontId="1"/>
  </si>
  <si>
    <t>②　熱量単位表</t>
    <rPh sb="2" eb="4">
      <t>ネツリョウ</t>
    </rPh>
    <rPh sb="4" eb="6">
      <t>タンイ</t>
    </rPh>
    <rPh sb="6" eb="7">
      <t>ヒョウ</t>
    </rPh>
    <phoneticPr fontId="19"/>
  </si>
  <si>
    <t>Table of energy unit</t>
  </si>
  <si>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</si>
  <si>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</si>
  <si>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19"/>
  </si>
  <si>
    <t>消</t>
    <rPh sb="0" eb="1">
      <t>ショウヒ</t>
    </rPh>
    <phoneticPr fontId="19"/>
  </si>
  <si>
    <t xml:space="preserve">       費</t>
    <rPh sb="7" eb="8">
      <t>ヒ</t>
    </rPh>
    <phoneticPr fontId="19"/>
  </si>
  <si>
    <t>受入</t>
    <rPh sb="0" eb="2">
      <t>ウケイレ</t>
    </rPh>
    <phoneticPr fontId="19"/>
  </si>
  <si>
    <t>合計</t>
    <rPh sb="0" eb="2">
      <t>ゴウケイ</t>
    </rPh>
    <phoneticPr fontId="19"/>
  </si>
  <si>
    <t xml:space="preserve"> ボイラ用及びコージェネレーション用以外に使用したもの</t>
    <rPh sb="4" eb="5">
      <t>ヨウ</t>
    </rPh>
    <rPh sb="5" eb="6">
      <t>オヨ</t>
    </rPh>
    <rPh sb="17" eb="18">
      <t>ヨウ</t>
    </rPh>
    <rPh sb="18" eb="20">
      <t>イガイ</t>
    </rPh>
    <rPh sb="21" eb="23">
      <t>シヨウ</t>
    </rPh>
    <phoneticPr fontId="19"/>
  </si>
  <si>
    <t>払出</t>
    <rPh sb="0" eb="2">
      <t>ハライダシ</t>
    </rPh>
    <phoneticPr fontId="19"/>
  </si>
  <si>
    <t>年末在庫</t>
    <rPh sb="0" eb="2">
      <t>ネンマツ</t>
    </rPh>
    <rPh sb="2" eb="4">
      <t>ザイコ</t>
    </rPh>
    <phoneticPr fontId="19"/>
  </si>
  <si>
    <t>Receipts</t>
  </si>
  <si>
    <t>Co-generation</t>
  </si>
  <si>
    <t xml:space="preserve">for Others </t>
  </si>
  <si>
    <t>炭化水素油</t>
    <rPh sb="0" eb="2">
      <t>タンカ</t>
    </rPh>
    <rPh sb="2" eb="4">
      <t>スイソ</t>
    </rPh>
    <rPh sb="4" eb="5">
      <t>アブラ</t>
    </rPh>
    <phoneticPr fontId="6"/>
  </si>
  <si>
    <t>再生油（石油由来）</t>
    <rPh sb="0" eb="2">
      <t>サイセイ</t>
    </rPh>
    <rPh sb="2" eb="3">
      <t>アブラ</t>
    </rPh>
    <rPh sb="4" eb="6">
      <t>セキユ</t>
    </rPh>
    <rPh sb="6" eb="8">
      <t>ユライ</t>
    </rPh>
    <phoneticPr fontId="19"/>
  </si>
  <si>
    <t>石　　　　　　  　炭</t>
  </si>
  <si>
    <t>天然ガス</t>
    <rPh sb="0" eb="2">
      <t>テンネン</t>
    </rPh>
    <phoneticPr fontId="19"/>
  </si>
  <si>
    <t>廃タイヤ</t>
    <rPh sb="0" eb="1">
      <t>ハイ</t>
    </rPh>
    <phoneticPr fontId="19"/>
  </si>
  <si>
    <t>廃プラスチック</t>
    <rPh sb="0" eb="1">
      <t>ハイ</t>
    </rPh>
    <phoneticPr fontId="19"/>
  </si>
  <si>
    <t>②　化学繊維工業</t>
    <rPh sb="2" eb="4">
      <t>カガク</t>
    </rPh>
    <rPh sb="4" eb="6">
      <t>センイ</t>
    </rPh>
    <rPh sb="6" eb="8">
      <t>コウギョウ</t>
    </rPh>
    <phoneticPr fontId="19"/>
  </si>
  <si>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9"/>
  </si>
  <si>
    <t>炭化水素油</t>
    <rPh sb="0" eb="2">
      <t>タンカ</t>
    </rPh>
    <rPh sb="2" eb="4">
      <t>スイソ</t>
    </rPh>
    <rPh sb="4" eb="5">
      <t>ユ</t>
    </rPh>
    <phoneticPr fontId="19"/>
  </si>
  <si>
    <t>③　石油製品工業</t>
    <rPh sb="2" eb="4">
      <t>セキユ</t>
    </rPh>
    <rPh sb="4" eb="8">
      <t>セイヒンコウギョウ</t>
    </rPh>
    <phoneticPr fontId="19"/>
  </si>
  <si>
    <t>　　　消</t>
    <rPh sb="3" eb="4">
      <t>ショウヒ</t>
    </rPh>
    <phoneticPr fontId="19"/>
  </si>
  <si>
    <t xml:space="preserve">      費</t>
    <rPh sb="6" eb="7">
      <t>ヒ</t>
    </rPh>
    <phoneticPr fontId="19"/>
  </si>
  <si>
    <r>
      <rPr>
        <sz val="11"/>
        <rFont val="ＭＳ Ｐゴシック"/>
        <family val="3"/>
        <charset val="128"/>
      </rPr>
      <t>レーション用</t>
    </r>
    <rPh sb="5" eb="6">
      <t>ヨウ</t>
    </rPh>
    <phoneticPr fontId="19"/>
  </si>
  <si>
    <r>
      <rPr>
        <sz val="11"/>
        <rFont val="ＭＳ Ｐゴシック"/>
        <family val="3"/>
        <charset val="128"/>
      </rPr>
      <t>計</t>
    </r>
    <rPh sb="0" eb="1">
      <t>ケイ</t>
    </rPh>
    <phoneticPr fontId="19"/>
  </si>
  <si>
    <r>
      <rPr>
        <sz val="11"/>
        <rFont val="ＭＳ Ｐゴシック"/>
        <family val="3"/>
        <charset val="128"/>
      </rPr>
      <t>原料用</t>
    </r>
    <rPh sb="0" eb="3">
      <t>ゲンリョウヨウ</t>
    </rPh>
    <phoneticPr fontId="19"/>
  </si>
  <si>
    <t>直接加熱用</t>
    <rPh sb="0" eb="2">
      <t>チョクセツ</t>
    </rPh>
    <rPh sb="2" eb="4">
      <t>カネツ</t>
    </rPh>
    <rPh sb="4" eb="5">
      <t>ヨウ</t>
    </rPh>
    <phoneticPr fontId="19"/>
  </si>
  <si>
    <t xml:space="preserve">as </t>
  </si>
  <si>
    <t>石油系炭化水素ガス</t>
    <rPh sb="0" eb="3">
      <t>セキユケイ</t>
    </rPh>
    <rPh sb="3" eb="5">
      <t>タンカ</t>
    </rPh>
    <rPh sb="5" eb="7">
      <t>スイソ</t>
    </rPh>
    <phoneticPr fontId="19"/>
  </si>
  <si>
    <t>④　ガラス製品工業</t>
    <rPh sb="5" eb="7">
      <t>セイヒン</t>
    </rPh>
    <rPh sb="7" eb="9">
      <t>コウギョウ</t>
    </rPh>
    <phoneticPr fontId="19"/>
  </si>
  <si>
    <r>
      <rPr>
        <sz val="11"/>
        <rFont val="ＭＳ Ｐゴシック"/>
        <family val="3"/>
        <charset val="128"/>
      </rPr>
      <t>　　　消</t>
    </r>
    <rPh sb="3" eb="4">
      <t>ショウヒ</t>
    </rPh>
    <phoneticPr fontId="19"/>
  </si>
  <si>
    <r>
      <rPr>
        <sz val="11"/>
        <rFont val="ＭＳ Ｐゴシック"/>
        <family val="3"/>
        <charset val="128"/>
      </rPr>
      <t>直接加熱用</t>
    </r>
    <rPh sb="0" eb="2">
      <t>チョクセツ</t>
    </rPh>
    <rPh sb="2" eb="4">
      <t>カネツ</t>
    </rPh>
    <rPh sb="4" eb="5">
      <t>ヨウ</t>
    </rPh>
    <phoneticPr fontId="19"/>
  </si>
  <si>
    <r>
      <rPr>
        <sz val="11"/>
        <rFont val="ＭＳ Ｐゴシック"/>
        <family val="3"/>
        <charset val="128"/>
      </rPr>
      <t>その他用</t>
    </r>
    <rPh sb="0" eb="3">
      <t>ソノタ</t>
    </rPh>
    <rPh sb="3" eb="4">
      <t>ヨウ</t>
    </rPh>
    <phoneticPr fontId="19"/>
  </si>
  <si>
    <t>　</t>
  </si>
  <si>
    <t>⑤　化学工業</t>
    <rPh sb="2" eb="4">
      <t>カガク</t>
    </rPh>
    <rPh sb="4" eb="6">
      <t>コウギョウ</t>
    </rPh>
    <phoneticPr fontId="19"/>
  </si>
  <si>
    <r>
      <rPr>
        <sz val="11"/>
        <rFont val="ＭＳ Ｐゴシック"/>
        <family val="3"/>
        <charset val="128"/>
      </rPr>
      <t>費</t>
    </r>
    <rPh sb="0" eb="1">
      <t>ヒ</t>
    </rPh>
    <phoneticPr fontId="19"/>
  </si>
  <si>
    <r>
      <rPr>
        <sz val="11"/>
        <rFont val="ＭＳ Ｐゴシック"/>
        <family val="3"/>
        <charset val="128"/>
      </rPr>
      <t>受入</t>
    </r>
    <rPh sb="0" eb="2">
      <t>ウケイレ</t>
    </rPh>
    <phoneticPr fontId="19"/>
  </si>
  <si>
    <r>
      <rPr>
        <sz val="11"/>
        <rFont val="ＭＳ Ｐゴシック"/>
        <family val="3"/>
        <charset val="128"/>
      </rPr>
      <t>合計</t>
    </r>
    <rPh sb="0" eb="2">
      <t>ゴウケイ</t>
    </rPh>
    <phoneticPr fontId="19"/>
  </si>
  <si>
    <r>
      <rPr>
        <sz val="11"/>
        <rFont val="ＭＳ Ｐゴシック"/>
        <family val="3"/>
        <charset val="128"/>
      </rPr>
      <t>ボイラ用</t>
    </r>
    <rPh sb="3" eb="4">
      <t>ヨウ</t>
    </rPh>
    <phoneticPr fontId="19"/>
  </si>
  <si>
    <t>オイル  コ － ク ス</t>
  </si>
  <si>
    <t>石  炭  コ － ク ス</t>
  </si>
  <si>
    <t>タ－ル</t>
  </si>
  <si>
    <t>コ － ク ス 炉 ガ ス</t>
  </si>
  <si>
    <t>⑥　窯業・土石製品工業</t>
    <rPh sb="2" eb="4">
      <t>ヨウギョウ</t>
    </rPh>
    <rPh sb="5" eb="7">
      <t>ドセキ</t>
    </rPh>
    <rPh sb="7" eb="11">
      <t>セイヒンコウギョウ</t>
    </rPh>
    <phoneticPr fontId="19"/>
  </si>
  <si>
    <t>（ピッチコ－クスを含む）</t>
    <rPh sb="9" eb="10">
      <t>フク</t>
    </rPh>
    <phoneticPr fontId="19"/>
  </si>
  <si>
    <t>電気炉ガス</t>
    <rPh sb="0" eb="3">
      <t>デンキロ</t>
    </rPh>
    <phoneticPr fontId="19"/>
  </si>
  <si>
    <t>合計</t>
    <rPh sb="0" eb="2">
      <t>ゴウケイ</t>
    </rPh>
    <phoneticPr fontId="1"/>
  </si>
  <si>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</si>
  <si>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</si>
  <si>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19"/>
  </si>
  <si>
    <t>石  炭  コ ー ク ス</t>
  </si>
  <si>
    <t>Coke oven gas</t>
  </si>
  <si>
    <t>液化天然ガス</t>
    <rPh sb="0" eb="2">
      <t>エキカ</t>
    </rPh>
    <rPh sb="2" eb="4">
      <t>テンネン</t>
    </rPh>
    <phoneticPr fontId="19"/>
  </si>
  <si>
    <t>⑧　非鉄金属地金工業</t>
    <rPh sb="2" eb="4">
      <t>ヒテツ</t>
    </rPh>
    <rPh sb="4" eb="6">
      <t>キンゾク</t>
    </rPh>
    <rPh sb="6" eb="8">
      <t>ジガネ</t>
    </rPh>
    <rPh sb="8" eb="10">
      <t>コウギョウ</t>
    </rPh>
    <phoneticPr fontId="19"/>
  </si>
  <si>
    <t>消</t>
    <rPh sb="0" eb="1">
      <t>ショウ</t>
    </rPh>
    <phoneticPr fontId="1"/>
  </si>
  <si>
    <t>for Co-generation</t>
  </si>
  <si>
    <t>石炭コークス</t>
    <rPh sb="0" eb="2">
      <t>セキタン</t>
    </rPh>
    <phoneticPr fontId="19"/>
  </si>
  <si>
    <t>コークス炉ガス</t>
    <rPh sb="4" eb="5">
      <t>ロ</t>
    </rPh>
    <phoneticPr fontId="19"/>
  </si>
  <si>
    <t>高炉ガス</t>
    <rPh sb="0" eb="2">
      <t>コウロ</t>
    </rPh>
    <phoneticPr fontId="19"/>
  </si>
  <si>
    <t>転炉ガス</t>
    <rPh sb="0" eb="2">
      <t>テンロ</t>
    </rPh>
    <phoneticPr fontId="19"/>
  </si>
  <si>
    <t>⑨　機 械 工 業</t>
    <rPh sb="2" eb="5">
      <t>キカイ</t>
    </rPh>
    <rPh sb="6" eb="9">
      <t>コウギョウ</t>
    </rPh>
    <phoneticPr fontId="19"/>
  </si>
  <si>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</si>
  <si>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</si>
  <si>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</si>
  <si>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</si>
  <si>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</si>
  <si>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</si>
  <si>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廃プラスチック</t>
    </r>
    <rPh sb="1" eb="2">
      <t>ハイ</t>
    </rPh>
    <phoneticPr fontId="1"/>
  </si>
  <si>
    <t>Generation,</t>
  </si>
  <si>
    <t>for purposes other than boilers and co-generation</t>
  </si>
  <si>
    <t xml:space="preserve"> 1～ 3月</t>
  </si>
  <si>
    <t xml:space="preserve"> 4～ 6</t>
  </si>
  <si>
    <t>10～12</t>
  </si>
  <si>
    <t xml:space="preserve"> 2</t>
  </si>
  <si>
    <t xml:space="preserve"> 3</t>
  </si>
  <si>
    <t xml:space="preserve"> 4</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</si>
  <si>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</si>
  <si>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</si>
  <si>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</si>
  <si>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</si>
  <si>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</si>
  <si>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</si>
  <si>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</si>
  <si>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</si>
  <si>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</si>
  <si>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　石炭コークス</t>
    </r>
    <r>
      <rPr>
        <sz val="12"/>
        <rFont val="Times New Roman"/>
        <family val="1"/>
      </rPr>
      <t xml:space="preserve"> </t>
    </r>
    <rPh sb="1" eb="3">
      <t>セキタン</t>
    </rPh>
    <phoneticPr fontId="1"/>
  </si>
  <si>
    <t>化学繊維工業</t>
    <rPh sb="0" eb="2">
      <t>カガク</t>
    </rPh>
    <rPh sb="2" eb="4">
      <t>センイ</t>
    </rPh>
    <rPh sb="4" eb="6">
      <t>コウギョウ</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</si>
  <si>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</si>
  <si>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</si>
  <si>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t xml:space="preserve">  </t>
    </r>
    <r>
      <rPr>
        <sz val="11"/>
        <rFont val="ＭＳ Ｐゴシック"/>
        <family val="3"/>
        <charset val="128"/>
      </rPr>
      <t>費</t>
    </r>
    <rPh sb="2" eb="3">
      <t>ヒ</t>
    </rPh>
    <phoneticPr fontId="19"/>
  </si>
  <si>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</si>
  <si>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</si>
  <si>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</si>
  <si>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</si>
  <si>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t>ガラス製品工業</t>
    <rPh sb="3" eb="7">
      <t>セイヒンコウギョウ</t>
    </rPh>
    <phoneticPr fontId="1"/>
  </si>
  <si>
    <t>費</t>
    <rPh sb="0" eb="1">
      <t>ヒ</t>
    </rPh>
    <phoneticPr fontId="19"/>
  </si>
  <si>
    <t>Shipments</t>
  </si>
  <si>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</si>
  <si>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</si>
  <si>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</si>
  <si>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</si>
  <si>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</si>
  <si>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</si>
  <si>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t xml:space="preserve">　石炭 </t>
    <rPh sb="1" eb="3">
      <t>セキタン</t>
    </rPh>
    <phoneticPr fontId="1"/>
  </si>
  <si>
    <t xml:space="preserve">　コークス炉ガス </t>
    <rPh sb="5" eb="6">
      <t>ロ</t>
    </rPh>
    <phoneticPr fontId="1"/>
  </si>
  <si>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</si>
  <si>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</si>
  <si>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</si>
  <si>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</si>
  <si>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</si>
  <si>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t xml:space="preserve">  </t>
    </r>
    <r>
      <rPr>
        <sz val="12"/>
        <rFont val="ＭＳ Ｐゴシック"/>
        <family val="3"/>
        <charset val="128"/>
      </rPr>
      <t>Ａ重油</t>
    </r>
    <r>
      <rPr>
        <sz val="12"/>
        <rFont val="Times New Roman"/>
        <family val="1"/>
      </rPr>
      <t xml:space="preserve"> </t>
    </r>
    <rPh sb="3" eb="5">
      <t>ジュウユ</t>
    </rPh>
    <phoneticPr fontId="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</si>
  <si>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</si>
  <si>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t xml:space="preserve">  </t>
    </r>
    <r>
      <rPr>
        <sz val="12"/>
        <rFont val="ＭＳ Ｐゴシック"/>
        <family val="3"/>
        <charset val="128"/>
      </rPr>
      <t>高炉ガス</t>
    </r>
    <rPh sb="2" eb="4">
      <t>コウロ</t>
    </rPh>
    <phoneticPr fontId="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</si>
  <si>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</si>
  <si>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</si>
  <si>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</si>
  <si>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</si>
  <si>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</si>
  <si>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廃プラスチック</t>
    </r>
    <rPh sb="2" eb="3">
      <t>ハイ</t>
    </rPh>
    <phoneticPr fontId="1"/>
  </si>
  <si>
    <t>for Boilers</t>
  </si>
  <si>
    <t xml:space="preserve">as  </t>
  </si>
  <si>
    <t xml:space="preserve"> Materials</t>
  </si>
  <si>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</si>
  <si>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</si>
  <si>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t>機械工業</t>
    <rPh sb="0" eb="2">
      <t>キカイ</t>
    </rPh>
    <rPh sb="2" eb="4">
      <t>コウギョウ</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</si>
  <si>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</si>
  <si>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t>種　　別</t>
    <rPh sb="0" eb="4">
      <t>シュベツ</t>
    </rPh>
    <phoneticPr fontId="6"/>
  </si>
  <si>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</si>
  <si>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</si>
  <si>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</si>
  <si>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</si>
  <si>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</si>
  <si>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</si>
  <si>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</si>
  <si>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</si>
  <si>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</si>
  <si>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</si>
  <si>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</si>
  <si>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</si>
  <si>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</si>
  <si>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</si>
  <si>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</si>
  <si>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6"/>
  </si>
  <si>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</si>
  <si>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</si>
  <si>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6"/>
  </si>
  <si>
    <t>⑤　石油製品工業</t>
    <rPh sb="2" eb="4">
      <t>セキユ</t>
    </rPh>
    <rPh sb="4" eb="8">
      <t>セイヒンコウギョウ</t>
    </rPh>
    <phoneticPr fontId="6"/>
  </si>
  <si>
    <t>⑧　鉄鋼業</t>
    <rPh sb="2" eb="5">
      <t>テッコウギョウ</t>
    </rPh>
    <phoneticPr fontId="6"/>
  </si>
  <si>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</si>
  <si>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</si>
  <si>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</si>
  <si>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</si>
  <si>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</si>
  <si>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</si>
  <si>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</si>
  <si>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6"/>
  </si>
  <si>
    <r>
      <rPr>
        <sz val="12"/>
        <rFont val="ＭＳ Ｐゴシック"/>
        <family val="3"/>
        <charset val="128"/>
      </rPr>
      <t>⑥　窯業・土石製品工業</t>
    </r>
    <rPh sb="2" eb="4">
      <t>ヨウギョウ</t>
    </rPh>
    <rPh sb="5" eb="7">
      <t>ドセキ</t>
    </rPh>
    <rPh sb="7" eb="11">
      <t>セイヒンコウギョウ</t>
    </rPh>
    <phoneticPr fontId="6"/>
  </si>
  <si>
    <t>⑨　非鉄金属地金工業</t>
    <rPh sb="2" eb="4">
      <t>ヒテツ</t>
    </rPh>
    <rPh sb="4" eb="6">
      <t>キンゾク</t>
    </rPh>
    <rPh sb="6" eb="8">
      <t>ジガネ</t>
    </rPh>
    <rPh sb="8" eb="10">
      <t>コウギョウ</t>
    </rPh>
    <phoneticPr fontId="6"/>
  </si>
  <si>
    <t>④　化学繊維工業</t>
    <rPh sb="2" eb="4">
      <t>カガク</t>
    </rPh>
    <rPh sb="4" eb="6">
      <t>センイ</t>
    </rPh>
    <rPh sb="6" eb="8">
      <t>コウギョウ</t>
    </rPh>
    <phoneticPr fontId="6"/>
  </si>
  <si>
    <t>⑦　ガラス製品工業</t>
    <rPh sb="5" eb="9">
      <t>セイヒンコウギョウ</t>
    </rPh>
    <phoneticPr fontId="6"/>
  </si>
  <si>
    <t>⑩　機械工業</t>
    <rPh sb="2" eb="4">
      <t>キカイ</t>
    </rPh>
    <rPh sb="4" eb="6">
      <t>コウギョウ</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</si>
  <si>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</si>
  <si>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</si>
  <si>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</si>
  <si>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</si>
  <si>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</si>
  <si>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</si>
  <si>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</si>
  <si>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</si>
  <si>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</si>
  <si>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6"/>
  </si>
  <si>
    <t xml:space="preserve">for Private power </t>
  </si>
  <si>
    <t>②パルプ・紙・板紙工業</t>
    <rPh sb="5" eb="6">
      <t>カミ</t>
    </rPh>
    <rPh sb="7" eb="9">
      <t>イタカミ</t>
    </rPh>
    <rPh sb="9" eb="11">
      <t>コウギョウ</t>
    </rPh>
    <phoneticPr fontId="6"/>
  </si>
  <si>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</si>
  <si>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</si>
  <si>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</si>
  <si>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</si>
  <si>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</si>
  <si>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</si>
  <si>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</si>
  <si>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6"/>
  </si>
  <si>
    <t>３.　指定生産品目別統計</t>
    <rPh sb="3" eb="5">
      <t>シテイ</t>
    </rPh>
    <rPh sb="5" eb="7">
      <t>セイサン</t>
    </rPh>
    <rPh sb="7" eb="10">
      <t>ヒンモクベツ</t>
    </rPh>
    <rPh sb="10" eb="12">
      <t>トウケイ</t>
    </rPh>
    <phoneticPr fontId="6"/>
  </si>
  <si>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</si>
  <si>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</si>
  <si>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</si>
  <si>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</si>
  <si>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</si>
  <si>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</si>
  <si>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</si>
  <si>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</si>
  <si>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</si>
  <si>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</si>
  <si>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</si>
  <si>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</si>
  <si>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</si>
  <si>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</si>
  <si>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</si>
  <si>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</si>
  <si>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</si>
  <si>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</si>
  <si>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</si>
  <si>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</si>
  <si>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</si>
  <si>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</si>
  <si>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</si>
  <si>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</si>
  <si>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</si>
  <si>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</si>
  <si>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</si>
  <si>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6"/>
  </si>
  <si>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</si>
  <si>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</si>
  <si>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</si>
  <si>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</si>
  <si>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6"/>
  </si>
  <si>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</si>
  <si>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</si>
  <si>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</si>
  <si>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</si>
  <si>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t>種　　別</t>
    <rPh sb="0" eb="4">
      <t>シュベツ</t>
    </rPh>
    <phoneticPr fontId="1"/>
  </si>
  <si>
    <t>単位</t>
    <rPh sb="0" eb="2">
      <t>タンイ</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</si>
  <si>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</si>
  <si>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</si>
  <si>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</si>
  <si>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</si>
  <si>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</si>
  <si>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</si>
  <si>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</si>
  <si>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</si>
  <si>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</si>
  <si>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</si>
  <si>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</si>
  <si>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</si>
  <si>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t>転炉ガス</t>
    <rPh sb="0" eb="1">
      <t>テン</t>
    </rPh>
    <rPh sb="1" eb="2">
      <t>ロ</t>
    </rPh>
    <phoneticPr fontId="1"/>
  </si>
  <si>
    <t>機械器具製品</t>
    <rPh sb="0" eb="2">
      <t>キカイ</t>
    </rPh>
    <rPh sb="2" eb="4">
      <t>キグ</t>
    </rPh>
    <rPh sb="4" eb="6">
      <t>セイヒン</t>
    </rPh>
    <phoneticPr fontId="1"/>
  </si>
  <si>
    <t xml:space="preserve">Civil engineering </t>
  </si>
  <si>
    <t xml:space="preserve">Metal working machinery </t>
  </si>
  <si>
    <t>Parts for electronic</t>
  </si>
  <si>
    <t xml:space="preserve">Electron tubes, </t>
  </si>
  <si>
    <t xml:space="preserve">Automobiles </t>
  </si>
  <si>
    <t>and metal processing</t>
  </si>
  <si>
    <t xml:space="preserve"> semiconductors,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</si>
  <si>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</si>
  <si>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</si>
  <si>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</si>
  <si>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</si>
  <si>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</si>
  <si>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</si>
  <si>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</si>
  <si>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</si>
  <si>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</si>
  <si>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6"/>
  </si>
  <si>
    <t>一次投入燃料換算表</t>
    <rPh sb="0" eb="2">
      <t>イチジ</t>
    </rPh>
    <rPh sb="2" eb="4">
      <t>トウニュウ</t>
    </rPh>
    <rPh sb="4" eb="6">
      <t>ネンリョウ</t>
    </rPh>
    <rPh sb="6" eb="9">
      <t>カンザンヒョウ</t>
    </rPh>
    <phoneticPr fontId="6"/>
  </si>
  <si>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</si>
  <si>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</si>
  <si>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</si>
  <si>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</si>
  <si>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</si>
  <si>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</si>
  <si>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</si>
  <si>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</si>
  <si>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廃プラスチック</t>
    </r>
    <rPh sb="0" eb="1">
      <t>ハイ</t>
    </rPh>
    <phoneticPr fontId="1"/>
  </si>
  <si>
    <t>（石油由来）</t>
    <rPh sb="1" eb="3">
      <t>セキユ</t>
    </rPh>
    <rPh sb="3" eb="5">
      <t>ユライ</t>
    </rPh>
    <phoneticPr fontId="1"/>
  </si>
  <si>
    <t>（原油換算）</t>
    <rPh sb="1" eb="3">
      <t>ゲンユ</t>
    </rPh>
    <rPh sb="3" eb="5">
      <t>カンザン</t>
    </rPh>
    <phoneticPr fontId="6"/>
  </si>
  <si>
    <r>
      <rPr>
        <sz val="12"/>
        <rFont val="ＭＳ Ｐゴシック"/>
        <family val="3"/>
        <charset val="128"/>
      </rPr>
      <t>（石油由来）</t>
    </r>
    <rPh sb="1" eb="3">
      <t>セキユ</t>
    </rPh>
    <rPh sb="3" eb="5">
      <t>ユライ</t>
    </rPh>
    <phoneticPr fontId="1"/>
  </si>
  <si>
    <r>
      <t>Oil based fuels</t>
    </r>
    <r>
      <rPr>
        <sz val="11"/>
        <rFont val="ＭＳ Ｐゴシック"/>
        <family val="3"/>
        <charset val="128"/>
      </rPr>
      <t>　</t>
    </r>
  </si>
  <si>
    <t>Heavy fuel</t>
  </si>
  <si>
    <t>Hydrocarbon oil</t>
  </si>
  <si>
    <r>
      <t xml:space="preserve"> oil B</t>
    </r>
    <r>
      <rPr>
        <sz val="11"/>
        <rFont val="ＭＳ Ｐゴシック"/>
        <family val="3"/>
        <charset val="128"/>
      </rPr>
      <t>・</t>
    </r>
    <r>
      <rPr>
        <sz val="11"/>
        <rFont val="Times New Roman"/>
        <family val="1"/>
      </rPr>
      <t>C</t>
    </r>
  </si>
  <si>
    <t xml:space="preserve"> </t>
  </si>
  <si>
    <t>　　　②　化学工業製品</t>
    <rPh sb="5" eb="7">
      <t>カガク</t>
    </rPh>
    <rPh sb="7" eb="9">
      <t>コウギョウ</t>
    </rPh>
    <rPh sb="9" eb="11">
      <t>セイヒン</t>
    </rPh>
    <phoneticPr fontId="6"/>
  </si>
  <si>
    <t xml:space="preserve">   ②　化学工業製品</t>
    <rPh sb="5" eb="7">
      <t>カガク</t>
    </rPh>
    <rPh sb="7" eb="9">
      <t>コウギョウ</t>
    </rPh>
    <rPh sb="9" eb="11">
      <t>セイヒン</t>
    </rPh>
    <phoneticPr fontId="6"/>
  </si>
  <si>
    <r>
      <rPr>
        <sz val="12"/>
        <rFont val="ＭＳ Ｐゴシック"/>
        <family val="3"/>
        <charset val="128"/>
      </rPr>
      <t>　　</t>
    </r>
  </si>
  <si>
    <t>　　</t>
  </si>
  <si>
    <t>石油化学製品計（１～２）（つづき）</t>
    <rPh sb="0" eb="2">
      <t>セキユ</t>
    </rPh>
    <rPh sb="2" eb="4">
      <t>カガク</t>
    </rPh>
    <rPh sb="4" eb="6">
      <t>セイヒン</t>
    </rPh>
    <rPh sb="6" eb="7">
      <t>ケイ</t>
    </rPh>
    <phoneticPr fontId="6"/>
  </si>
  <si>
    <t>（原料用）（１）</t>
    <rPh sb="1" eb="4">
      <t>ゲンリョウヨウ</t>
    </rPh>
    <phoneticPr fontId="6"/>
  </si>
  <si>
    <t>石油化学製品（動力・燃料用）（２）（つづき）</t>
    <rPh sb="0" eb="2">
      <t>セキユ</t>
    </rPh>
    <rPh sb="2" eb="4">
      <t>カガク</t>
    </rPh>
    <rPh sb="4" eb="6">
      <t>セイヒン</t>
    </rPh>
    <rPh sb="7" eb="9">
      <t>ドウリョク</t>
    </rPh>
    <rPh sb="10" eb="12">
      <t>ネンリョウ</t>
    </rPh>
    <rPh sb="12" eb="13">
      <t>ヨウ</t>
    </rPh>
    <phoneticPr fontId="6"/>
  </si>
  <si>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</si>
  <si>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</si>
  <si>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</si>
  <si>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6"/>
  </si>
  <si>
    <t>指定生産品目別統計</t>
    <rPh sb="0" eb="2">
      <t>シテイ</t>
    </rPh>
    <rPh sb="2" eb="6">
      <t>セイサンヒンモク</t>
    </rPh>
    <rPh sb="6" eb="7">
      <t>ベツ</t>
    </rPh>
    <rPh sb="7" eb="9">
      <t>トウケイ</t>
    </rPh>
    <phoneticPr fontId="6"/>
  </si>
  <si>
    <t>　　　③　化学繊維</t>
    <rPh sb="5" eb="7">
      <t>カガク</t>
    </rPh>
    <rPh sb="7" eb="9">
      <t>センイ</t>
    </rPh>
    <phoneticPr fontId="6"/>
  </si>
  <si>
    <t>　　　　　　③　化学繊維</t>
    <rPh sb="8" eb="10">
      <t>カガク</t>
    </rPh>
    <rPh sb="10" eb="12">
      <t>センイ</t>
    </rPh>
    <phoneticPr fontId="6"/>
  </si>
  <si>
    <t xml:space="preserve">  Conversion table for primary input fuel</t>
  </si>
  <si>
    <t>　　　④　石油製品</t>
    <rPh sb="5" eb="7">
      <t>セキユ</t>
    </rPh>
    <rPh sb="7" eb="9">
      <t>セイヒン</t>
    </rPh>
    <phoneticPr fontId="6"/>
  </si>
  <si>
    <r>
      <t xml:space="preserve">            </t>
    </r>
    <r>
      <rPr>
        <b/>
        <sz val="14"/>
        <rFont val="ＭＳ Ｐゴシック"/>
        <family val="3"/>
        <charset val="128"/>
      </rPr>
      <t>④　石油製品</t>
    </r>
    <rPh sb="14" eb="16">
      <t>セキユ</t>
    </rPh>
    <rPh sb="16" eb="18">
      <t>セイヒン</t>
    </rPh>
    <phoneticPr fontId="6"/>
  </si>
  <si>
    <r>
      <rPr>
        <b/>
        <sz val="12"/>
        <rFont val="ＭＳ Ｐゴシック"/>
        <family val="3"/>
        <charset val="128"/>
      </rPr>
      <t>直接投入エネルギー表</t>
    </r>
    <rPh sb="0" eb="2">
      <t>チョクセツ</t>
    </rPh>
    <rPh sb="2" eb="4">
      <t>トウニュウ</t>
    </rPh>
    <rPh sb="9" eb="10">
      <t>ヒョウ</t>
    </rPh>
    <phoneticPr fontId="6"/>
  </si>
  <si>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6"/>
  </si>
  <si>
    <t>　　　⑤　窯業・土石製品</t>
    <rPh sb="5" eb="7">
      <t>ヨウギョウ</t>
    </rPh>
    <rPh sb="8" eb="10">
      <t>ドセキ</t>
    </rPh>
    <rPh sb="10" eb="12">
      <t>セイヒン</t>
    </rPh>
    <phoneticPr fontId="6"/>
  </si>
  <si>
    <t>⑤　窯業・土石製品</t>
    <rPh sb="2" eb="4">
      <t>ヨウギョウ</t>
    </rPh>
    <rPh sb="5" eb="7">
      <t>ドセキ</t>
    </rPh>
    <rPh sb="7" eb="9">
      <t>セイヒン</t>
    </rPh>
    <phoneticPr fontId="6"/>
  </si>
  <si>
    <t>　　一次投入燃料換算表</t>
    <rPh sb="2" eb="4">
      <t>イチジ</t>
    </rPh>
    <rPh sb="4" eb="6">
      <t>トウニュウ</t>
    </rPh>
    <rPh sb="6" eb="8">
      <t>ネンリョウ</t>
    </rPh>
    <rPh sb="8" eb="11">
      <t>カンザンヒョウ</t>
    </rPh>
    <phoneticPr fontId="6"/>
  </si>
  <si>
    <t>　　　⑥　ガラス製品</t>
    <rPh sb="8" eb="10">
      <t>セイヒン</t>
    </rPh>
    <phoneticPr fontId="6"/>
  </si>
  <si>
    <r>
      <rPr>
        <b/>
        <sz val="14"/>
        <rFont val="ＭＳ Ｐゴシック"/>
        <family val="3"/>
        <charset val="128"/>
      </rPr>
      <t>　　　　　　　⑥　ガラス製品</t>
    </r>
    <rPh sb="12" eb="14">
      <t>セイヒン</t>
    </rPh>
    <phoneticPr fontId="6"/>
  </si>
  <si>
    <t xml:space="preserve">Heavy fuel </t>
  </si>
  <si>
    <t>　　　⑦　鉄鋼製品</t>
    <rPh sb="5" eb="7">
      <t>テッコウ</t>
    </rPh>
    <rPh sb="7" eb="9">
      <t>セイヒン</t>
    </rPh>
    <phoneticPr fontId="6"/>
  </si>
  <si>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</si>
  <si>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</si>
  <si>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</si>
  <si>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</si>
  <si>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</si>
  <si>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6"/>
  </si>
  <si>
    <t xml:space="preserve">  直接投入エネルギー表</t>
    <rPh sb="2" eb="4">
      <t>チョクセツ</t>
    </rPh>
    <rPh sb="4" eb="6">
      <t>トウニュウ</t>
    </rPh>
    <rPh sb="11" eb="12">
      <t>ヒョウ</t>
    </rPh>
    <phoneticPr fontId="6"/>
  </si>
  <si>
    <t>(石油由来)</t>
    <rPh sb="1" eb="3">
      <t>セキユ</t>
    </rPh>
    <rPh sb="3" eb="5">
      <t>ユライ</t>
    </rPh>
    <phoneticPr fontId="1"/>
  </si>
  <si>
    <t>内部計算エリア</t>
    <rPh sb="0" eb="2">
      <t>ナイブ</t>
    </rPh>
    <rPh sb="2" eb="4">
      <t>ケイサン</t>
    </rPh>
    <phoneticPr fontId="1"/>
  </si>
  <si>
    <r>
      <rPr>
        <sz val="12"/>
        <rFont val="ＭＳ Ｐゴシック"/>
        <family val="3"/>
        <charset val="128"/>
      </rPr>
      <t>　　</t>
    </r>
    <r>
      <rPr>
        <sz val="12"/>
        <rFont val="Times New Roman"/>
        <family val="1"/>
      </rPr>
      <t xml:space="preserve"> </t>
    </r>
  </si>
  <si>
    <t>Gas oil</t>
  </si>
  <si>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</si>
  <si>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</si>
  <si>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</si>
  <si>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</si>
  <si>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</si>
  <si>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</si>
  <si>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</si>
  <si>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</si>
  <si>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</si>
  <si>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</si>
  <si>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t>(2) 経済産業局別エネルギー消費量の推移</t>
    <rPh sb="4" eb="6">
      <t>ケイザイ</t>
    </rPh>
    <rPh sb="6" eb="10">
      <t>サンギョウベツ</t>
    </rPh>
    <rPh sb="15" eb="17">
      <t>ショウヒ</t>
    </rPh>
    <rPh sb="17" eb="18">
      <t>リョウ</t>
    </rPh>
    <rPh sb="19" eb="21">
      <t>スイイ</t>
    </rPh>
    <phoneticPr fontId="19"/>
  </si>
  <si>
    <t xml:space="preserve"> 1)  北海道経済産業局管内</t>
    <rPh sb="5" eb="8">
      <t>ホッカイドウ</t>
    </rPh>
    <rPh sb="8" eb="10">
      <t>ケイザイ</t>
    </rPh>
    <rPh sb="10" eb="12">
      <t>サンギョウ</t>
    </rPh>
    <rPh sb="12" eb="13">
      <t>キョク</t>
    </rPh>
    <rPh sb="13" eb="15">
      <t>カンナイ</t>
    </rPh>
    <phoneticPr fontId="6"/>
  </si>
  <si>
    <t xml:space="preserve"> 2)  東北経済産業局管内</t>
    <rPh sb="5" eb="7">
      <t>トウホク</t>
    </rPh>
    <rPh sb="9" eb="11">
      <t>サンギョウ</t>
    </rPh>
    <rPh sb="11" eb="12">
      <t>キョク</t>
    </rPh>
    <rPh sb="12" eb="14">
      <t>カンナイ</t>
    </rPh>
    <phoneticPr fontId="6"/>
  </si>
  <si>
    <t>3)   関東経済産業局管内</t>
    <rPh sb="5" eb="7">
      <t>カントウ</t>
    </rPh>
    <rPh sb="9" eb="11">
      <t>サンギョウ</t>
    </rPh>
    <rPh sb="11" eb="12">
      <t>キョク</t>
    </rPh>
    <rPh sb="12" eb="14">
      <t>カンナイ</t>
    </rPh>
    <phoneticPr fontId="6"/>
  </si>
  <si>
    <t xml:space="preserve"> 4)  中部経済産業局管内</t>
    <rPh sb="5" eb="7">
      <t>チュウブ</t>
    </rPh>
    <rPh sb="9" eb="11">
      <t>サンギョウ</t>
    </rPh>
    <rPh sb="11" eb="12">
      <t>キョク</t>
    </rPh>
    <rPh sb="12" eb="14">
      <t>カンナイ</t>
    </rPh>
    <phoneticPr fontId="6"/>
  </si>
  <si>
    <t>合計</t>
    <rPh sb="0" eb="2">
      <t>ゴウケイ</t>
    </rPh>
    <phoneticPr fontId="6"/>
  </si>
  <si>
    <t>燃料計</t>
    <rPh sb="0" eb="3">
      <t>ネンリョウケイ</t>
    </rPh>
    <phoneticPr fontId="6"/>
  </si>
  <si>
    <t>うち指定</t>
    <rPh sb="2" eb="4">
      <t>シテイ</t>
    </rPh>
    <phoneticPr fontId="6"/>
  </si>
  <si>
    <t>石油系燃料計</t>
    <rPh sb="0" eb="3">
      <t>セキユケイ</t>
    </rPh>
    <rPh sb="3" eb="5">
      <t>ネンリョウ</t>
    </rPh>
    <rPh sb="5" eb="6">
      <t>ケイ</t>
    </rPh>
    <phoneticPr fontId="6"/>
  </si>
  <si>
    <t>生産品目分</t>
    <rPh sb="0" eb="4">
      <t>セイサンヒンモク</t>
    </rPh>
    <rPh sb="4" eb="5">
      <t>ブン</t>
    </rPh>
    <phoneticPr fontId="6"/>
  </si>
  <si>
    <t>改質生成油</t>
    <rPh sb="0" eb="2">
      <t>カイシツ</t>
    </rPh>
    <rPh sb="2" eb="4">
      <t>セイセイ</t>
    </rPh>
    <rPh sb="4" eb="5">
      <t>ユ</t>
    </rPh>
    <phoneticPr fontId="6"/>
  </si>
  <si>
    <t>灯油</t>
    <rPh sb="0" eb="2">
      <t>トウユ</t>
    </rPh>
    <phoneticPr fontId="6"/>
  </si>
  <si>
    <t>軽油</t>
    <rPh sb="0" eb="2">
      <t>ケイユ</t>
    </rPh>
    <phoneticPr fontId="6"/>
  </si>
  <si>
    <t>Ａ重油</t>
    <rPh sb="1" eb="3">
      <t>ジュウユ</t>
    </rPh>
    <phoneticPr fontId="6"/>
  </si>
  <si>
    <t>Ｂ・Ｃ重油</t>
    <rPh sb="3" eb="5">
      <t>ジュウユ</t>
    </rPh>
    <phoneticPr fontId="6"/>
  </si>
  <si>
    <t>液化石油ガス</t>
    <rPh sb="0" eb="2">
      <t>エキカ</t>
    </rPh>
    <rPh sb="2" eb="4">
      <t>セキユ</t>
    </rPh>
    <phoneticPr fontId="6"/>
  </si>
  <si>
    <t>炭化水素油</t>
    <rPh sb="0" eb="2">
      <t>タンカ</t>
    </rPh>
    <rPh sb="2" eb="4">
      <t>スイソ</t>
    </rPh>
    <rPh sb="4" eb="5">
      <t>ユ</t>
    </rPh>
    <phoneticPr fontId="6"/>
  </si>
  <si>
    <t>非石油系燃料計</t>
    <rPh sb="0" eb="4">
      <t>ヒセキユケイ</t>
    </rPh>
    <rPh sb="4" eb="6">
      <t>ネンリョウ</t>
    </rPh>
    <rPh sb="6" eb="7">
      <t>ケイ</t>
    </rPh>
    <phoneticPr fontId="6"/>
  </si>
  <si>
    <t>主要燃料</t>
    <rPh sb="0" eb="4">
      <t>シュヨウネンリョウ</t>
    </rPh>
    <phoneticPr fontId="6"/>
  </si>
  <si>
    <t>電力</t>
    <rPh sb="0" eb="2">
      <t>デンリョク</t>
    </rPh>
    <phoneticPr fontId="6"/>
  </si>
  <si>
    <t>蒸気</t>
    <rPh sb="0" eb="2">
      <t>ジョウキ</t>
    </rPh>
    <phoneticPr fontId="6"/>
  </si>
  <si>
    <t>石油系炭化</t>
    <rPh sb="0" eb="3">
      <t>セキユケイ</t>
    </rPh>
    <rPh sb="3" eb="5">
      <t>タンカ</t>
    </rPh>
    <phoneticPr fontId="6"/>
  </si>
  <si>
    <t>石炭</t>
    <rPh sb="0" eb="2">
      <t>セキタン</t>
    </rPh>
    <phoneticPr fontId="6"/>
  </si>
  <si>
    <t>石炭コークス</t>
    <rPh sb="0" eb="2">
      <t>セキタン</t>
    </rPh>
    <phoneticPr fontId="6"/>
  </si>
  <si>
    <t>都市ガス（B）</t>
    <rPh sb="0" eb="2">
      <t>トシ</t>
    </rPh>
    <phoneticPr fontId="6"/>
  </si>
  <si>
    <t>廃プラスチック</t>
    <rPh sb="0" eb="1">
      <t>ハイ</t>
    </rPh>
    <phoneticPr fontId="6"/>
  </si>
  <si>
    <t>うち購入分</t>
    <rPh sb="2" eb="5">
      <t>コウニュウブン</t>
    </rPh>
    <phoneticPr fontId="6"/>
  </si>
  <si>
    <t>水素ガス</t>
    <rPh sb="0" eb="2">
      <t>スイソ</t>
    </rPh>
    <phoneticPr fontId="6"/>
  </si>
  <si>
    <t xml:space="preserve"> 5)  近畿経済産業局管内</t>
    <rPh sb="5" eb="7">
      <t>キンキ</t>
    </rPh>
    <rPh sb="7" eb="9">
      <t>ケイザイ</t>
    </rPh>
    <rPh sb="9" eb="11">
      <t>サンギョウ</t>
    </rPh>
    <rPh sb="11" eb="12">
      <t>キョク</t>
    </rPh>
    <rPh sb="12" eb="14">
      <t>カンナイ</t>
    </rPh>
    <phoneticPr fontId="6"/>
  </si>
  <si>
    <t xml:space="preserve"> 6)  中国経済産業局管内</t>
    <rPh sb="5" eb="7">
      <t>チュウゴク</t>
    </rPh>
    <rPh sb="9" eb="11">
      <t>サンギョウ</t>
    </rPh>
    <rPh sb="11" eb="12">
      <t>キョク</t>
    </rPh>
    <rPh sb="12" eb="14">
      <t>カンナイ</t>
    </rPh>
    <phoneticPr fontId="6"/>
  </si>
  <si>
    <t>7)   四国経済産業局管内</t>
    <rPh sb="5" eb="7">
      <t>シコク</t>
    </rPh>
    <rPh sb="9" eb="11">
      <t>サンギョウ</t>
    </rPh>
    <rPh sb="11" eb="12">
      <t>キョク</t>
    </rPh>
    <rPh sb="12" eb="14">
      <t>カンナイ</t>
    </rPh>
    <phoneticPr fontId="6"/>
  </si>
  <si>
    <t xml:space="preserve"> 8)九州経済産業局管内（含沖縄）</t>
    <rPh sb="3" eb="5">
      <t>キュウシュウ</t>
    </rPh>
    <rPh sb="7" eb="9">
      <t>サンギョウ</t>
    </rPh>
    <rPh sb="9" eb="10">
      <t>キョク</t>
    </rPh>
    <rPh sb="10" eb="12">
      <t>カンナイ</t>
    </rPh>
    <rPh sb="13" eb="14">
      <t>フク</t>
    </rPh>
    <rPh sb="14" eb="16">
      <t>オキナワ</t>
    </rPh>
    <phoneticPr fontId="6"/>
  </si>
  <si>
    <t>Ｂ・C重油</t>
    <rPh sb="3" eb="5">
      <t>ジュウユ</t>
    </rPh>
    <phoneticPr fontId="6"/>
  </si>
  <si>
    <r>
      <rPr>
        <sz val="12"/>
        <rFont val="ＭＳ Ｐゴシック"/>
        <family val="3"/>
        <charset val="128"/>
      </rPr>
      <t>　</t>
    </r>
  </si>
  <si>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</si>
  <si>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</si>
  <si>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</si>
  <si>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</si>
  <si>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</si>
  <si>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</si>
  <si>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</si>
  <si>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</si>
  <si>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</si>
  <si>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</si>
  <si>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</si>
  <si>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</si>
  <si>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</si>
  <si>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</si>
  <si>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</si>
  <si>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</si>
  <si>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</si>
  <si>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9"/>
  </si>
  <si>
    <t>都道府県</t>
    <rPh sb="0" eb="4">
      <t>トドウフケン</t>
    </rPh>
    <phoneticPr fontId="9"/>
  </si>
  <si>
    <t>エ　ネ　ル　ギ　ー　消　費　量     　　（原油換算千ｋｌ）</t>
    <rPh sb="10" eb="15">
      <t>ショウヒリョウ</t>
    </rPh>
    <rPh sb="23" eb="25">
      <t>ゲンユ</t>
    </rPh>
    <rPh sb="25" eb="27">
      <t>カンサン</t>
    </rPh>
    <rPh sb="27" eb="28">
      <t>セン</t>
    </rPh>
    <phoneticPr fontId="9"/>
  </si>
  <si>
    <t>合　　計</t>
    <rPh sb="0" eb="4">
      <t>ゴウケイ</t>
    </rPh>
    <phoneticPr fontId="9"/>
  </si>
  <si>
    <t>燃　　料</t>
    <rPh sb="0" eb="4">
      <t>ネンリョウ</t>
    </rPh>
    <phoneticPr fontId="9"/>
  </si>
  <si>
    <t>電　　力</t>
    <rPh sb="0" eb="4">
      <t>デンリョク</t>
    </rPh>
    <phoneticPr fontId="9"/>
  </si>
  <si>
    <t>全国計</t>
    <rPh sb="0" eb="3">
      <t>ゼンコクケイ</t>
    </rPh>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</si>
  <si>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</si>
  <si>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</si>
  <si>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</si>
  <si>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</si>
  <si>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</si>
  <si>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</si>
  <si>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</si>
  <si>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</si>
  <si>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</si>
  <si>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</si>
  <si>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</si>
  <si>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</si>
  <si>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</si>
  <si>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</si>
  <si>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</si>
  <si>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</si>
  <si>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</si>
  <si>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</si>
  <si>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</si>
  <si>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</si>
  <si>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</si>
  <si>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</si>
  <si>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</si>
  <si>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</si>
  <si>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</si>
  <si>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</si>
  <si>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</si>
  <si>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</si>
  <si>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</si>
  <si>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</si>
  <si>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</si>
  <si>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</si>
  <si>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</si>
  <si>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</si>
  <si>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</si>
  <si>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</si>
  <si>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</si>
  <si>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</si>
  <si>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</si>
  <si>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</si>
  <si>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</si>
  <si>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</si>
  <si>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</si>
  <si>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</si>
  <si>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</si>
  <si>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</si>
  <si>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</si>
  <si>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9"/>
  </si>
  <si>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</si>
  <si>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</si>
  <si>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</si>
  <si>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</si>
  <si>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</si>
  <si>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</si>
  <si>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</si>
  <si>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</si>
  <si>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（機械工業）</t>
    <rPh sb="32" eb="34">
      <t>キカイ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</si>
  <si>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</si>
  <si>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⑦鉄鋼業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</si>
  <si>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</si>
  <si>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</si>
  <si>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</si>
  <si>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</si>
  <si>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</si>
  <si>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</si>
  <si>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</si>
  <si>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</si>
  <si>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</si>
  <si>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</si>
  <si>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</si>
  <si>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</si>
  <si>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</si>
  <si>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</si>
  <si>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</si>
  <si>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</si>
  <si>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</si>
  <si>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</si>
  <si>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</si>
  <si>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</si>
  <si>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 xml:space="preserve"> ３．指定生産品目別統計　(3)指定生産品目別燃料在庫量の推移</t>
    <rPh sb="27" eb="28">
      <t>リョウ</t>
    </rPh>
    <rPh sb="29" eb="31">
      <t>スイイ</t>
    </rPh>
    <phoneticPr fontId="1"/>
  </si>
  <si>
    <t xml:space="preserve"> ４．地域別統計　(3)都道府県別エネルギー消費量</t>
    <rPh sb="12" eb="16">
      <t>トドウフケン</t>
    </rPh>
    <rPh sb="16" eb="17">
      <t>ベツ</t>
    </rPh>
    <rPh sb="24" eb="25">
      <t>リョウ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</si>
  <si>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</si>
  <si>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</si>
  <si>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6"/>
  </si>
  <si>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6"/>
  </si>
  <si>
    <r>
      <rPr>
        <b/>
        <sz val="12"/>
        <rFont val="ＭＳ Ｐゴシック"/>
        <family val="3"/>
        <charset val="128"/>
      </rPr>
      <t>一次投入燃料換算表</t>
    </r>
    <rPh sb="0" eb="2">
      <t>イチジ</t>
    </rPh>
    <rPh sb="2" eb="4">
      <t>トウニュウ</t>
    </rPh>
    <rPh sb="4" eb="6">
      <t>ネンリョウ</t>
    </rPh>
    <rPh sb="6" eb="9">
      <t>カンザンヒョウ</t>
    </rPh>
    <phoneticPr fontId="6"/>
  </si>
  <si>
    <t>Waste material</t>
  </si>
  <si>
    <t>（Ａ）</t>
  </si>
  <si>
    <t>（Ｂ）</t>
  </si>
  <si>
    <t>Town gas(A)</t>
  </si>
  <si>
    <t>絶乾(Ｄｒｙ)ｔ</t>
    <rPh sb="0" eb="1">
      <t>ゼツ</t>
    </rPh>
    <rPh sb="1" eb="2">
      <t>イヌイ</t>
    </rPh>
    <phoneticPr fontId="1"/>
  </si>
  <si>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</si>
  <si>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</si>
  <si>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</si>
  <si>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</si>
  <si>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</si>
  <si>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</si>
  <si>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</si>
  <si>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t>水素ガス</t>
    <rPh sb="0" eb="2">
      <t>スイソ</t>
    </rPh>
    <phoneticPr fontId="1"/>
  </si>
  <si>
    <r>
      <rPr>
        <sz val="14"/>
        <rFont val="ＭＳ Ｐゴシック"/>
        <family val="3"/>
        <charset val="128"/>
      </rPr>
      <t>石炭</t>
    </r>
    <rPh sb="0" eb="2">
      <t>セキタン</t>
    </rPh>
    <phoneticPr fontId="1"/>
  </si>
  <si>
    <r>
      <t>合計</t>
    </r>
    <r>
      <rPr>
        <b/>
        <sz val="14"/>
        <rFont val="Times New Roman"/>
        <family val="1"/>
      </rPr>
      <t xml:space="preserve">  Total</t>
    </r>
    <rPh sb="0" eb="2">
      <t>ゴウケイ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</si>
  <si>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</si>
  <si>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</si>
  <si>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</si>
  <si>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</si>
  <si>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19"/>
  </si>
  <si>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19"/>
  </si>
  <si>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19"/>
  </si>
  <si>
    <t>ボイラ用及びコージェネレーション用以外に使用したもの</t>
    <rPh sb="2" eb="3">
      <t>ヨウ</t>
    </rPh>
    <rPh sb="3" eb="4">
      <t>オヨ</t>
    </rPh>
    <rPh sb="15" eb="16">
      <t>ヨウ</t>
    </rPh>
    <rPh sb="16" eb="18">
      <t>イガイ</t>
    </rPh>
    <rPh sb="19" eb="21">
      <t>シヨウ</t>
    </rPh>
    <phoneticPr fontId="19"/>
  </si>
  <si>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</si>
  <si>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</si>
  <si>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</si>
  <si>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</si>
  <si>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</si>
  <si>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</si>
  <si>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</si>
  <si>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</si>
  <si>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</si>
  <si>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19"/>
  </si>
  <si>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</si>
  <si>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</si>
  <si>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</si>
  <si>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</si>
  <si>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</si>
  <si>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</si>
  <si>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</si>
  <si>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</si>
  <si>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</si>
  <si>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19"/>
  </si>
  <si>
    <t>ボイラ用及びコージェネレーション用以外に使用したもの</t>
    <rPh sb="3" eb="4">
      <t>ヨウ</t>
    </rPh>
    <rPh sb="4" eb="5">
      <t>オヨ</t>
    </rPh>
    <rPh sb="16" eb="17">
      <t>ヨウ</t>
    </rPh>
    <rPh sb="17" eb="19">
      <t>イガイ</t>
    </rPh>
    <rPh sb="20" eb="22">
      <t>シヨウ</t>
    </rPh>
    <phoneticPr fontId="19"/>
  </si>
  <si>
    <r>
      <rPr>
        <sz val="11"/>
        <rFont val="ＭＳ Ｐゴシック"/>
        <family val="3"/>
        <charset val="128"/>
      </rPr>
      <t>　　  　消</t>
    </r>
    <rPh sb="5" eb="6">
      <t>ショウヒ</t>
    </rPh>
    <phoneticPr fontId="19"/>
  </si>
  <si>
    <r>
      <t>ガラス製品工業　</t>
    </r>
    <r>
      <rPr>
        <sz val="10"/>
        <rFont val="Times New Roman"/>
        <family val="1"/>
      </rPr>
      <t xml:space="preserve">                      Glass products industry</t>
    </r>
    <rPh sb="3" eb="7">
      <t>セイヒンコウギョウ</t>
    </rPh>
    <phoneticPr fontId="1"/>
  </si>
  <si>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</si>
  <si>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</si>
  <si>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</si>
  <si>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6"/>
  </si>
  <si>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6"/>
  </si>
  <si>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</si>
  <si>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</si>
  <si>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</si>
  <si>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</si>
  <si>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</si>
  <si>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</si>
  <si>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</si>
  <si>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</si>
  <si>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</si>
  <si>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石油化学製品　</t>
    </r>
    <r>
      <rPr>
        <b/>
        <sz val="18"/>
        <rFont val="ＭＳ Ｐゴシック"/>
        <family val="3"/>
        <charset val="128"/>
      </rPr>
      <t>→</t>
    </r>
    <rPh sb="0" eb="2">
      <t>セキユ</t>
    </rPh>
    <rPh sb="2" eb="4">
      <t>カガク</t>
    </rPh>
    <rPh sb="4" eb="6">
      <t>セイヒン</t>
    </rPh>
    <phoneticPr fontId="6"/>
  </si>
  <si>
    <r>
      <rPr>
        <b/>
        <sz val="14"/>
        <rFont val="ＭＳ Ｐゴシック"/>
        <family val="3"/>
        <charset val="128"/>
      </rPr>
      <t>　</t>
    </r>
    <r>
      <rPr>
        <b/>
        <sz val="14"/>
        <rFont val="Times New Roman"/>
        <family val="1"/>
      </rPr>
      <t>Chemical  fibers</t>
    </r>
    <r>
      <rPr>
        <b/>
        <sz val="14"/>
        <rFont val="ＭＳ Ｐゴシック"/>
        <family val="3"/>
        <charset val="128"/>
      </rPr>
      <t>　</t>
    </r>
  </si>
  <si>
    <r>
      <t>ガラス製品（直接）　　</t>
    </r>
    <r>
      <rPr>
        <sz val="10"/>
        <rFont val="Times New Roman"/>
        <family val="1"/>
      </rPr>
      <t>Glass products (Direct input table)</t>
    </r>
    <rPh sb="3" eb="5">
      <t>セイヒン</t>
    </rPh>
    <rPh sb="6" eb="8">
      <t>チョクセツ</t>
    </rPh>
    <phoneticPr fontId="6"/>
  </si>
  <si>
    <r>
      <t>ガラス製品（一次）　　</t>
    </r>
    <r>
      <rPr>
        <sz val="10"/>
        <rFont val="Times New Roman"/>
        <family val="1"/>
      </rPr>
      <t>Glass  products (Conversion table)</t>
    </r>
    <rPh sb="3" eb="5">
      <t>セイヒン</t>
    </rPh>
    <rPh sb="6" eb="8">
      <t>イチジ</t>
    </rPh>
    <phoneticPr fontId="6"/>
  </si>
  <si>
    <t>Glass products industry</t>
  </si>
  <si>
    <r>
      <t>非鉄金属地金（一次）　 　</t>
    </r>
    <r>
      <rPr>
        <sz val="10"/>
        <rFont val="Times New Roman"/>
        <family val="1"/>
      </rPr>
      <t>Non-ferrous metals (Conversion table)</t>
    </r>
    <rPh sb="0" eb="2">
      <t>ヒテツ</t>
    </rPh>
    <rPh sb="2" eb="4">
      <t>キンゾク</t>
    </rPh>
    <rPh sb="4" eb="6">
      <t>ジガネ</t>
    </rPh>
    <rPh sb="7" eb="9">
      <t>イチジ</t>
    </rPh>
    <phoneticPr fontId="6"/>
  </si>
  <si>
    <t>　　　⑨　機械器具製品</t>
    <rPh sb="5" eb="7">
      <t>キカイ</t>
    </rPh>
    <rPh sb="7" eb="9">
      <t>キグ</t>
    </rPh>
    <rPh sb="9" eb="11">
      <t>セイヒン</t>
    </rPh>
    <phoneticPr fontId="6"/>
  </si>
  <si>
    <t xml:space="preserve">    ２）　熱量単位表（事業所ベース） (つづき)</t>
    <rPh sb="7" eb="9">
      <t>ネツリョウ</t>
    </rPh>
    <rPh sb="9" eb="11">
      <t>タンイ</t>
    </rPh>
    <rPh sb="11" eb="12">
      <t>ヒョウ</t>
    </rPh>
    <rPh sb="13" eb="16">
      <t>ジギョウショ</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</si>
  <si>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</si>
  <si>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</si>
  <si>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t>　原油（NGL・コンデンセートを含む）</t>
    <rPh sb="1" eb="3">
      <t>ゲンユ</t>
    </rPh>
    <rPh sb="16" eb="17">
      <t>フク</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</si>
  <si>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</si>
  <si>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</si>
  <si>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</si>
  <si>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</si>
  <si>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</si>
  <si>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</si>
  <si>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t>B・Ｃ重油</t>
  </si>
  <si>
    <t>パルプ・紙・板紙計（１～３）</t>
    <rPh sb="4" eb="5">
      <t>カミ</t>
    </rPh>
    <rPh sb="6" eb="8">
      <t>イタカミ</t>
    </rPh>
    <rPh sb="8" eb="9">
      <t>ケイ</t>
    </rPh>
    <phoneticPr fontId="6"/>
  </si>
  <si>
    <t>アスファルト</t>
  </si>
  <si>
    <t>Asphalt</t>
  </si>
  <si>
    <t>石油化学製品（動力・燃料用）（２）</t>
    <rPh sb="0" eb="2">
      <t>セキユ</t>
    </rPh>
    <rPh sb="2" eb="4">
      <t>カガク</t>
    </rPh>
    <rPh sb="4" eb="6">
      <t>セイヒン</t>
    </rPh>
    <rPh sb="7" eb="9">
      <t>ドウリョク</t>
    </rPh>
    <rPh sb="10" eb="12">
      <t>ネンリョウ</t>
    </rPh>
    <rPh sb="12" eb="13">
      <t>ヨウ</t>
    </rPh>
    <phoneticPr fontId="6"/>
  </si>
  <si>
    <t>アンモニア及びアンモニア誘導品計（３～４）（つづき）</t>
    <rPh sb="5" eb="6">
      <t>オヨ</t>
    </rPh>
    <rPh sb="12" eb="15">
      <t>ユウドウヒン</t>
    </rPh>
    <rPh sb="15" eb="16">
      <t>ケイ</t>
    </rPh>
    <phoneticPr fontId="6"/>
  </si>
  <si>
    <t>アンモニア及びアンモニア誘導品（原料用）（３）</t>
    <rPh sb="5" eb="6">
      <t>オヨ</t>
    </rPh>
    <rPh sb="12" eb="15">
      <t>ユウドウヒン</t>
    </rPh>
    <rPh sb="16" eb="19">
      <t>ゲンリョウヨウ</t>
    </rPh>
    <phoneticPr fontId="6"/>
  </si>
  <si>
    <t>アンモニア及びアンモニア誘導品（動力・燃料用）（４）</t>
    <rPh sb="5" eb="6">
      <t>オヨ</t>
    </rPh>
    <rPh sb="12" eb="15">
      <t>ユウドウヒン</t>
    </rPh>
    <phoneticPr fontId="1"/>
  </si>
  <si>
    <t>化学工業製品小計（１～５）</t>
    <rPh sb="0" eb="2">
      <t>カガク</t>
    </rPh>
    <rPh sb="2" eb="4">
      <t>コウギョウ</t>
    </rPh>
    <rPh sb="4" eb="6">
      <t>セイヒン</t>
    </rPh>
    <rPh sb="6" eb="8">
      <t>ショウケイ</t>
    </rPh>
    <phoneticPr fontId="6"/>
  </si>
  <si>
    <t>アンモニア及びアンモニア誘導品計（３～４）</t>
    <rPh sb="5" eb="6">
      <t>オヨ</t>
    </rPh>
    <rPh sb="12" eb="15">
      <t>ユウドウヒン</t>
    </rPh>
    <rPh sb="15" eb="16">
      <t>ケイ</t>
    </rPh>
    <phoneticPr fontId="6"/>
  </si>
  <si>
    <t>ソーダ工業製品（５）</t>
    <rPh sb="3" eb="5">
      <t>コウギョウ</t>
    </rPh>
    <rPh sb="5" eb="6">
      <t>セイ</t>
    </rPh>
    <rPh sb="6" eb="7">
      <t>ヤクヒン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</si>
  <si>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</si>
  <si>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ガラス製品（一次）　    　</t>
    </r>
    <r>
      <rPr>
        <sz val="10"/>
        <rFont val="Times New Roman"/>
        <family val="1"/>
      </rPr>
      <t>Glass  products (Conversion table)</t>
    </r>
    <rPh sb="3" eb="5">
      <t>セイヒン</t>
    </rPh>
    <rPh sb="6" eb="8">
      <t>イチジ</t>
    </rPh>
    <phoneticPr fontId="6"/>
  </si>
  <si>
    <t>　直接投入エネルギー表</t>
    <rPh sb="1" eb="3">
      <t>チョクセツ</t>
    </rPh>
    <rPh sb="3" eb="5">
      <t>トウニュウ</t>
    </rPh>
    <rPh sb="10" eb="11">
      <t>ヒョウ</t>
    </rPh>
    <phoneticPr fontId="6"/>
  </si>
  <si>
    <t xml:space="preserve">  一次投入燃料換算表</t>
    <rPh sb="2" eb="4">
      <t>イチジ</t>
    </rPh>
    <rPh sb="4" eb="6">
      <t>トウニュウ</t>
    </rPh>
    <rPh sb="6" eb="8">
      <t>ネンリョウ</t>
    </rPh>
    <rPh sb="8" eb="11">
      <t>カンザンヒョウ</t>
    </rPh>
    <phoneticPr fontId="6"/>
  </si>
  <si>
    <t>ガラス製品工業（つづき）</t>
    <rPh sb="3" eb="7">
      <t>セイヒンコウギョウ</t>
    </rPh>
    <phoneticPr fontId="1"/>
  </si>
  <si>
    <t>ガラス製品</t>
    <rPh sb="3" eb="5">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</si>
  <si>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</si>
  <si>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t>非鉄金属地金工業</t>
    <rPh sb="0" eb="2">
      <t>ヒテツ</t>
    </rPh>
    <rPh sb="2" eb="4">
      <t>キンゾク</t>
    </rPh>
    <rPh sb="4" eb="6">
      <t>ジガネ</t>
    </rPh>
    <rPh sb="6" eb="8">
      <t>コウギョウ</t>
    </rPh>
    <phoneticPr fontId="6"/>
  </si>
  <si>
    <t>非鉄金属地金計（つづき）</t>
    <rPh sb="0" eb="1">
      <t>ヒテツ</t>
    </rPh>
    <rPh sb="1" eb="3">
      <t>キンゾク</t>
    </rPh>
    <rPh sb="3" eb="5">
      <t>ジガネ</t>
    </rPh>
    <rPh sb="5" eb="6">
      <t>ケイ</t>
    </rPh>
    <phoneticPr fontId="6"/>
  </si>
  <si>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</si>
  <si>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</si>
  <si>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</si>
  <si>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6"/>
  </si>
  <si>
    <t>蒸留亜鉛（つづき）</t>
    <rPh sb="0" eb="1">
      <t>ジョウリュウ</t>
    </rPh>
    <rPh sb="1" eb="3">
      <t>アエン</t>
    </rPh>
    <phoneticPr fontId="1"/>
  </si>
  <si>
    <t>鉛計</t>
    <rPh sb="0" eb="1">
      <t>ケイ</t>
    </rPh>
    <phoneticPr fontId="1"/>
  </si>
  <si>
    <t>亜鉛計</t>
    <rPh sb="0" eb="1">
      <t>アエン</t>
    </rPh>
    <rPh sb="1" eb="2">
      <t>ケイ</t>
    </rPh>
    <phoneticPr fontId="6"/>
  </si>
  <si>
    <t>蒸留亜鉛(つづき)</t>
    <rPh sb="0" eb="1">
      <t>ジョウリュウ</t>
    </rPh>
    <rPh sb="1" eb="3">
      <t>アエン</t>
    </rPh>
    <phoneticPr fontId="1"/>
  </si>
  <si>
    <t>非鉄金属地金工業(つづき）</t>
    <rPh sb="0" eb="2">
      <t>ヒテツ</t>
    </rPh>
    <rPh sb="2" eb="4">
      <t>キンゾク</t>
    </rPh>
    <rPh sb="4" eb="6">
      <t>ジガネ</t>
    </rPh>
    <rPh sb="6" eb="8">
      <t>コウギョウ</t>
    </rPh>
    <phoneticPr fontId="6"/>
  </si>
  <si>
    <t>非鉄金属地金計</t>
    <rPh sb="0" eb="1">
      <t>ヒテツ</t>
    </rPh>
    <rPh sb="1" eb="3">
      <t>キンゾク</t>
    </rPh>
    <rPh sb="3" eb="5">
      <t>ジガネ</t>
    </rPh>
    <rPh sb="5" eb="6">
      <t>ケイ</t>
    </rPh>
    <phoneticPr fontId="6"/>
  </si>
  <si>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</si>
  <si>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</si>
  <si>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</si>
  <si>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</si>
  <si>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</si>
  <si>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</si>
  <si>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6"/>
  </si>
  <si>
    <t>蒸留亜鉛</t>
    <rPh sb="0" eb="1">
      <t>ジョウリュウ</t>
    </rPh>
    <rPh sb="1" eb="3">
      <t>アエン</t>
    </rPh>
    <phoneticPr fontId="1"/>
  </si>
  <si>
    <t>電気亜鉛 （つづき）</t>
    <rPh sb="0" eb="2">
      <t>デンキ</t>
    </rPh>
    <rPh sb="2" eb="4">
      <t>アエン</t>
    </rPh>
    <phoneticPr fontId="1"/>
  </si>
  <si>
    <t>その他の非鉄金属</t>
    <rPh sb="0" eb="2">
      <t>ソノタ</t>
    </rPh>
    <rPh sb="3" eb="5">
      <t>ヒテツ</t>
    </rPh>
    <rPh sb="5" eb="7">
      <t>キンゾク</t>
    </rPh>
    <phoneticPr fontId="1"/>
  </si>
  <si>
    <t>機械工業</t>
    <rPh sb="0" eb="2">
      <t>キカイ</t>
    </rPh>
    <rPh sb="2" eb="4">
      <t>コウギョウ</t>
    </rPh>
    <phoneticPr fontId="6"/>
  </si>
  <si>
    <t>金属工作機械及び金属加工機械（２）</t>
    <rPh sb="0" eb="2">
      <t>キンゾク</t>
    </rPh>
    <rPh sb="2" eb="4">
      <t>コウサク</t>
    </rPh>
    <rPh sb="4" eb="6">
      <t>キカイ</t>
    </rPh>
    <rPh sb="6" eb="7">
      <t>オヨ</t>
    </rPh>
    <rPh sb="8" eb="12">
      <t>キンゾクカコウ</t>
    </rPh>
    <rPh sb="12" eb="14">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</si>
  <si>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</si>
  <si>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電子部品（３）</t>
    <rPh sb="0" eb="2">
      <t>デンシ</t>
    </rPh>
    <rPh sb="2" eb="4">
      <t>ブヒン</t>
    </rPh>
    <phoneticPr fontId="6"/>
  </si>
  <si>
    <t>土木建設機械（１）</t>
    <rPh sb="0" eb="2">
      <t>ドボク</t>
    </rPh>
    <rPh sb="2" eb="4">
      <t>ケンセツ</t>
    </rPh>
    <rPh sb="4" eb="6">
      <t>キカイ</t>
    </rPh>
    <phoneticPr fontId="1"/>
  </si>
  <si>
    <t>又は生産</t>
    <rPh sb="0" eb="1">
      <t>マタ</t>
    </rPh>
    <rPh sb="2" eb="4">
      <t>セイサン</t>
    </rPh>
    <phoneticPr fontId="19"/>
  </si>
  <si>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</si>
  <si>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</si>
  <si>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</si>
  <si>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</si>
  <si>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</si>
  <si>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6"/>
  </si>
  <si>
    <t>石油製品</t>
    <rPh sb="0" eb="2">
      <t>セキユ</t>
    </rPh>
    <rPh sb="2" eb="4">
      <t>セイヒン</t>
    </rPh>
    <phoneticPr fontId="6"/>
  </si>
  <si>
    <t>窯業・土石製品小計（１～５）</t>
    <rPh sb="0" eb="2">
      <t>ヨウギョウ</t>
    </rPh>
    <rPh sb="3" eb="5">
      <t>ドセキ</t>
    </rPh>
    <rPh sb="5" eb="7">
      <t>セイヒン</t>
    </rPh>
    <rPh sb="7" eb="9">
      <t>ショウケイ</t>
    </rPh>
    <phoneticPr fontId="6"/>
  </si>
  <si>
    <r>
      <t xml:space="preserve">ガラス製品（直接）　  　  </t>
    </r>
    <r>
      <rPr>
        <sz val="10"/>
        <rFont val="Times New Roman"/>
        <family val="1"/>
      </rPr>
      <t>Glass products (Direct input table)</t>
    </r>
    <rPh sb="3" eb="5">
      <t>セイヒン</t>
    </rPh>
    <rPh sb="6" eb="8">
      <t>チョクセツ</t>
    </rPh>
    <phoneticPr fontId="6"/>
  </si>
  <si>
    <t xml:space="preserve"> oil total</t>
  </si>
  <si>
    <t>石油化学</t>
    <rPh sb="0" eb="2">
      <t>セキユ</t>
    </rPh>
    <rPh sb="2" eb="4">
      <t>カガク</t>
    </rPh>
    <phoneticPr fontId="6"/>
  </si>
  <si>
    <t>銅</t>
    <rPh sb="0" eb="1">
      <t>ドウ</t>
    </rPh>
    <phoneticPr fontId="1"/>
  </si>
  <si>
    <t>鉛</t>
    <rPh sb="0" eb="1">
      <t>ナマリ</t>
    </rPh>
    <phoneticPr fontId="6"/>
  </si>
  <si>
    <t>ソーダ工業製品</t>
    <rPh sb="3" eb="5">
      <t>コウギョウ</t>
    </rPh>
    <rPh sb="5" eb="7">
      <t>セイヒン</t>
    </rPh>
    <phoneticPr fontId="1"/>
  </si>
  <si>
    <t>板ガラス</t>
    <rPh sb="0" eb="1">
      <t>イタ</t>
    </rPh>
    <phoneticPr fontId="6"/>
  </si>
  <si>
    <t>石灰</t>
    <rPh sb="0" eb="2">
      <t>セッカイ</t>
    </rPh>
    <phoneticPr fontId="1"/>
  </si>
  <si>
    <t>Plastic Fuel</t>
  </si>
  <si>
    <r>
      <t>燃料受払(業種別時系列表)　　</t>
    </r>
    <r>
      <rPr>
        <sz val="10"/>
        <rFont val="Times New Roman"/>
        <family val="1"/>
      </rPr>
      <t>Fuel input/output(Historical data by industry)</t>
    </r>
    <rPh sb="5" eb="8">
      <t>ギョウシュベツ</t>
    </rPh>
    <rPh sb="8" eb="11">
      <t>ジケイレツ</t>
    </rPh>
    <rPh sb="11" eb="12">
      <t>ヒョウ</t>
    </rPh>
    <phoneticPr fontId="19"/>
  </si>
  <si>
    <t>Year,
Quarter
&amp;Month</t>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</si>
  <si>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</si>
  <si>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</si>
  <si>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</si>
  <si>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</si>
  <si>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</si>
  <si>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</si>
  <si>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19"/>
  </si>
  <si>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</si>
  <si>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</si>
  <si>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t>電力受払(業種別時系列表)　　</t>
    </r>
    <r>
      <rPr>
        <sz val="10"/>
        <rFont val="Times New Roman"/>
        <family val="1"/>
      </rPr>
      <t>Electricity input/output  (Historical data by industry)</t>
    </r>
    <rPh sb="0" eb="2">
      <t>デンリョク</t>
    </rPh>
    <rPh sb="2" eb="4">
      <t>ウケハライ</t>
    </rPh>
    <phoneticPr fontId="6"/>
  </si>
  <si>
    <r>
      <t>　　　　 単位　</t>
    </r>
    <r>
      <rPr>
        <sz val="12"/>
        <rFont val="Times New Roman"/>
        <family val="1"/>
      </rPr>
      <t>Unit</t>
    </r>
    <r>
      <rPr>
        <sz val="12"/>
        <rFont val="ＭＳ Ｐゴシック"/>
        <family val="3"/>
        <charset val="128"/>
      </rPr>
      <t>　：　ｔ</t>
    </r>
    <rPh sb="5" eb="7">
      <t>タンイ</t>
    </rPh>
    <phoneticPr fontId="1"/>
  </si>
  <si>
    <t>紙（２）</t>
    <rPh sb="0" eb="1">
      <t>カミ</t>
    </rPh>
    <phoneticPr fontId="1"/>
  </si>
  <si>
    <t>板紙（３）</t>
    <rPh sb="0" eb="2">
      <t>イタガミ</t>
    </rPh>
    <phoneticPr fontId="6"/>
  </si>
  <si>
    <t>石油化学製品(原料用）（１）（つづき）</t>
    <rPh sb="0" eb="2">
      <t>セキユ</t>
    </rPh>
    <rPh sb="2" eb="4">
      <t>カガク</t>
    </rPh>
    <rPh sb="4" eb="6">
      <t>セイヒン</t>
    </rPh>
    <rPh sb="7" eb="9">
      <t>ゲンリョウ</t>
    </rPh>
    <rPh sb="9" eb="10">
      <t>ヨウ</t>
    </rPh>
    <phoneticPr fontId="6"/>
  </si>
  <si>
    <t>石油化学製品（原料用）（１）（つづき）</t>
    <rPh sb="0" eb="2">
      <t>セキユ</t>
    </rPh>
    <rPh sb="2" eb="4">
      <t>カガク</t>
    </rPh>
    <rPh sb="4" eb="6">
      <t>セイヒン</t>
    </rPh>
    <rPh sb="7" eb="10">
      <t>ゲンリョウヨウ</t>
    </rPh>
    <phoneticPr fontId="6"/>
  </si>
  <si>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</si>
  <si>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</si>
  <si>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</si>
  <si>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t>Year,
Quarter
&amp;Month</t>
  </si>
  <si>
    <r>
      <rPr>
        <sz val="12"/>
        <rFont val="ＭＳ Ｐゴシック"/>
        <family val="3"/>
        <charset val="128"/>
      </rPr>
      <t>　</t>
    </r>
    <phoneticPr fontId="6"/>
  </si>
  <si>
    <t>for purposes other than boilers and co-generation</t>
    <phoneticPr fontId="1"/>
  </si>
  <si>
    <t>Kerosene</t>
    <phoneticPr fontId="1"/>
  </si>
  <si>
    <t>Gasoline</t>
    <phoneticPr fontId="1"/>
  </si>
  <si>
    <t>絶乾(Dry)ｔ</t>
    <rPh sb="0" eb="1">
      <t>ゼツ</t>
    </rPh>
    <rPh sb="1" eb="2">
      <t>イヌイ</t>
    </rPh>
    <phoneticPr fontId="1"/>
  </si>
  <si>
    <t>　都市ガス（B）</t>
    <rPh sb="1" eb="3">
      <t>トシ</t>
    </rPh>
    <phoneticPr fontId="1"/>
  </si>
  <si>
    <t>　石炭コークス</t>
    <rPh sb="1" eb="3">
      <t>セキタン</t>
    </rPh>
    <phoneticPr fontId="1"/>
  </si>
  <si>
    <t>うち受入分</t>
    <rPh sb="2" eb="4">
      <t>ウケイレ</t>
    </rPh>
    <rPh sb="4" eb="5">
      <t>ブン</t>
    </rPh>
    <phoneticPr fontId="6"/>
  </si>
  <si>
    <t>for</t>
    <phoneticPr fontId="19"/>
  </si>
  <si>
    <t>　</t>
    <phoneticPr fontId="1"/>
  </si>
  <si>
    <t>Petroleum coke</t>
    <phoneticPr fontId="1"/>
  </si>
  <si>
    <t>Total</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</si>
  <si>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6"/>
  </si>
  <si>
    <t xml:space="preserve">Coal </t>
  </si>
  <si>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</si>
  <si>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</si>
  <si>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</si>
  <si>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</si>
  <si>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コージェネ</t>
    <phoneticPr fontId="19"/>
  </si>
  <si>
    <r>
      <t xml:space="preserve">パルプ・紙・板紙計（１～３）     </t>
    </r>
    <r>
      <rPr>
        <sz val="18"/>
        <rFont val="ＭＳ Ｐゴシック"/>
        <family val="3"/>
        <charset val="128"/>
      </rPr>
      <t>→</t>
    </r>
    <rPh sb="4" eb="5">
      <t>カミ</t>
    </rPh>
    <rPh sb="6" eb="8">
      <t>イタカミ</t>
    </rPh>
    <rPh sb="8" eb="9">
      <t>ケイ</t>
    </rPh>
    <phoneticPr fontId="6"/>
  </si>
  <si>
    <t>年　　月</t>
    <phoneticPr fontId="1"/>
  </si>
  <si>
    <r>
      <t>1000ｍ</t>
    </r>
    <r>
      <rPr>
        <vertAlign val="superscript"/>
        <sz val="12"/>
        <rFont val="ＭＳ Ｐ明朝"/>
        <family val="1"/>
        <charset val="128"/>
      </rPr>
      <t>3</t>
    </r>
    <phoneticPr fontId="19"/>
  </si>
  <si>
    <t>ガソリン</t>
    <phoneticPr fontId="1"/>
  </si>
  <si>
    <r>
      <t>(Crude petroleum equivalent)</t>
    </r>
    <r>
      <rPr>
        <b/>
        <sz val="12"/>
        <rFont val="ＭＳ Ｐゴシック"/>
        <family val="3"/>
        <charset val="128"/>
      </rPr>
      <t>　</t>
    </r>
    <phoneticPr fontId="1"/>
  </si>
  <si>
    <t xml:space="preserve"> Table of direct input energy</t>
    <phoneticPr fontId="6"/>
  </si>
  <si>
    <t>ナフサ</t>
    <phoneticPr fontId="1"/>
  </si>
  <si>
    <r>
      <rPr>
        <sz val="11"/>
        <rFont val="ＭＳ Ｐゴシック"/>
        <family val="3"/>
        <charset val="128"/>
      </rPr>
      <t>　</t>
    </r>
    <phoneticPr fontId="6"/>
  </si>
  <si>
    <t>→</t>
    <phoneticPr fontId="1"/>
  </si>
  <si>
    <r>
      <rPr>
        <sz val="10"/>
        <rFont val="ＭＳ Ｐ明朝"/>
        <family val="1"/>
        <charset val="128"/>
      </rPr>
      <t>T</t>
    </r>
    <r>
      <rPr>
        <sz val="10"/>
        <rFont val="Times New Roman"/>
        <family val="1"/>
      </rPr>
      <t xml:space="preserve">rends of energy consumption </t>
    </r>
  </si>
  <si>
    <t>うち指定生産品目分</t>
    <rPh sb="2" eb="4">
      <t>シテイ</t>
    </rPh>
    <rPh sb="4" eb="6">
      <t>セイサン</t>
    </rPh>
    <rPh sb="6" eb="8">
      <t>ヒンモク</t>
    </rPh>
    <rPh sb="8" eb="9">
      <t>ブン</t>
    </rPh>
    <phoneticPr fontId="1"/>
  </si>
  <si>
    <r>
      <rPr>
        <sz val="11"/>
        <rFont val="ＭＳ Ｐゴシック"/>
        <family val="3"/>
        <charset val="128"/>
      </rPr>
      <t>　</t>
    </r>
    <phoneticPr fontId="1"/>
  </si>
  <si>
    <t>　石油系燃料計</t>
    <rPh sb="1" eb="4">
      <t>セキユケイ</t>
    </rPh>
    <rPh sb="4" eb="6">
      <t>ネンリョウ</t>
    </rPh>
    <rPh sb="6" eb="7">
      <t>ケイ</t>
    </rPh>
    <phoneticPr fontId="1"/>
  </si>
  <si>
    <t>注1</t>
    <rPh sb="0" eb="1">
      <t>チュウ</t>
    </rPh>
    <phoneticPr fontId="1"/>
  </si>
  <si>
    <t>ｋｌ</t>
    <phoneticPr fontId="1"/>
  </si>
  <si>
    <r>
      <t>絶乾(</t>
    </r>
    <r>
      <rPr>
        <sz val="11"/>
        <rFont val="Times New Roman"/>
        <family val="1"/>
      </rPr>
      <t>Dry</t>
    </r>
    <r>
      <rPr>
        <sz val="11"/>
        <rFont val="ＭＳ Ｐゴシック"/>
        <family val="3"/>
        <charset val="128"/>
      </rPr>
      <t>) ｔ</t>
    </r>
    <rPh sb="0" eb="1">
      <t>ゼツ</t>
    </rPh>
    <rPh sb="1" eb="2">
      <t>カン</t>
    </rPh>
    <phoneticPr fontId="1"/>
  </si>
  <si>
    <r>
      <t>単位</t>
    </r>
    <r>
      <rPr>
        <sz val="12"/>
        <rFont val="Times New Roman"/>
        <family val="1"/>
      </rPr>
      <t xml:space="preserve"> Unit</t>
    </r>
    <r>
      <rPr>
        <sz val="12"/>
        <rFont val="ＭＳ Ｐゴシック"/>
        <family val="3"/>
        <charset val="128"/>
      </rPr>
      <t>：</t>
    </r>
    <r>
      <rPr>
        <sz val="12"/>
        <rFont val="ＭＳ Ｐゴシック"/>
        <family val="3"/>
        <charset val="128"/>
      </rPr>
      <t>GJ</t>
    </r>
    <rPh sb="0" eb="2">
      <t>タンイ</t>
    </rPh>
    <phoneticPr fontId="1"/>
  </si>
  <si>
    <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19"/>
  </si>
  <si>
    <t>１）　固有単位表（事業所ベース）</t>
    <rPh sb="3" eb="5">
      <t>コユウ</t>
    </rPh>
    <rPh sb="5" eb="7">
      <t>タンイ</t>
    </rPh>
    <rPh sb="7" eb="8">
      <t>ヒョウ</t>
    </rPh>
    <rPh sb="9" eb="12">
      <t>ジギョウショ</t>
    </rPh>
    <phoneticPr fontId="1"/>
  </si>
  <si>
    <t>合計 注2</t>
    <rPh sb="0" eb="2">
      <t>ゴウケイ</t>
    </rPh>
    <rPh sb="3" eb="4">
      <t>チュウ</t>
    </rPh>
    <phoneticPr fontId="1"/>
  </si>
  <si>
    <t>業　　種</t>
    <rPh sb="0" eb="4">
      <t>ギョウシュ</t>
    </rPh>
    <phoneticPr fontId="6"/>
  </si>
  <si>
    <t>注4</t>
    <rPh sb="0" eb="1">
      <t>チュウ</t>
    </rPh>
    <phoneticPr fontId="1"/>
  </si>
  <si>
    <t>合計　Total</t>
    <rPh sb="0" eb="2">
      <t>ゴウケイ</t>
    </rPh>
    <phoneticPr fontId="1"/>
  </si>
  <si>
    <t>重複事業所分補正量</t>
    <rPh sb="0" eb="2">
      <t>チョウフク</t>
    </rPh>
    <rPh sb="2" eb="4">
      <t>ジギョウ</t>
    </rPh>
    <rPh sb="4" eb="5">
      <t>ショ</t>
    </rPh>
    <rPh sb="5" eb="6">
      <t>ショブン</t>
    </rPh>
    <rPh sb="6" eb="9">
      <t>ホセイリョウ</t>
    </rPh>
    <phoneticPr fontId="1"/>
  </si>
  <si>
    <t>Petroleum products industry</t>
    <phoneticPr fontId="1"/>
  </si>
  <si>
    <t>鉄鋼業　　　　　　　　　　　</t>
    <rPh sb="0" eb="3">
      <t>テッコウギョウ</t>
    </rPh>
    <phoneticPr fontId="1"/>
  </si>
  <si>
    <t>２）　熱量単位表（事業所ベース）</t>
    <rPh sb="3" eb="5">
      <t>ネツリョウ</t>
    </rPh>
    <rPh sb="5" eb="7">
      <t>タンイ</t>
    </rPh>
    <rPh sb="7" eb="8">
      <t>ヒョウ</t>
    </rPh>
    <rPh sb="9" eb="12">
      <t>ジギョウショ</t>
    </rPh>
    <phoneticPr fontId="1"/>
  </si>
  <si>
    <r>
      <t xml:space="preserve">単位 </t>
    </r>
    <r>
      <rPr>
        <sz val="12"/>
        <rFont val="Times New Roman"/>
        <family val="1"/>
      </rPr>
      <t>Unit</t>
    </r>
    <r>
      <rPr>
        <sz val="12"/>
        <rFont val="ＭＳ Ｐゴシック"/>
        <family val="3"/>
        <charset val="128"/>
      </rPr>
      <t>：GJ</t>
    </r>
    <rPh sb="0" eb="2">
      <t>タンイ</t>
    </rPh>
    <phoneticPr fontId="1"/>
  </si>
  <si>
    <t>Net consumption is shown for Total and three industrial categories(Chemical industry,Ceramics,clay and stone products industry, Iron and steel industry).</t>
  </si>
  <si>
    <r>
      <t>燃料受払(燃料種別表)　　　　</t>
    </r>
    <r>
      <rPr>
        <sz val="11"/>
        <rFont val="Times New Roman"/>
        <family val="1"/>
      </rPr>
      <t xml:space="preserve">Fuel input/output (Table by fuels) </t>
    </r>
    <rPh sb="0" eb="2">
      <t>ネンリョウ</t>
    </rPh>
    <rPh sb="2" eb="4">
      <t>ウケハライ</t>
    </rPh>
    <phoneticPr fontId="19"/>
  </si>
  <si>
    <t xml:space="preserve">                                                                                   ボイラ用及びコージェネレーション用以外に使用したもの</t>
    <rPh sb="86" eb="87">
      <t>ヨウ</t>
    </rPh>
    <rPh sb="87" eb="88">
      <t>オヨ</t>
    </rPh>
    <rPh sb="99" eb="100">
      <t>ヨウ</t>
    </rPh>
    <rPh sb="100" eb="102">
      <t>イガイ</t>
    </rPh>
    <rPh sb="103" eb="105">
      <t>シヨウ</t>
    </rPh>
    <phoneticPr fontId="19"/>
  </si>
  <si>
    <t>計</t>
    <rPh sb="0" eb="1">
      <t>ケイ</t>
    </rPh>
    <phoneticPr fontId="19"/>
  </si>
  <si>
    <t>原料用</t>
    <rPh sb="0" eb="3">
      <t>ゲンリョウヨウ</t>
    </rPh>
    <phoneticPr fontId="19"/>
  </si>
  <si>
    <t>その他用</t>
    <rPh sb="0" eb="3">
      <t>ソノタ</t>
    </rPh>
    <rPh sb="3" eb="4">
      <t>ヨウ</t>
    </rPh>
    <phoneticPr fontId="19"/>
  </si>
  <si>
    <r>
      <t xml:space="preserve">原                      　　　               油 </t>
    </r>
    <r>
      <rPr>
        <sz val="11"/>
        <rFont val="ＭＳ Ｐ明朝"/>
        <family val="1"/>
        <charset val="128"/>
      </rPr>
      <t>(注１)</t>
    </r>
    <rPh sb="44" eb="45">
      <t>チュウ</t>
    </rPh>
    <phoneticPr fontId="19"/>
  </si>
  <si>
    <r>
      <t>石　　　　 　　　　　  　     　　　　炭</t>
    </r>
    <r>
      <rPr>
        <sz val="11"/>
        <rFont val="ＭＳ Ｐ明朝"/>
        <family val="1"/>
        <charset val="128"/>
      </rPr>
      <t>(注２）</t>
    </r>
    <rPh sb="25" eb="26">
      <t>チュウ</t>
    </rPh>
    <phoneticPr fontId="1"/>
  </si>
  <si>
    <r>
      <t>石    炭    コ    ー    ク    ス</t>
    </r>
    <r>
      <rPr>
        <sz val="11"/>
        <rFont val="ＭＳ Ｐ明朝"/>
        <family val="1"/>
        <charset val="128"/>
      </rPr>
      <t>(注３）</t>
    </r>
    <rPh sb="27" eb="28">
      <t>チュウ</t>
    </rPh>
    <phoneticPr fontId="1"/>
  </si>
  <si>
    <r>
      <t>原　　　　　　　　　　　　  　　　　　　油</t>
    </r>
    <r>
      <rPr>
        <sz val="11"/>
        <rFont val="ＭＳ Ｐ明朝"/>
        <family val="1"/>
        <charset val="128"/>
      </rPr>
      <t xml:space="preserve"> (注１）</t>
    </r>
    <rPh sb="24" eb="25">
      <t>チュウ</t>
    </rPh>
    <phoneticPr fontId="19"/>
  </si>
  <si>
    <r>
      <t xml:space="preserve">石　　　　　　　　  　  　　　　　炭 </t>
    </r>
    <r>
      <rPr>
        <sz val="11"/>
        <rFont val="ＭＳ Ｐ明朝"/>
        <family val="1"/>
        <charset val="128"/>
      </rPr>
      <t xml:space="preserve"> (注２）</t>
    </r>
    <rPh sb="23" eb="24">
      <t>チュウ</t>
    </rPh>
    <phoneticPr fontId="1"/>
  </si>
  <si>
    <r>
      <t xml:space="preserve">石   炭   コ   ー   ク   ス  </t>
    </r>
    <r>
      <rPr>
        <sz val="11"/>
        <rFont val="ＭＳ Ｐ明朝"/>
        <family val="1"/>
        <charset val="128"/>
      </rPr>
      <t xml:space="preserve"> (注３）</t>
    </r>
    <rPh sb="25" eb="26">
      <t>チュウ</t>
    </rPh>
    <phoneticPr fontId="1"/>
  </si>
  <si>
    <r>
      <t>燃料受払(業種別表)　　</t>
    </r>
    <r>
      <rPr>
        <sz val="10"/>
        <rFont val="Times New Roman"/>
        <family val="1"/>
      </rPr>
      <t>Fuel input/output(Table for individual industry)</t>
    </r>
    <rPh sb="0" eb="2">
      <t>ネンリョウ</t>
    </rPh>
    <rPh sb="2" eb="4">
      <t>ウケハライ</t>
    </rPh>
    <phoneticPr fontId="19"/>
  </si>
  <si>
    <t>受      入</t>
    <rPh sb="0" eb="8">
      <t>ウケイレ</t>
    </rPh>
    <phoneticPr fontId="19"/>
  </si>
  <si>
    <t>合       計</t>
    <rPh sb="0" eb="9">
      <t>ゴウケイ</t>
    </rPh>
    <phoneticPr fontId="19"/>
  </si>
  <si>
    <t>ボ イ ラ 用</t>
    <rPh sb="6" eb="7">
      <t>ヨウ</t>
    </rPh>
    <phoneticPr fontId="19"/>
  </si>
  <si>
    <t>払     出</t>
    <rPh sb="0" eb="7">
      <t>ハライダシ</t>
    </rPh>
    <phoneticPr fontId="19"/>
  </si>
  <si>
    <t xml:space="preserve"> 年 末 在 庫</t>
    <rPh sb="1" eb="2">
      <t>トシ</t>
    </rPh>
    <rPh sb="3" eb="4">
      <t>スエ</t>
    </rPh>
    <rPh sb="5" eb="8">
      <t>ザイコ</t>
    </rPh>
    <phoneticPr fontId="19"/>
  </si>
  <si>
    <t>コ－ジェネ</t>
  </si>
  <si>
    <t xml:space="preserve"> ボイラ用及びコ－ジェネレ－ション用以外に使用したもの</t>
    <rPh sb="4" eb="5">
      <t>ヨウ</t>
    </rPh>
    <rPh sb="5" eb="6">
      <t>オヨ</t>
    </rPh>
    <rPh sb="17" eb="18">
      <t>ヨウ</t>
    </rPh>
    <rPh sb="18" eb="20">
      <t>イガイ</t>
    </rPh>
    <rPh sb="21" eb="23">
      <t>シヨウ</t>
    </rPh>
    <phoneticPr fontId="19"/>
  </si>
  <si>
    <t>年 末 在 庫</t>
    <rPh sb="0" eb="1">
      <t>トシ</t>
    </rPh>
    <rPh sb="2" eb="3">
      <t>スエ</t>
    </rPh>
    <rPh sb="4" eb="5">
      <t>ザイ</t>
    </rPh>
    <rPh sb="6" eb="7">
      <t>コ</t>
    </rPh>
    <phoneticPr fontId="19"/>
  </si>
  <si>
    <t>レ－ション用</t>
    <rPh sb="5" eb="6">
      <t>ヨウ</t>
    </rPh>
    <phoneticPr fontId="19"/>
  </si>
  <si>
    <r>
      <t>合           　計（原 油 換 算）</t>
    </r>
    <r>
      <rPr>
        <sz val="11"/>
        <color theme="1"/>
        <rFont val="ＭＳ Ｐゴシック"/>
        <family val="3"/>
        <charset val="128"/>
        <scheme val="minor"/>
      </rPr>
      <t xml:space="preserve"> (注１)</t>
    </r>
    <rPh sb="25" eb="26">
      <t>チュウ</t>
    </rPh>
    <phoneticPr fontId="1"/>
  </si>
  <si>
    <r>
      <t xml:space="preserve">石 油 系 炭 化 水 素 ガ ス </t>
    </r>
    <r>
      <rPr>
        <sz val="11"/>
        <rFont val="ＭＳ Ｐ明朝"/>
        <family val="1"/>
        <charset val="128"/>
      </rPr>
      <t>（注2）</t>
    </r>
    <rPh sb="19" eb="20">
      <t>チュウ</t>
    </rPh>
    <phoneticPr fontId="1"/>
  </si>
  <si>
    <t>ＲＰＦ</t>
    <phoneticPr fontId="1"/>
  </si>
  <si>
    <r>
      <t>合        　　 計（原 油 換 算）</t>
    </r>
    <r>
      <rPr>
        <b/>
        <sz val="11"/>
        <rFont val="ＭＳ Ｐゴシック"/>
        <family val="3"/>
        <charset val="128"/>
      </rPr>
      <t xml:space="preserve"> </t>
    </r>
    <r>
      <rPr>
        <sz val="11"/>
        <color theme="1"/>
        <rFont val="ＭＳ Ｐゴシック"/>
        <family val="3"/>
        <charset val="128"/>
        <scheme val="minor"/>
      </rPr>
      <t>(注１)</t>
    </r>
    <rPh sb="24" eb="25">
      <t>チュウ</t>
    </rPh>
    <phoneticPr fontId="1"/>
  </si>
  <si>
    <r>
      <t>石 油 系 炭 化 水 素 ガ ス</t>
    </r>
    <r>
      <rPr>
        <sz val="10"/>
        <rFont val="ＭＳ Ｐ明朝"/>
        <family val="1"/>
        <charset val="128"/>
      </rPr>
      <t xml:space="preserve"> </t>
    </r>
    <r>
      <rPr>
        <sz val="11"/>
        <rFont val="ＭＳ Ｐ明朝"/>
        <family val="1"/>
        <charset val="128"/>
      </rPr>
      <t>（注2）</t>
    </r>
    <rPh sb="19" eb="20">
      <t>チュウ</t>
    </rPh>
    <phoneticPr fontId="1"/>
  </si>
  <si>
    <t>Because production or fuel occurring subsidiarity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</si>
  <si>
    <t>⑦鉄鋼業　 　         　　　</t>
    <rPh sb="1" eb="4">
      <t>テッコウギョウ</t>
    </rPh>
    <phoneticPr fontId="19"/>
  </si>
  <si>
    <t xml:space="preserve">        費</t>
    <rPh sb="8" eb="9">
      <t>ヒ</t>
    </rPh>
    <phoneticPr fontId="19"/>
  </si>
  <si>
    <t xml:space="preserve"> ボイラ用</t>
    <rPh sb="4" eb="5">
      <t>ヨウ</t>
    </rPh>
    <phoneticPr fontId="19"/>
  </si>
  <si>
    <r>
      <t>合　　　　計 （原油換算）</t>
    </r>
    <r>
      <rPr>
        <sz val="11"/>
        <color theme="1"/>
        <rFont val="ＭＳ Ｐゴシック"/>
        <family val="3"/>
        <charset val="128"/>
        <scheme val="minor"/>
      </rPr>
      <t>(注)</t>
    </r>
    <rPh sb="14" eb="15">
      <t>チュウ</t>
    </rPh>
    <phoneticPr fontId="1"/>
  </si>
  <si>
    <t>絶乾（Dry）ｔ</t>
    <rPh sb="0" eb="1">
      <t>ゼツ</t>
    </rPh>
    <rPh sb="1" eb="2">
      <t>イヌイ</t>
    </rPh>
    <phoneticPr fontId="1"/>
  </si>
  <si>
    <t xml:space="preserve">     費    </t>
    <rPh sb="5" eb="6">
      <t>ヒ</t>
    </rPh>
    <phoneticPr fontId="19"/>
  </si>
  <si>
    <t>年末在庫</t>
    <rPh sb="0" eb="1">
      <t>ネン</t>
    </rPh>
    <rPh sb="1" eb="2">
      <t>ゲツマツ</t>
    </rPh>
    <rPh sb="2" eb="4">
      <t>ザイコ</t>
    </rPh>
    <phoneticPr fontId="19"/>
  </si>
  <si>
    <t xml:space="preserve"> 　  費    </t>
    <rPh sb="4" eb="5">
      <t>ヒ</t>
    </rPh>
    <phoneticPr fontId="19"/>
  </si>
  <si>
    <r>
      <t xml:space="preserve">業種合計   </t>
    </r>
    <r>
      <rPr>
        <sz val="10"/>
        <rFont val="Times New Roman"/>
        <family val="1"/>
      </rPr>
      <t xml:space="preserve">  Total</t>
    </r>
    <rPh sb="0" eb="2">
      <t>ギョウシュ</t>
    </rPh>
    <rPh sb="2" eb="4">
      <t>ゴウケイ</t>
    </rPh>
    <phoneticPr fontId="1"/>
  </si>
  <si>
    <r>
      <t>Total(Crude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</si>
  <si>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19"/>
  </si>
  <si>
    <t>月末在庫</t>
    <rPh sb="0" eb="2">
      <t>ゲツマツ</t>
    </rPh>
    <rPh sb="2" eb="4">
      <t>ザイコ</t>
    </rPh>
    <phoneticPr fontId="19"/>
  </si>
  <si>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rPh sb="0" eb="2">
      <t>タンイ</t>
    </rPh>
    <rPh sb="10" eb="11">
      <t>ゼツ</t>
    </rPh>
    <rPh sb="11" eb="12">
      <t>カン</t>
    </rPh>
    <phoneticPr fontId="38"/>
  </si>
  <si>
    <t xml:space="preserve">　改質生成油 </t>
    <rPh sb="1" eb="3">
      <t>カイシツ</t>
    </rPh>
    <rPh sb="3" eb="5">
      <t>セイセイ</t>
    </rPh>
    <rPh sb="5" eb="6">
      <t>ユ</t>
    </rPh>
    <phoneticPr fontId="1"/>
  </si>
  <si>
    <t xml:space="preserve">　炭化水素油 </t>
    <rPh sb="1" eb="3">
      <t>タンカ</t>
    </rPh>
    <rPh sb="3" eb="5">
      <t>スイソ</t>
    </rPh>
    <rPh sb="5" eb="6">
      <t>ユ</t>
    </rPh>
    <phoneticPr fontId="1"/>
  </si>
  <si>
    <t>　非石油系燃料（原油換算）</t>
    <rPh sb="1" eb="5">
      <t>ヒセキユケイ</t>
    </rPh>
    <rPh sb="5" eb="7">
      <t>ネンリョウ</t>
    </rPh>
    <rPh sb="8" eb="10">
      <t>ゲンユ</t>
    </rPh>
    <rPh sb="10" eb="12">
      <t>カンザン</t>
    </rPh>
    <phoneticPr fontId="1"/>
  </si>
  <si>
    <t xml:space="preserve">　転炉ガス </t>
    <rPh sb="1" eb="3">
      <t>テンロ</t>
    </rPh>
    <phoneticPr fontId="1"/>
  </si>
  <si>
    <t xml:space="preserve">　液化天然ガス </t>
    <rPh sb="1" eb="3">
      <t>エキカ</t>
    </rPh>
    <rPh sb="3" eb="5">
      <t>テンネン</t>
    </rPh>
    <phoneticPr fontId="1"/>
  </si>
  <si>
    <t xml:space="preserve">　回収黒液 </t>
    <rPh sb="1" eb="3">
      <t>カイシュウ</t>
    </rPh>
    <rPh sb="3" eb="5">
      <t>コクエキ</t>
    </rPh>
    <phoneticPr fontId="1"/>
  </si>
  <si>
    <t xml:space="preserve">　廃タイヤ </t>
    <rPh sb="1" eb="2">
      <t>ハイ</t>
    </rPh>
    <phoneticPr fontId="1"/>
  </si>
  <si>
    <r>
      <t xml:space="preserve">パルプ・紙・板紙工業     </t>
    </r>
    <r>
      <rPr>
        <sz val="10"/>
        <rFont val="Times New Roman"/>
        <family val="1"/>
      </rPr>
      <t>Pulp,paper,paperboard industry</t>
    </r>
    <rPh sb="4" eb="5">
      <t>カミ</t>
    </rPh>
    <rPh sb="6" eb="8">
      <t>イタカミ</t>
    </rPh>
    <rPh sb="8" eb="10">
      <t>コウギョウ</t>
    </rPh>
    <phoneticPr fontId="1"/>
  </si>
  <si>
    <t>②　パルプ・紙・板紙工業</t>
    <rPh sb="6" eb="7">
      <t>カミ</t>
    </rPh>
    <rPh sb="8" eb="10">
      <t>イタカミ</t>
    </rPh>
    <rPh sb="10" eb="12">
      <t>コウギョウ</t>
    </rPh>
    <phoneticPr fontId="1"/>
  </si>
  <si>
    <t xml:space="preserve"> 合計（原油換算）</t>
    <rPh sb="1" eb="3">
      <t>ゴウケイ</t>
    </rPh>
    <rPh sb="4" eb="6">
      <t>ゲンユ</t>
    </rPh>
    <rPh sb="6" eb="8">
      <t>カンザン</t>
    </rPh>
    <phoneticPr fontId="1"/>
  </si>
  <si>
    <t xml:space="preserve">　灯油 </t>
    <rPh sb="1" eb="3">
      <t>トウユ</t>
    </rPh>
    <phoneticPr fontId="1"/>
  </si>
  <si>
    <t>　Ａ重油</t>
    <rPh sb="2" eb="4">
      <t>ジュウユ</t>
    </rPh>
    <phoneticPr fontId="1"/>
  </si>
  <si>
    <t xml:space="preserve"> 非石油系燃料（原油換算）</t>
    <rPh sb="1" eb="5">
      <t>ヒセキユケイ</t>
    </rPh>
    <rPh sb="5" eb="7">
      <t>ネンリョウ</t>
    </rPh>
    <rPh sb="8" eb="10">
      <t>ゲンユ</t>
    </rPh>
    <rPh sb="10" eb="12">
      <t>カンザン</t>
    </rPh>
    <phoneticPr fontId="1"/>
  </si>
  <si>
    <t>　天然ガス</t>
    <rPh sb="1" eb="3">
      <t>テンネン</t>
    </rPh>
    <phoneticPr fontId="1"/>
  </si>
  <si>
    <t>　廃タイヤ</t>
    <rPh sb="1" eb="2">
      <t>ハイ</t>
    </rPh>
    <phoneticPr fontId="1"/>
  </si>
  <si>
    <t>　軽油</t>
    <rPh sb="1" eb="3">
      <t>ケイユ</t>
    </rPh>
    <phoneticPr fontId="1"/>
  </si>
  <si>
    <t xml:space="preserve">　Ｂ・Ｃ重油 </t>
    <rPh sb="4" eb="6">
      <t>ジュウユ</t>
    </rPh>
    <phoneticPr fontId="1"/>
  </si>
  <si>
    <t>　石炭</t>
    <rPh sb="1" eb="3">
      <t>セキタン</t>
    </rPh>
    <phoneticPr fontId="1"/>
  </si>
  <si>
    <t>　液化天然ガス</t>
    <rPh sb="1" eb="3">
      <t>エキカ</t>
    </rPh>
    <rPh sb="3" eb="5">
      <t>テンネン</t>
    </rPh>
    <phoneticPr fontId="1"/>
  </si>
  <si>
    <t>　回収黒液</t>
    <rPh sb="1" eb="3">
      <t>カイシュウ</t>
    </rPh>
    <rPh sb="3" eb="5">
      <t>コクエキ</t>
    </rPh>
    <phoneticPr fontId="1"/>
  </si>
  <si>
    <t xml:space="preserve">　重油計 </t>
    <rPh sb="1" eb="4">
      <t>ジュウユケイ</t>
    </rPh>
    <phoneticPr fontId="1"/>
  </si>
  <si>
    <t>　炭化水素油</t>
    <rPh sb="1" eb="3">
      <t>タンカ</t>
    </rPh>
    <rPh sb="3" eb="5">
      <t>スイソ</t>
    </rPh>
    <rPh sb="5" eb="6">
      <t>ユ</t>
    </rPh>
    <phoneticPr fontId="1"/>
  </si>
  <si>
    <t>　廃材</t>
    <rPh sb="1" eb="3">
      <t>ハイザイ</t>
    </rPh>
    <phoneticPr fontId="1"/>
  </si>
  <si>
    <t>③　化学繊維工業</t>
    <rPh sb="2" eb="4">
      <t>カガク</t>
    </rPh>
    <rPh sb="4" eb="6">
      <t>センイ</t>
    </rPh>
    <rPh sb="6" eb="8">
      <t>コウギョウ</t>
    </rPh>
    <phoneticPr fontId="1"/>
  </si>
  <si>
    <r>
      <rPr>
        <sz val="12"/>
        <rFont val="ＭＳ Ｐゴシック"/>
        <family val="3"/>
        <charset val="128"/>
      </rPr>
      <t>　</t>
    </r>
    <phoneticPr fontId="1"/>
  </si>
  <si>
    <t xml:space="preserve">　液化石油ガス </t>
    <rPh sb="1" eb="3">
      <t>エキカ</t>
    </rPh>
    <rPh sb="3" eb="5">
      <t>セキユ</t>
    </rPh>
    <phoneticPr fontId="1"/>
  </si>
  <si>
    <t xml:space="preserve">  都市ガス(Ａ）</t>
    <rPh sb="2" eb="4">
      <t>トシ</t>
    </rPh>
    <phoneticPr fontId="1"/>
  </si>
  <si>
    <t>　石油系燃料(原油換算)</t>
    <rPh sb="1" eb="4">
      <t>セキユケイ</t>
    </rPh>
    <rPh sb="4" eb="6">
      <t>ネンリョウ</t>
    </rPh>
    <rPh sb="7" eb="9">
      <t>ゲンユ</t>
    </rPh>
    <rPh sb="9" eb="11">
      <t>カンザン</t>
    </rPh>
    <phoneticPr fontId="1"/>
  </si>
  <si>
    <t xml:space="preserve">　軽油 </t>
    <rPh sb="1" eb="3">
      <t>ケイユ</t>
    </rPh>
    <phoneticPr fontId="1"/>
  </si>
  <si>
    <t xml:space="preserve">  石炭 </t>
    <rPh sb="2" eb="4">
      <t>セキタン</t>
    </rPh>
    <phoneticPr fontId="1"/>
  </si>
  <si>
    <t xml:space="preserve">  都市ガス(Ｂ）</t>
    <rPh sb="2" eb="4">
      <t>トシ</t>
    </rPh>
    <phoneticPr fontId="1"/>
  </si>
  <si>
    <t xml:space="preserve">  液化天然ガス </t>
    <rPh sb="2" eb="4">
      <t>エキカ</t>
    </rPh>
    <rPh sb="4" eb="6">
      <t>テンネン</t>
    </rPh>
    <phoneticPr fontId="1"/>
  </si>
  <si>
    <t>④　石油製品工業</t>
    <rPh sb="2" eb="4">
      <t>セキユ</t>
    </rPh>
    <rPh sb="4" eb="6">
      <t>セイヒン</t>
    </rPh>
    <rPh sb="6" eb="8">
      <t>コウギョウ</t>
    </rPh>
    <phoneticPr fontId="1"/>
  </si>
  <si>
    <t xml:space="preserve"> 非石油系燃料(原油換算) </t>
    <rPh sb="1" eb="5">
      <t>ヒセキユケイ</t>
    </rPh>
    <rPh sb="5" eb="7">
      <t>ネンリョウ</t>
    </rPh>
    <rPh sb="8" eb="10">
      <t>ゲンユ</t>
    </rPh>
    <rPh sb="10" eb="12">
      <t>カンザン</t>
    </rPh>
    <phoneticPr fontId="1"/>
  </si>
  <si>
    <t xml:space="preserve">  液化石油ガス </t>
    <rPh sb="2" eb="4">
      <t>エキカ</t>
    </rPh>
    <rPh sb="4" eb="6">
      <t>セキユ</t>
    </rPh>
    <phoneticPr fontId="1"/>
  </si>
  <si>
    <t xml:space="preserve">  都市ガス（Ａ）</t>
    <rPh sb="2" eb="4">
      <t>トシ</t>
    </rPh>
    <phoneticPr fontId="1"/>
  </si>
  <si>
    <t xml:space="preserve">  石油系炭化水素ガス </t>
    <rPh sb="2" eb="5">
      <t>セキユケイ</t>
    </rPh>
    <rPh sb="5" eb="7">
      <t>タンカ</t>
    </rPh>
    <rPh sb="7" eb="9">
      <t>スイソ</t>
    </rPh>
    <phoneticPr fontId="1"/>
  </si>
  <si>
    <t xml:space="preserve">  天然ガス </t>
    <rPh sb="2" eb="4">
      <t>テンネン</t>
    </rPh>
    <phoneticPr fontId="1"/>
  </si>
  <si>
    <t>⑤　ガラス製品工業</t>
    <rPh sb="5" eb="9">
      <t>セイヒンコウギョウ</t>
    </rPh>
    <phoneticPr fontId="1"/>
  </si>
  <si>
    <t xml:space="preserve">　Ａ重油 </t>
    <rPh sb="2" eb="4">
      <t>ジュウユ</t>
    </rPh>
    <phoneticPr fontId="1"/>
  </si>
  <si>
    <t xml:space="preserve">　再生油（石油由来） </t>
    <rPh sb="1" eb="3">
      <t>サイセイ</t>
    </rPh>
    <rPh sb="3" eb="4">
      <t>アブラ</t>
    </rPh>
    <rPh sb="5" eb="7">
      <t>セキユ</t>
    </rPh>
    <rPh sb="7" eb="9">
      <t>ユライ</t>
    </rPh>
    <phoneticPr fontId="1"/>
  </si>
  <si>
    <t>　  　　   消</t>
    <rPh sb="8" eb="9">
      <t>ショウヒ</t>
    </rPh>
    <phoneticPr fontId="19"/>
  </si>
  <si>
    <t xml:space="preserve"> 石油系燃料（原油換算）</t>
    <rPh sb="1" eb="4">
      <t>セキユケイ</t>
    </rPh>
    <rPh sb="4" eb="6">
      <t>ネンリョウ</t>
    </rPh>
    <rPh sb="7" eb="9">
      <t>ゲンユ</t>
    </rPh>
    <rPh sb="9" eb="11">
      <t>カンザン</t>
    </rPh>
    <phoneticPr fontId="1"/>
  </si>
  <si>
    <t>　軽油　</t>
    <rPh sb="1" eb="3">
      <t>ケイユ</t>
    </rPh>
    <phoneticPr fontId="1"/>
  </si>
  <si>
    <t xml:space="preserve">　非石油系燃料（原油換算） </t>
    <rPh sb="1" eb="5">
      <t>ヒセキユケイ</t>
    </rPh>
    <rPh sb="5" eb="7">
      <t>ネンリョウ</t>
    </rPh>
    <rPh sb="8" eb="10">
      <t>ゲンユ</t>
    </rPh>
    <rPh sb="10" eb="12">
      <t>カンザン</t>
    </rPh>
    <phoneticPr fontId="1"/>
  </si>
  <si>
    <t xml:space="preserve">　天然ガス </t>
    <rPh sb="1" eb="3">
      <t>テンネン</t>
    </rPh>
    <phoneticPr fontId="1"/>
  </si>
  <si>
    <r>
      <t>単位　</t>
    </r>
    <r>
      <rPr>
        <sz val="12"/>
        <rFont val="Times New Roman"/>
        <family val="1"/>
      </rPr>
      <t>Unit</t>
    </r>
    <r>
      <rPr>
        <sz val="12"/>
        <rFont val="ＭＳ Ｐゴシック"/>
        <family val="3"/>
        <charset val="128"/>
      </rPr>
      <t>　：　t</t>
    </r>
    <rPh sb="0" eb="2">
      <t>タンイ</t>
    </rPh>
    <phoneticPr fontId="38"/>
  </si>
  <si>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38"/>
  </si>
  <si>
    <t xml:space="preserve">  都市ガス（A）</t>
    <rPh sb="2" eb="4">
      <t>トシ</t>
    </rPh>
    <phoneticPr fontId="1"/>
  </si>
  <si>
    <t xml:space="preserve">          合計</t>
    <rPh sb="10" eb="12">
      <t>ゴウケイ</t>
    </rPh>
    <phoneticPr fontId="19"/>
  </si>
  <si>
    <r>
      <t>窯業・土石製品工業　　</t>
    </r>
    <r>
      <rPr>
        <sz val="10"/>
        <rFont val="Times New Roman"/>
        <family val="1"/>
      </rPr>
      <t>Ceramics, clay and stone products industry</t>
    </r>
  </si>
  <si>
    <r>
      <t>Ceramics,</t>
    </r>
    <r>
      <rPr>
        <b/>
        <sz val="14"/>
        <rFont val="Times New Roman"/>
        <family val="1"/>
      </rPr>
      <t xml:space="preserve"> clay and stone products industry</t>
    </r>
  </si>
  <si>
    <r>
      <t>単位　</t>
    </r>
    <r>
      <rPr>
        <sz val="12"/>
        <rFont val="Times New Roman"/>
        <family val="1"/>
      </rPr>
      <t>Unit</t>
    </r>
    <r>
      <rPr>
        <sz val="12"/>
        <rFont val="ＭＳ Ｐゴシック"/>
        <family val="3"/>
        <charset val="128"/>
      </rPr>
      <t>　：　ｋｌ</t>
    </r>
    <rPh sb="0" eb="2">
      <t>タンイ</t>
    </rPh>
    <phoneticPr fontId="38"/>
  </si>
  <si>
    <t xml:space="preserve">  灯油 </t>
    <rPh sb="2" eb="4">
      <t>トウユ</t>
    </rPh>
    <phoneticPr fontId="1"/>
  </si>
  <si>
    <r>
      <t>単位　</t>
    </r>
    <r>
      <rPr>
        <sz val="12"/>
        <rFont val="Times New Roman"/>
        <family val="1"/>
      </rPr>
      <t>Unit</t>
    </r>
    <r>
      <rPr>
        <sz val="12"/>
        <rFont val="ＭＳ Ｐゴシック"/>
        <family val="3"/>
        <charset val="128"/>
      </rPr>
      <t>　：　ｔ</t>
    </r>
    <rPh sb="0" eb="2">
      <t>タンイ</t>
    </rPh>
    <phoneticPr fontId="38"/>
  </si>
  <si>
    <t xml:space="preserve">  非石油系燃料（原油換算）</t>
    <rPh sb="2" eb="6">
      <t>ヒセキユケイ</t>
    </rPh>
    <rPh sb="6" eb="8">
      <t>ネンリョウ</t>
    </rPh>
    <rPh sb="9" eb="11">
      <t>ゲンユ</t>
    </rPh>
    <rPh sb="11" eb="13">
      <t>カンザン</t>
    </rPh>
    <phoneticPr fontId="1"/>
  </si>
  <si>
    <r>
      <t>Non-oil based fuels(Crude petroleum equivalent)</t>
    </r>
    <r>
      <rPr>
        <sz val="12"/>
        <rFont val="ＭＳ Ｐゴシック"/>
        <family val="3"/>
        <charset val="128"/>
      </rPr>
      <t>　</t>
    </r>
  </si>
  <si>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38"/>
  </si>
  <si>
    <t xml:space="preserve">　電気炉ガス </t>
    <rPh sb="1" eb="4">
      <t>デンキロ</t>
    </rPh>
    <phoneticPr fontId="1"/>
  </si>
  <si>
    <t xml:space="preserve"> 都市ガス（Ａ）</t>
    <rPh sb="1" eb="3">
      <t>トシ</t>
    </rPh>
    <phoneticPr fontId="1"/>
  </si>
  <si>
    <t xml:space="preserve">  廃タイヤ </t>
    <rPh sb="2" eb="3">
      <t>ハイ</t>
    </rPh>
    <phoneticPr fontId="1"/>
  </si>
  <si>
    <r>
      <t>Oil based fuels(Crude petroleum equivalent)</t>
    </r>
    <r>
      <rPr>
        <sz val="12"/>
        <rFont val="ＭＳ Ｐゴシック"/>
        <family val="3"/>
        <charset val="128"/>
      </rPr>
      <t>　</t>
    </r>
  </si>
  <si>
    <t xml:space="preserve">　高炉ガス </t>
    <rPh sb="1" eb="2">
      <t>コウ</t>
    </rPh>
    <rPh sb="2" eb="3">
      <t>ロ</t>
    </rPh>
    <phoneticPr fontId="1"/>
  </si>
  <si>
    <t xml:space="preserve">  廃プラスチック</t>
    <rPh sb="2" eb="3">
      <t>ハイ</t>
    </rPh>
    <phoneticPr fontId="1"/>
  </si>
  <si>
    <t xml:space="preserve">  重油計 </t>
    <rPh sb="2" eb="4">
      <t>ジュウユ</t>
    </rPh>
    <rPh sb="4" eb="5">
      <t>ケイ</t>
    </rPh>
    <phoneticPr fontId="1"/>
  </si>
  <si>
    <t xml:space="preserve">  再生油（石油由来）</t>
    <rPh sb="2" eb="4">
      <t>サイセイ</t>
    </rPh>
    <rPh sb="4" eb="5">
      <t>アブラ</t>
    </rPh>
    <rPh sb="6" eb="8">
      <t>セキユ</t>
    </rPh>
    <rPh sb="8" eb="10">
      <t>ユライ</t>
    </rPh>
    <phoneticPr fontId="1"/>
  </si>
  <si>
    <t>　石炭コークス（ピッチコークスを含む）</t>
    <rPh sb="1" eb="3">
      <t>セキタン</t>
    </rPh>
    <rPh sb="16" eb="17">
      <t>フク</t>
    </rPh>
    <phoneticPr fontId="1"/>
  </si>
  <si>
    <t>Coal coke(including pitch coke)</t>
  </si>
  <si>
    <t xml:space="preserve">  転炉ガス </t>
    <rPh sb="2" eb="4">
      <t>テンロ</t>
    </rPh>
    <phoneticPr fontId="1"/>
  </si>
  <si>
    <t xml:space="preserve">  液化天然ガス</t>
    <rPh sb="2" eb="4">
      <t>エキカ</t>
    </rPh>
    <rPh sb="4" eb="6">
      <t>テンネン</t>
    </rPh>
    <phoneticPr fontId="1"/>
  </si>
  <si>
    <t xml:space="preserve"> 廃材</t>
    <rPh sb="1" eb="3">
      <t>ハイザイ</t>
    </rPh>
    <phoneticPr fontId="1"/>
  </si>
  <si>
    <r>
      <t>単位　</t>
    </r>
    <r>
      <rPr>
        <sz val="12"/>
        <rFont val="Times New Roman"/>
        <family val="1"/>
      </rPr>
      <t xml:space="preserve">Unit </t>
    </r>
    <r>
      <rPr>
        <sz val="12"/>
        <rFont val="ＭＳ Ｐゴシック"/>
        <family val="3"/>
        <charset val="128"/>
      </rPr>
      <t>： 絶乾（</t>
    </r>
    <r>
      <rPr>
        <sz val="12"/>
        <rFont val="Times New Roman"/>
        <family val="1"/>
      </rPr>
      <t>Dry</t>
    </r>
    <r>
      <rPr>
        <sz val="12"/>
        <rFont val="ＭＳ Ｐゴシック"/>
        <family val="3"/>
        <charset val="128"/>
      </rPr>
      <t>）　ｔ</t>
    </r>
    <rPh sb="0" eb="2">
      <t>タンイ</t>
    </rPh>
    <rPh sb="10" eb="11">
      <t>ゼツ</t>
    </rPh>
    <rPh sb="11" eb="12">
      <t>イヌイ</t>
    </rPh>
    <phoneticPr fontId="38"/>
  </si>
  <si>
    <r>
      <t>単位　</t>
    </r>
    <r>
      <rPr>
        <sz val="12"/>
        <rFont val="Times New Roman"/>
        <family val="1"/>
      </rPr>
      <t>Unit</t>
    </r>
    <r>
      <rPr>
        <sz val="12"/>
        <rFont val="ＭＳ Ｐゴシック"/>
        <family val="3"/>
        <charset val="128"/>
      </rPr>
      <t>　：　ｔ</t>
    </r>
    <rPh sb="0" eb="2">
      <t>タンイ</t>
    </rPh>
    <phoneticPr fontId="61"/>
  </si>
  <si>
    <t xml:space="preserve">  コークス炉ガス </t>
    <rPh sb="6" eb="7">
      <t>ロ</t>
    </rPh>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</si>
  <si>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1"/>
  </si>
  <si>
    <t xml:space="preserve">  電気炉ガス</t>
    <rPh sb="2" eb="5">
      <t>デンキロ</t>
    </rPh>
    <phoneticPr fontId="1"/>
  </si>
  <si>
    <t xml:space="preserve"> 　廃　材</t>
    <rPh sb="2" eb="3">
      <t>ハイ</t>
    </rPh>
    <rPh sb="4" eb="5">
      <t>ザイ</t>
    </rPh>
    <phoneticPr fontId="1"/>
  </si>
  <si>
    <t xml:space="preserve">  ボイラ用及びコージェネレーション用以外に使用したもの</t>
    <rPh sb="5" eb="6">
      <t>ヨウ</t>
    </rPh>
    <rPh sb="6" eb="7">
      <t>オヨ</t>
    </rPh>
    <rPh sb="18" eb="19">
      <t>ヨウ</t>
    </rPh>
    <rPh sb="19" eb="21">
      <t>イガイ</t>
    </rPh>
    <rPh sb="22" eb="24">
      <t>シヨウ</t>
    </rPh>
    <phoneticPr fontId="19"/>
  </si>
  <si>
    <t xml:space="preserve">  Ｂ・Ｃ重油</t>
    <rPh sb="5" eb="7">
      <t>ジュウユ</t>
    </rPh>
    <phoneticPr fontId="1"/>
  </si>
  <si>
    <t xml:space="preserve">  石炭コークス</t>
    <rPh sb="2" eb="4">
      <t>セキタン</t>
    </rPh>
    <phoneticPr fontId="1"/>
  </si>
  <si>
    <t>　高炉ガス</t>
    <rPh sb="1" eb="3">
      <t>コウロ</t>
    </rPh>
    <phoneticPr fontId="1"/>
  </si>
  <si>
    <t xml:space="preserve"> 　廃タイヤ</t>
    <rPh sb="2" eb="3">
      <t>ハイ</t>
    </rPh>
    <phoneticPr fontId="1"/>
  </si>
  <si>
    <t xml:space="preserve">  炭化水素油</t>
    <rPh sb="2" eb="4">
      <t>タンカ</t>
    </rPh>
    <rPh sb="4" eb="6">
      <t>スイソ</t>
    </rPh>
    <rPh sb="6" eb="7">
      <t>ユ</t>
    </rPh>
    <phoneticPr fontId="1"/>
  </si>
  <si>
    <t>　コークス製造用炭（原料炭）</t>
    <rPh sb="5" eb="8">
      <t>セイゾウヨウ</t>
    </rPh>
    <rPh sb="8" eb="9">
      <t>セキタン</t>
    </rPh>
    <rPh sb="10" eb="12">
      <t>ゲンリョウ</t>
    </rPh>
    <rPh sb="12" eb="13">
      <t>タン</t>
    </rPh>
    <phoneticPr fontId="1"/>
  </si>
  <si>
    <t xml:space="preserve">  転炉ガス</t>
    <rPh sb="2" eb="4">
      <t>テンロ</t>
    </rPh>
    <phoneticPr fontId="1"/>
  </si>
  <si>
    <t xml:space="preserve"> 　廃プラスチック</t>
    <rPh sb="2" eb="3">
      <t>ハイ</t>
    </rPh>
    <phoneticPr fontId="1"/>
  </si>
  <si>
    <r>
      <t>単位　</t>
    </r>
    <r>
      <rPr>
        <sz val="12"/>
        <rFont val="Times New Roman"/>
        <family val="1"/>
      </rPr>
      <t>Unit</t>
    </r>
    <r>
      <rPr>
        <sz val="12"/>
        <rFont val="ＭＳ Ｐゴシック"/>
        <family val="3"/>
        <charset val="128"/>
      </rPr>
      <t>　：　t</t>
    </r>
    <rPh sb="0" eb="2">
      <t>タンイ</t>
    </rPh>
    <phoneticPr fontId="61"/>
  </si>
  <si>
    <t>　高炉ガス　</t>
    <rPh sb="1" eb="3">
      <t>コウロ</t>
    </rPh>
    <phoneticPr fontId="1"/>
  </si>
  <si>
    <t>　　   　消</t>
    <rPh sb="6" eb="7">
      <t>ショウヒ</t>
    </rPh>
    <phoneticPr fontId="19"/>
  </si>
  <si>
    <t>ボイラ用及びコージェネレーション用以外に使用したもの</t>
    <rPh sb="3" eb="4">
      <t>ヨウ</t>
    </rPh>
    <rPh sb="4" eb="5">
      <t>オヨ</t>
    </rPh>
    <rPh sb="16" eb="17">
      <t>ヨウ</t>
    </rPh>
    <rPh sb="17" eb="19">
      <t>イガイ</t>
    </rPh>
    <rPh sb="20" eb="22">
      <t>シヨウ</t>
    </rPh>
    <phoneticPr fontId="1"/>
  </si>
  <si>
    <t xml:space="preserve">  石炭コークス（ピッチコークスを含む）</t>
    <rPh sb="2" eb="4">
      <t>セキタン</t>
    </rPh>
    <rPh sb="17" eb="18">
      <t>フク</t>
    </rPh>
    <phoneticPr fontId="1"/>
  </si>
  <si>
    <t xml:space="preserve">  廃タイヤ</t>
    <rPh sb="2" eb="3">
      <t>ハイ</t>
    </rPh>
    <phoneticPr fontId="1"/>
  </si>
  <si>
    <t xml:space="preserve">  Ａ重油 </t>
    <rPh sb="3" eb="5">
      <t>ジュウユ</t>
    </rPh>
    <phoneticPr fontId="1"/>
  </si>
  <si>
    <t xml:space="preserve">  コークス炉ガス</t>
    <rPh sb="6" eb="7">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</si>
  <si>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1"/>
  </si>
  <si>
    <t xml:space="preserve">  軽油 </t>
    <rPh sb="2" eb="4">
      <t>ケイユ</t>
    </rPh>
    <phoneticPr fontId="1"/>
  </si>
  <si>
    <t xml:space="preserve">  石油系炭化水素ガス</t>
    <rPh sb="2" eb="5">
      <t>セキユケイ</t>
    </rPh>
    <rPh sb="5" eb="7">
      <t>タンカ</t>
    </rPh>
    <rPh sb="7" eb="9">
      <t>スイソ</t>
    </rPh>
    <phoneticPr fontId="1"/>
  </si>
  <si>
    <r>
      <t>電力受払　　</t>
    </r>
    <r>
      <rPr>
        <sz val="10"/>
        <rFont val="Times New Roman"/>
        <family val="1"/>
      </rPr>
      <t xml:space="preserve">Electricity input/output </t>
    </r>
    <rPh sb="0" eb="2">
      <t>デンリョク</t>
    </rPh>
    <rPh sb="2" eb="4">
      <t>ウケハライ</t>
    </rPh>
    <phoneticPr fontId="6"/>
  </si>
  <si>
    <r>
      <t>単位　</t>
    </r>
    <r>
      <rPr>
        <sz val="12"/>
        <rFont val="Times New Roman"/>
        <family val="1"/>
      </rPr>
      <t>Unit</t>
    </r>
    <r>
      <rPr>
        <sz val="12"/>
        <rFont val="ＭＳ Ｐゴシック"/>
        <family val="3"/>
        <charset val="128"/>
      </rPr>
      <t>：1000kWh</t>
    </r>
    <rPh sb="0" eb="2">
      <t>タンイ</t>
    </rPh>
    <phoneticPr fontId="1"/>
  </si>
  <si>
    <r>
      <t>合                                     計</t>
    </r>
    <r>
      <rPr>
        <sz val="11"/>
        <color theme="1"/>
        <rFont val="ＭＳ Ｐゴシック"/>
        <family val="3"/>
        <charset val="128"/>
        <scheme val="minor"/>
      </rPr>
      <t>(注1)</t>
    </r>
    <rPh sb="0" eb="1">
      <t>ゴウ</t>
    </rPh>
    <rPh sb="38" eb="39">
      <t>ケイ</t>
    </rPh>
    <rPh sb="40" eb="41">
      <t>チュウ</t>
    </rPh>
    <phoneticPr fontId="1"/>
  </si>
  <si>
    <r>
      <t>鉄　　　　　　　　　鋼　　　　　　　　　業</t>
    </r>
    <r>
      <rPr>
        <sz val="11"/>
        <rFont val="ＭＳ Ｐ明朝"/>
        <family val="1"/>
        <charset val="128"/>
      </rPr>
      <t>(注2)</t>
    </r>
    <rPh sb="0" eb="1">
      <t>テツ</t>
    </rPh>
    <rPh sb="10" eb="11">
      <t>コウ</t>
    </rPh>
    <rPh sb="20" eb="21">
      <t>ギョウ</t>
    </rPh>
    <rPh sb="22" eb="23">
      <t>チュウ</t>
    </rPh>
    <phoneticPr fontId="1"/>
  </si>
  <si>
    <r>
      <t>蒸気受払　　</t>
    </r>
    <r>
      <rPr>
        <sz val="10"/>
        <rFont val="Times New Roman"/>
        <family val="1"/>
      </rPr>
      <t>Steam input/output</t>
    </r>
    <rPh sb="0" eb="2">
      <t>ジョウキ</t>
    </rPh>
    <rPh sb="2" eb="4">
      <t>ウケハライ</t>
    </rPh>
    <phoneticPr fontId="6"/>
  </si>
  <si>
    <t>種　　　　別</t>
    <rPh sb="0" eb="6">
      <t>シュベツ</t>
    </rPh>
    <phoneticPr fontId="1"/>
  </si>
  <si>
    <r>
      <t>合                            計</t>
    </r>
    <r>
      <rPr>
        <sz val="11"/>
        <color theme="1"/>
        <rFont val="ＭＳ Ｐゴシック"/>
        <family val="3"/>
        <charset val="128"/>
        <scheme val="minor"/>
      </rPr>
      <t>（注）</t>
    </r>
    <rPh sb="0" eb="1">
      <t>ゴウ</t>
    </rPh>
    <rPh sb="29" eb="30">
      <t>ケイ</t>
    </rPh>
    <rPh sb="31" eb="32">
      <t>チュウ</t>
    </rPh>
    <phoneticPr fontId="1"/>
  </si>
  <si>
    <r>
      <t>蒸気受払(業種別時系列表)　　</t>
    </r>
    <r>
      <rPr>
        <sz val="10"/>
        <rFont val="Times New Roman"/>
        <family val="1"/>
      </rPr>
      <t>Steam input/output (Historical data by industry)</t>
    </r>
    <rPh sb="0" eb="2">
      <t>ジョウキ</t>
    </rPh>
    <rPh sb="2" eb="4">
      <t>ウケハライ</t>
    </rPh>
    <phoneticPr fontId="6"/>
  </si>
  <si>
    <r>
      <t>Othe</t>
    </r>
    <r>
      <rPr>
        <sz val="11"/>
        <rFont val="ＭＳ Ｐゴシック"/>
        <family val="3"/>
        <charset val="128"/>
      </rPr>
      <t>r</t>
    </r>
    <r>
      <rPr>
        <sz val="11"/>
        <rFont val="Times New Roman"/>
        <family val="1"/>
      </rPr>
      <t xml:space="preserve"> textiles </t>
    </r>
  </si>
  <si>
    <t>fibers</t>
  </si>
  <si>
    <t>〃</t>
    <phoneticPr fontId="1"/>
  </si>
  <si>
    <r>
      <t>Oil based fue</t>
    </r>
    <r>
      <rPr>
        <b/>
        <sz val="12"/>
        <rFont val="ＭＳ Ｐゴシック"/>
        <family val="3"/>
        <charset val="128"/>
      </rPr>
      <t>l</t>
    </r>
    <r>
      <rPr>
        <b/>
        <sz val="12"/>
        <rFont val="Times New Roman"/>
        <family val="1"/>
      </rPr>
      <t>s</t>
    </r>
  </si>
  <si>
    <t>その他の製品</t>
    <rPh sb="0" eb="3">
      <t>ソノタ</t>
    </rPh>
    <rPh sb="4" eb="6">
      <t>セイヒン</t>
    </rPh>
    <phoneticPr fontId="1"/>
  </si>
  <si>
    <r>
      <t xml:space="preserve">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</si>
  <si>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窯業・土石製品</t>
    <rPh sb="0" eb="2">
      <t>ヨウギョウ</t>
    </rPh>
    <rPh sb="3" eb="5">
      <t>ドセキ</t>
    </rPh>
    <rPh sb="5" eb="7">
      <t>セイヒン</t>
    </rPh>
    <phoneticPr fontId="1"/>
  </si>
  <si>
    <t>板ガラス</t>
    <rPh sb="0" eb="1">
      <t>イタ</t>
    </rPh>
    <phoneticPr fontId="1"/>
  </si>
  <si>
    <t>焼成用</t>
    <rPh sb="0" eb="2">
      <t>ショウセイ</t>
    </rPh>
    <rPh sb="2" eb="3">
      <t>ヨウ</t>
    </rPh>
    <phoneticPr fontId="1"/>
  </si>
  <si>
    <t>熔解窯用</t>
    <rPh sb="0" eb="2">
      <t>ヨウカイ</t>
    </rPh>
    <rPh sb="2" eb="3">
      <t>カマ</t>
    </rPh>
    <rPh sb="3" eb="4">
      <t>ヨウ</t>
    </rPh>
    <phoneticPr fontId="1"/>
  </si>
  <si>
    <t>その他用</t>
    <rPh sb="0" eb="4">
      <t>ソノタヨウ</t>
    </rPh>
    <phoneticPr fontId="1"/>
  </si>
  <si>
    <r>
      <t xml:space="preserve">指定生産品目別統計    </t>
    </r>
    <r>
      <rPr>
        <sz val="10.5"/>
        <rFont val="Times New Roman"/>
        <family val="1"/>
      </rPr>
      <t xml:space="preserve"> Statistics by specified products</t>
    </r>
    <rPh sb="0" eb="2">
      <t>シテイ</t>
    </rPh>
    <rPh sb="2" eb="4">
      <t>セイサン</t>
    </rPh>
    <rPh sb="4" eb="7">
      <t>ヒンモクベツ</t>
    </rPh>
    <rPh sb="7" eb="9">
      <t>トウケイ</t>
    </rPh>
    <phoneticPr fontId="1"/>
  </si>
  <si>
    <t>鉄鋼製品</t>
    <rPh sb="0" eb="2">
      <t>テッコウ</t>
    </rPh>
    <rPh sb="2" eb="4">
      <t>セイヒン</t>
    </rPh>
    <phoneticPr fontId="1"/>
  </si>
  <si>
    <t>焼結鉱用</t>
    <rPh sb="0" eb="2">
      <t>ショウケツ</t>
    </rPh>
    <rPh sb="2" eb="3">
      <t>コウ</t>
    </rPh>
    <rPh sb="3" eb="4">
      <t>ヨウ</t>
    </rPh>
    <phoneticPr fontId="1"/>
  </si>
  <si>
    <t>ペレット用</t>
    <rPh sb="4" eb="5">
      <t>ヨウ</t>
    </rPh>
    <phoneticPr fontId="1"/>
  </si>
  <si>
    <t>銑鉄用</t>
    <rPh sb="0" eb="2">
      <t>センテツ</t>
    </rPh>
    <rPh sb="2" eb="3">
      <t>ヨウ</t>
    </rPh>
    <phoneticPr fontId="1"/>
  </si>
  <si>
    <t>製鋼用</t>
    <rPh sb="0" eb="3">
      <t>セイコウヨウ</t>
    </rPh>
    <phoneticPr fontId="1"/>
  </si>
  <si>
    <t>鍛鋼用</t>
    <rPh sb="0" eb="1">
      <t>タン</t>
    </rPh>
    <rPh sb="1" eb="2">
      <t>コウ</t>
    </rPh>
    <rPh sb="2" eb="3">
      <t>ヨウ</t>
    </rPh>
    <phoneticPr fontId="1"/>
  </si>
  <si>
    <t>鋳鋼用</t>
    <rPh sb="0" eb="2">
      <t>チュウコウ</t>
    </rPh>
    <rPh sb="2" eb="3">
      <t>ヨウ</t>
    </rPh>
    <phoneticPr fontId="1"/>
  </si>
  <si>
    <t>圧延（冷間を含む）</t>
    <rPh sb="0" eb="2">
      <t>アツエン</t>
    </rPh>
    <rPh sb="3" eb="4">
      <t>レイ</t>
    </rPh>
    <rPh sb="4" eb="5">
      <t>カン</t>
    </rPh>
    <rPh sb="6" eb="7">
      <t>フク</t>
    </rPh>
    <phoneticPr fontId="1"/>
  </si>
  <si>
    <t>発電・ボイラ・コー</t>
    <rPh sb="0" eb="2">
      <t>ハツデン</t>
    </rPh>
    <phoneticPr fontId="1"/>
  </si>
  <si>
    <t>転炉</t>
    <rPh sb="0" eb="2">
      <t>テンロ</t>
    </rPh>
    <phoneticPr fontId="1"/>
  </si>
  <si>
    <t>電気炉</t>
    <rPh sb="0" eb="3">
      <t>デンキロ</t>
    </rPh>
    <phoneticPr fontId="1"/>
  </si>
  <si>
    <t>及び鋼管用</t>
    <rPh sb="0" eb="1">
      <t>オヨ</t>
    </rPh>
    <rPh sb="2" eb="4">
      <t>コウカン</t>
    </rPh>
    <rPh sb="4" eb="5">
      <t>ヨウ</t>
    </rPh>
    <phoneticPr fontId="1"/>
  </si>
  <si>
    <t>ジェネレーション用</t>
    <rPh sb="8" eb="9">
      <t>ヨウ</t>
    </rPh>
    <phoneticPr fontId="1"/>
  </si>
  <si>
    <t>非鉄金属</t>
    <rPh sb="0" eb="2">
      <t>ヒテツ</t>
    </rPh>
    <rPh sb="2" eb="4">
      <t>キンゾク</t>
    </rPh>
    <phoneticPr fontId="1"/>
  </si>
  <si>
    <t>地金工業</t>
    <rPh sb="0" eb="2">
      <t>ジガネ</t>
    </rPh>
    <rPh sb="2" eb="4">
      <t>コウギョウ</t>
    </rPh>
    <phoneticPr fontId="1"/>
  </si>
  <si>
    <t>非鉄金属地金</t>
    <rPh sb="0" eb="2">
      <t>ヒテツ</t>
    </rPh>
    <rPh sb="2" eb="4">
      <t>キンゾク</t>
    </rPh>
    <rPh sb="4" eb="6">
      <t>ジガネ</t>
    </rPh>
    <phoneticPr fontId="1"/>
  </si>
  <si>
    <t>鉛</t>
    <rPh sb="0" eb="1">
      <t>ナマリ</t>
    </rPh>
    <phoneticPr fontId="1"/>
  </si>
  <si>
    <t>亜鉛</t>
    <rPh sb="0" eb="2">
      <t>アエン</t>
    </rPh>
    <phoneticPr fontId="1"/>
  </si>
  <si>
    <t>溶錬工程</t>
    <rPh sb="0" eb="1">
      <t>ヨウ</t>
    </rPh>
    <rPh sb="1" eb="2">
      <t>レン</t>
    </rPh>
    <rPh sb="2" eb="4">
      <t>コウテイ</t>
    </rPh>
    <phoneticPr fontId="1"/>
  </si>
  <si>
    <t>電解工程</t>
    <rPh sb="0" eb="2">
      <t>デンカイ</t>
    </rPh>
    <rPh sb="2" eb="4">
      <t>コウテイ</t>
    </rPh>
    <phoneticPr fontId="1"/>
  </si>
  <si>
    <t>溶錬工程</t>
    <rPh sb="0" eb="1">
      <t>ヨウ</t>
    </rPh>
    <rPh sb="1" eb="2">
      <t>レンコウテイ</t>
    </rPh>
    <rPh sb="2" eb="4">
      <t>コウテイ</t>
    </rPh>
    <phoneticPr fontId="1"/>
  </si>
  <si>
    <t>電気亜鉛</t>
    <rPh sb="0" eb="2">
      <t>デンキ</t>
    </rPh>
    <rPh sb="2" eb="4">
      <t>アエン</t>
    </rPh>
    <phoneticPr fontId="1"/>
  </si>
  <si>
    <t>蒸留亜鉛</t>
    <rPh sb="0" eb="2">
      <t>ジョウリュウ</t>
    </rPh>
    <rPh sb="2" eb="4">
      <t>アエン</t>
    </rPh>
    <phoneticPr fontId="1"/>
  </si>
  <si>
    <t>二次地金</t>
    <rPh sb="0" eb="2">
      <t>ニジ</t>
    </rPh>
    <rPh sb="2" eb="4">
      <t>ジガネ</t>
    </rPh>
    <phoneticPr fontId="1"/>
  </si>
  <si>
    <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</si>
  <si>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t>土木建設機械</t>
    <rPh sb="0" eb="2">
      <t>ドボク</t>
    </rPh>
    <rPh sb="2" eb="4">
      <t>ケンセツ</t>
    </rPh>
    <rPh sb="4" eb="6">
      <t>キカイ</t>
    </rPh>
    <phoneticPr fontId="1"/>
  </si>
  <si>
    <t>金属工作機械及び</t>
    <rPh sb="0" eb="2">
      <t>キンゾク</t>
    </rPh>
    <rPh sb="2" eb="4">
      <t>コウサク</t>
    </rPh>
    <rPh sb="4" eb="6">
      <t>キカイ</t>
    </rPh>
    <rPh sb="6" eb="7">
      <t>オヨ</t>
    </rPh>
    <phoneticPr fontId="1"/>
  </si>
  <si>
    <t>電子部品</t>
    <rPh sb="0" eb="2">
      <t>デンシ</t>
    </rPh>
    <rPh sb="2" eb="4">
      <t>ブヒン</t>
    </rPh>
    <phoneticPr fontId="1"/>
  </si>
  <si>
    <t>電子管・半導体素子</t>
    <rPh sb="0" eb="3">
      <t>デンシカン</t>
    </rPh>
    <rPh sb="4" eb="7">
      <t>ハンドウタイ</t>
    </rPh>
    <rPh sb="7" eb="9">
      <t>ソシ</t>
    </rPh>
    <phoneticPr fontId="1"/>
  </si>
  <si>
    <t>自動車及び部品</t>
    <rPh sb="0" eb="3">
      <t>ジドウシャ</t>
    </rPh>
    <rPh sb="3" eb="4">
      <t>オヨ</t>
    </rPh>
    <rPh sb="5" eb="7">
      <t>ブヒン</t>
    </rPh>
    <phoneticPr fontId="1"/>
  </si>
  <si>
    <t>　金属加工機械</t>
    <rPh sb="1" eb="5">
      <t>キンゾクカコウ</t>
    </rPh>
    <rPh sb="5" eb="7">
      <t>キカイ</t>
    </rPh>
    <phoneticPr fontId="1"/>
  </si>
  <si>
    <t>・集積回路</t>
    <rPh sb="1" eb="3">
      <t>シュウセキ</t>
    </rPh>
    <rPh sb="3" eb="5">
      <t>カイロ</t>
    </rPh>
    <phoneticPr fontId="1"/>
  </si>
  <si>
    <t>（二輪自動車を含む）</t>
    <rPh sb="1" eb="3">
      <t>ニリン</t>
    </rPh>
    <rPh sb="3" eb="6">
      <t>ジドウシャ</t>
    </rPh>
    <rPh sb="7" eb="8">
      <t>フク</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</si>
  <si>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</si>
  <si>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パルプ・紙・板紙(直接)      </t>
    </r>
    <r>
      <rPr>
        <sz val="10"/>
        <rFont val="Times New Roman"/>
        <family val="1"/>
      </rPr>
      <t>Pulp,paper,paperboard (Direct input table)</t>
    </r>
    <rPh sb="4" eb="5">
      <t>カミ</t>
    </rPh>
    <rPh sb="6" eb="8">
      <t>イタカミ</t>
    </rPh>
    <rPh sb="9" eb="11">
      <t>チョクセツ</t>
    </rPh>
    <phoneticPr fontId="6"/>
  </si>
  <si>
    <r>
      <t xml:space="preserve">パルプ・紙・板紙(直接)     </t>
    </r>
    <r>
      <rPr>
        <sz val="10"/>
        <rFont val="Times New Roman"/>
        <family val="1"/>
      </rPr>
      <t xml:space="preserve"> Pulp,paper,paperboard (Direct input table)</t>
    </r>
    <rPh sb="4" eb="5">
      <t>カミ</t>
    </rPh>
    <rPh sb="6" eb="8">
      <t>イタカミ</t>
    </rPh>
    <rPh sb="9" eb="11">
      <t>チョクセツ</t>
    </rPh>
    <phoneticPr fontId="6"/>
  </si>
  <si>
    <r>
      <t xml:space="preserve">パルプ・紙・板紙(一次)      </t>
    </r>
    <r>
      <rPr>
        <sz val="10"/>
        <rFont val="Times New Roman"/>
        <family val="1"/>
      </rPr>
      <t>Pulp,paper,paperboard (Conversion table)</t>
    </r>
    <rPh sb="4" eb="5">
      <t>カミ</t>
    </rPh>
    <rPh sb="6" eb="8">
      <t>イタカミ</t>
    </rPh>
    <rPh sb="9" eb="11">
      <t>イチジ</t>
    </rPh>
    <phoneticPr fontId="6"/>
  </si>
  <si>
    <r>
      <t xml:space="preserve">パルプ・紙・板紙(一次)    </t>
    </r>
    <r>
      <rPr>
        <sz val="10"/>
        <rFont val="Times New Roman"/>
        <family val="1"/>
      </rPr>
      <t xml:space="preserve">  Pulp,paper,paperboard (Conversion table)</t>
    </r>
    <rPh sb="4" eb="5">
      <t>カミ</t>
    </rPh>
    <rPh sb="6" eb="8">
      <t>イタカミ</t>
    </rPh>
    <rPh sb="9" eb="11">
      <t>イチジ</t>
    </rPh>
    <phoneticPr fontId="6"/>
  </si>
  <si>
    <t xml:space="preserve">          Pulp,paper,paperboard </t>
  </si>
  <si>
    <t xml:space="preserve"> Pulp,paper,paperboard </t>
  </si>
  <si>
    <t>パルプ・紙・板紙工業　　</t>
    <rPh sb="4" eb="5">
      <t>カミ</t>
    </rPh>
    <rPh sb="6" eb="8">
      <t>イタガミ</t>
    </rPh>
    <rPh sb="8" eb="10">
      <t>コウギョウ</t>
    </rPh>
    <phoneticPr fontId="1"/>
  </si>
  <si>
    <t xml:space="preserve">その他の紙製品   </t>
    <rPh sb="2" eb="3">
      <t>タ</t>
    </rPh>
    <rPh sb="4" eb="7">
      <t>カミセイヒン</t>
    </rPh>
    <phoneticPr fontId="1"/>
  </si>
  <si>
    <t>Pulp,paper,paperboard industry</t>
  </si>
  <si>
    <t>パルプ・紙・板紙計(１～３) （つづき）</t>
    <rPh sb="4" eb="5">
      <t>カミ</t>
    </rPh>
    <rPh sb="6" eb="8">
      <t>イタガミ</t>
    </rPh>
    <rPh sb="8" eb="9">
      <t>ケイ</t>
    </rPh>
    <phoneticPr fontId="1"/>
  </si>
  <si>
    <t>紙（２）（つづき）</t>
    <rPh sb="0" eb="1">
      <t>カミ</t>
    </rPh>
    <phoneticPr fontId="1"/>
  </si>
  <si>
    <t>炭化水素油</t>
  </si>
  <si>
    <t>パルプ・紙・板紙工業（つづき）　</t>
    <rPh sb="4" eb="5">
      <t>カミ</t>
    </rPh>
    <rPh sb="6" eb="8">
      <t>イタガミ</t>
    </rPh>
    <rPh sb="8" eb="10">
      <t>コウギョウ</t>
    </rPh>
    <phoneticPr fontId="1"/>
  </si>
  <si>
    <t>パルプ・紙・板紙工業（つづき）　　　</t>
    <rPh sb="4" eb="5">
      <t>カミ</t>
    </rPh>
    <rPh sb="6" eb="8">
      <t>イタガミ</t>
    </rPh>
    <rPh sb="8" eb="10">
      <t>コウギョウ</t>
    </rPh>
    <phoneticPr fontId="1"/>
  </si>
  <si>
    <t>板紙（３）（つづき）</t>
    <rPh sb="0" eb="1">
      <t>イタ</t>
    </rPh>
    <rPh sb="1" eb="2">
      <t>カミ</t>
    </rPh>
    <phoneticPr fontId="1"/>
  </si>
  <si>
    <t>Paperboard (continued)</t>
  </si>
  <si>
    <t xml:space="preserve"> その他の紙製品　　　　</t>
    <rPh sb="1" eb="4">
      <t>ソノタ</t>
    </rPh>
    <rPh sb="5" eb="6">
      <t>カミ</t>
    </rPh>
    <rPh sb="6" eb="8">
      <t>セイヒン</t>
    </rPh>
    <phoneticPr fontId="1"/>
  </si>
  <si>
    <t>回収黒液</t>
    <rPh sb="0" eb="2">
      <t>カイシュウ</t>
    </rPh>
    <rPh sb="2" eb="4">
      <t>コクエキ</t>
    </rPh>
    <phoneticPr fontId="1"/>
  </si>
  <si>
    <t xml:space="preserve">パルプ・紙・板紙計(１～３) （つづき）    </t>
    <rPh sb="4" eb="5">
      <t>カミ</t>
    </rPh>
    <rPh sb="6" eb="8">
      <t>イタガミ</t>
    </rPh>
    <rPh sb="8" eb="9">
      <t>ケイ</t>
    </rPh>
    <phoneticPr fontId="1"/>
  </si>
  <si>
    <t>Paperboard</t>
  </si>
  <si>
    <t xml:space="preserve">パルプ・紙・板紙計(１～３) （つづき）   </t>
    <rPh sb="4" eb="5">
      <t>カミ</t>
    </rPh>
    <rPh sb="6" eb="8">
      <t>イタガミ</t>
    </rPh>
    <rPh sb="8" eb="9">
      <t>ケイ</t>
    </rPh>
    <phoneticPr fontId="1"/>
  </si>
  <si>
    <t>その他の紙製品（つづき）</t>
    <rPh sb="2" eb="3">
      <t>タ</t>
    </rPh>
    <rPh sb="4" eb="7">
      <t>カミセイヒン</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</si>
  <si>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</si>
  <si>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</si>
  <si>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t>化学工業製品（直接）</t>
    <rPh sb="0" eb="2">
      <t>カガク</t>
    </rPh>
    <rPh sb="2" eb="4">
      <t>コウギョウ</t>
    </rPh>
    <rPh sb="4" eb="6">
      <t>セイヒン</t>
    </rPh>
    <rPh sb="7" eb="9">
      <t>チョクセツ</t>
    </rPh>
    <phoneticPr fontId="6"/>
  </si>
  <si>
    <t>化学工業製品（一次）</t>
    <rPh sb="0" eb="2">
      <t>カガク</t>
    </rPh>
    <rPh sb="2" eb="4">
      <t>コウギョウ</t>
    </rPh>
    <rPh sb="4" eb="6">
      <t>セイヒン</t>
    </rPh>
    <rPh sb="7" eb="9">
      <t>イチジ</t>
    </rPh>
    <phoneticPr fontId="6"/>
  </si>
  <si>
    <t>化学工業製品小計（１～５）（つづき）</t>
    <rPh sb="0" eb="2">
      <t>カガク</t>
    </rPh>
    <rPh sb="2" eb="4">
      <t>コウギョウ</t>
    </rPh>
    <rPh sb="4" eb="6">
      <t>セイヒン</t>
    </rPh>
    <rPh sb="6" eb="8">
      <t>ショウケイ</t>
    </rPh>
    <phoneticPr fontId="6"/>
  </si>
  <si>
    <r>
      <t>アンモニア及びアンモニア誘導品（原料用）（３）</t>
    </r>
    <r>
      <rPr>
        <sz val="10"/>
        <rFont val="Times New Roman"/>
        <family val="1"/>
      </rPr>
      <t>as Materials</t>
    </r>
    <r>
      <rPr>
        <sz val="10"/>
        <rFont val="ＭＳ Ｐゴシック"/>
        <family val="3"/>
        <charset val="128"/>
      </rPr>
      <t>　</t>
    </r>
    <r>
      <rPr>
        <sz val="12"/>
        <rFont val="ＭＳ Ｐゴシック"/>
        <family val="3"/>
        <charset val="128"/>
      </rPr>
      <t>　</t>
    </r>
    <r>
      <rPr>
        <sz val="14"/>
        <rFont val="ＭＳ Ｐゴシック"/>
        <family val="3"/>
        <charset val="128"/>
      </rPr>
      <t>→</t>
    </r>
    <rPh sb="5" eb="6">
      <t>オヨ</t>
    </rPh>
    <rPh sb="12" eb="15">
      <t>ユウドウヒン</t>
    </rPh>
    <rPh sb="16" eb="19">
      <t>ゲンリョウヨウ</t>
    </rPh>
    <phoneticPr fontId="6"/>
  </si>
  <si>
    <t>ソーダ工業製品（５）（つづき）</t>
    <rPh sb="3" eb="5">
      <t>コウギョウ</t>
    </rPh>
    <rPh sb="5" eb="6">
      <t>セイ</t>
    </rPh>
    <rPh sb="6" eb="7">
      <t>ヤクヒン</t>
    </rPh>
    <phoneticPr fontId="6"/>
  </si>
  <si>
    <t>化学工業（つづき）</t>
    <rPh sb="0" eb="2">
      <t>カガク</t>
    </rPh>
    <rPh sb="2" eb="4">
      <t>コウギョウ</t>
    </rPh>
    <phoneticPr fontId="1"/>
  </si>
  <si>
    <t>（原料用）（３）（つづき）</t>
    <rPh sb="1" eb="4">
      <t>ゲンリョウヨウ</t>
    </rPh>
    <phoneticPr fontId="6"/>
  </si>
  <si>
    <t>小計（１～５）（つづき）</t>
    <rPh sb="0" eb="2">
      <t>ショウケイ</t>
    </rPh>
    <phoneticPr fontId="6"/>
  </si>
  <si>
    <t>アンモニア誘導品（４）</t>
    <rPh sb="5" eb="8">
      <t>ユウドウヒン</t>
    </rPh>
    <phoneticPr fontId="1"/>
  </si>
  <si>
    <t>（動力・燃料用）（２）（つづき）</t>
    <rPh sb="1" eb="3">
      <t>ドウリョク</t>
    </rPh>
    <rPh sb="4" eb="6">
      <t>ネンリョウ</t>
    </rPh>
    <rPh sb="6" eb="7">
      <t>ヨウ</t>
    </rPh>
    <phoneticPr fontId="6"/>
  </si>
  <si>
    <t>アンモニア及びアンモニア誘導品（動力・燃料用）（４）（つづき）</t>
    <rPh sb="5" eb="6">
      <t>オヨ</t>
    </rPh>
    <rPh sb="12" eb="15">
      <t>ユウドウヒン</t>
    </rPh>
    <phoneticPr fontId="1"/>
  </si>
  <si>
    <r>
      <rPr>
        <sz val="8"/>
        <rFont val="ＭＳ Ｐゴシック"/>
        <family val="3"/>
        <charset val="128"/>
      </rPr>
      <t>石油化学製品（原料用）（１）</t>
    </r>
    <rPh sb="0" eb="2">
      <t>セキユ</t>
    </rPh>
    <rPh sb="2" eb="4">
      <t>カガク</t>
    </rPh>
    <rPh sb="4" eb="6">
      <t>セイヒン</t>
    </rPh>
    <rPh sb="7" eb="10">
      <t>ゲンリョウヨウ</t>
    </rPh>
    <phoneticPr fontId="6"/>
  </si>
  <si>
    <r>
      <t xml:space="preserve"> oil </t>
    </r>
    <r>
      <rPr>
        <sz val="11"/>
        <rFont val="ＭＳ Ｐ明朝"/>
        <family val="1"/>
        <charset val="128"/>
      </rPr>
      <t>t</t>
    </r>
    <r>
      <rPr>
        <sz val="11"/>
        <rFont val="Times New Roman"/>
        <family val="1"/>
      </rPr>
      <t>otal</t>
    </r>
  </si>
  <si>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</si>
  <si>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</si>
  <si>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化学繊維（直接）            </t>
    </r>
    <r>
      <rPr>
        <sz val="10"/>
        <rFont val="Times New Roman"/>
        <family val="1"/>
      </rPr>
      <t>Chemical fibers (Direct input table)</t>
    </r>
    <rPh sb="0" eb="2">
      <t>カガク</t>
    </rPh>
    <rPh sb="2" eb="4">
      <t>センイ</t>
    </rPh>
    <rPh sb="5" eb="7">
      <t>チョクセツ</t>
    </rPh>
    <phoneticPr fontId="6"/>
  </si>
  <si>
    <r>
      <t xml:space="preserve">化学繊維（直接）          </t>
    </r>
    <r>
      <rPr>
        <sz val="10"/>
        <rFont val="Times New Roman"/>
        <family val="1"/>
      </rPr>
      <t>Chemical  fibers  (Direct input table)</t>
    </r>
    <r>
      <rPr>
        <sz val="10"/>
        <rFont val="ＭＳ Ｐ明朝"/>
        <family val="1"/>
        <charset val="128"/>
      </rPr>
      <t>　</t>
    </r>
    <rPh sb="0" eb="2">
      <t>カガク</t>
    </rPh>
    <rPh sb="2" eb="4">
      <t>センイ</t>
    </rPh>
    <rPh sb="5" eb="7">
      <t>チョクセツ</t>
    </rPh>
    <phoneticPr fontId="6"/>
  </si>
  <si>
    <r>
      <t xml:space="preserve">化学繊維（一次）            </t>
    </r>
    <r>
      <rPr>
        <sz val="10"/>
        <rFont val="Times New Roman"/>
        <family val="1"/>
      </rPr>
      <t>Chemical fibers (Conversion table)</t>
    </r>
    <rPh sb="0" eb="2">
      <t>カガク</t>
    </rPh>
    <rPh sb="2" eb="4">
      <t>センイ</t>
    </rPh>
    <rPh sb="5" eb="7">
      <t>イチジ</t>
    </rPh>
    <phoneticPr fontId="6"/>
  </si>
  <si>
    <r>
      <t xml:space="preserve">化学繊維（一次）           </t>
    </r>
    <r>
      <rPr>
        <sz val="10"/>
        <rFont val="Times New Roman"/>
        <family val="1"/>
      </rPr>
      <t xml:space="preserve"> Chemical fibers (Conversion table)</t>
    </r>
    <rPh sb="0" eb="2">
      <t>カガク</t>
    </rPh>
    <rPh sb="2" eb="4">
      <t>センイ</t>
    </rPh>
    <rPh sb="5" eb="7">
      <t>イチジ</t>
    </rPh>
    <phoneticPr fontId="6"/>
  </si>
  <si>
    <t>化学繊維工業　　</t>
    <rPh sb="0" eb="2">
      <t>カガク</t>
    </rPh>
    <rPh sb="2" eb="4">
      <t>センイ</t>
    </rPh>
    <rPh sb="4" eb="6">
      <t>コウギョウ</t>
    </rPh>
    <phoneticPr fontId="1"/>
  </si>
  <si>
    <t>化学繊維製品</t>
    <rPh sb="0" eb="2">
      <t>カガク</t>
    </rPh>
    <rPh sb="2" eb="4">
      <t>センイ</t>
    </rPh>
    <rPh sb="4" eb="6">
      <t>セイヒン</t>
    </rPh>
    <phoneticPr fontId="6"/>
  </si>
  <si>
    <t>化学繊維工業（つづき）　　　</t>
    <rPh sb="0" eb="2">
      <t>カガク</t>
    </rPh>
    <rPh sb="2" eb="4">
      <t>センイ</t>
    </rPh>
    <rPh sb="4" eb="6">
      <t>コウギョウ</t>
    </rPh>
    <phoneticPr fontId="1"/>
  </si>
  <si>
    <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6"/>
  </si>
  <si>
    <t>その他の繊維製品</t>
    <rPh sb="2" eb="3">
      <t>タ</t>
    </rPh>
    <rPh sb="4" eb="6">
      <t>センイ</t>
    </rPh>
    <rPh sb="6" eb="8">
      <t>セイヒン</t>
    </rPh>
    <phoneticPr fontId="1"/>
  </si>
  <si>
    <t>化学繊維製品（つづき）　　　　　</t>
    <rPh sb="0" eb="1">
      <t>カガク</t>
    </rPh>
    <rPh sb="1" eb="3">
      <t>センイ</t>
    </rPh>
    <rPh sb="3" eb="5">
      <t>セイヒン</t>
    </rPh>
    <phoneticPr fontId="6"/>
  </si>
  <si>
    <r>
      <t>石油製品（直接）　　</t>
    </r>
    <r>
      <rPr>
        <sz val="10"/>
        <rFont val="Times New Roman"/>
        <family val="1"/>
      </rPr>
      <t>Petroleum products (Direct input table)</t>
    </r>
    <rPh sb="0" eb="2">
      <t>セキユ</t>
    </rPh>
    <rPh sb="2" eb="4">
      <t>セイヒン</t>
    </rPh>
    <rPh sb="5" eb="7">
      <t>チョクセツ</t>
    </rPh>
    <phoneticPr fontId="6"/>
  </si>
  <si>
    <r>
      <t>石油製品（一次）　　</t>
    </r>
    <r>
      <rPr>
        <sz val="10"/>
        <rFont val="Times New Roman"/>
        <family val="1"/>
      </rPr>
      <t>Petroleum products (Conversion table)</t>
    </r>
    <rPh sb="0" eb="2">
      <t>セキユ</t>
    </rPh>
    <rPh sb="2" eb="4">
      <t>セイヒン</t>
    </rPh>
    <rPh sb="5" eb="7">
      <t>イチジ</t>
    </rPh>
    <phoneticPr fontId="6"/>
  </si>
  <si>
    <t>石油製品工業　　</t>
    <rPh sb="0" eb="2">
      <t>セキユ</t>
    </rPh>
    <rPh sb="2" eb="6">
      <t>セイヒンコウギョウ</t>
    </rPh>
    <phoneticPr fontId="6"/>
  </si>
  <si>
    <t>石油製品工業</t>
    <rPh sb="0" eb="2">
      <t>セキユ</t>
    </rPh>
    <rPh sb="2" eb="6">
      <t>セイヒンコウギョウ</t>
    </rPh>
    <phoneticPr fontId="6"/>
  </si>
  <si>
    <r>
      <t>石油製品（つづき）</t>
    </r>
    <r>
      <rPr>
        <sz val="8"/>
        <rFont val="Times New Roman"/>
        <family val="1"/>
      </rPr>
      <t>Petroleum  products (continued)</t>
    </r>
    <rPh sb="0" eb="2">
      <t>セキユ</t>
    </rPh>
    <rPh sb="2" eb="4">
      <t>セイヒン</t>
    </rPh>
    <phoneticPr fontId="6"/>
  </si>
  <si>
    <t>石油製品工業（つづき）　　</t>
    <rPh sb="0" eb="2">
      <t>セキユ</t>
    </rPh>
    <rPh sb="2" eb="6">
      <t>セイヒンコウギョウ</t>
    </rPh>
    <phoneticPr fontId="6"/>
  </si>
  <si>
    <t>石油製品工業（つづき）　　　</t>
    <rPh sb="0" eb="2">
      <t>セキユ</t>
    </rPh>
    <rPh sb="2" eb="6">
      <t>セイヒンコウギョウ</t>
    </rPh>
    <phoneticPr fontId="6"/>
  </si>
  <si>
    <t>石油製品（つづき）　　　</t>
    <rPh sb="0" eb="2">
      <t>セキユ</t>
    </rPh>
    <rPh sb="2" eb="4">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</si>
  <si>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</si>
  <si>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窯業・土石製品（直接）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6"/>
  </si>
  <si>
    <r>
      <t xml:space="preserve">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</si>
  <si>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</si>
  <si>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t>窯業・土石製品小計（１～５）（つづき）　　</t>
    <rPh sb="0" eb="2">
      <t>ヨウギョウ</t>
    </rPh>
    <rPh sb="3" eb="5">
      <t>ドセキ</t>
    </rPh>
    <rPh sb="5" eb="7">
      <t>セイヒン</t>
    </rPh>
    <rPh sb="7" eb="9">
      <t>ショウケイ</t>
    </rPh>
    <phoneticPr fontId="6"/>
  </si>
  <si>
    <t xml:space="preserve">セメント計（１～２）→    </t>
    <rPh sb="4" eb="5">
      <t>ケイ</t>
    </rPh>
    <phoneticPr fontId="1"/>
  </si>
  <si>
    <t>セメント（焼成用）（１）（つづき）　</t>
    <rPh sb="5" eb="8">
      <t>ショウセイヨウ</t>
    </rPh>
    <phoneticPr fontId="1"/>
  </si>
  <si>
    <t xml:space="preserve">セメント（その他用）（２）    </t>
    <rPh sb="5" eb="8">
      <t>ソノタ</t>
    </rPh>
    <rPh sb="8" eb="9">
      <t>ヨウ</t>
    </rPh>
    <phoneticPr fontId="6"/>
  </si>
  <si>
    <t>板ガラス（熔解窯用）（３）（つづき）</t>
    <rPh sb="0" eb="1">
      <t>イタ</t>
    </rPh>
    <phoneticPr fontId="6"/>
  </si>
  <si>
    <t xml:space="preserve">板ガラス（その他用）（４）  </t>
    <rPh sb="0" eb="1">
      <t>イタ</t>
    </rPh>
    <rPh sb="5" eb="8">
      <t>ソノタ</t>
    </rPh>
    <rPh sb="8" eb="9">
      <t>ヨウ</t>
    </rPh>
    <phoneticPr fontId="6"/>
  </si>
  <si>
    <t>窯業土石製品小計（１～５）（つづき）　</t>
    <rPh sb="0" eb="2">
      <t>ヨウギョウ</t>
    </rPh>
    <rPh sb="2" eb="4">
      <t>ドセキ</t>
    </rPh>
    <rPh sb="4" eb="6">
      <t>セイヒン</t>
    </rPh>
    <rPh sb="6" eb="8">
      <t>ショウケイ</t>
    </rPh>
    <phoneticPr fontId="6"/>
  </si>
  <si>
    <t xml:space="preserve">セメント計（１～２）→     </t>
    <rPh sb="4" eb="5">
      <t>ケイ</t>
    </rPh>
    <phoneticPr fontId="1"/>
  </si>
  <si>
    <t xml:space="preserve">セメント（その他用）（２）　　    </t>
    <rPh sb="5" eb="8">
      <t>ソノタ</t>
    </rPh>
    <rPh sb="8" eb="9">
      <t>ヨウ</t>
    </rPh>
    <phoneticPr fontId="6"/>
  </si>
  <si>
    <r>
      <t>板ガラス（その他用）（４） 　　</t>
    </r>
    <r>
      <rPr>
        <sz val="14"/>
        <rFont val="ＭＳ Ｐゴシック"/>
        <family val="3"/>
        <charset val="128"/>
      </rPr>
      <t xml:space="preserve">→  </t>
    </r>
    <r>
      <rPr>
        <sz val="12"/>
        <rFont val="ＭＳ Ｐゴシック"/>
        <family val="3"/>
        <charset val="128"/>
      </rPr>
      <t xml:space="preserve">  </t>
    </r>
    <rPh sb="0" eb="1">
      <t>イタ</t>
    </rPh>
    <rPh sb="5" eb="8">
      <t>ソノタ</t>
    </rPh>
    <rPh sb="8" eb="9">
      <t>ヨウ</t>
    </rPh>
    <phoneticPr fontId="6"/>
  </si>
  <si>
    <t>石灰（５）（つづき）　　</t>
    <rPh sb="0" eb="2">
      <t>セッカイ</t>
    </rPh>
    <phoneticPr fontId="1"/>
  </si>
  <si>
    <t>セメント計（１～２）（つづき）　　　</t>
    <rPh sb="4" eb="5">
      <t>ケイ</t>
    </rPh>
    <phoneticPr fontId="1"/>
  </si>
  <si>
    <t>セメント（焼成用）（１）　　　</t>
    <rPh sb="5" eb="8">
      <t>ショウセイヨウ</t>
    </rPh>
    <phoneticPr fontId="1"/>
  </si>
  <si>
    <t xml:space="preserve">セメント（その他用）（２）（つづき）  </t>
    <rPh sb="5" eb="8">
      <t>ソノタ</t>
    </rPh>
    <rPh sb="8" eb="9">
      <t>ヨウ</t>
    </rPh>
    <phoneticPr fontId="6"/>
  </si>
  <si>
    <t>板ガラス（その他用）（４）（つづき）　</t>
    <rPh sb="0" eb="1">
      <t>イタ</t>
    </rPh>
    <rPh sb="5" eb="8">
      <t>ソノタ</t>
    </rPh>
    <rPh sb="8" eb="9">
      <t>ヨウ</t>
    </rPh>
    <phoneticPr fontId="6"/>
  </si>
  <si>
    <r>
      <t xml:space="preserve">石灰（５）       </t>
    </r>
    <r>
      <rPr>
        <sz val="12"/>
        <rFont val="Times New Roman"/>
        <family val="1"/>
      </rPr>
      <t xml:space="preserve"> </t>
    </r>
    <rPh sb="0" eb="2">
      <t>セッカイ</t>
    </rPh>
    <phoneticPr fontId="1"/>
  </si>
  <si>
    <t>セメント計（１～２）（つづき）　　　　</t>
    <rPh sb="4" eb="5">
      <t>ケイ</t>
    </rPh>
    <phoneticPr fontId="1"/>
  </si>
  <si>
    <t>セメント（その他用）（２）（つづき）　　</t>
    <rPh sb="5" eb="8">
      <t>ソノタ</t>
    </rPh>
    <rPh sb="8" eb="9">
      <t>ヨウ</t>
    </rPh>
    <phoneticPr fontId="6"/>
  </si>
  <si>
    <t xml:space="preserve">板ガラス計（３～４）         </t>
    <rPh sb="0" eb="1">
      <t>イタ</t>
    </rPh>
    <rPh sb="4" eb="5">
      <t>ケイ</t>
    </rPh>
    <phoneticPr fontId="1"/>
  </si>
  <si>
    <t xml:space="preserve">板ガラス（その他用）（４）(つづき）     </t>
    <rPh sb="0" eb="1">
      <t>イタ</t>
    </rPh>
    <rPh sb="5" eb="8">
      <t>ソノタ</t>
    </rPh>
    <rPh sb="8" eb="9">
      <t>ヨウ</t>
    </rPh>
    <phoneticPr fontId="6"/>
  </si>
  <si>
    <r>
      <t>石灰（５）　</t>
    </r>
    <r>
      <rPr>
        <sz val="14"/>
        <rFont val="ＭＳ Ｐゴシック"/>
        <family val="3"/>
        <charset val="128"/>
      </rPr>
      <t>→</t>
    </r>
    <r>
      <rPr>
        <sz val="12"/>
        <rFont val="ＭＳ Ｐゴシック"/>
        <family val="3"/>
        <charset val="128"/>
      </rPr>
      <t>　　　　　</t>
    </r>
    <rPh sb="0" eb="2">
      <t>セッカイ</t>
    </rPh>
    <phoneticPr fontId="1"/>
  </si>
  <si>
    <t>セメント（焼成用）（１）（つづき）　　　</t>
    <rPh sb="5" eb="8">
      <t>ショウセイヨウ</t>
    </rPh>
    <phoneticPr fontId="1"/>
  </si>
  <si>
    <r>
      <t>板ガラス計（３～４）（つづき）</t>
    </r>
    <r>
      <rPr>
        <sz val="12"/>
        <rFont val="Times New Roman"/>
        <family val="1"/>
      </rPr>
      <t xml:space="preserve"> </t>
    </r>
    <rPh sb="0" eb="1">
      <t>イタ</t>
    </rPh>
    <rPh sb="4" eb="5">
      <t>ケイ</t>
    </rPh>
    <phoneticPr fontId="1"/>
  </si>
  <si>
    <r>
      <t>板ガラス（熔解窯用）（３）</t>
    </r>
    <r>
      <rPr>
        <sz val="12"/>
        <rFont val="Times New Roman"/>
        <family val="1"/>
      </rPr>
      <t xml:space="preserve">     </t>
    </r>
    <rPh sb="0" eb="1">
      <t>イタ</t>
    </rPh>
    <rPh sb="5" eb="7">
      <t>ヨウカイ</t>
    </rPh>
    <rPh sb="7" eb="8">
      <t>ヨウギョウ</t>
    </rPh>
    <rPh sb="8" eb="9">
      <t>ヨウ</t>
    </rPh>
    <phoneticPr fontId="1"/>
  </si>
  <si>
    <t>石灰（５）（つづき）　</t>
    <rPh sb="0" eb="2">
      <t>セッカイ</t>
    </rPh>
    <phoneticPr fontId="1"/>
  </si>
  <si>
    <t>窯業・土石製品小計（１～５）（つづき）</t>
    <rPh sb="0" eb="2">
      <t>ヨウギョウ</t>
    </rPh>
    <rPh sb="3" eb="5">
      <t>ドセキ</t>
    </rPh>
    <rPh sb="5" eb="7">
      <t>セイヒン</t>
    </rPh>
    <rPh sb="7" eb="9">
      <t>ショウケイ</t>
    </rPh>
    <phoneticPr fontId="6"/>
  </si>
  <si>
    <t>セメント（焼成用）（１）</t>
    <rPh sb="5" eb="8">
      <t>ショウセイヨウ</t>
    </rPh>
    <phoneticPr fontId="1"/>
  </si>
  <si>
    <t>板ガラス計（３～４）（つづき）　　　</t>
    <rPh sb="0" eb="1">
      <t>イタ</t>
    </rPh>
    <rPh sb="4" eb="5">
      <t>ケイ</t>
    </rPh>
    <phoneticPr fontId="1"/>
  </si>
  <si>
    <t xml:space="preserve">板ガラス（熔解窯用）（３）　   </t>
    <rPh sb="0" eb="1">
      <t>イタ</t>
    </rPh>
    <rPh sb="5" eb="7">
      <t>ヨウカイ</t>
    </rPh>
    <rPh sb="7" eb="8">
      <t>ヨウギョウ</t>
    </rPh>
    <rPh sb="8" eb="9">
      <t>ヨウ</t>
    </rPh>
    <phoneticPr fontId="1"/>
  </si>
  <si>
    <t>石灰（５）（つづき）　　　　</t>
    <rPh sb="0" eb="2">
      <t>セッカイ</t>
    </rPh>
    <phoneticPr fontId="1"/>
  </si>
  <si>
    <t>ガラス製品（つづき）　　　　</t>
    <rPh sb="3" eb="5">
      <t>セイヒン</t>
    </rPh>
    <phoneticPr fontId="6"/>
  </si>
  <si>
    <t>ガラス製品（つづき）　　</t>
    <rPh sb="3" eb="5">
      <t>セイヒン</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</si>
  <si>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</si>
  <si>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</si>
  <si>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t xml:space="preserve">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</si>
  <si>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</si>
  <si>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ペレット用（つづき） </t>
    <rPh sb="3" eb="4">
      <t>ヨウ</t>
    </rPh>
    <phoneticPr fontId="6"/>
  </si>
  <si>
    <t>フェロアロイ用（つづき）　　　　</t>
    <rPh sb="5" eb="6">
      <t>ヨウ</t>
    </rPh>
    <phoneticPr fontId="1"/>
  </si>
  <si>
    <t xml:space="preserve">製鋼用計  </t>
    <rPh sb="0" eb="2">
      <t>セイコウヨウ</t>
    </rPh>
    <rPh sb="2" eb="3">
      <t>ケイ</t>
    </rPh>
    <phoneticPr fontId="1"/>
  </si>
  <si>
    <t xml:space="preserve">製鋼用（転炉）（つづき）  </t>
    <rPh sb="0" eb="3">
      <t>セイコウヨウ</t>
    </rPh>
    <rPh sb="4" eb="6">
      <t>テンロ</t>
    </rPh>
    <phoneticPr fontId="1"/>
  </si>
  <si>
    <t>製鋼用（電気炉）　</t>
    <rPh sb="0" eb="3">
      <t>セイコウヨウ</t>
    </rPh>
    <rPh sb="4" eb="7">
      <t>デンキロ</t>
    </rPh>
    <phoneticPr fontId="6"/>
  </si>
  <si>
    <t>鍛鋼用（つづき）　　　</t>
    <rPh sb="0" eb="1">
      <t>タン</t>
    </rPh>
    <rPh sb="1" eb="2">
      <t>コウ</t>
    </rPh>
    <rPh sb="2" eb="3">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</si>
  <si>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</si>
  <si>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発電・ボイラ・コージェネレーション用</t>
    <rPh sb="0" eb="2">
      <t>ハツデン</t>
    </rPh>
    <rPh sb="17" eb="18">
      <t>ヨウ</t>
    </rPh>
    <phoneticPr fontId="1"/>
  </si>
  <si>
    <t>その他の鉄鋼製品（つづき）　　　　</t>
    <rPh sb="0" eb="3">
      <t>ソノタ</t>
    </rPh>
    <rPh sb="4" eb="6">
      <t>テッコウ</t>
    </rPh>
    <rPh sb="6" eb="8">
      <t>セイヒン</t>
    </rPh>
    <phoneticPr fontId="6"/>
  </si>
  <si>
    <t>鉄鋼業（つづき）</t>
    <rPh sb="0" eb="2">
      <t>テッコウ</t>
    </rPh>
    <rPh sb="2" eb="3">
      <t>ギョウ</t>
    </rPh>
    <phoneticPr fontId="6"/>
  </si>
  <si>
    <r>
      <t xml:space="preserve">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</si>
  <si>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焼結鉱用　　　　</t>
    </r>
    <r>
      <rPr>
        <sz val="12"/>
        <rFont val="ＭＳ Ｐゴシック"/>
        <family val="3"/>
        <charset val="128"/>
      </rPr>
      <t>　</t>
    </r>
    <rPh sb="0" eb="2">
      <t>ショウケツコウ</t>
    </rPh>
    <rPh sb="2" eb="3">
      <t>ヨウ</t>
    </rPh>
    <phoneticPr fontId="1"/>
  </si>
  <si>
    <t>銑鉄用（つづき）　　</t>
    <rPh sb="0" eb="1">
      <t>センテツ</t>
    </rPh>
    <rPh sb="1" eb="2">
      <t>ヨウ</t>
    </rPh>
    <phoneticPr fontId="1"/>
  </si>
  <si>
    <t>製鋼用計（つづき）　</t>
    <rPh sb="0" eb="2">
      <t>セイコウヨウ</t>
    </rPh>
    <rPh sb="2" eb="3">
      <t>ケイ</t>
    </rPh>
    <phoneticPr fontId="1"/>
  </si>
  <si>
    <t>製鋼用（電気炉）（つづき）　　</t>
    <rPh sb="0" eb="2">
      <t>セイコウヨウ</t>
    </rPh>
    <rPh sb="3" eb="6">
      <t>デンキロ</t>
    </rPh>
    <phoneticPr fontId="6"/>
  </si>
  <si>
    <t>鋳鋼用　　</t>
    <rPh sb="0" eb="2">
      <t>チュウコウ</t>
    </rPh>
    <rPh sb="2" eb="3">
      <t>ヨウ</t>
    </rPh>
    <phoneticPr fontId="1"/>
  </si>
  <si>
    <t>発電・ボイラ・コージェネレーション用（つづき）　　</t>
    <rPh sb="0" eb="2">
      <t>ハツデン</t>
    </rPh>
    <rPh sb="17" eb="18">
      <t>ヨウ</t>
    </rPh>
    <phoneticPr fontId="1"/>
  </si>
  <si>
    <r>
      <t>鉄鋼業（つづき）</t>
    </r>
    <r>
      <rPr>
        <sz val="12"/>
        <rFont val="ＭＳ Ｐゴシック"/>
        <family val="3"/>
        <charset val="128"/>
      </rPr>
      <t xml:space="preserve">                              </t>
    </r>
    <r>
      <rPr>
        <sz val="12"/>
        <rFont val="ＭＳ Ｐゴシック"/>
        <family val="3"/>
        <charset val="128"/>
      </rPr>
      <t xml:space="preserve"> </t>
    </r>
    <r>
      <rPr>
        <sz val="12"/>
        <rFont val="Times New Roman"/>
        <family val="1"/>
      </rPr>
      <t>Iron and steel industry</t>
    </r>
    <r>
      <rPr>
        <sz val="12"/>
        <rFont val="ＭＳ Ｐゴシック"/>
        <family val="3"/>
        <charset val="128"/>
      </rPr>
      <t>　</t>
    </r>
    <r>
      <rPr>
        <sz val="12"/>
        <rFont val="Times New Roman"/>
        <family val="1"/>
      </rPr>
      <t>(continued)</t>
    </r>
    <rPh sb="0" eb="2">
      <t>テッコウ</t>
    </rPh>
    <rPh sb="2" eb="3">
      <t>ギョウ</t>
    </rPh>
    <phoneticPr fontId="6"/>
  </si>
  <si>
    <t xml:space="preserve">鉄鋼製品計 </t>
    <rPh sb="0" eb="1">
      <t>テッコウ</t>
    </rPh>
    <rPh sb="1" eb="3">
      <t>セイヒン</t>
    </rPh>
    <rPh sb="3" eb="4">
      <t>ケイ</t>
    </rPh>
    <phoneticPr fontId="1"/>
  </si>
  <si>
    <t>フェロアロイ用（つづき）　</t>
    <rPh sb="5" eb="6">
      <t>ヨウ</t>
    </rPh>
    <phoneticPr fontId="1"/>
  </si>
  <si>
    <t>製鋼用計（つづき）</t>
    <rPh sb="0" eb="2">
      <t>セイコウヨウ</t>
    </rPh>
    <rPh sb="2" eb="3">
      <t>ケイ</t>
    </rPh>
    <phoneticPr fontId="1"/>
  </si>
  <si>
    <t>鍛鋼用　　</t>
    <rPh sb="0" eb="1">
      <t>コウ</t>
    </rPh>
    <rPh sb="1" eb="2">
      <t>ヨウ</t>
    </rPh>
    <phoneticPr fontId="1"/>
  </si>
  <si>
    <t>鋳鋼用（つづき）　　</t>
    <rPh sb="0" eb="2">
      <t>チュウコウ</t>
    </rPh>
    <rPh sb="2" eb="3">
      <t>ヨウ</t>
    </rPh>
    <phoneticPr fontId="1"/>
  </si>
  <si>
    <r>
      <t xml:space="preserve">圧延(冷間を含む)及び鋼管用  </t>
    </r>
    <r>
      <rPr>
        <sz val="14"/>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</si>
  <si>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t>発電・ボイラ・コージェネレーション用（つづき）</t>
    <rPh sb="0" eb="2">
      <t>ハツデン</t>
    </rPh>
    <rPh sb="17" eb="18">
      <t>ヨウ</t>
    </rPh>
    <phoneticPr fontId="1"/>
  </si>
  <si>
    <r>
      <t xml:space="preserve">その他の鉄鋼製品 </t>
    </r>
    <r>
      <rPr>
        <b/>
        <sz val="9"/>
        <rFont val="ＭＳ Ｐゴシック"/>
        <family val="3"/>
        <charset val="128"/>
      </rPr>
      <t>→</t>
    </r>
    <rPh sb="0" eb="1">
      <t>ソノタ</t>
    </rPh>
    <rPh sb="2" eb="4">
      <t>テッコウ</t>
    </rPh>
    <rPh sb="4" eb="6">
      <t>セイヒン</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</si>
  <si>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</si>
  <si>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</si>
  <si>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t>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</si>
  <si>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</si>
  <si>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ペレット用（つづき）　</t>
    <rPh sb="3" eb="4">
      <t>ヨウ</t>
    </rPh>
    <phoneticPr fontId="6"/>
  </si>
  <si>
    <r>
      <t>銑鉄用</t>
    </r>
    <r>
      <rPr>
        <sz val="10"/>
        <rFont val="ＭＳ Ｐゴシック"/>
        <family val="3"/>
        <charset val="128"/>
      </rPr>
      <t xml:space="preserve">  </t>
    </r>
    <r>
      <rPr>
        <sz val="10"/>
        <rFont val="Times New Roman"/>
        <family val="1"/>
      </rPr>
      <t>for Pig iron</t>
    </r>
    <rPh sb="0" eb="2">
      <t>センテツ</t>
    </rPh>
    <rPh sb="2" eb="3">
      <t>ヨウ</t>
    </rPh>
    <phoneticPr fontId="1"/>
  </si>
  <si>
    <t>フェロアロイ用（つづき）</t>
    <rPh sb="5" eb="6">
      <t>ヨウ</t>
    </rPh>
    <phoneticPr fontId="1"/>
  </si>
  <si>
    <t xml:space="preserve">製鋼用（転炉）（つづき）      </t>
    <rPh sb="0" eb="2">
      <t>セイコウヨウ</t>
    </rPh>
    <rPh sb="3" eb="5">
      <t>テンロ</t>
    </rPh>
    <phoneticPr fontId="1"/>
  </si>
  <si>
    <r>
      <t>製鋼用（電気炉）（つづき）</t>
    </r>
    <r>
      <rPr>
        <sz val="9"/>
        <rFont val="Times New Roman"/>
        <family val="1"/>
      </rPr>
      <t>for Steelmaking (Electric furnaces)(continued)</t>
    </r>
    <r>
      <rPr>
        <sz val="9"/>
        <rFont val="ＭＳ Ｐゴシック"/>
        <family val="3"/>
        <charset val="128"/>
      </rPr>
      <t>　</t>
    </r>
    <rPh sb="0" eb="3">
      <t>セイコウヨウ</t>
    </rPh>
    <rPh sb="4" eb="7">
      <t>デンキロ</t>
    </rPh>
    <phoneticPr fontId="6"/>
  </si>
  <si>
    <t>鍛鋼用　　　　</t>
    <rPh sb="0" eb="1">
      <t>タン</t>
    </rPh>
    <rPh sb="1" eb="2">
      <t>コウ</t>
    </rPh>
    <rPh sb="2" eb="3">
      <t>ヨウ</t>
    </rPh>
    <phoneticPr fontId="1"/>
  </si>
  <si>
    <r>
      <t>鋳鋼用（つづき）</t>
    </r>
    <r>
      <rPr>
        <sz val="10"/>
        <rFont val="Times New Roman"/>
        <family val="1"/>
      </rPr>
      <t>for Steel castings (continued)</t>
    </r>
    <rPh sb="0" eb="1">
      <t>チュウコウ</t>
    </rPh>
    <rPh sb="1" eb="2">
      <t>ヨウ</t>
    </rPh>
    <phoneticPr fontId="1"/>
  </si>
  <si>
    <t>圧延(冷間を含む)及び鋼管用　</t>
    <rPh sb="0" eb="2">
      <t>アツエン</t>
    </rPh>
    <rPh sb="3" eb="4">
      <t>レイ</t>
    </rPh>
    <rPh sb="4" eb="5">
      <t>カン</t>
    </rPh>
    <rPh sb="6" eb="7">
      <t>フク</t>
    </rPh>
    <rPh sb="9" eb="10">
      <t>オヨ</t>
    </rPh>
    <rPh sb="11" eb="13">
      <t>コウカン</t>
    </rPh>
    <rPh sb="13" eb="14">
      <t>ヨウ</t>
    </rPh>
    <phoneticPr fontId="1"/>
  </si>
  <si>
    <t>その他の鉄鋼製品（つづき）　</t>
    <rPh sb="0" eb="2">
      <t>ソノタ</t>
    </rPh>
    <rPh sb="3" eb="5">
      <t>テッコウ</t>
    </rPh>
    <rPh sb="5" eb="7">
      <t>セイヒン</t>
    </rPh>
    <phoneticPr fontId="6"/>
  </si>
  <si>
    <t>鉄鋼業（つづき）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</si>
  <si>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</si>
  <si>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焼結鉱用　　　　</t>
    <rPh sb="0" eb="2">
      <t>ショウケツコウ</t>
    </rPh>
    <rPh sb="2" eb="3">
      <t>ヨウ</t>
    </rPh>
    <phoneticPr fontId="1"/>
  </si>
  <si>
    <t>銑鉄用（つづき）　</t>
    <rPh sb="0" eb="1">
      <t>センテツ</t>
    </rPh>
    <rPh sb="1" eb="2">
      <t>ヨウ</t>
    </rPh>
    <phoneticPr fontId="1"/>
  </si>
  <si>
    <t>フェロアロイ用（つづき）　 　　　　for Ferro-alloys　(continued)</t>
    <rPh sb="5" eb="6">
      <t>ヨウ</t>
    </rPh>
    <phoneticPr fontId="1"/>
  </si>
  <si>
    <t xml:space="preserve">製鋼用計        </t>
    <rPh sb="0" eb="2">
      <t>セイコウヨウ</t>
    </rPh>
    <rPh sb="2" eb="3">
      <t>ケイ</t>
    </rPh>
    <phoneticPr fontId="1"/>
  </si>
  <si>
    <t>製鋼用（電気炉）   　</t>
    <rPh sb="0" eb="3">
      <t>セイコウヨウ</t>
    </rPh>
    <rPh sb="4" eb="7">
      <t>デンキロ</t>
    </rPh>
    <phoneticPr fontId="6"/>
  </si>
  <si>
    <t xml:space="preserve">鋳鋼用      </t>
    <rPh sb="0" eb="1">
      <t>チュウコウ</t>
    </rPh>
    <rPh sb="1" eb="2">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</si>
  <si>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</si>
  <si>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 xml:space="preserve">その他の鉄鋼製品　 </t>
    <rPh sb="0" eb="2">
      <t>ソノタ</t>
    </rPh>
    <rPh sb="3" eb="5">
      <t>テッコウ</t>
    </rPh>
    <rPh sb="5" eb="7">
      <t>セイヒン</t>
    </rPh>
    <phoneticPr fontId="6"/>
  </si>
  <si>
    <r>
      <t>鉄鋼業（つづき）　</t>
    </r>
    <r>
      <rPr>
        <sz val="12"/>
        <rFont val="ＭＳ Ｐゴシック"/>
        <family val="3"/>
        <charset val="128"/>
      </rPr>
      <t xml:space="preserve">    </t>
    </r>
    <rPh sb="0" eb="2">
      <t>テッコウ</t>
    </rPh>
    <rPh sb="2" eb="3">
      <t>ギョウ</t>
    </rPh>
    <phoneticPr fontId="6"/>
  </si>
  <si>
    <t>鉄鋼製品計</t>
    <rPh sb="0" eb="1">
      <t>テッコウ</t>
    </rPh>
    <rPh sb="1" eb="3">
      <t>セイヒン</t>
    </rPh>
    <rPh sb="3" eb="4">
      <t>ケイ</t>
    </rPh>
    <phoneticPr fontId="1"/>
  </si>
  <si>
    <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</si>
  <si>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t>ペレット用　</t>
    <rPh sb="3" eb="4">
      <t>ヨウ</t>
    </rPh>
    <phoneticPr fontId="6"/>
  </si>
  <si>
    <t xml:space="preserve">銑鉄用（つづき）        </t>
    <rPh sb="0" eb="1">
      <t>センテツ</t>
    </rPh>
    <rPh sb="1" eb="2">
      <t>ヨウ</t>
    </rPh>
    <phoneticPr fontId="1"/>
  </si>
  <si>
    <t xml:space="preserve">フェロアロイ用            </t>
    <rPh sb="5" eb="6">
      <t>ヨウ</t>
    </rPh>
    <phoneticPr fontId="1"/>
  </si>
  <si>
    <t>製鋼用計（つづき）　</t>
    <rPh sb="0" eb="3">
      <t>セイコウヨウ</t>
    </rPh>
    <rPh sb="3" eb="4">
      <t>ケイ</t>
    </rPh>
    <phoneticPr fontId="1"/>
  </si>
  <si>
    <r>
      <t>製鋼用（転炉）</t>
    </r>
    <r>
      <rPr>
        <sz val="9"/>
        <rFont val="ＭＳ Ｐゴシック"/>
        <family val="3"/>
        <charset val="128"/>
      </rPr>
      <t xml:space="preserve"> </t>
    </r>
    <r>
      <rPr>
        <sz val="9"/>
        <rFont val="Times New Roman"/>
        <family val="1"/>
      </rPr>
      <t xml:space="preserve">for Steelmaking (LD converters)  </t>
    </r>
    <rPh sb="0" eb="3">
      <t>セイコウヨウ</t>
    </rPh>
    <rPh sb="4" eb="6">
      <t>テンロ</t>
    </rPh>
    <phoneticPr fontId="1"/>
  </si>
  <si>
    <t xml:space="preserve">製鋼用（電気炉）（つづき）　 </t>
    <rPh sb="0" eb="3">
      <t>セイコウヨウ</t>
    </rPh>
    <rPh sb="4" eb="7">
      <t>デンキロ</t>
    </rPh>
    <phoneticPr fontId="6"/>
  </si>
  <si>
    <t xml:space="preserve">鋳鋼用（つづき）   </t>
    <rPh sb="0" eb="1">
      <t>チュウコウ</t>
    </rPh>
    <rPh sb="1" eb="2">
      <t>ヨウ</t>
    </rPh>
    <phoneticPr fontId="1"/>
  </si>
  <si>
    <t>その他の鉄鋼製品（つづき）</t>
    <rPh sb="0" eb="2">
      <t>ソノタ</t>
    </rPh>
    <rPh sb="3" eb="5">
      <t>テッコウ</t>
    </rPh>
    <rPh sb="5" eb="7">
      <t>セイヒン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</si>
  <si>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</si>
  <si>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非鉄金属地金（直接） 　　</t>
    </r>
    <r>
      <rPr>
        <sz val="10"/>
        <rFont val="Times New Roman"/>
        <family val="1"/>
      </rPr>
      <t>Non-ferrous metals (Direct input table)</t>
    </r>
    <rPh sb="0" eb="2">
      <t>ヒテツ</t>
    </rPh>
    <rPh sb="2" eb="4">
      <t>キンゾク</t>
    </rPh>
    <rPh sb="4" eb="6">
      <t>ジガネ</t>
    </rPh>
    <rPh sb="7" eb="9">
      <t>チョクセツ</t>
    </rPh>
    <phoneticPr fontId="6"/>
  </si>
  <si>
    <t xml:space="preserve">             ⑧　非鉄金属地金</t>
    <rPh sb="15" eb="17">
      <t>ヒテツ</t>
    </rPh>
    <rPh sb="17" eb="19">
      <t>キンゾク</t>
    </rPh>
    <rPh sb="19" eb="21">
      <t>ジガネ</t>
    </rPh>
    <phoneticPr fontId="6"/>
  </si>
  <si>
    <t xml:space="preserve">銅（電解工程）（つづき） </t>
    <rPh sb="1" eb="3">
      <t>デンカイ</t>
    </rPh>
    <rPh sb="3" eb="5">
      <t>コウテイ</t>
    </rPh>
    <phoneticPr fontId="6"/>
  </si>
  <si>
    <t>アルミニウム二次地金　(つづき)</t>
    <rPh sb="6" eb="8">
      <t>ニジ</t>
    </rPh>
    <rPh sb="7" eb="9">
      <t>ジガネ</t>
    </rPh>
    <phoneticPr fontId="1"/>
  </si>
  <si>
    <r>
      <t>鉛計（つづき）</t>
    </r>
    <r>
      <rPr>
        <sz val="12"/>
        <rFont val="Times New Roman"/>
        <family val="1"/>
      </rPr>
      <t xml:space="preserve"> Lead total (continued)</t>
    </r>
    <rPh sb="0" eb="1">
      <t>ケイ</t>
    </rPh>
    <phoneticPr fontId="1"/>
  </si>
  <si>
    <t>電気亜鉛        　</t>
    <rPh sb="0" eb="1">
      <t>デンキ</t>
    </rPh>
    <rPh sb="1" eb="3">
      <t>アエン</t>
    </rPh>
    <phoneticPr fontId="1"/>
  </si>
  <si>
    <r>
      <t xml:space="preserve">銅（溶錬工程）  </t>
    </r>
    <r>
      <rPr>
        <sz val="12"/>
        <rFont val="Times New Roman"/>
        <family val="1"/>
      </rPr>
      <t xml:space="preserve">Copper (Fusing and mixing process) </t>
    </r>
    <r>
      <rPr>
        <sz val="12"/>
        <rFont val="ＭＳ Ｐゴシック"/>
        <family val="3"/>
        <charset val="128"/>
      </rPr>
      <t xml:space="preserve"> </t>
    </r>
    <r>
      <rPr>
        <b/>
        <sz val="18"/>
        <rFont val="ＭＳ Ｐゴシック"/>
        <family val="3"/>
        <charset val="128"/>
      </rPr>
      <t>→</t>
    </r>
    <rPh sb="1" eb="2">
      <t>ヨウ</t>
    </rPh>
    <rPh sb="2" eb="3">
      <t>レン</t>
    </rPh>
    <rPh sb="3" eb="5">
      <t>コウテイ</t>
    </rPh>
    <phoneticPr fontId="1"/>
  </si>
  <si>
    <t>その他の非鉄金属　(つづき)</t>
    <rPh sb="0" eb="2">
      <t>ソノタ</t>
    </rPh>
    <rPh sb="3" eb="5">
      <t>ヒテツ</t>
    </rPh>
    <rPh sb="5" eb="7">
      <t>キンゾク</t>
    </rPh>
    <phoneticPr fontId="1"/>
  </si>
  <si>
    <r>
      <t>鉛計</t>
    </r>
    <r>
      <rPr>
        <sz val="12"/>
        <rFont val="Times New Roman"/>
        <family val="1"/>
      </rPr>
      <t xml:space="preserve">  Lead total</t>
    </r>
    <rPh sb="0" eb="1">
      <t>ケイ</t>
    </rPh>
    <phoneticPr fontId="1"/>
  </si>
  <si>
    <r>
      <t xml:space="preserve">鉛（電解工程） </t>
    </r>
    <r>
      <rPr>
        <sz val="12"/>
        <rFont val="Times New Roman"/>
        <family val="1"/>
      </rPr>
      <t xml:space="preserve"> Lead (Electrolytic process)  </t>
    </r>
    <r>
      <rPr>
        <sz val="12"/>
        <rFont val="ＭＳ Ｐゴシック"/>
        <family val="3"/>
        <charset val="128"/>
      </rPr>
      <t xml:space="preserve">         </t>
    </r>
    <r>
      <rPr>
        <b/>
        <sz val="18"/>
        <rFont val="ＭＳ Ｐゴシック"/>
        <family val="3"/>
        <charset val="128"/>
      </rPr>
      <t>→</t>
    </r>
    <rPh sb="0" eb="1">
      <t>ナマリ</t>
    </rPh>
    <rPh sb="2" eb="4">
      <t>デンカイ</t>
    </rPh>
    <rPh sb="4" eb="6">
      <t>コウテイ</t>
    </rPh>
    <phoneticPr fontId="1"/>
  </si>
  <si>
    <r>
      <t>亜鉛計</t>
    </r>
    <r>
      <rPr>
        <sz val="12"/>
        <rFont val="Times New Roman"/>
        <family val="1"/>
      </rPr>
      <t xml:space="preserve">Zinc total </t>
    </r>
    <rPh sb="0" eb="1">
      <t>アエン</t>
    </rPh>
    <rPh sb="1" eb="2">
      <t>ケイ</t>
    </rPh>
    <phoneticPr fontId="6"/>
  </si>
  <si>
    <t>鉛（溶錬工程）(つづき)   　</t>
    <rPh sb="0" eb="1">
      <t>ナマリ</t>
    </rPh>
    <rPh sb="2" eb="3">
      <t>ヨウ</t>
    </rPh>
    <rPh sb="3" eb="6">
      <t>レンコウテイ</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</si>
  <si>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</si>
  <si>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</si>
  <si>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機械器具製品（直接）   </t>
    </r>
    <r>
      <rPr>
        <sz val="10"/>
        <rFont val="Times New Roman"/>
        <family val="1"/>
      </rPr>
      <t>Machinery products (Direct input table)</t>
    </r>
    <rPh sb="0" eb="2">
      <t>キカイ</t>
    </rPh>
    <rPh sb="2" eb="4">
      <t>キグ</t>
    </rPh>
    <rPh sb="4" eb="6">
      <t>セイヒン</t>
    </rPh>
    <rPh sb="7" eb="9">
      <t>チョクセツ</t>
    </rPh>
    <phoneticPr fontId="6"/>
  </si>
  <si>
    <r>
      <t xml:space="preserve">機械器具製品（一次）  </t>
    </r>
    <r>
      <rPr>
        <sz val="10"/>
        <rFont val="Times New Roman"/>
        <family val="1"/>
      </rPr>
      <t xml:space="preserve"> Machinery products(Conversion table)</t>
    </r>
    <rPh sb="0" eb="2">
      <t>キカイ</t>
    </rPh>
    <rPh sb="2" eb="4">
      <t>キグ</t>
    </rPh>
    <rPh sb="4" eb="6">
      <t>セイヒン</t>
    </rPh>
    <rPh sb="7" eb="9">
      <t>イチジ</t>
    </rPh>
    <phoneticPr fontId="6"/>
  </si>
  <si>
    <t>土木建設機械（１）（つづき）</t>
    <rPh sb="0" eb="2">
      <t>ドボク</t>
    </rPh>
    <rPh sb="2" eb="4">
      <t>ケンセツ</t>
    </rPh>
    <rPh sb="4" eb="6">
      <t>キカイ</t>
    </rPh>
    <phoneticPr fontId="1"/>
  </si>
  <si>
    <t>土木建設機械（１）（つづき）　　</t>
    <rPh sb="0" eb="2">
      <t>ドボク</t>
    </rPh>
    <rPh sb="2" eb="4">
      <t>ケンセツ</t>
    </rPh>
    <rPh sb="4" eb="6">
      <t>キカイ</t>
    </rPh>
    <phoneticPr fontId="1"/>
  </si>
  <si>
    <t>電子管・半導体素子・集積回路（４）</t>
    <rPh sb="0" eb="3">
      <t>デンシカン</t>
    </rPh>
    <rPh sb="4" eb="7">
      <t>ハンドウタイ</t>
    </rPh>
    <rPh sb="7" eb="9">
      <t>ソシ</t>
    </rPh>
    <rPh sb="10" eb="12">
      <t>シュウセキ</t>
    </rPh>
    <rPh sb="12" eb="14">
      <t>カイロ</t>
    </rPh>
    <phoneticPr fontId="6"/>
  </si>
  <si>
    <r>
      <rPr>
        <sz val="11"/>
        <rFont val="ＭＳ Ｐゴシック"/>
        <family val="3"/>
        <charset val="128"/>
      </rPr>
      <t>自動車及び部品(二輪自動車を含む)（６）（つづき）　　</t>
    </r>
    <rPh sb="0" eb="3">
      <t>ジドウシャ</t>
    </rPh>
    <rPh sb="3" eb="4">
      <t>オヨ</t>
    </rPh>
    <rPh sb="5" eb="7">
      <t>ブヒン</t>
    </rPh>
    <rPh sb="8" eb="10">
      <t>ニリン</t>
    </rPh>
    <rPh sb="10" eb="13">
      <t>ジドウシャ</t>
    </rPh>
    <rPh sb="14" eb="15">
      <t>フク</t>
    </rPh>
    <phoneticPr fontId="1"/>
  </si>
  <si>
    <t>機械工業（つづき）</t>
    <rPh sb="0" eb="2">
      <t>キカイ</t>
    </rPh>
    <rPh sb="2" eb="4">
      <t>コウギョウ</t>
    </rPh>
    <phoneticPr fontId="6"/>
  </si>
  <si>
    <r>
      <t xml:space="preserve">機械器具製品計（１～６）        </t>
    </r>
    <r>
      <rPr>
        <b/>
        <sz val="12"/>
        <rFont val="ＭＳ Ｐゴシック"/>
        <family val="3"/>
        <charset val="128"/>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</si>
  <si>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t>金属工作機械及び金属加工機械（２）（つづき）</t>
    <rPh sb="0" eb="2">
      <t>キンゾク</t>
    </rPh>
    <rPh sb="2" eb="4">
      <t>コウサク</t>
    </rPh>
    <rPh sb="4" eb="6">
      <t>キカイ</t>
    </rPh>
    <rPh sb="6" eb="7">
      <t>オヨ</t>
    </rPh>
    <rPh sb="8" eb="12">
      <t>キンゾクカコウ</t>
    </rPh>
    <rPh sb="12" eb="14">
      <t>キカイ</t>
    </rPh>
    <phoneticPr fontId="1"/>
  </si>
  <si>
    <t>電子部品（３）　　</t>
    <rPh sb="0" eb="2">
      <t>デンシ</t>
    </rPh>
    <rPh sb="2" eb="4">
      <t>ブヒン</t>
    </rPh>
    <phoneticPr fontId="6"/>
  </si>
  <si>
    <t>自動車及び部品（二輪自動車を含む）（６）</t>
    <rPh sb="0" eb="3">
      <t>ジドウシャ</t>
    </rPh>
    <rPh sb="3" eb="4">
      <t>オヨ</t>
    </rPh>
    <rPh sb="5" eb="7">
      <t>ブヒン</t>
    </rPh>
    <rPh sb="8" eb="10">
      <t>ニリン</t>
    </rPh>
    <rPh sb="10" eb="13">
      <t>ジドウシャ</t>
    </rPh>
    <rPh sb="14" eb="15">
      <t>フク</t>
    </rPh>
    <phoneticPr fontId="1"/>
  </si>
  <si>
    <t>機械工業（つづき）　　</t>
    <rPh sb="0" eb="2">
      <t>キカイ</t>
    </rPh>
    <rPh sb="2" eb="4">
      <t>コウギョウ</t>
    </rPh>
    <phoneticPr fontId="6"/>
  </si>
  <si>
    <t>機械器具製品計（１～６）（つづき）　　　　</t>
    <rPh sb="0" eb="2">
      <t>キカイ</t>
    </rPh>
    <rPh sb="2" eb="4">
      <t>キグ</t>
    </rPh>
    <rPh sb="4" eb="6">
      <t>セイヒン</t>
    </rPh>
    <rPh sb="6" eb="7">
      <t>ケイ</t>
    </rPh>
    <phoneticPr fontId="1"/>
  </si>
  <si>
    <t>電子部品（３）（つづき）　</t>
    <rPh sb="0" eb="2">
      <t>デンシ</t>
    </rPh>
    <rPh sb="2" eb="4">
      <t>ブヒン</t>
    </rPh>
    <phoneticPr fontId="6"/>
  </si>
  <si>
    <r>
      <rPr>
        <sz val="11"/>
        <rFont val="ＭＳ Ｐゴシック"/>
        <family val="3"/>
        <charset val="128"/>
      </rPr>
      <t>自動車及び部品(二輪自動車を含む)（６）</t>
    </r>
    <r>
      <rPr>
        <sz val="11"/>
        <color theme="1"/>
        <rFont val="ＭＳ Ｐゴシック"/>
        <family val="3"/>
        <charset val="128"/>
        <scheme val="minor"/>
      </rPr>
      <t>　</t>
    </r>
    <r>
      <rPr>
        <sz val="11"/>
        <color theme="1"/>
        <rFont val="ＭＳ Ｐゴシック"/>
        <family val="3"/>
        <charset val="128"/>
        <scheme val="minor"/>
      </rPr>
      <t>　</t>
    </r>
    <r>
      <rPr>
        <sz val="11"/>
        <rFont val="ＭＳ Ｐゴシック"/>
        <family val="3"/>
        <charset val="128"/>
      </rPr>
      <t>　　</t>
    </r>
    <rPh sb="0" eb="3">
      <t>ジドウシャ</t>
    </rPh>
    <rPh sb="3" eb="4">
      <t>オヨ</t>
    </rPh>
    <rPh sb="5" eb="7">
      <t>ブヒン</t>
    </rPh>
    <rPh sb="8" eb="10">
      <t>ニリン</t>
    </rPh>
    <rPh sb="10" eb="13">
      <t>ジドウシャ</t>
    </rPh>
    <rPh sb="14" eb="15">
      <t>フク</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</si>
  <si>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</si>
  <si>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</si>
  <si>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在庫の推移                 </t>
    </r>
    <r>
      <rPr>
        <sz val="10"/>
        <rFont val="Times New Roman"/>
        <family val="1"/>
      </rPr>
      <t xml:space="preserve">Trends of Inventory   </t>
    </r>
    <rPh sb="0" eb="2">
      <t>ザイコ</t>
    </rPh>
    <rPh sb="3" eb="5">
      <t>スイイ</t>
    </rPh>
    <phoneticPr fontId="1"/>
  </si>
  <si>
    <r>
      <t xml:space="preserve">在庫の推移 　　　　             　           　  </t>
    </r>
    <r>
      <rPr>
        <sz val="10"/>
        <rFont val="Times New Roman"/>
        <family val="1"/>
      </rPr>
      <t xml:space="preserve">  Trends of Inventory</t>
    </r>
    <rPh sb="0" eb="2">
      <t>ザイコ</t>
    </rPh>
    <rPh sb="3" eb="5">
      <t>スイイ</t>
    </rPh>
    <phoneticPr fontId="1"/>
  </si>
  <si>
    <t>①　化学工業製品</t>
    <rPh sb="2" eb="4">
      <t>カガク</t>
    </rPh>
    <rPh sb="4" eb="6">
      <t>コウギョウ</t>
    </rPh>
    <rPh sb="6" eb="8">
      <t>セイヒン</t>
    </rPh>
    <phoneticPr fontId="1"/>
  </si>
  <si>
    <t>③　非鉄金属地金</t>
    <rPh sb="2" eb="4">
      <t>ヒテツ</t>
    </rPh>
    <rPh sb="4" eb="6">
      <t>キンゾク</t>
    </rPh>
    <rPh sb="6" eb="8">
      <t>ジガネ</t>
    </rPh>
    <phoneticPr fontId="1"/>
  </si>
  <si>
    <t xml:space="preserve"> アンモニア及びアンモニア誘導品</t>
    <rPh sb="6" eb="7">
      <t>オヨ</t>
    </rPh>
    <rPh sb="13" eb="16">
      <t>ユウドウヒン</t>
    </rPh>
    <phoneticPr fontId="1"/>
  </si>
  <si>
    <t>石灰（つづき）</t>
    <rPh sb="0" eb="2">
      <t>セッカイ</t>
    </rPh>
    <phoneticPr fontId="1"/>
  </si>
  <si>
    <r>
      <t>銅　</t>
    </r>
    <r>
      <rPr>
        <sz val="12"/>
        <rFont val="Times New Roman"/>
        <family val="1"/>
      </rPr>
      <t>Copper</t>
    </r>
    <r>
      <rPr>
        <sz val="12"/>
        <rFont val="ＭＳ Ｐゴシック"/>
        <family val="3"/>
        <charset val="128"/>
      </rPr>
      <t>　　</t>
    </r>
    <r>
      <rPr>
        <b/>
        <sz val="18"/>
        <rFont val="ＭＳ Ｐゴシック"/>
        <family val="3"/>
        <charset val="128"/>
      </rPr>
      <t>→</t>
    </r>
    <rPh sb="0" eb="1">
      <t>ドウ</t>
    </rPh>
    <phoneticPr fontId="1"/>
  </si>
  <si>
    <t>②　窯業・土石製品</t>
    <rPh sb="2" eb="4">
      <t>ヨウギョウ</t>
    </rPh>
    <rPh sb="5" eb="7">
      <t>ドセキ</t>
    </rPh>
    <rPh sb="7" eb="9">
      <t>セイヒン</t>
    </rPh>
    <phoneticPr fontId="1"/>
  </si>
  <si>
    <r>
      <t xml:space="preserve"> アンモニア及びアンモニア誘導品（つづき）　</t>
    </r>
    <r>
      <rPr>
        <sz val="11"/>
        <rFont val="Times New Roman"/>
        <family val="1"/>
      </rPr>
      <t>Ammonia and ammonia-derived products (continued)</t>
    </r>
    <rPh sb="6" eb="7">
      <t>オヨ</t>
    </rPh>
    <rPh sb="13" eb="16">
      <t>ユウドウヒン</t>
    </rPh>
    <phoneticPr fontId="1"/>
  </si>
  <si>
    <r>
      <t>亜鉛  　　　</t>
    </r>
    <r>
      <rPr>
        <sz val="12"/>
        <rFont val="Times New Roman"/>
        <family val="1"/>
      </rPr>
      <t>Zinc</t>
    </r>
    <rPh sb="0" eb="2">
      <t>アエン</t>
    </rPh>
    <phoneticPr fontId="1"/>
  </si>
  <si>
    <r>
      <t xml:space="preserve">アルミニウム二次地金 </t>
    </r>
    <r>
      <rPr>
        <sz val="12"/>
        <rFont val="Times New Roman"/>
        <family val="1"/>
      </rPr>
      <t>Secondary aluminum ingots</t>
    </r>
    <r>
      <rPr>
        <sz val="12"/>
        <rFont val="ＭＳ Ｐゴシック"/>
        <family val="3"/>
        <charset val="128"/>
      </rPr>
      <t>　</t>
    </r>
    <r>
      <rPr>
        <sz val="12"/>
        <rFont val="ＭＳ Ｐゴシック"/>
        <family val="3"/>
        <charset val="128"/>
      </rPr>
      <t xml:space="preserve"> </t>
    </r>
    <r>
      <rPr>
        <b/>
        <sz val="18"/>
        <rFont val="ＭＳ Ｐゴシック"/>
        <family val="3"/>
        <charset val="128"/>
      </rPr>
      <t>→</t>
    </r>
    <rPh sb="6" eb="8">
      <t>ニジ</t>
    </rPh>
    <rPh sb="8" eb="10">
      <t>ジガネ</t>
    </rPh>
    <phoneticPr fontId="1"/>
  </si>
  <si>
    <r>
      <t>地域別統計　　　　　</t>
    </r>
    <r>
      <rPr>
        <sz val="11"/>
        <rFont val="Times New Roman"/>
        <family val="1"/>
      </rPr>
      <t>Regional statistics</t>
    </r>
    <rPh sb="0" eb="3">
      <t>チイキベツ</t>
    </rPh>
    <rPh sb="3" eb="5">
      <t>トウケイ</t>
    </rPh>
    <phoneticPr fontId="19"/>
  </si>
  <si>
    <t>　　　　  合計 (注2)</t>
    <rPh sb="6" eb="8">
      <t>ゴウケイ</t>
    </rPh>
    <rPh sb="10" eb="11">
      <t>チュウ</t>
    </rPh>
    <phoneticPr fontId="1"/>
  </si>
  <si>
    <r>
      <t>燃料計（つづき）　</t>
    </r>
    <r>
      <rPr>
        <sz val="14"/>
        <rFont val="Times New Roman"/>
        <family val="1"/>
      </rPr>
      <t>Fuel total (continued)</t>
    </r>
    <r>
      <rPr>
        <sz val="14"/>
        <rFont val="ＭＳ Ｐゴシック"/>
        <family val="3"/>
        <charset val="128"/>
      </rPr>
      <t>　</t>
    </r>
    <rPh sb="0" eb="2">
      <t>ネンリョウ</t>
    </rPh>
    <rPh sb="2" eb="3">
      <t>ケイ</t>
    </rPh>
    <phoneticPr fontId="6"/>
  </si>
  <si>
    <t>経済産業局</t>
    <rPh sb="2" eb="5">
      <t>サンギョウキョク</t>
    </rPh>
    <phoneticPr fontId="1"/>
  </si>
  <si>
    <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</si>
  <si>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t>石油系炭化</t>
    <rPh sb="0" eb="3">
      <t>セキユケイ</t>
    </rPh>
    <rPh sb="3" eb="5">
      <t>タンカ</t>
    </rPh>
    <phoneticPr fontId="1"/>
  </si>
  <si>
    <t>(注3)</t>
    <rPh sb="1" eb="2">
      <t>チュウ</t>
    </rPh>
    <phoneticPr fontId="1"/>
  </si>
  <si>
    <t>(注4)</t>
    <rPh sb="1" eb="2">
      <t>チュウ</t>
    </rPh>
    <phoneticPr fontId="1"/>
  </si>
  <si>
    <r>
      <t>合計</t>
    </r>
    <r>
      <rPr>
        <b/>
        <sz val="14"/>
        <rFont val="Times New Roman"/>
        <family val="1"/>
      </rPr>
      <t xml:space="preserve">  Total                        </t>
    </r>
    <r>
      <rPr>
        <b/>
        <sz val="14"/>
        <rFont val="ＭＳ Ｐゴシック"/>
        <family val="3"/>
        <charset val="128"/>
      </rPr>
      <t>　　　　　　　　　　</t>
    </r>
    <r>
      <rPr>
        <b/>
        <sz val="14"/>
        <rFont val="Times New Roman"/>
        <family val="1"/>
      </rPr>
      <t xml:space="preserve"> (</t>
    </r>
    <r>
      <rPr>
        <b/>
        <sz val="14"/>
        <rFont val="ＭＳ Ｐゴシック"/>
        <family val="3"/>
        <charset val="128"/>
      </rPr>
      <t>注</t>
    </r>
    <r>
      <rPr>
        <b/>
        <sz val="14"/>
        <rFont val="Times New Roman"/>
        <family val="1"/>
      </rPr>
      <t>1)</t>
    </r>
    <rPh sb="0" eb="2">
      <t>ゴウケイ</t>
    </rPh>
    <rPh sb="45" eb="46">
      <t>チュウ</t>
    </rPh>
    <phoneticPr fontId="1"/>
  </si>
  <si>
    <t>注３．石炭にはコークス製造用炭(原料炭）を含む。</t>
    <rPh sb="0" eb="1">
      <t>チュウ</t>
    </rPh>
    <rPh sb="3" eb="5">
      <t>セキタン</t>
    </rPh>
    <rPh sb="11" eb="14">
      <t>セイゾウヨウ</t>
    </rPh>
    <rPh sb="14" eb="15">
      <t>タン</t>
    </rPh>
    <rPh sb="16" eb="18">
      <t>ゲンリョウ</t>
    </rPh>
    <rPh sb="18" eb="19">
      <t>タン</t>
    </rPh>
    <rPh sb="21" eb="22">
      <t>フク</t>
    </rPh>
    <phoneticPr fontId="1"/>
  </si>
  <si>
    <t>　 ４．石炭コークスにはピッチコークスを含む。</t>
    <rPh sb="4" eb="6">
      <t>セキタン</t>
    </rPh>
    <rPh sb="20" eb="21">
      <t>フク</t>
    </rPh>
    <phoneticPr fontId="1"/>
  </si>
  <si>
    <r>
      <t>地域別統計　　</t>
    </r>
    <r>
      <rPr>
        <sz val="10"/>
        <rFont val="Times New Roman"/>
        <family val="1"/>
      </rPr>
      <t>Regional statistics</t>
    </r>
    <rPh sb="0" eb="3">
      <t>チイキベツ</t>
    </rPh>
    <rPh sb="3" eb="5">
      <t>トウケイ</t>
    </rPh>
    <phoneticPr fontId="6"/>
  </si>
  <si>
    <r>
      <t xml:space="preserve">燃料計（つづき） </t>
    </r>
    <r>
      <rPr>
        <sz val="12"/>
        <rFont val="Times New Roman"/>
        <family val="1"/>
      </rPr>
      <t>Fuel total (continued)</t>
    </r>
    <r>
      <rPr>
        <sz val="12"/>
        <rFont val="ＭＳ Ｐゴシック"/>
        <family val="3"/>
        <charset val="128"/>
      </rPr>
      <t>　</t>
    </r>
    <rPh sb="0" eb="2">
      <t>ネンリョウ</t>
    </rPh>
    <rPh sb="2" eb="3">
      <t>ケイ</t>
    </rPh>
    <phoneticPr fontId="6"/>
  </si>
  <si>
    <r>
      <t xml:space="preserve">石油系燃料計（つづき） </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</si>
  <si>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t>燃料計（つづき）</t>
    </r>
    <r>
      <rPr>
        <sz val="12"/>
        <rFont val="Times New Roman"/>
        <family val="1"/>
      </rPr>
      <t>Fuel total (continued)</t>
    </r>
    <r>
      <rPr>
        <sz val="12"/>
        <rFont val="ＭＳ Ｐゴシック"/>
        <family val="3"/>
        <charset val="128"/>
      </rPr>
      <t>　</t>
    </r>
    <rPh sb="0" eb="2">
      <t>ネンリョウ</t>
    </rPh>
    <rPh sb="2" eb="3">
      <t>ケイ</t>
    </rPh>
    <phoneticPr fontId="6"/>
  </si>
  <si>
    <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</si>
  <si>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t>非石油系燃料計</t>
    <rPh sb="6" eb="7">
      <t>ケイ</t>
    </rPh>
    <phoneticPr fontId="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</si>
  <si>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6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</si>
  <si>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19"/>
  </si>
  <si>
    <r>
      <t xml:space="preserve">製鋼用（転炉）     </t>
    </r>
    <r>
      <rPr>
        <sz val="12"/>
        <rFont val="Times New Roman"/>
        <family val="1"/>
      </rPr>
      <t xml:space="preserve">for Steelmaking (LD converters)   </t>
    </r>
    <r>
      <rPr>
        <sz val="12"/>
        <rFont val="ＭＳ Ｐゴシック"/>
        <family val="3"/>
        <charset val="128"/>
      </rPr>
      <t xml:space="preserve">  </t>
    </r>
    <r>
      <rPr>
        <b/>
        <sz val="18"/>
        <rFont val="ＭＳ Ｐゴシック"/>
        <family val="3"/>
        <charset val="128"/>
      </rPr>
      <t>→</t>
    </r>
    <rPh sb="0" eb="3">
      <t>セイコウヨウ</t>
    </rPh>
    <rPh sb="4" eb="6">
      <t>テンロ</t>
    </rPh>
    <phoneticPr fontId="1"/>
  </si>
  <si>
    <t>Table of original unit (establishment basis)</t>
    <phoneticPr fontId="1"/>
  </si>
  <si>
    <t>Gas oil</t>
    <phoneticPr fontId="1"/>
  </si>
  <si>
    <t>Waste plastic</t>
    <phoneticPr fontId="1"/>
  </si>
  <si>
    <r>
      <t xml:space="preserve"> 燃料計(つづき)    </t>
    </r>
    <r>
      <rPr>
        <sz val="11"/>
        <rFont val="Times New Roman"/>
        <family val="1"/>
      </rPr>
      <t xml:space="preserve"> Fuel total</t>
    </r>
    <r>
      <rPr>
        <sz val="11"/>
        <color theme="1"/>
        <rFont val="ＭＳ Ｐゴシック"/>
        <family val="3"/>
        <charset val="128"/>
        <scheme val="minor"/>
      </rPr>
      <t>　</t>
    </r>
    <r>
      <rPr>
        <sz val="11"/>
        <rFont val="Times New Roman"/>
        <family val="1"/>
      </rPr>
      <t>(continued)</t>
    </r>
    <rPh sb="1" eb="3">
      <t>ネンリョウ</t>
    </rPh>
    <rPh sb="3" eb="4">
      <t>ケイ</t>
    </rPh>
    <phoneticPr fontId="1"/>
  </si>
  <si>
    <t>Non-ferrous metals industry</t>
    <phoneticPr fontId="1"/>
  </si>
  <si>
    <t>Hydrocarbon oil</t>
    <phoneticPr fontId="1"/>
  </si>
  <si>
    <t xml:space="preserve"> </t>
    <phoneticPr fontId="1"/>
  </si>
  <si>
    <r>
      <t>Heavy fuel oil total</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</si>
  <si>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</si>
  <si>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r>
      <t>窯業・土石製品工業　　</t>
    </r>
    <r>
      <rPr>
        <sz val="10"/>
        <rFont val="Times New Roman"/>
        <family val="1"/>
      </rPr>
      <t>Ceramics, clay and stone products industry</t>
    </r>
    <phoneticPr fontId="1"/>
  </si>
  <si>
    <t>　</t>
    <phoneticPr fontId="6"/>
  </si>
  <si>
    <t xml:space="preserve"> </t>
    <phoneticPr fontId="6"/>
  </si>
  <si>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</si>
  <si>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Times New Roman"/>
        <family val="1"/>
      </rPr>
      <t xml:space="preserve">Chemical  fibers industry </t>
    </r>
    <r>
      <rPr>
        <sz val="12"/>
        <rFont val="ＭＳ Ｐ明朝"/>
        <family val="1"/>
        <charset val="128"/>
      </rPr>
      <t>　</t>
    </r>
    <phoneticPr fontId="1"/>
  </si>
  <si>
    <r>
      <t xml:space="preserve">Chemical  fibers industry </t>
    </r>
    <r>
      <rPr>
        <sz val="12"/>
        <rFont val="ＭＳ Ｐゴシック"/>
        <family val="3"/>
        <charset val="128"/>
      </rPr>
      <t>　</t>
    </r>
    <phoneticPr fontId="1"/>
  </si>
  <si>
    <r>
      <t>その他の繊維製品（つづき）</t>
    </r>
    <r>
      <rPr>
        <sz val="12"/>
        <rFont val="Times New Roman"/>
        <family val="1"/>
      </rPr>
      <t xml:space="preserve">     </t>
    </r>
    <phoneticPr fontId="1"/>
  </si>
  <si>
    <t>Other  fibers  products (continued)</t>
    <phoneticPr fontId="1"/>
  </si>
  <si>
    <r>
      <t xml:space="preserve">銑鉄用　    </t>
    </r>
    <r>
      <rPr>
        <sz val="12"/>
        <rFont val="Times New Roman"/>
        <family val="1"/>
      </rPr>
      <t xml:space="preserve">for Pig iron      </t>
    </r>
    <r>
      <rPr>
        <sz val="12"/>
        <rFont val="ＭＳ Ｐゴシック"/>
        <family val="3"/>
        <charset val="128"/>
      </rPr>
      <t xml:space="preserve">        </t>
    </r>
    <r>
      <rPr>
        <b/>
        <sz val="18"/>
        <rFont val="ＭＳ Ｐゴシック"/>
        <family val="3"/>
        <charset val="128"/>
      </rPr>
      <t>→</t>
    </r>
    <rPh sb="0" eb="1">
      <t>センテツ</t>
    </rPh>
    <rPh sb="1" eb="2">
      <t>ヨウ</t>
    </rPh>
    <phoneticPr fontId="1"/>
  </si>
  <si>
    <t>Shikoku Bureau of Economy, Trade and Industry</t>
    <phoneticPr fontId="1"/>
  </si>
  <si>
    <t>Fuel total</t>
    <phoneticPr fontId="1"/>
  </si>
  <si>
    <t>Oil based fuels total</t>
    <phoneticPr fontId="1"/>
  </si>
  <si>
    <t>Non-oil based fuels total</t>
    <phoneticPr fontId="1"/>
  </si>
  <si>
    <t>Specified products</t>
    <phoneticPr fontId="1"/>
  </si>
  <si>
    <t>オイルコークス</t>
    <phoneticPr fontId="1"/>
  </si>
  <si>
    <t>アスファルト</t>
    <phoneticPr fontId="1"/>
  </si>
  <si>
    <t>Asphalt</t>
    <phoneticPr fontId="1"/>
  </si>
  <si>
    <t>Reproduction oil</t>
    <phoneticPr fontId="1"/>
  </si>
  <si>
    <t>Coal</t>
    <phoneticPr fontId="1"/>
  </si>
  <si>
    <t>Coal coke</t>
    <phoneticPr fontId="1"/>
  </si>
  <si>
    <t>Tar</t>
    <phoneticPr fontId="1"/>
  </si>
  <si>
    <t>Town gas(B)</t>
    <phoneticPr fontId="1"/>
  </si>
  <si>
    <t>Used tires</t>
    <phoneticPr fontId="1"/>
  </si>
  <si>
    <t>Refuse Paper &amp; Plastic Fuel</t>
    <phoneticPr fontId="1"/>
  </si>
  <si>
    <t>Electricity</t>
    <phoneticPr fontId="1"/>
  </si>
  <si>
    <t>Steam</t>
    <phoneticPr fontId="1"/>
  </si>
  <si>
    <t>(Oil origin)</t>
    <phoneticPr fontId="1"/>
  </si>
  <si>
    <t>ｔ</t>
    <phoneticPr fontId="1"/>
  </si>
  <si>
    <t>t</t>
    <phoneticPr fontId="1"/>
  </si>
  <si>
    <t>1000kWh</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</si>
  <si>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</si>
  <si>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</si>
  <si>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0"/>
        <rFont val="ＭＳ Ｐ明朝"/>
        <family val="1"/>
        <charset val="128"/>
      </rPr>
      <t>　</t>
    </r>
    <phoneticPr fontId="6"/>
  </si>
  <si>
    <t>Industry</t>
    <phoneticPr fontId="6"/>
  </si>
  <si>
    <t>Waste material</t>
    <phoneticPr fontId="1"/>
  </si>
  <si>
    <t>Pulp,paper,paperboard industry</t>
    <phoneticPr fontId="1"/>
  </si>
  <si>
    <t>Pulp, paper, paperboard industry</t>
    <phoneticPr fontId="1"/>
  </si>
  <si>
    <t>Chemical  industry</t>
    <phoneticPr fontId="1"/>
  </si>
  <si>
    <t>Glass products industry</t>
    <phoneticPr fontId="1"/>
  </si>
  <si>
    <t>Iron and steel industry</t>
    <phoneticPr fontId="1"/>
  </si>
  <si>
    <t>Machinery industry</t>
    <phoneticPr fontId="1"/>
  </si>
  <si>
    <t>　</t>
    <phoneticPr fontId="19"/>
  </si>
  <si>
    <t>種　　　　別</t>
    <phoneticPr fontId="6"/>
  </si>
  <si>
    <t>Consumption</t>
    <phoneticPr fontId="19"/>
  </si>
  <si>
    <t>単　位</t>
    <phoneticPr fontId="19"/>
  </si>
  <si>
    <t>Fuels</t>
    <phoneticPr fontId="6"/>
  </si>
  <si>
    <t>〃</t>
    <phoneticPr fontId="19"/>
  </si>
  <si>
    <t>ガソリン</t>
    <phoneticPr fontId="6"/>
  </si>
  <si>
    <t>ｔ</t>
    <phoneticPr fontId="19"/>
  </si>
  <si>
    <t>Liquefied petroleum gas</t>
    <phoneticPr fontId="1"/>
  </si>
  <si>
    <t>Hydrocarbon gas</t>
    <phoneticPr fontId="1"/>
  </si>
  <si>
    <t>Reproduction oil (Oil origin)</t>
    <phoneticPr fontId="1"/>
  </si>
  <si>
    <t>Non-oil based fuels</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</si>
  <si>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</si>
  <si>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</si>
  <si>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</si>
  <si>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</si>
  <si>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</si>
  <si>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都    市    ガ   ス（Ａ）</t>
    <phoneticPr fontId="19"/>
  </si>
  <si>
    <t>Town gas(A)</t>
    <phoneticPr fontId="1"/>
  </si>
  <si>
    <t>都    市    ガ   ス（Ｂ）</t>
    <phoneticPr fontId="19"/>
  </si>
  <si>
    <t>Black liquor</t>
    <phoneticPr fontId="19"/>
  </si>
  <si>
    <t>Waste material</t>
    <phoneticPr fontId="19"/>
  </si>
  <si>
    <t>(Crude petroleum equivalent)</t>
    <phoneticPr fontId="1"/>
  </si>
  <si>
    <t>Pulp, paper, paperboard industry</t>
    <phoneticPr fontId="19"/>
  </si>
  <si>
    <t xml:space="preserve">  for purposes other than boilers and co-generation</t>
    <phoneticPr fontId="19"/>
  </si>
  <si>
    <t>Liquefied natural gas</t>
    <phoneticPr fontId="44"/>
  </si>
  <si>
    <t>ＲＰＦ</t>
    <phoneticPr fontId="19"/>
  </si>
  <si>
    <t xml:space="preserve"> </t>
    <phoneticPr fontId="19"/>
  </si>
  <si>
    <t>種　　　　別</t>
    <phoneticPr fontId="1"/>
  </si>
  <si>
    <t>Chemical  industry</t>
    <phoneticPr fontId="19"/>
  </si>
  <si>
    <t>Iron and steel industry</t>
    <phoneticPr fontId="19"/>
  </si>
  <si>
    <t>Fuels</t>
    <phoneticPr fontId="52"/>
  </si>
  <si>
    <t>Non- ferrous metals industry</t>
    <phoneticPr fontId="19"/>
  </si>
  <si>
    <r>
      <t>Heavy fuel oil A</t>
    </r>
    <r>
      <rPr>
        <sz val="12"/>
        <rFont val="ＭＳ Ｐゴシック"/>
        <family val="3"/>
        <charset val="128"/>
      </rPr>
      <t>　</t>
    </r>
    <phoneticPr fontId="1"/>
  </si>
  <si>
    <r>
      <t>Blast furnace gas</t>
    </r>
    <r>
      <rPr>
        <sz val="12"/>
        <rFont val="ＭＳ Ｐゴシック"/>
        <family val="3"/>
        <charset val="128"/>
      </rPr>
      <t>　</t>
    </r>
    <phoneticPr fontId="1"/>
  </si>
  <si>
    <t>Liquefied natural gas</t>
    <phoneticPr fontId="1"/>
  </si>
  <si>
    <r>
      <rPr>
        <sz val="11"/>
        <rFont val="ＭＳ Ｐ明朝"/>
        <family val="1"/>
        <charset val="128"/>
      </rPr>
      <t>　</t>
    </r>
    <phoneticPr fontId="1"/>
  </si>
  <si>
    <r>
      <t>単位　</t>
    </r>
    <r>
      <rPr>
        <sz val="12"/>
        <rFont val="Times New Roman"/>
        <family val="1"/>
      </rPr>
      <t>Unit</t>
    </r>
    <r>
      <rPr>
        <sz val="12"/>
        <rFont val="ＭＳ Ｐゴシック"/>
        <family val="3"/>
        <charset val="128"/>
      </rPr>
      <t>　：　t</t>
    </r>
    <phoneticPr fontId="40"/>
  </si>
  <si>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</si>
  <si>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0"/>
  </si>
  <si>
    <r>
      <rPr>
        <sz val="11"/>
        <rFont val="ＭＳ Ｐゴシック"/>
        <family val="3"/>
        <charset val="128"/>
      </rPr>
      <t>年　　月</t>
    </r>
    <phoneticPr fontId="1"/>
  </si>
  <si>
    <t xml:space="preserve">　ガソリン </t>
    <phoneticPr fontId="1"/>
  </si>
  <si>
    <t xml:space="preserve">  ＲＰＦ</t>
    <phoneticPr fontId="1"/>
  </si>
  <si>
    <t>Reproduction oil(Oil origin)</t>
    <phoneticPr fontId="1"/>
  </si>
  <si>
    <r>
      <rPr>
        <sz val="12"/>
        <rFont val="ＭＳ Ｐゴシック"/>
        <family val="3"/>
        <charset val="128"/>
      </rPr>
      <t>年　　月</t>
    </r>
    <phoneticPr fontId="1"/>
  </si>
  <si>
    <r>
      <rPr>
        <b/>
        <sz val="14"/>
        <rFont val="ＭＳ Ｐゴシック"/>
        <family val="3"/>
        <charset val="128"/>
      </rPr>
      <t>⑦　窯業・土石製品工業</t>
    </r>
    <phoneticPr fontId="1"/>
  </si>
  <si>
    <r>
      <t>Heavy fuel oil B</t>
    </r>
    <r>
      <rPr>
        <sz val="12"/>
        <rFont val="ＭＳ Ｐゴシック"/>
        <family val="3"/>
        <charset val="128"/>
      </rPr>
      <t>・</t>
    </r>
    <r>
      <rPr>
        <sz val="12"/>
        <rFont val="Times New Roman"/>
        <family val="1"/>
      </rPr>
      <t>C</t>
    </r>
    <phoneticPr fontId="61"/>
  </si>
  <si>
    <r>
      <t>Non-oil based fuels (Crude petroleum equivalent)</t>
    </r>
    <r>
      <rPr>
        <sz val="12"/>
        <rFont val="ＭＳ Ｐゴシック"/>
        <family val="3"/>
        <charset val="128"/>
      </rPr>
      <t>　</t>
    </r>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</si>
  <si>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</si>
  <si>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2"/>
  </si>
  <si>
    <t xml:space="preserve">  ガソリン </t>
    <phoneticPr fontId="1"/>
  </si>
  <si>
    <t>Coal coke(including pitch coke)</t>
    <phoneticPr fontId="1"/>
  </si>
  <si>
    <r>
      <t>単位　</t>
    </r>
    <r>
      <rPr>
        <sz val="12"/>
        <rFont val="Times New Roman"/>
        <family val="1"/>
      </rPr>
      <t>Unit</t>
    </r>
    <r>
      <rPr>
        <sz val="12"/>
        <rFont val="ＭＳ Ｐゴシック"/>
        <family val="3"/>
        <charset val="128"/>
      </rPr>
      <t>　：　ｋｌ</t>
    </r>
    <phoneticPr fontId="61"/>
  </si>
  <si>
    <t>Town gas(A)</t>
    <phoneticPr fontId="61"/>
  </si>
  <si>
    <t xml:space="preserve">購　　入　　電　　力　　及　　び　　自　　家　　発　　電              </t>
    <phoneticPr fontId="1"/>
  </si>
  <si>
    <r>
      <t>Purchase</t>
    </r>
    <r>
      <rPr>
        <sz val="12"/>
        <rFont val="ＭＳ Ｐゴシック"/>
        <family val="3"/>
        <charset val="128"/>
      </rPr>
      <t>　</t>
    </r>
    <r>
      <rPr>
        <sz val="12"/>
        <rFont val="Times New Roman"/>
        <family val="1"/>
      </rPr>
      <t>and</t>
    </r>
    <phoneticPr fontId="6"/>
  </si>
  <si>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</si>
  <si>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Pulp, paper, paperboard industry</t>
    </r>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</si>
  <si>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</si>
  <si>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</si>
  <si>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</si>
  <si>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</si>
  <si>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Pulp, paper, paperboard industry</t>
    <phoneticPr fontId="6"/>
  </si>
  <si>
    <t>Chemical</t>
    <phoneticPr fontId="1"/>
  </si>
  <si>
    <r>
      <t>fibers</t>
    </r>
    <r>
      <rPr>
        <b/>
        <sz val="11"/>
        <rFont val="Times New Roman"/>
        <family val="1"/>
      </rPr>
      <t xml:space="preserve"> industry</t>
    </r>
    <phoneticPr fontId="1"/>
  </si>
  <si>
    <t>Pulp</t>
    <phoneticPr fontId="1"/>
  </si>
  <si>
    <t>Paperboard</t>
    <phoneticPr fontId="1"/>
  </si>
  <si>
    <t>Asphalt</t>
    <phoneticPr fontId="6"/>
  </si>
  <si>
    <t>Reproduction oil  (Oil origin)</t>
    <phoneticPr fontId="6"/>
  </si>
  <si>
    <t xml:space="preserve">  Conversion table for primary input fuel</t>
    <phoneticPr fontId="6"/>
  </si>
  <si>
    <r>
      <rPr>
        <sz val="11"/>
        <rFont val="ＭＳ Ｐゴシック"/>
        <family val="3"/>
        <charset val="128"/>
      </rPr>
      <t>　　　　　　　　　　　　　　</t>
    </r>
    <phoneticPr fontId="1"/>
  </si>
  <si>
    <t xml:space="preserve">          Ceramics, clay and stone products industry</t>
    <phoneticPr fontId="1"/>
  </si>
  <si>
    <r>
      <t>Oil based fue</t>
    </r>
    <r>
      <rPr>
        <b/>
        <sz val="12"/>
        <rFont val="ＭＳ Ｐゴシック"/>
        <family val="3"/>
        <charset val="128"/>
      </rPr>
      <t>ｌ</t>
    </r>
    <r>
      <rPr>
        <b/>
        <sz val="12"/>
        <rFont val="Times New Roman"/>
        <family val="1"/>
      </rPr>
      <t>s</t>
    </r>
    <phoneticPr fontId="1"/>
  </si>
  <si>
    <r>
      <t>指定生産品目別統計　　</t>
    </r>
    <r>
      <rPr>
        <sz val="11"/>
        <rFont val="Times New Roman"/>
        <family val="1"/>
      </rPr>
      <t>Statistics by specified products</t>
    </r>
    <phoneticPr fontId="1"/>
  </si>
  <si>
    <r>
      <rPr>
        <sz val="12"/>
        <rFont val="JSP平成明朝W3[JISX0213:2004]"/>
        <family val="1"/>
        <charset val="128"/>
      </rPr>
      <t>　</t>
    </r>
    <phoneticPr fontId="1"/>
  </si>
  <si>
    <t>パルプ（１）（つづき）</t>
    <phoneticPr fontId="1"/>
  </si>
  <si>
    <t>Pulp (continued)</t>
    <phoneticPr fontId="1"/>
  </si>
  <si>
    <t>→　</t>
    <phoneticPr fontId="1"/>
  </si>
  <si>
    <t>板紙（３）（つづき）</t>
    <phoneticPr fontId="1"/>
  </si>
  <si>
    <t>Paperboard (continued)</t>
    <phoneticPr fontId="1"/>
  </si>
  <si>
    <t>Other paper products</t>
    <phoneticPr fontId="1"/>
  </si>
  <si>
    <t>パルプ（１）</t>
    <phoneticPr fontId="1"/>
  </si>
  <si>
    <t>Paper (continued)</t>
    <phoneticPr fontId="1"/>
  </si>
  <si>
    <r>
      <t xml:space="preserve">化学工業製品（直接） </t>
    </r>
    <r>
      <rPr>
        <sz val="10"/>
        <rFont val="Times New Roman"/>
        <family val="1"/>
      </rPr>
      <t xml:space="preserve"> Chemical products  (Direct input table)</t>
    </r>
    <rPh sb="0" eb="2">
      <t>カガク</t>
    </rPh>
    <rPh sb="2" eb="4">
      <t>コウギョウ</t>
    </rPh>
    <rPh sb="4" eb="6">
      <t>セイヒン</t>
    </rPh>
    <rPh sb="7" eb="9">
      <t>チョクセツ</t>
    </rPh>
    <phoneticPr fontId="6"/>
  </si>
  <si>
    <r>
      <t xml:space="preserve">化学工業製品（一次） </t>
    </r>
    <r>
      <rPr>
        <sz val="10"/>
        <rFont val="Times New Roman"/>
        <family val="1"/>
      </rPr>
      <t xml:space="preserve"> Chemical products  (Conversion table)</t>
    </r>
    <rPh sb="0" eb="2">
      <t>カガク</t>
    </rPh>
    <rPh sb="2" eb="4">
      <t>コウギョウ</t>
    </rPh>
    <rPh sb="4" eb="6">
      <t>セイヒン</t>
    </rPh>
    <rPh sb="7" eb="9">
      <t>イチジ</t>
    </rPh>
    <phoneticPr fontId="6"/>
  </si>
  <si>
    <r>
      <rPr>
        <sz val="11"/>
        <rFont val="ＭＳ Ｐ明朝"/>
        <family val="1"/>
        <charset val="128"/>
      </rPr>
      <t>　</t>
    </r>
    <phoneticPr fontId="6"/>
  </si>
  <si>
    <t>Petroleum  products</t>
    <phoneticPr fontId="1"/>
  </si>
  <si>
    <t>Petroleum products industry</t>
    <phoneticPr fontId="6"/>
  </si>
  <si>
    <t>Glass  products</t>
    <phoneticPr fontId="1"/>
  </si>
  <si>
    <t>→</t>
    <phoneticPr fontId="6"/>
  </si>
  <si>
    <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</si>
  <si>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t>(3)　指定生産品目別燃料在庫量の推移</t>
    <phoneticPr fontId="4"/>
  </si>
  <si>
    <t>Trends of fuel inventory by specified products</t>
    <phoneticPr fontId="1"/>
  </si>
  <si>
    <t>Chemical products</t>
    <phoneticPr fontId="1"/>
  </si>
  <si>
    <t>Non-ferrous metals</t>
    <phoneticPr fontId="1"/>
  </si>
  <si>
    <t>Petro-chemicals</t>
    <phoneticPr fontId="1"/>
  </si>
  <si>
    <r>
      <t>Lime  (continued)</t>
    </r>
    <r>
      <rPr>
        <sz val="12"/>
        <rFont val="ＭＳ Ｐ明朝"/>
        <family val="1"/>
        <charset val="128"/>
      </rPr>
      <t>　</t>
    </r>
    <phoneticPr fontId="1"/>
  </si>
  <si>
    <t>ＮＧＬ･ｺﾝﾃﾞﾝｾｰﾄ</t>
    <phoneticPr fontId="1"/>
  </si>
  <si>
    <t xml:space="preserve"> Energy consumption in each region of the </t>
    <phoneticPr fontId="6"/>
  </si>
  <si>
    <r>
      <t>Table of original unit (establishment basis)</t>
    </r>
    <r>
      <rPr>
        <b/>
        <sz val="14"/>
        <rFont val="ＭＳ Ｐ明朝"/>
        <family val="1"/>
        <charset val="128"/>
      </rPr>
      <t>　　</t>
    </r>
    <r>
      <rPr>
        <b/>
        <sz val="14"/>
        <rFont val="Times New Roman"/>
        <family val="1"/>
      </rPr>
      <t>(continued)</t>
    </r>
    <phoneticPr fontId="1"/>
  </si>
  <si>
    <r>
      <t>Oil based fuel</t>
    </r>
    <r>
      <rPr>
        <sz val="12"/>
        <rFont val="ＭＳ Ｐゴシック"/>
        <family val="3"/>
        <charset val="128"/>
      </rPr>
      <t>ｓ</t>
    </r>
    <r>
      <rPr>
        <sz val="12"/>
        <rFont val="Times New Roman"/>
        <family val="1"/>
      </rPr>
      <t xml:space="preserve"> total</t>
    </r>
    <phoneticPr fontId="1"/>
  </si>
  <si>
    <t>うちネット</t>
    <phoneticPr fontId="6"/>
  </si>
  <si>
    <t>ナフサ</t>
    <phoneticPr fontId="6"/>
  </si>
  <si>
    <t>Kansai Bureau of Economy, Trade and Industry</t>
    <phoneticPr fontId="1"/>
  </si>
  <si>
    <t xml:space="preserve"> Chugoku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</si>
  <si>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6"/>
  </si>
  <si>
    <t>Oxygen</t>
    <phoneticPr fontId="1"/>
  </si>
  <si>
    <t>petroleum gas</t>
    <phoneticPr fontId="1"/>
  </si>
  <si>
    <t>natural gas</t>
    <phoneticPr fontId="1"/>
  </si>
  <si>
    <t>Generation,</t>
    <phoneticPr fontId="19"/>
  </si>
  <si>
    <t>recovery</t>
    <phoneticPr fontId="19"/>
  </si>
  <si>
    <t>ｋｌ</t>
    <phoneticPr fontId="19"/>
  </si>
  <si>
    <t>タール</t>
    <phoneticPr fontId="19"/>
  </si>
  <si>
    <t>Liquefied natural gas</t>
    <phoneticPr fontId="40"/>
  </si>
  <si>
    <t>絶乾(Dry) t</t>
    <phoneticPr fontId="1"/>
  </si>
  <si>
    <t>Waste plastic</t>
    <phoneticPr fontId="19"/>
  </si>
  <si>
    <t xml:space="preserve"> Ａ重油</t>
    <phoneticPr fontId="19"/>
  </si>
  <si>
    <t>Used tires</t>
    <phoneticPr fontId="19"/>
  </si>
  <si>
    <t>Chemical fibers industry</t>
    <phoneticPr fontId="19"/>
  </si>
  <si>
    <t>Petroleum products industry</t>
    <phoneticPr fontId="19"/>
  </si>
  <si>
    <t>Fuels</t>
    <phoneticPr fontId="1"/>
  </si>
  <si>
    <t>ボイラ用及びコージェネレーション用以外に使用したもの</t>
    <phoneticPr fontId="1"/>
  </si>
  <si>
    <t xml:space="preserve">for </t>
    <phoneticPr fontId="19"/>
  </si>
  <si>
    <r>
      <t>Heavy Fuel oil total</t>
    </r>
    <r>
      <rPr>
        <sz val="11"/>
        <rFont val="ＭＳ Ｐ明朝"/>
        <family val="1"/>
        <charset val="128"/>
      </rPr>
      <t>　</t>
    </r>
    <phoneticPr fontId="1"/>
  </si>
  <si>
    <r>
      <t>Heavy Fuel oil A</t>
    </r>
    <r>
      <rPr>
        <sz val="11"/>
        <rFont val="ＭＳ Ｐ明朝"/>
        <family val="1"/>
        <charset val="128"/>
      </rPr>
      <t>　</t>
    </r>
    <phoneticPr fontId="1"/>
  </si>
  <si>
    <r>
      <rPr>
        <sz val="11"/>
        <rFont val="ＭＳ Ｐゴシック"/>
        <family val="3"/>
        <charset val="128"/>
      </rPr>
      <t>　</t>
    </r>
    <phoneticPr fontId="19"/>
  </si>
  <si>
    <t xml:space="preserve">        Consumption</t>
    <phoneticPr fontId="19"/>
  </si>
  <si>
    <t>単　位</t>
    <phoneticPr fontId="38"/>
  </si>
  <si>
    <t xml:space="preserve"> 及びコージェネレーション用以外に使用したもの</t>
    <phoneticPr fontId="1"/>
  </si>
  <si>
    <t xml:space="preserve">   for purposes other than boilers and co-generation</t>
    <phoneticPr fontId="19"/>
  </si>
  <si>
    <r>
      <t>Oil based fuels(Crude petroleum equivalent)</t>
    </r>
    <r>
      <rPr>
        <sz val="12"/>
        <rFont val="ＭＳ Ｐゴシック"/>
        <family val="3"/>
        <charset val="128"/>
      </rPr>
      <t>　</t>
    </r>
    <phoneticPr fontId="1"/>
  </si>
  <si>
    <r>
      <rPr>
        <sz val="10"/>
        <rFont val="ＭＳ Ｐ明朝"/>
        <family val="1"/>
        <charset val="128"/>
      </rP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input/output(Historical data by industry)</t>
    </r>
    <rPh sb="5" eb="8">
      <t>ギョウシュベツ</t>
    </rPh>
    <rPh sb="8" eb="11">
      <t>ジケイレツ</t>
    </rPh>
    <rPh sb="11" eb="12">
      <t>ヒョウ</t>
    </rPh>
    <phoneticPr fontId="19"/>
  </si>
  <si>
    <r>
      <rPr>
        <sz val="10"/>
        <rFont val="ＭＳ Ｐ明朝"/>
        <family val="1"/>
        <charset val="128"/>
      </rPr>
      <t>化学繊維工業</t>
    </r>
    <r>
      <rPr>
        <sz val="10"/>
        <rFont val="Times New Roman"/>
        <family val="1"/>
      </rPr>
      <t xml:space="preserve">                       Chemical fibers industry</t>
    </r>
    <rPh sb="0" eb="2">
      <t>カガク</t>
    </rPh>
    <rPh sb="2" eb="4">
      <t>センイ</t>
    </rPh>
    <rPh sb="4" eb="6">
      <t>コウギョウ</t>
    </rPh>
    <phoneticPr fontId="1"/>
  </si>
  <si>
    <r>
      <rPr>
        <sz val="10"/>
        <rFont val="ＭＳ Ｐ明朝"/>
        <family val="1"/>
        <charset val="128"/>
      </rPr>
      <t>化学繊維工業　　</t>
    </r>
    <r>
      <rPr>
        <sz val="10"/>
        <rFont val="Times New Roman"/>
        <family val="1"/>
      </rPr>
      <t>Chemical fibers industry</t>
    </r>
    <rPh sb="0" eb="2">
      <t>カガク</t>
    </rPh>
    <rPh sb="2" eb="4">
      <t>センイ</t>
    </rPh>
    <rPh sb="4" eb="6">
      <t>コウギョウ</t>
    </rPh>
    <phoneticPr fontId="1"/>
  </si>
  <si>
    <r>
      <rPr>
        <sz val="12"/>
        <rFont val="ＭＳ Ｐゴシック"/>
        <family val="3"/>
        <charset val="128"/>
      </rPr>
      <t>単位　</t>
    </r>
    <r>
      <rPr>
        <sz val="12"/>
        <rFont val="Times New Roman"/>
        <family val="1"/>
      </rPr>
      <t>Unit</t>
    </r>
    <r>
      <rPr>
        <sz val="12"/>
        <rFont val="ＭＳ Ｐゴシック"/>
        <family val="3"/>
        <charset val="128"/>
      </rPr>
      <t>　：　</t>
    </r>
    <r>
      <rPr>
        <sz val="12"/>
        <rFont val="Times New Roman"/>
        <family val="1"/>
      </rPr>
      <t>t</t>
    </r>
    <rPh sb="0" eb="2">
      <t>タンイ</t>
    </rPh>
    <phoneticPr fontId="1"/>
  </si>
  <si>
    <t>　オイルコークス</t>
    <phoneticPr fontId="1"/>
  </si>
  <si>
    <t>Town gas(B)</t>
    <phoneticPr fontId="61"/>
  </si>
  <si>
    <t>Coal for making coke (material coal)</t>
    <phoneticPr fontId="1"/>
  </si>
  <si>
    <t>　タール</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</si>
  <si>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</si>
  <si>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</si>
  <si>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</si>
  <si>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</si>
  <si>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</si>
  <si>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</si>
  <si>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</si>
  <si>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</si>
  <si>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</si>
  <si>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</si>
  <si>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</si>
  <si>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</si>
  <si>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</si>
  <si>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r>
      <t>Total</t>
    </r>
    <r>
      <rPr>
        <sz val="11"/>
        <rFont val="ＭＳ Ｐゴシック"/>
        <family val="3"/>
        <charset val="128"/>
      </rPr>
      <t>　</t>
    </r>
    <phoneticPr fontId="1"/>
  </si>
  <si>
    <t xml:space="preserve">Liquefied </t>
    <phoneticPr fontId="1"/>
  </si>
  <si>
    <r>
      <t>Non-oil based fuels</t>
    </r>
    <r>
      <rPr>
        <sz val="10"/>
        <rFont val="ＭＳ Ｐゴシック"/>
        <family val="3"/>
        <charset val="128"/>
      </rPr>
      <t>　</t>
    </r>
    <phoneticPr fontId="1"/>
  </si>
  <si>
    <r>
      <t>(Crude petroleum equivalent)</t>
    </r>
    <r>
      <rPr>
        <sz val="11"/>
        <rFont val="ＭＳ Ｐゴシック"/>
        <family val="3"/>
        <charset val="128"/>
      </rPr>
      <t>　</t>
    </r>
    <phoneticPr fontId="1"/>
  </si>
  <si>
    <t xml:space="preserve"> oil total</t>
    <phoneticPr fontId="1"/>
  </si>
  <si>
    <t xml:space="preserve"> oil A</t>
    <phoneticPr fontId="1"/>
  </si>
  <si>
    <t>(including 
pitch coke)</t>
    <phoneticPr fontId="1"/>
  </si>
  <si>
    <r>
      <t xml:space="preserve"> oil B</t>
    </r>
    <r>
      <rPr>
        <sz val="11"/>
        <rFont val="ＭＳ Ｐゴシック"/>
        <family val="3"/>
        <charset val="128"/>
      </rPr>
      <t>・</t>
    </r>
    <r>
      <rPr>
        <sz val="11"/>
        <rFont val="Times New Roman"/>
        <family val="1"/>
      </rPr>
      <t>C</t>
    </r>
    <phoneticPr fontId="1"/>
  </si>
  <si>
    <t xml:space="preserve"> Electricity </t>
    <phoneticPr fontId="6"/>
  </si>
  <si>
    <r>
      <t>1000ｍ</t>
    </r>
    <r>
      <rPr>
        <vertAlign val="superscript"/>
        <sz val="12"/>
        <rFont val="ＭＳ Ｐゴシック"/>
        <family val="3"/>
        <charset val="128"/>
      </rPr>
      <t>3</t>
    </r>
    <phoneticPr fontId="19"/>
  </si>
  <si>
    <r>
      <t>Oil based fuels</t>
    </r>
    <r>
      <rPr>
        <sz val="11"/>
        <rFont val="ＭＳ Ｐゴシック"/>
        <family val="3"/>
        <charset val="128"/>
      </rPr>
      <t>　</t>
    </r>
    <phoneticPr fontId="1"/>
  </si>
  <si>
    <t>t</t>
    <phoneticPr fontId="19"/>
  </si>
  <si>
    <t xml:space="preserve">Coal </t>
    <phoneticPr fontId="1"/>
  </si>
  <si>
    <t xml:space="preserve">Hokkaido Bureau of Economy, Trade and Industry </t>
    <phoneticPr fontId="1"/>
  </si>
  <si>
    <r>
      <rPr>
        <b/>
        <sz val="10"/>
        <rFont val="ＭＳ Ｐゴシック"/>
        <family val="3"/>
        <charset val="128"/>
      </rPr>
      <t>　</t>
    </r>
    <phoneticPr fontId="19"/>
  </si>
  <si>
    <t xml:space="preserve"> Bureau of Economy, Trade and Industry, by industry</t>
    <phoneticPr fontId="6"/>
  </si>
  <si>
    <t>Tohoku Bureau of Economy, Trade and Industry</t>
    <phoneticPr fontId="1"/>
  </si>
  <si>
    <t>Kanto Bureau of Economy, Trade and Industry</t>
    <phoneticPr fontId="1"/>
  </si>
  <si>
    <t>Chubu Bureau of Economy, Trade and Industry</t>
    <phoneticPr fontId="1"/>
  </si>
  <si>
    <t xml:space="preserve"> ２．業種別統計　(2) 燃料受払　2)業種別表（事業所ベース）　③石油製品工業　④ガラス製品工業</t>
    <phoneticPr fontId="1"/>
  </si>
  <si>
    <t xml:space="preserve"> ２．業種別統計　(2) 燃料受払　2)業種別表（事業所ベース）　⑤化学工業　⑥窯業・土石製品工業</t>
    <phoneticPr fontId="1"/>
  </si>
  <si>
    <t xml:space="preserve"> ２．業種別統計　(2) 燃料受払　2)業種別表（事業所ベース）　⑧非鉄金属地金工業　⑨機械工業　</t>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</si>
  <si>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</si>
  <si>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</si>
  <si>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 xml:space="preserve"> ３．指定生産品目別統計　(1)指定生産品目別エネルギー消費　（窯業・土石製品工業）</t>
    <rPh sb="32" eb="34">
      <t>ヨウギョウ</t>
    </rPh>
    <rPh sb="35" eb="37">
      <t>ドセキ</t>
    </rPh>
    <rPh sb="37" eb="39">
      <t>セイヒン</t>
    </rPh>
    <phoneticPr fontId="1"/>
  </si>
  <si>
    <t xml:space="preserve"> ３．指定生産品目別統計　(1)指定生産品目別エネルギー消費　（非鉄金属地金工業）</t>
    <rPh sb="32" eb="34">
      <t>ヒテツ</t>
    </rPh>
    <rPh sb="34" eb="36">
      <t>キンゾク</t>
    </rPh>
    <rPh sb="36" eb="38">
      <t>ジガネ</t>
    </rPh>
    <phoneticPr fontId="1"/>
  </si>
  <si>
    <t xml:space="preserve"> ４． 地域別統計　(2) 経済産業局別業種別エネルギー消費量の推移　5)近畿経済産業局管内　6)中国経済産業局管内　7)四国経済産業局管内　8）九州経済産業局管内 （含沖縄）</t>
    <rPh sb="37" eb="39">
      <t>キンキ</t>
    </rPh>
    <rPh sb="49" eb="51">
      <t>チュウゴク</t>
    </rPh>
    <rPh sb="61" eb="63">
      <t>シコク</t>
    </rPh>
    <phoneticPr fontId="1"/>
  </si>
  <si>
    <t>ＹＥＡＲＢＯＯＫ　ＯF</t>
  </si>
  <si>
    <t>THE　CURRENT　SURVEY　OF　ENERGY　CONSUMPTION</t>
  </si>
  <si>
    <t xml:space="preserve">  経済産業省資源エネルギー庁　</t>
    <rPh sb="2" eb="4">
      <t>ケイザイ</t>
    </rPh>
    <rPh sb="4" eb="7">
      <t>サンギョウショウ</t>
    </rPh>
    <rPh sb="7" eb="9">
      <t>シゲン</t>
    </rPh>
    <rPh sb="14" eb="15">
      <t>チョウ</t>
    </rPh>
    <phoneticPr fontId="1"/>
  </si>
  <si>
    <t>長官官房総務課</t>
    <rPh sb="0" eb="2">
      <t>チョウカン</t>
    </rPh>
    <rPh sb="2" eb="4">
      <t>カンボウ</t>
    </rPh>
    <rPh sb="4" eb="7">
      <t>ソウムカ</t>
    </rPh>
    <phoneticPr fontId="1"/>
  </si>
  <si>
    <t>Policy Planning and Coordination Division</t>
    <phoneticPr fontId="1"/>
  </si>
  <si>
    <t>Commissioner's Secretariat</t>
    <phoneticPr fontId="1"/>
  </si>
  <si>
    <t>Agency for Natural Resources and Energy</t>
    <phoneticPr fontId="1"/>
  </si>
  <si>
    <t>Ministry of Economy, Trade and Industry ( METI )</t>
    <phoneticPr fontId="1"/>
  </si>
  <si>
    <t>タール</t>
    <phoneticPr fontId="1"/>
  </si>
  <si>
    <t>Naphtha</t>
    <phoneticPr fontId="1"/>
  </si>
  <si>
    <t>Coke</t>
    <phoneticPr fontId="1"/>
  </si>
  <si>
    <t>Converter</t>
    <phoneticPr fontId="1"/>
  </si>
  <si>
    <r>
      <t>oil B</t>
    </r>
    <r>
      <rPr>
        <sz val="11"/>
        <rFont val="ＭＳ Ｐゴシック"/>
        <family val="3"/>
        <charset val="128"/>
      </rPr>
      <t>・</t>
    </r>
    <r>
      <rPr>
        <sz val="11"/>
        <rFont val="Times New Roman"/>
        <family val="1"/>
      </rPr>
      <t>C</t>
    </r>
    <phoneticPr fontId="1"/>
  </si>
  <si>
    <t>gas</t>
    <phoneticPr fontId="1"/>
  </si>
  <si>
    <t>furnace gas</t>
    <phoneticPr fontId="1"/>
  </si>
  <si>
    <t>Chemical fibers industry</t>
    <phoneticPr fontId="1"/>
  </si>
  <si>
    <r>
      <t>(Crude petroleum equivalent)</t>
    </r>
    <r>
      <rPr>
        <b/>
        <sz val="12"/>
        <rFont val="ＭＳ Ｐ明朝"/>
        <family val="1"/>
        <charset val="128"/>
      </rPr>
      <t>　</t>
    </r>
    <phoneticPr fontId="1"/>
  </si>
  <si>
    <t>Oxygen</t>
    <phoneticPr fontId="19"/>
  </si>
  <si>
    <t>石　　　　　　  　炭</t>
    <phoneticPr fontId="19"/>
  </si>
  <si>
    <t>液  化  天  然 ガ ス</t>
    <phoneticPr fontId="19"/>
  </si>
  <si>
    <t>Glass products industry</t>
    <phoneticPr fontId="19"/>
  </si>
  <si>
    <t xml:space="preserve">              </t>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</si>
  <si>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</si>
  <si>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t>Converter gas</t>
    <phoneticPr fontId="1"/>
  </si>
  <si>
    <t>Town gas( A )</t>
    <phoneticPr fontId="1"/>
  </si>
  <si>
    <t>Town gas( B )</t>
    <phoneticPr fontId="1"/>
  </si>
  <si>
    <r>
      <t>Heavy Fuel oil B</t>
    </r>
    <r>
      <rPr>
        <sz val="11"/>
        <rFont val="ＭＳ Ｐ明朝"/>
        <family val="1"/>
        <charset val="128"/>
      </rPr>
      <t>・</t>
    </r>
    <r>
      <rPr>
        <sz val="11"/>
        <rFont val="Times New Roman"/>
        <family val="1"/>
      </rPr>
      <t>C</t>
    </r>
    <phoneticPr fontId="50"/>
  </si>
  <si>
    <t>(including Pitch coke)</t>
    <phoneticPr fontId="19"/>
  </si>
  <si>
    <r>
      <t>Blast furnace gas</t>
    </r>
    <r>
      <rPr>
        <sz val="11"/>
        <rFont val="ＭＳ Ｐゴシック"/>
        <family val="3"/>
        <charset val="128"/>
      </rPr>
      <t>　</t>
    </r>
    <phoneticPr fontId="1"/>
  </si>
  <si>
    <t>液  化  天  然 ガ ス</t>
    <phoneticPr fontId="1"/>
  </si>
  <si>
    <t>Liquefied natural gas</t>
    <phoneticPr fontId="51"/>
  </si>
  <si>
    <r>
      <t>Note</t>
    </r>
    <r>
      <rPr>
        <sz val="11"/>
        <rFont val="ＭＳ Ｐ明朝"/>
        <family val="1"/>
        <charset val="128"/>
      </rPr>
      <t>　１</t>
    </r>
    <r>
      <rPr>
        <sz val="11"/>
        <rFont val="Times New Roman"/>
        <family val="1"/>
      </rPr>
      <t>.</t>
    </r>
    <phoneticPr fontId="1"/>
  </si>
  <si>
    <r>
      <rPr>
        <sz val="11"/>
        <rFont val="ＭＳ Ｐ明朝"/>
        <family val="1"/>
        <charset val="128"/>
      </rPr>
      <t>２</t>
    </r>
    <r>
      <rPr>
        <sz val="11"/>
        <rFont val="Times New Roman"/>
        <family val="1"/>
      </rPr>
      <t>.</t>
    </r>
    <phoneticPr fontId="1"/>
  </si>
  <si>
    <t>The consumption for raw materials of the oil-based hydrocarbon gas is only a thing used for "ammonia and an ammonia derivative".</t>
    <phoneticPr fontId="1"/>
  </si>
  <si>
    <r>
      <t xml:space="preserve">  業種合計　　</t>
    </r>
    <r>
      <rPr>
        <sz val="10"/>
        <rFont val="Times New Roman"/>
        <family val="1"/>
      </rPr>
      <t>Total</t>
    </r>
    <phoneticPr fontId="1"/>
  </si>
  <si>
    <t xml:space="preserve"> Trends of fuel input and output (establishment basis)</t>
    <phoneticPr fontId="19"/>
  </si>
  <si>
    <t xml:space="preserve">                Surveyed industry total</t>
    <phoneticPr fontId="1"/>
  </si>
  <si>
    <t>　ガソリン</t>
    <phoneticPr fontId="1"/>
  </si>
  <si>
    <t>　アスファルト</t>
    <phoneticPr fontId="1"/>
  </si>
  <si>
    <r>
      <t>Oil produced by conversion</t>
    </r>
    <r>
      <rPr>
        <sz val="12"/>
        <rFont val="ＭＳ Ｐゴシック"/>
        <family val="3"/>
        <charset val="128"/>
      </rPr>
      <t>　</t>
    </r>
    <r>
      <rPr>
        <sz val="12"/>
        <rFont val="Times New Roman"/>
        <family val="1"/>
      </rPr>
      <t xml:space="preserve"> </t>
    </r>
    <phoneticPr fontId="1"/>
  </si>
  <si>
    <r>
      <t>Non-oil based fuels(Crude petroleum equivalent)</t>
    </r>
    <r>
      <rPr>
        <sz val="12"/>
        <rFont val="ＭＳ Ｐゴシック"/>
        <family val="3"/>
        <charset val="128"/>
      </rPr>
      <t>　</t>
    </r>
    <phoneticPr fontId="1"/>
  </si>
  <si>
    <r>
      <t>単位　Unit　：　絶乾(</t>
    </r>
    <r>
      <rPr>
        <sz val="12"/>
        <rFont val="Times New Roman"/>
        <family val="1"/>
      </rPr>
      <t>Dry</t>
    </r>
    <r>
      <rPr>
        <sz val="12"/>
        <rFont val="ＭＳ Ｐゴシック"/>
        <family val="3"/>
        <charset val="128"/>
      </rPr>
      <t>)　ｔ</t>
    </r>
    <phoneticPr fontId="40"/>
  </si>
  <si>
    <t xml:space="preserve">Coal coke </t>
    <phoneticPr fontId="1"/>
  </si>
  <si>
    <r>
      <t>Heavy fuel oil B</t>
    </r>
    <r>
      <rPr>
        <sz val="12"/>
        <rFont val="ＭＳ Ｐゴシック"/>
        <family val="3"/>
        <charset val="128"/>
      </rPr>
      <t>・</t>
    </r>
    <r>
      <rPr>
        <sz val="12"/>
        <rFont val="Times New Roman"/>
        <family val="1"/>
      </rPr>
      <t>C</t>
    </r>
    <phoneticPr fontId="38"/>
  </si>
  <si>
    <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</si>
  <si>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</si>
  <si>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</si>
  <si>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</si>
  <si>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</si>
  <si>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 xml:space="preserve">  </t>
    </r>
    <r>
      <rPr>
        <sz val="12"/>
        <rFont val="ＭＳ Ｐゴシック"/>
        <family val="3"/>
        <charset val="128"/>
      </rPr>
      <t>タール</t>
    </r>
    <r>
      <rPr>
        <sz val="12"/>
        <rFont val="Times New Roman"/>
        <family val="1"/>
      </rPr>
      <t xml:space="preserve"> </t>
    </r>
    <phoneticPr fontId="1"/>
  </si>
  <si>
    <t>Town gas(A)</t>
    <phoneticPr fontId="38"/>
  </si>
  <si>
    <r>
      <t xml:space="preserve">  </t>
    </r>
    <r>
      <rPr>
        <sz val="12"/>
        <rFont val="ＭＳ Ｐゴシック"/>
        <family val="3"/>
        <charset val="128"/>
      </rPr>
      <t>ガソリン</t>
    </r>
    <r>
      <rPr>
        <sz val="12"/>
        <rFont val="Times New Roman"/>
        <family val="1"/>
      </rPr>
      <t xml:space="preserve"> </t>
    </r>
    <phoneticPr fontId="1"/>
  </si>
  <si>
    <t xml:space="preserve">  ＲＰＦ </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</si>
  <si>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</si>
  <si>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</si>
  <si>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38"/>
  </si>
  <si>
    <t xml:space="preserve">オイルコークス </t>
    <phoneticPr fontId="1"/>
  </si>
  <si>
    <t>Blast furnace  gas</t>
    <phoneticPr fontId="1"/>
  </si>
  <si>
    <t xml:space="preserve"> Ceramics, clay and stone products industry</t>
    <phoneticPr fontId="1"/>
  </si>
  <si>
    <t>アスファルト</t>
    <phoneticPr fontId="6"/>
  </si>
  <si>
    <t>for Sintering</t>
    <phoneticPr fontId="1"/>
  </si>
  <si>
    <t>コークス</t>
    <phoneticPr fontId="1"/>
  </si>
  <si>
    <t>Coal for making</t>
    <phoneticPr fontId="1"/>
  </si>
  <si>
    <t>電子計算機及び情報</t>
    <rPh sb="0" eb="2">
      <t>デンシ</t>
    </rPh>
    <rPh sb="2" eb="5">
      <t>ケイサンキ</t>
    </rPh>
    <rPh sb="5" eb="6">
      <t>オヨ</t>
    </rPh>
    <rPh sb="7" eb="9">
      <t>ジョウホウ</t>
    </rPh>
    <phoneticPr fontId="1"/>
  </si>
  <si>
    <t>端末、電子応用装置</t>
    <rPh sb="0" eb="2">
      <t>タンマツ</t>
    </rPh>
    <rPh sb="3" eb="5">
      <t>デンシ</t>
    </rPh>
    <rPh sb="5" eb="7">
      <t>オウヨウ</t>
    </rPh>
    <rPh sb="7" eb="9">
      <t>ソウチ</t>
    </rPh>
    <phoneticPr fontId="1"/>
  </si>
  <si>
    <t>（Ａ）</t>
    <phoneticPr fontId="6"/>
  </si>
  <si>
    <t>（Ｂ）</t>
    <phoneticPr fontId="6"/>
  </si>
  <si>
    <t>Refuse Paper &amp; 
Plastic Fuel</t>
    <phoneticPr fontId="1"/>
  </si>
  <si>
    <t>ガス</t>
    <phoneticPr fontId="6"/>
  </si>
  <si>
    <r>
      <t>化学繊維製品(つづき)</t>
    </r>
    <r>
      <rPr>
        <sz val="7.5"/>
        <rFont val="ＭＳ Ｐ明朝"/>
        <family val="1"/>
        <charset val="128"/>
      </rPr>
      <t/>
    </r>
    <phoneticPr fontId="1"/>
  </si>
  <si>
    <t>Other  fibers  products</t>
    <phoneticPr fontId="1"/>
  </si>
  <si>
    <r>
      <rPr>
        <sz val="12"/>
        <rFont val="Times New Roman"/>
        <family val="1"/>
      </rPr>
      <t>Chemical  fibers  products (continued)</t>
    </r>
    <phoneticPr fontId="6"/>
  </si>
  <si>
    <t>その他の繊維製品</t>
    <phoneticPr fontId="1"/>
  </si>
  <si>
    <t>Electric furnace</t>
    <phoneticPr fontId="1"/>
  </si>
  <si>
    <t>Refuse Paper &amp;
 Plastic Fuel</t>
    <phoneticPr fontId="1"/>
  </si>
  <si>
    <t>coke</t>
    <phoneticPr fontId="1"/>
  </si>
  <si>
    <t>(material coal)</t>
    <phoneticPr fontId="1"/>
  </si>
  <si>
    <r>
      <t>1000Nｍ</t>
    </r>
    <r>
      <rPr>
        <vertAlign val="superscript"/>
        <sz val="12"/>
        <rFont val="ＭＳ Ｐゴシック"/>
        <family val="3"/>
        <charset val="128"/>
      </rPr>
      <t>3</t>
    </r>
    <phoneticPr fontId="19"/>
  </si>
  <si>
    <t xml:space="preserve">  </t>
    <phoneticPr fontId="1"/>
  </si>
  <si>
    <r>
      <t>Iron and steel industry</t>
    </r>
    <r>
      <rPr>
        <sz val="12"/>
        <rFont val="ＭＳ Ｐゴシック"/>
        <family val="3"/>
        <charset val="128"/>
      </rPr>
      <t>　</t>
    </r>
    <r>
      <rPr>
        <sz val="12"/>
        <rFont val="Times New Roman"/>
        <family val="1"/>
      </rPr>
      <t>(continued)</t>
    </r>
    <phoneticPr fontId="6"/>
  </si>
  <si>
    <r>
      <t>for Pig iron</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</si>
  <si>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</si>
  <si>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6"/>
  </si>
  <si>
    <t>for Steel castings</t>
    <phoneticPr fontId="1"/>
  </si>
  <si>
    <t>for Power generation, Boilers, Co-generation (continued)</t>
    <phoneticPr fontId="1"/>
  </si>
  <si>
    <t>電子計算機・情報端末・電子応用装置（５）</t>
    <rPh sb="0" eb="2">
      <t>デンシ</t>
    </rPh>
    <rPh sb="2" eb="5">
      <t>ケイサンキ</t>
    </rPh>
    <rPh sb="6" eb="8">
      <t>ジョウホウ</t>
    </rPh>
    <rPh sb="8" eb="10">
      <t>タンマツ</t>
    </rPh>
    <rPh sb="11" eb="13">
      <t>デンシ</t>
    </rPh>
    <rPh sb="13" eb="15">
      <t>オウヨウ</t>
    </rPh>
    <rPh sb="15" eb="17">
      <t>ソウチ</t>
    </rPh>
    <phoneticPr fontId="1"/>
  </si>
  <si>
    <t>電子計算機・情報端末・電子応用装置（５）（つづき）</t>
    <rPh sb="6" eb="8">
      <t>ジョウホウ</t>
    </rPh>
    <rPh sb="8" eb="10">
      <t>タンマツ</t>
    </rPh>
    <phoneticPr fontId="1"/>
  </si>
  <si>
    <r>
      <t xml:space="preserve">電子計算機・情報端末・電子応用装置（５） </t>
    </r>
    <r>
      <rPr>
        <sz val="11"/>
        <rFont val="Times New Roman"/>
        <family val="1"/>
      </rPr>
      <t>Computers and information terminals, associated electronic equipment</t>
    </r>
    <r>
      <rPr>
        <sz val="12"/>
        <rFont val="Times New Roman"/>
        <family val="1"/>
      </rPr>
      <t xml:space="preserve"> </t>
    </r>
    <r>
      <rPr>
        <sz val="12"/>
        <rFont val="ＭＳ Ｐゴシック"/>
        <family val="3"/>
        <charset val="128"/>
      </rPr>
      <t>　　</t>
    </r>
    <r>
      <rPr>
        <b/>
        <sz val="18"/>
        <rFont val="ＭＳ Ｐゴシック"/>
        <family val="3"/>
        <charset val="128"/>
      </rPr>
      <t>→</t>
    </r>
    <rPh sb="0" eb="2">
      <t>デンシ</t>
    </rPh>
    <rPh sb="2" eb="5">
      <t>ケイサンキ</t>
    </rPh>
    <rPh sb="6" eb="8">
      <t>ジョウホウ</t>
    </rPh>
    <rPh sb="8" eb="10">
      <t>タンマツ</t>
    </rPh>
    <rPh sb="11" eb="13">
      <t>デンシ</t>
    </rPh>
    <rPh sb="13" eb="15">
      <t>オウヨウ</t>
    </rPh>
    <rPh sb="15" eb="17">
      <t>ソウチ</t>
    </rPh>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</si>
  <si>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</si>
  <si>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</si>
  <si>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</si>
  <si>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</si>
  <si>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</si>
  <si>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Notes </t>
    </r>
    <r>
      <rPr>
        <sz val="12"/>
        <rFont val="ＭＳ Ｐゴシック"/>
        <family val="3"/>
        <charset val="128"/>
      </rPr>
      <t>３．</t>
    </r>
    <r>
      <rPr>
        <sz val="12"/>
        <rFont val="Times New Roman"/>
        <family val="1"/>
      </rPr>
      <t>Coal includes the coal for making coke (material coal).</t>
    </r>
    <phoneticPr fontId="1"/>
  </si>
  <si>
    <t xml:space="preserve"> 　２．合計（原油換算）の消費量は、原料用消費などによって生産又は副次的に発生する燃料が含まれているため重複してい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</si>
  <si>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２</t>
    </r>
    <r>
      <rPr>
        <sz val="12"/>
        <rFont val="ＭＳ Ｐ明朝"/>
        <family val="1"/>
        <charset val="128"/>
      </rPr>
      <t>．</t>
    </r>
    <r>
      <rPr>
        <sz val="12"/>
        <rFont val="Times New Roman"/>
        <family val="1"/>
      </rPr>
      <t xml:space="preserve">Because production or fuel occurring subsidiarity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</si>
  <si>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r>
      <t xml:space="preserve">          </t>
    </r>
    <r>
      <rPr>
        <sz val="12"/>
        <rFont val="ＭＳ Ｐゴシック"/>
        <family val="3"/>
        <charset val="128"/>
      </rPr>
      <t>４．</t>
    </r>
    <r>
      <rPr>
        <sz val="12"/>
        <rFont val="Times New Roman"/>
        <family val="1"/>
      </rPr>
      <t>Coal  coke includes pitch coke.</t>
    </r>
    <phoneticPr fontId="1"/>
  </si>
  <si>
    <t xml:space="preserve">        なお、合計欄の下段「（ネット）」表示の数値は、調査対象事業所内で他の燃料から転換して消費した分を排除したネット消費量である。</t>
    <phoneticPr fontId="1"/>
  </si>
  <si>
    <t xml:space="preserve">Trends of  energy consumption </t>
    <phoneticPr fontId="6"/>
  </si>
  <si>
    <r>
      <t xml:space="preserve">Year,
Quarter
</t>
    </r>
    <r>
      <rPr>
        <b/>
        <sz val="12"/>
        <rFont val="ＭＳ Ｐ明朝"/>
        <family val="1"/>
        <charset val="128"/>
      </rPr>
      <t>＆</t>
    </r>
    <r>
      <rPr>
        <b/>
        <sz val="12"/>
        <rFont val="Times New Roman"/>
        <family val="1"/>
      </rPr>
      <t>Month</t>
    </r>
    <phoneticPr fontId="1"/>
  </si>
  <si>
    <t>石油系</t>
    <phoneticPr fontId="1"/>
  </si>
  <si>
    <t>コークス炉</t>
    <phoneticPr fontId="1"/>
  </si>
  <si>
    <t>液化</t>
    <phoneticPr fontId="1"/>
  </si>
  <si>
    <t>都市ガス</t>
    <phoneticPr fontId="1"/>
  </si>
  <si>
    <t>廃プラ</t>
    <phoneticPr fontId="1"/>
  </si>
  <si>
    <t>RPF</t>
    <phoneticPr fontId="1"/>
  </si>
  <si>
    <t>炭化水素ガス</t>
    <phoneticPr fontId="1"/>
  </si>
  <si>
    <t xml:space="preserve">  ガス</t>
    <phoneticPr fontId="1"/>
  </si>
  <si>
    <t>天然ガス</t>
    <phoneticPr fontId="1"/>
  </si>
  <si>
    <t>（Ｂ）</t>
    <phoneticPr fontId="1"/>
  </si>
  <si>
    <t>スチック</t>
    <phoneticPr fontId="1"/>
  </si>
  <si>
    <t>(Crude petroleum</t>
    <phoneticPr fontId="1"/>
  </si>
  <si>
    <t>Crude petroleum</t>
    <phoneticPr fontId="1"/>
  </si>
  <si>
    <t>Oil produced</t>
    <phoneticPr fontId="1"/>
  </si>
  <si>
    <t>Heavy fuel</t>
    <phoneticPr fontId="1"/>
  </si>
  <si>
    <t>Hydrocarbon</t>
    <phoneticPr fontId="1"/>
  </si>
  <si>
    <t>Liquefied</t>
    <phoneticPr fontId="1"/>
  </si>
  <si>
    <t>Petroleum
coke</t>
    <phoneticPr fontId="1"/>
  </si>
  <si>
    <t>Blast</t>
    <phoneticPr fontId="1"/>
  </si>
  <si>
    <t>Electric</t>
    <phoneticPr fontId="1"/>
  </si>
  <si>
    <t>Natural gas</t>
    <phoneticPr fontId="1"/>
  </si>
  <si>
    <t>Black liquor</t>
    <phoneticPr fontId="1"/>
  </si>
  <si>
    <t>Waste
material</t>
    <phoneticPr fontId="1"/>
  </si>
  <si>
    <t>among those purchased</t>
    <phoneticPr fontId="1"/>
  </si>
  <si>
    <t>among those accepted</t>
    <phoneticPr fontId="1"/>
  </si>
  <si>
    <t>equivalent)</t>
    <phoneticPr fontId="1"/>
  </si>
  <si>
    <t>by conversion</t>
    <phoneticPr fontId="1"/>
  </si>
  <si>
    <t>oil total</t>
    <phoneticPr fontId="1"/>
  </si>
  <si>
    <t>oil A</t>
    <phoneticPr fontId="1"/>
  </si>
  <si>
    <t>oil</t>
    <phoneticPr fontId="1"/>
  </si>
  <si>
    <t>oven gas</t>
    <phoneticPr fontId="1"/>
  </si>
  <si>
    <r>
      <t>1000ｍ</t>
    </r>
    <r>
      <rPr>
        <vertAlign val="superscript"/>
        <sz val="11"/>
        <rFont val="ＭＳ Ｐゴシック"/>
        <family val="3"/>
        <charset val="128"/>
      </rPr>
      <t>3</t>
    </r>
    <phoneticPr fontId="19"/>
  </si>
  <si>
    <r>
      <t>1000Ｎｍ</t>
    </r>
    <r>
      <rPr>
        <vertAlign val="superscript"/>
        <sz val="11"/>
        <rFont val="ＭＳ Ｐゴシック"/>
        <family val="3"/>
        <charset val="128"/>
      </rPr>
      <t>3</t>
    </r>
    <phoneticPr fontId="19"/>
  </si>
  <si>
    <t>Table of energy unit (establishment basis)</t>
    <phoneticPr fontId="1"/>
  </si>
  <si>
    <t>Notes 1.</t>
    <phoneticPr fontId="1"/>
  </si>
  <si>
    <t>Notes 2.</t>
    <phoneticPr fontId="1"/>
  </si>
  <si>
    <t>Coal includes the coal for manufacturing coke (material coal).</t>
    <phoneticPr fontId="1"/>
  </si>
  <si>
    <t>3.</t>
    <phoneticPr fontId="1"/>
  </si>
  <si>
    <t>再生油</t>
    <phoneticPr fontId="1"/>
  </si>
  <si>
    <t xml:space="preserve"> コークス炉</t>
    <phoneticPr fontId="1"/>
  </si>
  <si>
    <t>（石油由来）</t>
    <phoneticPr fontId="1"/>
  </si>
  <si>
    <t xml:space="preserve"> ガス</t>
    <phoneticPr fontId="1"/>
  </si>
  <si>
    <t>Crude</t>
    <phoneticPr fontId="1"/>
  </si>
  <si>
    <t xml:space="preserve">Coke </t>
    <phoneticPr fontId="1"/>
  </si>
  <si>
    <r>
      <t>among those</t>
    </r>
    <r>
      <rPr>
        <sz val="11"/>
        <rFont val="ＭＳ Ｐゴシック"/>
        <family val="3"/>
        <charset val="128"/>
      </rPr>
      <t>　</t>
    </r>
    <r>
      <rPr>
        <sz val="11"/>
        <rFont val="Times New Roman"/>
        <family val="1"/>
      </rPr>
      <t>purchased</t>
    </r>
    <phoneticPr fontId="1"/>
  </si>
  <si>
    <t>among those</t>
    <phoneticPr fontId="1"/>
  </si>
  <si>
    <t>petroleum</t>
    <phoneticPr fontId="1"/>
  </si>
  <si>
    <r>
      <t>oil B</t>
    </r>
    <r>
      <rPr>
        <sz val="11"/>
        <rFont val="ＭＳ Ｐゴシック"/>
        <family val="3"/>
        <charset val="128"/>
      </rPr>
      <t>・</t>
    </r>
    <r>
      <rPr>
        <sz val="11"/>
        <rFont val="Times New Roman"/>
        <family val="1"/>
      </rPr>
      <t xml:space="preserve"> C</t>
    </r>
    <phoneticPr fontId="1"/>
  </si>
  <si>
    <t xml:space="preserve">natural gas </t>
    <phoneticPr fontId="1"/>
  </si>
  <si>
    <r>
      <rPr>
        <sz val="11"/>
        <rFont val="ＭＳ Ｐゴシック"/>
        <family val="3"/>
        <charset val="128"/>
      </rPr>
      <t>　　</t>
    </r>
    <r>
      <rPr>
        <sz val="11"/>
        <rFont val="Times New Roman"/>
        <family val="1"/>
      </rPr>
      <t>accepted</t>
    </r>
    <phoneticPr fontId="1"/>
  </si>
  <si>
    <t xml:space="preserve">ネット　　Net </t>
    <phoneticPr fontId="1"/>
  </si>
  <si>
    <t>Chemical industry</t>
    <phoneticPr fontId="1"/>
  </si>
  <si>
    <t>Ceramics, clay and stone products industry</t>
    <phoneticPr fontId="1"/>
  </si>
  <si>
    <t xml:space="preserve">Iron and steel industry </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</si>
  <si>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</si>
  <si>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</si>
  <si>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</si>
  <si>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</si>
  <si>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</si>
  <si>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form.</t>
    </r>
    <phoneticPr fontId="1"/>
  </si>
  <si>
    <r>
      <t xml:space="preserve">Notes </t>
    </r>
    <r>
      <rPr>
        <sz val="12"/>
        <rFont val="ＭＳ Ｐ明朝"/>
        <family val="1"/>
        <charset val="128"/>
      </rPr>
      <t>３</t>
    </r>
    <r>
      <rPr>
        <sz val="12"/>
        <rFont val="Times New Roman"/>
        <family val="1"/>
      </rPr>
      <t>.</t>
    </r>
    <phoneticPr fontId="1"/>
  </si>
  <si>
    <t>The numerical value of total and the iron and steel industry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</si>
  <si>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</si>
  <si>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</si>
  <si>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</si>
  <si>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</si>
  <si>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 xml:space="preserve"> Fuel input and output</t>
    <phoneticPr fontId="19"/>
  </si>
  <si>
    <t>　　　　　　　</t>
    <phoneticPr fontId="19"/>
  </si>
  <si>
    <t>Table of original unit</t>
    <phoneticPr fontId="19"/>
  </si>
  <si>
    <r>
      <rPr>
        <sz val="10"/>
        <rFont val="ＭＳ Ｐゴシック"/>
        <family val="3"/>
        <charset val="128"/>
      </rPr>
      <t>　</t>
    </r>
    <phoneticPr fontId="19"/>
  </si>
  <si>
    <t xml:space="preserve">                                for purposes other than boilers and co-generation</t>
    <phoneticPr fontId="19"/>
  </si>
  <si>
    <t>Unit</t>
    <phoneticPr fontId="19"/>
  </si>
  <si>
    <t>Receipts</t>
    <phoneticPr fontId="19"/>
  </si>
  <si>
    <t>Total</t>
    <phoneticPr fontId="19"/>
  </si>
  <si>
    <r>
      <t>for</t>
    </r>
    <r>
      <rPr>
        <sz val="11"/>
        <rFont val="ＭＳ Ｐゴシック"/>
        <family val="3"/>
        <charset val="128"/>
      </rPr>
      <t>　</t>
    </r>
    <r>
      <rPr>
        <sz val="11"/>
        <rFont val="Times New Roman"/>
        <family val="1"/>
      </rPr>
      <t>Boilers</t>
    </r>
    <phoneticPr fontId="19"/>
  </si>
  <si>
    <t>Shipments</t>
    <phoneticPr fontId="19"/>
  </si>
  <si>
    <t>Inventory</t>
    <phoneticPr fontId="19"/>
  </si>
  <si>
    <t>and/or</t>
    <phoneticPr fontId="19"/>
  </si>
  <si>
    <t>Co-generation</t>
    <phoneticPr fontId="19"/>
  </si>
  <si>
    <t xml:space="preserve">for Direct </t>
    <phoneticPr fontId="19"/>
  </si>
  <si>
    <t>production</t>
    <phoneticPr fontId="19"/>
  </si>
  <si>
    <r>
      <rPr>
        <sz val="11"/>
        <rFont val="ＭＳ Ｐゴシック"/>
        <family val="3"/>
        <charset val="128"/>
      </rPr>
      <t>　</t>
    </r>
    <r>
      <rPr>
        <sz val="11"/>
        <rFont val="Times New Roman"/>
        <family val="1"/>
      </rPr>
      <t>as Materials</t>
    </r>
    <phoneticPr fontId="19"/>
  </si>
  <si>
    <t xml:space="preserve"> heating</t>
    <phoneticPr fontId="19"/>
  </si>
  <si>
    <t xml:space="preserve">for Others </t>
    <phoneticPr fontId="19"/>
  </si>
  <si>
    <t>合　　　　　　　　計（原油換算）</t>
    <phoneticPr fontId="1"/>
  </si>
  <si>
    <t>Total(Crude petroleum equivalent)</t>
    <phoneticPr fontId="1"/>
  </si>
  <si>
    <t>　　　　　　　(ネット）</t>
    <phoneticPr fontId="6"/>
  </si>
  <si>
    <t>(Net)</t>
    <phoneticPr fontId="1"/>
  </si>
  <si>
    <r>
      <t>Oil based fuels</t>
    </r>
    <r>
      <rPr>
        <b/>
        <sz val="12"/>
        <rFont val="ＭＳ Ｐゴシック"/>
        <family val="3"/>
        <charset val="128"/>
      </rPr>
      <t>　</t>
    </r>
    <phoneticPr fontId="1"/>
  </si>
  <si>
    <r>
      <t xml:space="preserve">Crude petroleum </t>
    </r>
    <r>
      <rPr>
        <sz val="12"/>
        <rFont val="ＭＳ Ｐ明朝"/>
        <family val="1"/>
        <charset val="128"/>
      </rPr>
      <t>　</t>
    </r>
    <phoneticPr fontId="1"/>
  </si>
  <si>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</si>
  <si>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40"/>
  </si>
  <si>
    <t xml:space="preserve">   Ａ　　重　　油</t>
    <phoneticPr fontId="1"/>
  </si>
  <si>
    <r>
      <t>Heavy Fuel oil A</t>
    </r>
    <r>
      <rPr>
        <sz val="12"/>
        <rFont val="ＭＳ Ｐ明朝"/>
        <family val="1"/>
        <charset val="128"/>
      </rPr>
      <t>　</t>
    </r>
    <phoneticPr fontId="40"/>
  </si>
  <si>
    <r>
      <t xml:space="preserve"> </t>
    </r>
    <r>
      <rPr>
        <sz val="14"/>
        <rFont val="ＭＳ Ｐ明朝"/>
        <family val="1"/>
        <charset val="128"/>
      </rPr>
      <t xml:space="preserve">       </t>
    </r>
    <r>
      <rPr>
        <sz val="12"/>
        <rFont val="ＭＳ Ｐ明朝"/>
        <family val="1"/>
        <charset val="128"/>
      </rPr>
      <t>Ｂ・Ｃ 重 油</t>
    </r>
    <phoneticPr fontId="19"/>
  </si>
  <si>
    <r>
      <t>Heavy Fuel oil B</t>
    </r>
    <r>
      <rPr>
        <sz val="12"/>
        <rFont val="ＭＳ Ｐ明朝"/>
        <family val="1"/>
        <charset val="128"/>
      </rPr>
      <t>・</t>
    </r>
    <r>
      <rPr>
        <sz val="12"/>
        <rFont val="Times New Roman"/>
        <family val="1"/>
      </rPr>
      <t>C</t>
    </r>
    <phoneticPr fontId="40"/>
  </si>
  <si>
    <t>オ イ ル  コ ー ク ス</t>
    <phoneticPr fontId="6"/>
  </si>
  <si>
    <r>
      <t>1000Nm</t>
    </r>
    <r>
      <rPr>
        <vertAlign val="superscript"/>
        <sz val="12"/>
        <rFont val="ＭＳ Ｐ明朝"/>
        <family val="1"/>
        <charset val="128"/>
      </rPr>
      <t>3</t>
    </r>
    <phoneticPr fontId="19"/>
  </si>
  <si>
    <t>R　　P　　F</t>
    <phoneticPr fontId="1"/>
  </si>
  <si>
    <t>GＪ</t>
    <phoneticPr fontId="19"/>
  </si>
  <si>
    <r>
      <t>Total(Crude petroleum equivalent)</t>
    </r>
    <r>
      <rPr>
        <b/>
        <sz val="12"/>
        <rFont val="ＭＳ Ｐゴシック"/>
        <family val="3"/>
        <charset val="128"/>
      </rPr>
      <t>　</t>
    </r>
    <phoneticPr fontId="1"/>
  </si>
  <si>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</si>
  <si>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</si>
  <si>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phoneticPr fontId="1"/>
  </si>
  <si>
    <t>都    市    ガ   ス</t>
    <phoneticPr fontId="19"/>
  </si>
  <si>
    <t>Town gas</t>
    <phoneticPr fontId="1"/>
  </si>
  <si>
    <r>
      <t>Crude petroleum includes NGL</t>
    </r>
    <r>
      <rPr>
        <sz val="11"/>
        <rFont val="ＭＳ Ｐ明朝"/>
        <family val="1"/>
        <charset val="128"/>
      </rPr>
      <t>・</t>
    </r>
    <r>
      <rPr>
        <sz val="11"/>
        <rFont val="Times New Roman"/>
        <family val="1"/>
      </rPr>
      <t>condensate in liquid from.</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</si>
  <si>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</si>
  <si>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</si>
  <si>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</si>
  <si>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r>
      <t>for</t>
    </r>
    <r>
      <rPr>
        <sz val="10"/>
        <rFont val="ＭＳ Ｐゴシック"/>
        <family val="3"/>
        <charset val="128"/>
      </rPr>
      <t>　</t>
    </r>
    <r>
      <rPr>
        <sz val="10"/>
        <rFont val="Times New Roman"/>
        <family val="1"/>
      </rPr>
      <t>Boilers</t>
    </r>
    <phoneticPr fontId="19"/>
  </si>
  <si>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</si>
  <si>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</si>
  <si>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19"/>
  </si>
  <si>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</si>
  <si>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4"/>
  </si>
  <si>
    <r>
      <t>Heavy</t>
    </r>
    <r>
      <rPr>
        <sz val="11"/>
        <rFont val="ＭＳ Ｐ明朝"/>
        <family val="1"/>
        <charset val="128"/>
      </rPr>
      <t>　</t>
    </r>
    <r>
      <rPr>
        <sz val="11"/>
        <rFont val="Times New Roman"/>
        <family val="1"/>
      </rPr>
      <t>Fuel oil A</t>
    </r>
    <r>
      <rPr>
        <sz val="11"/>
        <rFont val="ＭＳ Ｐ明朝"/>
        <family val="1"/>
        <charset val="128"/>
      </rPr>
      <t>　</t>
    </r>
    <phoneticPr fontId="44"/>
  </si>
  <si>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</si>
  <si>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4"/>
  </si>
  <si>
    <t>Hydrocarbon oil</t>
    <phoneticPr fontId="19"/>
  </si>
  <si>
    <t>オイル  コ ー ク ス</t>
    <phoneticPr fontId="6"/>
  </si>
  <si>
    <t>Reproduction oil (Oil origin)</t>
    <phoneticPr fontId="19"/>
  </si>
  <si>
    <t>非石油系燃料（原油換算）</t>
    <phoneticPr fontId="19"/>
  </si>
  <si>
    <r>
      <t>Non-oil based fuels</t>
    </r>
    <r>
      <rPr>
        <b/>
        <sz val="11"/>
        <rFont val="ＭＳ Ｐゴシック"/>
        <family val="3"/>
        <charset val="128"/>
      </rPr>
      <t>　</t>
    </r>
    <phoneticPr fontId="1"/>
  </si>
  <si>
    <r>
      <t>1000m</t>
    </r>
    <r>
      <rPr>
        <vertAlign val="superscript"/>
        <sz val="12"/>
        <rFont val="ＭＳ Ｐ明朝"/>
        <family val="1"/>
        <charset val="128"/>
      </rPr>
      <t>3</t>
    </r>
    <phoneticPr fontId="19"/>
  </si>
  <si>
    <r>
      <t>Heavy</t>
    </r>
    <r>
      <rPr>
        <sz val="11"/>
        <rFont val="ＭＳ Ｐ明朝"/>
        <family val="1"/>
        <charset val="128"/>
      </rPr>
      <t>　</t>
    </r>
    <r>
      <rPr>
        <sz val="11"/>
        <rFont val="Times New Roman"/>
        <family val="1"/>
      </rPr>
      <t>Fuel oil total</t>
    </r>
    <r>
      <rPr>
        <sz val="11"/>
        <rFont val="ＭＳ Ｐ明朝"/>
        <family val="1"/>
        <charset val="128"/>
      </rPr>
      <t>　</t>
    </r>
    <phoneticPr fontId="1"/>
  </si>
  <si>
    <t>Coal</t>
    <phoneticPr fontId="19"/>
  </si>
  <si>
    <r>
      <t>1000m</t>
    </r>
    <r>
      <rPr>
        <vertAlign val="superscript"/>
        <sz val="10"/>
        <rFont val="ＭＳ Ｐ明朝"/>
        <family val="1"/>
        <charset val="128"/>
      </rPr>
      <t>3</t>
    </r>
    <phoneticPr fontId="19"/>
  </si>
  <si>
    <t>for Direct</t>
    <phoneticPr fontId="19"/>
  </si>
  <si>
    <t>as Materials</t>
    <phoneticPr fontId="1"/>
  </si>
  <si>
    <t>heating</t>
    <phoneticPr fontId="19"/>
  </si>
  <si>
    <t xml:space="preserve">for Others </t>
    <phoneticPr fontId="1"/>
  </si>
  <si>
    <t>ガソリン</t>
    <phoneticPr fontId="19"/>
  </si>
  <si>
    <t>ナフサ</t>
    <phoneticPr fontId="19"/>
  </si>
  <si>
    <t>灯　　　　  　　　油</t>
    <phoneticPr fontId="19"/>
  </si>
  <si>
    <t>軽　　　　　　　  油</t>
    <phoneticPr fontId="19"/>
  </si>
  <si>
    <t>重　　 　油　 　　計</t>
    <phoneticPr fontId="19"/>
  </si>
  <si>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</si>
  <si>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 Fuel oil B</t>
    </r>
    <r>
      <rPr>
        <sz val="11"/>
        <rFont val="ＭＳ Ｐ明朝"/>
        <family val="1"/>
        <charset val="128"/>
      </rPr>
      <t>・</t>
    </r>
    <r>
      <rPr>
        <sz val="11"/>
        <rFont val="Times New Roman"/>
        <family val="1"/>
      </rPr>
      <t>C</t>
    </r>
    <phoneticPr fontId="44"/>
  </si>
  <si>
    <t>液 化 石 油  ガ  ス</t>
    <phoneticPr fontId="19"/>
  </si>
  <si>
    <t>オイル  コ ー ク ス</t>
    <phoneticPr fontId="19"/>
  </si>
  <si>
    <t>アスファルト</t>
    <phoneticPr fontId="19"/>
  </si>
  <si>
    <t xml:space="preserve"> for purposes other than boilers and co-generation</t>
    <phoneticPr fontId="1"/>
  </si>
  <si>
    <t xml:space="preserve"> Fuels</t>
    <phoneticPr fontId="1"/>
  </si>
  <si>
    <t>recovery</t>
    <phoneticPr fontId="1"/>
  </si>
  <si>
    <t>Receipts</t>
    <phoneticPr fontId="1"/>
  </si>
  <si>
    <t xml:space="preserve"> Materials</t>
    <phoneticPr fontId="1"/>
  </si>
  <si>
    <t>for Others</t>
    <phoneticPr fontId="19"/>
  </si>
  <si>
    <r>
      <t>Total(Crude petroleum equivalent)</t>
    </r>
    <r>
      <rPr>
        <b/>
        <sz val="11"/>
        <rFont val="ＭＳ Ｐ明朝"/>
        <family val="1"/>
        <charset val="128"/>
      </rPr>
      <t>　</t>
    </r>
    <phoneticPr fontId="1"/>
  </si>
  <si>
    <t>　　　　　(ネット）</t>
    <phoneticPr fontId="6"/>
  </si>
  <si>
    <r>
      <t>(Crude petroleum equivalent)</t>
    </r>
    <r>
      <rPr>
        <b/>
        <sz val="9"/>
        <rFont val="ＭＳ Ｐゴシック"/>
        <family val="3"/>
        <charset val="128"/>
      </rPr>
      <t>　</t>
    </r>
    <phoneticPr fontId="1"/>
  </si>
  <si>
    <t>原油</t>
    <phoneticPr fontId="19"/>
  </si>
  <si>
    <r>
      <t xml:space="preserve">Crude petroleum </t>
    </r>
    <r>
      <rPr>
        <sz val="11"/>
        <rFont val="ＭＳ Ｐゴシック"/>
        <family val="3"/>
        <charset val="128"/>
      </rPr>
      <t>　</t>
    </r>
    <phoneticPr fontId="1"/>
  </si>
  <si>
    <t>NGL・コンデンセート</t>
    <phoneticPr fontId="19"/>
  </si>
  <si>
    <t xml:space="preserve">Natural gas Liquefied </t>
    <phoneticPr fontId="1"/>
  </si>
  <si>
    <r>
      <t>Oil produced by conversion</t>
    </r>
    <r>
      <rPr>
        <sz val="11"/>
        <rFont val="ＭＳ Ｐゴシック"/>
        <family val="3"/>
        <charset val="128"/>
      </rPr>
      <t>　</t>
    </r>
    <r>
      <rPr>
        <sz val="11"/>
        <rFont val="Times New Roman"/>
        <family val="1"/>
      </rPr>
      <t xml:space="preserve"> </t>
    </r>
    <phoneticPr fontId="1"/>
  </si>
  <si>
    <t>液 化 石 油  ガ  ス</t>
    <phoneticPr fontId="1"/>
  </si>
  <si>
    <r>
      <t>(Crude petroleum equivalent)</t>
    </r>
    <r>
      <rPr>
        <b/>
        <sz val="10"/>
        <rFont val="ＭＳ Ｐゴシック"/>
        <family val="3"/>
        <charset val="128"/>
      </rPr>
      <t>　</t>
    </r>
    <phoneticPr fontId="1"/>
  </si>
  <si>
    <r>
      <t>Blast furnace gas</t>
    </r>
    <r>
      <rPr>
        <sz val="7.7"/>
        <rFont val="ＭＳ Ｐゴシック"/>
        <family val="3"/>
        <charset val="128"/>
      </rPr>
      <t>　</t>
    </r>
    <phoneticPr fontId="49"/>
  </si>
  <si>
    <t>Liquefied natural gas</t>
    <phoneticPr fontId="49"/>
  </si>
  <si>
    <t>Ceramics, clay and stone products industry</t>
    <phoneticPr fontId="19"/>
  </si>
  <si>
    <t xml:space="preserve">as Materials </t>
    <phoneticPr fontId="1"/>
  </si>
  <si>
    <t>石油系燃料（原油換算）</t>
    <phoneticPr fontId="1"/>
  </si>
  <si>
    <r>
      <t>Heavy fuel oil total</t>
    </r>
    <r>
      <rPr>
        <sz val="12"/>
        <rFont val="ＭＳ Ｐ明朝"/>
        <family val="1"/>
        <charset val="128"/>
      </rPr>
      <t>　</t>
    </r>
    <phoneticPr fontId="40"/>
  </si>
  <si>
    <r>
      <t>Heavy fuel oil A</t>
    </r>
    <r>
      <rPr>
        <sz val="12"/>
        <rFont val="ＭＳ Ｐ明朝"/>
        <family val="1"/>
        <charset val="128"/>
      </rPr>
      <t>　</t>
    </r>
    <phoneticPr fontId="40"/>
  </si>
  <si>
    <r>
      <t>Heavy fuel oil B</t>
    </r>
    <r>
      <rPr>
        <sz val="12"/>
        <rFont val="ＭＳ Ｐ明朝"/>
        <family val="1"/>
        <charset val="128"/>
      </rPr>
      <t>・</t>
    </r>
    <r>
      <rPr>
        <sz val="12"/>
        <rFont val="Times New Roman"/>
        <family val="1"/>
      </rPr>
      <t>C</t>
    </r>
    <phoneticPr fontId="40"/>
  </si>
  <si>
    <t>オ イ ル コ ー ク ス</t>
    <phoneticPr fontId="1"/>
  </si>
  <si>
    <t>Coal for making coke(material coal)</t>
    <phoneticPr fontId="1"/>
  </si>
  <si>
    <t>都   市   ガ   ス（Ａ）</t>
    <phoneticPr fontId="19"/>
  </si>
  <si>
    <t>都   市   ガ   ス（Ｂ）</t>
    <phoneticPr fontId="19"/>
  </si>
  <si>
    <r>
      <t>1000Ｎｍ</t>
    </r>
    <r>
      <rPr>
        <vertAlign val="superscript"/>
        <sz val="12"/>
        <rFont val="ＭＳ Ｐ明朝"/>
        <family val="1"/>
        <charset val="128"/>
      </rPr>
      <t>3</t>
    </r>
    <phoneticPr fontId="19"/>
  </si>
  <si>
    <t>注．　合計（原油換算）の消費量は、原料用消費などによって生産又は副次的に発生する燃料が含まれているため重複してい る。</t>
    <phoneticPr fontId="1"/>
  </si>
  <si>
    <t>Note.</t>
    <phoneticPr fontId="1"/>
  </si>
  <si>
    <t xml:space="preserve">       なお、合計欄の下段「（ネット）」表示の数値は、調査対象事業所内で他の燃料から転換して消費した分を排除したネット消費量である。</t>
    <phoneticPr fontId="1"/>
  </si>
  <si>
    <t>for Direct heating</t>
    <phoneticPr fontId="19"/>
  </si>
  <si>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</si>
  <si>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r>
      <t>Heavy Fuel oil B</t>
    </r>
    <r>
      <rPr>
        <sz val="11"/>
        <rFont val="ＭＳ Ｐ明朝"/>
        <family val="1"/>
        <charset val="128"/>
      </rPr>
      <t>・</t>
    </r>
    <r>
      <rPr>
        <sz val="11"/>
        <rFont val="Times New Roman"/>
        <family val="1"/>
      </rPr>
      <t>C</t>
    </r>
    <phoneticPr fontId="40"/>
  </si>
  <si>
    <r>
      <t>1000ｍ</t>
    </r>
    <r>
      <rPr>
        <vertAlign val="superscript"/>
        <sz val="10"/>
        <rFont val="ＭＳ Ｐ明朝"/>
        <family val="1"/>
        <charset val="128"/>
      </rPr>
      <t>3</t>
    </r>
    <phoneticPr fontId="19"/>
  </si>
  <si>
    <r>
      <t>Blast furnace gas</t>
    </r>
    <r>
      <rPr>
        <sz val="11"/>
        <rFont val="ＭＳ Ｐ明朝"/>
        <family val="1"/>
        <charset val="128"/>
      </rPr>
      <t>　</t>
    </r>
    <phoneticPr fontId="1"/>
  </si>
  <si>
    <t>Refuse Paper &amp;Plastic Fuel</t>
    <phoneticPr fontId="1"/>
  </si>
  <si>
    <t>Machinery industry</t>
    <phoneticPr fontId="19"/>
  </si>
  <si>
    <r>
      <t>for</t>
    </r>
    <r>
      <rPr>
        <sz val="11"/>
        <rFont val="ＭＳ Ｐゴシック"/>
        <family val="3"/>
        <charset val="128"/>
      </rPr>
      <t>　</t>
    </r>
    <r>
      <rPr>
        <sz val="11"/>
        <rFont val="Times New Roman"/>
        <family val="1"/>
      </rPr>
      <t>Boilers</t>
    </r>
    <phoneticPr fontId="49"/>
  </si>
  <si>
    <r>
      <rPr>
        <sz val="11"/>
        <rFont val="Times New Roman"/>
        <family val="1"/>
      </rPr>
      <t>Heavy Fuel oil A</t>
    </r>
    <r>
      <rPr>
        <sz val="12"/>
        <rFont val="ＭＳ Ｐ明朝"/>
        <family val="1"/>
        <charset val="128"/>
      </rPr>
      <t>　</t>
    </r>
    <phoneticPr fontId="1"/>
  </si>
  <si>
    <r>
      <rPr>
        <sz val="12"/>
        <rFont val="ＭＳ Ｐゴシック"/>
        <family val="3"/>
        <charset val="128"/>
      </rPr>
      <t>　</t>
    </r>
    <phoneticPr fontId="19"/>
  </si>
  <si>
    <t>ネット</t>
    <phoneticPr fontId="1"/>
  </si>
  <si>
    <t>Generation, recovery</t>
    <phoneticPr fontId="1"/>
  </si>
  <si>
    <t>Net</t>
    <phoneticPr fontId="1"/>
  </si>
  <si>
    <r>
      <t>for</t>
    </r>
    <r>
      <rPr>
        <sz val="12"/>
        <rFont val="ＭＳ Ｐゴシック"/>
        <family val="3"/>
        <charset val="128"/>
      </rPr>
      <t>　</t>
    </r>
    <r>
      <rPr>
        <sz val="12"/>
        <rFont val="Times New Roman"/>
        <family val="1"/>
      </rPr>
      <t>Boilers</t>
    </r>
    <phoneticPr fontId="19"/>
  </si>
  <si>
    <t>and/or production</t>
    <phoneticPr fontId="19"/>
  </si>
  <si>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</si>
  <si>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</si>
  <si>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</si>
  <si>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</si>
  <si>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</si>
  <si>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t xml:space="preserve">　オイルコークス </t>
    <phoneticPr fontId="1"/>
  </si>
  <si>
    <t xml:space="preserve">　タール </t>
    <phoneticPr fontId="1"/>
  </si>
  <si>
    <t>for Others</t>
    <phoneticPr fontId="1"/>
  </si>
  <si>
    <t xml:space="preserve"> 石油系燃料（原油換算）</t>
    <phoneticPr fontId="1"/>
  </si>
  <si>
    <r>
      <t xml:space="preserve"> Oil based fuels(Crude petroleum equivalent)</t>
    </r>
    <r>
      <rPr>
        <sz val="12"/>
        <rFont val="ＭＳ Ｐゴシック"/>
        <family val="3"/>
        <charset val="128"/>
      </rPr>
      <t>　</t>
    </r>
    <phoneticPr fontId="1"/>
  </si>
  <si>
    <r>
      <rPr>
        <sz val="10"/>
        <rFont val="ＭＳ Ｐ明朝"/>
        <family val="1"/>
        <charset val="128"/>
      </rPr>
      <t>　</t>
    </r>
    <phoneticPr fontId="1"/>
  </si>
  <si>
    <t>Chemical  fibers industry</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</si>
  <si>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</si>
  <si>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</si>
  <si>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</si>
  <si>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</si>
  <si>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4"/>
  </si>
  <si>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0"/>
  </si>
  <si>
    <t xml:space="preserve"> ＲＰＦ</t>
    <phoneticPr fontId="1"/>
  </si>
  <si>
    <r>
      <t>単位　　</t>
    </r>
    <r>
      <rPr>
        <sz val="12"/>
        <rFont val="Times New Roman"/>
        <family val="1"/>
      </rPr>
      <t>Unit</t>
    </r>
    <r>
      <rPr>
        <sz val="12"/>
        <rFont val="ＭＳ Ｐゴシック"/>
        <family val="3"/>
        <charset val="128"/>
      </rPr>
      <t>　：　ｋｌ</t>
    </r>
    <phoneticPr fontId="40"/>
  </si>
  <si>
    <t xml:space="preserve">　ナフサ </t>
    <phoneticPr fontId="1"/>
  </si>
  <si>
    <t xml:space="preserve">  オイルコークス </t>
    <phoneticPr fontId="1"/>
  </si>
  <si>
    <r>
      <t xml:space="preserve">単位 </t>
    </r>
    <r>
      <rPr>
        <sz val="12"/>
        <rFont val="Times New Roman"/>
        <family val="1"/>
      </rPr>
      <t>Unit</t>
    </r>
    <r>
      <rPr>
        <sz val="12"/>
        <rFont val="ＭＳ ゴシック"/>
        <family val="3"/>
        <charset val="128"/>
      </rPr>
      <t xml:space="preserve"> ： ｔ</t>
    </r>
    <phoneticPr fontId="40"/>
  </si>
  <si>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</si>
  <si>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r>
      <rPr>
        <sz val="11"/>
        <rFont val="ＭＳ Ｐゴシック"/>
        <family val="3"/>
        <charset val="128"/>
      </rPr>
      <t>コージェネ</t>
    </r>
    <phoneticPr fontId="19"/>
  </si>
  <si>
    <t xml:space="preserve">　アスファルト </t>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</si>
  <si>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4"/>
  </si>
  <si>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</si>
  <si>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t>Consumption</t>
    <phoneticPr fontId="1"/>
  </si>
  <si>
    <t>for Boilers</t>
    <phoneticPr fontId="1"/>
  </si>
  <si>
    <t xml:space="preserve"> for Others </t>
    <phoneticPr fontId="1"/>
  </si>
  <si>
    <r>
      <t>Heavy fuel oil B</t>
    </r>
    <r>
      <rPr>
        <sz val="12"/>
        <rFont val="ＭＳ Ｐゴシック"/>
        <family val="3"/>
        <charset val="128"/>
      </rPr>
      <t>・</t>
    </r>
    <r>
      <rPr>
        <sz val="12"/>
        <rFont val="Times New Roman"/>
        <family val="1"/>
      </rPr>
      <t xml:space="preserve"> C</t>
    </r>
    <phoneticPr fontId="38"/>
  </si>
  <si>
    <r>
      <t>Non-oil based fuels(Crude petroleum equivalent)</t>
    </r>
    <r>
      <rPr>
        <sz val="12"/>
        <rFont val="ＭＳ Ｐゴシック"/>
        <family val="3"/>
        <charset val="128"/>
      </rPr>
      <t>　</t>
    </r>
    <phoneticPr fontId="38"/>
  </si>
  <si>
    <r>
      <t>for</t>
    </r>
    <r>
      <rPr>
        <sz val="12"/>
        <rFont val="ＭＳ Ｐゴシック"/>
        <family val="3"/>
        <charset val="128"/>
      </rPr>
      <t>　</t>
    </r>
    <r>
      <rPr>
        <sz val="12"/>
        <rFont val="Times New Roman"/>
        <family val="1"/>
      </rPr>
      <t>Boilers</t>
    </r>
    <phoneticPr fontId="1"/>
  </si>
  <si>
    <t xml:space="preserve">         Total</t>
    <phoneticPr fontId="1"/>
  </si>
  <si>
    <t xml:space="preserve">       Iron and steel industry</t>
    <phoneticPr fontId="1"/>
  </si>
  <si>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phoneticPr fontId="40"/>
  </si>
  <si>
    <t xml:space="preserve"> as Materials</t>
    <phoneticPr fontId="1"/>
  </si>
  <si>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</si>
  <si>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 xml:space="preserve">  オイルコークス</t>
    <phoneticPr fontId="1"/>
  </si>
  <si>
    <r>
      <t>Heavy fuel oil total</t>
    </r>
    <r>
      <rPr>
        <sz val="8.0500000000000007"/>
        <rFont val="ＭＳ Ｐゴシック"/>
        <family val="3"/>
        <charset val="128"/>
      </rPr>
      <t>　</t>
    </r>
    <phoneticPr fontId="61"/>
  </si>
  <si>
    <t>　   　　発　　      　　　電</t>
    <phoneticPr fontId="1"/>
  </si>
  <si>
    <t xml:space="preserve">                Generation by own </t>
    <phoneticPr fontId="1"/>
  </si>
  <si>
    <t xml:space="preserve">               power station</t>
    <phoneticPr fontId="1"/>
  </si>
  <si>
    <t>コージェネレーション</t>
    <phoneticPr fontId="1"/>
  </si>
  <si>
    <t>Shipments</t>
    <phoneticPr fontId="1"/>
  </si>
  <si>
    <t>Purchase</t>
    <phoneticPr fontId="1"/>
  </si>
  <si>
    <t>Thermal</t>
    <phoneticPr fontId="1"/>
  </si>
  <si>
    <t>Hydraulic</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</si>
  <si>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</si>
  <si>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</si>
  <si>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</si>
  <si>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</si>
  <si>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</si>
  <si>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</si>
  <si>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Surveyed industry total</t>
    <phoneticPr fontId="1"/>
  </si>
  <si>
    <t xml:space="preserve">         Generation by own </t>
    <phoneticPr fontId="1"/>
  </si>
  <si>
    <t>Others</t>
    <phoneticPr fontId="1"/>
  </si>
  <si>
    <t xml:space="preserve">   Generation by own   </t>
    <phoneticPr fontId="1"/>
  </si>
  <si>
    <t xml:space="preserve">                                           power  station</t>
    <phoneticPr fontId="1"/>
  </si>
  <si>
    <r>
      <rPr>
        <sz val="12"/>
        <rFont val="ＭＳ Ｐゴシック"/>
        <family val="3"/>
        <charset val="128"/>
      </rPr>
      <t>コージェネレーション</t>
    </r>
    <phoneticPr fontId="1"/>
  </si>
  <si>
    <t>…</t>
    <phoneticPr fontId="1"/>
  </si>
  <si>
    <t>以外　　</t>
    <phoneticPr fontId="1"/>
  </si>
  <si>
    <t xml:space="preserve">Other than primary </t>
    <phoneticPr fontId="1"/>
  </si>
  <si>
    <t>steam</t>
    <phoneticPr fontId="1"/>
  </si>
  <si>
    <t>Receipts</t>
    <phoneticPr fontId="6"/>
  </si>
  <si>
    <t>Primary steam</t>
    <phoneticPr fontId="1"/>
  </si>
  <si>
    <t>for Production</t>
    <phoneticPr fontId="1"/>
  </si>
  <si>
    <r>
      <rPr>
        <sz val="12"/>
        <rFont val="ＭＳ Ｐゴシック"/>
        <family val="3"/>
        <charset val="128"/>
      </rPr>
      <t>　</t>
    </r>
    <r>
      <rPr>
        <sz val="12"/>
        <rFont val="Times New Roman"/>
        <family val="1"/>
      </rPr>
      <t>generation</t>
    </r>
    <phoneticPr fontId="1"/>
  </si>
  <si>
    <t xml:space="preserve">Note  </t>
    <phoneticPr fontId="1"/>
  </si>
  <si>
    <t>　　「事業所重複分補正量」として計上してある。</t>
    <phoneticPr fontId="1"/>
  </si>
  <si>
    <t xml:space="preserve">Other than    </t>
    <phoneticPr fontId="1"/>
  </si>
  <si>
    <t>primary  steam</t>
    <phoneticPr fontId="1"/>
  </si>
  <si>
    <t xml:space="preserve">Other than </t>
    <phoneticPr fontId="1"/>
  </si>
  <si>
    <t>パルプ・紙・</t>
    <phoneticPr fontId="1"/>
  </si>
  <si>
    <t>Pulp, paper, paperboard</t>
    <phoneticPr fontId="1"/>
  </si>
  <si>
    <t>板紙</t>
    <phoneticPr fontId="6"/>
  </si>
  <si>
    <t>パルプ</t>
    <phoneticPr fontId="1"/>
  </si>
  <si>
    <t>Kind of energy</t>
    <phoneticPr fontId="19"/>
  </si>
  <si>
    <t>Unit</t>
    <phoneticPr fontId="1"/>
  </si>
  <si>
    <t>Paper</t>
    <phoneticPr fontId="1"/>
  </si>
  <si>
    <t>Other paper</t>
    <phoneticPr fontId="1"/>
  </si>
  <si>
    <t xml:space="preserve">Chemical </t>
    <phoneticPr fontId="1"/>
  </si>
  <si>
    <t xml:space="preserve">Petroleum </t>
    <phoneticPr fontId="1"/>
  </si>
  <si>
    <t>Glass</t>
    <phoneticPr fontId="1"/>
  </si>
  <si>
    <t>products</t>
    <phoneticPr fontId="1"/>
  </si>
  <si>
    <t>Gas oil</t>
    <phoneticPr fontId="6"/>
  </si>
  <si>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</si>
  <si>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</si>
  <si>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</si>
  <si>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r>
      <t xml:space="preserve"> 1000ｍ</t>
    </r>
    <r>
      <rPr>
        <vertAlign val="superscript"/>
        <sz val="12"/>
        <rFont val="ＭＳ Ｐ明朝"/>
        <family val="1"/>
        <charset val="128"/>
      </rPr>
      <t>3</t>
    </r>
    <phoneticPr fontId="19"/>
  </si>
  <si>
    <r>
      <t>Black liquor</t>
    </r>
    <r>
      <rPr>
        <sz val="12"/>
        <rFont val="ＭＳ Ｐ明朝"/>
        <family val="1"/>
        <charset val="128"/>
      </rPr>
      <t>　　</t>
    </r>
    <phoneticPr fontId="6"/>
  </si>
  <si>
    <r>
      <t>Used</t>
    </r>
    <r>
      <rPr>
        <sz val="12"/>
        <rFont val="ＭＳ Ｐ明朝"/>
        <family val="1"/>
        <charset val="128"/>
      </rPr>
      <t>　</t>
    </r>
    <r>
      <rPr>
        <sz val="12"/>
        <rFont val="Times New Roman"/>
        <family val="1"/>
      </rPr>
      <t>tires</t>
    </r>
    <phoneticPr fontId="6"/>
  </si>
  <si>
    <t>Waste plastic</t>
    <phoneticPr fontId="6"/>
  </si>
  <si>
    <r>
      <t>Total</t>
    </r>
    <r>
      <rPr>
        <b/>
        <sz val="12"/>
        <rFont val="ＭＳ Ｐゴシック"/>
        <family val="3"/>
        <charset val="128"/>
      </rPr>
      <t>　</t>
    </r>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</si>
  <si>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</si>
  <si>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6"/>
  </si>
  <si>
    <t xml:space="preserve">Petrochemical products </t>
    <phoneticPr fontId="1"/>
  </si>
  <si>
    <t xml:space="preserve">for Driving power,  </t>
    <phoneticPr fontId="1"/>
  </si>
  <si>
    <t>Ammonia and ammonia</t>
    <phoneticPr fontId="1"/>
  </si>
  <si>
    <t xml:space="preserve"> Soda </t>
    <phoneticPr fontId="1"/>
  </si>
  <si>
    <t xml:space="preserve"> fuels  </t>
    <phoneticPr fontId="1"/>
  </si>
  <si>
    <t>-derived products</t>
    <phoneticPr fontId="1"/>
  </si>
  <si>
    <t xml:space="preserve"> products</t>
    <phoneticPr fontId="1"/>
  </si>
  <si>
    <t>ＮＧＬ・コンデンセ－ト</t>
    <phoneticPr fontId="1"/>
  </si>
  <si>
    <t>Natural gas liquids</t>
    <phoneticPr fontId="1"/>
  </si>
  <si>
    <t>Oil produced by conversion</t>
    <phoneticPr fontId="1"/>
  </si>
  <si>
    <t>オイルコ－クス</t>
    <phoneticPr fontId="1"/>
  </si>
  <si>
    <t>タ－ル</t>
    <phoneticPr fontId="1"/>
  </si>
  <si>
    <t>　　　　</t>
    <phoneticPr fontId="1"/>
  </si>
  <si>
    <t>　　　</t>
    <phoneticPr fontId="1"/>
  </si>
  <si>
    <t>　　　　　</t>
    <phoneticPr fontId="1"/>
  </si>
  <si>
    <t>Ceramics, clay and stone products</t>
    <phoneticPr fontId="1"/>
  </si>
  <si>
    <t>セメント</t>
    <phoneticPr fontId="1"/>
  </si>
  <si>
    <r>
      <rPr>
        <sz val="11"/>
        <rFont val="ＭＳ Ｐゴシック"/>
        <family val="3"/>
        <charset val="128"/>
      </rPr>
      <t>　　　　　　　　　　</t>
    </r>
    <phoneticPr fontId="1"/>
  </si>
  <si>
    <t>Cement</t>
    <phoneticPr fontId="1"/>
  </si>
  <si>
    <t>Sheet glass</t>
    <phoneticPr fontId="1"/>
  </si>
  <si>
    <t>Lime</t>
    <phoneticPr fontId="1"/>
  </si>
  <si>
    <t>for Dissolving furnaces</t>
    <phoneticPr fontId="1"/>
  </si>
  <si>
    <t>Iron and steel products</t>
    <phoneticPr fontId="1"/>
  </si>
  <si>
    <t>フェロアロイ</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</si>
  <si>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</si>
  <si>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</si>
  <si>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</si>
  <si>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</si>
  <si>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</si>
  <si>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</si>
  <si>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</si>
  <si>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</si>
  <si>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</si>
  <si>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</si>
  <si>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</si>
  <si>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</si>
  <si>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</si>
  <si>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r>
      <t xml:space="preserve">２）　一次投入燃料換算表 （つづき）     </t>
    </r>
    <r>
      <rPr>
        <b/>
        <sz val="14"/>
        <rFont val="Times New Roman"/>
        <family val="1"/>
      </rPr>
      <t xml:space="preserve">  Conversion table for primary input fuel (continued)</t>
    </r>
    <phoneticPr fontId="1"/>
  </si>
  <si>
    <r>
      <t>1000Nｍ</t>
    </r>
    <r>
      <rPr>
        <vertAlign val="superscript"/>
        <sz val="12"/>
        <rFont val="ＭＳ Ｐ明朝"/>
        <family val="1"/>
        <charset val="128"/>
      </rPr>
      <t>3</t>
    </r>
    <phoneticPr fontId="19"/>
  </si>
  <si>
    <t xml:space="preserve">   Non-ferrous metals</t>
    <phoneticPr fontId="1"/>
  </si>
  <si>
    <t>Copper</t>
    <phoneticPr fontId="1"/>
  </si>
  <si>
    <t>Lead</t>
    <phoneticPr fontId="1"/>
  </si>
  <si>
    <t>Zinc</t>
    <phoneticPr fontId="1"/>
  </si>
  <si>
    <t>アルミニウム</t>
    <phoneticPr fontId="1"/>
  </si>
  <si>
    <t xml:space="preserve">Fusing and mixing </t>
    <phoneticPr fontId="1"/>
  </si>
  <si>
    <t>Electrolytic</t>
    <phoneticPr fontId="1"/>
  </si>
  <si>
    <t>Electrolytic</t>
    <phoneticPr fontId="6"/>
  </si>
  <si>
    <t>Distilled</t>
    <phoneticPr fontId="6"/>
  </si>
  <si>
    <t>Aluminum</t>
    <phoneticPr fontId="1"/>
  </si>
  <si>
    <t xml:space="preserve">Secondary </t>
    <phoneticPr fontId="1"/>
  </si>
  <si>
    <t xml:space="preserve">Other Non-ferrous </t>
    <phoneticPr fontId="1"/>
  </si>
  <si>
    <t xml:space="preserve"> process</t>
    <phoneticPr fontId="1"/>
  </si>
  <si>
    <t>process</t>
    <phoneticPr fontId="1"/>
  </si>
  <si>
    <t>zinc</t>
    <phoneticPr fontId="6"/>
  </si>
  <si>
    <t>aluminum ingots</t>
    <phoneticPr fontId="1"/>
  </si>
  <si>
    <t xml:space="preserve"> metals</t>
    <phoneticPr fontId="1"/>
  </si>
  <si>
    <t>Machinery products</t>
    <phoneticPr fontId="1"/>
  </si>
  <si>
    <t>Computers and information</t>
    <phoneticPr fontId="1"/>
  </si>
  <si>
    <t xml:space="preserve">terminals, associated </t>
    <phoneticPr fontId="1"/>
  </si>
  <si>
    <r>
      <t xml:space="preserve"> oil B</t>
    </r>
    <r>
      <rPr>
        <sz val="11"/>
        <rFont val="ＭＳ Ｐ明朝"/>
        <family val="1"/>
        <charset val="128"/>
      </rPr>
      <t>･</t>
    </r>
    <r>
      <rPr>
        <sz val="11"/>
        <rFont val="Times New Roman"/>
        <family val="1"/>
      </rPr>
      <t>C</t>
    </r>
    <phoneticPr fontId="1"/>
  </si>
  <si>
    <t xml:space="preserve">petroleum gas </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</si>
  <si>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</si>
  <si>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1000ｋｗｈ</t>
    <phoneticPr fontId="1"/>
  </si>
  <si>
    <t>Pulp,paper,paperboard industry (continued)</t>
    <phoneticPr fontId="1"/>
  </si>
  <si>
    <t>Pulp,paper,paperboard total</t>
    <phoneticPr fontId="1"/>
  </si>
  <si>
    <t>Pulp, paper, paperboard total</t>
    <phoneticPr fontId="1"/>
  </si>
  <si>
    <r>
      <t xml:space="preserve"> </t>
    </r>
    <r>
      <rPr>
        <sz val="12"/>
        <rFont val="Times New Roman"/>
        <family val="1"/>
      </rPr>
      <t>Other paper products</t>
    </r>
    <phoneticPr fontId="1"/>
  </si>
  <si>
    <r>
      <t>Pulp,paper,paperboard total (continued)</t>
    </r>
    <r>
      <rPr>
        <sz val="12"/>
        <rFont val="ＭＳ Ｐゴシック"/>
        <family val="3"/>
        <charset val="128"/>
      </rPr>
      <t>　</t>
    </r>
    <phoneticPr fontId="1"/>
  </si>
  <si>
    <r>
      <t xml:space="preserve">Pulp,paper,paperboard total </t>
    </r>
    <r>
      <rPr>
        <sz val="12"/>
        <rFont val="ＭＳ Ｐゴシック"/>
        <family val="3"/>
        <charset val="128"/>
      </rPr>
      <t>（</t>
    </r>
    <r>
      <rPr>
        <sz val="12"/>
        <rFont val="Times New Roman"/>
        <family val="1"/>
      </rPr>
      <t>continued)</t>
    </r>
    <r>
      <rPr>
        <sz val="12"/>
        <rFont val="ＭＳ Ｐゴシック"/>
        <family val="3"/>
        <charset val="128"/>
      </rPr>
      <t>　</t>
    </r>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</si>
  <si>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</si>
  <si>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</si>
  <si>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</si>
  <si>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</si>
  <si>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</si>
  <si>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</si>
  <si>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Chemical products </t>
    <phoneticPr fontId="1"/>
  </si>
  <si>
    <t xml:space="preserve"> Chemical products</t>
    <phoneticPr fontId="1"/>
  </si>
  <si>
    <t xml:space="preserve"> Conversion table for primary input fuel</t>
    <phoneticPr fontId="6"/>
  </si>
  <si>
    <t xml:space="preserve">Chemical products total (continued)    </t>
    <phoneticPr fontId="1"/>
  </si>
  <si>
    <r>
      <t>石油化学製品計（１～２）</t>
    </r>
    <r>
      <rPr>
        <sz val="12"/>
        <rFont val="Times New Roman"/>
        <family val="1"/>
      </rPr>
      <t>Petrochemical products total</t>
    </r>
    <phoneticPr fontId="1"/>
  </si>
  <si>
    <t>as Materials (continued)</t>
    <phoneticPr fontId="1"/>
  </si>
  <si>
    <t xml:space="preserve">for Driving power and fuels </t>
    <phoneticPr fontId="1"/>
  </si>
  <si>
    <t>Ammonia and ammonia total(continued)</t>
    <phoneticPr fontId="1"/>
  </si>
  <si>
    <t xml:space="preserve">Soda  products  (continued) </t>
    <phoneticPr fontId="6"/>
  </si>
  <si>
    <r>
      <rPr>
        <b/>
        <sz val="18"/>
        <rFont val="ＭＳ Ｐゴシック"/>
        <family val="3"/>
        <charset val="128"/>
      </rPr>
      <t>→</t>
    </r>
    <phoneticPr fontId="1"/>
  </si>
  <si>
    <r>
      <t>Chemical products  total</t>
    </r>
    <r>
      <rPr>
        <sz val="12"/>
        <rFont val="ＭＳ Ｐゴシック"/>
        <family val="3"/>
        <charset val="128"/>
      </rPr>
      <t>　</t>
    </r>
    <r>
      <rPr>
        <sz val="12"/>
        <rFont val="Times New Roman"/>
        <family val="1"/>
      </rPr>
      <t>(continued)</t>
    </r>
    <phoneticPr fontId="1"/>
  </si>
  <si>
    <r>
      <t>as Materials</t>
    </r>
    <r>
      <rPr>
        <sz val="12"/>
        <rFont val="ＭＳ Ｐゴシック"/>
        <family val="3"/>
        <charset val="128"/>
      </rPr>
      <t>　</t>
    </r>
    <r>
      <rPr>
        <sz val="12"/>
        <rFont val="Times New Roman"/>
        <family val="1"/>
      </rPr>
      <t>(continued)</t>
    </r>
    <phoneticPr fontId="1"/>
  </si>
  <si>
    <r>
      <t>Ammonia and ammonia derived products total</t>
    </r>
    <r>
      <rPr>
        <sz val="12"/>
        <rFont val="ＭＳ Ｐゴシック"/>
        <family val="3"/>
        <charset val="128"/>
      </rPr>
      <t>　</t>
    </r>
    <r>
      <rPr>
        <sz val="12"/>
        <rFont val="Times New Roman"/>
        <family val="1"/>
      </rPr>
      <t>(continued)</t>
    </r>
    <phoneticPr fontId="1"/>
  </si>
  <si>
    <t>アンモニア及びアンモニア誘導品（動力・燃料用）（４）（つづき）</t>
    <phoneticPr fontId="1"/>
  </si>
  <si>
    <t>Soda products</t>
    <phoneticPr fontId="1"/>
  </si>
  <si>
    <t>ＮＧＬ・ｺﾝﾃﾞﾝｾｰﾄ</t>
    <phoneticPr fontId="1"/>
  </si>
  <si>
    <t xml:space="preserve">Crude </t>
    <phoneticPr fontId="1"/>
  </si>
  <si>
    <t xml:space="preserve">Oil produced </t>
    <phoneticPr fontId="1"/>
  </si>
  <si>
    <r>
      <t>Non-oil based fuels</t>
    </r>
    <r>
      <rPr>
        <sz val="11"/>
        <rFont val="ＭＳ Ｐゴシック"/>
        <family val="3"/>
        <charset val="128"/>
      </rPr>
      <t>　</t>
    </r>
    <phoneticPr fontId="1"/>
  </si>
  <si>
    <t xml:space="preserve"> petroleum</t>
    <phoneticPr fontId="1"/>
  </si>
  <si>
    <t xml:space="preserve"> liquids</t>
    <phoneticPr fontId="1"/>
  </si>
  <si>
    <t xml:space="preserve"> by conversion</t>
    <phoneticPr fontId="1"/>
  </si>
  <si>
    <t>Condensate</t>
    <phoneticPr fontId="1"/>
  </si>
  <si>
    <t>Chemical  industry (continued)</t>
    <phoneticPr fontId="1"/>
  </si>
  <si>
    <t>石油化学製品計（１～２）（つづき）　</t>
    <phoneticPr fontId="1"/>
  </si>
  <si>
    <t>Petrochemical  products total(continued)</t>
    <phoneticPr fontId="1"/>
  </si>
  <si>
    <t xml:space="preserve"> for Driving power and fuels (continued)</t>
    <phoneticPr fontId="1"/>
  </si>
  <si>
    <t xml:space="preserve">for Driving power and fuels  </t>
    <phoneticPr fontId="1"/>
  </si>
  <si>
    <t xml:space="preserve">Petrochemical  products total </t>
    <phoneticPr fontId="1"/>
  </si>
  <si>
    <t xml:space="preserve"> for Driving power and fuels </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</si>
  <si>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</si>
  <si>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t>Blast furnace gas</t>
    <phoneticPr fontId="1"/>
  </si>
  <si>
    <t xml:space="preserve">Chemical products total   </t>
    <phoneticPr fontId="1"/>
  </si>
  <si>
    <r>
      <t>Petrochemical  products total</t>
    </r>
    <r>
      <rPr>
        <sz val="11"/>
        <rFont val="Times New Roman"/>
        <family val="1"/>
      </rPr>
      <t xml:space="preserve"> (continued)</t>
    </r>
    <phoneticPr fontId="1"/>
  </si>
  <si>
    <t xml:space="preserve"> Ammonia and ammonia total</t>
    <phoneticPr fontId="1"/>
  </si>
  <si>
    <t>Soda  products</t>
    <phoneticPr fontId="1"/>
  </si>
  <si>
    <t>Chemical products  total</t>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</si>
  <si>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</si>
  <si>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t>for Driving power and fuels  (continued)</t>
    <phoneticPr fontId="1"/>
  </si>
  <si>
    <t>Ammonia and ammonia derived products total</t>
    <phoneticPr fontId="1"/>
  </si>
  <si>
    <t xml:space="preserve"> アンモニア及びアンモニア誘導品（動力・燃料用）（４）（つづき）</t>
    <phoneticPr fontId="1"/>
  </si>
  <si>
    <t>for Driving power and fuels (continued)</t>
    <phoneticPr fontId="1"/>
  </si>
  <si>
    <t>kl</t>
    <phoneticPr fontId="19"/>
  </si>
  <si>
    <r>
      <rPr>
        <sz val="10"/>
        <rFont val="Times New Roman"/>
        <family val="1"/>
      </rPr>
      <t>Non-oil based fuels</t>
    </r>
    <r>
      <rPr>
        <sz val="10"/>
        <rFont val="ＭＳ Ｐゴシック"/>
        <family val="3"/>
        <charset val="128"/>
      </rPr>
      <t>　</t>
    </r>
    <phoneticPr fontId="1"/>
  </si>
  <si>
    <t>化学繊維工業(つづき)</t>
    <phoneticPr fontId="6"/>
  </si>
  <si>
    <r>
      <rPr>
        <sz val="12"/>
        <rFont val="Times New Roman"/>
        <family val="1"/>
      </rPr>
      <t>Chemical  fibers  products</t>
    </r>
    <r>
      <rPr>
        <sz val="12"/>
        <rFont val="ＭＳ Ｐ明朝"/>
        <family val="1"/>
        <charset val="128"/>
      </rPr>
      <t>　</t>
    </r>
    <phoneticPr fontId="1"/>
  </si>
  <si>
    <t>Chemical  fibers industry (continued)</t>
    <phoneticPr fontId="1"/>
  </si>
  <si>
    <t>Petroleum products industry (continued)</t>
    <phoneticPr fontId="6"/>
  </si>
  <si>
    <t xml:space="preserve"> Petroleum  products</t>
    <phoneticPr fontId="1"/>
  </si>
  <si>
    <t>Petroleum products</t>
    <phoneticPr fontId="1"/>
  </si>
  <si>
    <t>Petroleum  products (continued)</t>
    <phoneticPr fontId="6"/>
  </si>
  <si>
    <t xml:space="preserve"> Ceramics, clay and stone products </t>
    <phoneticPr fontId="1"/>
  </si>
  <si>
    <t xml:space="preserve"> Conversion table for primary input fuel</t>
    <phoneticPr fontId="1"/>
  </si>
  <si>
    <t>窯業・土石製品工業</t>
    <phoneticPr fontId="6"/>
  </si>
  <si>
    <r>
      <t>Ceramics, clay and stone product total</t>
    </r>
    <r>
      <rPr>
        <sz val="12"/>
        <rFont val="ＭＳ Ｐゴシック"/>
        <family val="3"/>
        <charset val="128"/>
      </rPr>
      <t>　</t>
    </r>
    <r>
      <rPr>
        <sz val="12"/>
        <rFont val="Times New Roman"/>
        <family val="1"/>
      </rPr>
      <t>(continued)</t>
    </r>
    <phoneticPr fontId="6"/>
  </si>
  <si>
    <t>Cement total</t>
    <phoneticPr fontId="1"/>
  </si>
  <si>
    <t>for Others</t>
    <phoneticPr fontId="6"/>
  </si>
  <si>
    <t xml:space="preserve">窯業・土石製品工業      </t>
    <phoneticPr fontId="1"/>
  </si>
  <si>
    <t>Ceramics, clay and stone products total (continued)</t>
    <phoneticPr fontId="6"/>
  </si>
  <si>
    <t>セメント（焼成用）（１）（つづき）</t>
    <phoneticPr fontId="6"/>
  </si>
  <si>
    <t>板ガラス（熔解窯用）（３）　</t>
    <phoneticPr fontId="1"/>
  </si>
  <si>
    <t>for Dissolving furnaces (continued)</t>
    <phoneticPr fontId="1"/>
  </si>
  <si>
    <r>
      <t>Lime</t>
    </r>
    <r>
      <rPr>
        <sz val="12"/>
        <rFont val="ＭＳ Ｐゴシック"/>
        <family val="3"/>
        <charset val="128"/>
      </rPr>
      <t>　</t>
    </r>
    <r>
      <rPr>
        <sz val="12"/>
        <rFont val="Times New Roman"/>
        <family val="1"/>
      </rPr>
      <t>(continued)</t>
    </r>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</si>
  <si>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</si>
  <si>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</si>
  <si>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窯業・土石製品工業（つづき）　　</t>
    <phoneticPr fontId="6"/>
  </si>
  <si>
    <r>
      <t>Ceramics, clay and stone products  industry</t>
    </r>
    <r>
      <rPr>
        <sz val="12"/>
        <rFont val="ＭＳ Ｐゴシック"/>
        <family val="3"/>
        <charset val="128"/>
      </rPr>
      <t>　</t>
    </r>
    <r>
      <rPr>
        <sz val="12"/>
        <rFont val="Times New Roman"/>
        <family val="1"/>
      </rPr>
      <t>(continued)</t>
    </r>
    <phoneticPr fontId="6"/>
  </si>
  <si>
    <t>窯業・土石製品小計（１～５）</t>
    <phoneticPr fontId="1"/>
  </si>
  <si>
    <t xml:space="preserve">Ceramics, clay and stone products total </t>
    <phoneticPr fontId="1"/>
  </si>
  <si>
    <t>Cement total (continued)</t>
    <phoneticPr fontId="1"/>
  </si>
  <si>
    <r>
      <t>for Others</t>
    </r>
    <r>
      <rPr>
        <sz val="12"/>
        <rFont val="ＭＳ Ｐゴシック"/>
        <family val="3"/>
        <charset val="128"/>
      </rPr>
      <t>　</t>
    </r>
    <r>
      <rPr>
        <sz val="12"/>
        <rFont val="Times New Roman"/>
        <family val="1"/>
      </rPr>
      <t>(continued)</t>
    </r>
    <phoneticPr fontId="6"/>
  </si>
  <si>
    <t>Sheet glass total</t>
    <phoneticPr fontId="1"/>
  </si>
  <si>
    <t xml:space="preserve">Lime  </t>
    <phoneticPr fontId="1"/>
  </si>
  <si>
    <r>
      <t>Cement total</t>
    </r>
    <r>
      <rPr>
        <sz val="12"/>
        <rFont val="ＭＳ Ｐゴシック"/>
        <family val="3"/>
        <charset val="128"/>
      </rPr>
      <t>　</t>
    </r>
    <r>
      <rPr>
        <sz val="12"/>
        <rFont val="Times New Roman"/>
        <family val="1"/>
      </rPr>
      <t>(continued)</t>
    </r>
    <phoneticPr fontId="1"/>
  </si>
  <si>
    <t>　　</t>
    <phoneticPr fontId="6"/>
  </si>
  <si>
    <t>for Others (continued)</t>
    <phoneticPr fontId="6"/>
  </si>
  <si>
    <t>窯業・土石製品小計（１～５）（つづき）　</t>
    <phoneticPr fontId="1"/>
  </si>
  <si>
    <r>
      <t>Ceramics, clay and stone products total</t>
    </r>
    <r>
      <rPr>
        <sz val="12"/>
        <rFont val="ＭＳ Ｐゴシック"/>
        <family val="3"/>
        <charset val="128"/>
      </rPr>
      <t>　</t>
    </r>
    <r>
      <rPr>
        <sz val="12"/>
        <rFont val="Times New Roman"/>
        <family val="1"/>
      </rPr>
      <t>(continued)</t>
    </r>
    <phoneticPr fontId="1"/>
  </si>
  <si>
    <t>for Sintering (continued)</t>
    <phoneticPr fontId="1"/>
  </si>
  <si>
    <r>
      <t>Sheet glass total</t>
    </r>
    <r>
      <rPr>
        <sz val="12"/>
        <rFont val="ＭＳ Ｐゴシック"/>
        <family val="3"/>
        <charset val="128"/>
      </rPr>
      <t>　</t>
    </r>
    <r>
      <rPr>
        <sz val="12"/>
        <rFont val="Times New Roman"/>
        <family val="1"/>
      </rPr>
      <t>(continued)</t>
    </r>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</si>
  <si>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</si>
  <si>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 xml:space="preserve"> oil Total</t>
    <phoneticPr fontId="1"/>
  </si>
  <si>
    <r>
      <t>Glass  products</t>
    </r>
    <r>
      <rPr>
        <sz val="12"/>
        <rFont val="ＭＳ Ｐゴシック"/>
        <family val="3"/>
        <charset val="128"/>
      </rPr>
      <t>　</t>
    </r>
    <r>
      <rPr>
        <sz val="12"/>
        <rFont val="Times New Roman"/>
        <family val="1"/>
      </rPr>
      <t xml:space="preserve">(continued) </t>
    </r>
    <phoneticPr fontId="6"/>
  </si>
  <si>
    <r>
      <t>Glass products</t>
    </r>
    <r>
      <rPr>
        <sz val="12"/>
        <rFont val="ＭＳ Ｐゴシック"/>
        <family val="3"/>
        <charset val="128"/>
      </rPr>
      <t>　</t>
    </r>
    <r>
      <rPr>
        <sz val="12"/>
        <rFont val="Times New Roman"/>
        <family val="1"/>
      </rPr>
      <t xml:space="preserve">(continued) </t>
    </r>
    <phoneticPr fontId="6"/>
  </si>
  <si>
    <t xml:space="preserve">Iron and steel products  </t>
    <phoneticPr fontId="1"/>
  </si>
  <si>
    <t>Iron and steel industry</t>
    <phoneticPr fontId="6"/>
  </si>
  <si>
    <t>for Pelletizing (continued)</t>
    <phoneticPr fontId="6"/>
  </si>
  <si>
    <r>
      <rPr>
        <sz val="12"/>
        <rFont val="Times New Roman"/>
        <family val="1"/>
      </rPr>
      <t>for Ferro-alloys</t>
    </r>
    <r>
      <rPr>
        <sz val="12"/>
        <rFont val="ＭＳ Ｐゴシック"/>
        <family val="3"/>
        <charset val="128"/>
      </rPr>
      <t>　</t>
    </r>
    <r>
      <rPr>
        <sz val="12"/>
        <rFont val="Times New Roman"/>
        <family val="1"/>
      </rPr>
      <t>(continued)</t>
    </r>
    <phoneticPr fontId="1"/>
  </si>
  <si>
    <r>
      <rPr>
        <sz val="12"/>
        <rFont val="Times New Roman"/>
        <family val="1"/>
      </rPr>
      <t xml:space="preserve">for Steelmaking total  </t>
    </r>
    <phoneticPr fontId="1"/>
  </si>
  <si>
    <r>
      <rPr>
        <sz val="12"/>
        <rFont val="Times New Roman"/>
        <family val="1"/>
      </rP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</si>
  <si>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for Steel forgings</t>
    </r>
    <r>
      <rPr>
        <sz val="12"/>
        <rFont val="ＭＳ Ｐゴシック"/>
        <family val="3"/>
        <charset val="128"/>
      </rPr>
      <t>　</t>
    </r>
    <r>
      <rPr>
        <sz val="12"/>
        <rFont val="Times New Roman"/>
        <family val="1"/>
      </rPr>
      <t>(continued)</t>
    </r>
    <phoneticPr fontId="1"/>
  </si>
  <si>
    <r>
      <rPr>
        <sz val="12"/>
        <rFont val="Times New Roman"/>
        <family val="1"/>
      </rPr>
      <t>for Rolling (including Cold) and Pipes (continued)</t>
    </r>
    <phoneticPr fontId="1"/>
  </si>
  <si>
    <r>
      <rPr>
        <sz val="12"/>
        <rFont val="Times New Roman"/>
        <family val="1"/>
      </rPr>
      <t>Others Iron and steel products (continued)</t>
    </r>
    <phoneticPr fontId="6"/>
  </si>
  <si>
    <t xml:space="preserve">Converter </t>
    <phoneticPr fontId="1"/>
  </si>
  <si>
    <t xml:space="preserve">Coal for making </t>
    <phoneticPr fontId="1"/>
  </si>
  <si>
    <t>Iron and steel products total</t>
    <phoneticPr fontId="1"/>
  </si>
  <si>
    <t>焼結鉱用（つづき）　　</t>
    <phoneticPr fontId="1"/>
  </si>
  <si>
    <r>
      <rPr>
        <sz val="12"/>
        <rFont val="Times New Roman"/>
        <family val="1"/>
      </rPr>
      <t>for Sintering</t>
    </r>
    <r>
      <rPr>
        <sz val="12"/>
        <rFont val="ＭＳ Ｐゴシック"/>
        <family val="3"/>
        <charset val="128"/>
      </rPr>
      <t>　</t>
    </r>
    <r>
      <rPr>
        <sz val="12"/>
        <rFont val="Times New Roman"/>
        <family val="1"/>
      </rPr>
      <t>(continued)</t>
    </r>
    <phoneticPr fontId="1"/>
  </si>
  <si>
    <t>　   →</t>
    <phoneticPr fontId="6"/>
  </si>
  <si>
    <t>ペレット用</t>
    <phoneticPr fontId="1"/>
  </si>
  <si>
    <t xml:space="preserve"> for Pelletizing </t>
    <phoneticPr fontId="1"/>
  </si>
  <si>
    <r>
      <rPr>
        <sz val="12"/>
        <rFont val="Times New Roman"/>
        <family val="1"/>
      </rPr>
      <t>for Steel forgings</t>
    </r>
    <phoneticPr fontId="1"/>
  </si>
  <si>
    <r>
      <t>for Steel castings</t>
    </r>
    <r>
      <rPr>
        <sz val="12"/>
        <rFont val="ＭＳ Ｐゴシック"/>
        <family val="3"/>
        <charset val="128"/>
      </rPr>
      <t>　</t>
    </r>
    <r>
      <rPr>
        <sz val="12"/>
        <rFont val="Times New Roman"/>
        <family val="1"/>
      </rPr>
      <t>(continued)</t>
    </r>
    <phoneticPr fontId="1"/>
  </si>
  <si>
    <t xml:space="preserve">  for Rolling (including Cold) and Pipes</t>
    <phoneticPr fontId="1"/>
  </si>
  <si>
    <r>
      <rPr>
        <sz val="12"/>
        <rFont val="Times New Roman"/>
        <family val="1"/>
      </rPr>
      <t xml:space="preserve">Others Iron and steel products </t>
    </r>
    <phoneticPr fontId="6"/>
  </si>
  <si>
    <r>
      <t>コークス（つづき）　　　</t>
    </r>
    <r>
      <rPr>
        <sz val="12"/>
        <rFont val="ＭＳ Ｐゴシック"/>
        <family val="3"/>
        <charset val="128"/>
      </rPr>
      <t>　</t>
    </r>
    <phoneticPr fontId="1"/>
  </si>
  <si>
    <t>Coke (continued)</t>
    <phoneticPr fontId="1"/>
  </si>
  <si>
    <t xml:space="preserve">Iron and steel products </t>
    <phoneticPr fontId="1"/>
  </si>
  <si>
    <t xml:space="preserve">Iron and steel industry </t>
    <phoneticPr fontId="6"/>
  </si>
  <si>
    <r>
      <rPr>
        <sz val="12"/>
        <rFont val="Times New Roman"/>
        <family val="1"/>
      </rPr>
      <t>for Pelletizing</t>
    </r>
    <r>
      <rPr>
        <sz val="12"/>
        <rFont val="ＭＳ Ｐゴシック"/>
        <family val="3"/>
        <charset val="128"/>
      </rPr>
      <t>　</t>
    </r>
    <r>
      <rPr>
        <sz val="12"/>
        <rFont val="Times New Roman"/>
        <family val="1"/>
      </rPr>
      <t>(continued)</t>
    </r>
    <phoneticPr fontId="6"/>
  </si>
  <si>
    <r>
      <t>for Ferro-alloys</t>
    </r>
    <r>
      <rPr>
        <sz val="12"/>
        <rFont val="ＭＳ Ｐゴシック"/>
        <family val="3"/>
        <charset val="128"/>
      </rPr>
      <t>　</t>
    </r>
    <r>
      <rPr>
        <sz val="12"/>
        <rFont val="Times New Roman"/>
        <family val="1"/>
      </rPr>
      <t>(continued)</t>
    </r>
    <phoneticPr fontId="1"/>
  </si>
  <si>
    <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</si>
  <si>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 xml:space="preserve">for Rolling (including Cold) and Pipes </t>
    </r>
    <phoneticPr fontId="1"/>
  </si>
  <si>
    <r>
      <rPr>
        <sz val="12"/>
        <rFont val="Times New Roman"/>
        <family val="1"/>
      </rPr>
      <t>Others Iron and steel products</t>
    </r>
    <r>
      <rPr>
        <sz val="12"/>
        <rFont val="ＭＳ Ｐゴシック"/>
        <family val="3"/>
        <charset val="128"/>
      </rPr>
      <t>　</t>
    </r>
    <r>
      <rPr>
        <sz val="12"/>
        <rFont val="Times New Roman"/>
        <family val="1"/>
      </rPr>
      <t>(continued)</t>
    </r>
    <phoneticPr fontId="6"/>
  </si>
  <si>
    <t xml:space="preserve">コークス　     </t>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</si>
  <si>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</si>
  <si>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</si>
  <si>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</si>
  <si>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Iron and steel industry (continued)</t>
    <phoneticPr fontId="6"/>
  </si>
  <si>
    <r>
      <rPr>
        <sz val="12"/>
        <rFont val="Times New Roman"/>
        <family val="1"/>
      </rPr>
      <t>for Sintering</t>
    </r>
    <phoneticPr fontId="1"/>
  </si>
  <si>
    <r>
      <rPr>
        <sz val="12"/>
        <rFont val="Times New Roman"/>
        <family val="1"/>
      </rPr>
      <t>for Pig iron</t>
    </r>
    <r>
      <rPr>
        <sz val="12"/>
        <rFont val="ＭＳ Ｐゴシック"/>
        <family val="3"/>
        <charset val="128"/>
      </rPr>
      <t>　</t>
    </r>
    <r>
      <rPr>
        <sz val="12"/>
        <rFont val="Times New Roman"/>
        <family val="1"/>
      </rPr>
      <t>(continued)</t>
    </r>
    <phoneticPr fontId="1"/>
  </si>
  <si>
    <t>for Steelmaking total</t>
    <phoneticPr fontId="1"/>
  </si>
  <si>
    <r>
      <rPr>
        <sz val="12"/>
        <rFont val="Times New Roman"/>
        <family val="1"/>
      </rPr>
      <t>for Steelmaking (Electric furnaces)</t>
    </r>
    <r>
      <rPr>
        <sz val="12"/>
        <rFont val="ＭＳ Ｐゴシック"/>
        <family val="3"/>
        <charset val="128"/>
      </rPr>
      <t>　</t>
    </r>
    <phoneticPr fontId="6"/>
  </si>
  <si>
    <t xml:space="preserve">鍛鋼用（つづき）       </t>
    <phoneticPr fontId="1"/>
  </si>
  <si>
    <t>for Steel forgings  (continued)</t>
    <phoneticPr fontId="1"/>
  </si>
  <si>
    <r>
      <rPr>
        <sz val="12"/>
        <rFont val="Times New Roman"/>
        <family val="1"/>
      </rPr>
      <t xml:space="preserve"> for Steel castings</t>
    </r>
    <phoneticPr fontId="1"/>
  </si>
  <si>
    <t>コークス（つづき）　　　</t>
    <phoneticPr fontId="1"/>
  </si>
  <si>
    <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</si>
  <si>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</si>
  <si>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</si>
  <si>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</si>
  <si>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</si>
  <si>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</si>
  <si>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Iron and steel products total</t>
    <phoneticPr fontId="6"/>
  </si>
  <si>
    <r>
      <rPr>
        <sz val="12"/>
        <rFont val="Times New Roman"/>
        <family val="1"/>
      </rPr>
      <t xml:space="preserve">for Pelletizing </t>
    </r>
    <phoneticPr fontId="6"/>
  </si>
  <si>
    <r>
      <rPr>
        <sz val="12"/>
        <rFont val="Times New Roman"/>
        <family val="1"/>
      </rPr>
      <t>for Steel castings (continued)</t>
    </r>
    <phoneticPr fontId="1"/>
  </si>
  <si>
    <t>コークス（つづき）　</t>
    <phoneticPr fontId="1"/>
  </si>
  <si>
    <r>
      <rPr>
        <b/>
        <sz val="14"/>
        <rFont val="ＭＳ Ｐゴシック"/>
        <family val="3"/>
        <charset val="128"/>
      </rPr>
      <t>　　　</t>
    </r>
    <r>
      <rPr>
        <b/>
        <sz val="14"/>
        <rFont val="Times New Roman"/>
        <family val="1"/>
      </rPr>
      <t>Non-ferrous metals</t>
    </r>
    <phoneticPr fontId="1"/>
  </si>
  <si>
    <t>Copper total</t>
    <phoneticPr fontId="1"/>
  </si>
  <si>
    <t>Lead total (continued)</t>
    <phoneticPr fontId="1"/>
  </si>
  <si>
    <t>Zinc total (continued)</t>
    <phoneticPr fontId="1"/>
  </si>
  <si>
    <r>
      <rPr>
        <sz val="12"/>
        <rFont val="Times New Roman"/>
        <family val="1"/>
      </rPr>
      <t>Distilled zinc (continued)</t>
    </r>
    <phoneticPr fontId="6"/>
  </si>
  <si>
    <r>
      <t xml:space="preserve">アルミニウム  </t>
    </r>
    <r>
      <rPr>
        <sz val="12"/>
        <rFont val="Times New Roman"/>
        <family val="1"/>
      </rPr>
      <t xml:space="preserve"> Aluminum</t>
    </r>
    <r>
      <rPr>
        <sz val="12"/>
        <rFont val="ＭＳ Ｐゴシック"/>
        <family val="3"/>
        <charset val="128"/>
      </rPr>
      <t xml:space="preserve">  </t>
    </r>
    <r>
      <rPr>
        <b/>
        <sz val="18"/>
        <rFont val="ＭＳ Ｐゴシック"/>
        <family val="3"/>
        <charset val="128"/>
      </rPr>
      <t>→</t>
    </r>
    <phoneticPr fontId="6"/>
  </si>
  <si>
    <t>Other Non-ferrous metals (continued)</t>
    <phoneticPr fontId="1"/>
  </si>
  <si>
    <t xml:space="preserve">Non-ferrous metals industry </t>
    <phoneticPr fontId="1"/>
  </si>
  <si>
    <r>
      <rPr>
        <sz val="12"/>
        <rFont val="Times New Roman"/>
        <family val="1"/>
      </rPr>
      <t>Copper (Electrolytic process) (continued)</t>
    </r>
    <phoneticPr fontId="6"/>
  </si>
  <si>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</si>
  <si>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</si>
  <si>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</si>
  <si>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6"/>
  </si>
  <si>
    <r>
      <t xml:space="preserve">Other Non-ferrous metals </t>
    </r>
    <r>
      <rPr>
        <sz val="12"/>
        <rFont val="ＭＳ Ｐ明朝"/>
        <family val="1"/>
        <charset val="128"/>
      </rPr>
      <t>　</t>
    </r>
    <phoneticPr fontId="1"/>
  </si>
  <si>
    <r>
      <rPr>
        <sz val="12"/>
        <rFont val="ＭＳ Ｐゴシック"/>
        <family val="3"/>
        <charset val="128"/>
      </rPr>
      <t>アスファルト</t>
    </r>
    <phoneticPr fontId="1"/>
  </si>
  <si>
    <t xml:space="preserve">                                                                                                 </t>
    <phoneticPr fontId="6"/>
  </si>
  <si>
    <t>Liquefied</t>
    <phoneticPr fontId="6"/>
  </si>
  <si>
    <t>Refuse Paper &amp;
Plastic Fuel</t>
    <phoneticPr fontId="1"/>
  </si>
  <si>
    <t>petroleum gas</t>
    <phoneticPr fontId="6"/>
  </si>
  <si>
    <t>(including 
pitch coke)</t>
    <phoneticPr fontId="6"/>
  </si>
  <si>
    <t>natural gas</t>
    <phoneticPr fontId="6"/>
  </si>
  <si>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</si>
  <si>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</si>
  <si>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</si>
  <si>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</si>
  <si>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Lead (Fusing and mixing process)</t>
    </r>
    <r>
      <rPr>
        <sz val="12"/>
        <rFont val="ＭＳ Ｐゴシック"/>
        <family val="3"/>
        <charset val="128"/>
      </rPr>
      <t>　</t>
    </r>
    <phoneticPr fontId="6"/>
  </si>
  <si>
    <t xml:space="preserve">Electrolytic zinc </t>
    <phoneticPr fontId="1"/>
  </si>
  <si>
    <t>アルミニウム（つづき）</t>
    <phoneticPr fontId="6"/>
  </si>
  <si>
    <t>Aluminum(continued)</t>
    <phoneticPr fontId="1"/>
  </si>
  <si>
    <t xml:space="preserve"> Secondary aluminum ingots</t>
    <phoneticPr fontId="1"/>
  </si>
  <si>
    <t>Non-ferrous metals industry (continued)</t>
    <phoneticPr fontId="1"/>
  </si>
  <si>
    <t>Non-ferrous metals total</t>
    <phoneticPr fontId="6"/>
  </si>
  <si>
    <r>
      <t xml:space="preserve">鉛（溶錬工程） </t>
    </r>
    <r>
      <rPr>
        <b/>
        <sz val="12"/>
        <rFont val="ＭＳ Ｐゴシック"/>
        <family val="3"/>
        <charset val="128"/>
      </rPr>
      <t>→</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</si>
  <si>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</si>
  <si>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</si>
  <si>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6"/>
  </si>
  <si>
    <t>アルミニウム(つづき)</t>
    <phoneticPr fontId="1"/>
  </si>
  <si>
    <r>
      <t>Aluminum</t>
    </r>
    <r>
      <rPr>
        <sz val="12"/>
        <rFont val="ＭＳ Ｐゴシック"/>
        <family val="3"/>
        <charset val="128"/>
      </rPr>
      <t>　</t>
    </r>
    <r>
      <rPr>
        <sz val="12"/>
        <rFont val="Times New Roman"/>
        <family val="1"/>
      </rPr>
      <t>(continued)</t>
    </r>
    <phoneticPr fontId="1"/>
  </si>
  <si>
    <r>
      <t xml:space="preserve">Other Non-ferrous metals </t>
    </r>
    <r>
      <rPr>
        <sz val="12"/>
        <rFont val="Times New Roman"/>
        <family val="1"/>
      </rPr>
      <t>(continued)</t>
    </r>
    <phoneticPr fontId="1"/>
  </si>
  <si>
    <r>
      <rPr>
        <sz val="12"/>
        <rFont val="ＭＳ Ｐゴシック"/>
        <family val="3"/>
        <charset val="128"/>
      </rPr>
      <t>ＲＰＦ</t>
    </r>
    <phoneticPr fontId="1"/>
  </si>
  <si>
    <t>（Ａ）</t>
    <phoneticPr fontId="1"/>
  </si>
  <si>
    <r>
      <t xml:space="preserve"> Blast furnace gas</t>
    </r>
    <r>
      <rPr>
        <sz val="11"/>
        <rFont val="ＭＳ Ｐゴシック"/>
        <family val="3"/>
        <charset val="128"/>
      </rPr>
      <t>　</t>
    </r>
    <phoneticPr fontId="1"/>
  </si>
  <si>
    <t>Natural gas</t>
    <phoneticPr fontId="6"/>
  </si>
  <si>
    <r>
      <t>Non-ferrous metals total</t>
    </r>
    <r>
      <rPr>
        <sz val="12"/>
        <rFont val="ＭＳ Ｐ明朝"/>
        <family val="1"/>
        <charset val="128"/>
      </rPr>
      <t>　</t>
    </r>
    <r>
      <rPr>
        <sz val="12"/>
        <rFont val="Times New Roman"/>
        <family val="1"/>
      </rPr>
      <t>(continued)</t>
    </r>
    <phoneticPr fontId="1"/>
  </si>
  <si>
    <t>Cooper (Fusing and mixing process) (continued)</t>
    <phoneticPr fontId="6"/>
  </si>
  <si>
    <t>Copper (Electrolytic process)</t>
    <phoneticPr fontId="1"/>
  </si>
  <si>
    <r>
      <rPr>
        <sz val="12"/>
        <rFont val="Times New Roman"/>
        <family val="1"/>
      </rPr>
      <t>Lead (Fusing and mixing process)</t>
    </r>
    <r>
      <rPr>
        <sz val="12"/>
        <rFont val="ＭＳ Ｐゴシック"/>
        <family val="3"/>
        <charset val="128"/>
      </rPr>
      <t>　</t>
    </r>
    <r>
      <rPr>
        <sz val="12"/>
        <rFont val="Times New Roman"/>
        <family val="1"/>
      </rPr>
      <t>(continued)</t>
    </r>
    <phoneticPr fontId="1"/>
  </si>
  <si>
    <t>Electrolytic zinc (continued)</t>
    <phoneticPr fontId="1"/>
  </si>
  <si>
    <r>
      <rPr>
        <sz val="12"/>
        <rFont val="ＭＳ Ｐゴシック"/>
        <family val="3"/>
        <charset val="128"/>
      </rPr>
      <t>　</t>
    </r>
    <r>
      <rPr>
        <sz val="12"/>
        <rFont val="Times New Roman"/>
        <family val="1"/>
      </rPr>
      <t>Distilled zinc</t>
    </r>
    <phoneticPr fontId="6"/>
  </si>
  <si>
    <t>アルミニウム二次地金（つづき）</t>
    <phoneticPr fontId="6"/>
  </si>
  <si>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</si>
  <si>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</si>
  <si>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6"/>
  </si>
  <si>
    <t>Copper (Fusing and mixing process) (continued)</t>
    <phoneticPr fontId="1"/>
  </si>
  <si>
    <t>Lead (Fusing and mixing process)  (continued)</t>
    <phoneticPr fontId="1"/>
  </si>
  <si>
    <t>Lead (Electrolytic process)</t>
    <phoneticPr fontId="1"/>
  </si>
  <si>
    <t>Electrolytic zinc(continued)</t>
    <phoneticPr fontId="6"/>
  </si>
  <si>
    <r>
      <rPr>
        <sz val="12"/>
        <rFont val="Times New Roman"/>
        <family val="1"/>
      </rPr>
      <t>Distilled zinc</t>
    </r>
    <phoneticPr fontId="1"/>
  </si>
  <si>
    <r>
      <t>Secondary aluminum ingots</t>
    </r>
    <r>
      <rPr>
        <sz val="12"/>
        <rFont val="ＭＳ Ｐ明朝"/>
        <family val="1"/>
        <charset val="128"/>
      </rPr>
      <t>　</t>
    </r>
    <phoneticPr fontId="1"/>
  </si>
  <si>
    <t>（ピッチコークスを含む）</t>
    <phoneticPr fontId="6"/>
  </si>
  <si>
    <t xml:space="preserve">Heavy fuel </t>
    <phoneticPr fontId="1"/>
  </si>
  <si>
    <t xml:space="preserve">     Machinery products</t>
    <phoneticPr fontId="1"/>
  </si>
  <si>
    <t>Table of direct input energy</t>
    <phoneticPr fontId="1"/>
  </si>
  <si>
    <t>Machinery  industry</t>
    <phoneticPr fontId="1"/>
  </si>
  <si>
    <t>Civil engineering machinery  (continued)</t>
    <phoneticPr fontId="1"/>
  </si>
  <si>
    <t>Metal working machinery and metal processing machinery</t>
    <phoneticPr fontId="1"/>
  </si>
  <si>
    <t>電子管・半導体素子・集積回路（４）（つづき）　　　　　</t>
    <phoneticPr fontId="1"/>
  </si>
  <si>
    <r>
      <rPr>
        <sz val="12"/>
        <rFont val="Times New Roman"/>
        <family val="1"/>
      </rPr>
      <t>Electron tubes,semiconductors,integrated circuits (continued)</t>
    </r>
    <phoneticPr fontId="1"/>
  </si>
  <si>
    <t>Civil engineering machinery (continued)</t>
    <phoneticPr fontId="1"/>
  </si>
  <si>
    <t>Electron tubes,semiconductors,integrated circuits</t>
    <phoneticPr fontId="1"/>
  </si>
  <si>
    <t>Automobiles (including motorcycles)  and parts (continued)</t>
    <phoneticPr fontId="1"/>
  </si>
  <si>
    <t>Machinery industry (continued)</t>
    <phoneticPr fontId="6"/>
  </si>
  <si>
    <t>Machinery products total</t>
    <phoneticPr fontId="1"/>
  </si>
  <si>
    <t>Metal working machinery and metal processing machinery (continued)</t>
    <phoneticPr fontId="1"/>
  </si>
  <si>
    <t>Parts for electronic equipment</t>
    <phoneticPr fontId="6"/>
  </si>
  <si>
    <r>
      <t>Computers and information terminals, associated electronic equipment (continued)</t>
    </r>
    <r>
      <rPr>
        <sz val="12"/>
        <rFont val="ＭＳ Ｐ明朝"/>
        <family val="1"/>
        <charset val="128"/>
      </rPr>
      <t>　　　　　　　</t>
    </r>
    <r>
      <rPr>
        <b/>
        <sz val="18"/>
        <rFont val="ＭＳ Ｐゴシック"/>
        <family val="3"/>
        <charset val="128"/>
      </rPr>
      <t>→</t>
    </r>
    <phoneticPr fontId="1"/>
  </si>
  <si>
    <t>Machinery  industry (continued)</t>
    <phoneticPr fontId="6"/>
  </si>
  <si>
    <r>
      <t xml:space="preserve">機械器具     </t>
    </r>
    <r>
      <rPr>
        <b/>
        <sz val="18"/>
        <rFont val="ＭＳ Ｐゴシック"/>
        <family val="3"/>
        <charset val="128"/>
      </rPr>
      <t>→　</t>
    </r>
    <phoneticPr fontId="1"/>
  </si>
  <si>
    <t>製品計（１～６）</t>
    <phoneticPr fontId="1"/>
  </si>
  <si>
    <t>金属工作機械及び金属加工機械（２）（つづき）　　　</t>
    <phoneticPr fontId="1"/>
  </si>
  <si>
    <r>
      <rPr>
        <sz val="12"/>
        <rFont val="Times New Roman"/>
        <family val="1"/>
      </rPr>
      <t>Metal working  machinery and metal processing machinery (continued)</t>
    </r>
    <phoneticPr fontId="1"/>
  </si>
  <si>
    <t>電子管・半導体素子・集積回路（４）（つづき）</t>
    <phoneticPr fontId="1"/>
  </si>
  <si>
    <t>Machinery products total (continued)</t>
    <phoneticPr fontId="1"/>
  </si>
  <si>
    <t xml:space="preserve">Civil engineering machinery </t>
    <phoneticPr fontId="1"/>
  </si>
  <si>
    <t>Parts for electronic equipment (continued)</t>
    <phoneticPr fontId="6"/>
  </si>
  <si>
    <t xml:space="preserve">電子管・半導体素子・集積回路（４） </t>
    <phoneticPr fontId="1"/>
  </si>
  <si>
    <t>自動車及び部品（二輪自動車を含む）（６）（つづき）　</t>
    <phoneticPr fontId="1"/>
  </si>
  <si>
    <r>
      <rPr>
        <sz val="12"/>
        <rFont val="Times New Roman"/>
        <family val="1"/>
      </rPr>
      <t>Automobiles (including motorcycles)  and parts (continued)</t>
    </r>
    <phoneticPr fontId="1"/>
  </si>
  <si>
    <r>
      <rPr>
        <sz val="18"/>
        <rFont val="ＭＳ Ｐゴシック"/>
        <family val="3"/>
        <charset val="128"/>
      </rPr>
      <t>　</t>
    </r>
    <phoneticPr fontId="1"/>
  </si>
  <si>
    <r>
      <t>機械器具製品計（１～６）（つづき）　　　　　</t>
    </r>
    <r>
      <rPr>
        <sz val="12"/>
        <rFont val="Times New Roman"/>
        <family val="1"/>
      </rPr>
      <t>Machinery products total (continued)</t>
    </r>
    <phoneticPr fontId="1"/>
  </si>
  <si>
    <t>電子部品（３）（つづき）　　　　</t>
    <phoneticPr fontId="1"/>
  </si>
  <si>
    <t>Parts for electronic equipment (continued)</t>
    <phoneticPr fontId="1"/>
  </si>
  <si>
    <r>
      <t>Automobiles (including motorcycles)  and parts</t>
    </r>
    <r>
      <rPr>
        <sz val="12"/>
        <rFont val="ＭＳ Ｐゴシック"/>
        <family val="3"/>
        <charset val="128"/>
      </rPr>
      <t>　　　</t>
    </r>
    <phoneticPr fontId="1"/>
  </si>
  <si>
    <r>
      <t xml:space="preserve"> oil B</t>
    </r>
    <r>
      <rPr>
        <sz val="12"/>
        <rFont val="ＭＳ Ｐゴシック"/>
        <family val="3"/>
        <charset val="128"/>
      </rPr>
      <t>・</t>
    </r>
    <r>
      <rPr>
        <sz val="12"/>
        <rFont val="Times New Roman"/>
        <family val="1"/>
      </rPr>
      <t>C</t>
    </r>
    <phoneticPr fontId="1"/>
  </si>
  <si>
    <r>
      <t xml:space="preserve"> liquids</t>
    </r>
    <r>
      <rPr>
        <sz val="12"/>
        <rFont val="ＭＳ Ｐゴシック"/>
        <family val="3"/>
        <charset val="128"/>
      </rPr>
      <t>・</t>
    </r>
    <phoneticPr fontId="1"/>
  </si>
  <si>
    <t xml:space="preserve">Soda products </t>
    <phoneticPr fontId="1"/>
  </si>
  <si>
    <t>セメント</t>
    <phoneticPr fontId="6"/>
  </si>
  <si>
    <t>セメント（つづき）</t>
    <phoneticPr fontId="6"/>
  </si>
  <si>
    <t>Cement(continued)</t>
    <phoneticPr fontId="1"/>
  </si>
  <si>
    <r>
      <rPr>
        <sz val="12"/>
        <rFont val="ＭＳ Ｐ明朝"/>
        <family val="1"/>
        <charset val="128"/>
      </rPr>
      <t>　</t>
    </r>
    <phoneticPr fontId="6"/>
  </si>
  <si>
    <t>アルミニウム　(つづき)</t>
    <phoneticPr fontId="1"/>
  </si>
  <si>
    <t>Aluminum (continued)</t>
    <phoneticPr fontId="1"/>
  </si>
  <si>
    <t>kl</t>
    <phoneticPr fontId="1"/>
  </si>
  <si>
    <r>
      <rPr>
        <sz val="14"/>
        <rFont val="ＭＳ Ｐ明朝"/>
        <family val="1"/>
        <charset val="128"/>
      </rPr>
      <t>　</t>
    </r>
    <phoneticPr fontId="6"/>
  </si>
  <si>
    <t>Bureau of Economy, Trade and Industry</t>
    <phoneticPr fontId="6"/>
  </si>
  <si>
    <r>
      <rPr>
        <sz val="14"/>
        <rFont val="ＭＳ Ｐゴシック"/>
        <family val="3"/>
        <charset val="128"/>
      </rPr>
      <t>（Ｂ）</t>
    </r>
    <phoneticPr fontId="1"/>
  </si>
  <si>
    <t>Refuse Paper &amp;</t>
    <phoneticPr fontId="1"/>
  </si>
  <si>
    <t xml:space="preserve">among those </t>
    <phoneticPr fontId="1"/>
  </si>
  <si>
    <r>
      <t>oil B</t>
    </r>
    <r>
      <rPr>
        <sz val="14"/>
        <rFont val="ＭＳ Ｐゴシック"/>
        <family val="3"/>
        <charset val="128"/>
      </rPr>
      <t>・</t>
    </r>
    <r>
      <rPr>
        <sz val="14"/>
        <rFont val="Times New Roman"/>
        <family val="1"/>
      </rPr>
      <t>C</t>
    </r>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</si>
  <si>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</si>
  <si>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Plastic Fuel</t>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</si>
  <si>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</si>
  <si>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</si>
  <si>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19"/>
  </si>
  <si>
    <t>1000kＷh</t>
    <phoneticPr fontId="1"/>
  </si>
  <si>
    <r>
      <t xml:space="preserve">ネット </t>
    </r>
    <r>
      <rPr>
        <b/>
        <sz val="14"/>
        <rFont val="Times New Roman"/>
        <family val="1"/>
      </rPr>
      <t xml:space="preserve"> Net</t>
    </r>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</si>
  <si>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</si>
  <si>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</si>
  <si>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</si>
  <si>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r>
      <t xml:space="preserve">単位  </t>
    </r>
    <r>
      <rPr>
        <sz val="14"/>
        <rFont val="Times New Roman"/>
        <family val="1"/>
      </rPr>
      <t>Unit</t>
    </r>
    <r>
      <rPr>
        <sz val="14"/>
        <rFont val="ＭＳ Ｐゴシック"/>
        <family val="3"/>
        <charset val="128"/>
      </rPr>
      <t>： GJ</t>
    </r>
    <phoneticPr fontId="1"/>
  </si>
  <si>
    <r>
      <t xml:space="preserve">Table of energy unit (establishment basis) </t>
    </r>
    <r>
      <rPr>
        <b/>
        <sz val="14"/>
        <rFont val="ＭＳ Ｐ明朝"/>
        <family val="1"/>
        <charset val="128"/>
      </rPr>
      <t>　</t>
    </r>
    <r>
      <rPr>
        <b/>
        <sz val="14"/>
        <rFont val="Times New Roman"/>
        <family val="1"/>
      </rPr>
      <t>(continued)</t>
    </r>
    <phoneticPr fontId="1"/>
  </si>
  <si>
    <r>
      <t>Total</t>
    </r>
    <r>
      <rPr>
        <sz val="12"/>
        <rFont val="ＭＳ Ｐゴシック"/>
        <family val="3"/>
        <charset val="128"/>
      </rPr>
      <t>　</t>
    </r>
    <phoneticPr fontId="1"/>
  </si>
  <si>
    <t>Specified</t>
    <phoneticPr fontId="1"/>
  </si>
  <si>
    <r>
      <t>Oil based fuels</t>
    </r>
    <r>
      <rPr>
        <sz val="12"/>
        <rFont val="ＭＳ Ｐゴシック"/>
        <family val="3"/>
        <charset val="128"/>
      </rPr>
      <t>　</t>
    </r>
    <phoneticPr fontId="1"/>
  </si>
  <si>
    <t>total</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</si>
  <si>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</si>
  <si>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</si>
  <si>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</si>
  <si>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6"/>
  </si>
  <si>
    <t>ｔ</t>
    <phoneticPr fontId="6"/>
  </si>
  <si>
    <t>t</t>
    <phoneticPr fontId="6"/>
  </si>
  <si>
    <t>Main fuel</t>
    <phoneticPr fontId="6"/>
  </si>
  <si>
    <t>オイルコークス</t>
    <phoneticPr fontId="6"/>
  </si>
  <si>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</si>
  <si>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</si>
  <si>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</si>
  <si>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</si>
  <si>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</si>
  <si>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</si>
  <si>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6"/>
  </si>
  <si>
    <t>1000ｋＷｈ</t>
    <phoneticPr fontId="6"/>
  </si>
  <si>
    <r>
      <t>Main fuel</t>
    </r>
    <r>
      <rPr>
        <sz val="12"/>
        <rFont val="ＭＳ Ｐゴシック"/>
        <family val="3"/>
        <charset val="128"/>
      </rPr>
      <t>　</t>
    </r>
    <phoneticPr fontId="6"/>
  </si>
  <si>
    <t>都市ガス（B）</t>
    <phoneticPr fontId="1"/>
  </si>
  <si>
    <r>
      <rPr>
        <sz val="12"/>
        <rFont val="ＭＳ Ｐゴシック"/>
        <family val="3"/>
        <charset val="128"/>
      </rPr>
      <t>（</t>
    </r>
    <r>
      <rPr>
        <sz val="12"/>
        <rFont val="Times New Roman"/>
        <family val="1"/>
      </rPr>
      <t>Crude petroleum</t>
    </r>
    <phoneticPr fontId="1"/>
  </si>
  <si>
    <t xml:space="preserve"> ２．業種別統計　(1) 業種別エネルギ－消費</t>
    <phoneticPr fontId="1"/>
  </si>
  <si>
    <t xml:space="preserve"> ２．業種別統計　(2) 燃料受払　1)燃料種別表（事業所ベースの９調査対象業種合計）</t>
    <phoneticPr fontId="74"/>
  </si>
  <si>
    <t xml:space="preserve"> ２．業種別統計　(3)電力受払 
　　 業種別電力受払の推移（事業所ベース）　①調査対象業種合計</t>
    <phoneticPr fontId="74"/>
  </si>
  <si>
    <t xml:space="preserve"> ２．業種別統計　(3)蒸気受払
　　 業種別蒸気受払の推移（事業所ベース）　①調査対象業種合計</t>
    <rPh sb="12" eb="14">
      <t>ジョウキ</t>
    </rPh>
    <rPh sb="23" eb="25">
      <t>ジョウキ</t>
    </rPh>
    <phoneticPr fontId="1"/>
  </si>
  <si>
    <t xml:space="preserve"> ３．指定生産品目別統計　(1)指定生産品目別エネルギー消費（パルプ・紙・板紙工業　　化学繊維工業　石油製品工業　ガラス製品工業）          　                                           </t>
    <phoneticPr fontId="74"/>
  </si>
  <si>
    <t xml:space="preserve"> ４．地域別統計　(1)経済産業局別業種別エネルギー消費量の推移</t>
    <rPh sb="28" eb="29">
      <t>リョウ</t>
    </rPh>
    <rPh sb="30" eb="32">
      <t>スイイ</t>
    </rPh>
    <phoneticPr fontId="1"/>
  </si>
  <si>
    <t>令 　和 　２ 　年</t>
    <rPh sb="0" eb="1">
      <t>レイ</t>
    </rPh>
    <rPh sb="3" eb="4">
      <t>ワ</t>
    </rPh>
    <rPh sb="9" eb="10">
      <t>ネン</t>
    </rPh>
    <phoneticPr fontId="93"/>
  </si>
  <si>
    <t>【 令和２年　石 油 等 消 費 動 態 統 計 年 報  目 次 】</t>
    <rPh sb="2" eb="4">
      <t>レイワ</t>
    </rPh>
    <rPh sb="5" eb="6">
      <t>ネン</t>
    </rPh>
    <rPh sb="7" eb="8">
      <t>イシ</t>
    </rPh>
    <rPh sb="9" eb="10">
      <t>アブラ</t>
    </rPh>
    <rPh sb="11" eb="12">
      <t>トウ</t>
    </rPh>
    <rPh sb="13" eb="14">
      <t>ショウ</t>
    </rPh>
    <rPh sb="15" eb="16">
      <t>ヒ</t>
    </rPh>
    <rPh sb="17" eb="18">
      <t>ドウ</t>
    </rPh>
    <rPh sb="19" eb="20">
      <t>タイ</t>
    </rPh>
    <rPh sb="21" eb="22">
      <t>オサム</t>
    </rPh>
    <rPh sb="23" eb="24">
      <t>ケイ</t>
    </rPh>
    <rPh sb="25" eb="26">
      <t>ネン</t>
    </rPh>
    <rPh sb="27" eb="28">
      <t>ホウ</t>
    </rPh>
    <rPh sb="30" eb="31">
      <t>メ</t>
    </rPh>
    <rPh sb="32" eb="33">
      <t>ツギ</t>
    </rPh>
    <phoneticPr fontId="1"/>
  </si>
  <si>
    <t xml:space="preserve"> 7～ 9</t>
  </si>
  <si>
    <t>2</t>
  </si>
  <si>
    <t xml:space="preserve"> 5</t>
  </si>
  <si>
    <t>2020</t>
  </si>
  <si>
    <t>令和</t>
    <rPh sb="0" eb="1">
      <t>レイワ</t>
    </rPh>
    <phoneticPr fontId="100"/>
  </si>
  <si>
    <t>年</t>
    <rPh sb="0" eb="1">
      <t>ネン</t>
    </rPh>
    <phoneticPr fontId="100"/>
  </si>
  <si>
    <t>年度</t>
    <rPh sb="0" eb="1">
      <t>ネンド</t>
    </rPh>
    <phoneticPr fontId="100"/>
  </si>
  <si>
    <t xml:space="preserve"> 1月</t>
    <rPh sb="2" eb="3">
      <t>ガツ</t>
    </rPh>
    <phoneticPr fontId="100"/>
  </si>
  <si>
    <t>令和</t>
    <rPh sb="0" eb="1">
      <t>レイワ</t>
    </rPh>
    <phoneticPr fontId="22"/>
  </si>
  <si>
    <t>年</t>
    <rPh sb="0" eb="1">
      <t>ネン</t>
    </rPh>
    <phoneticPr fontId="22"/>
  </si>
  <si>
    <t>年度</t>
    <rPh sb="0" eb="1">
      <t>ネンド</t>
    </rPh>
    <phoneticPr fontId="22"/>
  </si>
  <si>
    <t xml:space="preserve"> 1月</t>
    <rPh sb="2" eb="3">
      <t>ガツ</t>
    </rPh>
    <phoneticPr fontId="22"/>
  </si>
  <si>
    <r>
      <t xml:space="preserve">紙（２）（つづき） </t>
    </r>
    <r>
      <rPr>
        <sz val="12"/>
        <rFont val="Times New Roman"/>
        <family val="1"/>
      </rPr>
      <t>Paper (continued)</t>
    </r>
    <rPh sb="0" eb="1">
      <t>カミ</t>
    </rPh>
    <phoneticPr fontId="1"/>
  </si>
  <si>
    <t xml:space="preserve"> 1月</t>
  </si>
  <si>
    <t>-</t>
    <phoneticPr fontId="1"/>
  </si>
  <si>
    <t>1～3月</t>
  </si>
  <si>
    <t>4～ 6</t>
  </si>
  <si>
    <t>7～ 9</t>
  </si>
  <si>
    <t>Refuse Paper &amp; 
Plastic Fuel</t>
  </si>
  <si>
    <t xml:space="preserve">Liquefied </t>
  </si>
  <si>
    <t xml:space="preserve">Natural gas </t>
  </si>
  <si>
    <t>natural gas</t>
  </si>
  <si>
    <t>Waste plastic</t>
  </si>
  <si>
    <t>1000ｍ3</t>
  </si>
  <si>
    <t>Non-oil based fuels　</t>
  </si>
  <si>
    <t>(Crude petroleum equivalent)　</t>
  </si>
  <si>
    <t>4～6</t>
    <phoneticPr fontId="1"/>
  </si>
  <si>
    <t>7～9</t>
    <phoneticPr fontId="1"/>
  </si>
  <si>
    <t>10～12</t>
    <phoneticPr fontId="1"/>
  </si>
  <si>
    <t>板ガラス計（３～４）</t>
    <rPh sb="0" eb="1">
      <t>イタ</t>
    </rPh>
    <rPh sb="4" eb="5">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</si>
</sst>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quot;&amp;&amp;&amp; &amp;&quot;"/>
    <numFmt numFmtId="194" formatCode="m"/>
    <numFmt numFmtId="195" formatCode="[$-411]ggg&quot;&quot;e&quot;年&quot;"/>
    <numFmt numFmtId="196" formatCode="0000000000"/>
    <numFmt numFmtId="197" formatCode="&quot;（１）業種別エネルギー消費（&quot;[$-411]ge\.m\.d&quot;)&quot;"/>
    <numFmt numFmtId="198" formatCode="&quot;合田（&quot;[$-411]ggge&quot;年）&quot;"/>
    <numFmt numFmtId="199" formatCode="&quot;(1) 業種別エネルギー消費（&quot;[$-411]ggge&quot;年）&quot;"/>
    <numFmt numFmtId="200" formatCode="\ &quot;Energy consumption by industry  (C.Y.&quot;[$-409]yyyy&quot;）&quot;"/>
    <numFmt numFmtId="201" formatCode="&quot;　1)  燃料種別表（事業所ベースの９調査対象業種合計） (&quot;[$-411]ggge&quot;年）&quot;"/>
    <numFmt numFmtId="202" formatCode="&quot;　2)  業種別表（事業所ベース） (&quot;[$-411]ggge&quot;年）&quot;"/>
    <numFmt numFmtId="203" formatCode="\ &quot;  (establishment basis) (C.Y.&quot;[$-409]yyyy&quot;）&quot;"/>
    <numFmt numFmtId="204" formatCode="&quot;(3) 　 電　　力　　受　　払 　 (&quot;[$-411]ggge&quot;年）&quot;"/>
    <numFmt numFmtId="205" formatCode="&quot;Electricity input and output（C.Y.&quot;[$-409]e&quot;）&quot;"/>
    <numFmt numFmtId="206" formatCode="&quot;(4)  　蒸　　気　　受　　払　  (&quot;[$-411]ggge&quot;年）&quot;"/>
    <numFmt numFmtId="207" formatCode="&quot; Steam input and output (C.Y.&quot;[$-409]e&quot;）&quot;"/>
    <numFmt numFmtId="208" formatCode="&quot;(3)  電　力　受　払  (&quot;[$-411]ggge&quot;年）&quot;"/>
    <numFmt numFmtId="209" formatCode="&quot;Electricity input and output (C.Y&quot;[$-409]e&quot;）&quot;"/>
    <numFmt numFmtId="210" formatCode="&quot;指定生産品目別エネルギー消費 (&quot;[$-411]ggge&quot;年）&quot;"/>
    <numFmt numFmtId="211" formatCode="&quot;Energy　consumption　by　specified　products (C.Y&quot;[$-409]e&quot;）&quot;"/>
    <numFmt numFmtId="212" formatCode="&quot;(1)　指定生産品目別エネルギー消費 (&quot;[$-411]ggge&quot;年）&quot;"/>
    <numFmt numFmtId="213" formatCode="&quot;（C.Y.&quot;[$-409]e&quot;）&quot;"/>
    <numFmt numFmtId="214" formatCode="&quot;Energy consumption by specified products (C.Y&quot;[$-409]e&quot;）&quot;"/>
    <numFmt numFmtId="215" formatCode="\ &quot;Bureau of Economy,Trade and Industry,by fuels  (C.Y.&quot;[$-409]yyyy&quot;）&quot;"/>
    <numFmt numFmtId="216" formatCode="&quot;(1)  経済産業局別エネルギー消費（&quot;[$-411]ggge&quot;年）&quot;"/>
    <numFmt numFmtId="217" formatCode="\ &quot;Table by fuels  (C.Y.&quot;[$-409]yyyy&quot;）&quot;"/>
    <numFmt numFmtId="218" formatCode="&quot;－&quot;yyyy&quot;－&quot;"/>
    <numFmt numFmtId="219" formatCode="#,##0_);[Red]\(#,##0\)"/>
  </numFmts>
  <fonts count="129">
    <font>
      <sz val="11"/>
      <color theme="1"/>
      <name val="ＭＳ Ｐゴシック"/>
      <family val="3"/>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ＭＳ Ｐゴシック"/>
      <family val="3"/>
      <charset val="128"/>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sz val="13"/>
      <name val="ＭＳ Ｐゴシック"/>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sz val="9.5"/>
      <name val="ＭＳ Ｐ明朝"/>
      <family val="1"/>
      <charset val="128"/>
    </font>
    <font>
      <sz val="7.5"/>
      <name val="ＭＳ Ｐゴシック"/>
      <family val="3"/>
      <charset val="128"/>
    </font>
    <font>
      <sz val="8"/>
      <name val="Times New Roman"/>
      <family val="1"/>
    </font>
    <font>
      <vertAlign val="superscript"/>
      <sz val="12"/>
      <name val="Times New Roman"/>
      <family val="1"/>
    </font>
    <font>
      <sz val="6"/>
      <name val="ＭＳ Ｐゴシック"/>
      <family val="3"/>
      <charset val="128"/>
    </font>
    <font>
      <sz val="18"/>
      <color indexed="16"/>
      <name val="Times New Roman"/>
      <family val="1"/>
    </font>
    <font>
      <b/>
      <sz val="24"/>
      <color indexed="18"/>
      <name val="Times New Roman"/>
      <family val="1"/>
    </font>
    <font>
      <b/>
      <sz val="24"/>
      <name val="ＭＳ Ｐ明朝"/>
      <family val="1"/>
      <charset val="128"/>
    </font>
    <font>
      <b/>
      <sz val="24"/>
      <name val="Times New Roman"/>
      <family val="1"/>
    </font>
    <font>
      <sz val="14"/>
      <color indexed="18"/>
      <name val="Times New Roman"/>
      <family val="1"/>
    </font>
    <font>
      <sz val="6"/>
      <name val="ＭＳ Ｐゴシック"/>
      <family val="3"/>
      <charset val="128"/>
    </font>
    <font>
      <u/>
      <sz val="11"/>
      <color indexed="12"/>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8"/>
      <name val="ＭＳ Ｐゴシック"/>
      <family val="3"/>
      <charset val="128"/>
      <scheme val="minor"/>
    </font>
    <font>
      <sz val="14"/>
      <name val="ＭＳ Ｐゴシック"/>
      <family val="3"/>
      <charset val="128"/>
      <scheme val="major"/>
    </font>
    <font>
      <sz val="12"/>
      <name val="ＭＳ Ｐゴシック"/>
      <family val="3"/>
      <charset val="128"/>
      <scheme val="major"/>
    </font>
    <font>
      <sz val="11"/>
      <name val="ＭＳ Ｐゴシック"/>
      <family val="3"/>
      <charset val="128"/>
      <scheme val="major"/>
    </font>
    <font>
      <sz val="10"/>
      <name val="ＭＳ Ｐゴシック"/>
      <family val="3"/>
      <charset val="128"/>
      <scheme val="minor"/>
    </font>
    <font>
      <b/>
      <sz val="14"/>
      <name val="ＭＳ Ｐゴシック"/>
      <family val="3"/>
      <charset val="128"/>
      <scheme val="major"/>
    </font>
    <font>
      <b/>
      <sz val="12"/>
      <name val="ＭＳ Ｐゴシック"/>
      <family val="3"/>
      <charset val="128"/>
      <scheme val="major"/>
    </font>
    <font>
      <sz val="9"/>
      <name val="ＭＳ Ｐゴシック"/>
      <family val="3"/>
      <charset val="128"/>
      <scheme val="minor"/>
    </font>
    <font>
      <u/>
      <sz val="12"/>
      <color theme="1"/>
      <name val="ＭＳ Ｐゴシック"/>
      <family val="3"/>
      <charset val="128"/>
    </font>
    <font>
      <b/>
      <sz val="14"/>
      <color theme="1"/>
      <name val="ＭＳ Ｐ明朝"/>
      <family val="1"/>
      <charset val="128"/>
    </font>
    <font>
      <sz val="10.5"/>
      <color theme="1"/>
      <name val="Century"/>
      <family val="1"/>
    </font>
    <font>
      <b/>
      <sz val="18"/>
      <color theme="1"/>
      <name val="ＭＳ Ｐ明朝"/>
      <family val="1"/>
      <charset val="128"/>
    </font>
    <font>
      <b/>
      <sz val="16"/>
      <color theme="1"/>
      <name val="ＭＳ Ｐ明朝"/>
      <family val="1"/>
      <charset val="128"/>
    </font>
    <font>
      <sz val="14"/>
      <color theme="1"/>
      <name val="Times New Roman"/>
      <family val="1"/>
    </font>
    <font>
      <sz val="9.5"/>
      <name val="ＭＳ Ｐゴシック"/>
      <family val="3"/>
      <charset val="128"/>
      <scheme val="minor"/>
    </font>
    <font>
      <sz val="9"/>
      <name val="ＭＳ Ｐゴシック"/>
      <family val="3"/>
      <charset val="128"/>
      <scheme val="major"/>
    </font>
    <font>
      <sz val="6"/>
      <name val="ＭＳ Ｐゴシック"/>
      <family val="3"/>
      <charset val="128"/>
      <scheme val="major"/>
    </font>
    <font>
      <b/>
      <sz val="11"/>
      <name val="ＭＳ Ｐゴシック"/>
      <family val="3"/>
      <charset val="128"/>
      <scheme val="maj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FFFF"/>
        <bgColor indexed="64"/>
      </patternFill>
    </fill>
    <fill>
      <patternFill patternType="solid">
        <fgColor rgb="FF66FF66"/>
        <bgColor indexed="64"/>
      </patternFill>
    </fill>
    <fill>
      <patternFill patternType="solid">
        <fgColor rgb="FFFFFF66"/>
        <bgColor indexed="64"/>
      </patternFill>
    </fill>
    <fill>
      <patternFill patternType="solid">
        <fgColor rgb="FFFF7C80"/>
        <bgColor indexed="64"/>
      </patternFill>
    </fill>
    <fill>
      <patternFill patternType="solid">
        <fgColor rgb="FFFF66FF"/>
        <bgColor indexed="64"/>
      </patternFill>
    </fill>
    <fill>
      <patternFill patternType="solid">
        <fgColor rgb="FF9966FF"/>
        <bgColor indexed="64"/>
      </patternFill>
    </fill>
    <fill>
      <patternFill patternType="solid">
        <fgColor rgb="FF6699FF"/>
        <bgColor indexed="64"/>
      </patternFill>
    </fill>
  </fills>
  <borders count="57">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1">
    <xf numFmtId="0" fontId="0" fillId="0" borderId="0">
      <alignment vertical="center"/>
    </xf>
    <xf numFmtId="0" fontId="75" fillId="0" borderId="0" applyNumberFormat="0" applyFill="0" applyBorder="0" applyAlignment="0" applyProtection="0">
      <alignment vertical="top"/>
      <protection locked="0"/>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2" fillId="0" borderId="0"/>
    <xf numFmtId="0" fontId="2" fillId="0" borderId="0"/>
    <xf numFmtId="0" fontId="6" fillId="0" borderId="0"/>
    <xf numFmtId="0" fontId="2" fillId="0" borderId="0">
      <alignment vertical="center"/>
    </xf>
    <xf numFmtId="0" fontId="101" fillId="0" borderId="0">
      <alignment vertical="center"/>
    </xf>
    <xf numFmtId="0" fontId="2" fillId="0" borderId="0">
      <alignment vertical="center"/>
    </xf>
    <xf numFmtId="0" fontId="101" fillId="0" borderId="0">
      <alignment vertical="center"/>
    </xf>
    <xf numFmtId="0" fontId="2" fillId="0" borderId="0"/>
    <xf numFmtId="0" fontId="2" fillId="0" borderId="0">
      <alignment vertical="center"/>
    </xf>
    <xf numFmtId="0" fontId="12" fillId="0" borderId="0">
      <alignment vertical="center"/>
    </xf>
    <xf numFmtId="0" fontId="6" fillId="0" borderId="0"/>
    <xf numFmtId="0" fontId="6" fillId="0" borderId="0"/>
    <xf numFmtId="0" fontId="6" fillId="0" borderId="0"/>
    <xf numFmtId="0" fontId="6" fillId="0" borderId="0"/>
    <xf numFmtId="0" fontId="2" fillId="0" borderId="0"/>
    <xf numFmtId="0" fontId="12" fillId="0" borderId="0"/>
  </cellStyleXfs>
  <cellXfs count="2898">
    <xf numFmtId="0" fontId="0" fillId="0" borderId="0" xfId="0">
      <alignment vertical="center"/>
    </xf>
    <xf numFmtId="38" fontId="4" fillId="2" borderId="0" xfId="2" applyFont="1" applyFill="1" applyBorder="1"/>
    <xf numFmtId="38" fontId="3" fillId="2" borderId="0" xfId="2" applyFont="1" applyFill="1"/>
    <xf numFmtId="0" fontId="4" fillId="2" borderId="0" xfId="5" applyFont="1" applyFill="1"/>
    <xf numFmtId="38" fontId="5" fillId="2" borderId="0" xfId="2" applyFont="1" applyFill="1" applyBorder="1"/>
    <xf numFmtId="38" fontId="6" fillId="2" borderId="0" xfId="2" applyFont="1" applyFill="1"/>
    <xf numFmtId="38" fontId="3" fillId="2" borderId="0" xfId="2" quotePrefix="1" applyFont="1" applyFill="1" applyBorder="1" applyAlignment="1">
      <alignment horizontal="left"/>
    </xf>
    <xf numFmtId="38" fontId="6" fillId="2" borderId="0" xfId="2" quotePrefix="1" applyFont="1" applyFill="1" applyBorder="1" applyAlignment="1">
      <alignment horizontal="left"/>
    </xf>
    <xf numFmtId="0" fontId="5" fillId="2" borderId="0" xfId="5" applyFont="1" applyFill="1"/>
    <xf numFmtId="38" fontId="2" fillId="2" borderId="0" xfId="2" applyFont="1" applyFill="1"/>
    <xf numFmtId="38" fontId="5" fillId="2" borderId="0" xfId="2" applyFont="1" applyFill="1"/>
    <xf numFmtId="38" fontId="10" fillId="2" borderId="0" xfId="2" quotePrefix="1" applyFont="1" applyFill="1" applyBorder="1" applyAlignment="1">
      <alignment horizontal="left"/>
    </xf>
    <xf numFmtId="38" fontId="11" fillId="2" borderId="0" xfId="2" applyFont="1" applyFill="1"/>
    <xf numFmtId="38" fontId="12" fillId="2" borderId="0" xfId="2" applyFont="1" applyFill="1" applyBorder="1" applyAlignment="1">
      <alignment horizontal="left"/>
    </xf>
    <xf numFmtId="38" fontId="2" fillId="2" borderId="0" xfId="2" applyFont="1" applyFill="1" applyBorder="1"/>
    <xf numFmtId="38" fontId="9" fillId="2" borderId="0" xfId="2" applyFont="1" applyFill="1"/>
    <xf numFmtId="38" fontId="9" fillId="2" borderId="0" xfId="2" quotePrefix="1" applyFont="1" applyFill="1" applyAlignment="1">
      <alignment horizontal="left"/>
    </xf>
    <xf numFmtId="38" fontId="14" fillId="2" borderId="0" xfId="2" applyFont="1" applyFill="1" applyBorder="1"/>
    <xf numFmtId="38" fontId="5" fillId="2" borderId="1" xfId="2" applyFont="1" applyFill="1" applyBorder="1" applyAlignment="1">
      <alignment horizontal="center"/>
    </xf>
    <xf numFmtId="38" fontId="12" fillId="2" borderId="1" xfId="2" quotePrefix="1" applyFont="1" applyFill="1" applyBorder="1"/>
    <xf numFmtId="38" fontId="5" fillId="2" borderId="2" xfId="2" applyFont="1" applyFill="1" applyBorder="1" applyAlignment="1">
      <alignment horizontal="center"/>
    </xf>
    <xf numFmtId="38" fontId="5" fillId="2" borderId="1" xfId="2" applyFont="1" applyFill="1" applyBorder="1"/>
    <xf numFmtId="38" fontId="2" fillId="2" borderId="3" xfId="2" applyFont="1" applyFill="1" applyBorder="1"/>
    <xf numFmtId="38" fontId="2" fillId="2" borderId="1" xfId="2" applyFont="1" applyFill="1" applyBorder="1"/>
    <xf numFmtId="38" fontId="2" fillId="2" borderId="2" xfId="2" applyFont="1" applyFill="1" applyBorder="1"/>
    <xf numFmtId="0" fontId="2" fillId="2" borderId="0" xfId="5" applyFill="1"/>
    <xf numFmtId="38" fontId="5" fillId="2" borderId="0" xfId="2" applyFont="1" applyFill="1" applyBorder="1" applyAlignment="1">
      <alignment horizontal="center"/>
    </xf>
    <xf numFmtId="38" fontId="5" fillId="2" borderId="4" xfId="2" applyFont="1" applyFill="1" applyBorder="1" applyAlignment="1">
      <alignment horizontal="center"/>
    </xf>
    <xf numFmtId="38" fontId="5" fillId="2" borderId="1" xfId="2" quotePrefix="1" applyFont="1" applyFill="1" applyBorder="1" applyAlignment="1">
      <alignment horizontal="left"/>
    </xf>
    <xf numFmtId="38" fontId="2" fillId="2" borderId="4" xfId="2" applyFont="1" applyFill="1" applyBorder="1"/>
    <xf numFmtId="38" fontId="7" fillId="2" borderId="4" xfId="2" applyFont="1" applyFill="1" applyBorder="1" applyAlignment="1">
      <alignment horizontal="center" shrinkToFit="1"/>
    </xf>
    <xf numFmtId="38" fontId="5" fillId="2" borderId="2" xfId="2" applyFont="1" applyFill="1" applyBorder="1"/>
    <xf numFmtId="38" fontId="5" fillId="2" borderId="5" xfId="2" applyFont="1" applyFill="1" applyBorder="1"/>
    <xf numFmtId="38" fontId="5" fillId="2" borderId="5" xfId="2" applyFont="1" applyFill="1" applyBorder="1" applyAlignment="1">
      <alignment horizontal="center"/>
    </xf>
    <xf numFmtId="38" fontId="2" fillId="2" borderId="0" xfId="2" applyFont="1" applyFill="1" applyBorder="1" applyAlignment="1">
      <alignment horizontal="center"/>
    </xf>
    <xf numFmtId="38" fontId="2" fillId="2" borderId="5" xfId="2" applyFont="1" applyFill="1" applyBorder="1"/>
    <xf numFmtId="38" fontId="2" fillId="2" borderId="6" xfId="2" applyFont="1" applyFill="1" applyBorder="1"/>
    <xf numFmtId="38" fontId="2" fillId="2" borderId="5" xfId="2" applyFont="1" applyFill="1" applyBorder="1" applyAlignment="1">
      <alignment horizontal="center"/>
    </xf>
    <xf numFmtId="38" fontId="2" fillId="2" borderId="5" xfId="2" applyFont="1" applyFill="1" applyBorder="1" applyAlignment="1">
      <alignment wrapText="1" shrinkToFit="1"/>
    </xf>
    <xf numFmtId="38" fontId="2" fillId="2" borderId="5" xfId="2" applyFont="1" applyFill="1" applyBorder="1" applyAlignment="1">
      <alignment horizontal="center" vertical="center" shrinkToFit="1"/>
    </xf>
    <xf numFmtId="38" fontId="2" fillId="2" borderId="4" xfId="2" applyFont="1" applyFill="1" applyBorder="1" applyAlignment="1">
      <alignment horizontal="center"/>
    </xf>
    <xf numFmtId="38" fontId="5" fillId="2" borderId="6" xfId="2" applyFont="1" applyFill="1" applyBorder="1" applyAlignment="1">
      <alignment horizontal="center"/>
    </xf>
    <xf numFmtId="38" fontId="2" fillId="2" borderId="6" xfId="2" applyFont="1" applyFill="1" applyBorder="1" applyAlignment="1">
      <alignment horizontal="center"/>
    </xf>
    <xf numFmtId="38" fontId="2" fillId="2" borderId="4" xfId="2" applyFont="1" applyFill="1" applyBorder="1" applyAlignment="1"/>
    <xf numFmtId="38" fontId="7" fillId="2" borderId="6" xfId="2" applyFont="1" applyFill="1" applyBorder="1" applyAlignment="1">
      <alignment horizontal="center" shrinkToFit="1"/>
    </xf>
    <xf numFmtId="38" fontId="5" fillId="2" borderId="6" xfId="2" quotePrefix="1" applyFont="1" applyFill="1" applyBorder="1" applyAlignment="1">
      <alignment horizontal="center"/>
    </xf>
    <xf numFmtId="38" fontId="5" fillId="2" borderId="0" xfId="2" quotePrefix="1" applyFont="1" applyFill="1" applyBorder="1" applyAlignment="1">
      <alignment horizontal="center"/>
    </xf>
    <xf numFmtId="38" fontId="5" fillId="2" borderId="4" xfId="2" applyFont="1" applyFill="1" applyBorder="1"/>
    <xf numFmtId="38" fontId="2" fillId="2" borderId="7" xfId="2" applyFont="1" applyFill="1" applyBorder="1" applyAlignment="1">
      <alignment horizontal="center"/>
    </xf>
    <xf numFmtId="38" fontId="2" fillId="2" borderId="8" xfId="2" applyFont="1" applyFill="1" applyBorder="1" applyAlignment="1">
      <alignment horizontal="center"/>
    </xf>
    <xf numFmtId="38" fontId="2" fillId="2" borderId="9" xfId="2" applyFont="1" applyFill="1" applyBorder="1" applyAlignment="1">
      <alignment horizontal="center"/>
    </xf>
    <xf numFmtId="38" fontId="2" fillId="2" borderId="8" xfId="2" applyFont="1" applyFill="1" applyBorder="1" applyAlignment="1" applyProtection="1">
      <alignment horizontal="center"/>
    </xf>
    <xf numFmtId="178" fontId="12" fillId="2" borderId="0" xfId="5" quotePrefix="1" applyNumberFormat="1" applyFont="1" applyFill="1" applyAlignment="1">
      <alignment horizontal="center"/>
    </xf>
    <xf numFmtId="180" fontId="12" fillId="2" borderId="2" xfId="2" applyNumberFormat="1" applyFont="1" applyFill="1" applyBorder="1" applyAlignment="1">
      <alignment horizontal="right"/>
    </xf>
    <xf numFmtId="0" fontId="12" fillId="2" borderId="0" xfId="5" quotePrefix="1" applyFont="1" applyFill="1" applyAlignment="1">
      <alignment horizontal="right"/>
    </xf>
    <xf numFmtId="0" fontId="12" fillId="2" borderId="0" xfId="5" quotePrefix="1" applyFont="1" applyFill="1" applyAlignment="1">
      <alignment horizontal="left"/>
    </xf>
    <xf numFmtId="180" fontId="12" fillId="2" borderId="4" xfId="2" applyNumberFormat="1" applyFont="1" applyFill="1" applyBorder="1" applyAlignment="1">
      <alignment horizontal="right"/>
    </xf>
    <xf numFmtId="0" fontId="12" fillId="2" borderId="0" xfId="5" quotePrefix="1" applyFont="1" applyFill="1" applyAlignment="1">
      <alignment horizontal="center"/>
    </xf>
    <xf numFmtId="177" fontId="21" fillId="2" borderId="0" xfId="5" quotePrefix="1" applyNumberFormat="1" applyFont="1" applyFill="1" applyAlignment="1">
      <alignment horizontal="right"/>
    </xf>
    <xf numFmtId="178" fontId="21" fillId="2" borderId="0" xfId="5" quotePrefix="1" applyNumberFormat="1" applyFont="1" applyFill="1" applyAlignment="1">
      <alignment horizontal="center"/>
    </xf>
    <xf numFmtId="180" fontId="21" fillId="2" borderId="4" xfId="2" applyNumberFormat="1" applyFont="1" applyFill="1" applyBorder="1" applyAlignment="1">
      <alignment horizontal="right"/>
    </xf>
    <xf numFmtId="0" fontId="21" fillId="2" borderId="0" xfId="5" quotePrefix="1" applyFont="1" applyFill="1" applyAlignment="1">
      <alignment horizontal="right"/>
    </xf>
    <xf numFmtId="0" fontId="21" fillId="2" borderId="0" xfId="5" quotePrefix="1" applyFont="1" applyFill="1" applyAlignment="1">
      <alignment horizontal="center"/>
    </xf>
    <xf numFmtId="180" fontId="21" fillId="2" borderId="0" xfId="5" quotePrefix="1" applyNumberFormat="1" applyFont="1" applyFill="1" applyAlignment="1">
      <alignment horizontal="right"/>
    </xf>
    <xf numFmtId="180" fontId="21" fillId="2" borderId="0" xfId="5" quotePrefix="1" applyNumberFormat="1" applyFont="1" applyFill="1" applyAlignment="1">
      <alignment horizontal="center"/>
    </xf>
    <xf numFmtId="180" fontId="21" fillId="2" borderId="0" xfId="5" applyNumberFormat="1" applyFont="1" applyFill="1" applyAlignment="1">
      <alignment horizontal="right"/>
    </xf>
    <xf numFmtId="180" fontId="21" fillId="2" borderId="0" xfId="5" applyNumberFormat="1" applyFont="1" applyFill="1" applyAlignment="1">
      <alignment horizontal="center"/>
    </xf>
    <xf numFmtId="180" fontId="21" fillId="2" borderId="0" xfId="5" applyNumberFormat="1" applyFont="1" applyFill="1" applyAlignment="1">
      <alignment horizontal="left"/>
    </xf>
    <xf numFmtId="0" fontId="21" fillId="2" borderId="0" xfId="5" applyFont="1" applyFill="1" applyAlignment="1">
      <alignment horizontal="right"/>
    </xf>
    <xf numFmtId="0" fontId="21" fillId="2" borderId="0" xfId="5" applyFont="1" applyFill="1" applyAlignment="1">
      <alignment horizontal="center"/>
    </xf>
    <xf numFmtId="185" fontId="21" fillId="2" borderId="0" xfId="5" quotePrefix="1" applyNumberFormat="1" applyFont="1" applyFill="1" applyAlignment="1">
      <alignment horizontal="left"/>
    </xf>
    <xf numFmtId="180" fontId="5" fillId="2" borderId="0" xfId="2" applyNumberFormat="1" applyFont="1" applyFill="1" applyAlignment="1">
      <alignment horizontal="left"/>
    </xf>
    <xf numFmtId="180" fontId="21" fillId="2" borderId="10" xfId="5" quotePrefix="1" applyNumberFormat="1" applyFont="1" applyFill="1" applyBorder="1" applyAlignment="1">
      <alignment horizontal="right"/>
    </xf>
    <xf numFmtId="180" fontId="21" fillId="2" borderId="10" xfId="5" quotePrefix="1" applyNumberFormat="1" applyFont="1" applyFill="1" applyBorder="1" applyAlignment="1">
      <alignment horizontal="center"/>
    </xf>
    <xf numFmtId="180" fontId="21" fillId="2" borderId="9" xfId="2" applyNumberFormat="1" applyFont="1" applyFill="1" applyBorder="1" applyAlignment="1">
      <alignment horizontal="right"/>
    </xf>
    <xf numFmtId="180" fontId="5" fillId="2" borderId="10" xfId="2" applyNumberFormat="1" applyFont="1" applyFill="1" applyBorder="1" applyAlignment="1">
      <alignment horizontal="left"/>
    </xf>
    <xf numFmtId="38" fontId="21" fillId="2" borderId="0" xfId="2" applyFont="1" applyFill="1" applyBorder="1"/>
    <xf numFmtId="38" fontId="20" fillId="2" borderId="0" xfId="2" applyFont="1" applyFill="1" applyBorder="1"/>
    <xf numFmtId="38" fontId="22" fillId="2" borderId="0" xfId="2" quotePrefix="1" applyFont="1" applyFill="1" applyBorder="1" applyAlignment="1">
      <alignment horizontal="left"/>
    </xf>
    <xf numFmtId="38" fontId="20" fillId="2" borderId="1" xfId="2" applyFont="1" applyFill="1" applyBorder="1"/>
    <xf numFmtId="38" fontId="23" fillId="2" borderId="10" xfId="2" applyFont="1" applyFill="1" applyBorder="1"/>
    <xf numFmtId="38" fontId="23" fillId="2" borderId="10" xfId="2" applyFont="1" applyFill="1" applyBorder="1" applyAlignment="1">
      <alignment horizontal="left"/>
    </xf>
    <xf numFmtId="38" fontId="14" fillId="2" borderId="10" xfId="2" applyFont="1" applyFill="1" applyBorder="1" applyAlignment="1">
      <alignment horizontal="left"/>
    </xf>
    <xf numFmtId="38" fontId="21" fillId="2" borderId="10" xfId="2" applyFont="1" applyFill="1" applyBorder="1"/>
    <xf numFmtId="38" fontId="12" fillId="2" borderId="10" xfId="2" applyFont="1" applyFill="1" applyBorder="1" applyAlignment="1">
      <alignment horizontal="right"/>
    </xf>
    <xf numFmtId="38" fontId="5" fillId="2" borderId="10" xfId="2" applyFont="1" applyFill="1" applyBorder="1"/>
    <xf numFmtId="0" fontId="5" fillId="2" borderId="10" xfId="5" applyFont="1" applyFill="1" applyBorder="1"/>
    <xf numFmtId="38" fontId="4" fillId="2" borderId="10" xfId="2" applyFont="1" applyFill="1" applyBorder="1"/>
    <xf numFmtId="0" fontId="4" fillId="2" borderId="10" xfId="5" applyFont="1" applyFill="1" applyBorder="1"/>
    <xf numFmtId="178" fontId="12" fillId="2" borderId="1" xfId="5" quotePrefix="1" applyNumberFormat="1" applyFont="1" applyFill="1" applyBorder="1" applyAlignment="1">
      <alignment horizontal="center"/>
    </xf>
    <xf numFmtId="179" fontId="12" fillId="2" borderId="11" xfId="5" quotePrefix="1" applyNumberFormat="1" applyFont="1" applyFill="1" applyBorder="1" applyAlignment="1">
      <alignment horizontal="left"/>
    </xf>
    <xf numFmtId="0" fontId="12" fillId="2" borderId="12" xfId="5" quotePrefix="1" applyFont="1" applyFill="1" applyBorder="1" applyAlignment="1">
      <alignment horizontal="left"/>
    </xf>
    <xf numFmtId="183" fontId="21" fillId="2" borderId="12" xfId="5" quotePrefix="1" applyNumberFormat="1" applyFont="1" applyFill="1" applyBorder="1" applyAlignment="1">
      <alignment horizontal="left"/>
    </xf>
    <xf numFmtId="0" fontId="21" fillId="2" borderId="12" xfId="5" quotePrefix="1" applyFont="1" applyFill="1" applyBorder="1" applyAlignment="1">
      <alignment horizontal="left"/>
    </xf>
    <xf numFmtId="0" fontId="21" fillId="2" borderId="12" xfId="5" applyFont="1" applyFill="1" applyBorder="1" applyAlignment="1">
      <alignment horizontal="left"/>
    </xf>
    <xf numFmtId="0" fontId="21" fillId="2" borderId="0" xfId="5" quotePrefix="1" applyFont="1" applyFill="1" applyAlignment="1">
      <alignment horizontal="left"/>
    </xf>
    <xf numFmtId="38" fontId="24" fillId="2" borderId="0" xfId="2" applyFont="1" applyFill="1"/>
    <xf numFmtId="38" fontId="25" fillId="2" borderId="0" xfId="2" quotePrefix="1" applyFont="1" applyFill="1" applyAlignment="1">
      <alignment horizontal="left"/>
    </xf>
    <xf numFmtId="38" fontId="4" fillId="2" borderId="0" xfId="2" applyFont="1" applyFill="1"/>
    <xf numFmtId="38" fontId="4" fillId="0" borderId="0" xfId="2" applyFont="1"/>
    <xf numFmtId="0" fontId="7" fillId="2" borderId="0" xfId="6" quotePrefix="1" applyFont="1" applyFill="1" applyAlignment="1">
      <alignment horizontal="left"/>
    </xf>
    <xf numFmtId="0" fontId="5" fillId="2" borderId="0" xfId="6" applyFont="1" applyFill="1"/>
    <xf numFmtId="0" fontId="15" fillId="2" borderId="0" xfId="6" quotePrefix="1" applyFont="1" applyFill="1" applyAlignment="1">
      <alignment horizontal="left"/>
    </xf>
    <xf numFmtId="0" fontId="26" fillId="2" borderId="0" xfId="6" quotePrefix="1" applyFont="1" applyFill="1" applyAlignment="1">
      <alignment horizontal="left"/>
    </xf>
    <xf numFmtId="0" fontId="7" fillId="2" borderId="0" xfId="6" applyFont="1" applyFill="1" applyAlignment="1">
      <alignment horizontal="left" vertical="center"/>
    </xf>
    <xf numFmtId="0" fontId="102" fillId="2" borderId="0" xfId="6" quotePrefix="1" applyFont="1" applyFill="1" applyAlignment="1">
      <alignment horizontal="left" vertical="center"/>
    </xf>
    <xf numFmtId="0" fontId="26" fillId="2" borderId="0" xfId="6" applyFont="1" applyFill="1"/>
    <xf numFmtId="0" fontId="14" fillId="2" borderId="0" xfId="6" quotePrefix="1" applyFont="1" applyFill="1" applyAlignment="1">
      <alignment horizontal="left"/>
    </xf>
    <xf numFmtId="0" fontId="27" fillId="2" borderId="0" xfId="6" applyFont="1" applyFill="1"/>
    <xf numFmtId="0" fontId="29" fillId="2" borderId="0" xfId="6" quotePrefix="1" applyFont="1" applyFill="1" applyAlignment="1">
      <alignment horizontal="left"/>
    </xf>
    <xf numFmtId="0" fontId="29" fillId="2" borderId="0" xfId="6" applyFont="1" applyFill="1"/>
    <xf numFmtId="0" fontId="30" fillId="2" borderId="0" xfId="6" quotePrefix="1" applyFont="1" applyFill="1" applyAlignment="1">
      <alignment horizontal="left"/>
    </xf>
    <xf numFmtId="0" fontId="31" fillId="2" borderId="0" xfId="6" applyFont="1" applyFill="1"/>
    <xf numFmtId="0" fontId="20" fillId="2" borderId="0" xfId="6" applyFont="1" applyFill="1"/>
    <xf numFmtId="0" fontId="12" fillId="2" borderId="0" xfId="6" quotePrefix="1" applyFont="1" applyFill="1"/>
    <xf numFmtId="0" fontId="14" fillId="2" borderId="0" xfId="6" applyFont="1" applyFill="1"/>
    <xf numFmtId="0" fontId="13" fillId="2" borderId="0" xfId="6" applyFont="1" applyFill="1" applyAlignment="1">
      <alignment vertical="center"/>
    </xf>
    <xf numFmtId="0" fontId="5" fillId="2" borderId="11" xfId="6" applyFont="1" applyFill="1" applyBorder="1"/>
    <xf numFmtId="0" fontId="7" fillId="2" borderId="11" xfId="6" applyFont="1" applyFill="1" applyBorder="1"/>
    <xf numFmtId="0" fontId="5" fillId="2" borderId="1" xfId="6" applyFont="1" applyFill="1" applyBorder="1" applyAlignment="1">
      <alignment horizontal="center"/>
    </xf>
    <xf numFmtId="0" fontId="5" fillId="2" borderId="1" xfId="6" applyFont="1" applyFill="1" applyBorder="1"/>
    <xf numFmtId="0" fontId="5" fillId="2" borderId="2" xfId="6" applyFont="1" applyFill="1" applyBorder="1" applyAlignment="1">
      <alignment horizontal="center"/>
    </xf>
    <xf numFmtId="0" fontId="5" fillId="2" borderId="3" xfId="6" applyFont="1" applyFill="1" applyBorder="1"/>
    <xf numFmtId="0" fontId="5" fillId="2" borderId="2" xfId="6" applyFont="1" applyFill="1" applyBorder="1"/>
    <xf numFmtId="0" fontId="5" fillId="2" borderId="12" xfId="6" applyFont="1" applyFill="1" applyBorder="1"/>
    <xf numFmtId="0" fontId="20" fillId="2" borderId="12" xfId="6" quotePrefix="1" applyFont="1" applyFill="1" applyBorder="1" applyAlignment="1">
      <alignment horizontal="center"/>
    </xf>
    <xf numFmtId="0" fontId="5" fillId="2" borderId="0" xfId="6" applyFont="1" applyFill="1" applyAlignment="1">
      <alignment horizontal="center"/>
    </xf>
    <xf numFmtId="0" fontId="5" fillId="2" borderId="4" xfId="6" applyFont="1" applyFill="1" applyBorder="1" applyAlignment="1">
      <alignment horizontal="center"/>
    </xf>
    <xf numFmtId="0" fontId="5" fillId="2" borderId="1" xfId="6" quotePrefix="1" applyFont="1" applyFill="1" applyBorder="1" applyAlignment="1">
      <alignment horizontal="left"/>
    </xf>
    <xf numFmtId="0" fontId="5" fillId="2" borderId="10" xfId="6" applyFont="1" applyFill="1" applyBorder="1"/>
    <xf numFmtId="0" fontId="5" fillId="2" borderId="4" xfId="6" applyFont="1" applyFill="1" applyBorder="1"/>
    <xf numFmtId="0" fontId="5" fillId="2" borderId="5" xfId="6" applyFont="1" applyFill="1" applyBorder="1"/>
    <xf numFmtId="0" fontId="5" fillId="2" borderId="5" xfId="6" applyFont="1" applyFill="1" applyBorder="1" applyAlignment="1">
      <alignment horizontal="center"/>
    </xf>
    <xf numFmtId="38" fontId="5" fillId="2" borderId="6" xfId="3" applyFont="1" applyFill="1" applyBorder="1" applyAlignment="1">
      <alignment horizontal="center"/>
    </xf>
    <xf numFmtId="0" fontId="7" fillId="2" borderId="12" xfId="6" applyFont="1" applyFill="1" applyBorder="1" applyAlignment="1">
      <alignment horizontal="center"/>
    </xf>
    <xf numFmtId="0" fontId="5" fillId="2" borderId="6" xfId="6" applyFont="1" applyFill="1" applyBorder="1" applyAlignment="1">
      <alignment horizontal="center"/>
    </xf>
    <xf numFmtId="0" fontId="5" fillId="2" borderId="12" xfId="6" applyFont="1" applyFill="1" applyBorder="1" applyAlignment="1">
      <alignment horizontal="center"/>
    </xf>
    <xf numFmtId="0" fontId="5" fillId="2" borderId="4" xfId="6" applyFont="1" applyFill="1" applyBorder="1" applyAlignment="1">
      <alignment horizontal="center" wrapText="1"/>
    </xf>
    <xf numFmtId="0" fontId="5" fillId="2" borderId="0" xfId="6" quotePrefix="1" applyFont="1" applyFill="1" applyAlignment="1">
      <alignment horizontal="center"/>
    </xf>
    <xf numFmtId="0" fontId="5" fillId="2" borderId="6" xfId="6" quotePrefix="1" applyFont="1" applyFill="1" applyBorder="1" applyAlignment="1">
      <alignment horizontal="center"/>
    </xf>
    <xf numFmtId="0" fontId="5" fillId="2" borderId="7" xfId="6" applyFont="1" applyFill="1" applyBorder="1"/>
    <xf numFmtId="0" fontId="7" fillId="2" borderId="7" xfId="6" applyFont="1" applyFill="1" applyBorder="1"/>
    <xf numFmtId="0" fontId="5" fillId="2" borderId="9" xfId="6" applyFont="1" applyFill="1" applyBorder="1"/>
    <xf numFmtId="0" fontId="21" fillId="2" borderId="12" xfId="6" applyFont="1" applyFill="1" applyBorder="1"/>
    <xf numFmtId="180" fontId="12" fillId="2" borderId="11" xfId="2" applyNumberFormat="1" applyFont="1" applyFill="1" applyBorder="1" applyAlignment="1">
      <alignment horizontal="right"/>
    </xf>
    <xf numFmtId="0" fontId="21" fillId="2" borderId="0" xfId="5" applyFont="1" applyFill="1"/>
    <xf numFmtId="0" fontId="4" fillId="2" borderId="12" xfId="6" applyFont="1" applyFill="1" applyBorder="1"/>
    <xf numFmtId="38" fontId="12" fillId="2" borderId="0" xfId="2" applyFont="1" applyFill="1" applyBorder="1" applyAlignment="1">
      <alignment horizontal="right"/>
    </xf>
    <xf numFmtId="38" fontId="12" fillId="2" borderId="12" xfId="2" applyFont="1" applyFill="1" applyBorder="1" applyAlignment="1">
      <alignment horizontal="right"/>
    </xf>
    <xf numFmtId="38" fontId="12" fillId="2" borderId="4" xfId="2" applyFont="1" applyFill="1" applyBorder="1" applyAlignment="1">
      <alignment horizontal="right"/>
    </xf>
    <xf numFmtId="180" fontId="12" fillId="2" borderId="12" xfId="2" applyNumberFormat="1" applyFont="1" applyFill="1" applyBorder="1" applyAlignment="1">
      <alignment horizontal="right"/>
    </xf>
    <xf numFmtId="0" fontId="16" fillId="2" borderId="6" xfId="6" applyFont="1" applyFill="1" applyBorder="1" applyAlignment="1">
      <alignment horizontal="left"/>
    </xf>
    <xf numFmtId="0" fontId="16" fillId="2" borderId="0" xfId="6" applyFont="1" applyFill="1" applyAlignment="1">
      <alignment horizontal="left"/>
    </xf>
    <xf numFmtId="180" fontId="21" fillId="2" borderId="12" xfId="2" applyNumberFormat="1" applyFont="1" applyFill="1" applyBorder="1" applyAlignment="1">
      <alignment horizontal="right"/>
    </xf>
    <xf numFmtId="0" fontId="5" fillId="2" borderId="6" xfId="6" applyFont="1" applyFill="1" applyBorder="1" applyAlignment="1">
      <alignment horizontal="left"/>
    </xf>
    <xf numFmtId="38" fontId="21" fillId="2" borderId="4" xfId="2" applyFont="1" applyFill="1" applyBorder="1" applyAlignment="1">
      <alignment horizontal="right"/>
    </xf>
    <xf numFmtId="38" fontId="21" fillId="2" borderId="0" xfId="2" applyFont="1" applyFill="1" applyBorder="1" applyAlignment="1">
      <alignment horizontal="right"/>
    </xf>
    <xf numFmtId="38" fontId="21" fillId="2" borderId="12" xfId="2" applyFont="1" applyFill="1" applyBorder="1" applyAlignment="1">
      <alignment horizontal="right"/>
    </xf>
    <xf numFmtId="0" fontId="5" fillId="2" borderId="0" xfId="6" applyFont="1" applyFill="1" applyAlignment="1">
      <alignment horizontal="left"/>
    </xf>
    <xf numFmtId="180" fontId="21" fillId="2" borderId="0" xfId="5" applyNumberFormat="1" applyFont="1" applyFill="1"/>
    <xf numFmtId="0" fontId="5" fillId="2" borderId="6" xfId="6" quotePrefix="1" applyFont="1" applyFill="1" applyBorder="1" applyAlignment="1">
      <alignment horizontal="left" shrinkToFit="1"/>
    </xf>
    <xf numFmtId="0" fontId="5" fillId="2" borderId="0" xfId="6" quotePrefix="1" applyFont="1" applyFill="1" applyAlignment="1">
      <alignment horizontal="left" shrinkToFit="1"/>
    </xf>
    <xf numFmtId="0" fontId="5" fillId="2" borderId="6" xfId="6" quotePrefix="1" applyFont="1" applyFill="1" applyBorder="1" applyAlignment="1">
      <alignment horizontal="left"/>
    </xf>
    <xf numFmtId="0" fontId="5" fillId="2" borderId="0" xfId="6" quotePrefix="1" applyFont="1" applyFill="1" applyAlignment="1">
      <alignment horizontal="left"/>
    </xf>
    <xf numFmtId="0" fontId="4" fillId="2" borderId="7" xfId="6" applyFont="1" applyFill="1" applyBorder="1"/>
    <xf numFmtId="0" fontId="5" fillId="2" borderId="8" xfId="6" applyFont="1" applyFill="1" applyBorder="1"/>
    <xf numFmtId="38" fontId="21" fillId="2" borderId="9" xfId="2" applyFont="1" applyFill="1" applyBorder="1" applyAlignment="1">
      <alignment horizontal="right"/>
    </xf>
    <xf numFmtId="0" fontId="4" fillId="2" borderId="7" xfId="5" applyFont="1" applyFill="1" applyBorder="1"/>
    <xf numFmtId="0" fontId="4" fillId="2" borderId="9" xfId="5" applyFont="1" applyFill="1" applyBorder="1"/>
    <xf numFmtId="0" fontId="4" fillId="2" borderId="0" xfId="6" applyFont="1" applyFill="1"/>
    <xf numFmtId="0" fontId="2" fillId="2" borderId="0" xfId="6" applyFill="1"/>
    <xf numFmtId="0" fontId="4" fillId="2" borderId="10" xfId="6" applyFont="1" applyFill="1" applyBorder="1"/>
    <xf numFmtId="38" fontId="12" fillId="2" borderId="10" xfId="2" applyFont="1" applyFill="1" applyBorder="1" applyAlignment="1"/>
    <xf numFmtId="0" fontId="35" fillId="2" borderId="0" xfId="6" applyFont="1" applyFill="1"/>
    <xf numFmtId="0" fontId="21" fillId="2" borderId="2" xfId="5" applyFont="1" applyFill="1" applyBorder="1"/>
    <xf numFmtId="0" fontId="4" fillId="2" borderId="4" xfId="5" applyFont="1" applyFill="1" applyBorder="1"/>
    <xf numFmtId="0" fontId="21" fillId="2" borderId="4" xfId="5" applyFont="1" applyFill="1" applyBorder="1"/>
    <xf numFmtId="0" fontId="21" fillId="2" borderId="0" xfId="6" quotePrefix="1" applyFont="1" applyFill="1" applyAlignment="1">
      <alignment horizontal="left"/>
    </xf>
    <xf numFmtId="0" fontId="20" fillId="2" borderId="0" xfId="6" quotePrefix="1" applyFont="1" applyFill="1" applyAlignment="1">
      <alignment horizontal="right" vertical="top"/>
    </xf>
    <xf numFmtId="0" fontId="21" fillId="2" borderId="0" xfId="6" applyFont="1" applyFill="1" applyAlignment="1">
      <alignment horizontal="left" vertical="top" wrapText="1"/>
    </xf>
    <xf numFmtId="0" fontId="20" fillId="2" borderId="0" xfId="6" applyFont="1" applyFill="1" applyAlignment="1">
      <alignment horizontal="left" vertical="top" wrapText="1"/>
    </xf>
    <xf numFmtId="0" fontId="21" fillId="2" borderId="0" xfId="6" applyFont="1" applyFill="1"/>
    <xf numFmtId="0" fontId="12" fillId="2" borderId="0" xfId="18" applyFont="1" applyFill="1"/>
    <xf numFmtId="0" fontId="6" fillId="2" borderId="0" xfId="18" applyFill="1"/>
    <xf numFmtId="0" fontId="28" fillId="2" borderId="0" xfId="18" quotePrefix="1" applyFont="1" applyFill="1" applyAlignment="1">
      <alignment horizontal="left"/>
    </xf>
    <xf numFmtId="0" fontId="10" fillId="2" borderId="0" xfId="18" quotePrefix="1" applyFont="1" applyFill="1" applyAlignment="1">
      <alignment horizontal="left"/>
    </xf>
    <xf numFmtId="0" fontId="6" fillId="2" borderId="0" xfId="18" applyFill="1" applyAlignment="1">
      <alignment horizontal="left"/>
    </xf>
    <xf numFmtId="0" fontId="37" fillId="2" borderId="0" xfId="18" applyFont="1" applyFill="1"/>
    <xf numFmtId="49" fontId="4" fillId="2" borderId="0" xfId="19" applyNumberFormat="1" applyFont="1" applyFill="1"/>
    <xf numFmtId="0" fontId="14" fillId="2" borderId="0" xfId="18" quotePrefix="1" applyFont="1" applyFill="1" applyAlignment="1">
      <alignment horizontal="left"/>
    </xf>
    <xf numFmtId="37" fontId="20" fillId="2" borderId="5" xfId="18" applyNumberFormat="1" applyFont="1" applyFill="1" applyBorder="1" applyAlignment="1">
      <alignment horizontal="center"/>
    </xf>
    <xf numFmtId="0" fontId="7" fillId="2" borderId="1" xfId="18" applyFont="1" applyFill="1" applyBorder="1" applyAlignment="1">
      <alignment horizontal="center"/>
    </xf>
    <xf numFmtId="0" fontId="7" fillId="2" borderId="3" xfId="18" applyFont="1" applyFill="1" applyBorder="1" applyAlignment="1">
      <alignment horizontal="center"/>
    </xf>
    <xf numFmtId="0" fontId="7" fillId="2" borderId="5" xfId="18" applyFont="1" applyFill="1" applyBorder="1" applyAlignment="1">
      <alignment horizontal="center"/>
    </xf>
    <xf numFmtId="0" fontId="7" fillId="2" borderId="2" xfId="18" applyFont="1" applyFill="1" applyBorder="1"/>
    <xf numFmtId="49" fontId="5" fillId="2" borderId="0" xfId="19" applyNumberFormat="1" applyFont="1" applyFill="1"/>
    <xf numFmtId="0" fontId="7" fillId="2" borderId="0" xfId="18" applyFont="1" applyFill="1"/>
    <xf numFmtId="37" fontId="20" fillId="2" borderId="6" xfId="18" applyNumberFormat="1" applyFont="1" applyFill="1" applyBorder="1" applyAlignment="1">
      <alignment horizontal="center"/>
    </xf>
    <xf numFmtId="0" fontId="20" fillId="2" borderId="11" xfId="18" applyFont="1" applyFill="1" applyBorder="1" applyAlignment="1">
      <alignment horizontal="center"/>
    </xf>
    <xf numFmtId="0" fontId="7" fillId="2" borderId="4" xfId="18" applyFont="1" applyFill="1" applyBorder="1"/>
    <xf numFmtId="0" fontId="5" fillId="2" borderId="0" xfId="18" applyFont="1" applyFill="1" applyAlignment="1">
      <alignment horizontal="center"/>
    </xf>
    <xf numFmtId="0" fontId="5" fillId="2" borderId="6" xfId="18" quotePrefix="1" applyFont="1" applyFill="1" applyBorder="1" applyAlignment="1">
      <alignment horizontal="center"/>
    </xf>
    <xf numFmtId="0" fontId="5" fillId="2" borderId="6" xfId="18" applyFont="1" applyFill="1" applyBorder="1" applyAlignment="1">
      <alignment horizontal="center"/>
    </xf>
    <xf numFmtId="0" fontId="5" fillId="2" borderId="9" xfId="18" quotePrefix="1" applyFont="1" applyFill="1" applyBorder="1" applyAlignment="1">
      <alignment horizontal="left"/>
    </xf>
    <xf numFmtId="0" fontId="7" fillId="2" borderId="10" xfId="18" applyFont="1" applyFill="1" applyBorder="1" applyAlignment="1">
      <alignment horizontal="center"/>
    </xf>
    <xf numFmtId="0" fontId="7" fillId="2" borderId="7" xfId="18" applyFont="1" applyFill="1" applyBorder="1" applyAlignment="1">
      <alignment horizontal="center"/>
    </xf>
    <xf numFmtId="0" fontId="7" fillId="2" borderId="6" xfId="18" applyFont="1" applyFill="1" applyBorder="1" applyAlignment="1">
      <alignment horizontal="center"/>
    </xf>
    <xf numFmtId="0" fontId="7" fillId="2" borderId="0" xfId="18" applyFont="1" applyFill="1" applyAlignment="1">
      <alignment horizontal="center"/>
    </xf>
    <xf numFmtId="0" fontId="5" fillId="2" borderId="0" xfId="18" quotePrefix="1" applyFont="1" applyFill="1" applyAlignment="1">
      <alignment horizontal="center"/>
    </xf>
    <xf numFmtId="0" fontId="7" fillId="2" borderId="4" xfId="18" applyFont="1" applyFill="1" applyBorder="1" applyAlignment="1">
      <alignment horizontal="center"/>
    </xf>
    <xf numFmtId="37" fontId="20" fillId="2" borderId="8" xfId="18" applyNumberFormat="1" applyFont="1" applyFill="1" applyBorder="1" applyAlignment="1">
      <alignment horizontal="center"/>
    </xf>
    <xf numFmtId="0" fontId="7" fillId="2" borderId="9" xfId="18" applyFont="1" applyFill="1" applyBorder="1"/>
    <xf numFmtId="37" fontId="21" fillId="2" borderId="4" xfId="18" applyNumberFormat="1" applyFont="1" applyFill="1" applyBorder="1" applyAlignment="1">
      <alignment horizontal="center"/>
    </xf>
    <xf numFmtId="0" fontId="15" fillId="2" borderId="2" xfId="18" quotePrefix="1" applyFont="1" applyFill="1" applyBorder="1" applyAlignment="1">
      <alignment horizontal="left"/>
    </xf>
    <xf numFmtId="37" fontId="39" fillId="2" borderId="0" xfId="18" quotePrefix="1" applyNumberFormat="1" applyFont="1" applyFill="1" applyAlignment="1">
      <alignment horizontal="left"/>
    </xf>
    <xf numFmtId="186" fontId="12" fillId="2" borderId="0" xfId="2" applyNumberFormat="1" applyFont="1" applyFill="1" applyBorder="1" applyAlignment="1">
      <alignment horizontal="right"/>
    </xf>
    <xf numFmtId="0" fontId="15" fillId="2" borderId="4" xfId="18" applyFont="1" applyFill="1" applyBorder="1" applyAlignment="1">
      <alignment horizontal="left"/>
    </xf>
    <xf numFmtId="0" fontId="20" fillId="2" borderId="4" xfId="18" quotePrefix="1" applyFont="1" applyFill="1" applyBorder="1" applyAlignment="1">
      <alignment horizontal="left"/>
    </xf>
    <xf numFmtId="0" fontId="15" fillId="2" borderId="4" xfId="18" quotePrefix="1" applyFont="1" applyFill="1" applyBorder="1" applyAlignment="1">
      <alignment horizontal="left"/>
    </xf>
    <xf numFmtId="37" fontId="23" fillId="2" borderId="0" xfId="18" applyNumberFormat="1" applyFont="1" applyFill="1" applyAlignment="1">
      <alignment horizontal="distributed" vertical="distributed"/>
    </xf>
    <xf numFmtId="37" fontId="21" fillId="2" borderId="0" xfId="18" applyNumberFormat="1" applyFont="1" applyFill="1" applyAlignment="1">
      <alignment horizontal="distributed" vertical="center"/>
    </xf>
    <xf numFmtId="37" fontId="21" fillId="2" borderId="0" xfId="18" applyNumberFormat="1" applyFont="1" applyFill="1" applyAlignment="1">
      <alignment horizontal="distributed" vertical="distributed"/>
    </xf>
    <xf numFmtId="0" fontId="20" fillId="2" borderId="4" xfId="18" applyFont="1" applyFill="1" applyBorder="1"/>
    <xf numFmtId="37" fontId="21" fillId="2" borderId="4" xfId="17" applyNumberFormat="1" applyFont="1" applyFill="1" applyBorder="1" applyAlignment="1">
      <alignment horizontal="center"/>
    </xf>
    <xf numFmtId="0" fontId="20" fillId="2" borderId="4" xfId="18" applyFont="1" applyFill="1" applyBorder="1" applyAlignment="1">
      <alignment horizontal="left"/>
    </xf>
    <xf numFmtId="37" fontId="21" fillId="2" borderId="4" xfId="18" applyNumberFormat="1" applyFont="1" applyFill="1" applyBorder="1" applyAlignment="1">
      <alignment horizontal="center" vertical="center"/>
    </xf>
    <xf numFmtId="37" fontId="21" fillId="2" borderId="6" xfId="18" applyNumberFormat="1" applyFont="1" applyFill="1" applyBorder="1" applyAlignment="1">
      <alignment horizontal="center"/>
    </xf>
    <xf numFmtId="37" fontId="21" fillId="2" borderId="10" xfId="18" applyNumberFormat="1" applyFont="1" applyFill="1" applyBorder="1" applyAlignment="1">
      <alignment horizontal="distributed" vertical="distributed"/>
    </xf>
    <xf numFmtId="37" fontId="21" fillId="2" borderId="8" xfId="18" applyNumberFormat="1" applyFont="1" applyFill="1" applyBorder="1" applyAlignment="1">
      <alignment horizontal="center"/>
    </xf>
    <xf numFmtId="0" fontId="20" fillId="2" borderId="9" xfId="18" applyFont="1" applyFill="1" applyBorder="1"/>
    <xf numFmtId="37" fontId="20" fillId="2" borderId="0" xfId="18" applyNumberFormat="1" applyFont="1" applyFill="1" applyAlignment="1">
      <alignment horizontal="center"/>
    </xf>
    <xf numFmtId="0" fontId="14" fillId="2" borderId="10" xfId="18" applyFont="1" applyFill="1" applyBorder="1"/>
    <xf numFmtId="0" fontId="7" fillId="2" borderId="10" xfId="18" applyFont="1" applyFill="1" applyBorder="1"/>
    <xf numFmtId="0" fontId="21" fillId="2" borderId="4" xfId="18" quotePrefix="1" applyFont="1" applyFill="1" applyBorder="1" applyAlignment="1">
      <alignment horizontal="center"/>
    </xf>
    <xf numFmtId="0" fontId="21" fillId="2" borderId="4" xfId="18" applyFont="1" applyFill="1" applyBorder="1" applyAlignment="1">
      <alignment horizontal="distributed"/>
    </xf>
    <xf numFmtId="0" fontId="21" fillId="2" borderId="0" xfId="18" applyFont="1" applyFill="1" applyAlignment="1">
      <alignment horizontal="distributed"/>
    </xf>
    <xf numFmtId="0" fontId="21" fillId="2" borderId="9" xfId="18" applyFont="1" applyFill="1" applyBorder="1" applyAlignment="1">
      <alignment horizontal="distributed"/>
    </xf>
    <xf numFmtId="0" fontId="21" fillId="2" borderId="0" xfId="7" quotePrefix="1" applyFont="1" applyFill="1" applyAlignment="1">
      <alignment horizontal="left"/>
    </xf>
    <xf numFmtId="0" fontId="103" fillId="2" borderId="0" xfId="7" applyFont="1" applyFill="1"/>
    <xf numFmtId="0" fontId="5" fillId="2" borderId="0" xfId="0" quotePrefix="1" applyFont="1" applyFill="1" applyAlignment="1">
      <alignment vertical="top"/>
    </xf>
    <xf numFmtId="0" fontId="2" fillId="2" borderId="0" xfId="0" applyFont="1" applyFill="1" applyAlignment="1">
      <alignment horizontal="left" vertical="top"/>
    </xf>
    <xf numFmtId="0" fontId="7" fillId="2" borderId="0" xfId="17" applyFont="1" applyFill="1"/>
    <xf numFmtId="0" fontId="14" fillId="2" borderId="0" xfId="17" applyFont="1" applyFill="1"/>
    <xf numFmtId="0" fontId="13" fillId="2" borderId="0" xfId="17" applyFont="1" applyFill="1"/>
    <xf numFmtId="0" fontId="6" fillId="2" borderId="0" xfId="17" applyFill="1"/>
    <xf numFmtId="0" fontId="12" fillId="2" borderId="0" xfId="17" quotePrefix="1" applyFont="1" applyFill="1"/>
    <xf numFmtId="0" fontId="6" fillId="2" borderId="1" xfId="17" applyFill="1" applyBorder="1"/>
    <xf numFmtId="0" fontId="6" fillId="2" borderId="13" xfId="17" applyFill="1" applyBorder="1"/>
    <xf numFmtId="0" fontId="12" fillId="2" borderId="3" xfId="17" applyFont="1" applyFill="1" applyBorder="1" applyAlignment="1">
      <alignment horizontal="center"/>
    </xf>
    <xf numFmtId="0" fontId="6" fillId="2" borderId="3" xfId="17" applyFill="1" applyBorder="1"/>
    <xf numFmtId="0" fontId="12" fillId="2" borderId="3" xfId="17" applyFont="1" applyFill="1" applyBorder="1"/>
    <xf numFmtId="0" fontId="7" fillId="2" borderId="3" xfId="17" applyFont="1" applyFill="1" applyBorder="1"/>
    <xf numFmtId="0" fontId="6" fillId="2" borderId="14" xfId="17" applyFill="1" applyBorder="1"/>
    <xf numFmtId="0" fontId="6" fillId="2" borderId="5" xfId="17" applyFill="1" applyBorder="1"/>
    <xf numFmtId="0" fontId="7" fillId="2" borderId="1" xfId="17" applyFont="1" applyFill="1" applyBorder="1"/>
    <xf numFmtId="0" fontId="12" fillId="2" borderId="0" xfId="17" applyFont="1" applyFill="1" applyAlignment="1">
      <alignment horizontal="center"/>
    </xf>
    <xf numFmtId="0" fontId="12" fillId="2" borderId="5" xfId="17" applyFont="1" applyFill="1" applyBorder="1" applyAlignment="1">
      <alignment horizontal="center"/>
    </xf>
    <xf numFmtId="0" fontId="12" fillId="2" borderId="6" xfId="17" applyFont="1" applyFill="1" applyBorder="1" applyAlignment="1">
      <alignment horizontal="center"/>
    </xf>
    <xf numFmtId="0" fontId="6" fillId="2" borderId="0" xfId="17" applyFill="1" applyAlignment="1">
      <alignment horizontal="center"/>
    </xf>
    <xf numFmtId="0" fontId="6" fillId="2" borderId="6" xfId="17" applyFill="1" applyBorder="1" applyAlignment="1">
      <alignment horizontal="center"/>
    </xf>
    <xf numFmtId="0" fontId="6" fillId="2" borderId="6" xfId="17" quotePrefix="1" applyFill="1" applyBorder="1" applyAlignment="1">
      <alignment horizontal="center"/>
    </xf>
    <xf numFmtId="0" fontId="5" fillId="2" borderId="9" xfId="17" applyFont="1" applyFill="1" applyBorder="1" applyAlignment="1">
      <alignment horizontal="centerContinuous"/>
    </xf>
    <xf numFmtId="0" fontId="6" fillId="2" borderId="10" xfId="17" applyFill="1" applyBorder="1" applyAlignment="1">
      <alignment horizontal="centerContinuous"/>
    </xf>
    <xf numFmtId="0" fontId="6" fillId="2" borderId="7" xfId="17" applyFill="1" applyBorder="1" applyAlignment="1">
      <alignment horizontal="centerContinuous"/>
    </xf>
    <xf numFmtId="0" fontId="7" fillId="2" borderId="0" xfId="17" applyFont="1" applyFill="1" applyAlignment="1">
      <alignment horizontal="center"/>
    </xf>
    <xf numFmtId="0" fontId="7" fillId="2" borderId="6" xfId="17" applyFont="1" applyFill="1" applyBorder="1" applyAlignment="1">
      <alignment horizontal="center"/>
    </xf>
    <xf numFmtId="0" fontId="7" fillId="2" borderId="6" xfId="17" applyFont="1" applyFill="1" applyBorder="1"/>
    <xf numFmtId="0" fontId="7" fillId="2" borderId="4" xfId="17" applyFont="1" applyFill="1" applyBorder="1" applyAlignment="1">
      <alignment horizontal="center"/>
    </xf>
    <xf numFmtId="0" fontId="7" fillId="2" borderId="6" xfId="17" quotePrefix="1" applyFont="1" applyFill="1" applyBorder="1" applyAlignment="1">
      <alignment horizontal="center"/>
    </xf>
    <xf numFmtId="0" fontId="7" fillId="2" borderId="12" xfId="17" applyFont="1" applyFill="1" applyBorder="1" applyAlignment="1">
      <alignment horizontal="center"/>
    </xf>
    <xf numFmtId="0" fontId="7" fillId="2" borderId="12" xfId="17" quotePrefix="1" applyFont="1" applyFill="1" applyBorder="1" applyAlignment="1">
      <alignment horizontal="center"/>
    </xf>
    <xf numFmtId="0" fontId="7" fillId="2" borderId="10" xfId="17" applyFont="1" applyFill="1" applyBorder="1"/>
    <xf numFmtId="180" fontId="6" fillId="2" borderId="2" xfId="2" applyNumberFormat="1" applyFont="1" applyFill="1" applyBorder="1" applyAlignment="1">
      <alignment horizontal="right"/>
    </xf>
    <xf numFmtId="180" fontId="6" fillId="2" borderId="1" xfId="2" applyNumberFormat="1" applyFont="1" applyFill="1" applyBorder="1" applyAlignment="1">
      <alignment horizontal="right"/>
    </xf>
    <xf numFmtId="180" fontId="6" fillId="2" borderId="11" xfId="2" applyNumberFormat="1" applyFont="1" applyFill="1" applyBorder="1" applyAlignment="1">
      <alignment horizontal="right"/>
    </xf>
    <xf numFmtId="0" fontId="16" fillId="2" borderId="0" xfId="17" quotePrefix="1" applyFont="1" applyFill="1" applyAlignment="1">
      <alignment horizontal="left"/>
    </xf>
    <xf numFmtId="180" fontId="6" fillId="2" borderId="4" xfId="2" applyNumberFormat="1" applyFont="1" applyFill="1" applyBorder="1" applyAlignment="1">
      <alignment horizontal="right"/>
    </xf>
    <xf numFmtId="180" fontId="6" fillId="2" borderId="0" xfId="2" applyNumberFormat="1" applyFont="1" applyFill="1" applyBorder="1" applyAlignment="1">
      <alignment horizontal="right"/>
    </xf>
    <xf numFmtId="180" fontId="6" fillId="2" borderId="12" xfId="2" applyNumberFormat="1" applyFont="1" applyFill="1" applyBorder="1" applyAlignment="1">
      <alignment horizontal="right"/>
    </xf>
    <xf numFmtId="180" fontId="43" fillId="2" borderId="4" xfId="2" applyNumberFormat="1" applyFont="1" applyFill="1" applyBorder="1" applyAlignment="1">
      <alignment horizontal="right"/>
    </xf>
    <xf numFmtId="180" fontId="43" fillId="2" borderId="0" xfId="2" applyNumberFormat="1" applyFont="1" applyFill="1" applyBorder="1" applyAlignment="1">
      <alignment horizontal="right"/>
    </xf>
    <xf numFmtId="180" fontId="43" fillId="2" borderId="12" xfId="2" applyNumberFormat="1" applyFont="1" applyFill="1" applyBorder="1" applyAlignment="1">
      <alignment horizontal="right"/>
    </xf>
    <xf numFmtId="0" fontId="5" fillId="2" borderId="0" xfId="17" applyFont="1" applyFill="1"/>
    <xf numFmtId="0" fontId="5" fillId="2" borderId="0" xfId="17" quotePrefix="1" applyFont="1" applyFill="1" applyAlignment="1">
      <alignment horizontal="left"/>
    </xf>
    <xf numFmtId="0" fontId="5" fillId="2" borderId="0" xfId="17" applyFont="1" applyFill="1" applyAlignment="1">
      <alignment horizontal="left"/>
    </xf>
    <xf numFmtId="0" fontId="5" fillId="2" borderId="4" xfId="17" applyFont="1" applyFill="1" applyBorder="1"/>
    <xf numFmtId="38" fontId="43" fillId="2" borderId="4" xfId="2" applyFont="1" applyFill="1" applyBorder="1" applyAlignment="1">
      <alignment horizontal="right"/>
    </xf>
    <xf numFmtId="38" fontId="43" fillId="2" borderId="0" xfId="2" applyFont="1" applyFill="1" applyBorder="1" applyAlignment="1">
      <alignment horizontal="right"/>
    </xf>
    <xf numFmtId="38" fontId="43" fillId="2" borderId="12" xfId="2" applyFont="1" applyFill="1" applyBorder="1" applyAlignment="1">
      <alignment horizontal="right"/>
    </xf>
    <xf numFmtId="0" fontId="16" fillId="2" borderId="4" xfId="17" quotePrefix="1" applyFont="1" applyFill="1" applyBorder="1" applyAlignment="1">
      <alignment horizontal="left"/>
    </xf>
    <xf numFmtId="180" fontId="3" fillId="2" borderId="4" xfId="2" applyNumberFormat="1" applyFont="1" applyFill="1" applyBorder="1" applyAlignment="1">
      <alignment horizontal="right"/>
    </xf>
    <xf numFmtId="180" fontId="3" fillId="2" borderId="0" xfId="2" applyNumberFormat="1" applyFont="1" applyFill="1" applyBorder="1" applyAlignment="1">
      <alignment horizontal="right"/>
    </xf>
    <xf numFmtId="180" fontId="3" fillId="2" borderId="12" xfId="2" applyNumberFormat="1" applyFont="1" applyFill="1" applyBorder="1" applyAlignment="1">
      <alignment horizontal="right"/>
    </xf>
    <xf numFmtId="180" fontId="3" fillId="2" borderId="9" xfId="2" applyNumberFormat="1" applyFont="1" applyFill="1" applyBorder="1" applyAlignment="1">
      <alignment horizontal="right"/>
    </xf>
    <xf numFmtId="180" fontId="3" fillId="2" borderId="10" xfId="2" applyNumberFormat="1" applyFont="1" applyFill="1" applyBorder="1" applyAlignment="1">
      <alignment horizontal="right"/>
    </xf>
    <xf numFmtId="180" fontId="3" fillId="2" borderId="7" xfId="2" applyNumberFormat="1" applyFont="1" applyFill="1" applyBorder="1" applyAlignment="1">
      <alignment horizontal="right"/>
    </xf>
    <xf numFmtId="38" fontId="3" fillId="2" borderId="0" xfId="2" applyFont="1" applyFill="1" applyBorder="1" applyAlignment="1">
      <alignment horizontal="right"/>
    </xf>
    <xf numFmtId="0" fontId="6" fillId="2" borderId="11" xfId="17" applyFill="1" applyBorder="1"/>
    <xf numFmtId="0" fontId="20" fillId="2" borderId="0" xfId="17" applyFont="1" applyFill="1" applyAlignment="1">
      <alignment horizontal="center"/>
    </xf>
    <xf numFmtId="0" fontId="20" fillId="2" borderId="6" xfId="17" applyFont="1" applyFill="1" applyBorder="1" applyAlignment="1">
      <alignment horizontal="center"/>
    </xf>
    <xf numFmtId="0" fontId="7" fillId="2" borderId="10" xfId="17" applyFont="1" applyFill="1" applyBorder="1" applyAlignment="1">
      <alignment horizontal="centerContinuous"/>
    </xf>
    <xf numFmtId="0" fontId="7" fillId="2" borderId="7" xfId="17" applyFont="1" applyFill="1" applyBorder="1" applyAlignment="1">
      <alignment horizontal="centerContinuous"/>
    </xf>
    <xf numFmtId="0" fontId="7" fillId="2" borderId="0" xfId="17" quotePrefix="1" applyFont="1" applyFill="1" applyAlignment="1">
      <alignment horizontal="center"/>
    </xf>
    <xf numFmtId="0" fontId="7" fillId="2" borderId="8" xfId="17" applyFont="1" applyFill="1" applyBorder="1" applyAlignment="1">
      <alignment horizontal="center"/>
    </xf>
    <xf numFmtId="0" fontId="5" fillId="2" borderId="10" xfId="17" applyFont="1" applyFill="1" applyBorder="1"/>
    <xf numFmtId="0" fontId="16" fillId="2" borderId="2" xfId="17" quotePrefix="1" applyFont="1" applyFill="1" applyBorder="1" applyAlignment="1">
      <alignment horizontal="left"/>
    </xf>
    <xf numFmtId="176" fontId="6" fillId="2" borderId="4" xfId="17" applyNumberFormat="1" applyFill="1" applyBorder="1"/>
    <xf numFmtId="176" fontId="6" fillId="2" borderId="0" xfId="17" applyNumberFormat="1" applyFill="1"/>
    <xf numFmtId="0" fontId="5" fillId="2" borderId="4" xfId="17" quotePrefix="1" applyFont="1" applyFill="1" applyBorder="1" applyAlignment="1">
      <alignment horizontal="left"/>
    </xf>
    <xf numFmtId="0" fontId="5" fillId="2" borderId="4" xfId="17" applyFont="1" applyFill="1" applyBorder="1" applyAlignment="1">
      <alignment horizontal="left"/>
    </xf>
    <xf numFmtId="38" fontId="3" fillId="2" borderId="4" xfId="2" applyFont="1" applyFill="1" applyBorder="1" applyAlignment="1">
      <alignment horizontal="right"/>
    </xf>
    <xf numFmtId="0" fontId="3" fillId="2" borderId="0" xfId="5" applyFont="1" applyFill="1"/>
    <xf numFmtId="0" fontId="5" fillId="2" borderId="3" xfId="5" applyFont="1" applyFill="1" applyBorder="1"/>
    <xf numFmtId="0" fontId="2" fillId="2" borderId="0" xfId="5" applyFill="1" applyAlignment="1">
      <alignment horizontal="center"/>
    </xf>
    <xf numFmtId="0" fontId="2" fillId="2" borderId="5" xfId="5" applyFill="1" applyBorder="1" applyAlignment="1">
      <alignment horizontal="center"/>
    </xf>
    <xf numFmtId="0" fontId="5" fillId="2" borderId="0" xfId="5" applyFont="1" applyFill="1" applyAlignment="1">
      <alignment horizontal="center"/>
    </xf>
    <xf numFmtId="0" fontId="5" fillId="2" borderId="6" xfId="5" applyFont="1" applyFill="1" applyBorder="1" applyAlignment="1">
      <alignment horizontal="center"/>
    </xf>
    <xf numFmtId="0" fontId="7" fillId="2" borderId="6" xfId="5" applyFont="1" applyFill="1" applyBorder="1" applyAlignment="1">
      <alignment horizontal="center"/>
    </xf>
    <xf numFmtId="0" fontId="5" fillId="2" borderId="6" xfId="5" quotePrefix="1" applyFont="1" applyFill="1" applyBorder="1" applyAlignment="1">
      <alignment horizontal="center"/>
    </xf>
    <xf numFmtId="0" fontId="5" fillId="2" borderId="4" xfId="5" applyFont="1" applyFill="1" applyBorder="1" applyAlignment="1">
      <alignment horizontal="center"/>
    </xf>
    <xf numFmtId="0" fontId="7" fillId="2" borderId="8" xfId="5" applyFont="1" applyFill="1" applyBorder="1"/>
    <xf numFmtId="0" fontId="5" fillId="2" borderId="8" xfId="5" applyFont="1" applyFill="1" applyBorder="1"/>
    <xf numFmtId="0" fontId="5" fillId="2" borderId="8" xfId="5" applyFont="1" applyFill="1" applyBorder="1" applyAlignment="1">
      <alignment horizontal="center"/>
    </xf>
    <xf numFmtId="180" fontId="2" fillId="2" borderId="2" xfId="2" applyNumberFormat="1" applyFont="1" applyFill="1" applyBorder="1" applyAlignment="1">
      <alignment horizontal="right"/>
    </xf>
    <xf numFmtId="180" fontId="2" fillId="2" borderId="1" xfId="2" applyNumberFormat="1" applyFont="1" applyFill="1" applyBorder="1" applyAlignment="1">
      <alignment horizontal="right"/>
    </xf>
    <xf numFmtId="180" fontId="2" fillId="2" borderId="0" xfId="2" applyNumberFormat="1" applyFont="1" applyFill="1" applyBorder="1" applyAlignment="1">
      <alignment horizontal="right"/>
    </xf>
    <xf numFmtId="38" fontId="2" fillId="2" borderId="4" xfId="2" applyFont="1" applyFill="1" applyBorder="1" applyAlignment="1">
      <alignment horizontal="right"/>
    </xf>
    <xf numFmtId="38" fontId="2" fillId="2" borderId="0" xfId="2" applyFont="1" applyFill="1" applyBorder="1" applyAlignment="1">
      <alignment horizontal="right"/>
    </xf>
    <xf numFmtId="180" fontId="2" fillId="2" borderId="4" xfId="2" applyNumberFormat="1" applyFont="1" applyFill="1" applyBorder="1" applyAlignment="1">
      <alignment horizontal="right"/>
    </xf>
    <xf numFmtId="37" fontId="21" fillId="2" borderId="0" xfId="17" applyNumberFormat="1" applyFont="1" applyFill="1" applyAlignment="1">
      <alignment horizontal="distributed" vertical="distributed"/>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37" fontId="21" fillId="2" borderId="10" xfId="17" applyNumberFormat="1" applyFont="1" applyFill="1" applyBorder="1" applyAlignment="1">
      <alignment horizontal="distributed" vertical="distributed"/>
    </xf>
    <xf numFmtId="37" fontId="21" fillId="2" borderId="8" xfId="17" applyNumberFormat="1" applyFont="1" applyFill="1" applyBorder="1" applyAlignment="1">
      <alignment horizontal="center"/>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0" fontId="5" fillId="2" borderId="10" xfId="13" applyFont="1" applyFill="1" applyBorder="1">
      <alignment vertical="center"/>
    </xf>
    <xf numFmtId="38" fontId="5" fillId="2" borderId="0" xfId="2" applyFont="1" applyFill="1" applyBorder="1" applyAlignment="1">
      <alignment horizontal="right"/>
    </xf>
    <xf numFmtId="0" fontId="14" fillId="2" borderId="0" xfId="5" applyFont="1" applyFill="1"/>
    <xf numFmtId="0" fontId="5" fillId="2" borderId="1" xfId="5" applyFont="1" applyFill="1" applyBorder="1"/>
    <xf numFmtId="0" fontId="5" fillId="2" borderId="13" xfId="5" applyFont="1" applyFill="1" applyBorder="1"/>
    <xf numFmtId="0" fontId="5" fillId="2" borderId="5" xfId="5" applyFont="1" applyFill="1" applyBorder="1"/>
    <xf numFmtId="0" fontId="5" fillId="2" borderId="12" xfId="5" applyFont="1" applyFill="1" applyBorder="1" applyAlignment="1">
      <alignment horizontal="center"/>
    </xf>
    <xf numFmtId="0" fontId="7" fillId="2" borderId="0" xfId="5" applyFont="1" applyFill="1"/>
    <xf numFmtId="180" fontId="2" fillId="2" borderId="11" xfId="2" applyNumberFormat="1" applyFont="1" applyFill="1" applyBorder="1" applyAlignment="1">
      <alignment horizontal="right"/>
    </xf>
    <xf numFmtId="38" fontId="2" fillId="2" borderId="12" xfId="2" applyFont="1" applyFill="1" applyBorder="1" applyAlignment="1">
      <alignment horizontal="right"/>
    </xf>
    <xf numFmtId="180" fontId="2" fillId="2" borderId="12"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7" xfId="2" applyNumberFormat="1" applyFont="1" applyFill="1" applyBorder="1" applyAlignment="1">
      <alignment horizontal="right"/>
    </xf>
    <xf numFmtId="0" fontId="5" fillId="2" borderId="4" xfId="13" applyFont="1" applyFill="1" applyBorder="1">
      <alignment vertical="center"/>
    </xf>
    <xf numFmtId="37" fontId="21" fillId="2" borderId="1" xfId="17" applyNumberFormat="1" applyFont="1" applyFill="1" applyBorder="1" applyAlignment="1">
      <alignment horizontal="center"/>
    </xf>
    <xf numFmtId="0" fontId="2" fillId="2" borderId="0" xfId="5" quotePrefix="1" applyFill="1" applyAlignment="1">
      <alignment horizontal="left"/>
    </xf>
    <xf numFmtId="0" fontId="5" fillId="2" borderId="14" xfId="5" applyFont="1" applyFill="1" applyBorder="1"/>
    <xf numFmtId="0" fontId="5" fillId="2" borderId="9" xfId="5" applyFont="1" applyFill="1" applyBorder="1"/>
    <xf numFmtId="38" fontId="4" fillId="2" borderId="4" xfId="2" applyFont="1" applyFill="1" applyBorder="1" applyAlignment="1">
      <alignment horizontal="right"/>
    </xf>
    <xf numFmtId="38" fontId="4" fillId="2" borderId="0" xfId="2" applyFont="1" applyFill="1" applyBorder="1" applyAlignment="1">
      <alignment horizontal="right"/>
    </xf>
    <xf numFmtId="38" fontId="4" fillId="2" borderId="12" xfId="2" applyFont="1" applyFill="1" applyBorder="1" applyAlignment="1">
      <alignment horizontal="right"/>
    </xf>
    <xf numFmtId="0" fontId="12" fillId="2" borderId="0" xfId="5" applyFont="1" applyFill="1"/>
    <xf numFmtId="0" fontId="20" fillId="2" borderId="0" xfId="5" applyFont="1" applyFill="1"/>
    <xf numFmtId="0" fontId="20" fillId="2" borderId="0" xfId="5" quotePrefix="1" applyFont="1" applyFill="1" applyAlignment="1">
      <alignment horizontal="left"/>
    </xf>
    <xf numFmtId="0" fontId="20" fillId="2" borderId="0" xfId="5" applyFont="1" applyFill="1" applyAlignment="1">
      <alignment horizontal="left"/>
    </xf>
    <xf numFmtId="180" fontId="21" fillId="2" borderId="7" xfId="2" applyNumberFormat="1" applyFont="1" applyFill="1" applyBorder="1" applyAlignment="1">
      <alignment horizontal="right"/>
    </xf>
    <xf numFmtId="0" fontId="20" fillId="2" borderId="10" xfId="5" applyFont="1" applyFill="1" applyBorder="1"/>
    <xf numFmtId="0" fontId="5" fillId="2" borderId="0" xfId="5" quotePrefix="1" applyFont="1" applyFill="1" applyAlignment="1">
      <alignment horizontal="left"/>
    </xf>
    <xf numFmtId="0" fontId="5" fillId="2" borderId="2" xfId="5" applyFont="1" applyFill="1" applyBorder="1"/>
    <xf numFmtId="37" fontId="21" fillId="2" borderId="1" xfId="17" applyNumberFormat="1" applyFont="1" applyFill="1" applyBorder="1" applyAlignment="1">
      <alignment horizontal="distributed" vertical="distributed"/>
    </xf>
    <xf numFmtId="0" fontId="20" fillId="2" borderId="1" xfId="18" applyFont="1" applyFill="1" applyBorder="1"/>
    <xf numFmtId="180" fontId="12" fillId="0" borderId="1" xfId="2" applyNumberFormat="1" applyFont="1" applyFill="1" applyBorder="1" applyAlignment="1">
      <alignment horizontal="right"/>
    </xf>
    <xf numFmtId="180" fontId="12" fillId="0" borderId="11" xfId="2" applyNumberFormat="1" applyFont="1" applyFill="1" applyBorder="1" applyAlignment="1">
      <alignment horizontal="right"/>
    </xf>
    <xf numFmtId="180" fontId="12" fillId="0" borderId="0" xfId="2" applyNumberFormat="1" applyFont="1" applyFill="1" applyBorder="1" applyAlignment="1">
      <alignment horizontal="right"/>
    </xf>
    <xf numFmtId="180" fontId="12" fillId="0" borderId="4" xfId="2" applyNumberFormat="1" applyFont="1" applyFill="1" applyBorder="1" applyAlignment="1">
      <alignment horizontal="right"/>
    </xf>
    <xf numFmtId="180" fontId="56" fillId="0" borderId="0" xfId="2" applyNumberFormat="1" applyFont="1" applyFill="1" applyBorder="1" applyAlignment="1">
      <alignment horizontal="right"/>
    </xf>
    <xf numFmtId="180" fontId="21" fillId="0" borderId="0" xfId="2" applyNumberFormat="1" applyFont="1" applyFill="1" applyBorder="1" applyAlignment="1">
      <alignment horizontal="right"/>
    </xf>
    <xf numFmtId="180" fontId="21" fillId="0" borderId="10" xfId="2" applyNumberFormat="1" applyFont="1" applyFill="1" applyBorder="1" applyAlignment="1">
      <alignment horizontal="right"/>
    </xf>
    <xf numFmtId="180" fontId="21" fillId="0" borderId="9" xfId="2" applyNumberFormat="1" applyFont="1" applyFill="1" applyBorder="1" applyAlignment="1">
      <alignment horizontal="right"/>
    </xf>
    <xf numFmtId="0" fontId="5" fillId="2" borderId="8" xfId="5" quotePrefix="1" applyFont="1" applyFill="1" applyBorder="1" applyAlignment="1">
      <alignment horizontal="center"/>
    </xf>
    <xf numFmtId="180" fontId="21" fillId="0" borderId="12" xfId="2" applyNumberFormat="1" applyFont="1" applyFill="1" applyBorder="1" applyAlignment="1">
      <alignment horizontal="right"/>
    </xf>
    <xf numFmtId="180" fontId="21" fillId="0" borderId="7" xfId="2" applyNumberFormat="1" applyFont="1" applyFill="1" applyBorder="1" applyAlignment="1">
      <alignment horizontal="right"/>
    </xf>
    <xf numFmtId="0" fontId="5" fillId="2" borderId="7" xfId="5" applyFont="1" applyFill="1" applyBorder="1"/>
    <xf numFmtId="180" fontId="56" fillId="0" borderId="1" xfId="2" applyNumberFormat="1" applyFont="1" applyFill="1" applyBorder="1" applyAlignment="1">
      <alignment horizontal="right"/>
    </xf>
    <xf numFmtId="180" fontId="12" fillId="0" borderId="2" xfId="2" applyNumberFormat="1" applyFont="1" applyFill="1" applyBorder="1" applyAlignment="1">
      <alignment horizontal="right"/>
    </xf>
    <xf numFmtId="180" fontId="12" fillId="0" borderId="12" xfId="2" applyNumberFormat="1" applyFont="1" applyFill="1" applyBorder="1" applyAlignment="1">
      <alignment horizontal="right"/>
    </xf>
    <xf numFmtId="180" fontId="21" fillId="0" borderId="4" xfId="2" applyNumberFormat="1" applyFont="1" applyFill="1" applyBorder="1" applyAlignment="1">
      <alignment horizontal="right"/>
    </xf>
    <xf numFmtId="0" fontId="3" fillId="2" borderId="0" xfId="5" applyFont="1" applyFill="1" applyAlignment="1">
      <alignment horizontal="right"/>
    </xf>
    <xf numFmtId="0" fontId="3" fillId="2" borderId="0" xfId="5" applyFont="1" applyFill="1" applyAlignment="1">
      <alignment horizontal="left"/>
    </xf>
    <xf numFmtId="0" fontId="7" fillId="2" borderId="0" xfId="5" applyFont="1" applyFill="1" applyAlignment="1">
      <alignment horizontal="left"/>
    </xf>
    <xf numFmtId="0" fontId="2" fillId="2" borderId="0" xfId="5" applyFill="1" applyAlignment="1">
      <alignment horizontal="left"/>
    </xf>
    <xf numFmtId="0" fontId="13" fillId="2" borderId="0" xfId="5" applyFont="1" applyFill="1" applyAlignment="1">
      <alignment horizontal="left"/>
    </xf>
    <xf numFmtId="0" fontId="14" fillId="2" borderId="0" xfId="5" applyFont="1" applyFill="1" applyAlignment="1">
      <alignment horizontal="left"/>
    </xf>
    <xf numFmtId="0" fontId="15" fillId="2" borderId="0" xfId="5" applyFont="1" applyFill="1"/>
    <xf numFmtId="0" fontId="20" fillId="2" borderId="10" xfId="5" quotePrefix="1" applyFont="1" applyFill="1" applyBorder="1" applyAlignment="1">
      <alignment horizontal="left"/>
    </xf>
    <xf numFmtId="0" fontId="12" fillId="2" borderId="10" xfId="5" quotePrefix="1" applyFont="1" applyFill="1" applyBorder="1" applyAlignment="1">
      <alignment horizontal="right"/>
    </xf>
    <xf numFmtId="37" fontId="20" fillId="2" borderId="10" xfId="5" quotePrefix="1" applyNumberFormat="1" applyFont="1" applyFill="1" applyBorder="1" applyAlignment="1">
      <alignment horizontal="left"/>
    </xf>
    <xf numFmtId="177" fontId="12" fillId="2" borderId="1" xfId="5" quotePrefix="1" applyNumberFormat="1" applyFont="1" applyFill="1" applyBorder="1" applyAlignment="1">
      <alignment horizontal="right"/>
    </xf>
    <xf numFmtId="181" fontId="15" fillId="2" borderId="2" xfId="5" quotePrefix="1" applyNumberFormat="1" applyFont="1" applyFill="1" applyBorder="1" applyAlignment="1">
      <alignment horizontal="right" indent="1"/>
    </xf>
    <xf numFmtId="182" fontId="15" fillId="2" borderId="1" xfId="5" quotePrefix="1" applyNumberFormat="1" applyFont="1" applyFill="1" applyBorder="1" applyAlignment="1">
      <alignment horizontal="left"/>
    </xf>
    <xf numFmtId="181" fontId="15" fillId="2" borderId="4" xfId="5" quotePrefix="1" applyNumberFormat="1" applyFont="1" applyFill="1" applyBorder="1" applyAlignment="1">
      <alignment horizontal="right" indent="1"/>
    </xf>
    <xf numFmtId="182" fontId="15" fillId="2" borderId="0" xfId="5" quotePrefix="1" applyNumberFormat="1" applyFont="1" applyFill="1" applyAlignment="1">
      <alignment horizontal="left"/>
    </xf>
    <xf numFmtId="180" fontId="56" fillId="2" borderId="0" xfId="2" applyNumberFormat="1" applyFont="1" applyFill="1" applyBorder="1" applyAlignment="1">
      <alignment horizontal="right"/>
    </xf>
    <xf numFmtId="180" fontId="56" fillId="2" borderId="12" xfId="2" applyNumberFormat="1" applyFont="1" applyFill="1" applyBorder="1" applyAlignment="1">
      <alignment horizontal="right"/>
    </xf>
    <xf numFmtId="181" fontId="20" fillId="2" borderId="4" xfId="5" quotePrefix="1" applyNumberFormat="1" applyFont="1" applyFill="1" applyBorder="1" applyAlignment="1">
      <alignment horizontal="right" indent="1"/>
    </xf>
    <xf numFmtId="182" fontId="20" fillId="2" borderId="0" xfId="5" quotePrefix="1" applyNumberFormat="1" applyFont="1" applyFill="1" applyAlignment="1">
      <alignment horizontal="left"/>
    </xf>
    <xf numFmtId="184" fontId="20" fillId="2" borderId="4" xfId="5" quotePrefix="1" applyNumberFormat="1" applyFont="1" applyFill="1" applyBorder="1" applyAlignment="1">
      <alignment horizontal="right" indent="1"/>
    </xf>
    <xf numFmtId="180" fontId="20" fillId="2" borderId="4" xfId="5" quotePrefix="1" applyNumberFormat="1" applyFont="1" applyFill="1" applyBorder="1" applyAlignment="1">
      <alignment horizontal="right" indent="1"/>
    </xf>
    <xf numFmtId="180" fontId="20" fillId="2" borderId="0" xfId="5" quotePrefix="1" applyNumberFormat="1" applyFont="1" applyFill="1" applyAlignment="1">
      <alignment horizontal="left"/>
    </xf>
    <xf numFmtId="180" fontId="20" fillId="2" borderId="0" xfId="5" applyNumberFormat="1" applyFont="1" applyFill="1" applyAlignment="1">
      <alignment horizontal="left"/>
    </xf>
    <xf numFmtId="180" fontId="20" fillId="2" borderId="4" xfId="5" applyNumberFormat="1" applyFont="1" applyFill="1" applyBorder="1" applyAlignment="1">
      <alignment horizontal="right" indent="1"/>
    </xf>
    <xf numFmtId="180" fontId="20" fillId="2" borderId="9" xfId="5" applyNumberFormat="1" applyFont="1" applyFill="1" applyBorder="1" applyAlignment="1">
      <alignment horizontal="right" indent="1"/>
    </xf>
    <xf numFmtId="180" fontId="20" fillId="2" borderId="10" xfId="5" applyNumberFormat="1" applyFont="1" applyFill="1" applyBorder="1" applyAlignment="1">
      <alignment horizontal="left"/>
    </xf>
    <xf numFmtId="191" fontId="21" fillId="2" borderId="0" xfId="5" quotePrefix="1" applyNumberFormat="1" applyFont="1" applyFill="1" applyAlignment="1">
      <alignment horizontal="left"/>
    </xf>
    <xf numFmtId="191" fontId="20" fillId="2" borderId="0" xfId="5" quotePrefix="1" applyNumberFormat="1" applyFont="1" applyFill="1" applyAlignment="1">
      <alignment horizontal="right" indent="1"/>
    </xf>
    <xf numFmtId="191" fontId="20" fillId="2" borderId="0" xfId="5" quotePrefix="1" applyNumberFormat="1" applyFont="1" applyFill="1" applyAlignment="1">
      <alignment horizontal="left"/>
    </xf>
    <xf numFmtId="0" fontId="20" fillId="2" borderId="0" xfId="5" applyFont="1" applyFill="1" applyAlignment="1">
      <alignment horizontal="right" indent="1"/>
    </xf>
    <xf numFmtId="0" fontId="20" fillId="2" borderId="10" xfId="5" applyFont="1" applyFill="1" applyBorder="1" applyAlignment="1">
      <alignment horizontal="right" indent="1"/>
    </xf>
    <xf numFmtId="0" fontId="20" fillId="2" borderId="10" xfId="5" applyFont="1" applyFill="1" applyBorder="1" applyAlignment="1">
      <alignment horizontal="left"/>
    </xf>
    <xf numFmtId="180" fontId="21" fillId="2" borderId="1" xfId="2" applyNumberFormat="1" applyFont="1" applyFill="1" applyBorder="1" applyAlignment="1">
      <alignment horizontal="right"/>
    </xf>
    <xf numFmtId="0" fontId="21" fillId="2" borderId="1" xfId="5" applyFont="1" applyFill="1" applyBorder="1"/>
    <xf numFmtId="0" fontId="5" fillId="2" borderId="0" xfId="5" applyFont="1" applyFill="1" applyAlignment="1">
      <alignment horizontal="right" indent="1"/>
    </xf>
    <xf numFmtId="176" fontId="12" fillId="2" borderId="10" xfId="5" quotePrefix="1" applyNumberFormat="1" applyFont="1" applyFill="1" applyBorder="1" applyAlignment="1">
      <alignment horizontal="right"/>
    </xf>
    <xf numFmtId="37" fontId="20" fillId="2" borderId="0" xfId="5" quotePrefix="1" applyNumberFormat="1" applyFont="1" applyFill="1" applyAlignment="1">
      <alignment horizontal="left"/>
    </xf>
    <xf numFmtId="181" fontId="12" fillId="2" borderId="0" xfId="5" quotePrefix="1" applyNumberFormat="1" applyFont="1" applyFill="1" applyAlignment="1">
      <alignment horizontal="right"/>
    </xf>
    <xf numFmtId="182" fontId="12" fillId="2" borderId="0" xfId="5" quotePrefix="1" applyNumberFormat="1" applyFont="1" applyFill="1" applyAlignment="1">
      <alignment horizontal="left"/>
    </xf>
    <xf numFmtId="184" fontId="12" fillId="2" borderId="0" xfId="5" quotePrefix="1" applyNumberFormat="1" applyFont="1" applyFill="1" applyAlignment="1">
      <alignment horizontal="right"/>
    </xf>
    <xf numFmtId="180" fontId="12" fillId="2" borderId="0" xfId="5" quotePrefix="1" applyNumberFormat="1" applyFont="1" applyFill="1" applyAlignment="1">
      <alignment horizontal="right"/>
    </xf>
    <xf numFmtId="180" fontId="12" fillId="2" borderId="0" xfId="5" quotePrefix="1" applyNumberFormat="1" applyFont="1" applyFill="1" applyAlignment="1">
      <alignment horizontal="left"/>
    </xf>
    <xf numFmtId="180" fontId="12" fillId="2" borderId="0" xfId="5" applyNumberFormat="1" applyFont="1" applyFill="1" applyAlignment="1">
      <alignment horizontal="left"/>
    </xf>
    <xf numFmtId="180" fontId="21" fillId="2" borderId="0" xfId="2" applyNumberFormat="1" applyFont="1" applyFill="1" applyBorder="1" applyAlignment="1">
      <alignment horizontal="left"/>
    </xf>
    <xf numFmtId="180" fontId="12" fillId="2" borderId="0" xfId="5" applyNumberFormat="1" applyFont="1" applyFill="1" applyAlignment="1">
      <alignment horizontal="right"/>
    </xf>
    <xf numFmtId="191" fontId="56" fillId="2" borderId="0" xfId="5" quotePrefix="1" applyNumberFormat="1" applyFont="1" applyFill="1" applyAlignment="1">
      <alignment horizontal="left"/>
    </xf>
    <xf numFmtId="38" fontId="20" fillId="2" borderId="5" xfId="2" applyFont="1" applyFill="1" applyBorder="1"/>
    <xf numFmtId="38" fontId="20" fillId="2" borderId="6" xfId="2" applyFont="1" applyFill="1" applyBorder="1" applyAlignment="1">
      <alignment horizontal="center"/>
    </xf>
    <xf numFmtId="38" fontId="20" fillId="2" borderId="6" xfId="2" applyFont="1" applyFill="1" applyBorder="1"/>
    <xf numFmtId="38" fontId="20" fillId="2" borderId="8" xfId="2" applyFont="1" applyFill="1" applyBorder="1"/>
    <xf numFmtId="38" fontId="4" fillId="0" borderId="0" xfId="2" applyFont="1" applyFill="1"/>
    <xf numFmtId="38" fontId="21" fillId="0" borderId="0" xfId="2" applyFont="1" applyFill="1"/>
    <xf numFmtId="38" fontId="5" fillId="0" borderId="0" xfId="2" applyFont="1" applyFill="1"/>
    <xf numFmtId="38" fontId="20" fillId="0" borderId="0" xfId="2" applyFont="1" applyFill="1" applyBorder="1"/>
    <xf numFmtId="38" fontId="20" fillId="0" borderId="10" xfId="2" applyFont="1" applyFill="1" applyBorder="1"/>
    <xf numFmtId="38" fontId="20" fillId="0" borderId="0" xfId="2" applyFont="1" applyFill="1"/>
    <xf numFmtId="38" fontId="20" fillId="0" borderId="10" xfId="2" quotePrefix="1" applyFont="1" applyFill="1" applyBorder="1" applyAlignment="1">
      <alignment horizontal="left"/>
    </xf>
    <xf numFmtId="38" fontId="20" fillId="0" borderId="10" xfId="2" applyFont="1" applyFill="1" applyBorder="1" applyAlignment="1">
      <alignment horizontal="left"/>
    </xf>
    <xf numFmtId="38" fontId="5" fillId="2" borderId="9" xfId="2" applyFont="1" applyFill="1" applyBorder="1"/>
    <xf numFmtId="38" fontId="5" fillId="2" borderId="3" xfId="2" applyFont="1" applyFill="1" applyBorder="1"/>
    <xf numFmtId="38" fontId="5" fillId="2" borderId="14" xfId="2" applyFont="1" applyFill="1" applyBorder="1"/>
    <xf numFmtId="38" fontId="5" fillId="2" borderId="10" xfId="2" applyFont="1" applyFill="1" applyBorder="1" applyAlignment="1">
      <alignment horizontal="center"/>
    </xf>
    <xf numFmtId="38" fontId="5" fillId="2" borderId="8" xfId="2" applyFont="1" applyFill="1" applyBorder="1"/>
    <xf numFmtId="38" fontId="7" fillId="2" borderId="8" xfId="2" applyFont="1" applyFill="1" applyBorder="1"/>
    <xf numFmtId="38" fontId="5" fillId="2" borderId="8" xfId="2" applyFont="1" applyFill="1" applyBorder="1" applyAlignment="1">
      <alignment horizontal="center"/>
    </xf>
    <xf numFmtId="38" fontId="5" fillId="2" borderId="8" xfId="2" quotePrefix="1" applyFont="1" applyFill="1" applyBorder="1" applyAlignment="1">
      <alignment horizontal="center"/>
    </xf>
    <xf numFmtId="38" fontId="21" fillId="0" borderId="0" xfId="2" applyFont="1" applyFill="1" applyBorder="1"/>
    <xf numFmtId="38" fontId="4" fillId="0" borderId="0" xfId="2" applyFont="1" applyFill="1" applyAlignment="1">
      <alignment horizontal="left" indent="1"/>
    </xf>
    <xf numFmtId="0" fontId="5" fillId="2" borderId="9" xfId="5" applyFont="1" applyFill="1" applyBorder="1" applyAlignment="1">
      <alignment horizontal="centerContinuous"/>
    </xf>
    <xf numFmtId="0" fontId="5" fillId="2" borderId="10" xfId="5" applyFont="1" applyFill="1" applyBorder="1" applyAlignment="1">
      <alignment horizontal="centerContinuous"/>
    </xf>
    <xf numFmtId="0" fontId="5" fillId="2" borderId="7" xfId="5" applyFont="1" applyFill="1" applyBorder="1" applyAlignment="1">
      <alignment horizontal="centerContinuous"/>
    </xf>
    <xf numFmtId="0" fontId="7" fillId="0" borderId="0" xfId="15" applyFont="1"/>
    <xf numFmtId="0" fontId="4" fillId="0" borderId="0" xfId="2" applyNumberFormat="1" applyFont="1" applyFill="1"/>
    <xf numFmtId="38" fontId="5" fillId="0" borderId="0" xfId="2" applyFont="1" applyFill="1" applyAlignment="1">
      <alignment horizontal="left" indent="1"/>
    </xf>
    <xf numFmtId="0" fontId="12" fillId="0" borderId="10" xfId="2" applyNumberFormat="1" applyFont="1" applyFill="1" applyBorder="1" applyAlignment="1">
      <alignment horizontal="left"/>
    </xf>
    <xf numFmtId="0" fontId="20" fillId="0" borderId="10" xfId="2" applyNumberFormat="1" applyFont="1" applyFill="1" applyBorder="1" applyAlignment="1">
      <alignment horizontal="left"/>
    </xf>
    <xf numFmtId="38" fontId="20" fillId="0" borderId="0" xfId="2" applyFont="1" applyFill="1" applyAlignment="1">
      <alignment horizontal="left" indent="1"/>
    </xf>
    <xf numFmtId="38" fontId="104" fillId="0" borderId="10" xfId="2" applyFont="1" applyFill="1" applyBorder="1" applyAlignment="1">
      <alignment horizontal="left"/>
    </xf>
    <xf numFmtId="38" fontId="104" fillId="2" borderId="3" xfId="2" applyFont="1" applyFill="1" applyBorder="1"/>
    <xf numFmtId="38" fontId="20" fillId="2" borderId="3" xfId="2" applyFont="1" applyFill="1" applyBorder="1"/>
    <xf numFmtId="38" fontId="20" fillId="2" borderId="14" xfId="2" applyFont="1" applyFill="1" applyBorder="1"/>
    <xf numFmtId="0" fontId="7" fillId="2" borderId="0" xfId="15" applyFont="1" applyFill="1"/>
    <xf numFmtId="38" fontId="104" fillId="2" borderId="4" xfId="2" applyFont="1" applyFill="1" applyBorder="1" applyAlignment="1">
      <alignment horizontal="center"/>
    </xf>
    <xf numFmtId="38" fontId="104" fillId="2" borderId="0" xfId="2" applyFont="1" applyFill="1" applyBorder="1"/>
    <xf numFmtId="38" fontId="104" fillId="2" borderId="6" xfId="2" applyFont="1" applyFill="1" applyBorder="1" applyAlignment="1">
      <alignment horizontal="center"/>
    </xf>
    <xf numFmtId="38" fontId="12" fillId="2" borderId="0" xfId="2" applyFont="1" applyFill="1" applyBorder="1"/>
    <xf numFmtId="38" fontId="20" fillId="2" borderId="4" xfId="2" applyFont="1" applyFill="1" applyBorder="1" applyAlignment="1">
      <alignment horizontal="center"/>
    </xf>
    <xf numFmtId="38" fontId="20" fillId="2" borderId="10" xfId="2" applyFont="1" applyFill="1" applyBorder="1"/>
    <xf numFmtId="38" fontId="104" fillId="2" borderId="5" xfId="2" applyFont="1" applyFill="1" applyBorder="1" applyAlignment="1">
      <alignment horizontal="center"/>
    </xf>
    <xf numFmtId="38" fontId="104" fillId="2" borderId="5" xfId="2" quotePrefix="1" applyFont="1" applyFill="1" applyBorder="1" applyAlignment="1">
      <alignment horizontal="center"/>
    </xf>
    <xf numFmtId="38" fontId="20" fillId="2" borderId="9" xfId="2" applyFont="1" applyFill="1" applyBorder="1" applyAlignment="1">
      <alignment horizontal="center"/>
    </xf>
    <xf numFmtId="38" fontId="20" fillId="2" borderId="8" xfId="2" applyFont="1" applyFill="1" applyBorder="1" applyAlignment="1">
      <alignment horizontal="center"/>
    </xf>
    <xf numFmtId="0" fontId="21" fillId="0" borderId="0" xfId="2" applyNumberFormat="1" applyFont="1" applyFill="1" applyBorder="1" applyAlignment="1">
      <alignment horizontal="center"/>
    </xf>
    <xf numFmtId="38" fontId="21" fillId="0" borderId="0" xfId="2" applyFont="1" applyFill="1" applyBorder="1" applyAlignment="1">
      <alignment horizontal="center"/>
    </xf>
    <xf numFmtId="38" fontId="21" fillId="0" borderId="0" xfId="2" applyFont="1" applyFill="1" applyBorder="1" applyAlignment="1">
      <alignment horizontal="left" indent="1"/>
    </xf>
    <xf numFmtId="0" fontId="104" fillId="0" borderId="10" xfId="2" applyNumberFormat="1" applyFont="1" applyFill="1" applyBorder="1"/>
    <xf numFmtId="0" fontId="20" fillId="0" borderId="0" xfId="2" applyNumberFormat="1" applyFont="1" applyFill="1" applyBorder="1"/>
    <xf numFmtId="38" fontId="104" fillId="0" borderId="10" xfId="2" applyFont="1" applyFill="1" applyBorder="1"/>
    <xf numFmtId="38" fontId="20" fillId="0" borderId="10" xfId="2" applyFont="1" applyFill="1" applyBorder="1" applyAlignment="1">
      <alignment horizontal="left" indent="1"/>
    </xf>
    <xf numFmtId="0" fontId="21" fillId="0" borderId="0" xfId="2" applyNumberFormat="1" applyFont="1" applyFill="1"/>
    <xf numFmtId="38" fontId="21" fillId="0" borderId="0" xfId="2" applyFont="1" applyFill="1" applyAlignment="1">
      <alignment horizontal="left" indent="1"/>
    </xf>
    <xf numFmtId="0" fontId="12" fillId="0" borderId="10" xfId="2" applyNumberFormat="1" applyFont="1" applyFill="1" applyBorder="1"/>
    <xf numFmtId="38" fontId="21" fillId="0" borderId="10" xfId="2" applyFont="1" applyFill="1" applyBorder="1"/>
    <xf numFmtId="38" fontId="12" fillId="0" borderId="10" xfId="2" applyFont="1" applyFill="1" applyBorder="1"/>
    <xf numFmtId="38" fontId="12" fillId="0" borderId="0" xfId="2" applyFont="1" applyFill="1" applyBorder="1"/>
    <xf numFmtId="38" fontId="12" fillId="0" borderId="0" xfId="2" applyFont="1" applyFill="1" applyBorder="1" applyAlignment="1">
      <alignment horizontal="left" indent="1"/>
    </xf>
    <xf numFmtId="0" fontId="4" fillId="0" borderId="0" xfId="2" applyNumberFormat="1" applyFont="1" applyFill="1" applyAlignment="1">
      <alignment horizontal="left" indent="1"/>
    </xf>
    <xf numFmtId="38" fontId="104" fillId="2" borderId="10" xfId="2" applyFont="1" applyFill="1" applyBorder="1" applyAlignment="1">
      <alignment horizontal="left"/>
    </xf>
    <xf numFmtId="38" fontId="20" fillId="2" borderId="10" xfId="2" applyFont="1" applyFill="1" applyBorder="1" applyAlignment="1">
      <alignment horizontal="left"/>
    </xf>
    <xf numFmtId="38" fontId="20" fillId="2" borderId="10" xfId="2" quotePrefix="1" applyFont="1" applyFill="1" applyBorder="1" applyAlignment="1">
      <alignment horizontal="left"/>
    </xf>
    <xf numFmtId="38" fontId="20" fillId="2" borderId="0" xfId="2" applyFont="1" applyFill="1"/>
    <xf numFmtId="38" fontId="20" fillId="2" borderId="13" xfId="2" applyFont="1" applyFill="1" applyBorder="1"/>
    <xf numFmtId="38" fontId="21" fillId="2" borderId="3" xfId="2" quotePrefix="1" applyFont="1" applyFill="1" applyBorder="1" applyAlignment="1">
      <alignment horizontal="left"/>
    </xf>
    <xf numFmtId="38" fontId="20" fillId="2" borderId="3" xfId="2" quotePrefix="1" applyFont="1" applyFill="1" applyBorder="1" applyAlignment="1">
      <alignment horizontal="left"/>
    </xf>
    <xf numFmtId="38" fontId="20" fillId="2" borderId="4" xfId="2" applyFont="1" applyFill="1" applyBorder="1"/>
    <xf numFmtId="38" fontId="21" fillId="2" borderId="3" xfId="2" quotePrefix="1" applyFont="1" applyFill="1" applyBorder="1" applyAlignment="1">
      <alignment horizontal="right"/>
    </xf>
    <xf numFmtId="38" fontId="104" fillId="2" borderId="0" xfId="2" applyFont="1" applyFill="1" applyBorder="1" applyAlignment="1">
      <alignment horizontal="center"/>
    </xf>
    <xf numFmtId="38" fontId="104" fillId="2" borderId="0" xfId="2" quotePrefix="1" applyFont="1" applyFill="1" applyBorder="1" applyAlignment="1">
      <alignment horizontal="center" vertical="center"/>
    </xf>
    <xf numFmtId="38" fontId="20" fillId="2" borderId="0" xfId="2" applyFont="1" applyFill="1" applyBorder="1" applyAlignment="1">
      <alignment horizontal="center"/>
    </xf>
    <xf numFmtId="38" fontId="20" fillId="2" borderId="7" xfId="2" applyFont="1" applyFill="1" applyBorder="1" applyAlignment="1">
      <alignment horizontal="center"/>
    </xf>
    <xf numFmtId="38" fontId="104" fillId="2" borderId="5" xfId="2" applyFont="1" applyFill="1" applyBorder="1" applyAlignment="1">
      <alignment horizontal="center" vertical="center"/>
    </xf>
    <xf numFmtId="38" fontId="20" fillId="2" borderId="0" xfId="2" quotePrefix="1" applyFont="1" applyFill="1" applyBorder="1" applyAlignment="1">
      <alignment horizontal="center"/>
    </xf>
    <xf numFmtId="38" fontId="20" fillId="2" borderId="6" xfId="2" quotePrefix="1" applyFont="1" applyFill="1" applyBorder="1" applyAlignment="1">
      <alignment horizontal="center"/>
    </xf>
    <xf numFmtId="38" fontId="20" fillId="2" borderId="12" xfId="2" applyFont="1" applyFill="1" applyBorder="1" applyAlignment="1">
      <alignment horizontal="center"/>
    </xf>
    <xf numFmtId="180" fontId="12" fillId="0" borderId="2" xfId="2" applyNumberFormat="1" applyFont="1" applyBorder="1" applyAlignment="1">
      <alignment horizontal="right"/>
    </xf>
    <xf numFmtId="180" fontId="12" fillId="0" borderId="1" xfId="2" applyNumberFormat="1" applyFont="1" applyBorder="1" applyAlignment="1">
      <alignment horizontal="right"/>
    </xf>
    <xf numFmtId="180" fontId="12" fillId="0" borderId="11" xfId="2" applyNumberFormat="1" applyFont="1" applyBorder="1" applyAlignment="1">
      <alignment horizontal="right"/>
    </xf>
    <xf numFmtId="180" fontId="12" fillId="0" borderId="4" xfId="2" applyNumberFormat="1" applyFont="1" applyBorder="1" applyAlignment="1">
      <alignment horizontal="right"/>
    </xf>
    <xf numFmtId="180" fontId="12" fillId="0" borderId="0" xfId="2" applyNumberFormat="1" applyFont="1" applyBorder="1" applyAlignment="1">
      <alignment horizontal="right"/>
    </xf>
    <xf numFmtId="180" fontId="12" fillId="0" borderId="12" xfId="2" applyNumberFormat="1" applyFont="1" applyBorder="1" applyAlignment="1">
      <alignment horizontal="right"/>
    </xf>
    <xf numFmtId="180" fontId="56" fillId="0" borderId="4" xfId="2" applyNumberFormat="1" applyFont="1" applyBorder="1" applyAlignment="1">
      <alignment horizontal="right"/>
    </xf>
    <xf numFmtId="180" fontId="56" fillId="0" borderId="0" xfId="2" applyNumberFormat="1" applyFont="1" applyBorder="1" applyAlignment="1">
      <alignment horizontal="right"/>
    </xf>
    <xf numFmtId="180" fontId="56" fillId="0" borderId="12" xfId="2" applyNumberFormat="1" applyFont="1" applyBorder="1" applyAlignment="1">
      <alignment horizontal="right"/>
    </xf>
    <xf numFmtId="180" fontId="21" fillId="0" borderId="4" xfId="2" applyNumberFormat="1" applyFont="1" applyBorder="1" applyAlignment="1">
      <alignment horizontal="right"/>
    </xf>
    <xf numFmtId="180" fontId="21" fillId="0" borderId="0" xfId="2" applyNumberFormat="1" applyFont="1" applyBorder="1" applyAlignment="1">
      <alignment horizontal="right"/>
    </xf>
    <xf numFmtId="180" fontId="21" fillId="0" borderId="12" xfId="2" applyNumberFormat="1" applyFont="1" applyBorder="1" applyAlignment="1">
      <alignment horizontal="right"/>
    </xf>
    <xf numFmtId="180" fontId="21" fillId="0" borderId="9" xfId="2" applyNumberFormat="1" applyFont="1" applyBorder="1" applyAlignment="1">
      <alignment horizontal="right"/>
    </xf>
    <xf numFmtId="180" fontId="21" fillId="0" borderId="10" xfId="2" applyNumberFormat="1" applyFont="1" applyBorder="1" applyAlignment="1">
      <alignment horizontal="right"/>
    </xf>
    <xf numFmtId="180" fontId="21" fillId="0" borderId="7" xfId="2" applyNumberFormat="1" applyFont="1" applyBorder="1" applyAlignment="1">
      <alignment horizontal="right"/>
    </xf>
    <xf numFmtId="38" fontId="4" fillId="2" borderId="0" xfId="3" applyFont="1" applyFill="1"/>
    <xf numFmtId="38" fontId="104" fillId="2" borderId="10" xfId="2" applyFont="1" applyFill="1" applyBorder="1"/>
    <xf numFmtId="38" fontId="20" fillId="2" borderId="0" xfId="3" applyFont="1" applyFill="1" applyBorder="1"/>
    <xf numFmtId="38" fontId="5" fillId="2" borderId="0" xfId="3" applyFont="1" applyFill="1" applyBorder="1"/>
    <xf numFmtId="38" fontId="20" fillId="2" borderId="0" xfId="3" quotePrefix="1" applyFont="1" applyFill="1" applyBorder="1" applyAlignment="1">
      <alignment horizontal="left"/>
    </xf>
    <xf numFmtId="0" fontId="7" fillId="2" borderId="0" xfId="16" quotePrefix="1" applyFont="1" applyFill="1" applyAlignment="1">
      <alignment horizontal="left"/>
    </xf>
    <xf numFmtId="0" fontId="7" fillId="2" borderId="0" xfId="16" applyFont="1" applyFill="1"/>
    <xf numFmtId="0" fontId="105" fillId="2" borderId="0" xfId="16" applyFont="1" applyFill="1"/>
    <xf numFmtId="0" fontId="63" fillId="2" borderId="0" xfId="16" applyFont="1" applyFill="1"/>
    <xf numFmtId="0" fontId="10" fillId="2" borderId="0" xfId="16" quotePrefix="1" applyFont="1" applyFill="1" applyAlignment="1">
      <alignment horizontal="left"/>
    </xf>
    <xf numFmtId="0" fontId="31" fillId="2" borderId="0" xfId="16" applyFont="1" applyFill="1"/>
    <xf numFmtId="0" fontId="27" fillId="2" borderId="0" xfId="16" applyFont="1" applyFill="1"/>
    <xf numFmtId="0" fontId="106" fillId="2" borderId="0" xfId="16" applyFont="1" applyFill="1"/>
    <xf numFmtId="0" fontId="15" fillId="2" borderId="0" xfId="16" applyFont="1" applyFill="1" applyAlignment="1">
      <alignment horizontal="left"/>
    </xf>
    <xf numFmtId="0" fontId="20" fillId="2" borderId="10" xfId="16" applyFont="1" applyFill="1" applyBorder="1"/>
    <xf numFmtId="0" fontId="7" fillId="2" borderId="10" xfId="16" applyFont="1" applyFill="1" applyBorder="1"/>
    <xf numFmtId="0" fontId="5" fillId="2" borderId="0" xfId="16" applyFont="1" applyFill="1"/>
    <xf numFmtId="0" fontId="5" fillId="2" borderId="2" xfId="16" applyFont="1" applyFill="1" applyBorder="1"/>
    <xf numFmtId="0" fontId="107" fillId="2" borderId="4" xfId="16" applyFont="1" applyFill="1" applyBorder="1" applyAlignment="1">
      <alignment horizontal="center"/>
    </xf>
    <xf numFmtId="0" fontId="5" fillId="2" borderId="3" xfId="16" applyFont="1" applyFill="1" applyBorder="1"/>
    <xf numFmtId="0" fontId="16" fillId="2" borderId="3" xfId="16" quotePrefix="1" applyFont="1" applyFill="1" applyBorder="1" applyAlignment="1">
      <alignment horizontal="left"/>
    </xf>
    <xf numFmtId="0" fontId="107" fillId="2" borderId="2" xfId="16" quotePrefix="1" applyFont="1" applyFill="1" applyBorder="1" applyAlignment="1">
      <alignment horizontal="center"/>
    </xf>
    <xf numFmtId="0" fontId="16" fillId="2" borderId="3" xfId="16" quotePrefix="1" applyFont="1" applyFill="1" applyBorder="1" applyAlignment="1">
      <alignment horizontal="center"/>
    </xf>
    <xf numFmtId="0" fontId="5" fillId="2" borderId="14" xfId="16" applyFont="1" applyFill="1" applyBorder="1"/>
    <xf numFmtId="0" fontId="16" fillId="2" borderId="3" xfId="16" applyFont="1" applyFill="1" applyBorder="1"/>
    <xf numFmtId="0" fontId="20" fillId="2" borderId="0" xfId="16" quotePrefix="1" applyFont="1" applyFill="1" applyAlignment="1">
      <alignment horizontal="center"/>
    </xf>
    <xf numFmtId="0" fontId="103" fillId="2" borderId="4" xfId="16" quotePrefix="1" applyFont="1" applyFill="1" applyBorder="1" applyAlignment="1">
      <alignment horizontal="center"/>
    </xf>
    <xf numFmtId="0" fontId="5" fillId="2" borderId="10" xfId="16" applyFont="1" applyFill="1" applyBorder="1" applyAlignment="1">
      <alignment horizontal="left"/>
    </xf>
    <xf numFmtId="0" fontId="5" fillId="2" borderId="10" xfId="16" applyFont="1" applyFill="1" applyBorder="1"/>
    <xf numFmtId="0" fontId="5" fillId="2" borderId="7" xfId="16" applyFont="1" applyFill="1" applyBorder="1"/>
    <xf numFmtId="0" fontId="103" fillId="2" borderId="4" xfId="16" applyFont="1" applyFill="1" applyBorder="1" applyAlignment="1">
      <alignment horizontal="center"/>
    </xf>
    <xf numFmtId="0" fontId="107" fillId="2" borderId="4" xfId="16" quotePrefix="1" applyFont="1" applyFill="1" applyBorder="1" applyAlignment="1">
      <alignment horizontal="center"/>
    </xf>
    <xf numFmtId="0" fontId="103" fillId="2" borderId="5" xfId="16" applyFont="1" applyFill="1" applyBorder="1" applyAlignment="1">
      <alignment horizontal="center"/>
    </xf>
    <xf numFmtId="0" fontId="5" fillId="2" borderId="4" xfId="16" applyFont="1" applyFill="1" applyBorder="1"/>
    <xf numFmtId="0" fontId="104" fillId="2" borderId="0" xfId="16" quotePrefix="1" applyFont="1" applyFill="1" applyAlignment="1">
      <alignment horizontal="center"/>
    </xf>
    <xf numFmtId="0" fontId="5" fillId="2" borderId="4" xfId="16" applyFont="1" applyFill="1" applyBorder="1" applyAlignment="1">
      <alignment horizontal="center"/>
    </xf>
    <xf numFmtId="0" fontId="5" fillId="2" borderId="4" xfId="16" applyFont="1" applyFill="1" applyBorder="1" applyAlignment="1">
      <alignment horizontal="distributed"/>
    </xf>
    <xf numFmtId="0" fontId="103" fillId="2" borderId="4" xfId="16" applyFont="1" applyFill="1" applyBorder="1"/>
    <xf numFmtId="0" fontId="103" fillId="2" borderId="6" xfId="16" applyFont="1" applyFill="1" applyBorder="1" applyAlignment="1">
      <alignment horizontal="center"/>
    </xf>
    <xf numFmtId="0" fontId="15" fillId="2" borderId="4" xfId="16" quotePrefix="1" applyFont="1" applyFill="1" applyBorder="1" applyAlignment="1">
      <alignment horizontal="center"/>
    </xf>
    <xf numFmtId="0" fontId="5" fillId="2" borderId="6" xfId="16" applyFont="1" applyFill="1" applyBorder="1" applyAlignment="1">
      <alignment horizontal="center"/>
    </xf>
    <xf numFmtId="0" fontId="5" fillId="2" borderId="4" xfId="16" quotePrefix="1" applyFont="1" applyFill="1" applyBorder="1" applyAlignment="1">
      <alignment horizontal="center"/>
    </xf>
    <xf numFmtId="0" fontId="5" fillId="2" borderId="6" xfId="16" applyFont="1" applyFill="1" applyBorder="1"/>
    <xf numFmtId="0" fontId="5" fillId="2" borderId="9" xfId="16" applyFont="1" applyFill="1" applyBorder="1" applyAlignment="1">
      <alignment horizontal="center"/>
    </xf>
    <xf numFmtId="0" fontId="5" fillId="2" borderId="4" xfId="16" quotePrefix="1" applyFont="1" applyFill="1" applyBorder="1" applyAlignment="1">
      <alignment horizontal="left"/>
    </xf>
    <xf numFmtId="0" fontId="5" fillId="2" borderId="9" xfId="16" applyFont="1" applyFill="1" applyBorder="1"/>
    <xf numFmtId="0" fontId="39" fillId="2" borderId="0" xfId="16" quotePrefix="1" applyFont="1" applyFill="1" applyAlignment="1">
      <alignment horizontal="distributed"/>
    </xf>
    <xf numFmtId="0" fontId="21" fillId="2" borderId="2" xfId="16" applyFont="1" applyFill="1" applyBorder="1" applyAlignment="1">
      <alignment horizontal="center"/>
    </xf>
    <xf numFmtId="0" fontId="15" fillId="2" borderId="0" xfId="16" quotePrefix="1" applyFont="1" applyFill="1" applyAlignment="1">
      <alignment horizontal="left"/>
    </xf>
    <xf numFmtId="0" fontId="21" fillId="2" borderId="4" xfId="16" quotePrefix="1" applyFont="1" applyFill="1" applyBorder="1" applyAlignment="1">
      <alignment horizontal="center"/>
    </xf>
    <xf numFmtId="0" fontId="21" fillId="2" borderId="4" xfId="16" applyFont="1" applyFill="1" applyBorder="1" applyAlignment="1">
      <alignment horizontal="center"/>
    </xf>
    <xf numFmtId="0" fontId="21" fillId="2" borderId="0" xfId="16" quotePrefix="1" applyFont="1" applyFill="1" applyAlignment="1">
      <alignment horizontal="distributed"/>
    </xf>
    <xf numFmtId="0" fontId="21" fillId="2" borderId="0" xfId="16" applyFont="1" applyFill="1" applyAlignment="1">
      <alignment horizontal="distributed"/>
    </xf>
    <xf numFmtId="0" fontId="20" fillId="2" borderId="0" xfId="16" applyFont="1" applyFill="1"/>
    <xf numFmtId="0" fontId="20" fillId="2" borderId="0" xfId="16" quotePrefix="1" applyFont="1" applyFill="1" applyAlignment="1">
      <alignment horizontal="left"/>
    </xf>
    <xf numFmtId="0" fontId="21" fillId="2" borderId="0" xfId="16" quotePrefix="1" applyFont="1" applyFill="1"/>
    <xf numFmtId="0" fontId="39" fillId="2" borderId="0" xfId="16" applyFont="1" applyFill="1" applyAlignment="1">
      <alignment horizontal="distributed"/>
    </xf>
    <xf numFmtId="0" fontId="21" fillId="2" borderId="6" xfId="16" applyFont="1" applyFill="1" applyBorder="1" applyAlignment="1">
      <alignment horizontal="center"/>
    </xf>
    <xf numFmtId="0" fontId="12" fillId="2" borderId="0" xfId="16" applyFont="1" applyFill="1"/>
    <xf numFmtId="0" fontId="20" fillId="2" borderId="0" xfId="16" applyFont="1" applyFill="1" applyAlignment="1">
      <alignment horizontal="left"/>
    </xf>
    <xf numFmtId="0" fontId="20" fillId="2" borderId="4" xfId="13" applyFont="1" applyFill="1" applyBorder="1">
      <alignment vertical="center"/>
    </xf>
    <xf numFmtId="0" fontId="39" fillId="2" borderId="10" xfId="16" quotePrefix="1" applyFont="1" applyFill="1" applyBorder="1" applyAlignment="1">
      <alignment horizontal="distributed"/>
    </xf>
    <xf numFmtId="0" fontId="21" fillId="2" borderId="9" xfId="16" applyFont="1" applyFill="1" applyBorder="1" applyAlignment="1">
      <alignment horizontal="center"/>
    </xf>
    <xf numFmtId="180" fontId="12" fillId="2" borderId="9" xfId="2" applyNumberFormat="1" applyFont="1" applyFill="1" applyBorder="1" applyAlignment="1">
      <alignment horizontal="right"/>
    </xf>
    <xf numFmtId="180" fontId="12" fillId="2" borderId="10" xfId="2" applyNumberFormat="1" applyFont="1" applyFill="1" applyBorder="1" applyAlignment="1">
      <alignment horizontal="right"/>
    </xf>
    <xf numFmtId="180" fontId="12" fillId="2" borderId="7" xfId="2" applyNumberFormat="1" applyFont="1" applyFill="1" applyBorder="1" applyAlignment="1">
      <alignment horizontal="right"/>
    </xf>
    <xf numFmtId="0" fontId="15" fillId="2" borderId="0" xfId="16" applyFont="1" applyFill="1"/>
    <xf numFmtId="0" fontId="6" fillId="2" borderId="0" xfId="16" applyFill="1"/>
    <xf numFmtId="0" fontId="7" fillId="2" borderId="1" xfId="16" applyFont="1" applyFill="1" applyBorder="1"/>
    <xf numFmtId="0" fontId="39" fillId="2" borderId="0" xfId="16" applyFont="1" applyFill="1"/>
    <xf numFmtId="0" fontId="15" fillId="2" borderId="10" xfId="16" applyFont="1" applyFill="1" applyBorder="1"/>
    <xf numFmtId="0" fontId="5" fillId="2" borderId="0" xfId="16" quotePrefix="1" applyFont="1" applyFill="1" applyAlignment="1">
      <alignment horizontal="left"/>
    </xf>
    <xf numFmtId="0" fontId="2" fillId="2" borderId="0" xfId="16" quotePrefix="1" applyFont="1" applyFill="1" applyAlignment="1">
      <alignment horizontal="left"/>
    </xf>
    <xf numFmtId="0" fontId="5" fillId="2" borderId="0" xfId="16" quotePrefix="1" applyFont="1" applyFill="1" applyAlignment="1">
      <alignment horizontal="left" vertical="top"/>
    </xf>
    <xf numFmtId="0" fontId="2" fillId="2" borderId="0" xfId="16" quotePrefix="1" applyFont="1" applyFill="1" applyAlignment="1">
      <alignment horizontal="left" vertical="top"/>
    </xf>
    <xf numFmtId="0" fontId="103" fillId="2" borderId="6" xfId="5" applyFont="1" applyFill="1" applyBorder="1" applyAlignment="1">
      <alignment horizontal="center"/>
    </xf>
    <xf numFmtId="186" fontId="12" fillId="2" borderId="4" xfId="2" applyNumberFormat="1" applyFont="1" applyFill="1" applyBorder="1" applyAlignment="1">
      <alignment horizontal="right"/>
    </xf>
    <xf numFmtId="186" fontId="12" fillId="2" borderId="12" xfId="2" applyNumberFormat="1" applyFont="1" applyFill="1" applyBorder="1" applyAlignment="1">
      <alignment horizontal="right"/>
    </xf>
    <xf numFmtId="38" fontId="67" fillId="2" borderId="4" xfId="2" applyFont="1" applyFill="1" applyBorder="1" applyAlignment="1">
      <alignment horizontal="right"/>
    </xf>
    <xf numFmtId="38" fontId="67" fillId="2" borderId="0" xfId="2" applyFont="1" applyFill="1" applyBorder="1" applyAlignment="1">
      <alignment horizontal="right"/>
    </xf>
    <xf numFmtId="38" fontId="67" fillId="2" borderId="12" xfId="2" applyFont="1" applyFill="1" applyBorder="1" applyAlignment="1">
      <alignment horizontal="right"/>
    </xf>
    <xf numFmtId="38" fontId="56" fillId="2" borderId="0" xfId="2" applyFont="1" applyFill="1" applyBorder="1" applyAlignment="1">
      <alignment horizontal="right"/>
    </xf>
    <xf numFmtId="0" fontId="104" fillId="2" borderId="5" xfId="8" applyFont="1" applyFill="1" applyBorder="1" applyAlignment="1">
      <alignment horizontal="center"/>
    </xf>
    <xf numFmtId="0" fontId="104" fillId="2" borderId="6" xfId="8" applyFont="1" applyFill="1" applyBorder="1" applyAlignment="1">
      <alignment horizontal="center"/>
    </xf>
    <xf numFmtId="180" fontId="20" fillId="2" borderId="0" xfId="2" applyNumberFormat="1" applyFont="1" applyFill="1" applyBorder="1" applyAlignment="1">
      <alignment horizontal="right"/>
    </xf>
    <xf numFmtId="180" fontId="56" fillId="2" borderId="4" xfId="2" applyNumberFormat="1" applyFont="1" applyFill="1" applyBorder="1" applyAlignment="1">
      <alignment horizontal="right"/>
    </xf>
    <xf numFmtId="0" fontId="7" fillId="2" borderId="0" xfId="5" applyFont="1" applyFill="1" applyAlignment="1">
      <alignment horizontal="right"/>
    </xf>
    <xf numFmtId="191" fontId="2" fillId="2" borderId="0" xfId="5" quotePrefix="1" applyNumberFormat="1" applyFill="1" applyAlignment="1">
      <alignment horizontal="left"/>
    </xf>
    <xf numFmtId="0" fontId="12" fillId="2" borderId="0" xfId="5" applyFont="1" applyFill="1" applyAlignment="1">
      <alignment horizontal="left"/>
    </xf>
    <xf numFmtId="180" fontId="58" fillId="2" borderId="0" xfId="2" applyNumberFormat="1" applyFont="1" applyFill="1" applyBorder="1" applyAlignment="1">
      <alignment horizontal="right"/>
    </xf>
    <xf numFmtId="180" fontId="58" fillId="2" borderId="10" xfId="2" applyNumberFormat="1" applyFont="1" applyFill="1" applyBorder="1" applyAlignment="1">
      <alignment horizontal="right"/>
    </xf>
    <xf numFmtId="0" fontId="104" fillId="2" borderId="0" xfId="5" applyFont="1" applyFill="1"/>
    <xf numFmtId="0" fontId="4" fillId="2" borderId="0" xfId="5" applyFont="1" applyFill="1" applyAlignment="1">
      <alignment horizontal="center"/>
    </xf>
    <xf numFmtId="38" fontId="7" fillId="2" borderId="0" xfId="2" quotePrefix="1" applyFont="1" applyFill="1" applyAlignment="1">
      <alignment horizontal="left"/>
    </xf>
    <xf numFmtId="38" fontId="39" fillId="2" borderId="0" xfId="2" quotePrefix="1" applyFont="1" applyFill="1" applyAlignment="1">
      <alignment horizontal="left"/>
    </xf>
    <xf numFmtId="38" fontId="26" fillId="2" borderId="0" xfId="2" applyFont="1" applyFill="1"/>
    <xf numFmtId="38" fontId="16" fillId="2" borderId="0" xfId="2" quotePrefix="1" applyFont="1" applyFill="1" applyAlignment="1">
      <alignment horizontal="left"/>
    </xf>
    <xf numFmtId="38" fontId="14" fillId="2" borderId="0" xfId="2" quotePrefix="1" applyFont="1" applyFill="1" applyAlignment="1">
      <alignment horizontal="left"/>
    </xf>
    <xf numFmtId="38" fontId="16" fillId="2" borderId="0" xfId="2" applyFont="1" applyFill="1"/>
    <xf numFmtId="38" fontId="26" fillId="2" borderId="0" xfId="2" applyFont="1" applyFill="1" applyAlignment="1">
      <alignment horizontal="left"/>
    </xf>
    <xf numFmtId="38" fontId="16" fillId="2" borderId="0" xfId="2" applyFont="1" applyFill="1" applyAlignment="1">
      <alignment horizontal="left"/>
    </xf>
    <xf numFmtId="38" fontId="15" fillId="2" borderId="0" xfId="2" quotePrefix="1" applyFont="1" applyFill="1" applyAlignment="1">
      <alignment horizontal="left"/>
    </xf>
    <xf numFmtId="38" fontId="108" fillId="2" borderId="0" xfId="2" applyFont="1" applyFill="1" applyAlignment="1">
      <alignment horizontal="left"/>
    </xf>
    <xf numFmtId="38" fontId="109" fillId="2" borderId="0" xfId="2" quotePrefix="1" applyFont="1" applyFill="1" applyAlignment="1">
      <alignment horizontal="left"/>
    </xf>
    <xf numFmtId="38" fontId="109" fillId="2" borderId="0" xfId="2" applyFont="1" applyFill="1" applyAlignment="1">
      <alignment horizontal="left"/>
    </xf>
    <xf numFmtId="38" fontId="103" fillId="2" borderId="0" xfId="2" applyFont="1" applyFill="1"/>
    <xf numFmtId="38" fontId="107" fillId="2" borderId="0" xfId="2" applyFont="1" applyFill="1" applyBorder="1" applyAlignment="1">
      <alignment horizontal="left"/>
    </xf>
    <xf numFmtId="38" fontId="107" fillId="2" borderId="0" xfId="2" applyFont="1" applyFill="1"/>
    <xf numFmtId="38" fontId="15" fillId="2" borderId="0" xfId="2" applyFont="1" applyFill="1"/>
    <xf numFmtId="38" fontId="104" fillId="2" borderId="0" xfId="2" applyFont="1" applyFill="1"/>
    <xf numFmtId="38" fontId="15" fillId="2" borderId="0" xfId="2" applyFont="1" applyFill="1" applyAlignment="1">
      <alignment horizontal="left"/>
    </xf>
    <xf numFmtId="38" fontId="103" fillId="2" borderId="0" xfId="2" applyFont="1" applyFill="1" applyAlignment="1">
      <alignment horizontal="left"/>
    </xf>
    <xf numFmtId="38" fontId="108" fillId="2" borderId="0" xfId="2" applyFont="1" applyFill="1"/>
    <xf numFmtId="38" fontId="26" fillId="2" borderId="0" xfId="2" quotePrefix="1" applyFont="1" applyFill="1" applyAlignment="1">
      <alignment horizontal="left"/>
    </xf>
    <xf numFmtId="38" fontId="15" fillId="2" borderId="0" xfId="2" quotePrefix="1" applyFont="1" applyFill="1" applyBorder="1" applyAlignment="1">
      <alignment horizontal="left"/>
    </xf>
    <xf numFmtId="38" fontId="104" fillId="2" borderId="2" xfId="2" applyFont="1" applyFill="1" applyBorder="1" applyAlignment="1">
      <alignment horizontal="center"/>
    </xf>
    <xf numFmtId="38" fontId="104" fillId="2" borderId="3" xfId="2" applyFont="1" applyFill="1" applyBorder="1" applyAlignment="1">
      <alignment horizontal="center"/>
    </xf>
    <xf numFmtId="38" fontId="104" fillId="2" borderId="1" xfId="2" applyFont="1" applyFill="1" applyBorder="1" applyAlignment="1">
      <alignment horizontal="center"/>
    </xf>
    <xf numFmtId="38" fontId="20" fillId="2" borderId="1" xfId="2" applyFont="1" applyFill="1" applyBorder="1" applyAlignment="1">
      <alignment horizontal="left"/>
    </xf>
    <xf numFmtId="38" fontId="20" fillId="2" borderId="1" xfId="2" applyFont="1" applyFill="1" applyBorder="1" applyAlignment="1">
      <alignment horizontal="center"/>
    </xf>
    <xf numFmtId="38" fontId="20" fillId="2" borderId="3" xfId="2" applyFont="1" applyFill="1" applyBorder="1" applyAlignment="1">
      <alignment horizontal="center"/>
    </xf>
    <xf numFmtId="38" fontId="104" fillId="2" borderId="1" xfId="2" applyFont="1" applyFill="1" applyBorder="1" applyAlignment="1">
      <alignment horizontal="left"/>
    </xf>
    <xf numFmtId="38" fontId="104" fillId="2" borderId="1" xfId="2" applyFont="1" applyFill="1" applyBorder="1"/>
    <xf numFmtId="38" fontId="104" fillId="2" borderId="0" xfId="2" quotePrefix="1" applyFont="1" applyFill="1" applyBorder="1" applyAlignment="1">
      <alignment horizontal="center"/>
    </xf>
    <xf numFmtId="38" fontId="20" fillId="2" borderId="6" xfId="2" quotePrefix="1" applyFont="1" applyFill="1" applyBorder="1" applyAlignment="1">
      <alignment horizontal="left"/>
    </xf>
    <xf numFmtId="38" fontId="20" fillId="2" borderId="2" xfId="2" applyFont="1" applyFill="1" applyBorder="1"/>
    <xf numFmtId="38" fontId="20" fillId="2" borderId="11" xfId="2" applyFont="1" applyFill="1" applyBorder="1" applyAlignment="1">
      <alignment horizontal="center" vertical="center" wrapText="1"/>
    </xf>
    <xf numFmtId="38" fontId="104" fillId="2" borderId="2" xfId="2" applyFont="1" applyFill="1" applyBorder="1"/>
    <xf numFmtId="38" fontId="104" fillId="2" borderId="11" xfId="2" applyFont="1" applyFill="1" applyBorder="1" applyAlignment="1">
      <alignment horizontal="center" vertical="center" wrapText="1"/>
    </xf>
    <xf numFmtId="0" fontId="20" fillId="2" borderId="1" xfId="2" applyNumberFormat="1" applyFont="1" applyFill="1" applyBorder="1"/>
    <xf numFmtId="0" fontId="20" fillId="2" borderId="11" xfId="2" applyNumberFormat="1" applyFont="1" applyFill="1" applyBorder="1" applyAlignment="1">
      <alignment horizontal="center" vertical="center" wrapText="1"/>
    </xf>
    <xf numFmtId="38" fontId="104" fillId="2" borderId="10" xfId="2" applyFont="1" applyFill="1" applyBorder="1" applyAlignment="1">
      <alignment horizontal="center"/>
    </xf>
    <xf numFmtId="38" fontId="20" fillId="2" borderId="10" xfId="2" applyFont="1" applyFill="1" applyBorder="1" applyAlignment="1">
      <alignment horizontal="center"/>
    </xf>
    <xf numFmtId="0" fontId="20" fillId="2" borderId="10" xfId="2" applyNumberFormat="1" applyFont="1" applyFill="1" applyBorder="1" applyAlignment="1">
      <alignment horizontal="center"/>
    </xf>
    <xf numFmtId="0" fontId="20" fillId="2" borderId="7" xfId="2" applyNumberFormat="1" applyFont="1" applyFill="1" applyBorder="1" applyAlignment="1">
      <alignment horizontal="center" vertical="center"/>
    </xf>
    <xf numFmtId="38" fontId="5" fillId="2" borderId="0" xfId="2" quotePrefix="1" applyFont="1" applyFill="1" applyAlignment="1">
      <alignment horizontal="left"/>
    </xf>
    <xf numFmtId="38" fontId="9" fillId="2" borderId="0" xfId="2" applyFont="1" applyFill="1" applyAlignment="1">
      <alignment horizontal="center"/>
    </xf>
    <xf numFmtId="38" fontId="2" fillId="2" borderId="15" xfId="2" applyFont="1" applyFill="1" applyBorder="1" applyAlignment="1">
      <alignment horizontal="center"/>
    </xf>
    <xf numFmtId="38" fontId="2" fillId="2" borderId="16" xfId="2" applyFont="1" applyFill="1" applyBorder="1" applyAlignment="1">
      <alignment horizontal="center"/>
    </xf>
    <xf numFmtId="38" fontId="2" fillId="2" borderId="17" xfId="2" applyFont="1" applyFill="1" applyBorder="1" applyAlignment="1">
      <alignment horizontal="center" vertical="center"/>
    </xf>
    <xf numFmtId="38" fontId="2" fillId="2" borderId="18" xfId="2" applyFont="1" applyFill="1" applyBorder="1" applyAlignment="1">
      <alignment horizontal="center" vertical="center"/>
    </xf>
    <xf numFmtId="38" fontId="2" fillId="2" borderId="19" xfId="2" applyFont="1" applyFill="1" applyBorder="1" applyAlignment="1">
      <alignment horizontal="center" vertical="center"/>
    </xf>
    <xf numFmtId="38" fontId="2" fillId="2" borderId="20" xfId="2" applyFont="1" applyFill="1" applyBorder="1" applyAlignment="1">
      <alignment horizontal="center" vertical="center"/>
    </xf>
    <xf numFmtId="38" fontId="2" fillId="2" borderId="21" xfId="2" applyFont="1" applyFill="1" applyBorder="1" applyAlignment="1">
      <alignment horizontal="center"/>
    </xf>
    <xf numFmtId="38" fontId="2" fillId="2" borderId="22" xfId="2" applyFont="1" applyFill="1" applyBorder="1" applyAlignment="1">
      <alignment horizontal="distributed" vertical="center"/>
    </xf>
    <xf numFmtId="180" fontId="2" fillId="2" borderId="23" xfId="2" applyNumberFormat="1" applyFont="1" applyFill="1" applyBorder="1" applyAlignment="1">
      <alignment horizontal="right"/>
    </xf>
    <xf numFmtId="180" fontId="2" fillId="2" borderId="0" xfId="2" applyNumberFormat="1" applyFont="1" applyFill="1"/>
    <xf numFmtId="180" fontId="2" fillId="2" borderId="8" xfId="2" applyNumberFormat="1" applyFont="1" applyFill="1" applyBorder="1" applyAlignment="1">
      <alignment horizontal="right"/>
    </xf>
    <xf numFmtId="38" fontId="6" fillId="2" borderId="24" xfId="2" applyFont="1" applyFill="1" applyBorder="1"/>
    <xf numFmtId="38" fontId="4" fillId="2" borderId="25" xfId="2" applyFont="1" applyFill="1" applyBorder="1" applyAlignment="1">
      <alignment horizontal="distributed" vertical="center"/>
    </xf>
    <xf numFmtId="180" fontId="4" fillId="2" borderId="5" xfId="2" applyNumberFormat="1" applyFont="1" applyFill="1" applyBorder="1" applyAlignment="1">
      <alignment horizontal="right"/>
    </xf>
    <xf numFmtId="180" fontId="4" fillId="2" borderId="26" xfId="2" applyNumberFormat="1" applyFont="1" applyFill="1" applyBorder="1"/>
    <xf numFmtId="38" fontId="6" fillId="2" borderId="16" xfId="2" applyFont="1" applyFill="1" applyBorder="1"/>
    <xf numFmtId="38" fontId="4" fillId="2" borderId="27" xfId="2" applyFont="1" applyFill="1" applyBorder="1" applyAlignment="1">
      <alignment horizontal="distributed" vertical="center"/>
    </xf>
    <xf numFmtId="180" fontId="4" fillId="2" borderId="6" xfId="2" applyNumberFormat="1" applyFont="1" applyFill="1" applyBorder="1"/>
    <xf numFmtId="180" fontId="4" fillId="2" borderId="0" xfId="2" applyNumberFormat="1" applyFont="1" applyFill="1"/>
    <xf numFmtId="180" fontId="4" fillId="2" borderId="6" xfId="2" applyNumberFormat="1" applyFont="1" applyFill="1" applyBorder="1" applyAlignment="1">
      <alignment horizontal="right"/>
    </xf>
    <xf numFmtId="38" fontId="2" fillId="2" borderId="0" xfId="2" applyFont="1" applyFill="1" applyBorder="1" applyAlignment="1">
      <alignment horizontal="center" vertical="top"/>
    </xf>
    <xf numFmtId="38" fontId="4" fillId="2" borderId="28" xfId="2" applyFont="1" applyFill="1" applyBorder="1" applyAlignment="1">
      <alignment horizontal="distributed" vertical="center"/>
    </xf>
    <xf numFmtId="180" fontId="4" fillId="2" borderId="8" xfId="2" applyNumberFormat="1" applyFont="1" applyFill="1" applyBorder="1"/>
    <xf numFmtId="38" fontId="6" fillId="2" borderId="29" xfId="2" applyFont="1" applyFill="1" applyBorder="1"/>
    <xf numFmtId="180" fontId="4" fillId="2" borderId="30" xfId="2" applyNumberFormat="1" applyFont="1" applyFill="1" applyBorder="1"/>
    <xf numFmtId="180" fontId="4" fillId="2" borderId="5" xfId="2" applyNumberFormat="1" applyFont="1" applyFill="1" applyBorder="1"/>
    <xf numFmtId="38" fontId="4" fillId="2" borderId="31" xfId="2" applyFont="1" applyFill="1" applyBorder="1" applyAlignment="1">
      <alignment horizontal="distributed" vertical="center"/>
    </xf>
    <xf numFmtId="180" fontId="4" fillId="2" borderId="32" xfId="2" applyNumberFormat="1" applyFont="1" applyFill="1" applyBorder="1"/>
    <xf numFmtId="180" fontId="4" fillId="2" borderId="33" xfId="2" applyNumberFormat="1" applyFont="1" applyFill="1" applyBorder="1"/>
    <xf numFmtId="38" fontId="6" fillId="2" borderId="21" xfId="2" applyFont="1" applyFill="1" applyBorder="1"/>
    <xf numFmtId="0" fontId="2" fillId="2" borderId="0" xfId="2" applyNumberFormat="1" applyFont="1" applyFill="1"/>
    <xf numFmtId="0" fontId="2" fillId="0" borderId="0" xfId="12" applyAlignment="1">
      <alignment horizontal="centerContinuous" vertical="center"/>
    </xf>
    <xf numFmtId="0" fontId="2" fillId="0" borderId="0" xfId="12"/>
    <xf numFmtId="0" fontId="2" fillId="0" borderId="0" xfId="12" applyAlignment="1">
      <alignment vertical="center"/>
    </xf>
    <xf numFmtId="0" fontId="2" fillId="0" borderId="34" xfId="12" applyBorder="1" applyAlignment="1">
      <alignment horizontal="left" vertical="center"/>
    </xf>
    <xf numFmtId="0" fontId="39" fillId="0" borderId="35" xfId="12" applyFont="1" applyBorder="1" applyAlignment="1">
      <alignment horizontal="center" vertical="center"/>
    </xf>
    <xf numFmtId="0" fontId="0" fillId="0" borderId="36" xfId="0" applyBorder="1">
      <alignment vertical="center"/>
    </xf>
    <xf numFmtId="0" fontId="0" fillId="0" borderId="37" xfId="0" applyBorder="1">
      <alignment vertical="center"/>
    </xf>
    <xf numFmtId="0" fontId="42" fillId="0" borderId="0" xfId="13" applyFont="1" applyAlignment="1">
      <alignment horizontal="left"/>
    </xf>
    <xf numFmtId="37" fontId="73" fillId="0" borderId="0" xfId="13" applyNumberFormat="1" applyFont="1" applyAlignment="1">
      <alignment horizontal="left"/>
    </xf>
    <xf numFmtId="0" fontId="0" fillId="0" borderId="38" xfId="0" applyBorder="1">
      <alignment vertical="center"/>
    </xf>
    <xf numFmtId="0" fontId="110" fillId="0" borderId="0" xfId="12" applyFont="1" applyAlignment="1">
      <alignment horizontal="left" vertical="center"/>
    </xf>
    <xf numFmtId="0" fontId="0" fillId="0" borderId="37" xfId="0" applyBorder="1" applyAlignment="1">
      <alignment vertical="center" wrapText="1"/>
    </xf>
    <xf numFmtId="0" fontId="13" fillId="0" borderId="39" xfId="12" applyFont="1" applyBorder="1" applyAlignment="1">
      <alignment horizontal="center" vertical="center"/>
    </xf>
    <xf numFmtId="0" fontId="0" fillId="0" borderId="37" xfId="0" applyBorder="1" applyAlignment="1">
      <alignment vertical="center" shrinkToFit="1"/>
    </xf>
    <xf numFmtId="180" fontId="12" fillId="2" borderId="0" xfId="4" applyNumberFormat="1" applyFont="1" applyFill="1" applyBorder="1" applyAlignment="1">
      <alignment horizontal="right"/>
    </xf>
    <xf numFmtId="180" fontId="21" fillId="2" borderId="0" xfId="4" applyNumberFormat="1" applyFont="1" applyFill="1" applyBorder="1" applyAlignment="1">
      <alignment horizontal="right"/>
    </xf>
    <xf numFmtId="180" fontId="21" fillId="2" borderId="10" xfId="4" applyNumberFormat="1" applyFont="1" applyFill="1" applyBorder="1" applyAlignment="1">
      <alignment horizontal="right"/>
    </xf>
    <xf numFmtId="0" fontId="5" fillId="2" borderId="6" xfId="6" applyFont="1" applyFill="1" applyBorder="1" applyAlignment="1">
      <alignment vertical="center" wrapText="1" shrinkToFit="1"/>
    </xf>
    <xf numFmtId="0" fontId="21" fillId="2" borderId="0" xfId="6" quotePrefix="1" applyFont="1" applyFill="1" applyAlignment="1">
      <alignment horizontal="right"/>
    </xf>
    <xf numFmtId="0" fontId="2" fillId="2" borderId="0" xfId="18" quotePrefix="1" applyFont="1" applyFill="1" applyAlignment="1">
      <alignment horizontal="left"/>
    </xf>
    <xf numFmtId="0" fontId="2" fillId="2" borderId="0" xfId="18" applyFont="1" applyFill="1"/>
    <xf numFmtId="0" fontId="4" fillId="2" borderId="0" xfId="18" quotePrefix="1" applyFont="1" applyFill="1"/>
    <xf numFmtId="0" fontId="5" fillId="2" borderId="1" xfId="13" applyFont="1" applyFill="1" applyBorder="1" applyAlignment="1">
      <alignment horizontal="right" wrapText="1"/>
    </xf>
    <xf numFmtId="0" fontId="5" fillId="2" borderId="0" xfId="13" quotePrefix="1" applyFont="1" applyFill="1" applyAlignment="1">
      <alignment horizontal="right" vertical="center"/>
    </xf>
    <xf numFmtId="0" fontId="21" fillId="2" borderId="0" xfId="15" applyFont="1" applyFill="1"/>
    <xf numFmtId="0" fontId="3" fillId="2" borderId="0" xfId="15" applyFont="1" applyFill="1"/>
    <xf numFmtId="57" fontId="7" fillId="2" borderId="0" xfId="16" applyNumberFormat="1" applyFont="1" applyFill="1"/>
    <xf numFmtId="195" fontId="7" fillId="2" borderId="0" xfId="16" applyNumberFormat="1" applyFont="1" applyFill="1"/>
    <xf numFmtId="180" fontId="56" fillId="2" borderId="2" xfId="2" applyNumberFormat="1" applyFont="1" applyFill="1" applyBorder="1" applyAlignment="1">
      <alignment horizontal="right"/>
    </xf>
    <xf numFmtId="180" fontId="56" fillId="2" borderId="1" xfId="2" applyNumberFormat="1" applyFont="1" applyFill="1" applyBorder="1" applyAlignment="1">
      <alignment horizontal="right"/>
    </xf>
    <xf numFmtId="180" fontId="56" fillId="2" borderId="11" xfId="2" applyNumberFormat="1" applyFont="1" applyFill="1" applyBorder="1" applyAlignment="1">
      <alignment horizontal="right"/>
    </xf>
    <xf numFmtId="0" fontId="2" fillId="2" borderId="6" xfId="5" applyFill="1" applyBorder="1" applyAlignment="1">
      <alignment horizontal="center"/>
    </xf>
    <xf numFmtId="0" fontId="5" fillId="2" borderId="3" xfId="5" applyFont="1" applyFill="1" applyBorder="1" applyAlignment="1">
      <alignment horizontal="center"/>
    </xf>
    <xf numFmtId="38" fontId="5" fillId="2" borderId="3" xfId="2" applyFont="1" applyFill="1" applyBorder="1" applyAlignment="1">
      <alignment vertical="center"/>
    </xf>
    <xf numFmtId="38" fontId="35" fillId="2" borderId="6" xfId="2" applyFont="1" applyFill="1" applyBorder="1" applyAlignment="1">
      <alignment horizontal="center"/>
    </xf>
    <xf numFmtId="180" fontId="20" fillId="2" borderId="0" xfId="2" applyNumberFormat="1" applyFont="1" applyFill="1" applyBorder="1" applyAlignment="1">
      <alignment horizontal="left" vertical="center"/>
    </xf>
    <xf numFmtId="0" fontId="5" fillId="2" borderId="6" xfId="2" applyNumberFormat="1" applyFont="1" applyFill="1" applyBorder="1" applyAlignment="1">
      <alignment horizontal="center"/>
    </xf>
    <xf numFmtId="193" fontId="58" fillId="2" borderId="12" xfId="5" applyNumberFormat="1" applyFont="1" applyFill="1" applyBorder="1" applyAlignment="1">
      <alignment horizontal="left"/>
    </xf>
    <xf numFmtId="197" fontId="111" fillId="2" borderId="0" xfId="6" applyNumberFormat="1" applyFont="1" applyFill="1" applyAlignment="1">
      <alignment horizontal="left"/>
    </xf>
    <xf numFmtId="198" fontId="5" fillId="2" borderId="0" xfId="6" applyNumberFormat="1" applyFont="1" applyFill="1"/>
    <xf numFmtId="0" fontId="103" fillId="2" borderId="0" xfId="11" applyFont="1" applyFill="1">
      <alignment vertical="center"/>
    </xf>
    <xf numFmtId="0" fontId="5" fillId="2" borderId="0" xfId="11" applyFont="1" applyFill="1">
      <alignment vertical="center"/>
    </xf>
    <xf numFmtId="0" fontId="30" fillId="2" borderId="0" xfId="18" quotePrefix="1" applyFont="1" applyFill="1" applyAlignment="1">
      <alignment horizontal="left"/>
    </xf>
    <xf numFmtId="0" fontId="36" fillId="2" borderId="0" xfId="18" quotePrefix="1" applyFont="1" applyFill="1"/>
    <xf numFmtId="200" fontId="30" fillId="2" borderId="10" xfId="6" quotePrefix="1" applyNumberFormat="1" applyFont="1" applyFill="1" applyBorder="1"/>
    <xf numFmtId="0" fontId="6" fillId="2" borderId="0" xfId="17" quotePrefix="1" applyFill="1" applyAlignment="1">
      <alignment horizontal="left"/>
    </xf>
    <xf numFmtId="0" fontId="30" fillId="2" borderId="0" xfId="17" applyFont="1" applyFill="1" applyAlignment="1">
      <alignment horizontal="left"/>
    </xf>
    <xf numFmtId="37" fontId="12" fillId="2" borderId="1" xfId="17" applyNumberFormat="1" applyFont="1" applyFill="1" applyBorder="1"/>
    <xf numFmtId="37" fontId="12" fillId="2" borderId="5" xfId="17" applyNumberFormat="1" applyFont="1" applyFill="1" applyBorder="1"/>
    <xf numFmtId="37" fontId="12" fillId="2" borderId="0" xfId="17" applyNumberFormat="1" applyFont="1" applyFill="1" applyAlignment="1">
      <alignment horizontal="center"/>
    </xf>
    <xf numFmtId="37" fontId="12" fillId="2" borderId="6" xfId="17" applyNumberFormat="1" applyFont="1" applyFill="1" applyBorder="1" applyAlignment="1">
      <alignment horizontal="center"/>
    </xf>
    <xf numFmtId="37" fontId="20" fillId="2" borderId="6" xfId="17" applyNumberFormat="1" applyFont="1" applyFill="1" applyBorder="1" applyAlignment="1">
      <alignment horizontal="center"/>
    </xf>
    <xf numFmtId="37" fontId="20" fillId="2" borderId="0" xfId="17" applyNumberFormat="1" applyFont="1" applyFill="1"/>
    <xf numFmtId="37" fontId="20" fillId="2" borderId="10" xfId="17" applyNumberFormat="1" applyFont="1" applyFill="1" applyBorder="1"/>
    <xf numFmtId="37" fontId="20" fillId="2" borderId="8" xfId="17" applyNumberFormat="1" applyFont="1" applyFill="1" applyBorder="1"/>
    <xf numFmtId="37" fontId="39" fillId="2" borderId="0" xfId="17" applyNumberFormat="1" applyFont="1" applyFill="1" applyAlignment="1">
      <alignment horizontal="distributed" vertical="distributed"/>
    </xf>
    <xf numFmtId="38" fontId="12" fillId="2" borderId="4" xfId="2" applyFont="1" applyFill="1" applyBorder="1" applyAlignment="1" applyProtection="1">
      <alignment horizontal="right"/>
    </xf>
    <xf numFmtId="38" fontId="12" fillId="2" borderId="0" xfId="2" applyFont="1" applyFill="1" applyBorder="1" applyAlignment="1" applyProtection="1">
      <alignment horizontal="right"/>
    </xf>
    <xf numFmtId="38" fontId="12" fillId="2" borderId="12" xfId="2" applyFont="1" applyFill="1" applyBorder="1" applyAlignment="1" applyProtection="1">
      <alignment horizontal="right"/>
    </xf>
    <xf numFmtId="186" fontId="12" fillId="2" borderId="4" xfId="2" applyNumberFormat="1" applyFont="1" applyFill="1" applyBorder="1" applyAlignment="1" applyProtection="1">
      <alignment horizontal="right"/>
    </xf>
    <xf numFmtId="186" fontId="12" fillId="2" borderId="0" xfId="2" applyNumberFormat="1" applyFont="1" applyFill="1" applyBorder="1" applyAlignment="1" applyProtection="1">
      <alignment horizontal="right"/>
    </xf>
    <xf numFmtId="186" fontId="12" fillId="2" borderId="12" xfId="2" applyNumberFormat="1" applyFont="1" applyFill="1" applyBorder="1" applyAlignment="1" applyProtection="1">
      <alignment horizontal="right"/>
    </xf>
    <xf numFmtId="37" fontId="58" fillId="2" borderId="0" xfId="17" applyNumberFormat="1" applyFont="1" applyFill="1" applyAlignment="1">
      <alignment horizontal="distributed" vertical="distributed"/>
    </xf>
    <xf numFmtId="0" fontId="25" fillId="2" borderId="0" xfId="17" applyFont="1" applyFill="1" applyAlignment="1">
      <alignment horizontal="center"/>
    </xf>
    <xf numFmtId="0" fontId="25" fillId="2" borderId="0" xfId="17" applyFont="1" applyFill="1"/>
    <xf numFmtId="37" fontId="12" fillId="2" borderId="0" xfId="17" applyNumberFormat="1" applyFont="1" applyFill="1" applyAlignment="1">
      <alignment horizontal="distributed" vertical="distributed"/>
    </xf>
    <xf numFmtId="37" fontId="21" fillId="2" borderId="0" xfId="17" applyNumberFormat="1" applyFont="1" applyFill="1" applyAlignment="1">
      <alignment horizontal="center"/>
    </xf>
    <xf numFmtId="0" fontId="14" fillId="2" borderId="0" xfId="17" applyFont="1" applyFill="1" applyAlignment="1">
      <alignment horizontal="left"/>
    </xf>
    <xf numFmtId="37" fontId="12" fillId="2" borderId="0" xfId="17" applyNumberFormat="1" applyFont="1" applyFill="1"/>
    <xf numFmtId="37" fontId="21" fillId="2" borderId="7" xfId="17" applyNumberFormat="1" applyFont="1" applyFill="1" applyBorder="1" applyAlignment="1">
      <alignment horizontal="distributed" vertical="distributed"/>
    </xf>
    <xf numFmtId="176" fontId="4" fillId="2" borderId="0" xfId="2" applyNumberFormat="1" applyFont="1" applyFill="1" applyBorder="1" applyAlignment="1">
      <alignment horizontal="right"/>
    </xf>
    <xf numFmtId="38" fontId="2" fillId="2" borderId="10" xfId="2" applyFont="1" applyFill="1" applyBorder="1" applyAlignment="1">
      <alignment horizontal="right"/>
    </xf>
    <xf numFmtId="181" fontId="15" fillId="2" borderId="4" xfId="5" quotePrefix="1" applyNumberFormat="1" applyFont="1" applyFill="1" applyBorder="1" applyAlignment="1">
      <alignment horizontal="left" indent="1"/>
    </xf>
    <xf numFmtId="0" fontId="20" fillId="2" borderId="4" xfId="5" quotePrefix="1" applyFont="1" applyFill="1" applyBorder="1" applyAlignment="1">
      <alignment horizontal="left" indent="1"/>
    </xf>
    <xf numFmtId="184" fontId="20" fillId="2" borderId="4" xfId="5" quotePrefix="1" applyNumberFormat="1" applyFont="1" applyFill="1" applyBorder="1" applyAlignment="1">
      <alignment horizontal="left" indent="1"/>
    </xf>
    <xf numFmtId="180" fontId="20" fillId="2" borderId="4" xfId="5" applyNumberFormat="1" applyFont="1" applyFill="1" applyBorder="1" applyAlignment="1">
      <alignment horizontal="left" indent="1"/>
    </xf>
    <xf numFmtId="0" fontId="20" fillId="2" borderId="4" xfId="5" applyFont="1" applyFill="1" applyBorder="1" applyAlignment="1">
      <alignment horizontal="left" indent="1"/>
    </xf>
    <xf numFmtId="180" fontId="20" fillId="2" borderId="9" xfId="5" applyNumberFormat="1" applyFont="1" applyFill="1" applyBorder="1" applyAlignment="1">
      <alignment horizontal="left" indent="1"/>
    </xf>
    <xf numFmtId="181" fontId="15" fillId="2" borderId="0" xfId="5" quotePrefix="1" applyNumberFormat="1" applyFont="1" applyFill="1" applyAlignment="1">
      <alignment horizontal="left" indent="1"/>
    </xf>
    <xf numFmtId="0" fontId="20" fillId="2" borderId="0" xfId="5" quotePrefix="1" applyFont="1" applyFill="1" applyAlignment="1">
      <alignment horizontal="left" indent="1"/>
    </xf>
    <xf numFmtId="184" fontId="20" fillId="2" borderId="0" xfId="5" quotePrefix="1" applyNumberFormat="1" applyFont="1" applyFill="1" applyAlignment="1">
      <alignment horizontal="left" indent="1"/>
    </xf>
    <xf numFmtId="180" fontId="20" fillId="2" borderId="0" xfId="5" applyNumberFormat="1" applyFont="1" applyFill="1" applyAlignment="1">
      <alignment horizontal="left" indent="1"/>
    </xf>
    <xf numFmtId="0" fontId="20" fillId="2" borderId="0" xfId="5" applyFont="1" applyFill="1" applyAlignment="1">
      <alignment horizontal="left" indent="1"/>
    </xf>
    <xf numFmtId="180" fontId="4" fillId="2" borderId="0" xfId="5" applyNumberFormat="1" applyFont="1" applyFill="1" applyAlignment="1">
      <alignment horizontal="left"/>
    </xf>
    <xf numFmtId="0" fontId="21" fillId="2" borderId="10" xfId="5" quotePrefix="1" applyFont="1" applyFill="1" applyBorder="1" applyAlignment="1">
      <alignment horizontal="left"/>
    </xf>
    <xf numFmtId="0" fontId="2" fillId="2" borderId="3" xfId="5" applyFill="1" applyBorder="1" applyAlignment="1">
      <alignment horizontal="right"/>
    </xf>
    <xf numFmtId="37" fontId="21" fillId="2" borderId="10" xfId="5" quotePrefix="1" applyNumberFormat="1" applyFont="1" applyFill="1" applyBorder="1" applyAlignment="1">
      <alignment horizontal="left"/>
    </xf>
    <xf numFmtId="37" fontId="21" fillId="2" borderId="0" xfId="5" quotePrefix="1" applyNumberFormat="1" applyFont="1" applyFill="1" applyAlignment="1">
      <alignment horizontal="left"/>
    </xf>
    <xf numFmtId="37" fontId="21" fillId="2" borderId="0" xfId="5" applyNumberFormat="1" applyFont="1" applyFill="1" applyAlignment="1">
      <alignment horizontal="center" vertical="distributed"/>
    </xf>
    <xf numFmtId="181" fontId="15" fillId="2" borderId="2" xfId="5" quotePrefix="1" applyNumberFormat="1" applyFont="1" applyFill="1" applyBorder="1" applyAlignment="1">
      <alignment horizontal="left" indent="1"/>
    </xf>
    <xf numFmtId="0" fontId="20" fillId="2" borderId="10" xfId="5" applyFont="1" applyFill="1" applyBorder="1" applyAlignment="1">
      <alignment horizontal="left" indent="1"/>
    </xf>
    <xf numFmtId="0" fontId="22" fillId="2" borderId="0" xfId="5" applyFont="1" applyFill="1"/>
    <xf numFmtId="0" fontId="17" fillId="2" borderId="0" xfId="5" applyFont="1" applyFill="1" applyAlignment="1">
      <alignment horizontal="centerContinuous"/>
    </xf>
    <xf numFmtId="0" fontId="17" fillId="2" borderId="11" xfId="5" applyFont="1" applyFill="1" applyBorder="1" applyAlignment="1">
      <alignment horizontal="centerContinuous"/>
    </xf>
    <xf numFmtId="0" fontId="12" fillId="2" borderId="10" xfId="5" applyFont="1" applyFill="1" applyBorder="1"/>
    <xf numFmtId="38" fontId="3" fillId="2" borderId="0" xfId="2" applyFont="1" applyFill="1" applyAlignment="1">
      <alignment horizontal="right"/>
    </xf>
    <xf numFmtId="38" fontId="7" fillId="2" borderId="0" xfId="2" applyFont="1" applyFill="1" applyAlignment="1"/>
    <xf numFmtId="38" fontId="3" fillId="2" borderId="0" xfId="2" applyFont="1" applyFill="1" applyAlignment="1"/>
    <xf numFmtId="38" fontId="3" fillId="2" borderId="0" xfId="2" applyFont="1" applyFill="1" applyAlignment="1">
      <alignment horizontal="left"/>
    </xf>
    <xf numFmtId="38" fontId="2" fillId="2" borderId="0" xfId="2" applyFont="1" applyFill="1" applyAlignment="1">
      <alignment horizontal="left"/>
    </xf>
    <xf numFmtId="38" fontId="2" fillId="2" borderId="0" xfId="2" quotePrefix="1" applyFont="1" applyFill="1" applyAlignment="1">
      <alignment horizontal="left"/>
    </xf>
    <xf numFmtId="38" fontId="7" fillId="2" borderId="0" xfId="2" quotePrefix="1" applyFont="1" applyFill="1" applyBorder="1" applyAlignment="1" applyProtection="1">
      <alignment horizontal="left"/>
    </xf>
    <xf numFmtId="38" fontId="20" fillId="2" borderId="10" xfId="2" quotePrefix="1" applyFont="1" applyFill="1" applyBorder="1" applyAlignment="1">
      <alignment horizontal="right"/>
    </xf>
    <xf numFmtId="38" fontId="21" fillId="2" borderId="0" xfId="2" quotePrefix="1" applyFont="1" applyFill="1" applyBorder="1" applyAlignment="1">
      <alignment horizontal="left"/>
    </xf>
    <xf numFmtId="38" fontId="21" fillId="2" borderId="0" xfId="2" applyFont="1" applyFill="1"/>
    <xf numFmtId="38" fontId="7" fillId="2" borderId="0" xfId="2" applyFont="1" applyFill="1"/>
    <xf numFmtId="38" fontId="35" fillId="2" borderId="0" xfId="2" quotePrefix="1" applyFont="1" applyFill="1" applyAlignment="1">
      <alignment horizontal="left"/>
    </xf>
    <xf numFmtId="38" fontId="15" fillId="2" borderId="0" xfId="2" applyFont="1" applyFill="1" applyBorder="1"/>
    <xf numFmtId="38" fontId="12" fillId="2" borderId="0" xfId="2" quotePrefix="1" applyFont="1" applyFill="1" applyAlignment="1">
      <alignment horizontal="right"/>
    </xf>
    <xf numFmtId="38" fontId="15" fillId="2" borderId="10" xfId="2" applyFont="1" applyFill="1" applyBorder="1"/>
    <xf numFmtId="38" fontId="12" fillId="2" borderId="10" xfId="2" quotePrefix="1" applyFont="1" applyFill="1" applyBorder="1" applyAlignment="1">
      <alignment horizontal="right"/>
    </xf>
    <xf numFmtId="38" fontId="20" fillId="2" borderId="10" xfId="2" quotePrefix="1" applyFont="1" applyFill="1" applyBorder="1" applyAlignment="1" applyProtection="1">
      <alignment horizontal="left"/>
    </xf>
    <xf numFmtId="38" fontId="2" fillId="2" borderId="3" xfId="2" applyFont="1" applyFill="1" applyBorder="1" applyAlignment="1">
      <alignment horizontal="right"/>
    </xf>
    <xf numFmtId="38" fontId="17" fillId="2" borderId="1" xfId="2" applyFont="1" applyFill="1" applyBorder="1" applyAlignment="1">
      <alignment horizontal="centerContinuous"/>
    </xf>
    <xf numFmtId="38" fontId="17" fillId="2" borderId="11" xfId="2" applyFont="1" applyFill="1" applyBorder="1" applyAlignment="1">
      <alignment horizontal="centerContinuous"/>
    </xf>
    <xf numFmtId="38" fontId="5" fillId="2" borderId="1" xfId="2" quotePrefix="1" applyFont="1" applyFill="1" applyBorder="1" applyAlignment="1">
      <alignment horizontal="centerContinuous"/>
    </xf>
    <xf numFmtId="38" fontId="5" fillId="2" borderId="11" xfId="2" quotePrefix="1" applyFont="1" applyFill="1" applyBorder="1" applyAlignment="1">
      <alignment horizontal="centerContinuous"/>
    </xf>
    <xf numFmtId="38" fontId="5" fillId="2" borderId="9" xfId="2" applyFont="1" applyFill="1" applyBorder="1" applyAlignment="1">
      <alignment horizontal="centerContinuous"/>
    </xf>
    <xf numFmtId="38" fontId="5" fillId="2" borderId="10" xfId="2" applyFont="1" applyFill="1" applyBorder="1" applyAlignment="1">
      <alignment horizontal="centerContinuous"/>
    </xf>
    <xf numFmtId="38" fontId="5" fillId="2" borderId="7" xfId="2" applyFont="1" applyFill="1" applyBorder="1" applyAlignment="1">
      <alignment horizontal="centerContinuous"/>
    </xf>
    <xf numFmtId="0" fontId="20" fillId="2" borderId="10" xfId="5" applyFont="1" applyFill="1" applyBorder="1" applyAlignment="1">
      <alignment horizontal="right"/>
    </xf>
    <xf numFmtId="0" fontId="7" fillId="2" borderId="0" xfId="15" applyFont="1" applyFill="1" applyAlignment="1">
      <alignment horizontal="left"/>
    </xf>
    <xf numFmtId="0" fontId="5" fillId="2" borderId="0" xfId="15" quotePrefix="1" applyFont="1" applyFill="1" applyAlignment="1">
      <alignment horizontal="left"/>
    </xf>
    <xf numFmtId="0" fontId="5" fillId="2" borderId="0" xfId="15" applyFont="1" applyFill="1"/>
    <xf numFmtId="0" fontId="4" fillId="2" borderId="0" xfId="15" applyFont="1" applyFill="1"/>
    <xf numFmtId="0" fontId="4" fillId="2" borderId="0" xfId="15" quotePrefix="1" applyFont="1" applyFill="1" applyAlignment="1">
      <alignment horizontal="left"/>
    </xf>
    <xf numFmtId="0" fontId="6" fillId="2" borderId="0" xfId="15" applyFill="1"/>
    <xf numFmtId="0" fontId="20" fillId="2" borderId="3" xfId="15" applyFont="1" applyFill="1" applyBorder="1"/>
    <xf numFmtId="0" fontId="20" fillId="2" borderId="14" xfId="15" applyFont="1" applyFill="1" applyBorder="1"/>
    <xf numFmtId="0" fontId="20" fillId="2" borderId="5" xfId="15" applyFont="1" applyFill="1" applyBorder="1"/>
    <xf numFmtId="0" fontId="104" fillId="2" borderId="4" xfId="15" applyFont="1" applyFill="1" applyBorder="1" applyAlignment="1">
      <alignment horizontal="center"/>
    </xf>
    <xf numFmtId="0" fontId="20" fillId="2" borderId="0" xfId="15" applyFont="1" applyFill="1"/>
    <xf numFmtId="0" fontId="20" fillId="2" borderId="6" xfId="15" quotePrefix="1" applyFont="1" applyFill="1" applyBorder="1" applyAlignment="1">
      <alignment horizontal="center"/>
    </xf>
    <xf numFmtId="0" fontId="104" fillId="2" borderId="6" xfId="15" applyFont="1" applyFill="1" applyBorder="1" applyAlignment="1">
      <alignment horizontal="center"/>
    </xf>
    <xf numFmtId="0" fontId="20" fillId="2" borderId="0" xfId="15" applyFont="1" applyFill="1" applyAlignment="1">
      <alignment horizontal="center"/>
    </xf>
    <xf numFmtId="0" fontId="20" fillId="2" borderId="4" xfId="15" applyFont="1" applyFill="1" applyBorder="1" applyAlignment="1">
      <alignment horizontal="center"/>
    </xf>
    <xf numFmtId="0" fontId="20" fillId="2" borderId="6" xfId="15" applyFont="1" applyFill="1" applyBorder="1" applyAlignment="1">
      <alignment horizontal="center"/>
    </xf>
    <xf numFmtId="0" fontId="104" fillId="2" borderId="5" xfId="15" applyFont="1" applyFill="1" applyBorder="1" applyAlignment="1">
      <alignment horizontal="center"/>
    </xf>
    <xf numFmtId="0" fontId="26" fillId="2" borderId="1" xfId="15" applyFont="1" applyFill="1" applyBorder="1"/>
    <xf numFmtId="38" fontId="2" fillId="2" borderId="0" xfId="3" applyFont="1" applyFill="1"/>
    <xf numFmtId="0" fontId="20" fillId="2" borderId="13" xfId="15" applyFont="1" applyFill="1" applyBorder="1"/>
    <xf numFmtId="0" fontId="20" fillId="2" borderId="3" xfId="15" quotePrefix="1" applyFont="1" applyFill="1" applyBorder="1" applyAlignment="1">
      <alignment horizontal="left"/>
    </xf>
    <xf numFmtId="0" fontId="6" fillId="2" borderId="0" xfId="15" quotePrefix="1" applyFill="1" applyAlignment="1">
      <alignment horizontal="left"/>
    </xf>
    <xf numFmtId="0" fontId="7" fillId="2" borderId="0" xfId="15" quotePrefix="1" applyFont="1" applyFill="1"/>
    <xf numFmtId="0" fontId="7" fillId="2" borderId="0" xfId="15" quotePrefix="1" applyFont="1" applyFill="1" applyAlignment="1">
      <alignment horizontal="right" vertical="center"/>
    </xf>
    <xf numFmtId="0" fontId="13" fillId="2" borderId="0" xfId="15" applyFont="1" applyFill="1"/>
    <xf numFmtId="0" fontId="11" fillId="2" borderId="0" xfId="15" applyFont="1" applyFill="1"/>
    <xf numFmtId="0" fontId="39" fillId="2" borderId="0" xfId="15" quotePrefix="1" applyFont="1" applyFill="1"/>
    <xf numFmtId="0" fontId="14" fillId="2" borderId="0" xfId="15" quotePrefix="1" applyFont="1" applyFill="1"/>
    <xf numFmtId="208" fontId="36" fillId="2" borderId="0" xfId="15" applyNumberFormat="1" applyFont="1" applyFill="1"/>
    <xf numFmtId="209" fontId="80" fillId="2" borderId="0" xfId="15" applyNumberFormat="1" applyFont="1" applyFill="1"/>
    <xf numFmtId="0" fontId="12" fillId="2" borderId="0" xfId="15" quotePrefix="1" applyFont="1" applyFill="1" applyAlignment="1">
      <alignment horizontal="right"/>
    </xf>
    <xf numFmtId="0" fontId="104" fillId="2" borderId="13" xfId="15" quotePrefix="1" applyFont="1" applyFill="1" applyBorder="1" applyAlignment="1">
      <alignment horizontal="left"/>
    </xf>
    <xf numFmtId="38" fontId="20" fillId="2" borderId="3" xfId="3" quotePrefix="1" applyFont="1" applyFill="1" applyBorder="1" applyAlignment="1">
      <alignment horizontal="left"/>
    </xf>
    <xf numFmtId="0" fontId="20" fillId="2" borderId="3" xfId="15" applyFont="1" applyFill="1" applyBorder="1" applyAlignment="1">
      <alignment horizontal="left"/>
    </xf>
    <xf numFmtId="0" fontId="20" fillId="2" borderId="4" xfId="15" applyFont="1" applyFill="1" applyBorder="1"/>
    <xf numFmtId="0" fontId="21" fillId="2" borderId="3" xfId="15" quotePrefix="1" applyFont="1" applyFill="1" applyBorder="1" applyAlignment="1">
      <alignment horizontal="left"/>
    </xf>
    <xf numFmtId="0" fontId="104" fillId="2" borderId="0" xfId="15" applyFont="1" applyFill="1" applyAlignment="1">
      <alignment horizontal="center"/>
    </xf>
    <xf numFmtId="0" fontId="104" fillId="2" borderId="12" xfId="15" applyFont="1" applyFill="1" applyBorder="1" applyAlignment="1">
      <alignment horizontal="center"/>
    </xf>
    <xf numFmtId="0" fontId="20" fillId="2" borderId="9" xfId="15" applyFont="1" applyFill="1" applyBorder="1" applyAlignment="1">
      <alignment horizontal="center"/>
    </xf>
    <xf numFmtId="0" fontId="20" fillId="2" borderId="7" xfId="15" applyFont="1" applyFill="1" applyBorder="1" applyAlignment="1">
      <alignment horizontal="center"/>
    </xf>
    <xf numFmtId="0" fontId="104" fillId="2" borderId="11" xfId="15" quotePrefix="1" applyFont="1" applyFill="1" applyBorder="1" applyAlignment="1">
      <alignment horizontal="center" shrinkToFit="1"/>
    </xf>
    <xf numFmtId="0" fontId="20" fillId="2" borderId="0" xfId="15" quotePrefix="1" applyFont="1" applyFill="1" applyAlignment="1">
      <alignment horizontal="center"/>
    </xf>
    <xf numFmtId="0" fontId="20" fillId="2" borderId="6" xfId="15" quotePrefix="1" applyFont="1" applyFill="1" applyBorder="1" applyAlignment="1">
      <alignment horizontal="center" shrinkToFit="1"/>
    </xf>
    <xf numFmtId="0" fontId="20" fillId="2" borderId="6" xfId="15" applyFont="1" applyFill="1" applyBorder="1"/>
    <xf numFmtId="0" fontId="20" fillId="2" borderId="12" xfId="15" applyFont="1" applyFill="1" applyBorder="1" applyAlignment="1">
      <alignment horizontal="center"/>
    </xf>
    <xf numFmtId="180" fontId="22" fillId="2" borderId="2" xfId="2" applyNumberFormat="1" applyFont="1" applyFill="1" applyBorder="1" applyAlignment="1">
      <alignment horizontal="right"/>
    </xf>
    <xf numFmtId="180" fontId="22" fillId="2" borderId="1" xfId="2" applyNumberFormat="1" applyFont="1" applyFill="1" applyBorder="1" applyAlignment="1">
      <alignment horizontal="right"/>
    </xf>
    <xf numFmtId="180" fontId="22" fillId="2" borderId="4" xfId="2" applyNumberFormat="1" applyFont="1" applyFill="1" applyBorder="1" applyAlignment="1">
      <alignment horizontal="right"/>
    </xf>
    <xf numFmtId="180" fontId="22" fillId="2" borderId="0" xfId="2" applyNumberFormat="1" applyFont="1" applyFill="1" applyBorder="1" applyAlignment="1">
      <alignment horizontal="right"/>
    </xf>
    <xf numFmtId="0" fontId="26" fillId="2" borderId="0" xfId="15" applyFont="1" applyFill="1"/>
    <xf numFmtId="180" fontId="57" fillId="2" borderId="4" xfId="2" applyNumberFormat="1" applyFont="1" applyFill="1" applyBorder="1" applyAlignment="1">
      <alignment horizontal="right"/>
    </xf>
    <xf numFmtId="180" fontId="57" fillId="2" borderId="0" xfId="2" applyNumberFormat="1" applyFont="1" applyFill="1" applyBorder="1" applyAlignment="1">
      <alignment horizontal="right"/>
    </xf>
    <xf numFmtId="0" fontId="7" fillId="2" borderId="0" xfId="15" quotePrefix="1" applyFont="1" applyFill="1" applyAlignment="1">
      <alignment horizontal="left"/>
    </xf>
    <xf numFmtId="180" fontId="57" fillId="2" borderId="9" xfId="2" applyNumberFormat="1" applyFont="1" applyFill="1" applyBorder="1" applyAlignment="1">
      <alignment horizontal="right"/>
    </xf>
    <xf numFmtId="180" fontId="57" fillId="2" borderId="10" xfId="2" applyNumberFormat="1" applyFont="1" applyFill="1" applyBorder="1" applyAlignment="1">
      <alignment horizontal="right"/>
    </xf>
    <xf numFmtId="0" fontId="7" fillId="2" borderId="10" xfId="15" quotePrefix="1" applyFont="1" applyFill="1" applyBorder="1" applyAlignment="1">
      <alignment horizontal="left"/>
    </xf>
    <xf numFmtId="38" fontId="12" fillId="2" borderId="0" xfId="3" quotePrefix="1" applyFont="1" applyFill="1" applyAlignment="1">
      <alignment horizontal="left"/>
    </xf>
    <xf numFmtId="38" fontId="20" fillId="2" borderId="0" xfId="3" applyFont="1" applyFill="1" applyAlignment="1">
      <alignment horizontal="left"/>
    </xf>
    <xf numFmtId="38" fontId="5" fillId="2" borderId="0" xfId="3" applyFont="1" applyFill="1"/>
    <xf numFmtId="38" fontId="21" fillId="2" borderId="0" xfId="3" quotePrefix="1" applyFont="1" applyFill="1" applyAlignment="1">
      <alignment horizontal="left"/>
    </xf>
    <xf numFmtId="38" fontId="20" fillId="2" borderId="13" xfId="3" applyFont="1" applyFill="1" applyBorder="1"/>
    <xf numFmtId="38" fontId="20" fillId="2" borderId="3" xfId="3" applyFont="1" applyFill="1" applyBorder="1"/>
    <xf numFmtId="38" fontId="20" fillId="2" borderId="14" xfId="3" applyFont="1" applyFill="1" applyBorder="1"/>
    <xf numFmtId="0" fontId="20" fillId="2" borderId="4" xfId="5" quotePrefix="1" applyFont="1" applyFill="1" applyBorder="1" applyAlignment="1">
      <alignment horizontal="right" indent="1"/>
    </xf>
    <xf numFmtId="0" fontId="20" fillId="2" borderId="4" xfId="5" applyFont="1" applyFill="1" applyBorder="1" applyAlignment="1">
      <alignment horizontal="right" indent="1"/>
    </xf>
    <xf numFmtId="0" fontId="9" fillId="2" borderId="0" xfId="15" applyFont="1" applyFill="1"/>
    <xf numFmtId="0" fontId="6" fillId="2" borderId="0" xfId="15" applyFill="1" applyAlignment="1">
      <alignment horizontal="center"/>
    </xf>
    <xf numFmtId="0" fontId="6" fillId="2" borderId="0" xfId="15" applyFill="1" applyAlignment="1">
      <alignment horizontal="distributed"/>
    </xf>
    <xf numFmtId="38" fontId="104" fillId="2" borderId="11" xfId="2" quotePrefix="1" applyFont="1" applyFill="1" applyBorder="1" applyAlignment="1">
      <alignment horizontal="center" vertical="center"/>
    </xf>
    <xf numFmtId="211" fontId="7" fillId="2" borderId="0" xfId="16" quotePrefix="1" applyNumberFormat="1" applyFont="1" applyFill="1"/>
    <xf numFmtId="204" fontId="36" fillId="2" borderId="0" xfId="15" applyNumberFormat="1" applyFont="1" applyFill="1"/>
    <xf numFmtId="209" fontId="30" fillId="2" borderId="0" xfId="15" applyNumberFormat="1" applyFont="1" applyFill="1"/>
    <xf numFmtId="0" fontId="30" fillId="2" borderId="0" xfId="16" quotePrefix="1" applyFont="1" applyFill="1" applyAlignment="1">
      <alignment horizontal="left"/>
    </xf>
    <xf numFmtId="0" fontId="111" fillId="2" borderId="0" xfId="16" applyFont="1" applyFill="1" applyAlignment="1">
      <alignment shrinkToFit="1"/>
    </xf>
    <xf numFmtId="0" fontId="5" fillId="2" borderId="0" xfId="16" quotePrefix="1" applyFont="1" applyFill="1" applyAlignment="1">
      <alignment horizontal="center"/>
    </xf>
    <xf numFmtId="0" fontId="5" fillId="2" borderId="8" xfId="16" applyFont="1" applyFill="1" applyBorder="1" applyAlignment="1">
      <alignment horizontal="center"/>
    </xf>
    <xf numFmtId="0" fontId="5" fillId="2" borderId="0" xfId="16" applyFont="1" applyFill="1" applyAlignment="1">
      <alignment horizontal="center"/>
    </xf>
    <xf numFmtId="0" fontId="21" fillId="2" borderId="0" xfId="16" quotePrefix="1" applyFont="1" applyFill="1" applyAlignment="1">
      <alignment horizontal="right"/>
    </xf>
    <xf numFmtId="37" fontId="21" fillId="2" borderId="4" xfId="16" applyNumberFormat="1" applyFont="1" applyFill="1" applyBorder="1" applyAlignment="1">
      <alignment horizontal="center"/>
    </xf>
    <xf numFmtId="0" fontId="4" fillId="2" borderId="0" xfId="16" applyFont="1" applyFill="1"/>
    <xf numFmtId="0" fontId="4" fillId="2" borderId="0" xfId="16" quotePrefix="1" applyFont="1" applyFill="1" applyAlignment="1">
      <alignment horizontal="left"/>
    </xf>
    <xf numFmtId="0" fontId="5" fillId="2" borderId="0" xfId="16" quotePrefix="1" applyFont="1" applyFill="1"/>
    <xf numFmtId="214" fontId="64" fillId="2" borderId="0" xfId="16" quotePrefix="1" applyNumberFormat="1" applyFont="1" applyFill="1" applyAlignment="1">
      <alignment shrinkToFit="1"/>
    </xf>
    <xf numFmtId="214" fontId="5" fillId="2" borderId="0" xfId="16" quotePrefix="1" applyNumberFormat="1" applyFont="1" applyFill="1" applyAlignment="1">
      <alignment shrinkToFit="1"/>
    </xf>
    <xf numFmtId="38" fontId="103" fillId="2" borderId="4" xfId="2" applyFont="1" applyFill="1" applyBorder="1" applyAlignment="1">
      <alignment horizontal="center"/>
    </xf>
    <xf numFmtId="0" fontId="103" fillId="2" borderId="5" xfId="5" applyFont="1" applyFill="1" applyBorder="1" applyAlignment="1">
      <alignment horizontal="center"/>
    </xf>
    <xf numFmtId="0" fontId="103" fillId="2" borderId="0" xfId="9" applyFont="1" applyFill="1">
      <alignment vertical="center"/>
    </xf>
    <xf numFmtId="0" fontId="4" fillId="2" borderId="0" xfId="9" applyFont="1" applyFill="1">
      <alignment vertical="center"/>
    </xf>
    <xf numFmtId="38" fontId="21" fillId="2" borderId="0" xfId="2" applyFont="1" applyFill="1" applyAlignment="1">
      <alignment horizontal="right"/>
    </xf>
    <xf numFmtId="38" fontId="21" fillId="2" borderId="10" xfId="2" applyFont="1" applyFill="1" applyBorder="1" applyAlignment="1">
      <alignment horizontal="right"/>
    </xf>
    <xf numFmtId="199" fontId="77" fillId="2" borderId="0" xfId="6" applyNumberFormat="1" applyFont="1" applyFill="1"/>
    <xf numFmtId="215" fontId="30" fillId="2" borderId="0" xfId="6" quotePrefix="1" applyNumberFormat="1" applyFont="1" applyFill="1"/>
    <xf numFmtId="180" fontId="12" fillId="2" borderId="1" xfId="2" applyNumberFormat="1" applyFont="1" applyFill="1" applyBorder="1" applyAlignment="1">
      <alignment horizontal="right" vertical="center"/>
    </xf>
    <xf numFmtId="180" fontId="12" fillId="2" borderId="0" xfId="2" applyNumberFormat="1" applyFont="1" applyFill="1" applyBorder="1" applyAlignment="1">
      <alignment horizontal="right" vertical="center"/>
    </xf>
    <xf numFmtId="180" fontId="12" fillId="2" borderId="11" xfId="2" applyNumberFormat="1" applyFont="1" applyFill="1" applyBorder="1" applyAlignment="1">
      <alignment horizontal="right" vertical="center"/>
    </xf>
    <xf numFmtId="180" fontId="12" fillId="2" borderId="0" xfId="2" applyNumberFormat="1" applyFont="1" applyFill="1" applyBorder="1" applyAlignment="1">
      <alignment horizontal="right" vertical="top"/>
    </xf>
    <xf numFmtId="38" fontId="12" fillId="2" borderId="0" xfId="2" applyFont="1" applyFill="1" applyBorder="1" applyAlignment="1">
      <alignment horizontal="right" vertical="top"/>
    </xf>
    <xf numFmtId="38" fontId="12" fillId="2" borderId="12" xfId="2" applyFont="1" applyFill="1" applyBorder="1" applyAlignment="1">
      <alignment horizontal="right" vertical="top"/>
    </xf>
    <xf numFmtId="180" fontId="21" fillId="2" borderId="0" xfId="2" applyNumberFormat="1" applyFont="1" applyFill="1" applyBorder="1" applyAlignment="1">
      <alignment horizontal="right" vertical="center"/>
    </xf>
    <xf numFmtId="180" fontId="21" fillId="2" borderId="12" xfId="2" applyNumberFormat="1" applyFont="1" applyFill="1" applyBorder="1" applyAlignment="1">
      <alignment horizontal="right" vertical="center"/>
    </xf>
    <xf numFmtId="180" fontId="21" fillId="2" borderId="0" xfId="2" applyNumberFormat="1" applyFont="1" applyFill="1" applyBorder="1" applyAlignment="1">
      <alignment horizontal="right" vertical="top"/>
    </xf>
    <xf numFmtId="0" fontId="21" fillId="2" borderId="0" xfId="2" applyNumberFormat="1" applyFont="1" applyFill="1" applyBorder="1" applyAlignment="1">
      <alignment horizontal="right" vertical="top"/>
    </xf>
    <xf numFmtId="0" fontId="21" fillId="2" borderId="12" xfId="2" applyNumberFormat="1" applyFont="1" applyFill="1" applyBorder="1" applyAlignment="1">
      <alignment horizontal="right" vertical="top"/>
    </xf>
    <xf numFmtId="180" fontId="21" fillId="2" borderId="12" xfId="2" applyNumberFormat="1" applyFont="1" applyFill="1" applyBorder="1" applyAlignment="1">
      <alignment horizontal="right" vertical="top"/>
    </xf>
    <xf numFmtId="180" fontId="12" fillId="2" borderId="2" xfId="2" applyNumberFormat="1" applyFont="1" applyFill="1" applyBorder="1" applyAlignment="1">
      <alignment horizontal="right" vertical="center"/>
    </xf>
    <xf numFmtId="180" fontId="12" fillId="2" borderId="4" xfId="2" applyNumberFormat="1" applyFont="1" applyFill="1" applyBorder="1" applyAlignment="1">
      <alignment horizontal="right" vertical="top"/>
    </xf>
    <xf numFmtId="180" fontId="12" fillId="2" borderId="12" xfId="2" applyNumberFormat="1" applyFont="1" applyFill="1" applyBorder="1" applyAlignment="1">
      <alignment horizontal="right" vertical="top"/>
    </xf>
    <xf numFmtId="180" fontId="21" fillId="2" borderId="4" xfId="2" applyNumberFormat="1" applyFont="1" applyFill="1" applyBorder="1" applyAlignment="1">
      <alignment horizontal="right" vertical="center"/>
    </xf>
    <xf numFmtId="180" fontId="21" fillId="2" borderId="4" xfId="2" applyNumberFormat="1" applyFont="1" applyFill="1" applyBorder="1" applyAlignment="1">
      <alignment horizontal="right" vertical="top"/>
    </xf>
    <xf numFmtId="180" fontId="21" fillId="2" borderId="9" xfId="2" applyNumberFormat="1" applyFont="1" applyFill="1" applyBorder="1" applyAlignment="1">
      <alignment horizontal="right" vertical="top"/>
    </xf>
    <xf numFmtId="180" fontId="21" fillId="2" borderId="10" xfId="2" applyNumberFormat="1" applyFont="1" applyFill="1" applyBorder="1" applyAlignment="1">
      <alignment horizontal="right" vertical="top"/>
    </xf>
    <xf numFmtId="38" fontId="21" fillId="2" borderId="10" xfId="2" applyFont="1" applyFill="1" applyBorder="1" applyAlignment="1">
      <alignment horizontal="right" vertical="top"/>
    </xf>
    <xf numFmtId="38" fontId="21" fillId="2" borderId="7" xfId="2" applyFont="1" applyFill="1" applyBorder="1" applyAlignment="1">
      <alignment horizontal="right" vertical="top"/>
    </xf>
    <xf numFmtId="38" fontId="10" fillId="2" borderId="1" xfId="2" applyFont="1" applyFill="1" applyBorder="1" applyAlignment="1">
      <alignment horizontal="right" vertical="center"/>
    </xf>
    <xf numFmtId="38" fontId="111" fillId="2" borderId="1" xfId="2" applyFont="1" applyFill="1" applyBorder="1" applyAlignment="1">
      <alignment horizontal="right" vertical="center"/>
    </xf>
    <xf numFmtId="38" fontId="20" fillId="2" borderId="0" xfId="2" quotePrefix="1" applyFont="1" applyFill="1" applyBorder="1" applyAlignment="1">
      <alignment horizontal="center" shrinkToFit="1"/>
    </xf>
    <xf numFmtId="38" fontId="20" fillId="2" borderId="6" xfId="2" quotePrefix="1" applyFont="1" applyFill="1" applyBorder="1" applyAlignment="1">
      <alignment horizontal="center" shrinkToFit="1"/>
    </xf>
    <xf numFmtId="38" fontId="5" fillId="2" borderId="6" xfId="2" quotePrefix="1" applyFont="1" applyFill="1" applyBorder="1" applyAlignment="1">
      <alignment horizontal="center" shrinkToFit="1"/>
    </xf>
    <xf numFmtId="0" fontId="15" fillId="2" borderId="10" xfId="5" applyFont="1" applyFill="1" applyBorder="1"/>
    <xf numFmtId="38" fontId="104" fillId="2" borderId="12" xfId="2" applyFont="1" applyFill="1" applyBorder="1" applyAlignment="1">
      <alignment horizontal="center" vertical="center"/>
    </xf>
    <xf numFmtId="38" fontId="104" fillId="2" borderId="7" xfId="2" applyFont="1" applyFill="1" applyBorder="1" applyAlignment="1">
      <alignment horizontal="center" vertical="center"/>
    </xf>
    <xf numFmtId="38" fontId="20" fillId="2" borderId="7" xfId="2" applyFont="1" applyFill="1" applyBorder="1" applyAlignment="1">
      <alignment horizontal="center" vertical="center"/>
    </xf>
    <xf numFmtId="38" fontId="7" fillId="2" borderId="6" xfId="2" applyFont="1" applyFill="1" applyBorder="1" applyAlignment="1">
      <alignment horizontal="center"/>
    </xf>
    <xf numFmtId="0" fontId="7" fillId="2" borderId="6" xfId="6" applyFont="1" applyFill="1" applyBorder="1" applyAlignment="1">
      <alignment horizontal="center"/>
    </xf>
    <xf numFmtId="38" fontId="5" fillId="2" borderId="13" xfId="2" applyFont="1" applyFill="1" applyBorder="1"/>
    <xf numFmtId="38" fontId="17" fillId="2" borderId="1" xfId="2" applyFont="1" applyFill="1" applyBorder="1" applyAlignment="1">
      <alignment horizontal="centerContinuous" shrinkToFit="1"/>
    </xf>
    <xf numFmtId="38" fontId="17" fillId="2" borderId="11" xfId="2" applyFont="1" applyFill="1" applyBorder="1" applyAlignment="1">
      <alignment horizontal="centerContinuous" shrinkToFit="1"/>
    </xf>
    <xf numFmtId="0" fontId="7" fillId="0" borderId="0" xfId="15" applyFont="1" applyAlignment="1">
      <alignment horizontal="left"/>
    </xf>
    <xf numFmtId="0" fontId="5" fillId="0" borderId="0" xfId="15" quotePrefix="1" applyFont="1" applyAlignment="1">
      <alignment horizontal="left"/>
    </xf>
    <xf numFmtId="0" fontId="5" fillId="0" borderId="0" xfId="15" applyFont="1"/>
    <xf numFmtId="0" fontId="7" fillId="0" borderId="0" xfId="15" applyFont="1" applyAlignment="1">
      <alignment vertical="center"/>
    </xf>
    <xf numFmtId="0" fontId="4" fillId="0" borderId="0" xfId="15" applyFont="1"/>
    <xf numFmtId="0" fontId="4" fillId="0" borderId="0" xfId="15" quotePrefix="1" applyFont="1" applyAlignment="1">
      <alignment horizontal="left"/>
    </xf>
    <xf numFmtId="0" fontId="6" fillId="0" borderId="0" xfId="15"/>
    <xf numFmtId="0" fontId="16" fillId="0" borderId="0" xfId="15" quotePrefix="1" applyFont="1" applyAlignment="1">
      <alignment horizontal="left"/>
    </xf>
    <xf numFmtId="0" fontId="14" fillId="0" borderId="0" xfId="15" quotePrefix="1" applyFont="1" applyAlignment="1">
      <alignment horizontal="left"/>
    </xf>
    <xf numFmtId="0" fontId="14" fillId="0" borderId="0" xfId="15" applyFont="1"/>
    <xf numFmtId="0" fontId="104" fillId="0" borderId="13" xfId="15" applyFont="1" applyBorder="1"/>
    <xf numFmtId="0" fontId="104" fillId="0" borderId="3" xfId="15" quotePrefix="1" applyFont="1" applyBorder="1" applyAlignment="1">
      <alignment horizontal="left"/>
    </xf>
    <xf numFmtId="0" fontId="104" fillId="0" borderId="3" xfId="15" applyFont="1" applyBorder="1"/>
    <xf numFmtId="0" fontId="104" fillId="0" borderId="3" xfId="15" applyFont="1" applyBorder="1" applyAlignment="1">
      <alignment horizontal="right"/>
    </xf>
    <xf numFmtId="0" fontId="20" fillId="0" borderId="3" xfId="15" applyFont="1" applyBorder="1"/>
    <xf numFmtId="0" fontId="20" fillId="0" borderId="14" xfId="15" applyFont="1" applyBorder="1"/>
    <xf numFmtId="0" fontId="20" fillId="0" borderId="1" xfId="15" applyFont="1" applyBorder="1"/>
    <xf numFmtId="0" fontId="20" fillId="0" borderId="5" xfId="15" applyFont="1" applyBorder="1"/>
    <xf numFmtId="0" fontId="104" fillId="0" borderId="4" xfId="15" applyFont="1" applyBorder="1" applyAlignment="1">
      <alignment horizontal="center"/>
    </xf>
    <xf numFmtId="0" fontId="104" fillId="0" borderId="6" xfId="15" quotePrefix="1" applyFont="1" applyBorder="1" applyAlignment="1">
      <alignment horizontal="center"/>
    </xf>
    <xf numFmtId="0" fontId="20" fillId="0" borderId="0" xfId="15" applyFont="1"/>
    <xf numFmtId="0" fontId="104" fillId="0" borderId="0" xfId="15" quotePrefix="1" applyFont="1" applyAlignment="1">
      <alignment horizontal="left"/>
    </xf>
    <xf numFmtId="0" fontId="104" fillId="0" borderId="0" xfId="15" applyFont="1"/>
    <xf numFmtId="0" fontId="20" fillId="0" borderId="12" xfId="15" applyFont="1" applyBorder="1"/>
    <xf numFmtId="0" fontId="12" fillId="0" borderId="0" xfId="15" applyFont="1" applyAlignment="1">
      <alignment horizontal="center"/>
    </xf>
    <xf numFmtId="0" fontId="20" fillId="0" borderId="6" xfId="15" quotePrefix="1" applyFont="1" applyBorder="1" applyAlignment="1">
      <alignment horizontal="center"/>
    </xf>
    <xf numFmtId="0" fontId="104" fillId="0" borderId="6" xfId="15" applyFont="1" applyBorder="1" applyAlignment="1">
      <alignment horizontal="center"/>
    </xf>
    <xf numFmtId="0" fontId="20" fillId="0" borderId="10" xfId="15" applyFont="1" applyBorder="1"/>
    <xf numFmtId="0" fontId="20" fillId="0" borderId="7" xfId="15" applyFont="1" applyBorder="1"/>
    <xf numFmtId="0" fontId="20" fillId="0" borderId="0" xfId="15" applyFont="1" applyAlignment="1">
      <alignment horizontal="center"/>
    </xf>
    <xf numFmtId="0" fontId="20" fillId="0" borderId="4" xfId="15" applyFont="1" applyBorder="1" applyAlignment="1">
      <alignment horizontal="center"/>
    </xf>
    <xf numFmtId="0" fontId="20" fillId="0" borderId="6" xfId="15" applyFont="1" applyBorder="1" applyAlignment="1">
      <alignment horizontal="center"/>
    </xf>
    <xf numFmtId="0" fontId="104" fillId="0" borderId="5" xfId="15" applyFont="1" applyBorder="1" applyAlignment="1">
      <alignment horizontal="center"/>
    </xf>
    <xf numFmtId="0" fontId="104" fillId="0" borderId="5" xfId="15" applyFont="1" applyBorder="1" applyAlignment="1">
      <alignment horizontal="center" shrinkToFit="1"/>
    </xf>
    <xf numFmtId="0" fontId="104" fillId="0" borderId="5" xfId="15" quotePrefix="1" applyFont="1" applyBorder="1" applyAlignment="1">
      <alignment horizontal="center"/>
    </xf>
    <xf numFmtId="0" fontId="15" fillId="0" borderId="0" xfId="15" applyFont="1"/>
    <xf numFmtId="0" fontId="26" fillId="0" borderId="1" xfId="15" applyFont="1" applyBorder="1"/>
    <xf numFmtId="0" fontId="16" fillId="0" borderId="0" xfId="15" applyFont="1" applyAlignment="1">
      <alignment horizontal="distributed"/>
    </xf>
    <xf numFmtId="0" fontId="21" fillId="0" borderId="0" xfId="15" applyFont="1" applyAlignment="1">
      <alignment horizontal="distributed" vertical="center"/>
    </xf>
    <xf numFmtId="0" fontId="5" fillId="0" borderId="0" xfId="15" applyFont="1" applyAlignment="1">
      <alignment horizontal="distributed"/>
    </xf>
    <xf numFmtId="0" fontId="20" fillId="0" borderId="0" xfId="15" quotePrefix="1" applyFont="1" applyAlignment="1">
      <alignment horizontal="left"/>
    </xf>
    <xf numFmtId="186" fontId="21" fillId="0" borderId="4" xfId="2" applyNumberFormat="1" applyFont="1" applyFill="1" applyBorder="1" applyAlignment="1">
      <alignment horizontal="right"/>
    </xf>
    <xf numFmtId="186" fontId="21" fillId="0" borderId="0" xfId="2" applyNumberFormat="1" applyFont="1" applyFill="1" applyBorder="1" applyAlignment="1">
      <alignment horizontal="right"/>
    </xf>
    <xf numFmtId="0" fontId="21" fillId="0" borderId="0" xfId="15" applyFont="1" applyAlignment="1">
      <alignment horizontal="right"/>
    </xf>
    <xf numFmtId="192" fontId="21" fillId="0" borderId="0" xfId="2" applyNumberFormat="1" applyFont="1" applyFill="1" applyBorder="1" applyAlignment="1">
      <alignment horizontal="right"/>
    </xf>
    <xf numFmtId="0" fontId="20" fillId="0" borderId="9" xfId="15" applyFont="1" applyBorder="1"/>
    <xf numFmtId="0" fontId="7" fillId="0" borderId="10" xfId="15" applyFont="1" applyBorder="1"/>
    <xf numFmtId="0" fontId="21" fillId="0" borderId="0" xfId="15" applyFont="1"/>
    <xf numFmtId="0" fontId="3" fillId="0" borderId="0" xfId="15" applyFont="1"/>
    <xf numFmtId="0" fontId="21" fillId="0" borderId="0" xfId="15" quotePrefix="1" applyFont="1" applyAlignment="1">
      <alignment horizontal="left"/>
    </xf>
    <xf numFmtId="0" fontId="3" fillId="0" borderId="0" xfId="15" quotePrefix="1" applyFont="1" applyAlignment="1">
      <alignment horizontal="left"/>
    </xf>
    <xf numFmtId="38" fontId="36" fillId="0" borderId="0" xfId="2" applyFont="1" applyFill="1" applyAlignment="1"/>
    <xf numFmtId="38" fontId="30" fillId="0" borderId="0" xfId="3" applyFont="1" applyFill="1" applyAlignment="1"/>
    <xf numFmtId="38" fontId="14" fillId="0" borderId="0" xfId="3" applyFont="1" applyFill="1" applyAlignment="1"/>
    <xf numFmtId="38" fontId="2" fillId="0" borderId="0" xfId="3" applyFont="1" applyFill="1"/>
    <xf numFmtId="38" fontId="14" fillId="0" borderId="0" xfId="3" applyFont="1" applyFill="1"/>
    <xf numFmtId="38" fontId="12" fillId="0" borderId="0" xfId="3" applyFont="1" applyFill="1" applyAlignment="1">
      <alignment horizontal="left"/>
    </xf>
    <xf numFmtId="38" fontId="20" fillId="0" borderId="0" xfId="3" applyFont="1" applyFill="1" applyBorder="1"/>
    <xf numFmtId="38" fontId="12" fillId="0" borderId="0" xfId="3" applyFont="1" applyFill="1" applyBorder="1"/>
    <xf numFmtId="0" fontId="20" fillId="0" borderId="13" xfId="15" applyFont="1" applyBorder="1"/>
    <xf numFmtId="0" fontId="20" fillId="0" borderId="3" xfId="15" quotePrefix="1" applyFont="1" applyBorder="1" applyAlignment="1">
      <alignment horizontal="left"/>
    </xf>
    <xf numFmtId="0" fontId="12" fillId="0" borderId="3" xfId="15" applyFont="1" applyBorder="1" applyAlignment="1">
      <alignment horizontal="right"/>
    </xf>
    <xf numFmtId="0" fontId="104" fillId="0" borderId="12" xfId="15" applyFont="1" applyBorder="1"/>
    <xf numFmtId="180" fontId="56" fillId="0" borderId="4" xfId="2" applyNumberFormat="1" applyFont="1" applyFill="1" applyBorder="1" applyAlignment="1">
      <alignment horizontal="right"/>
    </xf>
    <xf numFmtId="180" fontId="56" fillId="0" borderId="12" xfId="2" applyNumberFormat="1" applyFont="1" applyFill="1" applyBorder="1" applyAlignment="1">
      <alignment horizontal="right"/>
    </xf>
    <xf numFmtId="0" fontId="6" fillId="0" borderId="0" xfId="15" quotePrefix="1" applyAlignment="1">
      <alignment horizontal="left"/>
    </xf>
    <xf numFmtId="38" fontId="104" fillId="0" borderId="13" xfId="2" applyFont="1" applyFill="1" applyBorder="1"/>
    <xf numFmtId="38" fontId="104" fillId="0" borderId="3" xfId="2" quotePrefix="1" applyFont="1" applyFill="1" applyBorder="1" applyAlignment="1">
      <alignment horizontal="left"/>
    </xf>
    <xf numFmtId="38" fontId="104" fillId="0" borderId="3" xfId="2" applyFont="1" applyFill="1" applyBorder="1"/>
    <xf numFmtId="38" fontId="20" fillId="0" borderId="3" xfId="2" applyFont="1" applyFill="1" applyBorder="1"/>
    <xf numFmtId="38" fontId="20" fillId="0" borderId="14" xfId="2" applyFont="1" applyFill="1" applyBorder="1"/>
    <xf numFmtId="38" fontId="20" fillId="0" borderId="5" xfId="2" applyFont="1" applyFill="1" applyBorder="1"/>
    <xf numFmtId="38" fontId="104" fillId="0" borderId="4" xfId="2" applyFont="1" applyFill="1" applyBorder="1" applyAlignment="1">
      <alignment horizontal="center"/>
    </xf>
    <xf numFmtId="38" fontId="104" fillId="0" borderId="6" xfId="2" quotePrefix="1" applyFont="1" applyFill="1" applyBorder="1" applyAlignment="1">
      <alignment horizontal="center"/>
    </xf>
    <xf numFmtId="38" fontId="104" fillId="0" borderId="0" xfId="2" applyFont="1" applyFill="1" applyBorder="1"/>
    <xf numFmtId="38" fontId="104" fillId="0" borderId="0" xfId="2" quotePrefix="1" applyFont="1" applyFill="1" applyBorder="1" applyAlignment="1">
      <alignment horizontal="left"/>
    </xf>
    <xf numFmtId="38" fontId="104" fillId="0" borderId="12" xfId="2" applyFont="1" applyFill="1" applyBorder="1"/>
    <xf numFmtId="38" fontId="104" fillId="0" borderId="6" xfId="2" applyFont="1" applyFill="1" applyBorder="1" applyAlignment="1">
      <alignment horizontal="center"/>
    </xf>
    <xf numFmtId="38" fontId="12" fillId="0" borderId="0" xfId="2" quotePrefix="1" applyFont="1" applyFill="1" applyBorder="1" applyAlignment="1">
      <alignment horizontal="left"/>
    </xf>
    <xf numFmtId="38" fontId="12" fillId="0" borderId="12" xfId="2" applyFont="1" applyFill="1" applyBorder="1"/>
    <xf numFmtId="38" fontId="20" fillId="0" borderId="4" xfId="2" applyFont="1" applyFill="1" applyBorder="1" applyAlignment="1">
      <alignment horizontal="center"/>
    </xf>
    <xf numFmtId="38" fontId="20" fillId="0" borderId="6" xfId="2" applyFont="1" applyFill="1" applyBorder="1" applyAlignment="1">
      <alignment horizontal="center"/>
    </xf>
    <xf numFmtId="38" fontId="20" fillId="0" borderId="7" xfId="2" applyFont="1" applyFill="1" applyBorder="1"/>
    <xf numFmtId="38" fontId="104" fillId="0" borderId="5" xfId="2" applyFont="1" applyFill="1" applyBorder="1" applyAlignment="1">
      <alignment horizontal="center"/>
    </xf>
    <xf numFmtId="38" fontId="104" fillId="0" borderId="5" xfId="2" quotePrefix="1" applyFont="1" applyFill="1" applyBorder="1" applyAlignment="1">
      <alignment horizontal="center"/>
    </xf>
    <xf numFmtId="38" fontId="20" fillId="0" borderId="5" xfId="2" applyFont="1" applyFill="1" applyBorder="1" applyAlignment="1">
      <alignment horizontal="center"/>
    </xf>
    <xf numFmtId="38" fontId="12" fillId="0" borderId="5" xfId="2" quotePrefix="1" applyFont="1" applyFill="1" applyBorder="1" applyAlignment="1">
      <alignment horizontal="center"/>
    </xf>
    <xf numFmtId="38" fontId="20" fillId="0" borderId="9" xfId="2" applyFont="1" applyFill="1" applyBorder="1" applyAlignment="1">
      <alignment horizontal="center"/>
    </xf>
    <xf numFmtId="38" fontId="20" fillId="0" borderId="8" xfId="2" applyFont="1" applyFill="1" applyBorder="1" applyAlignment="1">
      <alignment horizontal="center"/>
    </xf>
    <xf numFmtId="38" fontId="20" fillId="0" borderId="8" xfId="2" quotePrefix="1" applyFont="1" applyFill="1" applyBorder="1" applyAlignment="1">
      <alignment horizontal="center"/>
    </xf>
    <xf numFmtId="211" fontId="30" fillId="0" borderId="0" xfId="15" applyNumberFormat="1" applyFont="1"/>
    <xf numFmtId="38" fontId="2" fillId="0" borderId="0" xfId="2" applyFont="1"/>
    <xf numFmtId="38" fontId="12" fillId="2" borderId="0" xfId="2" applyFont="1" applyFill="1" applyAlignment="1">
      <alignment horizontal="right"/>
    </xf>
    <xf numFmtId="38" fontId="56" fillId="2" borderId="0" xfId="2" applyFont="1" applyFill="1" applyAlignment="1">
      <alignment horizontal="right"/>
    </xf>
    <xf numFmtId="38" fontId="112" fillId="2" borderId="6" xfId="2" applyFont="1" applyFill="1" applyBorder="1" applyAlignment="1">
      <alignment horizontal="center"/>
    </xf>
    <xf numFmtId="38" fontId="2" fillId="2" borderId="0" xfId="2" applyFill="1"/>
    <xf numFmtId="38" fontId="2" fillId="2" borderId="0" xfId="2" quotePrefix="1" applyFill="1" applyAlignment="1">
      <alignment horizontal="left"/>
    </xf>
    <xf numFmtId="38" fontId="2" fillId="2" borderId="0" xfId="2" applyFill="1" applyBorder="1"/>
    <xf numFmtId="38" fontId="113" fillId="2" borderId="10" xfId="2" quotePrefix="1" applyFont="1" applyFill="1" applyBorder="1" applyAlignment="1">
      <alignment horizontal="center"/>
    </xf>
    <xf numFmtId="38" fontId="113" fillId="2" borderId="8" xfId="2" applyFont="1" applyFill="1" applyBorder="1" applyAlignment="1">
      <alignment horizontal="center"/>
    </xf>
    <xf numFmtId="38" fontId="113" fillId="2" borderId="10" xfId="2" applyFont="1" applyFill="1" applyBorder="1" applyAlignment="1">
      <alignment horizontal="center"/>
    </xf>
    <xf numFmtId="38" fontId="113" fillId="2" borderId="8" xfId="2" quotePrefix="1" applyFont="1" applyFill="1" applyBorder="1" applyAlignment="1">
      <alignment horizontal="center"/>
    </xf>
    <xf numFmtId="38" fontId="113" fillId="2" borderId="9" xfId="2" applyFont="1" applyFill="1" applyBorder="1" applyAlignment="1">
      <alignment horizontal="center"/>
    </xf>
    <xf numFmtId="38" fontId="114" fillId="2" borderId="8" xfId="2" applyFont="1" applyFill="1" applyBorder="1" applyAlignment="1">
      <alignment horizontal="center"/>
    </xf>
    <xf numFmtId="38" fontId="114" fillId="2" borderId="7" xfId="2" applyFont="1" applyFill="1" applyBorder="1" applyAlignment="1">
      <alignment horizontal="center"/>
    </xf>
    <xf numFmtId="38" fontId="114" fillId="2" borderId="8" xfId="2" applyFont="1" applyFill="1" applyBorder="1" applyAlignment="1" applyProtection="1">
      <alignment horizontal="center"/>
    </xf>
    <xf numFmtId="0" fontId="114" fillId="2" borderId="8" xfId="6" applyFont="1" applyFill="1" applyBorder="1" applyAlignment="1">
      <alignment horizontal="center"/>
    </xf>
    <xf numFmtId="0" fontId="114" fillId="2" borderId="0" xfId="6" applyFont="1" applyFill="1" applyAlignment="1">
      <alignment horizontal="center"/>
    </xf>
    <xf numFmtId="0" fontId="114" fillId="2" borderId="4" xfId="6" applyFont="1" applyFill="1" applyBorder="1" applyAlignment="1">
      <alignment horizontal="center"/>
    </xf>
    <xf numFmtId="0" fontId="114" fillId="2" borderId="6" xfId="6" applyFont="1" applyFill="1" applyBorder="1" applyAlignment="1">
      <alignment horizontal="center"/>
    </xf>
    <xf numFmtId="37" fontId="114" fillId="2" borderId="4" xfId="6" applyNumberFormat="1" applyFont="1" applyFill="1" applyBorder="1" applyAlignment="1">
      <alignment horizontal="center"/>
    </xf>
    <xf numFmtId="37" fontId="114" fillId="2" borderId="6" xfId="6" applyNumberFormat="1" applyFont="1" applyFill="1" applyBorder="1" applyAlignment="1">
      <alignment horizontal="center"/>
    </xf>
    <xf numFmtId="37" fontId="114" fillId="2" borderId="8" xfId="6" applyNumberFormat="1" applyFont="1" applyFill="1" applyBorder="1" applyAlignment="1">
      <alignment horizontal="center"/>
    </xf>
    <xf numFmtId="38" fontId="114" fillId="2" borderId="8" xfId="3" applyFont="1" applyFill="1" applyBorder="1" applyAlignment="1">
      <alignment horizontal="center"/>
    </xf>
    <xf numFmtId="38" fontId="112" fillId="2" borderId="8" xfId="2" applyFont="1" applyFill="1" applyBorder="1" applyAlignment="1">
      <alignment horizontal="center"/>
    </xf>
    <xf numFmtId="180" fontId="21" fillId="2" borderId="4" xfId="2" applyNumberFormat="1" applyFont="1" applyFill="1" applyBorder="1" applyAlignment="1">
      <alignment horizontal="right" indent="1"/>
    </xf>
    <xf numFmtId="180" fontId="20" fillId="2" borderId="4" xfId="2" applyNumberFormat="1" applyFont="1" applyFill="1" applyBorder="1" applyAlignment="1">
      <alignment horizontal="right" indent="1"/>
    </xf>
    <xf numFmtId="180" fontId="20" fillId="2" borderId="0" xfId="2" applyNumberFormat="1" applyFont="1" applyFill="1" applyBorder="1" applyAlignment="1">
      <alignment horizontal="left"/>
    </xf>
    <xf numFmtId="180" fontId="20" fillId="2" borderId="9" xfId="2" applyNumberFormat="1" applyFont="1" applyFill="1" applyBorder="1" applyAlignment="1">
      <alignment horizontal="right" indent="1"/>
    </xf>
    <xf numFmtId="180" fontId="20" fillId="2" borderId="10" xfId="2" applyNumberFormat="1" applyFont="1" applyFill="1" applyBorder="1" applyAlignment="1">
      <alignment horizontal="left"/>
    </xf>
    <xf numFmtId="0" fontId="5" fillId="2" borderId="0" xfId="13" applyFont="1" applyFill="1" applyAlignment="1">
      <alignment horizontal="right" wrapText="1" indent="1"/>
    </xf>
    <xf numFmtId="0" fontId="12" fillId="2" borderId="10" xfId="5" applyFont="1" applyFill="1" applyBorder="1" applyAlignment="1">
      <alignment horizontal="left"/>
    </xf>
    <xf numFmtId="180" fontId="12" fillId="3" borderId="0" xfId="2" applyNumberFormat="1" applyFont="1" applyFill="1" applyBorder="1" applyAlignment="1">
      <alignment horizontal="right"/>
    </xf>
    <xf numFmtId="180" fontId="56" fillId="3" borderId="0" xfId="2" applyNumberFormat="1" applyFont="1" applyFill="1" applyBorder="1" applyAlignment="1">
      <alignment horizontal="right"/>
    </xf>
    <xf numFmtId="180" fontId="21" fillId="3" borderId="0" xfId="2" applyNumberFormat="1" applyFont="1" applyFill="1" applyBorder="1" applyAlignment="1">
      <alignment horizontal="right"/>
    </xf>
    <xf numFmtId="38" fontId="56" fillId="0" borderId="0" xfId="2" applyFont="1" applyFill="1" applyBorder="1" applyAlignment="1">
      <alignment horizontal="right"/>
    </xf>
    <xf numFmtId="38" fontId="2" fillId="2" borderId="0" xfId="2" applyFont="1" applyFill="1" applyAlignment="1">
      <alignment horizontal="right"/>
    </xf>
    <xf numFmtId="38" fontId="4" fillId="2" borderId="0" xfId="2" applyFont="1" applyFill="1" applyAlignment="1">
      <alignment horizontal="right"/>
    </xf>
    <xf numFmtId="0" fontId="15" fillId="2" borderId="2" xfId="15" applyFont="1" applyFill="1" applyBorder="1"/>
    <xf numFmtId="0" fontId="15" fillId="2" borderId="4" xfId="15" applyFont="1" applyFill="1" applyBorder="1"/>
    <xf numFmtId="0" fontId="20" fillId="2" borderId="4" xfId="15" quotePrefix="1" applyFont="1" applyFill="1" applyBorder="1" applyAlignment="1">
      <alignment horizontal="left"/>
    </xf>
    <xf numFmtId="0" fontId="20" fillId="2" borderId="9" xfId="15" quotePrefix="1" applyFont="1" applyFill="1" applyBorder="1" applyAlignment="1">
      <alignment horizontal="left"/>
    </xf>
    <xf numFmtId="0" fontId="2" fillId="2" borderId="1" xfId="6" applyFill="1" applyBorder="1" applyAlignment="1">
      <alignment horizontal="center"/>
    </xf>
    <xf numFmtId="38" fontId="103" fillId="2" borderId="1" xfId="2" applyFont="1" applyFill="1" applyBorder="1" applyAlignment="1">
      <alignment horizontal="center"/>
    </xf>
    <xf numFmtId="38" fontId="103" fillId="2" borderId="2" xfId="2" applyFont="1" applyFill="1" applyBorder="1" applyAlignment="1">
      <alignment horizontal="center"/>
    </xf>
    <xf numFmtId="38" fontId="115" fillId="2" borderId="2" xfId="2" quotePrefix="1" applyFont="1" applyFill="1" applyBorder="1" applyAlignment="1">
      <alignment horizontal="center" shrinkToFit="1"/>
    </xf>
    <xf numFmtId="38" fontId="103" fillId="2" borderId="2" xfId="2" quotePrefix="1" applyFont="1" applyFill="1" applyBorder="1" applyAlignment="1">
      <alignment horizontal="left"/>
    </xf>
    <xf numFmtId="38" fontId="103" fillId="2" borderId="0" xfId="2" quotePrefix="1" applyFont="1" applyFill="1" applyBorder="1" applyAlignment="1">
      <alignment horizontal="left"/>
    </xf>
    <xf numFmtId="38" fontId="103" fillId="2" borderId="5" xfId="2" applyFont="1" applyFill="1" applyBorder="1"/>
    <xf numFmtId="38" fontId="103" fillId="2" borderId="0" xfId="2" applyFont="1" applyFill="1" applyBorder="1" applyAlignment="1">
      <alignment horizontal="center"/>
    </xf>
    <xf numFmtId="38" fontId="103" fillId="2" borderId="6" xfId="2" applyFont="1" applyFill="1" applyBorder="1" applyAlignment="1">
      <alignment horizontal="center"/>
    </xf>
    <xf numFmtId="38" fontId="103" fillId="2" borderId="4" xfId="2" applyFont="1" applyFill="1" applyBorder="1" applyAlignment="1">
      <alignment horizontal="center" shrinkToFit="1"/>
    </xf>
    <xf numFmtId="38" fontId="103" fillId="2" borderId="6" xfId="2" applyFont="1" applyFill="1" applyBorder="1" applyAlignment="1">
      <alignment horizontal="center" wrapText="1" shrinkToFit="1"/>
    </xf>
    <xf numFmtId="38" fontId="103" fillId="2" borderId="4" xfId="2" applyFont="1" applyFill="1" applyBorder="1"/>
    <xf numFmtId="38" fontId="103" fillId="2" borderId="4" xfId="2" applyFont="1" applyFill="1" applyBorder="1" applyAlignment="1"/>
    <xf numFmtId="0" fontId="3" fillId="2" borderId="0" xfId="6" quotePrefix="1" applyFont="1" applyFill="1" applyAlignment="1">
      <alignment horizontal="left"/>
    </xf>
    <xf numFmtId="0" fontId="3" fillId="2" borderId="0" xfId="6" quotePrefix="1" applyFont="1" applyFill="1" applyAlignment="1">
      <alignment horizontal="right"/>
    </xf>
    <xf numFmtId="0" fontId="114" fillId="2" borderId="0" xfId="6" applyFont="1" applyFill="1"/>
    <xf numFmtId="0" fontId="116" fillId="2" borderId="0" xfId="6" applyFont="1" applyFill="1" applyAlignment="1">
      <alignment vertical="center"/>
    </xf>
    <xf numFmtId="0" fontId="103" fillId="2" borderId="2" xfId="6" applyFont="1" applyFill="1" applyBorder="1" applyAlignment="1">
      <alignment horizontal="center"/>
    </xf>
    <xf numFmtId="0" fontId="2" fillId="2" borderId="13" xfId="6" applyFill="1" applyBorder="1" applyAlignment="1">
      <alignment horizontal="left"/>
    </xf>
    <xf numFmtId="0" fontId="115" fillId="2" borderId="5" xfId="6" quotePrefix="1" applyFont="1" applyFill="1" applyBorder="1" applyAlignment="1">
      <alignment horizontal="center"/>
    </xf>
    <xf numFmtId="0" fontId="103" fillId="2" borderId="2" xfId="6" quotePrefix="1" applyFont="1" applyFill="1" applyBorder="1" applyAlignment="1">
      <alignment horizontal="left"/>
    </xf>
    <xf numFmtId="0" fontId="103" fillId="2" borderId="4" xfId="6" quotePrefix="1" applyFont="1" applyFill="1" applyBorder="1" applyAlignment="1">
      <alignment horizontal="left"/>
    </xf>
    <xf numFmtId="0" fontId="104" fillId="2" borderId="12" xfId="6" quotePrefix="1" applyFont="1" applyFill="1" applyBorder="1" applyAlignment="1">
      <alignment horizontal="center"/>
    </xf>
    <xf numFmtId="0" fontId="2" fillId="2" borderId="2" xfId="6" applyFill="1" applyBorder="1"/>
    <xf numFmtId="0" fontId="12" fillId="2" borderId="12" xfId="6" quotePrefix="1" applyFont="1" applyFill="1" applyBorder="1" applyAlignment="1">
      <alignment horizontal="center"/>
    </xf>
    <xf numFmtId="0" fontId="2" fillId="2" borderId="5" xfId="6" applyFill="1" applyBorder="1"/>
    <xf numFmtId="0" fontId="103" fillId="2" borderId="4" xfId="6" applyFont="1" applyFill="1" applyBorder="1" applyAlignment="1">
      <alignment horizontal="center"/>
    </xf>
    <xf numFmtId="0" fontId="103" fillId="2" borderId="0" xfId="6" applyFont="1" applyFill="1" applyAlignment="1">
      <alignment horizontal="center"/>
    </xf>
    <xf numFmtId="0" fontId="115" fillId="2" borderId="6" xfId="6" applyFont="1" applyFill="1" applyBorder="1" applyAlignment="1">
      <alignment horizontal="center"/>
    </xf>
    <xf numFmtId="0" fontId="103" fillId="2" borderId="6" xfId="6" applyFont="1" applyFill="1" applyBorder="1" applyAlignment="1">
      <alignment horizontal="center"/>
    </xf>
    <xf numFmtId="38" fontId="103" fillId="2" borderId="6" xfId="3" applyFont="1" applyFill="1" applyBorder="1" applyAlignment="1">
      <alignment horizontal="center"/>
    </xf>
    <xf numFmtId="0" fontId="5" fillId="2" borderId="6" xfId="6" applyFont="1" applyFill="1" applyBorder="1" applyAlignment="1">
      <alignment horizontal="center" wrapText="1" shrinkToFit="1"/>
    </xf>
    <xf numFmtId="0" fontId="33" fillId="2" borderId="5" xfId="6" applyFont="1" applyFill="1" applyBorder="1" applyAlignment="1">
      <alignment horizontal="left"/>
    </xf>
    <xf numFmtId="0" fontId="33" fillId="2" borderId="0" xfId="6" applyFont="1" applyFill="1" applyAlignment="1">
      <alignment horizontal="left"/>
    </xf>
    <xf numFmtId="0" fontId="33" fillId="2" borderId="6" xfId="6" applyFont="1" applyFill="1" applyBorder="1" applyAlignment="1">
      <alignment horizontal="left"/>
    </xf>
    <xf numFmtId="0" fontId="33" fillId="2" borderId="6" xfId="6" quotePrefix="1" applyFont="1" applyFill="1" applyBorder="1" applyAlignment="1">
      <alignment horizontal="left"/>
    </xf>
    <xf numFmtId="0" fontId="33" fillId="2" borderId="0" xfId="6" quotePrefix="1" applyFont="1" applyFill="1" applyAlignment="1">
      <alignment horizontal="left"/>
    </xf>
    <xf numFmtId="0" fontId="34" fillId="2" borderId="6" xfId="6" applyFont="1" applyFill="1" applyBorder="1" applyAlignment="1">
      <alignment horizontal="left"/>
    </xf>
    <xf numFmtId="0" fontId="34" fillId="2" borderId="0" xfId="6" applyFont="1" applyFill="1" applyAlignment="1">
      <alignment horizontal="left"/>
    </xf>
    <xf numFmtId="0" fontId="116" fillId="2" borderId="10" xfId="6" applyFont="1" applyFill="1" applyBorder="1" applyAlignment="1">
      <alignment vertical="center"/>
    </xf>
    <xf numFmtId="0" fontId="4" fillId="2" borderId="0" xfId="18" quotePrefix="1" applyFont="1" applyFill="1" applyAlignment="1">
      <alignment horizontal="left"/>
    </xf>
    <xf numFmtId="0" fontId="4" fillId="2" borderId="0" xfId="18" quotePrefix="1" applyFont="1" applyFill="1" applyAlignment="1">
      <alignment horizontal="right"/>
    </xf>
    <xf numFmtId="0" fontId="116" fillId="2" borderId="0" xfId="18" quotePrefix="1" applyFont="1" applyFill="1" applyAlignment="1">
      <alignment horizontal="left"/>
    </xf>
    <xf numFmtId="0" fontId="104" fillId="2" borderId="5" xfId="18" applyFont="1" applyFill="1" applyBorder="1" applyAlignment="1">
      <alignment horizontal="center"/>
    </xf>
    <xf numFmtId="0" fontId="104" fillId="2" borderId="3" xfId="18" applyFont="1" applyFill="1" applyBorder="1" applyAlignment="1">
      <alignment horizontal="center"/>
    </xf>
    <xf numFmtId="37" fontId="104" fillId="2" borderId="6" xfId="18" applyNumberFormat="1" applyFont="1" applyFill="1" applyBorder="1" applyAlignment="1">
      <alignment horizontal="center"/>
    </xf>
    <xf numFmtId="0" fontId="104" fillId="2" borderId="0" xfId="18" applyFont="1" applyFill="1" applyAlignment="1">
      <alignment horizontal="center"/>
    </xf>
    <xf numFmtId="0" fontId="104" fillId="2" borderId="6" xfId="18" applyFont="1" applyFill="1" applyBorder="1" applyAlignment="1">
      <alignment horizontal="center"/>
    </xf>
    <xf numFmtId="0" fontId="104" fillId="2" borderId="2" xfId="18" applyFont="1" applyFill="1" applyBorder="1" applyAlignment="1">
      <alignment horizontal="center"/>
    </xf>
    <xf numFmtId="0" fontId="104" fillId="2" borderId="1" xfId="18" applyFont="1" applyFill="1" applyBorder="1" applyAlignment="1">
      <alignment horizontal="center"/>
    </xf>
    <xf numFmtId="37" fontId="117" fillId="2" borderId="0" xfId="18" applyNumberFormat="1" applyFont="1" applyFill="1" applyAlignment="1">
      <alignment horizontal="distributed"/>
    </xf>
    <xf numFmtId="37" fontId="117" fillId="2" borderId="0" xfId="18" quotePrefix="1" applyNumberFormat="1" applyFont="1" applyFill="1" applyAlignment="1">
      <alignment horizontal="left"/>
    </xf>
    <xf numFmtId="37" fontId="104" fillId="2" borderId="0" xfId="18" applyNumberFormat="1" applyFont="1" applyFill="1" applyAlignment="1">
      <alignment horizontal="distributed" vertical="distributed"/>
    </xf>
    <xf numFmtId="37" fontId="117" fillId="2" borderId="0" xfId="18" applyNumberFormat="1" applyFont="1" applyFill="1" applyAlignment="1">
      <alignment horizontal="distributed" vertical="distributed"/>
    </xf>
    <xf numFmtId="0" fontId="116" fillId="2" borderId="10" xfId="18" applyFont="1" applyFill="1" applyBorder="1" applyAlignment="1">
      <alignment horizontal="left"/>
    </xf>
    <xf numFmtId="0" fontId="117" fillId="2" borderId="0" xfId="18" applyFont="1" applyFill="1" applyAlignment="1">
      <alignment horizontal="distributed"/>
    </xf>
    <xf numFmtId="37" fontId="20" fillId="2" borderId="0" xfId="18" quotePrefix="1" applyNumberFormat="1" applyFont="1" applyFill="1" applyAlignment="1">
      <alignment horizontal="left"/>
    </xf>
    <xf numFmtId="0" fontId="3" fillId="2" borderId="0" xfId="17" quotePrefix="1" applyFont="1" applyFill="1" applyAlignment="1">
      <alignment horizontal="left"/>
    </xf>
    <xf numFmtId="0" fontId="3" fillId="2" borderId="0" xfId="17" quotePrefix="1" applyFont="1" applyFill="1" applyAlignment="1">
      <alignment horizontal="right"/>
    </xf>
    <xf numFmtId="0" fontId="12" fillId="2" borderId="2" xfId="17" applyFont="1" applyFill="1" applyBorder="1" applyAlignment="1">
      <alignment horizontal="center"/>
    </xf>
    <xf numFmtId="0" fontId="12" fillId="2" borderId="11" xfId="17" applyFont="1" applyFill="1" applyBorder="1" applyAlignment="1">
      <alignment horizontal="center"/>
    </xf>
    <xf numFmtId="0" fontId="12" fillId="2" borderId="12" xfId="17" applyFont="1" applyFill="1" applyBorder="1" applyAlignment="1">
      <alignment horizontal="center"/>
    </xf>
    <xf numFmtId="0" fontId="103" fillId="2" borderId="0" xfId="5" applyFont="1" applyFill="1" applyAlignment="1">
      <alignment horizontal="center"/>
    </xf>
    <xf numFmtId="180" fontId="2" fillId="2" borderId="11" xfId="2" applyNumberFormat="1" applyFont="1" applyFill="1" applyBorder="1" applyAlignment="1">
      <alignment horizontal="right" vertical="center" indent="5"/>
    </xf>
    <xf numFmtId="180" fontId="2" fillId="2" borderId="0" xfId="2" applyNumberFormat="1" applyFont="1" applyFill="1" applyBorder="1" applyAlignment="1">
      <alignment horizontal="left"/>
    </xf>
    <xf numFmtId="180" fontId="2" fillId="2" borderId="12" xfId="2" applyNumberFormat="1" applyFont="1" applyFill="1" applyBorder="1" applyAlignment="1">
      <alignment horizontal="right" vertical="center" indent="5"/>
    </xf>
    <xf numFmtId="180" fontId="4" fillId="2" borderId="12" xfId="2" applyNumberFormat="1" applyFont="1" applyFill="1" applyBorder="1" applyAlignment="1">
      <alignment horizontal="right" vertical="center" indent="5"/>
    </xf>
    <xf numFmtId="37" fontId="58" fillId="2" borderId="10" xfId="17" applyNumberFormat="1" applyFont="1" applyFill="1" applyBorder="1" applyAlignment="1">
      <alignment horizontal="distributed" vertical="distributed"/>
    </xf>
    <xf numFmtId="180" fontId="4" fillId="2" borderId="7" xfId="2" applyNumberFormat="1" applyFont="1" applyFill="1" applyBorder="1" applyAlignment="1">
      <alignment horizontal="right" vertical="center" indent="5"/>
    </xf>
    <xf numFmtId="0" fontId="103" fillId="2" borderId="4" xfId="5" applyFont="1" applyFill="1" applyBorder="1" applyAlignment="1">
      <alignment horizontal="center"/>
    </xf>
    <xf numFmtId="0" fontId="103" fillId="2" borderId="3" xfId="5" applyFont="1" applyFill="1" applyBorder="1" applyAlignment="1">
      <alignment horizontal="center"/>
    </xf>
    <xf numFmtId="0" fontId="118" fillId="2" borderId="2" xfId="5" applyFont="1" applyFill="1" applyBorder="1" applyAlignment="1">
      <alignment horizontal="centerContinuous"/>
    </xf>
    <xf numFmtId="0" fontId="22" fillId="2" borderId="3" xfId="5" applyFont="1" applyFill="1" applyBorder="1" applyAlignment="1">
      <alignment horizontal="right"/>
    </xf>
    <xf numFmtId="0" fontId="2" fillId="2" borderId="12" xfId="5" applyFill="1" applyBorder="1" applyAlignment="1">
      <alignment horizontal="center"/>
    </xf>
    <xf numFmtId="0" fontId="104" fillId="2" borderId="0" xfId="5" applyFont="1" applyFill="1" applyAlignment="1">
      <alignment horizontal="left"/>
    </xf>
    <xf numFmtId="0" fontId="103" fillId="2" borderId="3" xfId="5" applyFont="1" applyFill="1" applyBorder="1"/>
    <xf numFmtId="0" fontId="104" fillId="2" borderId="10" xfId="5" applyFont="1" applyFill="1" applyBorder="1" applyAlignment="1">
      <alignment horizontal="left"/>
    </xf>
    <xf numFmtId="0" fontId="104" fillId="2" borderId="10" xfId="5" applyFont="1" applyFill="1" applyBorder="1"/>
    <xf numFmtId="0" fontId="104" fillId="2" borderId="10" xfId="5" applyFont="1" applyFill="1" applyBorder="1" applyAlignment="1">
      <alignment horizontal="center"/>
    </xf>
    <xf numFmtId="38" fontId="12" fillId="2" borderId="10" xfId="2" quotePrefix="1" applyFont="1" applyFill="1" applyBorder="1" applyAlignment="1" applyProtection="1">
      <alignment horizontal="right"/>
    </xf>
    <xf numFmtId="38" fontId="104" fillId="2" borderId="0" xfId="2" quotePrefix="1" applyFont="1" applyFill="1" applyBorder="1" applyAlignment="1">
      <alignment horizontal="left"/>
    </xf>
    <xf numFmtId="38" fontId="104" fillId="2" borderId="10" xfId="2" quotePrefix="1" applyFont="1" applyFill="1" applyBorder="1" applyAlignment="1">
      <alignment horizontal="left"/>
    </xf>
    <xf numFmtId="38" fontId="103" fillId="2" borderId="3" xfId="2" applyFont="1" applyFill="1" applyBorder="1"/>
    <xf numFmtId="38" fontId="103" fillId="2" borderId="3" xfId="2" applyFont="1" applyFill="1" applyBorder="1" applyAlignment="1">
      <alignment horizontal="right"/>
    </xf>
    <xf numFmtId="38" fontId="103" fillId="2" borderId="5" xfId="2" applyFont="1" applyFill="1" applyBorder="1" applyAlignment="1">
      <alignment horizontal="center"/>
    </xf>
    <xf numFmtId="38" fontId="103" fillId="2" borderId="2" xfId="2" quotePrefix="1" applyFont="1" applyFill="1" applyBorder="1" applyAlignment="1">
      <alignment horizontal="centerContinuous" shrinkToFit="1"/>
    </xf>
    <xf numFmtId="38" fontId="103" fillId="2" borderId="2" xfId="2" quotePrefix="1" applyFont="1" applyFill="1" applyBorder="1" applyAlignment="1">
      <alignment horizontal="centerContinuous"/>
    </xf>
    <xf numFmtId="0" fontId="3" fillId="0" borderId="0" xfId="15" applyFont="1" applyAlignment="1">
      <alignment horizontal="left"/>
    </xf>
    <xf numFmtId="0" fontId="3" fillId="0" borderId="0" xfId="15" applyFont="1" applyAlignment="1">
      <alignment horizontal="right"/>
    </xf>
    <xf numFmtId="0" fontId="12" fillId="0" borderId="0" xfId="15" applyFont="1" applyAlignment="1">
      <alignment horizontal="left"/>
    </xf>
    <xf numFmtId="0" fontId="3" fillId="2" borderId="0" xfId="15" quotePrefix="1" applyFont="1" applyFill="1"/>
    <xf numFmtId="0" fontId="3" fillId="2" borderId="0" xfId="15" quotePrefix="1" applyFont="1" applyFill="1" applyAlignment="1">
      <alignment horizontal="right"/>
    </xf>
    <xf numFmtId="0" fontId="6" fillId="2" borderId="12" xfId="15" applyFill="1" applyBorder="1"/>
    <xf numFmtId="0" fontId="6" fillId="2" borderId="12" xfId="15" applyFill="1" applyBorder="1" applyAlignment="1">
      <alignment horizontal="center"/>
    </xf>
    <xf numFmtId="0" fontId="6" fillId="2" borderId="0" xfId="15" applyFill="1" applyAlignment="1">
      <alignment horizontal="left"/>
    </xf>
    <xf numFmtId="0" fontId="46" fillId="2" borderId="0" xfId="15" quotePrefix="1" applyFont="1" applyFill="1" applyAlignment="1">
      <alignment horizontal="left"/>
    </xf>
    <xf numFmtId="0" fontId="46" fillId="2" borderId="0" xfId="15" applyFont="1" applyFill="1" applyAlignment="1">
      <alignment horizontal="left"/>
    </xf>
    <xf numFmtId="0" fontId="3" fillId="2" borderId="0" xfId="16" applyFont="1" applyFill="1" applyAlignment="1">
      <alignment horizontal="left"/>
    </xf>
    <xf numFmtId="0" fontId="3" fillId="2" borderId="0" xfId="16" applyFont="1" applyFill="1" applyAlignment="1">
      <alignment horizontal="right" indent="1"/>
    </xf>
    <xf numFmtId="0" fontId="103" fillId="2" borderId="2" xfId="16" applyFont="1" applyFill="1" applyBorder="1" applyAlignment="1">
      <alignment horizontal="center" wrapText="1"/>
    </xf>
    <xf numFmtId="0" fontId="103" fillId="2" borderId="4" xfId="16" applyFont="1" applyFill="1" applyBorder="1" applyAlignment="1">
      <alignment horizontal="center" wrapText="1"/>
    </xf>
    <xf numFmtId="0" fontId="104" fillId="2" borderId="2" xfId="8" applyFont="1" applyFill="1" applyBorder="1" applyAlignment="1">
      <alignment horizontal="center"/>
    </xf>
    <xf numFmtId="0" fontId="104" fillId="2" borderId="4" xfId="8" applyFont="1" applyFill="1" applyBorder="1" applyAlignment="1">
      <alignment horizontal="center"/>
    </xf>
    <xf numFmtId="181" fontId="15" fillId="2" borderId="4" xfId="2" applyNumberFormat="1" applyFont="1" applyFill="1" applyBorder="1" applyAlignment="1">
      <alignment horizontal="right"/>
    </xf>
    <xf numFmtId="182" fontId="15" fillId="2" borderId="0" xfId="2" applyNumberFormat="1" applyFont="1" applyFill="1" applyBorder="1" applyAlignment="1">
      <alignment horizontal="left"/>
    </xf>
    <xf numFmtId="181" fontId="15" fillId="2" borderId="0" xfId="2" applyNumberFormat="1" applyFont="1" applyFill="1" applyBorder="1" applyAlignment="1">
      <alignment horizontal="right"/>
    </xf>
    <xf numFmtId="184" fontId="20" fillId="2" borderId="4" xfId="2" applyNumberFormat="1" applyFont="1" applyFill="1" applyBorder="1" applyAlignment="1">
      <alignment horizontal="right"/>
    </xf>
    <xf numFmtId="182" fontId="20" fillId="2" borderId="0" xfId="2" applyNumberFormat="1" applyFont="1" applyFill="1" applyBorder="1" applyAlignment="1">
      <alignment horizontal="left"/>
    </xf>
    <xf numFmtId="184" fontId="20" fillId="2" borderId="0" xfId="2" applyNumberFormat="1" applyFont="1" applyFill="1" applyBorder="1" applyAlignment="1">
      <alignment horizontal="right"/>
    </xf>
    <xf numFmtId="180" fontId="20" fillId="2" borderId="4" xfId="2" applyNumberFormat="1" applyFont="1" applyFill="1" applyBorder="1" applyAlignment="1">
      <alignment horizontal="right"/>
    </xf>
    <xf numFmtId="180" fontId="20" fillId="2" borderId="9" xfId="2" applyNumberFormat="1" applyFont="1" applyFill="1" applyBorder="1" applyAlignment="1">
      <alignment horizontal="right"/>
    </xf>
    <xf numFmtId="180" fontId="12" fillId="0" borderId="10" xfId="2" applyNumberFormat="1" applyFont="1" applyFill="1" applyBorder="1" applyAlignment="1">
      <alignment horizontal="right"/>
    </xf>
    <xf numFmtId="38" fontId="56" fillId="0" borderId="12" xfId="2" applyFont="1" applyFill="1" applyBorder="1" applyAlignment="1">
      <alignment horizontal="right"/>
    </xf>
    <xf numFmtId="38" fontId="67" fillId="2" borderId="13" xfId="2" applyFont="1" applyFill="1" applyBorder="1" applyAlignment="1">
      <alignment vertical="center"/>
    </xf>
    <xf numFmtId="38" fontId="83" fillId="2" borderId="5" xfId="2" applyFont="1" applyFill="1" applyBorder="1"/>
    <xf numFmtId="0" fontId="67" fillId="2" borderId="0" xfId="6" applyFont="1" applyFill="1" applyAlignment="1">
      <alignment horizontal="left"/>
    </xf>
    <xf numFmtId="0" fontId="20" fillId="2" borderId="0" xfId="13" applyFont="1" applyFill="1" applyAlignment="1">
      <alignment horizontal="left" vertical="top"/>
    </xf>
    <xf numFmtId="38" fontId="45" fillId="2" borderId="1" xfId="2" applyFont="1" applyFill="1" applyBorder="1" applyAlignment="1">
      <alignment horizontal="right" vertical="center"/>
    </xf>
    <xf numFmtId="38" fontId="113" fillId="2" borderId="6" xfId="2" applyFont="1" applyFill="1" applyBorder="1" applyAlignment="1">
      <alignment horizontal="center"/>
    </xf>
    <xf numFmtId="38" fontId="113" fillId="2" borderId="0" xfId="2" applyFont="1" applyFill="1" applyBorder="1" applyAlignment="1">
      <alignment horizontal="center"/>
    </xf>
    <xf numFmtId="38" fontId="113" fillId="2" borderId="4" xfId="2" applyFont="1" applyFill="1" applyBorder="1" applyAlignment="1">
      <alignment horizontal="center"/>
    </xf>
    <xf numFmtId="38" fontId="7" fillId="2" borderId="6" xfId="2" quotePrefix="1" applyFont="1" applyFill="1" applyBorder="1" applyAlignment="1">
      <alignment horizontal="center"/>
    </xf>
    <xf numFmtId="38" fontId="12" fillId="2" borderId="2" xfId="2" applyFont="1" applyFill="1" applyBorder="1" applyAlignment="1">
      <alignment horizontal="center"/>
    </xf>
    <xf numFmtId="38" fontId="12" fillId="2" borderId="0" xfId="2" quotePrefix="1" applyFont="1" applyFill="1" applyBorder="1" applyAlignment="1">
      <alignment horizontal="center"/>
    </xf>
    <xf numFmtId="38" fontId="12" fillId="2" borderId="5" xfId="2" quotePrefix="1" applyFont="1" applyFill="1" applyBorder="1" applyAlignment="1">
      <alignment horizontal="center"/>
    </xf>
    <xf numFmtId="38" fontId="12" fillId="2" borderId="0" xfId="2" applyFont="1" applyFill="1" applyBorder="1" applyAlignment="1">
      <alignment horizontal="center"/>
    </xf>
    <xf numFmtId="38" fontId="12" fillId="2" borderId="6" xfId="2" applyFont="1" applyFill="1" applyBorder="1" applyAlignment="1">
      <alignment horizontal="center"/>
    </xf>
    <xf numFmtId="38" fontId="12" fillId="2" borderId="3" xfId="2" applyFont="1" applyFill="1" applyBorder="1" applyAlignment="1">
      <alignment horizontal="center"/>
    </xf>
    <xf numFmtId="186" fontId="21" fillId="0" borderId="12" xfId="2" applyNumberFormat="1" applyFont="1" applyFill="1" applyBorder="1" applyAlignment="1">
      <alignment horizontal="right"/>
    </xf>
    <xf numFmtId="0" fontId="56" fillId="2" borderId="0" xfId="5" quotePrefix="1" applyFont="1" applyFill="1" applyAlignment="1">
      <alignment horizontal="right"/>
    </xf>
    <xf numFmtId="0" fontId="119" fillId="4" borderId="40" xfId="1" applyFont="1" applyFill="1" applyBorder="1" applyAlignment="1" applyProtection="1">
      <alignment horizontal="left" vertical="center" indent="1"/>
    </xf>
    <xf numFmtId="0" fontId="119" fillId="4" borderId="41" xfId="1" applyFont="1" applyFill="1" applyBorder="1" applyAlignment="1" applyProtection="1">
      <alignment horizontal="left" vertical="center" indent="1"/>
    </xf>
    <xf numFmtId="0" fontId="119" fillId="5" borderId="41" xfId="1" applyFont="1" applyFill="1" applyBorder="1" applyAlignment="1" applyProtection="1">
      <alignment horizontal="left" vertical="center" indent="1"/>
    </xf>
    <xf numFmtId="0" fontId="119" fillId="6" borderId="41" xfId="1" applyFont="1" applyFill="1" applyBorder="1" applyAlignment="1" applyProtection="1">
      <alignment horizontal="left" vertical="center" indent="1"/>
    </xf>
    <xf numFmtId="0" fontId="119" fillId="7" borderId="41" xfId="1" applyFont="1" applyFill="1" applyBorder="1" applyAlignment="1" applyProtection="1">
      <alignment horizontal="left" vertical="center" indent="1"/>
    </xf>
    <xf numFmtId="0" fontId="119" fillId="8" borderId="41" xfId="1" applyFont="1" applyFill="1" applyBorder="1" applyAlignment="1" applyProtection="1">
      <alignment horizontal="left" vertical="center" indent="1"/>
    </xf>
    <xf numFmtId="0" fontId="119" fillId="9" borderId="41" xfId="1" applyFont="1" applyFill="1" applyBorder="1" applyAlignment="1" applyProtection="1">
      <alignment horizontal="left" vertical="center" indent="1"/>
    </xf>
    <xf numFmtId="0" fontId="119" fillId="4" borderId="42" xfId="1" applyFont="1" applyFill="1" applyBorder="1" applyAlignment="1" applyProtection="1">
      <alignment horizontal="left" vertical="center" indent="1"/>
    </xf>
    <xf numFmtId="0" fontId="12" fillId="2" borderId="0" xfId="14" applyFill="1">
      <alignment vertical="center"/>
    </xf>
    <xf numFmtId="187" fontId="12" fillId="2" borderId="0" xfId="14" applyNumberFormat="1" applyFill="1">
      <alignment vertical="center"/>
    </xf>
    <xf numFmtId="0" fontId="12" fillId="0" borderId="0" xfId="14">
      <alignment vertical="center"/>
    </xf>
    <xf numFmtId="218" fontId="77" fillId="2" borderId="0" xfId="14" applyNumberFormat="1" applyFont="1" applyFill="1" applyAlignment="1">
      <alignment horizontal="distributed" vertical="center" indent="16"/>
    </xf>
    <xf numFmtId="0" fontId="120" fillId="2" borderId="0" xfId="0" applyFont="1" applyFill="1" applyAlignment="1">
      <alignment horizontal="center" vertical="center"/>
    </xf>
    <xf numFmtId="0" fontId="120" fillId="2" borderId="0" xfId="0" applyFont="1" applyFill="1" applyAlignment="1">
      <alignment horizontal="distributed" vertical="center" indent="3"/>
    </xf>
    <xf numFmtId="0" fontId="121" fillId="0" borderId="0" xfId="0" applyFont="1" applyAlignment="1">
      <alignment horizontal="justify" vertical="center"/>
    </xf>
    <xf numFmtId="0" fontId="94" fillId="2" borderId="0" xfId="14" applyFont="1" applyFill="1" applyAlignment="1">
      <alignment horizontal="center" vertical="center"/>
    </xf>
    <xf numFmtId="0" fontId="95" fillId="2" borderId="0" xfId="14" applyFont="1" applyFill="1" applyAlignment="1">
      <alignment horizontal="center" vertical="center"/>
    </xf>
    <xf numFmtId="190" fontId="96" fillId="2" borderId="0" xfId="14" applyNumberFormat="1" applyFont="1" applyFill="1" applyAlignment="1">
      <alignment horizontal="center" vertical="center"/>
    </xf>
    <xf numFmtId="0" fontId="9" fillId="2" borderId="0" xfId="14" applyFont="1" applyFill="1">
      <alignment vertical="center"/>
    </xf>
    <xf numFmtId="188" fontId="97" fillId="2" borderId="0" xfId="14" applyNumberFormat="1" applyFont="1" applyFill="1" applyAlignment="1">
      <alignment horizontal="center" vertical="center"/>
    </xf>
    <xf numFmtId="189" fontId="12" fillId="2" borderId="0" xfId="14" applyNumberFormat="1" applyFill="1">
      <alignment vertical="center"/>
    </xf>
    <xf numFmtId="0" fontId="98" fillId="2" borderId="0" xfId="14" applyFont="1" applyFill="1" applyAlignment="1">
      <alignment horizontal="center" vertical="center"/>
    </xf>
    <xf numFmtId="0" fontId="122" fillId="2" borderId="0" xfId="14" applyFont="1" applyFill="1" applyAlignment="1">
      <alignment horizontal="center" vertical="center"/>
    </xf>
    <xf numFmtId="0" fontId="123" fillId="2" borderId="0" xfId="14" applyFont="1" applyFill="1" applyAlignment="1">
      <alignment horizontal="center" vertical="center"/>
    </xf>
    <xf numFmtId="0" fontId="124" fillId="2" borderId="0" xfId="14" applyFont="1" applyFill="1" applyAlignment="1">
      <alignment horizontal="center" vertical="center"/>
    </xf>
    <xf numFmtId="49" fontId="77" fillId="2" borderId="0" xfId="14" applyNumberFormat="1" applyFont="1" applyFill="1" applyAlignment="1">
      <alignment horizontal="center" vertical="center"/>
    </xf>
    <xf numFmtId="0" fontId="75" fillId="4" borderId="41" xfId="1" applyFill="1" applyBorder="1" applyAlignment="1" applyProtection="1">
      <alignment horizontal="left" vertical="center" indent="1"/>
    </xf>
    <xf numFmtId="0" fontId="75" fillId="6" borderId="41" xfId="1" applyFill="1" applyBorder="1" applyAlignment="1" applyProtection="1">
      <alignment horizontal="left" vertical="center" indent="1"/>
    </xf>
    <xf numFmtId="0" fontId="75" fillId="10" borderId="41" xfId="1" applyFill="1" applyBorder="1" applyAlignment="1" applyProtection="1">
      <alignment horizontal="left" vertical="center" indent="1"/>
    </xf>
    <xf numFmtId="0" fontId="103" fillId="2" borderId="2"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180" fontId="21" fillId="2" borderId="10" xfId="2" applyNumberFormat="1" applyFont="1" applyFill="1" applyBorder="1" applyAlignment="1">
      <alignment horizontal="right"/>
    </xf>
    <xf numFmtId="180" fontId="21" fillId="2" borderId="0" xfId="2" applyNumberFormat="1" applyFont="1" applyFill="1" applyBorder="1" applyAlignment="1">
      <alignment horizontal="right"/>
    </xf>
    <xf numFmtId="180" fontId="12" fillId="2" borderId="0" xfId="2" applyNumberFormat="1" applyFont="1" applyFill="1" applyBorder="1" applyAlignment="1">
      <alignment horizontal="right"/>
    </xf>
    <xf numFmtId="180" fontId="12" fillId="2" borderId="1" xfId="2" applyNumberFormat="1" applyFont="1" applyFill="1" applyBorder="1" applyAlignment="1">
      <alignment horizontal="right"/>
    </xf>
    <xf numFmtId="0" fontId="2" fillId="2" borderId="11" xfId="5" applyFill="1" applyBorder="1" applyAlignment="1">
      <alignment horizontal="center"/>
    </xf>
    <xf numFmtId="49" fontId="21" fillId="2" borderId="12" xfId="5" applyNumberFormat="1" applyFont="1" applyFill="1" applyBorder="1" applyAlignment="1">
      <alignment horizontal="left"/>
    </xf>
    <xf numFmtId="49" fontId="21" fillId="2" borderId="12" xfId="5" quotePrefix="1" applyNumberFormat="1" applyFont="1" applyFill="1" applyBorder="1"/>
    <xf numFmtId="49" fontId="21" fillId="2" borderId="7" xfId="5" quotePrefix="1" applyNumberFormat="1" applyFont="1" applyFill="1" applyBorder="1"/>
    <xf numFmtId="0" fontId="21" fillId="2" borderId="0" xfId="18" applyFont="1" applyFill="1" applyAlignment="1">
      <alignment horizontal="distributed" vertical="distributed"/>
    </xf>
    <xf numFmtId="38" fontId="56" fillId="2" borderId="0" xfId="2" applyFont="1" applyFill="1"/>
    <xf numFmtId="38" fontId="56" fillId="2" borderId="0" xfId="2" applyFont="1" applyFill="1" applyBorder="1"/>
    <xf numFmtId="38" fontId="4" fillId="2" borderId="0" xfId="2" applyFont="1" applyFill="1" applyAlignment="1">
      <alignment horizontal="left" indent="1"/>
    </xf>
    <xf numFmtId="38" fontId="4" fillId="2" borderId="0" xfId="2" applyFont="1" applyFill="1" applyBorder="1" applyAlignment="1">
      <alignment horizontal="left" indent="1"/>
    </xf>
    <xf numFmtId="0" fontId="5" fillId="2" borderId="0" xfId="13" applyFont="1" applyFill="1" applyAlignment="1">
      <alignment wrapText="1"/>
    </xf>
    <xf numFmtId="214" fontId="7" fillId="2" borderId="0" xfId="16" quotePrefix="1" applyNumberFormat="1" applyFont="1" applyFill="1" applyAlignment="1">
      <alignment shrinkToFit="1"/>
    </xf>
    <xf numFmtId="176" fontId="3" fillId="2" borderId="0" xfId="0" applyNumberFormat="1" applyFont="1" applyFill="1" applyAlignment="1"/>
    <xf numFmtId="0" fontId="4" fillId="2" borderId="0" xfId="0" applyFont="1" applyFill="1" applyAlignment="1"/>
    <xf numFmtId="176" fontId="3" fillId="2" borderId="0" xfId="0" applyNumberFormat="1" applyFont="1" applyFill="1" applyAlignment="1">
      <alignment horizontal="right"/>
    </xf>
    <xf numFmtId="176" fontId="7" fillId="2" borderId="0" xfId="0" quotePrefix="1" applyNumberFormat="1" applyFont="1" applyFill="1" applyAlignment="1">
      <alignment horizontal="left"/>
    </xf>
    <xf numFmtId="176" fontId="3" fillId="2" borderId="0" xfId="0" quotePrefix="1" applyNumberFormat="1" applyFont="1" applyFill="1" applyAlignment="1">
      <alignment horizontal="left"/>
    </xf>
    <xf numFmtId="176" fontId="7" fillId="2" borderId="0" xfId="0" quotePrefix="1" applyNumberFormat="1" applyFont="1" applyFill="1" applyAlignment="1">
      <alignment horizontal="right"/>
    </xf>
    <xf numFmtId="176" fontId="0" fillId="2" borderId="0" xfId="0" applyNumberFormat="1" applyFill="1" applyAlignment="1"/>
    <xf numFmtId="180" fontId="21" fillId="2" borderId="0" xfId="0" quotePrefix="1" applyNumberFormat="1" applyFont="1" applyFill="1" applyAlignment="1">
      <alignment horizontal="left"/>
    </xf>
    <xf numFmtId="0" fontId="5" fillId="2" borderId="0" xfId="0" applyFont="1" applyFill="1" applyAlignment="1"/>
    <xf numFmtId="176" fontId="5" fillId="2" borderId="0" xfId="0" applyNumberFormat="1" applyFont="1" applyFill="1" applyAlignment="1"/>
    <xf numFmtId="176" fontId="8" fillId="2" borderId="0" xfId="0" quotePrefix="1" applyNumberFormat="1" applyFont="1" applyFill="1" applyAlignment="1">
      <alignment horizontal="left"/>
    </xf>
    <xf numFmtId="176" fontId="9" fillId="2" borderId="0" xfId="0" quotePrefix="1" applyNumberFormat="1" applyFont="1" applyFill="1" applyAlignment="1">
      <alignment horizontal="left"/>
    </xf>
    <xf numFmtId="176" fontId="13" fillId="2" borderId="0" xfId="0" applyNumberFormat="1" applyFont="1" applyFill="1" applyAlignment="1"/>
    <xf numFmtId="0" fontId="0" fillId="2" borderId="0" xfId="0" applyFill="1" applyAlignment="1"/>
    <xf numFmtId="0" fontId="103" fillId="2" borderId="6" xfId="0" applyFont="1" applyFill="1" applyBorder="1" applyAlignment="1">
      <alignment horizontal="center" vertical="center"/>
    </xf>
    <xf numFmtId="177" fontId="12" fillId="2" borderId="0" xfId="0" quotePrefix="1" applyNumberFormat="1" applyFont="1" applyFill="1" applyAlignment="1">
      <alignment horizontal="right"/>
    </xf>
    <xf numFmtId="178" fontId="12" fillId="2" borderId="0" xfId="0" quotePrefix="1" applyNumberFormat="1" applyFont="1" applyFill="1" applyAlignment="1">
      <alignment horizontal="center"/>
    </xf>
    <xf numFmtId="179" fontId="12" fillId="2" borderId="0" xfId="0" quotePrefix="1" applyNumberFormat="1" applyFont="1" applyFill="1" applyAlignment="1">
      <alignment horizontal="left"/>
    </xf>
    <xf numFmtId="181" fontId="15" fillId="2" borderId="4" xfId="0" quotePrefix="1" applyNumberFormat="1" applyFont="1" applyFill="1" applyBorder="1" applyAlignment="1">
      <alignment horizontal="right"/>
    </xf>
    <xf numFmtId="182" fontId="16" fillId="2" borderId="0" xfId="0" applyNumberFormat="1" applyFont="1" applyFill="1" applyAlignment="1">
      <alignment horizontal="left"/>
    </xf>
    <xf numFmtId="0" fontId="12" fillId="2" borderId="0" xfId="0" quotePrefix="1" applyFont="1" applyFill="1" applyAlignment="1"/>
    <xf numFmtId="0" fontId="12" fillId="2" borderId="0" xfId="0" quotePrefix="1" applyFont="1" applyFill="1" applyAlignment="1">
      <alignment horizontal="right"/>
    </xf>
    <xf numFmtId="0" fontId="12" fillId="2" borderId="0" xfId="0" quotePrefix="1" applyFont="1" applyFill="1" applyAlignment="1">
      <alignment horizontal="left"/>
    </xf>
    <xf numFmtId="0" fontId="12" fillId="2" borderId="0" xfId="0" quotePrefix="1" applyFont="1" applyFill="1" applyAlignment="1">
      <alignment horizontal="center"/>
    </xf>
    <xf numFmtId="0" fontId="20" fillId="2" borderId="4" xfId="0" quotePrefix="1" applyFont="1" applyFill="1" applyBorder="1" applyAlignment="1">
      <alignment horizontal="right"/>
    </xf>
    <xf numFmtId="0" fontId="5" fillId="2" borderId="0" xfId="0" applyFont="1" applyFill="1" applyAlignment="1">
      <alignment horizontal="left"/>
    </xf>
    <xf numFmtId="177" fontId="21" fillId="2" borderId="0" xfId="0" quotePrefix="1" applyNumberFormat="1" applyFont="1" applyFill="1" applyAlignment="1">
      <alignment horizontal="right"/>
    </xf>
    <xf numFmtId="178" fontId="21" fillId="2" borderId="0" xfId="0" quotePrefix="1" applyNumberFormat="1" applyFont="1" applyFill="1" applyAlignment="1">
      <alignment horizontal="center"/>
    </xf>
    <xf numFmtId="183" fontId="21" fillId="2" borderId="0" xfId="0" quotePrefix="1" applyNumberFormat="1" applyFont="1" applyFill="1" applyAlignment="1">
      <alignment horizontal="left"/>
    </xf>
    <xf numFmtId="184" fontId="20" fillId="2" borderId="4" xfId="0" quotePrefix="1" applyNumberFormat="1" applyFont="1" applyFill="1" applyBorder="1" applyAlignment="1">
      <alignment horizontal="right"/>
    </xf>
    <xf numFmtId="182" fontId="5" fillId="2" borderId="0" xfId="0" applyNumberFormat="1" applyFont="1" applyFill="1" applyAlignment="1">
      <alignment horizontal="left"/>
    </xf>
    <xf numFmtId="0" fontId="21" fillId="2" borderId="0" xfId="0" quotePrefix="1" applyFont="1" applyFill="1" applyAlignment="1">
      <alignment horizontal="left"/>
    </xf>
    <xf numFmtId="0" fontId="21" fillId="2" borderId="0" xfId="0" quotePrefix="1" applyFont="1" applyFill="1" applyAlignment="1">
      <alignment horizontal="right"/>
    </xf>
    <xf numFmtId="0" fontId="21" fillId="2" borderId="0" xfId="0" quotePrefix="1" applyFont="1" applyFill="1" applyAlignment="1">
      <alignment horizontal="center"/>
    </xf>
    <xf numFmtId="180" fontId="21" fillId="2" borderId="0" xfId="0" quotePrefix="1" applyNumberFormat="1" applyFont="1" applyFill="1" applyAlignment="1">
      <alignment horizontal="right"/>
    </xf>
    <xf numFmtId="180" fontId="21" fillId="2" borderId="0" xfId="0" quotePrefix="1" applyNumberFormat="1" applyFont="1" applyFill="1" applyAlignment="1">
      <alignment horizontal="center"/>
    </xf>
    <xf numFmtId="193" fontId="58" fillId="2" borderId="12" xfId="0" applyNumberFormat="1" applyFont="1" applyFill="1" applyBorder="1" applyAlignment="1">
      <alignment horizontal="left"/>
    </xf>
    <xf numFmtId="180" fontId="20" fillId="2" borderId="4" xfId="0" applyNumberFormat="1" applyFont="1" applyFill="1" applyBorder="1" applyAlignment="1">
      <alignment horizontal="right"/>
    </xf>
    <xf numFmtId="180" fontId="5" fillId="2" borderId="0" xfId="0" applyNumberFormat="1" applyFont="1" applyFill="1" applyAlignment="1">
      <alignment horizontal="left"/>
    </xf>
    <xf numFmtId="180" fontId="21" fillId="2" borderId="0" xfId="0" applyNumberFormat="1" applyFont="1" applyFill="1" applyAlignment="1">
      <alignment horizontal="right"/>
    </xf>
    <xf numFmtId="180" fontId="21" fillId="2" borderId="0" xfId="0" applyNumberFormat="1" applyFont="1" applyFill="1" applyAlignment="1">
      <alignment horizontal="center"/>
    </xf>
    <xf numFmtId="180" fontId="21" fillId="2" borderId="0" xfId="0" applyNumberFormat="1" applyFont="1" applyFill="1" applyAlignment="1">
      <alignment horizontal="left"/>
    </xf>
    <xf numFmtId="0" fontId="21" fillId="2" borderId="0" xfId="0" applyFont="1" applyFill="1" applyAlignment="1">
      <alignment horizontal="left"/>
    </xf>
    <xf numFmtId="0" fontId="21" fillId="2" borderId="0" xfId="0" applyFont="1" applyFill="1" applyAlignment="1">
      <alignment horizontal="right"/>
    </xf>
    <xf numFmtId="0" fontId="21" fillId="2" borderId="0" xfId="0" applyFont="1" applyFill="1" applyAlignment="1">
      <alignment horizontal="center"/>
    </xf>
    <xf numFmtId="0" fontId="20" fillId="2" borderId="4" xfId="0" applyFont="1" applyFill="1" applyBorder="1" applyAlignment="1">
      <alignment horizontal="right"/>
    </xf>
    <xf numFmtId="185" fontId="21" fillId="2" borderId="0" xfId="0" applyNumberFormat="1" applyFont="1" applyFill="1" applyAlignment="1">
      <alignment horizontal="left"/>
    </xf>
    <xf numFmtId="194" fontId="21" fillId="2" borderId="0" xfId="0" quotePrefix="1" applyNumberFormat="1" applyFont="1" applyFill="1" applyAlignment="1">
      <alignment horizontal="left"/>
    </xf>
    <xf numFmtId="180" fontId="21" fillId="2" borderId="10" xfId="0" quotePrefix="1" applyNumberFormat="1" applyFont="1" applyFill="1" applyBorder="1" applyAlignment="1">
      <alignment horizontal="right"/>
    </xf>
    <xf numFmtId="180" fontId="21" fillId="2" borderId="10" xfId="0" quotePrefix="1" applyNumberFormat="1" applyFont="1" applyFill="1" applyBorder="1" applyAlignment="1">
      <alignment horizontal="center"/>
    </xf>
    <xf numFmtId="194" fontId="21" fillId="2" borderId="10" xfId="0" quotePrefix="1" applyNumberFormat="1" applyFont="1" applyFill="1" applyBorder="1" applyAlignment="1">
      <alignment horizontal="left"/>
    </xf>
    <xf numFmtId="180" fontId="20" fillId="2" borderId="9" xfId="0" applyNumberFormat="1" applyFont="1" applyFill="1" applyBorder="1" applyAlignment="1">
      <alignment horizontal="right"/>
    </xf>
    <xf numFmtId="176" fontId="22" fillId="2" borderId="0" xfId="0" quotePrefix="1" applyNumberFormat="1" applyFont="1" applyFill="1" applyAlignment="1">
      <alignment horizontal="left"/>
    </xf>
    <xf numFmtId="176" fontId="13" fillId="2" borderId="10" xfId="0" applyNumberFormat="1" applyFont="1" applyFill="1" applyBorder="1" applyAlignment="1"/>
    <xf numFmtId="0" fontId="5" fillId="2" borderId="10" xfId="0" applyFont="1" applyFill="1" applyBorder="1" applyAlignment="1"/>
    <xf numFmtId="0" fontId="4" fillId="2" borderId="10" xfId="0" applyFont="1" applyFill="1" applyBorder="1" applyAlignment="1"/>
    <xf numFmtId="178" fontId="12" fillId="2" borderId="1" xfId="0" quotePrefix="1" applyNumberFormat="1" applyFont="1" applyFill="1" applyBorder="1" applyAlignment="1">
      <alignment horizontal="center"/>
    </xf>
    <xf numFmtId="179" fontId="12" fillId="2" borderId="11" xfId="0" quotePrefix="1" applyNumberFormat="1" applyFont="1" applyFill="1" applyBorder="1" applyAlignment="1">
      <alignment horizontal="left"/>
    </xf>
    <xf numFmtId="181" fontId="15" fillId="2" borderId="2" xfId="0" quotePrefix="1" applyNumberFormat="1" applyFont="1" applyFill="1" applyBorder="1" applyAlignment="1">
      <alignment horizontal="right"/>
    </xf>
    <xf numFmtId="0" fontId="12" fillId="2" borderId="12" xfId="0" quotePrefix="1" applyFont="1" applyFill="1" applyBorder="1" applyAlignment="1">
      <alignment horizontal="left"/>
    </xf>
    <xf numFmtId="179" fontId="12" fillId="2" borderId="12" xfId="0" quotePrefix="1" applyNumberFormat="1" applyFont="1" applyFill="1" applyBorder="1" applyAlignment="1">
      <alignment horizontal="left"/>
    </xf>
    <xf numFmtId="183" fontId="21" fillId="2" borderId="12" xfId="0" quotePrefix="1" applyNumberFormat="1" applyFont="1" applyFill="1" applyBorder="1" applyAlignment="1">
      <alignment horizontal="left"/>
    </xf>
    <xf numFmtId="0" fontId="21" fillId="2" borderId="12" xfId="0" quotePrefix="1" applyFont="1" applyFill="1" applyBorder="1" applyAlignment="1">
      <alignment horizontal="left"/>
    </xf>
    <xf numFmtId="180" fontId="21" fillId="2" borderId="12" xfId="0" quotePrefix="1" applyNumberFormat="1" applyFont="1" applyFill="1" applyBorder="1" applyAlignment="1">
      <alignment horizontal="left"/>
    </xf>
    <xf numFmtId="180" fontId="21" fillId="2" borderId="12" xfId="0" applyNumberFormat="1" applyFont="1" applyFill="1" applyBorder="1" applyAlignment="1">
      <alignment horizontal="left"/>
    </xf>
    <xf numFmtId="0" fontId="12" fillId="2" borderId="0" xfId="0" applyFont="1" applyFill="1" applyAlignment="1">
      <alignment horizontal="left"/>
    </xf>
    <xf numFmtId="0" fontId="21" fillId="2" borderId="12" xfId="0" applyFont="1" applyFill="1" applyBorder="1" applyAlignment="1">
      <alignment horizontal="left"/>
    </xf>
    <xf numFmtId="185" fontId="21" fillId="2" borderId="12" xfId="0" applyNumberFormat="1" applyFont="1" applyFill="1" applyBorder="1" applyAlignment="1">
      <alignment horizontal="left"/>
    </xf>
    <xf numFmtId="194" fontId="21" fillId="2" borderId="12" xfId="0" quotePrefix="1" applyNumberFormat="1" applyFont="1" applyFill="1" applyBorder="1" applyAlignment="1">
      <alignment horizontal="left"/>
    </xf>
    <xf numFmtId="194" fontId="21" fillId="2" borderId="7" xfId="0" quotePrefix="1" applyNumberFormat="1" applyFont="1" applyFill="1" applyBorder="1" applyAlignment="1">
      <alignment horizontal="left"/>
    </xf>
    <xf numFmtId="0" fontId="20" fillId="2" borderId="1" xfId="0" quotePrefix="1" applyFont="1" applyFill="1" applyBorder="1" applyAlignment="1">
      <alignment horizontal="right" wrapText="1"/>
    </xf>
    <xf numFmtId="0" fontId="20" fillId="2" borderId="1" xfId="0" quotePrefix="1" applyFont="1" applyFill="1" applyBorder="1" applyAlignment="1">
      <alignment horizontal="left"/>
    </xf>
    <xf numFmtId="0" fontId="21" fillId="2" borderId="1" xfId="0" quotePrefix="1" applyFont="1" applyFill="1" applyBorder="1" applyAlignment="1">
      <alignment vertical="top" wrapText="1"/>
    </xf>
    <xf numFmtId="0" fontId="20" fillId="2" borderId="1" xfId="0" quotePrefix="1" applyFont="1" applyFill="1" applyBorder="1" applyAlignment="1">
      <alignment vertical="top" wrapText="1"/>
    </xf>
    <xf numFmtId="0" fontId="24" fillId="2" borderId="0" xfId="0" applyFont="1" applyFill="1" applyAlignment="1"/>
    <xf numFmtId="0" fontId="20" fillId="2" borderId="0" xfId="0" applyFont="1" applyFill="1" applyAlignment="1"/>
    <xf numFmtId="0" fontId="21" fillId="2" borderId="0" xfId="0" quotePrefix="1" applyFont="1" applyFill="1">
      <alignment vertical="center"/>
    </xf>
    <xf numFmtId="0" fontId="20" fillId="2" borderId="0" xfId="0" quotePrefix="1" applyFont="1" applyFill="1" applyAlignment="1">
      <alignment horizontal="right"/>
    </xf>
    <xf numFmtId="0" fontId="21" fillId="2" borderId="0" xfId="0" quotePrefix="1" applyFont="1" applyFill="1" applyAlignment="1">
      <alignment horizontal="left" vertical="top" wrapText="1"/>
    </xf>
    <xf numFmtId="0" fontId="20" fillId="2" borderId="0" xfId="0" quotePrefix="1" applyFont="1" applyFill="1" applyAlignment="1">
      <alignment horizontal="left" vertical="top" wrapText="1"/>
    </xf>
    <xf numFmtId="49" fontId="20" fillId="2" borderId="0" xfId="0" quotePrefix="1" applyNumberFormat="1" applyFont="1" applyFill="1" applyAlignment="1">
      <alignment horizontal="right"/>
    </xf>
    <xf numFmtId="0" fontId="21" fillId="2" borderId="0" xfId="0" quotePrefix="1" applyFont="1" applyFill="1" applyAlignment="1">
      <alignment horizontal="right" vertical="top"/>
    </xf>
    <xf numFmtId="0" fontId="21" fillId="2" borderId="0" xfId="0" applyFont="1" applyFill="1" applyAlignment="1">
      <alignment vertical="top"/>
    </xf>
    <xf numFmtId="0" fontId="21" fillId="2" borderId="0" xfId="0" quotePrefix="1" applyFont="1" applyFill="1" applyAlignment="1">
      <alignment vertical="top" wrapText="1"/>
    </xf>
    <xf numFmtId="0" fontId="20" fillId="2" borderId="0" xfId="0" quotePrefix="1" applyFont="1" applyFill="1" applyAlignment="1">
      <alignment vertical="top" wrapText="1"/>
    </xf>
    <xf numFmtId="176" fontId="4" fillId="2" borderId="0" xfId="0" applyNumberFormat="1" applyFont="1" applyFill="1" applyAlignment="1"/>
    <xf numFmtId="0" fontId="2" fillId="2" borderId="0" xfId="0" applyFont="1" applyFill="1" applyAlignment="1">
      <alignment vertical="top"/>
    </xf>
    <xf numFmtId="0" fontId="3" fillId="2" borderId="0" xfId="0" quotePrefix="1" applyFont="1" applyFill="1" applyAlignment="1">
      <alignment horizontal="left"/>
    </xf>
    <xf numFmtId="0" fontId="3" fillId="2" borderId="0" xfId="0" applyFont="1" applyFill="1" applyAlignment="1"/>
    <xf numFmtId="0" fontId="6" fillId="2" borderId="0" xfId="0" applyFont="1" applyFill="1" applyAlignment="1"/>
    <xf numFmtId="0" fontId="4" fillId="2" borderId="0" xfId="0" quotePrefix="1" applyFont="1" applyFill="1" applyAlignment="1">
      <alignment horizontal="left"/>
    </xf>
    <xf numFmtId="0" fontId="2" fillId="2" borderId="0" xfId="0" applyFont="1" applyFill="1" applyAlignment="1"/>
    <xf numFmtId="0" fontId="116" fillId="2" borderId="0" xfId="0" applyFont="1" applyFill="1" applyAlignment="1"/>
    <xf numFmtId="0" fontId="14" fillId="2" borderId="0" xfId="0" applyFont="1" applyFill="1" applyAlignment="1"/>
    <xf numFmtId="37" fontId="12" fillId="2" borderId="5" xfId="0" applyNumberFormat="1" applyFont="1" applyFill="1" applyBorder="1" applyAlignment="1"/>
    <xf numFmtId="0" fontId="2" fillId="2" borderId="1" xfId="0" applyFont="1" applyFill="1" applyBorder="1" applyAlignment="1"/>
    <xf numFmtId="0" fontId="2" fillId="2" borderId="13" xfId="0" applyFont="1" applyFill="1" applyBorder="1" applyAlignment="1"/>
    <xf numFmtId="0" fontId="103" fillId="2" borderId="3" xfId="0" applyFont="1" applyFill="1" applyBorder="1" applyAlignment="1"/>
    <xf numFmtId="0" fontId="5" fillId="2" borderId="3" xfId="0" applyFont="1" applyFill="1" applyBorder="1" applyAlignment="1"/>
    <xf numFmtId="0" fontId="2" fillId="2" borderId="14" xfId="0" applyFont="1" applyFill="1" applyBorder="1" applyAlignment="1"/>
    <xf numFmtId="37" fontId="104" fillId="2" borderId="6" xfId="0" applyNumberFormat="1" applyFont="1" applyFill="1" applyBorder="1" applyAlignment="1">
      <alignment horizontal="center"/>
    </xf>
    <xf numFmtId="0" fontId="103" fillId="2" borderId="0" xfId="0" applyFont="1" applyFill="1" applyAlignment="1">
      <alignment horizontal="center"/>
    </xf>
    <xf numFmtId="0" fontId="103" fillId="2" borderId="5" xfId="0" applyFont="1" applyFill="1" applyBorder="1" applyAlignment="1">
      <alignment horizontal="center"/>
    </xf>
    <xf numFmtId="37" fontId="20" fillId="2" borderId="6" xfId="0" applyNumberFormat="1" applyFont="1" applyFill="1" applyBorder="1" applyAlignment="1">
      <alignment horizontal="center"/>
    </xf>
    <xf numFmtId="0" fontId="5" fillId="2" borderId="0" xfId="0" applyFont="1" applyFill="1" applyAlignment="1">
      <alignment horizontal="center"/>
    </xf>
    <xf numFmtId="0" fontId="5" fillId="2" borderId="6" xfId="0" applyFont="1" applyFill="1" applyBorder="1" applyAlignment="1">
      <alignment horizontal="center"/>
    </xf>
    <xf numFmtId="0" fontId="12" fillId="2" borderId="6" xfId="0" quotePrefix="1" applyFont="1" applyFill="1" applyBorder="1" applyAlignment="1">
      <alignment horizontal="center"/>
    </xf>
    <xf numFmtId="0" fontId="103" fillId="2" borderId="6" xfId="0" applyFont="1" applyFill="1" applyBorder="1" applyAlignment="1">
      <alignment horizontal="center"/>
    </xf>
    <xf numFmtId="0" fontId="7" fillId="2" borderId="6" xfId="0" applyFont="1" applyFill="1" applyBorder="1" applyAlignment="1">
      <alignment horizontal="center"/>
    </xf>
    <xf numFmtId="0" fontId="103" fillId="2" borderId="2" xfId="0" applyFont="1" applyFill="1" applyBorder="1" applyAlignment="1">
      <alignment horizontal="right" vertical="center"/>
    </xf>
    <xf numFmtId="0" fontId="103" fillId="2" borderId="11" xfId="0" applyFont="1" applyFill="1" applyBorder="1" applyAlignment="1">
      <alignment horizontal="center" vertical="center"/>
    </xf>
    <xf numFmtId="0" fontId="5" fillId="2" borderId="6" xfId="0" quotePrefix="1" applyFont="1" applyFill="1" applyBorder="1" applyAlignment="1">
      <alignment horizontal="center"/>
    </xf>
    <xf numFmtId="0" fontId="5" fillId="2" borderId="4" xfId="0" applyFont="1" applyFill="1" applyBorder="1" applyAlignment="1">
      <alignment horizontal="center"/>
    </xf>
    <xf numFmtId="37" fontId="20" fillId="2" borderId="8" xfId="0" applyNumberFormat="1" applyFont="1" applyFill="1" applyBorder="1" applyAlignment="1"/>
    <xf numFmtId="0" fontId="5" fillId="2" borderId="6" xfId="0" applyFont="1" applyFill="1" applyBorder="1" applyAlignment="1"/>
    <xf numFmtId="0" fontId="7" fillId="2" borderId="8" xfId="0" applyFont="1" applyFill="1" applyBorder="1" applyAlignment="1"/>
    <xf numFmtId="0" fontId="5" fillId="2" borderId="8" xfId="0" applyFont="1" applyFill="1" applyBorder="1" applyAlignment="1">
      <alignment horizontal="center"/>
    </xf>
    <xf numFmtId="0" fontId="5" fillId="2" borderId="9" xfId="0" applyFont="1" applyFill="1" applyBorder="1" applyAlignment="1">
      <alignment horizontal="right" vertical="center"/>
    </xf>
    <xf numFmtId="0" fontId="5" fillId="2" borderId="7" xfId="0" applyFont="1" applyFill="1" applyBorder="1" applyAlignment="1">
      <alignment horizontal="right" vertical="center"/>
    </xf>
    <xf numFmtId="37" fontId="117" fillId="2" borderId="0" xfId="0" applyNumberFormat="1" applyFont="1" applyFill="1" applyAlignment="1">
      <alignment horizontal="distributed" vertical="distributed"/>
    </xf>
    <xf numFmtId="37" fontId="21" fillId="2" borderId="4" xfId="0" applyNumberFormat="1" applyFont="1" applyFill="1" applyBorder="1" applyAlignment="1">
      <alignment horizontal="center"/>
    </xf>
    <xf numFmtId="0" fontId="16" fillId="2" borderId="0" xfId="0" quotePrefix="1" applyFont="1" applyFill="1" applyAlignment="1">
      <alignment horizontal="left"/>
    </xf>
    <xf numFmtId="37" fontId="15" fillId="2" borderId="0" xfId="0" applyNumberFormat="1" applyFont="1" applyFill="1" applyAlignment="1">
      <alignment horizontal="distributed" vertical="distributed"/>
    </xf>
    <xf numFmtId="0" fontId="2" fillId="2" borderId="12" xfId="0" applyFont="1" applyFill="1" applyBorder="1" applyAlignment="1">
      <alignment horizontal="right" vertical="center"/>
    </xf>
    <xf numFmtId="37" fontId="37" fillId="2" borderId="0" xfId="0" applyNumberFormat="1" applyFont="1" applyFill="1" applyAlignment="1">
      <alignment horizontal="distributed" vertical="distributed"/>
    </xf>
    <xf numFmtId="0" fontId="2" fillId="2" borderId="12" xfId="0" applyFont="1" applyFill="1" applyBorder="1" applyAlignment="1">
      <alignment horizontal="right" vertical="center" indent="5"/>
    </xf>
    <xf numFmtId="0" fontId="5" fillId="2" borderId="0" xfId="0" quotePrefix="1" applyFont="1" applyFill="1" applyAlignment="1">
      <alignment horizontal="left"/>
    </xf>
    <xf numFmtId="37" fontId="58" fillId="2" borderId="0" xfId="0" applyNumberFormat="1" applyFont="1" applyFill="1" applyAlignment="1">
      <alignment horizontal="distributed" vertical="distributed"/>
    </xf>
    <xf numFmtId="37" fontId="20" fillId="2" borderId="0" xfId="0" applyNumberFormat="1" applyFont="1" applyFill="1" applyAlignment="1">
      <alignment horizontal="distributed" vertical="distributed"/>
    </xf>
    <xf numFmtId="37" fontId="12" fillId="2" borderId="0" xfId="0" applyNumberFormat="1" applyFont="1" applyFill="1" applyAlignment="1">
      <alignment horizontal="center"/>
    </xf>
    <xf numFmtId="37" fontId="20" fillId="2" borderId="5" xfId="0" applyNumberFormat="1" applyFont="1" applyFill="1" applyBorder="1" applyAlignment="1"/>
    <xf numFmtId="0" fontId="5" fillId="2" borderId="1" xfId="0" applyFont="1" applyFill="1" applyBorder="1" applyAlignment="1"/>
    <xf numFmtId="0" fontId="5" fillId="2" borderId="13" xfId="0" applyFont="1" applyFill="1" applyBorder="1" applyAlignment="1"/>
    <xf numFmtId="0" fontId="5" fillId="2" borderId="5" xfId="0" applyFont="1" applyFill="1" applyBorder="1" applyAlignment="1"/>
    <xf numFmtId="0" fontId="115" fillId="2" borderId="2" xfId="0" applyFont="1" applyFill="1" applyBorder="1" applyAlignment="1">
      <alignment horizontal="centerContinuous"/>
    </xf>
    <xf numFmtId="0" fontId="7" fillId="2" borderId="1" xfId="0" applyFont="1" applyFill="1" applyBorder="1" applyAlignment="1">
      <alignment horizontal="centerContinuous"/>
    </xf>
    <xf numFmtId="0" fontId="7" fillId="2" borderId="11" xfId="0" applyFont="1" applyFill="1" applyBorder="1" applyAlignment="1">
      <alignment horizontal="centerContinuous"/>
    </xf>
    <xf numFmtId="0" fontId="7" fillId="2" borderId="9" xfId="0" applyFont="1" applyFill="1" applyBorder="1" applyAlignment="1">
      <alignment horizontal="centerContinuous"/>
    </xf>
    <xf numFmtId="0" fontId="5" fillId="2" borderId="10" xfId="0" applyFont="1" applyFill="1" applyBorder="1" applyAlignment="1">
      <alignment horizontal="centerContinuous"/>
    </xf>
    <xf numFmtId="0" fontId="5" fillId="2" borderId="7" xfId="0" applyFont="1" applyFill="1" applyBorder="1" applyAlignment="1">
      <alignment horizontal="centerContinuous"/>
    </xf>
    <xf numFmtId="0" fontId="7" fillId="2" borderId="0" xfId="0" applyFont="1" applyFill="1" applyAlignment="1">
      <alignment horizontal="center"/>
    </xf>
    <xf numFmtId="0" fontId="103" fillId="2" borderId="4" xfId="0" applyFont="1" applyFill="1" applyBorder="1" applyAlignment="1">
      <alignment horizontal="center"/>
    </xf>
    <xf numFmtId="0" fontId="103" fillId="2" borderId="12" xfId="0" applyFont="1" applyFill="1" applyBorder="1" applyAlignment="1">
      <alignment horizontal="center"/>
    </xf>
    <xf numFmtId="0" fontId="5" fillId="2" borderId="12" xfId="0" applyFont="1" applyFill="1" applyBorder="1" applyAlignment="1">
      <alignment horizontal="center"/>
    </xf>
    <xf numFmtId="0" fontId="7" fillId="2" borderId="0" xfId="0" applyFont="1" applyFill="1" applyAlignment="1"/>
    <xf numFmtId="0" fontId="5" fillId="2" borderId="12" xfId="0" quotePrefix="1" applyFont="1" applyFill="1" applyBorder="1" applyAlignment="1">
      <alignment horizontal="center"/>
    </xf>
    <xf numFmtId="0" fontId="2" fillId="2" borderId="10" xfId="0" applyFont="1" applyFill="1" applyBorder="1" applyAlignment="1"/>
    <xf numFmtId="0" fontId="5" fillId="2" borderId="1" xfId="0" applyFont="1" applyFill="1" applyBorder="1" applyAlignment="1">
      <alignment horizontal="left"/>
    </xf>
    <xf numFmtId="0" fontId="6" fillId="2" borderId="0" xfId="0" quotePrefix="1" applyFont="1" applyFill="1" applyAlignment="1">
      <alignment horizontal="left"/>
    </xf>
    <xf numFmtId="0" fontId="7" fillId="2" borderId="0" xfId="0" quotePrefix="1" applyFont="1" applyFill="1" applyAlignment="1">
      <alignment horizontal="left"/>
    </xf>
    <xf numFmtId="0" fontId="2" fillId="2" borderId="0" xfId="0" quotePrefix="1" applyFont="1" applyFill="1" applyAlignment="1">
      <alignment horizontal="left"/>
    </xf>
    <xf numFmtId="0" fontId="116" fillId="2" borderId="0" xfId="0" quotePrefix="1" applyFont="1" applyFill="1" applyAlignment="1">
      <alignment horizontal="left"/>
    </xf>
    <xf numFmtId="0" fontId="39" fillId="2" borderId="0" xfId="0" applyFont="1" applyFill="1" applyAlignment="1"/>
    <xf numFmtId="0" fontId="5" fillId="2" borderId="3" xfId="0" quotePrefix="1" applyFont="1" applyFill="1" applyBorder="1" applyAlignment="1"/>
    <xf numFmtId="0" fontId="5" fillId="2" borderId="14" xfId="0" applyFont="1" applyFill="1" applyBorder="1" applyAlignment="1"/>
    <xf numFmtId="0" fontId="7" fillId="2" borderId="6" xfId="0" applyFont="1" applyFill="1" applyBorder="1" applyAlignment="1"/>
    <xf numFmtId="37" fontId="39" fillId="2" borderId="0" xfId="0" applyNumberFormat="1" applyFont="1" applyFill="1" applyAlignment="1">
      <alignment horizontal="distributed" vertical="center"/>
    </xf>
    <xf numFmtId="0" fontId="16" fillId="2" borderId="2" xfId="0" quotePrefix="1" applyFont="1" applyFill="1" applyBorder="1" applyAlignment="1">
      <alignment horizontal="left"/>
    </xf>
    <xf numFmtId="37" fontId="39" fillId="2" borderId="0" xfId="0" quotePrefix="1" applyNumberFormat="1" applyFont="1" applyFill="1" applyAlignment="1">
      <alignment horizontal="left"/>
    </xf>
    <xf numFmtId="176" fontId="2" fillId="2" borderId="4" xfId="0" applyNumberFormat="1" applyFont="1" applyFill="1" applyBorder="1" applyAlignment="1">
      <alignment horizontal="right"/>
    </xf>
    <xf numFmtId="176" fontId="2" fillId="2" borderId="0" xfId="0" applyNumberFormat="1" applyFont="1" applyFill="1" applyAlignment="1">
      <alignment horizontal="right"/>
    </xf>
    <xf numFmtId="0" fontId="16" fillId="2" borderId="4" xfId="0" quotePrefix="1" applyFont="1" applyFill="1" applyBorder="1" applyAlignment="1">
      <alignment horizontal="left"/>
    </xf>
    <xf numFmtId="176" fontId="25" fillId="2" borderId="0" xfId="0" applyNumberFormat="1" applyFont="1" applyFill="1" applyAlignment="1">
      <alignment horizontal="right"/>
    </xf>
    <xf numFmtId="0" fontId="16" fillId="2" borderId="4" xfId="0" applyFont="1" applyFill="1" applyBorder="1" applyAlignment="1">
      <alignment horizontal="left"/>
    </xf>
    <xf numFmtId="37" fontId="39" fillId="2" borderId="0" xfId="0" applyNumberFormat="1" applyFont="1" applyFill="1" applyAlignment="1">
      <alignment horizontal="distributed"/>
    </xf>
    <xf numFmtId="37" fontId="39" fillId="2" borderId="0" xfId="0" applyNumberFormat="1" applyFont="1" applyFill="1" applyAlignment="1">
      <alignment horizontal="distributed" vertical="distributed"/>
    </xf>
    <xf numFmtId="0" fontId="47" fillId="2" borderId="4" xfId="0" quotePrefix="1" applyFont="1" applyFill="1" applyBorder="1" applyAlignment="1">
      <alignment horizontal="left"/>
    </xf>
    <xf numFmtId="37" fontId="21" fillId="2" borderId="0" xfId="0" applyNumberFormat="1" applyFont="1" applyFill="1" applyAlignment="1">
      <alignment horizontal="distributed" vertical="distributed"/>
    </xf>
    <xf numFmtId="0" fontId="5" fillId="2" borderId="4" xfId="0" quotePrefix="1" applyFont="1" applyFill="1" applyBorder="1" applyAlignment="1">
      <alignment horizontal="left"/>
    </xf>
    <xf numFmtId="0" fontId="5" fillId="2" borderId="4" xfId="0" applyFont="1" applyFill="1" applyBorder="1" applyAlignment="1"/>
    <xf numFmtId="37" fontId="21" fillId="2" borderId="0" xfId="0" applyNumberFormat="1" applyFont="1" applyFill="1" applyAlignment="1">
      <alignment horizontal="distributed" vertical="center"/>
    </xf>
    <xf numFmtId="0" fontId="5" fillId="2" borderId="4" xfId="0" applyFont="1" applyFill="1" applyBorder="1" applyAlignment="1">
      <alignment horizontal="left"/>
    </xf>
    <xf numFmtId="37" fontId="12" fillId="2" borderId="0" xfId="0" applyNumberFormat="1" applyFont="1" applyFill="1" applyAlignment="1">
      <alignment horizontal="distributed" vertical="distributed"/>
    </xf>
    <xf numFmtId="0" fontId="26" fillId="2" borderId="4" xfId="0" quotePrefix="1" applyFont="1" applyFill="1" applyBorder="1" applyAlignment="1">
      <alignment horizontal="left"/>
    </xf>
    <xf numFmtId="37" fontId="21" fillId="2" borderId="10" xfId="0" applyNumberFormat="1" applyFont="1" applyFill="1" applyBorder="1" applyAlignment="1">
      <alignment horizontal="distributed" vertical="distributed"/>
    </xf>
    <xf numFmtId="37" fontId="21" fillId="2" borderId="8" xfId="0" applyNumberFormat="1" applyFont="1" applyFill="1" applyBorder="1" applyAlignment="1">
      <alignment horizontal="center"/>
    </xf>
    <xf numFmtId="0" fontId="5" fillId="2" borderId="9" xfId="0" applyFont="1" applyFill="1" applyBorder="1" applyAlignment="1"/>
    <xf numFmtId="37" fontId="21" fillId="2" borderId="0" xfId="0" applyNumberFormat="1" applyFont="1" applyFill="1" applyAlignment="1">
      <alignment horizontal="center"/>
    </xf>
    <xf numFmtId="191" fontId="2" fillId="2" borderId="0" xfId="0" applyNumberFormat="1" applyFont="1" applyFill="1" applyAlignment="1">
      <alignment horizontal="right"/>
    </xf>
    <xf numFmtId="0" fontId="13" fillId="2" borderId="0" xfId="0" quotePrefix="1" applyFont="1" applyFill="1" applyAlignment="1">
      <alignment horizontal="left"/>
    </xf>
    <xf numFmtId="0" fontId="14" fillId="2" borderId="0" xfId="0" quotePrefix="1" applyFont="1" applyFill="1" applyAlignment="1">
      <alignment horizontal="left"/>
    </xf>
    <xf numFmtId="37" fontId="21" fillId="2" borderId="5" xfId="0" applyNumberFormat="1" applyFont="1" applyFill="1" applyBorder="1" applyAlignment="1">
      <alignment horizontal="center"/>
    </xf>
    <xf numFmtId="176" fontId="2" fillId="2" borderId="4" xfId="0" applyNumberFormat="1" applyFont="1" applyFill="1" applyBorder="1" applyAlignment="1"/>
    <xf numFmtId="176" fontId="2" fillId="2" borderId="0" xfId="0" applyNumberFormat="1" applyFont="1" applyFill="1" applyAlignment="1"/>
    <xf numFmtId="176" fontId="2" fillId="2" borderId="12" xfId="0" applyNumberFormat="1" applyFont="1" applyFill="1" applyBorder="1" applyAlignment="1">
      <alignment horizontal="right"/>
    </xf>
    <xf numFmtId="176" fontId="2" fillId="2" borderId="12" xfId="0" applyNumberFormat="1" applyFont="1" applyFill="1" applyBorder="1" applyAlignment="1"/>
    <xf numFmtId="0" fontId="16" fillId="2" borderId="0" xfId="0" applyFont="1" applyFill="1" applyAlignment="1">
      <alignment horizontal="left"/>
    </xf>
    <xf numFmtId="0" fontId="26" fillId="2" borderId="0" xfId="0" quotePrefix="1" applyFont="1" applyFill="1" applyAlignment="1">
      <alignment horizontal="left"/>
    </xf>
    <xf numFmtId="0" fontId="0" fillId="2" borderId="0" xfId="0" quotePrefix="1" applyFill="1" applyAlignment="1">
      <alignment horizontal="left"/>
    </xf>
    <xf numFmtId="0" fontId="37" fillId="2" borderId="0" xfId="0" applyFont="1" applyFill="1" applyAlignment="1"/>
    <xf numFmtId="37" fontId="20" fillId="2" borderId="0" xfId="0" applyNumberFormat="1" applyFont="1" applyFill="1" applyAlignment="1"/>
    <xf numFmtId="0" fontId="103" fillId="2" borderId="2" xfId="0" applyFont="1" applyFill="1" applyBorder="1" applyAlignment="1">
      <alignment horizontal="center" vertical="center"/>
    </xf>
    <xf numFmtId="0" fontId="103" fillId="2" borderId="1" xfId="0" applyFont="1" applyFill="1" applyBorder="1">
      <alignment vertical="center"/>
    </xf>
    <xf numFmtId="0" fontId="5" fillId="2" borderId="11" xfId="0" applyFont="1" applyFill="1" applyBorder="1">
      <alignment vertical="center"/>
    </xf>
    <xf numFmtId="0" fontId="5" fillId="2" borderId="9" xfId="0" quotePrefix="1" applyFont="1" applyFill="1" applyBorder="1" applyAlignment="1"/>
    <xf numFmtId="0" fontId="5" fillId="2" borderId="10" xfId="0" quotePrefix="1" applyFont="1" applyFill="1" applyBorder="1" applyAlignment="1"/>
    <xf numFmtId="0" fontId="5" fillId="2" borderId="7" xfId="0" applyFont="1" applyFill="1" applyBorder="1" applyAlignment="1"/>
    <xf numFmtId="0" fontId="5" fillId="2" borderId="0" xfId="0" quotePrefix="1" applyFont="1" applyFill="1" applyAlignment="1">
      <alignment horizontal="center"/>
    </xf>
    <xf numFmtId="0" fontId="5" fillId="2" borderId="8" xfId="0" applyFont="1" applyFill="1" applyBorder="1" applyAlignment="1"/>
    <xf numFmtId="0" fontId="5" fillId="2" borderId="8" xfId="0" quotePrefix="1" applyFont="1" applyFill="1" applyBorder="1" applyAlignment="1">
      <alignment horizontal="center"/>
    </xf>
    <xf numFmtId="0" fontId="5" fillId="2" borderId="10" xfId="0" applyFont="1" applyFill="1" applyBorder="1" applyAlignment="1">
      <alignment horizontal="center"/>
    </xf>
    <xf numFmtId="0" fontId="15" fillId="2" borderId="0" xfId="0" quotePrefix="1" applyFont="1" applyFill="1" applyAlignment="1">
      <alignment horizontal="left" shrinkToFit="1"/>
    </xf>
    <xf numFmtId="0" fontId="0" fillId="0" borderId="0" xfId="0" applyAlignment="1"/>
    <xf numFmtId="0" fontId="0" fillId="0" borderId="0" xfId="0" quotePrefix="1" applyAlignment="1">
      <alignment horizontal="left"/>
    </xf>
    <xf numFmtId="37" fontId="39" fillId="2" borderId="0" xfId="0" quotePrefix="1" applyNumberFormat="1" applyFont="1" applyFill="1" applyAlignment="1">
      <alignment horizontal="left" vertical="distributed"/>
    </xf>
    <xf numFmtId="0" fontId="12" fillId="2" borderId="4" xfId="0" applyFont="1" applyFill="1" applyBorder="1" applyAlignment="1"/>
    <xf numFmtId="0" fontId="12" fillId="2" borderId="0" xfId="0" applyFont="1" applyFill="1" applyAlignment="1"/>
    <xf numFmtId="0" fontId="12" fillId="2" borderId="12" xfId="0" applyFont="1" applyFill="1" applyBorder="1" applyAlignment="1"/>
    <xf numFmtId="0" fontId="15" fillId="2" borderId="0" xfId="0" quotePrefix="1" applyFont="1" applyFill="1" applyAlignment="1">
      <alignment horizontal="left"/>
    </xf>
    <xf numFmtId="37" fontId="23" fillId="2" borderId="0" xfId="0" quotePrefix="1" applyNumberFormat="1" applyFont="1" applyFill="1" applyAlignment="1">
      <alignment horizontal="left" vertical="distributed"/>
    </xf>
    <xf numFmtId="191" fontId="12" fillId="2" borderId="0" xfId="0" quotePrefix="1" applyNumberFormat="1" applyFont="1" applyFill="1" applyAlignment="1">
      <alignment horizontal="left"/>
    </xf>
    <xf numFmtId="0" fontId="20" fillId="2" borderId="0" xfId="0" quotePrefix="1" applyFont="1" applyFill="1" applyAlignment="1">
      <alignment horizontal="left"/>
    </xf>
    <xf numFmtId="37" fontId="21" fillId="2" borderId="0" xfId="0" quotePrefix="1" applyNumberFormat="1" applyFont="1" applyFill="1" applyAlignment="1">
      <alignment horizontal="right" vertical="distributed"/>
    </xf>
    <xf numFmtId="0" fontId="21" fillId="2" borderId="0" xfId="0" applyFont="1" applyFill="1" applyAlignment="1">
      <alignment horizontal="distributed" vertical="distributed"/>
    </xf>
    <xf numFmtId="37" fontId="21" fillId="2" borderId="0" xfId="0" quotePrefix="1" applyNumberFormat="1" applyFont="1" applyFill="1" applyAlignment="1">
      <alignment horizontal="distributed" vertical="distributed"/>
    </xf>
    <xf numFmtId="0" fontId="20" fillId="2" borderId="0" xfId="0" applyFont="1" applyFill="1" applyAlignment="1">
      <alignment horizontal="left"/>
    </xf>
    <xf numFmtId="0" fontId="21" fillId="2" borderId="0" xfId="0" applyFont="1" applyFill="1" applyAlignment="1">
      <alignment horizontal="distributed"/>
    </xf>
    <xf numFmtId="37" fontId="21" fillId="2" borderId="6" xfId="0" applyNumberFormat="1" applyFont="1" applyFill="1" applyBorder="1" applyAlignment="1">
      <alignment horizontal="center" vertical="center"/>
    </xf>
    <xf numFmtId="37" fontId="21" fillId="2" borderId="4" xfId="0" applyNumberFormat="1" applyFont="1" applyFill="1" applyBorder="1" applyAlignment="1">
      <alignment horizontal="center" vertical="center" shrinkToFit="1"/>
    </xf>
    <xf numFmtId="0" fontId="20" fillId="2" borderId="10" xfId="0" applyFont="1" applyFill="1" applyBorder="1" applyAlignment="1"/>
    <xf numFmtId="0" fontId="4" fillId="2" borderId="0" xfId="0" quotePrefix="1" applyFont="1" applyFill="1" applyAlignment="1">
      <alignment horizontal="left" vertical="center"/>
    </xf>
    <xf numFmtId="0" fontId="4" fillId="2" borderId="0" xfId="0" applyFont="1" applyFill="1">
      <alignment vertical="center"/>
    </xf>
    <xf numFmtId="0" fontId="13" fillId="2" borderId="0" xfId="0" applyFont="1" applyFill="1" applyAlignment="1"/>
    <xf numFmtId="0" fontId="104" fillId="2" borderId="13" xfId="0" applyFont="1" applyFill="1" applyBorder="1" applyAlignment="1"/>
    <xf numFmtId="0" fontId="104" fillId="2" borderId="3" xfId="0" applyFont="1" applyFill="1" applyBorder="1" applyAlignment="1"/>
    <xf numFmtId="0" fontId="104" fillId="2" borderId="3" xfId="0" applyFont="1" applyFill="1" applyBorder="1" applyAlignment="1">
      <alignment horizontal="center"/>
    </xf>
    <xf numFmtId="0" fontId="5" fillId="2" borderId="3" xfId="0" applyFont="1" applyFill="1" applyBorder="1" applyAlignment="1">
      <alignment horizontal="right"/>
    </xf>
    <xf numFmtId="0" fontId="104" fillId="2" borderId="0" xfId="0" applyFont="1" applyFill="1" applyAlignment="1">
      <alignment horizontal="center"/>
    </xf>
    <xf numFmtId="0" fontId="104" fillId="2" borderId="5" xfId="0" applyFont="1" applyFill="1" applyBorder="1" applyAlignment="1">
      <alignment horizontal="center"/>
    </xf>
    <xf numFmtId="0" fontId="104" fillId="2" borderId="2" xfId="0" quotePrefix="1" applyFont="1" applyFill="1" applyBorder="1" applyAlignment="1">
      <alignment horizontal="centerContinuous"/>
    </xf>
    <xf numFmtId="0" fontId="20" fillId="2" borderId="1" xfId="0" applyFont="1" applyFill="1" applyBorder="1" applyAlignment="1">
      <alignment horizontal="centerContinuous"/>
    </xf>
    <xf numFmtId="0" fontId="20" fillId="2" borderId="11" xfId="0" applyFont="1" applyFill="1" applyBorder="1" applyAlignment="1">
      <alignment horizontal="centerContinuous"/>
    </xf>
    <xf numFmtId="0" fontId="104" fillId="2" borderId="6" xfId="0" applyFont="1" applyFill="1" applyBorder="1" applyAlignment="1">
      <alignment horizontal="center"/>
    </xf>
    <xf numFmtId="0" fontId="20" fillId="2" borderId="0" xfId="0" applyFont="1" applyFill="1" applyAlignment="1">
      <alignment horizontal="center"/>
    </xf>
    <xf numFmtId="0" fontId="20" fillId="2" borderId="6" xfId="0" applyFont="1" applyFill="1" applyBorder="1" applyAlignment="1">
      <alignment horizontal="center"/>
    </xf>
    <xf numFmtId="0" fontId="5" fillId="2" borderId="9" xfId="0" quotePrefix="1" applyFont="1" applyFill="1" applyBorder="1" applyAlignment="1">
      <alignment horizontal="centerContinuous"/>
    </xf>
    <xf numFmtId="0" fontId="5" fillId="2" borderId="10" xfId="0" quotePrefix="1" applyFont="1" applyFill="1" applyBorder="1" applyAlignment="1">
      <alignment horizontal="centerContinuous"/>
    </xf>
    <xf numFmtId="0" fontId="5" fillId="2" borderId="7" xfId="0" quotePrefix="1" applyFont="1" applyFill="1" applyBorder="1" applyAlignment="1">
      <alignment horizontal="centerContinuous"/>
    </xf>
    <xf numFmtId="37" fontId="20" fillId="2" borderId="8" xfId="0" applyNumberFormat="1" applyFont="1" applyFill="1" applyBorder="1" applyAlignment="1">
      <alignment horizontal="center"/>
    </xf>
    <xf numFmtId="37" fontId="21" fillId="2" borderId="6" xfId="0" applyNumberFormat="1" applyFont="1" applyFill="1" applyBorder="1" applyAlignment="1">
      <alignment horizontal="center"/>
    </xf>
    <xf numFmtId="37" fontId="20" fillId="2" borderId="1" xfId="0" applyNumberFormat="1" applyFont="1" applyFill="1" applyBorder="1" applyAlignment="1"/>
    <xf numFmtId="0" fontId="20" fillId="2" borderId="13" xfId="0" applyFont="1" applyFill="1" applyBorder="1" applyAlignment="1"/>
    <xf numFmtId="0" fontId="5" fillId="2" borderId="2" xfId="0" applyFont="1" applyFill="1" applyBorder="1" applyAlignment="1"/>
    <xf numFmtId="37" fontId="104" fillId="2" borderId="0" xfId="0" applyNumberFormat="1" applyFont="1" applyFill="1" applyAlignment="1">
      <alignment horizontal="center"/>
    </xf>
    <xf numFmtId="37" fontId="20" fillId="2" borderId="10" xfId="0" applyNumberFormat="1" applyFont="1" applyFill="1" applyBorder="1" applyAlignment="1"/>
    <xf numFmtId="37" fontId="21" fillId="2" borderId="1" xfId="0" applyNumberFormat="1" applyFont="1" applyFill="1" applyBorder="1" applyAlignment="1">
      <alignment horizontal="center"/>
    </xf>
    <xf numFmtId="0" fontId="3" fillId="2" borderId="0" xfId="0" applyFont="1" applyFill="1" applyAlignment="1">
      <alignment horizontal="left"/>
    </xf>
    <xf numFmtId="0" fontId="3" fillId="2" borderId="0" xfId="0" applyFont="1" applyFill="1" applyAlignment="1">
      <alignment horizontal="right"/>
    </xf>
    <xf numFmtId="0" fontId="7" fillId="2" borderId="0" xfId="0" applyFont="1" applyFill="1" applyAlignment="1">
      <alignment horizontal="left"/>
    </xf>
    <xf numFmtId="180" fontId="21" fillId="2" borderId="0" xfId="0" applyNumberFormat="1" applyFont="1" applyFill="1" applyAlignment="1">
      <alignment horizontal="left" indent="1"/>
    </xf>
    <xf numFmtId="0" fontId="0" fillId="2" borderId="0" xfId="0" applyFill="1" applyAlignment="1">
      <alignment horizontal="left"/>
    </xf>
    <xf numFmtId="0" fontId="36" fillId="2" borderId="0" xfId="0" quotePrefix="1" applyFont="1" applyFill="1" applyAlignment="1">
      <alignment horizontal="left"/>
    </xf>
    <xf numFmtId="0" fontId="54" fillId="2" borderId="0" xfId="0" quotePrefix="1" applyFont="1" applyFill="1" applyAlignment="1">
      <alignment horizontal="left"/>
    </xf>
    <xf numFmtId="0" fontId="54" fillId="2" borderId="0" xfId="0" applyFont="1" applyFill="1" applyAlignment="1"/>
    <xf numFmtId="0" fontId="13" fillId="2" borderId="0" xfId="0" applyFont="1" applyFill="1" applyAlignment="1">
      <alignment horizontal="left"/>
    </xf>
    <xf numFmtId="0" fontId="14" fillId="2" borderId="0" xfId="0" applyFont="1" applyFill="1" applyAlignment="1">
      <alignment horizontal="left"/>
    </xf>
    <xf numFmtId="0" fontId="15" fillId="2" borderId="10" xfId="0" quotePrefix="1" applyFont="1" applyFill="1" applyBorder="1" applyAlignment="1">
      <alignment horizontal="left"/>
    </xf>
    <xf numFmtId="0" fontId="20" fillId="2" borderId="10" xfId="0" quotePrefix="1" applyFont="1" applyFill="1" applyBorder="1" applyAlignment="1">
      <alignment horizontal="left"/>
    </xf>
    <xf numFmtId="0" fontId="15" fillId="2" borderId="0" xfId="0" applyFont="1" applyFill="1" applyAlignment="1"/>
    <xf numFmtId="176" fontId="15" fillId="2" borderId="10" xfId="0" applyNumberFormat="1" applyFont="1" applyFill="1" applyBorder="1" applyAlignment="1"/>
    <xf numFmtId="176" fontId="20" fillId="2" borderId="10" xfId="0" applyNumberFormat="1" applyFont="1" applyFill="1" applyBorder="1" applyAlignment="1"/>
    <xf numFmtId="176" fontId="12" fillId="2" borderId="10" xfId="0" quotePrefix="1" applyNumberFormat="1" applyFont="1" applyFill="1" applyBorder="1" applyAlignment="1">
      <alignment horizontal="right"/>
    </xf>
    <xf numFmtId="176" fontId="20" fillId="2" borderId="10" xfId="0" applyNumberFormat="1" applyFont="1" applyFill="1" applyBorder="1" applyAlignment="1">
      <alignment horizontal="left"/>
    </xf>
    <xf numFmtId="0" fontId="15" fillId="2" borderId="10" xfId="0" applyFont="1" applyFill="1" applyBorder="1" applyAlignment="1"/>
    <xf numFmtId="37" fontId="12" fillId="2" borderId="10" xfId="0" quotePrefix="1" applyNumberFormat="1" applyFont="1" applyFill="1" applyBorder="1" applyAlignment="1">
      <alignment horizontal="right"/>
    </xf>
    <xf numFmtId="0" fontId="20" fillId="2" borderId="1" xfId="0" applyFont="1" applyFill="1" applyBorder="1" applyAlignment="1"/>
    <xf numFmtId="0" fontId="20" fillId="2" borderId="3" xfId="0" applyFont="1" applyFill="1" applyBorder="1" applyAlignment="1"/>
    <xf numFmtId="0" fontId="20" fillId="2" borderId="14" xfId="0" applyFont="1" applyFill="1" applyBorder="1" applyAlignment="1"/>
    <xf numFmtId="0" fontId="20" fillId="2" borderId="5" xfId="0" applyFont="1" applyFill="1" applyBorder="1" applyAlignment="1"/>
    <xf numFmtId="0" fontId="20" fillId="2" borderId="3" xfId="0" applyFont="1" applyFill="1" applyBorder="1" applyAlignment="1">
      <alignment horizontal="center"/>
    </xf>
    <xf numFmtId="0" fontId="20" fillId="2" borderId="2" xfId="0" applyFont="1" applyFill="1" applyBorder="1" applyAlignment="1">
      <alignment horizontal="center"/>
    </xf>
    <xf numFmtId="0" fontId="104" fillId="2" borderId="11" xfId="0" applyFont="1" applyFill="1" applyBorder="1" applyAlignment="1">
      <alignment horizontal="center"/>
    </xf>
    <xf numFmtId="0" fontId="20" fillId="2" borderId="6" xfId="0" quotePrefix="1" applyFont="1" applyFill="1" applyBorder="1" applyAlignment="1">
      <alignment horizontal="center"/>
    </xf>
    <xf numFmtId="0" fontId="20" fillId="2" borderId="12" xfId="0" applyFont="1" applyFill="1" applyBorder="1" applyAlignment="1">
      <alignment horizontal="center"/>
    </xf>
    <xf numFmtId="0" fontId="20" fillId="2" borderId="5" xfId="0" applyFont="1" applyFill="1" applyBorder="1" applyAlignment="1">
      <alignment horizontal="center"/>
    </xf>
    <xf numFmtId="0" fontId="20" fillId="2" borderId="8" xfId="0" applyFont="1" applyFill="1" applyBorder="1" applyAlignment="1">
      <alignment horizontal="center"/>
    </xf>
    <xf numFmtId="0" fontId="20" fillId="2" borderId="8" xfId="0" applyFont="1" applyFill="1" applyBorder="1" applyAlignment="1"/>
    <xf numFmtId="0" fontId="20" fillId="2" borderId="7" xfId="0" applyFont="1" applyFill="1" applyBorder="1" applyAlignment="1"/>
    <xf numFmtId="0" fontId="20" fillId="2" borderId="8" xfId="0" quotePrefix="1" applyFont="1" applyFill="1" applyBorder="1" applyAlignment="1">
      <alignment horizontal="center"/>
    </xf>
    <xf numFmtId="0" fontId="20" fillId="2" borderId="10" xfId="0" applyFont="1" applyFill="1" applyBorder="1" applyAlignment="1">
      <alignment horizontal="center"/>
    </xf>
    <xf numFmtId="181" fontId="15" fillId="2" borderId="4" xfId="0" quotePrefix="1" applyNumberFormat="1" applyFont="1" applyFill="1" applyBorder="1" applyAlignment="1">
      <alignment horizontal="left" indent="1"/>
    </xf>
    <xf numFmtId="182" fontId="15" fillId="2" borderId="0" xfId="0" quotePrefix="1" applyNumberFormat="1" applyFont="1" applyFill="1" applyAlignment="1">
      <alignment horizontal="left"/>
    </xf>
    <xf numFmtId="0" fontId="20" fillId="2" borderId="4" xfId="0" quotePrefix="1" applyFont="1" applyFill="1" applyBorder="1" applyAlignment="1">
      <alignment horizontal="left" indent="1"/>
    </xf>
    <xf numFmtId="184" fontId="20" fillId="2" borderId="4" xfId="0" quotePrefix="1" applyNumberFormat="1" applyFont="1" applyFill="1" applyBorder="1" applyAlignment="1">
      <alignment horizontal="left" indent="1"/>
    </xf>
    <xf numFmtId="182" fontId="20" fillId="2" borderId="0" xfId="0" quotePrefix="1" applyNumberFormat="1" applyFont="1" applyFill="1" applyAlignment="1">
      <alignment horizontal="left"/>
    </xf>
    <xf numFmtId="180" fontId="20" fillId="2" borderId="4" xfId="0" applyNumberFormat="1" applyFont="1" applyFill="1" applyBorder="1" applyAlignment="1">
      <alignment horizontal="left" indent="1"/>
    </xf>
    <xf numFmtId="180" fontId="20" fillId="2" borderId="0" xfId="0" applyNumberFormat="1" applyFont="1" applyFill="1" applyAlignment="1">
      <alignment horizontal="left"/>
    </xf>
    <xf numFmtId="0" fontId="20" fillId="2" borderId="4" xfId="0" applyFont="1" applyFill="1" applyBorder="1" applyAlignment="1">
      <alignment horizontal="left" indent="1"/>
    </xf>
    <xf numFmtId="185" fontId="21" fillId="2" borderId="7" xfId="0" applyNumberFormat="1" applyFont="1" applyFill="1" applyBorder="1" applyAlignment="1">
      <alignment horizontal="left"/>
    </xf>
    <xf numFmtId="180" fontId="20" fillId="2" borderId="9" xfId="0" applyNumberFormat="1" applyFont="1" applyFill="1" applyBorder="1" applyAlignment="1">
      <alignment horizontal="left" indent="1"/>
    </xf>
    <xf numFmtId="180" fontId="20" fillId="2" borderId="10" xfId="0" applyNumberFormat="1" applyFont="1" applyFill="1" applyBorder="1" applyAlignment="1">
      <alignment horizontal="left"/>
    </xf>
    <xf numFmtId="37" fontId="12" fillId="2" borderId="0" xfId="0" applyNumberFormat="1" applyFont="1" applyFill="1" applyAlignment="1">
      <alignment horizontal="center" vertical="distributed"/>
    </xf>
    <xf numFmtId="176" fontId="56" fillId="2" borderId="0" xfId="0" quotePrefix="1" applyNumberFormat="1" applyFont="1" applyFill="1" applyAlignment="1">
      <alignment horizontal="left"/>
    </xf>
    <xf numFmtId="176" fontId="20" fillId="2" borderId="0" xfId="0" applyNumberFormat="1" applyFont="1" applyFill="1" applyAlignment="1"/>
    <xf numFmtId="176" fontId="56" fillId="2" borderId="0" xfId="0" quotePrefix="1" applyNumberFormat="1" applyFont="1" applyFill="1" applyAlignment="1"/>
    <xf numFmtId="176" fontId="56" fillId="2" borderId="0" xfId="0" quotePrefix="1" applyNumberFormat="1" applyFont="1" applyFill="1" applyAlignment="1">
      <alignment horizontal="right"/>
    </xf>
    <xf numFmtId="0" fontId="56" fillId="2" borderId="0" xfId="0" applyFont="1" applyFill="1" applyAlignment="1"/>
    <xf numFmtId="0" fontId="12" fillId="2" borderId="10" xfId="0" quotePrefix="1" applyFont="1" applyFill="1" applyBorder="1" applyAlignment="1">
      <alignment horizontal="left"/>
    </xf>
    <xf numFmtId="176" fontId="20" fillId="2" borderId="10" xfId="0" quotePrefix="1" applyNumberFormat="1" applyFont="1" applyFill="1" applyBorder="1" applyAlignment="1">
      <alignment horizontal="left"/>
    </xf>
    <xf numFmtId="176" fontId="20" fillId="2" borderId="10" xfId="0" applyNumberFormat="1" applyFont="1" applyFill="1" applyBorder="1" applyAlignment="1">
      <alignment horizontal="right"/>
    </xf>
    <xf numFmtId="0" fontId="20" fillId="2" borderId="10" xfId="0" applyFont="1" applyFill="1" applyBorder="1" applyAlignment="1">
      <alignment horizontal="right"/>
    </xf>
    <xf numFmtId="0" fontId="0" fillId="2" borderId="0" xfId="0" applyFill="1" applyAlignment="1">
      <alignment horizontal="center"/>
    </xf>
    <xf numFmtId="0" fontId="56" fillId="2" borderId="0" xfId="0" applyFont="1" applyFill="1" applyAlignment="1">
      <alignment horizontal="right"/>
    </xf>
    <xf numFmtId="0" fontId="113" fillId="2" borderId="10" xfId="0" applyFont="1" applyFill="1" applyBorder="1" applyAlignment="1">
      <alignment horizontal="left"/>
    </xf>
    <xf numFmtId="0" fontId="20" fillId="2" borderId="10" xfId="0" applyFont="1" applyFill="1" applyBorder="1" applyAlignment="1">
      <alignment horizontal="left"/>
    </xf>
    <xf numFmtId="0" fontId="12" fillId="2" borderId="10" xfId="0" applyFont="1" applyFill="1" applyBorder="1" applyAlignment="1">
      <alignment horizontal="left"/>
    </xf>
    <xf numFmtId="181" fontId="15" fillId="2" borderId="0" xfId="0" quotePrefix="1" applyNumberFormat="1" applyFont="1" applyFill="1" applyAlignment="1">
      <alignment horizontal="left" indent="1"/>
    </xf>
    <xf numFmtId="0" fontId="20" fillId="2" borderId="0" xfId="0" quotePrefix="1" applyFont="1" applyFill="1" applyAlignment="1">
      <alignment horizontal="left" indent="1"/>
    </xf>
    <xf numFmtId="184" fontId="20" fillId="2" borderId="0" xfId="0" quotePrefix="1" applyNumberFormat="1" applyFont="1" applyFill="1" applyAlignment="1">
      <alignment horizontal="left" indent="1"/>
    </xf>
    <xf numFmtId="180" fontId="20" fillId="2" borderId="0" xfId="0" applyNumberFormat="1" applyFont="1" applyFill="1" applyAlignment="1">
      <alignment horizontal="left" indent="1"/>
    </xf>
    <xf numFmtId="0" fontId="20" fillId="2" borderId="0" xfId="0" applyFont="1" applyFill="1" applyAlignment="1">
      <alignment horizontal="left" indent="1"/>
    </xf>
    <xf numFmtId="180" fontId="4" fillId="2" borderId="0" xfId="0" applyNumberFormat="1" applyFont="1" applyFill="1" applyAlignment="1">
      <alignment horizontal="left"/>
    </xf>
    <xf numFmtId="0" fontId="4" fillId="2" borderId="0" xfId="0" applyFont="1" applyFill="1" applyAlignment="1">
      <alignment horizontal="left"/>
    </xf>
    <xf numFmtId="0" fontId="21" fillId="2" borderId="10" xfId="0" quotePrefix="1" applyFont="1" applyFill="1" applyBorder="1" applyAlignment="1">
      <alignment horizontal="left"/>
    </xf>
    <xf numFmtId="0" fontId="12" fillId="2" borderId="10" xfId="0" quotePrefix="1" applyFont="1" applyFill="1" applyBorder="1" applyAlignment="1">
      <alignment horizontal="right"/>
    </xf>
    <xf numFmtId="176" fontId="12" fillId="2" borderId="10" xfId="0" quotePrefix="1" applyNumberFormat="1" applyFont="1" applyFill="1" applyBorder="1" applyAlignment="1">
      <alignment horizontal="left"/>
    </xf>
    <xf numFmtId="0" fontId="12" fillId="2" borderId="10" xfId="0" applyFont="1" applyFill="1" applyBorder="1" applyAlignment="1"/>
    <xf numFmtId="37" fontId="12" fillId="2" borderId="10" xfId="0" quotePrefix="1" applyNumberFormat="1" applyFont="1" applyFill="1" applyBorder="1" applyAlignment="1">
      <alignment horizontal="left"/>
    </xf>
    <xf numFmtId="0" fontId="21" fillId="2" borderId="10" xfId="0" quotePrefix="1" applyFont="1" applyFill="1" applyBorder="1" applyAlignment="1">
      <alignment horizontal="right"/>
    </xf>
    <xf numFmtId="37" fontId="21" fillId="2" borderId="10" xfId="0" quotePrefix="1" applyNumberFormat="1" applyFont="1" applyFill="1" applyBorder="1" applyAlignment="1">
      <alignment horizontal="left"/>
    </xf>
    <xf numFmtId="37" fontId="12" fillId="2" borderId="0" xfId="0" quotePrefix="1" applyNumberFormat="1" applyFont="1" applyFill="1" applyAlignment="1">
      <alignment horizontal="right"/>
    </xf>
    <xf numFmtId="0" fontId="103" fillId="2" borderId="3" xfId="0" applyFont="1" applyFill="1" applyBorder="1" applyAlignment="1">
      <alignment horizontal="center"/>
    </xf>
    <xf numFmtId="0" fontId="103" fillId="2" borderId="3" xfId="0" applyFont="1" applyFill="1" applyBorder="1" applyAlignment="1">
      <alignment horizontal="right"/>
    </xf>
    <xf numFmtId="0" fontId="5" fillId="2" borderId="3" xfId="0" applyFont="1" applyFill="1" applyBorder="1" applyAlignment="1">
      <alignment horizontal="center"/>
    </xf>
    <xf numFmtId="0" fontId="118" fillId="2" borderId="2" xfId="0" applyFont="1" applyFill="1" applyBorder="1" applyAlignment="1">
      <alignment horizontal="centerContinuous"/>
    </xf>
    <xf numFmtId="0" fontId="79" fillId="2" borderId="1" xfId="0" applyFont="1" applyFill="1" applyBorder="1" applyAlignment="1">
      <alignment horizontal="centerContinuous"/>
    </xf>
    <xf numFmtId="0" fontId="79" fillId="2" borderId="11" xfId="0" applyFont="1" applyFill="1" applyBorder="1" applyAlignment="1">
      <alignment horizontal="centerContinuous"/>
    </xf>
    <xf numFmtId="0" fontId="125" fillId="2" borderId="1" xfId="0" applyFont="1" applyFill="1" applyBorder="1" applyAlignment="1">
      <alignment horizontal="centerContinuous"/>
    </xf>
    <xf numFmtId="0" fontId="79" fillId="2" borderId="10" xfId="0" applyFont="1" applyFill="1" applyBorder="1" applyAlignment="1">
      <alignment horizontal="centerContinuous"/>
    </xf>
    <xf numFmtId="0" fontId="79" fillId="2" borderId="7" xfId="0" applyFont="1" applyFill="1" applyBorder="1" applyAlignment="1">
      <alignment horizontal="centerContinuous"/>
    </xf>
    <xf numFmtId="177" fontId="0" fillId="2" borderId="0" xfId="0" quotePrefix="1" applyNumberFormat="1" applyFill="1" applyAlignment="1">
      <alignment horizontal="right"/>
    </xf>
    <xf numFmtId="178" fontId="0" fillId="2" borderId="0" xfId="0" quotePrefix="1" applyNumberFormat="1" applyFill="1" applyAlignment="1">
      <alignment horizontal="center"/>
    </xf>
    <xf numFmtId="179" fontId="0" fillId="2" borderId="12" xfId="0" quotePrefix="1" applyNumberFormat="1" applyFill="1" applyBorder="1" applyAlignment="1">
      <alignment horizontal="left"/>
    </xf>
    <xf numFmtId="0" fontId="0" fillId="2" borderId="0" xfId="0" quotePrefix="1" applyFill="1" applyAlignment="1">
      <alignment horizontal="right"/>
    </xf>
    <xf numFmtId="0" fontId="0" fillId="2" borderId="12" xfId="0" quotePrefix="1" applyFill="1" applyBorder="1" applyAlignment="1">
      <alignment horizontal="left"/>
    </xf>
    <xf numFmtId="0" fontId="0" fillId="2" borderId="0" xfId="0" quotePrefix="1" applyFill="1" applyAlignment="1">
      <alignment horizontal="center"/>
    </xf>
    <xf numFmtId="177" fontId="4" fillId="2" borderId="0" xfId="0" quotePrefix="1" applyNumberFormat="1" applyFont="1" applyFill="1" applyAlignment="1">
      <alignment horizontal="right"/>
    </xf>
    <xf numFmtId="178" fontId="4" fillId="2" borderId="0" xfId="0" quotePrefix="1" applyNumberFormat="1" applyFont="1" applyFill="1" applyAlignment="1">
      <alignment horizontal="center"/>
    </xf>
    <xf numFmtId="183" fontId="4" fillId="2" borderId="12" xfId="0" quotePrefix="1" applyNumberFormat="1" applyFont="1" applyFill="1" applyBorder="1" applyAlignment="1">
      <alignment horizontal="left"/>
    </xf>
    <xf numFmtId="0" fontId="4" fillId="2" borderId="0" xfId="0" quotePrefix="1" applyFont="1" applyFill="1" applyAlignment="1">
      <alignment horizontal="right"/>
    </xf>
    <xf numFmtId="0" fontId="4" fillId="2" borderId="0" xfId="0" quotePrefix="1" applyFont="1" applyFill="1" applyAlignment="1">
      <alignment horizontal="center"/>
    </xf>
    <xf numFmtId="0" fontId="4" fillId="2" borderId="12" xfId="0" quotePrefix="1" applyFont="1" applyFill="1" applyBorder="1" applyAlignment="1">
      <alignment horizontal="left"/>
    </xf>
    <xf numFmtId="180" fontId="4" fillId="2" borderId="0" xfId="0" quotePrefix="1" applyNumberFormat="1" applyFont="1" applyFill="1" applyAlignment="1">
      <alignment horizontal="right"/>
    </xf>
    <xf numFmtId="180" fontId="4" fillId="2" borderId="0" xfId="0" quotePrefix="1" applyNumberFormat="1" applyFont="1" applyFill="1" applyAlignment="1">
      <alignment horizontal="center"/>
    </xf>
    <xf numFmtId="180" fontId="4" fillId="2" borderId="12" xfId="0" applyNumberFormat="1" applyFont="1" applyFill="1" applyBorder="1" applyAlignment="1">
      <alignment horizontal="left"/>
    </xf>
    <xf numFmtId="180" fontId="4" fillId="2" borderId="0" xfId="0" applyNumberFormat="1" applyFont="1" applyFill="1" applyAlignment="1">
      <alignment horizontal="right"/>
    </xf>
    <xf numFmtId="180" fontId="4" fillId="2" borderId="0" xfId="0" applyNumberFormat="1" applyFont="1" applyFill="1" applyAlignment="1">
      <alignment horizontal="center"/>
    </xf>
    <xf numFmtId="185" fontId="4" fillId="2" borderId="12" xfId="0" applyNumberFormat="1" applyFont="1" applyFill="1" applyBorder="1" applyAlignment="1">
      <alignment horizontal="left"/>
    </xf>
    <xf numFmtId="180" fontId="4" fillId="2" borderId="10" xfId="0" quotePrefix="1" applyNumberFormat="1" applyFont="1" applyFill="1" applyBorder="1" applyAlignment="1">
      <alignment horizontal="right"/>
    </xf>
    <xf numFmtId="180" fontId="4" fillId="2" borderId="10" xfId="0" quotePrefix="1" applyNumberFormat="1" applyFont="1" applyFill="1" applyBorder="1" applyAlignment="1">
      <alignment horizontal="center"/>
    </xf>
    <xf numFmtId="185" fontId="4" fillId="2" borderId="7" xfId="0" applyNumberFormat="1" applyFont="1" applyFill="1" applyBorder="1" applyAlignment="1">
      <alignment horizontal="left"/>
    </xf>
    <xf numFmtId="191" fontId="56" fillId="2" borderId="0" xfId="0" quotePrefix="1" applyNumberFormat="1" applyFont="1" applyFill="1" applyAlignment="1">
      <alignment horizontal="left"/>
    </xf>
    <xf numFmtId="37" fontId="20" fillId="2" borderId="10" xfId="0" quotePrefix="1" applyNumberFormat="1" applyFont="1" applyFill="1" applyBorder="1" applyAlignment="1">
      <alignment horizontal="left"/>
    </xf>
    <xf numFmtId="0" fontId="7" fillId="0" borderId="0" xfId="0" applyFont="1" applyAlignment="1">
      <alignment horizontal="left"/>
    </xf>
    <xf numFmtId="0" fontId="3" fillId="0" borderId="0" xfId="0" applyFont="1" applyAlignment="1"/>
    <xf numFmtId="0" fontId="7" fillId="0" borderId="0" xfId="0" applyFont="1" applyAlignment="1"/>
    <xf numFmtId="0" fontId="17" fillId="0" borderId="0" xfId="0" applyFont="1" applyAlignment="1"/>
    <xf numFmtId="0" fontId="3" fillId="0" borderId="0" xfId="0" applyFont="1" applyAlignment="1">
      <alignment horizontal="right"/>
    </xf>
    <xf numFmtId="0" fontId="7" fillId="0" borderId="0" xfId="0" applyFont="1" applyAlignment="1">
      <alignment horizontal="right"/>
    </xf>
    <xf numFmtId="0" fontId="3" fillId="0" borderId="0" xfId="0" applyFont="1" applyAlignment="1">
      <alignment horizontal="left"/>
    </xf>
    <xf numFmtId="0" fontId="5" fillId="0" borderId="0" xfId="0" applyFont="1" applyAlignment="1"/>
    <xf numFmtId="180" fontId="4" fillId="0" borderId="0" xfId="0" applyNumberFormat="1" applyFont="1" applyAlignment="1">
      <alignment horizontal="left"/>
    </xf>
    <xf numFmtId="0" fontId="0" fillId="0" borderId="0" xfId="0" applyAlignment="1">
      <alignment horizontal="left"/>
    </xf>
    <xf numFmtId="0" fontId="12" fillId="0" borderId="0" xfId="0" quotePrefix="1" applyFont="1" applyAlignment="1">
      <alignment horizontal="left"/>
    </xf>
    <xf numFmtId="0" fontId="4" fillId="0" borderId="0" xfId="0" applyFont="1" applyAlignment="1">
      <alignment horizontal="left"/>
    </xf>
    <xf numFmtId="0" fontId="4" fillId="0" borderId="0" xfId="0" applyFont="1" applyAlignment="1"/>
    <xf numFmtId="0" fontId="0" fillId="0" borderId="0" xfId="0" applyAlignment="1">
      <alignment horizontal="right"/>
    </xf>
    <xf numFmtId="0" fontId="13" fillId="0" borderId="0" xfId="0" applyFont="1" applyAlignment="1">
      <alignment horizontal="left"/>
    </xf>
    <xf numFmtId="0" fontId="14" fillId="0" borderId="0" xfId="0" applyFont="1" applyAlignment="1">
      <alignment horizontal="left"/>
    </xf>
    <xf numFmtId="0" fontId="5" fillId="0" borderId="0" xfId="0" quotePrefix="1" applyFont="1" applyAlignment="1">
      <alignment horizontal="left"/>
    </xf>
    <xf numFmtId="191" fontId="5" fillId="0" borderId="0" xfId="0" quotePrefix="1" applyNumberFormat="1" applyFont="1" applyAlignment="1">
      <alignment horizontal="left"/>
    </xf>
    <xf numFmtId="0" fontId="20" fillId="0" borderId="0" xfId="0" applyFont="1" applyAlignment="1">
      <alignment horizontal="left"/>
    </xf>
    <xf numFmtId="0" fontId="12" fillId="0" borderId="10" xfId="0" applyFont="1" applyBorder="1" applyAlignment="1"/>
    <xf numFmtId="0" fontId="20" fillId="0" borderId="0" xfId="0" applyFont="1" applyAlignment="1"/>
    <xf numFmtId="0" fontId="15" fillId="0" borderId="0" xfId="0" applyFont="1" applyAlignment="1"/>
    <xf numFmtId="0" fontId="20" fillId="0" borderId="10" xfId="0" quotePrefix="1" applyFont="1" applyBorder="1" applyAlignment="1">
      <alignment horizontal="left"/>
    </xf>
    <xf numFmtId="0" fontId="20" fillId="0" borderId="10" xfId="0" applyFont="1" applyBorder="1" applyAlignment="1"/>
    <xf numFmtId="0" fontId="20" fillId="0" borderId="10" xfId="0" quotePrefix="1" applyFont="1" applyBorder="1" applyAlignment="1">
      <alignment horizontal="right"/>
    </xf>
    <xf numFmtId="0" fontId="20" fillId="0" borderId="0" xfId="0" quotePrefix="1" applyFont="1" applyAlignment="1">
      <alignment horizontal="left"/>
    </xf>
    <xf numFmtId="0" fontId="56" fillId="0" borderId="10" xfId="0" applyFont="1" applyBorder="1" applyAlignment="1"/>
    <xf numFmtId="0" fontId="12" fillId="0" borderId="10" xfId="0" applyFont="1" applyBorder="1" applyAlignment="1">
      <alignment horizontal="left"/>
    </xf>
    <xf numFmtId="0" fontId="15" fillId="0" borderId="10" xfId="0" applyFont="1" applyBorder="1" applyAlignment="1"/>
    <xf numFmtId="37" fontId="12" fillId="0" borderId="10" xfId="0" quotePrefix="1" applyNumberFormat="1" applyFont="1" applyBorder="1" applyAlignment="1">
      <alignment horizontal="left"/>
    </xf>
    <xf numFmtId="0" fontId="20" fillId="0" borderId="10" xfId="0" applyFont="1" applyBorder="1" applyAlignment="1">
      <alignment horizontal="left"/>
    </xf>
    <xf numFmtId="37" fontId="20" fillId="0" borderId="10" xfId="0" quotePrefix="1" applyNumberFormat="1" applyFont="1" applyBorder="1" applyAlignment="1">
      <alignment horizontal="left"/>
    </xf>
    <xf numFmtId="37" fontId="20" fillId="0" borderId="10" xfId="0" quotePrefix="1" applyNumberFormat="1" applyFont="1" applyBorder="1" applyAlignment="1">
      <alignment horizontal="right"/>
    </xf>
    <xf numFmtId="0" fontId="125" fillId="2" borderId="11" xfId="0" applyFont="1" applyFill="1" applyBorder="1" applyAlignment="1">
      <alignment horizontal="centerContinuous"/>
    </xf>
    <xf numFmtId="177" fontId="0" fillId="0" borderId="1" xfId="0" quotePrefix="1" applyNumberFormat="1" applyBorder="1" applyAlignment="1">
      <alignment horizontal="right"/>
    </xf>
    <xf numFmtId="178" fontId="0" fillId="0" borderId="1" xfId="0" quotePrefix="1" applyNumberFormat="1" applyBorder="1" applyAlignment="1">
      <alignment horizontal="center"/>
    </xf>
    <xf numFmtId="179" fontId="0" fillId="0" borderId="11" xfId="0" quotePrefix="1" applyNumberFormat="1" applyBorder="1" applyAlignment="1">
      <alignment horizontal="left"/>
    </xf>
    <xf numFmtId="181" fontId="15" fillId="0" borderId="2" xfId="0" quotePrefix="1" applyNumberFormat="1" applyFont="1" applyBorder="1" applyAlignment="1">
      <alignment horizontal="left" indent="1"/>
    </xf>
    <xf numFmtId="182" fontId="15" fillId="0" borderId="1" xfId="0" quotePrefix="1" applyNumberFormat="1" applyFont="1" applyBorder="1" applyAlignment="1">
      <alignment horizontal="left"/>
    </xf>
    <xf numFmtId="181" fontId="15" fillId="0" borderId="1" xfId="0" quotePrefix="1" applyNumberFormat="1" applyFont="1" applyBorder="1" applyAlignment="1">
      <alignment horizontal="left" indent="1"/>
    </xf>
    <xf numFmtId="0" fontId="0" fillId="0" borderId="0" xfId="0" quotePrefix="1" applyAlignment="1">
      <alignment horizontal="right"/>
    </xf>
    <xf numFmtId="178" fontId="0" fillId="0" borderId="0" xfId="0" quotePrefix="1" applyNumberFormat="1" applyAlignment="1">
      <alignment horizontal="center"/>
    </xf>
    <xf numFmtId="0" fontId="0" fillId="0" borderId="12" xfId="0" quotePrefix="1" applyBorder="1" applyAlignment="1">
      <alignment horizontal="left"/>
    </xf>
    <xf numFmtId="181" fontId="15" fillId="0" borderId="4" xfId="0" quotePrefix="1" applyNumberFormat="1" applyFont="1" applyBorder="1" applyAlignment="1">
      <alignment horizontal="left" indent="1"/>
    </xf>
    <xf numFmtId="182" fontId="15" fillId="0" borderId="0" xfId="0" quotePrefix="1" applyNumberFormat="1" applyFont="1" applyAlignment="1">
      <alignment horizontal="left"/>
    </xf>
    <xf numFmtId="181" fontId="15" fillId="0" borderId="0" xfId="0" quotePrefix="1" applyNumberFormat="1" applyFont="1" applyAlignment="1">
      <alignment horizontal="left" indent="1"/>
    </xf>
    <xf numFmtId="177" fontId="0" fillId="0" borderId="0" xfId="0" quotePrefix="1" applyNumberFormat="1" applyAlignment="1">
      <alignment horizontal="right"/>
    </xf>
    <xf numFmtId="179" fontId="0" fillId="0" borderId="12" xfId="0" quotePrefix="1" applyNumberFormat="1" applyBorder="1" applyAlignment="1">
      <alignment horizontal="left"/>
    </xf>
    <xf numFmtId="0" fontId="0" fillId="0" borderId="0" xfId="0" quotePrefix="1" applyAlignment="1">
      <alignment horizontal="center"/>
    </xf>
    <xf numFmtId="0" fontId="20" fillId="0" borderId="4" xfId="0" quotePrefix="1" applyFont="1" applyBorder="1" applyAlignment="1">
      <alignment horizontal="left" indent="1"/>
    </xf>
    <xf numFmtId="177" fontId="4" fillId="0" borderId="0" xfId="0" quotePrefix="1" applyNumberFormat="1" applyFont="1" applyAlignment="1">
      <alignment horizontal="right"/>
    </xf>
    <xf numFmtId="178" fontId="4" fillId="0" borderId="0" xfId="0" quotePrefix="1" applyNumberFormat="1" applyFont="1" applyAlignment="1">
      <alignment horizontal="center"/>
    </xf>
    <xf numFmtId="183" fontId="4" fillId="0" borderId="12" xfId="0" quotePrefix="1" applyNumberFormat="1" applyFont="1" applyBorder="1" applyAlignment="1">
      <alignment horizontal="left"/>
    </xf>
    <xf numFmtId="184" fontId="20" fillId="0" borderId="4" xfId="0" quotePrefix="1" applyNumberFormat="1" applyFont="1" applyBorder="1" applyAlignment="1">
      <alignment horizontal="left" indent="1"/>
    </xf>
    <xf numFmtId="182" fontId="20" fillId="0" borderId="0" xfId="0" quotePrefix="1" applyNumberFormat="1" applyFont="1" applyAlignment="1">
      <alignment horizontal="left"/>
    </xf>
    <xf numFmtId="0" fontId="4" fillId="0" borderId="0" xfId="0" quotePrefix="1" applyFont="1" applyAlignment="1">
      <alignment horizontal="right"/>
    </xf>
    <xf numFmtId="0" fontId="4" fillId="0" borderId="0" xfId="0" quotePrefix="1" applyFont="1" applyAlignment="1">
      <alignment horizontal="center"/>
    </xf>
    <xf numFmtId="0" fontId="4" fillId="0" borderId="12" xfId="0" quotePrefix="1" applyFont="1" applyBorder="1" applyAlignment="1">
      <alignment horizontal="left"/>
    </xf>
    <xf numFmtId="180" fontId="4" fillId="0" borderId="0" xfId="0" quotePrefix="1" applyNumberFormat="1" applyFont="1" applyAlignment="1">
      <alignment horizontal="right"/>
    </xf>
    <xf numFmtId="180" fontId="4" fillId="0" borderId="0" xfId="0" quotePrefix="1" applyNumberFormat="1" applyFont="1" applyAlignment="1">
      <alignment horizontal="center"/>
    </xf>
    <xf numFmtId="180" fontId="4" fillId="0" borderId="12" xfId="0" applyNumberFormat="1" applyFont="1" applyBorder="1" applyAlignment="1">
      <alignment horizontal="left"/>
    </xf>
    <xf numFmtId="180" fontId="20" fillId="0" borderId="4" xfId="0" applyNumberFormat="1" applyFont="1" applyBorder="1" applyAlignment="1">
      <alignment horizontal="left" indent="1"/>
    </xf>
    <xf numFmtId="180" fontId="20" fillId="0" borderId="0" xfId="0" applyNumberFormat="1" applyFont="1" applyAlignment="1">
      <alignment horizontal="left"/>
    </xf>
    <xf numFmtId="180" fontId="4" fillId="0" borderId="0" xfId="0" applyNumberFormat="1" applyFont="1" applyAlignment="1">
      <alignment horizontal="center"/>
    </xf>
    <xf numFmtId="0" fontId="4" fillId="0" borderId="0" xfId="0" applyFont="1" applyAlignment="1">
      <alignment horizontal="center"/>
    </xf>
    <xf numFmtId="0" fontId="21" fillId="0" borderId="12" xfId="0" applyFont="1" applyBorder="1" applyAlignment="1">
      <alignment horizontal="left"/>
    </xf>
    <xf numFmtId="0" fontId="20" fillId="0" borderId="4" xfId="0" applyFont="1" applyBorder="1" applyAlignment="1">
      <alignment horizontal="left" indent="1"/>
    </xf>
    <xf numFmtId="180" fontId="4" fillId="0" borderId="0" xfId="0" applyNumberFormat="1" applyFont="1" applyAlignment="1">
      <alignment horizontal="right"/>
    </xf>
    <xf numFmtId="185" fontId="4" fillId="0" borderId="12" xfId="0" applyNumberFormat="1" applyFont="1" applyBorder="1" applyAlignment="1">
      <alignment horizontal="left"/>
    </xf>
    <xf numFmtId="180" fontId="4" fillId="0" borderId="10" xfId="0" quotePrefix="1" applyNumberFormat="1" applyFont="1" applyBorder="1" applyAlignment="1">
      <alignment horizontal="right"/>
    </xf>
    <xf numFmtId="180" fontId="4" fillId="0" borderId="10" xfId="0" quotePrefix="1" applyNumberFormat="1" applyFont="1" applyBorder="1" applyAlignment="1">
      <alignment horizontal="center"/>
    </xf>
    <xf numFmtId="185" fontId="4" fillId="0" borderId="7" xfId="0" applyNumberFormat="1" applyFont="1" applyBorder="1" applyAlignment="1">
      <alignment horizontal="left"/>
    </xf>
    <xf numFmtId="180" fontId="20" fillId="0" borderId="9" xfId="0" applyNumberFormat="1" applyFont="1" applyBorder="1" applyAlignment="1">
      <alignment horizontal="left" indent="1"/>
    </xf>
    <xf numFmtId="180" fontId="20" fillId="0" borderId="10" xfId="0" applyNumberFormat="1" applyFont="1" applyBorder="1" applyAlignment="1">
      <alignment horizontal="left"/>
    </xf>
    <xf numFmtId="191" fontId="0" fillId="0" borderId="0" xfId="0" quotePrefix="1" applyNumberFormat="1" applyAlignment="1">
      <alignment horizontal="left"/>
    </xf>
    <xf numFmtId="37" fontId="12" fillId="0" borderId="0" xfId="0" applyNumberFormat="1" applyFont="1" applyAlignment="1">
      <alignment horizontal="center" vertical="distributed"/>
    </xf>
    <xf numFmtId="0" fontId="12" fillId="0" borderId="10" xfId="0" quotePrefix="1" applyFont="1" applyBorder="1" applyAlignment="1">
      <alignment horizontal="left"/>
    </xf>
    <xf numFmtId="0" fontId="20" fillId="0" borderId="0" xfId="0" quotePrefix="1" applyFont="1" applyAlignment="1">
      <alignment horizontal="right"/>
    </xf>
    <xf numFmtId="176" fontId="20" fillId="0" borderId="10" xfId="0" quotePrefix="1" applyNumberFormat="1" applyFont="1" applyBorder="1" applyAlignment="1">
      <alignment horizontal="right"/>
    </xf>
    <xf numFmtId="0" fontId="21" fillId="0" borderId="10" xfId="0" quotePrefix="1" applyFont="1" applyBorder="1" applyAlignment="1">
      <alignment horizontal="left"/>
    </xf>
    <xf numFmtId="37" fontId="20" fillId="0" borderId="0" xfId="0" quotePrefix="1" applyNumberFormat="1" applyFont="1" applyAlignment="1">
      <alignment horizontal="left"/>
    </xf>
    <xf numFmtId="37" fontId="20" fillId="0" borderId="0" xfId="0" quotePrefix="1" applyNumberFormat="1" applyFont="1" applyAlignment="1">
      <alignment horizontal="right"/>
    </xf>
    <xf numFmtId="180" fontId="0" fillId="0" borderId="0" xfId="0" quotePrefix="1" applyNumberFormat="1" applyAlignment="1">
      <alignment horizontal="right"/>
    </xf>
    <xf numFmtId="180" fontId="0" fillId="0" borderId="0" xfId="0" quotePrefix="1" applyNumberFormat="1" applyAlignment="1">
      <alignment horizontal="center"/>
    </xf>
    <xf numFmtId="185" fontId="0" fillId="0" borderId="0" xfId="0" quotePrefix="1" applyNumberFormat="1" applyAlignment="1">
      <alignment horizontal="left"/>
    </xf>
    <xf numFmtId="0" fontId="57" fillId="0" borderId="0" xfId="0" applyFont="1" applyAlignment="1">
      <alignment horizontal="center"/>
    </xf>
    <xf numFmtId="0" fontId="57" fillId="0" borderId="0" xfId="0" applyFont="1" applyAlignment="1"/>
    <xf numFmtId="0" fontId="0" fillId="0" borderId="0" xfId="0" applyAlignment="1">
      <alignment horizontal="center"/>
    </xf>
    <xf numFmtId="0" fontId="12" fillId="0" borderId="0" xfId="0" applyFont="1" applyAlignment="1"/>
    <xf numFmtId="37" fontId="21" fillId="0" borderId="10" xfId="0" quotePrefix="1" applyNumberFormat="1" applyFont="1" applyBorder="1" applyAlignment="1">
      <alignment horizontal="left"/>
    </xf>
    <xf numFmtId="191" fontId="57" fillId="0" borderId="0" xfId="0" quotePrefix="1" applyNumberFormat="1" applyFont="1" applyAlignment="1">
      <alignment horizontal="left"/>
    </xf>
    <xf numFmtId="37" fontId="58" fillId="0" borderId="0" xfId="0" applyNumberFormat="1" applyFont="1" applyAlignment="1">
      <alignment horizontal="center" vertical="distributed"/>
    </xf>
    <xf numFmtId="180" fontId="4" fillId="2" borderId="0" xfId="0" applyNumberFormat="1" applyFont="1" applyFill="1" applyAlignment="1">
      <alignment horizontal="left" indent="1"/>
    </xf>
    <xf numFmtId="180" fontId="24" fillId="2" borderId="0" xfId="0" applyNumberFormat="1" applyFont="1" applyFill="1" applyAlignment="1">
      <alignment horizontal="left"/>
    </xf>
    <xf numFmtId="181" fontId="15" fillId="2" borderId="0" xfId="0" applyNumberFormat="1" applyFont="1" applyFill="1" applyAlignment="1">
      <alignment horizontal="right"/>
    </xf>
    <xf numFmtId="191" fontId="0" fillId="2" borderId="0" xfId="0" quotePrefix="1" applyNumberFormat="1" applyFill="1" applyAlignment="1">
      <alignment horizontal="left"/>
    </xf>
    <xf numFmtId="0" fontId="39" fillId="2" borderId="10" xfId="0" applyFont="1" applyFill="1" applyBorder="1" applyAlignment="1"/>
    <xf numFmtId="0" fontId="104" fillId="2" borderId="11" xfId="0" applyFont="1" applyFill="1" applyBorder="1" applyAlignment="1">
      <alignment horizontal="left"/>
    </xf>
    <xf numFmtId="0" fontId="104" fillId="2" borderId="4" xfId="0" applyFont="1" applyFill="1" applyBorder="1" applyAlignment="1">
      <alignment horizontal="center"/>
    </xf>
    <xf numFmtId="0" fontId="20" fillId="2" borderId="4" xfId="0" applyFont="1" applyFill="1" applyBorder="1" applyAlignment="1">
      <alignment horizontal="center"/>
    </xf>
    <xf numFmtId="0" fontId="20" fillId="2" borderId="4" xfId="0" quotePrefix="1" applyFont="1" applyFill="1" applyBorder="1" applyAlignment="1">
      <alignment horizontal="center"/>
    </xf>
    <xf numFmtId="0" fontId="104" fillId="2" borderId="1" xfId="0" applyFont="1" applyFill="1" applyBorder="1" applyAlignment="1">
      <alignment horizontal="center"/>
    </xf>
    <xf numFmtId="0" fontId="20" fillId="2" borderId="12" xfId="0" applyFont="1" applyFill="1" applyBorder="1" applyAlignment="1">
      <alignment horizontal="left"/>
    </xf>
    <xf numFmtId="0" fontId="20" fillId="2" borderId="9" xfId="0" applyFont="1" applyFill="1" applyBorder="1" applyAlignment="1">
      <alignment horizontal="center"/>
    </xf>
    <xf numFmtId="0" fontId="20" fillId="2" borderId="9" xfId="0" applyFont="1" applyFill="1" applyBorder="1" applyAlignment="1"/>
    <xf numFmtId="178" fontId="0" fillId="2" borderId="1" xfId="0" quotePrefix="1" applyNumberFormat="1" applyFill="1" applyBorder="1" applyAlignment="1">
      <alignment horizontal="center"/>
    </xf>
    <xf numFmtId="179" fontId="0" fillId="2" borderId="0" xfId="0" quotePrefix="1" applyNumberFormat="1" applyFill="1" applyAlignment="1">
      <alignment horizontal="left"/>
    </xf>
    <xf numFmtId="181" fontId="15" fillId="2" borderId="2" xfId="0" quotePrefix="1" applyNumberFormat="1" applyFont="1" applyFill="1" applyBorder="1" applyAlignment="1">
      <alignment horizontal="left" indent="1"/>
    </xf>
    <xf numFmtId="182" fontId="15" fillId="2" borderId="1" xfId="0" quotePrefix="1" applyNumberFormat="1" applyFont="1" applyFill="1" applyBorder="1" applyAlignment="1">
      <alignment horizontal="left"/>
    </xf>
    <xf numFmtId="0" fontId="0" fillId="2" borderId="0" xfId="0" quotePrefix="1" applyFill="1" applyAlignment="1">
      <alignment horizontal="right" indent="1"/>
    </xf>
    <xf numFmtId="0" fontId="0" fillId="2" borderId="0" xfId="0" quotePrefix="1" applyFill="1" applyAlignment="1">
      <alignment horizontal="left" indent="1"/>
    </xf>
    <xf numFmtId="183" fontId="4" fillId="2" borderId="0" xfId="0" quotePrefix="1" applyNumberFormat="1" applyFont="1" applyFill="1" applyAlignment="1">
      <alignment horizontal="left"/>
    </xf>
    <xf numFmtId="0" fontId="4" fillId="2" borderId="0" xfId="0" quotePrefix="1" applyFont="1" applyFill="1" applyAlignment="1">
      <alignment horizontal="left" indent="1"/>
    </xf>
    <xf numFmtId="0" fontId="12" fillId="2" borderId="4" xfId="0" quotePrefix="1" applyFont="1" applyFill="1" applyBorder="1" applyAlignment="1">
      <alignment horizontal="left" indent="1"/>
    </xf>
    <xf numFmtId="0" fontId="4" fillId="2" borderId="0" xfId="0" applyFont="1" applyFill="1" applyAlignment="1">
      <alignment horizontal="right"/>
    </xf>
    <xf numFmtId="0" fontId="4" fillId="2" borderId="0" xfId="0" applyFont="1" applyFill="1" applyAlignment="1">
      <alignment horizontal="center"/>
    </xf>
    <xf numFmtId="0" fontId="12" fillId="2" borderId="4" xfId="0" applyFont="1" applyFill="1" applyBorder="1" applyAlignment="1">
      <alignment horizontal="left" indent="1"/>
    </xf>
    <xf numFmtId="37" fontId="21" fillId="2" borderId="0" xfId="0" applyNumberFormat="1" applyFont="1" applyFill="1" applyAlignment="1">
      <alignment horizontal="center" vertical="distributed"/>
    </xf>
    <xf numFmtId="191" fontId="21" fillId="2" borderId="0" xfId="0" quotePrefix="1" applyNumberFormat="1" applyFont="1" applyFill="1" applyAlignment="1">
      <alignment horizontal="left"/>
    </xf>
    <xf numFmtId="0" fontId="21" fillId="2" borderId="0" xfId="0" applyFont="1" applyFill="1" applyAlignment="1"/>
    <xf numFmtId="0" fontId="12" fillId="0" borderId="4" xfId="0" quotePrefix="1" applyFont="1" applyBorder="1" applyAlignment="1">
      <alignment horizontal="left" indent="1"/>
    </xf>
    <xf numFmtId="0" fontId="12" fillId="0" borderId="4" xfId="0" applyFont="1" applyBorder="1" applyAlignment="1">
      <alignment horizontal="left" indent="1"/>
    </xf>
    <xf numFmtId="0" fontId="12" fillId="0" borderId="0" xfId="0" applyFont="1" applyAlignment="1">
      <alignment horizontal="left"/>
    </xf>
    <xf numFmtId="0" fontId="12" fillId="2" borderId="0" xfId="0" quotePrefix="1" applyFont="1" applyFill="1" applyAlignment="1">
      <alignment horizontal="left" indent="1"/>
    </xf>
    <xf numFmtId="180" fontId="4" fillId="2" borderId="0" xfId="0" quotePrefix="1" applyNumberFormat="1" applyFont="1" applyFill="1" applyAlignment="1">
      <alignment horizontal="left"/>
    </xf>
    <xf numFmtId="0" fontId="12" fillId="2" borderId="0" xfId="0" applyFont="1" applyFill="1" applyAlignment="1">
      <alignment horizontal="left" indent="1"/>
    </xf>
    <xf numFmtId="185" fontId="4" fillId="2" borderId="0" xfId="0" applyNumberFormat="1" applyFont="1" applyFill="1" applyAlignment="1">
      <alignment horizontal="left"/>
    </xf>
    <xf numFmtId="17" fontId="12" fillId="2" borderId="0" xfId="0" applyNumberFormat="1" applyFont="1" applyFill="1" applyAlignment="1"/>
    <xf numFmtId="185" fontId="4" fillId="2" borderId="0" xfId="0" quotePrefix="1" applyNumberFormat="1" applyFont="1" applyFill="1" applyAlignment="1">
      <alignment horizontal="left"/>
    </xf>
    <xf numFmtId="0" fontId="22" fillId="2" borderId="0" xfId="0" applyFont="1" applyFill="1" applyAlignment="1"/>
    <xf numFmtId="0" fontId="60" fillId="2" borderId="0" xfId="0" applyFont="1" applyFill="1" applyAlignment="1"/>
    <xf numFmtId="0" fontId="7" fillId="2" borderId="0" xfId="0" applyFont="1" applyFill="1" applyAlignment="1">
      <alignment horizontal="right"/>
    </xf>
    <xf numFmtId="0" fontId="104" fillId="2" borderId="0" xfId="0" applyFont="1" applyFill="1" applyAlignment="1"/>
    <xf numFmtId="0" fontId="104" fillId="2" borderId="10" xfId="0" quotePrefix="1" applyFont="1" applyFill="1" applyBorder="1" applyAlignment="1">
      <alignment horizontal="left"/>
    </xf>
    <xf numFmtId="37" fontId="21" fillId="2" borderId="0" xfId="0" applyNumberFormat="1" applyFont="1" applyFill="1" applyAlignment="1">
      <alignment horizontal="right" indent="1"/>
    </xf>
    <xf numFmtId="0" fontId="104" fillId="2" borderId="10" xfId="0" applyFont="1" applyFill="1" applyBorder="1" applyAlignment="1"/>
    <xf numFmtId="0" fontId="15" fillId="2" borderId="1" xfId="0" applyFont="1" applyFill="1" applyBorder="1" applyAlignment="1">
      <alignment horizontal="center" vertical="center" wrapText="1"/>
    </xf>
    <xf numFmtId="0" fontId="15" fillId="2" borderId="0" xfId="0" applyFont="1" applyFill="1" applyAlignment="1">
      <alignment horizontal="center" vertical="center" wrapText="1"/>
    </xf>
    <xf numFmtId="0" fontId="103" fillId="2" borderId="1" xfId="0" applyFont="1" applyFill="1" applyBorder="1" applyAlignment="1">
      <alignment horizontal="center" vertical="center"/>
    </xf>
    <xf numFmtId="37" fontId="7" fillId="2" borderId="0" xfId="0" quotePrefix="1" applyNumberFormat="1" applyFont="1" applyFill="1" applyAlignment="1">
      <alignment horizontal="left"/>
    </xf>
    <xf numFmtId="0" fontId="104" fillId="2" borderId="0" xfId="0" quotePrefix="1" applyFont="1" applyFill="1" applyAlignment="1">
      <alignment horizontal="left"/>
    </xf>
    <xf numFmtId="0" fontId="20" fillId="2" borderId="12" xfId="0" applyFont="1" applyFill="1" applyBorder="1" applyAlignment="1"/>
    <xf numFmtId="0" fontId="20" fillId="2" borderId="6" xfId="0" applyFont="1" applyFill="1" applyBorder="1" applyAlignment="1"/>
    <xf numFmtId="177" fontId="12" fillId="2" borderId="1" xfId="0" quotePrefix="1" applyNumberFormat="1" applyFont="1" applyFill="1" applyBorder="1" applyAlignment="1">
      <alignment horizontal="right"/>
    </xf>
    <xf numFmtId="179" fontId="12" fillId="2" borderId="1" xfId="0" quotePrefix="1" applyNumberFormat="1" applyFont="1" applyFill="1" applyBorder="1" applyAlignment="1">
      <alignment horizontal="left"/>
    </xf>
    <xf numFmtId="0" fontId="4" fillId="2" borderId="1" xfId="0" applyFont="1" applyFill="1" applyBorder="1" applyAlignment="1"/>
    <xf numFmtId="0" fontId="4" fillId="2" borderId="4" xfId="0" applyFont="1" applyFill="1" applyBorder="1" applyAlignment="1"/>
    <xf numFmtId="0" fontId="4" fillId="2" borderId="12" xfId="0" applyFont="1" applyFill="1" applyBorder="1" applyAlignment="1"/>
    <xf numFmtId="180" fontId="20" fillId="2" borderId="4" xfId="0" quotePrefix="1" applyNumberFormat="1" applyFont="1" applyFill="1" applyBorder="1" applyAlignment="1">
      <alignment horizontal="left" indent="1"/>
    </xf>
    <xf numFmtId="180" fontId="20" fillId="2" borderId="0" xfId="0" quotePrefix="1" applyNumberFormat="1" applyFont="1" applyFill="1" applyAlignment="1">
      <alignment horizontal="left"/>
    </xf>
    <xf numFmtId="191" fontId="20" fillId="2" borderId="0" xfId="0" quotePrefix="1" applyNumberFormat="1" applyFont="1" applyFill="1" applyAlignment="1">
      <alignment horizontal="left" indent="1"/>
    </xf>
    <xf numFmtId="191" fontId="20" fillId="2" borderId="0" xfId="0" quotePrefix="1" applyNumberFormat="1" applyFont="1" applyFill="1" applyAlignment="1">
      <alignment horizontal="left"/>
    </xf>
    <xf numFmtId="0" fontId="20" fillId="2" borderId="10" xfId="0" quotePrefix="1" applyFont="1" applyFill="1" applyBorder="1" applyAlignment="1">
      <alignment horizontal="left" indent="1"/>
    </xf>
    <xf numFmtId="38" fontId="7" fillId="2" borderId="0" xfId="0" applyNumberFormat="1" applyFont="1" applyFill="1" applyAlignment="1"/>
    <xf numFmtId="38" fontId="3" fillId="2" borderId="0" xfId="0" applyNumberFormat="1" applyFont="1" applyFill="1" applyAlignment="1"/>
    <xf numFmtId="38" fontId="7" fillId="2" borderId="0" xfId="0" quotePrefix="1" applyNumberFormat="1" applyFont="1" applyFill="1" applyAlignment="1">
      <alignment horizontal="left"/>
    </xf>
    <xf numFmtId="38" fontId="3" fillId="2" borderId="0" xfId="0" applyNumberFormat="1" applyFont="1" applyFill="1" applyAlignment="1">
      <alignment horizontal="left"/>
    </xf>
    <xf numFmtId="38" fontId="3" fillId="2" borderId="0" xfId="0" applyNumberFormat="1" applyFont="1" applyFill="1" applyAlignment="1">
      <alignment horizontal="right"/>
    </xf>
    <xf numFmtId="38" fontId="17" fillId="2" borderId="0" xfId="0" applyNumberFormat="1" applyFont="1" applyFill="1" applyAlignment="1"/>
    <xf numFmtId="38" fontId="5" fillId="2" borderId="0" xfId="0" applyNumberFormat="1" applyFont="1" applyFill="1" applyAlignment="1"/>
    <xf numFmtId="38" fontId="0" fillId="2" borderId="0" xfId="0" applyNumberFormat="1" applyFill="1" applyAlignment="1"/>
    <xf numFmtId="38" fontId="4" fillId="2" borderId="0" xfId="0" applyNumberFormat="1" applyFont="1" applyFill="1" applyAlignment="1"/>
    <xf numFmtId="38" fontId="12" fillId="2" borderId="0" xfId="0" quotePrefix="1" applyNumberFormat="1" applyFont="1" applyFill="1" applyAlignment="1">
      <alignment horizontal="left"/>
    </xf>
    <xf numFmtId="38" fontId="14" fillId="2" borderId="0" xfId="0" applyNumberFormat="1" applyFont="1" applyFill="1" applyAlignment="1">
      <alignment horizontal="left"/>
    </xf>
    <xf numFmtId="38" fontId="14" fillId="2" borderId="0" xfId="0" quotePrefix="1" applyNumberFormat="1" applyFont="1" applyFill="1" applyAlignment="1">
      <alignment horizontal="left"/>
    </xf>
    <xf numFmtId="38" fontId="104" fillId="2" borderId="0" xfId="0" quotePrefix="1" applyNumberFormat="1" applyFont="1" applyFill="1" applyAlignment="1">
      <alignment horizontal="left"/>
    </xf>
    <xf numFmtId="38" fontId="20" fillId="2" borderId="0" xfId="0" quotePrefix="1" applyNumberFormat="1" applyFont="1" applyFill="1" applyAlignment="1">
      <alignment horizontal="left"/>
    </xf>
    <xf numFmtId="38" fontId="5" fillId="2" borderId="3" xfId="0" applyNumberFormat="1" applyFont="1" applyFill="1" applyBorder="1" applyAlignment="1">
      <alignment horizontal="center"/>
    </xf>
    <xf numFmtId="38" fontId="5" fillId="2" borderId="3" xfId="0" applyNumberFormat="1" applyFont="1" applyFill="1" applyBorder="1" applyAlignment="1">
      <alignment horizontal="left"/>
    </xf>
    <xf numFmtId="38" fontId="21" fillId="2" borderId="0" xfId="0" applyNumberFormat="1" applyFont="1" applyFill="1" applyAlignment="1">
      <alignment horizontal="center" vertical="distributed"/>
    </xf>
    <xf numFmtId="38" fontId="104" fillId="2" borderId="10" xfId="0" quotePrefix="1" applyNumberFormat="1" applyFont="1" applyFill="1" applyBorder="1" applyAlignment="1">
      <alignment horizontal="left"/>
    </xf>
    <xf numFmtId="38" fontId="20" fillId="2" borderId="10" xfId="0" quotePrefix="1" applyNumberFormat="1" applyFont="1" applyFill="1" applyBorder="1" applyAlignment="1">
      <alignment horizontal="left"/>
    </xf>
    <xf numFmtId="38" fontId="21" fillId="2" borderId="0" xfId="0" applyNumberFormat="1" applyFont="1" applyFill="1" applyAlignment="1">
      <alignment horizontal="center"/>
    </xf>
    <xf numFmtId="38" fontId="5" fillId="2" borderId="10" xfId="0" applyNumberFormat="1" applyFont="1" applyFill="1" applyBorder="1" applyAlignment="1"/>
    <xf numFmtId="181" fontId="15" fillId="2" borderId="2" xfId="0" quotePrefix="1" applyNumberFormat="1" applyFont="1" applyFill="1" applyBorder="1" applyAlignment="1">
      <alignment horizontal="right" indent="1"/>
    </xf>
    <xf numFmtId="181" fontId="15" fillId="2" borderId="4" xfId="0" quotePrefix="1" applyNumberFormat="1" applyFont="1" applyFill="1" applyBorder="1" applyAlignment="1">
      <alignment horizontal="right" indent="1"/>
    </xf>
    <xf numFmtId="184" fontId="20" fillId="2" borderId="4" xfId="0" quotePrefix="1" applyNumberFormat="1" applyFont="1" applyFill="1" applyBorder="1" applyAlignment="1">
      <alignment horizontal="right" indent="1"/>
    </xf>
    <xf numFmtId="180" fontId="20" fillId="2" borderId="4" xfId="0" quotePrefix="1" applyNumberFormat="1" applyFont="1" applyFill="1" applyBorder="1" applyAlignment="1">
      <alignment horizontal="right" indent="1"/>
    </xf>
    <xf numFmtId="180" fontId="20" fillId="2" borderId="0" xfId="0" quotePrefix="1" applyNumberFormat="1" applyFont="1" applyFill="1" applyAlignment="1">
      <alignment horizontal="left" indent="1"/>
    </xf>
    <xf numFmtId="180" fontId="20" fillId="2" borderId="9" xfId="0" quotePrefix="1" applyNumberFormat="1" applyFont="1" applyFill="1" applyBorder="1" applyAlignment="1">
      <alignment horizontal="right" indent="1"/>
    </xf>
    <xf numFmtId="191" fontId="5" fillId="2" borderId="0" xfId="0" quotePrefix="1" applyNumberFormat="1" applyFont="1" applyFill="1" applyAlignment="1">
      <alignment horizontal="left"/>
    </xf>
    <xf numFmtId="0" fontId="104" fillId="2" borderId="10" xfId="0" applyFont="1" applyFill="1" applyBorder="1" applyAlignment="1">
      <alignment horizontal="left"/>
    </xf>
    <xf numFmtId="0" fontId="5" fillId="2" borderId="9" xfId="0" applyFont="1" applyFill="1" applyBorder="1" applyAlignment="1">
      <alignment horizontal="centerContinuous"/>
    </xf>
    <xf numFmtId="0" fontId="103" fillId="2" borderId="3" xfId="0" applyFont="1" applyFill="1" applyBorder="1" applyAlignment="1">
      <alignment horizontal="centerContinuous"/>
    </xf>
    <xf numFmtId="0" fontId="5" fillId="2" borderId="3" xfId="0" applyFont="1" applyFill="1" applyBorder="1" applyAlignment="1">
      <alignment horizontal="centerContinuous"/>
    </xf>
    <xf numFmtId="0" fontId="5" fillId="2" borderId="14" xfId="0" applyFont="1" applyFill="1" applyBorder="1" applyAlignment="1">
      <alignment horizontal="centerContinuous"/>
    </xf>
    <xf numFmtId="0" fontId="103" fillId="2" borderId="11" xfId="0" applyFont="1" applyFill="1" applyBorder="1" applyAlignment="1">
      <alignment horizontal="center"/>
    </xf>
    <xf numFmtId="0" fontId="103" fillId="2" borderId="2" xfId="0" applyFont="1" applyFill="1" applyBorder="1" applyAlignment="1">
      <alignment horizontal="centerContinuous" shrinkToFit="1"/>
    </xf>
    <xf numFmtId="0" fontId="7" fillId="2" borderId="2" xfId="0" applyFont="1" applyFill="1" applyBorder="1" applyAlignment="1">
      <alignment horizontal="centerContinuous" shrinkToFit="1"/>
    </xf>
    <xf numFmtId="0" fontId="7" fillId="2" borderId="11" xfId="0" applyFont="1" applyFill="1" applyBorder="1" applyAlignment="1">
      <alignment horizontal="centerContinuous" shrinkToFit="1"/>
    </xf>
    <xf numFmtId="0" fontId="103" fillId="2" borderId="2" xfId="0" applyFont="1" applyFill="1" applyBorder="1" applyAlignment="1">
      <alignment horizontal="center"/>
    </xf>
    <xf numFmtId="0" fontId="5" fillId="2" borderId="9" xfId="0" applyFont="1" applyFill="1" applyBorder="1" applyAlignment="1">
      <alignment horizontal="centerContinuous" shrinkToFit="1"/>
    </xf>
    <xf numFmtId="0" fontId="5" fillId="2" borderId="10" xfId="0" applyFont="1" applyFill="1" applyBorder="1" applyAlignment="1">
      <alignment horizontal="centerContinuous" shrinkToFit="1"/>
    </xf>
    <xf numFmtId="0" fontId="5" fillId="2" borderId="7" xfId="0" applyFont="1" applyFill="1" applyBorder="1" applyAlignment="1">
      <alignment horizontal="centerContinuous" shrinkToFit="1"/>
    </xf>
    <xf numFmtId="0" fontId="7" fillId="2" borderId="12" xfId="0" applyFont="1" applyFill="1" applyBorder="1" applyAlignment="1">
      <alignment horizontal="center"/>
    </xf>
    <xf numFmtId="0" fontId="7" fillId="2" borderId="7" xfId="0" applyFont="1" applyFill="1" applyBorder="1" applyAlignment="1"/>
    <xf numFmtId="177" fontId="12" fillId="2" borderId="1" xfId="0" applyNumberFormat="1" applyFont="1" applyFill="1" applyBorder="1" applyAlignment="1">
      <alignment horizontal="right"/>
    </xf>
    <xf numFmtId="178" fontId="12" fillId="2" borderId="1" xfId="0" applyNumberFormat="1" applyFont="1" applyFill="1" applyBorder="1" applyAlignment="1">
      <alignment horizontal="center"/>
    </xf>
    <xf numFmtId="179" fontId="12" fillId="2" borderId="11" xfId="0" applyNumberFormat="1" applyFont="1" applyFill="1" applyBorder="1" applyAlignment="1">
      <alignment horizontal="left"/>
    </xf>
    <xf numFmtId="177" fontId="12" fillId="2" borderId="0" xfId="0" applyNumberFormat="1" applyFont="1" applyFill="1" applyAlignment="1">
      <alignment horizontal="right"/>
    </xf>
    <xf numFmtId="178" fontId="12" fillId="2" borderId="0" xfId="0" applyNumberFormat="1" applyFont="1" applyFill="1" applyAlignment="1">
      <alignment horizontal="center"/>
    </xf>
    <xf numFmtId="179" fontId="12" fillId="2" borderId="12" xfId="0" applyNumberFormat="1" applyFont="1" applyFill="1" applyBorder="1" applyAlignment="1">
      <alignment horizontal="left"/>
    </xf>
    <xf numFmtId="0" fontId="20" fillId="0" borderId="1" xfId="0" applyFont="1" applyBorder="1" applyAlignment="1">
      <alignment horizontal="right" indent="1"/>
    </xf>
    <xf numFmtId="0" fontId="5" fillId="0" borderId="0" xfId="0" applyFont="1" applyAlignment="1">
      <alignment wrapText="1"/>
    </xf>
    <xf numFmtId="0" fontId="20" fillId="0" borderId="0" xfId="0" applyFont="1" applyAlignment="1">
      <alignment horizontal="right" indent="1"/>
    </xf>
    <xf numFmtId="180" fontId="21" fillId="0" borderId="0" xfId="0" applyNumberFormat="1" applyFont="1" applyAlignment="1">
      <alignment horizontal="left" indent="2"/>
    </xf>
    <xf numFmtId="0" fontId="2" fillId="0" borderId="0" xfId="0" quotePrefix="1" applyFont="1" applyAlignment="1">
      <alignment horizontal="left"/>
    </xf>
    <xf numFmtId="177" fontId="12" fillId="0" borderId="0" xfId="0" quotePrefix="1" applyNumberFormat="1" applyFont="1" applyAlignment="1">
      <alignment horizontal="right" indent="2"/>
    </xf>
    <xf numFmtId="178" fontId="12" fillId="0" borderId="1" xfId="0" quotePrefix="1" applyNumberFormat="1" applyFont="1" applyBorder="1" applyAlignment="1">
      <alignment horizontal="center"/>
    </xf>
    <xf numFmtId="179" fontId="12" fillId="0" borderId="11" xfId="0" quotePrefix="1" applyNumberFormat="1" applyFont="1" applyBorder="1" applyAlignment="1">
      <alignment horizontal="left" indent="2"/>
    </xf>
    <xf numFmtId="0" fontId="12" fillId="0" borderId="0" xfId="0" quotePrefix="1" applyFont="1" applyAlignment="1">
      <alignment horizontal="right" indent="2"/>
    </xf>
    <xf numFmtId="178" fontId="12" fillId="0" borderId="0" xfId="0" quotePrefix="1" applyNumberFormat="1" applyFont="1" applyAlignment="1">
      <alignment horizontal="center"/>
    </xf>
    <xf numFmtId="0" fontId="12" fillId="0" borderId="12" xfId="0" quotePrefix="1" applyFont="1" applyBorder="1" applyAlignment="1">
      <alignment horizontal="left" indent="2"/>
    </xf>
    <xf numFmtId="179" fontId="12" fillId="0" borderId="12" xfId="0" quotePrefix="1" applyNumberFormat="1" applyFont="1" applyBorder="1" applyAlignment="1">
      <alignment horizontal="left" indent="2"/>
    </xf>
    <xf numFmtId="0" fontId="12" fillId="0" borderId="0" xfId="0" quotePrefix="1" applyFont="1" applyAlignment="1">
      <alignment horizontal="center"/>
    </xf>
    <xf numFmtId="177" fontId="21" fillId="0" borderId="0" xfId="0" quotePrefix="1" applyNumberFormat="1" applyFont="1" applyAlignment="1">
      <alignment horizontal="right" indent="2"/>
    </xf>
    <xf numFmtId="178" fontId="21" fillId="0" borderId="0" xfId="0" quotePrefix="1" applyNumberFormat="1" applyFont="1" applyAlignment="1">
      <alignment horizontal="center"/>
    </xf>
    <xf numFmtId="183" fontId="21" fillId="0" borderId="12" xfId="0" quotePrefix="1" applyNumberFormat="1" applyFont="1" applyBorder="1" applyAlignment="1">
      <alignment horizontal="left" indent="2"/>
    </xf>
    <xf numFmtId="0" fontId="21" fillId="0" borderId="0" xfId="0" quotePrefix="1" applyFont="1" applyAlignment="1">
      <alignment horizontal="right" indent="2"/>
    </xf>
    <xf numFmtId="0" fontId="21" fillId="0" borderId="0" xfId="0" quotePrefix="1" applyFont="1" applyAlignment="1">
      <alignment horizontal="center"/>
    </xf>
    <xf numFmtId="0" fontId="21" fillId="0" borderId="12" xfId="0" quotePrefix="1" applyFont="1" applyBorder="1" applyAlignment="1">
      <alignment horizontal="left" indent="2"/>
    </xf>
    <xf numFmtId="180" fontId="21" fillId="0" borderId="0" xfId="0" quotePrefix="1" applyNumberFormat="1" applyFont="1" applyAlignment="1">
      <alignment horizontal="right" indent="2"/>
    </xf>
    <xf numFmtId="180" fontId="21" fillId="0" borderId="0" xfId="0" quotePrefix="1" applyNumberFormat="1" applyFont="1" applyAlignment="1">
      <alignment horizontal="center"/>
    </xf>
    <xf numFmtId="180" fontId="21" fillId="0" borderId="12" xfId="0" applyNumberFormat="1" applyFont="1" applyBorder="1" applyAlignment="1">
      <alignment horizontal="left"/>
    </xf>
    <xf numFmtId="180" fontId="21" fillId="0" borderId="0" xfId="0" applyNumberFormat="1" applyFont="1" applyAlignment="1">
      <alignment horizontal="right" indent="2"/>
    </xf>
    <xf numFmtId="180" fontId="21" fillId="0" borderId="0" xfId="0" applyNumberFormat="1" applyFont="1" applyAlignment="1">
      <alignment horizontal="center"/>
    </xf>
    <xf numFmtId="0" fontId="21" fillId="0" borderId="0" xfId="0" applyFont="1" applyAlignment="1">
      <alignment horizontal="right" indent="2"/>
    </xf>
    <xf numFmtId="0" fontId="21" fillId="0" borderId="0" xfId="0" applyFont="1" applyAlignment="1">
      <alignment horizontal="center"/>
    </xf>
    <xf numFmtId="185" fontId="21" fillId="0" borderId="12" xfId="0" applyNumberFormat="1" applyFont="1" applyBorder="1" applyAlignment="1">
      <alignment horizontal="left"/>
    </xf>
    <xf numFmtId="180" fontId="21" fillId="0" borderId="10" xfId="0" quotePrefix="1" applyNumberFormat="1" applyFont="1" applyBorder="1" applyAlignment="1">
      <alignment horizontal="right" indent="2"/>
    </xf>
    <xf numFmtId="180" fontId="21" fillId="0" borderId="10" xfId="0" quotePrefix="1" applyNumberFormat="1" applyFont="1" applyBorder="1" applyAlignment="1">
      <alignment horizontal="center"/>
    </xf>
    <xf numFmtId="185" fontId="21" fillId="0" borderId="7" xfId="0" applyNumberFormat="1" applyFont="1" applyBorder="1" applyAlignment="1">
      <alignment horizontal="left"/>
    </xf>
    <xf numFmtId="0" fontId="4" fillId="0" borderId="0" xfId="0" applyFont="1" applyAlignment="1">
      <alignment horizontal="left" indent="1"/>
    </xf>
    <xf numFmtId="180" fontId="21" fillId="0" borderId="0" xfId="0" applyNumberFormat="1" applyFont="1" applyAlignment="1">
      <alignment horizontal="left" indent="1"/>
    </xf>
    <xf numFmtId="0" fontId="12" fillId="0" borderId="0" xfId="0" applyFont="1" applyAlignment="1">
      <alignment horizontal="right"/>
    </xf>
    <xf numFmtId="0" fontId="20" fillId="0" borderId="0" xfId="0" applyFont="1" applyAlignment="1">
      <alignment horizontal="left" indent="1"/>
    </xf>
    <xf numFmtId="177" fontId="12" fillId="0" borderId="0" xfId="0" quotePrefix="1" applyNumberFormat="1" applyFont="1" applyAlignment="1">
      <alignment horizontal="right" indent="1"/>
    </xf>
    <xf numFmtId="179" fontId="12" fillId="0" borderId="11" xfId="0" quotePrefix="1" applyNumberFormat="1" applyFont="1" applyBorder="1" applyAlignment="1">
      <alignment horizontal="left" indent="1"/>
    </xf>
    <xf numFmtId="0" fontId="12" fillId="0" borderId="0" xfId="0" quotePrefix="1" applyFont="1" applyAlignment="1">
      <alignment horizontal="right" indent="1"/>
    </xf>
    <xf numFmtId="0" fontId="12" fillId="0" borderId="12" xfId="0" quotePrefix="1" applyFont="1" applyBorder="1" applyAlignment="1">
      <alignment horizontal="left" indent="1"/>
    </xf>
    <xf numFmtId="0" fontId="12" fillId="0" borderId="0" xfId="0" quotePrefix="1" applyFont="1" applyAlignment="1"/>
    <xf numFmtId="179" fontId="12" fillId="0" borderId="12" xfId="0" quotePrefix="1" applyNumberFormat="1" applyFont="1" applyBorder="1" applyAlignment="1">
      <alignment horizontal="left" indent="1"/>
    </xf>
    <xf numFmtId="0" fontId="21" fillId="0" borderId="0" xfId="0" quotePrefix="1" applyFont="1" applyAlignment="1">
      <alignment horizontal="right" indent="1"/>
    </xf>
    <xf numFmtId="0" fontId="21" fillId="0" borderId="12" xfId="0" quotePrefix="1" applyFont="1" applyBorder="1" applyAlignment="1">
      <alignment horizontal="left" indent="1"/>
    </xf>
    <xf numFmtId="177" fontId="21" fillId="0" borderId="0" xfId="0" quotePrefix="1" applyNumberFormat="1" applyFont="1" applyAlignment="1">
      <alignment horizontal="right" indent="1"/>
    </xf>
    <xf numFmtId="183" fontId="21" fillId="0" borderId="12" xfId="0" quotePrefix="1" applyNumberFormat="1" applyFont="1" applyBorder="1" applyAlignment="1">
      <alignment horizontal="left" indent="1"/>
    </xf>
    <xf numFmtId="180" fontId="21" fillId="0" borderId="0" xfId="0" quotePrefix="1" applyNumberFormat="1" applyFont="1" applyAlignment="1">
      <alignment horizontal="right" indent="1"/>
    </xf>
    <xf numFmtId="180" fontId="21" fillId="0" borderId="0" xfId="0" applyNumberFormat="1" applyFont="1" applyAlignment="1">
      <alignment horizontal="right" indent="1"/>
    </xf>
    <xf numFmtId="0" fontId="21" fillId="0" borderId="0" xfId="0" applyFont="1" applyAlignment="1">
      <alignment horizontal="right" indent="1"/>
    </xf>
    <xf numFmtId="180" fontId="21" fillId="0" borderId="10" xfId="0" quotePrefix="1" applyNumberFormat="1" applyFont="1" applyBorder="1" applyAlignment="1">
      <alignment horizontal="right" indent="1"/>
    </xf>
    <xf numFmtId="0" fontId="21" fillId="0" borderId="0" xfId="0" applyFont="1" applyAlignment="1">
      <alignment horizontal="left" indent="1"/>
    </xf>
    <xf numFmtId="0" fontId="21" fillId="0" borderId="0" xfId="0" applyFont="1" applyAlignment="1"/>
    <xf numFmtId="0" fontId="20" fillId="0" borderId="10" xfId="0" applyFont="1" applyBorder="1" applyAlignment="1">
      <alignment horizontal="left" indent="1"/>
    </xf>
    <xf numFmtId="0" fontId="21" fillId="0" borderId="10" xfId="0" applyFont="1" applyBorder="1" applyAlignment="1">
      <alignment horizontal="left" indent="1"/>
    </xf>
    <xf numFmtId="0" fontId="21" fillId="0" borderId="10" xfId="0" applyFont="1" applyBorder="1" applyAlignment="1"/>
    <xf numFmtId="0" fontId="20" fillId="2" borderId="1" xfId="0" applyFont="1" applyFill="1" applyBorder="1" applyAlignment="1">
      <alignment horizontal="right"/>
    </xf>
    <xf numFmtId="0" fontId="5" fillId="2" borderId="0" xfId="0" applyFont="1" applyFill="1" applyAlignment="1">
      <alignment wrapText="1"/>
    </xf>
    <xf numFmtId="0" fontId="20" fillId="2" borderId="0" xfId="0" applyFont="1" applyFill="1" applyAlignment="1">
      <alignment vertical="center" wrapText="1"/>
    </xf>
    <xf numFmtId="177" fontId="12" fillId="2" borderId="0" xfId="0" quotePrefix="1" applyNumberFormat="1" applyFont="1" applyFill="1" applyAlignment="1">
      <alignment horizontal="right" indent="1"/>
    </xf>
    <xf numFmtId="179" fontId="12" fillId="2" borderId="11" xfId="0" quotePrefix="1" applyNumberFormat="1" applyFont="1" applyFill="1" applyBorder="1" applyAlignment="1">
      <alignment horizontal="left" indent="1"/>
    </xf>
    <xf numFmtId="0" fontId="12" fillId="2" borderId="0" xfId="0" quotePrefix="1" applyFont="1" applyFill="1" applyAlignment="1">
      <alignment horizontal="right" indent="1"/>
    </xf>
    <xf numFmtId="0" fontId="12" fillId="2" borderId="12" xfId="0" quotePrefix="1" applyFont="1" applyFill="1" applyBorder="1" applyAlignment="1">
      <alignment horizontal="left" indent="1"/>
    </xf>
    <xf numFmtId="179" fontId="12" fillId="2" borderId="12" xfId="0" quotePrefix="1" applyNumberFormat="1" applyFont="1" applyFill="1" applyBorder="1" applyAlignment="1">
      <alignment horizontal="left" indent="1"/>
    </xf>
    <xf numFmtId="0" fontId="20" fillId="2" borderId="4" xfId="0" quotePrefix="1" applyFont="1" applyFill="1" applyBorder="1" applyAlignment="1">
      <alignment horizontal="right" indent="1"/>
    </xf>
    <xf numFmtId="177" fontId="21" fillId="2" borderId="0" xfId="0" quotePrefix="1" applyNumberFormat="1" applyFont="1" applyFill="1" applyAlignment="1">
      <alignment horizontal="right" indent="1"/>
    </xf>
    <xf numFmtId="183" fontId="21" fillId="2" borderId="12" xfId="0" quotePrefix="1" applyNumberFormat="1" applyFont="1" applyFill="1" applyBorder="1" applyAlignment="1">
      <alignment horizontal="left" indent="1"/>
    </xf>
    <xf numFmtId="0" fontId="21" fillId="2" borderId="0" xfId="0" quotePrefix="1" applyFont="1" applyFill="1" applyAlignment="1">
      <alignment horizontal="right" indent="1"/>
    </xf>
    <xf numFmtId="0" fontId="21" fillId="2" borderId="12" xfId="0" quotePrefix="1" applyFont="1" applyFill="1" applyBorder="1" applyAlignment="1">
      <alignment horizontal="left" indent="1"/>
    </xf>
    <xf numFmtId="180" fontId="21" fillId="2" borderId="0" xfId="0" quotePrefix="1" applyNumberFormat="1" applyFont="1" applyFill="1" applyAlignment="1">
      <alignment horizontal="right" indent="1"/>
    </xf>
    <xf numFmtId="180" fontId="20" fillId="2" borderId="4" xfId="0" applyNumberFormat="1" applyFont="1" applyFill="1" applyBorder="1" applyAlignment="1">
      <alignment horizontal="right" indent="1"/>
    </xf>
    <xf numFmtId="180" fontId="21" fillId="2" borderId="0" xfId="0" applyNumberFormat="1" applyFont="1" applyFill="1" applyAlignment="1">
      <alignment horizontal="right" indent="1"/>
    </xf>
    <xf numFmtId="0" fontId="21" fillId="2" borderId="0" xfId="0" applyFont="1" applyFill="1" applyAlignment="1">
      <alignment horizontal="right" indent="1"/>
    </xf>
    <xf numFmtId="0" fontId="20" fillId="2" borderId="4" xfId="0" applyFont="1" applyFill="1" applyBorder="1" applyAlignment="1">
      <alignment horizontal="right" indent="1"/>
    </xf>
    <xf numFmtId="180" fontId="21" fillId="2" borderId="10" xfId="0" quotePrefix="1" applyNumberFormat="1" applyFont="1" applyFill="1" applyBorder="1" applyAlignment="1">
      <alignment horizontal="right" indent="1"/>
    </xf>
    <xf numFmtId="180" fontId="20" fillId="2" borderId="9" xfId="0" applyNumberFormat="1" applyFont="1" applyFill="1" applyBorder="1" applyAlignment="1">
      <alignment horizontal="right" indent="1"/>
    </xf>
    <xf numFmtId="0" fontId="3" fillId="2" borderId="0" xfId="0" quotePrefix="1" applyFont="1" applyFill="1" applyAlignment="1"/>
    <xf numFmtId="0" fontId="7" fillId="2" borderId="0" xfId="0" quotePrefix="1" applyFont="1" applyFill="1" applyAlignment="1"/>
    <xf numFmtId="0" fontId="3" fillId="2" borderId="0" xfId="0" quotePrefix="1" applyFont="1" applyFill="1" applyAlignment="1">
      <alignment horizontal="right"/>
    </xf>
    <xf numFmtId="181" fontId="15" fillId="0" borderId="4" xfId="0" quotePrefix="1" applyNumberFormat="1" applyFont="1" applyBorder="1" applyAlignment="1">
      <alignment horizontal="right" indent="1"/>
    </xf>
    <xf numFmtId="0" fontId="20" fillId="0" borderId="4" xfId="0" quotePrefix="1" applyFont="1" applyBorder="1" applyAlignment="1">
      <alignment horizontal="right" indent="1"/>
    </xf>
    <xf numFmtId="184" fontId="20" fillId="0" borderId="4" xfId="0" quotePrefix="1" applyNumberFormat="1" applyFont="1" applyBorder="1" applyAlignment="1">
      <alignment horizontal="right" indent="1"/>
    </xf>
    <xf numFmtId="0" fontId="21" fillId="0" borderId="0" xfId="0" quotePrefix="1" applyFont="1" applyAlignment="1">
      <alignment horizontal="left"/>
    </xf>
    <xf numFmtId="180" fontId="20" fillId="0" borderId="4" xfId="0" applyNumberFormat="1" applyFont="1" applyBorder="1" applyAlignment="1">
      <alignment horizontal="right" indent="1"/>
    </xf>
    <xf numFmtId="0" fontId="21" fillId="0" borderId="0" xfId="0" applyFont="1" applyAlignment="1">
      <alignment horizontal="left"/>
    </xf>
    <xf numFmtId="0" fontId="20" fillId="0" borderId="4" xfId="0" applyFont="1" applyBorder="1" applyAlignment="1">
      <alignment horizontal="right" indent="1"/>
    </xf>
    <xf numFmtId="180" fontId="20" fillId="0" borderId="9" xfId="0" applyNumberFormat="1" applyFont="1" applyBorder="1" applyAlignment="1">
      <alignment horizontal="right" indent="1"/>
    </xf>
    <xf numFmtId="181" fontId="15" fillId="0" borderId="2" xfId="0" quotePrefix="1" applyNumberFormat="1" applyFont="1" applyBorder="1" applyAlignment="1">
      <alignment horizontal="right" indent="1"/>
    </xf>
    <xf numFmtId="0" fontId="21" fillId="2" borderId="4" xfId="0" applyFont="1" applyFill="1" applyBorder="1" applyAlignment="1">
      <alignment horizontal="center"/>
    </xf>
    <xf numFmtId="210" fontId="0" fillId="2" borderId="0" xfId="0" applyNumberFormat="1" applyFill="1" applyAlignment="1"/>
    <xf numFmtId="0" fontId="14" fillId="2" borderId="0" xfId="0" quotePrefix="1" applyFont="1" applyFill="1" applyAlignment="1"/>
    <xf numFmtId="0" fontId="15" fillId="2" borderId="2" xfId="0" quotePrefix="1" applyFont="1" applyFill="1" applyBorder="1" applyAlignment="1">
      <alignment horizontal="center"/>
    </xf>
    <xf numFmtId="0" fontId="16" fillId="2" borderId="3" xfId="0" applyFont="1" applyFill="1" applyBorder="1" applyAlignment="1"/>
    <xf numFmtId="0" fontId="5" fillId="2" borderId="2" xfId="0" applyFont="1" applyFill="1" applyBorder="1" applyAlignment="1">
      <alignment horizontal="center"/>
    </xf>
    <xf numFmtId="0" fontId="7" fillId="2" borderId="3" xfId="0" applyFont="1" applyFill="1" applyBorder="1" applyAlignment="1"/>
    <xf numFmtId="0" fontId="5" fillId="2" borderId="2" xfId="0" quotePrefix="1" applyFont="1" applyFill="1" applyBorder="1" applyAlignment="1">
      <alignment horizontal="center"/>
    </xf>
    <xf numFmtId="0" fontId="5" fillId="2" borderId="5" xfId="0" applyFont="1" applyFill="1" applyBorder="1" applyAlignment="1">
      <alignment horizontal="center"/>
    </xf>
    <xf numFmtId="0" fontId="15" fillId="2" borderId="4" xfId="0" quotePrefix="1" applyFont="1" applyFill="1" applyBorder="1" applyAlignment="1">
      <alignment horizontal="center"/>
    </xf>
    <xf numFmtId="0" fontId="17" fillId="2" borderId="4" xfId="0" quotePrefix="1" applyFont="1" applyFill="1" applyBorder="1" applyAlignment="1">
      <alignment horizontal="center"/>
    </xf>
    <xf numFmtId="0" fontId="5" fillId="2" borderId="4" xfId="0" quotePrefix="1" applyFont="1" applyFill="1" applyBorder="1" applyAlignment="1">
      <alignment horizontal="center"/>
    </xf>
    <xf numFmtId="0" fontId="17" fillId="2" borderId="6" xfId="0" quotePrefix="1" applyFont="1" applyFill="1" applyBorder="1" applyAlignment="1">
      <alignment horizontal="center"/>
    </xf>
    <xf numFmtId="0" fontId="39" fillId="2" borderId="0" xfId="0" applyFont="1" applyFill="1" applyAlignment="1">
      <alignment horizontal="distributed"/>
    </xf>
    <xf numFmtId="0" fontId="15" fillId="2" borderId="1" xfId="0" quotePrefix="1" applyFont="1" applyFill="1" applyBorder="1" applyAlignment="1">
      <alignment horizontal="left"/>
    </xf>
    <xf numFmtId="0" fontId="12" fillId="2" borderId="0" xfId="0" applyFont="1" applyFill="1" applyAlignment="1">
      <alignment horizontal="distributed"/>
    </xf>
    <xf numFmtId="0" fontId="21" fillId="2" borderId="4" xfId="0" quotePrefix="1" applyFont="1" applyFill="1" applyBorder="1" applyAlignment="1">
      <alignment horizontal="center"/>
    </xf>
    <xf numFmtId="0" fontId="21" fillId="2" borderId="0" xfId="0" quotePrefix="1" applyFont="1" applyFill="1" applyAlignment="1">
      <alignment horizontal="distributed"/>
    </xf>
    <xf numFmtId="0" fontId="39" fillId="2" borderId="10" xfId="0" applyFont="1" applyFill="1" applyBorder="1" applyAlignment="1">
      <alignment horizontal="distributed"/>
    </xf>
    <xf numFmtId="0" fontId="21" fillId="2" borderId="9" xfId="0" applyFont="1" applyFill="1" applyBorder="1" applyAlignment="1">
      <alignment horizontal="center"/>
    </xf>
    <xf numFmtId="0" fontId="13" fillId="2" borderId="10" xfId="0" applyFont="1" applyFill="1" applyBorder="1" applyAlignment="1"/>
    <xf numFmtId="0" fontId="14" fillId="2" borderId="10" xfId="0" quotePrefix="1" applyFont="1" applyFill="1" applyBorder="1" applyAlignment="1"/>
    <xf numFmtId="0" fontId="21" fillId="2" borderId="2" xfId="0" applyFont="1" applyFill="1" applyBorder="1" applyAlignment="1">
      <alignment horizontal="center"/>
    </xf>
    <xf numFmtId="0" fontId="21" fillId="2" borderId="9" xfId="0" quotePrefix="1" applyFont="1" applyFill="1" applyBorder="1" applyAlignment="1">
      <alignment horizontal="center"/>
    </xf>
    <xf numFmtId="0" fontId="16" fillId="2" borderId="0" xfId="0" applyFont="1" applyFill="1" applyAlignment="1"/>
    <xf numFmtId="0" fontId="15" fillId="2" borderId="0" xfId="0" quotePrefix="1" applyFont="1" applyFill="1" applyAlignment="1"/>
    <xf numFmtId="0" fontId="0" fillId="2" borderId="10" xfId="0" applyFill="1" applyBorder="1" applyAlignment="1"/>
    <xf numFmtId="0" fontId="107" fillId="2" borderId="4" xfId="0" quotePrefix="1" applyFont="1" applyFill="1" applyBorder="1" applyAlignment="1">
      <alignment horizontal="center"/>
    </xf>
    <xf numFmtId="0" fontId="5" fillId="2" borderId="3" xfId="0" quotePrefix="1" applyFont="1" applyFill="1" applyBorder="1" applyAlignment="1">
      <alignment horizontal="left"/>
    </xf>
    <xf numFmtId="0" fontId="5" fillId="2" borderId="1" xfId="0" applyFont="1" applyFill="1" applyBorder="1" applyAlignment="1">
      <alignment horizontal="center"/>
    </xf>
    <xf numFmtId="0" fontId="17" fillId="2" borderId="6" xfId="0" applyFont="1" applyFill="1" applyBorder="1" applyAlignment="1">
      <alignment horizontal="center"/>
    </xf>
    <xf numFmtId="0" fontId="39" fillId="2" borderId="12" xfId="0" applyFont="1" applyFill="1" applyBorder="1" applyAlignment="1">
      <alignment horizontal="distributed"/>
    </xf>
    <xf numFmtId="0" fontId="13" fillId="2" borderId="0" xfId="0" applyFont="1" applyFill="1">
      <alignment vertical="center"/>
    </xf>
    <xf numFmtId="0" fontId="14" fillId="2" borderId="0" xfId="0" quotePrefix="1" applyFont="1" applyFill="1">
      <alignment vertical="center"/>
    </xf>
    <xf numFmtId="0" fontId="13" fillId="2" borderId="10" xfId="0" applyFont="1" applyFill="1" applyBorder="1">
      <alignment vertical="center"/>
    </xf>
    <xf numFmtId="0" fontId="14" fillId="2" borderId="10" xfId="0" quotePrefix="1" applyFont="1" applyFill="1" applyBorder="1">
      <alignment vertical="center"/>
    </xf>
    <xf numFmtId="0" fontId="65" fillId="2" borderId="0" xfId="0" applyFont="1" applyFill="1" applyAlignment="1">
      <alignment horizontal="left"/>
    </xf>
    <xf numFmtId="0" fontId="64" fillId="2" borderId="0" xfId="0" quotePrefix="1" applyFont="1" applyFill="1" applyAlignment="1">
      <alignment horizontal="left"/>
    </xf>
    <xf numFmtId="0" fontId="64" fillId="2" borderId="0" xfId="0" applyFont="1" applyFill="1" applyAlignment="1"/>
    <xf numFmtId="0" fontId="64" fillId="2" borderId="0" xfId="0" applyFont="1" applyFill="1" applyAlignment="1">
      <alignment horizontal="left"/>
    </xf>
    <xf numFmtId="0" fontId="65" fillId="2" borderId="0" xfId="0" applyFont="1" applyFill="1" applyAlignment="1">
      <alignment horizontal="right"/>
    </xf>
    <xf numFmtId="0" fontId="107" fillId="2" borderId="2" xfId="0" applyFont="1" applyFill="1" applyBorder="1" applyAlignment="1">
      <alignment horizontal="center"/>
    </xf>
    <xf numFmtId="0" fontId="15" fillId="2" borderId="3" xfId="0" quotePrefix="1" applyFont="1" applyFill="1" applyBorder="1" applyAlignment="1">
      <alignment horizontal="left"/>
    </xf>
    <xf numFmtId="0" fontId="5" fillId="2" borderId="1" xfId="0" quotePrefix="1" applyFont="1" applyFill="1" applyBorder="1" applyAlignment="1">
      <alignment horizontal="left"/>
    </xf>
    <xf numFmtId="0" fontId="103" fillId="2" borderId="5" xfId="0" quotePrefix="1" applyFont="1" applyFill="1" applyBorder="1" applyAlignment="1">
      <alignment horizontal="center"/>
    </xf>
    <xf numFmtId="0" fontId="103" fillId="2" borderId="2" xfId="0" quotePrefix="1" applyFont="1" applyFill="1" applyBorder="1" applyAlignment="1">
      <alignment horizontal="center"/>
    </xf>
    <xf numFmtId="0" fontId="103" fillId="2" borderId="6" xfId="0" quotePrefix="1" applyFont="1" applyFill="1" applyBorder="1" applyAlignment="1">
      <alignment horizontal="center"/>
    </xf>
    <xf numFmtId="0" fontId="103" fillId="2" borderId="4" xfId="0" quotePrefix="1" applyFont="1" applyFill="1" applyBorder="1" applyAlignment="1">
      <alignment horizontal="center"/>
    </xf>
    <xf numFmtId="0" fontId="5" fillId="2" borderId="4" xfId="0" quotePrefix="1" applyFont="1" applyFill="1" applyBorder="1" applyAlignment="1">
      <alignment horizontal="center" shrinkToFit="1"/>
    </xf>
    <xf numFmtId="37" fontId="21" fillId="2" borderId="4" xfId="0" quotePrefix="1" applyNumberFormat="1" applyFont="1" applyFill="1" applyBorder="1" applyAlignment="1">
      <alignment horizontal="center"/>
    </xf>
    <xf numFmtId="0" fontId="20" fillId="2" borderId="2" xfId="0" applyFont="1" applyFill="1" applyBorder="1" applyAlignment="1"/>
    <xf numFmtId="0" fontId="20" fillId="2" borderId="0" xfId="0" quotePrefix="1" applyFont="1" applyFill="1" applyAlignment="1">
      <alignment horizontal="center"/>
    </xf>
    <xf numFmtId="0" fontId="107" fillId="2" borderId="4" xfId="0" applyFont="1" applyFill="1" applyBorder="1" applyAlignment="1">
      <alignment horizontal="center"/>
    </xf>
    <xf numFmtId="0" fontId="104" fillId="2" borderId="2" xfId="0" applyFont="1" applyFill="1" applyBorder="1" applyAlignment="1">
      <alignment horizontal="center"/>
    </xf>
    <xf numFmtId="0" fontId="20" fillId="2" borderId="3" xfId="0" quotePrefix="1" applyFont="1" applyFill="1" applyBorder="1" applyAlignment="1">
      <alignment horizontal="left"/>
    </xf>
    <xf numFmtId="0" fontId="20" fillId="2" borderId="1" xfId="0" applyFont="1" applyFill="1" applyBorder="1" applyAlignment="1">
      <alignment horizontal="left"/>
    </xf>
    <xf numFmtId="0" fontId="20" fillId="2" borderId="3" xfId="0" applyFont="1" applyFill="1" applyBorder="1" applyAlignment="1">
      <alignment horizontal="left"/>
    </xf>
    <xf numFmtId="0" fontId="20" fillId="2" borderId="4" xfId="0" applyFont="1" applyFill="1" applyBorder="1" applyAlignment="1"/>
    <xf numFmtId="0" fontId="20" fillId="2" borderId="1" xfId="0" applyFont="1" applyFill="1" applyBorder="1" applyAlignment="1">
      <alignment horizontal="center"/>
    </xf>
    <xf numFmtId="0" fontId="20" fillId="2" borderId="14" xfId="0" applyFont="1" applyFill="1" applyBorder="1" applyAlignment="1">
      <alignment horizontal="center"/>
    </xf>
    <xf numFmtId="0" fontId="104" fillId="2" borderId="2" xfId="0" quotePrefix="1" applyFont="1" applyFill="1" applyBorder="1" applyAlignment="1">
      <alignment horizontal="center"/>
    </xf>
    <xf numFmtId="0" fontId="104" fillId="2" borderId="4" xfId="0" quotePrefix="1" applyFont="1" applyFill="1" applyBorder="1" applyAlignment="1">
      <alignment horizontal="center"/>
    </xf>
    <xf numFmtId="0" fontId="20" fillId="2" borderId="12" xfId="0" quotePrefix="1" applyFont="1" applyFill="1" applyBorder="1" applyAlignment="1">
      <alignment horizontal="center"/>
    </xf>
    <xf numFmtId="0" fontId="20" fillId="2" borderId="6" xfId="0" applyFont="1" applyFill="1" applyBorder="1" applyAlignment="1">
      <alignment horizontal="center" vertical="center"/>
    </xf>
    <xf numFmtId="0" fontId="20" fillId="2" borderId="6" xfId="0" quotePrefix="1" applyFont="1" applyFill="1" applyBorder="1" applyAlignment="1">
      <alignment horizontal="center" shrinkToFit="1"/>
    </xf>
    <xf numFmtId="0" fontId="20" fillId="2" borderId="7" xfId="0" applyFont="1" applyFill="1" applyBorder="1" applyAlignment="1">
      <alignment horizontal="center"/>
    </xf>
    <xf numFmtId="191" fontId="12" fillId="2" borderId="4" xfId="0" applyNumberFormat="1" applyFont="1" applyFill="1" applyBorder="1" applyAlignment="1">
      <alignment horizontal="right"/>
    </xf>
    <xf numFmtId="191" fontId="12" fillId="2" borderId="0" xfId="0" applyNumberFormat="1" applyFont="1" applyFill="1" applyAlignment="1">
      <alignment horizontal="right"/>
    </xf>
    <xf numFmtId="191" fontId="12" fillId="2" borderId="12" xfId="0" applyNumberFormat="1" applyFont="1" applyFill="1" applyBorder="1" applyAlignment="1">
      <alignment horizontal="right"/>
    </xf>
    <xf numFmtId="0" fontId="15" fillId="2" borderId="3" xfId="0" applyFont="1" applyFill="1" applyBorder="1" applyAlignment="1">
      <alignment horizontal="center"/>
    </xf>
    <xf numFmtId="0" fontId="20" fillId="2" borderId="3" xfId="0" quotePrefix="1" applyFont="1" applyFill="1" applyBorder="1" applyAlignment="1">
      <alignment horizontal="center"/>
    </xf>
    <xf numFmtId="0" fontId="20" fillId="2" borderId="12" xfId="0" quotePrefix="1" applyFont="1" applyFill="1" applyBorder="1">
      <alignment vertical="center"/>
    </xf>
    <xf numFmtId="0" fontId="104" fillId="2" borderId="12" xfId="0" quotePrefix="1" applyFont="1" applyFill="1" applyBorder="1" applyAlignment="1">
      <alignment horizontal="center" vertical="center"/>
    </xf>
    <xf numFmtId="0" fontId="39" fillId="2" borderId="1" xfId="0" applyFont="1" applyFill="1" applyBorder="1" applyAlignment="1">
      <alignment horizontal="distributed"/>
    </xf>
    <xf numFmtId="0" fontId="21" fillId="2" borderId="2" xfId="0" quotePrefix="1" applyFont="1" applyFill="1" applyBorder="1" applyAlignment="1">
      <alignment horizontal="center"/>
    </xf>
    <xf numFmtId="0" fontId="67" fillId="2" borderId="0" xfId="0" applyFont="1" applyFill="1" applyAlignment="1"/>
    <xf numFmtId="0" fontId="67" fillId="2" borderId="0" xfId="0" applyFont="1" applyFill="1" applyAlignment="1">
      <alignment horizontal="left"/>
    </xf>
    <xf numFmtId="0" fontId="15" fillId="2" borderId="10" xfId="0" quotePrefix="1" applyFont="1" applyFill="1" applyBorder="1" applyAlignment="1"/>
    <xf numFmtId="0" fontId="12" fillId="2" borderId="3" xfId="0" applyFont="1" applyFill="1" applyBorder="1" applyAlignment="1">
      <alignment horizontal="left"/>
    </xf>
    <xf numFmtId="0" fontId="68" fillId="2" borderId="3" xfId="0" applyFont="1" applyFill="1" applyBorder="1" applyAlignment="1">
      <alignment horizontal="right" vertical="center"/>
    </xf>
    <xf numFmtId="0" fontId="12" fillId="2" borderId="3" xfId="0" applyFont="1" applyFill="1" applyBorder="1" applyAlignment="1"/>
    <xf numFmtId="191" fontId="12" fillId="2" borderId="14" xfId="0" applyNumberFormat="1" applyFont="1" applyFill="1" applyBorder="1" applyAlignment="1">
      <alignment horizontal="left"/>
    </xf>
    <xf numFmtId="0" fontId="17" fillId="2" borderId="3" xfId="0" applyFont="1" applyFill="1" applyBorder="1" applyAlignment="1"/>
    <xf numFmtId="0" fontId="12" fillId="2" borderId="13" xfId="0" applyFont="1" applyFill="1" applyBorder="1" applyAlignment="1"/>
    <xf numFmtId="0" fontId="20" fillId="2" borderId="3" xfId="0" quotePrefix="1" applyFont="1" applyFill="1" applyBorder="1" applyAlignment="1">
      <alignment horizontal="left" vertical="center"/>
    </xf>
    <xf numFmtId="0" fontId="31" fillId="2" borderId="3" xfId="0" applyFont="1" applyFill="1" applyBorder="1" applyAlignment="1">
      <alignment horizontal="right" vertical="center"/>
    </xf>
    <xf numFmtId="191" fontId="12" fillId="2" borderId="13" xfId="0" applyNumberFormat="1" applyFont="1" applyFill="1" applyBorder="1" applyAlignment="1">
      <alignment horizontal="left"/>
    </xf>
    <xf numFmtId="0" fontId="12" fillId="2" borderId="14" xfId="0" applyFont="1" applyFill="1" applyBorder="1" applyAlignment="1"/>
    <xf numFmtId="0" fontId="104" fillId="2" borderId="5" xfId="0" quotePrefix="1" applyFont="1" applyFill="1" applyBorder="1" applyAlignment="1">
      <alignment horizontal="center"/>
    </xf>
    <xf numFmtId="0" fontId="104" fillId="2" borderId="6" xfId="0" applyFont="1" applyFill="1" applyBorder="1" applyAlignment="1">
      <alignment horizontal="center" shrinkToFit="1"/>
    </xf>
    <xf numFmtId="0" fontId="7" fillId="2" borderId="6" xfId="0" quotePrefix="1" applyFont="1" applyFill="1" applyBorder="1" applyAlignment="1">
      <alignment horizontal="center"/>
    </xf>
    <xf numFmtId="0" fontId="7" fillId="2" borderId="4" xfId="0" quotePrefix="1" applyFont="1" applyFill="1" applyBorder="1" applyAlignment="1">
      <alignment horizontal="center"/>
    </xf>
    <xf numFmtId="0" fontId="5" fillId="2" borderId="6" xfId="0" quotePrefix="1" applyFont="1" applyFill="1" applyBorder="1" applyAlignment="1">
      <alignment horizontal="center" vertical="center"/>
    </xf>
    <xf numFmtId="0" fontId="5" fillId="2" borderId="6" xfId="0" applyFont="1" applyFill="1" applyBorder="1" applyAlignment="1">
      <alignment wrapText="1"/>
    </xf>
    <xf numFmtId="0" fontId="0" fillId="0" borderId="6" xfId="0" applyBorder="1" applyAlignment="1">
      <alignment horizontal="center"/>
    </xf>
    <xf numFmtId="0" fontId="113" fillId="2" borderId="0" xfId="0" applyFont="1" applyFill="1" applyAlignment="1">
      <alignment horizontal="center"/>
    </xf>
    <xf numFmtId="0" fontId="113" fillId="2" borderId="4" xfId="0" applyFont="1" applyFill="1" applyBorder="1" applyAlignment="1">
      <alignment horizontal="center"/>
    </xf>
    <xf numFmtId="0" fontId="113" fillId="2" borderId="6" xfId="0" applyFont="1" applyFill="1" applyBorder="1" applyAlignment="1">
      <alignment horizontal="center"/>
    </xf>
    <xf numFmtId="0" fontId="113" fillId="2" borderId="8" xfId="0" applyFont="1" applyFill="1" applyBorder="1" applyAlignment="1">
      <alignment horizontal="center"/>
    </xf>
    <xf numFmtId="37" fontId="113" fillId="2" borderId="8" xfId="0" applyNumberFormat="1" applyFont="1" applyFill="1" applyBorder="1" applyAlignment="1">
      <alignment horizontal="center"/>
    </xf>
    <xf numFmtId="37" fontId="113" fillId="2" borderId="6" xfId="0" applyNumberFormat="1" applyFont="1" applyFill="1" applyBorder="1" applyAlignment="1">
      <alignment horizontal="center"/>
    </xf>
    <xf numFmtId="0" fontId="113" fillId="2" borderId="9" xfId="0" applyFont="1" applyFill="1" applyBorder="1" applyAlignment="1">
      <alignment horizontal="center"/>
    </xf>
    <xf numFmtId="0" fontId="114" fillId="2" borderId="8" xfId="0" applyFont="1" applyFill="1" applyBorder="1" applyAlignment="1">
      <alignment horizontal="center"/>
    </xf>
    <xf numFmtId="0" fontId="114" fillId="2" borderId="6" xfId="0" applyFont="1" applyFill="1" applyBorder="1" applyAlignment="1">
      <alignment horizontal="center"/>
    </xf>
    <xf numFmtId="37" fontId="113" fillId="2" borderId="7" xfId="0" applyNumberFormat="1" applyFont="1" applyFill="1" applyBorder="1" applyAlignment="1">
      <alignment horizontal="center"/>
    </xf>
    <xf numFmtId="0" fontId="104" fillId="2" borderId="8" xfId="0" applyFont="1" applyFill="1" applyBorder="1" applyAlignment="1">
      <alignment horizontal="center"/>
    </xf>
    <xf numFmtId="0" fontId="103" fillId="2" borderId="8" xfId="0" applyFont="1" applyFill="1" applyBorder="1" applyAlignment="1">
      <alignment horizontal="center"/>
    </xf>
    <xf numFmtId="37" fontId="113" fillId="2" borderId="4" xfId="0" applyNumberFormat="1" applyFont="1" applyFill="1" applyBorder="1" applyAlignment="1">
      <alignment horizontal="center"/>
    </xf>
    <xf numFmtId="180" fontId="68" fillId="2" borderId="3" xfId="0" applyNumberFormat="1" applyFont="1" applyFill="1" applyBorder="1" applyAlignment="1">
      <alignment horizontal="right" vertical="center"/>
    </xf>
    <xf numFmtId="0" fontId="12" fillId="2" borderId="13" xfId="0" applyFont="1" applyFill="1" applyBorder="1" applyAlignment="1">
      <alignment horizontal="left" vertical="center"/>
    </xf>
    <xf numFmtId="0" fontId="12" fillId="2" borderId="14" xfId="0" applyFont="1" applyFill="1" applyBorder="1" applyAlignment="1">
      <alignment horizontal="left"/>
    </xf>
    <xf numFmtId="0" fontId="5" fillId="2" borderId="3" xfId="0" applyFont="1" applyFill="1" applyBorder="1" applyAlignment="1">
      <alignment horizontal="left"/>
    </xf>
    <xf numFmtId="0" fontId="12" fillId="2" borderId="14" xfId="0" quotePrefix="1" applyFont="1" applyFill="1" applyBorder="1" applyAlignment="1">
      <alignment horizontal="left"/>
    </xf>
    <xf numFmtId="0" fontId="12" fillId="2" borderId="13" xfId="0" quotePrefix="1" applyFont="1" applyFill="1" applyBorder="1" applyAlignment="1">
      <alignment horizontal="left"/>
    </xf>
    <xf numFmtId="0" fontId="114" fillId="2" borderId="10" xfId="0" applyFont="1" applyFill="1" applyBorder="1" applyAlignment="1">
      <alignment horizontal="center"/>
    </xf>
    <xf numFmtId="0" fontId="113" fillId="2" borderId="10" xfId="0" applyFont="1" applyFill="1" applyBorder="1" applyAlignment="1">
      <alignment horizontal="center"/>
    </xf>
    <xf numFmtId="0" fontId="114" fillId="2" borderId="4" xfId="0" applyFont="1" applyFill="1" applyBorder="1" applyAlignment="1">
      <alignment horizontal="center"/>
    </xf>
    <xf numFmtId="0" fontId="113" fillId="2" borderId="7" xfId="0" applyFont="1" applyFill="1" applyBorder="1" applyAlignment="1">
      <alignment horizontal="center"/>
    </xf>
    <xf numFmtId="0" fontId="5" fillId="2" borderId="3" xfId="0" applyFont="1" applyFill="1" applyBorder="1">
      <alignment vertical="center"/>
    </xf>
    <xf numFmtId="0" fontId="12" fillId="2" borderId="13" xfId="0" applyFont="1" applyFill="1" applyBorder="1" applyAlignment="1">
      <alignment horizontal="left"/>
    </xf>
    <xf numFmtId="0" fontId="31" fillId="2" borderId="1" xfId="0" applyFont="1" applyFill="1" applyBorder="1" applyAlignment="1">
      <alignment horizontal="right" vertical="center"/>
    </xf>
    <xf numFmtId="0" fontId="20" fillId="2" borderId="3" xfId="0" quotePrefix="1" applyFont="1" applyFill="1" applyBorder="1">
      <alignment vertical="center"/>
    </xf>
    <xf numFmtId="0" fontId="15" fillId="2" borderId="1" xfId="0" applyFont="1" applyFill="1" applyBorder="1" applyAlignment="1">
      <alignment horizontal="center" vertical="center"/>
    </xf>
    <xf numFmtId="0" fontId="15" fillId="2" borderId="14" xfId="0" applyFont="1" applyFill="1" applyBorder="1" applyAlignment="1">
      <alignment horizontal="center" vertical="center"/>
    </xf>
    <xf numFmtId="0" fontId="118" fillId="2" borderId="6" xfId="0" applyFont="1" applyFill="1" applyBorder="1" applyAlignment="1">
      <alignment horizontal="center" shrinkToFit="1"/>
    </xf>
    <xf numFmtId="0" fontId="5" fillId="2" borderId="6" xfId="0" quotePrefix="1" applyFont="1" applyFill="1" applyBorder="1" applyAlignment="1">
      <alignment wrapText="1"/>
    </xf>
    <xf numFmtId="37" fontId="113" fillId="2" borderId="9" xfId="0" applyNumberFormat="1" applyFont="1" applyFill="1" applyBorder="1" applyAlignment="1">
      <alignment horizontal="center"/>
    </xf>
    <xf numFmtId="0" fontId="0" fillId="0" borderId="6" xfId="0" applyBorder="1" applyAlignment="1">
      <alignment horizont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39" fillId="2" borderId="0" xfId="0" applyFont="1" applyFill="1" applyAlignment="1">
      <alignment horizontal="left"/>
    </xf>
    <xf numFmtId="0" fontId="10" fillId="2" borderId="10" xfId="0" applyFont="1" applyFill="1" applyBorder="1" applyAlignment="1">
      <alignment horizontal="right"/>
    </xf>
    <xf numFmtId="0" fontId="15" fillId="2" borderId="10" xfId="0" applyFont="1" applyFill="1" applyBorder="1" applyAlignment="1">
      <alignment horizontal="left"/>
    </xf>
    <xf numFmtId="0" fontId="45" fillId="2" borderId="3" xfId="0" applyFont="1" applyFill="1" applyBorder="1" applyAlignment="1">
      <alignment horizontal="right"/>
    </xf>
    <xf numFmtId="0" fontId="20" fillId="2" borderId="3" xfId="0" applyFont="1" applyFill="1" applyBorder="1" applyAlignment="1">
      <alignment horizontal="center" vertical="center"/>
    </xf>
    <xf numFmtId="0" fontId="12" fillId="2" borderId="13" xfId="0" applyFont="1" applyFill="1" applyBorder="1">
      <alignment vertical="center"/>
    </xf>
    <xf numFmtId="0" fontId="0" fillId="2" borderId="14" xfId="0" applyFill="1" applyBorder="1" applyAlignment="1"/>
    <xf numFmtId="0" fontId="6" fillId="2" borderId="13" xfId="0" applyFont="1" applyFill="1" applyBorder="1" applyAlignment="1"/>
    <xf numFmtId="0" fontId="15" fillId="2" borderId="0" xfId="0" applyFont="1" applyFill="1" applyAlignment="1">
      <alignment horizontal="center" vertical="center"/>
    </xf>
    <xf numFmtId="0" fontId="10" fillId="2" borderId="3" xfId="0" applyFont="1" applyFill="1" applyBorder="1" applyAlignment="1">
      <alignment horizontal="right"/>
    </xf>
    <xf numFmtId="0" fontId="0" fillId="2" borderId="3" xfId="0" applyFill="1" applyBorder="1" applyAlignment="1">
      <alignment horizontal="left" vertical="center"/>
    </xf>
    <xf numFmtId="0" fontId="46" fillId="2" borderId="14" xfId="0" applyFont="1" applyFill="1" applyBorder="1" applyAlignment="1"/>
    <xf numFmtId="0" fontId="1" fillId="2" borderId="14" xfId="0" applyFont="1" applyFill="1" applyBorder="1" applyAlignment="1"/>
    <xf numFmtId="0" fontId="0" fillId="2" borderId="3" xfId="0" applyFill="1" applyBorder="1" applyAlignment="1">
      <alignment horizontal="left"/>
    </xf>
    <xf numFmtId="0" fontId="7" fillId="2" borderId="3" xfId="0" applyFont="1" applyFill="1" applyBorder="1" applyAlignment="1">
      <alignment horizontal="left"/>
    </xf>
    <xf numFmtId="0" fontId="0" fillId="2" borderId="13" xfId="0" applyFill="1" applyBorder="1" applyAlignment="1"/>
    <xf numFmtId="0" fontId="20" fillId="2" borderId="14" xfId="0" applyFont="1" applyFill="1" applyBorder="1" applyAlignment="1">
      <alignment horizontal="center" vertical="center"/>
    </xf>
    <xf numFmtId="0" fontId="104" fillId="2" borderId="0" xfId="0" quotePrefix="1" applyFont="1" applyFill="1" applyAlignment="1">
      <alignment horizontal="center"/>
    </xf>
    <xf numFmtId="0" fontId="5" fillId="2" borderId="6" xfId="0" applyFont="1" applyFill="1" applyBorder="1" applyAlignment="1">
      <alignment horizontal="center" vertical="center"/>
    </xf>
    <xf numFmtId="0" fontId="42" fillId="2" borderId="0" xfId="0" applyFont="1" applyFill="1" applyAlignment="1">
      <alignment horizontal="center" vertical="center"/>
    </xf>
    <xf numFmtId="0" fontId="113" fillId="2" borderId="8" xfId="0" applyFont="1" applyFill="1" applyBorder="1" applyAlignment="1">
      <alignment horizontal="center" vertical="center"/>
    </xf>
    <xf numFmtId="178" fontId="12" fillId="2" borderId="0" xfId="0" quotePrefix="1" applyNumberFormat="1" applyFont="1" applyFill="1" applyAlignment="1">
      <alignment horizontal="center" vertical="center"/>
    </xf>
    <xf numFmtId="179" fontId="12" fillId="2" borderId="12" xfId="0" quotePrefix="1" applyNumberFormat="1" applyFont="1" applyFill="1" applyBorder="1" applyAlignment="1">
      <alignment horizontal="left" vertical="center"/>
    </xf>
    <xf numFmtId="182" fontId="15" fillId="2" borderId="11" xfId="0" quotePrefix="1" applyNumberFormat="1" applyFont="1" applyFill="1" applyBorder="1" applyAlignment="1">
      <alignment horizontal="left"/>
    </xf>
    <xf numFmtId="0" fontId="12" fillId="2" borderId="12" xfId="0" quotePrefix="1" applyFont="1" applyFill="1" applyBorder="1" applyAlignment="1">
      <alignment horizontal="left" vertical="center"/>
    </xf>
    <xf numFmtId="182" fontId="15" fillId="2" borderId="12" xfId="0" quotePrefix="1" applyNumberFormat="1" applyFont="1" applyFill="1" applyBorder="1" applyAlignment="1">
      <alignment horizontal="left"/>
    </xf>
    <xf numFmtId="0" fontId="12" fillId="2" borderId="0" xfId="0" quotePrefix="1" applyFont="1" applyFill="1" applyAlignment="1">
      <alignment horizontal="center" vertical="center"/>
    </xf>
    <xf numFmtId="0" fontId="20" fillId="2" borderId="12" xfId="0" quotePrefix="1" applyFont="1" applyFill="1" applyBorder="1" applyAlignment="1">
      <alignment horizontal="left"/>
    </xf>
    <xf numFmtId="178" fontId="21" fillId="2" borderId="0" xfId="0" quotePrefix="1" applyNumberFormat="1" applyFont="1" applyFill="1" applyAlignment="1">
      <alignment horizontal="center" vertical="center"/>
    </xf>
    <xf numFmtId="183" fontId="21" fillId="2" borderId="12" xfId="0" quotePrefix="1" applyNumberFormat="1" applyFont="1" applyFill="1" applyBorder="1" applyAlignment="1">
      <alignment horizontal="left" vertical="center"/>
    </xf>
    <xf numFmtId="182" fontId="20" fillId="2" borderId="12" xfId="0" quotePrefix="1" applyNumberFormat="1" applyFont="1" applyFill="1" applyBorder="1" applyAlignment="1">
      <alignment horizontal="left"/>
    </xf>
    <xf numFmtId="0" fontId="21" fillId="2" borderId="0" xfId="0" quotePrefix="1" applyFont="1" applyFill="1" applyAlignment="1">
      <alignment horizontal="center" vertical="center"/>
    </xf>
    <xf numFmtId="0" fontId="21" fillId="2" borderId="12" xfId="0" quotePrefix="1" applyFont="1" applyFill="1" applyBorder="1" applyAlignment="1">
      <alignment horizontal="left" vertical="center"/>
    </xf>
    <xf numFmtId="180" fontId="21" fillId="2" borderId="0" xfId="0" quotePrefix="1" applyNumberFormat="1" applyFont="1" applyFill="1" applyAlignment="1">
      <alignment horizontal="center" vertical="center"/>
    </xf>
    <xf numFmtId="180" fontId="21" fillId="2" borderId="12" xfId="0" quotePrefix="1" applyNumberFormat="1" applyFont="1" applyFill="1" applyBorder="1" applyAlignment="1">
      <alignment horizontal="left" vertical="center"/>
    </xf>
    <xf numFmtId="180" fontId="20" fillId="2" borderId="12" xfId="0" applyNumberFormat="1" applyFont="1" applyFill="1" applyBorder="1" applyAlignment="1">
      <alignment horizontal="left"/>
    </xf>
    <xf numFmtId="180" fontId="21" fillId="2" borderId="0" xfId="0" applyNumberFormat="1" applyFont="1" applyFill="1" applyAlignment="1">
      <alignment horizontal="center" vertical="center"/>
    </xf>
    <xf numFmtId="180" fontId="21" fillId="2" borderId="12" xfId="0" applyNumberFormat="1" applyFont="1" applyFill="1" applyBorder="1" applyAlignment="1">
      <alignment horizontal="left" vertical="center"/>
    </xf>
    <xf numFmtId="0" fontId="21" fillId="2" borderId="0" xfId="0" applyFont="1" applyFill="1" applyAlignment="1">
      <alignment horizontal="center" vertical="center"/>
    </xf>
    <xf numFmtId="0" fontId="21" fillId="2" borderId="12" xfId="0" applyFont="1" applyFill="1" applyBorder="1" applyAlignment="1">
      <alignment horizontal="left" vertical="center"/>
    </xf>
    <xf numFmtId="185" fontId="21" fillId="2" borderId="12" xfId="0" applyNumberFormat="1" applyFont="1" applyFill="1" applyBorder="1" applyAlignment="1">
      <alignment horizontal="left" vertical="center"/>
    </xf>
    <xf numFmtId="194" fontId="21" fillId="2" borderId="12" xfId="0" quotePrefix="1" applyNumberFormat="1" applyFont="1" applyFill="1" applyBorder="1" applyAlignment="1">
      <alignment horizontal="left" vertical="center"/>
    </xf>
    <xf numFmtId="180" fontId="21" fillId="2" borderId="10" xfId="0" quotePrefix="1" applyNumberFormat="1" applyFont="1" applyFill="1" applyBorder="1" applyAlignment="1">
      <alignment horizontal="center" vertical="center"/>
    </xf>
    <xf numFmtId="194" fontId="21" fillId="2" borderId="7" xfId="0" quotePrefix="1" applyNumberFormat="1" applyFont="1" applyFill="1" applyBorder="1" applyAlignment="1">
      <alignment horizontal="left" vertical="center"/>
    </xf>
    <xf numFmtId="180" fontId="20" fillId="2" borderId="7" xfId="0" applyNumberFormat="1" applyFont="1" applyFill="1" applyBorder="1" applyAlignment="1">
      <alignment horizontal="left"/>
    </xf>
    <xf numFmtId="0" fontId="20" fillId="2" borderId="3" xfId="0" quotePrefix="1" applyFont="1" applyFill="1" applyBorder="1" applyAlignment="1">
      <alignment horizontal="center" vertical="center"/>
    </xf>
    <xf numFmtId="0" fontId="46" fillId="2" borderId="13" xfId="0" applyFont="1" applyFill="1" applyBorder="1" applyAlignment="1"/>
    <xf numFmtId="0" fontId="46" fillId="2" borderId="13" xfId="0" applyFont="1" applyFill="1" applyBorder="1" applyAlignment="1">
      <alignment horizontal="left" vertical="center"/>
    </xf>
    <xf numFmtId="0" fontId="6" fillId="2" borderId="43" xfId="0" quotePrefix="1" applyFont="1" applyFill="1" applyBorder="1" applyAlignment="1">
      <alignment horizontal="left"/>
    </xf>
    <xf numFmtId="0" fontId="15" fillId="2" borderId="3" xfId="0" applyFont="1" applyFill="1" applyBorder="1" applyAlignment="1">
      <alignment horizontal="center" vertical="center"/>
    </xf>
    <xf numFmtId="0" fontId="0" fillId="0" borderId="1" xfId="0" applyBorder="1" applyAlignment="1">
      <alignment horizontal="center" vertical="center"/>
    </xf>
    <xf numFmtId="0" fontId="4" fillId="2" borderId="3" xfId="0" applyFont="1" applyFill="1" applyBorder="1" applyAlignment="1"/>
    <xf numFmtId="0" fontId="12" fillId="2" borderId="3" xfId="0" applyFont="1" applyFill="1" applyBorder="1" applyAlignment="1">
      <alignment horizontal="center"/>
    </xf>
    <xf numFmtId="0" fontId="12" fillId="2" borderId="13" xfId="0" applyFont="1" applyFill="1" applyBorder="1" applyAlignment="1">
      <alignment shrinkToFit="1"/>
    </xf>
    <xf numFmtId="0" fontId="90" fillId="2" borderId="13" xfId="0" applyFont="1" applyFill="1" applyBorder="1" applyAlignment="1"/>
    <xf numFmtId="0" fontId="0" fillId="0" borderId="3" xfId="0" applyBorder="1" applyAlignment="1">
      <alignment horizontal="left"/>
    </xf>
    <xf numFmtId="0" fontId="12" fillId="2" borderId="3" xfId="0" applyFont="1" applyFill="1" applyBorder="1" applyAlignment="1">
      <alignment horizontal="center" vertical="center"/>
    </xf>
    <xf numFmtId="0" fontId="12" fillId="2" borderId="3" xfId="0" applyFont="1" applyFill="1" applyBorder="1" applyAlignment="1">
      <alignment horizontal="left" vertical="center"/>
    </xf>
    <xf numFmtId="0" fontId="20" fillId="2" borderId="3" xfId="0" applyFont="1" applyFill="1" applyBorder="1" applyAlignment="1">
      <alignment horizontal="left" vertical="center"/>
    </xf>
    <xf numFmtId="0" fontId="91" fillId="2" borderId="13" xfId="0" applyFont="1" applyFill="1" applyBorder="1" applyAlignment="1"/>
    <xf numFmtId="0" fontId="12" fillId="2" borderId="3" xfId="0" quotePrefix="1" applyFont="1" applyFill="1" applyBorder="1" applyAlignment="1">
      <alignment horizontal="center"/>
    </xf>
    <xf numFmtId="0" fontId="6" fillId="2" borderId="13" xfId="0" applyFont="1" applyFill="1" applyBorder="1" applyAlignment="1">
      <alignment horizontal="left"/>
    </xf>
    <xf numFmtId="0" fontId="7" fillId="2" borderId="3" xfId="0" quotePrefix="1" applyFont="1" applyFill="1" applyBorder="1" applyAlignment="1">
      <alignment horizontal="left"/>
    </xf>
    <xf numFmtId="0" fontId="12" fillId="2" borderId="3" xfId="0" quotePrefix="1" applyFont="1" applyFill="1" applyBorder="1" applyAlignment="1"/>
    <xf numFmtId="37" fontId="113" fillId="2" borderId="10" xfId="0" applyNumberFormat="1" applyFont="1" applyFill="1" applyBorder="1" applyAlignment="1">
      <alignment horizontal="center"/>
    </xf>
    <xf numFmtId="0" fontId="69" fillId="2" borderId="0" xfId="0" applyFont="1" applyFill="1" applyAlignment="1"/>
    <xf numFmtId="0" fontId="7" fillId="2" borderId="0" xfId="0" applyFont="1" applyFill="1" applyAlignment="1">
      <alignment horizontal="right" indent="3"/>
    </xf>
    <xf numFmtId="0" fontId="70" fillId="2" borderId="0" xfId="0" applyFont="1" applyFill="1" applyAlignment="1"/>
    <xf numFmtId="191" fontId="67" fillId="2" borderId="0" xfId="0" quotePrefix="1" applyNumberFormat="1" applyFont="1" applyFill="1" applyAlignment="1">
      <alignment horizontal="left"/>
    </xf>
    <xf numFmtId="0" fontId="42" fillId="2" borderId="0" xfId="0" quotePrefix="1" applyFont="1" applyFill="1" applyAlignment="1">
      <alignment horizontal="left"/>
    </xf>
    <xf numFmtId="191" fontId="39" fillId="2" borderId="0" xfId="0" applyNumberFormat="1" applyFont="1" applyFill="1" applyAlignment="1">
      <alignment horizontal="left"/>
    </xf>
    <xf numFmtId="0" fontId="7" fillId="2" borderId="0" xfId="0" quotePrefix="1" applyFont="1" applyFill="1" applyAlignment="1">
      <alignment horizontal="center"/>
    </xf>
    <xf numFmtId="0" fontId="12" fillId="2" borderId="10" xfId="0" applyFont="1" applyFill="1" applyBorder="1" applyAlignment="1">
      <alignment horizontal="center"/>
    </xf>
    <xf numFmtId="0" fontId="12" fillId="2" borderId="9" xfId="0" applyFont="1" applyFill="1" applyBorder="1" applyAlignment="1">
      <alignment horizontal="center"/>
    </xf>
    <xf numFmtId="0" fontId="12" fillId="2" borderId="8" xfId="0" applyFont="1" applyFill="1" applyBorder="1" applyAlignment="1">
      <alignment horizontal="center"/>
    </xf>
    <xf numFmtId="0" fontId="114" fillId="2" borderId="0" xfId="0" applyFont="1" applyFill="1" applyAlignment="1">
      <alignment horizontal="center"/>
    </xf>
    <xf numFmtId="37" fontId="114" fillId="2" borderId="0" xfId="0" applyNumberFormat="1" applyFont="1" applyFill="1" applyAlignment="1">
      <alignment horizontal="center"/>
    </xf>
    <xf numFmtId="0" fontId="68" fillId="2" borderId="3" xfId="0" applyFont="1" applyFill="1" applyBorder="1" applyAlignment="1">
      <alignment horizontal="right"/>
    </xf>
    <xf numFmtId="0" fontId="68" fillId="2" borderId="0" xfId="0" applyFont="1" applyFill="1" applyAlignment="1">
      <alignment horizontal="right"/>
    </xf>
    <xf numFmtId="0" fontId="46" fillId="2" borderId="3" xfId="0" applyFont="1" applyFill="1" applyBorder="1" applyAlignment="1"/>
    <xf numFmtId="0" fontId="31" fillId="2" borderId="3" xfId="0" applyFont="1" applyFill="1" applyBorder="1" applyAlignment="1">
      <alignment horizontal="right"/>
    </xf>
    <xf numFmtId="0" fontId="26" fillId="2" borderId="3" xfId="0" quotePrefix="1" applyFont="1" applyFill="1" applyBorder="1" applyAlignment="1">
      <alignment horizontal="left"/>
    </xf>
    <xf numFmtId="0" fontId="7" fillId="2" borderId="3" xfId="0" applyFont="1" applyFill="1" applyBorder="1" applyAlignment="1">
      <alignment horizontal="center"/>
    </xf>
    <xf numFmtId="0" fontId="12" fillId="0" borderId="14" xfId="0" applyFont="1" applyBorder="1" applyAlignment="1"/>
    <xf numFmtId="0" fontId="12" fillId="2" borderId="13" xfId="0" quotePrefix="1" applyFont="1" applyFill="1" applyBorder="1" applyAlignment="1"/>
    <xf numFmtId="219" fontId="12" fillId="2" borderId="0" xfId="0" applyNumberFormat="1" applyFont="1" applyFill="1" applyAlignment="1">
      <alignment horizontal="right"/>
    </xf>
    <xf numFmtId="181" fontId="15" fillId="2" borderId="2" xfId="0" applyNumberFormat="1" applyFont="1" applyFill="1" applyBorder="1" applyAlignment="1">
      <alignment horizontal="right"/>
    </xf>
    <xf numFmtId="182" fontId="15" fillId="2" borderId="0" xfId="0" applyNumberFormat="1" applyFont="1" applyFill="1" applyAlignment="1">
      <alignment horizontal="left"/>
    </xf>
    <xf numFmtId="219" fontId="12" fillId="2" borderId="0" xfId="0" applyNumberFormat="1" applyFont="1" applyFill="1" applyAlignment="1"/>
    <xf numFmtId="181" fontId="15" fillId="2" borderId="4" xfId="0" applyNumberFormat="1" applyFont="1" applyFill="1" applyBorder="1" applyAlignment="1">
      <alignment horizontal="right"/>
    </xf>
    <xf numFmtId="219" fontId="21" fillId="2" borderId="0" xfId="0" applyNumberFormat="1" applyFont="1" applyFill="1" applyAlignment="1">
      <alignment horizontal="right"/>
    </xf>
    <xf numFmtId="184" fontId="20" fillId="2" borderId="4" xfId="0" applyNumberFormat="1" applyFont="1" applyFill="1" applyBorder="1" applyAlignment="1">
      <alignment horizontal="right"/>
    </xf>
    <xf numFmtId="182" fontId="20" fillId="2" borderId="0" xfId="0" applyNumberFormat="1" applyFont="1" applyFill="1" applyAlignment="1">
      <alignment horizontal="left"/>
    </xf>
    <xf numFmtId="219" fontId="21" fillId="2" borderId="0" xfId="0" applyNumberFormat="1" applyFont="1" applyFill="1" applyAlignment="1"/>
    <xf numFmtId="219" fontId="4" fillId="2" borderId="0" xfId="0" applyNumberFormat="1" applyFont="1" applyFill="1" applyAlignment="1">
      <alignment horizontal="right"/>
    </xf>
    <xf numFmtId="176" fontId="20" fillId="2" borderId="4" xfId="0" applyNumberFormat="1" applyFont="1" applyFill="1" applyBorder="1" applyAlignment="1">
      <alignment horizontal="right"/>
    </xf>
    <xf numFmtId="176" fontId="20" fillId="2" borderId="0" xfId="0" applyNumberFormat="1" applyFont="1" applyFill="1" applyAlignment="1">
      <alignment horizontal="left"/>
    </xf>
    <xf numFmtId="219" fontId="21" fillId="2" borderId="10" xfId="0" applyNumberFormat="1" applyFont="1" applyFill="1" applyBorder="1" applyAlignment="1">
      <alignment horizontal="right"/>
    </xf>
    <xf numFmtId="176" fontId="20" fillId="2" borderId="9" xfId="0" applyNumberFormat="1" applyFont="1" applyFill="1" applyBorder="1" applyAlignment="1">
      <alignment horizontal="right"/>
    </xf>
    <xf numFmtId="180" fontId="21" fillId="2" borderId="10" xfId="0" applyNumberFormat="1" applyFont="1" applyFill="1" applyBorder="1" applyAlignment="1">
      <alignment horizontal="right"/>
    </xf>
    <xf numFmtId="219" fontId="21" fillId="2" borderId="10" xfId="0" applyNumberFormat="1" applyFont="1" applyFill="1" applyBorder="1" applyAlignment="1"/>
    <xf numFmtId="0" fontId="3" fillId="2" borderId="0" xfId="0" quotePrefix="1" applyFont="1" applyFill="1" applyAlignment="1">
      <alignment horizontal="center"/>
    </xf>
    <xf numFmtId="0" fontId="4" fillId="2" borderId="0" xfId="0" quotePrefix="1" applyFont="1" applyFill="1" applyAlignment="1">
      <alignment horizontal="right" indent="2"/>
    </xf>
    <xf numFmtId="0" fontId="7" fillId="2" borderId="0" xfId="0" quotePrefix="1" applyFont="1" applyFill="1" applyAlignment="1">
      <alignment horizontal="right"/>
    </xf>
    <xf numFmtId="196" fontId="0" fillId="2" borderId="0" xfId="0" applyNumberFormat="1" applyFill="1" applyAlignment="1"/>
    <xf numFmtId="0" fontId="16" fillId="2" borderId="0" xfId="0" quotePrefix="1" applyFont="1" applyFill="1" applyAlignment="1">
      <alignment horizontal="center"/>
    </xf>
    <xf numFmtId="0" fontId="25" fillId="2" borderId="13" xfId="0" applyFont="1" applyFill="1" applyBorder="1" applyAlignment="1"/>
    <xf numFmtId="0" fontId="5" fillId="2" borderId="4" xfId="0" quotePrefix="1" applyFont="1" applyFill="1" applyBorder="1" applyAlignment="1">
      <alignment horizontal="center" vertical="center"/>
    </xf>
    <xf numFmtId="0" fontId="56" fillId="2" borderId="0" xfId="0" quotePrefix="1" applyFont="1" applyFill="1" applyAlignment="1">
      <alignment horizontal="center"/>
    </xf>
    <xf numFmtId="0" fontId="7" fillId="0" borderId="0" xfId="0" quotePrefix="1" applyFont="1" applyAlignment="1">
      <alignment horizontal="right"/>
    </xf>
    <xf numFmtId="0" fontId="7" fillId="0" borderId="0" xfId="0" quotePrefix="1" applyFont="1" applyAlignment="1">
      <alignment horizontal="left"/>
    </xf>
    <xf numFmtId="0" fontId="3" fillId="0" borderId="0" xfId="0" quotePrefix="1" applyFont="1" applyAlignment="1">
      <alignment horizontal="left"/>
    </xf>
    <xf numFmtId="0" fontId="3" fillId="0" borderId="0" xfId="0" quotePrefix="1" applyFont="1" applyAlignment="1">
      <alignment horizontal="right"/>
    </xf>
    <xf numFmtId="0" fontId="6" fillId="0" borderId="0" xfId="0" quotePrefix="1" applyFont="1" applyAlignment="1">
      <alignment horizontal="left"/>
    </xf>
    <xf numFmtId="0" fontId="0" fillId="2" borderId="0" xfId="0" applyFill="1" applyAlignment="1">
      <alignment horizontal="right"/>
    </xf>
    <xf numFmtId="0" fontId="14" fillId="0" borderId="0" xfId="0" quotePrefix="1" applyFont="1" applyAlignment="1">
      <alignment horizontal="left"/>
    </xf>
    <xf numFmtId="0" fontId="39" fillId="0" borderId="0" xfId="0" applyFont="1" applyAlignment="1"/>
    <xf numFmtId="0" fontId="45" fillId="0" borderId="10" xfId="0" applyFont="1" applyBorder="1" applyAlignment="1">
      <alignment horizontal="right"/>
    </xf>
    <xf numFmtId="0" fontId="45" fillId="0" borderId="10" xfId="0" applyFont="1" applyBorder="1" applyAlignment="1">
      <alignment horizontal="center"/>
    </xf>
    <xf numFmtId="0" fontId="45" fillId="2" borderId="10" xfId="0" applyFont="1" applyFill="1" applyBorder="1" applyAlignment="1">
      <alignment horizontal="center"/>
    </xf>
    <xf numFmtId="0" fontId="45" fillId="2" borderId="10" xfId="0" applyFont="1" applyFill="1" applyBorder="1" applyAlignment="1">
      <alignment horizontal="right"/>
    </xf>
    <xf numFmtId="0" fontId="12" fillId="0" borderId="3" xfId="0" applyFont="1" applyBorder="1" applyAlignment="1">
      <alignment horizontal="left"/>
    </xf>
    <xf numFmtId="0" fontId="20" fillId="0" borderId="3" xfId="0" applyFont="1" applyBorder="1" applyAlignment="1"/>
    <xf numFmtId="56" fontId="20" fillId="0" borderId="3" xfId="0" applyNumberFormat="1" applyFont="1" applyBorder="1" applyAlignment="1"/>
    <xf numFmtId="0" fontId="68" fillId="0" borderId="3" xfId="0" applyFont="1" applyBorder="1" applyAlignment="1">
      <alignment horizontal="right"/>
    </xf>
    <xf numFmtId="0" fontId="20" fillId="0" borderId="1" xfId="0" applyFont="1" applyBorder="1" applyAlignment="1"/>
    <xf numFmtId="0" fontId="12" fillId="0" borderId="3" xfId="0" applyFont="1" applyBorder="1" applyAlignment="1"/>
    <xf numFmtId="0" fontId="10" fillId="0" borderId="3" xfId="0" applyFont="1" applyBorder="1" applyAlignment="1">
      <alignment horizontal="right"/>
    </xf>
    <xf numFmtId="0" fontId="45" fillId="0" borderId="3" xfId="0" applyFont="1" applyBorder="1" applyAlignment="1">
      <alignment horizontal="right"/>
    </xf>
    <xf numFmtId="0" fontId="0" fillId="0" borderId="13" xfId="0" applyBorder="1" applyAlignment="1"/>
    <xf numFmtId="0" fontId="12" fillId="0" borderId="13" xfId="0" applyFont="1" applyBorder="1" applyAlignment="1"/>
    <xf numFmtId="0" fontId="5" fillId="0" borderId="3" xfId="0" applyFont="1" applyBorder="1" applyAlignment="1"/>
    <xf numFmtId="0" fontId="25" fillId="0" borderId="13" xfId="0" applyFont="1" applyBorder="1" applyAlignment="1"/>
    <xf numFmtId="0" fontId="12" fillId="0" borderId="14" xfId="0" applyFont="1" applyBorder="1" applyAlignment="1">
      <alignment horizontal="left"/>
    </xf>
    <xf numFmtId="0" fontId="12" fillId="0" borderId="13" xfId="0" applyFont="1" applyBorder="1" applyAlignment="1">
      <alignment horizontal="left"/>
    </xf>
    <xf numFmtId="0" fontId="20" fillId="0" borderId="3" xfId="0" applyFont="1" applyBorder="1" applyAlignment="1">
      <alignment horizontal="left"/>
    </xf>
    <xf numFmtId="0" fontId="20" fillId="0" borderId="14" xfId="0" applyFont="1" applyBorder="1" applyAlignment="1"/>
    <xf numFmtId="56" fontId="20" fillId="2" borderId="3" xfId="0" applyNumberFormat="1" applyFont="1" applyFill="1" applyBorder="1" applyAlignment="1"/>
    <xf numFmtId="0" fontId="10" fillId="2" borderId="1" xfId="0" applyFont="1" applyFill="1" applyBorder="1" applyAlignment="1">
      <alignment horizontal="right"/>
    </xf>
    <xf numFmtId="0" fontId="20" fillId="2" borderId="3" xfId="0" applyFont="1" applyFill="1" applyBorder="1">
      <alignment vertical="center"/>
    </xf>
    <xf numFmtId="0" fontId="104" fillId="0" borderId="0" xfId="0" applyFont="1" applyAlignment="1">
      <alignment horizontal="center"/>
    </xf>
    <xf numFmtId="0" fontId="104" fillId="0" borderId="4" xfId="0" applyFont="1" applyBorder="1" applyAlignment="1">
      <alignment horizontal="center"/>
    </xf>
    <xf numFmtId="0" fontId="104" fillId="0" borderId="6" xfId="0" applyFont="1" applyBorder="1" applyAlignment="1">
      <alignment horizontal="center"/>
    </xf>
    <xf numFmtId="0" fontId="104" fillId="0" borderId="5" xfId="0" applyFont="1" applyBorder="1" applyAlignment="1">
      <alignment horizontal="center"/>
    </xf>
    <xf numFmtId="0" fontId="104" fillId="0" borderId="2" xfId="0" applyFont="1" applyBorder="1" applyAlignment="1">
      <alignment horizontal="center"/>
    </xf>
    <xf numFmtId="0" fontId="104" fillId="0" borderId="12" xfId="0" applyFont="1" applyBorder="1" applyAlignment="1">
      <alignment horizontal="center"/>
    </xf>
    <xf numFmtId="0" fontId="20" fillId="3" borderId="0" xfId="0" applyFont="1" applyFill="1" applyAlignment="1">
      <alignment horizontal="center"/>
    </xf>
    <xf numFmtId="0" fontId="104" fillId="0" borderId="6" xfId="0" applyFont="1" applyBorder="1" applyAlignment="1">
      <alignment horizontal="center" shrinkToFit="1"/>
    </xf>
    <xf numFmtId="0" fontId="5" fillId="0" borderId="0" xfId="0" quotePrefix="1" applyFont="1" applyAlignment="1">
      <alignment horizontal="center"/>
    </xf>
    <xf numFmtId="0" fontId="5" fillId="0" borderId="4" xfId="0" quotePrefix="1" applyFont="1" applyBorder="1" applyAlignment="1">
      <alignment horizontal="center"/>
    </xf>
    <xf numFmtId="0" fontId="5" fillId="0" borderId="4" xfId="0" applyFont="1" applyBorder="1" applyAlignment="1">
      <alignment horizontal="center"/>
    </xf>
    <xf numFmtId="0" fontId="5" fillId="0" borderId="6" xfId="0" applyFont="1" applyBorder="1" applyAlignment="1">
      <alignment horizontal="center"/>
    </xf>
    <xf numFmtId="0" fontId="7" fillId="0" borderId="4" xfId="0" quotePrefix="1" applyFont="1" applyBorder="1" applyAlignment="1">
      <alignment horizontal="center"/>
    </xf>
    <xf numFmtId="0" fontId="5" fillId="0" borderId="6" xfId="0" quotePrefix="1" applyFont="1" applyBorder="1" applyAlignment="1">
      <alignment horizontal="center"/>
    </xf>
    <xf numFmtId="0" fontId="7" fillId="0" borderId="6" xfId="0" quotePrefix="1" applyFont="1" applyBorder="1" applyAlignment="1">
      <alignment horizontal="center"/>
    </xf>
    <xf numFmtId="0" fontId="5" fillId="0" borderId="6" xfId="0" applyFont="1" applyBorder="1" applyAlignment="1">
      <alignment horizontal="center" wrapText="1"/>
    </xf>
    <xf numFmtId="0" fontId="7" fillId="3" borderId="0" xfId="0" quotePrefix="1" applyFont="1" applyFill="1" applyAlignment="1">
      <alignment horizontal="center"/>
    </xf>
    <xf numFmtId="0" fontId="5" fillId="3" borderId="0" xfId="0" quotePrefix="1" applyFont="1" applyFill="1" applyAlignment="1">
      <alignment horizontal="center"/>
    </xf>
    <xf numFmtId="37" fontId="5" fillId="0" borderId="6" xfId="0" applyNumberFormat="1" applyFont="1" applyBorder="1" applyAlignment="1">
      <alignment horizontal="center"/>
    </xf>
    <xf numFmtId="37" fontId="5" fillId="2" borderId="6" xfId="0" applyNumberFormat="1" applyFont="1" applyFill="1" applyBorder="1" applyAlignment="1">
      <alignment horizontal="center"/>
    </xf>
    <xf numFmtId="0" fontId="5" fillId="3" borderId="0" xfId="0" applyFont="1" applyFill="1" applyAlignment="1">
      <alignment horizontal="center"/>
    </xf>
    <xf numFmtId="0" fontId="113" fillId="0" borderId="10" xfId="0" applyFont="1" applyBorder="1" applyAlignment="1">
      <alignment horizontal="center"/>
    </xf>
    <xf numFmtId="0" fontId="113" fillId="0" borderId="9" xfId="0" applyFont="1" applyBorder="1" applyAlignment="1">
      <alignment horizontal="center"/>
    </xf>
    <xf numFmtId="0" fontId="113" fillId="0" borderId="8" xfId="0" applyFont="1" applyBorder="1" applyAlignment="1">
      <alignment horizontal="center"/>
    </xf>
    <xf numFmtId="37" fontId="113" fillId="0" borderId="8" xfId="0" applyNumberFormat="1" applyFont="1" applyBorder="1" applyAlignment="1">
      <alignment horizontal="center"/>
    </xf>
    <xf numFmtId="0" fontId="113" fillId="0" borderId="6" xfId="0" applyFont="1" applyBorder="1" applyAlignment="1">
      <alignment horizontal="center"/>
    </xf>
    <xf numFmtId="37" fontId="113" fillId="0" borderId="9" xfId="0" applyNumberFormat="1" applyFont="1" applyBorder="1" applyAlignment="1">
      <alignment horizontal="center"/>
    </xf>
    <xf numFmtId="0" fontId="113" fillId="3" borderId="0" xfId="0" applyFont="1" applyFill="1" applyAlignment="1">
      <alignment horizontal="center"/>
    </xf>
    <xf numFmtId="37" fontId="113" fillId="3" borderId="0" xfId="0" applyNumberFormat="1" applyFont="1" applyFill="1" applyAlignment="1">
      <alignment horizontal="center"/>
    </xf>
    <xf numFmtId="177" fontId="12" fillId="0" borderId="0" xfId="0" quotePrefix="1" applyNumberFormat="1" applyFont="1" applyAlignment="1">
      <alignment horizontal="right"/>
    </xf>
    <xf numFmtId="179" fontId="12" fillId="0" borderId="11" xfId="0" quotePrefix="1" applyNumberFormat="1" applyFont="1" applyBorder="1" applyAlignment="1">
      <alignment horizontal="left"/>
    </xf>
    <xf numFmtId="181" fontId="15" fillId="0" borderId="4" xfId="0" quotePrefix="1" applyNumberFormat="1" applyFont="1" applyBorder="1" applyAlignment="1">
      <alignment horizontal="right"/>
    </xf>
    <xf numFmtId="0" fontId="12" fillId="0" borderId="0" xfId="0" quotePrefix="1" applyFont="1" applyAlignment="1">
      <alignment horizontal="right"/>
    </xf>
    <xf numFmtId="0" fontId="12" fillId="0" borderId="12" xfId="0" quotePrefix="1" applyFont="1" applyBorder="1" applyAlignment="1">
      <alignment horizontal="left"/>
    </xf>
    <xf numFmtId="179" fontId="12" fillId="0" borderId="12" xfId="0" quotePrefix="1" applyNumberFormat="1" applyFont="1" applyBorder="1" applyAlignment="1">
      <alignment horizontal="left"/>
    </xf>
    <xf numFmtId="177" fontId="21" fillId="0" borderId="0" xfId="0" quotePrefix="1" applyNumberFormat="1" applyFont="1" applyAlignment="1">
      <alignment horizontal="right"/>
    </xf>
    <xf numFmtId="179" fontId="21" fillId="0" borderId="12" xfId="0" quotePrefix="1" applyNumberFormat="1" applyFont="1" applyBorder="1" applyAlignment="1">
      <alignment horizontal="left"/>
    </xf>
    <xf numFmtId="0" fontId="21" fillId="0" borderId="0" xfId="0" quotePrefix="1" applyFont="1" applyAlignment="1">
      <alignment horizontal="right"/>
    </xf>
    <xf numFmtId="0" fontId="21" fillId="0" borderId="12" xfId="0" quotePrefix="1" applyFont="1" applyBorder="1" applyAlignment="1">
      <alignment horizontal="left"/>
    </xf>
    <xf numFmtId="0" fontId="20" fillId="0" borderId="4" xfId="0" quotePrefix="1" applyFont="1" applyBorder="1" applyAlignment="1">
      <alignment horizontal="right"/>
    </xf>
    <xf numFmtId="183" fontId="21" fillId="0" borderId="12" xfId="0" quotePrefix="1" applyNumberFormat="1" applyFont="1" applyBorder="1" applyAlignment="1">
      <alignment horizontal="left"/>
    </xf>
    <xf numFmtId="184" fontId="20" fillId="0" borderId="4" xfId="0" quotePrefix="1" applyNumberFormat="1" applyFont="1" applyBorder="1" applyAlignment="1">
      <alignment horizontal="right"/>
    </xf>
    <xf numFmtId="180" fontId="21" fillId="0" borderId="0" xfId="0" quotePrefix="1" applyNumberFormat="1" applyFont="1" applyAlignment="1">
      <alignment horizontal="right"/>
    </xf>
    <xf numFmtId="180" fontId="21" fillId="0" borderId="12" xfId="0" quotePrefix="1" applyNumberFormat="1" applyFont="1" applyBorder="1" applyAlignment="1">
      <alignment horizontal="left"/>
    </xf>
    <xf numFmtId="180" fontId="20" fillId="0" borderId="4" xfId="0" applyNumberFormat="1" applyFont="1" applyBorder="1" applyAlignment="1">
      <alignment horizontal="right"/>
    </xf>
    <xf numFmtId="180" fontId="21" fillId="0" borderId="0" xfId="0" applyNumberFormat="1" applyFont="1" applyAlignment="1">
      <alignment horizontal="right"/>
    </xf>
    <xf numFmtId="0" fontId="21" fillId="0" borderId="0" xfId="0" applyFont="1" applyAlignment="1">
      <alignment horizontal="right"/>
    </xf>
    <xf numFmtId="0" fontId="20" fillId="0" borderId="4" xfId="0" applyFont="1" applyBorder="1" applyAlignment="1">
      <alignment horizontal="right"/>
    </xf>
    <xf numFmtId="194" fontId="21" fillId="0" borderId="12" xfId="0" quotePrefix="1" applyNumberFormat="1" applyFont="1" applyBorder="1" applyAlignment="1">
      <alignment horizontal="left"/>
    </xf>
    <xf numFmtId="180" fontId="21" fillId="0" borderId="10" xfId="0" quotePrefix="1" applyNumberFormat="1" applyFont="1" applyBorder="1" applyAlignment="1">
      <alignment horizontal="right"/>
    </xf>
    <xf numFmtId="194" fontId="21" fillId="0" borderId="7" xfId="0" quotePrefix="1" applyNumberFormat="1" applyFont="1" applyBorder="1" applyAlignment="1">
      <alignment horizontal="left"/>
    </xf>
    <xf numFmtId="180" fontId="20" fillId="0" borderId="9" xfId="0" applyNumberFormat="1" applyFont="1" applyBorder="1" applyAlignment="1">
      <alignment horizontal="right"/>
    </xf>
    <xf numFmtId="0" fontId="45" fillId="0" borderId="3" xfId="0" applyFont="1" applyBorder="1" applyAlignment="1">
      <alignment horizontal="center"/>
    </xf>
    <xf numFmtId="180" fontId="45" fillId="0" borderId="3" xfId="0" applyNumberFormat="1" applyFont="1" applyBorder="1" applyAlignment="1">
      <alignment horizontal="right"/>
    </xf>
    <xf numFmtId="0" fontId="45" fillId="2" borderId="3" xfId="0" applyFont="1" applyFill="1" applyBorder="1" applyAlignment="1">
      <alignment horizontal="center"/>
    </xf>
    <xf numFmtId="0" fontId="0" fillId="2" borderId="3" xfId="0" applyFill="1" applyBorder="1" applyAlignment="1"/>
    <xf numFmtId="49" fontId="20" fillId="0" borderId="3" xfId="0" applyNumberFormat="1" applyFont="1" applyBorder="1" applyAlignment="1"/>
    <xf numFmtId="0" fontId="46" fillId="0" borderId="13" xfId="0" applyFont="1" applyBorder="1" applyAlignment="1"/>
    <xf numFmtId="0" fontId="10" fillId="0" borderId="1" xfId="0" applyFont="1" applyBorder="1" applyAlignment="1">
      <alignment horizontal="right"/>
    </xf>
    <xf numFmtId="0" fontId="126" fillId="2" borderId="14" xfId="0" applyFont="1" applyFill="1" applyBorder="1">
      <alignment vertical="center"/>
    </xf>
    <xf numFmtId="0" fontId="20" fillId="2" borderId="3" xfId="0" applyFont="1" applyFill="1" applyBorder="1" applyAlignment="1">
      <alignment horizontal="distributed"/>
    </xf>
    <xf numFmtId="0" fontId="104" fillId="0" borderId="11" xfId="0" applyFont="1" applyBorder="1" applyAlignment="1">
      <alignment horizontal="center"/>
    </xf>
    <xf numFmtId="0" fontId="104" fillId="2" borderId="12" xfId="0" applyFont="1" applyFill="1" applyBorder="1" applyAlignment="1">
      <alignment horizontal="center"/>
    </xf>
    <xf numFmtId="0" fontId="5" fillId="0" borderId="12" xfId="0" applyFont="1" applyBorder="1" applyAlignment="1">
      <alignment horizontal="center"/>
    </xf>
    <xf numFmtId="0" fontId="5" fillId="0" borderId="0" xfId="0" applyFont="1" applyAlignment="1">
      <alignment horizontal="center"/>
    </xf>
    <xf numFmtId="0" fontId="113" fillId="0" borderId="12" xfId="0" applyFont="1" applyBorder="1" applyAlignment="1">
      <alignment horizontal="center"/>
    </xf>
    <xf numFmtId="182" fontId="20" fillId="2" borderId="10" xfId="0" quotePrefix="1" applyNumberFormat="1" applyFont="1" applyFill="1" applyBorder="1" applyAlignment="1">
      <alignment horizontal="left"/>
    </xf>
    <xf numFmtId="0" fontId="0" fillId="0" borderId="10" xfId="0" applyBorder="1" applyAlignment="1"/>
    <xf numFmtId="191" fontId="0" fillId="0" borderId="0" xfId="0" applyNumberFormat="1" applyAlignment="1">
      <alignment horizontal="left"/>
    </xf>
    <xf numFmtId="0" fontId="12" fillId="0" borderId="3" xfId="0" applyFont="1" applyBorder="1" applyAlignment="1">
      <alignment horizontal="right"/>
    </xf>
    <xf numFmtId="0" fontId="12" fillId="0" borderId="2" xfId="0" applyFont="1" applyBorder="1" applyAlignment="1"/>
    <xf numFmtId="0" fontId="20" fillId="0" borderId="3" xfId="0" applyFont="1" applyBorder="1" applyAlignment="1">
      <alignment horizontal="center"/>
    </xf>
    <xf numFmtId="0" fontId="6" fillId="0" borderId="3" xfId="0" applyFont="1" applyBorder="1" applyAlignment="1"/>
    <xf numFmtId="0" fontId="5" fillId="0" borderId="1" xfId="0" applyFont="1" applyBorder="1" applyAlignment="1">
      <alignment horizontal="center"/>
    </xf>
    <xf numFmtId="0" fontId="15" fillId="0" borderId="3" xfId="0" applyFont="1" applyBorder="1" applyAlignment="1">
      <alignment horizontal="center" vertical="center" wrapText="1"/>
    </xf>
    <xf numFmtId="0" fontId="0" fillId="0" borderId="0" xfId="0" applyAlignment="1">
      <alignment horizontal="center" vertical="center"/>
    </xf>
    <xf numFmtId="0" fontId="25" fillId="2" borderId="14" xfId="0" applyFont="1" applyFill="1" applyBorder="1">
      <alignment vertical="center"/>
    </xf>
    <xf numFmtId="0" fontId="20" fillId="0" borderId="0" xfId="0" applyFont="1" applyAlignment="1">
      <alignment horizontal="center"/>
    </xf>
    <xf numFmtId="0" fontId="113" fillId="0" borderId="0" xfId="0" applyFont="1" applyAlignment="1">
      <alignment horizontal="center"/>
    </xf>
    <xf numFmtId="181" fontId="15" fillId="0" borderId="0" xfId="0" quotePrefix="1" applyNumberFormat="1" applyFont="1" applyAlignment="1">
      <alignment horizontal="right"/>
    </xf>
    <xf numFmtId="181" fontId="15" fillId="2" borderId="0" xfId="0" quotePrefix="1" applyNumberFormat="1" applyFont="1" applyFill="1" applyAlignment="1">
      <alignment horizontal="right"/>
    </xf>
    <xf numFmtId="0" fontId="56" fillId="0" borderId="12" xfId="0" applyFont="1" applyBorder="1" applyAlignment="1"/>
    <xf numFmtId="0" fontId="56" fillId="0" borderId="0" xfId="0" applyFont="1" applyAlignment="1"/>
    <xf numFmtId="184" fontId="20" fillId="0" borderId="0" xfId="0" quotePrefix="1" applyNumberFormat="1" applyFont="1" applyAlignment="1">
      <alignment horizontal="right"/>
    </xf>
    <xf numFmtId="184" fontId="20" fillId="2" borderId="0" xfId="0" quotePrefix="1" applyNumberFormat="1" applyFont="1" applyFill="1" applyAlignment="1">
      <alignment horizontal="right"/>
    </xf>
    <xf numFmtId="180" fontId="20" fillId="0" borderId="0" xfId="0" applyNumberFormat="1" applyFont="1" applyAlignment="1">
      <alignment horizontal="right"/>
    </xf>
    <xf numFmtId="0" fontId="20" fillId="0" borderId="0" xfId="0" applyFont="1" applyAlignment="1">
      <alignment horizontal="right"/>
    </xf>
    <xf numFmtId="184" fontId="20" fillId="2" borderId="9" xfId="0" quotePrefix="1" applyNumberFormat="1" applyFont="1" applyFill="1" applyBorder="1" applyAlignment="1">
      <alignment horizontal="right"/>
    </xf>
    <xf numFmtId="0" fontId="7" fillId="2" borderId="0" xfId="0" applyFont="1" applyFill="1" applyAlignment="1">
      <alignment wrapText="1"/>
    </xf>
    <xf numFmtId="0" fontId="117" fillId="2" borderId="0" xfId="0" applyFont="1" applyFill="1" applyAlignment="1"/>
    <xf numFmtId="0" fontId="117" fillId="2" borderId="0" xfId="0" quotePrefix="1" applyFont="1" applyFill="1" applyAlignment="1">
      <alignment horizontal="left"/>
    </xf>
    <xf numFmtId="0" fontId="10" fillId="2" borderId="0" xfId="0" applyFont="1" applyFill="1" applyAlignment="1">
      <alignment horizontal="center"/>
    </xf>
    <xf numFmtId="0" fontId="7" fillId="2" borderId="6" xfId="0" quotePrefix="1" applyFont="1" applyFill="1" applyBorder="1" applyAlignment="1">
      <alignment horizontal="center" shrinkToFit="1"/>
    </xf>
    <xf numFmtId="185" fontId="21" fillId="2" borderId="12" xfId="0" quotePrefix="1" applyNumberFormat="1" applyFont="1" applyFill="1" applyBorder="1" applyAlignment="1">
      <alignment horizontal="left"/>
    </xf>
    <xf numFmtId="0" fontId="45" fillId="2" borderId="0" xfId="0" applyFont="1" applyFill="1" applyAlignment="1">
      <alignment horizontal="center"/>
    </xf>
    <xf numFmtId="0" fontId="21" fillId="2" borderId="0" xfId="0" quotePrefix="1" applyFont="1" applyFill="1" applyAlignment="1"/>
    <xf numFmtId="0" fontId="4" fillId="2" borderId="0" xfId="0" quotePrefix="1" applyFont="1" applyFill="1" applyAlignment="1"/>
    <xf numFmtId="0" fontId="17" fillId="2" borderId="0" xfId="0" applyFont="1" applyFill="1" applyAlignment="1"/>
    <xf numFmtId="0" fontId="20" fillId="2" borderId="3" xfId="0" quotePrefix="1" applyFont="1" applyFill="1" applyBorder="1" applyAlignment="1"/>
    <xf numFmtId="0" fontId="20" fillId="2" borderId="3" xfId="0" quotePrefix="1" applyFont="1" applyFill="1" applyBorder="1" applyAlignment="1">
      <alignment horizontal="distributed"/>
    </xf>
    <xf numFmtId="0" fontId="45" fillId="2" borderId="3" xfId="0" quotePrefix="1" applyFont="1" applyFill="1" applyBorder="1" applyAlignment="1">
      <alignment horizontal="right"/>
    </xf>
    <xf numFmtId="0" fontId="5" fillId="2" borderId="1" xfId="0" applyFont="1" applyFill="1" applyBorder="1" applyAlignment="1">
      <alignment horizontal="center" vertical="center"/>
    </xf>
    <xf numFmtId="0" fontId="5" fillId="2" borderId="3" xfId="0" quotePrefix="1" applyFont="1" applyFill="1" applyBorder="1" applyAlignment="1">
      <alignment horizontal="center"/>
    </xf>
    <xf numFmtId="0" fontId="88" fillId="2" borderId="3" xfId="0" quotePrefix="1" applyFont="1" applyFill="1" applyBorder="1" applyAlignment="1"/>
    <xf numFmtId="0" fontId="91" fillId="2" borderId="3" xfId="0" quotePrefix="1" applyFont="1" applyFill="1" applyBorder="1" applyAlignment="1">
      <alignment horizontal="left"/>
    </xf>
    <xf numFmtId="0" fontId="104" fillId="2" borderId="13" xfId="0" quotePrefix="1" applyFont="1" applyFill="1" applyBorder="1" applyAlignment="1">
      <alignment horizontal="left"/>
    </xf>
    <xf numFmtId="0" fontId="7" fillId="2" borderId="14" xfId="0" quotePrefix="1" applyFont="1" applyFill="1" applyBorder="1" applyAlignment="1"/>
    <xf numFmtId="0" fontId="104" fillId="2" borderId="5" xfId="0" applyFont="1" applyFill="1" applyBorder="1" applyAlignment="1">
      <alignment horizontal="center" vertical="center"/>
    </xf>
    <xf numFmtId="0" fontId="104" fillId="2" borderId="6" xfId="0" applyFont="1" applyFill="1" applyBorder="1" applyAlignment="1">
      <alignment horizontal="center" vertical="center" shrinkToFit="1"/>
    </xf>
    <xf numFmtId="37" fontId="113" fillId="2" borderId="8" xfId="0" quotePrefix="1" applyNumberFormat="1" applyFont="1" applyFill="1" applyBorder="1" applyAlignment="1">
      <alignment horizontal="center"/>
    </xf>
    <xf numFmtId="0" fontId="56" fillId="2" borderId="1" xfId="0" applyFont="1" applyFill="1" applyBorder="1" applyAlignment="1"/>
    <xf numFmtId="0" fontId="56" fillId="2" borderId="3" xfId="0" applyFont="1" applyFill="1" applyBorder="1" applyAlignment="1"/>
    <xf numFmtId="0" fontId="56" fillId="2" borderId="10" xfId="0" applyFont="1" applyFill="1" applyBorder="1" applyAlignment="1"/>
    <xf numFmtId="0" fontId="104" fillId="2" borderId="13" xfId="0" applyFont="1" applyFill="1" applyBorder="1">
      <alignment vertical="center"/>
    </xf>
    <xf numFmtId="0" fontId="103" fillId="2" borderId="3" xfId="0" applyFont="1" applyFill="1" applyBorder="1">
      <alignment vertical="center"/>
    </xf>
    <xf numFmtId="0" fontId="111" fillId="2" borderId="3" xfId="0" applyFont="1" applyFill="1" applyBorder="1" applyAlignment="1">
      <alignment horizontal="right"/>
    </xf>
    <xf numFmtId="0" fontId="103" fillId="2" borderId="0" xfId="0" applyFont="1" applyFill="1" applyAlignment="1"/>
    <xf numFmtId="0" fontId="12" fillId="2" borderId="13" xfId="0" quotePrefix="1" applyFont="1" applyFill="1" applyBorder="1" applyAlignment="1">
      <alignment horizontal="left" vertical="center"/>
    </xf>
    <xf numFmtId="0" fontId="103" fillId="2" borderId="14" xfId="0" applyFont="1" applyFill="1" applyBorder="1" applyAlignment="1"/>
    <xf numFmtId="0" fontId="5" fillId="0" borderId="3" xfId="0" applyFont="1" applyBorder="1" applyAlignment="1">
      <alignment horizontal="left"/>
    </xf>
    <xf numFmtId="0" fontId="104" fillId="2" borderId="3" xfId="0" quotePrefix="1" applyFont="1" applyFill="1" applyBorder="1" applyAlignment="1">
      <alignment horizontal="left"/>
    </xf>
    <xf numFmtId="0" fontId="104" fillId="2" borderId="3" xfId="0" applyFont="1" applyFill="1" applyBorder="1" applyAlignment="1">
      <alignment horizontal="left"/>
    </xf>
    <xf numFmtId="0" fontId="104" fillId="2" borderId="14" xfId="0" applyFont="1" applyFill="1" applyBorder="1" applyAlignment="1"/>
    <xf numFmtId="0" fontId="4" fillId="2" borderId="10" xfId="0" applyFont="1" applyFill="1" applyBorder="1" applyAlignment="1">
      <alignment horizontal="right"/>
    </xf>
    <xf numFmtId="0" fontId="20" fillId="2" borderId="14" xfId="0" quotePrefix="1" applyFont="1" applyFill="1" applyBorder="1" applyAlignment="1">
      <alignment horizontal="left"/>
    </xf>
    <xf numFmtId="0" fontId="5" fillId="2" borderId="3" xfId="0" applyFont="1" applyFill="1" applyBorder="1" applyAlignment="1">
      <alignment horizontal="left" vertical="center"/>
    </xf>
    <xf numFmtId="0" fontId="20" fillId="0" borderId="3" xfId="0" quotePrefix="1" applyFont="1" applyBorder="1" applyAlignment="1">
      <alignment horizontal="left"/>
    </xf>
    <xf numFmtId="0" fontId="17" fillId="2" borderId="3" xfId="0" quotePrefix="1" applyFont="1" applyFill="1" applyBorder="1" applyAlignment="1">
      <alignment horizontal="left"/>
    </xf>
    <xf numFmtId="0" fontId="46" fillId="2" borderId="14" xfId="0" quotePrefix="1" applyFont="1" applyFill="1" applyBorder="1" applyAlignment="1">
      <alignment horizontal="left"/>
    </xf>
    <xf numFmtId="0" fontId="46" fillId="2" borderId="13" xfId="0" quotePrefix="1" applyFont="1" applyFill="1" applyBorder="1" applyAlignment="1">
      <alignment horizontal="left"/>
    </xf>
    <xf numFmtId="0" fontId="10" fillId="2" borderId="0" xfId="0" applyFont="1" applyFill="1" applyAlignment="1">
      <alignment horizontal="right"/>
    </xf>
    <xf numFmtId="0" fontId="12" fillId="2" borderId="3" xfId="0" quotePrefix="1" applyFont="1" applyFill="1" applyBorder="1" applyAlignment="1">
      <alignment horizontal="left"/>
    </xf>
    <xf numFmtId="0" fontId="6" fillId="0" borderId="3" xfId="0" applyFont="1" applyBorder="1" applyAlignment="1">
      <alignment horizontal="left"/>
    </xf>
    <xf numFmtId="0" fontId="6" fillId="2" borderId="13" xfId="0" quotePrefix="1" applyFont="1" applyFill="1" applyBorder="1" applyAlignment="1">
      <alignment horizontal="left"/>
    </xf>
    <xf numFmtId="0" fontId="5" fillId="2" borderId="3"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6" xfId="0" applyFont="1" applyFill="1" applyBorder="1" applyAlignment="1">
      <alignment horizontal="center" vertical="top"/>
    </xf>
    <xf numFmtId="0" fontId="0" fillId="2" borderId="1" xfId="0" applyFill="1" applyBorder="1" applyAlignment="1"/>
    <xf numFmtId="0" fontId="104" fillId="2" borderId="3" xfId="0" quotePrefix="1" applyFont="1" applyFill="1" applyBorder="1" applyAlignment="1">
      <alignment horizontal="center"/>
    </xf>
    <xf numFmtId="0" fontId="103" fillId="2" borderId="3" xfId="0" quotePrefix="1" applyFont="1" applyFill="1" applyBorder="1" applyAlignment="1">
      <alignment horizontal="left"/>
    </xf>
    <xf numFmtId="0" fontId="104" fillId="2" borderId="3" xfId="0" applyFont="1" applyFill="1" applyBorder="1" applyAlignment="1">
      <alignment shrinkToFit="1"/>
    </xf>
    <xf numFmtId="0" fontId="103" fillId="2" borderId="3" xfId="0" applyFont="1" applyFill="1" applyBorder="1" applyAlignment="1">
      <alignment horizontal="center" vertical="center"/>
    </xf>
    <xf numFmtId="0" fontId="20" fillId="2" borderId="14" xfId="0" quotePrefix="1" applyFont="1" applyFill="1" applyBorder="1" applyAlignment="1"/>
    <xf numFmtId="0" fontId="103" fillId="2" borderId="14" xfId="0" applyFont="1" applyFill="1" applyBorder="1" applyAlignment="1">
      <alignment horizontal="center" vertical="center"/>
    </xf>
    <xf numFmtId="0" fontId="77" fillId="2" borderId="3" xfId="0" applyFont="1" applyFill="1" applyBorder="1" applyAlignment="1">
      <alignment horizontal="right"/>
    </xf>
    <xf numFmtId="0" fontId="45" fillId="2" borderId="0" xfId="0" applyFont="1" applyFill="1" applyAlignment="1">
      <alignment horizontal="right"/>
    </xf>
    <xf numFmtId="0" fontId="45" fillId="2" borderId="3" xfId="0" quotePrefix="1" applyFont="1" applyFill="1" applyBorder="1" applyAlignment="1">
      <alignment horizontal="left"/>
    </xf>
    <xf numFmtId="0" fontId="15" fillId="2" borderId="14" xfId="0" applyFont="1" applyFill="1" applyBorder="1" applyAlignment="1">
      <alignment horizontal="center" vertical="center" wrapText="1"/>
    </xf>
    <xf numFmtId="0" fontId="5" fillId="2" borderId="6" xfId="0" quotePrefix="1" applyFont="1" applyFill="1" applyBorder="1" applyAlignment="1">
      <alignment horizontal="center" vertical="top"/>
    </xf>
    <xf numFmtId="17" fontId="12" fillId="2" borderId="0" xfId="0" quotePrefix="1" applyNumberFormat="1" applyFont="1" applyFill="1" applyAlignment="1">
      <alignment horizontal="left"/>
    </xf>
    <xf numFmtId="0" fontId="60" fillId="2" borderId="0" xfId="0" quotePrefix="1" applyFont="1" applyFill="1" applyAlignment="1">
      <alignment horizontal="left"/>
    </xf>
    <xf numFmtId="0" fontId="46" fillId="2" borderId="0" xfId="0" applyFont="1" applyFill="1" applyAlignment="1"/>
    <xf numFmtId="0" fontId="46" fillId="2" borderId="0" xfId="0" quotePrefix="1" applyFont="1" applyFill="1" applyAlignment="1">
      <alignment horizontal="left"/>
    </xf>
    <xf numFmtId="0" fontId="60" fillId="2" borderId="0" xfId="0" quotePrefix="1" applyFont="1" applyFill="1" applyAlignment="1">
      <alignment horizontal="center"/>
    </xf>
    <xf numFmtId="0" fontId="13" fillId="2" borderId="0" xfId="0" applyFont="1" applyFill="1" applyAlignment="1">
      <alignment horizontal="left" vertical="center"/>
    </xf>
    <xf numFmtId="0" fontId="14" fillId="2" borderId="0" xfId="0" applyFont="1" applyFill="1" applyAlignment="1">
      <alignment horizontal="left" vertical="center"/>
    </xf>
    <xf numFmtId="0" fontId="14" fillId="2" borderId="0" xfId="0" quotePrefix="1" applyFont="1" applyFill="1" applyAlignment="1">
      <alignment horizontal="center" vertical="center"/>
    </xf>
    <xf numFmtId="0" fontId="5" fillId="2" borderId="0" xfId="0" applyFont="1" applyFill="1">
      <alignment vertical="center"/>
    </xf>
    <xf numFmtId="0" fontId="0" fillId="2" borderId="0" xfId="0" applyFill="1">
      <alignment vertical="center"/>
    </xf>
    <xf numFmtId="0" fontId="0" fillId="2" borderId="0" xfId="0" applyFill="1" applyAlignment="1">
      <alignment horizontal="left" vertical="center"/>
    </xf>
    <xf numFmtId="0" fontId="39" fillId="2" borderId="0" xfId="0" applyFont="1" applyFill="1">
      <alignment vertical="center"/>
    </xf>
    <xf numFmtId="0" fontId="15" fillId="2" borderId="10" xfId="0" quotePrefix="1" applyFont="1" applyFill="1" applyBorder="1">
      <alignment vertical="center"/>
    </xf>
    <xf numFmtId="0" fontId="0" fillId="2" borderId="10" xfId="0" applyFill="1" applyBorder="1">
      <alignment vertical="center"/>
    </xf>
    <xf numFmtId="0" fontId="16" fillId="2" borderId="0" xfId="0" applyFont="1" applyFill="1">
      <alignment vertical="center"/>
    </xf>
    <xf numFmtId="56" fontId="12" fillId="2" borderId="3" xfId="0" applyNumberFormat="1" applyFont="1" applyFill="1" applyBorder="1" applyAlignment="1"/>
    <xf numFmtId="0" fontId="12" fillId="2" borderId="14" xfId="0" quotePrefix="1" applyFont="1" applyFill="1" applyBorder="1" applyAlignment="1"/>
    <xf numFmtId="0" fontId="20" fillId="2" borderId="3" xfId="0" quotePrefix="1" applyFont="1" applyFill="1" applyBorder="1" applyAlignment="1">
      <alignment horizontal="right"/>
    </xf>
    <xf numFmtId="0" fontId="4" fillId="2" borderId="14" xfId="0" applyFont="1" applyFill="1" applyBorder="1" applyAlignment="1"/>
    <xf numFmtId="0" fontId="0" fillId="2" borderId="3" xfId="0" applyFill="1" applyBorder="1" applyAlignment="1">
      <alignment horizontal="center" vertical="center"/>
    </xf>
    <xf numFmtId="0" fontId="21" fillId="2" borderId="3" xfId="0" applyFont="1" applyFill="1" applyBorder="1" applyAlignment="1"/>
    <xf numFmtId="0" fontId="12" fillId="2" borderId="0" xfId="0" applyFont="1" applyFill="1" applyAlignment="1">
      <alignment horizontal="center"/>
    </xf>
    <xf numFmtId="0" fontId="12" fillId="2" borderId="2" xfId="0" applyFont="1" applyFill="1" applyBorder="1" applyAlignment="1">
      <alignment horizontal="center"/>
    </xf>
    <xf numFmtId="0" fontId="12" fillId="2" borderId="5" xfId="0" applyFont="1" applyFill="1" applyBorder="1" applyAlignment="1">
      <alignment horizontal="center"/>
    </xf>
    <xf numFmtId="0" fontId="12" fillId="2" borderId="1" xfId="0" applyFont="1" applyFill="1" applyBorder="1" applyAlignment="1">
      <alignment horizontal="center"/>
    </xf>
    <xf numFmtId="0" fontId="12" fillId="2" borderId="5" xfId="0" quotePrefix="1" applyFont="1" applyFill="1" applyBorder="1" applyAlignment="1">
      <alignment horizontal="center"/>
    </xf>
    <xf numFmtId="0" fontId="12" fillId="2" borderId="4" xfId="0" applyFont="1" applyFill="1" applyBorder="1" applyAlignment="1">
      <alignment horizontal="center"/>
    </xf>
    <xf numFmtId="0" fontId="12" fillId="2" borderId="6" xfId="0" applyFont="1" applyFill="1" applyBorder="1" applyAlignment="1">
      <alignment horizontal="center"/>
    </xf>
    <xf numFmtId="0" fontId="12" fillId="2" borderId="0" xfId="0" applyFont="1" applyFill="1" applyAlignment="1">
      <alignment horizontal="center" vertical="center"/>
    </xf>
    <xf numFmtId="0" fontId="104" fillId="2" borderId="6" xfId="0" quotePrefix="1" applyFont="1" applyFill="1" applyBorder="1" applyAlignment="1">
      <alignment horizontal="center"/>
    </xf>
    <xf numFmtId="0" fontId="12" fillId="2" borderId="6" xfId="0" applyFont="1" applyFill="1" applyBorder="1" applyAlignment="1">
      <alignment horizontal="center" shrinkToFit="1"/>
    </xf>
    <xf numFmtId="0" fontId="5" fillId="2" borderId="0" xfId="0" applyFont="1" applyFill="1" applyAlignment="1">
      <alignment horizontal="center" vertical="center"/>
    </xf>
    <xf numFmtId="0" fontId="5" fillId="2" borderId="6" xfId="0" quotePrefix="1" applyFont="1" applyFill="1" applyBorder="1" applyAlignment="1">
      <alignment horizontal="left"/>
    </xf>
    <xf numFmtId="0" fontId="0" fillId="2" borderId="12" xfId="0" applyFill="1" applyBorder="1" applyAlignment="1">
      <alignment horizontal="center" vertical="center"/>
    </xf>
    <xf numFmtId="0" fontId="12" fillId="2" borderId="7" xfId="0" applyFont="1" applyFill="1" applyBorder="1" applyAlignment="1">
      <alignment horizontal="center"/>
    </xf>
    <xf numFmtId="0" fontId="114" fillId="2" borderId="9" xfId="0" applyFont="1" applyFill="1" applyBorder="1" applyAlignment="1">
      <alignment horizontal="center"/>
    </xf>
    <xf numFmtId="37" fontId="114" fillId="2" borderId="8" xfId="0" applyNumberFormat="1" applyFont="1" applyFill="1" applyBorder="1" applyAlignment="1">
      <alignment horizontal="center"/>
    </xf>
    <xf numFmtId="37" fontId="114" fillId="2" borderId="9" xfId="0" applyNumberFormat="1" applyFont="1" applyFill="1" applyBorder="1" applyAlignment="1">
      <alignment horizontal="center"/>
    </xf>
    <xf numFmtId="37" fontId="12" fillId="2" borderId="8" xfId="0" applyNumberFormat="1" applyFont="1" applyFill="1" applyBorder="1" applyAlignment="1">
      <alignment horizontal="center"/>
    </xf>
    <xf numFmtId="0" fontId="45" fillId="2" borderId="1" xfId="0" quotePrefix="1" applyFont="1" applyFill="1" applyBorder="1" applyAlignment="1">
      <alignment horizontal="right"/>
    </xf>
    <xf numFmtId="0" fontId="68" fillId="2" borderId="0" xfId="0" quotePrefix="1" applyFont="1" applyFill="1" applyAlignment="1">
      <alignment horizontal="right"/>
    </xf>
    <xf numFmtId="0" fontId="12" fillId="2" borderId="13" xfId="0" quotePrefix="1" applyFont="1" applyFill="1" applyBorder="1" applyAlignment="1">
      <alignment horizontal="right"/>
    </xf>
    <xf numFmtId="0" fontId="20" fillId="2" borderId="14" xfId="0" quotePrefix="1" applyFont="1" applyFill="1" applyBorder="1" applyAlignment="1">
      <alignment horizontal="center"/>
    </xf>
    <xf numFmtId="0" fontId="6" fillId="2" borderId="14" xfId="0" quotePrefix="1" applyFont="1" applyFill="1" applyBorder="1" applyAlignment="1"/>
    <xf numFmtId="0" fontId="12" fillId="2" borderId="12" xfId="0" applyFont="1" applyFill="1" applyBorder="1" applyAlignment="1">
      <alignment horizontal="center"/>
    </xf>
    <xf numFmtId="0" fontId="12"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7" fillId="2" borderId="6" xfId="0" quotePrefix="1" applyFont="1" applyFill="1" applyBorder="1" applyAlignment="1"/>
    <xf numFmtId="37" fontId="5" fillId="2" borderId="12" xfId="0" applyNumberFormat="1" applyFont="1" applyFill="1" applyBorder="1" applyAlignment="1">
      <alignment horizontal="center"/>
    </xf>
    <xf numFmtId="0" fontId="12" fillId="2" borderId="8" xfId="0" applyFont="1" applyFill="1" applyBorder="1" applyAlignment="1">
      <alignment horizontal="center" vertical="center"/>
    </xf>
    <xf numFmtId="0" fontId="57" fillId="2" borderId="0" xfId="0" applyFont="1" applyFill="1" applyAlignment="1"/>
    <xf numFmtId="0" fontId="0" fillId="0" borderId="3" xfId="0" applyBorder="1" applyAlignment="1"/>
    <xf numFmtId="0" fontId="0" fillId="0" borderId="14" xfId="0" applyBorder="1" applyAlignment="1"/>
    <xf numFmtId="0" fontId="0" fillId="2" borderId="14" xfId="0" applyFill="1" applyBorder="1" applyAlignment="1">
      <alignment horizontal="center" vertical="center"/>
    </xf>
    <xf numFmtId="0" fontId="12" fillId="2" borderId="13" xfId="0" quotePrefix="1" applyFont="1" applyFill="1" applyBorder="1" applyAlignment="1">
      <alignment horizontal="left" shrinkToFit="1"/>
    </xf>
    <xf numFmtId="0" fontId="6" fillId="2" borderId="3" xfId="0" applyFont="1" applyFill="1" applyBorder="1" applyAlignment="1">
      <alignment horizontal="left"/>
    </xf>
    <xf numFmtId="0" fontId="0" fillId="2" borderId="5" xfId="0" applyFill="1" applyBorder="1" applyAlignment="1">
      <alignment horizontal="center"/>
    </xf>
    <xf numFmtId="0" fontId="6" fillId="2" borderId="6" xfId="0" applyFont="1" applyFill="1" applyBorder="1" applyAlignment="1">
      <alignment horizontal="center" shrinkToFit="1"/>
    </xf>
    <xf numFmtId="0" fontId="0" fillId="2" borderId="6" xfId="0" applyFill="1" applyBorder="1" applyAlignment="1"/>
    <xf numFmtId="17" fontId="21" fillId="2" borderId="0" xfId="0" applyNumberFormat="1" applyFont="1" applyFill="1" applyAlignment="1"/>
    <xf numFmtId="191" fontId="4" fillId="2" borderId="0" xfId="0" quotePrefix="1" applyNumberFormat="1" applyFont="1" applyFill="1" applyAlignment="1">
      <alignment horizontal="left"/>
    </xf>
    <xf numFmtId="0" fontId="7" fillId="2" borderId="0" xfId="0" applyFont="1" applyFill="1" applyAlignment="1">
      <alignment horizontal="left" vertical="center"/>
    </xf>
    <xf numFmtId="0" fontId="14" fillId="2" borderId="0" xfId="0" applyFont="1" applyFill="1" applyAlignment="1">
      <alignment horizontal="center"/>
    </xf>
    <xf numFmtId="0" fontId="15" fillId="2" borderId="0" xfId="0" applyFont="1" applyFill="1" applyAlignment="1">
      <alignment horizontal="center"/>
    </xf>
    <xf numFmtId="0" fontId="68" fillId="2" borderId="10" xfId="0" applyFont="1" applyFill="1" applyBorder="1" applyAlignment="1">
      <alignment horizontal="right" vertical="center"/>
    </xf>
    <xf numFmtId="0" fontId="12" fillId="2" borderId="43" xfId="0" applyFont="1" applyFill="1" applyBorder="1" applyAlignment="1"/>
    <xf numFmtId="0" fontId="0" fillId="2" borderId="6" xfId="0" applyFill="1" applyBorder="1" applyAlignment="1">
      <alignment horizontal="center" vertical="center"/>
    </xf>
    <xf numFmtId="0" fontId="46" fillId="2" borderId="6" xfId="0" applyFont="1" applyFill="1" applyBorder="1" applyAlignment="1">
      <alignment horizontal="center" shrinkToFit="1"/>
    </xf>
    <xf numFmtId="0" fontId="4" fillId="2" borderId="6" xfId="0" applyFont="1" applyFill="1" applyBorder="1" applyAlignment="1"/>
    <xf numFmtId="0" fontId="0" fillId="2" borderId="4" xfId="0" applyFill="1" applyBorder="1" applyAlignment="1">
      <alignment horizontal="center"/>
    </xf>
    <xf numFmtId="0" fontId="0" fillId="2" borderId="6" xfId="0" quotePrefix="1" applyFill="1" applyBorder="1" applyAlignment="1">
      <alignment horizontal="center"/>
    </xf>
    <xf numFmtId="0" fontId="0" fillId="2" borderId="6" xfId="0" applyFill="1" applyBorder="1" applyAlignment="1">
      <alignment horizontal="center"/>
    </xf>
    <xf numFmtId="37" fontId="0" fillId="2" borderId="6" xfId="0" applyNumberFormat="1" applyFill="1" applyBorder="1" applyAlignment="1">
      <alignment horizontal="center"/>
    </xf>
    <xf numFmtId="181" fontId="20" fillId="2" borderId="4" xfId="0" quotePrefix="1" applyNumberFormat="1" applyFont="1" applyFill="1" applyBorder="1" applyAlignment="1">
      <alignment horizontal="right"/>
    </xf>
    <xf numFmtId="177" fontId="21" fillId="2" borderId="0" xfId="0" applyNumberFormat="1" applyFont="1" applyFill="1" applyAlignment="1">
      <alignment horizontal="right"/>
    </xf>
    <xf numFmtId="181" fontId="20" fillId="2" borderId="9" xfId="0" quotePrefix="1" applyNumberFormat="1" applyFont="1" applyFill="1" applyBorder="1" applyAlignment="1">
      <alignment horizontal="right"/>
    </xf>
    <xf numFmtId="180" fontId="68" fillId="2" borderId="1" xfId="0" applyNumberFormat="1" applyFont="1" applyFill="1" applyBorder="1" applyAlignment="1">
      <alignment horizontal="right"/>
    </xf>
    <xf numFmtId="0" fontId="68" fillId="2" borderId="1" xfId="0" applyFont="1" applyFill="1" applyBorder="1" applyAlignment="1">
      <alignment horizontal="right" vertical="center"/>
    </xf>
    <xf numFmtId="0" fontId="0" fillId="2" borderId="1" xfId="0" quotePrefix="1" applyFill="1" applyBorder="1" applyAlignment="1">
      <alignment horizontal="center"/>
    </xf>
    <xf numFmtId="180" fontId="68" fillId="2" borderId="0" xfId="0" applyNumberFormat="1" applyFont="1" applyFill="1" applyAlignment="1">
      <alignment horizontal="right" vertical="center"/>
    </xf>
    <xf numFmtId="0" fontId="68" fillId="2" borderId="0" xfId="0" applyFont="1" applyFill="1" applyAlignment="1">
      <alignment horizontal="right" vertical="center"/>
    </xf>
    <xf numFmtId="191" fontId="20" fillId="2" borderId="3" xfId="0" quotePrefix="1" applyNumberFormat="1" applyFont="1" applyFill="1" applyBorder="1" applyAlignment="1">
      <alignment horizontal="left"/>
    </xf>
    <xf numFmtId="191" fontId="20" fillId="2" borderId="14" xfId="0" quotePrefix="1" applyNumberFormat="1" applyFont="1" applyFill="1" applyBorder="1" applyAlignment="1">
      <alignment horizontal="left"/>
    </xf>
    <xf numFmtId="0" fontId="127" fillId="2" borderId="14" xfId="0" applyFont="1" applyFill="1" applyBorder="1" applyAlignment="1">
      <alignment horizontal="distributed" wrapText="1" indent="1"/>
    </xf>
    <xf numFmtId="0" fontId="20" fillId="2" borderId="0" xfId="0" applyFont="1" applyFill="1">
      <alignment vertical="center"/>
    </xf>
    <xf numFmtId="0" fontId="20" fillId="2" borderId="0" xfId="0" quotePrefix="1" applyFont="1" applyFill="1" applyAlignment="1"/>
    <xf numFmtId="0" fontId="31" fillId="2" borderId="0" xfId="0" applyFont="1" applyFill="1" applyAlignment="1">
      <alignment horizontal="right" vertical="center"/>
    </xf>
    <xf numFmtId="179" fontId="12" fillId="2" borderId="0" xfId="0" applyNumberFormat="1" applyFont="1" applyFill="1" applyAlignment="1">
      <alignment horizontal="left"/>
    </xf>
    <xf numFmtId="181" fontId="12" fillId="2" borderId="0" xfId="0" quotePrefix="1" applyNumberFormat="1" applyFont="1" applyFill="1" applyAlignment="1">
      <alignment horizontal="right"/>
    </xf>
    <xf numFmtId="182" fontId="12" fillId="2" borderId="0" xfId="0" quotePrefix="1" applyNumberFormat="1" applyFont="1" applyFill="1" applyAlignment="1">
      <alignment horizontal="left"/>
    </xf>
    <xf numFmtId="181" fontId="21" fillId="2" borderId="0" xfId="0" quotePrefix="1" applyNumberFormat="1" applyFont="1" applyFill="1" applyAlignment="1">
      <alignment horizontal="right"/>
    </xf>
    <xf numFmtId="182" fontId="21" fillId="2" borderId="0" xfId="0" quotePrefix="1" applyNumberFormat="1" applyFont="1" applyFill="1" applyAlignment="1">
      <alignment horizontal="left"/>
    </xf>
    <xf numFmtId="184" fontId="21" fillId="2" borderId="0" xfId="0" quotePrefix="1" applyNumberFormat="1" applyFont="1" applyFill="1" applyAlignment="1">
      <alignment horizontal="right"/>
    </xf>
    <xf numFmtId="185" fontId="21" fillId="2" borderId="0" xfId="0" quotePrefix="1" applyNumberFormat="1" applyFont="1" applyFill="1" applyAlignment="1">
      <alignment horizontal="left"/>
    </xf>
    <xf numFmtId="0" fontId="26" fillId="2" borderId="0" xfId="0" applyFont="1" applyFill="1" applyAlignment="1"/>
    <xf numFmtId="0" fontId="12" fillId="2" borderId="13" xfId="0" applyFont="1" applyFill="1" applyBorder="1" applyAlignment="1">
      <alignment horizontal="right" vertical="center"/>
    </xf>
    <xf numFmtId="0" fontId="20" fillId="2" borderId="6" xfId="0" applyFont="1" applyFill="1" applyBorder="1" applyAlignment="1">
      <alignment horizontal="center" vertical="center" wrapText="1" shrinkToFit="1"/>
    </xf>
    <xf numFmtId="177" fontId="0" fillId="2" borderId="0" xfId="0" quotePrefix="1" applyNumberFormat="1" applyFill="1" applyAlignment="1">
      <alignment horizontal="right" indent="1"/>
    </xf>
    <xf numFmtId="179" fontId="0" fillId="2" borderId="12" xfId="0" quotePrefix="1" applyNumberFormat="1" applyFill="1" applyBorder="1" applyAlignment="1">
      <alignment horizontal="left" indent="1"/>
    </xf>
    <xf numFmtId="0" fontId="0" fillId="2" borderId="12" xfId="0" quotePrefix="1" applyFill="1" applyBorder="1" applyAlignment="1">
      <alignment horizontal="left" indent="1"/>
    </xf>
    <xf numFmtId="177" fontId="4" fillId="2" borderId="0" xfId="0" quotePrefix="1" applyNumberFormat="1" applyFont="1" applyFill="1" applyAlignment="1">
      <alignment horizontal="right" indent="1"/>
    </xf>
    <xf numFmtId="183" fontId="4" fillId="2" borderId="12" xfId="0" quotePrefix="1" applyNumberFormat="1" applyFont="1" applyFill="1" applyBorder="1" applyAlignment="1">
      <alignment horizontal="left" indent="1"/>
    </xf>
    <xf numFmtId="0" fontId="4" fillId="2" borderId="0" xfId="0" quotePrefix="1" applyFont="1" applyFill="1" applyAlignment="1">
      <alignment horizontal="right" indent="1"/>
    </xf>
    <xf numFmtId="0" fontId="4" fillId="2" borderId="12" xfId="0" quotePrefix="1" applyFont="1" applyFill="1" applyBorder="1" applyAlignment="1">
      <alignment horizontal="left" indent="1"/>
    </xf>
    <xf numFmtId="180" fontId="4" fillId="2" borderId="0" xfId="0" quotePrefix="1" applyNumberFormat="1" applyFont="1" applyFill="1" applyAlignment="1">
      <alignment horizontal="right" indent="1"/>
    </xf>
    <xf numFmtId="180" fontId="4" fillId="2" borderId="12" xfId="0" quotePrefix="1" applyNumberFormat="1" applyFont="1" applyFill="1" applyBorder="1" applyAlignment="1">
      <alignment horizontal="left" indent="1"/>
    </xf>
    <xf numFmtId="180" fontId="4" fillId="2" borderId="0" xfId="0" applyNumberFormat="1" applyFont="1" applyFill="1" applyAlignment="1">
      <alignment horizontal="right" indent="1"/>
    </xf>
    <xf numFmtId="180" fontId="4" fillId="2" borderId="12" xfId="0" applyNumberFormat="1" applyFont="1" applyFill="1" applyBorder="1" applyAlignment="1">
      <alignment horizontal="left" indent="1"/>
    </xf>
    <xf numFmtId="0" fontId="4" fillId="2" borderId="0" xfId="0" applyFont="1" applyFill="1" applyAlignment="1">
      <alignment horizontal="right" indent="1"/>
    </xf>
    <xf numFmtId="0" fontId="4" fillId="2" borderId="12" xfId="0" applyFont="1" applyFill="1" applyBorder="1" applyAlignment="1">
      <alignment horizontal="left" indent="1"/>
    </xf>
    <xf numFmtId="185" fontId="4" fillId="2" borderId="12" xfId="0" applyNumberFormat="1" applyFont="1" applyFill="1" applyBorder="1" applyAlignment="1">
      <alignment horizontal="left" indent="1"/>
    </xf>
    <xf numFmtId="194" fontId="4" fillId="2" borderId="12" xfId="0" quotePrefix="1" applyNumberFormat="1" applyFont="1" applyFill="1" applyBorder="1" applyAlignment="1">
      <alignment horizontal="left" indent="1"/>
    </xf>
    <xf numFmtId="180" fontId="4" fillId="2" borderId="10" xfId="0" quotePrefix="1" applyNumberFormat="1" applyFont="1" applyFill="1" applyBorder="1" applyAlignment="1">
      <alignment horizontal="right" indent="1"/>
    </xf>
    <xf numFmtId="194" fontId="4" fillId="2" borderId="7" xfId="0" quotePrefix="1" applyNumberFormat="1" applyFont="1" applyFill="1" applyBorder="1" applyAlignment="1">
      <alignment horizontal="left" indent="1"/>
    </xf>
    <xf numFmtId="0" fontId="12" fillId="2" borderId="3" xfId="0" applyFont="1" applyFill="1" applyBorder="1">
      <alignment vertical="center"/>
    </xf>
    <xf numFmtId="180" fontId="0" fillId="2" borderId="0" xfId="0" quotePrefix="1" applyNumberFormat="1" applyFill="1" applyAlignment="1">
      <alignment horizontal="right" indent="1"/>
    </xf>
    <xf numFmtId="180" fontId="0" fillId="2" borderId="0" xfId="0" quotePrefix="1" applyNumberFormat="1" applyFill="1" applyAlignment="1">
      <alignment horizontal="center"/>
    </xf>
    <xf numFmtId="185" fontId="0" fillId="2" borderId="0" xfId="0" quotePrefix="1" applyNumberFormat="1" applyFill="1" applyAlignment="1">
      <alignment horizontal="left" indent="1"/>
    </xf>
    <xf numFmtId="180" fontId="12" fillId="2" borderId="0" xfId="0" applyNumberFormat="1" applyFont="1" applyFill="1" applyAlignment="1">
      <alignment horizontal="right"/>
    </xf>
    <xf numFmtId="180" fontId="12" fillId="2" borderId="0" xfId="0" applyNumberFormat="1" applyFont="1" applyFill="1" applyAlignment="1">
      <alignment horizontal="left"/>
    </xf>
    <xf numFmtId="0" fontId="5" fillId="2" borderId="0" xfId="0" applyFont="1" applyFill="1" applyAlignment="1">
      <alignment horizontal="left" vertical="center"/>
    </xf>
    <xf numFmtId="0" fontId="28" fillId="2" borderId="0" xfId="0" quotePrefix="1" applyFont="1" applyFill="1" applyAlignment="1">
      <alignment horizontal="left" vertical="center"/>
    </xf>
    <xf numFmtId="0" fontId="11" fillId="2" borderId="0" xfId="0" applyFont="1" applyFill="1" applyAlignment="1"/>
    <xf numFmtId="0" fontId="27" fillId="2" borderId="0" xfId="0" quotePrefix="1" applyFont="1" applyFill="1" applyAlignment="1">
      <alignment horizontal="left"/>
    </xf>
    <xf numFmtId="0" fontId="9" fillId="2" borderId="0" xfId="0" applyFont="1" applyFill="1" applyAlignment="1"/>
    <xf numFmtId="0" fontId="9" fillId="2" borderId="0" xfId="0" quotePrefix="1" applyFont="1" applyFill="1" applyAlignment="1">
      <alignment horizontal="left"/>
    </xf>
    <xf numFmtId="0" fontId="29" fillId="2" borderId="0" xfId="0" quotePrefix="1" applyFont="1" applyFill="1" applyAlignment="1">
      <alignment horizontal="left"/>
    </xf>
    <xf numFmtId="0" fontId="30" fillId="2" borderId="0" xfId="0" quotePrefix="1" applyFont="1" applyFill="1" applyAlignment="1">
      <alignment horizontal="left"/>
    </xf>
    <xf numFmtId="0" fontId="42" fillId="2" borderId="0" xfId="0" applyFont="1" applyFill="1" applyAlignment="1"/>
    <xf numFmtId="0" fontId="76" fillId="2" borderId="0" xfId="0" quotePrefix="1" applyFont="1" applyFill="1" applyAlignment="1">
      <alignment horizontal="left"/>
    </xf>
    <xf numFmtId="0" fontId="11" fillId="2" borderId="0" xfId="0" applyFont="1" applyFill="1" applyAlignment="1">
      <alignment horizontal="left"/>
    </xf>
    <xf numFmtId="0" fontId="14" fillId="2" borderId="0" xfId="0" applyFont="1" applyFill="1">
      <alignment vertical="center"/>
    </xf>
    <xf numFmtId="0" fontId="5" fillId="2" borderId="11" xfId="0" applyFont="1" applyFill="1" applyBorder="1" applyAlignment="1">
      <alignment horizontal="center"/>
    </xf>
    <xf numFmtId="0" fontId="7" fillId="2" borderId="1" xfId="0" applyFont="1" applyFill="1" applyBorder="1" applyAlignment="1"/>
    <xf numFmtId="0" fontId="67" fillId="2" borderId="2" xfId="0" applyFont="1" applyFill="1" applyBorder="1" applyAlignment="1">
      <alignment horizontal="left"/>
    </xf>
    <xf numFmtId="0" fontId="35" fillId="2" borderId="1" xfId="0" applyFont="1" applyFill="1" applyBorder="1" applyAlignment="1"/>
    <xf numFmtId="0" fontId="67" fillId="2" borderId="2" xfId="0" applyFont="1" applyFill="1" applyBorder="1" applyAlignment="1">
      <alignment horizontal="center"/>
    </xf>
    <xf numFmtId="0" fontId="5" fillId="2" borderId="14" xfId="0" applyFont="1" applyFill="1" applyBorder="1">
      <alignment vertical="center"/>
    </xf>
    <xf numFmtId="0" fontId="35" fillId="2" borderId="1" xfId="0" applyFont="1" applyFill="1" applyBorder="1" applyAlignment="1">
      <alignment horizontal="center"/>
    </xf>
    <xf numFmtId="0" fontId="35" fillId="2" borderId="11" xfId="0" applyFont="1" applyFill="1" applyBorder="1" applyAlignment="1">
      <alignment horizontal="center"/>
    </xf>
    <xf numFmtId="0" fontId="35" fillId="2" borderId="2" xfId="0" applyFont="1" applyFill="1" applyBorder="1" applyAlignment="1"/>
    <xf numFmtId="0" fontId="35" fillId="2" borderId="11" xfId="0" applyFont="1" applyFill="1" applyBorder="1" applyAlignment="1"/>
    <xf numFmtId="0" fontId="67" fillId="2" borderId="0" xfId="0" applyFont="1" applyFill="1" applyAlignment="1">
      <alignment horizontal="center"/>
    </xf>
    <xf numFmtId="0" fontId="35" fillId="2" borderId="6" xfId="0" applyFont="1" applyFill="1" applyBorder="1" applyAlignment="1">
      <alignment horizontal="center"/>
    </xf>
    <xf numFmtId="0" fontId="20" fillId="2" borderId="2" xfId="0" quotePrefix="1" applyFont="1" applyFill="1" applyBorder="1" applyAlignment="1">
      <alignment horizontal="center"/>
    </xf>
    <xf numFmtId="0" fontId="67" fillId="2" borderId="4" xfId="0" applyFont="1" applyFill="1" applyBorder="1" applyAlignment="1">
      <alignment horizontal="center"/>
    </xf>
    <xf numFmtId="0" fontId="67" fillId="2" borderId="2" xfId="0" quotePrefix="1" applyFont="1" applyFill="1" applyBorder="1" applyAlignment="1">
      <alignment horizontal="left"/>
    </xf>
    <xf numFmtId="0" fontId="35" fillId="2" borderId="0" xfId="0" applyFont="1" applyFill="1" applyAlignment="1">
      <alignment horizontal="center"/>
    </xf>
    <xf numFmtId="0" fontId="35" fillId="2" borderId="12" xfId="0" applyFont="1" applyFill="1" applyBorder="1" applyAlignment="1">
      <alignment horizontal="center"/>
    </xf>
    <xf numFmtId="0" fontId="35" fillId="2" borderId="3" xfId="0" applyFont="1" applyFill="1" applyBorder="1" applyAlignment="1"/>
    <xf numFmtId="0" fontId="67" fillId="2" borderId="5" xfId="0" quotePrefix="1" applyFont="1" applyFill="1" applyBorder="1" applyAlignment="1">
      <alignment horizontal="left"/>
    </xf>
    <xf numFmtId="0" fontId="35" fillId="2" borderId="0" xfId="0" applyFont="1" applyFill="1" applyAlignment="1"/>
    <xf numFmtId="0" fontId="35" fillId="2" borderId="4" xfId="0" applyFont="1" applyFill="1" applyBorder="1" applyAlignment="1"/>
    <xf numFmtId="0" fontId="35" fillId="2" borderId="5" xfId="0" applyFont="1" applyFill="1" applyBorder="1" applyAlignment="1"/>
    <xf numFmtId="0" fontId="35" fillId="2" borderId="4" xfId="0" applyFont="1" applyFill="1" applyBorder="1" applyAlignment="1">
      <alignment horizontal="center"/>
    </xf>
    <xf numFmtId="0" fontId="35" fillId="2" borderId="5" xfId="0" applyFont="1" applyFill="1" applyBorder="1" applyAlignment="1">
      <alignment horizontal="center"/>
    </xf>
    <xf numFmtId="0" fontId="67" fillId="2" borderId="6" xfId="0" applyFont="1" applyFill="1" applyBorder="1" applyAlignment="1">
      <alignment horizontal="center"/>
    </xf>
    <xf numFmtId="0" fontId="67" fillId="2" borderId="5" xfId="0" applyFont="1" applyFill="1" applyBorder="1" applyAlignment="1">
      <alignment horizontal="center"/>
    </xf>
    <xf numFmtId="0" fontId="67" fillId="2" borderId="12" xfId="0" applyFont="1" applyFill="1" applyBorder="1" applyAlignment="1">
      <alignment horizontal="center"/>
    </xf>
    <xf numFmtId="0" fontId="35" fillId="2" borderId="6" xfId="0" applyFont="1" applyFill="1" applyBorder="1" applyAlignment="1"/>
    <xf numFmtId="0" fontId="35" fillId="2" borderId="6" xfId="0" quotePrefix="1" applyFont="1" applyFill="1" applyBorder="1" applyAlignment="1">
      <alignment horizontal="center"/>
    </xf>
    <xf numFmtId="0" fontId="5" fillId="2" borderId="7" xfId="0" applyFont="1" applyFill="1" applyBorder="1" applyAlignment="1">
      <alignment horizontal="center"/>
    </xf>
    <xf numFmtId="0" fontId="7" fillId="2" borderId="10" xfId="0" applyFont="1" applyFill="1" applyBorder="1" applyAlignment="1"/>
    <xf numFmtId="0" fontId="112" fillId="2" borderId="9" xfId="0" applyFont="1" applyFill="1" applyBorder="1" applyAlignment="1">
      <alignment horizontal="center"/>
    </xf>
    <xf numFmtId="0" fontId="112" fillId="2" borderId="4" xfId="0" applyFont="1" applyFill="1" applyBorder="1" applyAlignment="1">
      <alignment horizontal="center"/>
    </xf>
    <xf numFmtId="0" fontId="112" fillId="2" borderId="8" xfId="0" applyFont="1" applyFill="1" applyBorder="1" applyAlignment="1">
      <alignment horizontal="center"/>
    </xf>
    <xf numFmtId="0" fontId="112" fillId="2" borderId="10" xfId="0" applyFont="1" applyFill="1" applyBorder="1" applyAlignment="1">
      <alignment horizontal="center"/>
    </xf>
    <xf numFmtId="0" fontId="35" fillId="2" borderId="9" xfId="0" applyFont="1" applyFill="1" applyBorder="1" applyAlignment="1">
      <alignment horizontal="center"/>
    </xf>
    <xf numFmtId="0" fontId="35" fillId="2" borderId="10" xfId="0" applyFont="1" applyFill="1" applyBorder="1" applyAlignment="1"/>
    <xf numFmtId="37" fontId="112" fillId="2" borderId="9" xfId="0" applyNumberFormat="1" applyFont="1" applyFill="1" applyBorder="1" applyAlignment="1">
      <alignment horizontal="center"/>
    </xf>
    <xf numFmtId="37" fontId="112" fillId="2" borderId="8" xfId="0" applyNumberFormat="1" applyFont="1" applyFill="1" applyBorder="1" applyAlignment="1">
      <alignment horizontal="center"/>
    </xf>
    <xf numFmtId="0" fontId="112" fillId="2" borderId="7" xfId="0" applyFont="1" applyFill="1" applyBorder="1" applyAlignment="1">
      <alignment horizontal="center"/>
    </xf>
    <xf numFmtId="0" fontId="21" fillId="2" borderId="12" xfId="0" applyFont="1" applyFill="1" applyBorder="1" applyAlignment="1">
      <alignment horizontal="center" vertical="center"/>
    </xf>
    <xf numFmtId="0" fontId="116" fillId="2" borderId="5" xfId="0" applyFont="1" applyFill="1" applyBorder="1" applyAlignment="1">
      <alignment horizontal="left" vertical="center"/>
    </xf>
    <xf numFmtId="0" fontId="12" fillId="2" borderId="0" xfId="2" applyNumberFormat="1" applyFont="1" applyFill="1" applyBorder="1" applyAlignment="1">
      <alignment horizontal="right" vertical="center"/>
    </xf>
    <xf numFmtId="0" fontId="21" fillId="2" borderId="2" xfId="0" applyFont="1" applyFill="1" applyBorder="1" applyAlignment="1">
      <alignment horizontal="center" vertical="center"/>
    </xf>
    <xf numFmtId="0" fontId="117" fillId="2" borderId="11" xfId="0" applyFont="1" applyFill="1" applyBorder="1" applyAlignment="1">
      <alignment horizontal="center" vertical="center"/>
    </xf>
    <xf numFmtId="0" fontId="4" fillId="2" borderId="12" xfId="0" applyFont="1" applyFill="1" applyBorder="1" applyAlignment="1">
      <alignment horizontal="center" vertical="top"/>
    </xf>
    <xf numFmtId="0" fontId="116" fillId="2" borderId="6" xfId="0" applyFont="1" applyFill="1" applyBorder="1" applyAlignment="1">
      <alignment horizontal="left" vertical="top"/>
    </xf>
    <xf numFmtId="0" fontId="4" fillId="2" borderId="4" xfId="0" applyFont="1" applyFill="1" applyBorder="1" applyAlignment="1">
      <alignment horizontal="center" vertical="top"/>
    </xf>
    <xf numFmtId="0" fontId="128" fillId="2" borderId="12" xfId="0" applyFont="1" applyFill="1" applyBorder="1" applyAlignment="1">
      <alignment horizontal="center" vertical="top"/>
    </xf>
    <xf numFmtId="0" fontId="4" fillId="2" borderId="0" xfId="0" applyFont="1" applyFill="1" applyAlignment="1">
      <alignment horizontal="center" vertical="top"/>
    </xf>
    <xf numFmtId="0" fontId="0" fillId="2" borderId="0" xfId="0" applyFill="1" applyAlignment="1">
      <alignment vertical="top"/>
    </xf>
    <xf numFmtId="0" fontId="70" fillId="2" borderId="6" xfId="0" applyFont="1" applyFill="1" applyBorder="1" applyAlignment="1">
      <alignment horizontal="left" vertical="center"/>
    </xf>
    <xf numFmtId="0" fontId="21" fillId="2" borderId="4" xfId="0" applyFont="1" applyFill="1" applyBorder="1" applyAlignment="1">
      <alignment horizontal="center" vertical="center"/>
    </xf>
    <xf numFmtId="0" fontId="20" fillId="2" borderId="6" xfId="0" quotePrefix="1" applyFont="1" applyFill="1" applyBorder="1" applyAlignment="1">
      <alignment horizontal="left" vertical="top"/>
    </xf>
    <xf numFmtId="0" fontId="4" fillId="2" borderId="0" xfId="0" applyFont="1" applyFill="1" applyAlignment="1">
      <alignment vertical="top"/>
    </xf>
    <xf numFmtId="0" fontId="21" fillId="2" borderId="6" xfId="0" quotePrefix="1" applyFont="1" applyFill="1" applyBorder="1" applyAlignment="1">
      <alignment horizontal="left" vertical="top"/>
    </xf>
    <xf numFmtId="0" fontId="4" fillId="2" borderId="7" xfId="0" applyFont="1" applyFill="1" applyBorder="1" applyAlignment="1">
      <alignment horizontal="center" vertical="top"/>
    </xf>
    <xf numFmtId="0" fontId="20" fillId="2" borderId="8" xfId="0" quotePrefix="1" applyFont="1" applyFill="1" applyBorder="1" applyAlignment="1">
      <alignment horizontal="left" vertical="top"/>
    </xf>
    <xf numFmtId="0" fontId="4" fillId="2" borderId="9" xfId="0" applyFont="1" applyFill="1" applyBorder="1" applyAlignment="1">
      <alignment horizontal="center" vertical="top"/>
    </xf>
    <xf numFmtId="0" fontId="0" fillId="2" borderId="10" xfId="0" applyFill="1" applyBorder="1" applyAlignment="1">
      <alignment horizontal="center" vertical="top"/>
    </xf>
    <xf numFmtId="0" fontId="4" fillId="2" borderId="10" xfId="0" applyFont="1" applyFill="1" applyBorder="1" applyAlignment="1">
      <alignment horizontal="center"/>
    </xf>
    <xf numFmtId="0" fontId="21" fillId="2" borderId="11" xfId="0" applyFont="1" applyFill="1" applyBorder="1" applyAlignment="1">
      <alignment horizontal="center" vertical="center"/>
    </xf>
    <xf numFmtId="180" fontId="4" fillId="2" borderId="0" xfId="0" applyNumberFormat="1" applyFont="1" applyFill="1" applyAlignment="1">
      <alignment vertical="top"/>
    </xf>
    <xf numFmtId="0" fontId="20" fillId="2" borderId="10" xfId="0" quotePrefix="1" applyFont="1" applyFill="1" applyBorder="1" applyAlignment="1">
      <alignment horizontal="left" vertical="top"/>
    </xf>
    <xf numFmtId="0" fontId="21" fillId="2" borderId="8" xfId="0" quotePrefix="1" applyFont="1" applyFill="1" applyBorder="1" applyAlignment="1">
      <alignment horizontal="left" vertical="top"/>
    </xf>
    <xf numFmtId="0" fontId="4" fillId="2" borderId="10" xfId="0" applyFont="1" applyFill="1" applyBorder="1" applyAlignment="1">
      <alignment horizontal="center" vertical="top"/>
    </xf>
    <xf numFmtId="0" fontId="106" fillId="2" borderId="0" xfId="0" applyFont="1" applyFill="1" applyAlignment="1">
      <alignment horizontal="left"/>
    </xf>
    <xf numFmtId="0" fontId="15" fillId="2" borderId="0" xfId="0" applyFont="1" applyFill="1" applyAlignment="1">
      <alignment horizontal="left"/>
    </xf>
    <xf numFmtId="0" fontId="107" fillId="2" borderId="0" xfId="0" applyFont="1" applyFill="1" applyAlignment="1">
      <alignment horizontal="left"/>
    </xf>
    <xf numFmtId="0" fontId="15" fillId="2" borderId="4" xfId="0" quotePrefix="1" applyFont="1" applyFill="1" applyBorder="1" applyAlignment="1">
      <alignment horizontal="right"/>
    </xf>
    <xf numFmtId="178" fontId="21" fillId="2" borderId="0" xfId="0" applyNumberFormat="1" applyFont="1" applyFill="1" applyAlignment="1">
      <alignment horizontal="center"/>
    </xf>
    <xf numFmtId="183" fontId="21" fillId="2" borderId="12" xfId="0" applyNumberFormat="1" applyFont="1" applyFill="1" applyBorder="1" applyAlignment="1">
      <alignment horizontal="left"/>
    </xf>
    <xf numFmtId="194" fontId="21" fillId="2" borderId="12" xfId="0" applyNumberFormat="1" applyFont="1" applyFill="1" applyBorder="1" applyAlignment="1">
      <alignment horizontal="left"/>
    </xf>
    <xf numFmtId="180" fontId="21" fillId="2" borderId="10" xfId="0" applyNumberFormat="1" applyFont="1" applyFill="1" applyBorder="1" applyAlignment="1">
      <alignment horizontal="center"/>
    </xf>
    <xf numFmtId="194" fontId="21" fillId="2" borderId="7" xfId="0" applyNumberFormat="1" applyFont="1" applyFill="1" applyBorder="1" applyAlignment="1">
      <alignment horizontal="left"/>
    </xf>
    <xf numFmtId="37" fontId="85" fillId="2" borderId="0" xfId="0" applyNumberFormat="1" applyFont="1" applyFill="1" applyAlignment="1">
      <alignment horizontal="center" vertical="distributed"/>
    </xf>
    <xf numFmtId="37" fontId="86" fillId="2" borderId="0" xfId="0" applyNumberFormat="1" applyFont="1" applyFill="1" applyAlignment="1">
      <alignment horizontal="center" vertical="distributed"/>
    </xf>
    <xf numFmtId="0" fontId="71" fillId="2" borderId="0" xfId="0" quotePrefix="1" applyFont="1" applyFill="1" applyAlignment="1">
      <alignment horizontal="left"/>
    </xf>
    <xf numFmtId="14" fontId="4" fillId="2" borderId="0" xfId="0" applyNumberFormat="1" applyFont="1" applyFill="1" applyAlignment="1"/>
    <xf numFmtId="180" fontId="2" fillId="2" borderId="44" xfId="0" applyNumberFormat="1" applyFont="1" applyFill="1" applyBorder="1" applyAlignment="1"/>
    <xf numFmtId="180" fontId="2" fillId="2" borderId="45" xfId="0" applyNumberFormat="1" applyFont="1" applyFill="1" applyBorder="1" applyAlignment="1"/>
    <xf numFmtId="180" fontId="2" fillId="2" borderId="46" xfId="0" applyNumberFormat="1" applyFont="1" applyFill="1" applyBorder="1" applyAlignment="1"/>
    <xf numFmtId="180" fontId="4" fillId="2" borderId="30" xfId="0" applyNumberFormat="1" applyFont="1" applyFill="1" applyBorder="1" applyAlignment="1"/>
    <xf numFmtId="180" fontId="4" fillId="2" borderId="47" xfId="0" applyNumberFormat="1" applyFont="1" applyFill="1" applyBorder="1" applyAlignment="1"/>
    <xf numFmtId="180" fontId="4" fillId="2" borderId="25" xfId="0" applyNumberFormat="1" applyFont="1" applyFill="1" applyBorder="1" applyAlignment="1"/>
    <xf numFmtId="180" fontId="4" fillId="2" borderId="48" xfId="0" applyNumberFormat="1" applyFont="1" applyFill="1" applyBorder="1" applyAlignment="1"/>
    <xf numFmtId="180" fontId="4" fillId="2" borderId="49" xfId="0" applyNumberFormat="1" applyFont="1" applyFill="1" applyBorder="1" applyAlignment="1"/>
    <xf numFmtId="180" fontId="4" fillId="2" borderId="27" xfId="0" applyNumberFormat="1" applyFont="1" applyFill="1" applyBorder="1" applyAlignment="1"/>
    <xf numFmtId="180" fontId="4" fillId="2" borderId="50" xfId="0" applyNumberFormat="1" applyFont="1" applyFill="1" applyBorder="1" applyAlignment="1"/>
    <xf numFmtId="180" fontId="4" fillId="2" borderId="51" xfId="0" applyNumberFormat="1" applyFont="1" applyFill="1" applyBorder="1" applyAlignment="1"/>
    <xf numFmtId="180" fontId="4" fillId="2" borderId="28" xfId="0" applyNumberFormat="1" applyFont="1" applyFill="1" applyBorder="1" applyAlignment="1"/>
    <xf numFmtId="180" fontId="4" fillId="2" borderId="33" xfId="0" applyNumberFormat="1" applyFont="1" applyFill="1" applyBorder="1" applyAlignment="1"/>
    <xf numFmtId="180" fontId="4" fillId="2" borderId="31" xfId="0" applyNumberFormat="1" applyFont="1" applyFill="1" applyBorder="1" applyAlignment="1"/>
    <xf numFmtId="177" fontId="0" fillId="2" borderId="1" xfId="0" quotePrefix="1" applyNumberFormat="1" applyFill="1" applyBorder="1" applyAlignment="1">
      <alignment horizontal="right"/>
    </xf>
    <xf numFmtId="179" fontId="0" fillId="2" borderId="11" xfId="0" quotePrefix="1" applyNumberFormat="1" applyFill="1" applyBorder="1" applyAlignment="1">
      <alignment horizontal="left"/>
    </xf>
    <xf numFmtId="0" fontId="45" fillId="0" borderId="52" xfId="12" applyFont="1" applyBorder="1" applyAlignment="1">
      <alignment horizontal="center" vertical="center"/>
    </xf>
    <xf numFmtId="0" fontId="45" fillId="0" borderId="53" xfId="12" applyFont="1" applyBorder="1" applyAlignment="1">
      <alignment horizontal="center" vertical="center"/>
    </xf>
    <xf numFmtId="176" fontId="104" fillId="2" borderId="1" xfId="0" applyNumberFormat="1" applyFont="1" applyFill="1" applyBorder="1" applyAlignment="1">
      <alignment horizontal="center" vertical="center"/>
    </xf>
    <xf numFmtId="176" fontId="104" fillId="2" borderId="11" xfId="0" applyNumberFormat="1" applyFont="1" applyFill="1" applyBorder="1" applyAlignment="1">
      <alignment horizontal="center" vertical="center"/>
    </xf>
    <xf numFmtId="176" fontId="104" fillId="2" borderId="0" xfId="0" applyNumberFormat="1" applyFont="1" applyFill="1" applyAlignment="1">
      <alignment horizontal="center" vertical="center"/>
    </xf>
    <xf numFmtId="176" fontId="104" fillId="2" borderId="12" xfId="0" applyNumberFormat="1" applyFont="1" applyFill="1" applyBorder="1" applyAlignment="1">
      <alignment horizontal="center" vertical="center"/>
    </xf>
    <xf numFmtId="176" fontId="104" fillId="2" borderId="10" xfId="0" applyNumberFormat="1" applyFont="1" applyFill="1" applyBorder="1" applyAlignment="1">
      <alignment horizontal="center" vertical="center"/>
    </xf>
    <xf numFmtId="176" fontId="104" fillId="2" borderId="7" xfId="0" applyNumberFormat="1" applyFont="1" applyFill="1" applyBorder="1" applyAlignment="1">
      <alignment horizontal="center" vertical="center"/>
    </xf>
    <xf numFmtId="38" fontId="15" fillId="2" borderId="2" xfId="2" applyFont="1" applyFill="1" applyBorder="1" applyAlignment="1">
      <alignment horizontal="center" vertical="center" wrapText="1"/>
    </xf>
    <xf numFmtId="38" fontId="15" fillId="2" borderId="1" xfId="2" applyFont="1" applyFill="1" applyBorder="1" applyAlignment="1">
      <alignment horizontal="center" vertical="center" wrapText="1"/>
    </xf>
    <xf numFmtId="38" fontId="15" fillId="2" borderId="4" xfId="2" applyFont="1" applyFill="1" applyBorder="1" applyAlignment="1">
      <alignment horizontal="center" vertical="center" wrapText="1"/>
    </xf>
    <xf numFmtId="38" fontId="15" fillId="2" borderId="0" xfId="2" applyFont="1" applyFill="1" applyBorder="1" applyAlignment="1">
      <alignment horizontal="center" vertical="center" wrapText="1"/>
    </xf>
    <xf numFmtId="38" fontId="15" fillId="2" borderId="9" xfId="2" applyFont="1" applyFill="1" applyBorder="1" applyAlignment="1">
      <alignment horizontal="center" vertical="center" wrapText="1"/>
    </xf>
    <xf numFmtId="38" fontId="15" fillId="2" borderId="10" xfId="2" applyFont="1" applyFill="1" applyBorder="1" applyAlignment="1">
      <alignment horizontal="center" vertical="center" wrapText="1"/>
    </xf>
    <xf numFmtId="176" fontId="12" fillId="2" borderId="1" xfId="0" applyNumberFormat="1" applyFont="1" applyFill="1" applyBorder="1" applyAlignment="1">
      <alignment horizontal="center" vertical="center"/>
    </xf>
    <xf numFmtId="176" fontId="12" fillId="2" borderId="11" xfId="0" applyNumberFormat="1" applyFont="1" applyFill="1" applyBorder="1" applyAlignment="1">
      <alignment horizontal="center" vertical="center"/>
    </xf>
    <xf numFmtId="176" fontId="12" fillId="2" borderId="0" xfId="0" applyNumberFormat="1" applyFont="1" applyFill="1" applyAlignment="1">
      <alignment horizontal="center" vertical="center"/>
    </xf>
    <xf numFmtId="176" fontId="12" fillId="2" borderId="12" xfId="0" applyNumberFormat="1" applyFont="1" applyFill="1" applyBorder="1" applyAlignment="1">
      <alignment horizontal="center" vertical="center"/>
    </xf>
    <xf numFmtId="176" fontId="12" fillId="2" borderId="10" xfId="0" applyNumberFormat="1" applyFont="1" applyFill="1" applyBorder="1" applyAlignment="1">
      <alignment horizontal="center" vertical="center"/>
    </xf>
    <xf numFmtId="176" fontId="12" fillId="2" borderId="7" xfId="0" applyNumberFormat="1" applyFont="1" applyFill="1" applyBorder="1" applyAlignment="1">
      <alignment horizontal="center" vertical="center"/>
    </xf>
    <xf numFmtId="38" fontId="5" fillId="2" borderId="6" xfId="2" applyFont="1" applyFill="1" applyBorder="1" applyAlignment="1">
      <alignment horizontal="center" wrapText="1"/>
    </xf>
    <xf numFmtId="38" fontId="5" fillId="2" borderId="6" xfId="2" applyFont="1" applyFill="1" applyBorder="1" applyAlignment="1">
      <alignment horizontal="center" vertical="top" wrapText="1"/>
    </xf>
    <xf numFmtId="38" fontId="5" fillId="2" borderId="6" xfId="2" applyFont="1" applyFill="1" applyBorder="1" applyAlignment="1">
      <alignment horizontal="center" vertical="center" wrapText="1"/>
    </xf>
    <xf numFmtId="38" fontId="17" fillId="2" borderId="6" xfId="2" applyFont="1" applyFill="1" applyBorder="1" applyAlignment="1">
      <alignment horizontal="center" vertical="center" wrapText="1"/>
    </xf>
    <xf numFmtId="0" fontId="21" fillId="2" borderId="0" xfId="0" applyFont="1" applyFill="1" applyAlignment="1">
      <alignment horizontal="left" vertical="top" wrapText="1"/>
    </xf>
    <xf numFmtId="199" fontId="77" fillId="2" borderId="0" xfId="6" applyNumberFormat="1" applyFont="1" applyFill="1" applyAlignment="1">
      <alignment horizontal="left" indent="1"/>
    </xf>
    <xf numFmtId="200" fontId="30" fillId="2" borderId="0" xfId="6" quotePrefix="1" applyNumberFormat="1" applyFont="1" applyFill="1" applyAlignment="1">
      <alignment horizontal="left"/>
    </xf>
    <xf numFmtId="38" fontId="5" fillId="2" borderId="6" xfId="3" applyFont="1" applyFill="1" applyBorder="1" applyAlignment="1">
      <alignment horizontal="center" wrapText="1"/>
    </xf>
    <xf numFmtId="0" fontId="5" fillId="2" borderId="6" xfId="6" applyFont="1" applyFill="1" applyBorder="1" applyAlignment="1">
      <alignment horizontal="center" wrapText="1"/>
    </xf>
    <xf numFmtId="201" fontId="36" fillId="2" borderId="0" xfId="18" quotePrefix="1" applyNumberFormat="1" applyFont="1" applyFill="1" applyAlignment="1">
      <alignment horizontal="left"/>
    </xf>
    <xf numFmtId="217" fontId="30" fillId="2" borderId="0" xfId="6" quotePrefix="1" applyNumberFormat="1" applyFont="1" applyFill="1" applyAlignment="1">
      <alignment horizontal="left"/>
    </xf>
    <xf numFmtId="37" fontId="104" fillId="2" borderId="11" xfId="18" applyNumberFormat="1" applyFont="1" applyFill="1" applyBorder="1" applyAlignment="1">
      <alignment horizontal="center" vertical="center"/>
    </xf>
    <xf numFmtId="37" fontId="104" fillId="2" borderId="12" xfId="18" applyNumberFormat="1" applyFont="1" applyFill="1" applyBorder="1" applyAlignment="1">
      <alignment horizontal="center" vertical="center"/>
    </xf>
    <xf numFmtId="37" fontId="104" fillId="2" borderId="7" xfId="18" applyNumberFormat="1" applyFont="1" applyFill="1" applyBorder="1" applyAlignment="1">
      <alignment horizontal="center" vertical="center"/>
    </xf>
    <xf numFmtId="37" fontId="15" fillId="2" borderId="4" xfId="18" applyNumberFormat="1" applyFont="1" applyFill="1" applyBorder="1" applyAlignment="1">
      <alignment horizontal="center" vertical="center"/>
    </xf>
    <xf numFmtId="0" fontId="15" fillId="2" borderId="4" xfId="17" applyFont="1" applyFill="1" applyBorder="1" applyAlignment="1">
      <alignment horizontal="center" vertical="center"/>
    </xf>
    <xf numFmtId="202" fontId="36" fillId="2" borderId="0" xfId="18" quotePrefix="1" applyNumberFormat="1" applyFont="1" applyFill="1" applyAlignment="1">
      <alignment horizontal="left"/>
    </xf>
    <xf numFmtId="203" fontId="30" fillId="2" borderId="0" xfId="6" quotePrefix="1" applyNumberFormat="1" applyFont="1" applyFill="1" applyAlignment="1">
      <alignment horizontal="left"/>
    </xf>
    <xf numFmtId="0" fontId="2" fillId="2" borderId="2" xfId="17" applyFont="1" applyFill="1" applyBorder="1" applyAlignment="1">
      <alignment horizontal="center" shrinkToFit="1"/>
    </xf>
    <xf numFmtId="0" fontId="2" fillId="2" borderId="1" xfId="17" applyFont="1" applyFill="1" applyBorder="1" applyAlignment="1">
      <alignment horizontal="center" shrinkToFit="1"/>
    </xf>
    <xf numFmtId="0" fontId="2" fillId="2" borderId="11" xfId="17" applyFont="1" applyFill="1" applyBorder="1" applyAlignment="1">
      <alignment horizontal="center" shrinkToFit="1"/>
    </xf>
    <xf numFmtId="37" fontId="12" fillId="2" borderId="12" xfId="17" applyNumberFormat="1" applyFont="1" applyFill="1" applyBorder="1" applyAlignment="1">
      <alignment horizontal="center" vertical="center"/>
    </xf>
    <xf numFmtId="0" fontId="2" fillId="2" borderId="2" xfId="17" applyFont="1" applyFill="1" applyBorder="1" applyAlignment="1">
      <alignment horizontal="center" vertical="center"/>
    </xf>
    <xf numFmtId="0" fontId="2" fillId="2" borderId="1" xfId="0" applyFont="1" applyFill="1" applyBorder="1" applyAlignment="1">
      <alignment horizontal="center" vertical="center"/>
    </xf>
    <xf numFmtId="0" fontId="2" fillId="2" borderId="11" xfId="0" applyFont="1" applyFill="1" applyBorder="1" applyAlignment="1">
      <alignment horizontal="center" vertical="center"/>
    </xf>
    <xf numFmtId="37" fontId="104" fillId="2" borderId="11" xfId="0" applyNumberFormat="1" applyFont="1" applyFill="1" applyBorder="1" applyAlignment="1">
      <alignment horizontal="center" vertical="center"/>
    </xf>
    <xf numFmtId="37" fontId="104" fillId="2" borderId="12" xfId="0" applyNumberFormat="1" applyFont="1" applyFill="1" applyBorder="1" applyAlignment="1">
      <alignment horizontal="center" vertical="center"/>
    </xf>
    <xf numFmtId="37" fontId="104" fillId="2" borderId="7" xfId="0" applyNumberFormat="1" applyFont="1" applyFill="1" applyBorder="1" applyAlignment="1">
      <alignment horizontal="center" vertical="center"/>
    </xf>
    <xf numFmtId="37" fontId="15" fillId="2" borderId="2" xfId="0" applyNumberFormat="1" applyFont="1" applyFill="1" applyBorder="1" applyAlignment="1">
      <alignment horizontal="center" vertical="center"/>
    </xf>
    <xf numFmtId="0" fontId="12" fillId="2" borderId="1" xfId="0" applyFont="1" applyFill="1" applyBorder="1" applyAlignment="1"/>
    <xf numFmtId="0" fontId="12" fillId="2" borderId="4" xfId="0" applyFont="1" applyFill="1" applyBorder="1" applyAlignment="1"/>
    <xf numFmtId="0" fontId="12" fillId="2" borderId="0" xfId="0" applyFont="1" applyFill="1" applyAlignment="1"/>
    <xf numFmtId="0" fontId="12" fillId="2" borderId="9" xfId="0" applyFont="1" applyFill="1" applyBorder="1" applyAlignment="1"/>
    <xf numFmtId="0" fontId="12" fillId="2" borderId="10" xfId="0" applyFont="1" applyFill="1" applyBorder="1" applyAlignment="1"/>
    <xf numFmtId="0" fontId="103" fillId="2" borderId="2" xfId="0" applyFont="1" applyFill="1" applyBorder="1" applyAlignment="1">
      <alignment horizontal="center" vertical="center"/>
    </xf>
    <xf numFmtId="0" fontId="103" fillId="2" borderId="1" xfId="0" applyFont="1" applyFill="1" applyBorder="1" applyAlignment="1">
      <alignment horizontal="center" vertical="center"/>
    </xf>
    <xf numFmtId="0" fontId="103" fillId="2"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 xfId="0" applyFont="1" applyFill="1" applyBorder="1" applyAlignment="1">
      <alignment horizontal="center" vertical="center"/>
    </xf>
    <xf numFmtId="0" fontId="103" fillId="2" borderId="2" xfId="0" applyFont="1" applyFill="1" applyBorder="1" applyAlignment="1">
      <alignment horizontal="center"/>
    </xf>
    <xf numFmtId="0" fontId="103" fillId="2" borderId="1" xfId="0" applyFont="1" applyFill="1" applyBorder="1" applyAlignment="1">
      <alignment horizontal="center"/>
    </xf>
    <xf numFmtId="0" fontId="103" fillId="2" borderId="11" xfId="0" applyFont="1" applyFill="1" applyBorder="1" applyAlignment="1">
      <alignment horizontal="center"/>
    </xf>
    <xf numFmtId="0" fontId="5" fillId="2" borderId="9" xfId="0" applyFont="1" applyFill="1" applyBorder="1" applyAlignment="1">
      <alignment horizontal="center"/>
    </xf>
    <xf numFmtId="0" fontId="5" fillId="2" borderId="10" xfId="0" applyFont="1" applyFill="1" applyBorder="1" applyAlignment="1">
      <alignment horizontal="center"/>
    </xf>
    <xf numFmtId="0" fontId="5" fillId="2" borderId="7" xfId="0" applyFont="1" applyFill="1" applyBorder="1" applyAlignment="1">
      <alignment horizontal="center"/>
    </xf>
    <xf numFmtId="0" fontId="15" fillId="2" borderId="4" xfId="0" applyFont="1" applyFill="1" applyBorder="1" applyAlignment="1">
      <alignment horizontal="center" vertical="center"/>
    </xf>
    <xf numFmtId="0" fontId="4" fillId="2" borderId="1" xfId="0" applyFont="1" applyFill="1" applyBorder="1" applyAlignment="1">
      <alignment vertical="center" wrapText="1"/>
    </xf>
    <xf numFmtId="0" fontId="4" fillId="2" borderId="0" xfId="0" applyFont="1" applyFill="1" applyAlignment="1">
      <alignment vertical="center" wrapText="1"/>
    </xf>
    <xf numFmtId="0" fontId="5" fillId="2" borderId="1" xfId="13" applyFont="1" applyFill="1" applyBorder="1" applyAlignment="1">
      <alignment wrapText="1"/>
    </xf>
    <xf numFmtId="0" fontId="5" fillId="2" borderId="0" xfId="13" applyFont="1" applyFill="1" applyAlignment="1">
      <alignment wrapText="1"/>
    </xf>
    <xf numFmtId="0" fontId="14" fillId="2" borderId="0" xfId="0" quotePrefix="1" applyFont="1" applyFill="1" applyAlignment="1">
      <alignment horizontal="center"/>
    </xf>
    <xf numFmtId="0" fontId="113" fillId="2" borderId="1" xfId="0" applyFont="1" applyFill="1" applyBorder="1" applyAlignment="1">
      <alignment horizontal="center" vertical="center"/>
    </xf>
    <xf numFmtId="0" fontId="113" fillId="2" borderId="11" xfId="0" applyFont="1" applyFill="1" applyBorder="1" applyAlignment="1">
      <alignment horizontal="center" vertical="center"/>
    </xf>
    <xf numFmtId="0" fontId="113" fillId="2" borderId="0" xfId="0" applyFont="1" applyFill="1" applyAlignment="1">
      <alignment horizontal="center" vertical="center"/>
    </xf>
    <xf numFmtId="0" fontId="113" fillId="2" borderId="12" xfId="0" applyFont="1" applyFill="1" applyBorder="1" applyAlignment="1">
      <alignment horizontal="center" vertical="center"/>
    </xf>
    <xf numFmtId="0" fontId="113" fillId="2" borderId="10" xfId="0" applyFont="1" applyFill="1" applyBorder="1" applyAlignment="1">
      <alignment horizontal="center" vertical="center"/>
    </xf>
    <xf numFmtId="0" fontId="113" fillId="2" borderId="7" xfId="0" applyFont="1" applyFill="1" applyBorder="1" applyAlignment="1">
      <alignment horizontal="center" vertical="center"/>
    </xf>
    <xf numFmtId="0" fontId="15" fillId="2" borderId="2"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04" fillId="2" borderId="2" xfId="0" applyFont="1" applyFill="1" applyBorder="1" applyAlignment="1">
      <alignment horizontal="center" vertical="center"/>
    </xf>
    <xf numFmtId="0" fontId="104" fillId="2" borderId="1" xfId="0" applyFont="1" applyFill="1" applyBorder="1" applyAlignment="1">
      <alignment horizontal="center" vertical="center"/>
    </xf>
    <xf numFmtId="0" fontId="104" fillId="2" borderId="11" xfId="0" applyFont="1" applyFill="1" applyBorder="1" applyAlignment="1">
      <alignment horizontal="center" vertical="center"/>
    </xf>
    <xf numFmtId="0" fontId="12" fillId="2" borderId="1"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11" xfId="0" applyFont="1" applyFill="1" applyBorder="1" applyAlignment="1">
      <alignment horizontal="center" vertical="center"/>
    </xf>
    <xf numFmtId="0" fontId="20" fillId="2" borderId="0" xfId="0" applyFont="1" applyFill="1" applyAlignment="1">
      <alignment horizontal="center" vertical="center"/>
    </xf>
    <xf numFmtId="0" fontId="20" fillId="2" borderId="1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7" xfId="0" applyFont="1" applyFill="1" applyBorder="1" applyAlignment="1">
      <alignment horizontal="center" vertical="center"/>
    </xf>
    <xf numFmtId="0" fontId="104" fillId="2" borderId="2" xfId="0" applyFont="1" applyFill="1" applyBorder="1" applyAlignment="1">
      <alignment horizontal="center"/>
    </xf>
    <xf numFmtId="0" fontId="104" fillId="2" borderId="11" xfId="0" applyFont="1" applyFill="1" applyBorder="1" applyAlignment="1">
      <alignment horizontal="center"/>
    </xf>
    <xf numFmtId="0" fontId="20" fillId="2" borderId="4" xfId="0" applyFont="1" applyFill="1" applyBorder="1" applyAlignment="1">
      <alignment horizontal="center"/>
    </xf>
    <xf numFmtId="0" fontId="20" fillId="2" borderId="12" xfId="0" applyFont="1" applyFill="1" applyBorder="1" applyAlignment="1">
      <alignment horizontal="center"/>
    </xf>
    <xf numFmtId="0" fontId="20" fillId="2" borderId="9" xfId="0" applyFont="1" applyFill="1" applyBorder="1" applyAlignment="1"/>
    <xf numFmtId="0" fontId="20" fillId="2" borderId="7" xfId="0" applyFont="1" applyFill="1" applyBorder="1" applyAlignment="1"/>
    <xf numFmtId="0" fontId="20" fillId="2" borderId="9" xfId="0" applyFont="1" applyFill="1" applyBorder="1" applyAlignment="1">
      <alignment horizontal="center"/>
    </xf>
    <xf numFmtId="0" fontId="20" fillId="2" borderId="10" xfId="0" applyFont="1" applyFill="1" applyBorder="1" applyAlignment="1">
      <alignment horizontal="center"/>
    </xf>
    <xf numFmtId="0" fontId="20" fillId="2" borderId="7" xfId="0" applyFont="1" applyFill="1" applyBorder="1" applyAlignment="1">
      <alignment horizontal="center"/>
    </xf>
    <xf numFmtId="0" fontId="20" fillId="2" borderId="9" xfId="0" applyFont="1" applyFill="1" applyBorder="1" applyAlignment="1">
      <alignment horizontal="center" vertical="center"/>
    </xf>
    <xf numFmtId="180" fontId="12" fillId="2" borderId="1" xfId="2" applyNumberFormat="1" applyFont="1" applyFill="1" applyBorder="1" applyAlignment="1">
      <alignment horizontal="right"/>
    </xf>
    <xf numFmtId="180" fontId="12" fillId="2" borderId="0" xfId="2" applyNumberFormat="1" applyFont="1" applyFill="1" applyBorder="1" applyAlignment="1">
      <alignment horizontal="right"/>
    </xf>
    <xf numFmtId="180" fontId="21" fillId="2" borderId="0" xfId="2" applyNumberFormat="1" applyFont="1" applyFill="1" applyBorder="1" applyAlignment="1">
      <alignment horizontal="right"/>
    </xf>
    <xf numFmtId="180" fontId="21" fillId="2" borderId="10" xfId="2" applyNumberFormat="1" applyFont="1" applyFill="1" applyBorder="1" applyAlignment="1">
      <alignment horizontal="right"/>
    </xf>
    <xf numFmtId="0" fontId="0" fillId="2" borderId="1" xfId="0" applyFill="1" applyBorder="1" applyAlignment="1">
      <alignment horizontal="center" vertical="center"/>
    </xf>
    <xf numFmtId="0" fontId="0" fillId="2" borderId="11" xfId="0" applyFill="1" applyBorder="1" applyAlignment="1">
      <alignment horizontal="center" vertical="center"/>
    </xf>
    <xf numFmtId="0" fontId="0" fillId="2" borderId="0" xfId="0" applyFill="1" applyAlignment="1">
      <alignment horizontal="center" vertical="center"/>
    </xf>
    <xf numFmtId="0" fontId="0" fillId="2" borderId="12" xfId="0" applyFill="1" applyBorder="1" applyAlignment="1">
      <alignment horizontal="center" vertical="center"/>
    </xf>
    <xf numFmtId="0" fontId="0" fillId="2" borderId="10" xfId="0" applyFill="1" applyBorder="1" applyAlignment="1">
      <alignment horizontal="center" vertical="center"/>
    </xf>
    <xf numFmtId="0" fontId="0" fillId="2" borderId="7" xfId="0" applyFill="1" applyBorder="1" applyAlignment="1">
      <alignment horizontal="center" vertical="center"/>
    </xf>
    <xf numFmtId="0" fontId="16" fillId="2" borderId="2"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0" xfId="0" applyFont="1" applyFill="1" applyAlignment="1">
      <alignment horizontal="center" vertical="center"/>
    </xf>
    <xf numFmtId="0" fontId="5" fillId="2" borderId="12" xfId="0" applyFont="1" applyFill="1" applyBorder="1" applyAlignment="1">
      <alignment horizontal="center" vertical="center"/>
    </xf>
    <xf numFmtId="0" fontId="114" fillId="2" borderId="1" xfId="5" applyFont="1" applyFill="1" applyBorder="1" applyAlignment="1">
      <alignment horizontal="center" vertical="center"/>
    </xf>
    <xf numFmtId="0" fontId="114" fillId="2" borderId="11" xfId="5" applyFont="1" applyFill="1" applyBorder="1" applyAlignment="1">
      <alignment horizontal="center" vertical="center"/>
    </xf>
    <xf numFmtId="0" fontId="114" fillId="2" borderId="0" xfId="5" applyFont="1" applyFill="1" applyAlignment="1">
      <alignment horizontal="center" vertical="center"/>
    </xf>
    <xf numFmtId="0" fontId="114" fillId="2" borderId="12" xfId="5" applyFont="1" applyFill="1" applyBorder="1" applyAlignment="1">
      <alignment horizontal="center" vertical="center"/>
    </xf>
    <xf numFmtId="0" fontId="114" fillId="2" borderId="10" xfId="5" applyFont="1" applyFill="1" applyBorder="1" applyAlignment="1">
      <alignment horizontal="center" vertical="center"/>
    </xf>
    <xf numFmtId="0" fontId="114" fillId="2" borderId="7" xfId="5" applyFont="1"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0" fontId="2" fillId="2" borderId="2" xfId="5" applyFill="1" applyBorder="1" applyAlignment="1">
      <alignment horizontal="center"/>
    </xf>
    <xf numFmtId="0" fontId="2" fillId="2" borderId="1" xfId="5" applyFill="1" applyBorder="1" applyAlignment="1">
      <alignment horizontal="center"/>
    </xf>
    <xf numFmtId="0" fontId="2" fillId="2" borderId="11" xfId="5" applyFill="1" applyBorder="1" applyAlignment="1">
      <alignment horizontal="center"/>
    </xf>
    <xf numFmtId="0" fontId="103" fillId="2" borderId="2" xfId="5" applyFont="1" applyFill="1" applyBorder="1" applyAlignment="1">
      <alignment horizontal="center"/>
    </xf>
    <xf numFmtId="0" fontId="103" fillId="2" borderId="1" xfId="5" applyFont="1" applyFill="1" applyBorder="1" applyAlignment="1">
      <alignment horizontal="center"/>
    </xf>
    <xf numFmtId="0" fontId="103" fillId="2" borderId="11" xfId="5" applyFont="1" applyFill="1" applyBorder="1" applyAlignment="1">
      <alignment horizontal="center"/>
    </xf>
    <xf numFmtId="0" fontId="103" fillId="2" borderId="1" xfId="5" applyFont="1" applyFill="1" applyBorder="1" applyAlignment="1">
      <alignment horizontal="center" vertical="center"/>
    </xf>
    <xf numFmtId="0" fontId="103" fillId="2" borderId="11" xfId="5" applyFont="1" applyFill="1" applyBorder="1" applyAlignment="1">
      <alignment horizontal="center" vertical="center"/>
    </xf>
    <xf numFmtId="0" fontId="103" fillId="2" borderId="0" xfId="5" applyFont="1" applyFill="1" applyAlignment="1">
      <alignment horizontal="center" vertical="center"/>
    </xf>
    <xf numFmtId="0" fontId="103" fillId="2" borderId="12" xfId="5" applyFont="1" applyFill="1" applyBorder="1" applyAlignment="1">
      <alignment horizontal="center" vertical="center"/>
    </xf>
    <xf numFmtId="0" fontId="103" fillId="2" borderId="10" xfId="5" applyFont="1" applyFill="1" applyBorder="1" applyAlignment="1">
      <alignment horizontal="center" vertical="center"/>
    </xf>
    <xf numFmtId="0" fontId="103" fillId="2" borderId="7" xfId="5" applyFont="1" applyFill="1" applyBorder="1" applyAlignment="1">
      <alignment horizontal="center" vertical="center"/>
    </xf>
    <xf numFmtId="0" fontId="5" fillId="2" borderId="1"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0" xfId="5" applyFont="1" applyFill="1" applyAlignment="1">
      <alignment horizontal="center" vertical="center"/>
    </xf>
    <xf numFmtId="0" fontId="5" fillId="2" borderId="12" xfId="5" applyFont="1" applyFill="1" applyBorder="1" applyAlignment="1">
      <alignment horizontal="center" vertical="center"/>
    </xf>
    <xf numFmtId="0" fontId="5" fillId="2" borderId="10" xfId="5" applyFont="1" applyFill="1" applyBorder="1" applyAlignment="1">
      <alignment horizontal="center" vertical="center"/>
    </xf>
    <xf numFmtId="0" fontId="5" fillId="2" borderId="7" xfId="5" applyFont="1" applyFill="1" applyBorder="1" applyAlignment="1">
      <alignment horizontal="center" vertical="center"/>
    </xf>
    <xf numFmtId="0" fontId="104" fillId="2" borderId="0" xfId="0" applyFont="1" applyFill="1" applyAlignment="1">
      <alignment horizontal="center" vertical="center"/>
    </xf>
    <xf numFmtId="0" fontId="104" fillId="2" borderId="12" xfId="0" applyFont="1" applyFill="1" applyBorder="1" applyAlignment="1">
      <alignment horizontal="center" vertical="center"/>
    </xf>
    <xf numFmtId="0" fontId="104" fillId="2" borderId="10" xfId="0" applyFont="1" applyFill="1" applyBorder="1" applyAlignment="1">
      <alignment horizontal="center" vertical="center"/>
    </xf>
    <xf numFmtId="0" fontId="104" fillId="2" borderId="7" xfId="0" applyFont="1" applyFill="1" applyBorder="1" applyAlignment="1">
      <alignment horizontal="center" vertical="center"/>
    </xf>
    <xf numFmtId="0" fontId="104" fillId="2" borderId="2" xfId="0" quotePrefix="1" applyFont="1" applyFill="1" applyBorder="1" applyAlignment="1">
      <alignment horizontal="center"/>
    </xf>
    <xf numFmtId="0" fontId="20" fillId="2" borderId="9" xfId="0" quotePrefix="1" applyFont="1" applyFill="1" applyBorder="1" applyAlignment="1">
      <alignment horizontal="center" vertical="center"/>
    </xf>
    <xf numFmtId="0" fontId="15" fillId="2" borderId="1" xfId="0" applyFont="1" applyFill="1" applyBorder="1" applyAlignment="1">
      <alignment horizontal="center" vertical="center"/>
    </xf>
    <xf numFmtId="0" fontId="15" fillId="2" borderId="0" xfId="0" applyFont="1" applyFill="1" applyAlignment="1">
      <alignment horizontal="center" vertical="center"/>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03" fillId="2" borderId="0" xfId="0" applyFont="1" applyFill="1" applyAlignment="1">
      <alignment horizontal="center" vertical="center"/>
    </xf>
    <xf numFmtId="0" fontId="103" fillId="2" borderId="12" xfId="0" applyFont="1" applyFill="1" applyBorder="1" applyAlignment="1">
      <alignment horizontal="center" vertical="center"/>
    </xf>
    <xf numFmtId="0" fontId="103" fillId="2" borderId="10" xfId="0" applyFont="1" applyFill="1" applyBorder="1" applyAlignment="1">
      <alignment horizontal="center" vertical="center"/>
    </xf>
    <xf numFmtId="0" fontId="103" fillId="2" borderId="7" xfId="0" applyFont="1" applyFill="1" applyBorder="1" applyAlignment="1">
      <alignment horizontal="center" vertical="center"/>
    </xf>
    <xf numFmtId="0" fontId="21" fillId="0" borderId="0" xfId="15" applyFont="1" applyAlignment="1">
      <alignment horizontal="distributed" vertical="center"/>
    </xf>
    <xf numFmtId="0" fontId="21" fillId="0" borderId="12" xfId="15" applyFont="1" applyBorder="1" applyAlignment="1">
      <alignment horizontal="distributed" vertical="center"/>
    </xf>
    <xf numFmtId="201" fontId="36" fillId="0" borderId="0" xfId="18" quotePrefix="1" applyNumberFormat="1" applyFont="1" applyAlignment="1">
      <alignment horizontal="left"/>
    </xf>
    <xf numFmtId="204" fontId="36" fillId="0" borderId="0" xfId="15" applyNumberFormat="1" applyFont="1" applyAlignment="1">
      <alignment horizontal="left"/>
    </xf>
    <xf numFmtId="205" fontId="30" fillId="0" borderId="0" xfId="15" applyNumberFormat="1" applyFont="1" applyAlignment="1">
      <alignment horizontal="center"/>
    </xf>
    <xf numFmtId="0" fontId="104" fillId="0" borderId="1" xfId="15" applyFont="1" applyBorder="1" applyAlignment="1">
      <alignment horizontal="center" vertical="center"/>
    </xf>
    <xf numFmtId="0" fontId="104" fillId="0" borderId="1" xfId="0" applyFont="1" applyBorder="1" applyAlignment="1">
      <alignment horizontal="center" vertical="center"/>
    </xf>
    <xf numFmtId="0" fontId="104" fillId="0" borderId="11" xfId="0" applyFont="1" applyBorder="1" applyAlignment="1">
      <alignment horizontal="center" vertical="center"/>
    </xf>
    <xf numFmtId="0" fontId="104" fillId="0" borderId="0" xfId="0" applyFont="1" applyAlignment="1">
      <alignment horizontal="center" vertical="center"/>
    </xf>
    <xf numFmtId="0" fontId="104" fillId="0" borderId="12" xfId="0" applyFont="1" applyBorder="1" applyAlignment="1">
      <alignment horizontal="center" vertical="center"/>
    </xf>
    <xf numFmtId="0" fontId="104" fillId="0" borderId="10" xfId="0" applyFont="1" applyBorder="1" applyAlignment="1">
      <alignment horizontal="center" vertical="center"/>
    </xf>
    <xf numFmtId="0" fontId="104" fillId="0" borderId="7" xfId="0" applyFont="1" applyBorder="1" applyAlignment="1">
      <alignment horizontal="center" vertical="center"/>
    </xf>
    <xf numFmtId="0" fontId="15" fillId="0" borderId="2" xfId="15" applyFont="1" applyBorder="1" applyAlignment="1">
      <alignment horizontal="center" vertical="center"/>
    </xf>
    <xf numFmtId="0" fontId="15" fillId="0" borderId="1" xfId="0" applyFont="1" applyBorder="1" applyAlignment="1">
      <alignment horizontal="center" vertical="center"/>
    </xf>
    <xf numFmtId="0" fontId="15" fillId="0" borderId="4" xfId="0" applyFont="1" applyBorder="1" applyAlignment="1">
      <alignment horizontal="center" vertical="center"/>
    </xf>
    <xf numFmtId="0" fontId="15" fillId="0" borderId="0" xfId="0" applyFont="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39" fillId="0" borderId="1" xfId="15" applyFont="1" applyBorder="1" applyAlignment="1">
      <alignment horizontal="distributed" vertical="center"/>
    </xf>
    <xf numFmtId="0" fontId="39" fillId="0" borderId="11" xfId="15" applyFont="1" applyBorder="1" applyAlignment="1">
      <alignment horizontal="distributed" vertical="center"/>
    </xf>
    <xf numFmtId="0" fontId="12" fillId="0" borderId="0" xfId="15" applyFont="1" applyAlignment="1">
      <alignment horizontal="distributed" vertical="center"/>
    </xf>
    <xf numFmtId="0" fontId="12" fillId="0" borderId="12" xfId="15" applyFont="1" applyBorder="1" applyAlignment="1">
      <alignment horizontal="distributed" vertical="center"/>
    </xf>
    <xf numFmtId="38" fontId="12" fillId="0" borderId="1" xfId="3" applyFont="1" applyFill="1" applyBorder="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0" xfId="0" applyFont="1" applyBorder="1" applyAlignment="1">
      <alignment horizontal="center" vertical="center"/>
    </xf>
    <xf numFmtId="0" fontId="15" fillId="0" borderId="2" xfId="3" applyNumberFormat="1" applyFont="1" applyFill="1" applyBorder="1" applyAlignment="1">
      <alignment horizontal="center" vertical="center" wrapText="1"/>
    </xf>
    <xf numFmtId="0" fontId="15" fillId="0" borderId="1" xfId="0" applyFont="1" applyBorder="1" applyAlignment="1"/>
    <xf numFmtId="0" fontId="15" fillId="0" borderId="4" xfId="0" applyFont="1" applyBorder="1" applyAlignment="1"/>
    <xf numFmtId="0" fontId="15" fillId="0" borderId="0" xfId="0" applyFont="1" applyAlignment="1"/>
    <xf numFmtId="0" fontId="15" fillId="0" borderId="9" xfId="0" applyFont="1" applyBorder="1" applyAlignment="1"/>
    <xf numFmtId="0" fontId="15" fillId="0" borderId="10" xfId="0" applyFont="1" applyBorder="1" applyAlignment="1"/>
    <xf numFmtId="0" fontId="21" fillId="0" borderId="0" xfId="15" applyFont="1" applyAlignment="1">
      <alignment horizontal="left" vertical="center"/>
    </xf>
    <xf numFmtId="0" fontId="21" fillId="0" borderId="12" xfId="15" applyFont="1" applyBorder="1" applyAlignment="1">
      <alignment horizontal="left" vertical="center"/>
    </xf>
    <xf numFmtId="0" fontId="21" fillId="0" borderId="10" xfId="15" applyFont="1" applyBorder="1" applyAlignment="1">
      <alignment horizontal="distributed" vertical="center"/>
    </xf>
    <xf numFmtId="0" fontId="21" fillId="0" borderId="7" xfId="15" applyFont="1" applyBorder="1" applyAlignment="1">
      <alignment horizontal="distributed" vertical="center"/>
    </xf>
    <xf numFmtId="0" fontId="20" fillId="0" borderId="1" xfId="0" applyFont="1" applyBorder="1" applyAlignment="1">
      <alignment wrapText="1"/>
    </xf>
    <xf numFmtId="0" fontId="20" fillId="0" borderId="0" xfId="0" applyFont="1" applyAlignment="1">
      <alignment wrapText="1"/>
    </xf>
    <xf numFmtId="0" fontId="21" fillId="0" borderId="0" xfId="0" quotePrefix="1" applyFont="1" applyAlignment="1">
      <alignment horizontal="right" vertical="top" wrapText="1" indent="1"/>
    </xf>
    <xf numFmtId="0" fontId="20" fillId="0" borderId="0" xfId="0" quotePrefix="1" applyFont="1" applyAlignment="1">
      <alignment horizontal="right" vertical="top" wrapText="1" indent="1"/>
    </xf>
    <xf numFmtId="0" fontId="20" fillId="0" borderId="0" xfId="0" applyFont="1" applyAlignment="1">
      <alignment horizontal="left" wrapText="1"/>
    </xf>
    <xf numFmtId="0" fontId="15" fillId="0" borderId="2" xfId="2" applyNumberFormat="1" applyFont="1" applyFill="1" applyBorder="1" applyAlignment="1">
      <alignment horizontal="center" vertical="center" wrapText="1"/>
    </xf>
    <xf numFmtId="0" fontId="15" fillId="0" borderId="1" xfId="2" applyNumberFormat="1" applyFont="1" applyFill="1" applyBorder="1" applyAlignment="1">
      <alignment horizontal="center" vertical="center"/>
    </xf>
    <xf numFmtId="0" fontId="15" fillId="0" borderId="4" xfId="2" applyNumberFormat="1" applyFont="1" applyFill="1" applyBorder="1" applyAlignment="1">
      <alignment horizontal="center" vertical="center"/>
    </xf>
    <xf numFmtId="0" fontId="15" fillId="0" borderId="0" xfId="2" applyNumberFormat="1" applyFont="1" applyFill="1" applyBorder="1" applyAlignment="1">
      <alignment horizontal="center" vertical="center"/>
    </xf>
    <xf numFmtId="0" fontId="15" fillId="0" borderId="9" xfId="2" applyNumberFormat="1" applyFont="1" applyFill="1" applyBorder="1" applyAlignment="1">
      <alignment horizontal="center" vertical="center"/>
    </xf>
    <xf numFmtId="0" fontId="15" fillId="0" borderId="10" xfId="2" applyNumberFormat="1" applyFont="1" applyFill="1" applyBorder="1" applyAlignment="1">
      <alignment horizontal="center" vertical="center"/>
    </xf>
    <xf numFmtId="38" fontId="104" fillId="0" borderId="1" xfId="2" applyFont="1" applyFill="1" applyBorder="1" applyAlignment="1">
      <alignment horizontal="center" vertical="center"/>
    </xf>
    <xf numFmtId="38" fontId="104" fillId="0" borderId="11" xfId="2" applyFont="1" applyFill="1" applyBorder="1" applyAlignment="1">
      <alignment horizontal="center" vertical="center"/>
    </xf>
    <xf numFmtId="38" fontId="104" fillId="0" borderId="0" xfId="2" applyFont="1" applyFill="1" applyBorder="1" applyAlignment="1">
      <alignment horizontal="center" vertical="center"/>
    </xf>
    <xf numFmtId="38" fontId="104" fillId="0" borderId="12" xfId="2" applyFont="1" applyFill="1" applyBorder="1" applyAlignment="1">
      <alignment horizontal="center" vertical="center"/>
    </xf>
    <xf numFmtId="38" fontId="104" fillId="0" borderId="10" xfId="2" applyFont="1" applyFill="1" applyBorder="1" applyAlignment="1">
      <alignment horizontal="center" vertical="center"/>
    </xf>
    <xf numFmtId="38" fontId="104" fillId="0" borderId="7" xfId="2" applyFont="1" applyFill="1" applyBorder="1" applyAlignment="1">
      <alignment horizontal="center" vertical="center"/>
    </xf>
    <xf numFmtId="38" fontId="20" fillId="0" borderId="1" xfId="2" applyFont="1" applyFill="1" applyBorder="1" applyAlignment="1">
      <alignment horizontal="center" vertical="center"/>
    </xf>
    <xf numFmtId="38" fontId="20" fillId="0" borderId="11" xfId="2" applyFont="1" applyFill="1" applyBorder="1" applyAlignment="1">
      <alignment horizontal="center" vertical="center"/>
    </xf>
    <xf numFmtId="38" fontId="20" fillId="0" borderId="0" xfId="2" applyFont="1" applyFill="1" applyBorder="1" applyAlignment="1">
      <alignment horizontal="center" vertical="center"/>
    </xf>
    <xf numFmtId="38" fontId="20" fillId="0" borderId="12" xfId="2" applyFont="1" applyFill="1" applyBorder="1" applyAlignment="1">
      <alignment horizontal="center" vertical="center"/>
    </xf>
    <xf numFmtId="38" fontId="20" fillId="0" borderId="10" xfId="2" applyFont="1" applyFill="1" applyBorder="1" applyAlignment="1">
      <alignment horizontal="center" vertical="center"/>
    </xf>
    <xf numFmtId="38" fontId="20" fillId="0" borderId="7" xfId="2" applyFont="1" applyFill="1" applyBorder="1" applyAlignment="1">
      <alignment horizontal="center" vertical="center"/>
    </xf>
    <xf numFmtId="0" fontId="12" fillId="2" borderId="0" xfId="15" applyFont="1" applyFill="1" applyAlignment="1">
      <alignment horizontal="distributed" vertical="center"/>
    </xf>
    <xf numFmtId="0" fontId="12" fillId="2" borderId="12" xfId="15" applyFont="1" applyFill="1" applyBorder="1" applyAlignment="1">
      <alignment horizontal="distributed" vertical="center"/>
    </xf>
    <xf numFmtId="206" fontId="36" fillId="2" borderId="0" xfId="15" applyNumberFormat="1" applyFont="1" applyFill="1" applyAlignment="1">
      <alignment horizontal="left"/>
    </xf>
    <xf numFmtId="207" fontId="30" fillId="2" borderId="0" xfId="15" applyNumberFormat="1" applyFont="1" applyFill="1" applyAlignment="1">
      <alignment horizontal="left"/>
    </xf>
    <xf numFmtId="0" fontId="104" fillId="2" borderId="1" xfId="15" applyFont="1" applyFill="1" applyBorder="1" applyAlignment="1">
      <alignment horizontal="center" vertical="center"/>
    </xf>
    <xf numFmtId="0" fontId="15" fillId="2" borderId="2" xfId="15" applyFont="1" applyFill="1" applyBorder="1" applyAlignment="1">
      <alignment horizontal="center" vertical="center"/>
    </xf>
    <xf numFmtId="0" fontId="39" fillId="2" borderId="1" xfId="15" applyFont="1" applyFill="1" applyBorder="1" applyAlignment="1">
      <alignment horizontal="distributed" vertical="center"/>
    </xf>
    <xf numFmtId="0" fontId="39" fillId="2" borderId="11" xfId="15" applyFont="1" applyFill="1" applyBorder="1" applyAlignment="1">
      <alignment horizontal="distributed" vertical="center"/>
    </xf>
    <xf numFmtId="38" fontId="104" fillId="2" borderId="1" xfId="3" applyFont="1" applyFill="1" applyBorder="1" applyAlignment="1">
      <alignment horizontal="center" vertical="center"/>
    </xf>
    <xf numFmtId="38" fontId="15" fillId="2" borderId="2" xfId="3" applyFont="1" applyFill="1" applyBorder="1" applyAlignment="1">
      <alignment horizontal="center" vertical="center" wrapText="1"/>
    </xf>
    <xf numFmtId="38" fontId="15" fillId="2" borderId="1" xfId="3" applyFont="1" applyFill="1" applyBorder="1" applyAlignment="1">
      <alignment horizontal="center" vertical="center" wrapText="1"/>
    </xf>
    <xf numFmtId="38" fontId="15" fillId="2" borderId="4" xfId="3" applyFont="1" applyFill="1" applyBorder="1" applyAlignment="1">
      <alignment horizontal="center" vertical="center" wrapText="1"/>
    </xf>
    <xf numFmtId="38" fontId="15" fillId="2" borderId="0" xfId="3" applyFont="1" applyFill="1" applyBorder="1" applyAlignment="1">
      <alignment horizontal="center" vertical="center" wrapText="1"/>
    </xf>
    <xf numFmtId="38" fontId="15" fillId="2" borderId="9" xfId="3" applyFont="1" applyFill="1" applyBorder="1" applyAlignment="1">
      <alignment horizontal="center" vertical="center" wrapText="1"/>
    </xf>
    <xf numFmtId="38" fontId="15" fillId="2" borderId="10" xfId="3" applyFont="1" applyFill="1" applyBorder="1" applyAlignment="1">
      <alignment horizontal="center" vertical="center" wrapText="1"/>
    </xf>
    <xf numFmtId="0" fontId="21" fillId="2" borderId="0" xfId="15" applyFont="1" applyFill="1" applyAlignment="1">
      <alignment horizontal="distributed" vertical="center"/>
    </xf>
    <xf numFmtId="0" fontId="21" fillId="2" borderId="12" xfId="15" applyFont="1" applyFill="1" applyBorder="1" applyAlignment="1">
      <alignment horizontal="distributed" vertical="center"/>
    </xf>
    <xf numFmtId="0" fontId="20" fillId="2" borderId="4" xfId="15" quotePrefix="1" applyFont="1" applyFill="1" applyBorder="1" applyAlignment="1">
      <alignment shrinkToFit="1"/>
    </xf>
    <xf numFmtId="0" fontId="20" fillId="2" borderId="0" xfId="15" quotePrefix="1" applyFont="1" applyFill="1" applyAlignment="1">
      <alignment shrinkToFit="1"/>
    </xf>
    <xf numFmtId="0" fontId="21" fillId="2" borderId="10" xfId="15" applyFont="1" applyFill="1" applyBorder="1" applyAlignment="1">
      <alignment horizontal="distributed" vertical="center"/>
    </xf>
    <xf numFmtId="0" fontId="21" fillId="2" borderId="7" xfId="15" applyFont="1" applyFill="1" applyBorder="1" applyAlignment="1">
      <alignment horizontal="distributed" vertical="center"/>
    </xf>
    <xf numFmtId="0" fontId="20" fillId="2" borderId="1" xfId="0" applyFont="1" applyFill="1" applyBorder="1" applyAlignment="1">
      <alignment horizontal="left" wrapText="1"/>
    </xf>
    <xf numFmtId="0" fontId="20" fillId="2" borderId="0" xfId="0" applyFont="1" applyFill="1" applyAlignment="1">
      <alignment horizontal="left" wrapText="1"/>
    </xf>
    <xf numFmtId="38" fontId="30" fillId="2" borderId="0" xfId="3" applyFont="1" applyFill="1" applyAlignment="1">
      <alignment horizontal="left"/>
    </xf>
    <xf numFmtId="0" fontId="16" fillId="2" borderId="1"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0" xfId="0" applyFont="1" applyFill="1" applyAlignment="1">
      <alignment horizontal="center" vertical="center"/>
    </xf>
    <xf numFmtId="0" fontId="16" fillId="2" borderId="9" xfId="0" applyFont="1" applyFill="1" applyBorder="1" applyAlignment="1">
      <alignment horizontal="center" vertical="center"/>
    </xf>
    <xf numFmtId="0" fontId="16" fillId="2" borderId="10" xfId="0" applyFont="1" applyFill="1" applyBorder="1" applyAlignment="1">
      <alignment horizontal="center" vertical="center"/>
    </xf>
    <xf numFmtId="38" fontId="104" fillId="2" borderId="1" xfId="2" applyFont="1" applyFill="1" applyBorder="1" applyAlignment="1">
      <alignment horizontal="center" vertical="center"/>
    </xf>
    <xf numFmtId="38" fontId="20" fillId="2" borderId="1" xfId="2" applyFont="1" applyFill="1" applyBorder="1" applyAlignment="1">
      <alignment horizontal="center" vertical="center"/>
    </xf>
    <xf numFmtId="0" fontId="36" fillId="2" borderId="0" xfId="16" applyFont="1" applyFill="1" applyAlignment="1">
      <alignment horizontal="left"/>
    </xf>
    <xf numFmtId="210" fontId="3" fillId="2" borderId="0" xfId="16" applyNumberFormat="1" applyFont="1" applyFill="1" applyAlignment="1">
      <alignment horizontal="left" shrinkToFit="1"/>
    </xf>
    <xf numFmtId="211" fontId="7" fillId="2" borderId="0" xfId="16" quotePrefix="1" applyNumberFormat="1" applyFont="1" applyFill="1" applyAlignment="1">
      <alignment horizontal="left" shrinkToFit="1"/>
    </xf>
    <xf numFmtId="210" fontId="3" fillId="2" borderId="0" xfId="16" applyNumberFormat="1" applyFont="1" applyFill="1" applyAlignment="1">
      <alignment horizontal="right" shrinkToFit="1"/>
    </xf>
    <xf numFmtId="211" fontId="7" fillId="2" borderId="0" xfId="16" quotePrefix="1" applyNumberFormat="1" applyFont="1" applyFill="1" applyAlignment="1">
      <alignment horizontal="right" shrinkToFit="1"/>
    </xf>
    <xf numFmtId="212" fontId="111" fillId="2" borderId="0" xfId="16" applyNumberFormat="1" applyFont="1" applyFill="1" applyAlignment="1">
      <alignment horizontal="left" shrinkToFit="1"/>
    </xf>
    <xf numFmtId="213" fontId="30" fillId="2" borderId="0" xfId="15" applyNumberFormat="1" applyFont="1" applyFill="1" applyAlignment="1">
      <alignment horizontal="left"/>
    </xf>
    <xf numFmtId="0" fontId="14" fillId="2" borderId="0" xfId="16" quotePrefix="1" applyFont="1" applyFill="1" applyAlignment="1">
      <alignment horizontal="left"/>
    </xf>
    <xf numFmtId="0" fontId="106" fillId="2" borderId="0" xfId="16" quotePrefix="1" applyFont="1" applyFill="1" applyAlignment="1">
      <alignment vertical="center"/>
    </xf>
    <xf numFmtId="0" fontId="106" fillId="2" borderId="10" xfId="16" quotePrefix="1" applyFont="1" applyFill="1" applyBorder="1" applyAlignment="1">
      <alignment vertical="center"/>
    </xf>
    <xf numFmtId="0" fontId="14" fillId="2" borderId="0" xfId="16" quotePrefix="1" applyFont="1" applyFill="1" applyAlignment="1">
      <alignment horizontal="left" vertical="center"/>
    </xf>
    <xf numFmtId="0" fontId="14" fillId="2" borderId="10" xfId="16" quotePrefix="1" applyFont="1" applyFill="1" applyBorder="1" applyAlignment="1">
      <alignment horizontal="left" vertical="center"/>
    </xf>
    <xf numFmtId="214" fontId="7" fillId="2" borderId="0" xfId="16" quotePrefix="1" applyNumberFormat="1" applyFont="1" applyFill="1" applyAlignment="1">
      <alignment horizontal="left" shrinkToFit="1"/>
    </xf>
    <xf numFmtId="214" fontId="7" fillId="2" borderId="0" xfId="16" quotePrefix="1" applyNumberFormat="1" applyFont="1" applyFill="1" applyAlignment="1">
      <alignment shrinkToFit="1"/>
    </xf>
    <xf numFmtId="0" fontId="104" fillId="2" borderId="12" xfId="0" quotePrefix="1" applyFont="1" applyFill="1" applyBorder="1" applyAlignment="1">
      <alignment horizontal="center" vertical="center"/>
    </xf>
    <xf numFmtId="214" fontId="7" fillId="2" borderId="0" xfId="16" quotePrefix="1" applyNumberFormat="1" applyFont="1" applyFill="1" applyAlignment="1">
      <alignment horizontal="right" shrinkToFit="1"/>
    </xf>
    <xf numFmtId="0" fontId="16" fillId="2" borderId="3" xfId="0" applyFont="1" applyFill="1" applyBorder="1" applyAlignment="1">
      <alignment horizontal="left"/>
    </xf>
    <xf numFmtId="0" fontId="0" fillId="0" borderId="3" xfId="0" applyBorder="1" applyAlignment="1"/>
    <xf numFmtId="210" fontId="65" fillId="2" borderId="0" xfId="16" applyNumberFormat="1" applyFont="1" applyFill="1" applyAlignment="1">
      <alignment horizontal="left" shrinkToFit="1"/>
    </xf>
    <xf numFmtId="214" fontId="64" fillId="2" borderId="0" xfId="16" quotePrefix="1" applyNumberFormat="1" applyFont="1" applyFill="1" applyAlignment="1">
      <alignment horizontal="left" shrinkToFit="1"/>
    </xf>
    <xf numFmtId="210" fontId="65" fillId="2" borderId="0" xfId="16" applyNumberFormat="1" applyFont="1" applyFill="1" applyAlignment="1">
      <alignment horizontal="right" shrinkToFit="1"/>
    </xf>
    <xf numFmtId="214" fontId="64" fillId="2" borderId="0" xfId="16" quotePrefix="1" applyNumberFormat="1" applyFont="1" applyFill="1" applyAlignment="1">
      <alignment horizontal="right" shrinkToFit="1"/>
    </xf>
    <xf numFmtId="0" fontId="15" fillId="2" borderId="4" xfId="0" quotePrefix="1" applyFont="1" applyFill="1" applyBorder="1" applyAlignment="1">
      <alignment horizontal="center" vertical="center"/>
    </xf>
    <xf numFmtId="210" fontId="4" fillId="2" borderId="0" xfId="16" applyNumberFormat="1" applyFont="1" applyFill="1" applyAlignment="1">
      <alignment horizontal="left" shrinkToFit="1"/>
    </xf>
    <xf numFmtId="214" fontId="5" fillId="2" borderId="0" xfId="16" quotePrefix="1" applyNumberFormat="1" applyFont="1" applyFill="1" applyAlignment="1">
      <alignment horizontal="left" shrinkToFit="1"/>
    </xf>
    <xf numFmtId="210" fontId="4" fillId="2" borderId="0" xfId="16" applyNumberFormat="1" applyFont="1" applyFill="1" applyAlignment="1">
      <alignment horizontal="right" shrinkToFit="1"/>
    </xf>
    <xf numFmtId="214" fontId="5" fillId="2" borderId="0" xfId="16" quotePrefix="1" applyNumberFormat="1" applyFont="1" applyFill="1" applyAlignment="1">
      <alignment horizontal="right" shrinkToFit="1"/>
    </xf>
    <xf numFmtId="0" fontId="15" fillId="2" borderId="3" xfId="0" quotePrefix="1" applyFont="1" applyFill="1" applyBorder="1" applyAlignment="1">
      <alignment horizontal="center"/>
    </xf>
    <xf numFmtId="0" fontId="5" fillId="2" borderId="6" xfId="0" quotePrefix="1" applyFont="1" applyFill="1" applyBorder="1" applyAlignment="1">
      <alignment horizontal="center" wrapText="1"/>
    </xf>
    <xf numFmtId="0" fontId="5" fillId="2" borderId="6" xfId="0" applyFont="1" applyFill="1" applyBorder="1" applyAlignment="1">
      <alignment horizontal="center" wrapText="1"/>
    </xf>
    <xf numFmtId="0" fontId="12" fillId="2" borderId="13" xfId="0" applyFont="1" applyFill="1" applyBorder="1" applyAlignment="1">
      <alignment horizontal="left" shrinkToFit="1"/>
    </xf>
    <xf numFmtId="0" fontId="12" fillId="2" borderId="3" xfId="0" applyFont="1" applyFill="1" applyBorder="1" applyAlignment="1">
      <alignment horizontal="left" shrinkToFit="1"/>
    </xf>
    <xf numFmtId="0" fontId="20" fillId="2" borderId="3" xfId="0" applyFont="1" applyFill="1" applyBorder="1" applyAlignment="1">
      <alignment horizontal="left"/>
    </xf>
    <xf numFmtId="0" fontId="0" fillId="0" borderId="3" xfId="0" applyBorder="1" applyAlignment="1">
      <alignment horizontal="left"/>
    </xf>
    <xf numFmtId="0" fontId="0" fillId="0" borderId="6" xfId="0" applyBorder="1" applyAlignment="1">
      <alignment horizontal="center" wrapText="1"/>
    </xf>
    <xf numFmtId="0" fontId="0" fillId="0" borderId="11" xfId="0" applyBorder="1" applyAlignment="1">
      <alignment horizontal="center" vertical="center" wrapText="1"/>
    </xf>
    <xf numFmtId="0" fontId="0" fillId="0" borderId="4" xfId="0" applyBorder="1" applyAlignment="1">
      <alignment horizontal="center" vertical="center" wrapText="1"/>
    </xf>
    <xf numFmtId="0" fontId="0" fillId="0" borderId="12" xfId="0" applyBorder="1" applyAlignment="1">
      <alignment horizontal="center" vertical="center" wrapText="1"/>
    </xf>
    <xf numFmtId="0" fontId="0" fillId="0" borderId="9" xfId="0" applyBorder="1" applyAlignment="1">
      <alignment horizontal="center" vertical="center" wrapText="1"/>
    </xf>
    <xf numFmtId="0" fontId="0" fillId="0" borderId="7" xfId="0" applyBorder="1" applyAlignment="1">
      <alignment horizontal="center" vertical="center" wrapText="1"/>
    </xf>
    <xf numFmtId="0" fontId="20" fillId="2" borderId="3" xfId="0" quotePrefix="1" applyFont="1" applyFill="1" applyBorder="1" applyAlignment="1">
      <alignment horizontal="left"/>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12" fillId="2" borderId="13" xfId="0" applyFont="1" applyFill="1" applyBorder="1" applyAlignment="1">
      <alignment horizontal="left" vertical="center"/>
    </xf>
    <xf numFmtId="0" fontId="0" fillId="2" borderId="3" xfId="0" applyFill="1" applyBorder="1" applyAlignment="1">
      <alignment horizontal="left" vertical="center"/>
    </xf>
    <xf numFmtId="0" fontId="12" fillId="2" borderId="13" xfId="0" applyFont="1" applyFill="1" applyBorder="1">
      <alignment vertical="center"/>
    </xf>
    <xf numFmtId="0" fontId="0" fillId="2" borderId="3" xfId="0" applyFill="1" applyBorder="1">
      <alignment vertical="center"/>
    </xf>
    <xf numFmtId="0" fontId="14" fillId="2" borderId="0" xfId="0" quotePrefix="1" applyFont="1" applyFill="1" applyAlignment="1">
      <alignment horizontal="left"/>
    </xf>
    <xf numFmtId="0" fontId="5" fillId="2" borderId="0" xfId="0" quotePrefix="1" applyFont="1" applyFill="1" applyAlignment="1">
      <alignment horizontal="center" wrapText="1"/>
    </xf>
    <xf numFmtId="0" fontId="15" fillId="2" borderId="0" xfId="0" quotePrefix="1" applyFont="1" applyFill="1" applyAlignment="1">
      <alignment horizontal="left"/>
    </xf>
    <xf numFmtId="0" fontId="15" fillId="0" borderId="0" xfId="0" quotePrefix="1" applyFont="1" applyAlignment="1">
      <alignment horizontal="left"/>
    </xf>
    <xf numFmtId="0" fontId="5" fillId="0" borderId="6" xfId="0" quotePrefix="1" applyFont="1" applyBorder="1" applyAlignment="1">
      <alignment horizontal="center" wrapText="1"/>
    </xf>
    <xf numFmtId="0" fontId="15" fillId="0" borderId="2"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0" xfId="0" applyFont="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5" fillId="0" borderId="6" xfId="0" applyFont="1" applyBorder="1" applyAlignment="1">
      <alignment horizontal="center" wrapText="1"/>
    </xf>
    <xf numFmtId="0" fontId="5" fillId="0" borderId="6" xfId="0" applyFont="1" applyBorder="1" applyAlignment="1">
      <alignment horizontal="center" vertical="center" wrapText="1" shrinkToFit="1"/>
    </xf>
    <xf numFmtId="0" fontId="0" fillId="0" borderId="6" xfId="0" applyBorder="1" applyAlignment="1">
      <alignment horizontal="center" vertical="center" wrapText="1" shrinkToFit="1"/>
    </xf>
    <xf numFmtId="0" fontId="5" fillId="3" borderId="0" xfId="0" quotePrefix="1" applyFont="1" applyFill="1" applyAlignment="1">
      <alignment horizontal="center" wrapText="1"/>
    </xf>
    <xf numFmtId="0" fontId="5" fillId="2" borderId="6" xfId="0" applyFont="1" applyFill="1" applyBorder="1" applyAlignment="1">
      <alignment horizontal="center" vertical="center" wrapText="1" shrinkToFit="1"/>
    </xf>
    <xf numFmtId="0" fontId="12" fillId="2" borderId="13" xfId="0" quotePrefix="1" applyFont="1" applyFill="1" applyBorder="1" applyAlignment="1">
      <alignment horizontal="left"/>
    </xf>
    <xf numFmtId="0" fontId="12" fillId="2" borderId="11" xfId="0" applyFont="1" applyFill="1" applyBorder="1" applyAlignment="1">
      <alignment horizontal="center" vertical="center"/>
    </xf>
    <xf numFmtId="0" fontId="12" fillId="2" borderId="0" xfId="0" applyFont="1" applyFill="1" applyAlignment="1">
      <alignment horizontal="center" vertical="center"/>
    </xf>
    <xf numFmtId="0" fontId="12" fillId="2" borderId="12" xfId="0" applyFont="1" applyFill="1" applyBorder="1" applyAlignment="1">
      <alignment horizontal="center" vertical="center"/>
    </xf>
    <xf numFmtId="0" fontId="12" fillId="2" borderId="10"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3" xfId="0" quotePrefix="1" applyFont="1" applyFill="1" applyBorder="1" applyAlignment="1">
      <alignment horizontal="distributed"/>
    </xf>
    <xf numFmtId="0" fontId="12" fillId="2" borderId="3" xfId="0" quotePrefix="1" applyFont="1" applyFill="1" applyBorder="1" applyAlignment="1">
      <alignment horizontal="distributed"/>
    </xf>
    <xf numFmtId="0" fontId="12" fillId="2" borderId="0" xfId="0" quotePrefix="1" applyFont="1" applyFill="1" applyAlignment="1">
      <alignment horizontal="left"/>
    </xf>
    <xf numFmtId="0" fontId="20" fillId="2" borderId="3" xfId="0" quotePrefix="1" applyFont="1" applyFill="1" applyBorder="1" applyAlignment="1">
      <alignment horizontal="center"/>
    </xf>
    <xf numFmtId="0" fontId="0" fillId="0" borderId="3" xfId="0" applyBorder="1" applyAlignment="1">
      <alignment horizontal="center"/>
    </xf>
    <xf numFmtId="0" fontId="12" fillId="2" borderId="13" xfId="0" quotePrefix="1" applyFont="1" applyFill="1" applyBorder="1" applyAlignment="1">
      <alignment horizontal="right"/>
    </xf>
    <xf numFmtId="0" fontId="12" fillId="2" borderId="3" xfId="0" quotePrefix="1" applyFont="1" applyFill="1" applyBorder="1" applyAlignment="1">
      <alignment horizontal="right"/>
    </xf>
    <xf numFmtId="0" fontId="12" fillId="2" borderId="3" xfId="0" quotePrefix="1" applyFont="1" applyFill="1" applyBorder="1" applyAlignment="1">
      <alignment horizontal="left"/>
    </xf>
    <xf numFmtId="0" fontId="5" fillId="2" borderId="4" xfId="0" quotePrefix="1" applyFont="1" applyFill="1" applyBorder="1" applyAlignment="1">
      <alignment horizontal="center" wrapText="1"/>
    </xf>
    <xf numFmtId="0" fontId="12" fillId="2" borderId="13" xfId="0" applyFont="1" applyFill="1" applyBorder="1" applyAlignment="1">
      <alignment horizontal="distributed"/>
    </xf>
    <xf numFmtId="0" fontId="12" fillId="2" borderId="3" xfId="0" applyFont="1" applyFill="1" applyBorder="1" applyAlignment="1">
      <alignment horizontal="distributed"/>
    </xf>
    <xf numFmtId="0" fontId="12" fillId="2" borderId="13" xfId="0" applyFont="1" applyFill="1" applyBorder="1" applyAlignment="1">
      <alignment horizontal="left"/>
    </xf>
    <xf numFmtId="0" fontId="12" fillId="2" borderId="3" xfId="0" applyFont="1" applyFill="1" applyBorder="1" applyAlignment="1">
      <alignment horizontal="left"/>
    </xf>
    <xf numFmtId="0" fontId="20" fillId="2" borderId="6" xfId="0" applyFont="1" applyFill="1" applyBorder="1" applyAlignment="1">
      <alignment horizontal="center" vertical="center" wrapText="1" shrinkToFit="1"/>
    </xf>
    <xf numFmtId="216" fontId="36" fillId="2" borderId="0" xfId="0" applyNumberFormat="1" applyFont="1" applyFill="1" applyAlignment="1">
      <alignment horizontal="left"/>
    </xf>
    <xf numFmtId="215" fontId="30" fillId="2" borderId="0" xfId="6" quotePrefix="1" applyNumberFormat="1" applyFont="1" applyFill="1" applyAlignment="1">
      <alignment horizontal="left"/>
    </xf>
    <xf numFmtId="0" fontId="20" fillId="2" borderId="0" xfId="13" applyFont="1" applyFill="1" applyAlignment="1">
      <alignment horizontal="left" vertical="top" wrapText="1"/>
    </xf>
    <xf numFmtId="0" fontId="0" fillId="0" borderId="0" xfId="0" applyAlignment="1">
      <alignment horizontal="left" vertical="top" wrapText="1"/>
    </xf>
    <xf numFmtId="38" fontId="12" fillId="2" borderId="13" xfId="2" applyFont="1" applyFill="1" applyBorder="1" applyAlignment="1">
      <alignment vertical="center"/>
    </xf>
    <xf numFmtId="0" fontId="12" fillId="2" borderId="3" xfId="0" applyFont="1" applyFill="1" applyBorder="1">
      <alignment vertical="center"/>
    </xf>
    <xf numFmtId="0" fontId="12" fillId="2" borderId="14" xfId="0" applyFont="1" applyFill="1" applyBorder="1">
      <alignment vertical="center"/>
    </xf>
    <xf numFmtId="38" fontId="104" fillId="2" borderId="2" xfId="2" applyFont="1" applyFill="1" applyBorder="1" applyAlignment="1">
      <alignment horizontal="center" vertical="center"/>
    </xf>
    <xf numFmtId="38" fontId="20" fillId="2" borderId="4" xfId="2" quotePrefix="1" applyFont="1" applyFill="1" applyBorder="1" applyAlignment="1">
      <alignment horizontal="center" vertical="center"/>
    </xf>
    <xf numFmtId="38" fontId="113" fillId="2" borderId="9" xfId="2" applyFont="1" applyFill="1" applyBorder="1" applyAlignment="1">
      <alignment horizontal="center" vertical="center"/>
    </xf>
    <xf numFmtId="38" fontId="72" fillId="2" borderId="0" xfId="2" applyFont="1" applyFill="1" applyAlignment="1">
      <alignment horizontal="center"/>
    </xf>
    <xf numFmtId="38" fontId="2" fillId="2" borderId="22" xfId="2" applyFont="1" applyFill="1" applyBorder="1" applyAlignment="1">
      <alignment horizontal="center" vertical="center"/>
    </xf>
    <xf numFmtId="38" fontId="2" fillId="2" borderId="27" xfId="2" applyFont="1" applyFill="1" applyBorder="1" applyAlignment="1">
      <alignment horizontal="center" vertical="center"/>
    </xf>
    <xf numFmtId="38" fontId="2" fillId="2" borderId="31" xfId="2" applyFont="1" applyFill="1" applyBorder="1" applyAlignment="1">
      <alignment horizontal="center" vertical="center"/>
    </xf>
    <xf numFmtId="38" fontId="12" fillId="2" borderId="24" xfId="2" applyFont="1" applyFill="1" applyBorder="1" applyAlignment="1">
      <alignment horizontal="center" vertical="center"/>
    </xf>
    <xf numFmtId="38" fontId="12" fillId="2" borderId="54" xfId="2" applyFont="1" applyFill="1" applyBorder="1" applyAlignment="1">
      <alignment horizontal="center" vertical="center"/>
    </xf>
    <xf numFmtId="38" fontId="12" fillId="2" borderId="46" xfId="2" applyFont="1" applyFill="1" applyBorder="1" applyAlignment="1">
      <alignment horizontal="center" vertical="center"/>
    </xf>
    <xf numFmtId="195" fontId="2" fillId="2" borderId="55" xfId="2" applyNumberFormat="1" applyFont="1" applyFill="1" applyBorder="1" applyAlignment="1">
      <alignment horizontal="center" vertical="center"/>
    </xf>
    <xf numFmtId="195" fontId="2" fillId="2" borderId="3" xfId="2" applyNumberFormat="1" applyFont="1" applyFill="1" applyBorder="1" applyAlignment="1">
      <alignment horizontal="center" vertical="center"/>
    </xf>
    <xf numFmtId="195" fontId="2" fillId="2" borderId="56" xfId="2" applyNumberFormat="1" applyFont="1" applyFill="1" applyBorder="1" applyAlignment="1">
      <alignment horizontal="center" vertical="center"/>
    </xf>
  </cellXfs>
  <cellStyles count="21">
    <cellStyle name="ハイパーリンク" xfId="1" builtinId="8"/>
    <cellStyle name="桁区切り 2" xfId="2" xr:uid="{81E0D3C5-549B-4991-A71C-4B81B759878B}"/>
    <cellStyle name="桁区切り 2 2" xfId="3" xr:uid="{5DCCCE80-F7AA-4D97-9389-734DA0BB0CD8}"/>
    <cellStyle name="桁区切り 2 3" xfId="4" xr:uid="{A3D45EB6-A7EF-4327-9A39-87872CB88057}"/>
    <cellStyle name="標準" xfId="0" builtinId="0"/>
    <cellStyle name="標準 2" xfId="5" xr:uid="{A866969C-6E96-473E-A706-C3EA7C785F7B}"/>
    <cellStyle name="標準 2 2" xfId="6" xr:uid="{BDA6B10F-5217-43FA-9D3A-CC0F4E1515B5}"/>
    <cellStyle name="標準 2 3" xfId="7" xr:uid="{A062DD59-2606-463F-A229-5896AF56A3F4}"/>
    <cellStyle name="標準 2 4" xfId="8" xr:uid="{D155C235-CAFA-4F97-9CBA-49A91D74D084}"/>
    <cellStyle name="標準 2 5" xfId="9" xr:uid="{524350E3-917F-4278-A938-347D025A3DFD}"/>
    <cellStyle name="標準 3" xfId="10" xr:uid="{637A5528-8944-49FA-9FCF-89D4533F7775}"/>
    <cellStyle name="標準 4" xfId="11" xr:uid="{93746E36-23FC-4F12-AC2C-31DD9B59ACC9}"/>
    <cellStyle name="標準_１５年実数表" xfId="12" xr:uid="{C7F28971-3EAA-4940-AD39-1E68EA258FBE}"/>
    <cellStyle name="標準_H1703石消月報" xfId="13" xr:uid="{5572F867-6518-4CA1-A0EC-531B9FD962E8}"/>
    <cellStyle name="標準_H18月報様式00 2" xfId="14" xr:uid="{3D325AE7-223C-4AD8-8B6B-D3646DF2AEAA}"/>
    <cellStyle name="標準_N電力・蒸気受払_200512" xfId="15" xr:uid="{AF8FB515-F854-4EE8-8444-38F386376CFE}"/>
    <cellStyle name="標準_N年報品目別（紙、繊、油、硝子）_200512" xfId="16" xr:uid="{75BF47E5-E76C-4544-AC6C-07BCAABF5D57}"/>
    <cellStyle name="標準_N燃料受払（紙、化繊）_200512" xfId="17" xr:uid="{84540438-6775-4B62-AE1A-52A9638682F3}"/>
    <cellStyle name="標準_N燃料受払ｗ（総合表）_200512" xfId="18" xr:uid="{F322C2F4-A1D5-4BFC-8A14-5A507BDC73B4}"/>
    <cellStyle name="標準_T2150" xfId="19" xr:uid="{93704A91-0941-4CDA-9473-3B5419C0BF47}"/>
    <cellStyle name="未定義" xfId="20" xr:uid="{577796AC-6A12-43B4-AC95-09659487E0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57785</xdr:colOff>
      <xdr:row>6</xdr:row>
      <xdr:rowOff>322157</xdr:rowOff>
    </xdr:from>
    <xdr:to>
      <xdr:col>1</xdr:col>
      <xdr:colOff>4773707</xdr:colOff>
      <xdr:row>6</xdr:row>
      <xdr:rowOff>762434</xdr:rowOff>
    </xdr:to>
    <xdr:sp macro="" textlink="">
      <xdr:nvSpPr>
        <xdr:cNvPr id="2" name="WordArt 1">
          <a:extLst>
            <a:ext uri="{FF2B5EF4-FFF2-40B4-BE49-F238E27FC236}">
              <a16:creationId xmlns:a16="http://schemas.microsoft.com/office/drawing/2014/main" id="{72D9BD73-B82C-4E65-ADAF-9B1A72926A20}"/>
            </a:ext>
          </a:extLst>
        </xdr:cNvPr>
        <xdr:cNvSpPr>
          <a:spLocks noChangeAspect="1" noChangeArrowheads="1" noChangeShapeType="1" noTextEdit="1"/>
        </xdr:cNvSpPr>
      </xdr:nvSpPr>
      <xdr:spPr bwMode="auto">
        <a:xfrm>
          <a:off x="333375" y="2307167"/>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247650</xdr:colOff>
      <xdr:row>0</xdr:row>
      <xdr:rowOff>57150</xdr:rowOff>
    </xdr:from>
    <xdr:to>
      <xdr:col>1</xdr:col>
      <xdr:colOff>984250</xdr:colOff>
      <xdr:row>2</xdr:row>
      <xdr:rowOff>171450</xdr:rowOff>
    </xdr:to>
    <xdr:pic>
      <xdr:nvPicPr>
        <xdr:cNvPr id="104564" name="図 8" descr="logo.gif">
          <a:extLst>
            <a:ext uri="{FF2B5EF4-FFF2-40B4-BE49-F238E27FC236}">
              <a16:creationId xmlns:a16="http://schemas.microsoft.com/office/drawing/2014/main" id="{333F95E7-0409-4BF1-F861-2997E88F4D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3550" y="57150"/>
          <a:ext cx="736600" cy="946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953550</xdr:colOff>
      <xdr:row>3</xdr:row>
      <xdr:rowOff>21535</xdr:rowOff>
    </xdr:from>
    <xdr:to>
      <xdr:col>1</xdr:col>
      <xdr:colOff>1384547</xdr:colOff>
      <xdr:row>4</xdr:row>
      <xdr:rowOff>16873</xdr:rowOff>
    </xdr:to>
    <xdr:sp macro="" textlink="">
      <xdr:nvSpPr>
        <xdr:cNvPr id="2" name="下矢印 1">
          <a:extLst>
            <a:ext uri="{FF2B5EF4-FFF2-40B4-BE49-F238E27FC236}">
              <a16:creationId xmlns:a16="http://schemas.microsoft.com/office/drawing/2014/main" id="{BE640814-937D-42B5-A716-B54361453EAD}"/>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9A040-2E35-48A1-93A5-7EC4E1963902}">
  <dimension ref="A1:C46"/>
  <sheetViews>
    <sheetView tabSelected="1" zoomScaleNormal="100" zoomScaleSheetLayoutView="75" workbookViewId="0"/>
  </sheetViews>
  <sheetFormatPr defaultColWidth="5.6328125" defaultRowHeight="14"/>
  <cols>
    <col min="1" max="1" width="3.08984375" style="1210" customWidth="1"/>
    <col min="2" max="2" width="87.453125" style="1210" customWidth="1"/>
    <col min="3" max="4" width="3.08984375" style="1210" customWidth="1"/>
    <col min="5" max="16384" width="5.6328125" style="1210"/>
  </cols>
  <sheetData>
    <row r="1" spans="1:3" ht="38.25" customHeight="1">
      <c r="A1" s="1208"/>
      <c r="B1" s="1209"/>
      <c r="C1" s="1208"/>
    </row>
    <row r="2" spans="1:3" ht="27.75" customHeight="1">
      <c r="A2" s="1208"/>
      <c r="B2" s="1209"/>
      <c r="C2" s="1208"/>
    </row>
    <row r="3" spans="1:3" ht="21">
      <c r="A3" s="1208"/>
      <c r="B3" s="1225" t="s">
        <v>2150</v>
      </c>
      <c r="C3" s="1208"/>
    </row>
    <row r="4" spans="1:3" ht="21">
      <c r="A4" s="1208"/>
      <c r="B4" s="1211">
        <v>44166</v>
      </c>
      <c r="C4" s="1208"/>
    </row>
    <row r="5" spans="1:3">
      <c r="A5" s="1208"/>
      <c r="B5" s="1208"/>
      <c r="C5" s="1208"/>
    </row>
    <row r="6" spans="1:3" ht="27.75" customHeight="1">
      <c r="A6" s="1208"/>
      <c r="B6" s="1208"/>
      <c r="C6" s="1208"/>
    </row>
    <row r="7" spans="1:3" ht="90" customHeight="1">
      <c r="A7" s="1208"/>
      <c r="B7" s="1208"/>
      <c r="C7" s="1208"/>
    </row>
    <row r="8" spans="1:3" ht="12" customHeight="1">
      <c r="A8" s="1208"/>
      <c r="B8" s="1208"/>
      <c r="C8" s="1208"/>
    </row>
    <row r="9" spans="1:3" ht="19.5" customHeight="1">
      <c r="A9" s="1208"/>
      <c r="B9" s="1212" t="s">
        <v>1402</v>
      </c>
      <c r="C9" s="1208"/>
    </row>
    <row r="10" spans="1:3" ht="29.25" customHeight="1">
      <c r="A10" s="1208"/>
      <c r="B10" s="1213" t="s">
        <v>1403</v>
      </c>
      <c r="C10" s="1208"/>
    </row>
    <row r="11" spans="1:3" ht="30" customHeight="1">
      <c r="A11" s="1208"/>
      <c r="B11" s="1214"/>
      <c r="C11" s="1208"/>
    </row>
    <row r="12" spans="1:3" ht="14.25" customHeight="1">
      <c r="A12" s="1208"/>
      <c r="B12" s="1215"/>
      <c r="C12" s="1208"/>
    </row>
    <row r="13" spans="1:3" ht="14.25" customHeight="1">
      <c r="A13" s="1208"/>
      <c r="B13" s="1215"/>
      <c r="C13" s="1208"/>
    </row>
    <row r="14" spans="1:3" ht="14.25" customHeight="1">
      <c r="A14" s="1208"/>
      <c r="B14" s="1215"/>
      <c r="C14" s="1208"/>
    </row>
    <row r="15" spans="1:3" ht="14.25" customHeight="1">
      <c r="A15" s="1208"/>
      <c r="B15" s="1215"/>
      <c r="C15" s="1208"/>
    </row>
    <row r="16" spans="1:3" ht="14.25" customHeight="1">
      <c r="A16" s="1208"/>
      <c r="B16" s="1215"/>
      <c r="C16" s="1208"/>
    </row>
    <row r="17" spans="1:3" ht="14.25" customHeight="1">
      <c r="A17" s="1208"/>
      <c r="B17" s="1215"/>
      <c r="C17" s="1208"/>
    </row>
    <row r="18" spans="1:3" ht="14.25" customHeight="1">
      <c r="A18" s="1208"/>
      <c r="B18" s="1215"/>
      <c r="C18" s="1208"/>
    </row>
    <row r="19" spans="1:3" ht="14.25" customHeight="1">
      <c r="A19" s="1208"/>
      <c r="B19" s="1215"/>
      <c r="C19" s="1208"/>
    </row>
    <row r="20" spans="1:3" ht="14.25" customHeight="1">
      <c r="A20" s="1208"/>
      <c r="B20" s="1215"/>
      <c r="C20" s="1208"/>
    </row>
    <row r="21" spans="1:3" ht="14.25" customHeight="1">
      <c r="A21" s="1208"/>
      <c r="B21" s="1215"/>
      <c r="C21" s="1208"/>
    </row>
    <row r="22" spans="1:3" ht="14.25" customHeight="1">
      <c r="A22" s="1208"/>
      <c r="B22" s="1216"/>
      <c r="C22" s="1208"/>
    </row>
    <row r="23" spans="1:3" ht="14.25" customHeight="1">
      <c r="A23" s="1208"/>
      <c r="B23" s="1216"/>
      <c r="C23" s="1208"/>
    </row>
    <row r="24" spans="1:3" ht="28">
      <c r="A24" s="1208"/>
      <c r="B24" s="1217"/>
      <c r="C24" s="1208"/>
    </row>
    <row r="25" spans="1:3" ht="9" customHeight="1">
      <c r="A25" s="1208"/>
      <c r="B25" s="1218"/>
      <c r="C25" s="1208"/>
    </row>
    <row r="26" spans="1:3" ht="30">
      <c r="A26" s="1208"/>
      <c r="B26" s="1219"/>
      <c r="C26" s="1208"/>
    </row>
    <row r="27" spans="1:3" ht="14.25" customHeight="1">
      <c r="A27" s="1208"/>
      <c r="B27" s="1208"/>
      <c r="C27" s="1208"/>
    </row>
    <row r="28" spans="1:3" ht="14.25" customHeight="1">
      <c r="A28" s="1208"/>
      <c r="B28" s="1220"/>
      <c r="C28" s="1208"/>
    </row>
    <row r="29" spans="1:3" ht="14.25" customHeight="1">
      <c r="A29" s="1208"/>
      <c r="B29" s="1221"/>
      <c r="C29" s="1208"/>
    </row>
    <row r="30" spans="1:3" ht="14.25" customHeight="1">
      <c r="A30" s="1208"/>
      <c r="B30" s="1221"/>
      <c r="C30" s="1208"/>
    </row>
    <row r="31" spans="1:3" ht="14.25" customHeight="1">
      <c r="A31" s="1208"/>
      <c r="B31" s="1221"/>
      <c r="C31" s="1208"/>
    </row>
    <row r="32" spans="1:3" ht="14.25" customHeight="1">
      <c r="A32" s="1208"/>
      <c r="B32" s="1208"/>
      <c r="C32" s="1208"/>
    </row>
    <row r="33" spans="1:3" ht="21">
      <c r="A33" s="1208"/>
      <c r="B33" s="1222" t="s">
        <v>1404</v>
      </c>
      <c r="C33" s="1208"/>
    </row>
    <row r="34" spans="1:3" ht="21">
      <c r="A34" s="1208"/>
      <c r="B34" s="1222" t="s">
        <v>1405</v>
      </c>
      <c r="C34" s="1208"/>
    </row>
    <row r="35" spans="1:3" ht="20.149999999999999" customHeight="1">
      <c r="A35" s="1208"/>
      <c r="B35" s="1223"/>
      <c r="C35" s="1208"/>
    </row>
    <row r="36" spans="1:3" ht="20.149999999999999" customHeight="1">
      <c r="A36" s="1208"/>
      <c r="B36" s="1224" t="s">
        <v>1406</v>
      </c>
      <c r="C36" s="1208"/>
    </row>
    <row r="37" spans="1:3" ht="20.149999999999999" customHeight="1">
      <c r="A37" s="1208"/>
      <c r="B37" s="1224" t="s">
        <v>1407</v>
      </c>
      <c r="C37" s="1208"/>
    </row>
    <row r="38" spans="1:3" ht="20.149999999999999" customHeight="1">
      <c r="A38" s="1208"/>
      <c r="B38" s="1224" t="s">
        <v>1408</v>
      </c>
      <c r="C38" s="1208"/>
    </row>
    <row r="39" spans="1:3" ht="18">
      <c r="A39" s="1208"/>
      <c r="B39" s="1224" t="s">
        <v>1409</v>
      </c>
      <c r="C39" s="1208"/>
    </row>
    <row r="40" spans="1:3">
      <c r="A40" s="1208"/>
      <c r="B40" s="1208"/>
      <c r="C40" s="1208"/>
    </row>
    <row r="41" spans="1:3">
      <c r="A41" s="1208"/>
      <c r="B41" s="1208"/>
      <c r="C41" s="1208"/>
    </row>
    <row r="42" spans="1:3">
      <c r="A42" s="1208"/>
      <c r="B42" s="1208"/>
      <c r="C42" s="1208"/>
    </row>
    <row r="43" spans="1:3">
      <c r="A43" s="1208"/>
      <c r="B43" s="1208"/>
      <c r="C43" s="1208"/>
    </row>
    <row r="44" spans="1:3">
      <c r="A44" s="1208"/>
      <c r="B44" s="1208"/>
      <c r="C44" s="1208"/>
    </row>
    <row r="45" spans="1:3">
      <c r="A45" s="1208"/>
      <c r="B45" s="1208"/>
      <c r="C45" s="1208"/>
    </row>
    <row r="46" spans="1:3">
      <c r="A46" s="1208"/>
      <c r="B46" s="1208"/>
      <c r="C46" s="1208"/>
    </row>
  </sheetData>
  <phoneticPr fontId="93"/>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61DA-A41B-46F3-9616-52E7B7E0E4E0}">
  <sheetPr codeName="Sheet2">
    <pageSetUpPr fitToPage="1"/>
  </sheetPr>
  <dimension ref="B1:E48"/>
  <sheetViews>
    <sheetView showGridLines="0" topLeftCell="A39" zoomScaleNormal="100" zoomScaleSheetLayoutView="95" workbookViewId="0">
      <selection activeCell="B47" sqref="B47"/>
    </sheetView>
  </sheetViews>
  <sheetFormatPr defaultRowHeight="13"/>
  <cols>
    <col min="1" max="1" width="3.08984375" customWidth="1"/>
    <col min="2" max="2" width="40.90625" customWidth="1"/>
    <col min="3" max="3" width="134.36328125" customWidth="1"/>
    <col min="4" max="4" width="3.26953125" customWidth="1"/>
    <col min="5" max="30" width="4.08984375" customWidth="1"/>
  </cols>
  <sheetData>
    <row r="1" spans="2:5" ht="8.15" customHeight="1" thickBot="1"/>
    <row r="2" spans="2:5" s="691" customFormat="1" ht="30" customHeight="1" thickBot="1">
      <c r="B2" s="2533" t="s">
        <v>2151</v>
      </c>
      <c r="C2" s="2534"/>
      <c r="D2" s="690"/>
      <c r="E2" s="690"/>
    </row>
    <row r="3" spans="2:5" s="691" customFormat="1" ht="19.5" customHeight="1">
      <c r="B3" s="700" t="s">
        <v>517</v>
      </c>
      <c r="C3" s="692"/>
      <c r="D3" s="692"/>
      <c r="E3" s="692"/>
    </row>
    <row r="4" spans="2:5" s="691" customFormat="1" ht="23.25" customHeight="1" thickBot="1">
      <c r="B4" s="693"/>
      <c r="C4" s="692"/>
      <c r="D4" s="692"/>
      <c r="E4" s="692"/>
    </row>
    <row r="5" spans="2:5" s="691" customFormat="1" ht="25.5" customHeight="1" thickTop="1" thickBot="1">
      <c r="B5" s="702" t="s">
        <v>518</v>
      </c>
      <c r="C5" s="694" t="s">
        <v>519</v>
      </c>
      <c r="D5" s="692"/>
      <c r="E5" s="692"/>
    </row>
    <row r="6" spans="2:5" ht="22" customHeight="1" thickTop="1">
      <c r="B6" s="1200" t="str">
        <f>HYPERLINK("#01エネルギー消費量の推移!A1","01エネルギー消費量の推移")</f>
        <v>01エネルギー消費量の推移</v>
      </c>
      <c r="C6" s="695" t="s">
        <v>520</v>
      </c>
    </row>
    <row r="7" spans="2:5" ht="22" customHeight="1">
      <c r="B7" s="1201" t="str">
        <f>HYPERLINK("#02業種別エネルギー消費!A1","02業種別エネルギー消費")</f>
        <v>02業種別エネルギー消費</v>
      </c>
      <c r="C7" s="696" t="s">
        <v>2144</v>
      </c>
    </row>
    <row r="8" spans="2:5" ht="22" customHeight="1">
      <c r="B8" s="1201" t="str">
        <f>HYPERLINK("#03燃料受払（総合表）!A1","03燃料受払（総合表）")</f>
        <v>03燃料受払（総合表）</v>
      </c>
      <c r="C8" s="696" t="s">
        <v>2145</v>
      </c>
      <c r="D8" s="697"/>
    </row>
    <row r="9" spans="2:5" ht="22" customHeight="1">
      <c r="B9" s="1201" t="str">
        <f>HYPERLINK("#04燃料受払（紙、化繊）!A1","04燃料受払（紙・化繊）")</f>
        <v>04燃料受払（紙・化繊）</v>
      </c>
      <c r="C9" s="696" t="s">
        <v>524</v>
      </c>
      <c r="D9" s="698"/>
    </row>
    <row r="10" spans="2:5" ht="22" customHeight="1">
      <c r="B10" s="1201" t="str">
        <f>HYPERLINK("#05燃料受払（石油、ガラス）!A1","05燃料受払（石油・ガラス）")</f>
        <v>05燃料受払（石油・ガラス）</v>
      </c>
      <c r="C10" s="696" t="s">
        <v>1394</v>
      </c>
    </row>
    <row r="11" spans="2:5" ht="22" customHeight="1">
      <c r="B11" s="1226" t="str">
        <f>HYPERLINK("#06燃料受払（化学、窯・土）!A1","06燃料受払（化学・窯業土石）")</f>
        <v>06燃料受払（化学・窯業土石）</v>
      </c>
      <c r="C11" s="696" t="s">
        <v>1395</v>
      </c>
    </row>
    <row r="12" spans="2:5" ht="22" customHeight="1">
      <c r="B12" s="1201" t="str">
        <f>HYPERLINK("#07燃料受払（鉄鋼）!A1","07燃料受払（鉄鋼）")</f>
        <v>07燃料受払（鉄鋼）</v>
      </c>
      <c r="C12" s="696" t="s">
        <v>525</v>
      </c>
    </row>
    <row r="13" spans="2:5" ht="22" customHeight="1">
      <c r="B13" s="1201" t="str">
        <f>HYPERLINK("#08燃料受払（非鉄・機械）!A1","08燃料受払（非鉄・機械）")</f>
        <v>08燃料受払（非鉄・機械）</v>
      </c>
      <c r="C13" s="696" t="s">
        <v>1396</v>
      </c>
    </row>
    <row r="14" spans="2:5" ht="22" customHeight="1">
      <c r="B14" s="1202" t="str">
        <f>HYPERLINK("#09燃料受払時系列業種合計!A1","09燃料受払時系列業種合計")</f>
        <v>09燃料受払時系列業種合計</v>
      </c>
      <c r="C14" s="696" t="s">
        <v>527</v>
      </c>
    </row>
    <row r="15" spans="2:5" ht="22" customHeight="1">
      <c r="B15" s="1202" t="str">
        <f>HYPERLINK("#10燃料受払時系列（パルプ・紙）!A1","10燃料受払時系列（パルプ・紙）")</f>
        <v>10燃料受払時系列（パルプ・紙）</v>
      </c>
      <c r="C15" s="696" t="s">
        <v>526</v>
      </c>
    </row>
    <row r="16" spans="2:5" ht="22" customHeight="1">
      <c r="B16" s="1202" t="str">
        <f>HYPERLINK("#11燃料受払時系列（化繊）!A1","11燃料受払時系列（化繊）")</f>
        <v>11燃料受払時系列（化繊）</v>
      </c>
      <c r="C16" s="696" t="s">
        <v>528</v>
      </c>
    </row>
    <row r="17" spans="2:3" ht="22" customHeight="1">
      <c r="B17" s="1202" t="str">
        <f>HYPERLINK("#12燃料受払時系列（石油）!A1","12燃料受払時系列（石油）")</f>
        <v>12燃料受払時系列（石油）</v>
      </c>
      <c r="C17" s="696" t="s">
        <v>529</v>
      </c>
    </row>
    <row r="18" spans="2:3" ht="22" customHeight="1">
      <c r="B18" s="1202" t="str">
        <f>HYPERLINK("#13燃料受払時系列（ガラス）!A1","13燃料受払時系列（ガラス）")</f>
        <v>13燃料受払時系列（ガラス）</v>
      </c>
      <c r="C18" s="696" t="s">
        <v>530</v>
      </c>
    </row>
    <row r="19" spans="2:3" ht="22" customHeight="1">
      <c r="B19" s="1202" t="str">
        <f>HYPERLINK("#14燃料受払時系列（化学）!A1","14燃料受払時系列（化学）")</f>
        <v>14燃料受払時系列（化学）</v>
      </c>
      <c r="C19" s="696" t="s">
        <v>531</v>
      </c>
    </row>
    <row r="20" spans="2:3" ht="22" customHeight="1">
      <c r="B20" s="1202" t="str">
        <f>HYPERLINK("#15燃料受払時系列（窯業土石）!A1","15燃料受払時系列（窯業・土石）")</f>
        <v>15燃料受払時系列（窯業・土石）</v>
      </c>
      <c r="C20" s="696" t="s">
        <v>532</v>
      </c>
    </row>
    <row r="21" spans="2:3" ht="22" customHeight="1">
      <c r="B21" s="1202" t="str">
        <f>HYPERLINK("#16燃料受払時系列（鉄鋼）!A1","16燃料受払時系列（鉄鋼）")</f>
        <v>16燃料受払時系列（鉄鋼）</v>
      </c>
      <c r="C21" s="696" t="s">
        <v>533</v>
      </c>
    </row>
    <row r="22" spans="2:3" ht="22" customHeight="1">
      <c r="B22" s="1202" t="str">
        <f>HYPERLINK("#17燃料受払時系列（非鉄）!A1","17燃料受払時系列（非鉄）")</f>
        <v>17燃料受払時系列（非鉄）</v>
      </c>
      <c r="C22" s="696" t="s">
        <v>534</v>
      </c>
    </row>
    <row r="23" spans="2:3" ht="22" customHeight="1">
      <c r="B23" s="1202" t="str">
        <f>HYPERLINK("#18燃料受払時系列（機械）!A1","18燃料受払時系列（機械）")</f>
        <v>18燃料受払時系列（機械）</v>
      </c>
      <c r="C23" s="696" t="s">
        <v>535</v>
      </c>
    </row>
    <row r="24" spans="2:3" ht="28.5" customHeight="1">
      <c r="B24" s="1227" t="str">
        <f>HYPERLINK("#19電力受払・時系列!A1","19電力受払時系列")</f>
        <v>19電力受払時系列</v>
      </c>
      <c r="C24" s="701" t="s">
        <v>2146</v>
      </c>
    </row>
    <row r="25" spans="2:3" ht="28.5" customHeight="1">
      <c r="B25" s="1203" t="str">
        <f>HYPERLINK("#19電力業種別時系列!A1","19電力業種別時系列")</f>
        <v>19電力業種別時系列</v>
      </c>
      <c r="C25" s="701" t="s">
        <v>1398</v>
      </c>
    </row>
    <row r="26" spans="2:3" ht="28.5" customHeight="1">
      <c r="B26" s="1227" t="str">
        <f>HYPERLINK("#20蒸気受払・時系列!A1","20蒸気受払時系列")</f>
        <v>20蒸気受払時系列</v>
      </c>
      <c r="C26" s="701" t="s">
        <v>2147</v>
      </c>
    </row>
    <row r="27" spans="2:3" ht="28.5" customHeight="1">
      <c r="B27" s="1203" t="str">
        <f>HYPERLINK("#20蒸気業種別時系列!A1","20蒸気業種別時系列")</f>
        <v>20蒸気業種別時系列</v>
      </c>
      <c r="C27" s="701" t="s">
        <v>536</v>
      </c>
    </row>
    <row r="28" spans="2:3" ht="22" customHeight="1">
      <c r="B28" s="1204" t="str">
        <f>HYPERLINK("#21指定生産品目別（紙、化繊、石油、ガラス）!A1","21指定生産品目別（紙・化繊・石油・ガラス）")</f>
        <v>21指定生産品目別（紙・化繊・石油・ガラス）</v>
      </c>
      <c r="C28" s="701" t="s">
        <v>2148</v>
      </c>
    </row>
    <row r="29" spans="2:3" ht="22" customHeight="1">
      <c r="B29" s="1204" t="str">
        <f>HYPERLINK("#22品目別（化学）!A1","22指定生産品目別（化学）")</f>
        <v>22指定生産品目別（化学）</v>
      </c>
      <c r="C29" s="696" t="s">
        <v>521</v>
      </c>
    </row>
    <row r="30" spans="2:3" ht="22" customHeight="1">
      <c r="B30" s="1204" t="str">
        <f>HYPERLINK("#23品目別（窯業土石）!A1","23指定生産品目別（窯業土石）")</f>
        <v>23指定生産品目別（窯業土石）</v>
      </c>
      <c r="C30" s="696" t="s">
        <v>1399</v>
      </c>
    </row>
    <row r="31" spans="2:3" ht="22" customHeight="1">
      <c r="B31" s="1204" t="str">
        <f>HYPERLINK("#24品目別（鉄鋼）!A1","24指定生産品目別（鉄鋼）")</f>
        <v>24指定生産品目別（鉄鋼）</v>
      </c>
      <c r="C31" s="696" t="s">
        <v>522</v>
      </c>
    </row>
    <row r="32" spans="2:3" ht="22" customHeight="1">
      <c r="B32" s="1204" t="str">
        <f>HYPERLINK("#25品目別（非鉄）!A1","25指定生産品目別（非鉄）")</f>
        <v>25指定生産品目別（非鉄）</v>
      </c>
      <c r="C32" s="696" t="s">
        <v>1400</v>
      </c>
    </row>
    <row r="33" spans="2:3" ht="22" customHeight="1">
      <c r="B33" s="1204" t="str">
        <f>HYPERLINK("#26品目別（機械）!A1","26指定生産品目別（機械）")</f>
        <v>26指定生産品目別（機械）</v>
      </c>
      <c r="C33" s="696" t="s">
        <v>523</v>
      </c>
    </row>
    <row r="34" spans="2:3" ht="21.75" customHeight="1">
      <c r="B34" s="1205" t="str">
        <f>HYPERLINK("#27品目別時系列（パルプ・紙）!A1","27指定生産品目別時系列（パルプ・紙）")</f>
        <v>27指定生産品目別時系列（パルプ・紙）</v>
      </c>
      <c r="C34" s="701" t="s">
        <v>538</v>
      </c>
    </row>
    <row r="35" spans="2:3" ht="21.75" customHeight="1">
      <c r="B35" s="1205" t="str">
        <f>HYPERLINK("#28品目別時系列（化学）!A1","28指定生産品目別時系列（化学）")</f>
        <v>28指定生産品目別時系列（化学）</v>
      </c>
      <c r="C35" s="701" t="s">
        <v>537</v>
      </c>
    </row>
    <row r="36" spans="2:3" ht="21.75" customHeight="1">
      <c r="B36" s="1205" t="str">
        <f>HYPERLINK("#29品目別時系列（化繊）!A1","29指定生産品目別時系列（化繊）")</f>
        <v>29指定生産品目別時系列（化繊）</v>
      </c>
      <c r="C36" s="701" t="s">
        <v>539</v>
      </c>
    </row>
    <row r="37" spans="2:3" ht="21.75" customHeight="1">
      <c r="B37" s="1205" t="str">
        <f>HYPERLINK("#30品目別時系列（石油）!A1","30指定生産品目別時系列（石油）")</f>
        <v>30指定生産品目別時系列（石油）</v>
      </c>
      <c r="C37" s="701" t="s">
        <v>542</v>
      </c>
    </row>
    <row r="38" spans="2:3" ht="21.75" customHeight="1">
      <c r="B38" s="1205" t="str">
        <f>HYPERLINK("#31品目別時系列（窯業土石）!A1","31指定生産品目別時系列（窯業土石）")</f>
        <v>31指定生産品目別時系列（窯業土石）</v>
      </c>
      <c r="C38" s="701" t="s">
        <v>541</v>
      </c>
    </row>
    <row r="39" spans="2:3" ht="21.75" customHeight="1">
      <c r="B39" s="1205" t="str">
        <f>HYPERLINK("#32品目別時系列（ガラス）!A1","32指定生産品目別時系列（ガラス）")</f>
        <v>32指定生産品目別時系列（ガラス）</v>
      </c>
      <c r="C39" s="701" t="s">
        <v>540</v>
      </c>
    </row>
    <row r="40" spans="2:3" ht="21.75" customHeight="1">
      <c r="B40" s="1205" t="str">
        <f>HYPERLINK("#33品目別時系列（鉄鋼）!A1","33指定生産品目別時系列（鉄鋼）")</f>
        <v>33指定生産品目別時系列（鉄鋼）</v>
      </c>
      <c r="C40" s="701" t="s">
        <v>543</v>
      </c>
    </row>
    <row r="41" spans="2:3" ht="21.75" customHeight="1">
      <c r="B41" s="1205" t="str">
        <f>HYPERLINK("#34品目別時系列（非鉄）!A1","34指定生産品目別時系列（非鉄）")</f>
        <v>34指定生産品目別時系列（非鉄）</v>
      </c>
      <c r="C41" s="701" t="s">
        <v>544</v>
      </c>
    </row>
    <row r="42" spans="2:3" ht="21.75" customHeight="1">
      <c r="B42" s="1205" t="str">
        <f>HYPERLINK("#35品目別時系列（機械）!A1","35指定生産品目別時系列（機械）")</f>
        <v>35指定生産品目別時系列（機械）</v>
      </c>
      <c r="C42" s="701" t="s">
        <v>545</v>
      </c>
    </row>
    <row r="43" spans="2:3" ht="22" customHeight="1">
      <c r="B43" s="1206" t="str">
        <f>HYPERLINK("#36品目別在庫量時系列!A1","36指定生産品目別在庫量時系列")</f>
        <v>36指定生産品目別在庫量時系列</v>
      </c>
      <c r="C43" s="696" t="s">
        <v>546</v>
      </c>
    </row>
    <row r="44" spans="2:3" ht="22" customHeight="1">
      <c r="B44" s="1228" t="str">
        <f>HYPERLINK("#37局別!A1","37経済産業局別")</f>
        <v>37経済産業局別</v>
      </c>
      <c r="C44" s="696" t="s">
        <v>2149</v>
      </c>
    </row>
    <row r="45" spans="2:3" ht="22" customHeight="1">
      <c r="B45" s="1228" t="str">
        <f>HYPERLINK("#38局別時系列（北海道～中部）!A1","38経済産業局別時系列（北海道～中部）")</f>
        <v>38経済産業局別時系列（北海道～中部）</v>
      </c>
      <c r="C45" s="696" t="s">
        <v>1397</v>
      </c>
    </row>
    <row r="46" spans="2:3" ht="22" customHeight="1">
      <c r="B46" s="1228" t="str">
        <f>HYPERLINK("#38局別時系列（近畿～九州）!A1","38経済産業局別時系列（近畿～九州）")</f>
        <v>38経済産業局別時系列（近畿～九州）</v>
      </c>
      <c r="C46" s="703" t="s">
        <v>1401</v>
      </c>
    </row>
    <row r="47" spans="2:3" ht="22" customHeight="1" thickBot="1">
      <c r="B47" s="1207" t="str">
        <f>HYPERLINK("#39都道府県別!A1","39都道府県別")</f>
        <v>39都道府県別</v>
      </c>
      <c r="C47" s="699" t="s">
        <v>547</v>
      </c>
    </row>
    <row r="48" spans="2:3" ht="13.5" thickTop="1"/>
  </sheetData>
  <mergeCells count="1">
    <mergeCell ref="B2:C2"/>
  </mergeCells>
  <phoneticPr fontId="74"/>
  <hyperlinks>
    <hyperlink ref="B7" location="'02業種別エネルギー消費'!A1" display="02業種別エネルギー消費" xr:uid="{DAB730B9-3EA8-4E5E-8FBB-8CB01CAA1DA5}"/>
    <hyperlink ref="B8" location="'03燃料受払（総合表）'!A1" display="03燃料受払（総合表）" xr:uid="{3901256B-DF3B-4F37-8880-94A04D059080}"/>
    <hyperlink ref="B11" location="'06燃料受払（化学、窯・土）'!A1" display="'06燃料受払（化学、窯・土）'!A1" xr:uid="{3B69F01D-20C0-4D50-B160-EB2FA704D149}"/>
    <hyperlink ref="B9" location="'04燃料受払（紙、化繊）'!A1" display="04燃料受払（紙・化繊）" xr:uid="{6E977C3F-BB7D-4E04-B338-97D18931360A}"/>
    <hyperlink ref="B10" location="'05燃料受払（石油、ガラス）'!A1" display="05燃料受払（石油・ガラス）" xr:uid="{6511D412-02AC-4E82-BC6D-B889D679CA18}"/>
    <hyperlink ref="B12" location="'07燃料受払（鉄鋼）'!A1" display="07燃料受払（鉄鋼）" xr:uid="{0CBB733F-E209-4C48-A6A4-399C032DA9CF}"/>
    <hyperlink ref="B23" location="'18燃料受払時系列（機械）'!A1" display="18燃料受払時系列（機械）" xr:uid="{2A16D0CE-AC58-4D5A-B63A-40A6E6C07188}"/>
    <hyperlink ref="B29" location="'22品目別（化学）'!A1" display="22指定生産品目別（化学）" xr:uid="{C7CE5179-D810-490F-9D2F-DACC004F5C70}"/>
    <hyperlink ref="B33" location="'26品目別（機械）'!A1" display="26指定生産品目別（機械）" xr:uid="{C1953C53-93E5-467D-BA83-3A630538E4A4}"/>
    <hyperlink ref="B31" location="'24品目別（鉄鋼）'!A1" display="24指定生産品目別（鉄鋼）" xr:uid="{FE45F756-C573-4A63-BE31-A32F3E055A75}"/>
    <hyperlink ref="B32" location="'25品目別（非鉄）'!A1" display="25指定生産品目別（非鉄）" xr:uid="{F3D1F0EA-8AB3-4106-8828-479E00E3EDC8}"/>
    <hyperlink ref="B30" location="'23品目別（窯業土石）'!A1" display="23指定生産品目別（窯業土石）" xr:uid="{1ECBD493-A8A3-4EC5-BE8D-FC163C689A6C}"/>
    <hyperlink ref="B43" location="'36品目別在庫量時系列'!A1" display="36指定生産品目別在庫量時系列" xr:uid="{E8BCE195-5952-40B5-B7A3-63367CA4800B}"/>
    <hyperlink ref="B45" location="'38局別時系列（北海道～中部）'!A1" display="'38局別時系列（北海道～中部）'!A1" xr:uid="{50D9756F-B5AC-4A9D-9138-F496A52D18DF}"/>
    <hyperlink ref="B46" location="'38局別時系列（近畿～九州）'!A1" display="'38局別時系列（近畿～九州）'!A1" xr:uid="{097F8AB6-0CB8-4F2E-901D-19A28B0C6BA6}"/>
    <hyperlink ref="B6" location="'01エネルギー消費量の推移'!A1" display="エネルギー消費量の推移" xr:uid="{AF3E1706-0C9F-4AF3-B273-50E426D8D065}"/>
    <hyperlink ref="B13" location="'08燃料受払（非鉄・機械）'!A1" display="08燃料受払（非鉄・機械）" xr:uid="{2F0415C6-361F-43F6-929F-1231D431815D}"/>
    <hyperlink ref="B14" location="'09燃料受払時系列業種合計'!A1" display="09燃料受払時系列業種合計" xr:uid="{8181E2DD-B8AF-431A-8F47-ECF0FFB89ADD}"/>
    <hyperlink ref="B17" location="'12燃料受払時系列（石油）'!A1" display="12燃料受払時系列（石油）" xr:uid="{3914D13C-6D1C-4DD0-AD74-5774667A98CD}"/>
    <hyperlink ref="B16" location="'11燃料受払時系列（化繊）'!A1" display="11燃料受払時系列（化繊）" xr:uid="{CC9256B7-FEA3-41B1-9E8B-7CEC65F7688E}"/>
    <hyperlink ref="B15" location="'10燃料受払時系列（パルプ・紙）'!A1" display="10燃料受払時系列（パルプ・紙）" xr:uid="{84DCB0EC-A698-4588-92F1-289CD77C0750}"/>
    <hyperlink ref="B21" location="'16燃料受払時系列（鉄鋼）'!A1" display="16燃料受払時系列（鉄鋼）" xr:uid="{B3AE904C-D8BC-4DBA-9EB7-0CBF8ECD532B}"/>
    <hyperlink ref="B20" location="'15燃料受払時系列（窯業土石）'!A1" display="15燃料受払時系列（窯業・土石）" xr:uid="{EF48986C-84B7-48AA-B664-DFC3B30790EB}"/>
    <hyperlink ref="B19" location="'14燃料受払時系列（化学）'!A1" display="14燃料受払時系列（化学）" xr:uid="{14FD06A4-EA0E-4B39-87B6-4BD138948396}"/>
    <hyperlink ref="B18" location="'13燃料受払時系列（ガラス）'!A1" display="13燃料受払時系列（ガラス）" xr:uid="{003D9328-B751-4944-9240-498C21BAFC90}"/>
    <hyperlink ref="B22" location="'17燃料受払時系列（非鉄）'!A1" display="17燃料受払時系列（非鉄）" xr:uid="{18F36D05-4C0D-492C-A09A-C54F0CEBC896}"/>
    <hyperlink ref="B25" location="'19電力業種別時系列'!A1" display="19電力業種別時系列" xr:uid="{7FE8D08D-2B1B-4FD0-84A9-5D575B4C906A}"/>
    <hyperlink ref="B27" location="'20蒸気業種別時系列'!A1" display="20蒸気業種別時系列" xr:uid="{49C8FA31-C108-4782-B004-8E05FF0BEDA6}"/>
    <hyperlink ref="B26" location="'20蒸気受払・時系列'!A1" display="'20蒸気受払・時系列'!A1" xr:uid="{75CB88DA-1A26-4307-B6CB-52E52B812D34}"/>
    <hyperlink ref="B28" location="'21品目別（紙、化繊、石油、ガラス）'!A1" display="21指定生産品目別（紙・化繊・石油・ガラス）" xr:uid="{1749AA2B-8224-490C-B057-A14C59C551FC}"/>
    <hyperlink ref="B34" location="'27品目別時系列（パルプ・紙）'!A1" display="27指定生産品目別時系列（パルプ・紙）" xr:uid="{8D2C566B-49E3-4AD3-8476-41BF9725AA67}"/>
    <hyperlink ref="B35" location="'28品目別時系列（化学）'!A1" display="28指定生産品目別時系列（化学）" xr:uid="{4F80B041-3196-4D36-BA23-3AABCF0AC23F}"/>
    <hyperlink ref="B36" location="'29品目別時系列（化繊）'!A1" display="29指定生産品目別時系列（化繊）" xr:uid="{68FAC124-4981-43AD-BDEB-E1B48908328D}"/>
    <hyperlink ref="B42" location="'35品目別時系列（機械）'!A1" display="35指定生産品目別時系列（機械）" xr:uid="{A23E538C-2A9D-4D1C-B419-2CCCA73EAB93}"/>
    <hyperlink ref="B39" location="'32品目別時系列（ガラス）'!A1" display="32指定生産品目別時系列（ガラス）" xr:uid="{677630A8-9D65-40E8-9517-640F801E845C}"/>
    <hyperlink ref="B38" location="'31品目別時系列（窯業土石）'!A1" display="31指定生産品目別時系列（窯業土石）" xr:uid="{0CACAD6E-5869-43BF-B81D-238E7C0DB799}"/>
    <hyperlink ref="B41" location="'34品目別時系列（非鉄）'!A1" display="34指定生産品目別時系列（非鉄）" xr:uid="{BBE63968-7C33-4876-81EF-BA4B658B8AEB}"/>
    <hyperlink ref="B40" location="'33品目別時系列（鉄鋼）'!A1" display="33指定生産品目別時系列（鉄鋼）" xr:uid="{EFAE4311-A11E-4B57-B33A-0A209A2CFA13}"/>
    <hyperlink ref="B44" location="'37局別'!A1" display="'37局別'!A1" xr:uid="{7E769E74-789C-4C6F-B23A-BC747F22BEA2}"/>
    <hyperlink ref="B24" location="'19電力受払・時系列'!A1" display="'19電力受払・時系列'!A1" xr:uid="{F453445C-6058-4252-8249-03ED901D9FDF}"/>
    <hyperlink ref="B37" location="'30品目別時系列（石油）'!A1" display="'30品目別時系列（石油）'!A1" xr:uid="{A943DAA1-1F60-4E92-A25E-5F3D21867D21}"/>
    <hyperlink ref="B47" location="'39都道府県別'!A1" display="39都道府県別" xr:uid="{8CCCCC73-2A88-4672-9462-EC563836966E}"/>
  </hyperlinks>
  <pageMargins left="0.59055118110236227" right="0.59055118110236227" top="0.74803149606299213" bottom="0.74803149606299213" header="0.31496062992125984" footer="0.31496062992125984"/>
  <pageSetup paperSize="9" scale="49" fitToWidth="0" orientation="landscape"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DFAE4-BA58-4DEB-ACE7-74A923B4ACB2}">
  <sheetPr>
    <tabColor rgb="FFFFFF00"/>
  </sheetPr>
  <dimension ref="A1:IT90"/>
  <sheetViews>
    <sheetView zoomScaleNormal="100" zoomScaleSheetLayoutView="70" workbookViewId="0"/>
  </sheetViews>
  <sheetFormatPr defaultColWidth="9" defaultRowHeight="13"/>
  <cols>
    <col min="1" max="1" width="6.453125" style="1332" customWidth="1"/>
    <col min="2" max="2" width="5.90625" style="1332" customWidth="1"/>
    <col min="3" max="3" width="10.7265625" style="1332" customWidth="1"/>
    <col min="4" max="4" width="16" style="98" customWidth="1"/>
    <col min="5" max="6" width="16.08984375" style="98" customWidth="1"/>
    <col min="7" max="7" width="15.26953125" style="98" customWidth="1"/>
    <col min="8" max="8" width="12.6328125" style="98" customWidth="1"/>
    <col min="9" max="9" width="12.08984375" style="98" customWidth="1"/>
    <col min="10" max="10" width="14.08984375" style="98" customWidth="1"/>
    <col min="11" max="11" width="13.7265625" style="98" customWidth="1"/>
    <col min="12" max="12" width="13.08984375" style="98" customWidth="1"/>
    <col min="13" max="13" width="13.6328125" style="98" customWidth="1"/>
    <col min="14" max="14" width="14" style="98" customWidth="1"/>
    <col min="15" max="18" width="13.6328125" style="98" customWidth="1"/>
    <col min="19" max="19" width="15.36328125" style="98" customWidth="1"/>
    <col min="20" max="22" width="13.6328125" style="98" customWidth="1"/>
    <col min="23" max="23" width="7.6328125" style="98" customWidth="1"/>
    <col min="24" max="24" width="7.6328125" style="9" customWidth="1"/>
    <col min="25" max="25" width="6.453125" style="98" customWidth="1"/>
    <col min="26" max="26" width="5.7265625" style="98" customWidth="1"/>
    <col min="27" max="27" width="11.26953125" style="98" customWidth="1"/>
    <col min="28" max="28" width="14.90625" style="98" customWidth="1"/>
    <col min="29" max="30" width="14.08984375" style="98" customWidth="1"/>
    <col min="31" max="31" width="11.6328125" style="98" customWidth="1"/>
    <col min="32" max="32" width="12.26953125" style="98" customWidth="1"/>
    <col min="33" max="33" width="14" style="98" customWidth="1"/>
    <col min="34" max="34" width="11.90625" style="98" customWidth="1"/>
    <col min="35" max="35" width="11.6328125" style="98" customWidth="1"/>
    <col min="36" max="36" width="12.08984375" style="98" customWidth="1"/>
    <col min="37" max="37" width="12.26953125" style="98" customWidth="1"/>
    <col min="38" max="38" width="12.36328125" style="98" customWidth="1"/>
    <col min="39" max="39" width="12.453125" style="98" customWidth="1"/>
    <col min="40" max="40" width="12.7265625" style="98" customWidth="1"/>
    <col min="41" max="41" width="11.90625" style="98" customWidth="1"/>
    <col min="42" max="44" width="11.08984375" style="98" customWidth="1"/>
    <col min="45" max="46" width="14.36328125" style="98" customWidth="1"/>
    <col min="47" max="47" width="14" style="98" customWidth="1"/>
    <col min="48" max="48" width="12.36328125" style="98" customWidth="1"/>
    <col min="49" max="49" width="7.6328125" style="1332" customWidth="1"/>
    <col min="50" max="50" width="7.7265625" style="1253" customWidth="1"/>
    <col min="51" max="16384" width="9" style="1248"/>
  </cols>
  <sheetData>
    <row r="1" spans="1:51" ht="15" customHeight="1">
      <c r="A1" s="1247" t="s">
        <v>0</v>
      </c>
      <c r="B1" s="1247"/>
      <c r="C1" s="1247"/>
      <c r="D1" s="1"/>
      <c r="E1" s="1"/>
      <c r="F1" s="1"/>
      <c r="G1" s="1"/>
      <c r="H1" s="1"/>
      <c r="I1" s="1"/>
      <c r="J1" s="1"/>
      <c r="K1" s="1"/>
      <c r="L1" s="1"/>
      <c r="M1" s="1"/>
      <c r="N1" s="1"/>
      <c r="O1" s="1"/>
      <c r="P1" s="1"/>
      <c r="Q1" s="1"/>
      <c r="R1" s="1"/>
      <c r="S1" s="1"/>
      <c r="T1" s="2"/>
      <c r="U1" s="1"/>
      <c r="V1" s="1248"/>
      <c r="W1" s="4"/>
      <c r="X1" s="1249" t="s">
        <v>0</v>
      </c>
      <c r="Y1" s="1247" t="s">
        <v>0</v>
      </c>
      <c r="Z1" s="2"/>
      <c r="AA1" s="2"/>
      <c r="AB1" s="1"/>
      <c r="AC1" s="1"/>
      <c r="AD1" s="1"/>
      <c r="AE1" s="1"/>
      <c r="AF1" s="1"/>
      <c r="AG1" s="1"/>
      <c r="AH1" s="1"/>
      <c r="AI1" s="1"/>
      <c r="AJ1" s="1"/>
      <c r="AK1" s="1"/>
      <c r="AL1" s="1"/>
      <c r="AM1" s="1"/>
      <c r="AN1" s="1"/>
      <c r="AO1" s="1"/>
      <c r="AP1" s="1"/>
      <c r="AQ1" s="1"/>
      <c r="AR1" s="1"/>
      <c r="AS1" s="1"/>
      <c r="AT1" s="1"/>
      <c r="AU1" s="5"/>
      <c r="AV1" s="1248"/>
      <c r="AW1" s="4"/>
      <c r="AX1" s="1249" t="s">
        <v>0</v>
      </c>
    </row>
    <row r="2" spans="1:51" ht="15" customHeight="1">
      <c r="A2" s="1250" t="s">
        <v>742</v>
      </c>
      <c r="B2" s="1251"/>
      <c r="C2" s="1251"/>
      <c r="D2" s="1"/>
      <c r="E2" s="1"/>
      <c r="F2" s="1"/>
      <c r="G2" s="1"/>
      <c r="H2" s="1"/>
      <c r="I2" s="1"/>
      <c r="J2" s="1"/>
      <c r="K2" s="1"/>
      <c r="L2" s="1"/>
      <c r="M2" s="1"/>
      <c r="N2" s="1"/>
      <c r="O2" s="1"/>
      <c r="P2" s="1"/>
      <c r="Q2" s="1"/>
      <c r="R2" s="1"/>
      <c r="S2" s="1"/>
      <c r="T2" s="6"/>
      <c r="U2" s="1"/>
      <c r="V2" s="1248"/>
      <c r="W2" s="4"/>
      <c r="X2" s="1252" t="s">
        <v>742</v>
      </c>
      <c r="Y2" s="1250" t="s">
        <v>742</v>
      </c>
      <c r="Z2" s="6"/>
      <c r="AA2" s="6"/>
      <c r="AB2" s="1"/>
      <c r="AC2" s="1"/>
      <c r="AD2" s="1"/>
      <c r="AE2" s="1"/>
      <c r="AF2" s="1"/>
      <c r="AG2" s="1"/>
      <c r="AH2" s="1"/>
      <c r="AI2" s="1"/>
      <c r="AJ2" s="1"/>
      <c r="AK2" s="1"/>
      <c r="AL2" s="1"/>
      <c r="AM2" s="1"/>
      <c r="AN2" s="1"/>
      <c r="AO2" s="1"/>
      <c r="AP2" s="1"/>
      <c r="AQ2" s="1"/>
      <c r="AR2" s="1"/>
      <c r="AS2" s="1"/>
      <c r="AT2" s="1"/>
      <c r="AU2" s="7"/>
      <c r="AV2" s="1248"/>
      <c r="AW2" s="4"/>
      <c r="AX2" s="1252" t="s">
        <v>742</v>
      </c>
      <c r="AY2" s="1250"/>
    </row>
    <row r="3" spans="1:51" ht="16.5" customHeight="1">
      <c r="A3" s="1253"/>
      <c r="B3" s="1253"/>
      <c r="C3" s="1253"/>
      <c r="D3" s="1"/>
      <c r="E3" s="1254"/>
      <c r="F3" s="1"/>
      <c r="G3" s="1"/>
      <c r="H3" s="1"/>
      <c r="I3" s="1"/>
      <c r="J3" s="1"/>
      <c r="K3" s="1"/>
      <c r="L3" s="1"/>
      <c r="M3" s="1"/>
      <c r="N3" s="1"/>
      <c r="O3" s="1"/>
      <c r="P3" s="1"/>
      <c r="Q3" s="1"/>
      <c r="R3" s="1"/>
      <c r="S3" s="1"/>
      <c r="T3" s="1"/>
      <c r="U3" s="1"/>
      <c r="V3" s="1"/>
      <c r="W3" s="4"/>
      <c r="X3" s="1255"/>
      <c r="Y3" s="1"/>
      <c r="Z3" s="1"/>
      <c r="AA3" s="1"/>
      <c r="AB3" s="1"/>
      <c r="AC3" s="1"/>
      <c r="AD3" s="1"/>
      <c r="AE3" s="1"/>
      <c r="AF3" s="1"/>
      <c r="AG3" s="1"/>
      <c r="AH3" s="1"/>
      <c r="AI3" s="1"/>
      <c r="AJ3" s="1"/>
      <c r="AK3" s="1"/>
      <c r="AL3" s="1"/>
      <c r="AM3" s="1"/>
      <c r="AN3" s="1"/>
      <c r="AO3" s="1"/>
      <c r="AP3" s="1"/>
      <c r="AQ3" s="1"/>
      <c r="AR3" s="1"/>
      <c r="AS3" s="1"/>
      <c r="AT3" s="1"/>
      <c r="AU3" s="1"/>
      <c r="AV3" s="1"/>
      <c r="AW3" s="1256"/>
      <c r="AX3" s="1256"/>
    </row>
    <row r="4" spans="1:51" ht="16.5" customHeight="1">
      <c r="A4" s="1253"/>
      <c r="B4" s="1253"/>
      <c r="C4" s="1253"/>
      <c r="D4" s="9"/>
      <c r="E4" s="9"/>
      <c r="F4" s="9"/>
      <c r="G4" s="9"/>
      <c r="H4" s="9"/>
      <c r="I4" s="9"/>
      <c r="J4" s="9"/>
      <c r="K4" s="9"/>
      <c r="L4" s="9"/>
      <c r="M4" s="9"/>
      <c r="N4" s="9"/>
      <c r="O4" s="9"/>
      <c r="P4" s="9"/>
      <c r="Q4" s="9"/>
      <c r="R4" s="9"/>
      <c r="S4" s="9"/>
      <c r="T4" s="9"/>
      <c r="U4" s="9"/>
      <c r="V4" s="9"/>
      <c r="W4" s="10"/>
      <c r="X4" s="10"/>
      <c r="Y4" s="1"/>
      <c r="Z4" s="1"/>
      <c r="AA4" s="1"/>
      <c r="AB4" s="1"/>
      <c r="AC4" s="1"/>
      <c r="AD4" s="1"/>
      <c r="AE4" s="1"/>
      <c r="AF4" s="1"/>
      <c r="AG4" s="1"/>
      <c r="AH4" s="1"/>
      <c r="AI4" s="1"/>
      <c r="AJ4" s="1"/>
      <c r="AK4" s="1"/>
      <c r="AL4" s="1"/>
      <c r="AM4" s="1"/>
      <c r="AN4" s="1"/>
      <c r="AO4" s="1"/>
      <c r="AP4" s="1"/>
      <c r="AQ4" s="1"/>
      <c r="AR4" s="1"/>
      <c r="AS4" s="1"/>
      <c r="AT4" s="1"/>
      <c r="AU4" s="1"/>
      <c r="AV4" s="1"/>
      <c r="AW4" s="1256"/>
      <c r="AX4" s="1256"/>
    </row>
    <row r="5" spans="1:51" ht="28.5">
      <c r="A5" s="1257" t="s">
        <v>570</v>
      </c>
      <c r="B5" s="1258"/>
      <c r="C5" s="1258"/>
      <c r="D5" s="9"/>
      <c r="E5" s="9"/>
      <c r="F5" s="9"/>
      <c r="G5" s="11" t="s">
        <v>1500</v>
      </c>
      <c r="H5" s="12"/>
      <c r="I5" s="13"/>
      <c r="J5" s="9"/>
      <c r="K5" s="9"/>
      <c r="L5" s="9"/>
      <c r="M5" s="14"/>
      <c r="N5" s="9"/>
      <c r="O5" s="9"/>
      <c r="P5" s="9"/>
      <c r="Q5" s="9"/>
      <c r="R5" s="9"/>
      <c r="S5" s="9"/>
      <c r="T5" s="9"/>
      <c r="U5" s="9"/>
      <c r="V5" s="9"/>
      <c r="W5" s="10"/>
      <c r="X5" s="10"/>
      <c r="Y5" s="1"/>
      <c r="Z5" s="1"/>
      <c r="AA5" s="1"/>
      <c r="AB5" s="1"/>
      <c r="AC5" s="1"/>
      <c r="AD5" s="1"/>
      <c r="AE5" s="1"/>
      <c r="AF5" s="1"/>
      <c r="AG5" s="1"/>
      <c r="AH5" s="1"/>
      <c r="AI5" s="1"/>
      <c r="AJ5" s="1"/>
      <c r="AK5" s="1"/>
      <c r="AL5" s="1"/>
      <c r="AM5" s="1"/>
      <c r="AN5" s="1"/>
      <c r="AO5" s="1"/>
      <c r="AP5" s="1"/>
      <c r="AQ5" s="1"/>
      <c r="AR5" s="1"/>
      <c r="AS5" s="1"/>
      <c r="AT5" s="1"/>
      <c r="AU5" s="1"/>
      <c r="AV5" s="1"/>
      <c r="AW5" s="1256"/>
      <c r="AX5" s="1256"/>
    </row>
    <row r="6" spans="1:51" ht="17.25" customHeight="1">
      <c r="A6" s="1258"/>
      <c r="B6" s="1258"/>
      <c r="C6" s="1258"/>
      <c r="D6" s="9"/>
      <c r="E6" s="9"/>
      <c r="F6" s="9"/>
      <c r="G6" s="15"/>
      <c r="H6" s="14"/>
      <c r="I6" s="16"/>
      <c r="J6" s="9"/>
      <c r="K6" s="9"/>
      <c r="L6" s="9"/>
      <c r="M6" s="14"/>
      <c r="N6" s="9"/>
      <c r="O6" s="9"/>
      <c r="P6" s="9"/>
      <c r="Q6" s="9"/>
      <c r="R6" s="9"/>
      <c r="S6" s="9"/>
      <c r="T6" s="9"/>
      <c r="U6" s="9"/>
      <c r="V6" s="9"/>
      <c r="W6" s="10"/>
      <c r="X6" s="10"/>
      <c r="Y6" s="1"/>
      <c r="Z6" s="1"/>
      <c r="AA6" s="1"/>
      <c r="AB6" s="1"/>
      <c r="AC6" s="1"/>
      <c r="AD6" s="1"/>
      <c r="AE6" s="1"/>
      <c r="AF6" s="1"/>
      <c r="AG6" s="1"/>
      <c r="AH6" s="1"/>
      <c r="AI6" s="1"/>
      <c r="AJ6" s="1"/>
      <c r="AK6" s="1"/>
      <c r="AL6" s="1"/>
      <c r="AM6" s="1"/>
      <c r="AN6" s="1"/>
      <c r="AO6" s="1"/>
      <c r="AP6" s="1"/>
      <c r="AQ6" s="1"/>
      <c r="AR6" s="1"/>
      <c r="AS6" s="1"/>
      <c r="AT6" s="1"/>
      <c r="AU6" s="1"/>
      <c r="AV6" s="1"/>
      <c r="AW6" s="1256"/>
      <c r="AX6" s="1256"/>
    </row>
    <row r="7" spans="1:51" ht="28.5" customHeight="1">
      <c r="A7" s="1259" t="s">
        <v>1</v>
      </c>
      <c r="B7" s="1259"/>
      <c r="C7" s="1259"/>
      <c r="D7" s="9"/>
      <c r="E7" s="9"/>
      <c r="F7" s="17" t="s">
        <v>1173</v>
      </c>
      <c r="G7" s="9"/>
      <c r="H7" s="14"/>
      <c r="I7" s="14"/>
      <c r="J7" s="14"/>
      <c r="K7" s="14"/>
      <c r="L7" s="14"/>
      <c r="M7" s="14"/>
      <c r="N7" s="14"/>
      <c r="O7" s="14"/>
      <c r="P7" s="14"/>
      <c r="Q7" s="14"/>
      <c r="R7" s="14"/>
      <c r="S7" s="14"/>
      <c r="T7" s="14"/>
      <c r="U7" s="14"/>
      <c r="V7" s="14"/>
      <c r="W7" s="4"/>
      <c r="X7" s="4"/>
      <c r="Y7" s="1"/>
      <c r="Z7" s="1"/>
      <c r="AA7" s="1"/>
      <c r="AB7" s="1"/>
      <c r="AC7" s="1"/>
      <c r="AD7" s="1"/>
      <c r="AE7" s="1"/>
      <c r="AF7" s="1"/>
      <c r="AG7" s="1"/>
      <c r="AH7" s="1"/>
      <c r="AI7" s="1"/>
      <c r="AJ7" s="1"/>
      <c r="AK7" s="1"/>
      <c r="AL7" s="1"/>
      <c r="AM7" s="1"/>
      <c r="AN7" s="1"/>
      <c r="AO7" s="1"/>
      <c r="AP7" s="1"/>
      <c r="AQ7" s="1"/>
      <c r="AR7" s="1"/>
      <c r="AS7" s="1"/>
      <c r="AT7" s="1"/>
      <c r="AU7" s="1"/>
      <c r="AV7" s="1"/>
      <c r="AW7" s="1256"/>
      <c r="AX7" s="1256"/>
    </row>
    <row r="8" spans="1:51" ht="18.649999999999999" customHeight="1">
      <c r="A8" s="2535" t="s">
        <v>734</v>
      </c>
      <c r="B8" s="2535"/>
      <c r="C8" s="2536"/>
      <c r="D8" s="1071" t="s">
        <v>138</v>
      </c>
      <c r="E8" s="19"/>
      <c r="F8" s="1072" t="s">
        <v>571</v>
      </c>
      <c r="G8" s="21" t="s">
        <v>1192</v>
      </c>
      <c r="H8" s="21"/>
      <c r="I8" s="21"/>
      <c r="J8" s="21"/>
      <c r="K8" s="21"/>
      <c r="L8" s="21"/>
      <c r="M8" s="21"/>
      <c r="N8" s="21"/>
      <c r="O8" s="21"/>
      <c r="P8" s="21"/>
      <c r="Q8" s="21"/>
      <c r="R8" s="21"/>
      <c r="S8" s="21"/>
      <c r="T8" s="21"/>
      <c r="U8" s="21"/>
      <c r="V8" s="21"/>
      <c r="W8" s="2541" t="s">
        <v>1501</v>
      </c>
      <c r="X8" s="2542"/>
      <c r="Y8" s="2547" t="s">
        <v>734</v>
      </c>
      <c r="Z8" s="2547"/>
      <c r="AA8" s="2548"/>
      <c r="AB8" s="22"/>
      <c r="AC8" s="23"/>
      <c r="AD8" s="23"/>
      <c r="AE8" s="23"/>
      <c r="AF8" s="23"/>
      <c r="AG8" s="23"/>
      <c r="AH8" s="23"/>
      <c r="AI8" s="23"/>
      <c r="AJ8" s="23"/>
      <c r="AK8" s="23"/>
      <c r="AL8" s="23"/>
      <c r="AM8" s="23"/>
      <c r="AN8" s="23"/>
      <c r="AO8" s="23"/>
      <c r="AP8" s="23"/>
      <c r="AQ8" s="23"/>
      <c r="AR8" s="23"/>
      <c r="AS8" s="24"/>
      <c r="AT8" s="23"/>
      <c r="AU8" s="24"/>
      <c r="AV8" s="23"/>
      <c r="AW8" s="2541" t="s">
        <v>1501</v>
      </c>
      <c r="AX8" s="2542"/>
      <c r="AY8" s="1260"/>
    </row>
    <row r="9" spans="1:51" ht="18.649999999999999" customHeight="1">
      <c r="A9" s="2537"/>
      <c r="B9" s="2537"/>
      <c r="C9" s="2538"/>
      <c r="D9" s="26" t="s">
        <v>725</v>
      </c>
      <c r="E9" s="1073" t="s">
        <v>743</v>
      </c>
      <c r="F9" s="27" t="s">
        <v>744</v>
      </c>
      <c r="G9" s="1074" t="s">
        <v>745</v>
      </c>
      <c r="H9" s="28"/>
      <c r="I9" s="28" t="s">
        <v>1193</v>
      </c>
      <c r="J9" s="21"/>
      <c r="K9" s="21"/>
      <c r="L9" s="21"/>
      <c r="M9" s="21"/>
      <c r="N9" s="21"/>
      <c r="O9" s="21"/>
      <c r="P9" s="21"/>
      <c r="Q9" s="21"/>
      <c r="R9" s="21"/>
      <c r="S9" s="21"/>
      <c r="T9" s="21"/>
      <c r="U9" s="21"/>
      <c r="V9" s="21"/>
      <c r="W9" s="2543"/>
      <c r="X9" s="2544"/>
      <c r="Y9" s="2549"/>
      <c r="Z9" s="2549"/>
      <c r="AA9" s="2550"/>
      <c r="AB9" s="1075" t="s">
        <v>2</v>
      </c>
      <c r="AC9" s="22"/>
      <c r="AD9" s="442" t="s">
        <v>1194</v>
      </c>
      <c r="AE9" s="22"/>
      <c r="AF9" s="22"/>
      <c r="AG9" s="22"/>
      <c r="AH9" s="22"/>
      <c r="AI9" s="22"/>
      <c r="AJ9" s="22"/>
      <c r="AK9" s="22"/>
      <c r="AL9" s="22"/>
      <c r="AM9" s="22"/>
      <c r="AN9" s="22"/>
      <c r="AO9" s="22"/>
      <c r="AP9" s="22"/>
      <c r="AQ9" s="22"/>
      <c r="AR9" s="22"/>
      <c r="AS9" s="29"/>
      <c r="AT9" s="24"/>
      <c r="AU9" s="29"/>
      <c r="AV9" s="24"/>
      <c r="AW9" s="2543"/>
      <c r="AX9" s="2544"/>
      <c r="AY9" s="1260"/>
    </row>
    <row r="10" spans="1:51" ht="18.75" customHeight="1">
      <c r="A10" s="2537"/>
      <c r="B10" s="2537"/>
      <c r="C10" s="2538"/>
      <c r="D10" s="26"/>
      <c r="E10" s="30" t="s">
        <v>1195</v>
      </c>
      <c r="F10" s="27"/>
      <c r="G10" s="27"/>
      <c r="H10" s="24" t="s">
        <v>746</v>
      </c>
      <c r="I10" s="32"/>
      <c r="J10" s="21"/>
      <c r="K10" s="32"/>
      <c r="L10" s="32"/>
      <c r="M10" s="32"/>
      <c r="N10" s="21"/>
      <c r="O10" s="32"/>
      <c r="P10" s="32"/>
      <c r="Q10" s="21"/>
      <c r="R10" s="32"/>
      <c r="S10" s="18"/>
      <c r="T10" s="31"/>
      <c r="U10" s="20"/>
      <c r="V10" s="33"/>
      <c r="W10" s="2543"/>
      <c r="X10" s="2544"/>
      <c r="Y10" s="2549"/>
      <c r="Z10" s="2549"/>
      <c r="AA10" s="2550"/>
      <c r="AB10" s="34" t="s">
        <v>723</v>
      </c>
      <c r="AC10" s="35" t="s">
        <v>3</v>
      </c>
      <c r="AD10" s="36" t="s">
        <v>4</v>
      </c>
      <c r="AE10" s="14"/>
      <c r="AF10" s="37"/>
      <c r="AG10" s="14"/>
      <c r="AH10" s="35"/>
      <c r="AI10" s="14"/>
      <c r="AJ10" s="35"/>
      <c r="AK10" s="38"/>
      <c r="AL10" s="37"/>
      <c r="AM10" s="14"/>
      <c r="AN10" s="24"/>
      <c r="AO10" s="35"/>
      <c r="AP10" s="35"/>
      <c r="AQ10" s="39"/>
      <c r="AR10" s="1076"/>
      <c r="AS10" s="895" t="s">
        <v>5</v>
      </c>
      <c r="AT10" s="895" t="s">
        <v>6</v>
      </c>
      <c r="AU10" s="895" t="s">
        <v>7</v>
      </c>
      <c r="AV10" s="895" t="s">
        <v>8</v>
      </c>
      <c r="AW10" s="2543"/>
      <c r="AX10" s="2544"/>
      <c r="AY10" s="1260"/>
    </row>
    <row r="11" spans="1:51" ht="16" customHeight="1">
      <c r="A11" s="2537"/>
      <c r="B11" s="2537"/>
      <c r="C11" s="2538"/>
      <c r="D11" s="1077" t="s">
        <v>9</v>
      </c>
      <c r="E11" s="895" t="s">
        <v>9</v>
      </c>
      <c r="F11" s="895" t="s">
        <v>9</v>
      </c>
      <c r="G11" s="895" t="s">
        <v>9</v>
      </c>
      <c r="H11" s="895" t="s">
        <v>314</v>
      </c>
      <c r="I11" s="1078" t="s">
        <v>736</v>
      </c>
      <c r="J11" s="1077" t="s">
        <v>739</v>
      </c>
      <c r="K11" s="1078" t="s">
        <v>315</v>
      </c>
      <c r="L11" s="1078" t="s">
        <v>293</v>
      </c>
      <c r="M11" s="1078" t="s">
        <v>294</v>
      </c>
      <c r="N11" s="1077" t="s">
        <v>295</v>
      </c>
      <c r="O11" s="1078" t="s">
        <v>346</v>
      </c>
      <c r="P11" s="1078" t="s">
        <v>369</v>
      </c>
      <c r="Q11" s="1077" t="s">
        <v>298</v>
      </c>
      <c r="R11" s="1078" t="s">
        <v>299</v>
      </c>
      <c r="S11" s="1078" t="s">
        <v>1502</v>
      </c>
      <c r="T11" s="1079" t="s">
        <v>1196</v>
      </c>
      <c r="U11" s="895" t="s">
        <v>1197</v>
      </c>
      <c r="V11" s="1078" t="s">
        <v>349</v>
      </c>
      <c r="W11" s="2543"/>
      <c r="X11" s="2544"/>
      <c r="Y11" s="2549"/>
      <c r="Z11" s="2549"/>
      <c r="AA11" s="2550"/>
      <c r="AB11" s="1077" t="s">
        <v>9</v>
      </c>
      <c r="AC11" s="1078" t="s">
        <v>10</v>
      </c>
      <c r="AD11" s="1078" t="s">
        <v>11</v>
      </c>
      <c r="AE11" s="1077" t="s">
        <v>1410</v>
      </c>
      <c r="AF11" s="1078" t="s">
        <v>1503</v>
      </c>
      <c r="AG11" s="1077" t="s">
        <v>12</v>
      </c>
      <c r="AH11" s="1078" t="s">
        <v>13</v>
      </c>
      <c r="AI11" s="1077" t="s">
        <v>14</v>
      </c>
      <c r="AJ11" s="1078" t="s">
        <v>15</v>
      </c>
      <c r="AK11" s="1080" t="s">
        <v>1504</v>
      </c>
      <c r="AL11" s="1078" t="s">
        <v>1505</v>
      </c>
      <c r="AM11" s="1077" t="s">
        <v>16</v>
      </c>
      <c r="AN11" s="895" t="s">
        <v>17</v>
      </c>
      <c r="AO11" s="1078" t="s">
        <v>18</v>
      </c>
      <c r="AP11" s="1078" t="s">
        <v>19</v>
      </c>
      <c r="AQ11" s="1261" t="s">
        <v>1506</v>
      </c>
      <c r="AR11" s="1078" t="s">
        <v>1507</v>
      </c>
      <c r="AS11" s="1081"/>
      <c r="AT11" s="1081"/>
      <c r="AU11" s="1081"/>
      <c r="AV11" s="1082"/>
      <c r="AW11" s="2543"/>
      <c r="AX11" s="2544"/>
      <c r="AY11" s="1260"/>
    </row>
    <row r="12" spans="1:51" ht="16" customHeight="1">
      <c r="A12" s="2537"/>
      <c r="B12" s="2537"/>
      <c r="C12" s="2538"/>
      <c r="D12" s="26"/>
      <c r="E12" s="27"/>
      <c r="F12" s="27"/>
      <c r="G12" s="41"/>
      <c r="H12" s="27"/>
      <c r="I12" s="41"/>
      <c r="J12" s="26"/>
      <c r="K12" s="41"/>
      <c r="L12" s="41"/>
      <c r="M12" s="41"/>
      <c r="N12" s="26"/>
      <c r="O12" s="41"/>
      <c r="P12" s="41"/>
      <c r="Q12" s="26"/>
      <c r="R12" s="41"/>
      <c r="S12" s="1078" t="s">
        <v>1508</v>
      </c>
      <c r="T12" s="27"/>
      <c r="U12" s="27"/>
      <c r="V12" s="1078" t="s">
        <v>354</v>
      </c>
      <c r="W12" s="2543"/>
      <c r="X12" s="2544"/>
      <c r="Y12" s="2549"/>
      <c r="Z12" s="2549"/>
      <c r="AA12" s="2550"/>
      <c r="AB12" s="34"/>
      <c r="AC12" s="42"/>
      <c r="AD12" s="42"/>
      <c r="AE12" s="34"/>
      <c r="AF12" s="1078" t="s">
        <v>1509</v>
      </c>
      <c r="AG12" s="34"/>
      <c r="AH12" s="42"/>
      <c r="AI12" s="34"/>
      <c r="AJ12" s="42"/>
      <c r="AK12" s="1080" t="s">
        <v>1510</v>
      </c>
      <c r="AL12" s="1078" t="s">
        <v>1511</v>
      </c>
      <c r="AM12" s="34"/>
      <c r="AN12" s="40"/>
      <c r="AO12" s="42"/>
      <c r="AP12" s="42"/>
      <c r="AQ12" s="1261" t="s">
        <v>1512</v>
      </c>
      <c r="AR12" s="42"/>
      <c r="AS12" s="29"/>
      <c r="AT12" s="29"/>
      <c r="AU12" s="29"/>
      <c r="AV12" s="43"/>
      <c r="AW12" s="2543"/>
      <c r="AX12" s="2544"/>
      <c r="AY12" s="1260"/>
    </row>
    <row r="13" spans="1:51" s="1255" customFormat="1" ht="16" customHeight="1">
      <c r="A13" s="2537"/>
      <c r="B13" s="2537"/>
      <c r="C13" s="2538"/>
      <c r="D13" s="726" t="s">
        <v>1513</v>
      </c>
      <c r="E13" s="726" t="s">
        <v>1513</v>
      </c>
      <c r="F13" s="726" t="s">
        <v>1513</v>
      </c>
      <c r="G13" s="726" t="s">
        <v>1513</v>
      </c>
      <c r="H13" s="2553" t="s">
        <v>1514</v>
      </c>
      <c r="I13" s="41" t="s">
        <v>717</v>
      </c>
      <c r="J13" s="26" t="s">
        <v>1411</v>
      </c>
      <c r="K13" s="933" t="s">
        <v>1515</v>
      </c>
      <c r="L13" s="41" t="s">
        <v>716</v>
      </c>
      <c r="M13" s="41" t="s">
        <v>1174</v>
      </c>
      <c r="N13" s="26" t="s">
        <v>1516</v>
      </c>
      <c r="O13" s="41" t="s">
        <v>1516</v>
      </c>
      <c r="P13" s="41" t="s">
        <v>1516</v>
      </c>
      <c r="Q13" s="26" t="s">
        <v>1517</v>
      </c>
      <c r="R13" s="41" t="s">
        <v>1518</v>
      </c>
      <c r="S13" s="26" t="s">
        <v>1517</v>
      </c>
      <c r="T13" s="2553" t="s">
        <v>1519</v>
      </c>
      <c r="U13" s="27" t="s">
        <v>1198</v>
      </c>
      <c r="V13" s="44" t="s">
        <v>1199</v>
      </c>
      <c r="W13" s="2543"/>
      <c r="X13" s="2544"/>
      <c r="Y13" s="2549"/>
      <c r="Z13" s="2549"/>
      <c r="AA13" s="2550"/>
      <c r="AB13" s="726" t="s">
        <v>1513</v>
      </c>
      <c r="AC13" s="41" t="s">
        <v>1200</v>
      </c>
      <c r="AD13" s="41" t="s">
        <v>1201</v>
      </c>
      <c r="AE13" s="26" t="s">
        <v>1202</v>
      </c>
      <c r="AF13" s="45" t="s">
        <v>1412</v>
      </c>
      <c r="AG13" s="46" t="s">
        <v>1520</v>
      </c>
      <c r="AH13" s="41" t="s">
        <v>1413</v>
      </c>
      <c r="AI13" s="46" t="s">
        <v>1521</v>
      </c>
      <c r="AJ13" s="2554" t="s">
        <v>1522</v>
      </c>
      <c r="AK13" s="41" t="s">
        <v>1518</v>
      </c>
      <c r="AL13" s="41" t="s">
        <v>1203</v>
      </c>
      <c r="AM13" s="2554" t="s">
        <v>1523</v>
      </c>
      <c r="AN13" s="27" t="s">
        <v>1329</v>
      </c>
      <c r="AO13" s="2555" t="s">
        <v>1524</v>
      </c>
      <c r="AP13" s="41" t="s">
        <v>1204</v>
      </c>
      <c r="AQ13" s="2554" t="s">
        <v>1175</v>
      </c>
      <c r="AR13" s="2556" t="s">
        <v>1205</v>
      </c>
      <c r="AS13" s="27" t="s">
        <v>1206</v>
      </c>
      <c r="AT13" s="2555" t="s">
        <v>1525</v>
      </c>
      <c r="AU13" s="27" t="s">
        <v>1207</v>
      </c>
      <c r="AV13" s="2555" t="s">
        <v>1526</v>
      </c>
      <c r="AW13" s="2543"/>
      <c r="AX13" s="2544"/>
    </row>
    <row r="14" spans="1:51" s="1255" customFormat="1" ht="16" customHeight="1">
      <c r="A14" s="2537"/>
      <c r="B14" s="2537"/>
      <c r="C14" s="2538"/>
      <c r="D14" s="41" t="s">
        <v>1527</v>
      </c>
      <c r="E14" s="41" t="s">
        <v>1527</v>
      </c>
      <c r="F14" s="41" t="s">
        <v>1527</v>
      </c>
      <c r="G14" s="41" t="s">
        <v>1527</v>
      </c>
      <c r="H14" s="2553"/>
      <c r="I14" s="41"/>
      <c r="J14" s="26"/>
      <c r="K14" s="933" t="s">
        <v>1528</v>
      </c>
      <c r="L14" s="41"/>
      <c r="M14" s="41"/>
      <c r="N14" s="26" t="s">
        <v>1529</v>
      </c>
      <c r="O14" s="45" t="s">
        <v>1530</v>
      </c>
      <c r="P14" s="45" t="s">
        <v>1414</v>
      </c>
      <c r="Q14" s="26" t="s">
        <v>1531</v>
      </c>
      <c r="R14" s="41" t="s">
        <v>1330</v>
      </c>
      <c r="S14" s="26" t="s">
        <v>1415</v>
      </c>
      <c r="T14" s="2553"/>
      <c r="U14" s="27"/>
      <c r="V14" s="41" t="s">
        <v>1208</v>
      </c>
      <c r="W14" s="2543"/>
      <c r="X14" s="2544"/>
      <c r="Y14" s="2549"/>
      <c r="Z14" s="2549"/>
      <c r="AA14" s="2550"/>
      <c r="AB14" s="41" t="s">
        <v>1527</v>
      </c>
      <c r="AC14" s="41"/>
      <c r="AD14" s="41"/>
      <c r="AE14" s="26"/>
      <c r="AF14" s="45" t="s">
        <v>1532</v>
      </c>
      <c r="AG14" s="46" t="s">
        <v>1416</v>
      </c>
      <c r="AH14" s="45" t="s">
        <v>1416</v>
      </c>
      <c r="AI14" s="46" t="s">
        <v>1416</v>
      </c>
      <c r="AJ14" s="2554"/>
      <c r="AK14" s="41" t="s">
        <v>1331</v>
      </c>
      <c r="AL14" s="41"/>
      <c r="AM14" s="2554"/>
      <c r="AN14" s="27"/>
      <c r="AO14" s="2555"/>
      <c r="AP14" s="41"/>
      <c r="AQ14" s="2554"/>
      <c r="AR14" s="2556"/>
      <c r="AS14" s="47"/>
      <c r="AT14" s="2555"/>
      <c r="AU14" s="47"/>
      <c r="AV14" s="2555"/>
      <c r="AW14" s="2543"/>
      <c r="AX14" s="2544"/>
    </row>
    <row r="15" spans="1:51" s="1255" customFormat="1" ht="21.75" customHeight="1">
      <c r="A15" s="2539"/>
      <c r="B15" s="2539"/>
      <c r="C15" s="2540"/>
      <c r="D15" s="48" t="s">
        <v>747</v>
      </c>
      <c r="E15" s="49" t="s">
        <v>747</v>
      </c>
      <c r="F15" s="49" t="s">
        <v>747</v>
      </c>
      <c r="G15" s="49" t="s">
        <v>747</v>
      </c>
      <c r="H15" s="49" t="s">
        <v>747</v>
      </c>
      <c r="I15" s="49" t="s">
        <v>747</v>
      </c>
      <c r="J15" s="49" t="s">
        <v>747</v>
      </c>
      <c r="K15" s="49" t="s">
        <v>747</v>
      </c>
      <c r="L15" s="49" t="s">
        <v>747</v>
      </c>
      <c r="M15" s="49" t="s">
        <v>747</v>
      </c>
      <c r="N15" s="50" t="s">
        <v>747</v>
      </c>
      <c r="O15" s="49" t="s">
        <v>747</v>
      </c>
      <c r="P15" s="49" t="s">
        <v>747</v>
      </c>
      <c r="Q15" s="48" t="s">
        <v>747</v>
      </c>
      <c r="R15" s="49" t="s">
        <v>1209</v>
      </c>
      <c r="S15" s="51" t="s">
        <v>1533</v>
      </c>
      <c r="T15" s="50" t="s">
        <v>1209</v>
      </c>
      <c r="U15" s="50" t="s">
        <v>1209</v>
      </c>
      <c r="V15" s="49" t="s">
        <v>747</v>
      </c>
      <c r="W15" s="2545"/>
      <c r="X15" s="2546"/>
      <c r="Y15" s="2551"/>
      <c r="Z15" s="2551"/>
      <c r="AA15" s="2552"/>
      <c r="AB15" s="1042" t="s">
        <v>747</v>
      </c>
      <c r="AC15" s="1041" t="s">
        <v>1209</v>
      </c>
      <c r="AD15" s="1041" t="s">
        <v>1209</v>
      </c>
      <c r="AE15" s="1041" t="s">
        <v>1209</v>
      </c>
      <c r="AF15" s="1043" t="s">
        <v>1533</v>
      </c>
      <c r="AG15" s="1043" t="s">
        <v>1533</v>
      </c>
      <c r="AH15" s="1043" t="s">
        <v>1533</v>
      </c>
      <c r="AI15" s="1043" t="s">
        <v>1533</v>
      </c>
      <c r="AJ15" s="1043" t="s">
        <v>1533</v>
      </c>
      <c r="AK15" s="1041" t="s">
        <v>1209</v>
      </c>
      <c r="AL15" s="1043" t="s">
        <v>1533</v>
      </c>
      <c r="AM15" s="1044" t="s">
        <v>748</v>
      </c>
      <c r="AN15" s="1043" t="s">
        <v>1534</v>
      </c>
      <c r="AO15" s="1044" t="s">
        <v>748</v>
      </c>
      <c r="AP15" s="1041" t="s">
        <v>1210</v>
      </c>
      <c r="AQ15" s="1041" t="s">
        <v>1210</v>
      </c>
      <c r="AR15" s="1041" t="s">
        <v>1210</v>
      </c>
      <c r="AS15" s="1041" t="s">
        <v>1211</v>
      </c>
      <c r="AT15" s="1041" t="s">
        <v>1211</v>
      </c>
      <c r="AU15" s="1041" t="s">
        <v>20</v>
      </c>
      <c r="AV15" s="1041" t="s">
        <v>1210</v>
      </c>
      <c r="AW15" s="2545"/>
      <c r="AX15" s="2546"/>
    </row>
    <row r="16" spans="1:51" ht="21.75" customHeight="1">
      <c r="A16" s="1262">
        <v>42370</v>
      </c>
      <c r="B16" s="1263">
        <v>42370</v>
      </c>
      <c r="C16" s="1264">
        <v>42370</v>
      </c>
      <c r="D16" s="53">
        <v>167090646</v>
      </c>
      <c r="E16" s="704">
        <v>159368201</v>
      </c>
      <c r="F16" s="1235">
        <v>154253674</v>
      </c>
      <c r="G16" s="1235">
        <v>81999318</v>
      </c>
      <c r="H16" s="1235">
        <v>138291</v>
      </c>
      <c r="I16" s="1235">
        <v>57776</v>
      </c>
      <c r="J16" s="1235">
        <v>30141295</v>
      </c>
      <c r="K16" s="1235">
        <v>19397167</v>
      </c>
      <c r="L16" s="1235">
        <v>1215848</v>
      </c>
      <c r="M16" s="1235">
        <v>318276</v>
      </c>
      <c r="N16" s="1235">
        <v>5251797</v>
      </c>
      <c r="O16" s="1235">
        <v>653006</v>
      </c>
      <c r="P16" s="1235">
        <v>4598791</v>
      </c>
      <c r="Q16" s="1235">
        <v>1585077</v>
      </c>
      <c r="R16" s="1235">
        <v>5472905</v>
      </c>
      <c r="S16" s="1235">
        <v>14837643</v>
      </c>
      <c r="T16" s="1235">
        <v>4269742</v>
      </c>
      <c r="U16" s="1235">
        <v>1133866</v>
      </c>
      <c r="V16" s="1235">
        <v>331150</v>
      </c>
      <c r="W16" s="1265">
        <v>42370</v>
      </c>
      <c r="X16" s="1266">
        <v>42370</v>
      </c>
      <c r="Y16" s="1262">
        <v>42370</v>
      </c>
      <c r="Z16" s="1263">
        <v>42370</v>
      </c>
      <c r="AA16" s="1264">
        <v>42370</v>
      </c>
      <c r="AB16" s="53">
        <v>120089295</v>
      </c>
      <c r="AC16" s="1235">
        <v>87527358</v>
      </c>
      <c r="AD16" s="1235">
        <v>33019752</v>
      </c>
      <c r="AE16" s="1235">
        <v>511908</v>
      </c>
      <c r="AF16" s="1235">
        <v>11397724</v>
      </c>
      <c r="AG16" s="1235">
        <v>89331517</v>
      </c>
      <c r="AH16" s="1235">
        <v>5481496</v>
      </c>
      <c r="AI16" s="1235">
        <v>102989</v>
      </c>
      <c r="AJ16" s="1235">
        <v>673462</v>
      </c>
      <c r="AK16" s="1235">
        <v>1589217</v>
      </c>
      <c r="AL16" s="1235">
        <v>5662032</v>
      </c>
      <c r="AM16" s="1235">
        <v>12179410</v>
      </c>
      <c r="AN16" s="1235">
        <v>10935014</v>
      </c>
      <c r="AO16" s="1235">
        <v>2483043</v>
      </c>
      <c r="AP16" s="1235">
        <v>436937</v>
      </c>
      <c r="AQ16" s="1235">
        <v>606488</v>
      </c>
      <c r="AR16" s="1235">
        <v>582959</v>
      </c>
      <c r="AS16" s="1235">
        <v>185330676</v>
      </c>
      <c r="AT16" s="1235">
        <v>105452343</v>
      </c>
      <c r="AU16" s="1235">
        <v>518548663</v>
      </c>
      <c r="AV16" s="1235">
        <v>40510732</v>
      </c>
      <c r="AW16" s="1265">
        <v>42370</v>
      </c>
      <c r="AX16" s="1266">
        <v>42370</v>
      </c>
      <c r="AY16" s="1267"/>
    </row>
    <row r="17" spans="1:51" ht="19.5" customHeight="1">
      <c r="A17" s="1268"/>
      <c r="B17" s="1263">
        <v>42736</v>
      </c>
      <c r="C17" s="1269"/>
      <c r="D17" s="56">
        <v>168954249</v>
      </c>
      <c r="E17" s="704">
        <v>160857155</v>
      </c>
      <c r="F17" s="1234">
        <v>155876157</v>
      </c>
      <c r="G17" s="1234">
        <v>84003116</v>
      </c>
      <c r="H17" s="1234">
        <v>305111</v>
      </c>
      <c r="I17" s="1234">
        <v>60368</v>
      </c>
      <c r="J17" s="1234">
        <v>31500945</v>
      </c>
      <c r="K17" s="1234">
        <v>19689000</v>
      </c>
      <c r="L17" s="1234">
        <v>1137856</v>
      </c>
      <c r="M17" s="1234">
        <v>250559</v>
      </c>
      <c r="N17" s="1234">
        <v>5115625</v>
      </c>
      <c r="O17" s="1234">
        <v>625757</v>
      </c>
      <c r="P17" s="1234">
        <v>4489868</v>
      </c>
      <c r="Q17" s="1234">
        <v>1614684</v>
      </c>
      <c r="R17" s="1234">
        <v>5851233</v>
      </c>
      <c r="S17" s="1234">
        <v>15046994</v>
      </c>
      <c r="T17" s="1234">
        <v>4205504</v>
      </c>
      <c r="U17" s="1234">
        <v>1108030</v>
      </c>
      <c r="V17" s="1234">
        <v>326045</v>
      </c>
      <c r="W17" s="1265">
        <v>42736</v>
      </c>
      <c r="X17" s="1266">
        <v>42736</v>
      </c>
      <c r="Y17" s="1268"/>
      <c r="Z17" s="1263">
        <v>42736</v>
      </c>
      <c r="AA17" s="1269"/>
      <c r="AB17" s="56">
        <v>118915174</v>
      </c>
      <c r="AC17" s="1234">
        <v>87021860</v>
      </c>
      <c r="AD17" s="1234">
        <v>31744040</v>
      </c>
      <c r="AE17" s="1234">
        <v>523298</v>
      </c>
      <c r="AF17" s="1234">
        <v>11294663</v>
      </c>
      <c r="AG17" s="1234">
        <v>88583982</v>
      </c>
      <c r="AH17" s="1234">
        <v>5388329</v>
      </c>
      <c r="AI17" s="1234">
        <v>89946</v>
      </c>
      <c r="AJ17" s="1234">
        <v>700588</v>
      </c>
      <c r="AK17" s="1234">
        <v>1575900</v>
      </c>
      <c r="AL17" s="1234">
        <v>5850588</v>
      </c>
      <c r="AM17" s="1234">
        <v>12230254</v>
      </c>
      <c r="AN17" s="1234">
        <v>10889674</v>
      </c>
      <c r="AO17" s="1234">
        <v>2457720</v>
      </c>
      <c r="AP17" s="1234">
        <v>481309</v>
      </c>
      <c r="AQ17" s="1234">
        <v>632647</v>
      </c>
      <c r="AR17" s="1234">
        <v>606055</v>
      </c>
      <c r="AS17" s="1234">
        <v>186834533</v>
      </c>
      <c r="AT17" s="1234">
        <v>107835238</v>
      </c>
      <c r="AU17" s="1234">
        <v>519213083</v>
      </c>
      <c r="AV17" s="1234">
        <v>40965719</v>
      </c>
      <c r="AW17" s="1265">
        <v>42736</v>
      </c>
      <c r="AX17" s="1266">
        <v>42736</v>
      </c>
      <c r="AY17" s="1267"/>
    </row>
    <row r="18" spans="1:51" ht="19.5" customHeight="1">
      <c r="A18" s="1268"/>
      <c r="B18" s="1263">
        <v>43101</v>
      </c>
      <c r="C18" s="1269"/>
      <c r="D18" s="56">
        <v>164697938</v>
      </c>
      <c r="E18" s="704">
        <v>156348784</v>
      </c>
      <c r="F18" s="1234">
        <v>151472826</v>
      </c>
      <c r="G18" s="1234">
        <v>79338989</v>
      </c>
      <c r="H18" s="1234">
        <v>251906</v>
      </c>
      <c r="I18" s="1234">
        <v>58557</v>
      </c>
      <c r="J18" s="1234">
        <v>28844338</v>
      </c>
      <c r="K18" s="1234">
        <v>19809452</v>
      </c>
      <c r="L18" s="1234">
        <v>1048664</v>
      </c>
      <c r="M18" s="1234">
        <v>228869</v>
      </c>
      <c r="N18" s="1234">
        <v>4830821</v>
      </c>
      <c r="O18" s="1234">
        <v>606179</v>
      </c>
      <c r="P18" s="1234">
        <v>4224642</v>
      </c>
      <c r="Q18" s="1234">
        <v>1612078</v>
      </c>
      <c r="R18" s="1234">
        <v>5673044</v>
      </c>
      <c r="S18" s="1234">
        <v>13838528</v>
      </c>
      <c r="T18" s="1234">
        <v>4112334</v>
      </c>
      <c r="U18" s="1234">
        <v>825675</v>
      </c>
      <c r="V18" s="1234">
        <v>330986</v>
      </c>
      <c r="W18" s="1265">
        <v>43101</v>
      </c>
      <c r="X18" s="1266">
        <v>43101</v>
      </c>
      <c r="Y18" s="1268"/>
      <c r="Z18" s="1263">
        <v>43101</v>
      </c>
      <c r="AA18" s="1269"/>
      <c r="AB18" s="56">
        <v>118696733</v>
      </c>
      <c r="AC18" s="1234">
        <v>86865328</v>
      </c>
      <c r="AD18" s="1234">
        <v>31523943</v>
      </c>
      <c r="AE18" s="1234">
        <v>541230</v>
      </c>
      <c r="AF18" s="1234">
        <v>11310144</v>
      </c>
      <c r="AG18" s="1234">
        <v>85483076</v>
      </c>
      <c r="AH18" s="1234">
        <v>5307080</v>
      </c>
      <c r="AI18" s="1234">
        <v>88404</v>
      </c>
      <c r="AJ18" s="1234">
        <v>727546</v>
      </c>
      <c r="AK18" s="1234">
        <v>1581310</v>
      </c>
      <c r="AL18" s="1234">
        <v>5968932</v>
      </c>
      <c r="AM18" s="1234">
        <v>12349556</v>
      </c>
      <c r="AN18" s="1234">
        <v>11042190</v>
      </c>
      <c r="AO18" s="1234">
        <v>2622203</v>
      </c>
      <c r="AP18" s="1234">
        <v>476387</v>
      </c>
      <c r="AQ18" s="1234">
        <v>680187</v>
      </c>
      <c r="AR18" s="1234">
        <v>628867</v>
      </c>
      <c r="AS18" s="1234">
        <v>186357933</v>
      </c>
      <c r="AT18" s="1234">
        <v>109597196</v>
      </c>
      <c r="AU18" s="1234">
        <v>514961893</v>
      </c>
      <c r="AV18" s="1234">
        <v>40754603</v>
      </c>
      <c r="AW18" s="1265">
        <v>43101</v>
      </c>
      <c r="AX18" s="1266">
        <v>43101</v>
      </c>
      <c r="AY18" s="1267"/>
    </row>
    <row r="19" spans="1:51" ht="19.5" customHeight="1">
      <c r="A19" s="1262">
        <v>43586</v>
      </c>
      <c r="B19" s="1263">
        <v>43586</v>
      </c>
      <c r="C19" s="1264">
        <v>43586</v>
      </c>
      <c r="D19" s="56">
        <v>161996521</v>
      </c>
      <c r="E19" s="704">
        <v>153789762</v>
      </c>
      <c r="F19" s="1234">
        <v>149145413</v>
      </c>
      <c r="G19" s="1234">
        <v>79380328</v>
      </c>
      <c r="H19" s="1234">
        <v>66775</v>
      </c>
      <c r="I19" s="1234">
        <v>57645</v>
      </c>
      <c r="J19" s="1234">
        <v>30922179</v>
      </c>
      <c r="K19" s="1234">
        <v>17872583</v>
      </c>
      <c r="L19" s="1234">
        <v>1135512</v>
      </c>
      <c r="M19" s="1234">
        <v>247432</v>
      </c>
      <c r="N19" s="1234">
        <v>4747960</v>
      </c>
      <c r="O19" s="1234">
        <v>539529</v>
      </c>
      <c r="P19" s="1234">
        <v>4208431</v>
      </c>
      <c r="Q19" s="1234">
        <v>1604396</v>
      </c>
      <c r="R19" s="1234">
        <v>5797152</v>
      </c>
      <c r="S19" s="1234">
        <v>13629997</v>
      </c>
      <c r="T19" s="1234">
        <v>4204176</v>
      </c>
      <c r="U19" s="1234">
        <v>967703</v>
      </c>
      <c r="V19" s="1234">
        <v>345916</v>
      </c>
      <c r="W19" s="1265">
        <v>43586</v>
      </c>
      <c r="X19" s="1266">
        <v>43586</v>
      </c>
      <c r="Y19" s="1262">
        <v>43586</v>
      </c>
      <c r="Z19" s="1263">
        <v>43586</v>
      </c>
      <c r="AA19" s="1264">
        <v>43586</v>
      </c>
      <c r="AB19" s="56">
        <v>115901287</v>
      </c>
      <c r="AC19" s="1234">
        <v>84567901</v>
      </c>
      <c r="AD19" s="1234">
        <v>30966060</v>
      </c>
      <c r="AE19" s="1234">
        <v>502577</v>
      </c>
      <c r="AF19" s="1234">
        <v>11290978</v>
      </c>
      <c r="AG19" s="1234">
        <v>84358365</v>
      </c>
      <c r="AH19" s="1234">
        <v>5086317</v>
      </c>
      <c r="AI19" s="1234">
        <v>83982</v>
      </c>
      <c r="AJ19" s="1234">
        <v>657190</v>
      </c>
      <c r="AK19" s="1234">
        <v>1507755</v>
      </c>
      <c r="AL19" s="1234">
        <v>5826721</v>
      </c>
      <c r="AM19" s="1234">
        <v>12023263</v>
      </c>
      <c r="AN19" s="1234">
        <v>10428373</v>
      </c>
      <c r="AO19" s="1234">
        <v>2445432</v>
      </c>
      <c r="AP19" s="1234">
        <v>476059</v>
      </c>
      <c r="AQ19" s="1234">
        <v>696653</v>
      </c>
      <c r="AR19" s="1234">
        <v>606988</v>
      </c>
      <c r="AS19" s="1234">
        <v>182996287</v>
      </c>
      <c r="AT19" s="1234">
        <v>106719199</v>
      </c>
      <c r="AU19" s="1234">
        <v>510697210</v>
      </c>
      <c r="AV19" s="1234">
        <v>39200829</v>
      </c>
      <c r="AW19" s="1265">
        <v>43586</v>
      </c>
      <c r="AX19" s="1266">
        <v>43586</v>
      </c>
      <c r="AY19" s="1267"/>
    </row>
    <row r="20" spans="1:51" ht="19.5" customHeight="1">
      <c r="A20" s="1268"/>
      <c r="B20" s="1263">
        <v>43831</v>
      </c>
      <c r="C20" s="1269"/>
      <c r="D20" s="56">
        <v>144748681</v>
      </c>
      <c r="E20" s="704">
        <v>135499891</v>
      </c>
      <c r="F20" s="1234">
        <v>132887703</v>
      </c>
      <c r="G20" s="1234">
        <v>70633851</v>
      </c>
      <c r="H20" s="1234">
        <v>3394</v>
      </c>
      <c r="I20" s="1234">
        <v>48314</v>
      </c>
      <c r="J20" s="1234">
        <v>29446917</v>
      </c>
      <c r="K20" s="1234">
        <v>14662456</v>
      </c>
      <c r="L20" s="1234">
        <v>1088999</v>
      </c>
      <c r="M20" s="1234">
        <v>185543</v>
      </c>
      <c r="N20" s="1234">
        <v>4500384</v>
      </c>
      <c r="O20" s="1234">
        <v>544842</v>
      </c>
      <c r="P20" s="1234">
        <v>3955542</v>
      </c>
      <c r="Q20" s="1234">
        <v>1601987</v>
      </c>
      <c r="R20" s="1234">
        <v>4753687</v>
      </c>
      <c r="S20" s="1234">
        <v>11983665</v>
      </c>
      <c r="T20" s="1234">
        <v>3797069</v>
      </c>
      <c r="U20" s="1234">
        <v>478362</v>
      </c>
      <c r="V20" s="1234">
        <v>345616</v>
      </c>
      <c r="W20" s="1265">
        <v>43831</v>
      </c>
      <c r="X20" s="1266">
        <v>43831</v>
      </c>
      <c r="Y20" s="1268"/>
      <c r="Z20" s="1263">
        <v>43831</v>
      </c>
      <c r="AA20" s="1269"/>
      <c r="AB20" s="56">
        <v>103131990</v>
      </c>
      <c r="AC20" s="1234">
        <v>76201814</v>
      </c>
      <c r="AD20" s="1234">
        <v>26355716</v>
      </c>
      <c r="AE20" s="1234">
        <v>494251</v>
      </c>
      <c r="AF20" s="1234">
        <v>10417196</v>
      </c>
      <c r="AG20" s="1234">
        <v>69953793</v>
      </c>
      <c r="AH20" s="1234">
        <v>4335524</v>
      </c>
      <c r="AI20" s="1234">
        <v>79370</v>
      </c>
      <c r="AJ20" s="1234">
        <v>639151</v>
      </c>
      <c r="AK20" s="1234">
        <v>1473506</v>
      </c>
      <c r="AL20" s="1234">
        <v>5346339</v>
      </c>
      <c r="AM20" s="1234">
        <v>10723045</v>
      </c>
      <c r="AN20" s="1234">
        <v>8369666</v>
      </c>
      <c r="AO20" s="1234">
        <v>2387783</v>
      </c>
      <c r="AP20" s="1234">
        <v>479120</v>
      </c>
      <c r="AQ20" s="1234">
        <v>696552</v>
      </c>
      <c r="AR20" s="1234">
        <v>634093</v>
      </c>
      <c r="AS20" s="1234">
        <v>168603903</v>
      </c>
      <c r="AT20" s="1234">
        <v>97344957</v>
      </c>
      <c r="AU20" s="1234">
        <v>477389893</v>
      </c>
      <c r="AV20" s="1234">
        <v>37517234</v>
      </c>
      <c r="AW20" s="1265">
        <v>43831</v>
      </c>
      <c r="AX20" s="1266">
        <v>43831</v>
      </c>
      <c r="AY20" s="1267"/>
    </row>
    <row r="21" spans="1:51" ht="11.25" customHeight="1">
      <c r="A21" s="1268"/>
      <c r="B21" s="1270"/>
      <c r="C21" s="1269"/>
      <c r="D21" s="56"/>
      <c r="E21" s="705"/>
      <c r="F21" s="1234"/>
      <c r="G21" s="1234"/>
      <c r="H21" s="1234"/>
      <c r="I21" s="1234"/>
      <c r="J21" s="1234"/>
      <c r="K21" s="1234"/>
      <c r="L21" s="1234"/>
      <c r="M21" s="1234"/>
      <c r="N21" s="1234"/>
      <c r="O21" s="1234"/>
      <c r="P21" s="1234"/>
      <c r="Q21" s="1234"/>
      <c r="R21" s="1234"/>
      <c r="S21" s="1234"/>
      <c r="T21" s="1234"/>
      <c r="U21" s="1234"/>
      <c r="V21" s="1234"/>
      <c r="W21" s="1271"/>
      <c r="X21" s="1272"/>
      <c r="Y21" s="1268"/>
      <c r="Z21" s="1270"/>
      <c r="AA21" s="1269"/>
      <c r="AB21" s="56"/>
      <c r="AC21" s="1234"/>
      <c r="AD21" s="1234"/>
      <c r="AE21" s="1234"/>
      <c r="AF21" s="1234"/>
      <c r="AG21" s="1234"/>
      <c r="AH21" s="1234"/>
      <c r="AI21" s="1234"/>
      <c r="AJ21" s="1234"/>
      <c r="AK21" s="1234"/>
      <c r="AL21" s="1234"/>
      <c r="AM21" s="1234"/>
      <c r="AN21" s="1234"/>
      <c r="AO21" s="1234"/>
      <c r="AP21" s="1234"/>
      <c r="AQ21" s="1234"/>
      <c r="AR21" s="1234"/>
      <c r="AS21" s="1234"/>
      <c r="AT21" s="1234"/>
      <c r="AU21" s="1234"/>
      <c r="AV21" s="1234"/>
      <c r="AW21" s="1271"/>
      <c r="AX21" s="1272"/>
      <c r="AY21" s="1267"/>
    </row>
    <row r="22" spans="1:51" ht="19.5" customHeight="1">
      <c r="A22" s="1273">
        <v>43191</v>
      </c>
      <c r="B22" s="1274">
        <v>43191</v>
      </c>
      <c r="C22" s="1275">
        <v>43191</v>
      </c>
      <c r="D22" s="60">
        <v>163768381</v>
      </c>
      <c r="E22" s="705">
        <v>155410997</v>
      </c>
      <c r="F22" s="1233">
        <v>150607622</v>
      </c>
      <c r="G22" s="1233">
        <v>79164505</v>
      </c>
      <c r="H22" s="1233">
        <v>122299</v>
      </c>
      <c r="I22" s="1233">
        <v>58037</v>
      </c>
      <c r="J22" s="1233">
        <v>28977442</v>
      </c>
      <c r="K22" s="1233">
        <v>19665450</v>
      </c>
      <c r="L22" s="1233">
        <v>1054799</v>
      </c>
      <c r="M22" s="1233">
        <v>232988</v>
      </c>
      <c r="N22" s="1233">
        <v>4754534</v>
      </c>
      <c r="O22" s="1233">
        <v>598930</v>
      </c>
      <c r="P22" s="1233">
        <v>4155604</v>
      </c>
      <c r="Q22" s="1233">
        <v>1623710</v>
      </c>
      <c r="R22" s="1233">
        <v>5648649</v>
      </c>
      <c r="S22" s="1233">
        <v>13769495</v>
      </c>
      <c r="T22" s="1233">
        <v>4184979</v>
      </c>
      <c r="U22" s="1233">
        <v>893615</v>
      </c>
      <c r="V22" s="1233">
        <v>333967</v>
      </c>
      <c r="W22" s="1276">
        <v>43191</v>
      </c>
      <c r="X22" s="1277">
        <v>43191</v>
      </c>
      <c r="Y22" s="1273">
        <v>43191</v>
      </c>
      <c r="Z22" s="1274">
        <v>43191</v>
      </c>
      <c r="AA22" s="1275">
        <v>43191</v>
      </c>
      <c r="AB22" s="60">
        <v>117933182</v>
      </c>
      <c r="AC22" s="1233">
        <v>85985005</v>
      </c>
      <c r="AD22" s="1233">
        <v>31415448</v>
      </c>
      <c r="AE22" s="1233">
        <v>540024</v>
      </c>
      <c r="AF22" s="1233">
        <v>11311976</v>
      </c>
      <c r="AG22" s="1233">
        <v>85174719</v>
      </c>
      <c r="AH22" s="1233">
        <v>5244792</v>
      </c>
      <c r="AI22" s="1233">
        <v>88020</v>
      </c>
      <c r="AJ22" s="1233">
        <v>720370</v>
      </c>
      <c r="AK22" s="1233">
        <v>1563124</v>
      </c>
      <c r="AL22" s="1233">
        <v>5984665</v>
      </c>
      <c r="AM22" s="1233">
        <v>12348529</v>
      </c>
      <c r="AN22" s="1233">
        <v>10836468</v>
      </c>
      <c r="AO22" s="1233">
        <v>2605484</v>
      </c>
      <c r="AP22" s="1233">
        <v>492164</v>
      </c>
      <c r="AQ22" s="1233">
        <v>681684</v>
      </c>
      <c r="AR22" s="1233">
        <v>638746</v>
      </c>
      <c r="AS22" s="1233">
        <v>186003463</v>
      </c>
      <c r="AT22" s="1233">
        <v>109226719</v>
      </c>
      <c r="AU22" s="1233">
        <v>514487750</v>
      </c>
      <c r="AV22" s="1233">
        <v>40337402</v>
      </c>
      <c r="AW22" s="1276">
        <v>43191</v>
      </c>
      <c r="AX22" s="1277">
        <v>43191</v>
      </c>
      <c r="AY22" s="1278"/>
    </row>
    <row r="23" spans="1:51" ht="19.5" customHeight="1">
      <c r="A23" s="1273">
        <v>43586</v>
      </c>
      <c r="B23" s="1274">
        <v>43586</v>
      </c>
      <c r="C23" s="1275">
        <v>43586</v>
      </c>
      <c r="D23" s="60">
        <v>159945029</v>
      </c>
      <c r="E23" s="705">
        <v>151743358</v>
      </c>
      <c r="F23" s="1233">
        <v>147187604</v>
      </c>
      <c r="G23" s="1233">
        <v>77545419</v>
      </c>
      <c r="H23" s="1233">
        <v>60224</v>
      </c>
      <c r="I23" s="1233">
        <v>56565</v>
      </c>
      <c r="J23" s="1233">
        <v>30852953</v>
      </c>
      <c r="K23" s="1233">
        <v>17089832</v>
      </c>
      <c r="L23" s="1233">
        <v>1009063</v>
      </c>
      <c r="M23" s="1233">
        <v>221524</v>
      </c>
      <c r="N23" s="1233">
        <v>4660719</v>
      </c>
      <c r="O23" s="1233">
        <v>513172</v>
      </c>
      <c r="P23" s="1233">
        <v>4147547</v>
      </c>
      <c r="Q23" s="1233">
        <v>1598227</v>
      </c>
      <c r="R23" s="1233">
        <v>5613028</v>
      </c>
      <c r="S23" s="1233">
        <v>13256575</v>
      </c>
      <c r="T23" s="1233">
        <v>4117678</v>
      </c>
      <c r="U23" s="1233">
        <v>895218</v>
      </c>
      <c r="V23" s="1233">
        <v>351041</v>
      </c>
      <c r="W23" s="1276">
        <v>43586</v>
      </c>
      <c r="X23" s="1277">
        <v>43586</v>
      </c>
      <c r="Y23" s="1273">
        <v>43586</v>
      </c>
      <c r="Z23" s="1274">
        <v>43586</v>
      </c>
      <c r="AA23" s="1275">
        <v>43586</v>
      </c>
      <c r="AB23" s="60">
        <v>115690085</v>
      </c>
      <c r="AC23" s="1233">
        <v>84889776</v>
      </c>
      <c r="AD23" s="1233">
        <v>30623277</v>
      </c>
      <c r="AE23" s="1233">
        <v>490369</v>
      </c>
      <c r="AF23" s="1233">
        <v>11235965</v>
      </c>
      <c r="AG23" s="1233">
        <v>83108162</v>
      </c>
      <c r="AH23" s="1233">
        <v>5163681</v>
      </c>
      <c r="AI23" s="1233">
        <v>85540</v>
      </c>
      <c r="AJ23" s="1233">
        <v>644819</v>
      </c>
      <c r="AK23" s="1233">
        <v>1513145</v>
      </c>
      <c r="AL23" s="1233">
        <v>5727901</v>
      </c>
      <c r="AM23" s="1233">
        <v>12173561</v>
      </c>
      <c r="AN23" s="1233">
        <v>10408020</v>
      </c>
      <c r="AO23" s="1233">
        <v>2431349</v>
      </c>
      <c r="AP23" s="1233">
        <v>472663</v>
      </c>
      <c r="AQ23" s="1233">
        <v>716091</v>
      </c>
      <c r="AR23" s="1233">
        <v>600302</v>
      </c>
      <c r="AS23" s="1233">
        <v>181331668</v>
      </c>
      <c r="AT23" s="1233">
        <v>105689336</v>
      </c>
      <c r="AU23" s="1233">
        <v>506936433</v>
      </c>
      <c r="AV23" s="1233">
        <v>39116779</v>
      </c>
      <c r="AW23" s="1276">
        <v>43586</v>
      </c>
      <c r="AX23" s="1277">
        <v>43586</v>
      </c>
      <c r="AY23" s="1278"/>
    </row>
    <row r="24" spans="1:51" ht="11.25" customHeight="1">
      <c r="A24" s="1279"/>
      <c r="B24" s="1280"/>
      <c r="C24" s="1278"/>
      <c r="D24" s="60"/>
      <c r="E24" s="705"/>
      <c r="F24" s="1233"/>
      <c r="G24" s="1233"/>
      <c r="H24" s="1233"/>
      <c r="I24" s="1233"/>
      <c r="J24" s="1233"/>
      <c r="K24" s="1233"/>
      <c r="L24" s="1233"/>
      <c r="M24" s="1233"/>
      <c r="N24" s="1233"/>
      <c r="O24" s="1233"/>
      <c r="P24" s="1233"/>
      <c r="Q24" s="1233"/>
      <c r="R24" s="1233"/>
      <c r="S24" s="1233"/>
      <c r="T24" s="1233"/>
      <c r="U24" s="1233"/>
      <c r="V24" s="1233"/>
      <c r="W24" s="1271"/>
      <c r="X24" s="1272"/>
      <c r="Y24" s="1279"/>
      <c r="Z24" s="1280"/>
      <c r="AA24" s="1278"/>
      <c r="AB24" s="60"/>
      <c r="AC24" s="1233"/>
      <c r="AD24" s="1233"/>
      <c r="AE24" s="1233"/>
      <c r="AF24" s="1233"/>
      <c r="AG24" s="1233"/>
      <c r="AH24" s="1233"/>
      <c r="AI24" s="1233"/>
      <c r="AJ24" s="1233"/>
      <c r="AK24" s="1233"/>
      <c r="AL24" s="1233"/>
      <c r="AM24" s="1233"/>
      <c r="AN24" s="1233"/>
      <c r="AO24" s="1233"/>
      <c r="AP24" s="1233"/>
      <c r="AQ24" s="1233"/>
      <c r="AR24" s="1233"/>
      <c r="AS24" s="1233"/>
      <c r="AT24" s="1233"/>
      <c r="AU24" s="1233"/>
      <c r="AV24" s="1233"/>
      <c r="AW24" s="1271"/>
      <c r="AX24" s="1272"/>
      <c r="AY24" s="1278"/>
    </row>
    <row r="25" spans="1:51" ht="19.5" customHeight="1">
      <c r="A25" s="1281" t="s">
        <v>2153</v>
      </c>
      <c r="B25" s="1282" t="s">
        <v>23</v>
      </c>
      <c r="C25" s="1283" t="s">
        <v>162</v>
      </c>
      <c r="D25" s="60">
        <v>39468283</v>
      </c>
      <c r="E25" s="705">
        <v>37176115</v>
      </c>
      <c r="F25" s="1233">
        <v>36340073</v>
      </c>
      <c r="G25" s="1233">
        <v>18651924</v>
      </c>
      <c r="H25" s="1233">
        <v>1189</v>
      </c>
      <c r="I25" s="1233">
        <v>13659</v>
      </c>
      <c r="J25" s="1233">
        <v>7629096</v>
      </c>
      <c r="K25" s="1233">
        <v>4021748</v>
      </c>
      <c r="L25" s="1233">
        <v>182865</v>
      </c>
      <c r="M25" s="1233">
        <v>39961</v>
      </c>
      <c r="N25" s="1233">
        <v>1217808</v>
      </c>
      <c r="O25" s="1233">
        <v>133224</v>
      </c>
      <c r="P25" s="1233">
        <v>1084584</v>
      </c>
      <c r="Q25" s="1233">
        <v>397339</v>
      </c>
      <c r="R25" s="1233">
        <v>1252246</v>
      </c>
      <c r="S25" s="1233">
        <v>3158214</v>
      </c>
      <c r="T25" s="1233">
        <v>960635</v>
      </c>
      <c r="U25" s="1233">
        <v>259683</v>
      </c>
      <c r="V25" s="1233">
        <v>87874</v>
      </c>
      <c r="W25" s="1284" t="s">
        <v>24</v>
      </c>
      <c r="X25" s="1285" t="s">
        <v>2155</v>
      </c>
      <c r="Y25" s="1281" t="s">
        <v>2153</v>
      </c>
      <c r="Z25" s="1282" t="s">
        <v>23</v>
      </c>
      <c r="AA25" s="1254" t="s">
        <v>162</v>
      </c>
      <c r="AB25" s="60">
        <v>29086259</v>
      </c>
      <c r="AC25" s="1233">
        <v>21417754</v>
      </c>
      <c r="AD25" s="1233">
        <v>7464646</v>
      </c>
      <c r="AE25" s="1233">
        <v>131534</v>
      </c>
      <c r="AF25" s="1233">
        <v>2764265</v>
      </c>
      <c r="AG25" s="1233">
        <v>20274897</v>
      </c>
      <c r="AH25" s="1233">
        <v>1315312</v>
      </c>
      <c r="AI25" s="1233">
        <v>24668</v>
      </c>
      <c r="AJ25" s="1233">
        <v>180841</v>
      </c>
      <c r="AK25" s="1233">
        <v>394743</v>
      </c>
      <c r="AL25" s="1233">
        <v>1481482</v>
      </c>
      <c r="AM25" s="1233">
        <v>3330844</v>
      </c>
      <c r="AN25" s="1233">
        <v>2554158</v>
      </c>
      <c r="AO25" s="1233">
        <v>649762</v>
      </c>
      <c r="AP25" s="1233">
        <v>130558</v>
      </c>
      <c r="AQ25" s="1233">
        <v>181128</v>
      </c>
      <c r="AR25" s="1233">
        <v>155831</v>
      </c>
      <c r="AS25" s="1233">
        <v>44351265</v>
      </c>
      <c r="AT25" s="1233">
        <v>25474793</v>
      </c>
      <c r="AU25" s="1233">
        <v>129126762</v>
      </c>
      <c r="AV25" s="1233">
        <v>10284806</v>
      </c>
      <c r="AW25" s="1284" t="s">
        <v>24</v>
      </c>
      <c r="AX25" s="1285" t="s">
        <v>2155</v>
      </c>
      <c r="AY25" s="1278"/>
    </row>
    <row r="26" spans="1:51" ht="19.5" customHeight="1">
      <c r="A26" s="1286" t="s">
        <v>25</v>
      </c>
      <c r="B26" s="1287" t="s">
        <v>25</v>
      </c>
      <c r="C26" s="1283" t="s">
        <v>163</v>
      </c>
      <c r="D26" s="60">
        <v>33103188</v>
      </c>
      <c r="E26" s="705">
        <v>30718000</v>
      </c>
      <c r="F26" s="1233">
        <v>30363014</v>
      </c>
      <c r="G26" s="1233">
        <v>16256823</v>
      </c>
      <c r="H26" s="1233">
        <v>732</v>
      </c>
      <c r="I26" s="1233">
        <v>8825</v>
      </c>
      <c r="J26" s="1233">
        <v>6807577</v>
      </c>
      <c r="K26" s="1233">
        <v>3341022</v>
      </c>
      <c r="L26" s="1233">
        <v>343235</v>
      </c>
      <c r="M26" s="1233">
        <v>22062</v>
      </c>
      <c r="N26" s="1233">
        <v>1083975</v>
      </c>
      <c r="O26" s="1233">
        <v>134307</v>
      </c>
      <c r="P26" s="1233">
        <v>949668</v>
      </c>
      <c r="Q26" s="1233">
        <v>383224</v>
      </c>
      <c r="R26" s="1233">
        <v>985324</v>
      </c>
      <c r="S26" s="1233">
        <v>2769119</v>
      </c>
      <c r="T26" s="1233">
        <v>848798</v>
      </c>
      <c r="U26" s="1233">
        <v>136222</v>
      </c>
      <c r="V26" s="1233">
        <v>73059</v>
      </c>
      <c r="W26" s="1284" t="s">
        <v>26</v>
      </c>
      <c r="X26" s="1285" t="s">
        <v>25</v>
      </c>
      <c r="Y26" s="1286" t="s">
        <v>25</v>
      </c>
      <c r="Z26" s="1287" t="s">
        <v>25</v>
      </c>
      <c r="AA26" s="1288" t="s">
        <v>163</v>
      </c>
      <c r="AB26" s="60">
        <v>23800858</v>
      </c>
      <c r="AC26" s="1233">
        <v>17311116</v>
      </c>
      <c r="AD26" s="1233">
        <v>6400669</v>
      </c>
      <c r="AE26" s="1233">
        <v>124113</v>
      </c>
      <c r="AF26" s="1233">
        <v>2516826</v>
      </c>
      <c r="AG26" s="1233">
        <v>16245377</v>
      </c>
      <c r="AH26" s="1233">
        <v>970218</v>
      </c>
      <c r="AI26" s="1233">
        <v>23702</v>
      </c>
      <c r="AJ26" s="1233">
        <v>146786</v>
      </c>
      <c r="AK26" s="1233">
        <v>344843</v>
      </c>
      <c r="AL26" s="1233">
        <v>1204583</v>
      </c>
      <c r="AM26" s="1233">
        <v>2281992</v>
      </c>
      <c r="AN26" s="1233">
        <v>1592702</v>
      </c>
      <c r="AO26" s="1233">
        <v>565621</v>
      </c>
      <c r="AP26" s="1233">
        <v>109477</v>
      </c>
      <c r="AQ26" s="1233">
        <v>162911</v>
      </c>
      <c r="AR26" s="1233">
        <v>143814</v>
      </c>
      <c r="AS26" s="1233">
        <v>39217940</v>
      </c>
      <c r="AT26" s="1233">
        <v>22493742</v>
      </c>
      <c r="AU26" s="1233">
        <v>111904135</v>
      </c>
      <c r="AV26" s="1233">
        <v>8473841</v>
      </c>
      <c r="AW26" s="1284" t="s">
        <v>26</v>
      </c>
      <c r="AX26" s="1285" t="s">
        <v>25</v>
      </c>
      <c r="AY26" s="1289"/>
    </row>
    <row r="27" spans="1:51" ht="19.5" customHeight="1">
      <c r="A27" s="1286" t="s">
        <v>25</v>
      </c>
      <c r="B27" s="1287" t="s">
        <v>25</v>
      </c>
      <c r="C27" s="1283" t="s">
        <v>2152</v>
      </c>
      <c r="D27" s="60">
        <v>35128483</v>
      </c>
      <c r="E27" s="705">
        <v>32632382</v>
      </c>
      <c r="F27" s="1233">
        <v>32205452</v>
      </c>
      <c r="G27" s="1233">
        <v>17549970</v>
      </c>
      <c r="H27" s="1233">
        <v>511</v>
      </c>
      <c r="I27" s="1233">
        <v>12087</v>
      </c>
      <c r="J27" s="1233">
        <v>7327451</v>
      </c>
      <c r="K27" s="1233">
        <v>3564243</v>
      </c>
      <c r="L27" s="1233">
        <v>345626</v>
      </c>
      <c r="M27" s="1233">
        <v>57154</v>
      </c>
      <c r="N27" s="1233">
        <v>1028370</v>
      </c>
      <c r="O27" s="1233">
        <v>141333</v>
      </c>
      <c r="P27" s="1233">
        <v>887037</v>
      </c>
      <c r="Q27" s="1233">
        <v>405826</v>
      </c>
      <c r="R27" s="1233">
        <v>1187708</v>
      </c>
      <c r="S27" s="1233">
        <v>3008467</v>
      </c>
      <c r="T27" s="1233">
        <v>1089378</v>
      </c>
      <c r="U27" s="1233">
        <v>34479</v>
      </c>
      <c r="V27" s="1233">
        <v>87209</v>
      </c>
      <c r="W27" s="1284" t="s">
        <v>27</v>
      </c>
      <c r="X27" s="1285" t="s">
        <v>25</v>
      </c>
      <c r="Y27" s="1286" t="s">
        <v>25</v>
      </c>
      <c r="Z27" s="1287" t="s">
        <v>25</v>
      </c>
      <c r="AA27" s="1288" t="s">
        <v>2152</v>
      </c>
      <c r="AB27" s="60">
        <v>24059574</v>
      </c>
      <c r="AC27" s="1233">
        <v>18001423</v>
      </c>
      <c r="AD27" s="1233">
        <v>5957318</v>
      </c>
      <c r="AE27" s="1233">
        <v>99945</v>
      </c>
      <c r="AF27" s="1233">
        <v>2463710</v>
      </c>
      <c r="AG27" s="1233">
        <v>15785227</v>
      </c>
      <c r="AH27" s="1233">
        <v>976687</v>
      </c>
      <c r="AI27" s="1233">
        <v>8681</v>
      </c>
      <c r="AJ27" s="1233">
        <v>144495</v>
      </c>
      <c r="AK27" s="1233">
        <v>353656</v>
      </c>
      <c r="AL27" s="1233">
        <v>1276547</v>
      </c>
      <c r="AM27" s="1233">
        <v>2464556</v>
      </c>
      <c r="AN27" s="1233">
        <v>1923799</v>
      </c>
      <c r="AO27" s="1233">
        <v>586491</v>
      </c>
      <c r="AP27" s="1233">
        <v>131975</v>
      </c>
      <c r="AQ27" s="1233">
        <v>168001</v>
      </c>
      <c r="AR27" s="1233">
        <v>167412</v>
      </c>
      <c r="AS27" s="1233">
        <v>41964366</v>
      </c>
      <c r="AT27" s="1233">
        <v>24174013</v>
      </c>
      <c r="AU27" s="1233">
        <v>117431206</v>
      </c>
      <c r="AV27" s="1233">
        <v>8919443</v>
      </c>
      <c r="AW27" s="1284" t="s">
        <v>27</v>
      </c>
      <c r="AX27" s="1285" t="s">
        <v>25</v>
      </c>
      <c r="AY27" s="1278"/>
    </row>
    <row r="28" spans="1:51" ht="19.5" customHeight="1">
      <c r="A28" s="1286" t="s">
        <v>25</v>
      </c>
      <c r="B28" s="1287" t="s">
        <v>25</v>
      </c>
      <c r="C28" s="1283" t="s">
        <v>164</v>
      </c>
      <c r="D28" s="60">
        <v>37048728</v>
      </c>
      <c r="E28" s="705">
        <v>34973393</v>
      </c>
      <c r="F28" s="1233">
        <v>33979164</v>
      </c>
      <c r="G28" s="1233">
        <v>18175134</v>
      </c>
      <c r="H28" s="1233">
        <v>962</v>
      </c>
      <c r="I28" s="1233">
        <v>13743</v>
      </c>
      <c r="J28" s="1233">
        <v>7682793</v>
      </c>
      <c r="K28" s="1233">
        <v>3735443</v>
      </c>
      <c r="L28" s="1233">
        <v>217273</v>
      </c>
      <c r="M28" s="1233">
        <v>66366</v>
      </c>
      <c r="N28" s="1233">
        <v>1170231</v>
      </c>
      <c r="O28" s="1233">
        <v>135978</v>
      </c>
      <c r="P28" s="1233">
        <v>1034253</v>
      </c>
      <c r="Q28" s="1233">
        <v>415598</v>
      </c>
      <c r="R28" s="1233">
        <v>1328409</v>
      </c>
      <c r="S28" s="1233">
        <v>3047865</v>
      </c>
      <c r="T28" s="1233">
        <v>898258</v>
      </c>
      <c r="U28" s="1233">
        <v>47978</v>
      </c>
      <c r="V28" s="1233">
        <v>97474</v>
      </c>
      <c r="W28" s="1284" t="s">
        <v>28</v>
      </c>
      <c r="X28" s="1285" t="s">
        <v>25</v>
      </c>
      <c r="Y28" s="1286" t="s">
        <v>25</v>
      </c>
      <c r="Z28" s="1287" t="s">
        <v>25</v>
      </c>
      <c r="AA28" s="1288" t="s">
        <v>164</v>
      </c>
      <c r="AB28" s="60">
        <v>26185299</v>
      </c>
      <c r="AC28" s="1233">
        <v>19471521</v>
      </c>
      <c r="AD28" s="1233">
        <v>6533083</v>
      </c>
      <c r="AE28" s="1233">
        <v>138659</v>
      </c>
      <c r="AF28" s="1233">
        <v>2672395</v>
      </c>
      <c r="AG28" s="1233">
        <v>17648292</v>
      </c>
      <c r="AH28" s="1233">
        <v>1073307</v>
      </c>
      <c r="AI28" s="1233">
        <v>22319</v>
      </c>
      <c r="AJ28" s="1233">
        <v>167029</v>
      </c>
      <c r="AK28" s="1233">
        <v>380264</v>
      </c>
      <c r="AL28" s="1233">
        <v>1383727</v>
      </c>
      <c r="AM28" s="1233">
        <v>2645653</v>
      </c>
      <c r="AN28" s="1233">
        <v>2299007</v>
      </c>
      <c r="AO28" s="1233">
        <v>585909</v>
      </c>
      <c r="AP28" s="1233">
        <v>107110</v>
      </c>
      <c r="AQ28" s="1233">
        <v>184512</v>
      </c>
      <c r="AR28" s="1233">
        <v>167036</v>
      </c>
      <c r="AS28" s="1233">
        <v>43070332</v>
      </c>
      <c r="AT28" s="1233">
        <v>25202409</v>
      </c>
      <c r="AU28" s="1233">
        <v>118927790</v>
      </c>
      <c r="AV28" s="1233">
        <v>9839144</v>
      </c>
      <c r="AW28" s="1284" t="s">
        <v>28</v>
      </c>
      <c r="AX28" s="1285" t="s">
        <v>25</v>
      </c>
      <c r="AY28" s="1278"/>
    </row>
    <row r="29" spans="1:51" ht="11.25" customHeight="1">
      <c r="A29" s="1290"/>
      <c r="B29" s="1291"/>
      <c r="C29" s="1289"/>
      <c r="D29" s="60"/>
      <c r="E29" s="705"/>
      <c r="F29" s="1233"/>
      <c r="G29" s="1233"/>
      <c r="H29" s="1233"/>
      <c r="I29" s="1233"/>
      <c r="J29" s="1233"/>
      <c r="K29" s="1233"/>
      <c r="L29" s="1233"/>
      <c r="M29" s="1233"/>
      <c r="N29" s="1233"/>
      <c r="O29" s="1233"/>
      <c r="P29" s="1233"/>
      <c r="Q29" s="1233"/>
      <c r="R29" s="1233"/>
      <c r="S29" s="1233"/>
      <c r="T29" s="1233"/>
      <c r="U29" s="1233"/>
      <c r="V29" s="1233"/>
      <c r="W29" s="1292"/>
      <c r="X29" s="1272"/>
      <c r="Y29" s="1290"/>
      <c r="Z29" s="1291"/>
      <c r="AA29" s="1289"/>
      <c r="AB29" s="60"/>
      <c r="AC29" s="1233"/>
      <c r="AD29" s="1233"/>
      <c r="AE29" s="1233"/>
      <c r="AF29" s="1233"/>
      <c r="AG29" s="1233"/>
      <c r="AH29" s="1233"/>
      <c r="AI29" s="1233"/>
      <c r="AJ29" s="1233"/>
      <c r="AK29" s="1233"/>
      <c r="AL29" s="1233"/>
      <c r="AM29" s="1233"/>
      <c r="AN29" s="1233"/>
      <c r="AO29" s="1233"/>
      <c r="AP29" s="1233"/>
      <c r="AQ29" s="1233"/>
      <c r="AR29" s="1233"/>
      <c r="AS29" s="1233"/>
      <c r="AT29" s="1233"/>
      <c r="AU29" s="1233"/>
      <c r="AV29" s="1233"/>
      <c r="AW29" s="1292"/>
      <c r="AX29" s="1272"/>
      <c r="AY29" s="1278"/>
    </row>
    <row r="30" spans="1:51" ht="19.5" customHeight="1">
      <c r="A30" s="1286" t="s">
        <v>2153</v>
      </c>
      <c r="B30" s="1287" t="s">
        <v>23</v>
      </c>
      <c r="C30" s="1293">
        <v>43831</v>
      </c>
      <c r="D30" s="60">
        <v>13730037</v>
      </c>
      <c r="E30" s="705">
        <v>12933988</v>
      </c>
      <c r="F30" s="1233">
        <v>12666423</v>
      </c>
      <c r="G30" s="1233">
        <v>6600844</v>
      </c>
      <c r="H30" s="1233">
        <v>486</v>
      </c>
      <c r="I30" s="1233">
        <v>4348</v>
      </c>
      <c r="J30" s="1233">
        <v>2633277</v>
      </c>
      <c r="K30" s="1233">
        <v>1472923</v>
      </c>
      <c r="L30" s="1233">
        <v>72866</v>
      </c>
      <c r="M30" s="1233">
        <v>14874</v>
      </c>
      <c r="N30" s="1233">
        <v>406852</v>
      </c>
      <c r="O30" s="1233">
        <v>45904</v>
      </c>
      <c r="P30" s="1233">
        <v>360948</v>
      </c>
      <c r="Q30" s="1233">
        <v>133057</v>
      </c>
      <c r="R30" s="1233">
        <v>457960</v>
      </c>
      <c r="S30" s="1233">
        <v>1121495</v>
      </c>
      <c r="T30" s="1233">
        <v>330547</v>
      </c>
      <c r="U30" s="1233">
        <v>118026</v>
      </c>
      <c r="V30" s="1233">
        <v>26082</v>
      </c>
      <c r="W30" s="1284" t="s">
        <v>29</v>
      </c>
      <c r="X30" s="1285" t="s">
        <v>2155</v>
      </c>
      <c r="Y30" s="1286" t="s">
        <v>2153</v>
      </c>
      <c r="Z30" s="1287" t="s">
        <v>23</v>
      </c>
      <c r="AA30" s="1293">
        <v>43831</v>
      </c>
      <c r="AB30" s="60">
        <v>9974891</v>
      </c>
      <c r="AC30" s="1233">
        <v>7327791</v>
      </c>
      <c r="AD30" s="1233">
        <v>2623884</v>
      </c>
      <c r="AE30" s="1233">
        <v>42391</v>
      </c>
      <c r="AF30" s="1233">
        <v>950824</v>
      </c>
      <c r="AG30" s="1233">
        <v>7127536</v>
      </c>
      <c r="AH30" s="1233">
        <v>456703</v>
      </c>
      <c r="AI30" s="1233">
        <v>7981</v>
      </c>
      <c r="AJ30" s="1233">
        <v>62468</v>
      </c>
      <c r="AK30" s="1233">
        <v>138025</v>
      </c>
      <c r="AL30" s="1233">
        <v>500198</v>
      </c>
      <c r="AM30" s="1233">
        <v>1035627</v>
      </c>
      <c r="AN30" s="1233">
        <v>875696</v>
      </c>
      <c r="AO30" s="1233">
        <v>205259</v>
      </c>
      <c r="AP30" s="1233">
        <v>43382</v>
      </c>
      <c r="AQ30" s="1233">
        <v>61431</v>
      </c>
      <c r="AR30" s="1233">
        <v>47964</v>
      </c>
      <c r="AS30" s="1233">
        <v>15103981</v>
      </c>
      <c r="AT30" s="1233">
        <v>8581952</v>
      </c>
      <c r="AU30" s="1233">
        <v>44748832</v>
      </c>
      <c r="AV30" s="1233">
        <v>3609752</v>
      </c>
      <c r="AW30" s="1284" t="s">
        <v>29</v>
      </c>
      <c r="AX30" s="1285" t="s">
        <v>2155</v>
      </c>
      <c r="AY30" s="1289"/>
    </row>
    <row r="31" spans="1:51" ht="19.5" customHeight="1">
      <c r="A31" s="1281" t="s">
        <v>25</v>
      </c>
      <c r="B31" s="1282" t="s">
        <v>25</v>
      </c>
      <c r="C31" s="1294">
        <v>43862</v>
      </c>
      <c r="D31" s="60">
        <v>12873134</v>
      </c>
      <c r="E31" s="705">
        <v>12164688</v>
      </c>
      <c r="F31" s="1233">
        <v>11846995</v>
      </c>
      <c r="G31" s="1233">
        <v>6181255</v>
      </c>
      <c r="H31" s="1233">
        <v>300</v>
      </c>
      <c r="I31" s="1233">
        <v>4606</v>
      </c>
      <c r="J31" s="1233">
        <v>2619646</v>
      </c>
      <c r="K31" s="1233">
        <v>1258991</v>
      </c>
      <c r="L31" s="1233">
        <v>51414</v>
      </c>
      <c r="M31" s="1233">
        <v>18762</v>
      </c>
      <c r="N31" s="1233">
        <v>391874</v>
      </c>
      <c r="O31" s="1233">
        <v>44340</v>
      </c>
      <c r="P31" s="1233">
        <v>347534</v>
      </c>
      <c r="Q31" s="1233">
        <v>134289</v>
      </c>
      <c r="R31" s="1233">
        <v>425969</v>
      </c>
      <c r="S31" s="1233">
        <v>1025893</v>
      </c>
      <c r="T31" s="1233">
        <v>349497</v>
      </c>
      <c r="U31" s="1233">
        <v>71968</v>
      </c>
      <c r="V31" s="1233">
        <v>30407</v>
      </c>
      <c r="W31" s="1284" t="s">
        <v>30</v>
      </c>
      <c r="X31" s="1285" t="s">
        <v>25</v>
      </c>
      <c r="Y31" s="1281" t="s">
        <v>25</v>
      </c>
      <c r="Z31" s="1282" t="s">
        <v>25</v>
      </c>
      <c r="AA31" s="1294">
        <v>43862</v>
      </c>
      <c r="AB31" s="60">
        <v>9328701</v>
      </c>
      <c r="AC31" s="1233">
        <v>6869623</v>
      </c>
      <c r="AD31" s="1233">
        <v>2415308</v>
      </c>
      <c r="AE31" s="1233">
        <v>41762</v>
      </c>
      <c r="AF31" s="1233">
        <v>881289</v>
      </c>
      <c r="AG31" s="1233">
        <v>6530385</v>
      </c>
      <c r="AH31" s="1233">
        <v>427053</v>
      </c>
      <c r="AI31" s="1233">
        <v>8690</v>
      </c>
      <c r="AJ31" s="1233">
        <v>59069</v>
      </c>
      <c r="AK31" s="1233">
        <v>127524</v>
      </c>
      <c r="AL31" s="1233">
        <v>487024</v>
      </c>
      <c r="AM31" s="1233">
        <v>961585</v>
      </c>
      <c r="AN31" s="1233">
        <v>839684</v>
      </c>
      <c r="AO31" s="1233">
        <v>214169</v>
      </c>
      <c r="AP31" s="1233">
        <v>42315</v>
      </c>
      <c r="AQ31" s="1233">
        <v>58337</v>
      </c>
      <c r="AR31" s="1233">
        <v>50233</v>
      </c>
      <c r="AS31" s="1233">
        <v>14428157</v>
      </c>
      <c r="AT31" s="1233">
        <v>8384812</v>
      </c>
      <c r="AU31" s="1233">
        <v>41398447</v>
      </c>
      <c r="AV31" s="1233">
        <v>3344020</v>
      </c>
      <c r="AW31" s="1284" t="s">
        <v>30</v>
      </c>
      <c r="AX31" s="1285" t="s">
        <v>25</v>
      </c>
      <c r="AY31" s="1278"/>
    </row>
    <row r="32" spans="1:51" ht="19.5" customHeight="1">
      <c r="A32" s="1281" t="s">
        <v>25</v>
      </c>
      <c r="B32" s="1282" t="s">
        <v>25</v>
      </c>
      <c r="C32" s="1294">
        <v>43891</v>
      </c>
      <c r="D32" s="60">
        <v>12865113</v>
      </c>
      <c r="E32" s="705">
        <v>12077440</v>
      </c>
      <c r="F32" s="1233">
        <v>11826656</v>
      </c>
      <c r="G32" s="1233">
        <v>5869825</v>
      </c>
      <c r="H32" s="1233">
        <v>403</v>
      </c>
      <c r="I32" s="1233">
        <v>4705</v>
      </c>
      <c r="J32" s="1233">
        <v>2376173</v>
      </c>
      <c r="K32" s="1233">
        <v>1289834</v>
      </c>
      <c r="L32" s="1233">
        <v>58585</v>
      </c>
      <c r="M32" s="1233">
        <v>6325</v>
      </c>
      <c r="N32" s="1233">
        <v>419082</v>
      </c>
      <c r="O32" s="1233">
        <v>42980</v>
      </c>
      <c r="P32" s="1233">
        <v>376102</v>
      </c>
      <c r="Q32" s="1233">
        <v>129993</v>
      </c>
      <c r="R32" s="1233">
        <v>368317</v>
      </c>
      <c r="S32" s="1233">
        <v>1010826</v>
      </c>
      <c r="T32" s="1233">
        <v>280591</v>
      </c>
      <c r="U32" s="1233">
        <v>69689</v>
      </c>
      <c r="V32" s="1233">
        <v>31385</v>
      </c>
      <c r="W32" s="1284" t="s">
        <v>31</v>
      </c>
      <c r="X32" s="1285" t="s">
        <v>25</v>
      </c>
      <c r="Y32" s="1281" t="s">
        <v>25</v>
      </c>
      <c r="Z32" s="1282" t="s">
        <v>25</v>
      </c>
      <c r="AA32" s="1294">
        <v>43891</v>
      </c>
      <c r="AB32" s="60">
        <v>9782666</v>
      </c>
      <c r="AC32" s="1233">
        <v>7220340</v>
      </c>
      <c r="AD32" s="1233">
        <v>2425454</v>
      </c>
      <c r="AE32" s="1233">
        <v>47381</v>
      </c>
      <c r="AF32" s="1233">
        <v>932152</v>
      </c>
      <c r="AG32" s="1233">
        <v>6616976</v>
      </c>
      <c r="AH32" s="1233">
        <v>431556</v>
      </c>
      <c r="AI32" s="1233">
        <v>7997</v>
      </c>
      <c r="AJ32" s="1233">
        <v>59304</v>
      </c>
      <c r="AK32" s="1233">
        <v>129194</v>
      </c>
      <c r="AL32" s="1233">
        <v>494259</v>
      </c>
      <c r="AM32" s="1233">
        <v>1333632</v>
      </c>
      <c r="AN32" s="1233">
        <v>838778</v>
      </c>
      <c r="AO32" s="1233">
        <v>230334</v>
      </c>
      <c r="AP32" s="1233">
        <v>44861</v>
      </c>
      <c r="AQ32" s="1233">
        <v>61360</v>
      </c>
      <c r="AR32" s="1233">
        <v>57634</v>
      </c>
      <c r="AS32" s="1233">
        <v>14819127</v>
      </c>
      <c r="AT32" s="1233">
        <v>8508029</v>
      </c>
      <c r="AU32" s="1233">
        <v>42979483</v>
      </c>
      <c r="AV32" s="1233">
        <v>3331034</v>
      </c>
      <c r="AW32" s="1284" t="s">
        <v>31</v>
      </c>
      <c r="AX32" s="1285" t="s">
        <v>25</v>
      </c>
      <c r="AY32" s="1278"/>
    </row>
    <row r="33" spans="1:254" ht="19.5" customHeight="1">
      <c r="A33" s="1281" t="s">
        <v>25</v>
      </c>
      <c r="B33" s="1282" t="s">
        <v>25</v>
      </c>
      <c r="C33" s="1294">
        <v>43922</v>
      </c>
      <c r="D33" s="60">
        <v>11859920</v>
      </c>
      <c r="E33" s="705">
        <v>11068101</v>
      </c>
      <c r="F33" s="1233">
        <v>10888979</v>
      </c>
      <c r="G33" s="1233">
        <v>5882861</v>
      </c>
      <c r="H33" s="1233">
        <v>304</v>
      </c>
      <c r="I33" s="1233">
        <v>3220</v>
      </c>
      <c r="J33" s="1233">
        <v>2473699</v>
      </c>
      <c r="K33" s="1233">
        <v>1226738</v>
      </c>
      <c r="L33" s="1233">
        <v>93567</v>
      </c>
      <c r="M33" s="1233">
        <v>5659</v>
      </c>
      <c r="N33" s="1233">
        <v>406831</v>
      </c>
      <c r="O33" s="1233">
        <v>46912</v>
      </c>
      <c r="P33" s="1233">
        <v>359919</v>
      </c>
      <c r="Q33" s="1233">
        <v>125831</v>
      </c>
      <c r="R33" s="1233">
        <v>362063</v>
      </c>
      <c r="S33" s="1233">
        <v>1001842</v>
      </c>
      <c r="T33" s="1233">
        <v>301064</v>
      </c>
      <c r="U33" s="1233">
        <v>49600</v>
      </c>
      <c r="V33" s="1233">
        <v>28095</v>
      </c>
      <c r="W33" s="1284" t="s">
        <v>32</v>
      </c>
      <c r="X33" s="1285" t="s">
        <v>25</v>
      </c>
      <c r="Y33" s="1281" t="s">
        <v>25</v>
      </c>
      <c r="Z33" s="1282" t="s">
        <v>25</v>
      </c>
      <c r="AA33" s="1294">
        <v>43922</v>
      </c>
      <c r="AB33" s="60">
        <v>8405234</v>
      </c>
      <c r="AC33" s="1233">
        <v>6094664</v>
      </c>
      <c r="AD33" s="1233">
        <v>2246985</v>
      </c>
      <c r="AE33" s="1233">
        <v>44324</v>
      </c>
      <c r="AF33" s="1233">
        <v>854680</v>
      </c>
      <c r="AG33" s="1233">
        <v>5857118</v>
      </c>
      <c r="AH33" s="1233">
        <v>339037</v>
      </c>
      <c r="AI33" s="1233">
        <v>7744</v>
      </c>
      <c r="AJ33" s="1233">
        <v>52259</v>
      </c>
      <c r="AK33" s="1233">
        <v>117523</v>
      </c>
      <c r="AL33" s="1233">
        <v>430940</v>
      </c>
      <c r="AM33" s="1233">
        <v>891755</v>
      </c>
      <c r="AN33" s="1233">
        <v>609805</v>
      </c>
      <c r="AO33" s="1233">
        <v>196616</v>
      </c>
      <c r="AP33" s="1233">
        <v>37159</v>
      </c>
      <c r="AQ33" s="1233">
        <v>53894</v>
      </c>
      <c r="AR33" s="1233">
        <v>49481</v>
      </c>
      <c r="AS33" s="1233">
        <v>13641706</v>
      </c>
      <c r="AT33" s="1233">
        <v>7880720</v>
      </c>
      <c r="AU33" s="1233">
        <v>39644297</v>
      </c>
      <c r="AV33" s="1233">
        <v>3144950</v>
      </c>
      <c r="AW33" s="1284" t="s">
        <v>32</v>
      </c>
      <c r="AX33" s="1285" t="s">
        <v>25</v>
      </c>
      <c r="AY33" s="1278"/>
    </row>
    <row r="34" spans="1:254" ht="19.5" customHeight="1">
      <c r="A34" s="1281" t="s">
        <v>25</v>
      </c>
      <c r="B34" s="1282" t="s">
        <v>25</v>
      </c>
      <c r="C34" s="1294">
        <v>43952</v>
      </c>
      <c r="D34" s="60">
        <v>10851560</v>
      </c>
      <c r="E34" s="705">
        <v>10022713</v>
      </c>
      <c r="F34" s="1233">
        <v>9957107</v>
      </c>
      <c r="G34" s="1233">
        <v>5316001</v>
      </c>
      <c r="H34" s="1233">
        <v>234</v>
      </c>
      <c r="I34" s="1233">
        <v>2099</v>
      </c>
      <c r="J34" s="1233">
        <v>2216021</v>
      </c>
      <c r="K34" s="1233">
        <v>1068564</v>
      </c>
      <c r="L34" s="1233">
        <v>109783</v>
      </c>
      <c r="M34" s="1233">
        <v>4555</v>
      </c>
      <c r="N34" s="1233">
        <v>352175</v>
      </c>
      <c r="O34" s="1233">
        <v>41841</v>
      </c>
      <c r="P34" s="1233">
        <v>310334</v>
      </c>
      <c r="Q34" s="1233">
        <v>133356</v>
      </c>
      <c r="R34" s="1233">
        <v>324086</v>
      </c>
      <c r="S34" s="1233">
        <v>918532</v>
      </c>
      <c r="T34" s="1233">
        <v>286051</v>
      </c>
      <c r="U34" s="1233">
        <v>52966</v>
      </c>
      <c r="V34" s="1233">
        <v>20677</v>
      </c>
      <c r="W34" s="1284" t="s">
        <v>33</v>
      </c>
      <c r="X34" s="1285" t="s">
        <v>25</v>
      </c>
      <c r="Y34" s="1281" t="s">
        <v>25</v>
      </c>
      <c r="Z34" s="1282" t="s">
        <v>25</v>
      </c>
      <c r="AA34" s="1294">
        <v>43952</v>
      </c>
      <c r="AB34" s="60">
        <v>7901442</v>
      </c>
      <c r="AC34" s="1233">
        <v>5769561</v>
      </c>
      <c r="AD34" s="1233">
        <v>2125905</v>
      </c>
      <c r="AE34" s="1233">
        <v>44360</v>
      </c>
      <c r="AF34" s="1233">
        <v>867109</v>
      </c>
      <c r="AG34" s="1233">
        <v>5343200</v>
      </c>
      <c r="AH34" s="1233">
        <v>332789</v>
      </c>
      <c r="AI34" s="1233">
        <v>8286</v>
      </c>
      <c r="AJ34" s="1233">
        <v>51824</v>
      </c>
      <c r="AK34" s="1233">
        <v>111763</v>
      </c>
      <c r="AL34" s="1233">
        <v>376112</v>
      </c>
      <c r="AM34" s="1233">
        <v>740937</v>
      </c>
      <c r="AN34" s="1233">
        <v>499358</v>
      </c>
      <c r="AO34" s="1233">
        <v>173953</v>
      </c>
      <c r="AP34" s="1233">
        <v>36081</v>
      </c>
      <c r="AQ34" s="1233">
        <v>57947</v>
      </c>
      <c r="AR34" s="1233">
        <v>48789</v>
      </c>
      <c r="AS34" s="1233">
        <v>12890788</v>
      </c>
      <c r="AT34" s="1233">
        <v>7295041</v>
      </c>
      <c r="AU34" s="1233">
        <v>37439631</v>
      </c>
      <c r="AV34" s="1233">
        <v>2809444</v>
      </c>
      <c r="AW34" s="1284" t="s">
        <v>33</v>
      </c>
      <c r="AX34" s="1285" t="s">
        <v>25</v>
      </c>
      <c r="AY34" s="1278"/>
    </row>
    <row r="35" spans="1:254" ht="19.5" customHeight="1">
      <c r="A35" s="1281" t="s">
        <v>25</v>
      </c>
      <c r="B35" s="1282" t="s">
        <v>25</v>
      </c>
      <c r="C35" s="1294">
        <v>43983</v>
      </c>
      <c r="D35" s="60">
        <v>10391708</v>
      </c>
      <c r="E35" s="705">
        <v>9627186</v>
      </c>
      <c r="F35" s="1233">
        <v>9516928</v>
      </c>
      <c r="G35" s="1233">
        <v>5057961</v>
      </c>
      <c r="H35" s="1233">
        <v>194</v>
      </c>
      <c r="I35" s="1233">
        <v>3506</v>
      </c>
      <c r="J35" s="1233">
        <v>2117857</v>
      </c>
      <c r="K35" s="1233">
        <v>1045720</v>
      </c>
      <c r="L35" s="1233">
        <v>139885</v>
      </c>
      <c r="M35" s="1233">
        <v>11848</v>
      </c>
      <c r="N35" s="1233">
        <v>324969</v>
      </c>
      <c r="O35" s="1233">
        <v>45554</v>
      </c>
      <c r="P35" s="1233">
        <v>279415</v>
      </c>
      <c r="Q35" s="1233">
        <v>124037</v>
      </c>
      <c r="R35" s="1233">
        <v>299175</v>
      </c>
      <c r="S35" s="1233">
        <v>848745</v>
      </c>
      <c r="T35" s="1233">
        <v>261683</v>
      </c>
      <c r="U35" s="1233">
        <v>33656</v>
      </c>
      <c r="V35" s="1233">
        <v>24287</v>
      </c>
      <c r="W35" s="1284" t="s">
        <v>34</v>
      </c>
      <c r="X35" s="1285" t="s">
        <v>25</v>
      </c>
      <c r="Y35" s="1281" t="s">
        <v>25</v>
      </c>
      <c r="Z35" s="1282" t="s">
        <v>25</v>
      </c>
      <c r="AA35" s="1294">
        <v>43983</v>
      </c>
      <c r="AB35" s="60">
        <v>7494182</v>
      </c>
      <c r="AC35" s="1233">
        <v>5446891</v>
      </c>
      <c r="AD35" s="1233">
        <v>2027779</v>
      </c>
      <c r="AE35" s="1233">
        <v>35429</v>
      </c>
      <c r="AF35" s="1233">
        <v>795037</v>
      </c>
      <c r="AG35" s="1233">
        <v>5045059</v>
      </c>
      <c r="AH35" s="1233">
        <v>298392</v>
      </c>
      <c r="AI35" s="1233">
        <v>7672</v>
      </c>
      <c r="AJ35" s="1233">
        <v>42703</v>
      </c>
      <c r="AK35" s="1233">
        <v>115557</v>
      </c>
      <c r="AL35" s="1233">
        <v>397531</v>
      </c>
      <c r="AM35" s="1233">
        <v>649300</v>
      </c>
      <c r="AN35" s="1233">
        <v>483539</v>
      </c>
      <c r="AO35" s="1233">
        <v>195052</v>
      </c>
      <c r="AP35" s="1233">
        <v>36237</v>
      </c>
      <c r="AQ35" s="1233">
        <v>51070</v>
      </c>
      <c r="AR35" s="1233">
        <v>45544</v>
      </c>
      <c r="AS35" s="1233">
        <v>12685446</v>
      </c>
      <c r="AT35" s="1233">
        <v>7317981</v>
      </c>
      <c r="AU35" s="1233">
        <v>34820207</v>
      </c>
      <c r="AV35" s="1233">
        <v>2519447</v>
      </c>
      <c r="AW35" s="1284" t="s">
        <v>34</v>
      </c>
      <c r="AX35" s="1285" t="s">
        <v>25</v>
      </c>
      <c r="AY35" s="1278"/>
    </row>
    <row r="36" spans="1:254" ht="19.5" customHeight="1">
      <c r="A36" s="1281" t="s">
        <v>25</v>
      </c>
      <c r="B36" s="1282" t="s">
        <v>25</v>
      </c>
      <c r="C36" s="1294">
        <v>44013</v>
      </c>
      <c r="D36" s="60">
        <v>11527243</v>
      </c>
      <c r="E36" s="705">
        <v>10633588</v>
      </c>
      <c r="F36" s="1233">
        <v>10574635</v>
      </c>
      <c r="G36" s="1233">
        <v>5769769</v>
      </c>
      <c r="H36" s="1233">
        <v>176</v>
      </c>
      <c r="I36" s="1233">
        <v>4352</v>
      </c>
      <c r="J36" s="1233">
        <v>2473031</v>
      </c>
      <c r="K36" s="1233">
        <v>1091360</v>
      </c>
      <c r="L36" s="1233">
        <v>146138</v>
      </c>
      <c r="M36" s="1233">
        <v>17910</v>
      </c>
      <c r="N36" s="1233">
        <v>334681</v>
      </c>
      <c r="O36" s="1233">
        <v>45001</v>
      </c>
      <c r="P36" s="1233">
        <v>289680</v>
      </c>
      <c r="Q36" s="1233">
        <v>140489</v>
      </c>
      <c r="R36" s="1233">
        <v>371476</v>
      </c>
      <c r="S36" s="1233">
        <v>975331</v>
      </c>
      <c r="T36" s="1233">
        <v>367942</v>
      </c>
      <c r="U36" s="1233">
        <v>25220</v>
      </c>
      <c r="V36" s="1233">
        <v>30207</v>
      </c>
      <c r="W36" s="1284" t="s">
        <v>35</v>
      </c>
      <c r="X36" s="1285" t="s">
        <v>25</v>
      </c>
      <c r="Y36" s="1281" t="s">
        <v>25</v>
      </c>
      <c r="Z36" s="1282" t="s">
        <v>25</v>
      </c>
      <c r="AA36" s="1294">
        <v>44013</v>
      </c>
      <c r="AB36" s="60">
        <v>7858842</v>
      </c>
      <c r="AC36" s="1233">
        <v>5859537</v>
      </c>
      <c r="AD36" s="1233">
        <v>2004500</v>
      </c>
      <c r="AE36" s="1233">
        <v>16693</v>
      </c>
      <c r="AF36" s="1233">
        <v>809126</v>
      </c>
      <c r="AG36" s="1233">
        <v>5046439</v>
      </c>
      <c r="AH36" s="1233">
        <v>313327</v>
      </c>
      <c r="AI36" s="1233">
        <v>4959</v>
      </c>
      <c r="AJ36" s="1233">
        <v>49218</v>
      </c>
      <c r="AK36" s="1233">
        <v>120151</v>
      </c>
      <c r="AL36" s="1233">
        <v>437338</v>
      </c>
      <c r="AM36" s="1233">
        <v>763268</v>
      </c>
      <c r="AN36" s="1233">
        <v>548764</v>
      </c>
      <c r="AO36" s="1233">
        <v>193581</v>
      </c>
      <c r="AP36" s="1233">
        <v>40087</v>
      </c>
      <c r="AQ36" s="1233">
        <v>54301</v>
      </c>
      <c r="AR36" s="1233">
        <v>49121</v>
      </c>
      <c r="AS36" s="1233">
        <v>13788948</v>
      </c>
      <c r="AT36" s="1233">
        <v>7922141</v>
      </c>
      <c r="AU36" s="1233">
        <v>39244004</v>
      </c>
      <c r="AV36" s="1233">
        <v>2828488</v>
      </c>
      <c r="AW36" s="1284" t="s">
        <v>35</v>
      </c>
      <c r="AX36" s="1285" t="s">
        <v>25</v>
      </c>
      <c r="AY36" s="1278"/>
    </row>
    <row r="37" spans="1:254" ht="19.5" customHeight="1">
      <c r="A37" s="1281" t="s">
        <v>25</v>
      </c>
      <c r="B37" s="1282" t="s">
        <v>25</v>
      </c>
      <c r="C37" s="1294">
        <v>44044</v>
      </c>
      <c r="D37" s="60">
        <v>12136094</v>
      </c>
      <c r="E37" s="705">
        <v>11267839</v>
      </c>
      <c r="F37" s="1233">
        <v>11150274</v>
      </c>
      <c r="G37" s="1233">
        <v>6132952</v>
      </c>
      <c r="H37" s="1233">
        <v>150</v>
      </c>
      <c r="I37" s="1233">
        <v>3142</v>
      </c>
      <c r="J37" s="1233">
        <v>2583598</v>
      </c>
      <c r="K37" s="1233">
        <v>1283958</v>
      </c>
      <c r="L37" s="1233">
        <v>105576</v>
      </c>
      <c r="M37" s="1233">
        <v>18724</v>
      </c>
      <c r="N37" s="1233">
        <v>333243</v>
      </c>
      <c r="O37" s="1233">
        <v>45882</v>
      </c>
      <c r="P37" s="1233">
        <v>287361</v>
      </c>
      <c r="Q37" s="1233">
        <v>136498</v>
      </c>
      <c r="R37" s="1233">
        <v>413384</v>
      </c>
      <c r="S37" s="1233">
        <v>1056884</v>
      </c>
      <c r="T37" s="1233">
        <v>379250</v>
      </c>
      <c r="U37" s="1233">
        <v>7288</v>
      </c>
      <c r="V37" s="1233">
        <v>28099</v>
      </c>
      <c r="W37" s="1284" t="s">
        <v>36</v>
      </c>
      <c r="X37" s="1285" t="s">
        <v>25</v>
      </c>
      <c r="Y37" s="1281" t="s">
        <v>25</v>
      </c>
      <c r="Z37" s="1282" t="s">
        <v>25</v>
      </c>
      <c r="AA37" s="1294">
        <v>44044</v>
      </c>
      <c r="AB37" s="60">
        <v>8212906</v>
      </c>
      <c r="AC37" s="1233">
        <v>6222304</v>
      </c>
      <c r="AD37" s="1233">
        <v>2020933</v>
      </c>
      <c r="AE37" s="1233">
        <v>37592</v>
      </c>
      <c r="AF37" s="1233">
        <v>832588</v>
      </c>
      <c r="AG37" s="1233">
        <v>5486225</v>
      </c>
      <c r="AH37" s="1233">
        <v>333278</v>
      </c>
      <c r="AI37" s="1233">
        <v>3488</v>
      </c>
      <c r="AJ37" s="1233">
        <v>49287</v>
      </c>
      <c r="AK37" s="1233">
        <v>113232</v>
      </c>
      <c r="AL37" s="1233">
        <v>395366</v>
      </c>
      <c r="AM37" s="1233">
        <v>822005</v>
      </c>
      <c r="AN37" s="1233">
        <v>692268</v>
      </c>
      <c r="AO37" s="1233">
        <v>198603</v>
      </c>
      <c r="AP37" s="1233">
        <v>48172</v>
      </c>
      <c r="AQ37" s="1233">
        <v>58344</v>
      </c>
      <c r="AR37" s="1233">
        <v>58125</v>
      </c>
      <c r="AS37" s="1233">
        <v>14198234</v>
      </c>
      <c r="AT37" s="1233">
        <v>8110295</v>
      </c>
      <c r="AU37" s="1233">
        <v>40075794</v>
      </c>
      <c r="AV37" s="1233">
        <v>3056652</v>
      </c>
      <c r="AW37" s="1284" t="s">
        <v>36</v>
      </c>
      <c r="AX37" s="1285" t="s">
        <v>25</v>
      </c>
      <c r="AY37" s="1278"/>
    </row>
    <row r="38" spans="1:254" ht="19.5" customHeight="1">
      <c r="A38" s="1281" t="s">
        <v>25</v>
      </c>
      <c r="B38" s="1282" t="s">
        <v>25</v>
      </c>
      <c r="C38" s="1294">
        <v>44075</v>
      </c>
      <c r="D38" s="60">
        <v>11465146</v>
      </c>
      <c r="E38" s="705">
        <v>10730955</v>
      </c>
      <c r="F38" s="1233">
        <v>10480543</v>
      </c>
      <c r="G38" s="1233">
        <v>5647249</v>
      </c>
      <c r="H38" s="1233">
        <v>185</v>
      </c>
      <c r="I38" s="1233">
        <v>4593</v>
      </c>
      <c r="J38" s="1233">
        <v>2270822</v>
      </c>
      <c r="K38" s="1233">
        <v>1188925</v>
      </c>
      <c r="L38" s="1233">
        <v>93912</v>
      </c>
      <c r="M38" s="1233">
        <v>20520</v>
      </c>
      <c r="N38" s="1233">
        <v>360446</v>
      </c>
      <c r="O38" s="1233">
        <v>50450</v>
      </c>
      <c r="P38" s="1233">
        <v>309996</v>
      </c>
      <c r="Q38" s="1233">
        <v>128839</v>
      </c>
      <c r="R38" s="1233">
        <v>402848</v>
      </c>
      <c r="S38" s="1233">
        <v>976252</v>
      </c>
      <c r="T38" s="1233">
        <v>342186</v>
      </c>
      <c r="U38" s="1233">
        <v>1971</v>
      </c>
      <c r="V38" s="1233">
        <v>28903</v>
      </c>
      <c r="W38" s="1284" t="s">
        <v>37</v>
      </c>
      <c r="X38" s="1285" t="s">
        <v>25</v>
      </c>
      <c r="Y38" s="1281" t="s">
        <v>25</v>
      </c>
      <c r="Z38" s="1282" t="s">
        <v>25</v>
      </c>
      <c r="AA38" s="1294">
        <v>44075</v>
      </c>
      <c r="AB38" s="60">
        <v>7987826</v>
      </c>
      <c r="AC38" s="1233">
        <v>5919582</v>
      </c>
      <c r="AD38" s="1233">
        <v>1931885</v>
      </c>
      <c r="AE38" s="1233">
        <v>45660</v>
      </c>
      <c r="AF38" s="1233">
        <v>821996</v>
      </c>
      <c r="AG38" s="1233">
        <v>5252563</v>
      </c>
      <c r="AH38" s="1233">
        <v>330082</v>
      </c>
      <c r="AI38" s="1233">
        <v>234</v>
      </c>
      <c r="AJ38" s="1233">
        <v>45990</v>
      </c>
      <c r="AK38" s="1233">
        <v>120273</v>
      </c>
      <c r="AL38" s="1233">
        <v>443842</v>
      </c>
      <c r="AM38" s="1233">
        <v>879283</v>
      </c>
      <c r="AN38" s="1233">
        <v>682767</v>
      </c>
      <c r="AO38" s="1233">
        <v>194307</v>
      </c>
      <c r="AP38" s="1233">
        <v>43716</v>
      </c>
      <c r="AQ38" s="1233">
        <v>55356</v>
      </c>
      <c r="AR38" s="1233">
        <v>60166</v>
      </c>
      <c r="AS38" s="1233">
        <v>13977184</v>
      </c>
      <c r="AT38" s="1233">
        <v>8141577</v>
      </c>
      <c r="AU38" s="1233">
        <v>38111408</v>
      </c>
      <c r="AV38" s="1233">
        <v>3034303</v>
      </c>
      <c r="AW38" s="1284" t="s">
        <v>37</v>
      </c>
      <c r="AX38" s="1285" t="s">
        <v>25</v>
      </c>
      <c r="AY38" s="1278"/>
    </row>
    <row r="39" spans="1:254" ht="19.5" customHeight="1">
      <c r="A39" s="1281" t="s">
        <v>25</v>
      </c>
      <c r="B39" s="1282" t="s">
        <v>25</v>
      </c>
      <c r="C39" s="1294">
        <v>44105</v>
      </c>
      <c r="D39" s="60">
        <v>12011891</v>
      </c>
      <c r="E39" s="705">
        <v>11344252</v>
      </c>
      <c r="F39" s="1233">
        <v>10986976</v>
      </c>
      <c r="G39" s="1233">
        <v>5926841</v>
      </c>
      <c r="H39" s="1233">
        <v>271</v>
      </c>
      <c r="I39" s="1233">
        <v>4891</v>
      </c>
      <c r="J39" s="1233">
        <v>2529335</v>
      </c>
      <c r="K39" s="1233">
        <v>1217275</v>
      </c>
      <c r="L39" s="1233">
        <v>71644</v>
      </c>
      <c r="M39" s="1233">
        <v>23672</v>
      </c>
      <c r="N39" s="1233">
        <v>387881</v>
      </c>
      <c r="O39" s="1233">
        <v>47448</v>
      </c>
      <c r="P39" s="1233">
        <v>340433</v>
      </c>
      <c r="Q39" s="1233">
        <v>138987</v>
      </c>
      <c r="R39" s="1233">
        <v>433858</v>
      </c>
      <c r="S39" s="1233">
        <v>980020</v>
      </c>
      <c r="T39" s="1233">
        <v>283978</v>
      </c>
      <c r="U39" s="1233">
        <v>1912</v>
      </c>
      <c r="V39" s="1233">
        <v>34857</v>
      </c>
      <c r="W39" s="1284" t="s">
        <v>38</v>
      </c>
      <c r="X39" s="1285" t="s">
        <v>25</v>
      </c>
      <c r="Y39" s="1281" t="s">
        <v>25</v>
      </c>
      <c r="Z39" s="1282" t="s">
        <v>25</v>
      </c>
      <c r="AA39" s="1294">
        <v>44105</v>
      </c>
      <c r="AB39" s="60">
        <v>8427135</v>
      </c>
      <c r="AC39" s="1233">
        <v>6180654</v>
      </c>
      <c r="AD39" s="1233">
        <v>2135088</v>
      </c>
      <c r="AE39" s="1233">
        <v>49976</v>
      </c>
      <c r="AF39" s="1233">
        <v>869172</v>
      </c>
      <c r="AG39" s="1233">
        <v>5744955</v>
      </c>
      <c r="AH39" s="1233">
        <v>338108</v>
      </c>
      <c r="AI39" s="1233">
        <v>5440</v>
      </c>
      <c r="AJ39" s="1233">
        <v>49516</v>
      </c>
      <c r="AK39" s="1233">
        <v>121964</v>
      </c>
      <c r="AL39" s="1233">
        <v>450461</v>
      </c>
      <c r="AM39" s="1233">
        <v>920999</v>
      </c>
      <c r="AN39" s="1233">
        <v>738343</v>
      </c>
      <c r="AO39" s="1233">
        <v>190999</v>
      </c>
      <c r="AP39" s="1233">
        <v>25603</v>
      </c>
      <c r="AQ39" s="1233">
        <v>61067</v>
      </c>
      <c r="AR39" s="1233">
        <v>49177</v>
      </c>
      <c r="AS39" s="1233">
        <v>14204172</v>
      </c>
      <c r="AT39" s="1233">
        <v>8488998</v>
      </c>
      <c r="AU39" s="1233">
        <v>38249814</v>
      </c>
      <c r="AV39" s="1233">
        <v>3160013</v>
      </c>
      <c r="AW39" s="1284" t="s">
        <v>38</v>
      </c>
      <c r="AX39" s="1285" t="s">
        <v>25</v>
      </c>
      <c r="AY39" s="1278"/>
    </row>
    <row r="40" spans="1:254" ht="19.5" customHeight="1">
      <c r="A40" s="1281" t="s">
        <v>25</v>
      </c>
      <c r="B40" s="1282" t="s">
        <v>25</v>
      </c>
      <c r="C40" s="1294">
        <v>44136</v>
      </c>
      <c r="D40" s="60">
        <v>12030163</v>
      </c>
      <c r="E40" s="705">
        <v>11336978</v>
      </c>
      <c r="F40" s="1233">
        <v>11021936</v>
      </c>
      <c r="G40" s="1233">
        <v>5880306</v>
      </c>
      <c r="H40" s="1233">
        <v>325</v>
      </c>
      <c r="I40" s="1233">
        <v>4649</v>
      </c>
      <c r="J40" s="1233">
        <v>2515511</v>
      </c>
      <c r="K40" s="1233">
        <v>1182085</v>
      </c>
      <c r="L40" s="1233">
        <v>67142</v>
      </c>
      <c r="M40" s="1233">
        <v>19210</v>
      </c>
      <c r="N40" s="1233">
        <v>362134</v>
      </c>
      <c r="O40" s="1233">
        <v>45811</v>
      </c>
      <c r="P40" s="1233">
        <v>316323</v>
      </c>
      <c r="Q40" s="1233">
        <v>133250</v>
      </c>
      <c r="R40" s="1233">
        <v>425079</v>
      </c>
      <c r="S40" s="1233">
        <v>981491</v>
      </c>
      <c r="T40" s="1233">
        <v>305149</v>
      </c>
      <c r="U40" s="1233">
        <v>38112</v>
      </c>
      <c r="V40" s="1233">
        <v>30369</v>
      </c>
      <c r="W40" s="1284" t="s">
        <v>39</v>
      </c>
      <c r="X40" s="71" t="s">
        <v>25</v>
      </c>
      <c r="Y40" s="1281" t="s">
        <v>25</v>
      </c>
      <c r="Z40" s="1282" t="s">
        <v>25</v>
      </c>
      <c r="AA40" s="1294">
        <v>44136</v>
      </c>
      <c r="AB40" s="60">
        <v>8536118</v>
      </c>
      <c r="AC40" s="1233">
        <v>6391502</v>
      </c>
      <c r="AD40" s="1233">
        <v>2108363</v>
      </c>
      <c r="AE40" s="1233">
        <v>43260</v>
      </c>
      <c r="AF40" s="1233">
        <v>877569</v>
      </c>
      <c r="AG40" s="1233">
        <v>5679052</v>
      </c>
      <c r="AH40" s="1233">
        <v>367981</v>
      </c>
      <c r="AI40" s="1233">
        <v>8397</v>
      </c>
      <c r="AJ40" s="1233">
        <v>56190</v>
      </c>
      <c r="AK40" s="1233">
        <v>120621</v>
      </c>
      <c r="AL40" s="1233">
        <v>449322</v>
      </c>
      <c r="AM40" s="1233">
        <v>812578</v>
      </c>
      <c r="AN40" s="1233">
        <v>753615</v>
      </c>
      <c r="AO40" s="1233">
        <v>202170</v>
      </c>
      <c r="AP40" s="1233">
        <v>35776</v>
      </c>
      <c r="AQ40" s="1233">
        <v>61302</v>
      </c>
      <c r="AR40" s="1233">
        <v>58595</v>
      </c>
      <c r="AS40" s="1233">
        <v>14165615</v>
      </c>
      <c r="AT40" s="1233">
        <v>8287304</v>
      </c>
      <c r="AU40" s="1233">
        <v>38949329</v>
      </c>
      <c r="AV40" s="1233">
        <v>3218523</v>
      </c>
      <c r="AW40" s="1284" t="s">
        <v>39</v>
      </c>
      <c r="AX40" s="71" t="s">
        <v>25</v>
      </c>
      <c r="AY40" s="1278"/>
    </row>
    <row r="41" spans="1:254" ht="19.5" customHeight="1">
      <c r="A41" s="1295" t="s">
        <v>25</v>
      </c>
      <c r="B41" s="1296" t="s">
        <v>25</v>
      </c>
      <c r="C41" s="1297">
        <v>44166</v>
      </c>
      <c r="D41" s="74">
        <v>13006673</v>
      </c>
      <c r="E41" s="706">
        <v>12292164</v>
      </c>
      <c r="F41" s="1232">
        <v>11970251</v>
      </c>
      <c r="G41" s="1232">
        <v>6367987</v>
      </c>
      <c r="H41" s="1232">
        <v>366</v>
      </c>
      <c r="I41" s="1232">
        <v>4203</v>
      </c>
      <c r="J41" s="1232">
        <v>2637947</v>
      </c>
      <c r="K41" s="1232">
        <v>1336083</v>
      </c>
      <c r="L41" s="1232">
        <v>78487</v>
      </c>
      <c r="M41" s="1232">
        <v>23484</v>
      </c>
      <c r="N41" s="1232">
        <v>420216</v>
      </c>
      <c r="O41" s="1232">
        <v>42719</v>
      </c>
      <c r="P41" s="1232">
        <v>377497</v>
      </c>
      <c r="Q41" s="1232">
        <v>143361</v>
      </c>
      <c r="R41" s="1232">
        <v>469472</v>
      </c>
      <c r="S41" s="1232">
        <v>1086354</v>
      </c>
      <c r="T41" s="1232">
        <v>309131</v>
      </c>
      <c r="U41" s="1232">
        <v>7954</v>
      </c>
      <c r="V41" s="1232">
        <v>32248</v>
      </c>
      <c r="W41" s="1298" t="s">
        <v>40</v>
      </c>
      <c r="X41" s="75" t="s">
        <v>25</v>
      </c>
      <c r="Y41" s="1295" t="s">
        <v>25</v>
      </c>
      <c r="Z41" s="1296" t="s">
        <v>25</v>
      </c>
      <c r="AA41" s="1297">
        <v>44166</v>
      </c>
      <c r="AB41" s="74">
        <v>9222046</v>
      </c>
      <c r="AC41" s="1232">
        <v>6899365</v>
      </c>
      <c r="AD41" s="1232">
        <v>2289632</v>
      </c>
      <c r="AE41" s="1232">
        <v>45423</v>
      </c>
      <c r="AF41" s="1232">
        <v>925654</v>
      </c>
      <c r="AG41" s="1232">
        <v>6224285</v>
      </c>
      <c r="AH41" s="1232">
        <v>367218</v>
      </c>
      <c r="AI41" s="1232">
        <v>8482</v>
      </c>
      <c r="AJ41" s="1232">
        <v>61323</v>
      </c>
      <c r="AK41" s="1232">
        <v>137679</v>
      </c>
      <c r="AL41" s="1232">
        <v>483944</v>
      </c>
      <c r="AM41" s="1232">
        <v>912076</v>
      </c>
      <c r="AN41" s="1232">
        <v>807049</v>
      </c>
      <c r="AO41" s="1232">
        <v>192740</v>
      </c>
      <c r="AP41" s="1232">
        <v>45731</v>
      </c>
      <c r="AQ41" s="1232">
        <v>62143</v>
      </c>
      <c r="AR41" s="1232">
        <v>59264</v>
      </c>
      <c r="AS41" s="1232">
        <v>14700545</v>
      </c>
      <c r="AT41" s="1232">
        <v>8426107</v>
      </c>
      <c r="AU41" s="1232">
        <v>41728647</v>
      </c>
      <c r="AV41" s="1232">
        <v>3460608</v>
      </c>
      <c r="AW41" s="1298" t="s">
        <v>40</v>
      </c>
      <c r="AX41" s="75" t="s">
        <v>25</v>
      </c>
      <c r="AY41" s="1278"/>
    </row>
    <row r="42" spans="1:254" ht="19" customHeight="1">
      <c r="A42" s="1299"/>
      <c r="B42" s="1299"/>
      <c r="C42" s="1299"/>
      <c r="D42" s="76"/>
      <c r="E42" s="76"/>
      <c r="F42" s="76"/>
      <c r="G42" s="76"/>
      <c r="H42" s="76"/>
      <c r="I42" s="76"/>
      <c r="J42" s="76"/>
      <c r="K42" s="76"/>
      <c r="L42" s="76"/>
      <c r="M42" s="76"/>
      <c r="N42" s="76"/>
      <c r="O42" s="76"/>
      <c r="P42" s="76"/>
      <c r="Q42" s="76"/>
      <c r="R42" s="76"/>
      <c r="S42" s="76"/>
      <c r="T42" s="76"/>
      <c r="U42" s="76"/>
      <c r="V42" s="76"/>
      <c r="W42" s="77"/>
      <c r="X42" s="10"/>
      <c r="Y42" s="78"/>
      <c r="Z42" s="78"/>
      <c r="AA42" s="78"/>
      <c r="AB42" s="1"/>
      <c r="AC42" s="1"/>
      <c r="AD42" s="1"/>
      <c r="AE42" s="1"/>
      <c r="AF42" s="1"/>
      <c r="AG42" s="1"/>
      <c r="AH42" s="1"/>
      <c r="AI42" s="1"/>
      <c r="AJ42" s="1"/>
      <c r="AK42" s="1"/>
      <c r="AL42" s="1"/>
      <c r="AM42" s="1"/>
      <c r="AN42" s="1"/>
      <c r="AO42" s="1"/>
      <c r="AP42" s="1"/>
      <c r="AQ42" s="1"/>
      <c r="AR42" s="1"/>
      <c r="AS42" s="1"/>
      <c r="AT42" s="1"/>
      <c r="AU42" s="1"/>
      <c r="AV42" s="1"/>
      <c r="AW42" s="77"/>
      <c r="AX42" s="79"/>
      <c r="AY42" s="1260"/>
    </row>
    <row r="43" spans="1:254" ht="19" customHeight="1">
      <c r="A43" s="1299"/>
      <c r="B43" s="1299"/>
      <c r="C43" s="1299"/>
      <c r="D43" s="76"/>
      <c r="E43" s="76"/>
      <c r="F43" s="76"/>
      <c r="G43" s="76"/>
      <c r="H43" s="76"/>
      <c r="I43" s="76"/>
      <c r="J43" s="76"/>
      <c r="K43" s="76"/>
      <c r="L43" s="76"/>
      <c r="M43" s="76"/>
      <c r="N43" s="76"/>
      <c r="O43" s="76"/>
      <c r="P43" s="76"/>
      <c r="Q43" s="76"/>
      <c r="R43" s="76"/>
      <c r="S43" s="76"/>
      <c r="T43" s="76"/>
      <c r="U43" s="76"/>
      <c r="V43" s="76"/>
      <c r="W43" s="77"/>
      <c r="X43" s="10"/>
      <c r="Y43" s="78"/>
      <c r="Z43" s="78"/>
      <c r="AA43" s="78"/>
      <c r="AB43" s="1"/>
      <c r="AC43" s="1"/>
      <c r="AD43" s="1"/>
      <c r="AE43" s="1"/>
      <c r="AF43" s="1"/>
      <c r="AG43" s="1"/>
      <c r="AH43" s="1"/>
      <c r="AI43" s="1"/>
      <c r="AJ43" s="1"/>
      <c r="AK43" s="1"/>
      <c r="AL43" s="1"/>
      <c r="AM43" s="1"/>
      <c r="AN43" s="1"/>
      <c r="AO43" s="1"/>
      <c r="AP43" s="1"/>
      <c r="AQ43" s="1"/>
      <c r="AR43" s="1"/>
      <c r="AS43" s="1"/>
      <c r="AT43" s="1"/>
      <c r="AU43" s="1"/>
      <c r="AV43" s="1"/>
      <c r="AW43" s="77"/>
      <c r="AX43" s="77"/>
      <c r="AY43" s="1260"/>
    </row>
    <row r="44" spans="1:254" s="1302" customFormat="1" ht="27" customHeight="1">
      <c r="A44" s="1300" t="s">
        <v>41</v>
      </c>
      <c r="B44" s="1300"/>
      <c r="C44" s="1300"/>
      <c r="D44" s="80"/>
      <c r="E44" s="81"/>
      <c r="F44" s="82" t="s">
        <v>1535</v>
      </c>
      <c r="G44" s="83"/>
      <c r="H44" s="83"/>
      <c r="I44" s="83"/>
      <c r="J44" s="83"/>
      <c r="K44" s="83"/>
      <c r="L44" s="83"/>
      <c r="M44" s="83"/>
      <c r="N44" s="83"/>
      <c r="O44" s="83"/>
      <c r="P44" s="83"/>
      <c r="Q44" s="83"/>
      <c r="R44" s="83"/>
      <c r="S44" s="83"/>
      <c r="T44" s="83"/>
      <c r="U44" s="83"/>
      <c r="V44" s="84" t="s">
        <v>749</v>
      </c>
      <c r="W44" s="85"/>
      <c r="X44" s="1301"/>
      <c r="Y44" s="87"/>
      <c r="Z44" s="87"/>
      <c r="AA44" s="87"/>
      <c r="AB44" s="1"/>
      <c r="AC44" s="1"/>
      <c r="AD44" s="1"/>
      <c r="AE44" s="1"/>
      <c r="AF44" s="1"/>
      <c r="AG44" s="1"/>
      <c r="AH44" s="1"/>
      <c r="AI44" s="1"/>
      <c r="AJ44" s="1"/>
      <c r="AK44" s="1"/>
      <c r="AL44" s="1"/>
      <c r="AM44" s="1"/>
      <c r="AN44" s="1"/>
      <c r="AO44" s="1"/>
      <c r="AP44" s="1"/>
      <c r="AQ44" s="1"/>
      <c r="AR44" s="1"/>
      <c r="AS44" s="1"/>
      <c r="AT44" s="1"/>
      <c r="AU44" s="1"/>
      <c r="AV44" s="84" t="s">
        <v>42</v>
      </c>
      <c r="AW44" s="85"/>
      <c r="AX44" s="85"/>
      <c r="AY44" s="1248"/>
      <c r="AZ44" s="1248"/>
      <c r="BA44" s="1248"/>
      <c r="BB44" s="1248"/>
      <c r="BC44" s="1248"/>
      <c r="BD44" s="1248"/>
      <c r="BE44" s="1248"/>
      <c r="BF44" s="1248"/>
      <c r="BG44" s="1248"/>
      <c r="BH44" s="1248"/>
      <c r="BI44" s="1248"/>
      <c r="BJ44" s="1248"/>
      <c r="BK44" s="1248"/>
      <c r="BL44" s="1248"/>
      <c r="BM44" s="1248"/>
      <c r="BN44" s="1248"/>
      <c r="BO44" s="1248"/>
      <c r="BP44" s="1248"/>
      <c r="BQ44" s="1248"/>
      <c r="BR44" s="1248"/>
      <c r="BS44" s="1248"/>
      <c r="BT44" s="1248"/>
      <c r="BU44" s="1248"/>
      <c r="BV44" s="1248"/>
      <c r="BW44" s="1248"/>
      <c r="BX44" s="1248"/>
      <c r="BY44" s="1248"/>
      <c r="BZ44" s="1248"/>
      <c r="CA44" s="1248"/>
      <c r="CB44" s="1248"/>
      <c r="CC44" s="1248"/>
      <c r="CD44" s="1248"/>
      <c r="CE44" s="1248"/>
      <c r="CF44" s="1248"/>
      <c r="CG44" s="1248"/>
      <c r="CH44" s="1248"/>
      <c r="CI44" s="1248"/>
      <c r="CJ44" s="1248"/>
      <c r="CK44" s="1248"/>
      <c r="CL44" s="1248"/>
      <c r="CM44" s="1248"/>
      <c r="CN44" s="1248"/>
      <c r="CO44" s="1248"/>
      <c r="CP44" s="1248"/>
      <c r="CQ44" s="1248"/>
      <c r="CR44" s="1248"/>
      <c r="CS44" s="1248"/>
      <c r="CT44" s="1248"/>
      <c r="CU44" s="1248"/>
      <c r="CV44" s="1248"/>
      <c r="CW44" s="1248"/>
      <c r="CX44" s="1248"/>
      <c r="CY44" s="1248"/>
      <c r="CZ44" s="1248"/>
      <c r="DA44" s="1248"/>
      <c r="DB44" s="1248"/>
      <c r="DC44" s="1248"/>
      <c r="DD44" s="1248"/>
      <c r="DE44" s="1248"/>
      <c r="DF44" s="1248"/>
      <c r="DG44" s="1248"/>
      <c r="DH44" s="1248"/>
      <c r="DI44" s="1248"/>
      <c r="DJ44" s="1248"/>
      <c r="DK44" s="1248"/>
      <c r="DL44" s="1248"/>
      <c r="DM44" s="1248"/>
      <c r="DN44" s="1248"/>
      <c r="DO44" s="1248"/>
      <c r="DP44" s="1248"/>
      <c r="DQ44" s="1248"/>
      <c r="DR44" s="1248"/>
      <c r="DS44" s="1248"/>
      <c r="DT44" s="1248"/>
      <c r="DU44" s="1248"/>
      <c r="DV44" s="1248"/>
      <c r="DW44" s="1248"/>
      <c r="DX44" s="1248"/>
      <c r="DY44" s="1248"/>
      <c r="DZ44" s="1248"/>
      <c r="EA44" s="1248"/>
      <c r="EB44" s="1248"/>
      <c r="EC44" s="1248"/>
      <c r="ED44" s="1248"/>
      <c r="EE44" s="1248"/>
      <c r="EF44" s="1248"/>
      <c r="EG44" s="1248"/>
      <c r="EH44" s="1248"/>
      <c r="EI44" s="1248"/>
      <c r="EJ44" s="1248"/>
      <c r="EK44" s="1248"/>
      <c r="EL44" s="1248"/>
      <c r="EM44" s="1248"/>
      <c r="EN44" s="1248"/>
      <c r="EO44" s="1248"/>
      <c r="EP44" s="1248"/>
      <c r="EQ44" s="1248"/>
      <c r="ER44" s="1248"/>
      <c r="ES44" s="1248"/>
      <c r="ET44" s="1248"/>
      <c r="EU44" s="1248"/>
      <c r="EV44" s="1248"/>
      <c r="EW44" s="1248"/>
      <c r="EX44" s="1248"/>
      <c r="EY44" s="1248"/>
      <c r="EZ44" s="1248"/>
      <c r="FA44" s="1248"/>
      <c r="FB44" s="1248"/>
      <c r="FC44" s="1248"/>
      <c r="FD44" s="1248"/>
      <c r="FE44" s="1248"/>
      <c r="FF44" s="1248"/>
      <c r="FG44" s="1248"/>
      <c r="FH44" s="1248"/>
      <c r="FI44" s="1248"/>
      <c r="FJ44" s="1248"/>
      <c r="FK44" s="1248"/>
      <c r="FL44" s="1248"/>
      <c r="FM44" s="1248"/>
      <c r="FN44" s="1248"/>
      <c r="FO44" s="1248"/>
      <c r="FP44" s="1248"/>
      <c r="FQ44" s="1248"/>
      <c r="FR44" s="1248"/>
      <c r="FS44" s="1248"/>
      <c r="FT44" s="1248"/>
      <c r="FU44" s="1248"/>
      <c r="FV44" s="1248"/>
      <c r="FW44" s="1248"/>
      <c r="FX44" s="1248"/>
      <c r="FY44" s="1248"/>
      <c r="FZ44" s="1248"/>
      <c r="GA44" s="1248"/>
      <c r="GB44" s="1248"/>
      <c r="GC44" s="1248"/>
      <c r="GD44" s="1248"/>
      <c r="GE44" s="1248"/>
      <c r="GF44" s="1248"/>
      <c r="GG44" s="1248"/>
      <c r="GH44" s="1248"/>
      <c r="GI44" s="1248"/>
      <c r="GJ44" s="1248"/>
      <c r="GK44" s="1248"/>
      <c r="GL44" s="1248"/>
      <c r="GM44" s="1248"/>
      <c r="GN44" s="1248"/>
      <c r="GO44" s="1248"/>
      <c r="GP44" s="1248"/>
      <c r="GQ44" s="1248"/>
      <c r="GR44" s="1248"/>
      <c r="GS44" s="1248"/>
      <c r="GT44" s="1248"/>
      <c r="GU44" s="1248"/>
      <c r="GV44" s="1248"/>
      <c r="GW44" s="1248"/>
      <c r="GX44" s="1248"/>
      <c r="GY44" s="1248"/>
      <c r="GZ44" s="1248"/>
      <c r="HA44" s="1248"/>
      <c r="HB44" s="1248"/>
      <c r="HC44" s="1248"/>
      <c r="HD44" s="1248"/>
      <c r="HE44" s="1248"/>
      <c r="HF44" s="1248"/>
      <c r="HG44" s="1248"/>
      <c r="HH44" s="1248"/>
      <c r="HI44" s="1248"/>
      <c r="HJ44" s="1248"/>
      <c r="HK44" s="1248"/>
      <c r="HL44" s="1248"/>
      <c r="HM44" s="1248"/>
      <c r="HN44" s="1248"/>
      <c r="HO44" s="1248"/>
      <c r="HP44" s="1248"/>
      <c r="HQ44" s="1248"/>
      <c r="HR44" s="1248"/>
      <c r="HS44" s="1248"/>
      <c r="HT44" s="1248"/>
      <c r="HU44" s="1248"/>
      <c r="HV44" s="1248"/>
      <c r="HW44" s="1248"/>
      <c r="HX44" s="1248"/>
      <c r="HY44" s="1248"/>
      <c r="HZ44" s="1248"/>
      <c r="IA44" s="1248"/>
      <c r="IB44" s="1248"/>
      <c r="IC44" s="1248"/>
      <c r="ID44" s="1248"/>
      <c r="IE44" s="1248"/>
      <c r="IF44" s="1248"/>
      <c r="IG44" s="1248"/>
      <c r="IH44" s="1248"/>
      <c r="II44" s="1248"/>
      <c r="IJ44" s="1248"/>
      <c r="IK44" s="1248"/>
      <c r="IL44" s="1248"/>
      <c r="IM44" s="1248"/>
      <c r="IN44" s="1248"/>
      <c r="IO44" s="1248"/>
      <c r="IP44" s="1248"/>
      <c r="IQ44" s="1248"/>
      <c r="IR44" s="1248"/>
      <c r="IS44" s="1248"/>
      <c r="IT44" s="1248"/>
    </row>
    <row r="45" spans="1:254" ht="20.25" customHeight="1">
      <c r="A45" s="1262">
        <v>42370</v>
      </c>
      <c r="B45" s="1303">
        <v>42370</v>
      </c>
      <c r="C45" s="1264">
        <v>42370</v>
      </c>
      <c r="D45" s="53">
        <v>6466408309</v>
      </c>
      <c r="E45" s="704">
        <v>6167549576</v>
      </c>
      <c r="F45" s="1235">
        <v>5969617471</v>
      </c>
      <c r="G45" s="1235">
        <v>3173373863</v>
      </c>
      <c r="H45" s="1235">
        <v>4943129</v>
      </c>
      <c r="I45" s="1235">
        <v>1999050</v>
      </c>
      <c r="J45" s="1235">
        <v>1012747512</v>
      </c>
      <c r="K45" s="1235">
        <v>680840562</v>
      </c>
      <c r="L45" s="1235">
        <v>44621622</v>
      </c>
      <c r="M45" s="1235">
        <v>11999005</v>
      </c>
      <c r="N45" s="1235">
        <v>218221878</v>
      </c>
      <c r="O45" s="1235">
        <v>25532535</v>
      </c>
      <c r="P45" s="1235">
        <v>192689343</v>
      </c>
      <c r="Q45" s="1235">
        <v>66414726</v>
      </c>
      <c r="R45" s="1235">
        <v>278023574</v>
      </c>
      <c r="S45" s="1235">
        <v>666210171</v>
      </c>
      <c r="T45" s="1235">
        <v>127665286</v>
      </c>
      <c r="U45" s="1235">
        <v>46375119</v>
      </c>
      <c r="V45" s="1235">
        <v>13312230</v>
      </c>
      <c r="W45" s="1265">
        <v>42370</v>
      </c>
      <c r="X45" s="1266">
        <v>42370</v>
      </c>
      <c r="Y45" s="1262">
        <v>42370</v>
      </c>
      <c r="Z45" s="1303">
        <v>42370</v>
      </c>
      <c r="AA45" s="1304">
        <v>42370</v>
      </c>
      <c r="AB45" s="1235">
        <v>4647455733</v>
      </c>
      <c r="AC45" s="1235">
        <v>2388270300</v>
      </c>
      <c r="AD45" s="1235">
        <v>970780709</v>
      </c>
      <c r="AE45" s="1235">
        <v>19094168</v>
      </c>
      <c r="AF45" s="1235">
        <v>240491976</v>
      </c>
      <c r="AG45" s="1235">
        <v>304620473</v>
      </c>
      <c r="AH45" s="1235">
        <v>46099381</v>
      </c>
      <c r="AI45" s="1235">
        <v>866137</v>
      </c>
      <c r="AJ45" s="1235">
        <v>29295597</v>
      </c>
      <c r="AK45" s="1235">
        <v>86771248</v>
      </c>
      <c r="AL45" s="1235">
        <v>232709524</v>
      </c>
      <c r="AM45" s="1235">
        <v>160768212</v>
      </c>
      <c r="AN45" s="1235">
        <v>77857300</v>
      </c>
      <c r="AO45" s="1235">
        <v>40473601</v>
      </c>
      <c r="AP45" s="1235">
        <v>14506308</v>
      </c>
      <c r="AQ45" s="1235">
        <v>17770098</v>
      </c>
      <c r="AR45" s="1235">
        <v>17080699</v>
      </c>
      <c r="AS45" s="1235">
        <v>667190434</v>
      </c>
      <c r="AT45" s="1235">
        <v>379628435</v>
      </c>
      <c r="AU45" s="1235">
        <v>1387211854</v>
      </c>
      <c r="AV45" s="1235">
        <v>108366214</v>
      </c>
      <c r="AW45" s="1305">
        <v>42370</v>
      </c>
      <c r="AX45" s="1266">
        <v>42370</v>
      </c>
      <c r="AY45" s="1267"/>
    </row>
    <row r="46" spans="1:254" ht="19.5" customHeight="1">
      <c r="A46" s="1268"/>
      <c r="B46" s="1263">
        <v>42736</v>
      </c>
      <c r="C46" s="1269"/>
      <c r="D46" s="56">
        <v>6538529753</v>
      </c>
      <c r="E46" s="704">
        <v>6225172140</v>
      </c>
      <c r="F46" s="1234">
        <v>6032407569</v>
      </c>
      <c r="G46" s="1234">
        <v>3250920890</v>
      </c>
      <c r="H46" s="1234">
        <v>10840616</v>
      </c>
      <c r="I46" s="1234">
        <v>2088733</v>
      </c>
      <c r="J46" s="1234">
        <v>1058431752</v>
      </c>
      <c r="K46" s="1234">
        <v>691083900</v>
      </c>
      <c r="L46" s="1234">
        <v>41759315</v>
      </c>
      <c r="M46" s="1234">
        <v>9446074</v>
      </c>
      <c r="N46" s="1234">
        <v>212592568</v>
      </c>
      <c r="O46" s="1234">
        <v>24467099</v>
      </c>
      <c r="P46" s="1234">
        <v>188125469</v>
      </c>
      <c r="Q46" s="1234">
        <v>67655260</v>
      </c>
      <c r="R46" s="1234">
        <v>297242636</v>
      </c>
      <c r="S46" s="1234">
        <v>675610031</v>
      </c>
      <c r="T46" s="1234">
        <v>125744570</v>
      </c>
      <c r="U46" s="1234">
        <v>45318427</v>
      </c>
      <c r="V46" s="1234">
        <v>13107009</v>
      </c>
      <c r="W46" s="1265">
        <v>42736</v>
      </c>
      <c r="X46" s="1266">
        <v>42736</v>
      </c>
      <c r="Y46" s="1268"/>
      <c r="Z46" s="1263">
        <v>42736</v>
      </c>
      <c r="AA46" s="1306"/>
      <c r="AB46" s="1234">
        <v>4602017239</v>
      </c>
      <c r="AC46" s="1234">
        <v>2374475384</v>
      </c>
      <c r="AD46" s="1234">
        <v>933274776</v>
      </c>
      <c r="AE46" s="1234">
        <v>19519015</v>
      </c>
      <c r="AF46" s="1234">
        <v>238317389</v>
      </c>
      <c r="AG46" s="1234">
        <v>302071379</v>
      </c>
      <c r="AH46" s="1234">
        <v>45315847</v>
      </c>
      <c r="AI46" s="1234">
        <v>756446</v>
      </c>
      <c r="AJ46" s="1234">
        <v>30475578</v>
      </c>
      <c r="AK46" s="1234">
        <v>86044140</v>
      </c>
      <c r="AL46" s="1234">
        <v>240459190</v>
      </c>
      <c r="AM46" s="1234">
        <v>161439353</v>
      </c>
      <c r="AN46" s="1234">
        <v>77534479</v>
      </c>
      <c r="AO46" s="1234">
        <v>40060836</v>
      </c>
      <c r="AP46" s="1234">
        <v>15979459</v>
      </c>
      <c r="AQ46" s="1234">
        <v>18536557</v>
      </c>
      <c r="AR46" s="1234">
        <v>17757412</v>
      </c>
      <c r="AS46" s="1234">
        <v>672604319</v>
      </c>
      <c r="AT46" s="1234">
        <v>388206857</v>
      </c>
      <c r="AU46" s="1234">
        <v>1388895022</v>
      </c>
      <c r="AV46" s="1234">
        <v>109583304</v>
      </c>
      <c r="AW46" s="1265">
        <v>42736</v>
      </c>
      <c r="AX46" s="1266">
        <v>42736</v>
      </c>
      <c r="AY46" s="1267"/>
    </row>
    <row r="47" spans="1:254" ht="19.5" customHeight="1">
      <c r="A47" s="1268"/>
      <c r="B47" s="1263">
        <v>43101</v>
      </c>
      <c r="C47" s="1269"/>
      <c r="D47" s="56">
        <v>6373810529</v>
      </c>
      <c r="E47" s="704">
        <v>6050698187</v>
      </c>
      <c r="F47" s="1234">
        <v>5861998696</v>
      </c>
      <c r="G47" s="1234">
        <v>3070419186</v>
      </c>
      <c r="H47" s="1234">
        <v>8962021</v>
      </c>
      <c r="I47" s="1234">
        <v>2026072</v>
      </c>
      <c r="J47" s="1234">
        <v>969169757</v>
      </c>
      <c r="K47" s="1234">
        <v>695311765</v>
      </c>
      <c r="L47" s="1234">
        <v>38485969</v>
      </c>
      <c r="M47" s="1234">
        <v>8628361</v>
      </c>
      <c r="N47" s="1234">
        <v>200714099</v>
      </c>
      <c r="O47" s="1234">
        <v>23701599</v>
      </c>
      <c r="P47" s="1234">
        <v>177012500</v>
      </c>
      <c r="Q47" s="1234">
        <v>67546068</v>
      </c>
      <c r="R47" s="1234">
        <v>288190635</v>
      </c>
      <c r="S47" s="1234">
        <v>621349907</v>
      </c>
      <c r="T47" s="1234">
        <v>122958787</v>
      </c>
      <c r="U47" s="1234">
        <v>33770108</v>
      </c>
      <c r="V47" s="1234">
        <v>13305637</v>
      </c>
      <c r="W47" s="1265">
        <v>43101</v>
      </c>
      <c r="X47" s="1266">
        <v>43101</v>
      </c>
      <c r="Y47" s="1268"/>
      <c r="Z47" s="1263">
        <v>43101</v>
      </c>
      <c r="AA47" s="1306"/>
      <c r="AB47" s="1234">
        <v>4593563580</v>
      </c>
      <c r="AC47" s="1234">
        <v>2369195753</v>
      </c>
      <c r="AD47" s="1234">
        <v>926803924</v>
      </c>
      <c r="AE47" s="1234">
        <v>20187879</v>
      </c>
      <c r="AF47" s="1234">
        <v>238644038</v>
      </c>
      <c r="AG47" s="1234">
        <v>291497289</v>
      </c>
      <c r="AH47" s="1234">
        <v>44632543</v>
      </c>
      <c r="AI47" s="1234">
        <v>743478</v>
      </c>
      <c r="AJ47" s="1234">
        <v>31648251</v>
      </c>
      <c r="AK47" s="1234">
        <v>86339526</v>
      </c>
      <c r="AL47" s="1234">
        <v>245323128</v>
      </c>
      <c r="AM47" s="1234">
        <v>163014139</v>
      </c>
      <c r="AN47" s="1234">
        <v>78620393</v>
      </c>
      <c r="AO47" s="1234">
        <v>42741909</v>
      </c>
      <c r="AP47" s="1234">
        <v>15816048</v>
      </c>
      <c r="AQ47" s="1234">
        <v>19929479</v>
      </c>
      <c r="AR47" s="1234">
        <v>18425803</v>
      </c>
      <c r="AS47" s="1234">
        <v>670888559</v>
      </c>
      <c r="AT47" s="1234">
        <v>394549906</v>
      </c>
      <c r="AU47" s="1234">
        <v>1377523089</v>
      </c>
      <c r="AV47" s="1234">
        <v>109018569</v>
      </c>
      <c r="AW47" s="1265">
        <v>43101</v>
      </c>
      <c r="AX47" s="1266">
        <v>43101</v>
      </c>
      <c r="AY47" s="1267"/>
    </row>
    <row r="48" spans="1:254" ht="19.5" customHeight="1">
      <c r="A48" s="1262">
        <v>43586</v>
      </c>
      <c r="B48" s="1263">
        <v>43586</v>
      </c>
      <c r="C48" s="1264">
        <v>43586</v>
      </c>
      <c r="D48" s="56">
        <v>6269265599</v>
      </c>
      <c r="E48" s="704">
        <v>5951663859</v>
      </c>
      <c r="F48" s="1234">
        <v>5771927750</v>
      </c>
      <c r="G48" s="1234">
        <v>3072018977</v>
      </c>
      <c r="H48" s="1234">
        <v>2385145</v>
      </c>
      <c r="I48" s="1234">
        <v>1994517</v>
      </c>
      <c r="J48" s="1234">
        <v>1038985214</v>
      </c>
      <c r="K48" s="1234">
        <v>627327663</v>
      </c>
      <c r="L48" s="1234">
        <v>41673290</v>
      </c>
      <c r="M48" s="1234">
        <v>9328186</v>
      </c>
      <c r="N48" s="1234">
        <v>197428843</v>
      </c>
      <c r="O48" s="1234">
        <v>21095584</v>
      </c>
      <c r="P48" s="1234">
        <v>176333259</v>
      </c>
      <c r="Q48" s="1234">
        <v>67224192</v>
      </c>
      <c r="R48" s="1234">
        <v>294495322</v>
      </c>
      <c r="S48" s="1234">
        <v>611986865</v>
      </c>
      <c r="T48" s="1234">
        <v>125704862</v>
      </c>
      <c r="U48" s="1234">
        <v>39579053</v>
      </c>
      <c r="V48" s="1234">
        <v>13905823</v>
      </c>
      <c r="W48" s="1265">
        <v>43586</v>
      </c>
      <c r="X48" s="1266">
        <v>43586</v>
      </c>
      <c r="Y48" s="1262">
        <v>43586</v>
      </c>
      <c r="Z48" s="1263">
        <v>43586</v>
      </c>
      <c r="AA48" s="1307">
        <v>43586</v>
      </c>
      <c r="AB48" s="1234">
        <v>4485379785</v>
      </c>
      <c r="AC48" s="1234">
        <v>2309638747</v>
      </c>
      <c r="AD48" s="1234">
        <v>910402164</v>
      </c>
      <c r="AE48" s="1234">
        <v>18746122</v>
      </c>
      <c r="AF48" s="1234">
        <v>238239636</v>
      </c>
      <c r="AG48" s="1234">
        <v>287662025</v>
      </c>
      <c r="AH48" s="1234">
        <v>42775926</v>
      </c>
      <c r="AI48" s="1234">
        <v>706289</v>
      </c>
      <c r="AJ48" s="1234">
        <v>28587765</v>
      </c>
      <c r="AK48" s="1234">
        <v>82323423</v>
      </c>
      <c r="AL48" s="1234">
        <v>239478219</v>
      </c>
      <c r="AM48" s="1234">
        <v>158707072</v>
      </c>
      <c r="AN48" s="1234">
        <v>74250016</v>
      </c>
      <c r="AO48" s="1234">
        <v>39860542</v>
      </c>
      <c r="AP48" s="1234">
        <v>15805159</v>
      </c>
      <c r="AQ48" s="1234">
        <v>20411933</v>
      </c>
      <c r="AR48" s="1234">
        <v>17784748</v>
      </c>
      <c r="AS48" s="1234">
        <v>658786633</v>
      </c>
      <c r="AT48" s="1234">
        <v>384189116</v>
      </c>
      <c r="AU48" s="1234">
        <v>1366115062</v>
      </c>
      <c r="AV48" s="1234">
        <v>104862223</v>
      </c>
      <c r="AW48" s="1265">
        <v>43586</v>
      </c>
      <c r="AX48" s="1266">
        <v>43586</v>
      </c>
      <c r="AY48" s="1267"/>
    </row>
    <row r="49" spans="1:51" ht="19.5" customHeight="1">
      <c r="A49" s="1268"/>
      <c r="B49" s="1263">
        <v>43831</v>
      </c>
      <c r="C49" s="1269"/>
      <c r="D49" s="56">
        <v>5601774213</v>
      </c>
      <c r="E49" s="704">
        <v>5243845931</v>
      </c>
      <c r="F49" s="1234">
        <v>5142754381</v>
      </c>
      <c r="G49" s="1234">
        <v>2733530296</v>
      </c>
      <c r="H49" s="1234">
        <v>120003</v>
      </c>
      <c r="I49" s="1234">
        <v>1671664</v>
      </c>
      <c r="J49" s="1234">
        <v>989416411</v>
      </c>
      <c r="K49" s="1234">
        <v>514652206</v>
      </c>
      <c r="L49" s="1234">
        <v>39966263</v>
      </c>
      <c r="M49" s="1234">
        <v>6994971</v>
      </c>
      <c r="N49" s="1234">
        <v>187040532</v>
      </c>
      <c r="O49" s="1234">
        <v>21303322</v>
      </c>
      <c r="P49" s="1234">
        <v>165737210</v>
      </c>
      <c r="Q49" s="1234">
        <v>67123255</v>
      </c>
      <c r="R49" s="1234">
        <v>241487300</v>
      </c>
      <c r="S49" s="1234">
        <v>538066559</v>
      </c>
      <c r="T49" s="1234">
        <v>113532363</v>
      </c>
      <c r="U49" s="1234">
        <v>19565006</v>
      </c>
      <c r="V49" s="1234">
        <v>13893763</v>
      </c>
      <c r="W49" s="1265">
        <v>43831</v>
      </c>
      <c r="X49" s="1266">
        <v>43831</v>
      </c>
      <c r="Y49" s="1268"/>
      <c r="Z49" s="1263">
        <v>43831</v>
      </c>
      <c r="AA49" s="1306"/>
      <c r="AB49" s="1234">
        <v>3991208014</v>
      </c>
      <c r="AC49" s="1234">
        <v>2079497092</v>
      </c>
      <c r="AD49" s="1234">
        <v>774858050</v>
      </c>
      <c r="AE49" s="1234">
        <v>18435562</v>
      </c>
      <c r="AF49" s="1234">
        <v>219802836</v>
      </c>
      <c r="AG49" s="1234">
        <v>238542434</v>
      </c>
      <c r="AH49" s="1234">
        <v>36461757</v>
      </c>
      <c r="AI49" s="1234">
        <v>667502</v>
      </c>
      <c r="AJ49" s="1234">
        <v>27803069</v>
      </c>
      <c r="AK49" s="1234">
        <v>80453428</v>
      </c>
      <c r="AL49" s="1234">
        <v>219734524</v>
      </c>
      <c r="AM49" s="1234">
        <v>141544194</v>
      </c>
      <c r="AN49" s="1234">
        <v>59592022</v>
      </c>
      <c r="AO49" s="1234">
        <v>38920863</v>
      </c>
      <c r="AP49" s="1234">
        <v>15906784</v>
      </c>
      <c r="AQ49" s="1234">
        <v>20408974</v>
      </c>
      <c r="AR49" s="1234">
        <v>18578925</v>
      </c>
      <c r="AS49" s="1234">
        <v>606974051</v>
      </c>
      <c r="AT49" s="1234">
        <v>350441845</v>
      </c>
      <c r="AU49" s="1234">
        <v>1277017989</v>
      </c>
      <c r="AV49" s="1234">
        <v>100358607</v>
      </c>
      <c r="AW49" s="1265">
        <v>43831</v>
      </c>
      <c r="AX49" s="1266">
        <v>43831</v>
      </c>
      <c r="AY49" s="1267"/>
    </row>
    <row r="50" spans="1:51" ht="11.25" customHeight="1">
      <c r="A50" s="1268"/>
      <c r="B50" s="1270"/>
      <c r="C50" s="1269"/>
      <c r="D50" s="56"/>
      <c r="E50" s="704"/>
      <c r="F50" s="1234"/>
      <c r="G50" s="1234"/>
      <c r="H50" s="1234"/>
      <c r="I50" s="1234"/>
      <c r="J50" s="1234"/>
      <c r="K50" s="1234"/>
      <c r="L50" s="1234"/>
      <c r="M50" s="1234"/>
      <c r="N50" s="1234"/>
      <c r="O50" s="1234"/>
      <c r="P50" s="1234"/>
      <c r="Q50" s="1234"/>
      <c r="R50" s="1234"/>
      <c r="S50" s="1234"/>
      <c r="T50" s="1234"/>
      <c r="U50" s="1234"/>
      <c r="V50" s="1234"/>
      <c r="W50" s="1271"/>
      <c r="X50" s="1272"/>
      <c r="Y50" s="1268"/>
      <c r="Z50" s="1270"/>
      <c r="AA50" s="1306"/>
      <c r="AB50" s="1234"/>
      <c r="AC50" s="1234"/>
      <c r="AD50" s="1234"/>
      <c r="AE50" s="1234"/>
      <c r="AF50" s="1234"/>
      <c r="AG50" s="1234"/>
      <c r="AH50" s="1234"/>
      <c r="AI50" s="1234"/>
      <c r="AJ50" s="1234"/>
      <c r="AK50" s="1234"/>
      <c r="AL50" s="1234"/>
      <c r="AM50" s="1234"/>
      <c r="AN50" s="1234"/>
      <c r="AO50" s="1234"/>
      <c r="AP50" s="1234"/>
      <c r="AQ50" s="1234"/>
      <c r="AR50" s="1234"/>
      <c r="AS50" s="1234"/>
      <c r="AT50" s="1234"/>
      <c r="AU50" s="1234"/>
      <c r="AV50" s="1234"/>
      <c r="AW50" s="1271"/>
      <c r="AX50" s="1272"/>
      <c r="AY50" s="1267"/>
    </row>
    <row r="51" spans="1:51" ht="19.5" customHeight="1">
      <c r="A51" s="1273">
        <v>43191</v>
      </c>
      <c r="B51" s="1274">
        <v>43191</v>
      </c>
      <c r="C51" s="1275">
        <v>43191</v>
      </c>
      <c r="D51" s="60">
        <v>6337836668</v>
      </c>
      <c r="E51" s="705">
        <v>6014405804</v>
      </c>
      <c r="F51" s="1233">
        <v>5828515298</v>
      </c>
      <c r="G51" s="1233">
        <v>3063666656</v>
      </c>
      <c r="H51" s="1233">
        <v>4386146</v>
      </c>
      <c r="I51" s="1233">
        <v>2008080</v>
      </c>
      <c r="J51" s="1233">
        <v>973642051</v>
      </c>
      <c r="K51" s="1233">
        <v>690257295</v>
      </c>
      <c r="L51" s="1233">
        <v>38711123</v>
      </c>
      <c r="M51" s="1233">
        <v>8783648</v>
      </c>
      <c r="N51" s="1233">
        <v>197537971</v>
      </c>
      <c r="O51" s="1233">
        <v>23418163</v>
      </c>
      <c r="P51" s="1233">
        <v>174119808</v>
      </c>
      <c r="Q51" s="1233">
        <v>68033449</v>
      </c>
      <c r="R51" s="1233">
        <v>286951369</v>
      </c>
      <c r="S51" s="1233">
        <v>618250326</v>
      </c>
      <c r="T51" s="1233">
        <v>125130872</v>
      </c>
      <c r="U51" s="1233">
        <v>36548854</v>
      </c>
      <c r="V51" s="1233">
        <v>13425473</v>
      </c>
      <c r="W51" s="1276">
        <v>43191</v>
      </c>
      <c r="X51" s="1277">
        <v>43191</v>
      </c>
      <c r="Y51" s="1273">
        <v>43191</v>
      </c>
      <c r="Z51" s="1274">
        <v>43191</v>
      </c>
      <c r="AA51" s="1308">
        <v>43191</v>
      </c>
      <c r="AB51" s="1233">
        <v>4564014163</v>
      </c>
      <c r="AC51" s="1233">
        <v>2345973211</v>
      </c>
      <c r="AD51" s="1233">
        <v>923614171</v>
      </c>
      <c r="AE51" s="1233">
        <v>20142895</v>
      </c>
      <c r="AF51" s="1233">
        <v>238682694</v>
      </c>
      <c r="AG51" s="1233">
        <v>290445792</v>
      </c>
      <c r="AH51" s="1233">
        <v>44108701</v>
      </c>
      <c r="AI51" s="1233">
        <v>740248</v>
      </c>
      <c r="AJ51" s="1233">
        <v>31336095</v>
      </c>
      <c r="AK51" s="1233">
        <v>85346570</v>
      </c>
      <c r="AL51" s="1233">
        <v>245969718</v>
      </c>
      <c r="AM51" s="1233">
        <v>163000583</v>
      </c>
      <c r="AN51" s="1233">
        <v>77155652</v>
      </c>
      <c r="AO51" s="1233">
        <v>42469389</v>
      </c>
      <c r="AP51" s="1233">
        <v>16339845</v>
      </c>
      <c r="AQ51" s="1233">
        <v>19973341</v>
      </c>
      <c r="AR51" s="1233">
        <v>18715258</v>
      </c>
      <c r="AS51" s="1233">
        <v>669612467</v>
      </c>
      <c r="AT51" s="1233">
        <v>393216188</v>
      </c>
      <c r="AU51" s="1233">
        <v>1376254757</v>
      </c>
      <c r="AV51" s="1233">
        <v>107902556</v>
      </c>
      <c r="AW51" s="1276">
        <v>43191</v>
      </c>
      <c r="AX51" s="1277">
        <v>43191</v>
      </c>
      <c r="AY51" s="1269"/>
    </row>
    <row r="52" spans="1:51" ht="19.5" customHeight="1">
      <c r="A52" s="1273">
        <v>43586</v>
      </c>
      <c r="B52" s="1274">
        <v>43586</v>
      </c>
      <c r="C52" s="1275">
        <v>43586</v>
      </c>
      <c r="D52" s="60">
        <v>6189872829</v>
      </c>
      <c r="E52" s="705">
        <v>5872468069</v>
      </c>
      <c r="F52" s="1233">
        <v>5696160501</v>
      </c>
      <c r="G52" s="1233">
        <v>3001008006</v>
      </c>
      <c r="H52" s="1233">
        <v>2134633</v>
      </c>
      <c r="I52" s="1233">
        <v>1957149</v>
      </c>
      <c r="J52" s="1233">
        <v>1036659221</v>
      </c>
      <c r="K52" s="1233">
        <v>599853103</v>
      </c>
      <c r="L52" s="1233">
        <v>37032612</v>
      </c>
      <c r="M52" s="1233">
        <v>8351455</v>
      </c>
      <c r="N52" s="1233">
        <v>193847245</v>
      </c>
      <c r="O52" s="1233">
        <v>20065025</v>
      </c>
      <c r="P52" s="1233">
        <v>173782219</v>
      </c>
      <c r="Q52" s="1233">
        <v>66965711</v>
      </c>
      <c r="R52" s="1233">
        <v>285141822</v>
      </c>
      <c r="S52" s="1233">
        <v>595220218</v>
      </c>
      <c r="T52" s="1233">
        <v>123118572</v>
      </c>
      <c r="U52" s="1233">
        <v>36614416</v>
      </c>
      <c r="V52" s="1233">
        <v>14111848</v>
      </c>
      <c r="W52" s="1276">
        <v>43586</v>
      </c>
      <c r="X52" s="1277">
        <v>43586</v>
      </c>
      <c r="Y52" s="1273">
        <v>43586</v>
      </c>
      <c r="Z52" s="1274">
        <v>43586</v>
      </c>
      <c r="AA52" s="1308">
        <v>43586</v>
      </c>
      <c r="AB52" s="1233">
        <v>4477206257</v>
      </c>
      <c r="AC52" s="1233">
        <v>2319193622</v>
      </c>
      <c r="AD52" s="1233">
        <v>900324344</v>
      </c>
      <c r="AE52" s="1233">
        <v>18290764</v>
      </c>
      <c r="AF52" s="1233">
        <v>237078862</v>
      </c>
      <c r="AG52" s="1233">
        <v>283398832</v>
      </c>
      <c r="AH52" s="1233">
        <v>43426557</v>
      </c>
      <c r="AI52" s="1233">
        <v>719391</v>
      </c>
      <c r="AJ52" s="1233">
        <v>28049627</v>
      </c>
      <c r="AK52" s="1233">
        <v>82617717</v>
      </c>
      <c r="AL52" s="1233">
        <v>235416719</v>
      </c>
      <c r="AM52" s="1233">
        <v>160691005</v>
      </c>
      <c r="AN52" s="1233">
        <v>74105102</v>
      </c>
      <c r="AO52" s="1233">
        <v>39630989</v>
      </c>
      <c r="AP52" s="1233">
        <v>15692412</v>
      </c>
      <c r="AQ52" s="1233">
        <v>20981466</v>
      </c>
      <c r="AR52" s="1233">
        <v>17588849</v>
      </c>
      <c r="AS52" s="1233">
        <v>652794005</v>
      </c>
      <c r="AT52" s="1233">
        <v>380481610</v>
      </c>
      <c r="AU52" s="1233">
        <v>1356054984</v>
      </c>
      <c r="AV52" s="1233">
        <v>104637390</v>
      </c>
      <c r="AW52" s="1276">
        <v>43586</v>
      </c>
      <c r="AX52" s="1277">
        <v>43586</v>
      </c>
      <c r="AY52" s="1269"/>
    </row>
    <row r="53" spans="1:51" ht="10.5" customHeight="1">
      <c r="A53" s="1279"/>
      <c r="B53" s="1280"/>
      <c r="C53" s="1278"/>
      <c r="D53" s="60"/>
      <c r="E53" s="705"/>
      <c r="F53" s="1233"/>
      <c r="G53" s="1233"/>
      <c r="H53" s="1233"/>
      <c r="I53" s="1233"/>
      <c r="J53" s="1233"/>
      <c r="K53" s="1233"/>
      <c r="L53" s="1233"/>
      <c r="M53" s="1233"/>
      <c r="N53" s="1233"/>
      <c r="O53" s="1233"/>
      <c r="P53" s="1233"/>
      <c r="Q53" s="1233"/>
      <c r="R53" s="1233"/>
      <c r="S53" s="1233"/>
      <c r="T53" s="1233"/>
      <c r="U53" s="1233"/>
      <c r="V53" s="1233"/>
      <c r="W53" s="1271"/>
      <c r="X53" s="1272"/>
      <c r="Y53" s="1279"/>
      <c r="Z53" s="1280"/>
      <c r="AA53" s="1309"/>
      <c r="AB53" s="1233"/>
      <c r="AC53" s="1233"/>
      <c r="AD53" s="1233"/>
      <c r="AE53" s="1233"/>
      <c r="AF53" s="1233"/>
      <c r="AG53" s="1233"/>
      <c r="AH53" s="1233"/>
      <c r="AI53" s="1233"/>
      <c r="AJ53" s="1233"/>
      <c r="AK53" s="1233"/>
      <c r="AL53" s="1233"/>
      <c r="AM53" s="1233"/>
      <c r="AN53" s="1233"/>
      <c r="AO53" s="1233"/>
      <c r="AP53" s="1233"/>
      <c r="AQ53" s="1233"/>
      <c r="AR53" s="1233"/>
      <c r="AS53" s="1233"/>
      <c r="AT53" s="1233"/>
      <c r="AU53" s="1233"/>
      <c r="AV53" s="1233"/>
      <c r="AW53" s="1271"/>
      <c r="AX53" s="1272"/>
      <c r="AY53" s="1269"/>
    </row>
    <row r="54" spans="1:51" ht="19.5" customHeight="1">
      <c r="A54" s="1281" t="s">
        <v>2153</v>
      </c>
      <c r="B54" s="1282" t="s">
        <v>23</v>
      </c>
      <c r="C54" s="1254" t="s">
        <v>162</v>
      </c>
      <c r="D54" s="60">
        <v>1527422611</v>
      </c>
      <c r="E54" s="705">
        <v>1438715715</v>
      </c>
      <c r="F54" s="1233">
        <v>1406360898</v>
      </c>
      <c r="G54" s="1233">
        <v>721829517</v>
      </c>
      <c r="H54" s="1233">
        <v>42166</v>
      </c>
      <c r="I54" s="1233">
        <v>472601</v>
      </c>
      <c r="J54" s="1233">
        <v>256337626</v>
      </c>
      <c r="K54" s="1233">
        <v>141163355</v>
      </c>
      <c r="L54" s="1233">
        <v>6711146</v>
      </c>
      <c r="M54" s="1233">
        <v>1506530</v>
      </c>
      <c r="N54" s="1233">
        <v>50653128</v>
      </c>
      <c r="O54" s="1233">
        <v>5209058</v>
      </c>
      <c r="P54" s="1233">
        <v>45444070</v>
      </c>
      <c r="Q54" s="1233">
        <v>16648504</v>
      </c>
      <c r="R54" s="1233">
        <v>63614097</v>
      </c>
      <c r="S54" s="1233">
        <v>141803809</v>
      </c>
      <c r="T54" s="1233">
        <v>28722987</v>
      </c>
      <c r="U54" s="1233">
        <v>10621035</v>
      </c>
      <c r="V54" s="1233">
        <v>3532535</v>
      </c>
      <c r="W54" s="1284" t="s">
        <v>24</v>
      </c>
      <c r="X54" s="1285" t="s">
        <v>2155</v>
      </c>
      <c r="Y54" s="1281" t="s">
        <v>2153</v>
      </c>
      <c r="Z54" s="1282" t="s">
        <v>23</v>
      </c>
      <c r="AA54" s="1310" t="s">
        <v>162</v>
      </c>
      <c r="AB54" s="1233">
        <v>1125638209</v>
      </c>
      <c r="AC54" s="1233">
        <v>585279039</v>
      </c>
      <c r="AD54" s="1233">
        <v>219460592</v>
      </c>
      <c r="AE54" s="1233">
        <v>4906218</v>
      </c>
      <c r="AF54" s="1233">
        <v>58325992</v>
      </c>
      <c r="AG54" s="1233">
        <v>69137399</v>
      </c>
      <c r="AH54" s="1233">
        <v>11061774</v>
      </c>
      <c r="AI54" s="1233">
        <v>207458</v>
      </c>
      <c r="AJ54" s="1233">
        <v>7866584</v>
      </c>
      <c r="AK54" s="1233">
        <v>21552968</v>
      </c>
      <c r="AL54" s="1233">
        <v>60888895</v>
      </c>
      <c r="AM54" s="1233">
        <v>43967141</v>
      </c>
      <c r="AN54" s="1233">
        <v>18185605</v>
      </c>
      <c r="AO54" s="1233">
        <v>10591121</v>
      </c>
      <c r="AP54" s="1233">
        <v>4334526</v>
      </c>
      <c r="AQ54" s="1233">
        <v>5307050</v>
      </c>
      <c r="AR54" s="1233">
        <v>4565848</v>
      </c>
      <c r="AS54" s="1233">
        <v>159664554</v>
      </c>
      <c r="AT54" s="1233">
        <v>91709255</v>
      </c>
      <c r="AU54" s="1233">
        <v>345414095</v>
      </c>
      <c r="AV54" s="1233">
        <v>27511858</v>
      </c>
      <c r="AW54" s="1284" t="s">
        <v>24</v>
      </c>
      <c r="AX54" s="1285" t="s">
        <v>2155</v>
      </c>
      <c r="AY54" s="1269"/>
    </row>
    <row r="55" spans="1:51" ht="19.5" customHeight="1">
      <c r="A55" s="1286" t="s">
        <v>25</v>
      </c>
      <c r="B55" s="1287" t="s">
        <v>25</v>
      </c>
      <c r="C55" s="1288" t="s">
        <v>163</v>
      </c>
      <c r="D55" s="60">
        <v>1281093439</v>
      </c>
      <c r="E55" s="705">
        <v>1188786654</v>
      </c>
      <c r="F55" s="1233">
        <v>1175048704</v>
      </c>
      <c r="G55" s="1233">
        <v>629139099</v>
      </c>
      <c r="H55" s="1233">
        <v>25840</v>
      </c>
      <c r="I55" s="1233">
        <v>305345</v>
      </c>
      <c r="J55" s="1233">
        <v>228734587</v>
      </c>
      <c r="K55" s="1233">
        <v>117269872</v>
      </c>
      <c r="L55" s="1233">
        <v>12596725</v>
      </c>
      <c r="M55" s="1233">
        <v>831737</v>
      </c>
      <c r="N55" s="1233">
        <v>45042493</v>
      </c>
      <c r="O55" s="1233">
        <v>5251404</v>
      </c>
      <c r="P55" s="1233">
        <v>39791089</v>
      </c>
      <c r="Q55" s="1233">
        <v>16057086</v>
      </c>
      <c r="R55" s="1233">
        <v>50054459</v>
      </c>
      <c r="S55" s="1233">
        <v>124333443</v>
      </c>
      <c r="T55" s="1233">
        <v>25379060</v>
      </c>
      <c r="U55" s="1233">
        <v>5571480</v>
      </c>
      <c r="V55" s="1233">
        <v>2936972</v>
      </c>
      <c r="W55" s="1284" t="s">
        <v>26</v>
      </c>
      <c r="X55" s="1285" t="s">
        <v>25</v>
      </c>
      <c r="Y55" s="1286" t="s">
        <v>25</v>
      </c>
      <c r="Z55" s="1287" t="s">
        <v>25</v>
      </c>
      <c r="AA55" s="1311" t="s">
        <v>163</v>
      </c>
      <c r="AB55" s="1233">
        <v>921093205</v>
      </c>
      <c r="AC55" s="1233">
        <v>473397871</v>
      </c>
      <c r="AD55" s="1233">
        <v>188179669</v>
      </c>
      <c r="AE55" s="1233">
        <v>4629415</v>
      </c>
      <c r="AF55" s="1233">
        <v>53105029</v>
      </c>
      <c r="AG55" s="1233">
        <v>55396736</v>
      </c>
      <c r="AH55" s="1233">
        <v>8159533</v>
      </c>
      <c r="AI55" s="1233">
        <v>199334</v>
      </c>
      <c r="AJ55" s="1233">
        <v>6385191</v>
      </c>
      <c r="AK55" s="1233">
        <v>18828428</v>
      </c>
      <c r="AL55" s="1233">
        <v>49508366</v>
      </c>
      <c r="AM55" s="1233">
        <v>30122294</v>
      </c>
      <c r="AN55" s="1233">
        <v>11340038</v>
      </c>
      <c r="AO55" s="1233">
        <v>9219622</v>
      </c>
      <c r="AP55" s="1233">
        <v>3634636</v>
      </c>
      <c r="AQ55" s="1233">
        <v>4773292</v>
      </c>
      <c r="AR55" s="1233">
        <v>4213750</v>
      </c>
      <c r="AS55" s="1233">
        <v>141184584</v>
      </c>
      <c r="AT55" s="1233">
        <v>80977471</v>
      </c>
      <c r="AU55" s="1233">
        <v>299343567</v>
      </c>
      <c r="AV55" s="1233">
        <v>22667526</v>
      </c>
      <c r="AW55" s="1284" t="s">
        <v>26</v>
      </c>
      <c r="AX55" s="1285" t="s">
        <v>25</v>
      </c>
      <c r="AY55" s="1312"/>
    </row>
    <row r="56" spans="1:51" ht="19.5" customHeight="1">
      <c r="A56" s="1286" t="s">
        <v>25</v>
      </c>
      <c r="B56" s="1287" t="s">
        <v>25</v>
      </c>
      <c r="C56" s="1288" t="s">
        <v>2152</v>
      </c>
      <c r="D56" s="60">
        <v>1359472343</v>
      </c>
      <c r="E56" s="705">
        <v>1262873216</v>
      </c>
      <c r="F56" s="1233">
        <v>1246351083</v>
      </c>
      <c r="G56" s="1233">
        <v>679183921</v>
      </c>
      <c r="H56" s="1233">
        <v>18038</v>
      </c>
      <c r="I56" s="1233">
        <v>418210</v>
      </c>
      <c r="J56" s="1233">
        <v>246202354</v>
      </c>
      <c r="K56" s="1233">
        <v>125104929</v>
      </c>
      <c r="L56" s="1233">
        <v>12684474</v>
      </c>
      <c r="M56" s="1233">
        <v>2154706</v>
      </c>
      <c r="N56" s="1233">
        <v>42692971</v>
      </c>
      <c r="O56" s="1233">
        <v>5526120</v>
      </c>
      <c r="P56" s="1233">
        <v>37166850</v>
      </c>
      <c r="Q56" s="1233">
        <v>17004109</v>
      </c>
      <c r="R56" s="1233">
        <v>60335566</v>
      </c>
      <c r="S56" s="1233">
        <v>135080168</v>
      </c>
      <c r="T56" s="1233">
        <v>32572402</v>
      </c>
      <c r="U56" s="1233">
        <v>1410191</v>
      </c>
      <c r="V56" s="1233">
        <v>3505802</v>
      </c>
      <c r="W56" s="1284" t="s">
        <v>27</v>
      </c>
      <c r="X56" s="1285" t="s">
        <v>25</v>
      </c>
      <c r="Y56" s="1286" t="s">
        <v>25</v>
      </c>
      <c r="Z56" s="1287" t="s">
        <v>25</v>
      </c>
      <c r="AA56" s="1311" t="s">
        <v>2152</v>
      </c>
      <c r="AB56" s="1233">
        <v>931105539</v>
      </c>
      <c r="AC56" s="1233">
        <v>490073813</v>
      </c>
      <c r="AD56" s="1233">
        <v>175145149</v>
      </c>
      <c r="AE56" s="1233">
        <v>3727949</v>
      </c>
      <c r="AF56" s="1233">
        <v>51984281</v>
      </c>
      <c r="AG56" s="1233">
        <v>53827624</v>
      </c>
      <c r="AH56" s="1233">
        <v>8213938</v>
      </c>
      <c r="AI56" s="1233">
        <v>73007</v>
      </c>
      <c r="AJ56" s="1233">
        <v>6285533</v>
      </c>
      <c r="AK56" s="1233">
        <v>19309618</v>
      </c>
      <c r="AL56" s="1233">
        <v>52466066</v>
      </c>
      <c r="AM56" s="1233">
        <v>32532139</v>
      </c>
      <c r="AN56" s="1233">
        <v>13697449</v>
      </c>
      <c r="AO56" s="1233">
        <v>9559803</v>
      </c>
      <c r="AP56" s="1233">
        <v>4381570</v>
      </c>
      <c r="AQ56" s="1233">
        <v>4922429</v>
      </c>
      <c r="AR56" s="1233">
        <v>4905172</v>
      </c>
      <c r="AS56" s="1233">
        <v>151071718</v>
      </c>
      <c r="AT56" s="1233">
        <v>87026447</v>
      </c>
      <c r="AU56" s="1233">
        <v>314128482</v>
      </c>
      <c r="AV56" s="1233">
        <v>23859511</v>
      </c>
      <c r="AW56" s="1284" t="s">
        <v>27</v>
      </c>
      <c r="AX56" s="1285" t="s">
        <v>25</v>
      </c>
      <c r="AY56" s="1269"/>
    </row>
    <row r="57" spans="1:51" ht="19.5" customHeight="1">
      <c r="A57" s="1286" t="s">
        <v>25</v>
      </c>
      <c r="B57" s="1287" t="s">
        <v>25</v>
      </c>
      <c r="C57" s="1288" t="s">
        <v>164</v>
      </c>
      <c r="D57" s="60">
        <v>1433785819</v>
      </c>
      <c r="E57" s="705">
        <v>1353470345</v>
      </c>
      <c r="F57" s="1233">
        <v>1314993696</v>
      </c>
      <c r="G57" s="1233">
        <v>703377759</v>
      </c>
      <c r="H57" s="1233">
        <v>33959</v>
      </c>
      <c r="I57" s="1233">
        <v>475508</v>
      </c>
      <c r="J57" s="1233">
        <v>258141845</v>
      </c>
      <c r="K57" s="1233">
        <v>131114049</v>
      </c>
      <c r="L57" s="1233">
        <v>7973919</v>
      </c>
      <c r="M57" s="1233">
        <v>2501998</v>
      </c>
      <c r="N57" s="1233">
        <v>48651941</v>
      </c>
      <c r="O57" s="1233">
        <v>5316740</v>
      </c>
      <c r="P57" s="1233">
        <v>43335201</v>
      </c>
      <c r="Q57" s="1233">
        <v>17413556</v>
      </c>
      <c r="R57" s="1233">
        <v>67483177</v>
      </c>
      <c r="S57" s="1233">
        <v>136849139</v>
      </c>
      <c r="T57" s="1233">
        <v>26857914</v>
      </c>
      <c r="U57" s="1233">
        <v>1962300</v>
      </c>
      <c r="V57" s="1233">
        <v>3918455</v>
      </c>
      <c r="W57" s="1284" t="s">
        <v>28</v>
      </c>
      <c r="X57" s="1285" t="s">
        <v>25</v>
      </c>
      <c r="Y57" s="1286" t="s">
        <v>25</v>
      </c>
      <c r="Z57" s="1287" t="s">
        <v>25</v>
      </c>
      <c r="AA57" s="1311" t="s">
        <v>164</v>
      </c>
      <c r="AB57" s="1233">
        <v>1013371062</v>
      </c>
      <c r="AC57" s="1233">
        <v>530746369</v>
      </c>
      <c r="AD57" s="1233">
        <v>192072640</v>
      </c>
      <c r="AE57" s="1233">
        <v>5171981</v>
      </c>
      <c r="AF57" s="1233">
        <v>56387535</v>
      </c>
      <c r="AG57" s="1233">
        <v>60180676</v>
      </c>
      <c r="AH57" s="1233">
        <v>9026512</v>
      </c>
      <c r="AI57" s="1233">
        <v>187703</v>
      </c>
      <c r="AJ57" s="1233">
        <v>7265762</v>
      </c>
      <c r="AK57" s="1233">
        <v>20762414</v>
      </c>
      <c r="AL57" s="1233">
        <v>56871197</v>
      </c>
      <c r="AM57" s="1233">
        <v>34922620</v>
      </c>
      <c r="AN57" s="1233">
        <v>16368930</v>
      </c>
      <c r="AO57" s="1233">
        <v>9550317</v>
      </c>
      <c r="AP57" s="1233">
        <v>3556052</v>
      </c>
      <c r="AQ57" s="1233">
        <v>5406202</v>
      </c>
      <c r="AR57" s="1233">
        <v>4894155</v>
      </c>
      <c r="AS57" s="1233">
        <v>155053195</v>
      </c>
      <c r="AT57" s="1233">
        <v>90728672</v>
      </c>
      <c r="AU57" s="1233">
        <v>318131844</v>
      </c>
      <c r="AV57" s="1233">
        <v>26319711</v>
      </c>
      <c r="AW57" s="1284" t="s">
        <v>28</v>
      </c>
      <c r="AX57" s="1285" t="s">
        <v>25</v>
      </c>
      <c r="AY57" s="1269"/>
    </row>
    <row r="58" spans="1:51" ht="10.5" customHeight="1">
      <c r="A58" s="1290"/>
      <c r="B58" s="1291"/>
      <c r="C58" s="1289"/>
      <c r="D58" s="60"/>
      <c r="E58" s="705"/>
      <c r="F58" s="1233"/>
      <c r="G58" s="1233"/>
      <c r="H58" s="1233"/>
      <c r="I58" s="1233"/>
      <c r="J58" s="1233"/>
      <c r="K58" s="1233"/>
      <c r="L58" s="1233"/>
      <c r="M58" s="1233"/>
      <c r="N58" s="1233"/>
      <c r="O58" s="1233"/>
      <c r="P58" s="1233"/>
      <c r="Q58" s="1233"/>
      <c r="R58" s="1233"/>
      <c r="S58" s="1233"/>
      <c r="T58" s="1233"/>
      <c r="U58" s="1233"/>
      <c r="V58" s="1233"/>
      <c r="W58" s="1292"/>
      <c r="X58" s="1272"/>
      <c r="Y58" s="1290"/>
      <c r="Z58" s="1291"/>
      <c r="AA58" s="1313"/>
      <c r="AB58" s="1233"/>
      <c r="AC58" s="1233"/>
      <c r="AD58" s="1233"/>
      <c r="AE58" s="1233"/>
      <c r="AF58" s="1233"/>
      <c r="AG58" s="1233"/>
      <c r="AH58" s="1233"/>
      <c r="AI58" s="1233"/>
      <c r="AJ58" s="1233"/>
      <c r="AK58" s="1233"/>
      <c r="AL58" s="1233"/>
      <c r="AM58" s="1233"/>
      <c r="AN58" s="1233"/>
      <c r="AO58" s="1233"/>
      <c r="AP58" s="1233"/>
      <c r="AQ58" s="1233"/>
      <c r="AR58" s="1233"/>
      <c r="AS58" s="1233"/>
      <c r="AT58" s="1233"/>
      <c r="AU58" s="1233"/>
      <c r="AV58" s="1233"/>
      <c r="AW58" s="1292"/>
      <c r="AX58" s="1272"/>
      <c r="AY58" s="1269"/>
    </row>
    <row r="59" spans="1:51" ht="19.5" customHeight="1">
      <c r="A59" s="1286" t="s">
        <v>2153</v>
      </c>
      <c r="B59" s="1287" t="s">
        <v>23</v>
      </c>
      <c r="C59" s="1293">
        <v>43831</v>
      </c>
      <c r="D59" s="60">
        <v>531352432</v>
      </c>
      <c r="E59" s="705">
        <v>500545329</v>
      </c>
      <c r="F59" s="1233">
        <v>490190575</v>
      </c>
      <c r="G59" s="1233">
        <v>255452692</v>
      </c>
      <c r="H59" s="1233">
        <v>17350</v>
      </c>
      <c r="I59" s="1233">
        <v>150441</v>
      </c>
      <c r="J59" s="1233">
        <v>88478107</v>
      </c>
      <c r="K59" s="1233">
        <v>51699597</v>
      </c>
      <c r="L59" s="1233">
        <v>2674182</v>
      </c>
      <c r="M59" s="1233">
        <v>560750</v>
      </c>
      <c r="N59" s="1233">
        <v>16918568</v>
      </c>
      <c r="O59" s="1233">
        <v>1794846</v>
      </c>
      <c r="P59" s="1233">
        <v>15123721</v>
      </c>
      <c r="Q59" s="1233">
        <v>5575088</v>
      </c>
      <c r="R59" s="1233">
        <v>23264368</v>
      </c>
      <c r="S59" s="1233">
        <v>50355126</v>
      </c>
      <c r="T59" s="1233">
        <v>9883355</v>
      </c>
      <c r="U59" s="1233">
        <v>4827263</v>
      </c>
      <c r="V59" s="1233">
        <v>1048496</v>
      </c>
      <c r="W59" s="1284" t="s">
        <v>29</v>
      </c>
      <c r="X59" s="1285" t="s">
        <v>2155</v>
      </c>
      <c r="Y59" s="1286" t="s">
        <v>2153</v>
      </c>
      <c r="Z59" s="1287" t="s">
        <v>23</v>
      </c>
      <c r="AA59" s="1314">
        <v>43831</v>
      </c>
      <c r="AB59" s="1233">
        <v>386028276</v>
      </c>
      <c r="AC59" s="1233">
        <v>200321445</v>
      </c>
      <c r="AD59" s="1233">
        <v>77142190</v>
      </c>
      <c r="AE59" s="1233">
        <v>1581184</v>
      </c>
      <c r="AF59" s="1233">
        <v>20062386</v>
      </c>
      <c r="AG59" s="1233">
        <v>24304898</v>
      </c>
      <c r="AH59" s="1233">
        <v>3840872</v>
      </c>
      <c r="AI59" s="1233">
        <v>67120</v>
      </c>
      <c r="AJ59" s="1233">
        <v>2717358</v>
      </c>
      <c r="AK59" s="1233">
        <v>7536165</v>
      </c>
      <c r="AL59" s="1233">
        <v>20558148</v>
      </c>
      <c r="AM59" s="1233">
        <v>13670276</v>
      </c>
      <c r="AN59" s="1233">
        <v>6234956</v>
      </c>
      <c r="AO59" s="1233">
        <v>3345722</v>
      </c>
      <c r="AP59" s="1233">
        <v>1440282</v>
      </c>
      <c r="AQ59" s="1233">
        <v>1799928</v>
      </c>
      <c r="AR59" s="1233">
        <v>1405345</v>
      </c>
      <c r="AS59" s="1233">
        <v>54374332</v>
      </c>
      <c r="AT59" s="1233">
        <v>30895027</v>
      </c>
      <c r="AU59" s="1233">
        <v>119703128</v>
      </c>
      <c r="AV59" s="1233">
        <v>9656087</v>
      </c>
      <c r="AW59" s="1284" t="s">
        <v>29</v>
      </c>
      <c r="AX59" s="1285" t="s">
        <v>2155</v>
      </c>
      <c r="AY59" s="1312"/>
    </row>
    <row r="60" spans="1:51" ht="19.5" customHeight="1">
      <c r="A60" s="1281" t="s">
        <v>25</v>
      </c>
      <c r="B60" s="1282" t="s">
        <v>25</v>
      </c>
      <c r="C60" s="1294">
        <v>43862</v>
      </c>
      <c r="D60" s="60">
        <v>498190293</v>
      </c>
      <c r="E60" s="705">
        <v>470773442</v>
      </c>
      <c r="F60" s="1233">
        <v>458478723</v>
      </c>
      <c r="G60" s="1233">
        <v>239214580</v>
      </c>
      <c r="H60" s="1233">
        <v>10590</v>
      </c>
      <c r="I60" s="1233">
        <v>159368</v>
      </c>
      <c r="J60" s="1233">
        <v>88020106</v>
      </c>
      <c r="K60" s="1233">
        <v>44190584</v>
      </c>
      <c r="L60" s="1233">
        <v>1886894</v>
      </c>
      <c r="M60" s="1233">
        <v>707327</v>
      </c>
      <c r="N60" s="1233">
        <v>16295369</v>
      </c>
      <c r="O60" s="1233">
        <v>1733694</v>
      </c>
      <c r="P60" s="1233">
        <v>14561675</v>
      </c>
      <c r="Q60" s="1233">
        <v>5626709</v>
      </c>
      <c r="R60" s="1233">
        <v>21639225</v>
      </c>
      <c r="S60" s="1233">
        <v>46062596</v>
      </c>
      <c r="T60" s="1233">
        <v>10449960</v>
      </c>
      <c r="U60" s="1233">
        <v>2943491</v>
      </c>
      <c r="V60" s="1233">
        <v>1222361</v>
      </c>
      <c r="W60" s="1284" t="s">
        <v>30</v>
      </c>
      <c r="X60" s="1285" t="s">
        <v>25</v>
      </c>
      <c r="Y60" s="1281" t="s">
        <v>25</v>
      </c>
      <c r="Z60" s="1282" t="s">
        <v>25</v>
      </c>
      <c r="AA60" s="1315">
        <v>43862</v>
      </c>
      <c r="AB60" s="1233">
        <v>361020743</v>
      </c>
      <c r="AC60" s="1233">
        <v>187627164</v>
      </c>
      <c r="AD60" s="1233">
        <v>71010055</v>
      </c>
      <c r="AE60" s="1233">
        <v>1557723</v>
      </c>
      <c r="AF60" s="1233">
        <v>18595198</v>
      </c>
      <c r="AG60" s="1233">
        <v>22268613</v>
      </c>
      <c r="AH60" s="1233">
        <v>3591516</v>
      </c>
      <c r="AI60" s="1233">
        <v>73083</v>
      </c>
      <c r="AJ60" s="1233">
        <v>2569502</v>
      </c>
      <c r="AK60" s="1233">
        <v>6962810</v>
      </c>
      <c r="AL60" s="1233">
        <v>20016694</v>
      </c>
      <c r="AM60" s="1233">
        <v>12692922</v>
      </c>
      <c r="AN60" s="1233">
        <v>5978550</v>
      </c>
      <c r="AO60" s="1233">
        <v>3490955</v>
      </c>
      <c r="AP60" s="1233">
        <v>1404858</v>
      </c>
      <c r="AQ60" s="1233">
        <v>1709274</v>
      </c>
      <c r="AR60" s="1233">
        <v>1471827</v>
      </c>
      <c r="AS60" s="1233">
        <v>51941365</v>
      </c>
      <c r="AT60" s="1233">
        <v>30185323</v>
      </c>
      <c r="AU60" s="1233">
        <v>110740848</v>
      </c>
      <c r="AV60" s="1233">
        <v>8945254</v>
      </c>
      <c r="AW60" s="1284" t="s">
        <v>30</v>
      </c>
      <c r="AX60" s="1285" t="s">
        <v>25</v>
      </c>
      <c r="AY60" s="1269"/>
    </row>
    <row r="61" spans="1:51" ht="19.5" customHeight="1">
      <c r="A61" s="1281" t="s">
        <v>25</v>
      </c>
      <c r="B61" s="1282" t="s">
        <v>25</v>
      </c>
      <c r="C61" s="1294">
        <v>43891</v>
      </c>
      <c r="D61" s="60">
        <v>497879886</v>
      </c>
      <c r="E61" s="705">
        <v>467396945</v>
      </c>
      <c r="F61" s="1233">
        <v>457691601</v>
      </c>
      <c r="G61" s="1233">
        <v>227162245</v>
      </c>
      <c r="H61" s="1233">
        <v>14226</v>
      </c>
      <c r="I61" s="1233">
        <v>162793</v>
      </c>
      <c r="J61" s="1233">
        <v>79839413</v>
      </c>
      <c r="K61" s="1233">
        <v>45273173</v>
      </c>
      <c r="L61" s="1233">
        <v>2150070</v>
      </c>
      <c r="M61" s="1233">
        <v>238453</v>
      </c>
      <c r="N61" s="1233">
        <v>17439192</v>
      </c>
      <c r="O61" s="1233">
        <v>1680518</v>
      </c>
      <c r="P61" s="1233">
        <v>15758674</v>
      </c>
      <c r="Q61" s="1233">
        <v>5446707</v>
      </c>
      <c r="R61" s="1233">
        <v>18710504</v>
      </c>
      <c r="S61" s="1233">
        <v>45386087</v>
      </c>
      <c r="T61" s="1233">
        <v>8389671</v>
      </c>
      <c r="U61" s="1233">
        <v>2850280</v>
      </c>
      <c r="V61" s="1233">
        <v>1261677</v>
      </c>
      <c r="W61" s="1284" t="s">
        <v>31</v>
      </c>
      <c r="X61" s="1285" t="s">
        <v>25</v>
      </c>
      <c r="Y61" s="1281" t="s">
        <v>25</v>
      </c>
      <c r="Z61" s="1282" t="s">
        <v>25</v>
      </c>
      <c r="AA61" s="1315">
        <v>43891</v>
      </c>
      <c r="AB61" s="1233">
        <v>378589190</v>
      </c>
      <c r="AC61" s="1233">
        <v>197330430</v>
      </c>
      <c r="AD61" s="1233">
        <v>71308348</v>
      </c>
      <c r="AE61" s="1233">
        <v>1767311</v>
      </c>
      <c r="AF61" s="1233">
        <v>19668407</v>
      </c>
      <c r="AG61" s="1233">
        <v>22563888</v>
      </c>
      <c r="AH61" s="1233">
        <v>3629386</v>
      </c>
      <c r="AI61" s="1233">
        <v>67255</v>
      </c>
      <c r="AJ61" s="1233">
        <v>2579724</v>
      </c>
      <c r="AK61" s="1233">
        <v>7053992</v>
      </c>
      <c r="AL61" s="1233">
        <v>20314053</v>
      </c>
      <c r="AM61" s="1233">
        <v>17603942</v>
      </c>
      <c r="AN61" s="1233">
        <v>5972099</v>
      </c>
      <c r="AO61" s="1233">
        <v>3754444</v>
      </c>
      <c r="AP61" s="1233">
        <v>1489385</v>
      </c>
      <c r="AQ61" s="1233">
        <v>1797848</v>
      </c>
      <c r="AR61" s="1233">
        <v>1688676</v>
      </c>
      <c r="AS61" s="1233">
        <v>53348857</v>
      </c>
      <c r="AT61" s="1233">
        <v>30628904</v>
      </c>
      <c r="AU61" s="1233">
        <v>114970119</v>
      </c>
      <c r="AV61" s="1233">
        <v>8910516</v>
      </c>
      <c r="AW61" s="1284" t="s">
        <v>31</v>
      </c>
      <c r="AX61" s="1285" t="s">
        <v>25</v>
      </c>
      <c r="AY61" s="1269"/>
    </row>
    <row r="62" spans="1:51" ht="19.5" customHeight="1">
      <c r="A62" s="1281" t="s">
        <v>25</v>
      </c>
      <c r="B62" s="1282" t="s">
        <v>25</v>
      </c>
      <c r="C62" s="1294">
        <v>43922</v>
      </c>
      <c r="D62" s="60">
        <v>458978918</v>
      </c>
      <c r="E62" s="705">
        <v>428335545</v>
      </c>
      <c r="F62" s="1233">
        <v>421403498</v>
      </c>
      <c r="G62" s="1233">
        <v>227666750</v>
      </c>
      <c r="H62" s="1233">
        <v>10731</v>
      </c>
      <c r="I62" s="1233">
        <v>111412</v>
      </c>
      <c r="J62" s="1233">
        <v>83116286</v>
      </c>
      <c r="K62" s="1233">
        <v>43058504</v>
      </c>
      <c r="L62" s="1233">
        <v>3433909</v>
      </c>
      <c r="M62" s="1233">
        <v>213344</v>
      </c>
      <c r="N62" s="1233">
        <v>16914865</v>
      </c>
      <c r="O62" s="1233">
        <v>1834259</v>
      </c>
      <c r="P62" s="1233">
        <v>15080606</v>
      </c>
      <c r="Q62" s="1233">
        <v>5272319</v>
      </c>
      <c r="R62" s="1233">
        <v>18392800</v>
      </c>
      <c r="S62" s="1233">
        <v>44982706</v>
      </c>
      <c r="T62" s="1233">
        <v>9001814</v>
      </c>
      <c r="U62" s="1233">
        <v>2028640</v>
      </c>
      <c r="V62" s="1233">
        <v>1129419</v>
      </c>
      <c r="W62" s="1284" t="s">
        <v>32</v>
      </c>
      <c r="X62" s="1285" t="s">
        <v>25</v>
      </c>
      <c r="Y62" s="1281" t="s">
        <v>25</v>
      </c>
      <c r="Z62" s="1282" t="s">
        <v>25</v>
      </c>
      <c r="AA62" s="1315">
        <v>43922</v>
      </c>
      <c r="AB62" s="1233">
        <v>325282562</v>
      </c>
      <c r="AC62" s="1233">
        <v>166662912</v>
      </c>
      <c r="AD62" s="1233">
        <v>66061359</v>
      </c>
      <c r="AE62" s="1233">
        <v>1653285</v>
      </c>
      <c r="AF62" s="1233">
        <v>18033748</v>
      </c>
      <c r="AG62" s="1233">
        <v>19972772</v>
      </c>
      <c r="AH62" s="1233">
        <v>2851301</v>
      </c>
      <c r="AI62" s="1233">
        <v>65127</v>
      </c>
      <c r="AJ62" s="1233">
        <v>2273267</v>
      </c>
      <c r="AK62" s="1233">
        <v>6416756</v>
      </c>
      <c r="AL62" s="1233">
        <v>17711650</v>
      </c>
      <c r="AM62" s="1233">
        <v>11771166</v>
      </c>
      <c r="AN62" s="1233">
        <v>4341812</v>
      </c>
      <c r="AO62" s="1233">
        <v>3204841</v>
      </c>
      <c r="AP62" s="1233">
        <v>1233679</v>
      </c>
      <c r="AQ62" s="1233">
        <v>1579094</v>
      </c>
      <c r="AR62" s="1233">
        <v>1449793</v>
      </c>
      <c r="AS62" s="1233">
        <v>49110142</v>
      </c>
      <c r="AT62" s="1233">
        <v>28370592</v>
      </c>
      <c r="AU62" s="1233">
        <v>106048497</v>
      </c>
      <c r="AV62" s="1233">
        <v>8412742</v>
      </c>
      <c r="AW62" s="1284" t="s">
        <v>32</v>
      </c>
      <c r="AX62" s="1285" t="s">
        <v>25</v>
      </c>
      <c r="AY62" s="1269"/>
    </row>
    <row r="63" spans="1:51" ht="19.5" customHeight="1">
      <c r="A63" s="1281" t="s">
        <v>25</v>
      </c>
      <c r="B63" s="1282" t="s">
        <v>25</v>
      </c>
      <c r="C63" s="1294">
        <v>43952</v>
      </c>
      <c r="D63" s="60">
        <v>419955391</v>
      </c>
      <c r="E63" s="705">
        <v>387879022</v>
      </c>
      <c r="F63" s="1233">
        <v>385340052</v>
      </c>
      <c r="G63" s="1233">
        <v>205729247</v>
      </c>
      <c r="H63" s="1233">
        <v>8260</v>
      </c>
      <c r="I63" s="1233">
        <v>72625</v>
      </c>
      <c r="J63" s="1233">
        <v>74458306</v>
      </c>
      <c r="K63" s="1233">
        <v>37506596</v>
      </c>
      <c r="L63" s="1233">
        <v>4029036</v>
      </c>
      <c r="M63" s="1233">
        <v>171724</v>
      </c>
      <c r="N63" s="1233">
        <v>14638978</v>
      </c>
      <c r="O63" s="1233">
        <v>1635983</v>
      </c>
      <c r="P63" s="1233">
        <v>13002995</v>
      </c>
      <c r="Q63" s="1233">
        <v>5587616</v>
      </c>
      <c r="R63" s="1233">
        <v>16463569</v>
      </c>
      <c r="S63" s="1233">
        <v>41242087</v>
      </c>
      <c r="T63" s="1233">
        <v>8552925</v>
      </c>
      <c r="U63" s="1233">
        <v>2166309</v>
      </c>
      <c r="V63" s="1233">
        <v>831215</v>
      </c>
      <c r="W63" s="1284" t="s">
        <v>33</v>
      </c>
      <c r="X63" s="1285" t="s">
        <v>25</v>
      </c>
      <c r="Y63" s="1281" t="s">
        <v>25</v>
      </c>
      <c r="Z63" s="1282" t="s">
        <v>25</v>
      </c>
      <c r="AA63" s="1315">
        <v>43952</v>
      </c>
      <c r="AB63" s="1233">
        <v>305785814</v>
      </c>
      <c r="AC63" s="1233">
        <v>157933541</v>
      </c>
      <c r="AD63" s="1233">
        <v>62501607</v>
      </c>
      <c r="AE63" s="1233">
        <v>1654628</v>
      </c>
      <c r="AF63" s="1233">
        <v>18296000</v>
      </c>
      <c r="AG63" s="1233">
        <v>18220312</v>
      </c>
      <c r="AH63" s="1233">
        <v>2798755</v>
      </c>
      <c r="AI63" s="1233">
        <v>69685</v>
      </c>
      <c r="AJ63" s="1233">
        <v>2254344</v>
      </c>
      <c r="AK63" s="1233">
        <v>6102260</v>
      </c>
      <c r="AL63" s="1233">
        <v>15458197</v>
      </c>
      <c r="AM63" s="1233">
        <v>9780368</v>
      </c>
      <c r="AN63" s="1233">
        <v>3555429</v>
      </c>
      <c r="AO63" s="1233">
        <v>2835434</v>
      </c>
      <c r="AP63" s="1233">
        <v>1197889</v>
      </c>
      <c r="AQ63" s="1233">
        <v>1697847</v>
      </c>
      <c r="AR63" s="1233">
        <v>1429518</v>
      </c>
      <c r="AS63" s="1233">
        <v>46406837</v>
      </c>
      <c r="AT63" s="1233">
        <v>26262148</v>
      </c>
      <c r="AU63" s="1233">
        <v>100151015</v>
      </c>
      <c r="AV63" s="1233">
        <v>7515263</v>
      </c>
      <c r="AW63" s="1284" t="s">
        <v>33</v>
      </c>
      <c r="AX63" s="1285" t="s">
        <v>25</v>
      </c>
      <c r="AY63" s="1269"/>
    </row>
    <row r="64" spans="1:51" ht="19.5" customHeight="1">
      <c r="A64" s="1281" t="s">
        <v>25</v>
      </c>
      <c r="B64" s="1282" t="s">
        <v>25</v>
      </c>
      <c r="C64" s="1294">
        <v>43983</v>
      </c>
      <c r="D64" s="60">
        <v>402159130</v>
      </c>
      <c r="E64" s="705">
        <v>372572087</v>
      </c>
      <c r="F64" s="1233">
        <v>368305154</v>
      </c>
      <c r="G64" s="1233">
        <v>195743102</v>
      </c>
      <c r="H64" s="1233">
        <v>6848</v>
      </c>
      <c r="I64" s="1233">
        <v>121308</v>
      </c>
      <c r="J64" s="1233">
        <v>71159995</v>
      </c>
      <c r="K64" s="1233">
        <v>36704772</v>
      </c>
      <c r="L64" s="1233">
        <v>5133780</v>
      </c>
      <c r="M64" s="1233">
        <v>446670</v>
      </c>
      <c r="N64" s="1233">
        <v>13488650</v>
      </c>
      <c r="O64" s="1233">
        <v>1781161</v>
      </c>
      <c r="P64" s="1233">
        <v>11707489</v>
      </c>
      <c r="Q64" s="1233">
        <v>5197150</v>
      </c>
      <c r="R64" s="1233">
        <v>15198090</v>
      </c>
      <c r="S64" s="1233">
        <v>38108651</v>
      </c>
      <c r="T64" s="1233">
        <v>7824322</v>
      </c>
      <c r="U64" s="1233">
        <v>1376530</v>
      </c>
      <c r="V64" s="1233">
        <v>976337</v>
      </c>
      <c r="W64" s="1284" t="s">
        <v>34</v>
      </c>
      <c r="X64" s="1285" t="s">
        <v>25</v>
      </c>
      <c r="Y64" s="1281" t="s">
        <v>25</v>
      </c>
      <c r="Z64" s="1282" t="s">
        <v>25</v>
      </c>
      <c r="AA64" s="1315">
        <v>43983</v>
      </c>
      <c r="AB64" s="1233">
        <v>290024828</v>
      </c>
      <c r="AC64" s="1233">
        <v>148801418</v>
      </c>
      <c r="AD64" s="1233">
        <v>59616703</v>
      </c>
      <c r="AE64" s="1233">
        <v>1321502</v>
      </c>
      <c r="AF64" s="1233">
        <v>16775281</v>
      </c>
      <c r="AG64" s="1233">
        <v>17203651</v>
      </c>
      <c r="AH64" s="1233">
        <v>2509477</v>
      </c>
      <c r="AI64" s="1233">
        <v>64522</v>
      </c>
      <c r="AJ64" s="1233">
        <v>1857581</v>
      </c>
      <c r="AK64" s="1233">
        <v>6309412</v>
      </c>
      <c r="AL64" s="1233">
        <v>16338519</v>
      </c>
      <c r="AM64" s="1233">
        <v>8570760</v>
      </c>
      <c r="AN64" s="1233">
        <v>3442798</v>
      </c>
      <c r="AO64" s="1233">
        <v>3179348</v>
      </c>
      <c r="AP64" s="1233">
        <v>1203068</v>
      </c>
      <c r="AQ64" s="1233">
        <v>1496351</v>
      </c>
      <c r="AR64" s="1233">
        <v>1334439</v>
      </c>
      <c r="AS64" s="1233">
        <v>45667606</v>
      </c>
      <c r="AT64" s="1233">
        <v>26344732</v>
      </c>
      <c r="AU64" s="1233">
        <v>93144056</v>
      </c>
      <c r="AV64" s="1233">
        <v>6739521</v>
      </c>
      <c r="AW64" s="1284" t="s">
        <v>34</v>
      </c>
      <c r="AX64" s="1285" t="s">
        <v>25</v>
      </c>
      <c r="AY64" s="1269"/>
    </row>
    <row r="65" spans="1:51" ht="19.5" customHeight="1">
      <c r="A65" s="1281" t="s">
        <v>25</v>
      </c>
      <c r="B65" s="1282" t="s">
        <v>25</v>
      </c>
      <c r="C65" s="1294">
        <v>44013</v>
      </c>
      <c r="D65" s="60">
        <v>446104299</v>
      </c>
      <c r="E65" s="705">
        <v>411519861</v>
      </c>
      <c r="F65" s="1233">
        <v>409238403</v>
      </c>
      <c r="G65" s="1233">
        <v>223290089</v>
      </c>
      <c r="H65" s="1233">
        <v>6213</v>
      </c>
      <c r="I65" s="1233">
        <v>150579</v>
      </c>
      <c r="J65" s="1233">
        <v>83093842</v>
      </c>
      <c r="K65" s="1233">
        <v>38306736</v>
      </c>
      <c r="L65" s="1233">
        <v>5363265</v>
      </c>
      <c r="M65" s="1233">
        <v>675207</v>
      </c>
      <c r="N65" s="1233">
        <v>13897131</v>
      </c>
      <c r="O65" s="1233">
        <v>1759539</v>
      </c>
      <c r="P65" s="1233">
        <v>12137592</v>
      </c>
      <c r="Q65" s="1233">
        <v>5886489</v>
      </c>
      <c r="R65" s="1233">
        <v>18870981</v>
      </c>
      <c r="S65" s="1233">
        <v>43792362</v>
      </c>
      <c r="T65" s="1233">
        <v>11001466</v>
      </c>
      <c r="U65" s="1233">
        <v>1031498</v>
      </c>
      <c r="V65" s="1233">
        <v>1214321</v>
      </c>
      <c r="W65" s="1284" t="s">
        <v>35</v>
      </c>
      <c r="X65" s="1285" t="s">
        <v>25</v>
      </c>
      <c r="Y65" s="1281" t="s">
        <v>25</v>
      </c>
      <c r="Z65" s="1282" t="s">
        <v>25</v>
      </c>
      <c r="AA65" s="1315">
        <v>44013</v>
      </c>
      <c r="AB65" s="1233">
        <v>304137195</v>
      </c>
      <c r="AC65" s="1233">
        <v>159449848</v>
      </c>
      <c r="AD65" s="1233">
        <v>58932300</v>
      </c>
      <c r="AE65" s="1233">
        <v>622649</v>
      </c>
      <c r="AF65" s="1233">
        <v>17072559</v>
      </c>
      <c r="AG65" s="1233">
        <v>17208357</v>
      </c>
      <c r="AH65" s="1233">
        <v>2635080</v>
      </c>
      <c r="AI65" s="1233">
        <v>41705</v>
      </c>
      <c r="AJ65" s="1233">
        <v>2140983</v>
      </c>
      <c r="AK65" s="1233">
        <v>6560245</v>
      </c>
      <c r="AL65" s="1233">
        <v>17974609</v>
      </c>
      <c r="AM65" s="1233">
        <v>10075138</v>
      </c>
      <c r="AN65" s="1233">
        <v>3907200</v>
      </c>
      <c r="AO65" s="1233">
        <v>3155370</v>
      </c>
      <c r="AP65" s="1233">
        <v>1330888</v>
      </c>
      <c r="AQ65" s="1233">
        <v>1591019</v>
      </c>
      <c r="AR65" s="1233">
        <v>1439245</v>
      </c>
      <c r="AS65" s="1233">
        <v>49640213</v>
      </c>
      <c r="AT65" s="1233">
        <v>28519708</v>
      </c>
      <c r="AU65" s="1233">
        <v>104977713</v>
      </c>
      <c r="AV65" s="1233">
        <v>7566206</v>
      </c>
      <c r="AW65" s="1284" t="s">
        <v>35</v>
      </c>
      <c r="AX65" s="1285" t="s">
        <v>25</v>
      </c>
      <c r="AY65" s="1269"/>
    </row>
    <row r="66" spans="1:51" ht="19.5" customHeight="1">
      <c r="A66" s="1281" t="s">
        <v>25</v>
      </c>
      <c r="B66" s="1282" t="s">
        <v>25</v>
      </c>
      <c r="C66" s="1294">
        <v>44044</v>
      </c>
      <c r="D66" s="60">
        <v>469666875</v>
      </c>
      <c r="E66" s="705">
        <v>436065372</v>
      </c>
      <c r="F66" s="1233">
        <v>431515646</v>
      </c>
      <c r="G66" s="1233">
        <v>237345272</v>
      </c>
      <c r="H66" s="1233">
        <v>5295</v>
      </c>
      <c r="I66" s="1233">
        <v>108713</v>
      </c>
      <c r="J66" s="1233">
        <v>86808893</v>
      </c>
      <c r="K66" s="1233">
        <v>45066926</v>
      </c>
      <c r="L66" s="1233">
        <v>3874639</v>
      </c>
      <c r="M66" s="1233">
        <v>705895</v>
      </c>
      <c r="N66" s="1233">
        <v>13834412</v>
      </c>
      <c r="O66" s="1233">
        <v>1793986</v>
      </c>
      <c r="P66" s="1233">
        <v>12040426</v>
      </c>
      <c r="Q66" s="1233">
        <v>5719266</v>
      </c>
      <c r="R66" s="1233">
        <v>20999907</v>
      </c>
      <c r="S66" s="1233">
        <v>47454092</v>
      </c>
      <c r="T66" s="1233">
        <v>11339575</v>
      </c>
      <c r="U66" s="1233">
        <v>298079</v>
      </c>
      <c r="V66" s="1233">
        <v>1129580</v>
      </c>
      <c r="W66" s="1284" t="s">
        <v>36</v>
      </c>
      <c r="X66" s="1285" t="s">
        <v>25</v>
      </c>
      <c r="Y66" s="1281" t="s">
        <v>25</v>
      </c>
      <c r="Z66" s="1282" t="s">
        <v>25</v>
      </c>
      <c r="AA66" s="1315">
        <v>44044</v>
      </c>
      <c r="AB66" s="1233">
        <v>317839461</v>
      </c>
      <c r="AC66" s="1233">
        <v>169309517</v>
      </c>
      <c r="AD66" s="1233">
        <v>59415430</v>
      </c>
      <c r="AE66" s="1233">
        <v>1402182</v>
      </c>
      <c r="AF66" s="1233">
        <v>17567607</v>
      </c>
      <c r="AG66" s="1233">
        <v>18708027</v>
      </c>
      <c r="AH66" s="1233">
        <v>2802868</v>
      </c>
      <c r="AI66" s="1233">
        <v>29334</v>
      </c>
      <c r="AJ66" s="1233">
        <v>2143985</v>
      </c>
      <c r="AK66" s="1233">
        <v>6182467</v>
      </c>
      <c r="AL66" s="1233">
        <v>16249549</v>
      </c>
      <c r="AM66" s="1233">
        <v>10850466</v>
      </c>
      <c r="AN66" s="1233">
        <v>4928948</v>
      </c>
      <c r="AO66" s="1233">
        <v>3237229</v>
      </c>
      <c r="AP66" s="1233">
        <v>1599310</v>
      </c>
      <c r="AQ66" s="1233">
        <v>1709479</v>
      </c>
      <c r="AR66" s="1233">
        <v>1703063</v>
      </c>
      <c r="AS66" s="1233">
        <v>51113642</v>
      </c>
      <c r="AT66" s="1233">
        <v>29197062</v>
      </c>
      <c r="AU66" s="1233">
        <v>107202751</v>
      </c>
      <c r="AV66" s="1233">
        <v>8176545</v>
      </c>
      <c r="AW66" s="1284" t="s">
        <v>36</v>
      </c>
      <c r="AX66" s="1285" t="s">
        <v>25</v>
      </c>
      <c r="AY66" s="1269"/>
    </row>
    <row r="67" spans="1:51" ht="19.5" customHeight="1">
      <c r="A67" s="1281" t="s">
        <v>25</v>
      </c>
      <c r="B67" s="1282" t="s">
        <v>25</v>
      </c>
      <c r="C67" s="1294">
        <v>44075</v>
      </c>
      <c r="D67" s="60">
        <v>443701169</v>
      </c>
      <c r="E67" s="705">
        <v>415287982</v>
      </c>
      <c r="F67" s="1233">
        <v>405597034</v>
      </c>
      <c r="G67" s="1233">
        <v>218548560</v>
      </c>
      <c r="H67" s="1233">
        <v>6531</v>
      </c>
      <c r="I67" s="1233">
        <v>158918</v>
      </c>
      <c r="J67" s="1233">
        <v>76299619</v>
      </c>
      <c r="K67" s="1233">
        <v>41731268</v>
      </c>
      <c r="L67" s="1233">
        <v>3446570</v>
      </c>
      <c r="M67" s="1233">
        <v>773604</v>
      </c>
      <c r="N67" s="1233">
        <v>14961427</v>
      </c>
      <c r="O67" s="1233">
        <v>1972595</v>
      </c>
      <c r="P67" s="1233">
        <v>12988832</v>
      </c>
      <c r="Q67" s="1233">
        <v>5398354</v>
      </c>
      <c r="R67" s="1233">
        <v>20464678</v>
      </c>
      <c r="S67" s="1233">
        <v>43833715</v>
      </c>
      <c r="T67" s="1233">
        <v>10231361</v>
      </c>
      <c r="U67" s="1233">
        <v>80614</v>
      </c>
      <c r="V67" s="1233">
        <v>1161901</v>
      </c>
      <c r="W67" s="1284" t="s">
        <v>37</v>
      </c>
      <c r="X67" s="1285" t="s">
        <v>25</v>
      </c>
      <c r="Y67" s="1281" t="s">
        <v>25</v>
      </c>
      <c r="Z67" s="1282" t="s">
        <v>25</v>
      </c>
      <c r="AA67" s="1315">
        <v>44075</v>
      </c>
      <c r="AB67" s="1233">
        <v>309128883</v>
      </c>
      <c r="AC67" s="1233">
        <v>161314447</v>
      </c>
      <c r="AD67" s="1233">
        <v>56797419</v>
      </c>
      <c r="AE67" s="1233">
        <v>1703118</v>
      </c>
      <c r="AF67" s="1233">
        <v>17344116</v>
      </c>
      <c r="AG67" s="1233">
        <v>17911240</v>
      </c>
      <c r="AH67" s="1233">
        <v>2775990</v>
      </c>
      <c r="AI67" s="1233">
        <v>1968</v>
      </c>
      <c r="AJ67" s="1233">
        <v>2000565</v>
      </c>
      <c r="AK67" s="1233">
        <v>6566906</v>
      </c>
      <c r="AL67" s="1233">
        <v>18241909</v>
      </c>
      <c r="AM67" s="1233">
        <v>11606536</v>
      </c>
      <c r="AN67" s="1233">
        <v>4861301</v>
      </c>
      <c r="AO67" s="1233">
        <v>3167204</v>
      </c>
      <c r="AP67" s="1233">
        <v>1451371</v>
      </c>
      <c r="AQ67" s="1233">
        <v>1621931</v>
      </c>
      <c r="AR67" s="1233">
        <v>1762864</v>
      </c>
      <c r="AS67" s="1233">
        <v>50317862</v>
      </c>
      <c r="AT67" s="1233">
        <v>29309677</v>
      </c>
      <c r="AU67" s="1233">
        <v>101948018</v>
      </c>
      <c r="AV67" s="1233">
        <v>8116761</v>
      </c>
      <c r="AW67" s="1284" t="s">
        <v>37</v>
      </c>
      <c r="AX67" s="1285" t="s">
        <v>25</v>
      </c>
      <c r="AY67" s="1269"/>
    </row>
    <row r="68" spans="1:51" ht="19.5" customHeight="1">
      <c r="A68" s="1281" t="s">
        <v>25</v>
      </c>
      <c r="B68" s="1282" t="s">
        <v>25</v>
      </c>
      <c r="C68" s="1294">
        <v>44105</v>
      </c>
      <c r="D68" s="60">
        <v>464860209</v>
      </c>
      <c r="E68" s="705">
        <v>439022571</v>
      </c>
      <c r="F68" s="1233">
        <v>425196005</v>
      </c>
      <c r="G68" s="1233">
        <v>229368766</v>
      </c>
      <c r="H68" s="1233">
        <v>9566</v>
      </c>
      <c r="I68" s="1233">
        <v>169229</v>
      </c>
      <c r="J68" s="1233">
        <v>84985656</v>
      </c>
      <c r="K68" s="1233">
        <v>42726353</v>
      </c>
      <c r="L68" s="1233">
        <v>2629335</v>
      </c>
      <c r="M68" s="1233">
        <v>892434</v>
      </c>
      <c r="N68" s="1233">
        <v>16119360</v>
      </c>
      <c r="O68" s="1233">
        <v>1855217</v>
      </c>
      <c r="P68" s="1233">
        <v>14264143</v>
      </c>
      <c r="Q68" s="1233">
        <v>5823555</v>
      </c>
      <c r="R68" s="1233">
        <v>22039986</v>
      </c>
      <c r="S68" s="1233">
        <v>44002898</v>
      </c>
      <c r="T68" s="1233">
        <v>8490942</v>
      </c>
      <c r="U68" s="1233">
        <v>78201</v>
      </c>
      <c r="V68" s="1233">
        <v>1401251</v>
      </c>
      <c r="W68" s="1284" t="s">
        <v>38</v>
      </c>
      <c r="X68" s="1285" t="s">
        <v>25</v>
      </c>
      <c r="Y68" s="1281" t="s">
        <v>25</v>
      </c>
      <c r="Z68" s="1282" t="s">
        <v>25</v>
      </c>
      <c r="AA68" s="1315">
        <v>44105</v>
      </c>
      <c r="AB68" s="1233">
        <v>326130126</v>
      </c>
      <c r="AC68" s="1233">
        <v>168740595</v>
      </c>
      <c r="AD68" s="1233">
        <v>62771587</v>
      </c>
      <c r="AE68" s="1233">
        <v>1864105</v>
      </c>
      <c r="AF68" s="1233">
        <v>18339529</v>
      </c>
      <c r="AG68" s="1233">
        <v>19590297</v>
      </c>
      <c r="AH68" s="1233">
        <v>2843488</v>
      </c>
      <c r="AI68" s="1233">
        <v>45750</v>
      </c>
      <c r="AJ68" s="1233">
        <v>2153946</v>
      </c>
      <c r="AK68" s="1233">
        <v>6659234</v>
      </c>
      <c r="AL68" s="1233">
        <v>18513952</v>
      </c>
      <c r="AM68" s="1233">
        <v>12157187</v>
      </c>
      <c r="AN68" s="1233">
        <v>5257002</v>
      </c>
      <c r="AO68" s="1233">
        <v>3113284</v>
      </c>
      <c r="AP68" s="1233">
        <v>850020</v>
      </c>
      <c r="AQ68" s="1233">
        <v>1789263</v>
      </c>
      <c r="AR68" s="1233">
        <v>1440886</v>
      </c>
      <c r="AS68" s="1233">
        <v>51135019</v>
      </c>
      <c r="AT68" s="1233">
        <v>30560393</v>
      </c>
      <c r="AU68" s="1233">
        <v>102318255</v>
      </c>
      <c r="AV68" s="1233">
        <v>8453035</v>
      </c>
      <c r="AW68" s="1284" t="s">
        <v>38</v>
      </c>
      <c r="AX68" s="1285" t="s">
        <v>25</v>
      </c>
      <c r="AY68" s="1269"/>
    </row>
    <row r="69" spans="1:51" ht="19.5" customHeight="1">
      <c r="A69" s="1281" t="s">
        <v>25</v>
      </c>
      <c r="B69" s="1282" t="s">
        <v>25</v>
      </c>
      <c r="C69" s="1294">
        <v>44136</v>
      </c>
      <c r="D69" s="60">
        <v>465567336</v>
      </c>
      <c r="E69" s="705">
        <v>438741031</v>
      </c>
      <c r="F69" s="1233">
        <v>426548947</v>
      </c>
      <c r="G69" s="1233">
        <v>227567857</v>
      </c>
      <c r="H69" s="1233">
        <v>11473</v>
      </c>
      <c r="I69" s="1233">
        <v>160855</v>
      </c>
      <c r="J69" s="1233">
        <v>84521170</v>
      </c>
      <c r="K69" s="1233">
        <v>41491184</v>
      </c>
      <c r="L69" s="1233">
        <v>2464111</v>
      </c>
      <c r="M69" s="1233">
        <v>724217</v>
      </c>
      <c r="N69" s="1233">
        <v>15045144</v>
      </c>
      <c r="O69" s="1233">
        <v>1791210</v>
      </c>
      <c r="P69" s="1233">
        <v>13253934</v>
      </c>
      <c r="Q69" s="1233">
        <v>5583175</v>
      </c>
      <c r="R69" s="1233">
        <v>21594013</v>
      </c>
      <c r="S69" s="1233">
        <v>44068946</v>
      </c>
      <c r="T69" s="1233">
        <v>9123955</v>
      </c>
      <c r="U69" s="1233">
        <v>1558781</v>
      </c>
      <c r="V69" s="1233">
        <v>1220834</v>
      </c>
      <c r="W69" s="1284" t="s">
        <v>39</v>
      </c>
      <c r="X69" s="71" t="s">
        <v>25</v>
      </c>
      <c r="Y69" s="1281" t="s">
        <v>25</v>
      </c>
      <c r="Z69" s="1282" t="s">
        <v>25</v>
      </c>
      <c r="AA69" s="1315">
        <v>44136</v>
      </c>
      <c r="AB69" s="1233">
        <v>330347770</v>
      </c>
      <c r="AC69" s="1233">
        <v>174115478</v>
      </c>
      <c r="AD69" s="1233">
        <v>61985872</v>
      </c>
      <c r="AE69" s="1233">
        <v>1613598</v>
      </c>
      <c r="AF69" s="1233">
        <v>18516706</v>
      </c>
      <c r="AG69" s="1233">
        <v>19365567</v>
      </c>
      <c r="AH69" s="1233">
        <v>3094720</v>
      </c>
      <c r="AI69" s="1233">
        <v>70619</v>
      </c>
      <c r="AJ69" s="1233">
        <v>2444265</v>
      </c>
      <c r="AK69" s="1233">
        <v>6585907</v>
      </c>
      <c r="AL69" s="1233">
        <v>18467153</v>
      </c>
      <c r="AM69" s="1233">
        <v>10726030</v>
      </c>
      <c r="AN69" s="1233">
        <v>5365739</v>
      </c>
      <c r="AO69" s="1233">
        <v>3295371</v>
      </c>
      <c r="AP69" s="1233">
        <v>1187763</v>
      </c>
      <c r="AQ69" s="1233">
        <v>1796149</v>
      </c>
      <c r="AR69" s="1233">
        <v>1716834</v>
      </c>
      <c r="AS69" s="1233">
        <v>50996214</v>
      </c>
      <c r="AT69" s="1233">
        <v>29834294</v>
      </c>
      <c r="AU69" s="1233">
        <v>104189457</v>
      </c>
      <c r="AV69" s="1233">
        <v>8609550</v>
      </c>
      <c r="AW69" s="1284" t="s">
        <v>39</v>
      </c>
      <c r="AX69" s="71" t="s">
        <v>25</v>
      </c>
      <c r="AY69" s="1269"/>
    </row>
    <row r="70" spans="1:51" ht="19.5" customHeight="1">
      <c r="A70" s="1295" t="s">
        <v>25</v>
      </c>
      <c r="B70" s="1296" t="s">
        <v>25</v>
      </c>
      <c r="C70" s="1297">
        <v>44166</v>
      </c>
      <c r="D70" s="74">
        <v>503358274</v>
      </c>
      <c r="E70" s="706">
        <v>475706743</v>
      </c>
      <c r="F70" s="1232">
        <v>463248744</v>
      </c>
      <c r="G70" s="1232">
        <v>246441136</v>
      </c>
      <c r="H70" s="1232">
        <v>12920</v>
      </c>
      <c r="I70" s="1232">
        <v>145424</v>
      </c>
      <c r="J70" s="1232">
        <v>88635019</v>
      </c>
      <c r="K70" s="1232">
        <v>46896513</v>
      </c>
      <c r="L70" s="1232">
        <v>2880473</v>
      </c>
      <c r="M70" s="1232">
        <v>885347</v>
      </c>
      <c r="N70" s="1232">
        <v>17487437</v>
      </c>
      <c r="O70" s="1232">
        <v>1670313</v>
      </c>
      <c r="P70" s="1232">
        <v>15817124</v>
      </c>
      <c r="Q70" s="1232">
        <v>6006826</v>
      </c>
      <c r="R70" s="1232">
        <v>23849178</v>
      </c>
      <c r="S70" s="1232">
        <v>48777295</v>
      </c>
      <c r="T70" s="1232">
        <v>9243017</v>
      </c>
      <c r="U70" s="1232">
        <v>325319</v>
      </c>
      <c r="V70" s="1232">
        <v>1296370</v>
      </c>
      <c r="W70" s="1298" t="s">
        <v>40</v>
      </c>
      <c r="X70" s="75" t="s">
        <v>25</v>
      </c>
      <c r="Y70" s="1295" t="s">
        <v>25</v>
      </c>
      <c r="Z70" s="1296" t="s">
        <v>25</v>
      </c>
      <c r="AA70" s="1316">
        <v>44166</v>
      </c>
      <c r="AB70" s="1232">
        <v>356893166</v>
      </c>
      <c r="AC70" s="1232">
        <v>187890295</v>
      </c>
      <c r="AD70" s="1232">
        <v>67315181</v>
      </c>
      <c r="AE70" s="1232">
        <v>1694278</v>
      </c>
      <c r="AF70" s="1232">
        <v>19531299</v>
      </c>
      <c r="AG70" s="1232">
        <v>21224812</v>
      </c>
      <c r="AH70" s="1232">
        <v>3088303</v>
      </c>
      <c r="AI70" s="1232">
        <v>71334</v>
      </c>
      <c r="AJ70" s="1232">
        <v>2667551</v>
      </c>
      <c r="AK70" s="1232">
        <v>7517273</v>
      </c>
      <c r="AL70" s="1232">
        <v>19890092</v>
      </c>
      <c r="AM70" s="1232">
        <v>12039403</v>
      </c>
      <c r="AN70" s="1232">
        <v>5746189</v>
      </c>
      <c r="AO70" s="1232">
        <v>3141662</v>
      </c>
      <c r="AP70" s="1232">
        <v>1518269</v>
      </c>
      <c r="AQ70" s="1232">
        <v>1820790</v>
      </c>
      <c r="AR70" s="1232">
        <v>1736435</v>
      </c>
      <c r="AS70" s="1232">
        <v>52921962</v>
      </c>
      <c r="AT70" s="1232">
        <v>30333985</v>
      </c>
      <c r="AU70" s="1232">
        <v>111624133</v>
      </c>
      <c r="AV70" s="1232">
        <v>9257127</v>
      </c>
      <c r="AW70" s="1298" t="s">
        <v>40</v>
      </c>
      <c r="AX70" s="75" t="s">
        <v>25</v>
      </c>
      <c r="AY70" s="1269"/>
    </row>
    <row r="71" spans="1:51" ht="18" customHeight="1">
      <c r="A71" s="1290" t="s">
        <v>43</v>
      </c>
      <c r="B71" s="1278" t="s">
        <v>44</v>
      </c>
      <c r="C71" s="1278"/>
      <c r="D71" s="96"/>
      <c r="E71" s="96"/>
      <c r="F71" s="9"/>
      <c r="G71" s="9"/>
      <c r="H71" s="9"/>
      <c r="I71" s="9"/>
      <c r="J71" s="9"/>
      <c r="K71" s="97"/>
      <c r="L71" s="9"/>
      <c r="M71" s="1317" t="s">
        <v>1536</v>
      </c>
      <c r="N71" s="1318" t="s">
        <v>45</v>
      </c>
      <c r="O71" s="1319"/>
      <c r="P71" s="1319"/>
      <c r="Q71" s="1319"/>
      <c r="R71" s="1319"/>
      <c r="S71" s="1319"/>
      <c r="T71" s="1319"/>
      <c r="U71" s="1319"/>
      <c r="V71" s="1319"/>
      <c r="W71" s="1320"/>
      <c r="X71" s="1320"/>
      <c r="Y71" s="1290" t="s">
        <v>43</v>
      </c>
      <c r="Z71" s="1278" t="s">
        <v>46</v>
      </c>
      <c r="AA71" s="1278"/>
      <c r="AB71" s="1321"/>
      <c r="AC71" s="1321"/>
      <c r="AL71" s="1317" t="s">
        <v>1537</v>
      </c>
      <c r="AM71" s="1322" t="s">
        <v>1538</v>
      </c>
      <c r="AN71" s="1323"/>
      <c r="AO71" s="1323"/>
      <c r="AW71" s="1256"/>
      <c r="AX71" s="1256"/>
    </row>
    <row r="72" spans="1:51" ht="15.5">
      <c r="A72" s="1278"/>
      <c r="B72" s="1278"/>
      <c r="C72" s="1278"/>
      <c r="D72" s="1321"/>
      <c r="E72" s="1321"/>
      <c r="M72" s="1324"/>
      <c r="N72" s="1322"/>
      <c r="O72" s="1323"/>
      <c r="P72" s="1323"/>
      <c r="Q72" s="1323"/>
      <c r="R72" s="1325"/>
      <c r="S72" s="1325"/>
      <c r="T72" s="1325"/>
      <c r="U72" s="1325"/>
      <c r="V72" s="1325"/>
      <c r="W72" s="1326"/>
      <c r="X72" s="1326"/>
      <c r="Y72" s="1278"/>
      <c r="Z72" s="1278" t="s">
        <v>47</v>
      </c>
      <c r="AA72" s="1278"/>
      <c r="AB72" s="1321"/>
      <c r="AC72" s="1321"/>
      <c r="AL72" s="1327" t="s">
        <v>1539</v>
      </c>
      <c r="AM72" s="1322" t="s">
        <v>48</v>
      </c>
      <c r="AN72" s="1323"/>
      <c r="AO72" s="1323"/>
      <c r="AW72" s="1256"/>
      <c r="AX72" s="1256"/>
    </row>
    <row r="73" spans="1:51" ht="15.5">
      <c r="A73" s="1278"/>
      <c r="B73" s="1278"/>
      <c r="C73" s="1278"/>
      <c r="D73" s="1321"/>
      <c r="E73" s="1321"/>
      <c r="M73" s="1324"/>
      <c r="N73" s="1322"/>
      <c r="O73" s="1323"/>
      <c r="P73" s="1323"/>
      <c r="Q73" s="1323"/>
      <c r="R73" s="1325"/>
      <c r="S73" s="1325"/>
      <c r="T73" s="1325"/>
      <c r="U73" s="1325"/>
      <c r="V73" s="1325"/>
      <c r="W73" s="1326"/>
      <c r="X73" s="1326"/>
      <c r="Y73" s="1325"/>
      <c r="Z73" s="1325"/>
      <c r="AA73" s="1325"/>
      <c r="AB73" s="1325"/>
      <c r="AC73" s="1325"/>
      <c r="AD73" s="1325"/>
      <c r="AW73" s="1256"/>
      <c r="AX73" s="1256"/>
    </row>
    <row r="74" spans="1:51" ht="15.5">
      <c r="A74" s="1278"/>
      <c r="B74" s="1278"/>
      <c r="C74" s="1278"/>
      <c r="M74" s="1328"/>
      <c r="N74" s="1329"/>
      <c r="O74" s="1329"/>
      <c r="P74" s="1329"/>
      <c r="Q74" s="1329"/>
      <c r="R74" s="1329"/>
      <c r="S74" s="1329"/>
      <c r="T74" s="1329"/>
      <c r="U74" s="1329"/>
      <c r="V74" s="1330"/>
      <c r="W74" s="1331"/>
      <c r="X74" s="1331"/>
      <c r="Y74" s="1330"/>
      <c r="Z74" s="1330"/>
      <c r="AA74" s="1330"/>
      <c r="AB74" s="1330"/>
      <c r="AC74" s="1330"/>
      <c r="AD74" s="1330"/>
      <c r="AW74" s="1256"/>
      <c r="AX74" s="1256"/>
    </row>
    <row r="75" spans="1:51" ht="15.5">
      <c r="A75" s="1278"/>
      <c r="B75" s="1278"/>
      <c r="C75" s="1278"/>
      <c r="M75" s="2557"/>
      <c r="N75" s="2557"/>
      <c r="O75" s="2557"/>
      <c r="P75" s="2557"/>
      <c r="Q75" s="2557"/>
      <c r="R75" s="2557"/>
      <c r="S75" s="2557"/>
      <c r="T75" s="2557"/>
      <c r="U75" s="2557"/>
      <c r="V75" s="1330"/>
      <c r="W75" s="1331"/>
      <c r="X75" s="1331"/>
      <c r="Y75" s="1330"/>
      <c r="Z75" s="1330"/>
      <c r="AA75" s="1330"/>
      <c r="AB75" s="1330"/>
      <c r="AC75" s="1330"/>
      <c r="AD75" s="1330"/>
      <c r="AW75" s="1256"/>
      <c r="AX75" s="1256"/>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99"/>
  <printOptions horizontalCentered="1"/>
  <pageMargins left="0.47244094488188981" right="0.47244094488188981" top="0.39370078740157483" bottom="0.39370078740157483" header="0" footer="0"/>
  <pageSetup paperSize="9" scale="62"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9BB18-7DD0-4617-80DD-4A6BF1626B41}">
  <sheetPr>
    <tabColor rgb="FFFFFF00"/>
  </sheetPr>
  <dimension ref="A1:AT78"/>
  <sheetViews>
    <sheetView zoomScaleNormal="100" zoomScaleSheetLayoutView="70" workbookViewId="0"/>
  </sheetViews>
  <sheetFormatPr defaultColWidth="9" defaultRowHeight="14"/>
  <cols>
    <col min="1" max="1" width="3.90625" style="730" customWidth="1"/>
    <col min="2" max="2" width="30.26953125" style="731" customWidth="1"/>
    <col min="3" max="3" width="15.7265625" style="25" customWidth="1"/>
    <col min="4" max="4" width="17.08984375" style="25" customWidth="1"/>
    <col min="5" max="6" width="15.36328125" style="25" customWidth="1"/>
    <col min="7" max="7" width="13.08984375" style="25" customWidth="1"/>
    <col min="8" max="8" width="14" style="25" customWidth="1"/>
    <col min="9" max="9" width="14.6328125" style="25" customWidth="1"/>
    <col min="10" max="10" width="14.90625" style="25" customWidth="1"/>
    <col min="11" max="11" width="14" style="25" customWidth="1"/>
    <col min="12" max="21" width="16.36328125" style="25" customWidth="1"/>
    <col min="22" max="22" width="3.6328125" style="25" customWidth="1"/>
    <col min="23" max="23" width="3.453125" style="730" customWidth="1"/>
    <col min="24" max="24" width="30.90625" style="731" customWidth="1"/>
    <col min="25" max="27" width="15.08984375" style="25" customWidth="1"/>
    <col min="28" max="33" width="14.6328125" style="25" customWidth="1"/>
    <col min="34" max="45" width="13.6328125" style="25" customWidth="1"/>
    <col min="46" max="46" width="3.453125" style="25" customWidth="1"/>
    <col min="47" max="16384" width="9" style="25"/>
  </cols>
  <sheetData>
    <row r="1" spans="1:46" s="101" customFormat="1" ht="15.75" customHeight="1">
      <c r="A1" s="1083" t="s">
        <v>750</v>
      </c>
      <c r="C1" s="102"/>
      <c r="D1" s="103"/>
      <c r="R1" s="100"/>
      <c r="V1" s="1084" t="s">
        <v>750</v>
      </c>
      <c r="W1" s="1083" t="s">
        <v>750</v>
      </c>
      <c r="Y1" s="100"/>
      <c r="Z1" s="103"/>
      <c r="AP1" s="104"/>
      <c r="AQ1" s="100"/>
      <c r="AT1" s="1084" t="s">
        <v>750</v>
      </c>
    </row>
    <row r="2" spans="1:46" s="101" customFormat="1" ht="14.25" customHeight="1"/>
    <row r="3" spans="1:46" s="101" customFormat="1" ht="21.75" customHeight="1">
      <c r="H3" s="111"/>
      <c r="I3" s="728"/>
    </row>
    <row r="4" spans="1:46" s="101" customFormat="1" ht="28">
      <c r="A4" s="105" t="s">
        <v>49</v>
      </c>
      <c r="B4" s="1085"/>
      <c r="C4" s="106"/>
      <c r="D4" s="107"/>
      <c r="E4" s="108" t="s">
        <v>1212</v>
      </c>
      <c r="L4" s="729"/>
    </row>
    <row r="5" spans="1:46" s="101" customFormat="1" ht="19" customHeight="1">
      <c r="B5" s="109"/>
      <c r="D5" s="109"/>
      <c r="F5" s="110"/>
    </row>
    <row r="6" spans="1:46" s="101" customFormat="1" ht="19" customHeight="1">
      <c r="B6" s="109"/>
      <c r="D6" s="109"/>
      <c r="F6" s="110"/>
    </row>
    <row r="7" spans="1:46" s="101" customFormat="1" ht="22.5" customHeight="1">
      <c r="A7" s="2558">
        <v>44166</v>
      </c>
      <c r="B7" s="2558"/>
      <c r="C7" s="2558"/>
      <c r="D7" s="2558"/>
      <c r="E7" s="2558"/>
      <c r="F7" s="2559">
        <v>44166</v>
      </c>
      <c r="G7" s="2559"/>
      <c r="H7" s="2559"/>
      <c r="I7" s="2559"/>
      <c r="J7" s="2559"/>
    </row>
    <row r="8" spans="1:46" s="101" customFormat="1" ht="21" customHeight="1">
      <c r="B8" s="112"/>
      <c r="C8" s="113"/>
      <c r="D8" s="112"/>
      <c r="E8" s="114"/>
      <c r="G8" s="113"/>
      <c r="H8" s="109"/>
    </row>
    <row r="9" spans="1:46" s="101" customFormat="1" ht="23.25" customHeight="1">
      <c r="B9" s="1086" t="s">
        <v>751</v>
      </c>
      <c r="C9" s="115"/>
      <c r="D9" s="115" t="s">
        <v>1173</v>
      </c>
      <c r="H9" s="109"/>
      <c r="X9" s="1086" t="s">
        <v>50</v>
      </c>
      <c r="Y9" s="115"/>
      <c r="Z9" s="115"/>
      <c r="AA9" s="115" t="s">
        <v>1213</v>
      </c>
    </row>
    <row r="10" spans="1:46" s="101" customFormat="1" ht="21" customHeight="1">
      <c r="A10" s="117"/>
      <c r="B10" s="118"/>
      <c r="C10" s="1070" t="s">
        <v>752</v>
      </c>
      <c r="D10" s="120"/>
      <c r="E10" s="1087" t="s">
        <v>571</v>
      </c>
      <c r="F10" s="120" t="s">
        <v>1192</v>
      </c>
      <c r="G10" s="120"/>
      <c r="H10" s="120"/>
      <c r="I10" s="120"/>
      <c r="J10" s="120"/>
      <c r="K10" s="120"/>
      <c r="L10" s="120"/>
      <c r="M10" s="120"/>
      <c r="N10" s="120"/>
      <c r="O10" s="120"/>
      <c r="P10" s="120"/>
      <c r="Q10" s="120"/>
      <c r="R10" s="120"/>
      <c r="S10" s="120"/>
      <c r="T10" s="120"/>
      <c r="U10" s="120"/>
      <c r="V10" s="122"/>
      <c r="W10" s="117"/>
      <c r="X10" s="118"/>
      <c r="Y10" s="1088" t="s">
        <v>1176</v>
      </c>
      <c r="Z10" s="120"/>
      <c r="AA10" s="120"/>
      <c r="AB10" s="120"/>
      <c r="AC10" s="120"/>
      <c r="AD10" s="120"/>
      <c r="AE10" s="120"/>
      <c r="AF10" s="120"/>
      <c r="AG10" s="120"/>
      <c r="AH10" s="120"/>
      <c r="AI10" s="120"/>
      <c r="AJ10" s="120"/>
      <c r="AK10" s="120"/>
      <c r="AL10" s="120"/>
      <c r="AM10" s="120"/>
      <c r="AN10" s="120"/>
      <c r="AO10" s="120"/>
      <c r="AP10" s="123"/>
      <c r="AQ10" s="120"/>
      <c r="AR10" s="123"/>
      <c r="AS10" s="120"/>
      <c r="AT10" s="123"/>
    </row>
    <row r="11" spans="1:46" s="101" customFormat="1" ht="21" customHeight="1">
      <c r="A11" s="124"/>
      <c r="B11" s="125"/>
      <c r="C11" s="126" t="s">
        <v>725</v>
      </c>
      <c r="D11" s="1089" t="s">
        <v>743</v>
      </c>
      <c r="E11" s="126" t="s">
        <v>744</v>
      </c>
      <c r="F11" s="1090" t="s">
        <v>745</v>
      </c>
      <c r="G11" s="128"/>
      <c r="H11" s="128" t="s">
        <v>1193</v>
      </c>
      <c r="I11" s="120"/>
      <c r="J11" s="120"/>
      <c r="K11" s="120"/>
      <c r="L11" s="120"/>
      <c r="M11" s="120"/>
      <c r="N11" s="120"/>
      <c r="O11" s="120"/>
      <c r="P11" s="120"/>
      <c r="Q11" s="120"/>
      <c r="R11" s="120"/>
      <c r="S11" s="120"/>
      <c r="T11" s="120"/>
      <c r="U11" s="120"/>
      <c r="V11" s="129"/>
      <c r="W11" s="124"/>
      <c r="X11" s="125"/>
      <c r="Y11" s="1091" t="s">
        <v>2</v>
      </c>
      <c r="Z11" s="122"/>
      <c r="AA11" s="122" t="s">
        <v>1194</v>
      </c>
      <c r="AB11" s="122"/>
      <c r="AC11" s="122"/>
      <c r="AD11" s="122"/>
      <c r="AE11" s="122"/>
      <c r="AF11" s="122"/>
      <c r="AG11" s="122"/>
      <c r="AH11" s="122"/>
      <c r="AI11" s="122"/>
      <c r="AJ11" s="122"/>
      <c r="AK11" s="122"/>
      <c r="AL11" s="122"/>
      <c r="AM11" s="122"/>
      <c r="AN11" s="122"/>
      <c r="AO11" s="122"/>
      <c r="AP11" s="130"/>
      <c r="AQ11" s="123"/>
      <c r="AR11" s="130"/>
      <c r="AS11" s="123"/>
      <c r="AT11" s="130"/>
    </row>
    <row r="12" spans="1:46" s="101" customFormat="1" ht="21" customHeight="1">
      <c r="A12" s="124"/>
      <c r="B12" s="1092" t="s">
        <v>753</v>
      </c>
      <c r="C12" s="126"/>
      <c r="D12" s="934" t="s">
        <v>1195</v>
      </c>
      <c r="E12" s="126"/>
      <c r="F12" s="127"/>
      <c r="G12" s="1093" t="s">
        <v>746</v>
      </c>
      <c r="H12" s="131"/>
      <c r="I12" s="120"/>
      <c r="J12" s="131"/>
      <c r="K12" s="131"/>
      <c r="L12" s="131"/>
      <c r="M12" s="120"/>
      <c r="N12" s="131"/>
      <c r="O12" s="131"/>
      <c r="P12" s="120"/>
      <c r="Q12" s="131"/>
      <c r="R12" s="119"/>
      <c r="S12" s="131"/>
      <c r="T12" s="119"/>
      <c r="U12" s="121"/>
      <c r="V12" s="130"/>
      <c r="W12" s="124"/>
      <c r="X12" s="1094" t="s">
        <v>753</v>
      </c>
      <c r="Y12" s="127" t="s">
        <v>744</v>
      </c>
      <c r="Z12" s="1095" t="s">
        <v>4</v>
      </c>
      <c r="AA12" s="1095" t="s">
        <v>754</v>
      </c>
      <c r="AC12" s="132"/>
      <c r="AE12" s="131"/>
      <c r="AF12" s="131"/>
      <c r="AG12" s="131"/>
      <c r="AH12" s="131"/>
      <c r="AI12" s="132"/>
      <c r="AK12" s="123"/>
      <c r="AL12" s="131"/>
      <c r="AM12" s="123"/>
      <c r="AN12" s="131"/>
      <c r="AO12" s="133"/>
      <c r="AP12" s="1096" t="s">
        <v>5</v>
      </c>
      <c r="AQ12" s="1096" t="s">
        <v>6</v>
      </c>
      <c r="AR12" s="1096" t="s">
        <v>7</v>
      </c>
      <c r="AS12" s="1096" t="s">
        <v>8</v>
      </c>
      <c r="AT12" s="130"/>
    </row>
    <row r="13" spans="1:46" s="101" customFormat="1" ht="21" customHeight="1">
      <c r="A13" s="124"/>
      <c r="B13" s="134" t="s">
        <v>1214</v>
      </c>
      <c r="C13" s="1097" t="s">
        <v>9</v>
      </c>
      <c r="D13" s="1098" t="s">
        <v>9</v>
      </c>
      <c r="E13" s="1097" t="s">
        <v>9</v>
      </c>
      <c r="F13" s="1096" t="s">
        <v>9</v>
      </c>
      <c r="G13" s="1096" t="s">
        <v>314</v>
      </c>
      <c r="H13" s="1099" t="s">
        <v>736</v>
      </c>
      <c r="I13" s="1097" t="s">
        <v>739</v>
      </c>
      <c r="J13" s="1099" t="s">
        <v>315</v>
      </c>
      <c r="K13" s="1099" t="s">
        <v>293</v>
      </c>
      <c r="L13" s="1099" t="s">
        <v>294</v>
      </c>
      <c r="M13" s="1097" t="s">
        <v>295</v>
      </c>
      <c r="N13" s="1099" t="s">
        <v>346</v>
      </c>
      <c r="O13" s="1099" t="s">
        <v>347</v>
      </c>
      <c r="P13" s="1097" t="s">
        <v>298</v>
      </c>
      <c r="Q13" s="1099" t="s">
        <v>299</v>
      </c>
      <c r="R13" s="1097" t="s">
        <v>1502</v>
      </c>
      <c r="S13" s="1099" t="s">
        <v>1196</v>
      </c>
      <c r="T13" s="1097" t="s">
        <v>1197</v>
      </c>
      <c r="U13" s="1096" t="s">
        <v>1540</v>
      </c>
      <c r="V13" s="130"/>
      <c r="W13" s="124"/>
      <c r="X13" s="134" t="s">
        <v>1214</v>
      </c>
      <c r="Y13" s="1096" t="s">
        <v>9</v>
      </c>
      <c r="Z13" s="1099" t="s">
        <v>10</v>
      </c>
      <c r="AA13" s="1099" t="s">
        <v>11</v>
      </c>
      <c r="AB13" s="1097" t="s">
        <v>1410</v>
      </c>
      <c r="AC13" s="1099" t="s">
        <v>1541</v>
      </c>
      <c r="AD13" s="1097" t="s">
        <v>12</v>
      </c>
      <c r="AE13" s="1099" t="s">
        <v>13</v>
      </c>
      <c r="AF13" s="1099" t="s">
        <v>14</v>
      </c>
      <c r="AG13" s="1099" t="s">
        <v>15</v>
      </c>
      <c r="AH13" s="1099" t="s">
        <v>303</v>
      </c>
      <c r="AI13" s="1099" t="s">
        <v>1505</v>
      </c>
      <c r="AJ13" s="1097" t="s">
        <v>16</v>
      </c>
      <c r="AK13" s="1096" t="s">
        <v>17</v>
      </c>
      <c r="AL13" s="1099" t="s">
        <v>18</v>
      </c>
      <c r="AM13" s="1096" t="s">
        <v>19</v>
      </c>
      <c r="AN13" s="1099" t="s">
        <v>87</v>
      </c>
      <c r="AO13" s="1100" t="s">
        <v>1507</v>
      </c>
      <c r="AP13" s="130"/>
      <c r="AQ13" s="130"/>
      <c r="AR13" s="130"/>
      <c r="AS13" s="130"/>
      <c r="AT13" s="130"/>
    </row>
    <row r="14" spans="1:46" s="101" customFormat="1" ht="21" customHeight="1">
      <c r="A14" s="124"/>
      <c r="B14" s="134"/>
      <c r="C14" s="126"/>
      <c r="D14" s="934"/>
      <c r="E14" s="135"/>
      <c r="F14" s="126"/>
      <c r="G14" s="127"/>
      <c r="H14" s="135"/>
      <c r="I14" s="126"/>
      <c r="J14" s="135"/>
      <c r="K14" s="135"/>
      <c r="L14" s="135"/>
      <c r="M14" s="126"/>
      <c r="N14" s="135"/>
      <c r="O14" s="135"/>
      <c r="P14" s="126"/>
      <c r="Q14" s="135"/>
      <c r="R14" s="1097" t="s">
        <v>1508</v>
      </c>
      <c r="S14" s="135"/>
      <c r="T14" s="126"/>
      <c r="U14" s="1096" t="s">
        <v>1542</v>
      </c>
      <c r="V14" s="130"/>
      <c r="W14" s="124"/>
      <c r="X14" s="134"/>
      <c r="Y14" s="127"/>
      <c r="Z14" s="135"/>
      <c r="AA14" s="135"/>
      <c r="AB14" s="126"/>
      <c r="AC14" s="1099" t="s">
        <v>1543</v>
      </c>
      <c r="AD14" s="126"/>
      <c r="AE14" s="135"/>
      <c r="AF14" s="135"/>
      <c r="AG14" s="135"/>
      <c r="AH14" s="135"/>
      <c r="AI14" s="1099" t="s">
        <v>1511</v>
      </c>
      <c r="AJ14" s="126"/>
      <c r="AK14" s="127"/>
      <c r="AL14" s="135"/>
      <c r="AM14" s="127"/>
      <c r="AN14" s="135"/>
      <c r="AO14" s="133"/>
      <c r="AP14" s="130"/>
      <c r="AQ14" s="130"/>
      <c r="AR14" s="130"/>
      <c r="AS14" s="130"/>
      <c r="AT14" s="130"/>
    </row>
    <row r="15" spans="1:46" s="101" customFormat="1" ht="21" customHeight="1">
      <c r="A15" s="124"/>
      <c r="B15" s="136" t="s">
        <v>1215</v>
      </c>
      <c r="C15" s="135" t="s">
        <v>1513</v>
      </c>
      <c r="D15" s="135" t="s">
        <v>1513</v>
      </c>
      <c r="E15" s="135" t="s">
        <v>1513</v>
      </c>
      <c r="F15" s="126" t="s">
        <v>1513</v>
      </c>
      <c r="G15" s="137" t="s">
        <v>1544</v>
      </c>
      <c r="H15" s="135" t="s">
        <v>717</v>
      </c>
      <c r="I15" s="126" t="s">
        <v>1411</v>
      </c>
      <c r="J15" s="135" t="s">
        <v>1515</v>
      </c>
      <c r="K15" s="135" t="s">
        <v>716</v>
      </c>
      <c r="L15" s="135" t="s">
        <v>1174</v>
      </c>
      <c r="M15" s="138" t="s">
        <v>1516</v>
      </c>
      <c r="N15" s="139" t="s">
        <v>1516</v>
      </c>
      <c r="O15" s="139" t="s">
        <v>1516</v>
      </c>
      <c r="P15" s="126" t="s">
        <v>1517</v>
      </c>
      <c r="Q15" s="135" t="s">
        <v>1518</v>
      </c>
      <c r="R15" s="126" t="s">
        <v>1517</v>
      </c>
      <c r="S15" s="135" t="s">
        <v>724</v>
      </c>
      <c r="T15" s="126" t="s">
        <v>1198</v>
      </c>
      <c r="U15" s="127" t="s">
        <v>1199</v>
      </c>
      <c r="V15" s="130"/>
      <c r="W15" s="124"/>
      <c r="X15" s="136" t="s">
        <v>1215</v>
      </c>
      <c r="Y15" s="126" t="s">
        <v>1513</v>
      </c>
      <c r="Z15" s="135" t="s">
        <v>1200</v>
      </c>
      <c r="AA15" s="135" t="s">
        <v>1201</v>
      </c>
      <c r="AB15" s="126" t="s">
        <v>1202</v>
      </c>
      <c r="AC15" s="139" t="s">
        <v>1545</v>
      </c>
      <c r="AD15" s="138" t="s">
        <v>1520</v>
      </c>
      <c r="AE15" s="135" t="s">
        <v>1413</v>
      </c>
      <c r="AF15" s="139" t="s">
        <v>1521</v>
      </c>
      <c r="AG15" s="139" t="s">
        <v>1522</v>
      </c>
      <c r="AH15" s="135" t="s">
        <v>1518</v>
      </c>
      <c r="AI15" s="135" t="s">
        <v>1203</v>
      </c>
      <c r="AJ15" s="126" t="s">
        <v>1523</v>
      </c>
      <c r="AK15" s="127" t="s">
        <v>1329</v>
      </c>
      <c r="AL15" s="1101" t="s">
        <v>1216</v>
      </c>
      <c r="AM15" s="127" t="s">
        <v>1204</v>
      </c>
      <c r="AN15" s="135" t="s">
        <v>1175</v>
      </c>
      <c r="AO15" s="2560" t="s">
        <v>1205</v>
      </c>
      <c r="AP15" s="127" t="s">
        <v>1206</v>
      </c>
      <c r="AQ15" s="2561" t="s">
        <v>1546</v>
      </c>
      <c r="AR15" s="127" t="s">
        <v>1207</v>
      </c>
      <c r="AS15" s="127" t="s">
        <v>1547</v>
      </c>
      <c r="AT15" s="130"/>
    </row>
    <row r="16" spans="1:46" s="101" customFormat="1" ht="21" customHeight="1">
      <c r="A16" s="124"/>
      <c r="B16" s="124"/>
      <c r="C16" s="135" t="s">
        <v>1527</v>
      </c>
      <c r="D16" s="135" t="s">
        <v>1527</v>
      </c>
      <c r="E16" s="135" t="s">
        <v>1527</v>
      </c>
      <c r="F16" s="126" t="s">
        <v>1527</v>
      </c>
      <c r="G16" s="127" t="s">
        <v>1548</v>
      </c>
      <c r="H16" s="135"/>
      <c r="I16" s="126"/>
      <c r="J16" s="135" t="s">
        <v>1528</v>
      </c>
      <c r="K16" s="135"/>
      <c r="L16" s="135"/>
      <c r="M16" s="126" t="s">
        <v>1529</v>
      </c>
      <c r="N16" s="139" t="s">
        <v>1530</v>
      </c>
      <c r="O16" s="139" t="s">
        <v>1549</v>
      </c>
      <c r="P16" s="126" t="s">
        <v>1531</v>
      </c>
      <c r="Q16" s="135" t="s">
        <v>1330</v>
      </c>
      <c r="R16" s="126" t="s">
        <v>1415</v>
      </c>
      <c r="S16" s="135"/>
      <c r="T16" s="126"/>
      <c r="U16" s="127" t="s">
        <v>1208</v>
      </c>
      <c r="V16" s="130"/>
      <c r="W16" s="124"/>
      <c r="X16" s="124"/>
      <c r="Y16" s="126" t="s">
        <v>1527</v>
      </c>
      <c r="Z16" s="135"/>
      <c r="AA16" s="135"/>
      <c r="AB16" s="126"/>
      <c r="AC16" s="139" t="s">
        <v>1532</v>
      </c>
      <c r="AD16" s="138" t="s">
        <v>1416</v>
      </c>
      <c r="AE16" s="139" t="s">
        <v>1416</v>
      </c>
      <c r="AF16" s="139" t="s">
        <v>1416</v>
      </c>
      <c r="AG16" s="139"/>
      <c r="AH16" s="135" t="s">
        <v>1550</v>
      </c>
      <c r="AI16" s="135"/>
      <c r="AJ16" s="126"/>
      <c r="AK16" s="127"/>
      <c r="AL16" s="707"/>
      <c r="AM16" s="127"/>
      <c r="AN16" s="135"/>
      <c r="AO16" s="2560"/>
      <c r="AP16" s="130"/>
      <c r="AQ16" s="2561"/>
      <c r="AR16" s="130"/>
      <c r="AS16" s="130" t="s">
        <v>1551</v>
      </c>
      <c r="AT16" s="130"/>
    </row>
    <row r="17" spans="1:46" s="101" customFormat="1" ht="21" customHeight="1">
      <c r="A17" s="140"/>
      <c r="B17" s="141"/>
      <c r="C17" s="1044" t="s">
        <v>747</v>
      </c>
      <c r="D17" s="1044" t="s">
        <v>747</v>
      </c>
      <c r="E17" s="1044" t="s">
        <v>747</v>
      </c>
      <c r="F17" s="1045" t="s">
        <v>747</v>
      </c>
      <c r="G17" s="1046" t="s">
        <v>747</v>
      </c>
      <c r="H17" s="1047" t="s">
        <v>747</v>
      </c>
      <c r="I17" s="1045" t="s">
        <v>747</v>
      </c>
      <c r="J17" s="1047" t="s">
        <v>747</v>
      </c>
      <c r="K17" s="1044" t="s">
        <v>747</v>
      </c>
      <c r="L17" s="1047" t="s">
        <v>747</v>
      </c>
      <c r="M17" s="1045" t="s">
        <v>747</v>
      </c>
      <c r="N17" s="1047" t="s">
        <v>747</v>
      </c>
      <c r="O17" s="1047" t="s">
        <v>747</v>
      </c>
      <c r="P17" s="1045" t="s">
        <v>747</v>
      </c>
      <c r="Q17" s="1047" t="s">
        <v>1209</v>
      </c>
      <c r="R17" s="1048" t="s">
        <v>1533</v>
      </c>
      <c r="S17" s="1044" t="s">
        <v>1209</v>
      </c>
      <c r="T17" s="1047" t="s">
        <v>1209</v>
      </c>
      <c r="U17" s="1045" t="s">
        <v>747</v>
      </c>
      <c r="V17" s="142"/>
      <c r="W17" s="140"/>
      <c r="X17" s="140"/>
      <c r="Y17" s="1046" t="s">
        <v>747</v>
      </c>
      <c r="Z17" s="1047" t="s">
        <v>1209</v>
      </c>
      <c r="AA17" s="1047" t="s">
        <v>1209</v>
      </c>
      <c r="AB17" s="1045" t="s">
        <v>1209</v>
      </c>
      <c r="AC17" s="1048" t="s">
        <v>1533</v>
      </c>
      <c r="AD17" s="1048" t="s">
        <v>1533</v>
      </c>
      <c r="AE17" s="1048" t="s">
        <v>1533</v>
      </c>
      <c r="AF17" s="1049" t="s">
        <v>1533</v>
      </c>
      <c r="AG17" s="1049" t="s">
        <v>1533</v>
      </c>
      <c r="AH17" s="1047" t="s">
        <v>1209</v>
      </c>
      <c r="AI17" s="1050" t="s">
        <v>1533</v>
      </c>
      <c r="AJ17" s="1047" t="s">
        <v>748</v>
      </c>
      <c r="AK17" s="1048" t="s">
        <v>1534</v>
      </c>
      <c r="AL17" s="1047" t="s">
        <v>748</v>
      </c>
      <c r="AM17" s="1046" t="s">
        <v>1210</v>
      </c>
      <c r="AN17" s="1046" t="s">
        <v>1210</v>
      </c>
      <c r="AO17" s="1051" t="s">
        <v>1210</v>
      </c>
      <c r="AP17" s="1046" t="s">
        <v>1211</v>
      </c>
      <c r="AQ17" s="1046" t="s">
        <v>1211</v>
      </c>
      <c r="AR17" s="1046" t="s">
        <v>1210</v>
      </c>
      <c r="AS17" s="1046" t="s">
        <v>1210</v>
      </c>
      <c r="AT17" s="142"/>
    </row>
    <row r="18" spans="1:46" ht="21.75" customHeight="1">
      <c r="A18" s="143">
        <v>1</v>
      </c>
      <c r="B18" s="1102" t="s">
        <v>755</v>
      </c>
      <c r="C18" s="53">
        <v>185626819</v>
      </c>
      <c r="D18" s="1235">
        <v>135499891</v>
      </c>
      <c r="E18" s="1235">
        <v>173765841</v>
      </c>
      <c r="F18" s="1235">
        <v>70633851</v>
      </c>
      <c r="G18" s="1235">
        <v>3394</v>
      </c>
      <c r="H18" s="1235">
        <v>48314</v>
      </c>
      <c r="I18" s="1235">
        <v>29446917</v>
      </c>
      <c r="J18" s="1235">
        <v>14662456</v>
      </c>
      <c r="K18" s="1235">
        <v>1088999</v>
      </c>
      <c r="L18" s="1235">
        <v>185543</v>
      </c>
      <c r="M18" s="1235">
        <v>4500384</v>
      </c>
      <c r="N18" s="1235">
        <v>544842</v>
      </c>
      <c r="O18" s="1235">
        <v>3955542</v>
      </c>
      <c r="P18" s="1235">
        <v>1601987</v>
      </c>
      <c r="Q18" s="1235">
        <v>4753687</v>
      </c>
      <c r="R18" s="1235">
        <v>11983665</v>
      </c>
      <c r="S18" s="1235">
        <v>3797069</v>
      </c>
      <c r="T18" s="1235">
        <v>478362</v>
      </c>
      <c r="U18" s="144">
        <v>345616</v>
      </c>
      <c r="V18" s="145">
        <v>1</v>
      </c>
      <c r="W18" s="143">
        <v>1</v>
      </c>
      <c r="X18" s="1103" t="s">
        <v>755</v>
      </c>
      <c r="Y18" s="53">
        <v>103131990</v>
      </c>
      <c r="Z18" s="1235">
        <v>76201814</v>
      </c>
      <c r="AA18" s="1235">
        <v>26355716</v>
      </c>
      <c r="AB18" s="1235">
        <v>494251</v>
      </c>
      <c r="AC18" s="1235">
        <v>10417196</v>
      </c>
      <c r="AD18" s="1235">
        <v>69953793</v>
      </c>
      <c r="AE18" s="1235">
        <v>4335524</v>
      </c>
      <c r="AF18" s="1235">
        <v>79370</v>
      </c>
      <c r="AG18" s="1235">
        <v>639151</v>
      </c>
      <c r="AH18" s="1235">
        <v>1473506</v>
      </c>
      <c r="AI18" s="1235">
        <v>5346339</v>
      </c>
      <c r="AJ18" s="1235">
        <v>10723045</v>
      </c>
      <c r="AK18" s="1235">
        <v>8369666</v>
      </c>
      <c r="AL18" s="1235">
        <v>2387783</v>
      </c>
      <c r="AM18" s="1235">
        <v>479120</v>
      </c>
      <c r="AN18" s="1235">
        <v>696552</v>
      </c>
      <c r="AO18" s="1235">
        <v>634093</v>
      </c>
      <c r="AP18" s="1235">
        <v>168603903</v>
      </c>
      <c r="AQ18" s="1235">
        <v>97344957</v>
      </c>
      <c r="AR18" s="1235">
        <v>477389893</v>
      </c>
      <c r="AS18" s="144">
        <v>37517234</v>
      </c>
      <c r="AT18" s="145">
        <v>1</v>
      </c>
    </row>
    <row r="19" spans="1:46" ht="21.75" customHeight="1">
      <c r="A19" s="146"/>
      <c r="B19" s="1104" t="s">
        <v>1552</v>
      </c>
      <c r="C19" s="56">
        <v>144748681</v>
      </c>
      <c r="D19" s="147"/>
      <c r="E19" s="1234">
        <v>132887703</v>
      </c>
      <c r="F19" s="147"/>
      <c r="G19" s="147"/>
      <c r="H19" s="147"/>
      <c r="I19" s="147"/>
      <c r="J19" s="147"/>
      <c r="K19" s="147"/>
      <c r="L19" s="147"/>
      <c r="M19" s="147"/>
      <c r="N19" s="147"/>
      <c r="O19" s="147"/>
      <c r="P19" s="147"/>
      <c r="Q19" s="147"/>
      <c r="R19" s="147"/>
      <c r="S19" s="147"/>
      <c r="T19" s="147"/>
      <c r="U19" s="148"/>
      <c r="V19" s="3"/>
      <c r="W19" s="146"/>
      <c r="X19" s="1103" t="s">
        <v>1552</v>
      </c>
      <c r="Y19" s="149"/>
      <c r="Z19" s="147"/>
      <c r="AA19" s="147"/>
      <c r="AB19" s="147"/>
      <c r="AC19" s="147"/>
      <c r="AD19" s="147"/>
      <c r="AE19" s="147"/>
      <c r="AF19" s="147"/>
      <c r="AG19" s="147"/>
      <c r="AH19" s="147"/>
      <c r="AI19" s="147"/>
      <c r="AJ19" s="147"/>
      <c r="AK19" s="147"/>
      <c r="AL19" s="147"/>
      <c r="AM19" s="147"/>
      <c r="AN19" s="147"/>
      <c r="AO19" s="147"/>
      <c r="AP19" s="147"/>
      <c r="AQ19" s="147"/>
      <c r="AR19" s="147"/>
      <c r="AS19" s="148"/>
      <c r="AT19" s="3"/>
    </row>
    <row r="20" spans="1:46" ht="21.75" customHeight="1">
      <c r="A20" s="143">
        <v>2</v>
      </c>
      <c r="B20" s="1105" t="s">
        <v>756</v>
      </c>
      <c r="C20" s="56">
        <v>4097640</v>
      </c>
      <c r="D20" s="1234" t="s">
        <v>21</v>
      </c>
      <c r="E20" s="1234">
        <v>3828750</v>
      </c>
      <c r="F20" s="1234">
        <v>111989</v>
      </c>
      <c r="G20" s="1234" t="s">
        <v>21</v>
      </c>
      <c r="H20" s="1234">
        <v>1202</v>
      </c>
      <c r="I20" s="1234" t="s">
        <v>21</v>
      </c>
      <c r="J20" s="1234" t="s">
        <v>21</v>
      </c>
      <c r="K20" s="1234">
        <v>16696</v>
      </c>
      <c r="L20" s="1234">
        <v>4783</v>
      </c>
      <c r="M20" s="1234">
        <v>45036</v>
      </c>
      <c r="N20" s="1234">
        <v>6912</v>
      </c>
      <c r="O20" s="1234">
        <v>38124</v>
      </c>
      <c r="P20" s="1234" t="s">
        <v>21</v>
      </c>
      <c r="Q20" s="1234">
        <v>6629</v>
      </c>
      <c r="R20" s="1234" t="s">
        <v>21</v>
      </c>
      <c r="S20" s="1234">
        <v>43308</v>
      </c>
      <c r="T20" s="1234" t="s">
        <v>21</v>
      </c>
      <c r="U20" s="150" t="s">
        <v>21</v>
      </c>
      <c r="V20" s="145">
        <v>2</v>
      </c>
      <c r="W20" s="143">
        <v>2</v>
      </c>
      <c r="X20" s="1106" t="s">
        <v>756</v>
      </c>
      <c r="Y20" s="56">
        <v>3716762</v>
      </c>
      <c r="Z20" s="1234">
        <v>4960886</v>
      </c>
      <c r="AA20" s="1234">
        <v>89343</v>
      </c>
      <c r="AB20" s="1234" t="s">
        <v>21</v>
      </c>
      <c r="AC20" s="1234" t="s">
        <v>21</v>
      </c>
      <c r="AD20" s="1234" t="s">
        <v>21</v>
      </c>
      <c r="AE20" s="1234" t="s">
        <v>21</v>
      </c>
      <c r="AF20" s="1234" t="s">
        <v>21</v>
      </c>
      <c r="AG20" s="1234">
        <v>101944</v>
      </c>
      <c r="AH20" s="1234">
        <v>22495</v>
      </c>
      <c r="AI20" s="1234">
        <v>164834</v>
      </c>
      <c r="AJ20" s="1234" t="s">
        <v>21</v>
      </c>
      <c r="AK20" s="1234" t="s">
        <v>21</v>
      </c>
      <c r="AL20" s="1234" t="s">
        <v>21</v>
      </c>
      <c r="AM20" s="1234">
        <v>24681</v>
      </c>
      <c r="AN20" s="1234">
        <v>15712</v>
      </c>
      <c r="AO20" s="1234" t="s">
        <v>21</v>
      </c>
      <c r="AP20" s="1234">
        <v>11311464</v>
      </c>
      <c r="AQ20" s="1234">
        <v>2197170</v>
      </c>
      <c r="AR20" s="1234">
        <v>37509652</v>
      </c>
      <c r="AS20" s="150">
        <v>373282</v>
      </c>
      <c r="AT20" s="145">
        <v>2</v>
      </c>
    </row>
    <row r="21" spans="1:46" ht="21.75" customHeight="1">
      <c r="A21" s="146"/>
      <c r="B21" s="151" t="s">
        <v>51</v>
      </c>
      <c r="C21" s="149"/>
      <c r="D21" s="147"/>
      <c r="E21" s="147"/>
      <c r="F21" s="147"/>
      <c r="G21" s="147"/>
      <c r="H21" s="147"/>
      <c r="I21" s="147"/>
      <c r="J21" s="147"/>
      <c r="K21" s="147"/>
      <c r="L21" s="147"/>
      <c r="M21" s="147"/>
      <c r="N21" s="147"/>
      <c r="O21" s="147"/>
      <c r="P21" s="147"/>
      <c r="Q21" s="147"/>
      <c r="R21" s="147"/>
      <c r="S21" s="147"/>
      <c r="T21" s="147"/>
      <c r="U21" s="148"/>
      <c r="V21" s="3"/>
      <c r="W21" s="146"/>
      <c r="X21" s="152" t="s">
        <v>51</v>
      </c>
      <c r="Y21" s="149"/>
      <c r="Z21" s="147"/>
      <c r="AA21" s="147"/>
      <c r="AB21" s="147"/>
      <c r="AC21" s="147"/>
      <c r="AD21" s="147"/>
      <c r="AE21" s="147"/>
      <c r="AF21" s="147"/>
      <c r="AG21" s="147"/>
      <c r="AH21" s="147"/>
      <c r="AI21" s="147"/>
      <c r="AJ21" s="147"/>
      <c r="AK21" s="147"/>
      <c r="AL21" s="147"/>
      <c r="AM21" s="147"/>
      <c r="AN21" s="147"/>
      <c r="AO21" s="147"/>
      <c r="AP21" s="147"/>
      <c r="AQ21" s="147"/>
      <c r="AR21" s="147"/>
      <c r="AS21" s="148"/>
      <c r="AT21" s="3"/>
    </row>
    <row r="22" spans="1:46" ht="21.75" customHeight="1">
      <c r="A22" s="143">
        <v>3</v>
      </c>
      <c r="B22" s="1107" t="s">
        <v>229</v>
      </c>
      <c r="C22" s="60">
        <v>11287668</v>
      </c>
      <c r="D22" s="1233">
        <v>9808992</v>
      </c>
      <c r="E22" s="1233">
        <v>10815190</v>
      </c>
      <c r="F22" s="1233">
        <v>918506</v>
      </c>
      <c r="G22" s="1233" t="s">
        <v>22</v>
      </c>
      <c r="H22" s="1233">
        <v>65</v>
      </c>
      <c r="I22" s="1233" t="s">
        <v>21</v>
      </c>
      <c r="J22" s="1233" t="s">
        <v>21</v>
      </c>
      <c r="K22" s="1233">
        <v>6274</v>
      </c>
      <c r="L22" s="1233">
        <v>3467</v>
      </c>
      <c r="M22" s="1233">
        <v>670167</v>
      </c>
      <c r="N22" s="1233">
        <v>69215</v>
      </c>
      <c r="O22" s="1233">
        <v>600952</v>
      </c>
      <c r="P22" s="1233">
        <v>41306</v>
      </c>
      <c r="Q22" s="1233">
        <v>23177</v>
      </c>
      <c r="R22" s="1233" t="s">
        <v>21</v>
      </c>
      <c r="S22" s="1233">
        <v>118444</v>
      </c>
      <c r="T22" s="1233" t="s">
        <v>21</v>
      </c>
      <c r="U22" s="153">
        <v>21075</v>
      </c>
      <c r="V22" s="145">
        <v>3</v>
      </c>
      <c r="W22" s="143">
        <v>3</v>
      </c>
      <c r="X22" s="1108" t="s">
        <v>229</v>
      </c>
      <c r="Y22" s="60">
        <v>9896684</v>
      </c>
      <c r="Z22" s="1233">
        <v>5298304</v>
      </c>
      <c r="AA22" s="1233">
        <v>4358</v>
      </c>
      <c r="AB22" s="1233" t="s">
        <v>22</v>
      </c>
      <c r="AC22" s="1233" t="s">
        <v>21</v>
      </c>
      <c r="AD22" s="1233" t="s">
        <v>21</v>
      </c>
      <c r="AE22" s="1233" t="s">
        <v>21</v>
      </c>
      <c r="AF22" s="1233" t="s">
        <v>21</v>
      </c>
      <c r="AG22" s="1233">
        <v>72093</v>
      </c>
      <c r="AH22" s="1233">
        <v>100222</v>
      </c>
      <c r="AI22" s="1233">
        <v>786714</v>
      </c>
      <c r="AJ22" s="1233">
        <v>10723045</v>
      </c>
      <c r="AK22" s="1233" t="s">
        <v>22</v>
      </c>
      <c r="AL22" s="1233">
        <v>2355675</v>
      </c>
      <c r="AM22" s="1233">
        <v>223250</v>
      </c>
      <c r="AN22" s="1233">
        <v>46263</v>
      </c>
      <c r="AO22" s="1233">
        <v>582113</v>
      </c>
      <c r="AP22" s="1233">
        <v>23508436</v>
      </c>
      <c r="AQ22" s="1233">
        <v>4277457</v>
      </c>
      <c r="AR22" s="1233">
        <v>143299032</v>
      </c>
      <c r="AS22" s="153">
        <v>731632</v>
      </c>
      <c r="AT22" s="145">
        <v>3</v>
      </c>
    </row>
    <row r="23" spans="1:46" ht="21.75" customHeight="1">
      <c r="A23" s="146"/>
      <c r="B23" s="154" t="s">
        <v>1217</v>
      </c>
      <c r="C23" s="155"/>
      <c r="D23" s="156"/>
      <c r="E23" s="156"/>
      <c r="F23" s="156"/>
      <c r="G23" s="156"/>
      <c r="H23" s="156"/>
      <c r="I23" s="156"/>
      <c r="J23" s="156"/>
      <c r="K23" s="156"/>
      <c r="L23" s="156"/>
      <c r="M23" s="156"/>
      <c r="N23" s="156"/>
      <c r="O23" s="156"/>
      <c r="P23" s="156"/>
      <c r="Q23" s="156"/>
      <c r="R23" s="156"/>
      <c r="S23" s="156"/>
      <c r="T23" s="156"/>
      <c r="U23" s="157"/>
      <c r="V23" s="3"/>
      <c r="W23" s="146"/>
      <c r="X23" s="158" t="s">
        <v>1218</v>
      </c>
      <c r="Y23" s="155"/>
      <c r="Z23" s="156"/>
      <c r="AA23" s="156"/>
      <c r="AB23" s="156"/>
      <c r="AC23" s="156"/>
      <c r="AD23" s="156"/>
      <c r="AE23" s="156"/>
      <c r="AF23" s="156"/>
      <c r="AG23" s="156"/>
      <c r="AH23" s="156"/>
      <c r="AI23" s="156"/>
      <c r="AJ23" s="156"/>
      <c r="AK23" s="156"/>
      <c r="AL23" s="156"/>
      <c r="AM23" s="156"/>
      <c r="AN23" s="156"/>
      <c r="AO23" s="156"/>
      <c r="AP23" s="156"/>
      <c r="AQ23" s="156"/>
      <c r="AR23" s="156"/>
      <c r="AS23" s="157"/>
      <c r="AT23" s="3"/>
    </row>
    <row r="24" spans="1:46" ht="21.75" customHeight="1">
      <c r="A24" s="143">
        <v>4</v>
      </c>
      <c r="B24" s="1107" t="s">
        <v>189</v>
      </c>
      <c r="C24" s="60">
        <v>71901636</v>
      </c>
      <c r="D24" s="1233">
        <v>57280920</v>
      </c>
      <c r="E24" s="1233">
        <v>68401385</v>
      </c>
      <c r="F24" s="1233">
        <v>54115896</v>
      </c>
      <c r="G24" s="1233">
        <v>3394</v>
      </c>
      <c r="H24" s="1233">
        <v>187</v>
      </c>
      <c r="I24" s="1233">
        <v>29285828</v>
      </c>
      <c r="J24" s="1233">
        <v>14662456</v>
      </c>
      <c r="K24" s="1233">
        <v>729192</v>
      </c>
      <c r="L24" s="1233">
        <v>118362</v>
      </c>
      <c r="M24" s="1233">
        <v>1119737</v>
      </c>
      <c r="N24" s="1233">
        <v>55878</v>
      </c>
      <c r="O24" s="1233">
        <v>1063859</v>
      </c>
      <c r="P24" s="1233">
        <v>1087885</v>
      </c>
      <c r="Q24" s="1233">
        <v>4044342</v>
      </c>
      <c r="R24" s="1233">
        <v>5010311</v>
      </c>
      <c r="S24" s="1233">
        <v>1363437</v>
      </c>
      <c r="T24" s="1233" t="s">
        <v>21</v>
      </c>
      <c r="U24" s="153">
        <v>18754</v>
      </c>
      <c r="V24" s="145">
        <v>4</v>
      </c>
      <c r="W24" s="143">
        <v>4</v>
      </c>
      <c r="X24" s="1108" t="s">
        <v>189</v>
      </c>
      <c r="Y24" s="60">
        <v>14285489</v>
      </c>
      <c r="Z24" s="1233">
        <v>16502858</v>
      </c>
      <c r="AA24" s="1233">
        <v>157016</v>
      </c>
      <c r="AB24" s="1233">
        <v>385780</v>
      </c>
      <c r="AC24" s="1233">
        <v>1218432</v>
      </c>
      <c r="AD24" s="1233">
        <v>1226709</v>
      </c>
      <c r="AE24" s="1233" t="s">
        <v>21</v>
      </c>
      <c r="AF24" s="1233" t="s">
        <v>21</v>
      </c>
      <c r="AG24" s="1233">
        <v>418662</v>
      </c>
      <c r="AH24" s="1233">
        <v>652584</v>
      </c>
      <c r="AI24" s="1233">
        <v>420215</v>
      </c>
      <c r="AJ24" s="1233" t="s">
        <v>22</v>
      </c>
      <c r="AK24" s="1233" t="s">
        <v>22</v>
      </c>
      <c r="AL24" s="1233" t="s">
        <v>21</v>
      </c>
      <c r="AM24" s="1233">
        <v>181200</v>
      </c>
      <c r="AN24" s="1233">
        <v>82596</v>
      </c>
      <c r="AO24" s="1233">
        <v>9471</v>
      </c>
      <c r="AP24" s="1233">
        <v>33927075</v>
      </c>
      <c r="AQ24" s="1233">
        <v>16601798</v>
      </c>
      <c r="AR24" s="1233">
        <v>144294822</v>
      </c>
      <c r="AS24" s="153">
        <v>27175097</v>
      </c>
      <c r="AT24" s="159">
        <v>4</v>
      </c>
    </row>
    <row r="25" spans="1:46" ht="21.75" customHeight="1">
      <c r="A25" s="146"/>
      <c r="B25" s="154" t="s">
        <v>1219</v>
      </c>
      <c r="C25" s="60">
        <v>64876485</v>
      </c>
      <c r="D25" s="156"/>
      <c r="E25" s="1233">
        <v>61376234</v>
      </c>
      <c r="F25" s="156"/>
      <c r="G25" s="156"/>
      <c r="H25" s="156"/>
      <c r="I25" s="156"/>
      <c r="J25" s="156"/>
      <c r="K25" s="156"/>
      <c r="L25" s="156"/>
      <c r="M25" s="156"/>
      <c r="N25" s="156"/>
      <c r="O25" s="156"/>
      <c r="P25" s="156"/>
      <c r="Q25" s="156"/>
      <c r="R25" s="156"/>
      <c r="S25" s="156"/>
      <c r="T25" s="156"/>
      <c r="U25" s="157"/>
      <c r="V25" s="3"/>
      <c r="W25" s="146"/>
      <c r="X25" s="158" t="s">
        <v>1553</v>
      </c>
      <c r="Y25" s="155"/>
      <c r="Z25" s="156"/>
      <c r="AA25" s="156"/>
      <c r="AB25" s="156"/>
      <c r="AC25" s="156"/>
      <c r="AD25" s="156"/>
      <c r="AE25" s="156"/>
      <c r="AF25" s="156"/>
      <c r="AG25" s="156"/>
      <c r="AH25" s="156"/>
      <c r="AI25" s="156"/>
      <c r="AJ25" s="156"/>
      <c r="AK25" s="156"/>
      <c r="AL25" s="156"/>
      <c r="AM25" s="156"/>
      <c r="AN25" s="156"/>
      <c r="AO25" s="156"/>
      <c r="AP25" s="156"/>
      <c r="AQ25" s="156"/>
      <c r="AR25" s="156"/>
      <c r="AS25" s="157"/>
      <c r="AT25" s="3"/>
    </row>
    <row r="26" spans="1:46" ht="21.75" customHeight="1">
      <c r="A26" s="143">
        <v>5</v>
      </c>
      <c r="B26" s="1107" t="s">
        <v>178</v>
      </c>
      <c r="C26" s="60">
        <v>1993373</v>
      </c>
      <c r="D26" s="1233">
        <v>498506</v>
      </c>
      <c r="E26" s="1233">
        <v>1732664</v>
      </c>
      <c r="F26" s="1233">
        <v>384776</v>
      </c>
      <c r="G26" s="1233" t="s">
        <v>22</v>
      </c>
      <c r="H26" s="1233">
        <v>65</v>
      </c>
      <c r="I26" s="1233" t="s">
        <v>21</v>
      </c>
      <c r="J26" s="1233" t="s">
        <v>21</v>
      </c>
      <c r="K26" s="1233">
        <v>2093</v>
      </c>
      <c r="L26" s="1233">
        <v>138</v>
      </c>
      <c r="M26" s="1233">
        <v>171850</v>
      </c>
      <c r="N26" s="1233">
        <v>26914</v>
      </c>
      <c r="O26" s="1233">
        <v>144936</v>
      </c>
      <c r="P26" s="1233">
        <v>357</v>
      </c>
      <c r="Q26" s="1233">
        <v>3801</v>
      </c>
      <c r="R26" s="1233" t="s">
        <v>21</v>
      </c>
      <c r="S26" s="1233">
        <v>249945</v>
      </c>
      <c r="T26" s="1233" t="s">
        <v>21</v>
      </c>
      <c r="U26" s="153" t="s">
        <v>21</v>
      </c>
      <c r="V26" s="145">
        <v>5</v>
      </c>
      <c r="W26" s="143">
        <v>5</v>
      </c>
      <c r="X26" s="1108" t="s">
        <v>178</v>
      </c>
      <c r="Y26" s="60">
        <v>1347888</v>
      </c>
      <c r="Z26" s="1233">
        <v>1198443</v>
      </c>
      <c r="AA26" s="1233" t="s">
        <v>21</v>
      </c>
      <c r="AB26" s="1233" t="s">
        <v>22</v>
      </c>
      <c r="AC26" s="1233" t="s">
        <v>21</v>
      </c>
      <c r="AD26" s="1233" t="s">
        <v>21</v>
      </c>
      <c r="AE26" s="1233" t="s">
        <v>21</v>
      </c>
      <c r="AF26" s="1233" t="s">
        <v>21</v>
      </c>
      <c r="AG26" s="1233" t="s">
        <v>21</v>
      </c>
      <c r="AH26" s="1233">
        <v>11685</v>
      </c>
      <c r="AI26" s="1233">
        <v>497667</v>
      </c>
      <c r="AJ26" s="1233" t="s">
        <v>22</v>
      </c>
      <c r="AK26" s="1233" t="s">
        <v>22</v>
      </c>
      <c r="AL26" s="1233" t="s">
        <v>21</v>
      </c>
      <c r="AM26" s="1233" t="s">
        <v>21</v>
      </c>
      <c r="AN26" s="1233" t="s">
        <v>21</v>
      </c>
      <c r="AO26" s="1233">
        <v>9255</v>
      </c>
      <c r="AP26" s="1233">
        <v>5121517</v>
      </c>
      <c r="AQ26" s="1233">
        <v>2012520</v>
      </c>
      <c r="AR26" s="1233">
        <v>19415317</v>
      </c>
      <c r="AS26" s="153">
        <v>1063314</v>
      </c>
      <c r="AT26" s="145">
        <v>5</v>
      </c>
    </row>
    <row r="27" spans="1:46" ht="21.75" customHeight="1">
      <c r="A27" s="146"/>
      <c r="B27" s="154" t="s">
        <v>1417</v>
      </c>
      <c r="C27" s="155"/>
      <c r="D27" s="156"/>
      <c r="E27" s="156"/>
      <c r="F27" s="156"/>
      <c r="G27" s="156"/>
      <c r="H27" s="156"/>
      <c r="I27" s="156"/>
      <c r="J27" s="156"/>
      <c r="K27" s="156"/>
      <c r="L27" s="156"/>
      <c r="M27" s="156"/>
      <c r="N27" s="156"/>
      <c r="O27" s="156"/>
      <c r="P27" s="156"/>
      <c r="Q27" s="156"/>
      <c r="R27" s="156"/>
      <c r="S27" s="156"/>
      <c r="T27" s="156"/>
      <c r="U27" s="157"/>
      <c r="V27" s="3"/>
      <c r="W27" s="146"/>
      <c r="X27" s="158" t="s">
        <v>1417</v>
      </c>
      <c r="Y27" s="155"/>
      <c r="Z27" s="156"/>
      <c r="AA27" s="156"/>
      <c r="AB27" s="156"/>
      <c r="AC27" s="156"/>
      <c r="AD27" s="156"/>
      <c r="AE27" s="156"/>
      <c r="AF27" s="156"/>
      <c r="AG27" s="156"/>
      <c r="AH27" s="156"/>
      <c r="AI27" s="156"/>
      <c r="AJ27" s="156"/>
      <c r="AK27" s="156"/>
      <c r="AL27" s="156"/>
      <c r="AM27" s="156"/>
      <c r="AN27" s="156"/>
      <c r="AO27" s="156"/>
      <c r="AP27" s="156"/>
      <c r="AQ27" s="156"/>
      <c r="AR27" s="156"/>
      <c r="AS27" s="157"/>
      <c r="AT27" s="3"/>
    </row>
    <row r="28" spans="1:46" ht="21.75" customHeight="1">
      <c r="A28" s="143">
        <v>6</v>
      </c>
      <c r="B28" s="1107" t="s">
        <v>230</v>
      </c>
      <c r="C28" s="60">
        <v>12668489</v>
      </c>
      <c r="D28" s="1233">
        <v>11043391</v>
      </c>
      <c r="E28" s="1233">
        <v>12161800</v>
      </c>
      <c r="F28" s="1233">
        <v>11594568</v>
      </c>
      <c r="G28" s="1233" t="s">
        <v>22</v>
      </c>
      <c r="H28" s="1233">
        <v>233</v>
      </c>
      <c r="I28" s="1233">
        <v>161089</v>
      </c>
      <c r="J28" s="1233" t="s">
        <v>21</v>
      </c>
      <c r="K28" s="1233">
        <v>221894</v>
      </c>
      <c r="L28" s="1233">
        <v>3657</v>
      </c>
      <c r="M28" s="1233">
        <v>1586772</v>
      </c>
      <c r="N28" s="1233">
        <v>47737</v>
      </c>
      <c r="O28" s="1233">
        <v>1539035</v>
      </c>
      <c r="P28" s="1233">
        <v>120523</v>
      </c>
      <c r="Q28" s="1233">
        <v>342211</v>
      </c>
      <c r="R28" s="1233">
        <v>6973322</v>
      </c>
      <c r="S28" s="1233">
        <v>453321</v>
      </c>
      <c r="T28" s="1233">
        <v>478362</v>
      </c>
      <c r="U28" s="153" t="s">
        <v>21</v>
      </c>
      <c r="V28" s="145">
        <v>6</v>
      </c>
      <c r="W28" s="143">
        <v>6</v>
      </c>
      <c r="X28" s="1108" t="s">
        <v>230</v>
      </c>
      <c r="Y28" s="60">
        <v>567231</v>
      </c>
      <c r="Z28" s="1233">
        <v>328788</v>
      </c>
      <c r="AA28" s="1233" t="s">
        <v>21</v>
      </c>
      <c r="AB28" s="1233" t="s">
        <v>22</v>
      </c>
      <c r="AC28" s="1233" t="s">
        <v>21</v>
      </c>
      <c r="AD28" s="1233" t="s">
        <v>21</v>
      </c>
      <c r="AE28" s="1233" t="s">
        <v>21</v>
      </c>
      <c r="AF28" s="1233" t="s">
        <v>21</v>
      </c>
      <c r="AG28" s="1233">
        <v>68410</v>
      </c>
      <c r="AH28" s="1233">
        <v>189447</v>
      </c>
      <c r="AI28" s="1233">
        <v>4437</v>
      </c>
      <c r="AJ28" s="1233" t="s">
        <v>22</v>
      </c>
      <c r="AK28" s="1233" t="s">
        <v>22</v>
      </c>
      <c r="AL28" s="1233" t="s">
        <v>21</v>
      </c>
      <c r="AM28" s="1233" t="s">
        <v>21</v>
      </c>
      <c r="AN28" s="1233" t="s">
        <v>21</v>
      </c>
      <c r="AO28" s="1233" t="s">
        <v>21</v>
      </c>
      <c r="AP28" s="1233">
        <v>10529230</v>
      </c>
      <c r="AQ28" s="1233">
        <v>2332455</v>
      </c>
      <c r="AR28" s="1233">
        <v>78394288</v>
      </c>
      <c r="AS28" s="153">
        <v>4191413</v>
      </c>
      <c r="AT28" s="145">
        <v>6</v>
      </c>
    </row>
    <row r="29" spans="1:46" ht="21.75" customHeight="1">
      <c r="A29" s="146"/>
      <c r="B29" s="154" t="s">
        <v>757</v>
      </c>
      <c r="C29" s="155"/>
      <c r="D29" s="156"/>
      <c r="E29" s="156"/>
      <c r="F29" s="156"/>
      <c r="G29" s="156"/>
      <c r="H29" s="156"/>
      <c r="I29" s="156"/>
      <c r="J29" s="156"/>
      <c r="K29" s="156"/>
      <c r="L29" s="156"/>
      <c r="M29" s="156"/>
      <c r="N29" s="156"/>
      <c r="O29" s="156"/>
      <c r="P29" s="156"/>
      <c r="Q29" s="156"/>
      <c r="R29" s="156"/>
      <c r="S29" s="156"/>
      <c r="T29" s="156"/>
      <c r="U29" s="157"/>
      <c r="V29" s="3"/>
      <c r="W29" s="146"/>
      <c r="X29" s="158" t="s">
        <v>757</v>
      </c>
      <c r="Y29" s="155"/>
      <c r="Z29" s="156"/>
      <c r="AA29" s="156"/>
      <c r="AB29" s="156"/>
      <c r="AC29" s="156"/>
      <c r="AD29" s="156"/>
      <c r="AE29" s="156"/>
      <c r="AF29" s="156"/>
      <c r="AG29" s="156"/>
      <c r="AH29" s="156"/>
      <c r="AI29" s="156"/>
      <c r="AJ29" s="156"/>
      <c r="AK29" s="156"/>
      <c r="AL29" s="156"/>
      <c r="AM29" s="156"/>
      <c r="AN29" s="156"/>
      <c r="AO29" s="156"/>
      <c r="AP29" s="156"/>
      <c r="AQ29" s="156"/>
      <c r="AR29" s="156"/>
      <c r="AS29" s="157"/>
      <c r="AT29" s="3"/>
    </row>
    <row r="30" spans="1:46" ht="21.75" customHeight="1">
      <c r="A30" s="143">
        <v>7</v>
      </c>
      <c r="B30" s="1107" t="s">
        <v>231</v>
      </c>
      <c r="C30" s="60">
        <v>9498484</v>
      </c>
      <c r="D30" s="1233">
        <v>6445805</v>
      </c>
      <c r="E30" s="1233">
        <v>9088382</v>
      </c>
      <c r="F30" s="1233">
        <v>1733445</v>
      </c>
      <c r="G30" s="1233" t="s">
        <v>22</v>
      </c>
      <c r="H30" s="1233">
        <v>306</v>
      </c>
      <c r="I30" s="1233" t="s">
        <v>21</v>
      </c>
      <c r="J30" s="1233" t="s">
        <v>21</v>
      </c>
      <c r="K30" s="1233">
        <v>23468</v>
      </c>
      <c r="L30" s="1233">
        <v>13368</v>
      </c>
      <c r="M30" s="1233">
        <v>420268</v>
      </c>
      <c r="N30" s="1233">
        <v>29236</v>
      </c>
      <c r="O30" s="1233">
        <v>391032</v>
      </c>
      <c r="P30" s="1233">
        <v>240827</v>
      </c>
      <c r="Q30" s="1233">
        <v>20012</v>
      </c>
      <c r="R30" s="1233" t="s">
        <v>21</v>
      </c>
      <c r="S30" s="1233">
        <v>877352</v>
      </c>
      <c r="T30" s="1233" t="s">
        <v>21</v>
      </c>
      <c r="U30" s="153">
        <v>269678</v>
      </c>
      <c r="V30" s="145">
        <v>7</v>
      </c>
      <c r="W30" s="143">
        <v>7</v>
      </c>
      <c r="X30" s="1108" t="s">
        <v>231</v>
      </c>
      <c r="Y30" s="60">
        <v>7354938</v>
      </c>
      <c r="Z30" s="1233">
        <v>9638133</v>
      </c>
      <c r="AA30" s="1233">
        <v>223173</v>
      </c>
      <c r="AB30" s="1233" t="s">
        <v>22</v>
      </c>
      <c r="AC30" s="1233">
        <v>231081</v>
      </c>
      <c r="AD30" s="1233">
        <v>37256</v>
      </c>
      <c r="AE30" s="1233">
        <v>197692</v>
      </c>
      <c r="AF30" s="1233">
        <v>8094</v>
      </c>
      <c r="AG30" s="1233">
        <v>117428</v>
      </c>
      <c r="AH30" s="1233">
        <v>1258</v>
      </c>
      <c r="AI30" s="1233">
        <v>84544</v>
      </c>
      <c r="AJ30" s="1233" t="s">
        <v>22</v>
      </c>
      <c r="AK30" s="1233" t="s">
        <v>22</v>
      </c>
      <c r="AL30" s="1233">
        <v>1886</v>
      </c>
      <c r="AM30" s="1233">
        <v>90753</v>
      </c>
      <c r="AN30" s="1233">
        <v>374458</v>
      </c>
      <c r="AO30" s="1233">
        <v>33254</v>
      </c>
      <c r="AP30" s="1233">
        <v>15746851</v>
      </c>
      <c r="AQ30" s="1233">
        <v>3919854</v>
      </c>
      <c r="AR30" s="1233">
        <v>49926185</v>
      </c>
      <c r="AS30" s="153">
        <v>97867</v>
      </c>
      <c r="AT30" s="145">
        <v>7</v>
      </c>
    </row>
    <row r="31" spans="1:46" ht="21.75" customHeight="1">
      <c r="A31" s="146"/>
      <c r="B31" s="160" t="s">
        <v>1554</v>
      </c>
      <c r="C31" s="60">
        <v>9497377</v>
      </c>
      <c r="D31" s="156"/>
      <c r="E31" s="1233">
        <v>9087275</v>
      </c>
      <c r="F31" s="156"/>
      <c r="G31" s="156"/>
      <c r="H31" s="156"/>
      <c r="I31" s="156"/>
      <c r="J31" s="156"/>
      <c r="K31" s="156"/>
      <c r="L31" s="156"/>
      <c r="M31" s="156"/>
      <c r="N31" s="156"/>
      <c r="O31" s="156"/>
      <c r="P31" s="156"/>
      <c r="Q31" s="156"/>
      <c r="R31" s="156"/>
      <c r="S31" s="156"/>
      <c r="T31" s="156"/>
      <c r="U31" s="157"/>
      <c r="V31" s="3"/>
      <c r="W31" s="146"/>
      <c r="X31" s="161" t="s">
        <v>1554</v>
      </c>
      <c r="Y31" s="155"/>
      <c r="Z31" s="156"/>
      <c r="AA31" s="156"/>
      <c r="AB31" s="156"/>
      <c r="AC31" s="156"/>
      <c r="AD31" s="156"/>
      <c r="AE31" s="156"/>
      <c r="AF31" s="156"/>
      <c r="AG31" s="156"/>
      <c r="AH31" s="156"/>
      <c r="AI31" s="156"/>
      <c r="AJ31" s="156"/>
      <c r="AK31" s="156"/>
      <c r="AL31" s="156"/>
      <c r="AM31" s="156"/>
      <c r="AN31" s="156"/>
      <c r="AO31" s="156"/>
      <c r="AP31" s="156"/>
      <c r="AQ31" s="156"/>
      <c r="AR31" s="156"/>
      <c r="AS31" s="157"/>
      <c r="AT31" s="3"/>
    </row>
    <row r="32" spans="1:46" ht="21.75" customHeight="1">
      <c r="A32" s="143">
        <v>8</v>
      </c>
      <c r="B32" s="1107" t="s">
        <v>186</v>
      </c>
      <c r="C32" s="60">
        <v>508393</v>
      </c>
      <c r="D32" s="1233">
        <v>493201</v>
      </c>
      <c r="E32" s="1233">
        <v>402503</v>
      </c>
      <c r="F32" s="1233">
        <v>62909</v>
      </c>
      <c r="G32" s="1233" t="s">
        <v>22</v>
      </c>
      <c r="H32" s="1233" t="s">
        <v>21</v>
      </c>
      <c r="I32" s="1233" t="s">
        <v>21</v>
      </c>
      <c r="J32" s="1233" t="s">
        <v>21</v>
      </c>
      <c r="K32" s="1233">
        <v>189</v>
      </c>
      <c r="L32" s="1233">
        <v>35</v>
      </c>
      <c r="M32" s="1233">
        <v>52835</v>
      </c>
      <c r="N32" s="1233">
        <v>8907</v>
      </c>
      <c r="O32" s="1233">
        <v>43928</v>
      </c>
      <c r="P32" s="1233" t="s">
        <v>21</v>
      </c>
      <c r="Q32" s="1233">
        <v>1177</v>
      </c>
      <c r="R32" s="1233" t="s">
        <v>21</v>
      </c>
      <c r="S32" s="1233" t="s">
        <v>21</v>
      </c>
      <c r="T32" s="1233" t="s">
        <v>21</v>
      </c>
      <c r="U32" s="153">
        <v>4420</v>
      </c>
      <c r="V32" s="145">
        <v>8</v>
      </c>
      <c r="W32" s="143">
        <v>8</v>
      </c>
      <c r="X32" s="1108" t="s">
        <v>186</v>
      </c>
      <c r="Y32" s="60">
        <v>339594</v>
      </c>
      <c r="Z32" s="1233" t="s">
        <v>21</v>
      </c>
      <c r="AA32" s="1233" t="s">
        <v>21</v>
      </c>
      <c r="AB32" s="1233" t="s">
        <v>22</v>
      </c>
      <c r="AC32" s="1233" t="s">
        <v>21</v>
      </c>
      <c r="AD32" s="1233" t="s">
        <v>21</v>
      </c>
      <c r="AE32" s="1233" t="s">
        <v>21</v>
      </c>
      <c r="AF32" s="1233" t="s">
        <v>21</v>
      </c>
      <c r="AG32" s="1233" t="s">
        <v>21</v>
      </c>
      <c r="AH32" s="1233">
        <v>75558</v>
      </c>
      <c r="AI32" s="1233">
        <v>219388</v>
      </c>
      <c r="AJ32" s="1233" t="s">
        <v>22</v>
      </c>
      <c r="AK32" s="1233" t="s">
        <v>22</v>
      </c>
      <c r="AL32" s="1233" t="s">
        <v>21</v>
      </c>
      <c r="AM32" s="1233" t="s">
        <v>21</v>
      </c>
      <c r="AN32" s="1233" t="s">
        <v>21</v>
      </c>
      <c r="AO32" s="1233" t="s">
        <v>21</v>
      </c>
      <c r="AP32" s="1233">
        <v>1203555</v>
      </c>
      <c r="AQ32" s="1233">
        <v>1071055</v>
      </c>
      <c r="AR32" s="1233">
        <v>132461</v>
      </c>
      <c r="AS32" s="153" t="s">
        <v>21</v>
      </c>
      <c r="AT32" s="145">
        <v>8</v>
      </c>
    </row>
    <row r="33" spans="1:46" ht="21.75" customHeight="1">
      <c r="A33" s="146"/>
      <c r="B33" s="154" t="s">
        <v>1220</v>
      </c>
      <c r="C33" s="155"/>
      <c r="D33" s="156"/>
      <c r="E33" s="156"/>
      <c r="F33" s="156"/>
      <c r="G33" s="156"/>
      <c r="H33" s="156"/>
      <c r="I33" s="156"/>
      <c r="J33" s="156"/>
      <c r="K33" s="156"/>
      <c r="L33" s="156"/>
      <c r="M33" s="156"/>
      <c r="N33" s="156"/>
      <c r="O33" s="156"/>
      <c r="P33" s="156"/>
      <c r="Q33" s="156"/>
      <c r="R33" s="156"/>
      <c r="S33" s="156"/>
      <c r="T33" s="156"/>
      <c r="U33" s="157"/>
      <c r="V33" s="3"/>
      <c r="W33" s="146"/>
      <c r="X33" s="158" t="s">
        <v>1220</v>
      </c>
      <c r="Y33" s="155"/>
      <c r="Z33" s="156"/>
      <c r="AA33" s="156"/>
      <c r="AB33" s="156"/>
      <c r="AC33" s="156"/>
      <c r="AD33" s="156"/>
      <c r="AE33" s="156"/>
      <c r="AF33" s="156"/>
      <c r="AG33" s="156"/>
      <c r="AH33" s="156"/>
      <c r="AI33" s="156"/>
      <c r="AJ33" s="156"/>
      <c r="AK33" s="156"/>
      <c r="AL33" s="156"/>
      <c r="AM33" s="156"/>
      <c r="AN33" s="156"/>
      <c r="AO33" s="156"/>
      <c r="AP33" s="156"/>
      <c r="AQ33" s="156"/>
      <c r="AR33" s="156"/>
      <c r="AS33" s="157"/>
      <c r="AT33" s="3"/>
    </row>
    <row r="34" spans="1:46" ht="21.75" customHeight="1">
      <c r="A34" s="143">
        <v>9</v>
      </c>
      <c r="B34" s="1107" t="s">
        <v>758</v>
      </c>
      <c r="C34" s="60">
        <v>76623583</v>
      </c>
      <c r="D34" s="1233">
        <v>46064535</v>
      </c>
      <c r="E34" s="1233">
        <v>72469885</v>
      </c>
      <c r="F34" s="1233">
        <v>1428459</v>
      </c>
      <c r="G34" s="1233" t="s">
        <v>22</v>
      </c>
      <c r="H34" s="1233">
        <v>1501</v>
      </c>
      <c r="I34" s="1233" t="s">
        <v>21</v>
      </c>
      <c r="J34" s="1233" t="s">
        <v>21</v>
      </c>
      <c r="K34" s="1233">
        <v>75308</v>
      </c>
      <c r="L34" s="1233">
        <v>22227</v>
      </c>
      <c r="M34" s="1233">
        <v>333287</v>
      </c>
      <c r="N34" s="1233">
        <v>197142</v>
      </c>
      <c r="O34" s="1233">
        <v>136145</v>
      </c>
      <c r="P34" s="1233">
        <v>70803</v>
      </c>
      <c r="Q34" s="1233">
        <v>238410</v>
      </c>
      <c r="R34" s="1233">
        <v>32</v>
      </c>
      <c r="S34" s="1233">
        <v>770165</v>
      </c>
      <c r="T34" s="1233" t="s">
        <v>21</v>
      </c>
      <c r="U34" s="153">
        <v>2680</v>
      </c>
      <c r="V34" s="145">
        <v>9</v>
      </c>
      <c r="W34" s="143">
        <v>9</v>
      </c>
      <c r="X34" s="1108" t="s">
        <v>758</v>
      </c>
      <c r="Y34" s="60">
        <v>71041426</v>
      </c>
      <c r="Z34" s="1233">
        <v>48141731</v>
      </c>
      <c r="AA34" s="1233">
        <v>25879544</v>
      </c>
      <c r="AB34" s="1233">
        <v>108471</v>
      </c>
      <c r="AC34" s="1233">
        <v>8967683</v>
      </c>
      <c r="AD34" s="1233">
        <v>68289239</v>
      </c>
      <c r="AE34" s="1233">
        <v>4137832</v>
      </c>
      <c r="AF34" s="1233">
        <v>71276</v>
      </c>
      <c r="AG34" s="1233">
        <v>22239</v>
      </c>
      <c r="AH34" s="1233">
        <v>339540</v>
      </c>
      <c r="AI34" s="1233">
        <v>2008860</v>
      </c>
      <c r="AJ34" s="1233" t="s">
        <v>22</v>
      </c>
      <c r="AK34" s="1233">
        <v>8369666</v>
      </c>
      <c r="AL34" s="1233">
        <v>30222</v>
      </c>
      <c r="AM34" s="1233">
        <v>8598</v>
      </c>
      <c r="AN34" s="1233">
        <v>208947</v>
      </c>
      <c r="AO34" s="1233" t="s">
        <v>21</v>
      </c>
      <c r="AP34" s="1233">
        <v>57704552</v>
      </c>
      <c r="AQ34" s="1233">
        <v>41536066</v>
      </c>
      <c r="AR34" s="1233">
        <v>75890547</v>
      </c>
      <c r="AS34" s="153">
        <v>4192534</v>
      </c>
      <c r="AT34" s="145">
        <v>9</v>
      </c>
    </row>
    <row r="35" spans="1:46" ht="21.75" customHeight="1">
      <c r="A35" s="146"/>
      <c r="B35" s="162" t="s">
        <v>1221</v>
      </c>
      <c r="C35" s="60">
        <v>42771704</v>
      </c>
      <c r="D35" s="156"/>
      <c r="E35" s="1233">
        <v>38618005</v>
      </c>
      <c r="F35" s="156"/>
      <c r="G35" s="156"/>
      <c r="H35" s="156"/>
      <c r="I35" s="156"/>
      <c r="J35" s="156"/>
      <c r="K35" s="156"/>
      <c r="L35" s="156"/>
      <c r="M35" s="156"/>
      <c r="N35" s="156"/>
      <c r="O35" s="156"/>
      <c r="P35" s="156"/>
      <c r="Q35" s="156"/>
      <c r="R35" s="156"/>
      <c r="S35" s="156"/>
      <c r="T35" s="156"/>
      <c r="U35" s="157"/>
      <c r="V35" s="3"/>
      <c r="W35" s="146"/>
      <c r="X35" s="163" t="s">
        <v>1555</v>
      </c>
      <c r="Y35" s="155"/>
      <c r="Z35" s="156"/>
      <c r="AA35" s="156"/>
      <c r="AB35" s="156"/>
      <c r="AC35" s="156"/>
      <c r="AD35" s="156"/>
      <c r="AE35" s="156"/>
      <c r="AF35" s="156"/>
      <c r="AG35" s="156"/>
      <c r="AH35" s="156"/>
      <c r="AI35" s="156"/>
      <c r="AJ35" s="156"/>
      <c r="AK35" s="156"/>
      <c r="AL35" s="156"/>
      <c r="AM35" s="156"/>
      <c r="AN35" s="156"/>
      <c r="AO35" s="156"/>
      <c r="AP35" s="156"/>
      <c r="AQ35" s="156"/>
      <c r="AR35" s="156"/>
      <c r="AS35" s="157"/>
      <c r="AT35" s="3"/>
    </row>
    <row r="36" spans="1:46" ht="21.75" customHeight="1">
      <c r="A36" s="143">
        <v>10</v>
      </c>
      <c r="B36" s="1107" t="s">
        <v>214</v>
      </c>
      <c r="C36" s="60">
        <v>1064929</v>
      </c>
      <c r="D36" s="1233">
        <v>907616</v>
      </c>
      <c r="E36" s="1233">
        <v>534925</v>
      </c>
      <c r="F36" s="1233">
        <v>242726</v>
      </c>
      <c r="G36" s="1233" t="s">
        <v>22</v>
      </c>
      <c r="H36" s="1233">
        <v>52</v>
      </c>
      <c r="I36" s="1233" t="s">
        <v>21</v>
      </c>
      <c r="J36" s="1233" t="s">
        <v>21</v>
      </c>
      <c r="K36" s="1233">
        <v>14170</v>
      </c>
      <c r="L36" s="1233">
        <v>3518</v>
      </c>
      <c r="M36" s="1233">
        <v>130849</v>
      </c>
      <c r="N36" s="1233">
        <v>57168</v>
      </c>
      <c r="O36" s="1233">
        <v>73681</v>
      </c>
      <c r="P36" s="1233">
        <v>40274</v>
      </c>
      <c r="Q36" s="1233">
        <v>6541</v>
      </c>
      <c r="R36" s="1233" t="s">
        <v>21</v>
      </c>
      <c r="S36" s="1233">
        <v>7713</v>
      </c>
      <c r="T36" s="1233" t="s">
        <v>21</v>
      </c>
      <c r="U36" s="153">
        <v>29009</v>
      </c>
      <c r="V36" s="145">
        <v>10</v>
      </c>
      <c r="W36" s="143">
        <v>10</v>
      </c>
      <c r="X36" s="1108" t="s">
        <v>214</v>
      </c>
      <c r="Y36" s="60">
        <v>292199</v>
      </c>
      <c r="Z36" s="1233">
        <v>54412</v>
      </c>
      <c r="AA36" s="1233">
        <v>170988</v>
      </c>
      <c r="AB36" s="1233" t="s">
        <v>22</v>
      </c>
      <c r="AC36" s="1233" t="s">
        <v>21</v>
      </c>
      <c r="AD36" s="1233">
        <v>400589</v>
      </c>
      <c r="AE36" s="1233" t="s">
        <v>21</v>
      </c>
      <c r="AF36" s="1233" t="s">
        <v>21</v>
      </c>
      <c r="AG36" s="1233">
        <v>3754</v>
      </c>
      <c r="AH36" s="1233">
        <v>20748</v>
      </c>
      <c r="AI36" s="1233">
        <v>54027</v>
      </c>
      <c r="AJ36" s="1233" t="s">
        <v>22</v>
      </c>
      <c r="AK36" s="1233" t="s">
        <v>22</v>
      </c>
      <c r="AL36" s="1233" t="s">
        <v>21</v>
      </c>
      <c r="AM36" s="1233" t="s">
        <v>21</v>
      </c>
      <c r="AN36" s="1233" t="s">
        <v>21</v>
      </c>
      <c r="AO36" s="1233" t="s">
        <v>21</v>
      </c>
      <c r="AP36" s="1233">
        <v>5520873</v>
      </c>
      <c r="AQ36" s="1233">
        <v>4247931</v>
      </c>
      <c r="AR36" s="1233">
        <v>3546893</v>
      </c>
      <c r="AS36" s="153">
        <v>438659</v>
      </c>
      <c r="AT36" s="145">
        <v>10</v>
      </c>
    </row>
    <row r="37" spans="1:46" ht="21.75" customHeight="1">
      <c r="A37" s="146"/>
      <c r="B37" s="162" t="s">
        <v>1177</v>
      </c>
      <c r="C37" s="155"/>
      <c r="D37" s="156"/>
      <c r="E37" s="156"/>
      <c r="F37" s="156"/>
      <c r="G37" s="156"/>
      <c r="H37" s="156"/>
      <c r="I37" s="156"/>
      <c r="J37" s="156"/>
      <c r="K37" s="156"/>
      <c r="L37" s="156"/>
      <c r="M37" s="156"/>
      <c r="N37" s="156"/>
      <c r="O37" s="156"/>
      <c r="P37" s="156"/>
      <c r="Q37" s="156"/>
      <c r="R37" s="156"/>
      <c r="S37" s="156"/>
      <c r="T37" s="156"/>
      <c r="U37" s="157"/>
      <c r="V37" s="3"/>
      <c r="W37" s="146"/>
      <c r="X37" s="163" t="s">
        <v>1177</v>
      </c>
      <c r="Y37" s="155"/>
      <c r="Z37" s="156"/>
      <c r="AA37" s="156"/>
      <c r="AB37" s="156"/>
      <c r="AC37" s="156"/>
      <c r="AD37" s="156"/>
      <c r="AE37" s="156"/>
      <c r="AF37" s="156"/>
      <c r="AG37" s="156"/>
      <c r="AH37" s="156"/>
      <c r="AI37" s="156"/>
      <c r="AJ37" s="156"/>
      <c r="AK37" s="156"/>
      <c r="AL37" s="156"/>
      <c r="AM37" s="156"/>
      <c r="AN37" s="156"/>
      <c r="AO37" s="156"/>
      <c r="AP37" s="156"/>
      <c r="AQ37" s="156"/>
      <c r="AR37" s="156"/>
      <c r="AS37" s="157"/>
      <c r="AT37" s="3"/>
    </row>
    <row r="38" spans="1:46" ht="21.75" customHeight="1">
      <c r="A38" s="143">
        <v>11</v>
      </c>
      <c r="B38" s="1107" t="s">
        <v>216</v>
      </c>
      <c r="C38" s="60">
        <v>4177903</v>
      </c>
      <c r="D38" s="1233">
        <v>2956924</v>
      </c>
      <c r="E38" s="1233">
        <v>1987858</v>
      </c>
      <c r="F38" s="1233">
        <v>264554</v>
      </c>
      <c r="G38" s="1233" t="s">
        <v>22</v>
      </c>
      <c r="H38" s="1233">
        <v>47107</v>
      </c>
      <c r="I38" s="1233" t="s">
        <v>21</v>
      </c>
      <c r="J38" s="1233" t="s">
        <v>21</v>
      </c>
      <c r="K38" s="1233">
        <v>33107</v>
      </c>
      <c r="L38" s="1233">
        <v>25554</v>
      </c>
      <c r="M38" s="1233">
        <v>59655</v>
      </c>
      <c r="N38" s="1233">
        <v>59557</v>
      </c>
      <c r="O38" s="1233">
        <v>98</v>
      </c>
      <c r="P38" s="1233">
        <v>12</v>
      </c>
      <c r="Q38" s="1233">
        <v>80645</v>
      </c>
      <c r="R38" s="1233" t="s">
        <v>21</v>
      </c>
      <c r="S38" s="1233" t="s">
        <v>21</v>
      </c>
      <c r="T38" s="1233" t="s">
        <v>21</v>
      </c>
      <c r="U38" s="153" t="s">
        <v>21</v>
      </c>
      <c r="V38" s="145">
        <v>11</v>
      </c>
      <c r="W38" s="143">
        <v>11</v>
      </c>
      <c r="X38" s="1108" t="s">
        <v>216</v>
      </c>
      <c r="Y38" s="60">
        <v>1723303</v>
      </c>
      <c r="Z38" s="1233">
        <v>31</v>
      </c>
      <c r="AA38" s="1233">
        <v>9980</v>
      </c>
      <c r="AB38" s="1233" t="s">
        <v>22</v>
      </c>
      <c r="AC38" s="1233" t="s">
        <v>21</v>
      </c>
      <c r="AD38" s="1233" t="s">
        <v>21</v>
      </c>
      <c r="AE38" s="1233" t="s">
        <v>21</v>
      </c>
      <c r="AF38" s="1233" t="s">
        <v>21</v>
      </c>
      <c r="AG38" s="1233">
        <v>38509</v>
      </c>
      <c r="AH38" s="1233">
        <v>104959</v>
      </c>
      <c r="AI38" s="1233">
        <v>1435321</v>
      </c>
      <c r="AJ38" s="1233" t="s">
        <v>22</v>
      </c>
      <c r="AK38" s="1233" t="s">
        <v>22</v>
      </c>
      <c r="AL38" s="1233" t="s">
        <v>21</v>
      </c>
      <c r="AM38" s="1233" t="s">
        <v>21</v>
      </c>
      <c r="AN38" s="1233" t="s">
        <v>21</v>
      </c>
      <c r="AO38" s="1233" t="s">
        <v>21</v>
      </c>
      <c r="AP38" s="1233">
        <v>26653278</v>
      </c>
      <c r="AQ38" s="1233">
        <v>23542991</v>
      </c>
      <c r="AR38" s="1233" t="s">
        <v>22</v>
      </c>
      <c r="AS38" s="153" t="s">
        <v>22</v>
      </c>
      <c r="AT38" s="145">
        <v>11</v>
      </c>
    </row>
    <row r="39" spans="1:46" ht="21.75" customHeight="1">
      <c r="A39" s="164"/>
      <c r="B39" s="165" t="s">
        <v>1222</v>
      </c>
      <c r="C39" s="166"/>
      <c r="D39" s="88"/>
      <c r="E39" s="88"/>
      <c r="F39" s="88"/>
      <c r="G39" s="88"/>
      <c r="H39" s="88"/>
      <c r="I39" s="88"/>
      <c r="J39" s="88"/>
      <c r="K39" s="88"/>
      <c r="L39" s="88"/>
      <c r="M39" s="88"/>
      <c r="N39" s="88"/>
      <c r="O39" s="88"/>
      <c r="P39" s="88"/>
      <c r="Q39" s="88"/>
      <c r="R39" s="88"/>
      <c r="S39" s="88"/>
      <c r="T39" s="88"/>
      <c r="U39" s="167"/>
      <c r="V39" s="88"/>
      <c r="W39" s="164"/>
      <c r="X39" s="129" t="s">
        <v>1222</v>
      </c>
      <c r="Y39" s="168"/>
      <c r="Z39" s="88"/>
      <c r="AA39" s="88"/>
      <c r="AB39" s="88"/>
      <c r="AC39" s="88"/>
      <c r="AD39" s="88"/>
      <c r="AE39" s="88"/>
      <c r="AF39" s="88"/>
      <c r="AG39" s="88"/>
      <c r="AH39" s="88"/>
      <c r="AI39" s="88"/>
      <c r="AJ39" s="88"/>
      <c r="AK39" s="88"/>
      <c r="AL39" s="88"/>
      <c r="AM39" s="88"/>
      <c r="AN39" s="88"/>
      <c r="AO39" s="88"/>
      <c r="AP39" s="88"/>
      <c r="AQ39" s="88"/>
      <c r="AR39" s="88"/>
      <c r="AS39" s="167"/>
      <c r="AT39" s="88"/>
    </row>
    <row r="40" spans="1:46" s="170" customFormat="1" ht="21.75" customHeight="1">
      <c r="A40" s="169"/>
      <c r="B40" s="101"/>
      <c r="C40" s="169"/>
      <c r="D40" s="169"/>
      <c r="E40" s="169"/>
      <c r="F40" s="169"/>
      <c r="G40" s="169"/>
      <c r="H40" s="169"/>
      <c r="I40" s="169"/>
      <c r="J40" s="169"/>
      <c r="K40" s="169"/>
      <c r="L40" s="169"/>
      <c r="M40" s="169"/>
      <c r="N40" s="169"/>
      <c r="O40" s="169"/>
      <c r="P40" s="169"/>
      <c r="Q40" s="169"/>
      <c r="R40" s="169"/>
      <c r="S40" s="169"/>
      <c r="T40" s="169"/>
      <c r="U40" s="169"/>
      <c r="V40" s="169"/>
      <c r="W40" s="169"/>
      <c r="X40" s="101"/>
      <c r="Y40" s="169"/>
      <c r="Z40" s="169"/>
      <c r="AA40" s="169"/>
      <c r="AB40" s="169"/>
      <c r="AC40" s="169"/>
      <c r="AD40" s="169"/>
      <c r="AE40" s="169"/>
      <c r="AF40" s="169"/>
      <c r="AG40" s="169"/>
      <c r="AH40" s="169"/>
      <c r="AI40" s="169"/>
      <c r="AJ40" s="169"/>
      <c r="AK40" s="169"/>
      <c r="AL40" s="169"/>
      <c r="AM40" s="169"/>
      <c r="AN40" s="169"/>
      <c r="AO40" s="169"/>
      <c r="AP40" s="169"/>
      <c r="AQ40" s="169"/>
      <c r="AR40" s="169"/>
      <c r="AS40" s="169"/>
      <c r="AT40" s="169"/>
    </row>
    <row r="41" spans="1:46" s="170" customFormat="1" ht="21.75" customHeight="1">
      <c r="A41" s="169"/>
      <c r="B41" s="101"/>
      <c r="C41" s="169"/>
      <c r="D41" s="169"/>
      <c r="E41" s="169"/>
      <c r="F41" s="169"/>
      <c r="G41" s="169"/>
      <c r="H41" s="169"/>
      <c r="I41" s="169"/>
      <c r="J41" s="169"/>
      <c r="K41" s="169"/>
      <c r="L41" s="169"/>
      <c r="M41" s="169"/>
      <c r="N41" s="169"/>
      <c r="O41" s="169"/>
      <c r="P41" s="169"/>
      <c r="Q41" s="169"/>
      <c r="R41" s="169"/>
      <c r="S41" s="169"/>
      <c r="T41" s="169"/>
      <c r="U41" s="169"/>
      <c r="V41" s="169"/>
      <c r="W41" s="169"/>
      <c r="X41" s="101"/>
      <c r="Y41" s="169"/>
      <c r="Z41" s="169"/>
      <c r="AA41" s="169"/>
      <c r="AB41" s="169"/>
      <c r="AC41" s="169"/>
      <c r="AD41" s="169"/>
      <c r="AE41" s="169"/>
      <c r="AF41" s="169"/>
      <c r="AG41" s="169"/>
      <c r="AH41" s="169"/>
      <c r="AI41" s="169"/>
      <c r="AJ41" s="169"/>
      <c r="AK41" s="169"/>
      <c r="AL41" s="169"/>
      <c r="AM41" s="169"/>
      <c r="AN41" s="169"/>
      <c r="AO41" s="169"/>
      <c r="AP41" s="169"/>
      <c r="AQ41" s="169"/>
      <c r="AR41" s="169"/>
      <c r="AS41" s="169"/>
      <c r="AT41" s="169"/>
    </row>
    <row r="42" spans="1:46" s="170" customFormat="1" ht="21.75" customHeight="1">
      <c r="A42" s="169"/>
      <c r="B42" s="101"/>
      <c r="C42" s="169"/>
      <c r="D42" s="169"/>
      <c r="E42" s="169"/>
      <c r="F42" s="169"/>
      <c r="G42" s="169"/>
      <c r="H42" s="169"/>
      <c r="I42" s="169"/>
      <c r="J42" s="169"/>
      <c r="K42" s="169"/>
      <c r="L42" s="169"/>
      <c r="M42" s="169"/>
      <c r="N42" s="169"/>
      <c r="O42" s="169"/>
      <c r="P42" s="169"/>
      <c r="Q42" s="169"/>
      <c r="R42" s="169"/>
      <c r="S42" s="169"/>
      <c r="T42" s="169"/>
      <c r="U42" s="169"/>
      <c r="V42" s="169"/>
      <c r="W42" s="169"/>
      <c r="X42" s="101"/>
      <c r="Y42" s="169"/>
      <c r="Z42" s="169"/>
      <c r="AA42" s="169"/>
      <c r="AB42" s="169"/>
      <c r="AC42" s="169"/>
      <c r="AD42" s="169"/>
      <c r="AE42" s="169"/>
      <c r="AF42" s="169"/>
      <c r="AG42" s="169"/>
      <c r="AH42" s="169"/>
      <c r="AI42" s="169"/>
      <c r="AJ42" s="169"/>
      <c r="AK42" s="169"/>
      <c r="AL42" s="169"/>
      <c r="AM42" s="169"/>
      <c r="AN42" s="169"/>
      <c r="AO42" s="169"/>
      <c r="AP42" s="169"/>
      <c r="AQ42" s="169"/>
      <c r="AR42" s="169"/>
      <c r="AS42" s="169"/>
      <c r="AT42" s="169"/>
    </row>
    <row r="43" spans="1:46" s="170" customFormat="1" ht="21.75" customHeight="1">
      <c r="A43" s="169"/>
      <c r="B43" s="101"/>
      <c r="C43" s="169"/>
      <c r="D43" s="169"/>
      <c r="E43" s="169"/>
      <c r="F43" s="169"/>
      <c r="G43" s="169"/>
      <c r="H43" s="169"/>
      <c r="I43" s="169"/>
      <c r="J43" s="169"/>
      <c r="K43" s="169"/>
      <c r="L43" s="169"/>
      <c r="M43" s="169"/>
      <c r="N43" s="169"/>
      <c r="O43" s="169"/>
      <c r="P43" s="169"/>
      <c r="Q43" s="169"/>
      <c r="R43" s="169"/>
      <c r="S43" s="169"/>
      <c r="T43" s="169"/>
      <c r="U43" s="169"/>
      <c r="V43" s="169"/>
      <c r="W43" s="169"/>
      <c r="X43" s="101"/>
      <c r="Y43" s="169"/>
      <c r="Z43" s="169"/>
      <c r="AA43" s="169"/>
      <c r="AB43" s="169"/>
      <c r="AC43" s="169"/>
      <c r="AD43" s="169"/>
      <c r="AE43" s="169"/>
      <c r="AF43" s="169"/>
      <c r="AG43" s="169"/>
      <c r="AH43" s="169"/>
      <c r="AI43" s="169"/>
      <c r="AJ43" s="169"/>
      <c r="AK43" s="169"/>
      <c r="AL43" s="169"/>
      <c r="AM43" s="169"/>
      <c r="AN43" s="169"/>
      <c r="AO43" s="169"/>
      <c r="AP43" s="169"/>
      <c r="AQ43" s="169"/>
      <c r="AR43" s="169"/>
      <c r="AS43" s="169"/>
      <c r="AT43" s="169"/>
    </row>
    <row r="44" spans="1:46" s="170" customFormat="1" ht="23.25" customHeight="1">
      <c r="A44" s="171"/>
      <c r="B44" s="1109" t="s">
        <v>759</v>
      </c>
      <c r="C44" s="169"/>
      <c r="D44" s="115" t="s">
        <v>1535</v>
      </c>
      <c r="E44" s="169"/>
      <c r="F44" s="169"/>
      <c r="G44" s="169"/>
      <c r="H44" s="169"/>
      <c r="I44" s="169"/>
      <c r="J44" s="169"/>
      <c r="K44" s="169"/>
      <c r="L44" s="169"/>
      <c r="M44" s="169"/>
      <c r="N44" s="169"/>
      <c r="O44" s="169"/>
      <c r="P44" s="169"/>
      <c r="Q44" s="169"/>
      <c r="R44" s="169"/>
      <c r="S44" s="169"/>
      <c r="T44" s="170" t="s">
        <v>1556</v>
      </c>
      <c r="U44" s="172" t="s">
        <v>760</v>
      </c>
      <c r="V44" s="171"/>
      <c r="W44" s="171"/>
      <c r="X44" s="116" t="s">
        <v>52</v>
      </c>
      <c r="Y44" s="169"/>
      <c r="Z44" s="115"/>
      <c r="AA44" s="115" t="s">
        <v>1557</v>
      </c>
      <c r="AB44" s="115"/>
      <c r="AC44" s="173"/>
      <c r="AD44" s="101"/>
      <c r="AE44" s="169"/>
      <c r="AF44" s="169"/>
      <c r="AG44" s="169"/>
      <c r="AH44" s="169"/>
      <c r="AI44" s="169"/>
      <c r="AJ44" s="169"/>
      <c r="AK44" s="169"/>
      <c r="AL44" s="169"/>
      <c r="AM44" s="169"/>
      <c r="AN44" s="169"/>
      <c r="AO44" s="169"/>
      <c r="AP44" s="169"/>
      <c r="AQ44" s="169"/>
      <c r="AR44" s="170" t="s">
        <v>1558</v>
      </c>
      <c r="AS44" s="172" t="s">
        <v>760</v>
      </c>
      <c r="AT44" s="171"/>
    </row>
    <row r="45" spans="1:46" ht="21.75" customHeight="1">
      <c r="A45" s="143">
        <v>1</v>
      </c>
      <c r="B45" s="1103" t="s">
        <v>755</v>
      </c>
      <c r="C45" s="53">
        <v>7183758141</v>
      </c>
      <c r="D45" s="1235">
        <v>5243845931</v>
      </c>
      <c r="E45" s="1235">
        <v>6724738310</v>
      </c>
      <c r="F45" s="1235">
        <v>2733530296</v>
      </c>
      <c r="G45" s="1235">
        <v>120003</v>
      </c>
      <c r="H45" s="1235">
        <v>1671664</v>
      </c>
      <c r="I45" s="1235">
        <v>989416411</v>
      </c>
      <c r="J45" s="1235">
        <v>514652206</v>
      </c>
      <c r="K45" s="1235">
        <v>39966263</v>
      </c>
      <c r="L45" s="1235">
        <v>6994971</v>
      </c>
      <c r="M45" s="1235">
        <v>187040532</v>
      </c>
      <c r="N45" s="1235">
        <v>21303322</v>
      </c>
      <c r="O45" s="1235">
        <v>165737210</v>
      </c>
      <c r="P45" s="1235">
        <v>67123255</v>
      </c>
      <c r="Q45" s="1235">
        <v>241487300</v>
      </c>
      <c r="R45" s="1235">
        <v>538066559</v>
      </c>
      <c r="S45" s="1235">
        <v>113532363</v>
      </c>
      <c r="T45" s="1235">
        <v>19565006</v>
      </c>
      <c r="U45" s="144">
        <v>13893763</v>
      </c>
      <c r="V45" s="145">
        <v>1</v>
      </c>
      <c r="W45" s="143">
        <v>1</v>
      </c>
      <c r="X45" s="1102" t="s">
        <v>755</v>
      </c>
      <c r="Y45" s="1235">
        <v>3991208014</v>
      </c>
      <c r="Z45" s="1235">
        <v>2079497092</v>
      </c>
      <c r="AA45" s="1235">
        <v>774858050</v>
      </c>
      <c r="AB45" s="1235">
        <v>18435562</v>
      </c>
      <c r="AC45" s="1235">
        <v>219802836</v>
      </c>
      <c r="AD45" s="1235">
        <v>238542434</v>
      </c>
      <c r="AE45" s="1235">
        <v>36461757</v>
      </c>
      <c r="AF45" s="1235">
        <v>667502</v>
      </c>
      <c r="AG45" s="1235">
        <v>27803069</v>
      </c>
      <c r="AH45" s="1235">
        <v>80453428</v>
      </c>
      <c r="AI45" s="1235">
        <v>219734524</v>
      </c>
      <c r="AJ45" s="1235">
        <v>141544194</v>
      </c>
      <c r="AK45" s="1235">
        <v>59592022</v>
      </c>
      <c r="AL45" s="1235">
        <v>38920863</v>
      </c>
      <c r="AM45" s="1235">
        <v>15906784</v>
      </c>
      <c r="AN45" s="1235">
        <v>20408974</v>
      </c>
      <c r="AO45" s="1235">
        <v>18578925</v>
      </c>
      <c r="AP45" s="1235">
        <v>606974051</v>
      </c>
      <c r="AQ45" s="1235">
        <v>350441845</v>
      </c>
      <c r="AR45" s="1235">
        <v>1277017989</v>
      </c>
      <c r="AS45" s="1235">
        <v>100358607</v>
      </c>
      <c r="AT45" s="174">
        <v>1</v>
      </c>
    </row>
    <row r="46" spans="1:46" ht="21.75" customHeight="1">
      <c r="A46" s="146"/>
      <c r="B46" s="1103" t="s">
        <v>1552</v>
      </c>
      <c r="C46" s="56">
        <v>5601774213</v>
      </c>
      <c r="D46" s="147"/>
      <c r="E46" s="1234">
        <v>5142754381</v>
      </c>
      <c r="F46" s="147"/>
      <c r="G46" s="147"/>
      <c r="H46" s="147"/>
      <c r="I46" s="147"/>
      <c r="J46" s="147"/>
      <c r="K46" s="147"/>
      <c r="L46" s="147"/>
      <c r="M46" s="147"/>
      <c r="N46" s="147"/>
      <c r="O46" s="147"/>
      <c r="P46" s="147"/>
      <c r="Q46" s="147"/>
      <c r="R46" s="147"/>
      <c r="S46" s="147"/>
      <c r="T46" s="147"/>
      <c r="U46" s="148"/>
      <c r="V46" s="3"/>
      <c r="W46" s="146"/>
      <c r="X46" s="1104" t="s">
        <v>1552</v>
      </c>
      <c r="Y46" s="147"/>
      <c r="Z46" s="147"/>
      <c r="AA46" s="147"/>
      <c r="AB46" s="147"/>
      <c r="AC46" s="147"/>
      <c r="AD46" s="147"/>
      <c r="AE46" s="147"/>
      <c r="AF46" s="147"/>
      <c r="AG46" s="147"/>
      <c r="AH46" s="147"/>
      <c r="AI46" s="147"/>
      <c r="AJ46" s="147"/>
      <c r="AK46" s="147"/>
      <c r="AL46" s="147"/>
      <c r="AM46" s="147"/>
      <c r="AN46" s="147"/>
      <c r="AO46" s="147"/>
      <c r="AP46" s="147"/>
      <c r="AQ46" s="147"/>
      <c r="AR46" s="147"/>
      <c r="AS46" s="147"/>
      <c r="AT46" s="175"/>
    </row>
    <row r="47" spans="1:46" ht="21.75" customHeight="1">
      <c r="A47" s="143">
        <v>2</v>
      </c>
      <c r="B47" s="1106" t="s">
        <v>756</v>
      </c>
      <c r="C47" s="56">
        <v>158578667</v>
      </c>
      <c r="D47" s="1234" t="s">
        <v>21</v>
      </c>
      <c r="E47" s="1234">
        <v>148172643</v>
      </c>
      <c r="F47" s="1234">
        <v>4333969</v>
      </c>
      <c r="G47" s="1234" t="s">
        <v>21</v>
      </c>
      <c r="H47" s="1234">
        <v>41589</v>
      </c>
      <c r="I47" s="1234" t="s">
        <v>21</v>
      </c>
      <c r="J47" s="1234" t="s">
        <v>21</v>
      </c>
      <c r="K47" s="1234">
        <v>612743</v>
      </c>
      <c r="L47" s="1234">
        <v>180319</v>
      </c>
      <c r="M47" s="1234">
        <v>1867655</v>
      </c>
      <c r="N47" s="1234">
        <v>270259</v>
      </c>
      <c r="O47" s="1234">
        <v>1597396</v>
      </c>
      <c r="P47" s="1234" t="s">
        <v>21</v>
      </c>
      <c r="Q47" s="1234">
        <v>336753</v>
      </c>
      <c r="R47" s="1234" t="s">
        <v>21</v>
      </c>
      <c r="S47" s="1234">
        <v>1294909</v>
      </c>
      <c r="T47" s="1234" t="s">
        <v>21</v>
      </c>
      <c r="U47" s="150" t="s">
        <v>21</v>
      </c>
      <c r="V47" s="145">
        <v>2</v>
      </c>
      <c r="W47" s="143">
        <v>2</v>
      </c>
      <c r="X47" s="1105" t="s">
        <v>756</v>
      </c>
      <c r="Y47" s="1234">
        <v>143838674</v>
      </c>
      <c r="Z47" s="1234">
        <v>127494770</v>
      </c>
      <c r="AA47" s="1234">
        <v>2626684</v>
      </c>
      <c r="AB47" s="1234" t="s">
        <v>21</v>
      </c>
      <c r="AC47" s="1234" t="s">
        <v>21</v>
      </c>
      <c r="AD47" s="1234" t="s">
        <v>21</v>
      </c>
      <c r="AE47" s="1234" t="s">
        <v>21</v>
      </c>
      <c r="AF47" s="1234" t="s">
        <v>21</v>
      </c>
      <c r="AG47" s="1234">
        <v>4434564</v>
      </c>
      <c r="AH47" s="1234">
        <v>1228227</v>
      </c>
      <c r="AI47" s="1234">
        <v>6774658</v>
      </c>
      <c r="AJ47" s="1234" t="s">
        <v>21</v>
      </c>
      <c r="AK47" s="1234" t="s">
        <v>21</v>
      </c>
      <c r="AL47" s="1234" t="s">
        <v>21</v>
      </c>
      <c r="AM47" s="1234">
        <v>819409</v>
      </c>
      <c r="AN47" s="1234">
        <v>460362</v>
      </c>
      <c r="AO47" s="1234" t="s">
        <v>21</v>
      </c>
      <c r="AP47" s="1234">
        <v>40721270</v>
      </c>
      <c r="AQ47" s="1234">
        <v>7909812</v>
      </c>
      <c r="AR47" s="1234">
        <v>100338319</v>
      </c>
      <c r="AS47" s="1234">
        <v>998529</v>
      </c>
      <c r="AT47" s="176">
        <v>2</v>
      </c>
    </row>
    <row r="48" spans="1:46" ht="21.75" customHeight="1">
      <c r="A48" s="146"/>
      <c r="B48" s="152" t="s">
        <v>51</v>
      </c>
      <c r="C48" s="149"/>
      <c r="D48" s="147"/>
      <c r="E48" s="147"/>
      <c r="F48" s="147"/>
      <c r="G48" s="147"/>
      <c r="H48" s="147"/>
      <c r="I48" s="147"/>
      <c r="J48" s="147"/>
      <c r="K48" s="147"/>
      <c r="L48" s="147"/>
      <c r="M48" s="147"/>
      <c r="N48" s="147"/>
      <c r="O48" s="147"/>
      <c r="P48" s="147"/>
      <c r="Q48" s="147"/>
      <c r="R48" s="147"/>
      <c r="S48" s="147"/>
      <c r="T48" s="147"/>
      <c r="U48" s="148"/>
      <c r="V48" s="3"/>
      <c r="W48" s="146"/>
      <c r="X48" s="151" t="s">
        <v>51</v>
      </c>
      <c r="Y48" s="147"/>
      <c r="Z48" s="147"/>
      <c r="AA48" s="147"/>
      <c r="AB48" s="147"/>
      <c r="AC48" s="147"/>
      <c r="AD48" s="147"/>
      <c r="AE48" s="147"/>
      <c r="AF48" s="147"/>
      <c r="AG48" s="147"/>
      <c r="AH48" s="147"/>
      <c r="AI48" s="147"/>
      <c r="AJ48" s="147"/>
      <c r="AK48" s="147"/>
      <c r="AL48" s="147"/>
      <c r="AM48" s="147"/>
      <c r="AN48" s="147"/>
      <c r="AO48" s="147"/>
      <c r="AP48" s="147"/>
      <c r="AQ48" s="147"/>
      <c r="AR48" s="147"/>
      <c r="AS48" s="147"/>
      <c r="AT48" s="175"/>
    </row>
    <row r="49" spans="1:46" ht="21.75" customHeight="1">
      <c r="A49" s="143">
        <v>3</v>
      </c>
      <c r="B49" s="1108" t="s">
        <v>229</v>
      </c>
      <c r="C49" s="60">
        <v>436832767</v>
      </c>
      <c r="D49" s="1233">
        <v>379608007</v>
      </c>
      <c r="E49" s="1233">
        <v>418547873</v>
      </c>
      <c r="F49" s="1233">
        <v>35546210</v>
      </c>
      <c r="G49" s="1233" t="s">
        <v>22</v>
      </c>
      <c r="H49" s="1233">
        <v>2249</v>
      </c>
      <c r="I49" s="1233" t="s">
        <v>21</v>
      </c>
      <c r="J49" s="1233" t="s">
        <v>21</v>
      </c>
      <c r="K49" s="1233">
        <v>230256</v>
      </c>
      <c r="L49" s="1233">
        <v>130706</v>
      </c>
      <c r="M49" s="1233">
        <v>27886195</v>
      </c>
      <c r="N49" s="1233">
        <v>2706307</v>
      </c>
      <c r="O49" s="1233">
        <v>25179889</v>
      </c>
      <c r="P49" s="1233">
        <v>1730721</v>
      </c>
      <c r="Q49" s="1233">
        <v>1177392</v>
      </c>
      <c r="R49" s="1233" t="s">
        <v>21</v>
      </c>
      <c r="S49" s="1233">
        <v>3541476</v>
      </c>
      <c r="T49" s="1233" t="s">
        <v>21</v>
      </c>
      <c r="U49" s="153">
        <v>847215</v>
      </c>
      <c r="V49" s="145">
        <v>3</v>
      </c>
      <c r="W49" s="143">
        <v>3</v>
      </c>
      <c r="X49" s="1107" t="s">
        <v>229</v>
      </c>
      <c r="Y49" s="1233">
        <v>383001663</v>
      </c>
      <c r="Z49" s="1233">
        <v>136166413</v>
      </c>
      <c r="AA49" s="1233">
        <v>128125</v>
      </c>
      <c r="AB49" s="1233" t="s">
        <v>22</v>
      </c>
      <c r="AC49" s="1233" t="s">
        <v>21</v>
      </c>
      <c r="AD49" s="1233" t="s">
        <v>21</v>
      </c>
      <c r="AE49" s="1233" t="s">
        <v>21</v>
      </c>
      <c r="AF49" s="1233" t="s">
        <v>21</v>
      </c>
      <c r="AG49" s="1233">
        <v>3136046</v>
      </c>
      <c r="AH49" s="1233">
        <v>5472121</v>
      </c>
      <c r="AI49" s="1233">
        <v>32333945</v>
      </c>
      <c r="AJ49" s="1233">
        <v>141544194</v>
      </c>
      <c r="AK49" s="1233" t="s">
        <v>22</v>
      </c>
      <c r="AL49" s="1233">
        <v>38397503</v>
      </c>
      <c r="AM49" s="1233">
        <v>7411900</v>
      </c>
      <c r="AN49" s="1233">
        <v>1355506</v>
      </c>
      <c r="AO49" s="1233">
        <v>17055911</v>
      </c>
      <c r="AP49" s="1233">
        <v>84630370</v>
      </c>
      <c r="AQ49" s="1233">
        <v>15398845</v>
      </c>
      <c r="AR49" s="1233">
        <v>383324918</v>
      </c>
      <c r="AS49" s="1233">
        <v>1957116</v>
      </c>
      <c r="AT49" s="176">
        <v>3</v>
      </c>
    </row>
    <row r="50" spans="1:46" ht="21.75" customHeight="1">
      <c r="A50" s="146"/>
      <c r="B50" s="158" t="s">
        <v>1218</v>
      </c>
      <c r="C50" s="155"/>
      <c r="D50" s="156"/>
      <c r="E50" s="156"/>
      <c r="F50" s="156"/>
      <c r="G50" s="156"/>
      <c r="H50" s="156"/>
      <c r="I50" s="156"/>
      <c r="J50" s="156"/>
      <c r="K50" s="156"/>
      <c r="L50" s="156"/>
      <c r="M50" s="156"/>
      <c r="N50" s="156"/>
      <c r="O50" s="156"/>
      <c r="P50" s="156"/>
      <c r="Q50" s="156"/>
      <c r="R50" s="156"/>
      <c r="S50" s="156"/>
      <c r="T50" s="156"/>
      <c r="U50" s="157"/>
      <c r="V50" s="3"/>
      <c r="W50" s="146"/>
      <c r="X50" s="154" t="s">
        <v>1218</v>
      </c>
      <c r="Y50" s="156"/>
      <c r="Z50" s="156"/>
      <c r="AA50" s="156"/>
      <c r="AB50" s="156"/>
      <c r="AC50" s="156"/>
      <c r="AD50" s="156"/>
      <c r="AE50" s="156"/>
      <c r="AF50" s="156"/>
      <c r="AG50" s="156"/>
      <c r="AH50" s="156"/>
      <c r="AI50" s="156"/>
      <c r="AJ50" s="156"/>
      <c r="AK50" s="156"/>
      <c r="AL50" s="156"/>
      <c r="AM50" s="156"/>
      <c r="AN50" s="156"/>
      <c r="AO50" s="156"/>
      <c r="AP50" s="156"/>
      <c r="AQ50" s="156"/>
      <c r="AR50" s="156"/>
      <c r="AS50" s="156"/>
      <c r="AT50" s="175"/>
    </row>
    <row r="51" spans="1:46" ht="21.75" customHeight="1">
      <c r="A51" s="143">
        <v>4</v>
      </c>
      <c r="B51" s="1108" t="s">
        <v>189</v>
      </c>
      <c r="C51" s="60">
        <v>2782593354</v>
      </c>
      <c r="D51" s="1233">
        <v>2216771629</v>
      </c>
      <c r="E51" s="1233">
        <v>2647133642</v>
      </c>
      <c r="F51" s="1233">
        <v>2094285211</v>
      </c>
      <c r="G51" s="1233">
        <v>120003</v>
      </c>
      <c r="H51" s="1233">
        <v>6470</v>
      </c>
      <c r="I51" s="1233">
        <v>984003821</v>
      </c>
      <c r="J51" s="1233">
        <v>514652206</v>
      </c>
      <c r="K51" s="1233">
        <v>26761346</v>
      </c>
      <c r="L51" s="1233">
        <v>4462247</v>
      </c>
      <c r="M51" s="1233">
        <v>46760522</v>
      </c>
      <c r="N51" s="1233">
        <v>2184830</v>
      </c>
      <c r="O51" s="1233">
        <v>44575692</v>
      </c>
      <c r="P51" s="1233">
        <v>45582382</v>
      </c>
      <c r="Q51" s="1233">
        <v>205452574</v>
      </c>
      <c r="R51" s="1233">
        <v>224962964</v>
      </c>
      <c r="S51" s="1233">
        <v>40766766</v>
      </c>
      <c r="T51" s="1233" t="s">
        <v>21</v>
      </c>
      <c r="U51" s="153">
        <v>753911</v>
      </c>
      <c r="V51" s="145">
        <v>4</v>
      </c>
      <c r="W51" s="143">
        <v>4</v>
      </c>
      <c r="X51" s="1107" t="s">
        <v>189</v>
      </c>
      <c r="Y51" s="1233">
        <v>552848431</v>
      </c>
      <c r="Z51" s="1233">
        <v>424123451</v>
      </c>
      <c r="AA51" s="1233">
        <v>4616270</v>
      </c>
      <c r="AB51" s="1233">
        <v>14389594</v>
      </c>
      <c r="AC51" s="1233">
        <v>25708915</v>
      </c>
      <c r="AD51" s="1233">
        <v>4183078</v>
      </c>
      <c r="AE51" s="1233" t="s">
        <v>21</v>
      </c>
      <c r="AF51" s="1233" t="s">
        <v>21</v>
      </c>
      <c r="AG51" s="1233">
        <v>18211797</v>
      </c>
      <c r="AH51" s="1233">
        <v>35631086</v>
      </c>
      <c r="AI51" s="1233">
        <v>17270837</v>
      </c>
      <c r="AJ51" s="1233" t="s">
        <v>22</v>
      </c>
      <c r="AK51" s="1233" t="s">
        <v>22</v>
      </c>
      <c r="AL51" s="1233" t="s">
        <v>21</v>
      </c>
      <c r="AM51" s="1233">
        <v>6015840</v>
      </c>
      <c r="AN51" s="1233">
        <v>2420063</v>
      </c>
      <c r="AO51" s="1233">
        <v>277500</v>
      </c>
      <c r="AP51" s="1233">
        <v>122137470</v>
      </c>
      <c r="AQ51" s="1233">
        <v>59766473</v>
      </c>
      <c r="AR51" s="1233">
        <v>385988654</v>
      </c>
      <c r="AS51" s="1233">
        <v>72693388</v>
      </c>
      <c r="AT51" s="176">
        <v>4</v>
      </c>
    </row>
    <row r="52" spans="1:46" ht="21.75" customHeight="1">
      <c r="A52" s="146"/>
      <c r="B52" s="158" t="s">
        <v>1219</v>
      </c>
      <c r="C52" s="60">
        <v>2510720018</v>
      </c>
      <c r="D52" s="156"/>
      <c r="E52" s="1233">
        <v>2375260306</v>
      </c>
      <c r="F52" s="156"/>
      <c r="G52" s="156"/>
      <c r="H52" s="156"/>
      <c r="I52" s="156"/>
      <c r="J52" s="156"/>
      <c r="K52" s="156"/>
      <c r="L52" s="156"/>
      <c r="M52" s="156"/>
      <c r="N52" s="156"/>
      <c r="O52" s="156"/>
      <c r="P52" s="156"/>
      <c r="Q52" s="156"/>
      <c r="R52" s="156"/>
      <c r="S52" s="156"/>
      <c r="T52" s="156"/>
      <c r="U52" s="157"/>
      <c r="V52" s="3"/>
      <c r="W52" s="146"/>
      <c r="X52" s="154" t="s">
        <v>1553</v>
      </c>
      <c r="Y52" s="156"/>
      <c r="Z52" s="156"/>
      <c r="AA52" s="156"/>
      <c r="AB52" s="156"/>
      <c r="AC52" s="156"/>
      <c r="AD52" s="156"/>
      <c r="AE52" s="156"/>
      <c r="AF52" s="156"/>
      <c r="AG52" s="156"/>
      <c r="AH52" s="156"/>
      <c r="AI52" s="156"/>
      <c r="AJ52" s="156"/>
      <c r="AK52" s="156"/>
      <c r="AL52" s="156"/>
      <c r="AM52" s="156"/>
      <c r="AN52" s="156"/>
      <c r="AO52" s="156"/>
      <c r="AP52" s="156"/>
      <c r="AQ52" s="156"/>
      <c r="AR52" s="156"/>
      <c r="AS52" s="156"/>
      <c r="AT52" s="175"/>
    </row>
    <row r="53" spans="1:46" ht="21.75" customHeight="1">
      <c r="A53" s="143">
        <v>5</v>
      </c>
      <c r="B53" s="1108" t="s">
        <v>178</v>
      </c>
      <c r="C53" s="60">
        <v>77143534</v>
      </c>
      <c r="D53" s="1233">
        <v>19292209</v>
      </c>
      <c r="E53" s="1233">
        <v>67054096</v>
      </c>
      <c r="F53" s="1233">
        <v>14890825</v>
      </c>
      <c r="G53" s="1233" t="s">
        <v>22</v>
      </c>
      <c r="H53" s="1233">
        <v>2249</v>
      </c>
      <c r="I53" s="1233" t="s">
        <v>21</v>
      </c>
      <c r="J53" s="1233" t="s">
        <v>21</v>
      </c>
      <c r="K53" s="1233">
        <v>76813</v>
      </c>
      <c r="L53" s="1233">
        <v>5203</v>
      </c>
      <c r="M53" s="1233">
        <v>7125156</v>
      </c>
      <c r="N53" s="1233">
        <v>1052337</v>
      </c>
      <c r="O53" s="1233">
        <v>6072818</v>
      </c>
      <c r="P53" s="1233">
        <v>14958</v>
      </c>
      <c r="Q53" s="1233">
        <v>193091</v>
      </c>
      <c r="R53" s="1233" t="s">
        <v>21</v>
      </c>
      <c r="S53" s="1233">
        <v>7473356</v>
      </c>
      <c r="T53" s="1233" t="s">
        <v>21</v>
      </c>
      <c r="U53" s="153" t="s">
        <v>21</v>
      </c>
      <c r="V53" s="145">
        <v>5</v>
      </c>
      <c r="W53" s="143">
        <v>5</v>
      </c>
      <c r="X53" s="1107" t="s">
        <v>178</v>
      </c>
      <c r="Y53" s="1233">
        <v>52163271</v>
      </c>
      <c r="Z53" s="1233">
        <v>30799985</v>
      </c>
      <c r="AA53" s="1233" t="s">
        <v>21</v>
      </c>
      <c r="AB53" s="1233" t="s">
        <v>22</v>
      </c>
      <c r="AC53" s="1233" t="s">
        <v>21</v>
      </c>
      <c r="AD53" s="1233" t="s">
        <v>21</v>
      </c>
      <c r="AE53" s="1233" t="s">
        <v>21</v>
      </c>
      <c r="AF53" s="1233" t="s">
        <v>21</v>
      </c>
      <c r="AG53" s="1233" t="s">
        <v>21</v>
      </c>
      <c r="AH53" s="1233">
        <v>638001</v>
      </c>
      <c r="AI53" s="1233">
        <v>20454114</v>
      </c>
      <c r="AJ53" s="1233" t="s">
        <v>22</v>
      </c>
      <c r="AK53" s="1233" t="s">
        <v>22</v>
      </c>
      <c r="AL53" s="1233" t="s">
        <v>21</v>
      </c>
      <c r="AM53" s="1233" t="s">
        <v>21</v>
      </c>
      <c r="AN53" s="1233" t="s">
        <v>21</v>
      </c>
      <c r="AO53" s="1233">
        <v>271172</v>
      </c>
      <c r="AP53" s="1233">
        <v>18437461</v>
      </c>
      <c r="AQ53" s="1233">
        <v>7245072</v>
      </c>
      <c r="AR53" s="1233">
        <v>51935975</v>
      </c>
      <c r="AS53" s="1233">
        <v>2844365</v>
      </c>
      <c r="AT53" s="176">
        <v>5</v>
      </c>
    </row>
    <row r="54" spans="1:46" ht="21.75" customHeight="1">
      <c r="A54" s="146"/>
      <c r="B54" s="158" t="s">
        <v>1417</v>
      </c>
      <c r="C54" s="155"/>
      <c r="D54" s="156"/>
      <c r="E54" s="156"/>
      <c r="F54" s="156"/>
      <c r="G54" s="156"/>
      <c r="H54" s="156"/>
      <c r="I54" s="156"/>
      <c r="J54" s="156"/>
      <c r="K54" s="156"/>
      <c r="L54" s="156"/>
      <c r="M54" s="156"/>
      <c r="N54" s="156"/>
      <c r="O54" s="156"/>
      <c r="P54" s="156"/>
      <c r="Q54" s="156"/>
      <c r="R54" s="156"/>
      <c r="S54" s="156"/>
      <c r="T54" s="156"/>
      <c r="U54" s="157"/>
      <c r="V54" s="3"/>
      <c r="W54" s="146"/>
      <c r="X54" s="154" t="s">
        <v>1417</v>
      </c>
      <c r="Y54" s="156"/>
      <c r="Z54" s="156"/>
      <c r="AA54" s="156"/>
      <c r="AB54" s="156"/>
      <c r="AC54" s="156"/>
      <c r="AD54" s="156"/>
      <c r="AE54" s="156"/>
      <c r="AF54" s="156"/>
      <c r="AG54" s="156"/>
      <c r="AH54" s="156"/>
      <c r="AI54" s="156"/>
      <c r="AJ54" s="156"/>
      <c r="AK54" s="156"/>
      <c r="AL54" s="156"/>
      <c r="AM54" s="156"/>
      <c r="AN54" s="156"/>
      <c r="AO54" s="156"/>
      <c r="AP54" s="156"/>
      <c r="AQ54" s="156"/>
      <c r="AR54" s="156"/>
      <c r="AS54" s="156"/>
      <c r="AT54" s="175"/>
    </row>
    <row r="55" spans="1:46" ht="21.75" customHeight="1">
      <c r="A55" s="143">
        <v>6</v>
      </c>
      <c r="B55" s="1108" t="s">
        <v>230</v>
      </c>
      <c r="C55" s="60">
        <v>490270530</v>
      </c>
      <c r="D55" s="1233">
        <v>427379217</v>
      </c>
      <c r="E55" s="1233">
        <v>470661662</v>
      </c>
      <c r="F55" s="1233">
        <v>448709808</v>
      </c>
      <c r="G55" s="1233" t="s">
        <v>22</v>
      </c>
      <c r="H55" s="1233">
        <v>8062</v>
      </c>
      <c r="I55" s="1233">
        <v>5412590</v>
      </c>
      <c r="J55" s="1233" t="s">
        <v>21</v>
      </c>
      <c r="K55" s="1233">
        <v>8143510</v>
      </c>
      <c r="L55" s="1233">
        <v>137869</v>
      </c>
      <c r="M55" s="1233">
        <v>66352083</v>
      </c>
      <c r="N55" s="1233">
        <v>1866517</v>
      </c>
      <c r="O55" s="1233">
        <v>64485567</v>
      </c>
      <c r="P55" s="1233">
        <v>5049914</v>
      </c>
      <c r="Q55" s="1233">
        <v>17384319</v>
      </c>
      <c r="R55" s="1233">
        <v>313102158</v>
      </c>
      <c r="S55" s="1233">
        <v>13554298</v>
      </c>
      <c r="T55" s="1233">
        <v>19565006</v>
      </c>
      <c r="U55" s="153" t="s">
        <v>21</v>
      </c>
      <c r="V55" s="145">
        <v>6</v>
      </c>
      <c r="W55" s="143">
        <v>6</v>
      </c>
      <c r="X55" s="1107" t="s">
        <v>230</v>
      </c>
      <c r="Y55" s="1233">
        <v>21951854</v>
      </c>
      <c r="Z55" s="1233">
        <v>8449852</v>
      </c>
      <c r="AA55" s="1233" t="s">
        <v>21</v>
      </c>
      <c r="AB55" s="1233" t="s">
        <v>22</v>
      </c>
      <c r="AC55" s="1233" t="s">
        <v>21</v>
      </c>
      <c r="AD55" s="1233" t="s">
        <v>21</v>
      </c>
      <c r="AE55" s="1233" t="s">
        <v>21</v>
      </c>
      <c r="AF55" s="1233" t="s">
        <v>21</v>
      </c>
      <c r="AG55" s="1233">
        <v>2975835</v>
      </c>
      <c r="AH55" s="1233">
        <v>10343806</v>
      </c>
      <c r="AI55" s="1233">
        <v>182361</v>
      </c>
      <c r="AJ55" s="1233" t="s">
        <v>22</v>
      </c>
      <c r="AK55" s="1233" t="s">
        <v>22</v>
      </c>
      <c r="AL55" s="1233" t="s">
        <v>21</v>
      </c>
      <c r="AM55" s="1233" t="s">
        <v>21</v>
      </c>
      <c r="AN55" s="1233" t="s">
        <v>21</v>
      </c>
      <c r="AO55" s="1233" t="s">
        <v>21</v>
      </c>
      <c r="AP55" s="1233">
        <v>37905228</v>
      </c>
      <c r="AQ55" s="1233">
        <v>8396838</v>
      </c>
      <c r="AR55" s="1233">
        <v>209704723</v>
      </c>
      <c r="AS55" s="1233">
        <v>11212030</v>
      </c>
      <c r="AT55" s="176">
        <v>6</v>
      </c>
    </row>
    <row r="56" spans="1:46" ht="21.75" customHeight="1">
      <c r="A56" s="146"/>
      <c r="B56" s="158" t="s">
        <v>757</v>
      </c>
      <c r="C56" s="155"/>
      <c r="D56" s="156"/>
      <c r="E56" s="156"/>
      <c r="F56" s="156"/>
      <c r="G56" s="156"/>
      <c r="H56" s="156"/>
      <c r="I56" s="156"/>
      <c r="J56" s="156"/>
      <c r="K56" s="156"/>
      <c r="L56" s="156"/>
      <c r="M56" s="156"/>
      <c r="N56" s="156"/>
      <c r="O56" s="156"/>
      <c r="P56" s="156"/>
      <c r="Q56" s="156"/>
      <c r="R56" s="156"/>
      <c r="S56" s="156"/>
      <c r="T56" s="156"/>
      <c r="U56" s="157"/>
      <c r="V56" s="3"/>
      <c r="W56" s="146"/>
      <c r="X56" s="154" t="s">
        <v>757</v>
      </c>
      <c r="Y56" s="156"/>
      <c r="Z56" s="156"/>
      <c r="AA56" s="156"/>
      <c r="AB56" s="156"/>
      <c r="AC56" s="156"/>
      <c r="AD56" s="156"/>
      <c r="AE56" s="156"/>
      <c r="AF56" s="156"/>
      <c r="AG56" s="156"/>
      <c r="AH56" s="156"/>
      <c r="AI56" s="156"/>
      <c r="AJ56" s="156"/>
      <c r="AK56" s="156"/>
      <c r="AL56" s="156"/>
      <c r="AM56" s="156"/>
      <c r="AN56" s="156"/>
      <c r="AO56" s="156"/>
      <c r="AP56" s="156"/>
      <c r="AQ56" s="156"/>
      <c r="AR56" s="156"/>
      <c r="AS56" s="156"/>
      <c r="AT56" s="175"/>
    </row>
    <row r="57" spans="1:46" ht="21.75" customHeight="1">
      <c r="A57" s="143">
        <v>7</v>
      </c>
      <c r="B57" s="1108" t="s">
        <v>231</v>
      </c>
      <c r="C57" s="60">
        <v>367591381</v>
      </c>
      <c r="D57" s="1233">
        <v>249452677</v>
      </c>
      <c r="E57" s="1233">
        <v>351720429</v>
      </c>
      <c r="F57" s="1233">
        <v>67084347</v>
      </c>
      <c r="G57" s="1233" t="s">
        <v>22</v>
      </c>
      <c r="H57" s="1233">
        <v>10588</v>
      </c>
      <c r="I57" s="1233" t="s">
        <v>21</v>
      </c>
      <c r="J57" s="1233" t="s">
        <v>21</v>
      </c>
      <c r="K57" s="1233">
        <v>861276</v>
      </c>
      <c r="L57" s="1233">
        <v>503974</v>
      </c>
      <c r="M57" s="1233">
        <v>17527368</v>
      </c>
      <c r="N57" s="1233">
        <v>1143128</v>
      </c>
      <c r="O57" s="1233">
        <v>16384241</v>
      </c>
      <c r="P57" s="1233">
        <v>10090651</v>
      </c>
      <c r="Q57" s="1233">
        <v>1016610</v>
      </c>
      <c r="R57" s="1233" t="s">
        <v>21</v>
      </c>
      <c r="S57" s="1233">
        <v>26232825</v>
      </c>
      <c r="T57" s="1233" t="s">
        <v>21</v>
      </c>
      <c r="U57" s="153">
        <v>10841056</v>
      </c>
      <c r="V57" s="145">
        <v>7</v>
      </c>
      <c r="W57" s="143">
        <v>7</v>
      </c>
      <c r="X57" s="1107" t="s">
        <v>231</v>
      </c>
      <c r="Y57" s="1233">
        <v>284636083</v>
      </c>
      <c r="Z57" s="1233">
        <v>247700018</v>
      </c>
      <c r="AA57" s="1233">
        <v>6561286</v>
      </c>
      <c r="AB57" s="1233" t="s">
        <v>22</v>
      </c>
      <c r="AC57" s="1233">
        <v>4875809</v>
      </c>
      <c r="AD57" s="1233">
        <v>127043</v>
      </c>
      <c r="AE57" s="1233">
        <v>1662590</v>
      </c>
      <c r="AF57" s="1233">
        <v>68071</v>
      </c>
      <c r="AG57" s="1233">
        <v>5108118</v>
      </c>
      <c r="AH57" s="1233">
        <v>68687</v>
      </c>
      <c r="AI57" s="1233">
        <v>3474758</v>
      </c>
      <c r="AJ57" s="1233" t="s">
        <v>22</v>
      </c>
      <c r="AK57" s="1233" t="s">
        <v>22</v>
      </c>
      <c r="AL57" s="1233">
        <v>30742</v>
      </c>
      <c r="AM57" s="1233">
        <v>3013000</v>
      </c>
      <c r="AN57" s="1233">
        <v>10971619</v>
      </c>
      <c r="AO57" s="1233">
        <v>974342</v>
      </c>
      <c r="AP57" s="1233">
        <v>56688664</v>
      </c>
      <c r="AQ57" s="1233">
        <v>14111474</v>
      </c>
      <c r="AR57" s="1233">
        <v>133552547</v>
      </c>
      <c r="AS57" s="1233">
        <v>261795</v>
      </c>
      <c r="AT57" s="176">
        <v>7</v>
      </c>
    </row>
    <row r="58" spans="1:46" ht="21.75" customHeight="1">
      <c r="A58" s="146"/>
      <c r="B58" s="161" t="s">
        <v>1554</v>
      </c>
      <c r="C58" s="60">
        <v>367548515</v>
      </c>
      <c r="D58" s="156"/>
      <c r="E58" s="1233">
        <v>351677564</v>
      </c>
      <c r="F58" s="156"/>
      <c r="G58" s="156"/>
      <c r="H58" s="156"/>
      <c r="I58" s="156"/>
      <c r="J58" s="156"/>
      <c r="K58" s="156"/>
      <c r="L58" s="156"/>
      <c r="M58" s="156"/>
      <c r="N58" s="156"/>
      <c r="O58" s="156"/>
      <c r="P58" s="156"/>
      <c r="Q58" s="156"/>
      <c r="R58" s="156"/>
      <c r="S58" s="156"/>
      <c r="T58" s="156"/>
      <c r="U58" s="157"/>
      <c r="V58" s="3"/>
      <c r="W58" s="146"/>
      <c r="X58" s="160" t="s">
        <v>1554</v>
      </c>
      <c r="Y58" s="156"/>
      <c r="Z58" s="156"/>
      <c r="AA58" s="156"/>
      <c r="AB58" s="156"/>
      <c r="AC58" s="156"/>
      <c r="AD58" s="156"/>
      <c r="AE58" s="156"/>
      <c r="AF58" s="156"/>
      <c r="AG58" s="156"/>
      <c r="AH58" s="156"/>
      <c r="AI58" s="156"/>
      <c r="AJ58" s="156"/>
      <c r="AK58" s="156"/>
      <c r="AL58" s="156"/>
      <c r="AM58" s="156"/>
      <c r="AN58" s="156"/>
      <c r="AO58" s="156"/>
      <c r="AP58" s="156"/>
      <c r="AQ58" s="156"/>
      <c r="AR58" s="156"/>
      <c r="AS58" s="156"/>
      <c r="AT58" s="175"/>
    </row>
    <row r="59" spans="1:46" ht="21.75" customHeight="1">
      <c r="A59" s="143">
        <v>8</v>
      </c>
      <c r="B59" s="1108" t="s">
        <v>186</v>
      </c>
      <c r="C59" s="60">
        <v>19674818</v>
      </c>
      <c r="D59" s="1233">
        <v>19086897</v>
      </c>
      <c r="E59" s="1233">
        <v>15576876</v>
      </c>
      <c r="F59" s="1233">
        <v>2434578</v>
      </c>
      <c r="G59" s="1233" t="s">
        <v>22</v>
      </c>
      <c r="H59" s="1233" t="s">
        <v>21</v>
      </c>
      <c r="I59" s="1233" t="s">
        <v>21</v>
      </c>
      <c r="J59" s="1233" t="s">
        <v>21</v>
      </c>
      <c r="K59" s="1233">
        <v>6936</v>
      </c>
      <c r="L59" s="1233">
        <v>1320</v>
      </c>
      <c r="M59" s="1233">
        <v>2188847</v>
      </c>
      <c r="N59" s="1233">
        <v>348264</v>
      </c>
      <c r="O59" s="1233">
        <v>1840583</v>
      </c>
      <c r="P59" s="1233" t="s">
        <v>21</v>
      </c>
      <c r="Q59" s="1233">
        <v>59792</v>
      </c>
      <c r="R59" s="1233" t="s">
        <v>21</v>
      </c>
      <c r="S59" s="1233" t="s">
        <v>21</v>
      </c>
      <c r="T59" s="1233" t="s">
        <v>21</v>
      </c>
      <c r="U59" s="153">
        <v>177684</v>
      </c>
      <c r="V59" s="145">
        <v>8</v>
      </c>
      <c r="W59" s="143">
        <v>8</v>
      </c>
      <c r="X59" s="1107" t="s">
        <v>186</v>
      </c>
      <c r="Y59" s="1233">
        <v>13142298</v>
      </c>
      <c r="Z59" s="1233" t="s">
        <v>21</v>
      </c>
      <c r="AA59" s="1233" t="s">
        <v>21</v>
      </c>
      <c r="AB59" s="1233" t="s">
        <v>22</v>
      </c>
      <c r="AC59" s="1233" t="s">
        <v>21</v>
      </c>
      <c r="AD59" s="1233" t="s">
        <v>21</v>
      </c>
      <c r="AE59" s="1233" t="s">
        <v>21</v>
      </c>
      <c r="AF59" s="1233" t="s">
        <v>21</v>
      </c>
      <c r="AG59" s="1233" t="s">
        <v>21</v>
      </c>
      <c r="AH59" s="1233">
        <v>4125467</v>
      </c>
      <c r="AI59" s="1233">
        <v>9016831</v>
      </c>
      <c r="AJ59" s="1233" t="s">
        <v>22</v>
      </c>
      <c r="AK59" s="1233" t="s">
        <v>22</v>
      </c>
      <c r="AL59" s="1233" t="s">
        <v>21</v>
      </c>
      <c r="AM59" s="1233" t="s">
        <v>21</v>
      </c>
      <c r="AN59" s="1233" t="s">
        <v>21</v>
      </c>
      <c r="AO59" s="1233" t="s">
        <v>21</v>
      </c>
      <c r="AP59" s="1233">
        <v>4332798</v>
      </c>
      <c r="AQ59" s="1233">
        <v>3855798</v>
      </c>
      <c r="AR59" s="1233">
        <v>354333</v>
      </c>
      <c r="AS59" s="1233" t="s">
        <v>21</v>
      </c>
      <c r="AT59" s="176">
        <v>8</v>
      </c>
    </row>
    <row r="60" spans="1:46" ht="21.75" customHeight="1">
      <c r="A60" s="146"/>
      <c r="B60" s="158" t="s">
        <v>1220</v>
      </c>
      <c r="C60" s="155"/>
      <c r="D60" s="156"/>
      <c r="E60" s="156"/>
      <c r="F60" s="156"/>
      <c r="G60" s="156"/>
      <c r="H60" s="156"/>
      <c r="I60" s="156"/>
      <c r="J60" s="156"/>
      <c r="K60" s="156"/>
      <c r="L60" s="156"/>
      <c r="M60" s="156"/>
      <c r="N60" s="156"/>
      <c r="O60" s="156"/>
      <c r="P60" s="156"/>
      <c r="Q60" s="156"/>
      <c r="R60" s="156"/>
      <c r="S60" s="156"/>
      <c r="T60" s="156"/>
      <c r="U60" s="157"/>
      <c r="V60" s="3"/>
      <c r="W60" s="146"/>
      <c r="X60" s="154" t="s">
        <v>1220</v>
      </c>
      <c r="Y60" s="156"/>
      <c r="Z60" s="156"/>
      <c r="AA60" s="156"/>
      <c r="AB60" s="156"/>
      <c r="AC60" s="156"/>
      <c r="AD60" s="156"/>
      <c r="AE60" s="156"/>
      <c r="AF60" s="156"/>
      <c r="AG60" s="156"/>
      <c r="AH60" s="156"/>
      <c r="AI60" s="156"/>
      <c r="AJ60" s="156"/>
      <c r="AK60" s="156"/>
      <c r="AL60" s="156"/>
      <c r="AM60" s="156"/>
      <c r="AN60" s="156"/>
      <c r="AO60" s="156"/>
      <c r="AP60" s="156"/>
      <c r="AQ60" s="156"/>
      <c r="AR60" s="156"/>
      <c r="AS60" s="156"/>
      <c r="AT60" s="175"/>
    </row>
    <row r="61" spans="1:46" ht="21.75" customHeight="1">
      <c r="A61" s="143">
        <v>9</v>
      </c>
      <c r="B61" s="1108" t="s">
        <v>758</v>
      </c>
      <c r="C61" s="60">
        <v>2965332731</v>
      </c>
      <c r="D61" s="1233">
        <v>1782697548</v>
      </c>
      <c r="E61" s="1233">
        <v>2804584606</v>
      </c>
      <c r="F61" s="1233">
        <v>55281404</v>
      </c>
      <c r="G61" s="1233" t="s">
        <v>22</v>
      </c>
      <c r="H61" s="1233">
        <v>51935</v>
      </c>
      <c r="I61" s="1233" t="s">
        <v>21</v>
      </c>
      <c r="J61" s="1233" t="s">
        <v>21</v>
      </c>
      <c r="K61" s="1233">
        <v>2763804</v>
      </c>
      <c r="L61" s="1233">
        <v>837958</v>
      </c>
      <c r="M61" s="1233">
        <v>13412728</v>
      </c>
      <c r="N61" s="1233">
        <v>7708252</v>
      </c>
      <c r="O61" s="1233">
        <v>5704476</v>
      </c>
      <c r="P61" s="1233">
        <v>2966646</v>
      </c>
      <c r="Q61" s="1233">
        <v>12111228</v>
      </c>
      <c r="R61" s="1233">
        <v>1437</v>
      </c>
      <c r="S61" s="1233">
        <v>23027934</v>
      </c>
      <c r="T61" s="1233" t="s">
        <v>21</v>
      </c>
      <c r="U61" s="153">
        <v>107736</v>
      </c>
      <c r="V61" s="145">
        <v>9</v>
      </c>
      <c r="W61" s="143">
        <v>9</v>
      </c>
      <c r="X61" s="1107" t="s">
        <v>758</v>
      </c>
      <c r="Y61" s="1233">
        <v>2749303203</v>
      </c>
      <c r="Z61" s="1233">
        <v>1358352959</v>
      </c>
      <c r="AA61" s="1233">
        <v>760858594</v>
      </c>
      <c r="AB61" s="1233">
        <v>4045968</v>
      </c>
      <c r="AC61" s="1233">
        <v>189218111</v>
      </c>
      <c r="AD61" s="1233">
        <v>232866305</v>
      </c>
      <c r="AE61" s="1233">
        <v>34799167</v>
      </c>
      <c r="AF61" s="1233">
        <v>599431</v>
      </c>
      <c r="AG61" s="1233">
        <v>967397</v>
      </c>
      <c r="AH61" s="1233">
        <v>18538884</v>
      </c>
      <c r="AI61" s="1233">
        <v>82564146</v>
      </c>
      <c r="AJ61" s="1233" t="s">
        <v>22</v>
      </c>
      <c r="AK61" s="1233">
        <v>59592022</v>
      </c>
      <c r="AL61" s="1233">
        <v>492619</v>
      </c>
      <c r="AM61" s="1233">
        <v>285454</v>
      </c>
      <c r="AN61" s="1233">
        <v>6122147</v>
      </c>
      <c r="AO61" s="1233" t="s">
        <v>21</v>
      </c>
      <c r="AP61" s="1233">
        <v>207736387</v>
      </c>
      <c r="AQ61" s="1233">
        <v>149529838</v>
      </c>
      <c r="AR61" s="1233">
        <v>203007218</v>
      </c>
      <c r="AS61" s="1233">
        <v>11215029</v>
      </c>
      <c r="AT61" s="176">
        <v>9</v>
      </c>
    </row>
    <row r="62" spans="1:46" ht="21.75" customHeight="1">
      <c r="A62" s="146"/>
      <c r="B62" s="163" t="s">
        <v>1221</v>
      </c>
      <c r="C62" s="60">
        <v>1655265004</v>
      </c>
      <c r="D62" s="156"/>
      <c r="E62" s="1233">
        <v>1494516879</v>
      </c>
      <c r="F62" s="156"/>
      <c r="G62" s="156"/>
      <c r="H62" s="156"/>
      <c r="I62" s="156"/>
      <c r="J62" s="156"/>
      <c r="K62" s="156"/>
      <c r="L62" s="156"/>
      <c r="M62" s="156"/>
      <c r="N62" s="156"/>
      <c r="O62" s="156"/>
      <c r="P62" s="156"/>
      <c r="Q62" s="156"/>
      <c r="R62" s="156"/>
      <c r="S62" s="156"/>
      <c r="T62" s="156"/>
      <c r="U62" s="157"/>
      <c r="V62" s="3"/>
      <c r="W62" s="146"/>
      <c r="X62" s="162" t="s">
        <v>1221</v>
      </c>
      <c r="Y62" s="156"/>
      <c r="Z62" s="156"/>
      <c r="AA62" s="156"/>
      <c r="AB62" s="156"/>
      <c r="AC62" s="156"/>
      <c r="AD62" s="156"/>
      <c r="AE62" s="156"/>
      <c r="AF62" s="156"/>
      <c r="AG62" s="156"/>
      <c r="AH62" s="156"/>
      <c r="AI62" s="156"/>
      <c r="AJ62" s="156"/>
      <c r="AK62" s="156"/>
      <c r="AL62" s="156"/>
      <c r="AM62" s="156"/>
      <c r="AN62" s="156"/>
      <c r="AO62" s="156"/>
      <c r="AP62" s="156"/>
      <c r="AQ62" s="156"/>
      <c r="AR62" s="156"/>
      <c r="AS62" s="156"/>
      <c r="AT62" s="175"/>
    </row>
    <row r="63" spans="1:46" ht="21.75" customHeight="1">
      <c r="A63" s="143">
        <v>10</v>
      </c>
      <c r="B63" s="1108" t="s">
        <v>214</v>
      </c>
      <c r="C63" s="60">
        <v>41212766</v>
      </c>
      <c r="D63" s="1233">
        <v>35124727</v>
      </c>
      <c r="E63" s="1233">
        <v>20701607</v>
      </c>
      <c r="F63" s="1233">
        <v>9393513</v>
      </c>
      <c r="G63" s="1233" t="s">
        <v>22</v>
      </c>
      <c r="H63" s="1233">
        <v>1799</v>
      </c>
      <c r="I63" s="1233" t="s">
        <v>21</v>
      </c>
      <c r="J63" s="1233" t="s">
        <v>21</v>
      </c>
      <c r="K63" s="1233">
        <v>520039</v>
      </c>
      <c r="L63" s="1233">
        <v>132629</v>
      </c>
      <c r="M63" s="1233">
        <v>5322503</v>
      </c>
      <c r="N63" s="1233">
        <v>2235269</v>
      </c>
      <c r="O63" s="1233">
        <v>3087234</v>
      </c>
      <c r="P63" s="1233">
        <v>1687481</v>
      </c>
      <c r="Q63" s="1233">
        <v>332283</v>
      </c>
      <c r="R63" s="1233" t="s">
        <v>21</v>
      </c>
      <c r="S63" s="1233">
        <v>230619</v>
      </c>
      <c r="T63" s="1233" t="s">
        <v>21</v>
      </c>
      <c r="U63" s="153">
        <v>1166162</v>
      </c>
      <c r="V63" s="145">
        <v>10</v>
      </c>
      <c r="W63" s="143">
        <v>10</v>
      </c>
      <c r="X63" s="1107" t="s">
        <v>214</v>
      </c>
      <c r="Y63" s="1233">
        <v>11308094</v>
      </c>
      <c r="Z63" s="1233">
        <v>1398388</v>
      </c>
      <c r="AA63" s="1233">
        <v>5027047</v>
      </c>
      <c r="AB63" s="1233" t="s">
        <v>22</v>
      </c>
      <c r="AC63" s="1233" t="s">
        <v>21</v>
      </c>
      <c r="AD63" s="1233">
        <v>1366008</v>
      </c>
      <c r="AE63" s="1233" t="s">
        <v>21</v>
      </c>
      <c r="AF63" s="1233" t="s">
        <v>21</v>
      </c>
      <c r="AG63" s="1233">
        <v>163299</v>
      </c>
      <c r="AH63" s="1233">
        <v>1132841</v>
      </c>
      <c r="AI63" s="1233">
        <v>2220510</v>
      </c>
      <c r="AJ63" s="1233" t="s">
        <v>22</v>
      </c>
      <c r="AK63" s="1233" t="s">
        <v>22</v>
      </c>
      <c r="AL63" s="1233" t="s">
        <v>21</v>
      </c>
      <c r="AM63" s="1233" t="s">
        <v>21</v>
      </c>
      <c r="AN63" s="1233" t="s">
        <v>21</v>
      </c>
      <c r="AO63" s="1233" t="s">
        <v>21</v>
      </c>
      <c r="AP63" s="1233">
        <v>19875143</v>
      </c>
      <c r="AQ63" s="1233">
        <v>15292552</v>
      </c>
      <c r="AR63" s="1233">
        <v>9487940</v>
      </c>
      <c r="AS63" s="1233">
        <v>1173413</v>
      </c>
      <c r="AT63" s="176">
        <v>10</v>
      </c>
    </row>
    <row r="64" spans="1:46" ht="21.75" customHeight="1">
      <c r="A64" s="146"/>
      <c r="B64" s="163" t="s">
        <v>1177</v>
      </c>
      <c r="C64" s="155"/>
      <c r="D64" s="156"/>
      <c r="E64" s="156"/>
      <c r="F64" s="156"/>
      <c r="G64" s="156"/>
      <c r="H64" s="156"/>
      <c r="I64" s="156"/>
      <c r="J64" s="156"/>
      <c r="K64" s="156"/>
      <c r="L64" s="156"/>
      <c r="M64" s="156"/>
      <c r="N64" s="156"/>
      <c r="O64" s="156"/>
      <c r="P64" s="156"/>
      <c r="Q64" s="156"/>
      <c r="R64" s="156"/>
      <c r="S64" s="156"/>
      <c r="T64" s="156"/>
      <c r="U64" s="157"/>
      <c r="V64" s="3"/>
      <c r="W64" s="146"/>
      <c r="X64" s="162" t="s">
        <v>1177</v>
      </c>
      <c r="Y64" s="156"/>
      <c r="Z64" s="156"/>
      <c r="AA64" s="156"/>
      <c r="AB64" s="156"/>
      <c r="AC64" s="156"/>
      <c r="AD64" s="156"/>
      <c r="AE64" s="156"/>
      <c r="AF64" s="156"/>
      <c r="AG64" s="156"/>
      <c r="AH64" s="156"/>
      <c r="AI64" s="156"/>
      <c r="AJ64" s="156"/>
      <c r="AK64" s="156"/>
      <c r="AL64" s="156"/>
      <c r="AM64" s="156"/>
      <c r="AN64" s="156"/>
      <c r="AO64" s="156"/>
      <c r="AP64" s="156"/>
      <c r="AQ64" s="156"/>
      <c r="AR64" s="156"/>
      <c r="AS64" s="156"/>
      <c r="AT64" s="175"/>
    </row>
    <row r="65" spans="1:46" ht="21.75" customHeight="1">
      <c r="A65" s="143">
        <v>11</v>
      </c>
      <c r="B65" s="1108" t="s">
        <v>216</v>
      </c>
      <c r="C65" s="60">
        <v>161684928</v>
      </c>
      <c r="D65" s="1233">
        <v>114433021</v>
      </c>
      <c r="E65" s="1233">
        <v>76930161</v>
      </c>
      <c r="F65" s="1233">
        <v>10238369</v>
      </c>
      <c r="G65" s="1233" t="s">
        <v>22</v>
      </c>
      <c r="H65" s="1233">
        <v>1629902</v>
      </c>
      <c r="I65" s="1233" t="s">
        <v>21</v>
      </c>
      <c r="J65" s="1233" t="s">
        <v>21</v>
      </c>
      <c r="K65" s="1233">
        <v>1215027</v>
      </c>
      <c r="L65" s="1233">
        <v>963386</v>
      </c>
      <c r="M65" s="1233">
        <v>2332785</v>
      </c>
      <c r="N65" s="1233">
        <v>2328679</v>
      </c>
      <c r="O65" s="1233">
        <v>4106</v>
      </c>
      <c r="P65" s="1233">
        <v>503</v>
      </c>
      <c r="Q65" s="1233">
        <v>4096766</v>
      </c>
      <c r="R65" s="1233" t="s">
        <v>21</v>
      </c>
      <c r="S65" s="1233" t="s">
        <v>21</v>
      </c>
      <c r="T65" s="1233" t="s">
        <v>21</v>
      </c>
      <c r="U65" s="153" t="s">
        <v>21</v>
      </c>
      <c r="V65" s="145">
        <v>11</v>
      </c>
      <c r="W65" s="143">
        <v>11</v>
      </c>
      <c r="X65" s="1107" t="s">
        <v>216</v>
      </c>
      <c r="Y65" s="1233">
        <v>66691792</v>
      </c>
      <c r="Z65" s="1233">
        <v>797</v>
      </c>
      <c r="AA65" s="1233">
        <v>293412</v>
      </c>
      <c r="AB65" s="1233" t="s">
        <v>22</v>
      </c>
      <c r="AC65" s="1233" t="s">
        <v>21</v>
      </c>
      <c r="AD65" s="1233" t="s">
        <v>21</v>
      </c>
      <c r="AE65" s="1233" t="s">
        <v>21</v>
      </c>
      <c r="AF65" s="1233" t="s">
        <v>21</v>
      </c>
      <c r="AG65" s="1233">
        <v>1675142</v>
      </c>
      <c r="AH65" s="1233">
        <v>5730761</v>
      </c>
      <c r="AI65" s="1233">
        <v>58991680</v>
      </c>
      <c r="AJ65" s="1233" t="s">
        <v>22</v>
      </c>
      <c r="AK65" s="1233" t="s">
        <v>22</v>
      </c>
      <c r="AL65" s="1233" t="s">
        <v>21</v>
      </c>
      <c r="AM65" s="1233" t="s">
        <v>21</v>
      </c>
      <c r="AN65" s="1233" t="s">
        <v>21</v>
      </c>
      <c r="AO65" s="1233" t="s">
        <v>21</v>
      </c>
      <c r="AP65" s="1233">
        <v>95951801</v>
      </c>
      <c r="AQ65" s="1233">
        <v>84754768</v>
      </c>
      <c r="AR65" s="1233" t="s">
        <v>22</v>
      </c>
      <c r="AS65" s="1233" t="s">
        <v>22</v>
      </c>
      <c r="AT65" s="176">
        <v>11</v>
      </c>
    </row>
    <row r="66" spans="1:46" ht="21.75" customHeight="1">
      <c r="A66" s="164"/>
      <c r="B66" s="129" t="s">
        <v>1222</v>
      </c>
      <c r="C66" s="168"/>
      <c r="D66" s="88"/>
      <c r="E66" s="88"/>
      <c r="F66" s="88"/>
      <c r="G66" s="88"/>
      <c r="H66" s="88"/>
      <c r="I66" s="88"/>
      <c r="J66" s="88"/>
      <c r="K66" s="88"/>
      <c r="L66" s="88"/>
      <c r="M66" s="88"/>
      <c r="N66" s="88"/>
      <c r="O66" s="88"/>
      <c r="P66" s="88"/>
      <c r="Q66" s="88"/>
      <c r="R66" s="88"/>
      <c r="S66" s="88"/>
      <c r="T66" s="88"/>
      <c r="U66" s="167"/>
      <c r="V66" s="88"/>
      <c r="W66" s="164"/>
      <c r="X66" s="165" t="s">
        <v>1222</v>
      </c>
      <c r="Y66" s="88"/>
      <c r="Z66" s="88"/>
      <c r="AA66" s="88"/>
      <c r="AB66" s="88"/>
      <c r="AC66" s="88"/>
      <c r="AD66" s="88"/>
      <c r="AE66" s="88"/>
      <c r="AF66" s="88"/>
      <c r="AG66" s="88"/>
      <c r="AH66" s="88"/>
      <c r="AI66" s="88"/>
      <c r="AJ66" s="88"/>
      <c r="AK66" s="88"/>
      <c r="AL66" s="88"/>
      <c r="AM66" s="88"/>
      <c r="AN66" s="88"/>
      <c r="AO66" s="88"/>
      <c r="AP66" s="88"/>
      <c r="AQ66" s="88"/>
      <c r="AR66" s="88"/>
      <c r="AS66" s="88"/>
      <c r="AT66" s="168"/>
    </row>
    <row r="67" spans="1:46" s="170" customFormat="1" ht="18" customHeight="1">
      <c r="A67" s="708" t="s">
        <v>43</v>
      </c>
      <c r="B67" s="177" t="s">
        <v>1559</v>
      </c>
      <c r="C67" s="169"/>
      <c r="D67" s="169"/>
      <c r="L67" s="178" t="s">
        <v>1560</v>
      </c>
      <c r="M67" s="239" t="s">
        <v>1561</v>
      </c>
      <c r="N67" s="1333"/>
      <c r="O67" s="1333"/>
      <c r="P67" s="1333"/>
      <c r="Q67" s="1333"/>
      <c r="R67" s="1333"/>
      <c r="S67" s="1333"/>
      <c r="T67" s="1333"/>
      <c r="U67" s="1333"/>
      <c r="V67" s="1333"/>
      <c r="W67" s="708" t="s">
        <v>43</v>
      </c>
      <c r="X67" s="177" t="s">
        <v>621</v>
      </c>
      <c r="AH67" s="178" t="s">
        <v>1562</v>
      </c>
      <c r="AI67" s="239" t="s">
        <v>1563</v>
      </c>
      <c r="AJ67" s="1333"/>
      <c r="AK67" s="1333"/>
      <c r="AL67" s="1333"/>
      <c r="AM67" s="1333"/>
      <c r="AN67" s="1333"/>
      <c r="AO67" s="1333"/>
    </row>
    <row r="68" spans="1:46" s="170" customFormat="1" ht="18" customHeight="1">
      <c r="A68" s="181"/>
      <c r="B68" s="177" t="s">
        <v>622</v>
      </c>
      <c r="C68" s="169"/>
      <c r="D68" s="169"/>
      <c r="L68" s="178" t="s">
        <v>1564</v>
      </c>
      <c r="M68" s="239" t="s">
        <v>761</v>
      </c>
      <c r="N68" s="1333"/>
      <c r="O68" s="1333"/>
      <c r="P68" s="1333"/>
      <c r="Q68" s="1333"/>
      <c r="R68" s="1333"/>
      <c r="S68" s="1333"/>
      <c r="T68" s="1333"/>
      <c r="U68" s="1333"/>
      <c r="V68" s="1333"/>
      <c r="W68" s="179"/>
      <c r="X68" s="177" t="s">
        <v>1565</v>
      </c>
      <c r="AH68" s="178" t="s">
        <v>1566</v>
      </c>
      <c r="AI68" s="239" t="s">
        <v>1567</v>
      </c>
      <c r="AJ68" s="1333"/>
      <c r="AK68" s="1333"/>
      <c r="AL68" s="1333"/>
      <c r="AM68" s="1333"/>
      <c r="AN68" s="1333"/>
      <c r="AO68" s="1333"/>
    </row>
    <row r="69" spans="1:46" s="170" customFormat="1" ht="18" customHeight="1">
      <c r="A69" s="181"/>
      <c r="B69" s="177"/>
      <c r="L69" s="178"/>
      <c r="M69" s="239"/>
      <c r="N69" s="1333"/>
      <c r="O69" s="1333"/>
      <c r="P69" s="1333"/>
      <c r="Q69" s="1333"/>
      <c r="R69" s="1333"/>
      <c r="S69" s="1333"/>
      <c r="T69" s="1333"/>
      <c r="U69" s="1333"/>
      <c r="V69" s="1333"/>
      <c r="W69" s="179"/>
      <c r="X69" s="180"/>
      <c r="Y69" s="179"/>
    </row>
    <row r="70" spans="1:46" s="170" customFormat="1" ht="18" customHeight="1">
      <c r="A70" s="181"/>
      <c r="B70" s="177"/>
      <c r="L70" s="178"/>
      <c r="M70" s="239"/>
      <c r="N70" s="1333"/>
      <c r="O70" s="1333"/>
      <c r="P70" s="1333"/>
      <c r="Q70" s="1333"/>
      <c r="R70" s="1333"/>
      <c r="S70" s="1333"/>
      <c r="T70" s="1333"/>
      <c r="U70" s="1333"/>
      <c r="V70" s="1333"/>
      <c r="W70" s="179"/>
      <c r="X70" s="180"/>
      <c r="Y70" s="179"/>
    </row>
    <row r="71" spans="1:46" s="170" customFormat="1" ht="18" customHeight="1">
      <c r="B71" s="101"/>
      <c r="L71" s="101"/>
      <c r="M71" s="101"/>
      <c r="X71" s="101"/>
    </row>
    <row r="72" spans="1:46" s="730" customFormat="1" ht="18" customHeight="1">
      <c r="B72" s="731"/>
      <c r="X72" s="731"/>
    </row>
    <row r="73" spans="1:46" s="730" customFormat="1" ht="18" customHeight="1">
      <c r="B73" s="731"/>
      <c r="X73" s="731"/>
    </row>
    <row r="74" spans="1:46" s="730" customFormat="1" ht="18" customHeight="1">
      <c r="B74" s="731"/>
      <c r="X74" s="731"/>
    </row>
    <row r="75" spans="1:46" s="730" customFormat="1" ht="18" customHeight="1">
      <c r="B75" s="731"/>
      <c r="X75" s="731"/>
    </row>
    <row r="76" spans="1:46" s="730" customFormat="1" ht="18" customHeight="1">
      <c r="B76" s="731"/>
      <c r="X76" s="731"/>
    </row>
    <row r="77" spans="1:46" s="730" customFormat="1" ht="18" customHeight="1">
      <c r="B77" s="731"/>
      <c r="X77" s="731"/>
    </row>
    <row r="78" spans="1:46" s="730" customFormat="1" ht="18" customHeight="1">
      <c r="B78" s="731"/>
      <c r="X78" s="731"/>
    </row>
  </sheetData>
  <mergeCells count="4">
    <mergeCell ref="A7:E7"/>
    <mergeCell ref="F7:J7"/>
    <mergeCell ref="AO15:AO16"/>
    <mergeCell ref="AQ15:AQ16"/>
  </mergeCells>
  <phoneticPr fontId="99"/>
  <printOptions horizontalCentered="1"/>
  <pageMargins left="0.59055118110236227" right="0.59055118110236227" top="0.39370078740157483" bottom="0.39370078740157483" header="0" footer="0"/>
  <pageSetup paperSize="9" scale="54"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C28FC-A446-4838-9AF9-54722BD7D99A}">
  <sheetPr>
    <tabColor rgb="FFFFFF00"/>
  </sheetPr>
  <dimension ref="A1:P121"/>
  <sheetViews>
    <sheetView zoomScaleNormal="100" zoomScaleSheetLayoutView="100" workbookViewId="0"/>
  </sheetViews>
  <sheetFormatPr defaultColWidth="8" defaultRowHeight="12"/>
  <cols>
    <col min="1" max="1" width="39.6328125" style="183" customWidth="1"/>
    <col min="2" max="2" width="13.08984375" style="183" customWidth="1"/>
    <col min="3" max="5" width="21.6328125" style="183" customWidth="1"/>
    <col min="6" max="6" width="21.90625" style="183" customWidth="1"/>
    <col min="7" max="7" width="20.7265625" style="183" customWidth="1"/>
    <col min="8" max="13" width="19.6328125" style="183" customWidth="1"/>
    <col min="14" max="14" width="42.6328125" style="183" customWidth="1"/>
    <col min="15" max="16384" width="8" style="183"/>
  </cols>
  <sheetData>
    <row r="1" spans="1:16" s="710" customFormat="1" ht="15" customHeight="1">
      <c r="A1" s="1110" t="s">
        <v>762</v>
      </c>
      <c r="B1" s="709"/>
      <c r="M1" s="711"/>
      <c r="N1" s="1111" t="s">
        <v>762</v>
      </c>
    </row>
    <row r="2" spans="1:16" ht="13.5" customHeight="1">
      <c r="C2" s="182"/>
    </row>
    <row r="3" spans="1:16" ht="12" customHeight="1">
      <c r="A3" s="184"/>
      <c r="C3" s="182"/>
    </row>
    <row r="4" spans="1:16" ht="12.75" customHeight="1">
      <c r="A4" s="184"/>
    </row>
    <row r="5" spans="1:16" ht="27" customHeight="1">
      <c r="A5" s="184" t="s">
        <v>53</v>
      </c>
      <c r="C5" s="185" t="s">
        <v>1568</v>
      </c>
      <c r="F5" s="732"/>
      <c r="H5" s="2558"/>
      <c r="I5" s="2558"/>
      <c r="J5" s="2558"/>
      <c r="K5" s="2558"/>
      <c r="L5" s="2558"/>
    </row>
    <row r="6" spans="1:16" ht="14.15" customHeight="1">
      <c r="B6" s="186" t="s">
        <v>1223</v>
      </c>
      <c r="G6" s="186" t="s">
        <v>1223</v>
      </c>
      <c r="L6" s="183" t="s">
        <v>1223</v>
      </c>
    </row>
    <row r="7" spans="1:16" ht="22.5" customHeight="1">
      <c r="A7" s="2562">
        <v>44166</v>
      </c>
      <c r="B7" s="2562"/>
      <c r="C7" s="2562"/>
      <c r="D7" s="2562"/>
      <c r="E7" s="2563">
        <v>44166</v>
      </c>
      <c r="F7" s="2563"/>
      <c r="G7" s="2563"/>
      <c r="H7" s="733"/>
      <c r="L7" s="183" t="s">
        <v>1223</v>
      </c>
    </row>
    <row r="8" spans="1:16" ht="12" customHeight="1">
      <c r="A8" s="186" t="s">
        <v>1569</v>
      </c>
      <c r="B8" s="187"/>
      <c r="C8" s="187"/>
      <c r="O8" s="188"/>
      <c r="P8" s="188"/>
    </row>
    <row r="9" spans="1:16" ht="21.75" customHeight="1">
      <c r="A9" s="1112" t="s">
        <v>54</v>
      </c>
      <c r="B9" s="189" t="s">
        <v>1570</v>
      </c>
      <c r="C9" s="187"/>
      <c r="D9" s="734"/>
      <c r="E9" s="734"/>
      <c r="F9" s="734"/>
      <c r="G9" s="734"/>
      <c r="H9" s="734"/>
      <c r="O9" s="188"/>
      <c r="P9" s="188"/>
    </row>
    <row r="10" spans="1:16" s="196" customFormat="1" ht="18" customHeight="1">
      <c r="A10" s="2564" t="s">
        <v>1224</v>
      </c>
      <c r="B10" s="190"/>
      <c r="C10" s="191"/>
      <c r="D10" s="1113" t="s">
        <v>55</v>
      </c>
      <c r="E10" s="192"/>
      <c r="F10" s="1114" t="s">
        <v>113</v>
      </c>
      <c r="G10" s="1114" t="s">
        <v>187</v>
      </c>
      <c r="H10" s="192" t="s">
        <v>1225</v>
      </c>
      <c r="I10" s="192"/>
      <c r="J10" s="192" t="s">
        <v>1571</v>
      </c>
      <c r="K10" s="192"/>
      <c r="L10" s="193"/>
      <c r="M10" s="191"/>
      <c r="N10" s="194"/>
      <c r="O10" s="195"/>
      <c r="P10" s="195"/>
    </row>
    <row r="11" spans="1:16" s="196" customFormat="1" ht="18" customHeight="1">
      <c r="A11" s="2565"/>
      <c r="B11" s="1115" t="s">
        <v>1226</v>
      </c>
      <c r="C11" s="1116" t="s">
        <v>58</v>
      </c>
      <c r="D11" s="1117" t="s">
        <v>572</v>
      </c>
      <c r="E11" s="1116" t="s">
        <v>96</v>
      </c>
      <c r="F11" s="1113" t="s">
        <v>59</v>
      </c>
      <c r="G11" s="1113" t="s">
        <v>732</v>
      </c>
      <c r="H11" s="1118" t="s">
        <v>763</v>
      </c>
      <c r="I11" s="1119"/>
      <c r="J11" s="1119"/>
      <c r="K11" s="198"/>
      <c r="L11" s="1117" t="s">
        <v>98</v>
      </c>
      <c r="M11" s="1116" t="s">
        <v>99</v>
      </c>
      <c r="N11" s="199"/>
    </row>
    <row r="12" spans="1:16" s="196" customFormat="1" ht="18" customHeight="1">
      <c r="A12" s="2565"/>
      <c r="B12" s="197"/>
      <c r="C12" s="200"/>
      <c r="D12" s="201" t="s">
        <v>1332</v>
      </c>
      <c r="E12" s="200"/>
      <c r="F12" s="202"/>
      <c r="G12" s="1117" t="s">
        <v>60</v>
      </c>
      <c r="H12" s="203" t="s">
        <v>1572</v>
      </c>
      <c r="I12" s="204"/>
      <c r="J12" s="204"/>
      <c r="K12" s="205"/>
      <c r="L12" s="206"/>
      <c r="M12" s="207"/>
      <c r="N12" s="2567" t="s">
        <v>1227</v>
      </c>
    </row>
    <row r="13" spans="1:16" s="196" customFormat="1" ht="16.5" customHeight="1">
      <c r="A13" s="2565"/>
      <c r="B13" s="197" t="s">
        <v>1573</v>
      </c>
      <c r="C13" s="208" t="s">
        <v>1574</v>
      </c>
      <c r="D13" s="202" t="s">
        <v>1333</v>
      </c>
      <c r="E13" s="200" t="s">
        <v>1575</v>
      </c>
      <c r="F13" s="202" t="s">
        <v>1576</v>
      </c>
      <c r="G13" s="202" t="s">
        <v>722</v>
      </c>
      <c r="H13" s="1113" t="s">
        <v>764</v>
      </c>
      <c r="I13" s="1116" t="s">
        <v>765</v>
      </c>
      <c r="J13" s="1113" t="s">
        <v>118</v>
      </c>
      <c r="K13" s="1116" t="s">
        <v>766</v>
      </c>
      <c r="L13" s="202" t="s">
        <v>1577</v>
      </c>
      <c r="M13" s="200" t="s">
        <v>1578</v>
      </c>
      <c r="N13" s="2567"/>
    </row>
    <row r="14" spans="1:16" s="196" customFormat="1" ht="15.75" customHeight="1">
      <c r="A14" s="2565"/>
      <c r="B14" s="197"/>
      <c r="C14" s="200"/>
      <c r="D14" s="202" t="s">
        <v>1579</v>
      </c>
      <c r="E14" s="200"/>
      <c r="F14" s="202"/>
      <c r="G14" s="201" t="s">
        <v>1580</v>
      </c>
      <c r="H14" s="202"/>
      <c r="I14" s="208"/>
      <c r="J14" s="201" t="s">
        <v>1581</v>
      </c>
      <c r="K14" s="208"/>
      <c r="L14" s="202"/>
      <c r="M14" s="200"/>
      <c r="N14" s="209"/>
    </row>
    <row r="15" spans="1:16" s="196" customFormat="1" ht="15.75" customHeight="1">
      <c r="A15" s="2566"/>
      <c r="B15" s="210"/>
      <c r="C15" s="200"/>
      <c r="D15" s="202" t="s">
        <v>1582</v>
      </c>
      <c r="E15" s="200"/>
      <c r="F15" s="202"/>
      <c r="G15" s="202"/>
      <c r="H15" s="202" t="s">
        <v>1575</v>
      </c>
      <c r="I15" s="208" t="s">
        <v>1583</v>
      </c>
      <c r="J15" s="202" t="s">
        <v>1584</v>
      </c>
      <c r="K15" s="208" t="s">
        <v>1585</v>
      </c>
      <c r="L15" s="206"/>
      <c r="M15" s="207"/>
      <c r="N15" s="211"/>
    </row>
    <row r="16" spans="1:16" ht="15.75" customHeight="1">
      <c r="A16" s="1120" t="s">
        <v>1586</v>
      </c>
      <c r="B16" s="212" t="s">
        <v>1334</v>
      </c>
      <c r="C16" s="53">
        <v>133100873</v>
      </c>
      <c r="D16" s="1235">
        <v>41002685</v>
      </c>
      <c r="E16" s="1235">
        <v>173765841</v>
      </c>
      <c r="F16" s="1235">
        <v>29576454</v>
      </c>
      <c r="G16" s="1235">
        <v>4385474</v>
      </c>
      <c r="H16" s="1235">
        <v>139803913</v>
      </c>
      <c r="I16" s="1235">
        <v>79493422</v>
      </c>
      <c r="J16" s="1235">
        <v>57786104</v>
      </c>
      <c r="K16" s="1235">
        <v>2524387</v>
      </c>
      <c r="L16" s="1235">
        <v>19130695</v>
      </c>
      <c r="M16" s="1235">
        <v>9730120</v>
      </c>
      <c r="N16" s="213" t="s">
        <v>1587</v>
      </c>
    </row>
    <row r="17" spans="1:14" ht="15.75" customHeight="1">
      <c r="A17" s="1121" t="s">
        <v>1588</v>
      </c>
      <c r="B17" s="212" t="s">
        <v>1228</v>
      </c>
      <c r="C17" s="149"/>
      <c r="D17" s="215"/>
      <c r="E17" s="1234">
        <v>132887703</v>
      </c>
      <c r="F17" s="215"/>
      <c r="G17" s="215"/>
      <c r="H17" s="215"/>
      <c r="I17" s="215"/>
      <c r="J17" s="215"/>
      <c r="K17" s="215"/>
      <c r="L17" s="147"/>
      <c r="M17" s="147"/>
      <c r="N17" s="216" t="s">
        <v>1589</v>
      </c>
    </row>
    <row r="18" spans="1:14" ht="4.5" customHeight="1">
      <c r="A18" s="214"/>
      <c r="B18" s="212"/>
      <c r="C18" s="149"/>
      <c r="D18" s="215"/>
      <c r="E18" s="215"/>
      <c r="F18" s="215"/>
      <c r="G18" s="215"/>
      <c r="H18" s="215"/>
      <c r="I18" s="215"/>
      <c r="J18" s="215"/>
      <c r="K18" s="215"/>
      <c r="L18" s="147"/>
      <c r="M18" s="147"/>
      <c r="N18" s="217"/>
    </row>
    <row r="19" spans="1:14" ht="15.75" customHeight="1">
      <c r="A19" s="1120" t="s">
        <v>65</v>
      </c>
      <c r="B19" s="212" t="s">
        <v>1228</v>
      </c>
      <c r="C19" s="56">
        <v>53057305</v>
      </c>
      <c r="D19" s="1234" t="s">
        <v>21</v>
      </c>
      <c r="E19" s="1234">
        <v>70633851</v>
      </c>
      <c r="F19" s="1234">
        <v>7884194</v>
      </c>
      <c r="G19" s="1234">
        <v>1952142</v>
      </c>
      <c r="H19" s="1234">
        <v>60797515</v>
      </c>
      <c r="I19" s="1234">
        <v>46448700</v>
      </c>
      <c r="J19" s="1234">
        <v>13222682</v>
      </c>
      <c r="K19" s="1234">
        <v>1126132</v>
      </c>
      <c r="L19" s="1234">
        <v>786060</v>
      </c>
      <c r="M19" s="1234">
        <v>1451839</v>
      </c>
      <c r="N19" s="218" t="s">
        <v>1590</v>
      </c>
    </row>
    <row r="20" spans="1:14" ht="15.75" customHeight="1">
      <c r="A20" s="219"/>
      <c r="B20" s="212"/>
      <c r="C20" s="149"/>
      <c r="D20" s="147"/>
      <c r="E20" s="147"/>
      <c r="F20" s="147"/>
      <c r="G20" s="147"/>
      <c r="H20" s="147"/>
      <c r="I20" s="147"/>
      <c r="J20" s="147"/>
      <c r="K20" s="147"/>
      <c r="L20" s="147"/>
      <c r="M20" s="147"/>
      <c r="N20" s="218" t="s">
        <v>1418</v>
      </c>
    </row>
    <row r="21" spans="1:14" ht="15.75" customHeight="1">
      <c r="A21" s="220" t="s">
        <v>767</v>
      </c>
      <c r="B21" s="212" t="s">
        <v>1228</v>
      </c>
      <c r="C21" s="60">
        <v>3323</v>
      </c>
      <c r="D21" s="1233" t="s">
        <v>22</v>
      </c>
      <c r="E21" s="1233">
        <v>3394</v>
      </c>
      <c r="F21" s="1233">
        <v>3327</v>
      </c>
      <c r="G21" s="1233" t="s">
        <v>21</v>
      </c>
      <c r="H21" s="1233">
        <v>67</v>
      </c>
      <c r="I21" s="1233">
        <v>67</v>
      </c>
      <c r="J21" s="1233" t="s">
        <v>21</v>
      </c>
      <c r="K21" s="1233" t="s">
        <v>21</v>
      </c>
      <c r="L21" s="1233">
        <v>27308</v>
      </c>
      <c r="M21" s="1233">
        <v>426</v>
      </c>
      <c r="N21" s="217" t="s">
        <v>1591</v>
      </c>
    </row>
    <row r="22" spans="1:14" ht="15.75" customHeight="1">
      <c r="A22" s="221" t="s">
        <v>1229</v>
      </c>
      <c r="B22" s="212" t="s">
        <v>1228</v>
      </c>
      <c r="C22" s="60">
        <v>48044</v>
      </c>
      <c r="D22" s="1233" t="s">
        <v>22</v>
      </c>
      <c r="E22" s="1233">
        <v>48314</v>
      </c>
      <c r="F22" s="1233" t="s">
        <v>22</v>
      </c>
      <c r="G22" s="1233">
        <v>2</v>
      </c>
      <c r="H22" s="1233">
        <v>48312</v>
      </c>
      <c r="I22" s="1233" t="s">
        <v>22</v>
      </c>
      <c r="J22" s="1233">
        <v>56</v>
      </c>
      <c r="K22" s="1233">
        <v>48256</v>
      </c>
      <c r="L22" s="1233">
        <v>48</v>
      </c>
      <c r="M22" s="1233">
        <v>1783</v>
      </c>
      <c r="N22" s="222" t="s">
        <v>717</v>
      </c>
    </row>
    <row r="23" spans="1:14" ht="15.75" customHeight="1">
      <c r="A23" s="221" t="s">
        <v>66</v>
      </c>
      <c r="B23" s="212" t="s">
        <v>1228</v>
      </c>
      <c r="C23" s="60">
        <v>29174908</v>
      </c>
      <c r="D23" s="1233" t="s">
        <v>22</v>
      </c>
      <c r="E23" s="1233">
        <v>29446917</v>
      </c>
      <c r="F23" s="1233" t="s">
        <v>21</v>
      </c>
      <c r="G23" s="1233">
        <v>3821</v>
      </c>
      <c r="H23" s="1233">
        <v>29443096</v>
      </c>
      <c r="I23" s="1233">
        <v>29419524</v>
      </c>
      <c r="J23" s="1233">
        <v>23482</v>
      </c>
      <c r="K23" s="1233">
        <v>90</v>
      </c>
      <c r="L23" s="1233">
        <v>14200</v>
      </c>
      <c r="M23" s="1233">
        <v>557498</v>
      </c>
      <c r="N23" s="222" t="s">
        <v>1411</v>
      </c>
    </row>
    <row r="24" spans="1:14" ht="15.75" customHeight="1">
      <c r="A24" s="221" t="s">
        <v>67</v>
      </c>
      <c r="B24" s="212" t="s">
        <v>1228</v>
      </c>
      <c r="C24" s="60">
        <v>14748606</v>
      </c>
      <c r="D24" s="1233" t="s">
        <v>22</v>
      </c>
      <c r="E24" s="1233">
        <v>14662456</v>
      </c>
      <c r="F24" s="1233" t="s">
        <v>21</v>
      </c>
      <c r="G24" s="1233" t="s">
        <v>21</v>
      </c>
      <c r="H24" s="1233">
        <v>14662456</v>
      </c>
      <c r="I24" s="1233">
        <v>14662456</v>
      </c>
      <c r="J24" s="1233" t="s">
        <v>21</v>
      </c>
      <c r="K24" s="1233" t="s">
        <v>21</v>
      </c>
      <c r="L24" s="1233">
        <v>92135</v>
      </c>
      <c r="M24" s="1233">
        <v>4881</v>
      </c>
      <c r="N24" s="217" t="s">
        <v>1592</v>
      </c>
    </row>
    <row r="25" spans="1:14" ht="15.75" customHeight="1">
      <c r="A25" s="221" t="s">
        <v>68</v>
      </c>
      <c r="B25" s="212" t="s">
        <v>1228</v>
      </c>
      <c r="C25" s="60">
        <v>865697</v>
      </c>
      <c r="D25" s="1233" t="s">
        <v>22</v>
      </c>
      <c r="E25" s="1233">
        <v>1088999</v>
      </c>
      <c r="F25" s="1233">
        <v>49344</v>
      </c>
      <c r="G25" s="1233">
        <v>194373</v>
      </c>
      <c r="H25" s="1233">
        <v>845282</v>
      </c>
      <c r="I25" s="1233">
        <v>685862</v>
      </c>
      <c r="J25" s="1233">
        <v>122700</v>
      </c>
      <c r="K25" s="1233">
        <v>36720</v>
      </c>
      <c r="L25" s="1233">
        <v>1001</v>
      </c>
      <c r="M25" s="1233">
        <v>17244</v>
      </c>
      <c r="N25" s="222" t="s">
        <v>716</v>
      </c>
    </row>
    <row r="26" spans="1:14" ht="15.75" customHeight="1">
      <c r="A26" s="221" t="s">
        <v>69</v>
      </c>
      <c r="B26" s="212" t="s">
        <v>1228</v>
      </c>
      <c r="C26" s="60">
        <v>181816</v>
      </c>
      <c r="D26" s="1233" t="s">
        <v>22</v>
      </c>
      <c r="E26" s="1233">
        <v>185543</v>
      </c>
      <c r="F26" s="1233">
        <v>45</v>
      </c>
      <c r="G26" s="1233">
        <v>3563</v>
      </c>
      <c r="H26" s="1233">
        <v>181935</v>
      </c>
      <c r="I26" s="1233">
        <v>115113</v>
      </c>
      <c r="J26" s="1233">
        <v>3429</v>
      </c>
      <c r="K26" s="1233">
        <v>63393</v>
      </c>
      <c r="L26" s="1233">
        <v>344</v>
      </c>
      <c r="M26" s="1233">
        <v>10229</v>
      </c>
      <c r="N26" s="222" t="s">
        <v>1174</v>
      </c>
    </row>
    <row r="27" spans="1:14" ht="15.75" customHeight="1">
      <c r="A27" s="221" t="s">
        <v>70</v>
      </c>
      <c r="B27" s="212" t="s">
        <v>1228</v>
      </c>
      <c r="C27" s="60">
        <v>2920797</v>
      </c>
      <c r="D27" s="1233" t="s">
        <v>22</v>
      </c>
      <c r="E27" s="1233">
        <v>4500384</v>
      </c>
      <c r="F27" s="1233">
        <v>2654953</v>
      </c>
      <c r="G27" s="1233">
        <v>96987</v>
      </c>
      <c r="H27" s="1233">
        <v>1748444</v>
      </c>
      <c r="I27" s="1233">
        <v>461666</v>
      </c>
      <c r="J27" s="1233">
        <v>1152770</v>
      </c>
      <c r="K27" s="1233">
        <v>134008</v>
      </c>
      <c r="L27" s="1233">
        <v>51511</v>
      </c>
      <c r="M27" s="1233">
        <v>262834</v>
      </c>
      <c r="N27" s="217" t="s">
        <v>1593</v>
      </c>
    </row>
    <row r="28" spans="1:14" ht="15.75" customHeight="1">
      <c r="A28" s="1240" t="s">
        <v>1594</v>
      </c>
      <c r="B28" s="212" t="s">
        <v>1228</v>
      </c>
      <c r="C28" s="60">
        <v>499811</v>
      </c>
      <c r="D28" s="1233" t="s">
        <v>22</v>
      </c>
      <c r="E28" s="1233">
        <v>544842</v>
      </c>
      <c r="F28" s="1233">
        <v>235436</v>
      </c>
      <c r="G28" s="1233">
        <v>38264</v>
      </c>
      <c r="H28" s="1233">
        <v>271142</v>
      </c>
      <c r="I28" s="1233" t="s">
        <v>21</v>
      </c>
      <c r="J28" s="1233">
        <v>196599</v>
      </c>
      <c r="K28" s="1233">
        <v>74543</v>
      </c>
      <c r="L28" s="1233">
        <v>9409</v>
      </c>
      <c r="M28" s="1233">
        <v>57458</v>
      </c>
      <c r="N28" s="217" t="s">
        <v>1595</v>
      </c>
    </row>
    <row r="29" spans="1:14" ht="15.75" customHeight="1">
      <c r="A29" s="221" t="s">
        <v>1596</v>
      </c>
      <c r="B29" s="212" t="s">
        <v>1228</v>
      </c>
      <c r="C29" s="60">
        <v>2420986</v>
      </c>
      <c r="D29" s="1233" t="s">
        <v>22</v>
      </c>
      <c r="E29" s="1233">
        <v>3955542</v>
      </c>
      <c r="F29" s="1233">
        <v>2419517</v>
      </c>
      <c r="G29" s="1233">
        <v>58723</v>
      </c>
      <c r="H29" s="1233">
        <v>1477302</v>
      </c>
      <c r="I29" s="1233">
        <v>461666</v>
      </c>
      <c r="J29" s="1233">
        <v>956171</v>
      </c>
      <c r="K29" s="1233">
        <v>59465</v>
      </c>
      <c r="L29" s="1233">
        <v>42102</v>
      </c>
      <c r="M29" s="1233">
        <v>205376</v>
      </c>
      <c r="N29" s="217" t="s">
        <v>1597</v>
      </c>
    </row>
    <row r="30" spans="1:14" ht="15.75" customHeight="1">
      <c r="A30" s="221" t="s">
        <v>71</v>
      </c>
      <c r="B30" s="212" t="s">
        <v>1228</v>
      </c>
      <c r="C30" s="60">
        <v>584832</v>
      </c>
      <c r="D30" s="1233" t="s">
        <v>22</v>
      </c>
      <c r="E30" s="1233">
        <v>1601987</v>
      </c>
      <c r="F30" s="1233">
        <v>848026</v>
      </c>
      <c r="G30" s="1233">
        <v>1</v>
      </c>
      <c r="H30" s="1233">
        <v>753960</v>
      </c>
      <c r="I30" s="1233">
        <v>349305</v>
      </c>
      <c r="J30" s="1233">
        <v>398054</v>
      </c>
      <c r="K30" s="1233">
        <v>6601</v>
      </c>
      <c r="L30" s="1233">
        <v>4495</v>
      </c>
      <c r="M30" s="1233">
        <v>12927</v>
      </c>
      <c r="N30" s="217" t="s">
        <v>1178</v>
      </c>
    </row>
    <row r="31" spans="1:14" ht="15.75" customHeight="1">
      <c r="A31" s="221" t="s">
        <v>72</v>
      </c>
      <c r="B31" s="212" t="s">
        <v>1230</v>
      </c>
      <c r="C31" s="60">
        <v>4718283</v>
      </c>
      <c r="D31" s="1233" t="s">
        <v>22</v>
      </c>
      <c r="E31" s="1233">
        <v>4753687</v>
      </c>
      <c r="F31" s="1233">
        <v>107281</v>
      </c>
      <c r="G31" s="1233">
        <v>130136</v>
      </c>
      <c r="H31" s="1233">
        <v>4516270</v>
      </c>
      <c r="I31" s="1233">
        <v>3787069</v>
      </c>
      <c r="J31" s="1233">
        <v>443081</v>
      </c>
      <c r="K31" s="1233">
        <v>286120</v>
      </c>
      <c r="L31" s="1233">
        <v>337343</v>
      </c>
      <c r="M31" s="1233">
        <v>76663</v>
      </c>
      <c r="N31" s="222" t="s">
        <v>1231</v>
      </c>
    </row>
    <row r="32" spans="1:14" ht="17.25" customHeight="1">
      <c r="A32" s="221" t="s">
        <v>73</v>
      </c>
      <c r="B32" s="223" t="s">
        <v>735</v>
      </c>
      <c r="C32" s="60">
        <v>238498</v>
      </c>
      <c r="D32" s="1233" t="s">
        <v>22</v>
      </c>
      <c r="E32" s="1233">
        <v>11983665</v>
      </c>
      <c r="F32" s="1233">
        <v>1757658</v>
      </c>
      <c r="G32" s="1233">
        <v>1202205</v>
      </c>
      <c r="H32" s="1233">
        <v>9023802</v>
      </c>
      <c r="I32" s="1233">
        <v>361129</v>
      </c>
      <c r="J32" s="1233">
        <v>8289402</v>
      </c>
      <c r="K32" s="1233">
        <v>373271</v>
      </c>
      <c r="L32" s="1233" t="s">
        <v>22</v>
      </c>
      <c r="M32" s="1233" t="s">
        <v>22</v>
      </c>
      <c r="N32" s="217" t="s">
        <v>1232</v>
      </c>
    </row>
    <row r="33" spans="1:14" ht="15.75" customHeight="1">
      <c r="A33" s="221" t="s">
        <v>1598</v>
      </c>
      <c r="B33" s="212" t="s">
        <v>1230</v>
      </c>
      <c r="C33" s="60">
        <v>3517233</v>
      </c>
      <c r="D33" s="1233" t="s">
        <v>22</v>
      </c>
      <c r="E33" s="1233">
        <v>3797069</v>
      </c>
      <c r="F33" s="1233">
        <v>1868147</v>
      </c>
      <c r="G33" s="1233" t="s">
        <v>21</v>
      </c>
      <c r="H33" s="1233">
        <v>1928922</v>
      </c>
      <c r="I33" s="1233">
        <v>746674</v>
      </c>
      <c r="J33" s="1233">
        <v>1172003</v>
      </c>
      <c r="K33" s="1233">
        <v>10245</v>
      </c>
      <c r="L33" s="1233">
        <v>208589</v>
      </c>
      <c r="M33" s="1233">
        <v>685662</v>
      </c>
      <c r="N33" s="224" t="s">
        <v>724</v>
      </c>
    </row>
    <row r="34" spans="1:14" ht="15.75" customHeight="1">
      <c r="A34" s="221" t="s">
        <v>1197</v>
      </c>
      <c r="B34" s="212" t="s">
        <v>1228</v>
      </c>
      <c r="C34" s="60" t="s">
        <v>21</v>
      </c>
      <c r="D34" s="1233" t="s">
        <v>22</v>
      </c>
      <c r="E34" s="1233">
        <v>478362</v>
      </c>
      <c r="F34" s="1233">
        <v>390219</v>
      </c>
      <c r="G34" s="1233">
        <v>88143</v>
      </c>
      <c r="H34" s="1233" t="s">
        <v>21</v>
      </c>
      <c r="I34" s="1233" t="s">
        <v>21</v>
      </c>
      <c r="J34" s="1233" t="s">
        <v>21</v>
      </c>
      <c r="K34" s="1233" t="s">
        <v>21</v>
      </c>
      <c r="L34" s="1233" t="s">
        <v>21</v>
      </c>
      <c r="M34" s="1233" t="s">
        <v>21</v>
      </c>
      <c r="N34" s="224" t="s">
        <v>1198</v>
      </c>
    </row>
    <row r="35" spans="1:14" ht="15.75" customHeight="1">
      <c r="A35" s="221" t="s">
        <v>74</v>
      </c>
      <c r="B35" s="212" t="s">
        <v>747</v>
      </c>
      <c r="C35" s="60">
        <v>346039</v>
      </c>
      <c r="D35" s="1233" t="s">
        <v>21</v>
      </c>
      <c r="E35" s="1233">
        <v>345616</v>
      </c>
      <c r="F35" s="1233">
        <v>22050</v>
      </c>
      <c r="G35" s="1233" t="s">
        <v>21</v>
      </c>
      <c r="H35" s="1233">
        <v>323566</v>
      </c>
      <c r="I35" s="1233" t="s">
        <v>21</v>
      </c>
      <c r="J35" s="1233">
        <v>301491</v>
      </c>
      <c r="K35" s="1233">
        <v>22075</v>
      </c>
      <c r="L35" s="1233" t="s">
        <v>21</v>
      </c>
      <c r="M35" s="1233">
        <v>9896</v>
      </c>
      <c r="N35" s="224" t="s">
        <v>1233</v>
      </c>
    </row>
    <row r="36" spans="1:14" ht="4.5" customHeight="1">
      <c r="A36" s="1122"/>
      <c r="B36" s="212"/>
      <c r="C36" s="149"/>
      <c r="D36" s="147"/>
      <c r="E36" s="147"/>
      <c r="F36" s="147"/>
      <c r="G36" s="147"/>
      <c r="H36" s="147"/>
      <c r="I36" s="147"/>
      <c r="J36" s="147"/>
      <c r="K36" s="147"/>
      <c r="L36" s="147"/>
      <c r="M36" s="147"/>
      <c r="N36" s="224"/>
    </row>
    <row r="37" spans="1:14" ht="15.75" customHeight="1">
      <c r="A37" s="1123" t="s">
        <v>75</v>
      </c>
      <c r="B37" s="212" t="s">
        <v>1334</v>
      </c>
      <c r="C37" s="56">
        <v>80043568</v>
      </c>
      <c r="D37" s="1234">
        <v>41002685</v>
      </c>
      <c r="E37" s="1234">
        <v>103131990</v>
      </c>
      <c r="F37" s="1234">
        <v>21692260</v>
      </c>
      <c r="G37" s="1234">
        <v>2433333</v>
      </c>
      <c r="H37" s="1234">
        <v>79006398</v>
      </c>
      <c r="I37" s="1234">
        <v>33044721</v>
      </c>
      <c r="J37" s="1234">
        <v>44563422</v>
      </c>
      <c r="K37" s="1234">
        <v>1398255</v>
      </c>
      <c r="L37" s="1234">
        <v>18344634</v>
      </c>
      <c r="M37" s="1234">
        <v>8278281</v>
      </c>
      <c r="N37" s="218" t="s">
        <v>1234</v>
      </c>
    </row>
    <row r="38" spans="1:14" ht="15.75" customHeight="1">
      <c r="A38" s="219"/>
      <c r="B38" s="212"/>
      <c r="C38" s="149"/>
      <c r="D38" s="147"/>
      <c r="E38" s="147"/>
      <c r="F38" s="147"/>
      <c r="G38" s="147"/>
      <c r="H38" s="147"/>
      <c r="I38" s="147"/>
      <c r="J38" s="147"/>
      <c r="K38" s="147"/>
      <c r="L38" s="147"/>
      <c r="M38" s="147"/>
      <c r="N38" s="218" t="s">
        <v>1418</v>
      </c>
    </row>
    <row r="39" spans="1:14" ht="15.75" customHeight="1">
      <c r="A39" s="220" t="s">
        <v>768</v>
      </c>
      <c r="B39" s="212" t="s">
        <v>1230</v>
      </c>
      <c r="C39" s="60">
        <v>81963671</v>
      </c>
      <c r="D39" s="1233" t="s">
        <v>22</v>
      </c>
      <c r="E39" s="1233">
        <v>76201814</v>
      </c>
      <c r="F39" s="1233">
        <v>16774135</v>
      </c>
      <c r="G39" s="1233" t="s">
        <v>21</v>
      </c>
      <c r="H39" s="1233">
        <v>59427679</v>
      </c>
      <c r="I39" s="1233">
        <v>43327350</v>
      </c>
      <c r="J39" s="1233">
        <v>16084121</v>
      </c>
      <c r="K39" s="1233">
        <v>16208</v>
      </c>
      <c r="L39" s="1233">
        <v>6721421</v>
      </c>
      <c r="M39" s="1233">
        <v>9400684</v>
      </c>
      <c r="N39" s="222" t="s">
        <v>1200</v>
      </c>
    </row>
    <row r="40" spans="1:14" ht="15.75" customHeight="1">
      <c r="A40" s="220" t="s">
        <v>769</v>
      </c>
      <c r="B40" s="212" t="s">
        <v>1228</v>
      </c>
      <c r="C40" s="60">
        <v>6389514</v>
      </c>
      <c r="D40" s="1233">
        <v>29937715</v>
      </c>
      <c r="E40" s="1233">
        <v>26355716</v>
      </c>
      <c r="F40" s="1233" t="s">
        <v>21</v>
      </c>
      <c r="G40" s="1233" t="s">
        <v>21</v>
      </c>
      <c r="H40" s="1233">
        <v>26355716</v>
      </c>
      <c r="I40" s="1233">
        <v>470115</v>
      </c>
      <c r="J40" s="1233">
        <v>25801008</v>
      </c>
      <c r="K40" s="1233">
        <v>84593</v>
      </c>
      <c r="L40" s="1233">
        <v>9781778</v>
      </c>
      <c r="M40" s="1233">
        <v>1914034</v>
      </c>
      <c r="N40" s="222" t="s">
        <v>1201</v>
      </c>
    </row>
    <row r="41" spans="1:14" ht="15.75" customHeight="1">
      <c r="A41" s="221" t="s">
        <v>1335</v>
      </c>
      <c r="B41" s="212" t="s">
        <v>1228</v>
      </c>
      <c r="C41" s="60">
        <v>343803</v>
      </c>
      <c r="D41" s="1233">
        <v>851394</v>
      </c>
      <c r="E41" s="1233">
        <v>494251</v>
      </c>
      <c r="F41" s="1233" t="s">
        <v>21</v>
      </c>
      <c r="G41" s="1233" t="s">
        <v>21</v>
      </c>
      <c r="H41" s="1233">
        <v>494251</v>
      </c>
      <c r="I41" s="1233">
        <v>494251</v>
      </c>
      <c r="J41" s="1233" t="s">
        <v>21</v>
      </c>
      <c r="K41" s="1233" t="s">
        <v>21</v>
      </c>
      <c r="L41" s="1233">
        <v>670444</v>
      </c>
      <c r="M41" s="1233">
        <v>47928</v>
      </c>
      <c r="N41" s="222" t="s">
        <v>1202</v>
      </c>
    </row>
    <row r="42" spans="1:14" ht="17.25" customHeight="1">
      <c r="A42" s="221" t="s">
        <v>76</v>
      </c>
      <c r="B42" s="223" t="s">
        <v>735</v>
      </c>
      <c r="C42" s="60">
        <v>1857892</v>
      </c>
      <c r="D42" s="1233">
        <v>12823207</v>
      </c>
      <c r="E42" s="1233">
        <v>10417196</v>
      </c>
      <c r="F42" s="1233">
        <v>1636592</v>
      </c>
      <c r="G42" s="1233" t="s">
        <v>21</v>
      </c>
      <c r="H42" s="1233">
        <v>8780604</v>
      </c>
      <c r="I42" s="1233">
        <v>7455</v>
      </c>
      <c r="J42" s="1233">
        <v>8384988</v>
      </c>
      <c r="K42" s="1233">
        <v>388161</v>
      </c>
      <c r="L42" s="1233">
        <v>4165810</v>
      </c>
      <c r="M42" s="1233" t="s">
        <v>22</v>
      </c>
      <c r="N42" s="217" t="s">
        <v>1235</v>
      </c>
    </row>
    <row r="43" spans="1:14" ht="15.75" customHeight="1">
      <c r="A43" s="221" t="s">
        <v>77</v>
      </c>
      <c r="B43" s="212" t="s">
        <v>1228</v>
      </c>
      <c r="C43" s="60">
        <v>2090936</v>
      </c>
      <c r="D43" s="1233">
        <v>98309280</v>
      </c>
      <c r="E43" s="1233">
        <v>69953793</v>
      </c>
      <c r="F43" s="1233">
        <v>23617140</v>
      </c>
      <c r="G43" s="1233">
        <v>98093</v>
      </c>
      <c r="H43" s="1233">
        <v>46238560</v>
      </c>
      <c r="I43" s="1233" t="s">
        <v>21</v>
      </c>
      <c r="J43" s="1233">
        <v>42240045</v>
      </c>
      <c r="K43" s="1233">
        <v>3998515</v>
      </c>
      <c r="L43" s="1233">
        <v>30001309</v>
      </c>
      <c r="M43" s="1233" t="s">
        <v>22</v>
      </c>
      <c r="N43" s="217" t="s">
        <v>1236</v>
      </c>
    </row>
    <row r="44" spans="1:14" ht="15.75" customHeight="1">
      <c r="A44" s="221" t="s">
        <v>78</v>
      </c>
      <c r="B44" s="212" t="s">
        <v>1228</v>
      </c>
      <c r="C44" s="60">
        <v>230359</v>
      </c>
      <c r="D44" s="1233">
        <v>5930119</v>
      </c>
      <c r="E44" s="1233">
        <v>4335524</v>
      </c>
      <c r="F44" s="1233">
        <v>1489808</v>
      </c>
      <c r="G44" s="1233">
        <v>2751</v>
      </c>
      <c r="H44" s="1233">
        <v>2842965</v>
      </c>
      <c r="I44" s="1233" t="s">
        <v>21</v>
      </c>
      <c r="J44" s="1233">
        <v>2621770</v>
      </c>
      <c r="K44" s="1233">
        <v>221195</v>
      </c>
      <c r="L44" s="1233">
        <v>1446169</v>
      </c>
      <c r="M44" s="1233" t="s">
        <v>22</v>
      </c>
      <c r="N44" s="217" t="s">
        <v>1237</v>
      </c>
    </row>
    <row r="45" spans="1:14" ht="15.75" customHeight="1">
      <c r="A45" s="221" t="s">
        <v>79</v>
      </c>
      <c r="B45" s="212" t="s">
        <v>1228</v>
      </c>
      <c r="C45" s="60">
        <v>2997</v>
      </c>
      <c r="D45" s="1233">
        <v>86794</v>
      </c>
      <c r="E45" s="1233">
        <v>79370</v>
      </c>
      <c r="F45" s="1233">
        <v>66435</v>
      </c>
      <c r="G45" s="1233" t="s">
        <v>21</v>
      </c>
      <c r="H45" s="1233">
        <v>12935</v>
      </c>
      <c r="I45" s="1233" t="s">
        <v>21</v>
      </c>
      <c r="J45" s="1233">
        <v>12935</v>
      </c>
      <c r="K45" s="1233" t="s">
        <v>21</v>
      </c>
      <c r="L45" s="1233">
        <v>10421</v>
      </c>
      <c r="M45" s="1233" t="s">
        <v>22</v>
      </c>
      <c r="N45" s="217" t="s">
        <v>1238</v>
      </c>
    </row>
    <row r="46" spans="1:14" ht="15.75" customHeight="1">
      <c r="A46" s="221" t="s">
        <v>80</v>
      </c>
      <c r="B46" s="212" t="s">
        <v>1228</v>
      </c>
      <c r="C46" s="60">
        <v>519375</v>
      </c>
      <c r="D46" s="1233">
        <v>62486</v>
      </c>
      <c r="E46" s="1233">
        <v>639151</v>
      </c>
      <c r="F46" s="1233">
        <v>198973</v>
      </c>
      <c r="G46" s="1233">
        <v>157709</v>
      </c>
      <c r="H46" s="1233">
        <v>282469</v>
      </c>
      <c r="I46" s="1233">
        <v>70028</v>
      </c>
      <c r="J46" s="1233">
        <v>170971</v>
      </c>
      <c r="K46" s="1233">
        <v>41470</v>
      </c>
      <c r="L46" s="1233">
        <v>12295</v>
      </c>
      <c r="M46" s="1233">
        <v>16</v>
      </c>
      <c r="N46" s="217" t="s">
        <v>1239</v>
      </c>
    </row>
    <row r="47" spans="1:14" ht="15.75" customHeight="1">
      <c r="A47" s="221" t="s">
        <v>81</v>
      </c>
      <c r="B47" s="212" t="s">
        <v>1230</v>
      </c>
      <c r="C47" s="60">
        <v>1613642</v>
      </c>
      <c r="D47" s="1233" t="s">
        <v>22</v>
      </c>
      <c r="E47" s="1233">
        <v>1473506</v>
      </c>
      <c r="F47" s="1233">
        <v>214127</v>
      </c>
      <c r="G47" s="1233">
        <v>375381</v>
      </c>
      <c r="H47" s="1233">
        <v>883998</v>
      </c>
      <c r="I47" s="1233">
        <v>209041</v>
      </c>
      <c r="J47" s="1233">
        <v>633599</v>
      </c>
      <c r="K47" s="1233">
        <v>41358</v>
      </c>
      <c r="L47" s="1233">
        <v>161800</v>
      </c>
      <c r="M47" s="1233">
        <v>58080</v>
      </c>
      <c r="N47" s="222" t="s">
        <v>1336</v>
      </c>
    </row>
    <row r="48" spans="1:14" ht="17.25" customHeight="1">
      <c r="A48" s="221" t="s">
        <v>1240</v>
      </c>
      <c r="B48" s="223" t="s">
        <v>735</v>
      </c>
      <c r="C48" s="60">
        <v>4927791</v>
      </c>
      <c r="D48" s="1233" t="s">
        <v>22</v>
      </c>
      <c r="E48" s="1233">
        <v>4927791</v>
      </c>
      <c r="F48" s="1233">
        <v>1048102</v>
      </c>
      <c r="G48" s="1233">
        <v>1497640</v>
      </c>
      <c r="H48" s="1233">
        <v>2382049</v>
      </c>
      <c r="I48" s="1233" t="s">
        <v>21</v>
      </c>
      <c r="J48" s="1233">
        <v>2018093</v>
      </c>
      <c r="K48" s="1233">
        <v>363956</v>
      </c>
      <c r="L48" s="1233" t="s">
        <v>22</v>
      </c>
      <c r="M48" s="1233" t="s">
        <v>22</v>
      </c>
      <c r="N48" s="217" t="s">
        <v>1241</v>
      </c>
    </row>
    <row r="49" spans="1:14" ht="15.75" customHeight="1">
      <c r="A49" s="221" t="s">
        <v>1242</v>
      </c>
      <c r="B49" s="212" t="s">
        <v>1228</v>
      </c>
      <c r="C49" s="60">
        <v>5346428</v>
      </c>
      <c r="D49" s="1233" t="s">
        <v>22</v>
      </c>
      <c r="E49" s="1233">
        <v>5346339</v>
      </c>
      <c r="F49" s="1233">
        <v>1136905</v>
      </c>
      <c r="G49" s="1233">
        <v>1616896</v>
      </c>
      <c r="H49" s="1233">
        <v>2592538</v>
      </c>
      <c r="I49" s="1233" t="s">
        <v>21</v>
      </c>
      <c r="J49" s="1233">
        <v>2195395</v>
      </c>
      <c r="K49" s="1233">
        <v>397143</v>
      </c>
      <c r="L49" s="1233" t="s">
        <v>22</v>
      </c>
      <c r="M49" s="1233" t="s">
        <v>22</v>
      </c>
      <c r="N49" s="217" t="s">
        <v>1203</v>
      </c>
    </row>
    <row r="50" spans="1:14" ht="15.75" customHeight="1">
      <c r="A50" s="221" t="s">
        <v>82</v>
      </c>
      <c r="B50" s="212" t="s">
        <v>1337</v>
      </c>
      <c r="C50" s="60">
        <v>10448454</v>
      </c>
      <c r="D50" s="1233" t="s">
        <v>22</v>
      </c>
      <c r="E50" s="1233">
        <v>10723045</v>
      </c>
      <c r="F50" s="1233">
        <v>10723045</v>
      </c>
      <c r="G50" s="1233" t="s">
        <v>21</v>
      </c>
      <c r="H50" s="1233" t="s">
        <v>21</v>
      </c>
      <c r="I50" s="1233" t="s">
        <v>21</v>
      </c>
      <c r="J50" s="1233" t="s">
        <v>21</v>
      </c>
      <c r="K50" s="1233" t="s">
        <v>21</v>
      </c>
      <c r="L50" s="1233" t="s">
        <v>21</v>
      </c>
      <c r="M50" s="1233">
        <v>3296</v>
      </c>
      <c r="N50" s="222" t="s">
        <v>1243</v>
      </c>
    </row>
    <row r="51" spans="1:14" ht="15.75" customHeight="1">
      <c r="A51" s="221" t="s">
        <v>83</v>
      </c>
      <c r="B51" s="225" t="s">
        <v>1599</v>
      </c>
      <c r="C51" s="60">
        <v>6929847</v>
      </c>
      <c r="D51" s="1233">
        <v>1917354</v>
      </c>
      <c r="E51" s="1233">
        <v>8369666</v>
      </c>
      <c r="F51" s="1233" t="s">
        <v>22</v>
      </c>
      <c r="G51" s="1233" t="s">
        <v>21</v>
      </c>
      <c r="H51" s="1233">
        <v>8369666</v>
      </c>
      <c r="I51" s="1233">
        <v>31</v>
      </c>
      <c r="J51" s="1233">
        <v>7468640</v>
      </c>
      <c r="K51" s="1233">
        <v>900995</v>
      </c>
      <c r="L51" s="1233">
        <v>267825</v>
      </c>
      <c r="M51" s="1233">
        <v>1363</v>
      </c>
      <c r="N51" s="222" t="s">
        <v>1419</v>
      </c>
    </row>
    <row r="52" spans="1:14" ht="15.75" customHeight="1">
      <c r="A52" s="221" t="s">
        <v>84</v>
      </c>
      <c r="B52" s="212" t="s">
        <v>1337</v>
      </c>
      <c r="C52" s="60">
        <v>2386711</v>
      </c>
      <c r="D52" s="1233" t="s">
        <v>21</v>
      </c>
      <c r="E52" s="1233">
        <v>2387783</v>
      </c>
      <c r="F52" s="1233">
        <v>2378403</v>
      </c>
      <c r="G52" s="1233" t="s">
        <v>21</v>
      </c>
      <c r="H52" s="1233">
        <v>9380</v>
      </c>
      <c r="I52" s="1233" t="s">
        <v>21</v>
      </c>
      <c r="J52" s="1233">
        <v>8967</v>
      </c>
      <c r="K52" s="1233">
        <v>413</v>
      </c>
      <c r="L52" s="1233">
        <v>2507</v>
      </c>
      <c r="M52" s="1233">
        <v>49291</v>
      </c>
      <c r="N52" s="222" t="s">
        <v>1244</v>
      </c>
    </row>
    <row r="53" spans="1:14" ht="15.75" customHeight="1">
      <c r="A53" s="221" t="s">
        <v>85</v>
      </c>
      <c r="B53" s="226" t="s">
        <v>1230</v>
      </c>
      <c r="C53" s="60">
        <v>481497</v>
      </c>
      <c r="D53" s="1233" t="s">
        <v>21</v>
      </c>
      <c r="E53" s="1233">
        <v>479120</v>
      </c>
      <c r="F53" s="1233">
        <v>404450</v>
      </c>
      <c r="G53" s="1233" t="s">
        <v>21</v>
      </c>
      <c r="H53" s="1233">
        <v>74670</v>
      </c>
      <c r="I53" s="1233">
        <v>8598</v>
      </c>
      <c r="J53" s="1233">
        <v>66072</v>
      </c>
      <c r="K53" s="1233" t="s">
        <v>21</v>
      </c>
      <c r="L53" s="1233" t="s">
        <v>21</v>
      </c>
      <c r="M53" s="1233">
        <v>28721</v>
      </c>
      <c r="N53" s="222" t="s">
        <v>86</v>
      </c>
    </row>
    <row r="54" spans="1:14" ht="15.75" customHeight="1">
      <c r="A54" s="221" t="s">
        <v>87</v>
      </c>
      <c r="B54" s="212" t="s">
        <v>1228</v>
      </c>
      <c r="C54" s="60">
        <v>693387</v>
      </c>
      <c r="D54" s="1233">
        <v>71735</v>
      </c>
      <c r="E54" s="1233">
        <v>696552</v>
      </c>
      <c r="F54" s="1233">
        <v>46263</v>
      </c>
      <c r="G54" s="1233" t="s">
        <v>21</v>
      </c>
      <c r="H54" s="1233">
        <v>650289</v>
      </c>
      <c r="I54" s="1233">
        <v>214100</v>
      </c>
      <c r="J54" s="1233">
        <v>411793</v>
      </c>
      <c r="K54" s="1233">
        <v>24396</v>
      </c>
      <c r="L54" s="1233">
        <v>39770</v>
      </c>
      <c r="M54" s="1233">
        <v>33507</v>
      </c>
      <c r="N54" s="222" t="s">
        <v>1338</v>
      </c>
    </row>
    <row r="55" spans="1:14" ht="15.75" customHeight="1">
      <c r="A55" s="227" t="s">
        <v>1600</v>
      </c>
      <c r="B55" s="228" t="s">
        <v>1228</v>
      </c>
      <c r="C55" s="74">
        <v>634475</v>
      </c>
      <c r="D55" s="1232" t="s">
        <v>21</v>
      </c>
      <c r="E55" s="1232">
        <v>634093</v>
      </c>
      <c r="F55" s="1232">
        <v>616784</v>
      </c>
      <c r="G55" s="1232">
        <v>61</v>
      </c>
      <c r="H55" s="1232">
        <v>17248</v>
      </c>
      <c r="I55" s="1232" t="s">
        <v>21</v>
      </c>
      <c r="J55" s="1232">
        <v>17248</v>
      </c>
      <c r="K55" s="1232" t="s">
        <v>21</v>
      </c>
      <c r="L55" s="1232" t="s">
        <v>21</v>
      </c>
      <c r="M55" s="1232">
        <v>20573</v>
      </c>
      <c r="N55" s="229" t="s">
        <v>1205</v>
      </c>
    </row>
    <row r="56" spans="1:14" ht="13.5" customHeight="1">
      <c r="B56" s="230"/>
      <c r="N56" s="196"/>
    </row>
    <row r="57" spans="1:14" ht="20.25" customHeight="1">
      <c r="A57" s="1124" t="s">
        <v>88</v>
      </c>
      <c r="B57" s="231" t="s">
        <v>89</v>
      </c>
      <c r="K57" s="186" t="s">
        <v>1223</v>
      </c>
      <c r="N57" s="232"/>
    </row>
    <row r="58" spans="1:14" ht="15.75" customHeight="1">
      <c r="A58" s="1125" t="s">
        <v>1586</v>
      </c>
      <c r="B58" s="233" t="s">
        <v>1601</v>
      </c>
      <c r="C58" s="53">
        <v>5151003984</v>
      </c>
      <c r="D58" s="1235">
        <v>1586803905</v>
      </c>
      <c r="E58" s="1235">
        <v>6724738310</v>
      </c>
      <c r="F58" s="1235">
        <v>1144608809</v>
      </c>
      <c r="G58" s="1235">
        <v>169717867</v>
      </c>
      <c r="H58" s="1235">
        <v>5410411634</v>
      </c>
      <c r="I58" s="1235">
        <v>3076395420</v>
      </c>
      <c r="J58" s="1235">
        <v>2236322246</v>
      </c>
      <c r="K58" s="1235">
        <v>97693968</v>
      </c>
      <c r="L58" s="1235">
        <v>740357886</v>
      </c>
      <c r="M58" s="1235">
        <v>376555642</v>
      </c>
      <c r="N58" s="213" t="s">
        <v>1602</v>
      </c>
    </row>
    <row r="59" spans="1:14" ht="15.75" customHeight="1">
      <c r="A59" s="1121" t="s">
        <v>1588</v>
      </c>
      <c r="B59" s="234" t="s">
        <v>1228</v>
      </c>
      <c r="C59" s="149"/>
      <c r="D59" s="215"/>
      <c r="E59" s="1234">
        <v>5142754381</v>
      </c>
      <c r="F59" s="215"/>
      <c r="G59" s="215"/>
      <c r="H59" s="215"/>
      <c r="I59" s="215"/>
      <c r="J59" s="215"/>
      <c r="K59" s="215"/>
      <c r="L59" s="147"/>
      <c r="M59" s="147"/>
      <c r="N59" s="218" t="s">
        <v>1589</v>
      </c>
    </row>
    <row r="60" spans="1:14" ht="15.75" customHeight="1">
      <c r="A60" s="1126"/>
      <c r="B60" s="234"/>
      <c r="C60" s="149"/>
      <c r="D60" s="215"/>
      <c r="E60" s="215"/>
      <c r="F60" s="215"/>
      <c r="G60" s="215"/>
      <c r="H60" s="215"/>
      <c r="I60" s="215"/>
      <c r="J60" s="215"/>
      <c r="K60" s="215"/>
      <c r="L60" s="147"/>
      <c r="M60" s="147"/>
      <c r="N60" s="217"/>
    </row>
    <row r="61" spans="1:14" ht="15.75" customHeight="1">
      <c r="A61" s="1125" t="s">
        <v>65</v>
      </c>
      <c r="B61" s="234" t="s">
        <v>1228</v>
      </c>
      <c r="C61" s="56">
        <v>2053317902</v>
      </c>
      <c r="D61" s="1234" t="s">
        <v>21</v>
      </c>
      <c r="E61" s="1234">
        <v>2733530296</v>
      </c>
      <c r="F61" s="1234">
        <v>305118345</v>
      </c>
      <c r="G61" s="1234">
        <v>75547889</v>
      </c>
      <c r="H61" s="1234">
        <v>2352864062</v>
      </c>
      <c r="I61" s="1234">
        <v>1797564702</v>
      </c>
      <c r="J61" s="1234">
        <v>511717837</v>
      </c>
      <c r="K61" s="1234">
        <v>43581523</v>
      </c>
      <c r="L61" s="1234">
        <v>30420539</v>
      </c>
      <c r="M61" s="1234">
        <v>56186180</v>
      </c>
      <c r="N61" s="218" t="s">
        <v>1590</v>
      </c>
    </row>
    <row r="62" spans="1:14" ht="15.75" customHeight="1">
      <c r="A62" s="235"/>
      <c r="B62" s="234"/>
      <c r="C62" s="149"/>
      <c r="D62" s="147"/>
      <c r="E62" s="147"/>
      <c r="F62" s="147"/>
      <c r="G62" s="147"/>
      <c r="H62" s="147"/>
      <c r="I62" s="147"/>
      <c r="J62" s="147"/>
      <c r="K62" s="147"/>
      <c r="L62" s="147"/>
      <c r="M62" s="147"/>
      <c r="N62" s="218" t="s">
        <v>1418</v>
      </c>
    </row>
    <row r="63" spans="1:14" ht="15.75" customHeight="1">
      <c r="A63" s="220" t="s">
        <v>770</v>
      </c>
      <c r="B63" s="234" t="s">
        <v>1228</v>
      </c>
      <c r="C63" s="60">
        <v>117302</v>
      </c>
      <c r="D63" s="1233" t="s">
        <v>22</v>
      </c>
      <c r="E63" s="1233">
        <v>120003</v>
      </c>
      <c r="F63" s="1233">
        <v>117443</v>
      </c>
      <c r="G63" s="1233" t="s">
        <v>21</v>
      </c>
      <c r="H63" s="1233">
        <v>2559</v>
      </c>
      <c r="I63" s="1233">
        <v>2559</v>
      </c>
      <c r="J63" s="1233" t="s">
        <v>21</v>
      </c>
      <c r="K63" s="1233" t="s">
        <v>21</v>
      </c>
      <c r="L63" s="1233">
        <v>963972</v>
      </c>
      <c r="M63" s="1233">
        <v>15647</v>
      </c>
      <c r="N63" s="217" t="s">
        <v>1591</v>
      </c>
    </row>
    <row r="64" spans="1:14" ht="15.75" customHeight="1">
      <c r="A64" s="221" t="s">
        <v>1229</v>
      </c>
      <c r="B64" s="234" t="s">
        <v>1228</v>
      </c>
      <c r="C64" s="60">
        <v>1662322</v>
      </c>
      <c r="D64" s="1233" t="s">
        <v>22</v>
      </c>
      <c r="E64" s="1233">
        <v>1671664</v>
      </c>
      <c r="F64" s="1233" t="s">
        <v>22</v>
      </c>
      <c r="G64" s="1233">
        <v>69</v>
      </c>
      <c r="H64" s="1233">
        <v>1671595</v>
      </c>
      <c r="I64" s="1233" t="s">
        <v>22</v>
      </c>
      <c r="J64" s="1233">
        <v>1938</v>
      </c>
      <c r="K64" s="1233">
        <v>1669658</v>
      </c>
      <c r="L64" s="1233">
        <v>1661</v>
      </c>
      <c r="M64" s="1233">
        <v>61692</v>
      </c>
      <c r="N64" s="222" t="s">
        <v>717</v>
      </c>
    </row>
    <row r="65" spans="1:14" ht="15.75" customHeight="1">
      <c r="A65" s="235" t="s">
        <v>66</v>
      </c>
      <c r="B65" s="234" t="s">
        <v>1228</v>
      </c>
      <c r="C65" s="60">
        <v>980276909</v>
      </c>
      <c r="D65" s="1233" t="s">
        <v>22</v>
      </c>
      <c r="E65" s="1233">
        <v>989416411</v>
      </c>
      <c r="F65" s="1233" t="s">
        <v>21</v>
      </c>
      <c r="G65" s="1233">
        <v>128386</v>
      </c>
      <c r="H65" s="1233">
        <v>989288026</v>
      </c>
      <c r="I65" s="1233">
        <v>988496006</v>
      </c>
      <c r="J65" s="1233">
        <v>788995</v>
      </c>
      <c r="K65" s="1233">
        <v>3024</v>
      </c>
      <c r="L65" s="1233">
        <v>477120</v>
      </c>
      <c r="M65" s="1233">
        <v>18731933</v>
      </c>
      <c r="N65" s="222" t="s">
        <v>1411</v>
      </c>
    </row>
    <row r="66" spans="1:14" ht="15.75" customHeight="1">
      <c r="A66" s="235" t="s">
        <v>67</v>
      </c>
      <c r="B66" s="234" t="s">
        <v>1228</v>
      </c>
      <c r="C66" s="60">
        <v>517676071</v>
      </c>
      <c r="D66" s="1233" t="s">
        <v>22</v>
      </c>
      <c r="E66" s="1233">
        <v>514652206</v>
      </c>
      <c r="F66" s="1233" t="s">
        <v>21</v>
      </c>
      <c r="G66" s="1233" t="s">
        <v>21</v>
      </c>
      <c r="H66" s="1233">
        <v>514652206</v>
      </c>
      <c r="I66" s="1233">
        <v>514652206</v>
      </c>
      <c r="J66" s="1233" t="s">
        <v>21</v>
      </c>
      <c r="K66" s="1233" t="s">
        <v>21</v>
      </c>
      <c r="L66" s="1233">
        <v>3233939</v>
      </c>
      <c r="M66" s="1233">
        <v>171323</v>
      </c>
      <c r="N66" s="217" t="s">
        <v>1592</v>
      </c>
    </row>
    <row r="67" spans="1:14" ht="15.75" customHeight="1">
      <c r="A67" s="235" t="s">
        <v>68</v>
      </c>
      <c r="B67" s="234" t="s">
        <v>1228</v>
      </c>
      <c r="C67" s="60">
        <v>31771080</v>
      </c>
      <c r="D67" s="1233" t="s">
        <v>22</v>
      </c>
      <c r="E67" s="1233">
        <v>39966263</v>
      </c>
      <c r="F67" s="1233">
        <v>1810925</v>
      </c>
      <c r="G67" s="1233">
        <v>7133489</v>
      </c>
      <c r="H67" s="1233">
        <v>31021849</v>
      </c>
      <c r="I67" s="1233">
        <v>25171135</v>
      </c>
      <c r="J67" s="1233">
        <v>4503090</v>
      </c>
      <c r="K67" s="1233">
        <v>1347624</v>
      </c>
      <c r="L67" s="1233">
        <v>36737</v>
      </c>
      <c r="M67" s="1233">
        <v>632855</v>
      </c>
      <c r="N67" s="222" t="s">
        <v>716</v>
      </c>
    </row>
    <row r="68" spans="1:14" ht="15.75" customHeight="1">
      <c r="A68" s="235" t="s">
        <v>69</v>
      </c>
      <c r="B68" s="234" t="s">
        <v>1228</v>
      </c>
      <c r="C68" s="60">
        <v>6854463</v>
      </c>
      <c r="D68" s="1233" t="s">
        <v>22</v>
      </c>
      <c r="E68" s="1233">
        <v>6994971</v>
      </c>
      <c r="F68" s="1233">
        <v>1697</v>
      </c>
      <c r="G68" s="1233">
        <v>134325</v>
      </c>
      <c r="H68" s="1233">
        <v>6858950</v>
      </c>
      <c r="I68" s="1233">
        <v>4339760</v>
      </c>
      <c r="J68" s="1233">
        <v>129273</v>
      </c>
      <c r="K68" s="1233">
        <v>2389916</v>
      </c>
      <c r="L68" s="1233">
        <v>12969</v>
      </c>
      <c r="M68" s="1233">
        <v>385633</v>
      </c>
      <c r="N68" s="222" t="s">
        <v>1174</v>
      </c>
    </row>
    <row r="69" spans="1:14" ht="15.75" customHeight="1">
      <c r="A69" s="235" t="s">
        <v>70</v>
      </c>
      <c r="B69" s="234" t="s">
        <v>1228</v>
      </c>
      <c r="C69" s="60">
        <v>120981924</v>
      </c>
      <c r="D69" s="1233" t="s">
        <v>22</v>
      </c>
      <c r="E69" s="1233">
        <v>187040532</v>
      </c>
      <c r="F69" s="1233">
        <v>110583310</v>
      </c>
      <c r="G69" s="1233">
        <v>3956616</v>
      </c>
      <c r="H69" s="1233">
        <v>72500606</v>
      </c>
      <c r="I69" s="1233">
        <v>19343805</v>
      </c>
      <c r="J69" s="1233">
        <v>47750586</v>
      </c>
      <c r="K69" s="1233">
        <v>5406215</v>
      </c>
      <c r="L69" s="1233">
        <v>2131966</v>
      </c>
      <c r="M69" s="1233">
        <v>10851862</v>
      </c>
      <c r="N69" s="224" t="s">
        <v>1603</v>
      </c>
    </row>
    <row r="70" spans="1:14" ht="15.75" customHeight="1">
      <c r="A70" s="1240" t="s">
        <v>1594</v>
      </c>
      <c r="B70" s="234" t="s">
        <v>1228</v>
      </c>
      <c r="C70" s="60">
        <v>19542610</v>
      </c>
      <c r="D70" s="1233" t="s">
        <v>22</v>
      </c>
      <c r="E70" s="1233">
        <v>21303322</v>
      </c>
      <c r="F70" s="1233">
        <v>9205548</v>
      </c>
      <c r="G70" s="1233">
        <v>1496122</v>
      </c>
      <c r="H70" s="1233">
        <v>10601652</v>
      </c>
      <c r="I70" s="1233" t="s">
        <v>21</v>
      </c>
      <c r="J70" s="1233">
        <v>7687021</v>
      </c>
      <c r="K70" s="1233">
        <v>2914631</v>
      </c>
      <c r="L70" s="1233">
        <v>367892</v>
      </c>
      <c r="M70" s="1233">
        <v>2246608</v>
      </c>
      <c r="N70" s="217" t="s">
        <v>1604</v>
      </c>
    </row>
    <row r="71" spans="1:14" ht="15.75" customHeight="1">
      <c r="A71" s="221" t="s">
        <v>1596</v>
      </c>
      <c r="B71" s="234" t="s">
        <v>1228</v>
      </c>
      <c r="C71" s="60">
        <v>101439313</v>
      </c>
      <c r="D71" s="1233" t="s">
        <v>22</v>
      </c>
      <c r="E71" s="1233">
        <v>165737210</v>
      </c>
      <c r="F71" s="1233">
        <v>101377762</v>
      </c>
      <c r="G71" s="1233">
        <v>2460494</v>
      </c>
      <c r="H71" s="1233">
        <v>61898954</v>
      </c>
      <c r="I71" s="1233">
        <v>19343805</v>
      </c>
      <c r="J71" s="1233">
        <v>40063565</v>
      </c>
      <c r="K71" s="1233">
        <v>2491584</v>
      </c>
      <c r="L71" s="1233">
        <v>1764074</v>
      </c>
      <c r="M71" s="1233">
        <v>8605254</v>
      </c>
      <c r="N71" s="217" t="s">
        <v>1605</v>
      </c>
    </row>
    <row r="72" spans="1:14" ht="15.75" customHeight="1">
      <c r="A72" s="235" t="s">
        <v>71</v>
      </c>
      <c r="B72" s="234" t="s">
        <v>1228</v>
      </c>
      <c r="C72" s="60">
        <v>24504461</v>
      </c>
      <c r="D72" s="1233" t="s">
        <v>22</v>
      </c>
      <c r="E72" s="1233">
        <v>67123255</v>
      </c>
      <c r="F72" s="1233">
        <v>35532289</v>
      </c>
      <c r="G72" s="1233">
        <v>42</v>
      </c>
      <c r="H72" s="1233">
        <v>31590924</v>
      </c>
      <c r="I72" s="1233">
        <v>14635880</v>
      </c>
      <c r="J72" s="1233">
        <v>16678463</v>
      </c>
      <c r="K72" s="1233">
        <v>276582</v>
      </c>
      <c r="L72" s="1233">
        <v>188341</v>
      </c>
      <c r="M72" s="1233">
        <v>541641</v>
      </c>
      <c r="N72" s="217" t="s">
        <v>1178</v>
      </c>
    </row>
    <row r="73" spans="1:14" ht="15.75" customHeight="1">
      <c r="A73" s="235" t="s">
        <v>72</v>
      </c>
      <c r="B73" s="234" t="s">
        <v>1228</v>
      </c>
      <c r="C73" s="60">
        <v>239688776</v>
      </c>
      <c r="D73" s="1233" t="s">
        <v>22</v>
      </c>
      <c r="E73" s="1233">
        <v>241487300</v>
      </c>
      <c r="F73" s="1233">
        <v>5449875</v>
      </c>
      <c r="G73" s="1233">
        <v>6610909</v>
      </c>
      <c r="H73" s="1233">
        <v>229426516</v>
      </c>
      <c r="I73" s="1233">
        <v>192383105</v>
      </c>
      <c r="J73" s="1233">
        <v>22508515</v>
      </c>
      <c r="K73" s="1233">
        <v>14534896</v>
      </c>
      <c r="L73" s="1233">
        <v>17137024</v>
      </c>
      <c r="M73" s="1233">
        <v>3894480</v>
      </c>
      <c r="N73" s="222" t="s">
        <v>1231</v>
      </c>
    </row>
    <row r="74" spans="1:14" ht="15.75" customHeight="1">
      <c r="A74" s="235" t="s">
        <v>73</v>
      </c>
      <c r="B74" s="234" t="s">
        <v>1228</v>
      </c>
      <c r="C74" s="60">
        <v>10708560</v>
      </c>
      <c r="D74" s="1233" t="s">
        <v>22</v>
      </c>
      <c r="E74" s="1233">
        <v>538066559</v>
      </c>
      <c r="F74" s="1233">
        <v>78918844</v>
      </c>
      <c r="G74" s="1233">
        <v>53979005</v>
      </c>
      <c r="H74" s="1233">
        <v>405168710</v>
      </c>
      <c r="I74" s="1233">
        <v>16214692</v>
      </c>
      <c r="J74" s="1233">
        <v>372194150</v>
      </c>
      <c r="K74" s="1233">
        <v>16759868</v>
      </c>
      <c r="L74" s="1233" t="s">
        <v>22</v>
      </c>
      <c r="M74" s="1233" t="s">
        <v>22</v>
      </c>
      <c r="N74" s="217" t="s">
        <v>1232</v>
      </c>
    </row>
    <row r="75" spans="1:14" ht="15.75" customHeight="1">
      <c r="A75" s="221" t="s">
        <v>1598</v>
      </c>
      <c r="B75" s="234" t="s">
        <v>1228</v>
      </c>
      <c r="C75" s="60">
        <v>105165267</v>
      </c>
      <c r="D75" s="1233" t="s">
        <v>22</v>
      </c>
      <c r="E75" s="1233">
        <v>113532363</v>
      </c>
      <c r="F75" s="1233">
        <v>55857595</v>
      </c>
      <c r="G75" s="1233" t="s">
        <v>21</v>
      </c>
      <c r="H75" s="1233">
        <v>57674768</v>
      </c>
      <c r="I75" s="1233">
        <v>22325553</v>
      </c>
      <c r="J75" s="1233">
        <v>35042890</v>
      </c>
      <c r="K75" s="1233">
        <v>306326</v>
      </c>
      <c r="L75" s="1233">
        <v>6236811</v>
      </c>
      <c r="M75" s="1233">
        <v>20501294</v>
      </c>
      <c r="N75" s="224" t="s">
        <v>724</v>
      </c>
    </row>
    <row r="76" spans="1:14" ht="15.75" customHeight="1">
      <c r="A76" s="221" t="s">
        <v>1197</v>
      </c>
      <c r="B76" s="234" t="s">
        <v>1228</v>
      </c>
      <c r="C76" s="60" t="s">
        <v>21</v>
      </c>
      <c r="D76" s="1233" t="s">
        <v>22</v>
      </c>
      <c r="E76" s="1233">
        <v>19565006</v>
      </c>
      <c r="F76" s="1233">
        <v>15959957</v>
      </c>
      <c r="G76" s="1233">
        <v>3605049</v>
      </c>
      <c r="H76" s="1233" t="s">
        <v>21</v>
      </c>
      <c r="I76" s="1233" t="s">
        <v>21</v>
      </c>
      <c r="J76" s="1233" t="s">
        <v>21</v>
      </c>
      <c r="K76" s="1233" t="s">
        <v>21</v>
      </c>
      <c r="L76" s="1233" t="s">
        <v>21</v>
      </c>
      <c r="M76" s="1233" t="s">
        <v>21</v>
      </c>
      <c r="N76" s="224" t="s">
        <v>1198</v>
      </c>
    </row>
    <row r="77" spans="1:14" ht="15.75" customHeight="1">
      <c r="A77" s="221" t="s">
        <v>74</v>
      </c>
      <c r="B77" s="234" t="s">
        <v>1228</v>
      </c>
      <c r="C77" s="60">
        <v>13910768</v>
      </c>
      <c r="D77" s="1233" t="s">
        <v>21</v>
      </c>
      <c r="E77" s="1233">
        <v>13893763</v>
      </c>
      <c r="F77" s="1233">
        <v>886410</v>
      </c>
      <c r="G77" s="1233" t="s">
        <v>21</v>
      </c>
      <c r="H77" s="1233">
        <v>13007353</v>
      </c>
      <c r="I77" s="1233" t="s">
        <v>21</v>
      </c>
      <c r="J77" s="1233">
        <v>12119938</v>
      </c>
      <c r="K77" s="1233">
        <v>887415</v>
      </c>
      <c r="L77" s="1233" t="s">
        <v>21</v>
      </c>
      <c r="M77" s="1233">
        <v>397819</v>
      </c>
      <c r="N77" s="224" t="s">
        <v>1233</v>
      </c>
    </row>
    <row r="78" spans="1:14" ht="15.75" customHeight="1">
      <c r="A78" s="235"/>
      <c r="B78" s="234"/>
      <c r="C78" s="149"/>
      <c r="D78" s="147"/>
      <c r="E78" s="147"/>
      <c r="F78" s="147"/>
      <c r="G78" s="147"/>
      <c r="H78" s="147"/>
      <c r="I78" s="147"/>
      <c r="J78" s="147"/>
      <c r="K78" s="147"/>
      <c r="L78" s="147"/>
      <c r="M78" s="147"/>
      <c r="N78" s="224"/>
    </row>
    <row r="79" spans="1:14" ht="15.75" customHeight="1">
      <c r="A79" s="1125" t="s">
        <v>75</v>
      </c>
      <c r="B79" s="234" t="s">
        <v>1228</v>
      </c>
      <c r="C79" s="56">
        <v>3097686082</v>
      </c>
      <c r="D79" s="1234">
        <v>1586803905</v>
      </c>
      <c r="E79" s="1234">
        <v>3991208014</v>
      </c>
      <c r="F79" s="1234">
        <v>839490464</v>
      </c>
      <c r="G79" s="1234">
        <v>94169978</v>
      </c>
      <c r="H79" s="1234">
        <v>3057547572</v>
      </c>
      <c r="I79" s="1234">
        <v>1278830718</v>
      </c>
      <c r="J79" s="1234">
        <v>1724604409</v>
      </c>
      <c r="K79" s="1234">
        <v>54112445</v>
      </c>
      <c r="L79" s="1234">
        <v>709937347</v>
      </c>
      <c r="M79" s="1234">
        <v>320369462</v>
      </c>
      <c r="N79" s="218" t="s">
        <v>1234</v>
      </c>
    </row>
    <row r="80" spans="1:14" ht="15.75" customHeight="1">
      <c r="A80" s="235"/>
      <c r="B80" s="234"/>
      <c r="C80" s="149"/>
      <c r="D80" s="147"/>
      <c r="E80" s="147"/>
      <c r="F80" s="147"/>
      <c r="G80" s="147"/>
      <c r="H80" s="147"/>
      <c r="I80" s="147"/>
      <c r="J80" s="147"/>
      <c r="K80" s="147"/>
      <c r="L80" s="147"/>
      <c r="M80" s="147"/>
      <c r="N80" s="218" t="s">
        <v>1245</v>
      </c>
    </row>
    <row r="81" spans="1:16" ht="15.75" customHeight="1">
      <c r="A81" s="220" t="s">
        <v>771</v>
      </c>
      <c r="B81" s="234" t="s">
        <v>1228</v>
      </c>
      <c r="C81" s="60">
        <v>2237224969</v>
      </c>
      <c r="D81" s="1233" t="s">
        <v>22</v>
      </c>
      <c r="E81" s="1233">
        <v>2079497092</v>
      </c>
      <c r="F81" s="1233">
        <v>431095270</v>
      </c>
      <c r="G81" s="1233" t="s">
        <v>21</v>
      </c>
      <c r="H81" s="1233">
        <v>1648401822</v>
      </c>
      <c r="I81" s="1233">
        <v>1225397814</v>
      </c>
      <c r="J81" s="1233">
        <v>422585270</v>
      </c>
      <c r="K81" s="1233">
        <v>418739</v>
      </c>
      <c r="L81" s="1233">
        <v>182410385</v>
      </c>
      <c r="M81" s="1233">
        <v>255742548</v>
      </c>
      <c r="N81" s="222" t="s">
        <v>1200</v>
      </c>
    </row>
    <row r="82" spans="1:16" ht="15.75" customHeight="1">
      <c r="A82" s="220" t="s">
        <v>772</v>
      </c>
      <c r="B82" s="234" t="s">
        <v>1228</v>
      </c>
      <c r="C82" s="60">
        <v>187851712</v>
      </c>
      <c r="D82" s="1233">
        <v>880168821</v>
      </c>
      <c r="E82" s="1233">
        <v>774858050</v>
      </c>
      <c r="F82" s="1233" t="s">
        <v>21</v>
      </c>
      <c r="G82" s="1233" t="s">
        <v>21</v>
      </c>
      <c r="H82" s="1233">
        <v>774858050</v>
      </c>
      <c r="I82" s="1233">
        <v>13821381</v>
      </c>
      <c r="J82" s="1233">
        <v>758549635</v>
      </c>
      <c r="K82" s="1233">
        <v>2487034</v>
      </c>
      <c r="L82" s="1233">
        <v>287584273</v>
      </c>
      <c r="M82" s="1233">
        <v>56272600</v>
      </c>
      <c r="N82" s="222" t="s">
        <v>1201</v>
      </c>
    </row>
    <row r="83" spans="1:16" ht="15.75" customHeight="1">
      <c r="A83" s="235" t="s">
        <v>1335</v>
      </c>
      <c r="B83" s="234" t="s">
        <v>1228</v>
      </c>
      <c r="C83" s="60">
        <v>12823852</v>
      </c>
      <c r="D83" s="1233">
        <v>31756996</v>
      </c>
      <c r="E83" s="1233">
        <v>18435562</v>
      </c>
      <c r="F83" s="1233" t="s">
        <v>21</v>
      </c>
      <c r="G83" s="1233" t="s">
        <v>21</v>
      </c>
      <c r="H83" s="1233">
        <v>18435562</v>
      </c>
      <c r="I83" s="1233">
        <v>18435562</v>
      </c>
      <c r="J83" s="1233" t="s">
        <v>21</v>
      </c>
      <c r="K83" s="1233" t="s">
        <v>21</v>
      </c>
      <c r="L83" s="1233">
        <v>25007561</v>
      </c>
      <c r="M83" s="1233">
        <v>1787714</v>
      </c>
      <c r="N83" s="222" t="s">
        <v>1202</v>
      </c>
    </row>
    <row r="84" spans="1:16" ht="15.75" customHeight="1">
      <c r="A84" s="235" t="s">
        <v>76</v>
      </c>
      <c r="B84" s="234" t="s">
        <v>1228</v>
      </c>
      <c r="C84" s="60">
        <v>39201521</v>
      </c>
      <c r="D84" s="1233">
        <v>270569668</v>
      </c>
      <c r="E84" s="1233">
        <v>219802836</v>
      </c>
      <c r="F84" s="1233">
        <v>34532091</v>
      </c>
      <c r="G84" s="1233" t="s">
        <v>21</v>
      </c>
      <c r="H84" s="1233">
        <v>185270744</v>
      </c>
      <c r="I84" s="1233">
        <v>157301</v>
      </c>
      <c r="J84" s="1233">
        <v>176923247</v>
      </c>
      <c r="K84" s="1233">
        <v>8190197</v>
      </c>
      <c r="L84" s="1233">
        <v>87898591</v>
      </c>
      <c r="M84" s="1233" t="s">
        <v>22</v>
      </c>
      <c r="N84" s="217" t="s">
        <v>1235</v>
      </c>
    </row>
    <row r="85" spans="1:16" ht="15.75" customHeight="1">
      <c r="A85" s="235" t="s">
        <v>77</v>
      </c>
      <c r="B85" s="234" t="s">
        <v>1228</v>
      </c>
      <c r="C85" s="60">
        <v>7130092</v>
      </c>
      <c r="D85" s="1233">
        <v>335234645</v>
      </c>
      <c r="E85" s="1233">
        <v>238542434</v>
      </c>
      <c r="F85" s="1233">
        <v>80534447</v>
      </c>
      <c r="G85" s="1233">
        <v>334497</v>
      </c>
      <c r="H85" s="1233">
        <v>157673490</v>
      </c>
      <c r="I85" s="1233" t="s">
        <v>21</v>
      </c>
      <c r="J85" s="1233">
        <v>144038553</v>
      </c>
      <c r="K85" s="1233">
        <v>13634936</v>
      </c>
      <c r="L85" s="1233">
        <v>102304464</v>
      </c>
      <c r="M85" s="1233" t="s">
        <v>22</v>
      </c>
      <c r="N85" s="217" t="s">
        <v>1236</v>
      </c>
    </row>
    <row r="86" spans="1:16" ht="15.75" customHeight="1">
      <c r="A86" s="235" t="s">
        <v>78</v>
      </c>
      <c r="B86" s="234" t="s">
        <v>1228</v>
      </c>
      <c r="C86" s="60">
        <v>1937319</v>
      </c>
      <c r="D86" s="1233">
        <v>49872301</v>
      </c>
      <c r="E86" s="1233">
        <v>36461757</v>
      </c>
      <c r="F86" s="1233">
        <v>12529285</v>
      </c>
      <c r="G86" s="1233">
        <v>23136</v>
      </c>
      <c r="H86" s="1233">
        <v>23909336</v>
      </c>
      <c r="I86" s="1233" t="s">
        <v>21</v>
      </c>
      <c r="J86" s="1233">
        <v>22049086</v>
      </c>
      <c r="K86" s="1233">
        <v>1860250</v>
      </c>
      <c r="L86" s="1233">
        <v>12162281</v>
      </c>
      <c r="M86" s="1233" t="s">
        <v>22</v>
      </c>
      <c r="N86" s="217" t="s">
        <v>1237</v>
      </c>
    </row>
    <row r="87" spans="1:16" ht="15.75" customHeight="1">
      <c r="A87" s="235" t="s">
        <v>79</v>
      </c>
      <c r="B87" s="234" t="s">
        <v>1228</v>
      </c>
      <c r="C87" s="60">
        <v>25205</v>
      </c>
      <c r="D87" s="1233">
        <v>729938</v>
      </c>
      <c r="E87" s="1233">
        <v>667502</v>
      </c>
      <c r="F87" s="1233">
        <v>558718</v>
      </c>
      <c r="G87" s="1233" t="s">
        <v>21</v>
      </c>
      <c r="H87" s="1233">
        <v>108783</v>
      </c>
      <c r="I87" s="1233" t="s">
        <v>21</v>
      </c>
      <c r="J87" s="1233">
        <v>108783</v>
      </c>
      <c r="K87" s="1233" t="s">
        <v>21</v>
      </c>
      <c r="L87" s="1233">
        <v>87641</v>
      </c>
      <c r="M87" s="1233" t="s">
        <v>22</v>
      </c>
      <c r="N87" s="217" t="s">
        <v>1238</v>
      </c>
    </row>
    <row r="88" spans="1:16" ht="15.75" customHeight="1">
      <c r="A88" s="235" t="s">
        <v>80</v>
      </c>
      <c r="B88" s="234" t="s">
        <v>1228</v>
      </c>
      <c r="C88" s="60">
        <v>22592813</v>
      </c>
      <c r="D88" s="1233">
        <v>2718141</v>
      </c>
      <c r="E88" s="1233">
        <v>27803069</v>
      </c>
      <c r="F88" s="1233">
        <v>8655326</v>
      </c>
      <c r="G88" s="1233">
        <v>6860342</v>
      </c>
      <c r="H88" s="1233">
        <v>12287402</v>
      </c>
      <c r="I88" s="1233">
        <v>3046218</v>
      </c>
      <c r="J88" s="1233">
        <v>7437239</v>
      </c>
      <c r="K88" s="1233">
        <v>1803945</v>
      </c>
      <c r="L88" s="1233">
        <v>534833</v>
      </c>
      <c r="M88" s="1233">
        <v>696</v>
      </c>
      <c r="N88" s="217" t="s">
        <v>1239</v>
      </c>
    </row>
    <row r="89" spans="1:16" ht="15.75" customHeight="1">
      <c r="A89" s="235" t="s">
        <v>81</v>
      </c>
      <c r="B89" s="234" t="s">
        <v>1228</v>
      </c>
      <c r="C89" s="60">
        <v>88104853</v>
      </c>
      <c r="D89" s="1233" t="s">
        <v>22</v>
      </c>
      <c r="E89" s="1233">
        <v>80453428</v>
      </c>
      <c r="F89" s="1233">
        <v>11691334</v>
      </c>
      <c r="G89" s="1233">
        <v>20495803</v>
      </c>
      <c r="H89" s="1233">
        <v>48266291</v>
      </c>
      <c r="I89" s="1233">
        <v>11413639</v>
      </c>
      <c r="J89" s="1233">
        <v>34594505</v>
      </c>
      <c r="K89" s="1233">
        <v>2258147</v>
      </c>
      <c r="L89" s="1233">
        <v>8834280</v>
      </c>
      <c r="M89" s="1233">
        <v>3171168</v>
      </c>
      <c r="N89" s="222" t="s">
        <v>1336</v>
      </c>
    </row>
    <row r="90" spans="1:16" ht="15.75" customHeight="1">
      <c r="A90" s="221" t="s">
        <v>1606</v>
      </c>
      <c r="B90" s="234" t="s">
        <v>1228</v>
      </c>
      <c r="C90" s="60">
        <v>219738197</v>
      </c>
      <c r="D90" s="1233" t="s">
        <v>22</v>
      </c>
      <c r="E90" s="1233">
        <v>219734524</v>
      </c>
      <c r="F90" s="1233">
        <v>46726812</v>
      </c>
      <c r="G90" s="1233">
        <v>66454414</v>
      </c>
      <c r="H90" s="1233">
        <v>106553298</v>
      </c>
      <c r="I90" s="1233" t="s">
        <v>21</v>
      </c>
      <c r="J90" s="1233">
        <v>90230720</v>
      </c>
      <c r="K90" s="1233">
        <v>16322578</v>
      </c>
      <c r="L90" s="1233" t="s">
        <v>22</v>
      </c>
      <c r="M90" s="1233" t="s">
        <v>22</v>
      </c>
      <c r="N90" s="217" t="s">
        <v>1607</v>
      </c>
    </row>
    <row r="91" spans="1:16" ht="15.75" customHeight="1">
      <c r="A91" s="235" t="s">
        <v>82</v>
      </c>
      <c r="B91" s="234" t="s">
        <v>1228</v>
      </c>
      <c r="C91" s="60">
        <v>137919593</v>
      </c>
      <c r="D91" s="1233" t="s">
        <v>22</v>
      </c>
      <c r="E91" s="1233">
        <v>141544194</v>
      </c>
      <c r="F91" s="1233">
        <v>141544194</v>
      </c>
      <c r="G91" s="1233" t="s">
        <v>21</v>
      </c>
      <c r="H91" s="1233" t="s">
        <v>21</v>
      </c>
      <c r="I91" s="1233" t="s">
        <v>21</v>
      </c>
      <c r="J91" s="1233" t="s">
        <v>21</v>
      </c>
      <c r="K91" s="1233" t="s">
        <v>21</v>
      </c>
      <c r="L91" s="1233" t="s">
        <v>21</v>
      </c>
      <c r="M91" s="1233">
        <v>43507</v>
      </c>
      <c r="N91" s="222" t="s">
        <v>1243</v>
      </c>
    </row>
    <row r="92" spans="1:16" ht="15.75" customHeight="1">
      <c r="A92" s="235" t="s">
        <v>83</v>
      </c>
      <c r="B92" s="234" t="s">
        <v>1228</v>
      </c>
      <c r="C92" s="60">
        <v>49340511</v>
      </c>
      <c r="D92" s="1233">
        <v>13651560</v>
      </c>
      <c r="E92" s="1233">
        <v>59592022</v>
      </c>
      <c r="F92" s="1233" t="s">
        <v>22</v>
      </c>
      <c r="G92" s="1233" t="s">
        <v>21</v>
      </c>
      <c r="H92" s="1233">
        <v>59592022</v>
      </c>
      <c r="I92" s="1233">
        <v>221</v>
      </c>
      <c r="J92" s="1233">
        <v>53176717</v>
      </c>
      <c r="K92" s="1233">
        <v>6415084</v>
      </c>
      <c r="L92" s="1233">
        <v>1906914</v>
      </c>
      <c r="M92" s="1233">
        <v>9705</v>
      </c>
      <c r="N92" s="222" t="s">
        <v>1419</v>
      </c>
    </row>
    <row r="93" spans="1:16" ht="15.75" customHeight="1">
      <c r="A93" s="235" t="s">
        <v>84</v>
      </c>
      <c r="B93" s="234" t="s">
        <v>1228</v>
      </c>
      <c r="C93" s="60">
        <v>38903389</v>
      </c>
      <c r="D93" s="1233" t="s">
        <v>21</v>
      </c>
      <c r="E93" s="1233">
        <v>38920863</v>
      </c>
      <c r="F93" s="1233">
        <v>38767969</v>
      </c>
      <c r="G93" s="1233" t="s">
        <v>21</v>
      </c>
      <c r="H93" s="1233">
        <v>152894</v>
      </c>
      <c r="I93" s="1233" t="s">
        <v>21</v>
      </c>
      <c r="J93" s="1233">
        <v>146162</v>
      </c>
      <c r="K93" s="1233">
        <v>6732</v>
      </c>
      <c r="L93" s="1233">
        <v>40864</v>
      </c>
      <c r="M93" s="1233">
        <v>803443</v>
      </c>
      <c r="N93" s="222" t="s">
        <v>1244</v>
      </c>
    </row>
    <row r="94" spans="1:16" ht="15.75" customHeight="1">
      <c r="A94" s="235" t="s">
        <v>85</v>
      </c>
      <c r="B94" s="234" t="s">
        <v>1228</v>
      </c>
      <c r="C94" s="60">
        <v>15985700</v>
      </c>
      <c r="D94" s="1233" t="s">
        <v>21</v>
      </c>
      <c r="E94" s="1233">
        <v>15906784</v>
      </c>
      <c r="F94" s="1233">
        <v>13427740</v>
      </c>
      <c r="G94" s="1233" t="s">
        <v>21</v>
      </c>
      <c r="H94" s="1233">
        <v>2479044</v>
      </c>
      <c r="I94" s="1233">
        <v>285454</v>
      </c>
      <c r="J94" s="1233">
        <v>2193590</v>
      </c>
      <c r="K94" s="1233" t="s">
        <v>21</v>
      </c>
      <c r="L94" s="1233" t="s">
        <v>21</v>
      </c>
      <c r="M94" s="1233">
        <v>953537</v>
      </c>
      <c r="N94" s="222" t="s">
        <v>86</v>
      </c>
      <c r="O94" s="188"/>
      <c r="P94" s="188"/>
    </row>
    <row r="95" spans="1:16" ht="15.75" customHeight="1">
      <c r="A95" s="221" t="s">
        <v>87</v>
      </c>
      <c r="B95" s="234" t="s">
        <v>1228</v>
      </c>
      <c r="C95" s="60">
        <v>20316239</v>
      </c>
      <c r="D95" s="1233">
        <v>2101836</v>
      </c>
      <c r="E95" s="1233">
        <v>20408974</v>
      </c>
      <c r="F95" s="1233">
        <v>1355506</v>
      </c>
      <c r="G95" s="1233" t="s">
        <v>21</v>
      </c>
      <c r="H95" s="1233">
        <v>19053468</v>
      </c>
      <c r="I95" s="1233">
        <v>6273130</v>
      </c>
      <c r="J95" s="1233">
        <v>12065535</v>
      </c>
      <c r="K95" s="1233">
        <v>714803</v>
      </c>
      <c r="L95" s="1233">
        <v>1165261</v>
      </c>
      <c r="M95" s="1233">
        <v>981755</v>
      </c>
      <c r="N95" s="222" t="s">
        <v>1338</v>
      </c>
      <c r="O95" s="188"/>
      <c r="P95" s="188"/>
    </row>
    <row r="96" spans="1:16" ht="15.75" customHeight="1">
      <c r="A96" s="227" t="s">
        <v>1600</v>
      </c>
      <c r="B96" s="236" t="s">
        <v>1228</v>
      </c>
      <c r="C96" s="74">
        <v>18590118</v>
      </c>
      <c r="D96" s="1232" t="s">
        <v>21</v>
      </c>
      <c r="E96" s="1232">
        <v>18578925</v>
      </c>
      <c r="F96" s="1232">
        <v>18071771</v>
      </c>
      <c r="G96" s="1232">
        <v>1787</v>
      </c>
      <c r="H96" s="1232">
        <v>505366</v>
      </c>
      <c r="I96" s="1232" t="s">
        <v>21</v>
      </c>
      <c r="J96" s="1232">
        <v>505366</v>
      </c>
      <c r="K96" s="1232" t="s">
        <v>21</v>
      </c>
      <c r="L96" s="1232" t="s">
        <v>21</v>
      </c>
      <c r="M96" s="1232">
        <v>602789</v>
      </c>
      <c r="N96" s="229" t="s">
        <v>1205</v>
      </c>
    </row>
    <row r="97" spans="1:16" ht="15.75" customHeight="1">
      <c r="A97" s="237" t="s">
        <v>90</v>
      </c>
      <c r="B97" s="238"/>
      <c r="C97" s="147"/>
      <c r="H97" s="178" t="s">
        <v>1560</v>
      </c>
      <c r="I97" s="239" t="s">
        <v>1608</v>
      </c>
      <c r="N97" s="240"/>
      <c r="O97" s="188"/>
      <c r="P97" s="188"/>
    </row>
    <row r="98" spans="1:16" ht="15.75" customHeight="1">
      <c r="A98" s="237" t="s">
        <v>1609</v>
      </c>
      <c r="B98" s="238"/>
      <c r="H98" s="178" t="s">
        <v>1564</v>
      </c>
      <c r="I98" s="239" t="s">
        <v>1538</v>
      </c>
      <c r="O98" s="188"/>
      <c r="P98" s="188"/>
    </row>
    <row r="99" spans="1:16" ht="15.75" customHeight="1">
      <c r="A99" s="237" t="s">
        <v>1610</v>
      </c>
      <c r="B99" s="238"/>
      <c r="H99" s="178" t="s">
        <v>1611</v>
      </c>
      <c r="I99" s="239" t="s">
        <v>1567</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99"/>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3272D-55C5-440A-AFE8-06FD82C1B6A4}">
  <sheetPr>
    <tabColor rgb="FFFFFF00"/>
  </sheetPr>
  <dimension ref="A1:U73"/>
  <sheetViews>
    <sheetView zoomScaleNormal="100" zoomScaleSheetLayoutView="70" workbookViewId="0"/>
  </sheetViews>
  <sheetFormatPr defaultColWidth="8" defaultRowHeight="13"/>
  <cols>
    <col min="1" max="1" width="35.08984375" style="244" customWidth="1"/>
    <col min="2" max="2" width="12.6328125" style="244" customWidth="1"/>
    <col min="3" max="11" width="17.6328125" style="244" customWidth="1"/>
    <col min="12" max="12" width="33.26953125" style="241" customWidth="1"/>
    <col min="13" max="22" width="8" style="244" customWidth="1"/>
    <col min="23" max="23" width="9" style="244" bestFit="1" customWidth="1"/>
    <col min="24" max="16384" width="8" style="244"/>
  </cols>
  <sheetData>
    <row r="1" spans="1:21" ht="13.5" customHeight="1">
      <c r="A1" s="1127" t="s">
        <v>773</v>
      </c>
      <c r="B1" s="735"/>
      <c r="L1" s="1128" t="s">
        <v>773</v>
      </c>
    </row>
    <row r="2" spans="1:21">
      <c r="B2" s="735"/>
    </row>
    <row r="3" spans="1:21" ht="17.5">
      <c r="B3" s="735"/>
      <c r="G3" s="242"/>
    </row>
    <row r="4" spans="1:21">
      <c r="B4" s="735"/>
    </row>
    <row r="6" spans="1:21" ht="22" customHeight="1">
      <c r="A6" s="2569">
        <v>44166</v>
      </c>
      <c r="B6" s="2569"/>
      <c r="C6" s="2569"/>
      <c r="D6" s="736" t="s">
        <v>91</v>
      </c>
      <c r="G6" s="2570">
        <v>44166</v>
      </c>
      <c r="H6" s="2570"/>
      <c r="I6" s="2570"/>
    </row>
    <row r="7" spans="1:21" ht="9" customHeight="1"/>
    <row r="8" spans="1:21" ht="20.25" customHeight="1">
      <c r="A8" s="243" t="s">
        <v>92</v>
      </c>
      <c r="B8" s="242" t="s">
        <v>1246</v>
      </c>
      <c r="E8" s="245"/>
    </row>
    <row r="9" spans="1:21" ht="16" customHeight="1">
      <c r="A9" s="737"/>
      <c r="B9" s="738"/>
      <c r="C9" s="246"/>
      <c r="D9" s="247"/>
      <c r="E9" s="248" t="s">
        <v>93</v>
      </c>
      <c r="F9" s="249"/>
      <c r="G9" s="250" t="s">
        <v>94</v>
      </c>
      <c r="H9" s="251" t="s">
        <v>1225</v>
      </c>
      <c r="I9" s="252"/>
      <c r="J9" s="246"/>
      <c r="K9" s="253"/>
      <c r="L9" s="254"/>
    </row>
    <row r="10" spans="1:21" ht="16" customHeight="1">
      <c r="A10" s="739"/>
      <c r="B10" s="740" t="s">
        <v>1226</v>
      </c>
      <c r="C10" s="255" t="s">
        <v>95</v>
      </c>
      <c r="D10" s="256" t="s">
        <v>96</v>
      </c>
      <c r="E10" s="255" t="s">
        <v>59</v>
      </c>
      <c r="F10" s="256" t="s">
        <v>732</v>
      </c>
      <c r="G10" s="2571" t="s">
        <v>97</v>
      </c>
      <c r="H10" s="2572"/>
      <c r="I10" s="2573"/>
      <c r="J10" s="255" t="s">
        <v>98</v>
      </c>
      <c r="K10" s="257" t="s">
        <v>99</v>
      </c>
    </row>
    <row r="11" spans="1:21" ht="16" customHeight="1">
      <c r="A11" s="2574" t="s">
        <v>1224</v>
      </c>
      <c r="B11" s="740"/>
      <c r="C11" s="258"/>
      <c r="D11" s="259"/>
      <c r="E11" s="258"/>
      <c r="F11" s="260" t="s">
        <v>60</v>
      </c>
      <c r="G11" s="261" t="s">
        <v>1247</v>
      </c>
      <c r="H11" s="262"/>
      <c r="I11" s="263"/>
      <c r="J11" s="258"/>
      <c r="K11" s="259"/>
      <c r="L11" s="2568" t="s">
        <v>1227</v>
      </c>
    </row>
    <row r="12" spans="1:21" s="241" customFormat="1" ht="16" customHeight="1">
      <c r="A12" s="2574"/>
      <c r="B12" s="741"/>
      <c r="C12" s="264"/>
      <c r="D12" s="265"/>
      <c r="E12" s="264"/>
      <c r="F12" s="265" t="s">
        <v>722</v>
      </c>
      <c r="G12" s="1129" t="s">
        <v>764</v>
      </c>
      <c r="H12" s="256" t="s">
        <v>118</v>
      </c>
      <c r="I12" s="1130" t="s">
        <v>766</v>
      </c>
      <c r="J12" s="264"/>
      <c r="K12" s="265"/>
      <c r="L12" s="2568"/>
    </row>
    <row r="13" spans="1:21" s="241" customFormat="1" ht="16" customHeight="1">
      <c r="A13" s="742"/>
      <c r="B13" s="741" t="s">
        <v>1573</v>
      </c>
      <c r="C13" s="264" t="s">
        <v>100</v>
      </c>
      <c r="D13" s="265" t="s">
        <v>1575</v>
      </c>
      <c r="E13" s="264" t="s">
        <v>1612</v>
      </c>
      <c r="F13" s="265" t="s">
        <v>101</v>
      </c>
      <c r="G13" s="267"/>
      <c r="H13" s="268" t="s">
        <v>1581</v>
      </c>
      <c r="I13" s="269"/>
      <c r="J13" s="264" t="s">
        <v>1577</v>
      </c>
      <c r="K13" s="265" t="s">
        <v>1578</v>
      </c>
    </row>
    <row r="14" spans="1:21" s="241" customFormat="1" ht="16" customHeight="1">
      <c r="A14" s="743"/>
      <c r="B14" s="744"/>
      <c r="D14" s="266"/>
      <c r="F14" s="265"/>
      <c r="G14" s="267" t="s">
        <v>1575</v>
      </c>
      <c r="H14" s="265" t="s">
        <v>1584</v>
      </c>
      <c r="I14" s="270" t="s">
        <v>102</v>
      </c>
      <c r="K14" s="266"/>
      <c r="L14" s="271"/>
      <c r="P14" s="195"/>
      <c r="Q14" s="195"/>
      <c r="R14" s="195"/>
      <c r="S14" s="195"/>
      <c r="T14" s="195"/>
      <c r="U14" s="195"/>
    </row>
    <row r="15" spans="1:21" ht="16" customHeight="1">
      <c r="A15" s="745" t="s">
        <v>64</v>
      </c>
      <c r="B15" s="223" t="s">
        <v>1334</v>
      </c>
      <c r="C15" s="272">
        <v>10852994</v>
      </c>
      <c r="D15" s="273">
        <v>10815190</v>
      </c>
      <c r="E15" s="273">
        <v>9903097</v>
      </c>
      <c r="F15" s="273">
        <v>532013</v>
      </c>
      <c r="G15" s="273">
        <v>380079</v>
      </c>
      <c r="H15" s="273">
        <v>329316</v>
      </c>
      <c r="I15" s="273">
        <v>50763</v>
      </c>
      <c r="J15" s="273">
        <v>186220</v>
      </c>
      <c r="K15" s="274">
        <v>515181</v>
      </c>
      <c r="L15" s="275" t="s">
        <v>1613</v>
      </c>
      <c r="P15" s="188"/>
      <c r="Q15" s="188"/>
      <c r="R15" s="188"/>
      <c r="S15" s="188"/>
      <c r="T15" s="188"/>
      <c r="U15" s="188"/>
    </row>
    <row r="16" spans="1:21" ht="14.15" customHeight="1">
      <c r="A16" s="745"/>
      <c r="B16" s="223"/>
      <c r="C16" s="746"/>
      <c r="D16" s="747"/>
      <c r="E16" s="747"/>
      <c r="F16" s="747"/>
      <c r="G16" s="747"/>
      <c r="H16" s="747"/>
      <c r="I16" s="747"/>
      <c r="J16" s="747"/>
      <c r="K16" s="748"/>
      <c r="L16" s="275" t="s">
        <v>1614</v>
      </c>
      <c r="P16" s="188"/>
      <c r="Q16" s="188"/>
      <c r="R16" s="188"/>
      <c r="S16" s="188"/>
      <c r="T16" s="188"/>
      <c r="U16" s="188"/>
    </row>
    <row r="17" spans="1:19" ht="16" customHeight="1">
      <c r="A17" s="745" t="s">
        <v>1615</v>
      </c>
      <c r="B17" s="223" t="s">
        <v>1228</v>
      </c>
      <c r="C17" s="276">
        <v>920364</v>
      </c>
      <c r="D17" s="277">
        <v>918506</v>
      </c>
      <c r="E17" s="277">
        <v>616558</v>
      </c>
      <c r="F17" s="277">
        <v>1048</v>
      </c>
      <c r="G17" s="277">
        <v>300900</v>
      </c>
      <c r="H17" s="277">
        <v>263499</v>
      </c>
      <c r="I17" s="277">
        <v>37401</v>
      </c>
      <c r="J17" s="277">
        <v>42473</v>
      </c>
      <c r="K17" s="278">
        <v>80644</v>
      </c>
      <c r="L17" s="275" t="s">
        <v>1616</v>
      </c>
    </row>
    <row r="18" spans="1:19" ht="14.15" customHeight="1">
      <c r="A18" s="745"/>
      <c r="B18" s="223"/>
      <c r="C18" s="749"/>
      <c r="D18" s="750"/>
      <c r="E18" s="750"/>
      <c r="F18" s="750"/>
      <c r="G18" s="750"/>
      <c r="H18" s="750"/>
      <c r="I18" s="750"/>
      <c r="J18" s="750"/>
      <c r="K18" s="751"/>
      <c r="L18" s="275" t="s">
        <v>1614</v>
      </c>
    </row>
    <row r="19" spans="1:19" ht="16" customHeight="1">
      <c r="A19" s="752" t="s">
        <v>1229</v>
      </c>
      <c r="B19" s="223" t="s">
        <v>1228</v>
      </c>
      <c r="C19" s="279">
        <v>66</v>
      </c>
      <c r="D19" s="280">
        <v>65</v>
      </c>
      <c r="E19" s="280" t="s">
        <v>22</v>
      </c>
      <c r="F19" s="280" t="s">
        <v>22</v>
      </c>
      <c r="G19" s="280">
        <v>65</v>
      </c>
      <c r="H19" s="280" t="s">
        <v>22</v>
      </c>
      <c r="I19" s="280">
        <v>65</v>
      </c>
      <c r="J19" s="280" t="s">
        <v>21</v>
      </c>
      <c r="K19" s="281">
        <v>2</v>
      </c>
      <c r="L19" s="282" t="s">
        <v>717</v>
      </c>
    </row>
    <row r="20" spans="1:19" ht="16" customHeight="1">
      <c r="A20" s="752" t="s">
        <v>68</v>
      </c>
      <c r="B20" s="223" t="s">
        <v>1228</v>
      </c>
      <c r="C20" s="279">
        <v>6381</v>
      </c>
      <c r="D20" s="280">
        <v>6274</v>
      </c>
      <c r="E20" s="280">
        <v>1849</v>
      </c>
      <c r="F20" s="280" t="s">
        <v>21</v>
      </c>
      <c r="G20" s="280">
        <v>4425</v>
      </c>
      <c r="H20" s="280">
        <v>3682</v>
      </c>
      <c r="I20" s="280">
        <v>743</v>
      </c>
      <c r="J20" s="280">
        <v>171</v>
      </c>
      <c r="K20" s="281">
        <v>967</v>
      </c>
      <c r="L20" s="282" t="s">
        <v>716</v>
      </c>
    </row>
    <row r="21" spans="1:19" ht="16" customHeight="1">
      <c r="A21" s="752" t="s">
        <v>69</v>
      </c>
      <c r="B21" s="223" t="s">
        <v>1228</v>
      </c>
      <c r="C21" s="279">
        <v>3628</v>
      </c>
      <c r="D21" s="280">
        <v>3467</v>
      </c>
      <c r="E21" s="280">
        <v>45</v>
      </c>
      <c r="F21" s="280">
        <v>99</v>
      </c>
      <c r="G21" s="280">
        <v>3323</v>
      </c>
      <c r="H21" s="280">
        <v>20</v>
      </c>
      <c r="I21" s="280">
        <v>3303</v>
      </c>
      <c r="J21" s="280">
        <v>149</v>
      </c>
      <c r="K21" s="281">
        <v>28</v>
      </c>
      <c r="L21" s="282" t="s">
        <v>1174</v>
      </c>
    </row>
    <row r="22" spans="1:19" ht="16" customHeight="1">
      <c r="A22" s="752" t="s">
        <v>70</v>
      </c>
      <c r="B22" s="223" t="s">
        <v>1228</v>
      </c>
      <c r="C22" s="279">
        <v>672797</v>
      </c>
      <c r="D22" s="280">
        <v>670167</v>
      </c>
      <c r="E22" s="280">
        <v>459687</v>
      </c>
      <c r="F22" s="280">
        <v>942</v>
      </c>
      <c r="G22" s="280">
        <v>209538</v>
      </c>
      <c r="H22" s="280">
        <v>195721</v>
      </c>
      <c r="I22" s="280">
        <v>13817</v>
      </c>
      <c r="J22" s="280">
        <v>39021</v>
      </c>
      <c r="K22" s="281">
        <v>66819</v>
      </c>
      <c r="L22" s="283" t="s">
        <v>1617</v>
      </c>
    </row>
    <row r="23" spans="1:19" ht="16" customHeight="1">
      <c r="A23" s="752" t="s">
        <v>1339</v>
      </c>
      <c r="B23" s="223" t="s">
        <v>1228</v>
      </c>
      <c r="C23" s="279">
        <v>69416</v>
      </c>
      <c r="D23" s="280">
        <v>69215</v>
      </c>
      <c r="E23" s="280">
        <v>61948</v>
      </c>
      <c r="F23" s="280">
        <v>942</v>
      </c>
      <c r="G23" s="280">
        <v>6325</v>
      </c>
      <c r="H23" s="280">
        <v>5155</v>
      </c>
      <c r="I23" s="280">
        <v>1170</v>
      </c>
      <c r="J23" s="280">
        <v>1135</v>
      </c>
      <c r="K23" s="281">
        <v>6866</v>
      </c>
      <c r="L23" s="283" t="s">
        <v>1618</v>
      </c>
      <c r="P23" s="258"/>
      <c r="Q23" s="258"/>
      <c r="R23" s="258"/>
    </row>
    <row r="24" spans="1:19" ht="16" customHeight="1">
      <c r="A24" s="752" t="s">
        <v>1619</v>
      </c>
      <c r="B24" s="223" t="s">
        <v>1228</v>
      </c>
      <c r="C24" s="279">
        <v>603381</v>
      </c>
      <c r="D24" s="280">
        <v>600952</v>
      </c>
      <c r="E24" s="280">
        <v>397739</v>
      </c>
      <c r="F24" s="280" t="s">
        <v>21</v>
      </c>
      <c r="G24" s="280">
        <v>203213</v>
      </c>
      <c r="H24" s="280">
        <v>190566</v>
      </c>
      <c r="I24" s="280">
        <v>12647</v>
      </c>
      <c r="J24" s="280">
        <v>37886</v>
      </c>
      <c r="K24" s="281">
        <v>59953</v>
      </c>
      <c r="L24" s="283" t="s">
        <v>1620</v>
      </c>
      <c r="P24" s="753"/>
      <c r="Q24" s="258"/>
      <c r="R24" s="753"/>
    </row>
    <row r="25" spans="1:19" ht="16" customHeight="1">
      <c r="A25" s="752" t="s">
        <v>103</v>
      </c>
      <c r="B25" s="223" t="s">
        <v>1228</v>
      </c>
      <c r="C25" s="279">
        <v>40430</v>
      </c>
      <c r="D25" s="280">
        <v>41306</v>
      </c>
      <c r="E25" s="280">
        <v>30990</v>
      </c>
      <c r="F25" s="280" t="s">
        <v>21</v>
      </c>
      <c r="G25" s="280">
        <v>10316</v>
      </c>
      <c r="H25" s="280">
        <v>10157</v>
      </c>
      <c r="I25" s="280">
        <v>159</v>
      </c>
      <c r="J25" s="280" t="s">
        <v>21</v>
      </c>
      <c r="K25" s="281">
        <v>2640</v>
      </c>
      <c r="L25" s="284" t="s">
        <v>1621</v>
      </c>
      <c r="P25" s="753"/>
      <c r="Q25" s="258"/>
      <c r="R25" s="753"/>
    </row>
    <row r="26" spans="1:19" ht="16" customHeight="1">
      <c r="A26" s="752" t="s">
        <v>72</v>
      </c>
      <c r="B26" s="223" t="s">
        <v>1230</v>
      </c>
      <c r="C26" s="279">
        <v>23119</v>
      </c>
      <c r="D26" s="280">
        <v>23177</v>
      </c>
      <c r="E26" s="280">
        <v>7930</v>
      </c>
      <c r="F26" s="280" t="s">
        <v>21</v>
      </c>
      <c r="G26" s="280">
        <v>15247</v>
      </c>
      <c r="H26" s="280">
        <v>8540</v>
      </c>
      <c r="I26" s="280">
        <v>6707</v>
      </c>
      <c r="J26" s="280" t="s">
        <v>21</v>
      </c>
      <c r="K26" s="281">
        <v>283</v>
      </c>
      <c r="L26" s="282" t="s">
        <v>1231</v>
      </c>
      <c r="P26" s="188"/>
      <c r="Q26" s="188"/>
      <c r="R26" s="188"/>
      <c r="S26" s="754"/>
    </row>
    <row r="27" spans="1:19" ht="16" customHeight="1">
      <c r="A27" s="752" t="s">
        <v>1622</v>
      </c>
      <c r="B27" s="223" t="s">
        <v>1228</v>
      </c>
      <c r="C27" s="279">
        <v>118065</v>
      </c>
      <c r="D27" s="280">
        <v>118444</v>
      </c>
      <c r="E27" s="280">
        <v>93831</v>
      </c>
      <c r="F27" s="280" t="s">
        <v>21</v>
      </c>
      <c r="G27" s="280">
        <v>24613</v>
      </c>
      <c r="H27" s="280">
        <v>19138</v>
      </c>
      <c r="I27" s="280">
        <v>5475</v>
      </c>
      <c r="J27" s="280" t="s">
        <v>21</v>
      </c>
      <c r="K27" s="281">
        <v>3394</v>
      </c>
      <c r="L27" s="284" t="s">
        <v>724</v>
      </c>
      <c r="P27" s="188"/>
      <c r="Q27" s="188"/>
      <c r="R27" s="188"/>
      <c r="S27" s="754"/>
    </row>
    <row r="28" spans="1:19" ht="16" customHeight="1">
      <c r="A28" s="752" t="s">
        <v>104</v>
      </c>
      <c r="B28" s="223" t="s">
        <v>1334</v>
      </c>
      <c r="C28" s="279">
        <v>21155</v>
      </c>
      <c r="D28" s="280">
        <v>21075</v>
      </c>
      <c r="E28" s="280">
        <v>4899</v>
      </c>
      <c r="F28" s="280" t="s">
        <v>21</v>
      </c>
      <c r="G28" s="280">
        <v>16176</v>
      </c>
      <c r="H28" s="280">
        <v>11035</v>
      </c>
      <c r="I28" s="280">
        <v>5141</v>
      </c>
      <c r="J28" s="280" t="s">
        <v>21</v>
      </c>
      <c r="K28" s="281">
        <v>1924</v>
      </c>
      <c r="L28" s="285" t="s">
        <v>1623</v>
      </c>
      <c r="P28" s="188"/>
      <c r="Q28" s="188"/>
      <c r="R28" s="188"/>
      <c r="S28" s="754"/>
    </row>
    <row r="29" spans="1:19" ht="13" customHeight="1">
      <c r="A29" s="755"/>
      <c r="B29" s="223"/>
      <c r="C29" s="286"/>
      <c r="D29" s="287"/>
      <c r="E29" s="287"/>
      <c r="F29" s="287"/>
      <c r="G29" s="287"/>
      <c r="H29" s="287"/>
      <c r="I29" s="287"/>
      <c r="J29" s="287"/>
      <c r="K29" s="288"/>
      <c r="L29" s="284"/>
      <c r="P29" s="188"/>
      <c r="Q29" s="188"/>
      <c r="R29" s="188"/>
      <c r="S29" s="754"/>
    </row>
    <row r="30" spans="1:19" ht="16" customHeight="1">
      <c r="A30" s="745" t="s">
        <v>1624</v>
      </c>
      <c r="B30" s="223" t="s">
        <v>1334</v>
      </c>
      <c r="C30" s="276">
        <v>9932630</v>
      </c>
      <c r="D30" s="277">
        <v>9896684</v>
      </c>
      <c r="E30" s="277">
        <v>9286540</v>
      </c>
      <c r="F30" s="277">
        <v>530965</v>
      </c>
      <c r="G30" s="277">
        <v>79179</v>
      </c>
      <c r="H30" s="277">
        <v>65817</v>
      </c>
      <c r="I30" s="277">
        <v>13362</v>
      </c>
      <c r="J30" s="277">
        <v>143747</v>
      </c>
      <c r="K30" s="277">
        <v>434537</v>
      </c>
      <c r="L30" s="289" t="s">
        <v>1625</v>
      </c>
    </row>
    <row r="31" spans="1:19" ht="14.15" customHeight="1">
      <c r="A31" s="745"/>
      <c r="B31" s="223"/>
      <c r="C31" s="286"/>
      <c r="D31" s="750"/>
      <c r="E31" s="750"/>
      <c r="F31" s="750"/>
      <c r="G31" s="750"/>
      <c r="H31" s="750"/>
      <c r="I31" s="750"/>
      <c r="J31" s="750"/>
      <c r="K31" s="751"/>
      <c r="L31" s="275" t="s">
        <v>1245</v>
      </c>
    </row>
    <row r="32" spans="1:19" ht="16" customHeight="1">
      <c r="A32" s="752" t="s">
        <v>105</v>
      </c>
      <c r="B32" s="223" t="s">
        <v>1230</v>
      </c>
      <c r="C32" s="290">
        <v>5490714</v>
      </c>
      <c r="D32" s="291">
        <v>5298304</v>
      </c>
      <c r="E32" s="291">
        <v>5298304</v>
      </c>
      <c r="F32" s="291" t="s">
        <v>21</v>
      </c>
      <c r="G32" s="291" t="s">
        <v>21</v>
      </c>
      <c r="H32" s="291" t="s">
        <v>21</v>
      </c>
      <c r="I32" s="291" t="s">
        <v>21</v>
      </c>
      <c r="J32" s="291">
        <v>214870</v>
      </c>
      <c r="K32" s="292">
        <v>572631</v>
      </c>
      <c r="L32" s="282" t="s">
        <v>1200</v>
      </c>
    </row>
    <row r="33" spans="1:12" ht="16" customHeight="1">
      <c r="A33" s="752" t="s">
        <v>148</v>
      </c>
      <c r="B33" s="223" t="s">
        <v>1228</v>
      </c>
      <c r="C33" s="290">
        <v>3000</v>
      </c>
      <c r="D33" s="291">
        <v>4358</v>
      </c>
      <c r="E33" s="291" t="s">
        <v>21</v>
      </c>
      <c r="F33" s="291" t="s">
        <v>21</v>
      </c>
      <c r="G33" s="291">
        <v>4358</v>
      </c>
      <c r="H33" s="291" t="s">
        <v>21</v>
      </c>
      <c r="I33" s="291">
        <v>4358</v>
      </c>
      <c r="J33" s="291" t="s">
        <v>21</v>
      </c>
      <c r="K33" s="292">
        <v>381</v>
      </c>
      <c r="L33" s="282" t="s">
        <v>1201</v>
      </c>
    </row>
    <row r="34" spans="1:12" ht="18" customHeight="1">
      <c r="A34" s="752" t="s">
        <v>106</v>
      </c>
      <c r="B34" s="212" t="s">
        <v>1626</v>
      </c>
      <c r="C34" s="290">
        <v>72093</v>
      </c>
      <c r="D34" s="291">
        <v>72093</v>
      </c>
      <c r="E34" s="291">
        <v>13854</v>
      </c>
      <c r="F34" s="291">
        <v>55078</v>
      </c>
      <c r="G34" s="291">
        <v>3161</v>
      </c>
      <c r="H34" s="291">
        <v>3000</v>
      </c>
      <c r="I34" s="291">
        <v>161</v>
      </c>
      <c r="J34" s="291" t="s">
        <v>21</v>
      </c>
      <c r="K34" s="292" t="s">
        <v>22</v>
      </c>
      <c r="L34" s="283" t="s">
        <v>1239</v>
      </c>
    </row>
    <row r="35" spans="1:12" ht="16" customHeight="1">
      <c r="A35" s="752" t="s">
        <v>81</v>
      </c>
      <c r="B35" s="223" t="s">
        <v>1230</v>
      </c>
      <c r="C35" s="290">
        <v>100137</v>
      </c>
      <c r="D35" s="291">
        <v>100222</v>
      </c>
      <c r="E35" s="291">
        <v>58067</v>
      </c>
      <c r="F35" s="291">
        <v>37134</v>
      </c>
      <c r="G35" s="291">
        <v>5021</v>
      </c>
      <c r="H35" s="291">
        <v>3246</v>
      </c>
      <c r="I35" s="291">
        <v>1775</v>
      </c>
      <c r="J35" s="291" t="s">
        <v>21</v>
      </c>
      <c r="K35" s="292">
        <v>613</v>
      </c>
      <c r="L35" s="282" t="s">
        <v>1248</v>
      </c>
    </row>
    <row r="36" spans="1:12" ht="18" customHeight="1">
      <c r="A36" s="752" t="s">
        <v>1240</v>
      </c>
      <c r="B36" s="212" t="s">
        <v>1626</v>
      </c>
      <c r="C36" s="290">
        <v>727841</v>
      </c>
      <c r="D36" s="291">
        <v>727841</v>
      </c>
      <c r="E36" s="291">
        <v>312108</v>
      </c>
      <c r="F36" s="291">
        <v>362164</v>
      </c>
      <c r="G36" s="291">
        <v>53569</v>
      </c>
      <c r="H36" s="291">
        <v>47356</v>
      </c>
      <c r="I36" s="291">
        <v>6213</v>
      </c>
      <c r="J36" s="291" t="s">
        <v>22</v>
      </c>
      <c r="K36" s="292" t="s">
        <v>22</v>
      </c>
      <c r="L36" s="283" t="s">
        <v>1241</v>
      </c>
    </row>
    <row r="37" spans="1:12" ht="16" customHeight="1">
      <c r="A37" s="752" t="s">
        <v>1242</v>
      </c>
      <c r="B37" s="223" t="s">
        <v>1228</v>
      </c>
      <c r="C37" s="290">
        <v>786728</v>
      </c>
      <c r="D37" s="291">
        <v>786714</v>
      </c>
      <c r="E37" s="291">
        <v>335973</v>
      </c>
      <c r="F37" s="291">
        <v>392291</v>
      </c>
      <c r="G37" s="291">
        <v>58450</v>
      </c>
      <c r="H37" s="291">
        <v>51678</v>
      </c>
      <c r="I37" s="291">
        <v>6772</v>
      </c>
      <c r="J37" s="291" t="s">
        <v>22</v>
      </c>
      <c r="K37" s="292" t="s">
        <v>22</v>
      </c>
      <c r="L37" s="283" t="s">
        <v>1203</v>
      </c>
    </row>
    <row r="38" spans="1:12" ht="16" customHeight="1">
      <c r="A38" s="752" t="s">
        <v>82</v>
      </c>
      <c r="B38" s="212" t="s">
        <v>1337</v>
      </c>
      <c r="C38" s="290">
        <v>10448454</v>
      </c>
      <c r="D38" s="291">
        <v>10723045</v>
      </c>
      <c r="E38" s="291">
        <v>10723045</v>
      </c>
      <c r="F38" s="291" t="s">
        <v>21</v>
      </c>
      <c r="G38" s="291" t="s">
        <v>21</v>
      </c>
      <c r="H38" s="291" t="s">
        <v>21</v>
      </c>
      <c r="I38" s="291" t="s">
        <v>21</v>
      </c>
      <c r="J38" s="291" t="s">
        <v>21</v>
      </c>
      <c r="K38" s="292">
        <v>3296</v>
      </c>
      <c r="L38" s="282" t="s">
        <v>1243</v>
      </c>
    </row>
    <row r="39" spans="1:12" ht="16" customHeight="1">
      <c r="A39" s="752" t="s">
        <v>84</v>
      </c>
      <c r="B39" s="223" t="s">
        <v>1228</v>
      </c>
      <c r="C39" s="290">
        <v>2354603</v>
      </c>
      <c r="D39" s="291">
        <v>2355675</v>
      </c>
      <c r="E39" s="291">
        <v>2348181</v>
      </c>
      <c r="F39" s="291" t="s">
        <v>21</v>
      </c>
      <c r="G39" s="291">
        <v>7494</v>
      </c>
      <c r="H39" s="291">
        <v>7081</v>
      </c>
      <c r="I39" s="291">
        <v>413</v>
      </c>
      <c r="J39" s="291">
        <v>2507</v>
      </c>
      <c r="K39" s="292">
        <v>49291</v>
      </c>
      <c r="L39" s="282" t="s">
        <v>1244</v>
      </c>
    </row>
    <row r="40" spans="1:12" ht="16" customHeight="1">
      <c r="A40" s="752" t="s">
        <v>107</v>
      </c>
      <c r="B40" s="223" t="s">
        <v>1230</v>
      </c>
      <c r="C40" s="290">
        <v>226217</v>
      </c>
      <c r="D40" s="291">
        <v>223250</v>
      </c>
      <c r="E40" s="291">
        <v>223250</v>
      </c>
      <c r="F40" s="291" t="s">
        <v>21</v>
      </c>
      <c r="G40" s="291" t="s">
        <v>21</v>
      </c>
      <c r="H40" s="291" t="s">
        <v>21</v>
      </c>
      <c r="I40" s="291" t="s">
        <v>21</v>
      </c>
      <c r="J40" s="291" t="s">
        <v>21</v>
      </c>
      <c r="K40" s="292">
        <v>18525</v>
      </c>
      <c r="L40" s="282" t="s">
        <v>1340</v>
      </c>
    </row>
    <row r="41" spans="1:12" ht="16" customHeight="1">
      <c r="A41" s="329" t="s">
        <v>108</v>
      </c>
      <c r="B41" s="223" t="s">
        <v>1228</v>
      </c>
      <c r="C41" s="290">
        <v>46285</v>
      </c>
      <c r="D41" s="291">
        <v>46263</v>
      </c>
      <c r="E41" s="291">
        <v>46263</v>
      </c>
      <c r="F41" s="291" t="s">
        <v>21</v>
      </c>
      <c r="G41" s="291" t="s">
        <v>21</v>
      </c>
      <c r="H41" s="291" t="s">
        <v>21</v>
      </c>
      <c r="I41" s="291" t="s">
        <v>21</v>
      </c>
      <c r="J41" s="291" t="s">
        <v>21</v>
      </c>
      <c r="K41" s="292">
        <v>22</v>
      </c>
      <c r="L41" s="282" t="s">
        <v>1338</v>
      </c>
    </row>
    <row r="42" spans="1:12" ht="16" customHeight="1">
      <c r="A42" s="332" t="s">
        <v>1249</v>
      </c>
      <c r="B42" s="333" t="s">
        <v>1228</v>
      </c>
      <c r="C42" s="293">
        <v>583243</v>
      </c>
      <c r="D42" s="294">
        <v>582113</v>
      </c>
      <c r="E42" s="294">
        <v>582052</v>
      </c>
      <c r="F42" s="294">
        <v>61</v>
      </c>
      <c r="G42" s="294" t="s">
        <v>21</v>
      </c>
      <c r="H42" s="294" t="s">
        <v>21</v>
      </c>
      <c r="I42" s="294" t="s">
        <v>21</v>
      </c>
      <c r="J42" s="294" t="s">
        <v>21</v>
      </c>
      <c r="K42" s="295">
        <v>20228</v>
      </c>
      <c r="L42" s="229" t="s">
        <v>1205</v>
      </c>
    </row>
    <row r="43" spans="1:12" ht="15">
      <c r="A43" s="752"/>
      <c r="B43" s="756"/>
      <c r="C43" s="296"/>
      <c r="D43" s="296"/>
      <c r="E43" s="296"/>
      <c r="F43" s="296"/>
      <c r="G43" s="296"/>
      <c r="H43" s="296"/>
      <c r="I43" s="296"/>
      <c r="J43" s="296"/>
      <c r="K43" s="296"/>
      <c r="L43" s="282"/>
    </row>
    <row r="44" spans="1:12" ht="20.25" customHeight="1">
      <c r="A44" s="243" t="s">
        <v>109</v>
      </c>
      <c r="B44" s="757" t="s">
        <v>1341</v>
      </c>
    </row>
    <row r="45" spans="1:12" ht="15">
      <c r="A45" s="737"/>
      <c r="B45" s="738"/>
      <c r="C45" s="246"/>
      <c r="D45" s="247"/>
      <c r="E45" s="248" t="s">
        <v>93</v>
      </c>
      <c r="F45" s="249"/>
      <c r="G45" s="250" t="s">
        <v>94</v>
      </c>
      <c r="H45" s="251" t="s">
        <v>1225</v>
      </c>
      <c r="I45" s="249"/>
      <c r="J45" s="253"/>
      <c r="K45" s="297"/>
      <c r="L45" s="254"/>
    </row>
    <row r="46" spans="1:12" s="241" customFormat="1" ht="15.5">
      <c r="A46" s="742"/>
      <c r="B46" s="740" t="s">
        <v>1226</v>
      </c>
      <c r="C46" s="255" t="s">
        <v>95</v>
      </c>
      <c r="D46" s="256" t="s">
        <v>96</v>
      </c>
      <c r="E46" s="255" t="s">
        <v>59</v>
      </c>
      <c r="F46" s="256" t="s">
        <v>732</v>
      </c>
      <c r="G46" s="2575" t="s">
        <v>596</v>
      </c>
      <c r="H46" s="2576"/>
      <c r="I46" s="2577"/>
      <c r="J46" s="257" t="s">
        <v>98</v>
      </c>
      <c r="K46" s="1131" t="s">
        <v>99</v>
      </c>
    </row>
    <row r="47" spans="1:12" s="241" customFormat="1" ht="15.5">
      <c r="A47" s="739" t="s">
        <v>1224</v>
      </c>
      <c r="B47" s="741"/>
      <c r="C47" s="298"/>
      <c r="D47" s="299"/>
      <c r="E47" s="298"/>
      <c r="F47" s="260" t="s">
        <v>60</v>
      </c>
      <c r="G47" s="261" t="s">
        <v>1247</v>
      </c>
      <c r="H47" s="300"/>
      <c r="I47" s="301"/>
      <c r="J47" s="265"/>
      <c r="K47" s="269"/>
      <c r="L47" s="2568" t="s">
        <v>1227</v>
      </c>
    </row>
    <row r="48" spans="1:12" s="241" customFormat="1" ht="15.5">
      <c r="A48" s="742" t="s">
        <v>1250</v>
      </c>
      <c r="B48" s="741"/>
      <c r="C48" s="264"/>
      <c r="D48" s="265"/>
      <c r="E48" s="264"/>
      <c r="F48" s="265" t="s">
        <v>722</v>
      </c>
      <c r="G48" s="1129" t="s">
        <v>61</v>
      </c>
      <c r="H48" s="256" t="s">
        <v>62</v>
      </c>
      <c r="I48" s="1130" t="s">
        <v>63</v>
      </c>
      <c r="J48" s="265"/>
      <c r="K48" s="265"/>
      <c r="L48" s="2568"/>
    </row>
    <row r="49" spans="1:19" s="241" customFormat="1" ht="15.5">
      <c r="A49" s="742"/>
      <c r="B49" s="741" t="s">
        <v>1573</v>
      </c>
      <c r="C49" s="264" t="s">
        <v>100</v>
      </c>
      <c r="D49" s="265" t="s">
        <v>1575</v>
      </c>
      <c r="E49" s="264" t="s">
        <v>1612</v>
      </c>
      <c r="F49" s="265" t="s">
        <v>101</v>
      </c>
      <c r="G49" s="267"/>
      <c r="H49" s="268" t="s">
        <v>1581</v>
      </c>
      <c r="I49" s="264"/>
      <c r="J49" s="265" t="s">
        <v>1577</v>
      </c>
      <c r="K49" s="265" t="s">
        <v>1578</v>
      </c>
      <c r="L49" s="282"/>
    </row>
    <row r="50" spans="1:19" s="241" customFormat="1" ht="15.5">
      <c r="A50" s="743"/>
      <c r="B50" s="744"/>
      <c r="D50" s="266"/>
      <c r="F50" s="265"/>
      <c r="G50" s="267" t="s">
        <v>1575</v>
      </c>
      <c r="H50" s="265" t="s">
        <v>1584</v>
      </c>
      <c r="I50" s="302" t="s">
        <v>102</v>
      </c>
      <c r="J50" s="303"/>
      <c r="K50" s="303"/>
      <c r="L50" s="304"/>
    </row>
    <row r="51" spans="1:19" ht="15">
      <c r="A51" s="745" t="s">
        <v>64</v>
      </c>
      <c r="B51" s="223" t="s">
        <v>1334</v>
      </c>
      <c r="C51" s="272">
        <v>1678295</v>
      </c>
      <c r="D51" s="273">
        <v>1732664</v>
      </c>
      <c r="E51" s="273">
        <v>1199457</v>
      </c>
      <c r="F51" s="273">
        <v>401466</v>
      </c>
      <c r="G51" s="273">
        <v>131741</v>
      </c>
      <c r="H51" s="273">
        <v>79360</v>
      </c>
      <c r="I51" s="273">
        <v>52380</v>
      </c>
      <c r="J51" s="277">
        <v>108</v>
      </c>
      <c r="K51" s="277">
        <v>148667</v>
      </c>
      <c r="L51" s="305" t="s">
        <v>1613</v>
      </c>
    </row>
    <row r="52" spans="1:19" ht="14.15" customHeight="1">
      <c r="A52" s="758"/>
      <c r="B52" s="223"/>
      <c r="C52" s="306"/>
      <c r="D52" s="307"/>
      <c r="E52" s="307"/>
      <c r="F52" s="307"/>
      <c r="G52" s="307"/>
      <c r="H52" s="307"/>
      <c r="I52" s="307"/>
      <c r="J52" s="307"/>
      <c r="K52" s="307"/>
      <c r="L52" s="289" t="s">
        <v>1245</v>
      </c>
    </row>
    <row r="53" spans="1:19" ht="15">
      <c r="A53" s="745" t="s">
        <v>65</v>
      </c>
      <c r="B53" s="223" t="s">
        <v>1228</v>
      </c>
      <c r="C53" s="276">
        <v>368659</v>
      </c>
      <c r="D53" s="277">
        <v>384776</v>
      </c>
      <c r="E53" s="277">
        <v>334517</v>
      </c>
      <c r="F53" s="277">
        <v>7380</v>
      </c>
      <c r="G53" s="277">
        <v>42879</v>
      </c>
      <c r="H53" s="277">
        <v>24402</v>
      </c>
      <c r="I53" s="277">
        <v>18477</v>
      </c>
      <c r="J53" s="277">
        <v>108</v>
      </c>
      <c r="K53" s="277">
        <v>80339</v>
      </c>
      <c r="L53" s="289" t="s">
        <v>1616</v>
      </c>
    </row>
    <row r="54" spans="1:19" ht="14.15" customHeight="1">
      <c r="A54" s="745"/>
      <c r="B54" s="223"/>
      <c r="C54" s="306"/>
      <c r="D54" s="307"/>
      <c r="E54" s="307"/>
      <c r="F54" s="307"/>
      <c r="G54" s="307"/>
      <c r="H54" s="307"/>
      <c r="I54" s="307"/>
      <c r="J54" s="307"/>
      <c r="K54" s="307"/>
      <c r="L54" s="289" t="s">
        <v>1614</v>
      </c>
    </row>
    <row r="55" spans="1:19" ht="15">
      <c r="A55" s="329" t="s">
        <v>1229</v>
      </c>
      <c r="B55" s="223" t="s">
        <v>1228</v>
      </c>
      <c r="C55" s="290">
        <v>65</v>
      </c>
      <c r="D55" s="291">
        <v>65</v>
      </c>
      <c r="E55" s="291" t="s">
        <v>22</v>
      </c>
      <c r="F55" s="291" t="s">
        <v>22</v>
      </c>
      <c r="G55" s="291">
        <v>65</v>
      </c>
      <c r="H55" s="291" t="s">
        <v>22</v>
      </c>
      <c r="I55" s="291">
        <v>65</v>
      </c>
      <c r="J55" s="291" t="s">
        <v>21</v>
      </c>
      <c r="K55" s="291" t="s">
        <v>21</v>
      </c>
      <c r="L55" s="285" t="s">
        <v>717</v>
      </c>
    </row>
    <row r="56" spans="1:19" ht="15">
      <c r="A56" s="329" t="s">
        <v>68</v>
      </c>
      <c r="B56" s="223" t="s">
        <v>1228</v>
      </c>
      <c r="C56" s="290">
        <v>2051</v>
      </c>
      <c r="D56" s="291">
        <v>2093</v>
      </c>
      <c r="E56" s="291">
        <v>389</v>
      </c>
      <c r="F56" s="291" t="s">
        <v>21</v>
      </c>
      <c r="G56" s="291">
        <v>1704</v>
      </c>
      <c r="H56" s="291">
        <v>282</v>
      </c>
      <c r="I56" s="291">
        <v>1422</v>
      </c>
      <c r="J56" s="291" t="s">
        <v>21</v>
      </c>
      <c r="K56" s="291">
        <v>63</v>
      </c>
      <c r="L56" s="285" t="s">
        <v>716</v>
      </c>
    </row>
    <row r="57" spans="1:19" ht="15">
      <c r="A57" s="329" t="s">
        <v>69</v>
      </c>
      <c r="B57" s="223" t="s">
        <v>1228</v>
      </c>
      <c r="C57" s="290">
        <v>137</v>
      </c>
      <c r="D57" s="291">
        <v>138</v>
      </c>
      <c r="E57" s="291" t="s">
        <v>21</v>
      </c>
      <c r="F57" s="291">
        <v>55</v>
      </c>
      <c r="G57" s="291">
        <v>83</v>
      </c>
      <c r="H57" s="291" t="s">
        <v>21</v>
      </c>
      <c r="I57" s="291">
        <v>83</v>
      </c>
      <c r="J57" s="291" t="s">
        <v>21</v>
      </c>
      <c r="K57" s="291">
        <v>9</v>
      </c>
      <c r="L57" s="285" t="s">
        <v>1174</v>
      </c>
    </row>
    <row r="58" spans="1:19" ht="15">
      <c r="A58" s="329" t="s">
        <v>70</v>
      </c>
      <c r="B58" s="223" t="s">
        <v>1228</v>
      </c>
      <c r="C58" s="290">
        <v>171239</v>
      </c>
      <c r="D58" s="291">
        <v>171850</v>
      </c>
      <c r="E58" s="291">
        <v>130285</v>
      </c>
      <c r="F58" s="291">
        <v>7251</v>
      </c>
      <c r="G58" s="291">
        <v>34314</v>
      </c>
      <c r="H58" s="291">
        <v>20652</v>
      </c>
      <c r="I58" s="291">
        <v>13662</v>
      </c>
      <c r="J58" s="291">
        <v>100</v>
      </c>
      <c r="K58" s="291">
        <v>26028</v>
      </c>
      <c r="L58" s="308" t="s">
        <v>1627</v>
      </c>
    </row>
    <row r="59" spans="1:19" ht="15">
      <c r="A59" s="752" t="s">
        <v>1339</v>
      </c>
      <c r="B59" s="223" t="s">
        <v>1228</v>
      </c>
      <c r="C59" s="290">
        <v>26804</v>
      </c>
      <c r="D59" s="291">
        <v>26914</v>
      </c>
      <c r="E59" s="291">
        <v>14627</v>
      </c>
      <c r="F59" s="291">
        <v>7251</v>
      </c>
      <c r="G59" s="291">
        <v>5036</v>
      </c>
      <c r="H59" s="291">
        <v>1245</v>
      </c>
      <c r="I59" s="291">
        <v>3791</v>
      </c>
      <c r="J59" s="291" t="s">
        <v>21</v>
      </c>
      <c r="K59" s="291">
        <v>6739</v>
      </c>
      <c r="L59" s="308" t="s">
        <v>1618</v>
      </c>
    </row>
    <row r="60" spans="1:19" ht="15">
      <c r="A60" s="752" t="s">
        <v>1619</v>
      </c>
      <c r="B60" s="223" t="s">
        <v>1228</v>
      </c>
      <c r="C60" s="290">
        <v>144435</v>
      </c>
      <c r="D60" s="291">
        <v>144936</v>
      </c>
      <c r="E60" s="291">
        <v>115658</v>
      </c>
      <c r="F60" s="291" t="s">
        <v>21</v>
      </c>
      <c r="G60" s="291">
        <v>29278</v>
      </c>
      <c r="H60" s="291">
        <v>19407</v>
      </c>
      <c r="I60" s="291">
        <v>9871</v>
      </c>
      <c r="J60" s="291">
        <v>100</v>
      </c>
      <c r="K60" s="291">
        <v>19289</v>
      </c>
      <c r="L60" s="308" t="s">
        <v>1620</v>
      </c>
    </row>
    <row r="61" spans="1:19" ht="15">
      <c r="A61" s="329" t="s">
        <v>111</v>
      </c>
      <c r="B61" s="223" t="s">
        <v>1228</v>
      </c>
      <c r="C61" s="290">
        <v>357</v>
      </c>
      <c r="D61" s="291">
        <v>357</v>
      </c>
      <c r="E61" s="291">
        <v>357</v>
      </c>
      <c r="F61" s="291" t="s">
        <v>21</v>
      </c>
      <c r="G61" s="291" t="s">
        <v>21</v>
      </c>
      <c r="H61" s="291" t="s">
        <v>21</v>
      </c>
      <c r="I61" s="291" t="s">
        <v>21</v>
      </c>
      <c r="J61" s="291" t="s">
        <v>21</v>
      </c>
      <c r="K61" s="291" t="s">
        <v>21</v>
      </c>
      <c r="L61" s="308" t="s">
        <v>1178</v>
      </c>
    </row>
    <row r="62" spans="1:19" ht="15">
      <c r="A62" s="329" t="s">
        <v>72</v>
      </c>
      <c r="B62" s="223" t="s">
        <v>1230</v>
      </c>
      <c r="C62" s="290">
        <v>3800</v>
      </c>
      <c r="D62" s="291">
        <v>3801</v>
      </c>
      <c r="E62" s="291">
        <v>497</v>
      </c>
      <c r="F62" s="291" t="s">
        <v>21</v>
      </c>
      <c r="G62" s="291">
        <v>3304</v>
      </c>
      <c r="H62" s="291">
        <v>1421</v>
      </c>
      <c r="I62" s="291">
        <v>1883</v>
      </c>
      <c r="J62" s="291" t="s">
        <v>21</v>
      </c>
      <c r="K62" s="291">
        <v>96</v>
      </c>
      <c r="L62" s="285" t="s">
        <v>1231</v>
      </c>
    </row>
    <row r="63" spans="1:19" ht="15">
      <c r="A63" s="329" t="s">
        <v>1622</v>
      </c>
      <c r="B63" s="223" t="s">
        <v>1228</v>
      </c>
      <c r="C63" s="290">
        <v>229986</v>
      </c>
      <c r="D63" s="291">
        <v>249945</v>
      </c>
      <c r="E63" s="291">
        <v>249945</v>
      </c>
      <c r="F63" s="291" t="s">
        <v>21</v>
      </c>
      <c r="G63" s="291" t="s">
        <v>21</v>
      </c>
      <c r="H63" s="291" t="s">
        <v>21</v>
      </c>
      <c r="I63" s="291" t="s">
        <v>21</v>
      </c>
      <c r="J63" s="291" t="s">
        <v>21</v>
      </c>
      <c r="K63" s="291">
        <v>67889</v>
      </c>
      <c r="L63" s="309" t="s">
        <v>724</v>
      </c>
    </row>
    <row r="64" spans="1:19" ht="16" customHeight="1">
      <c r="A64" s="752" t="s">
        <v>104</v>
      </c>
      <c r="B64" s="223" t="s">
        <v>1334</v>
      </c>
      <c r="C64" s="290" t="s">
        <v>21</v>
      </c>
      <c r="D64" s="291" t="s">
        <v>21</v>
      </c>
      <c r="E64" s="291" t="s">
        <v>21</v>
      </c>
      <c r="F64" s="291" t="s">
        <v>21</v>
      </c>
      <c r="G64" s="291" t="s">
        <v>21</v>
      </c>
      <c r="H64" s="291" t="s">
        <v>21</v>
      </c>
      <c r="I64" s="291" t="s">
        <v>21</v>
      </c>
      <c r="J64" s="291" t="s">
        <v>21</v>
      </c>
      <c r="K64" s="291" t="s">
        <v>21</v>
      </c>
      <c r="L64" s="285" t="s">
        <v>1623</v>
      </c>
      <c r="P64" s="188"/>
      <c r="Q64" s="188"/>
      <c r="R64" s="188"/>
      <c r="S64" s="754"/>
    </row>
    <row r="65" spans="1:12" ht="13" customHeight="1">
      <c r="A65" s="755"/>
      <c r="B65" s="223"/>
      <c r="C65" s="310"/>
      <c r="D65" s="296"/>
      <c r="E65" s="296"/>
      <c r="F65" s="296"/>
      <c r="G65" s="296"/>
      <c r="H65" s="296"/>
      <c r="I65" s="296"/>
      <c r="J65" s="296"/>
      <c r="K65" s="296"/>
      <c r="L65" s="309"/>
    </row>
    <row r="66" spans="1:12" ht="15">
      <c r="A66" s="745" t="s">
        <v>75</v>
      </c>
      <c r="B66" s="223" t="s">
        <v>1334</v>
      </c>
      <c r="C66" s="276">
        <v>1309636</v>
      </c>
      <c r="D66" s="277">
        <v>1347888</v>
      </c>
      <c r="E66" s="277">
        <v>864940</v>
      </c>
      <c r="F66" s="277">
        <v>394087</v>
      </c>
      <c r="G66" s="277">
        <v>88862</v>
      </c>
      <c r="H66" s="277">
        <v>54958</v>
      </c>
      <c r="I66" s="277">
        <v>33904</v>
      </c>
      <c r="J66" s="277" t="s">
        <v>21</v>
      </c>
      <c r="K66" s="277">
        <v>68328</v>
      </c>
      <c r="L66" s="289" t="s">
        <v>1234</v>
      </c>
    </row>
    <row r="67" spans="1:12" ht="14.15" customHeight="1">
      <c r="A67" s="745"/>
      <c r="B67" s="223" t="s">
        <v>1223</v>
      </c>
      <c r="C67" s="306"/>
      <c r="D67" s="307"/>
      <c r="E67" s="307"/>
      <c r="F67" s="307"/>
      <c r="G67" s="307"/>
      <c r="H67" s="307"/>
      <c r="I67" s="307"/>
      <c r="J67" s="307"/>
      <c r="K67" s="307"/>
      <c r="L67" s="289" t="s">
        <v>1614</v>
      </c>
    </row>
    <row r="68" spans="1:12" ht="15">
      <c r="A68" s="329" t="s">
        <v>105</v>
      </c>
      <c r="B68" s="223" t="s">
        <v>1230</v>
      </c>
      <c r="C68" s="290">
        <v>1141202</v>
      </c>
      <c r="D68" s="291">
        <v>1198443</v>
      </c>
      <c r="E68" s="291">
        <v>1198443</v>
      </c>
      <c r="F68" s="291" t="s">
        <v>21</v>
      </c>
      <c r="G68" s="291" t="s">
        <v>21</v>
      </c>
      <c r="H68" s="291" t="s">
        <v>21</v>
      </c>
      <c r="I68" s="291" t="s">
        <v>21</v>
      </c>
      <c r="J68" s="291" t="s">
        <v>21</v>
      </c>
      <c r="K68" s="291">
        <v>102220</v>
      </c>
      <c r="L68" s="309" t="s">
        <v>1628</v>
      </c>
    </row>
    <row r="69" spans="1:12" ht="15">
      <c r="A69" s="329" t="s">
        <v>81</v>
      </c>
      <c r="B69" s="223" t="s">
        <v>1228</v>
      </c>
      <c r="C69" s="290">
        <v>11739</v>
      </c>
      <c r="D69" s="291">
        <v>11685</v>
      </c>
      <c r="E69" s="291">
        <v>9198</v>
      </c>
      <c r="F69" s="291">
        <v>1748</v>
      </c>
      <c r="G69" s="291">
        <v>739</v>
      </c>
      <c r="H69" s="291">
        <v>739</v>
      </c>
      <c r="I69" s="291" t="s">
        <v>21</v>
      </c>
      <c r="J69" s="291" t="s">
        <v>21</v>
      </c>
      <c r="K69" s="291">
        <v>316</v>
      </c>
      <c r="L69" s="285" t="s">
        <v>1248</v>
      </c>
    </row>
    <row r="70" spans="1:12" ht="15">
      <c r="A70" s="329" t="s">
        <v>1240</v>
      </c>
      <c r="B70" s="212" t="s">
        <v>1629</v>
      </c>
      <c r="C70" s="290">
        <v>457969</v>
      </c>
      <c r="D70" s="291">
        <v>457969</v>
      </c>
      <c r="E70" s="291">
        <v>43983</v>
      </c>
      <c r="F70" s="291">
        <v>337884</v>
      </c>
      <c r="G70" s="291">
        <v>76102</v>
      </c>
      <c r="H70" s="291">
        <v>47046</v>
      </c>
      <c r="I70" s="291">
        <v>29056</v>
      </c>
      <c r="J70" s="291" t="s">
        <v>22</v>
      </c>
      <c r="K70" s="291" t="s">
        <v>22</v>
      </c>
      <c r="L70" s="308" t="s">
        <v>1241</v>
      </c>
    </row>
    <row r="71" spans="1:12" ht="15">
      <c r="A71" s="329" t="s">
        <v>1242</v>
      </c>
      <c r="B71" s="223" t="s">
        <v>1228</v>
      </c>
      <c r="C71" s="290">
        <v>497672</v>
      </c>
      <c r="D71" s="291">
        <v>497667</v>
      </c>
      <c r="E71" s="291">
        <v>46224</v>
      </c>
      <c r="F71" s="291">
        <v>368752</v>
      </c>
      <c r="G71" s="291">
        <v>82691</v>
      </c>
      <c r="H71" s="291">
        <v>50767</v>
      </c>
      <c r="I71" s="291">
        <v>31924</v>
      </c>
      <c r="J71" s="291" t="s">
        <v>22</v>
      </c>
      <c r="K71" s="291" t="s">
        <v>22</v>
      </c>
      <c r="L71" s="308" t="s">
        <v>1203</v>
      </c>
    </row>
    <row r="72" spans="1:12" ht="15">
      <c r="A72" s="329" t="s">
        <v>108</v>
      </c>
      <c r="B72" s="223" t="s">
        <v>1230</v>
      </c>
      <c r="C72" s="290" t="s">
        <v>21</v>
      </c>
      <c r="D72" s="291" t="s">
        <v>21</v>
      </c>
      <c r="E72" s="291" t="s">
        <v>21</v>
      </c>
      <c r="F72" s="291" t="s">
        <v>21</v>
      </c>
      <c r="G72" s="291" t="s">
        <v>21</v>
      </c>
      <c r="H72" s="291" t="s">
        <v>21</v>
      </c>
      <c r="I72" s="291" t="s">
        <v>21</v>
      </c>
      <c r="J72" s="291" t="s">
        <v>21</v>
      </c>
      <c r="K72" s="291" t="s">
        <v>21</v>
      </c>
      <c r="L72" s="285" t="s">
        <v>1338</v>
      </c>
    </row>
    <row r="73" spans="1:12" ht="15.5">
      <c r="A73" s="759" t="s">
        <v>1249</v>
      </c>
      <c r="B73" s="333" t="s">
        <v>1228</v>
      </c>
      <c r="C73" s="293">
        <v>8831</v>
      </c>
      <c r="D73" s="294">
        <v>9255</v>
      </c>
      <c r="E73" s="294">
        <v>9255</v>
      </c>
      <c r="F73" s="294" t="s">
        <v>21</v>
      </c>
      <c r="G73" s="294" t="s">
        <v>21</v>
      </c>
      <c r="H73" s="294" t="s">
        <v>21</v>
      </c>
      <c r="I73" s="294" t="s">
        <v>21</v>
      </c>
      <c r="J73" s="294" t="s">
        <v>21</v>
      </c>
      <c r="K73" s="294" t="s">
        <v>21</v>
      </c>
      <c r="L73" s="229" t="s">
        <v>1205</v>
      </c>
    </row>
  </sheetData>
  <mergeCells count="7">
    <mergeCell ref="L47:L48"/>
    <mergeCell ref="A6:C6"/>
    <mergeCell ref="G6:I6"/>
    <mergeCell ref="G10:I10"/>
    <mergeCell ref="A11:A12"/>
    <mergeCell ref="L11:L12"/>
    <mergeCell ref="G46:I46"/>
  </mergeCells>
  <phoneticPr fontId="99"/>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09ED1-C8DA-4FDD-8911-B41E78207648}">
  <sheetPr>
    <tabColor rgb="FFFFFF00"/>
  </sheetPr>
  <dimension ref="A1:M73"/>
  <sheetViews>
    <sheetView zoomScaleNormal="100" zoomScaleSheetLayoutView="85" workbookViewId="0"/>
  </sheetViews>
  <sheetFormatPr defaultColWidth="9" defaultRowHeight="13"/>
  <cols>
    <col min="1" max="1" width="30.6328125" style="1338" customWidth="1"/>
    <col min="2" max="2" width="8.36328125" style="1338" customWidth="1"/>
    <col min="3" max="6" width="17.7265625" style="1338" customWidth="1"/>
    <col min="7" max="9" width="16.6328125" style="1338" customWidth="1"/>
    <col min="10" max="11" width="15.7265625" style="1338" customWidth="1"/>
    <col min="12" max="12" width="15" style="1338" customWidth="1"/>
    <col min="13" max="13" width="16" style="1338" customWidth="1"/>
    <col min="14" max="21" width="9" style="1338"/>
    <col min="22" max="22" width="9.08984375" style="1338" bestFit="1" customWidth="1"/>
    <col min="23" max="16384" width="9" style="1338"/>
  </cols>
  <sheetData>
    <row r="1" spans="1:13" s="1336" customFormat="1" ht="15" customHeight="1">
      <c r="A1" s="1127" t="s">
        <v>773</v>
      </c>
      <c r="B1" s="1334"/>
      <c r="C1" s="1335"/>
      <c r="K1" s="1334"/>
      <c r="L1" s="1334"/>
      <c r="M1" s="1128" t="s">
        <v>773</v>
      </c>
    </row>
    <row r="2" spans="1:13" ht="14">
      <c r="A2" s="1337"/>
      <c r="B2" s="1337"/>
      <c r="C2" s="1248"/>
      <c r="L2" s="1255"/>
    </row>
    <row r="3" spans="1:13" ht="14">
      <c r="L3" s="1255"/>
    </row>
    <row r="4" spans="1:13" ht="14">
      <c r="J4" s="1337"/>
      <c r="L4" s="1255"/>
    </row>
    <row r="5" spans="1:13" ht="17.5">
      <c r="A5" s="1339" t="s">
        <v>112</v>
      </c>
      <c r="B5" s="1340" t="s">
        <v>1342</v>
      </c>
      <c r="L5" s="1255"/>
    </row>
    <row r="6" spans="1:13" ht="15">
      <c r="A6" s="2578" t="s">
        <v>1251</v>
      </c>
      <c r="B6" s="1341"/>
      <c r="C6" s="1342"/>
      <c r="D6" s="1343"/>
      <c r="E6" s="1344" t="s">
        <v>113</v>
      </c>
      <c r="F6" s="1345"/>
      <c r="G6" s="1344" t="s">
        <v>114</v>
      </c>
      <c r="H6" s="1345" t="s">
        <v>1225</v>
      </c>
      <c r="I6" s="1342"/>
      <c r="J6" s="1342"/>
      <c r="K6" s="1346"/>
      <c r="L6" s="2581" t="s">
        <v>1343</v>
      </c>
      <c r="M6" s="2582"/>
    </row>
    <row r="7" spans="1:13" ht="16.5" customHeight="1">
      <c r="A7" s="2579"/>
      <c r="B7" s="1347" t="s">
        <v>1226</v>
      </c>
      <c r="C7" s="1348" t="s">
        <v>95</v>
      </c>
      <c r="D7" s="1349" t="s">
        <v>96</v>
      </c>
      <c r="E7" s="1349" t="s">
        <v>59</v>
      </c>
      <c r="F7" s="1349" t="s">
        <v>732</v>
      </c>
      <c r="G7" s="2587" t="s">
        <v>1344</v>
      </c>
      <c r="H7" s="2588"/>
      <c r="I7" s="2588"/>
      <c r="J7" s="2588"/>
      <c r="K7" s="2589"/>
      <c r="L7" s="2583"/>
      <c r="M7" s="2584"/>
    </row>
    <row r="8" spans="1:13" s="1255" customFormat="1" ht="15.5">
      <c r="A8" s="2579"/>
      <c r="B8" s="1350"/>
      <c r="C8" s="1351"/>
      <c r="D8" s="1352"/>
      <c r="E8" s="1353"/>
      <c r="F8" s="1354" t="s">
        <v>60</v>
      </c>
      <c r="G8" s="2590" t="s">
        <v>715</v>
      </c>
      <c r="H8" s="2591"/>
      <c r="I8" s="2591"/>
      <c r="J8" s="2591"/>
      <c r="K8" s="2592"/>
      <c r="L8" s="2583"/>
      <c r="M8" s="2584"/>
    </row>
    <row r="9" spans="1:13" s="1255" customFormat="1" ht="15.5">
      <c r="A9" s="2579"/>
      <c r="B9" s="1350"/>
      <c r="C9" s="1351"/>
      <c r="D9" s="1352"/>
      <c r="E9" s="1355"/>
      <c r="F9" s="1352" t="s">
        <v>1345</v>
      </c>
      <c r="G9" s="1349" t="s">
        <v>764</v>
      </c>
      <c r="H9" s="1354" t="s">
        <v>765</v>
      </c>
      <c r="I9" s="1348" t="s">
        <v>118</v>
      </c>
      <c r="J9" s="1356" t="s">
        <v>766</v>
      </c>
      <c r="K9" s="1357"/>
      <c r="L9" s="2583"/>
      <c r="M9" s="2584"/>
    </row>
    <row r="10" spans="1:13" s="1255" customFormat="1" ht="15.5">
      <c r="A10" s="2579"/>
      <c r="B10" s="1350" t="s">
        <v>1573</v>
      </c>
      <c r="C10" s="1351" t="s">
        <v>100</v>
      </c>
      <c r="D10" s="1352" t="s">
        <v>1575</v>
      </c>
      <c r="E10" s="1355" t="s">
        <v>1612</v>
      </c>
      <c r="F10" s="1352" t="s">
        <v>101</v>
      </c>
      <c r="G10" s="1352"/>
      <c r="H10" s="1358"/>
      <c r="I10" s="1351" t="s">
        <v>1630</v>
      </c>
      <c r="J10" s="1359"/>
      <c r="L10" s="2583"/>
      <c r="M10" s="2584"/>
    </row>
    <row r="11" spans="1:13" s="1255" customFormat="1" ht="15.5">
      <c r="A11" s="2580"/>
      <c r="B11" s="1360"/>
      <c r="D11" s="1361"/>
      <c r="E11" s="1362"/>
      <c r="F11" s="1363"/>
      <c r="G11" s="1363" t="s">
        <v>1575</v>
      </c>
      <c r="H11" s="1358" t="s">
        <v>1631</v>
      </c>
      <c r="I11" s="1351" t="s">
        <v>1632</v>
      </c>
      <c r="J11" s="1364" t="s">
        <v>1633</v>
      </c>
      <c r="K11" s="1365"/>
      <c r="L11" s="2585"/>
      <c r="M11" s="2586"/>
    </row>
    <row r="12" spans="1:13" ht="15">
      <c r="A12" s="1366" t="s">
        <v>64</v>
      </c>
      <c r="B12" s="1367" t="s">
        <v>1334</v>
      </c>
      <c r="C12" s="323">
        <v>276918</v>
      </c>
      <c r="D12" s="324">
        <v>12161800</v>
      </c>
      <c r="E12" s="324">
        <v>3955010</v>
      </c>
      <c r="F12" s="324">
        <v>1454892</v>
      </c>
      <c r="G12" s="324">
        <v>6751898</v>
      </c>
      <c r="H12" s="324">
        <v>876859</v>
      </c>
      <c r="I12" s="324">
        <v>5552158</v>
      </c>
      <c r="J12" s="324">
        <v>322882</v>
      </c>
      <c r="K12" s="1133"/>
      <c r="L12" s="1368" t="s">
        <v>1613</v>
      </c>
      <c r="M12" s="327"/>
    </row>
    <row r="13" spans="1:13" ht="15">
      <c r="A13" s="1369"/>
      <c r="B13" s="1367"/>
      <c r="C13" s="326"/>
      <c r="D13" s="327"/>
      <c r="E13" s="327"/>
      <c r="F13" s="327"/>
      <c r="G13" s="327"/>
      <c r="H13" s="327"/>
      <c r="I13" s="327"/>
      <c r="J13" s="1134"/>
      <c r="K13" s="1370"/>
      <c r="L13" s="1368" t="s">
        <v>1614</v>
      </c>
      <c r="M13" s="760"/>
    </row>
    <row r="14" spans="1:13" ht="15">
      <c r="A14" s="1366" t="s">
        <v>65</v>
      </c>
      <c r="B14" s="1367" t="s">
        <v>1228</v>
      </c>
      <c r="C14" s="328" t="s">
        <v>21</v>
      </c>
      <c r="D14" s="325">
        <v>11594568</v>
      </c>
      <c r="E14" s="325">
        <v>3714458</v>
      </c>
      <c r="F14" s="325">
        <v>1374665</v>
      </c>
      <c r="G14" s="325">
        <v>6505445</v>
      </c>
      <c r="H14" s="325">
        <v>770925</v>
      </c>
      <c r="I14" s="325">
        <v>5416520</v>
      </c>
      <c r="J14" s="325">
        <v>318000</v>
      </c>
      <c r="K14" s="1135"/>
      <c r="L14" s="1368" t="s">
        <v>1616</v>
      </c>
      <c r="M14" s="327"/>
    </row>
    <row r="15" spans="1:13" ht="15">
      <c r="A15" s="1371"/>
      <c r="B15" s="1367"/>
      <c r="C15" s="326"/>
      <c r="D15" s="327"/>
      <c r="E15" s="327"/>
      <c r="F15" s="327"/>
      <c r="G15" s="327"/>
      <c r="H15" s="327"/>
      <c r="I15" s="327"/>
      <c r="J15" s="325"/>
      <c r="K15" s="1372"/>
      <c r="L15" s="1368" t="s">
        <v>1614</v>
      </c>
      <c r="M15" s="760"/>
    </row>
    <row r="16" spans="1:13" ht="15">
      <c r="A16" s="752" t="s">
        <v>1634</v>
      </c>
      <c r="B16" s="223" t="s">
        <v>1228</v>
      </c>
      <c r="C16" s="330" t="s">
        <v>22</v>
      </c>
      <c r="D16" s="331">
        <v>233</v>
      </c>
      <c r="E16" s="331" t="s">
        <v>22</v>
      </c>
      <c r="F16" s="331" t="s">
        <v>22</v>
      </c>
      <c r="G16" s="331">
        <v>233</v>
      </c>
      <c r="H16" s="331" t="s">
        <v>22</v>
      </c>
      <c r="I16" s="331" t="s">
        <v>22</v>
      </c>
      <c r="J16" s="331">
        <v>233</v>
      </c>
      <c r="K16" s="1136"/>
      <c r="L16" s="1255" t="s">
        <v>717</v>
      </c>
      <c r="M16" s="327"/>
    </row>
    <row r="17" spans="1:13" ht="15">
      <c r="A17" s="752" t="s">
        <v>1635</v>
      </c>
      <c r="B17" s="223" t="s">
        <v>1228</v>
      </c>
      <c r="C17" s="330" t="s">
        <v>22</v>
      </c>
      <c r="D17" s="331">
        <v>161089</v>
      </c>
      <c r="E17" s="331" t="s">
        <v>21</v>
      </c>
      <c r="F17" s="331">
        <v>3821</v>
      </c>
      <c r="G17" s="331">
        <v>157268</v>
      </c>
      <c r="H17" s="331">
        <v>133786</v>
      </c>
      <c r="I17" s="331">
        <v>23482</v>
      </c>
      <c r="J17" s="331" t="s">
        <v>21</v>
      </c>
      <c r="K17" s="1136"/>
      <c r="L17" s="1255" t="s">
        <v>1411</v>
      </c>
      <c r="M17" s="327"/>
    </row>
    <row r="18" spans="1:13" ht="15">
      <c r="A18" s="752" t="s">
        <v>1636</v>
      </c>
      <c r="B18" s="223" t="s">
        <v>1228</v>
      </c>
      <c r="C18" s="330" t="s">
        <v>22</v>
      </c>
      <c r="D18" s="331">
        <v>221894</v>
      </c>
      <c r="E18" s="331">
        <v>32762</v>
      </c>
      <c r="F18" s="331">
        <v>187774</v>
      </c>
      <c r="G18" s="331">
        <v>1358</v>
      </c>
      <c r="H18" s="331" t="s">
        <v>21</v>
      </c>
      <c r="I18" s="331">
        <v>1269</v>
      </c>
      <c r="J18" s="331">
        <v>89</v>
      </c>
      <c r="K18" s="1136"/>
      <c r="L18" s="1255" t="s">
        <v>716</v>
      </c>
      <c r="M18" s="327"/>
    </row>
    <row r="19" spans="1:13" ht="15">
      <c r="A19" s="752" t="s">
        <v>1637</v>
      </c>
      <c r="B19" s="223" t="s">
        <v>1228</v>
      </c>
      <c r="C19" s="330" t="s">
        <v>22</v>
      </c>
      <c r="D19" s="331">
        <v>3657</v>
      </c>
      <c r="E19" s="331" t="s">
        <v>21</v>
      </c>
      <c r="F19" s="331">
        <v>3067</v>
      </c>
      <c r="G19" s="331">
        <v>590</v>
      </c>
      <c r="H19" s="331" t="s">
        <v>21</v>
      </c>
      <c r="I19" s="331">
        <v>45</v>
      </c>
      <c r="J19" s="331">
        <v>545</v>
      </c>
      <c r="K19" s="1136"/>
      <c r="L19" s="1255" t="s">
        <v>1174</v>
      </c>
      <c r="M19" s="327"/>
    </row>
    <row r="20" spans="1:13" ht="15">
      <c r="A20" s="752" t="s">
        <v>1638</v>
      </c>
      <c r="B20" s="223" t="s">
        <v>1228</v>
      </c>
      <c r="C20" s="330" t="s">
        <v>22</v>
      </c>
      <c r="D20" s="331">
        <v>1586772</v>
      </c>
      <c r="E20" s="331">
        <v>1352001</v>
      </c>
      <c r="F20" s="331">
        <v>13039</v>
      </c>
      <c r="G20" s="331">
        <v>221732</v>
      </c>
      <c r="H20" s="331" t="s">
        <v>21</v>
      </c>
      <c r="I20" s="331">
        <v>205406</v>
      </c>
      <c r="J20" s="331">
        <v>16326</v>
      </c>
      <c r="K20" s="1136"/>
      <c r="L20" s="1373" t="s">
        <v>1346</v>
      </c>
    </row>
    <row r="21" spans="1:13" ht="15">
      <c r="A21" s="752" t="s">
        <v>1339</v>
      </c>
      <c r="B21" s="223" t="s">
        <v>1228</v>
      </c>
      <c r="C21" s="330" t="s">
        <v>22</v>
      </c>
      <c r="D21" s="331">
        <v>47737</v>
      </c>
      <c r="E21" s="331">
        <v>22974</v>
      </c>
      <c r="F21" s="331">
        <v>9270</v>
      </c>
      <c r="G21" s="331">
        <v>15493</v>
      </c>
      <c r="H21" s="331" t="s">
        <v>21</v>
      </c>
      <c r="I21" s="331">
        <v>10601</v>
      </c>
      <c r="J21" s="331">
        <v>4892</v>
      </c>
      <c r="K21" s="1136"/>
      <c r="L21" s="1373" t="s">
        <v>1347</v>
      </c>
    </row>
    <row r="22" spans="1:13" ht="15">
      <c r="A22" s="752" t="s">
        <v>1639</v>
      </c>
      <c r="B22" s="223" t="s">
        <v>1228</v>
      </c>
      <c r="C22" s="330" t="s">
        <v>22</v>
      </c>
      <c r="D22" s="331">
        <v>1539035</v>
      </c>
      <c r="E22" s="331">
        <v>1329027</v>
      </c>
      <c r="F22" s="331">
        <v>3769</v>
      </c>
      <c r="G22" s="331">
        <v>206239</v>
      </c>
      <c r="H22" s="331" t="s">
        <v>21</v>
      </c>
      <c r="I22" s="331">
        <v>194805</v>
      </c>
      <c r="J22" s="331">
        <v>11434</v>
      </c>
      <c r="K22" s="1136"/>
      <c r="L22" s="1373" t="s">
        <v>1640</v>
      </c>
    </row>
    <row r="23" spans="1:13" ht="15">
      <c r="A23" s="752" t="s">
        <v>111</v>
      </c>
      <c r="B23" s="223" t="s">
        <v>1228</v>
      </c>
      <c r="C23" s="330" t="s">
        <v>22</v>
      </c>
      <c r="D23" s="331">
        <v>120523</v>
      </c>
      <c r="E23" s="331">
        <v>120523</v>
      </c>
      <c r="F23" s="331" t="s">
        <v>21</v>
      </c>
      <c r="G23" s="331" t="s">
        <v>21</v>
      </c>
      <c r="H23" s="331" t="s">
        <v>21</v>
      </c>
      <c r="I23" s="331" t="s">
        <v>21</v>
      </c>
      <c r="J23" s="331" t="s">
        <v>21</v>
      </c>
      <c r="K23" s="1136"/>
      <c r="L23" s="1373" t="s">
        <v>1178</v>
      </c>
      <c r="M23" s="327"/>
    </row>
    <row r="24" spans="1:13" ht="15">
      <c r="A24" s="752" t="s">
        <v>1641</v>
      </c>
      <c r="B24" s="223" t="s">
        <v>1230</v>
      </c>
      <c r="C24" s="330" t="s">
        <v>22</v>
      </c>
      <c r="D24" s="331">
        <v>342211</v>
      </c>
      <c r="E24" s="331">
        <v>8726</v>
      </c>
      <c r="F24" s="331">
        <v>92410</v>
      </c>
      <c r="G24" s="331">
        <v>241075</v>
      </c>
      <c r="H24" s="331">
        <v>197417</v>
      </c>
      <c r="I24" s="331">
        <v>43649</v>
      </c>
      <c r="J24" s="331">
        <v>9</v>
      </c>
      <c r="K24" s="1136"/>
      <c r="L24" s="1255" t="s">
        <v>1231</v>
      </c>
      <c r="M24" s="327"/>
    </row>
    <row r="25" spans="1:13" ht="17.5">
      <c r="A25" s="752" t="s">
        <v>120</v>
      </c>
      <c r="B25" s="223" t="s">
        <v>735</v>
      </c>
      <c r="C25" s="330" t="s">
        <v>22</v>
      </c>
      <c r="D25" s="331">
        <v>6973322</v>
      </c>
      <c r="E25" s="331">
        <v>1134860</v>
      </c>
      <c r="F25" s="331">
        <v>829496</v>
      </c>
      <c r="G25" s="331">
        <v>5008966</v>
      </c>
      <c r="H25" s="331">
        <v>340998</v>
      </c>
      <c r="I25" s="331">
        <v>4409529</v>
      </c>
      <c r="J25" s="331">
        <v>258439</v>
      </c>
      <c r="K25" s="1136"/>
      <c r="L25" s="1373" t="s">
        <v>1232</v>
      </c>
      <c r="M25" s="327"/>
    </row>
    <row r="26" spans="1:13" ht="15">
      <c r="A26" s="752" t="s">
        <v>1642</v>
      </c>
      <c r="B26" s="223" t="s">
        <v>1230</v>
      </c>
      <c r="C26" s="330" t="s">
        <v>22</v>
      </c>
      <c r="D26" s="331">
        <v>453321</v>
      </c>
      <c r="E26" s="331">
        <v>453321</v>
      </c>
      <c r="F26" s="331" t="s">
        <v>21</v>
      </c>
      <c r="G26" s="331" t="s">
        <v>21</v>
      </c>
      <c r="H26" s="331" t="s">
        <v>21</v>
      </c>
      <c r="I26" s="331" t="s">
        <v>21</v>
      </c>
      <c r="J26" s="331" t="s">
        <v>21</v>
      </c>
      <c r="K26" s="1136"/>
      <c r="L26" s="1272" t="s">
        <v>724</v>
      </c>
      <c r="M26" s="327"/>
    </row>
    <row r="27" spans="1:13" ht="15">
      <c r="A27" s="752" t="s">
        <v>1643</v>
      </c>
      <c r="B27" s="223" t="s">
        <v>1228</v>
      </c>
      <c r="C27" s="330" t="s">
        <v>22</v>
      </c>
      <c r="D27" s="331">
        <v>478362</v>
      </c>
      <c r="E27" s="331">
        <v>390219</v>
      </c>
      <c r="F27" s="331">
        <v>88143</v>
      </c>
      <c r="G27" s="331" t="s">
        <v>21</v>
      </c>
      <c r="H27" s="331" t="s">
        <v>21</v>
      </c>
      <c r="I27" s="331" t="s">
        <v>21</v>
      </c>
      <c r="J27" s="331" t="s">
        <v>21</v>
      </c>
      <c r="K27" s="1136"/>
      <c r="L27" s="1272" t="s">
        <v>1198</v>
      </c>
      <c r="M27" s="327"/>
    </row>
    <row r="28" spans="1:13" ht="15">
      <c r="A28" s="752" t="s">
        <v>104</v>
      </c>
      <c r="B28" s="223" t="s">
        <v>1334</v>
      </c>
      <c r="C28" s="330" t="s">
        <v>21</v>
      </c>
      <c r="D28" s="331" t="s">
        <v>21</v>
      </c>
      <c r="E28" s="331" t="s">
        <v>21</v>
      </c>
      <c r="F28" s="331" t="s">
        <v>21</v>
      </c>
      <c r="G28" s="331" t="s">
        <v>21</v>
      </c>
      <c r="H28" s="331" t="s">
        <v>21</v>
      </c>
      <c r="I28" s="331" t="s">
        <v>21</v>
      </c>
      <c r="J28" s="331" t="s">
        <v>21</v>
      </c>
      <c r="K28" s="1136"/>
      <c r="L28" s="1272" t="s">
        <v>1233</v>
      </c>
      <c r="M28" s="327"/>
    </row>
    <row r="29" spans="1:13" ht="15">
      <c r="A29" s="1374"/>
      <c r="B29" s="1367"/>
      <c r="C29" s="326"/>
      <c r="D29" s="327"/>
      <c r="E29" s="327"/>
      <c r="F29" s="327"/>
      <c r="G29" s="327"/>
      <c r="H29" s="327"/>
      <c r="I29" s="327"/>
      <c r="J29" s="325"/>
      <c r="K29" s="1370"/>
      <c r="L29" s="1373"/>
      <c r="M29" s="355"/>
    </row>
    <row r="30" spans="1:13" ht="15">
      <c r="A30" s="1366" t="s">
        <v>75</v>
      </c>
      <c r="B30" s="1367" t="s">
        <v>1334</v>
      </c>
      <c r="C30" s="328">
        <v>276918</v>
      </c>
      <c r="D30" s="325">
        <v>567231</v>
      </c>
      <c r="E30" s="325">
        <v>240552</v>
      </c>
      <c r="F30" s="325">
        <v>80227</v>
      </c>
      <c r="G30" s="325">
        <v>246453</v>
      </c>
      <c r="H30" s="325">
        <v>105933</v>
      </c>
      <c r="I30" s="325">
        <v>135638</v>
      </c>
      <c r="J30" s="325">
        <v>4882</v>
      </c>
      <c r="K30" s="1135"/>
      <c r="L30" s="1368" t="s">
        <v>1234</v>
      </c>
      <c r="M30" s="327"/>
    </row>
    <row r="31" spans="1:13" ht="15">
      <c r="A31" s="1371"/>
      <c r="B31" s="1367"/>
      <c r="C31" s="326"/>
      <c r="D31" s="327"/>
      <c r="E31" s="327"/>
      <c r="F31" s="327"/>
      <c r="G31" s="327"/>
      <c r="H31" s="327"/>
      <c r="I31" s="327"/>
      <c r="J31" s="325"/>
      <c r="K31" s="1370"/>
      <c r="L31" s="1368" t="s">
        <v>1245</v>
      </c>
      <c r="M31" s="760"/>
    </row>
    <row r="32" spans="1:13" ht="15">
      <c r="A32" s="752" t="s">
        <v>1420</v>
      </c>
      <c r="B32" s="223" t="s">
        <v>1230</v>
      </c>
      <c r="C32" s="330" t="s">
        <v>21</v>
      </c>
      <c r="D32" s="331">
        <v>328788</v>
      </c>
      <c r="E32" s="331">
        <v>328788</v>
      </c>
      <c r="F32" s="331" t="s">
        <v>21</v>
      </c>
      <c r="G32" s="331" t="s">
        <v>21</v>
      </c>
      <c r="H32" s="331" t="s">
        <v>21</v>
      </c>
      <c r="I32" s="331" t="s">
        <v>21</v>
      </c>
      <c r="J32" s="331" t="s">
        <v>21</v>
      </c>
      <c r="K32" s="1136"/>
      <c r="L32" s="1255" t="s">
        <v>1200</v>
      </c>
      <c r="M32" s="327"/>
    </row>
    <row r="33" spans="1:13" ht="17.5">
      <c r="A33" s="752" t="s">
        <v>106</v>
      </c>
      <c r="B33" s="223" t="s">
        <v>735</v>
      </c>
      <c r="C33" s="330" t="s">
        <v>21</v>
      </c>
      <c r="D33" s="331">
        <v>68410</v>
      </c>
      <c r="E33" s="331">
        <v>4047</v>
      </c>
      <c r="F33" s="331" t="s">
        <v>21</v>
      </c>
      <c r="G33" s="331">
        <v>64363</v>
      </c>
      <c r="H33" s="331">
        <v>19594</v>
      </c>
      <c r="I33" s="331">
        <v>41432</v>
      </c>
      <c r="J33" s="331">
        <v>3337</v>
      </c>
      <c r="K33" s="1136"/>
      <c r="L33" s="1373" t="s">
        <v>1239</v>
      </c>
      <c r="M33" s="327"/>
    </row>
    <row r="34" spans="1:13" ht="15">
      <c r="A34" s="752" t="s">
        <v>1421</v>
      </c>
      <c r="B34" s="223" t="s">
        <v>1230</v>
      </c>
      <c r="C34" s="330">
        <v>192937</v>
      </c>
      <c r="D34" s="331">
        <v>189447</v>
      </c>
      <c r="E34" s="331">
        <v>9252</v>
      </c>
      <c r="F34" s="331">
        <v>56864</v>
      </c>
      <c r="G34" s="331">
        <v>123331</v>
      </c>
      <c r="H34" s="331">
        <v>59474</v>
      </c>
      <c r="I34" s="331">
        <v>63130</v>
      </c>
      <c r="J34" s="331">
        <v>727</v>
      </c>
      <c r="K34" s="1136"/>
      <c r="L34" s="1255" t="s">
        <v>1248</v>
      </c>
      <c r="M34" s="327"/>
    </row>
    <row r="35" spans="1:13" ht="17.5">
      <c r="A35" s="752" t="s">
        <v>1240</v>
      </c>
      <c r="B35" s="223" t="s">
        <v>735</v>
      </c>
      <c r="C35" s="330">
        <v>4054</v>
      </c>
      <c r="D35" s="331">
        <v>4054</v>
      </c>
      <c r="E35" s="331">
        <v>3962</v>
      </c>
      <c r="F35" s="331" t="s">
        <v>21</v>
      </c>
      <c r="G35" s="331">
        <v>92</v>
      </c>
      <c r="H35" s="331" t="s">
        <v>21</v>
      </c>
      <c r="I35" s="331" t="s">
        <v>21</v>
      </c>
      <c r="J35" s="331">
        <v>92</v>
      </c>
      <c r="K35" s="1136"/>
      <c r="L35" s="1373" t="s">
        <v>1241</v>
      </c>
      <c r="M35" s="327"/>
    </row>
    <row r="36" spans="1:13" ht="15">
      <c r="A36" s="752" t="s">
        <v>1242</v>
      </c>
      <c r="B36" s="223" t="s">
        <v>1228</v>
      </c>
      <c r="C36" s="330">
        <v>4437</v>
      </c>
      <c r="D36" s="331">
        <v>4437</v>
      </c>
      <c r="E36" s="331">
        <v>4338</v>
      </c>
      <c r="F36" s="331" t="s">
        <v>21</v>
      </c>
      <c r="G36" s="331">
        <v>99</v>
      </c>
      <c r="H36" s="331" t="s">
        <v>21</v>
      </c>
      <c r="I36" s="331" t="s">
        <v>21</v>
      </c>
      <c r="J36" s="331">
        <v>99</v>
      </c>
      <c r="K36" s="1136"/>
      <c r="L36" s="1373" t="s">
        <v>1203</v>
      </c>
      <c r="M36" s="327"/>
    </row>
    <row r="37" spans="1:13" ht="15">
      <c r="A37" s="752" t="s">
        <v>108</v>
      </c>
      <c r="B37" s="223" t="s">
        <v>1230</v>
      </c>
      <c r="C37" s="330" t="s">
        <v>21</v>
      </c>
      <c r="D37" s="331" t="s">
        <v>21</v>
      </c>
      <c r="E37" s="331" t="s">
        <v>21</v>
      </c>
      <c r="F37" s="331" t="s">
        <v>21</v>
      </c>
      <c r="G37" s="331" t="s">
        <v>21</v>
      </c>
      <c r="H37" s="331" t="s">
        <v>21</v>
      </c>
      <c r="I37" s="331" t="s">
        <v>21</v>
      </c>
      <c r="J37" s="331" t="s">
        <v>21</v>
      </c>
      <c r="K37" s="1136"/>
      <c r="L37" s="1272" t="s">
        <v>1175</v>
      </c>
      <c r="M37" s="327"/>
    </row>
    <row r="38" spans="1:13" ht="14">
      <c r="A38" s="1137" t="s">
        <v>1249</v>
      </c>
      <c r="B38" s="333" t="s">
        <v>1228</v>
      </c>
      <c r="C38" s="334" t="s">
        <v>21</v>
      </c>
      <c r="D38" s="335" t="s">
        <v>21</v>
      </c>
      <c r="E38" s="335" t="s">
        <v>21</v>
      </c>
      <c r="F38" s="335" t="s">
        <v>21</v>
      </c>
      <c r="G38" s="335" t="s">
        <v>21</v>
      </c>
      <c r="H38" s="335" t="s">
        <v>21</v>
      </c>
      <c r="I38" s="335" t="s">
        <v>21</v>
      </c>
      <c r="J38" s="335" t="s">
        <v>21</v>
      </c>
      <c r="K38" s="1138"/>
      <c r="L38" s="336" t="s">
        <v>1205</v>
      </c>
      <c r="M38" s="761"/>
    </row>
    <row r="39" spans="1:13" ht="15.5">
      <c r="A39" s="1375"/>
      <c r="B39" s="1376"/>
      <c r="C39" s="331"/>
      <c r="D39" s="331"/>
      <c r="E39" s="331"/>
      <c r="F39" s="331"/>
      <c r="G39" s="331"/>
      <c r="H39" s="331"/>
      <c r="I39" s="331"/>
      <c r="J39" s="331"/>
      <c r="K39" s="1337"/>
      <c r="L39" s="337"/>
    </row>
    <row r="40" spans="1:13" ht="17.5">
      <c r="A40" s="1339" t="s">
        <v>121</v>
      </c>
      <c r="B40" s="1340" t="s">
        <v>1422</v>
      </c>
      <c r="L40" s="1255"/>
    </row>
    <row r="41" spans="1:13" s="1255" customFormat="1" ht="15.5">
      <c r="A41" s="2578" t="s">
        <v>1251</v>
      </c>
      <c r="B41" s="1377"/>
      <c r="C41" s="1378"/>
      <c r="D41" s="1379"/>
      <c r="E41" s="1344" t="s">
        <v>113</v>
      </c>
      <c r="F41" s="1345"/>
      <c r="G41" s="1344" t="s">
        <v>114</v>
      </c>
      <c r="H41" s="1345" t="s">
        <v>1225</v>
      </c>
      <c r="I41" s="1345"/>
      <c r="J41" s="1380"/>
      <c r="K41" s="1380"/>
      <c r="L41" s="2581" t="s">
        <v>1343</v>
      </c>
      <c r="M41" s="2582"/>
    </row>
    <row r="42" spans="1:13" s="1255" customFormat="1" ht="15">
      <c r="A42" s="2579"/>
      <c r="B42" s="1347" t="s">
        <v>1226</v>
      </c>
      <c r="C42" s="1348" t="s">
        <v>774</v>
      </c>
      <c r="D42" s="1349" t="s">
        <v>775</v>
      </c>
      <c r="E42" s="1348" t="s">
        <v>776</v>
      </c>
      <c r="F42" s="1349" t="s">
        <v>732</v>
      </c>
      <c r="G42" s="1381" t="s">
        <v>1344</v>
      </c>
      <c r="H42" s="1382"/>
      <c r="I42" s="1383"/>
      <c r="J42" s="1354" t="s">
        <v>777</v>
      </c>
      <c r="K42" s="1354" t="s">
        <v>778</v>
      </c>
      <c r="L42" s="2583"/>
      <c r="M42" s="2584"/>
    </row>
    <row r="43" spans="1:13" s="1255" customFormat="1" ht="15.5">
      <c r="A43" s="2579"/>
      <c r="B43" s="1350"/>
      <c r="C43" s="1351"/>
      <c r="D43" s="1352"/>
      <c r="E43" s="1351"/>
      <c r="F43" s="1354" t="s">
        <v>60</v>
      </c>
      <c r="G43" s="1384" t="s">
        <v>715</v>
      </c>
      <c r="H43" s="1385"/>
      <c r="I43" s="1386"/>
      <c r="J43" s="1352"/>
      <c r="K43" s="1361" t="s">
        <v>1423</v>
      </c>
      <c r="L43" s="2583"/>
      <c r="M43" s="2584"/>
    </row>
    <row r="44" spans="1:13" s="1255" customFormat="1" ht="15.5">
      <c r="A44" s="2579"/>
      <c r="B44" s="1350"/>
      <c r="C44" s="1351"/>
      <c r="D44" s="1352"/>
      <c r="E44" s="1387"/>
      <c r="F44" s="1352" t="s">
        <v>1345</v>
      </c>
      <c r="G44" s="1388" t="s">
        <v>764</v>
      </c>
      <c r="H44" s="1349" t="s">
        <v>118</v>
      </c>
      <c r="I44" s="1389" t="s">
        <v>766</v>
      </c>
      <c r="J44" s="1352"/>
      <c r="K44" s="1352"/>
      <c r="L44" s="2583"/>
      <c r="M44" s="2584"/>
    </row>
    <row r="45" spans="1:13" s="1255" customFormat="1" ht="15.5">
      <c r="A45" s="2579"/>
      <c r="B45" s="1350" t="s">
        <v>1573</v>
      </c>
      <c r="C45" s="1351" t="s">
        <v>100</v>
      </c>
      <c r="D45" s="1352" t="s">
        <v>1575</v>
      </c>
      <c r="E45" s="1387" t="s">
        <v>1612</v>
      </c>
      <c r="F45" s="1352" t="s">
        <v>101</v>
      </c>
      <c r="G45" s="1359"/>
      <c r="H45" s="1352" t="s">
        <v>1630</v>
      </c>
      <c r="I45" s="1390"/>
      <c r="J45" s="1352" t="s">
        <v>1577</v>
      </c>
      <c r="K45" s="1352" t="s">
        <v>1578</v>
      </c>
      <c r="L45" s="2583"/>
      <c r="M45" s="2584"/>
    </row>
    <row r="46" spans="1:13" s="1255" customFormat="1" ht="15.5">
      <c r="A46" s="2580"/>
      <c r="B46" s="1360"/>
      <c r="D46" s="1361"/>
      <c r="E46" s="1391"/>
      <c r="F46" s="1363"/>
      <c r="G46" s="1359" t="s">
        <v>1575</v>
      </c>
      <c r="H46" s="1352" t="s">
        <v>1632</v>
      </c>
      <c r="I46" s="1392" t="s">
        <v>1633</v>
      </c>
      <c r="J46" s="1361"/>
      <c r="K46" s="1361"/>
      <c r="L46" s="2585"/>
      <c r="M46" s="2586"/>
    </row>
    <row r="47" spans="1:13" ht="15">
      <c r="A47" s="1366" t="s">
        <v>64</v>
      </c>
      <c r="B47" s="1367" t="s">
        <v>1334</v>
      </c>
      <c r="C47" s="323">
        <v>402514</v>
      </c>
      <c r="D47" s="324">
        <v>402503</v>
      </c>
      <c r="E47" s="324">
        <v>5625</v>
      </c>
      <c r="F47" s="324">
        <v>20087</v>
      </c>
      <c r="G47" s="324">
        <v>376791</v>
      </c>
      <c r="H47" s="324">
        <v>368620</v>
      </c>
      <c r="I47" s="324">
        <v>8171</v>
      </c>
      <c r="J47" s="324">
        <v>603</v>
      </c>
      <c r="K47" s="344">
        <v>3403</v>
      </c>
      <c r="L47" s="1368" t="s">
        <v>1613</v>
      </c>
    </row>
    <row r="48" spans="1:13" ht="15">
      <c r="A48" s="1369"/>
      <c r="B48" s="1367"/>
      <c r="C48" s="326"/>
      <c r="D48" s="327"/>
      <c r="E48" s="327"/>
      <c r="F48" s="327" t="s">
        <v>125</v>
      </c>
      <c r="G48" s="327"/>
      <c r="H48" s="327"/>
      <c r="I48" s="327"/>
      <c r="J48" s="327"/>
      <c r="K48" s="345"/>
      <c r="L48" s="1368" t="s">
        <v>1245</v>
      </c>
    </row>
    <row r="49" spans="1:12" ht="15">
      <c r="A49" s="1366" t="s">
        <v>65</v>
      </c>
      <c r="B49" s="1367" t="s">
        <v>1228</v>
      </c>
      <c r="C49" s="328">
        <v>62917</v>
      </c>
      <c r="D49" s="325">
        <v>62909</v>
      </c>
      <c r="E49" s="325">
        <v>26</v>
      </c>
      <c r="F49" s="325">
        <v>3394</v>
      </c>
      <c r="G49" s="325">
        <v>59490</v>
      </c>
      <c r="H49" s="325">
        <v>58865</v>
      </c>
      <c r="I49" s="325">
        <v>624</v>
      </c>
      <c r="J49" s="325">
        <v>603</v>
      </c>
      <c r="K49" s="346">
        <v>3371</v>
      </c>
      <c r="L49" s="1368" t="s">
        <v>1616</v>
      </c>
    </row>
    <row r="50" spans="1:12" ht="15">
      <c r="A50" s="1371"/>
      <c r="B50" s="1367"/>
      <c r="C50" s="326"/>
      <c r="D50" s="327"/>
      <c r="E50" s="327"/>
      <c r="F50" s="327"/>
      <c r="G50" s="327"/>
      <c r="H50" s="327"/>
      <c r="I50" s="327"/>
      <c r="J50" s="327"/>
      <c r="K50" s="345"/>
      <c r="L50" s="1368" t="s">
        <v>1245</v>
      </c>
    </row>
    <row r="51" spans="1:12" ht="15">
      <c r="A51" s="752" t="s">
        <v>1634</v>
      </c>
      <c r="B51" s="223" t="s">
        <v>1228</v>
      </c>
      <c r="C51" s="330" t="s">
        <v>21</v>
      </c>
      <c r="D51" s="331" t="s">
        <v>21</v>
      </c>
      <c r="E51" s="331" t="s">
        <v>22</v>
      </c>
      <c r="F51" s="331" t="s">
        <v>22</v>
      </c>
      <c r="G51" s="331" t="s">
        <v>21</v>
      </c>
      <c r="H51" s="331" t="s">
        <v>22</v>
      </c>
      <c r="I51" s="331" t="s">
        <v>21</v>
      </c>
      <c r="J51" s="331" t="s">
        <v>22</v>
      </c>
      <c r="K51" s="347" t="s">
        <v>22</v>
      </c>
      <c r="L51" s="1255" t="s">
        <v>717</v>
      </c>
    </row>
    <row r="52" spans="1:12" ht="15">
      <c r="A52" s="752" t="s">
        <v>1636</v>
      </c>
      <c r="B52" s="223" t="s">
        <v>1228</v>
      </c>
      <c r="C52" s="330">
        <v>190</v>
      </c>
      <c r="D52" s="331">
        <v>189</v>
      </c>
      <c r="E52" s="331">
        <v>27</v>
      </c>
      <c r="F52" s="331" t="s">
        <v>21</v>
      </c>
      <c r="G52" s="331">
        <v>162</v>
      </c>
      <c r="H52" s="331">
        <v>127</v>
      </c>
      <c r="I52" s="331">
        <v>35</v>
      </c>
      <c r="J52" s="331">
        <v>22</v>
      </c>
      <c r="K52" s="347">
        <v>70</v>
      </c>
      <c r="L52" s="1255" t="s">
        <v>716</v>
      </c>
    </row>
    <row r="53" spans="1:12" ht="15">
      <c r="A53" s="752" t="s">
        <v>1637</v>
      </c>
      <c r="B53" s="223" t="s">
        <v>1228</v>
      </c>
      <c r="C53" s="330">
        <v>45</v>
      </c>
      <c r="D53" s="331">
        <v>35</v>
      </c>
      <c r="E53" s="331" t="s">
        <v>21</v>
      </c>
      <c r="F53" s="331" t="s">
        <v>21</v>
      </c>
      <c r="G53" s="331">
        <v>35</v>
      </c>
      <c r="H53" s="331">
        <v>19</v>
      </c>
      <c r="I53" s="331">
        <v>16</v>
      </c>
      <c r="J53" s="331">
        <v>11</v>
      </c>
      <c r="K53" s="347" t="s">
        <v>21</v>
      </c>
      <c r="L53" s="1255" t="s">
        <v>1174</v>
      </c>
    </row>
    <row r="54" spans="1:12" ht="15">
      <c r="A54" s="752" t="s">
        <v>1638</v>
      </c>
      <c r="B54" s="223" t="s">
        <v>1228</v>
      </c>
      <c r="C54" s="330">
        <v>52848</v>
      </c>
      <c r="D54" s="331">
        <v>52835</v>
      </c>
      <c r="E54" s="331" t="s">
        <v>21</v>
      </c>
      <c r="F54" s="331">
        <v>3359</v>
      </c>
      <c r="G54" s="331">
        <v>49476</v>
      </c>
      <c r="H54" s="331">
        <v>48922</v>
      </c>
      <c r="I54" s="331">
        <v>554</v>
      </c>
      <c r="J54" s="331">
        <v>566</v>
      </c>
      <c r="K54" s="347">
        <v>2937</v>
      </c>
      <c r="L54" s="1373" t="s">
        <v>1346</v>
      </c>
    </row>
    <row r="55" spans="1:12" ht="15">
      <c r="A55" s="752" t="s">
        <v>1339</v>
      </c>
      <c r="B55" s="223" t="s">
        <v>1228</v>
      </c>
      <c r="C55" s="330">
        <v>9538</v>
      </c>
      <c r="D55" s="331">
        <v>8907</v>
      </c>
      <c r="E55" s="331" t="s">
        <v>21</v>
      </c>
      <c r="F55" s="331">
        <v>3359</v>
      </c>
      <c r="G55" s="331">
        <v>5548</v>
      </c>
      <c r="H55" s="331">
        <v>4994</v>
      </c>
      <c r="I55" s="331">
        <v>554</v>
      </c>
      <c r="J55" s="331">
        <v>566</v>
      </c>
      <c r="K55" s="347">
        <v>976</v>
      </c>
      <c r="L55" s="1373" t="s">
        <v>1347</v>
      </c>
    </row>
    <row r="56" spans="1:12" ht="15">
      <c r="A56" s="752" t="s">
        <v>1639</v>
      </c>
      <c r="B56" s="223" t="s">
        <v>1228</v>
      </c>
      <c r="C56" s="330">
        <v>43310</v>
      </c>
      <c r="D56" s="331">
        <v>43928</v>
      </c>
      <c r="E56" s="331" t="s">
        <v>21</v>
      </c>
      <c r="F56" s="331" t="s">
        <v>21</v>
      </c>
      <c r="G56" s="331">
        <v>43928</v>
      </c>
      <c r="H56" s="331">
        <v>43928</v>
      </c>
      <c r="I56" s="331" t="s">
        <v>21</v>
      </c>
      <c r="J56" s="331" t="s">
        <v>21</v>
      </c>
      <c r="K56" s="347">
        <v>1961</v>
      </c>
      <c r="L56" s="1373" t="s">
        <v>1640</v>
      </c>
    </row>
    <row r="57" spans="1:12" ht="15">
      <c r="A57" s="752" t="s">
        <v>1641</v>
      </c>
      <c r="B57" s="223" t="s">
        <v>1230</v>
      </c>
      <c r="C57" s="330">
        <v>1169</v>
      </c>
      <c r="D57" s="331">
        <v>1177</v>
      </c>
      <c r="E57" s="331" t="s">
        <v>21</v>
      </c>
      <c r="F57" s="331" t="s">
        <v>21</v>
      </c>
      <c r="G57" s="331">
        <v>1177</v>
      </c>
      <c r="H57" s="331">
        <v>1165</v>
      </c>
      <c r="I57" s="331">
        <v>12</v>
      </c>
      <c r="J57" s="331" t="s">
        <v>21</v>
      </c>
      <c r="K57" s="347">
        <v>14</v>
      </c>
      <c r="L57" s="1255" t="s">
        <v>1231</v>
      </c>
    </row>
    <row r="58" spans="1:12" ht="15">
      <c r="A58" s="752" t="s">
        <v>104</v>
      </c>
      <c r="B58" s="223" t="s">
        <v>1334</v>
      </c>
      <c r="C58" s="330">
        <v>4458</v>
      </c>
      <c r="D58" s="331">
        <v>4420</v>
      </c>
      <c r="E58" s="331" t="s">
        <v>21</v>
      </c>
      <c r="F58" s="331" t="s">
        <v>21</v>
      </c>
      <c r="G58" s="331">
        <v>4420</v>
      </c>
      <c r="H58" s="331">
        <v>4420</v>
      </c>
      <c r="I58" s="331" t="s">
        <v>21</v>
      </c>
      <c r="J58" s="331" t="s">
        <v>21</v>
      </c>
      <c r="K58" s="347">
        <v>170</v>
      </c>
      <c r="L58" s="1272" t="s">
        <v>1233</v>
      </c>
    </row>
    <row r="59" spans="1:12" ht="15">
      <c r="A59" s="1374"/>
      <c r="B59" s="1367"/>
      <c r="C59" s="326"/>
      <c r="D59" s="327"/>
      <c r="E59" s="327"/>
      <c r="F59" s="327"/>
      <c r="G59" s="327"/>
      <c r="H59" s="327"/>
      <c r="I59" s="327"/>
      <c r="J59" s="327"/>
      <c r="K59" s="345"/>
      <c r="L59" s="1255"/>
    </row>
    <row r="60" spans="1:12" ht="15">
      <c r="A60" s="1366" t="s">
        <v>75</v>
      </c>
      <c r="B60" s="1367" t="s">
        <v>1334</v>
      </c>
      <c r="C60" s="328">
        <v>339597</v>
      </c>
      <c r="D60" s="325">
        <v>339594</v>
      </c>
      <c r="E60" s="325">
        <v>5599</v>
      </c>
      <c r="F60" s="325">
        <v>16694</v>
      </c>
      <c r="G60" s="325">
        <v>317302</v>
      </c>
      <c r="H60" s="325">
        <v>309754</v>
      </c>
      <c r="I60" s="325">
        <v>7547</v>
      </c>
      <c r="J60" s="325" t="s">
        <v>21</v>
      </c>
      <c r="K60" s="346">
        <v>32</v>
      </c>
      <c r="L60" s="1368" t="s">
        <v>1234</v>
      </c>
    </row>
    <row r="61" spans="1:12" ht="15">
      <c r="A61" s="1371"/>
      <c r="B61" s="1367"/>
      <c r="C61" s="326"/>
      <c r="D61" s="327"/>
      <c r="E61" s="327"/>
      <c r="F61" s="327"/>
      <c r="G61" s="327"/>
      <c r="H61" s="327"/>
      <c r="I61" s="327"/>
      <c r="J61" s="327"/>
      <c r="K61" s="345"/>
      <c r="L61" s="1368" t="s">
        <v>1245</v>
      </c>
    </row>
    <row r="62" spans="1:12" ht="17.5">
      <c r="A62" s="752" t="s">
        <v>106</v>
      </c>
      <c r="B62" s="223" t="s">
        <v>735</v>
      </c>
      <c r="C62" s="330" t="s">
        <v>21</v>
      </c>
      <c r="D62" s="331" t="s">
        <v>21</v>
      </c>
      <c r="E62" s="331" t="s">
        <v>21</v>
      </c>
      <c r="F62" s="331" t="s">
        <v>21</v>
      </c>
      <c r="G62" s="331" t="s">
        <v>21</v>
      </c>
      <c r="H62" s="331" t="s">
        <v>21</v>
      </c>
      <c r="I62" s="331" t="s">
        <v>21</v>
      </c>
      <c r="J62" s="331" t="s">
        <v>21</v>
      </c>
      <c r="K62" s="347" t="s">
        <v>21</v>
      </c>
      <c r="L62" s="1373" t="s">
        <v>1239</v>
      </c>
    </row>
    <row r="63" spans="1:12" ht="15">
      <c r="A63" s="752" t="s">
        <v>1421</v>
      </c>
      <c r="B63" s="223" t="s">
        <v>1230</v>
      </c>
      <c r="C63" s="330">
        <v>75560</v>
      </c>
      <c r="D63" s="331">
        <v>75558</v>
      </c>
      <c r="E63" s="331">
        <v>290</v>
      </c>
      <c r="F63" s="331">
        <v>4243</v>
      </c>
      <c r="G63" s="331">
        <v>71025</v>
      </c>
      <c r="H63" s="331">
        <v>71025</v>
      </c>
      <c r="I63" s="331" t="s">
        <v>21</v>
      </c>
      <c r="J63" s="331" t="s">
        <v>21</v>
      </c>
      <c r="K63" s="347">
        <v>23</v>
      </c>
      <c r="L63" s="1255" t="s">
        <v>1248</v>
      </c>
    </row>
    <row r="64" spans="1:12" ht="17.5">
      <c r="A64" s="752" t="s">
        <v>1240</v>
      </c>
      <c r="B64" s="223" t="s">
        <v>735</v>
      </c>
      <c r="C64" s="330">
        <v>202529</v>
      </c>
      <c r="D64" s="331">
        <v>202529</v>
      </c>
      <c r="E64" s="331">
        <v>4494</v>
      </c>
      <c r="F64" s="331">
        <v>9208</v>
      </c>
      <c r="G64" s="331">
        <v>188827</v>
      </c>
      <c r="H64" s="331">
        <v>182306</v>
      </c>
      <c r="I64" s="331">
        <v>6521</v>
      </c>
      <c r="J64" s="331" t="s">
        <v>22</v>
      </c>
      <c r="K64" s="347" t="s">
        <v>22</v>
      </c>
      <c r="L64" s="1373" t="s">
        <v>1241</v>
      </c>
    </row>
    <row r="65" spans="1:13" ht="15">
      <c r="A65" s="752" t="s">
        <v>1242</v>
      </c>
      <c r="B65" s="223" t="s">
        <v>1228</v>
      </c>
      <c r="C65" s="330">
        <v>219388</v>
      </c>
      <c r="D65" s="331">
        <v>219388</v>
      </c>
      <c r="E65" s="331">
        <v>4887</v>
      </c>
      <c r="F65" s="331">
        <v>10082</v>
      </c>
      <c r="G65" s="331">
        <v>204419</v>
      </c>
      <c r="H65" s="331">
        <v>197312</v>
      </c>
      <c r="I65" s="331">
        <v>7107</v>
      </c>
      <c r="J65" s="331" t="s">
        <v>22</v>
      </c>
      <c r="K65" s="347" t="s">
        <v>22</v>
      </c>
      <c r="L65" s="1373" t="s">
        <v>1203</v>
      </c>
    </row>
    <row r="66" spans="1:13" ht="15">
      <c r="A66" s="752" t="s">
        <v>108</v>
      </c>
      <c r="B66" s="223" t="s">
        <v>1230</v>
      </c>
      <c r="C66" s="330" t="s">
        <v>21</v>
      </c>
      <c r="D66" s="331" t="s">
        <v>21</v>
      </c>
      <c r="E66" s="331" t="s">
        <v>21</v>
      </c>
      <c r="F66" s="331" t="s">
        <v>21</v>
      </c>
      <c r="G66" s="331" t="s">
        <v>21</v>
      </c>
      <c r="H66" s="331" t="s">
        <v>21</v>
      </c>
      <c r="I66" s="331" t="s">
        <v>21</v>
      </c>
      <c r="J66" s="331" t="s">
        <v>21</v>
      </c>
      <c r="K66" s="347" t="s">
        <v>21</v>
      </c>
      <c r="L66" s="1272" t="s">
        <v>1175</v>
      </c>
    </row>
    <row r="67" spans="1:13" ht="14">
      <c r="A67" s="1137" t="s">
        <v>1249</v>
      </c>
      <c r="B67" s="333" t="s">
        <v>1228</v>
      </c>
      <c r="C67" s="334" t="s">
        <v>21</v>
      </c>
      <c r="D67" s="335" t="s">
        <v>21</v>
      </c>
      <c r="E67" s="335" t="s">
        <v>21</v>
      </c>
      <c r="F67" s="335" t="s">
        <v>21</v>
      </c>
      <c r="G67" s="335" t="s">
        <v>21</v>
      </c>
      <c r="H67" s="335" t="s">
        <v>21</v>
      </c>
      <c r="I67" s="335" t="s">
        <v>21</v>
      </c>
      <c r="J67" s="335" t="s">
        <v>21</v>
      </c>
      <c r="K67" s="348" t="s">
        <v>21</v>
      </c>
      <c r="L67" s="349" t="s">
        <v>1205</v>
      </c>
      <c r="M67" s="1393"/>
    </row>
    <row r="68" spans="1:13" ht="11.25" customHeight="1">
      <c r="A68" s="329"/>
      <c r="B68" s="350"/>
      <c r="L68" s="1394"/>
    </row>
    <row r="73" spans="1:13">
      <c r="A73" s="1337"/>
      <c r="B73" s="1337"/>
      <c r="C73" s="1248"/>
      <c r="K73" s="1337"/>
      <c r="L73" s="1337"/>
    </row>
  </sheetData>
  <mergeCells count="6">
    <mergeCell ref="A6:A11"/>
    <mergeCell ref="L6:M11"/>
    <mergeCell ref="G7:K7"/>
    <mergeCell ref="G8:K8"/>
    <mergeCell ref="A41:A46"/>
    <mergeCell ref="L41:M46"/>
  </mergeCells>
  <phoneticPr fontId="99"/>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A5ED9-6E61-4A2D-B4C3-EA72CB5A7D55}">
  <sheetPr>
    <tabColor rgb="FFFFFF00"/>
  </sheetPr>
  <dimension ref="A1:N95"/>
  <sheetViews>
    <sheetView zoomScaleNormal="100" zoomScaleSheetLayoutView="85" workbookViewId="0"/>
  </sheetViews>
  <sheetFormatPr defaultColWidth="9" defaultRowHeight="13"/>
  <cols>
    <col min="1" max="1" width="33.26953125" style="1338" customWidth="1"/>
    <col min="2" max="2" width="11.6328125" style="1338" customWidth="1"/>
    <col min="3" max="7" width="19.90625" style="1338" customWidth="1"/>
    <col min="8" max="10" width="18.453125" style="1338" customWidth="1"/>
    <col min="11" max="12" width="17.6328125" style="1338" customWidth="1"/>
    <col min="13" max="13" width="18.453125" style="1338" customWidth="1"/>
    <col min="14" max="14" width="36.7265625" style="1338" customWidth="1"/>
    <col min="15" max="26" width="9" style="1338"/>
    <col min="27" max="27" width="9.7265625" style="1338" bestFit="1" customWidth="1"/>
    <col min="28" max="16384" width="9" style="1338"/>
  </cols>
  <sheetData>
    <row r="1" spans="1:14" s="1336" customFormat="1" ht="15" customHeight="1">
      <c r="A1" s="1127" t="s">
        <v>773</v>
      </c>
      <c r="B1" s="1395"/>
      <c r="M1" s="1396"/>
      <c r="N1" s="1128" t="s">
        <v>773</v>
      </c>
    </row>
    <row r="2" spans="1:14" ht="5.25" customHeight="1">
      <c r="B2" s="1397"/>
      <c r="N2" s="1255"/>
    </row>
    <row r="3" spans="1:14" ht="7.5" customHeight="1">
      <c r="N3" s="1255"/>
    </row>
    <row r="4" spans="1:14" ht="22.5" customHeight="1">
      <c r="A4" s="1398" t="s">
        <v>126</v>
      </c>
      <c r="B4" s="1340" t="s">
        <v>1252</v>
      </c>
      <c r="C4" s="1399"/>
      <c r="N4" s="1255"/>
    </row>
    <row r="5" spans="1:14" s="1255" customFormat="1" ht="15.75" customHeight="1">
      <c r="A5" s="2578" t="s">
        <v>1251</v>
      </c>
      <c r="B5" s="1377"/>
      <c r="C5" s="1378"/>
      <c r="D5" s="1349" t="s">
        <v>55</v>
      </c>
      <c r="E5" s="1400"/>
      <c r="F5" s="1344" t="s">
        <v>113</v>
      </c>
      <c r="G5" s="1344" t="s">
        <v>187</v>
      </c>
      <c r="H5" s="1345"/>
      <c r="I5" s="1345" t="s">
        <v>1225</v>
      </c>
      <c r="J5" s="1345" t="s">
        <v>1348</v>
      </c>
      <c r="K5" s="1401"/>
      <c r="L5" s="1378"/>
      <c r="M5" s="1380"/>
      <c r="N5" s="1378"/>
    </row>
    <row r="6" spans="1:14" s="1255" customFormat="1" ht="15.75" customHeight="1">
      <c r="A6" s="2579"/>
      <c r="B6" s="1347" t="s">
        <v>1226</v>
      </c>
      <c r="C6" s="1348" t="s">
        <v>95</v>
      </c>
      <c r="D6" s="1354" t="s">
        <v>675</v>
      </c>
      <c r="E6" s="1348" t="s">
        <v>96</v>
      </c>
      <c r="F6" s="1349" t="s">
        <v>59</v>
      </c>
      <c r="G6" s="1349" t="s">
        <v>779</v>
      </c>
      <c r="H6" s="2593" t="s">
        <v>780</v>
      </c>
      <c r="I6" s="2594"/>
      <c r="J6" s="2594"/>
      <c r="K6" s="2595"/>
      <c r="L6" s="1348" t="s">
        <v>98</v>
      </c>
      <c r="M6" s="1354" t="s">
        <v>781</v>
      </c>
    </row>
    <row r="7" spans="1:14" s="1255" customFormat="1" ht="15.75" customHeight="1">
      <c r="A7" s="2579"/>
      <c r="B7" s="1350"/>
      <c r="C7" s="1351"/>
      <c r="D7" s="1358" t="s">
        <v>1332</v>
      </c>
      <c r="E7" s="1351"/>
      <c r="F7" s="1352"/>
      <c r="G7" s="1354" t="s">
        <v>782</v>
      </c>
      <c r="H7" s="2596" t="s">
        <v>1644</v>
      </c>
      <c r="I7" s="2597"/>
      <c r="J7" s="2597"/>
      <c r="K7" s="2598"/>
      <c r="L7" s="1351"/>
      <c r="M7" s="1352"/>
      <c r="N7" s="2599" t="s">
        <v>1645</v>
      </c>
    </row>
    <row r="8" spans="1:14" s="1255" customFormat="1" ht="15.75" customHeight="1">
      <c r="A8" s="2579"/>
      <c r="B8" s="1350"/>
      <c r="C8" s="1351"/>
      <c r="D8" s="1352" t="s">
        <v>1646</v>
      </c>
      <c r="E8" s="1351"/>
      <c r="F8" s="1352"/>
      <c r="G8" s="1352" t="s">
        <v>722</v>
      </c>
      <c r="H8" s="1349" t="s">
        <v>764</v>
      </c>
      <c r="I8" s="1349" t="s">
        <v>765</v>
      </c>
      <c r="J8" s="1348" t="s">
        <v>118</v>
      </c>
      <c r="K8" s="1349" t="s">
        <v>766</v>
      </c>
      <c r="L8" s="1351"/>
      <c r="M8" s="1352"/>
      <c r="N8" s="2599"/>
    </row>
    <row r="9" spans="1:14" s="1255" customFormat="1" ht="15.75" customHeight="1">
      <c r="A9" s="2579"/>
      <c r="B9" s="1350" t="s">
        <v>1573</v>
      </c>
      <c r="C9" s="1351" t="s">
        <v>1647</v>
      </c>
      <c r="D9" s="1352" t="s">
        <v>1579</v>
      </c>
      <c r="E9" s="1351" t="s">
        <v>1575</v>
      </c>
      <c r="F9" s="1355" t="s">
        <v>1612</v>
      </c>
      <c r="G9" s="1352" t="s">
        <v>101</v>
      </c>
      <c r="H9" s="1352" t="s">
        <v>1348</v>
      </c>
      <c r="I9" s="1358" t="s">
        <v>119</v>
      </c>
      <c r="J9" s="1351" t="s">
        <v>1630</v>
      </c>
      <c r="K9" s="1352" t="s">
        <v>1348</v>
      </c>
      <c r="L9" s="1351" t="s">
        <v>1577</v>
      </c>
      <c r="M9" s="1352" t="s">
        <v>1578</v>
      </c>
    </row>
    <row r="10" spans="1:14" s="1255" customFormat="1" ht="15.75" customHeight="1">
      <c r="A10" s="2580"/>
      <c r="B10" s="1360"/>
      <c r="D10" s="1352" t="s">
        <v>1582</v>
      </c>
      <c r="F10" s="1402"/>
      <c r="G10" s="1352"/>
      <c r="H10" s="1352" t="s">
        <v>1575</v>
      </c>
      <c r="I10" s="1358" t="s">
        <v>1648</v>
      </c>
      <c r="J10" s="1351" t="s">
        <v>1632</v>
      </c>
      <c r="K10" s="1358" t="s">
        <v>1649</v>
      </c>
      <c r="L10" s="1351"/>
      <c r="M10" s="1352"/>
      <c r="N10" s="1301"/>
    </row>
    <row r="11" spans="1:14" ht="15.75" customHeight="1">
      <c r="A11" s="1403" t="s">
        <v>783</v>
      </c>
      <c r="B11" s="1367" t="s">
        <v>1334</v>
      </c>
      <c r="C11" s="323">
        <v>61571852</v>
      </c>
      <c r="D11" s="324">
        <v>7128511</v>
      </c>
      <c r="E11" s="324">
        <v>68401378</v>
      </c>
      <c r="F11" s="324">
        <v>7288308</v>
      </c>
      <c r="G11" s="324">
        <v>1075392</v>
      </c>
      <c r="H11" s="324">
        <v>60037678</v>
      </c>
      <c r="I11" s="324">
        <v>52767235</v>
      </c>
      <c r="J11" s="324">
        <v>6802488</v>
      </c>
      <c r="K11" s="324">
        <v>467962</v>
      </c>
      <c r="L11" s="324">
        <v>7279844</v>
      </c>
      <c r="M11" s="324">
        <v>2569097</v>
      </c>
      <c r="N11" s="1404" t="s">
        <v>1650</v>
      </c>
    </row>
    <row r="12" spans="1:14" ht="14.25" customHeight="1">
      <c r="A12" s="1405" t="s">
        <v>1651</v>
      </c>
      <c r="B12" s="1367" t="s">
        <v>1228</v>
      </c>
      <c r="C12" s="1406"/>
      <c r="D12" s="1407"/>
      <c r="E12" s="325">
        <v>61376227</v>
      </c>
      <c r="F12" s="1407"/>
      <c r="G12" s="1407"/>
      <c r="H12" s="1407"/>
      <c r="I12" s="1407"/>
      <c r="J12" s="1407"/>
      <c r="K12" s="1407"/>
      <c r="L12" s="1407"/>
      <c r="M12" s="1407"/>
      <c r="N12" s="1408" t="s">
        <v>1589</v>
      </c>
    </row>
    <row r="13" spans="1:14" ht="6.75" customHeight="1">
      <c r="A13" s="1405"/>
      <c r="B13" s="1367"/>
      <c r="C13" s="1406"/>
      <c r="D13" s="1409"/>
      <c r="E13" s="327"/>
      <c r="F13" s="1407"/>
      <c r="G13" s="1407"/>
      <c r="H13" s="1407"/>
      <c r="I13" s="1407"/>
      <c r="J13" s="1407"/>
      <c r="K13" s="1407"/>
      <c r="L13" s="1407"/>
      <c r="M13" s="1407"/>
      <c r="N13" s="1410" t="s">
        <v>1179</v>
      </c>
    </row>
    <row r="14" spans="1:14" ht="14.25" customHeight="1">
      <c r="A14" s="1411" t="s">
        <v>65</v>
      </c>
      <c r="B14" s="1367" t="s">
        <v>1228</v>
      </c>
      <c r="C14" s="328">
        <v>48050420</v>
      </c>
      <c r="D14" s="325" t="s">
        <v>21</v>
      </c>
      <c r="E14" s="325">
        <v>54115896</v>
      </c>
      <c r="F14" s="325">
        <v>2783637</v>
      </c>
      <c r="G14" s="325">
        <v>502217</v>
      </c>
      <c r="H14" s="325">
        <v>50830042</v>
      </c>
      <c r="I14" s="325">
        <v>45391051</v>
      </c>
      <c r="J14" s="325">
        <v>5055301</v>
      </c>
      <c r="K14" s="325">
        <v>383690</v>
      </c>
      <c r="L14" s="325">
        <v>562766</v>
      </c>
      <c r="M14" s="325">
        <v>891603</v>
      </c>
      <c r="N14" s="1408" t="s">
        <v>1616</v>
      </c>
    </row>
    <row r="15" spans="1:14" ht="11.25" customHeight="1">
      <c r="A15" s="1412"/>
      <c r="B15" s="1367"/>
      <c r="C15" s="1406"/>
      <c r="D15" s="1407"/>
      <c r="E15" s="1407"/>
      <c r="F15" s="1407"/>
      <c r="G15" s="1407"/>
      <c r="H15" s="1407"/>
      <c r="I15" s="1407"/>
      <c r="J15" s="1407"/>
      <c r="K15" s="1407"/>
      <c r="L15" s="1407"/>
      <c r="M15" s="1407"/>
      <c r="N15" s="1413" t="s">
        <v>1652</v>
      </c>
    </row>
    <row r="16" spans="1:14" ht="14.25" customHeight="1">
      <c r="A16" s="1414" t="s">
        <v>1653</v>
      </c>
      <c r="B16" s="1367" t="s">
        <v>1228</v>
      </c>
      <c r="C16" s="330" t="s">
        <v>21</v>
      </c>
      <c r="D16" s="331" t="s">
        <v>22</v>
      </c>
      <c r="E16" s="331">
        <v>67</v>
      </c>
      <c r="F16" s="331" t="s">
        <v>21</v>
      </c>
      <c r="G16" s="331" t="s">
        <v>21</v>
      </c>
      <c r="H16" s="331">
        <v>67</v>
      </c>
      <c r="I16" s="331">
        <v>67</v>
      </c>
      <c r="J16" s="331" t="s">
        <v>21</v>
      </c>
      <c r="K16" s="331" t="s">
        <v>21</v>
      </c>
      <c r="L16" s="331" t="s">
        <v>21</v>
      </c>
      <c r="M16" s="331">
        <v>210</v>
      </c>
      <c r="N16" s="1415" t="s">
        <v>1654</v>
      </c>
    </row>
    <row r="17" spans="1:14" ht="14.25" customHeight="1">
      <c r="A17" s="1414" t="s">
        <v>1655</v>
      </c>
      <c r="B17" s="1367" t="s">
        <v>1228</v>
      </c>
      <c r="C17" s="330">
        <v>3323</v>
      </c>
      <c r="D17" s="331" t="s">
        <v>22</v>
      </c>
      <c r="E17" s="331">
        <v>3327</v>
      </c>
      <c r="F17" s="331">
        <v>3327</v>
      </c>
      <c r="G17" s="331" t="s">
        <v>21</v>
      </c>
      <c r="H17" s="331" t="s">
        <v>21</v>
      </c>
      <c r="I17" s="331" t="s">
        <v>21</v>
      </c>
      <c r="J17" s="331" t="s">
        <v>21</v>
      </c>
      <c r="K17" s="331" t="s">
        <v>21</v>
      </c>
      <c r="L17" s="331">
        <v>27308</v>
      </c>
      <c r="M17" s="331">
        <v>216</v>
      </c>
      <c r="N17" s="1415" t="s">
        <v>1656</v>
      </c>
    </row>
    <row r="18" spans="1:14" ht="14.25" customHeight="1">
      <c r="A18" s="1414" t="s">
        <v>736</v>
      </c>
      <c r="B18" s="1367" t="s">
        <v>1228</v>
      </c>
      <c r="C18" s="330">
        <v>186</v>
      </c>
      <c r="D18" s="331" t="s">
        <v>22</v>
      </c>
      <c r="E18" s="331">
        <v>187</v>
      </c>
      <c r="F18" s="331" t="s">
        <v>22</v>
      </c>
      <c r="G18" s="331" t="s">
        <v>22</v>
      </c>
      <c r="H18" s="331">
        <v>187</v>
      </c>
      <c r="I18" s="331" t="s">
        <v>22</v>
      </c>
      <c r="J18" s="331" t="s">
        <v>22</v>
      </c>
      <c r="K18" s="331">
        <v>187</v>
      </c>
      <c r="L18" s="331">
        <v>1</v>
      </c>
      <c r="M18" s="331">
        <v>1</v>
      </c>
      <c r="N18" s="1416" t="s">
        <v>717</v>
      </c>
    </row>
    <row r="19" spans="1:14" ht="14.25" customHeight="1">
      <c r="A19" s="1414" t="s">
        <v>66</v>
      </c>
      <c r="B19" s="1367" t="s">
        <v>1228</v>
      </c>
      <c r="C19" s="330">
        <v>29174908</v>
      </c>
      <c r="D19" s="331" t="s">
        <v>22</v>
      </c>
      <c r="E19" s="331">
        <v>29285828</v>
      </c>
      <c r="F19" s="331" t="s">
        <v>21</v>
      </c>
      <c r="G19" s="331" t="s">
        <v>21</v>
      </c>
      <c r="H19" s="331">
        <v>29285828</v>
      </c>
      <c r="I19" s="331">
        <v>29285738</v>
      </c>
      <c r="J19" s="331" t="s">
        <v>21</v>
      </c>
      <c r="K19" s="331">
        <v>90</v>
      </c>
      <c r="L19" s="331">
        <v>14200</v>
      </c>
      <c r="M19" s="331">
        <v>557498</v>
      </c>
      <c r="N19" s="1416" t="s">
        <v>1411</v>
      </c>
    </row>
    <row r="20" spans="1:14" ht="14.25" customHeight="1">
      <c r="A20" s="1414" t="s">
        <v>67</v>
      </c>
      <c r="B20" s="1367" t="s">
        <v>1228</v>
      </c>
      <c r="C20" s="330">
        <v>14748606</v>
      </c>
      <c r="D20" s="331" t="s">
        <v>22</v>
      </c>
      <c r="E20" s="331">
        <v>14662456</v>
      </c>
      <c r="F20" s="331" t="s">
        <v>22</v>
      </c>
      <c r="G20" s="331" t="s">
        <v>22</v>
      </c>
      <c r="H20" s="331">
        <v>14662456</v>
      </c>
      <c r="I20" s="331">
        <v>14662456</v>
      </c>
      <c r="J20" s="331" t="s">
        <v>22</v>
      </c>
      <c r="K20" s="331" t="s">
        <v>22</v>
      </c>
      <c r="L20" s="331">
        <v>92135</v>
      </c>
      <c r="M20" s="331">
        <v>4881</v>
      </c>
      <c r="N20" s="1415" t="s">
        <v>1657</v>
      </c>
    </row>
    <row r="21" spans="1:14" ht="14.25" customHeight="1">
      <c r="A21" s="1414" t="s">
        <v>68</v>
      </c>
      <c r="B21" s="1367" t="s">
        <v>1228</v>
      </c>
      <c r="C21" s="330">
        <v>727064</v>
      </c>
      <c r="D21" s="331" t="s">
        <v>22</v>
      </c>
      <c r="E21" s="331">
        <v>729192</v>
      </c>
      <c r="F21" s="331">
        <v>1839</v>
      </c>
      <c r="G21" s="331">
        <v>6599</v>
      </c>
      <c r="H21" s="331">
        <v>720754</v>
      </c>
      <c r="I21" s="331">
        <v>685862</v>
      </c>
      <c r="J21" s="331">
        <v>29353</v>
      </c>
      <c r="K21" s="331">
        <v>5539</v>
      </c>
      <c r="L21" s="331" t="s">
        <v>21</v>
      </c>
      <c r="M21" s="331">
        <v>6815</v>
      </c>
      <c r="N21" s="1416" t="s">
        <v>716</v>
      </c>
    </row>
    <row r="22" spans="1:14" ht="14.25" customHeight="1">
      <c r="A22" s="1414" t="s">
        <v>69</v>
      </c>
      <c r="B22" s="1367" t="s">
        <v>1228</v>
      </c>
      <c r="C22" s="330">
        <v>117808</v>
      </c>
      <c r="D22" s="331" t="s">
        <v>22</v>
      </c>
      <c r="E22" s="331">
        <v>118362</v>
      </c>
      <c r="F22" s="331" t="s">
        <v>21</v>
      </c>
      <c r="G22" s="331" t="s">
        <v>21</v>
      </c>
      <c r="H22" s="331">
        <v>118362</v>
      </c>
      <c r="I22" s="331">
        <v>115113</v>
      </c>
      <c r="J22" s="331" t="s">
        <v>21</v>
      </c>
      <c r="K22" s="331">
        <v>3249</v>
      </c>
      <c r="L22" s="331" t="s">
        <v>21</v>
      </c>
      <c r="M22" s="331">
        <v>8520</v>
      </c>
      <c r="N22" s="1416" t="s">
        <v>1174</v>
      </c>
    </row>
    <row r="23" spans="1:14" ht="14.25" customHeight="1">
      <c r="A23" s="1414" t="s">
        <v>70</v>
      </c>
      <c r="B23" s="1367" t="s">
        <v>1228</v>
      </c>
      <c r="C23" s="330">
        <v>1121539</v>
      </c>
      <c r="D23" s="331" t="s">
        <v>22</v>
      </c>
      <c r="E23" s="331">
        <v>1119737</v>
      </c>
      <c r="F23" s="331">
        <v>521001</v>
      </c>
      <c r="G23" s="331">
        <v>13656</v>
      </c>
      <c r="H23" s="331">
        <v>585080</v>
      </c>
      <c r="I23" s="331">
        <v>461666</v>
      </c>
      <c r="J23" s="331">
        <v>97832</v>
      </c>
      <c r="K23" s="331">
        <v>25582</v>
      </c>
      <c r="L23" s="331">
        <v>1036</v>
      </c>
      <c r="M23" s="331">
        <v>61991</v>
      </c>
      <c r="N23" s="1415" t="s">
        <v>1346</v>
      </c>
    </row>
    <row r="24" spans="1:14" ht="14.25" customHeight="1">
      <c r="A24" s="329" t="s">
        <v>1339</v>
      </c>
      <c r="B24" s="1367" t="s">
        <v>1228</v>
      </c>
      <c r="C24" s="330">
        <v>56774</v>
      </c>
      <c r="D24" s="331" t="s">
        <v>22</v>
      </c>
      <c r="E24" s="331">
        <v>55878</v>
      </c>
      <c r="F24" s="331">
        <v>24875</v>
      </c>
      <c r="G24" s="331">
        <v>10615</v>
      </c>
      <c r="H24" s="331">
        <v>20388</v>
      </c>
      <c r="I24" s="331" t="s">
        <v>21</v>
      </c>
      <c r="J24" s="331">
        <v>9697</v>
      </c>
      <c r="K24" s="331">
        <v>10691</v>
      </c>
      <c r="L24" s="331">
        <v>1036</v>
      </c>
      <c r="M24" s="331">
        <v>7030</v>
      </c>
      <c r="N24" s="1415" t="s">
        <v>1347</v>
      </c>
    </row>
    <row r="25" spans="1:14" ht="14.25" customHeight="1">
      <c r="A25" s="329" t="s">
        <v>1424</v>
      </c>
      <c r="B25" s="1367" t="s">
        <v>1228</v>
      </c>
      <c r="C25" s="330">
        <v>1064765</v>
      </c>
      <c r="D25" s="331" t="s">
        <v>22</v>
      </c>
      <c r="E25" s="331">
        <v>1063859</v>
      </c>
      <c r="F25" s="331">
        <v>496126</v>
      </c>
      <c r="G25" s="331">
        <v>3041</v>
      </c>
      <c r="H25" s="331">
        <v>564692</v>
      </c>
      <c r="I25" s="331">
        <v>461666</v>
      </c>
      <c r="J25" s="331">
        <v>88135</v>
      </c>
      <c r="K25" s="331">
        <v>14891</v>
      </c>
      <c r="L25" s="331" t="s">
        <v>21</v>
      </c>
      <c r="M25" s="331">
        <v>54961</v>
      </c>
      <c r="N25" s="1415" t="s">
        <v>1640</v>
      </c>
    </row>
    <row r="26" spans="1:14" ht="14.25" customHeight="1">
      <c r="A26" s="1414" t="s">
        <v>71</v>
      </c>
      <c r="B26" s="1367" t="s">
        <v>1228</v>
      </c>
      <c r="C26" s="330">
        <v>186637</v>
      </c>
      <c r="D26" s="331" t="s">
        <v>22</v>
      </c>
      <c r="E26" s="331">
        <v>1087885</v>
      </c>
      <c r="F26" s="331">
        <v>696156</v>
      </c>
      <c r="G26" s="331">
        <v>1</v>
      </c>
      <c r="H26" s="331">
        <v>391728</v>
      </c>
      <c r="I26" s="331">
        <v>278502</v>
      </c>
      <c r="J26" s="331">
        <v>112496</v>
      </c>
      <c r="K26" s="331">
        <v>730</v>
      </c>
      <c r="L26" s="331" t="s">
        <v>22</v>
      </c>
      <c r="M26" s="331" t="s">
        <v>22</v>
      </c>
      <c r="N26" s="1415" t="s">
        <v>1178</v>
      </c>
    </row>
    <row r="27" spans="1:14" ht="14.25" customHeight="1">
      <c r="A27" s="1414" t="s">
        <v>1658</v>
      </c>
      <c r="B27" s="1367" t="s">
        <v>1230</v>
      </c>
      <c r="C27" s="330">
        <v>4346806</v>
      </c>
      <c r="D27" s="331" t="s">
        <v>22</v>
      </c>
      <c r="E27" s="331">
        <v>4044342</v>
      </c>
      <c r="F27" s="331">
        <v>29760</v>
      </c>
      <c r="G27" s="331">
        <v>37726</v>
      </c>
      <c r="H27" s="331">
        <v>3976856</v>
      </c>
      <c r="I27" s="331">
        <v>3589652</v>
      </c>
      <c r="J27" s="331">
        <v>226362</v>
      </c>
      <c r="K27" s="331">
        <v>160842</v>
      </c>
      <c r="L27" s="331">
        <v>335783</v>
      </c>
      <c r="M27" s="331">
        <v>42584</v>
      </c>
      <c r="N27" s="1416" t="s">
        <v>1231</v>
      </c>
    </row>
    <row r="28" spans="1:14" ht="18.75" customHeight="1">
      <c r="A28" s="1417" t="s">
        <v>784</v>
      </c>
      <c r="B28" s="1367" t="s">
        <v>735</v>
      </c>
      <c r="C28" s="330">
        <v>238466</v>
      </c>
      <c r="D28" s="331" t="s">
        <v>22</v>
      </c>
      <c r="E28" s="331">
        <v>5010311</v>
      </c>
      <c r="F28" s="331">
        <v>622798</v>
      </c>
      <c r="G28" s="331">
        <v>372709</v>
      </c>
      <c r="H28" s="331">
        <v>4014804</v>
      </c>
      <c r="I28" s="331">
        <v>20131</v>
      </c>
      <c r="J28" s="331">
        <v>3879841</v>
      </c>
      <c r="K28" s="331">
        <v>114832</v>
      </c>
      <c r="L28" s="331" t="s">
        <v>22</v>
      </c>
      <c r="M28" s="331" t="s">
        <v>22</v>
      </c>
      <c r="N28" s="1415" t="s">
        <v>1232</v>
      </c>
    </row>
    <row r="29" spans="1:14" ht="14.25" customHeight="1">
      <c r="A29" s="1414" t="s">
        <v>131</v>
      </c>
      <c r="B29" s="1367" t="s">
        <v>1230</v>
      </c>
      <c r="C29" s="330">
        <v>1452092</v>
      </c>
      <c r="D29" s="331" t="s">
        <v>22</v>
      </c>
      <c r="E29" s="331">
        <v>1363437</v>
      </c>
      <c r="F29" s="331">
        <v>884832</v>
      </c>
      <c r="G29" s="331" t="s">
        <v>21</v>
      </c>
      <c r="H29" s="331">
        <v>478605</v>
      </c>
      <c r="I29" s="331">
        <v>474782</v>
      </c>
      <c r="J29" s="331" t="s">
        <v>21</v>
      </c>
      <c r="K29" s="331">
        <v>3823</v>
      </c>
      <c r="L29" s="331">
        <v>191</v>
      </c>
      <c r="M29" s="331">
        <v>343604</v>
      </c>
      <c r="N29" s="1418" t="s">
        <v>724</v>
      </c>
    </row>
    <row r="30" spans="1:14" ht="14.25" customHeight="1">
      <c r="A30" s="1414" t="s">
        <v>1197</v>
      </c>
      <c r="B30" s="1367" t="s">
        <v>1228</v>
      </c>
      <c r="C30" s="330" t="s">
        <v>21</v>
      </c>
      <c r="D30" s="331" t="s">
        <v>22</v>
      </c>
      <c r="E30" s="331" t="s">
        <v>21</v>
      </c>
      <c r="F30" s="331" t="s">
        <v>21</v>
      </c>
      <c r="G30" s="331" t="s">
        <v>21</v>
      </c>
      <c r="H30" s="331" t="s">
        <v>21</v>
      </c>
      <c r="I30" s="331" t="s">
        <v>21</v>
      </c>
      <c r="J30" s="331" t="s">
        <v>21</v>
      </c>
      <c r="K30" s="331" t="s">
        <v>21</v>
      </c>
      <c r="L30" s="331" t="s">
        <v>21</v>
      </c>
      <c r="M30" s="331" t="s">
        <v>21</v>
      </c>
      <c r="N30" s="1418" t="s">
        <v>1198</v>
      </c>
    </row>
    <row r="31" spans="1:14" ht="14.25" customHeight="1">
      <c r="A31" s="1414" t="s">
        <v>74</v>
      </c>
      <c r="B31" s="1367" t="s">
        <v>1334</v>
      </c>
      <c r="C31" s="330">
        <v>18754</v>
      </c>
      <c r="D31" s="331" t="s">
        <v>21</v>
      </c>
      <c r="E31" s="331">
        <v>18754</v>
      </c>
      <c r="F31" s="331">
        <v>16932</v>
      </c>
      <c r="G31" s="331" t="s">
        <v>21</v>
      </c>
      <c r="H31" s="331">
        <v>1822</v>
      </c>
      <c r="I31" s="331" t="s">
        <v>21</v>
      </c>
      <c r="J31" s="331">
        <v>1822</v>
      </c>
      <c r="K31" s="331" t="s">
        <v>21</v>
      </c>
      <c r="L31" s="331" t="s">
        <v>21</v>
      </c>
      <c r="M31" s="331" t="s">
        <v>21</v>
      </c>
      <c r="N31" s="1418" t="s">
        <v>1233</v>
      </c>
    </row>
    <row r="32" spans="1:14" ht="9" customHeight="1">
      <c r="A32" s="1419"/>
      <c r="B32" s="1367"/>
      <c r="C32" s="326"/>
      <c r="D32" s="327"/>
      <c r="E32" s="327"/>
      <c r="F32" s="327"/>
      <c r="G32" s="327"/>
      <c r="H32" s="327"/>
      <c r="I32" s="327"/>
      <c r="J32" s="327"/>
      <c r="K32" s="327"/>
      <c r="L32" s="327"/>
      <c r="M32" s="327"/>
      <c r="N32" s="1418"/>
    </row>
    <row r="33" spans="1:14" ht="14.25" customHeight="1">
      <c r="A33" s="1412" t="s">
        <v>75</v>
      </c>
      <c r="B33" s="1367" t="s">
        <v>1334</v>
      </c>
      <c r="C33" s="328">
        <v>13521433</v>
      </c>
      <c r="D33" s="325">
        <v>7128511</v>
      </c>
      <c r="E33" s="325">
        <v>14285482</v>
      </c>
      <c r="F33" s="325">
        <v>4504671</v>
      </c>
      <c r="G33" s="325">
        <v>573175</v>
      </c>
      <c r="H33" s="325">
        <v>9207636</v>
      </c>
      <c r="I33" s="325">
        <v>7376184</v>
      </c>
      <c r="J33" s="325">
        <v>1747188</v>
      </c>
      <c r="K33" s="325">
        <v>84272</v>
      </c>
      <c r="L33" s="325">
        <v>6717078</v>
      </c>
      <c r="M33" s="325">
        <v>1677494</v>
      </c>
      <c r="N33" s="1408" t="s">
        <v>1234</v>
      </c>
    </row>
    <row r="34" spans="1:14" ht="14.25" customHeight="1">
      <c r="A34" s="1412"/>
      <c r="B34" s="1367"/>
      <c r="C34" s="1406"/>
      <c r="D34" s="1407"/>
      <c r="E34" s="1407"/>
      <c r="F34" s="1407"/>
      <c r="G34" s="1407"/>
      <c r="H34" s="1407"/>
      <c r="I34" s="1407"/>
      <c r="J34" s="1407"/>
      <c r="K34" s="1407"/>
      <c r="L34" s="1407"/>
      <c r="M34" s="1407"/>
      <c r="N34" s="1420" t="s">
        <v>1659</v>
      </c>
    </row>
    <row r="35" spans="1:14" ht="14.25" customHeight="1">
      <c r="A35" s="1414" t="s">
        <v>105</v>
      </c>
      <c r="B35" s="1367" t="s">
        <v>1230</v>
      </c>
      <c r="C35" s="330">
        <v>16302384</v>
      </c>
      <c r="D35" s="331" t="s">
        <v>22</v>
      </c>
      <c r="E35" s="331">
        <v>16502858</v>
      </c>
      <c r="F35" s="331">
        <v>5877161</v>
      </c>
      <c r="G35" s="331" t="s">
        <v>21</v>
      </c>
      <c r="H35" s="331">
        <v>10625697</v>
      </c>
      <c r="I35" s="331">
        <v>9930194</v>
      </c>
      <c r="J35" s="331">
        <v>688507</v>
      </c>
      <c r="K35" s="331">
        <v>6996</v>
      </c>
      <c r="L35" s="331">
        <v>188201</v>
      </c>
      <c r="M35" s="331">
        <v>2153695</v>
      </c>
      <c r="N35" s="1416" t="s">
        <v>1200</v>
      </c>
    </row>
    <row r="36" spans="1:14" ht="14.25" customHeight="1">
      <c r="A36" s="1414" t="s">
        <v>132</v>
      </c>
      <c r="B36" s="1367" t="s">
        <v>1228</v>
      </c>
      <c r="C36" s="330">
        <v>165595</v>
      </c>
      <c r="D36" s="331">
        <v>7092743</v>
      </c>
      <c r="E36" s="331">
        <v>157016</v>
      </c>
      <c r="F36" s="331" t="s">
        <v>21</v>
      </c>
      <c r="G36" s="331" t="s">
        <v>21</v>
      </c>
      <c r="H36" s="331">
        <v>157016</v>
      </c>
      <c r="I36" s="331">
        <v>118828</v>
      </c>
      <c r="J36" s="331">
        <v>38188</v>
      </c>
      <c r="K36" s="331" t="s">
        <v>21</v>
      </c>
      <c r="L36" s="331">
        <v>7130055</v>
      </c>
      <c r="M36" s="331">
        <v>286439</v>
      </c>
      <c r="N36" s="1416" t="s">
        <v>1201</v>
      </c>
    </row>
    <row r="37" spans="1:14" ht="14.25" customHeight="1">
      <c r="A37" s="1414" t="s">
        <v>133</v>
      </c>
      <c r="B37" s="1367" t="s">
        <v>1228</v>
      </c>
      <c r="C37" s="330">
        <v>282225</v>
      </c>
      <c r="D37" s="331">
        <v>128758</v>
      </c>
      <c r="E37" s="331">
        <v>385780</v>
      </c>
      <c r="F37" s="331" t="s">
        <v>21</v>
      </c>
      <c r="G37" s="331" t="s">
        <v>21</v>
      </c>
      <c r="H37" s="331">
        <v>385780</v>
      </c>
      <c r="I37" s="331">
        <v>385780</v>
      </c>
      <c r="J37" s="331" t="s">
        <v>21</v>
      </c>
      <c r="K37" s="331" t="s">
        <v>21</v>
      </c>
      <c r="L37" s="331">
        <v>26322</v>
      </c>
      <c r="M37" s="331">
        <v>27304</v>
      </c>
      <c r="N37" s="1416" t="s">
        <v>1202</v>
      </c>
    </row>
    <row r="38" spans="1:14" ht="17.5">
      <c r="A38" s="1414" t="s">
        <v>134</v>
      </c>
      <c r="B38" s="1367" t="s">
        <v>735</v>
      </c>
      <c r="C38" s="330">
        <v>71887</v>
      </c>
      <c r="D38" s="331">
        <v>2774598</v>
      </c>
      <c r="E38" s="331">
        <v>1218432</v>
      </c>
      <c r="F38" s="331">
        <v>42545</v>
      </c>
      <c r="G38" s="331" t="s">
        <v>21</v>
      </c>
      <c r="H38" s="331">
        <v>1175887</v>
      </c>
      <c r="I38" s="331">
        <v>2334</v>
      </c>
      <c r="J38" s="331">
        <v>1163221</v>
      </c>
      <c r="K38" s="331">
        <v>10332</v>
      </c>
      <c r="L38" s="331">
        <v>1756090</v>
      </c>
      <c r="M38" s="331" t="s">
        <v>22</v>
      </c>
      <c r="N38" s="1416" t="s">
        <v>1235</v>
      </c>
    </row>
    <row r="39" spans="1:14" ht="15">
      <c r="A39" s="1414" t="s">
        <v>77</v>
      </c>
      <c r="B39" s="1367" t="s">
        <v>1228</v>
      </c>
      <c r="C39" s="330">
        <v>1226709</v>
      </c>
      <c r="D39" s="331" t="s">
        <v>21</v>
      </c>
      <c r="E39" s="331">
        <v>1226709</v>
      </c>
      <c r="F39" s="331" t="s">
        <v>21</v>
      </c>
      <c r="G39" s="331" t="s">
        <v>21</v>
      </c>
      <c r="H39" s="331">
        <v>1226709</v>
      </c>
      <c r="I39" s="331" t="s">
        <v>21</v>
      </c>
      <c r="J39" s="331">
        <v>1226709</v>
      </c>
      <c r="K39" s="331" t="s">
        <v>21</v>
      </c>
      <c r="L39" s="331" t="s">
        <v>21</v>
      </c>
      <c r="M39" s="331" t="s">
        <v>22</v>
      </c>
      <c r="N39" s="1415" t="s">
        <v>1660</v>
      </c>
    </row>
    <row r="40" spans="1:14" ht="15">
      <c r="A40" s="1414" t="s">
        <v>78</v>
      </c>
      <c r="B40" s="1367" t="s">
        <v>1228</v>
      </c>
      <c r="C40" s="330" t="s">
        <v>21</v>
      </c>
      <c r="D40" s="331" t="s">
        <v>21</v>
      </c>
      <c r="E40" s="331" t="s">
        <v>21</v>
      </c>
      <c r="F40" s="331" t="s">
        <v>21</v>
      </c>
      <c r="G40" s="331" t="s">
        <v>21</v>
      </c>
      <c r="H40" s="331" t="s">
        <v>21</v>
      </c>
      <c r="I40" s="331" t="s">
        <v>21</v>
      </c>
      <c r="J40" s="331" t="s">
        <v>21</v>
      </c>
      <c r="K40" s="331" t="s">
        <v>21</v>
      </c>
      <c r="L40" s="331" t="s">
        <v>21</v>
      </c>
      <c r="M40" s="331" t="s">
        <v>22</v>
      </c>
      <c r="N40" s="1416" t="s">
        <v>1425</v>
      </c>
    </row>
    <row r="41" spans="1:14" ht="15">
      <c r="A41" s="1414" t="s">
        <v>80</v>
      </c>
      <c r="B41" s="1367" t="s">
        <v>1228</v>
      </c>
      <c r="C41" s="330">
        <v>367298</v>
      </c>
      <c r="D41" s="331">
        <v>62486</v>
      </c>
      <c r="E41" s="331">
        <v>418662</v>
      </c>
      <c r="F41" s="331">
        <v>172000</v>
      </c>
      <c r="G41" s="331">
        <v>81082</v>
      </c>
      <c r="H41" s="331">
        <v>165580</v>
      </c>
      <c r="I41" s="331">
        <v>50434</v>
      </c>
      <c r="J41" s="331">
        <v>78406</v>
      </c>
      <c r="K41" s="331">
        <v>36740</v>
      </c>
      <c r="L41" s="331">
        <v>12295</v>
      </c>
      <c r="M41" s="331" t="s">
        <v>22</v>
      </c>
      <c r="N41" s="1415" t="s">
        <v>1239</v>
      </c>
    </row>
    <row r="42" spans="1:14" ht="18" customHeight="1">
      <c r="A42" s="1414" t="s">
        <v>81</v>
      </c>
      <c r="B42" s="1367" t="s">
        <v>1230</v>
      </c>
      <c r="C42" s="330">
        <v>779701</v>
      </c>
      <c r="D42" s="331" t="s">
        <v>22</v>
      </c>
      <c r="E42" s="331">
        <v>652584</v>
      </c>
      <c r="F42" s="331">
        <v>92641</v>
      </c>
      <c r="G42" s="331">
        <v>201706</v>
      </c>
      <c r="H42" s="331">
        <v>358237</v>
      </c>
      <c r="I42" s="331">
        <v>149567</v>
      </c>
      <c r="J42" s="331">
        <v>206312</v>
      </c>
      <c r="K42" s="331">
        <v>2358</v>
      </c>
      <c r="L42" s="331">
        <v>126747</v>
      </c>
      <c r="M42" s="331">
        <v>195</v>
      </c>
      <c r="N42" s="1416" t="s">
        <v>1661</v>
      </c>
    </row>
    <row r="43" spans="1:14" ht="17.5">
      <c r="A43" s="1414" t="s">
        <v>1240</v>
      </c>
      <c r="B43" s="1367" t="s">
        <v>735</v>
      </c>
      <c r="C43" s="330">
        <v>405533</v>
      </c>
      <c r="D43" s="331" t="s">
        <v>22</v>
      </c>
      <c r="E43" s="331">
        <v>405533</v>
      </c>
      <c r="F43" s="331">
        <v>80468</v>
      </c>
      <c r="G43" s="331">
        <v>186424</v>
      </c>
      <c r="H43" s="331">
        <v>138641</v>
      </c>
      <c r="I43" s="331" t="s">
        <v>22</v>
      </c>
      <c r="J43" s="331">
        <v>113040</v>
      </c>
      <c r="K43" s="331">
        <v>25601</v>
      </c>
      <c r="L43" s="331" t="s">
        <v>22</v>
      </c>
      <c r="M43" s="331" t="s">
        <v>22</v>
      </c>
      <c r="N43" s="1415" t="s">
        <v>1426</v>
      </c>
    </row>
    <row r="44" spans="1:14" ht="15">
      <c r="A44" s="1414" t="s">
        <v>1242</v>
      </c>
      <c r="B44" s="1367" t="s">
        <v>1228</v>
      </c>
      <c r="C44" s="330">
        <v>420213</v>
      </c>
      <c r="D44" s="331" t="s">
        <v>22</v>
      </c>
      <c r="E44" s="331">
        <v>420208</v>
      </c>
      <c r="F44" s="331">
        <v>86533</v>
      </c>
      <c r="G44" s="331">
        <v>185928</v>
      </c>
      <c r="H44" s="331">
        <v>147747</v>
      </c>
      <c r="I44" s="331" t="s">
        <v>22</v>
      </c>
      <c r="J44" s="331">
        <v>120100</v>
      </c>
      <c r="K44" s="331">
        <v>27654</v>
      </c>
      <c r="L44" s="331" t="s">
        <v>22</v>
      </c>
      <c r="M44" s="331" t="s">
        <v>22</v>
      </c>
      <c r="N44" s="1415" t="s">
        <v>1427</v>
      </c>
    </row>
    <row r="45" spans="1:14" ht="15">
      <c r="A45" s="1414" t="s">
        <v>85</v>
      </c>
      <c r="B45" s="1367" t="s">
        <v>1230</v>
      </c>
      <c r="C45" s="330">
        <v>180202</v>
      </c>
      <c r="D45" s="331" t="s">
        <v>21</v>
      </c>
      <c r="E45" s="331">
        <v>181200</v>
      </c>
      <c r="F45" s="331">
        <v>181200</v>
      </c>
      <c r="G45" s="331" t="s">
        <v>21</v>
      </c>
      <c r="H45" s="331" t="s">
        <v>21</v>
      </c>
      <c r="I45" s="331" t="s">
        <v>21</v>
      </c>
      <c r="J45" s="331" t="s">
        <v>21</v>
      </c>
      <c r="K45" s="331" t="s">
        <v>21</v>
      </c>
      <c r="L45" s="331" t="s">
        <v>21</v>
      </c>
      <c r="M45" s="331">
        <v>3028</v>
      </c>
      <c r="N45" s="1416" t="s">
        <v>86</v>
      </c>
    </row>
    <row r="46" spans="1:14" ht="15">
      <c r="A46" s="1414" t="s">
        <v>87</v>
      </c>
      <c r="B46" s="1367" t="s">
        <v>1228</v>
      </c>
      <c r="C46" s="330">
        <v>38659</v>
      </c>
      <c r="D46" s="331">
        <v>43751</v>
      </c>
      <c r="E46" s="331">
        <v>82596</v>
      </c>
      <c r="F46" s="331" t="s">
        <v>21</v>
      </c>
      <c r="G46" s="331" t="s">
        <v>21</v>
      </c>
      <c r="H46" s="331">
        <v>82596</v>
      </c>
      <c r="I46" s="331">
        <v>66884</v>
      </c>
      <c r="J46" s="331">
        <v>15712</v>
      </c>
      <c r="K46" s="331" t="s">
        <v>21</v>
      </c>
      <c r="L46" s="331" t="s">
        <v>21</v>
      </c>
      <c r="M46" s="331">
        <v>619</v>
      </c>
      <c r="N46" s="1416" t="s">
        <v>1175</v>
      </c>
    </row>
    <row r="47" spans="1:14" ht="15">
      <c r="A47" s="1421" t="s">
        <v>785</v>
      </c>
      <c r="B47" s="1422" t="s">
        <v>1228</v>
      </c>
      <c r="C47" s="334">
        <v>9471</v>
      </c>
      <c r="D47" s="335" t="s">
        <v>21</v>
      </c>
      <c r="E47" s="335">
        <v>9471</v>
      </c>
      <c r="F47" s="335">
        <v>9471</v>
      </c>
      <c r="G47" s="335" t="s">
        <v>21</v>
      </c>
      <c r="H47" s="335" t="s">
        <v>21</v>
      </c>
      <c r="I47" s="335" t="s">
        <v>21</v>
      </c>
      <c r="J47" s="335" t="s">
        <v>21</v>
      </c>
      <c r="K47" s="335" t="s">
        <v>21</v>
      </c>
      <c r="L47" s="335" t="s">
        <v>21</v>
      </c>
      <c r="M47" s="335" t="s">
        <v>21</v>
      </c>
      <c r="N47" s="1423" t="s">
        <v>1205</v>
      </c>
    </row>
    <row r="48" spans="1:14" ht="12.75" customHeight="1">
      <c r="A48" s="1414"/>
      <c r="B48" s="1424"/>
      <c r="C48" s="331"/>
      <c r="D48" s="331"/>
      <c r="E48" s="331"/>
      <c r="F48" s="331"/>
      <c r="G48" s="331"/>
      <c r="H48" s="331"/>
      <c r="I48" s="331"/>
      <c r="J48" s="331"/>
      <c r="K48" s="331"/>
      <c r="L48" s="331"/>
      <c r="M48" s="331"/>
      <c r="N48" s="1255"/>
    </row>
    <row r="49" spans="1:14" ht="9.75" customHeight="1">
      <c r="C49" s="1399"/>
      <c r="D49" s="1425"/>
      <c r="E49" s="1425"/>
      <c r="F49" s="1425"/>
      <c r="G49" s="1425"/>
      <c r="H49" s="1425"/>
      <c r="I49" s="1425"/>
      <c r="J49" s="1425"/>
      <c r="K49" s="1425"/>
      <c r="L49" s="1425"/>
      <c r="M49" s="1425"/>
      <c r="N49" s="1255"/>
    </row>
    <row r="50" spans="1:14" ht="23.25" customHeight="1">
      <c r="A50" s="1426" t="s">
        <v>135</v>
      </c>
      <c r="B50" s="1427" t="s">
        <v>1662</v>
      </c>
      <c r="C50" s="1399"/>
      <c r="D50" s="1425"/>
      <c r="E50" s="1425"/>
      <c r="F50" s="1425"/>
      <c r="G50" s="1425"/>
      <c r="H50" s="1425"/>
      <c r="I50" s="1425"/>
      <c r="J50" s="1425"/>
      <c r="K50" s="1425"/>
      <c r="L50" s="1425"/>
      <c r="M50" s="1425"/>
      <c r="N50" s="1255"/>
    </row>
    <row r="51" spans="1:14" s="1255" customFormat="1" ht="15.5">
      <c r="A51" s="2578" t="s">
        <v>1251</v>
      </c>
      <c r="B51" s="1377"/>
      <c r="C51" s="1378"/>
      <c r="D51" s="1349" t="s">
        <v>55</v>
      </c>
      <c r="E51" s="1345"/>
      <c r="F51" s="1344" t="s">
        <v>113</v>
      </c>
      <c r="G51" s="1344" t="s">
        <v>187</v>
      </c>
      <c r="H51" s="1345"/>
      <c r="I51" s="1345" t="s">
        <v>1225</v>
      </c>
      <c r="J51" s="1345" t="s">
        <v>1348</v>
      </c>
      <c r="K51" s="1401"/>
      <c r="L51" s="1378"/>
      <c r="M51" s="1380"/>
      <c r="N51" s="1378"/>
    </row>
    <row r="52" spans="1:14" s="1255" customFormat="1" ht="15">
      <c r="A52" s="2579"/>
      <c r="B52" s="1347" t="s">
        <v>1226</v>
      </c>
      <c r="C52" s="1348" t="s">
        <v>95</v>
      </c>
      <c r="D52" s="1354" t="s">
        <v>675</v>
      </c>
      <c r="E52" s="1348" t="s">
        <v>96</v>
      </c>
      <c r="F52" s="1349" t="s">
        <v>59</v>
      </c>
      <c r="G52" s="1349" t="s">
        <v>779</v>
      </c>
      <c r="H52" s="2593" t="s">
        <v>780</v>
      </c>
      <c r="I52" s="2594"/>
      <c r="J52" s="2594"/>
      <c r="K52" s="2595"/>
      <c r="L52" s="1348" t="s">
        <v>98</v>
      </c>
      <c r="M52" s="1354" t="s">
        <v>781</v>
      </c>
    </row>
    <row r="53" spans="1:14" s="1255" customFormat="1" ht="15.5">
      <c r="A53" s="2579"/>
      <c r="B53" s="1350"/>
      <c r="C53" s="1351"/>
      <c r="D53" s="1358" t="s">
        <v>1332</v>
      </c>
      <c r="E53" s="1351"/>
      <c r="F53" s="1352"/>
      <c r="G53" s="1354" t="s">
        <v>782</v>
      </c>
      <c r="H53" s="2596" t="s">
        <v>1644</v>
      </c>
      <c r="I53" s="2597"/>
      <c r="J53" s="2597"/>
      <c r="K53" s="2598"/>
      <c r="L53" s="1351"/>
      <c r="M53" s="1352"/>
      <c r="N53" s="2599" t="s">
        <v>1645</v>
      </c>
    </row>
    <row r="54" spans="1:14" s="1255" customFormat="1" ht="15.5">
      <c r="A54" s="2579"/>
      <c r="B54" s="1350"/>
      <c r="C54" s="1351"/>
      <c r="D54" s="1352" t="s">
        <v>1646</v>
      </c>
      <c r="E54" s="1351"/>
      <c r="F54" s="1352"/>
      <c r="G54" s="1352" t="s">
        <v>722</v>
      </c>
      <c r="H54" s="1349" t="s">
        <v>764</v>
      </c>
      <c r="I54" s="1349" t="s">
        <v>765</v>
      </c>
      <c r="J54" s="1348" t="s">
        <v>118</v>
      </c>
      <c r="K54" s="1349" t="s">
        <v>766</v>
      </c>
      <c r="L54" s="1351"/>
      <c r="M54" s="1352"/>
      <c r="N54" s="2599"/>
    </row>
    <row r="55" spans="1:14" s="1255" customFormat="1" ht="15.5">
      <c r="A55" s="2579"/>
      <c r="B55" s="1350" t="s">
        <v>1573</v>
      </c>
      <c r="C55" s="1351" t="s">
        <v>1647</v>
      </c>
      <c r="D55" s="1352" t="s">
        <v>1579</v>
      </c>
      <c r="E55" s="1351" t="s">
        <v>1575</v>
      </c>
      <c r="F55" s="1355" t="s">
        <v>1612</v>
      </c>
      <c r="G55" s="1352" t="s">
        <v>101</v>
      </c>
      <c r="H55" s="1352" t="s">
        <v>1348</v>
      </c>
      <c r="I55" s="1358" t="s">
        <v>119</v>
      </c>
      <c r="J55" s="1351" t="s">
        <v>1630</v>
      </c>
      <c r="K55" s="1352" t="s">
        <v>1348</v>
      </c>
      <c r="L55" s="1351" t="s">
        <v>1577</v>
      </c>
      <c r="M55" s="1352" t="s">
        <v>1578</v>
      </c>
    </row>
    <row r="56" spans="1:14" s="1255" customFormat="1" ht="15.5">
      <c r="A56" s="2580"/>
      <c r="B56" s="1360"/>
      <c r="D56" s="1352" t="s">
        <v>1582</v>
      </c>
      <c r="F56" s="1402"/>
      <c r="G56" s="1352"/>
      <c r="H56" s="1352" t="s">
        <v>1575</v>
      </c>
      <c r="I56" s="1358" t="s">
        <v>1648</v>
      </c>
      <c r="J56" s="1351" t="s">
        <v>1632</v>
      </c>
      <c r="K56" s="1358" t="s">
        <v>1649</v>
      </c>
      <c r="L56" s="1351"/>
      <c r="M56" s="1352"/>
      <c r="N56" s="1301"/>
    </row>
    <row r="57" spans="1:14" ht="15.75" customHeight="1">
      <c r="A57" s="1403" t="s">
        <v>786</v>
      </c>
      <c r="B57" s="1428" t="s">
        <v>1334</v>
      </c>
      <c r="C57" s="323">
        <v>9084732</v>
      </c>
      <c r="D57" s="324">
        <v>1108</v>
      </c>
      <c r="E57" s="324">
        <v>9088382</v>
      </c>
      <c r="F57" s="324">
        <v>3638065</v>
      </c>
      <c r="G57" s="324">
        <v>59667</v>
      </c>
      <c r="H57" s="324">
        <v>5390651</v>
      </c>
      <c r="I57" s="324">
        <v>86254</v>
      </c>
      <c r="J57" s="324">
        <v>5205992</v>
      </c>
      <c r="K57" s="324">
        <v>98405</v>
      </c>
      <c r="L57" s="324">
        <v>48326</v>
      </c>
      <c r="M57" s="344">
        <v>910699</v>
      </c>
      <c r="N57" s="1404" t="s">
        <v>1650</v>
      </c>
    </row>
    <row r="58" spans="1:14" ht="15.75" customHeight="1">
      <c r="A58" s="1405" t="s">
        <v>1651</v>
      </c>
      <c r="B58" s="1367" t="s">
        <v>1228</v>
      </c>
      <c r="C58" s="1429"/>
      <c r="D58" s="1430"/>
      <c r="E58" s="325">
        <v>9087275</v>
      </c>
      <c r="F58" s="1407"/>
      <c r="G58" s="1407"/>
      <c r="H58" s="1407"/>
      <c r="I58" s="1407"/>
      <c r="J58" s="1407"/>
      <c r="K58" s="1407"/>
      <c r="L58" s="1407"/>
      <c r="M58" s="1431"/>
      <c r="N58" s="1408" t="s">
        <v>1589</v>
      </c>
    </row>
    <row r="59" spans="1:14" ht="6.75" customHeight="1">
      <c r="A59" s="1405"/>
      <c r="B59" s="1367"/>
      <c r="C59" s="1429"/>
      <c r="D59" s="1430"/>
      <c r="E59" s="327"/>
      <c r="F59" s="1430"/>
      <c r="G59" s="1430"/>
      <c r="H59" s="1430"/>
      <c r="I59" s="1430"/>
      <c r="J59" s="1430"/>
      <c r="K59" s="1430"/>
      <c r="L59" s="1430"/>
      <c r="M59" s="1432"/>
      <c r="N59" s="1433" t="s">
        <v>1179</v>
      </c>
    </row>
    <row r="60" spans="1:14" ht="15">
      <c r="A60" s="1411" t="s">
        <v>65</v>
      </c>
      <c r="B60" s="1367" t="s">
        <v>1228</v>
      </c>
      <c r="C60" s="328">
        <v>1756846</v>
      </c>
      <c r="D60" s="325" t="s">
        <v>21</v>
      </c>
      <c r="E60" s="325">
        <v>1733445</v>
      </c>
      <c r="F60" s="325">
        <v>159967</v>
      </c>
      <c r="G60" s="325">
        <v>15255</v>
      </c>
      <c r="H60" s="325">
        <v>1558223</v>
      </c>
      <c r="I60" s="325">
        <v>37024</v>
      </c>
      <c r="J60" s="325">
        <v>1463508</v>
      </c>
      <c r="K60" s="325">
        <v>57691</v>
      </c>
      <c r="L60" s="325">
        <v>47752</v>
      </c>
      <c r="M60" s="346">
        <v>165934</v>
      </c>
      <c r="N60" s="1368" t="s">
        <v>1616</v>
      </c>
    </row>
    <row r="61" spans="1:14" ht="11.25" customHeight="1">
      <c r="A61" s="1412"/>
      <c r="B61" s="1367"/>
      <c r="C61" s="1429"/>
      <c r="D61" s="1430"/>
      <c r="E61" s="1430"/>
      <c r="F61" s="1430"/>
      <c r="G61" s="1430"/>
      <c r="H61" s="1430"/>
      <c r="I61" s="1430"/>
      <c r="J61" s="1430"/>
      <c r="K61" s="1430"/>
      <c r="L61" s="1430"/>
      <c r="M61" s="1432"/>
      <c r="N61" s="1434" t="s">
        <v>1245</v>
      </c>
    </row>
    <row r="62" spans="1:14" ht="15">
      <c r="A62" s="1414" t="s">
        <v>736</v>
      </c>
      <c r="B62" s="1367" t="s">
        <v>1228</v>
      </c>
      <c r="C62" s="330">
        <v>295</v>
      </c>
      <c r="D62" s="331" t="s">
        <v>22</v>
      </c>
      <c r="E62" s="331">
        <v>306</v>
      </c>
      <c r="F62" s="331" t="s">
        <v>22</v>
      </c>
      <c r="G62" s="331" t="s">
        <v>22</v>
      </c>
      <c r="H62" s="331">
        <v>306</v>
      </c>
      <c r="I62" s="331" t="s">
        <v>22</v>
      </c>
      <c r="J62" s="331" t="s">
        <v>22</v>
      </c>
      <c r="K62" s="331">
        <v>306</v>
      </c>
      <c r="L62" s="331" t="s">
        <v>21</v>
      </c>
      <c r="M62" s="347" t="s">
        <v>21</v>
      </c>
      <c r="N62" s="1255" t="s">
        <v>717</v>
      </c>
    </row>
    <row r="63" spans="1:14" ht="15">
      <c r="A63" s="1414" t="s">
        <v>68</v>
      </c>
      <c r="B63" s="1367" t="s">
        <v>1228</v>
      </c>
      <c r="C63" s="330">
        <v>22748</v>
      </c>
      <c r="D63" s="331" t="s">
        <v>22</v>
      </c>
      <c r="E63" s="331">
        <v>23468</v>
      </c>
      <c r="F63" s="331">
        <v>2041</v>
      </c>
      <c r="G63" s="331" t="s">
        <v>21</v>
      </c>
      <c r="H63" s="331">
        <v>21427</v>
      </c>
      <c r="I63" s="331" t="s">
        <v>21</v>
      </c>
      <c r="J63" s="331">
        <v>20532</v>
      </c>
      <c r="K63" s="331">
        <v>895</v>
      </c>
      <c r="L63" s="331" t="s">
        <v>21</v>
      </c>
      <c r="M63" s="347">
        <v>677</v>
      </c>
      <c r="N63" s="1255" t="s">
        <v>716</v>
      </c>
    </row>
    <row r="64" spans="1:14" ht="15">
      <c r="A64" s="1414" t="s">
        <v>69</v>
      </c>
      <c r="B64" s="1367" t="s">
        <v>1228</v>
      </c>
      <c r="C64" s="330">
        <v>13434</v>
      </c>
      <c r="D64" s="331" t="s">
        <v>22</v>
      </c>
      <c r="E64" s="331">
        <v>13368</v>
      </c>
      <c r="F64" s="331" t="s">
        <v>21</v>
      </c>
      <c r="G64" s="331" t="s">
        <v>21</v>
      </c>
      <c r="H64" s="331">
        <v>13368</v>
      </c>
      <c r="I64" s="331" t="s">
        <v>21</v>
      </c>
      <c r="J64" s="331">
        <v>3000</v>
      </c>
      <c r="K64" s="331">
        <v>10368</v>
      </c>
      <c r="L64" s="331">
        <v>70</v>
      </c>
      <c r="M64" s="347">
        <v>119</v>
      </c>
      <c r="N64" s="1255" t="s">
        <v>1174</v>
      </c>
    </row>
    <row r="65" spans="1:14" ht="15">
      <c r="A65" s="1414" t="s">
        <v>70</v>
      </c>
      <c r="B65" s="1367" t="s">
        <v>1228</v>
      </c>
      <c r="C65" s="330">
        <v>422608</v>
      </c>
      <c r="D65" s="331" t="s">
        <v>22</v>
      </c>
      <c r="E65" s="331">
        <v>420268</v>
      </c>
      <c r="F65" s="331">
        <v>13485</v>
      </c>
      <c r="G65" s="331">
        <v>14090</v>
      </c>
      <c r="H65" s="331">
        <v>392693</v>
      </c>
      <c r="I65" s="331" t="s">
        <v>21</v>
      </c>
      <c r="J65" s="331">
        <v>367525</v>
      </c>
      <c r="K65" s="331">
        <v>25168</v>
      </c>
      <c r="L65" s="331">
        <v>1</v>
      </c>
      <c r="M65" s="347">
        <v>46337</v>
      </c>
      <c r="N65" s="1373" t="s">
        <v>1346</v>
      </c>
    </row>
    <row r="66" spans="1:14" ht="15">
      <c r="A66" s="329" t="s">
        <v>1339</v>
      </c>
      <c r="B66" s="1367" t="s">
        <v>1228</v>
      </c>
      <c r="C66" s="330">
        <v>29345</v>
      </c>
      <c r="D66" s="331" t="s">
        <v>22</v>
      </c>
      <c r="E66" s="331">
        <v>29236</v>
      </c>
      <c r="F66" s="331">
        <v>9247</v>
      </c>
      <c r="G66" s="331">
        <v>2</v>
      </c>
      <c r="H66" s="331">
        <v>19987</v>
      </c>
      <c r="I66" s="331" t="s">
        <v>21</v>
      </c>
      <c r="J66" s="331">
        <v>14383</v>
      </c>
      <c r="K66" s="331">
        <v>5604</v>
      </c>
      <c r="L66" s="331">
        <v>1</v>
      </c>
      <c r="M66" s="347">
        <v>4924</v>
      </c>
      <c r="N66" s="1373" t="s">
        <v>1347</v>
      </c>
    </row>
    <row r="67" spans="1:14" ht="15">
      <c r="A67" s="329" t="s">
        <v>1424</v>
      </c>
      <c r="B67" s="1367" t="s">
        <v>1228</v>
      </c>
      <c r="C67" s="330">
        <v>393263</v>
      </c>
      <c r="D67" s="331" t="s">
        <v>22</v>
      </c>
      <c r="E67" s="331">
        <v>391032</v>
      </c>
      <c r="F67" s="331">
        <v>4238</v>
      </c>
      <c r="G67" s="331">
        <v>14088</v>
      </c>
      <c r="H67" s="331">
        <v>372706</v>
      </c>
      <c r="I67" s="331" t="s">
        <v>21</v>
      </c>
      <c r="J67" s="331">
        <v>353142</v>
      </c>
      <c r="K67" s="331">
        <v>19564</v>
      </c>
      <c r="L67" s="331" t="s">
        <v>21</v>
      </c>
      <c r="M67" s="347">
        <v>41413</v>
      </c>
      <c r="N67" s="1373" t="s">
        <v>1428</v>
      </c>
    </row>
    <row r="68" spans="1:14" ht="15">
      <c r="A68" s="1414" t="s">
        <v>71</v>
      </c>
      <c r="B68" s="1367" t="s">
        <v>1228</v>
      </c>
      <c r="C68" s="330">
        <v>244893</v>
      </c>
      <c r="D68" s="331" t="s">
        <v>22</v>
      </c>
      <c r="E68" s="331">
        <v>240827</v>
      </c>
      <c r="F68" s="331" t="s">
        <v>21</v>
      </c>
      <c r="G68" s="331" t="s">
        <v>21</v>
      </c>
      <c r="H68" s="331">
        <v>240827</v>
      </c>
      <c r="I68" s="331" t="s">
        <v>21</v>
      </c>
      <c r="J68" s="331">
        <v>240827</v>
      </c>
      <c r="K68" s="331" t="s">
        <v>21</v>
      </c>
      <c r="L68" s="331">
        <v>4495</v>
      </c>
      <c r="M68" s="347">
        <v>2802</v>
      </c>
      <c r="N68" s="1373" t="s">
        <v>1178</v>
      </c>
    </row>
    <row r="69" spans="1:14" ht="14.25" customHeight="1">
      <c r="A69" s="1414" t="s">
        <v>72</v>
      </c>
      <c r="B69" s="1367" t="s">
        <v>1230</v>
      </c>
      <c r="C69" s="330">
        <v>20015</v>
      </c>
      <c r="D69" s="331" t="s">
        <v>22</v>
      </c>
      <c r="E69" s="331">
        <v>20012</v>
      </c>
      <c r="F69" s="331" t="s">
        <v>21</v>
      </c>
      <c r="G69" s="331" t="s">
        <v>21</v>
      </c>
      <c r="H69" s="331">
        <v>20012</v>
      </c>
      <c r="I69" s="331" t="s">
        <v>21</v>
      </c>
      <c r="J69" s="331">
        <v>17505</v>
      </c>
      <c r="K69" s="331">
        <v>2507</v>
      </c>
      <c r="L69" s="331" t="s">
        <v>21</v>
      </c>
      <c r="M69" s="347">
        <v>190</v>
      </c>
      <c r="N69" s="1255" t="s">
        <v>1231</v>
      </c>
    </row>
    <row r="70" spans="1:14" ht="18" customHeight="1">
      <c r="A70" s="1417" t="s">
        <v>787</v>
      </c>
      <c r="B70" s="1367" t="s">
        <v>735</v>
      </c>
      <c r="C70" s="330" t="s">
        <v>21</v>
      </c>
      <c r="D70" s="331" t="s">
        <v>22</v>
      </c>
      <c r="E70" s="331" t="s">
        <v>21</v>
      </c>
      <c r="F70" s="331" t="s">
        <v>21</v>
      </c>
      <c r="G70" s="331" t="s">
        <v>21</v>
      </c>
      <c r="H70" s="331" t="s">
        <v>21</v>
      </c>
      <c r="I70" s="331" t="s">
        <v>21</v>
      </c>
      <c r="J70" s="331" t="s">
        <v>21</v>
      </c>
      <c r="K70" s="331" t="s">
        <v>21</v>
      </c>
      <c r="L70" s="331" t="s">
        <v>21</v>
      </c>
      <c r="M70" s="347" t="s">
        <v>21</v>
      </c>
      <c r="N70" s="1373" t="s">
        <v>1232</v>
      </c>
    </row>
    <row r="71" spans="1:14" ht="15">
      <c r="A71" s="1414" t="s">
        <v>131</v>
      </c>
      <c r="B71" s="1367" t="s">
        <v>1230</v>
      </c>
      <c r="C71" s="330">
        <v>898623</v>
      </c>
      <c r="D71" s="331" t="s">
        <v>22</v>
      </c>
      <c r="E71" s="331">
        <v>877352</v>
      </c>
      <c r="F71" s="331">
        <v>186218</v>
      </c>
      <c r="G71" s="331" t="s">
        <v>21</v>
      </c>
      <c r="H71" s="331">
        <v>691134</v>
      </c>
      <c r="I71" s="331">
        <v>47921</v>
      </c>
      <c r="J71" s="331">
        <v>643140</v>
      </c>
      <c r="K71" s="331">
        <v>73</v>
      </c>
      <c r="L71" s="331">
        <v>55417</v>
      </c>
      <c r="M71" s="347">
        <v>136493</v>
      </c>
      <c r="N71" s="1272" t="s">
        <v>724</v>
      </c>
    </row>
    <row r="72" spans="1:14" ht="15" customHeight="1">
      <c r="A72" s="1414" t="s">
        <v>74</v>
      </c>
      <c r="B72" s="1367" t="s">
        <v>1334</v>
      </c>
      <c r="C72" s="330">
        <v>270317</v>
      </c>
      <c r="D72" s="331" t="s">
        <v>21</v>
      </c>
      <c r="E72" s="331">
        <v>269678</v>
      </c>
      <c r="F72" s="331">
        <v>218</v>
      </c>
      <c r="G72" s="331" t="s">
        <v>21</v>
      </c>
      <c r="H72" s="331">
        <v>269460</v>
      </c>
      <c r="I72" s="331" t="s">
        <v>21</v>
      </c>
      <c r="J72" s="331">
        <v>253789</v>
      </c>
      <c r="K72" s="331">
        <v>15671</v>
      </c>
      <c r="L72" s="331" t="s">
        <v>21</v>
      </c>
      <c r="M72" s="347">
        <v>6378</v>
      </c>
      <c r="N72" s="1418" t="s">
        <v>1233</v>
      </c>
    </row>
    <row r="73" spans="1:14" ht="6" customHeight="1">
      <c r="A73" s="1419"/>
      <c r="B73" s="1367"/>
      <c r="C73" s="326"/>
      <c r="D73" s="327"/>
      <c r="E73" s="327"/>
      <c r="F73" s="327"/>
      <c r="G73" s="327"/>
      <c r="H73" s="327"/>
      <c r="I73" s="327"/>
      <c r="J73" s="327"/>
      <c r="K73" s="327"/>
      <c r="L73" s="327"/>
      <c r="M73" s="345"/>
      <c r="N73" s="1272"/>
    </row>
    <row r="74" spans="1:14" ht="15">
      <c r="A74" s="1412" t="s">
        <v>75</v>
      </c>
      <c r="B74" s="1367" t="s">
        <v>1334</v>
      </c>
      <c r="C74" s="328">
        <v>7327885</v>
      </c>
      <c r="D74" s="325">
        <v>1108</v>
      </c>
      <c r="E74" s="325">
        <v>7354938</v>
      </c>
      <c r="F74" s="325">
        <v>3478098</v>
      </c>
      <c r="G74" s="325">
        <v>44412</v>
      </c>
      <c r="H74" s="325">
        <v>3832428</v>
      </c>
      <c r="I74" s="325">
        <v>49230</v>
      </c>
      <c r="J74" s="325">
        <v>3742484</v>
      </c>
      <c r="K74" s="325">
        <v>40714</v>
      </c>
      <c r="L74" s="325">
        <v>574</v>
      </c>
      <c r="M74" s="346">
        <v>744765</v>
      </c>
      <c r="N74" s="1368" t="s">
        <v>1234</v>
      </c>
    </row>
    <row r="75" spans="1:14" ht="12" customHeight="1">
      <c r="A75" s="1412"/>
      <c r="B75" s="1367"/>
      <c r="C75" s="1429"/>
      <c r="D75" s="1430"/>
      <c r="E75" s="1430"/>
      <c r="F75" s="1430"/>
      <c r="G75" s="1430"/>
      <c r="H75" s="1430"/>
      <c r="I75" s="1430"/>
      <c r="J75" s="1430"/>
      <c r="K75" s="1430"/>
      <c r="L75" s="1430"/>
      <c r="M75" s="1432"/>
      <c r="N75" s="1368" t="s">
        <v>1245</v>
      </c>
    </row>
    <row r="76" spans="1:14" ht="15">
      <c r="A76" s="1414" t="s">
        <v>105</v>
      </c>
      <c r="B76" s="1367" t="s">
        <v>1230</v>
      </c>
      <c r="C76" s="330">
        <v>9602832</v>
      </c>
      <c r="D76" s="331" t="s">
        <v>22</v>
      </c>
      <c r="E76" s="331">
        <v>9638133</v>
      </c>
      <c r="F76" s="331">
        <v>5080855</v>
      </c>
      <c r="G76" s="331" t="s">
        <v>21</v>
      </c>
      <c r="H76" s="331">
        <v>4557278</v>
      </c>
      <c r="I76" s="331">
        <v>7803</v>
      </c>
      <c r="J76" s="331">
        <v>4541138</v>
      </c>
      <c r="K76" s="331">
        <v>8337</v>
      </c>
      <c r="L76" s="331">
        <v>743</v>
      </c>
      <c r="M76" s="347">
        <v>1082608</v>
      </c>
      <c r="N76" s="1255" t="s">
        <v>1200</v>
      </c>
    </row>
    <row r="77" spans="1:14" ht="15">
      <c r="A77" s="1414" t="s">
        <v>132</v>
      </c>
      <c r="B77" s="1367" t="s">
        <v>1228</v>
      </c>
      <c r="C77" s="330">
        <v>222250</v>
      </c>
      <c r="D77" s="331" t="s">
        <v>21</v>
      </c>
      <c r="E77" s="331">
        <v>223173</v>
      </c>
      <c r="F77" s="331" t="s">
        <v>21</v>
      </c>
      <c r="G77" s="331" t="s">
        <v>21</v>
      </c>
      <c r="H77" s="331">
        <v>223173</v>
      </c>
      <c r="I77" s="331">
        <v>57982</v>
      </c>
      <c r="J77" s="331">
        <v>165191</v>
      </c>
      <c r="K77" s="331" t="s">
        <v>21</v>
      </c>
      <c r="L77" s="331">
        <v>106</v>
      </c>
      <c r="M77" s="347">
        <v>17826</v>
      </c>
      <c r="N77" s="1255" t="s">
        <v>1201</v>
      </c>
    </row>
    <row r="78" spans="1:14" ht="15">
      <c r="A78" s="1414" t="s">
        <v>136</v>
      </c>
      <c r="B78" s="1367"/>
      <c r="C78" s="354"/>
      <c r="D78" s="355"/>
      <c r="E78" s="355"/>
      <c r="F78" s="355"/>
      <c r="G78" s="355"/>
      <c r="H78" s="355"/>
      <c r="I78" s="355"/>
      <c r="J78" s="355"/>
      <c r="K78" s="355"/>
      <c r="L78" s="355"/>
      <c r="M78" s="356"/>
      <c r="N78" s="1255" t="s">
        <v>1429</v>
      </c>
    </row>
    <row r="79" spans="1:14" ht="17.5">
      <c r="A79" s="1414" t="s">
        <v>134</v>
      </c>
      <c r="B79" s="1367" t="s">
        <v>735</v>
      </c>
      <c r="C79" s="330">
        <v>231081</v>
      </c>
      <c r="D79" s="331" t="s">
        <v>21</v>
      </c>
      <c r="E79" s="331">
        <v>231081</v>
      </c>
      <c r="F79" s="331" t="s">
        <v>21</v>
      </c>
      <c r="G79" s="331" t="s">
        <v>21</v>
      </c>
      <c r="H79" s="331">
        <v>231081</v>
      </c>
      <c r="I79" s="331" t="s">
        <v>21</v>
      </c>
      <c r="J79" s="331">
        <v>231081</v>
      </c>
      <c r="K79" s="331" t="s">
        <v>21</v>
      </c>
      <c r="L79" s="331" t="s">
        <v>21</v>
      </c>
      <c r="M79" s="347" t="s">
        <v>22</v>
      </c>
      <c r="N79" s="1416" t="s">
        <v>1235</v>
      </c>
    </row>
    <row r="80" spans="1:14" ht="15">
      <c r="A80" s="1414" t="s">
        <v>77</v>
      </c>
      <c r="B80" s="1367" t="s">
        <v>1228</v>
      </c>
      <c r="C80" s="330">
        <v>37256</v>
      </c>
      <c r="D80" s="331" t="s">
        <v>21</v>
      </c>
      <c r="E80" s="331">
        <v>37256</v>
      </c>
      <c r="F80" s="331" t="s">
        <v>21</v>
      </c>
      <c r="G80" s="331" t="s">
        <v>21</v>
      </c>
      <c r="H80" s="331">
        <v>37256</v>
      </c>
      <c r="I80" s="331" t="s">
        <v>21</v>
      </c>
      <c r="J80" s="331">
        <v>37256</v>
      </c>
      <c r="K80" s="331" t="s">
        <v>21</v>
      </c>
      <c r="L80" s="331" t="s">
        <v>21</v>
      </c>
      <c r="M80" s="347" t="s">
        <v>22</v>
      </c>
      <c r="N80" s="1415" t="s">
        <v>1430</v>
      </c>
    </row>
    <row r="81" spans="1:14" ht="15">
      <c r="A81" s="1414" t="s">
        <v>78</v>
      </c>
      <c r="B81" s="1367" t="s">
        <v>1228</v>
      </c>
      <c r="C81" s="330">
        <v>197692</v>
      </c>
      <c r="D81" s="331" t="s">
        <v>21</v>
      </c>
      <c r="E81" s="331">
        <v>197692</v>
      </c>
      <c r="F81" s="331" t="s">
        <v>21</v>
      </c>
      <c r="G81" s="331" t="s">
        <v>21</v>
      </c>
      <c r="H81" s="331">
        <v>197692</v>
      </c>
      <c r="I81" s="331" t="s">
        <v>21</v>
      </c>
      <c r="J81" s="331">
        <v>197692</v>
      </c>
      <c r="K81" s="331" t="s">
        <v>21</v>
      </c>
      <c r="L81" s="331" t="s">
        <v>21</v>
      </c>
      <c r="M81" s="347" t="s">
        <v>22</v>
      </c>
      <c r="N81" s="1416" t="s">
        <v>1425</v>
      </c>
    </row>
    <row r="82" spans="1:14" ht="15">
      <c r="A82" s="1414" t="s">
        <v>137</v>
      </c>
      <c r="B82" s="1367" t="s">
        <v>1228</v>
      </c>
      <c r="C82" s="330">
        <v>2997</v>
      </c>
      <c r="D82" s="331">
        <v>5097</v>
      </c>
      <c r="E82" s="331">
        <v>8094</v>
      </c>
      <c r="F82" s="331" t="s">
        <v>21</v>
      </c>
      <c r="G82" s="331" t="s">
        <v>21</v>
      </c>
      <c r="H82" s="331">
        <v>8094</v>
      </c>
      <c r="I82" s="331" t="s">
        <v>21</v>
      </c>
      <c r="J82" s="331">
        <v>8094</v>
      </c>
      <c r="K82" s="331" t="s">
        <v>21</v>
      </c>
      <c r="L82" s="331" t="s">
        <v>21</v>
      </c>
      <c r="M82" s="347" t="s">
        <v>22</v>
      </c>
      <c r="N82" s="1416" t="s">
        <v>1238</v>
      </c>
    </row>
    <row r="83" spans="1:14" ht="15">
      <c r="A83" s="1414" t="s">
        <v>80</v>
      </c>
      <c r="B83" s="1367" t="s">
        <v>1228</v>
      </c>
      <c r="C83" s="330">
        <v>117428</v>
      </c>
      <c r="D83" s="331" t="s">
        <v>21</v>
      </c>
      <c r="E83" s="331">
        <v>117428</v>
      </c>
      <c r="F83" s="331">
        <v>61254</v>
      </c>
      <c r="G83" s="331">
        <v>39511</v>
      </c>
      <c r="H83" s="331">
        <v>16663</v>
      </c>
      <c r="I83" s="331" t="s">
        <v>21</v>
      </c>
      <c r="J83" s="331">
        <v>16663</v>
      </c>
      <c r="K83" s="331" t="s">
        <v>21</v>
      </c>
      <c r="L83" s="331" t="s">
        <v>21</v>
      </c>
      <c r="M83" s="347" t="s">
        <v>22</v>
      </c>
      <c r="N83" s="1415" t="s">
        <v>1239</v>
      </c>
    </row>
    <row r="84" spans="1:14" ht="15">
      <c r="A84" s="1414" t="s">
        <v>1431</v>
      </c>
      <c r="B84" s="1367" t="s">
        <v>1230</v>
      </c>
      <c r="C84" s="330">
        <v>1258</v>
      </c>
      <c r="D84" s="331" t="s">
        <v>21</v>
      </c>
      <c r="E84" s="331">
        <v>1258</v>
      </c>
      <c r="F84" s="331" t="s">
        <v>21</v>
      </c>
      <c r="G84" s="331" t="s">
        <v>21</v>
      </c>
      <c r="H84" s="331">
        <v>1258</v>
      </c>
      <c r="I84" s="331" t="s">
        <v>21</v>
      </c>
      <c r="J84" s="331">
        <v>790</v>
      </c>
      <c r="K84" s="331">
        <v>468</v>
      </c>
      <c r="L84" s="331" t="s">
        <v>21</v>
      </c>
      <c r="M84" s="347" t="s">
        <v>21</v>
      </c>
      <c r="N84" s="1416" t="s">
        <v>1432</v>
      </c>
    </row>
    <row r="85" spans="1:14" ht="18" customHeight="1">
      <c r="A85" s="1414" t="s">
        <v>1240</v>
      </c>
      <c r="B85" s="1367" t="s">
        <v>735</v>
      </c>
      <c r="C85" s="330">
        <v>78209</v>
      </c>
      <c r="D85" s="331" t="s">
        <v>22</v>
      </c>
      <c r="E85" s="331">
        <v>78209</v>
      </c>
      <c r="F85" s="331">
        <v>1722</v>
      </c>
      <c r="G85" s="331" t="s">
        <v>21</v>
      </c>
      <c r="H85" s="331">
        <v>76487</v>
      </c>
      <c r="I85" s="331" t="s">
        <v>22</v>
      </c>
      <c r="J85" s="331">
        <v>45858</v>
      </c>
      <c r="K85" s="331">
        <v>30629</v>
      </c>
      <c r="L85" s="331" t="s">
        <v>22</v>
      </c>
      <c r="M85" s="347" t="s">
        <v>22</v>
      </c>
      <c r="N85" s="1415" t="s">
        <v>1426</v>
      </c>
    </row>
    <row r="86" spans="1:14" ht="15">
      <c r="A86" s="1414" t="s">
        <v>1242</v>
      </c>
      <c r="B86" s="1367" t="s">
        <v>1228</v>
      </c>
      <c r="C86" s="330">
        <v>84544</v>
      </c>
      <c r="D86" s="331" t="s">
        <v>22</v>
      </c>
      <c r="E86" s="331">
        <v>84544</v>
      </c>
      <c r="F86" s="331">
        <v>1739</v>
      </c>
      <c r="G86" s="331" t="s">
        <v>21</v>
      </c>
      <c r="H86" s="331">
        <v>82805</v>
      </c>
      <c r="I86" s="331" t="s">
        <v>22</v>
      </c>
      <c r="J86" s="331">
        <v>50342</v>
      </c>
      <c r="K86" s="331">
        <v>32463</v>
      </c>
      <c r="L86" s="331" t="s">
        <v>22</v>
      </c>
      <c r="M86" s="347" t="s">
        <v>22</v>
      </c>
      <c r="N86" s="1415" t="s">
        <v>1427</v>
      </c>
    </row>
    <row r="87" spans="1:14" ht="15">
      <c r="A87" s="1414" t="s">
        <v>18</v>
      </c>
      <c r="B87" s="1367" t="s">
        <v>718</v>
      </c>
      <c r="C87" s="330">
        <v>1886</v>
      </c>
      <c r="D87" s="331" t="s">
        <v>21</v>
      </c>
      <c r="E87" s="331">
        <v>1886</v>
      </c>
      <c r="F87" s="331" t="s">
        <v>21</v>
      </c>
      <c r="G87" s="331" t="s">
        <v>21</v>
      </c>
      <c r="H87" s="331">
        <v>1886</v>
      </c>
      <c r="I87" s="331" t="s">
        <v>21</v>
      </c>
      <c r="J87" s="331">
        <v>1886</v>
      </c>
      <c r="K87" s="331" t="s">
        <v>21</v>
      </c>
      <c r="L87" s="331" t="s">
        <v>21</v>
      </c>
      <c r="M87" s="347" t="s">
        <v>21</v>
      </c>
      <c r="N87" s="1416" t="s">
        <v>1216</v>
      </c>
    </row>
    <row r="88" spans="1:14" ht="15">
      <c r="A88" s="1414" t="s">
        <v>85</v>
      </c>
      <c r="B88" s="1367" t="s">
        <v>1230</v>
      </c>
      <c r="C88" s="330">
        <v>91163</v>
      </c>
      <c r="D88" s="331" t="s">
        <v>21</v>
      </c>
      <c r="E88" s="331">
        <v>90753</v>
      </c>
      <c r="F88" s="331">
        <v>24681</v>
      </c>
      <c r="G88" s="331" t="s">
        <v>21</v>
      </c>
      <c r="H88" s="331">
        <v>66072</v>
      </c>
      <c r="I88" s="331" t="s">
        <v>21</v>
      </c>
      <c r="J88" s="331">
        <v>66072</v>
      </c>
      <c r="K88" s="331" t="s">
        <v>21</v>
      </c>
      <c r="L88" s="331" t="s">
        <v>21</v>
      </c>
      <c r="M88" s="347">
        <v>5898</v>
      </c>
      <c r="N88" s="1416" t="s">
        <v>86</v>
      </c>
    </row>
    <row r="89" spans="1:14" ht="15">
      <c r="A89" s="1414" t="s">
        <v>87</v>
      </c>
      <c r="B89" s="1367" t="s">
        <v>1228</v>
      </c>
      <c r="C89" s="330">
        <v>371939</v>
      </c>
      <c r="D89" s="331" t="s">
        <v>21</v>
      </c>
      <c r="E89" s="331">
        <v>374458</v>
      </c>
      <c r="F89" s="331" t="s">
        <v>21</v>
      </c>
      <c r="G89" s="331" t="s">
        <v>21</v>
      </c>
      <c r="H89" s="331">
        <v>374458</v>
      </c>
      <c r="I89" s="331" t="s">
        <v>21</v>
      </c>
      <c r="J89" s="331">
        <v>374404</v>
      </c>
      <c r="K89" s="331">
        <v>54</v>
      </c>
      <c r="L89" s="331" t="s">
        <v>21</v>
      </c>
      <c r="M89" s="347">
        <v>9193</v>
      </c>
      <c r="N89" s="1416" t="s">
        <v>1175</v>
      </c>
    </row>
    <row r="90" spans="1:14" ht="15">
      <c r="A90" s="1421" t="s">
        <v>785</v>
      </c>
      <c r="B90" s="1422" t="s">
        <v>1228</v>
      </c>
      <c r="C90" s="330">
        <v>32930</v>
      </c>
      <c r="D90" s="331" t="s">
        <v>21</v>
      </c>
      <c r="E90" s="331">
        <v>33254</v>
      </c>
      <c r="F90" s="331">
        <v>16006</v>
      </c>
      <c r="G90" s="331" t="s">
        <v>21</v>
      </c>
      <c r="H90" s="331">
        <v>17248</v>
      </c>
      <c r="I90" s="331" t="s">
        <v>21</v>
      </c>
      <c r="J90" s="331">
        <v>17248</v>
      </c>
      <c r="K90" s="331" t="s">
        <v>21</v>
      </c>
      <c r="L90" s="331" t="s">
        <v>21</v>
      </c>
      <c r="M90" s="347">
        <v>345</v>
      </c>
      <c r="N90" s="1423" t="s">
        <v>1205</v>
      </c>
    </row>
    <row r="91" spans="1:14" ht="17.25" customHeight="1">
      <c r="A91" s="2600" t="s">
        <v>573</v>
      </c>
      <c r="B91" s="2600"/>
      <c r="C91" s="2600"/>
      <c r="D91" s="2600"/>
      <c r="E91" s="2600"/>
      <c r="F91" s="2600"/>
      <c r="G91" s="2600"/>
      <c r="H91" s="712" t="s">
        <v>1433</v>
      </c>
      <c r="I91" s="2602" t="s">
        <v>788</v>
      </c>
      <c r="J91" s="2602"/>
      <c r="K91" s="2602"/>
      <c r="L91" s="2602"/>
      <c r="M91" s="2602"/>
      <c r="N91" s="2602"/>
    </row>
    <row r="92" spans="1:14" ht="14.25" customHeight="1">
      <c r="A92" s="2601"/>
      <c r="B92" s="2601"/>
      <c r="C92" s="2601"/>
      <c r="D92" s="2601"/>
      <c r="E92" s="2601"/>
      <c r="F92" s="2601"/>
      <c r="G92" s="2601"/>
      <c r="I92" s="2603"/>
      <c r="J92" s="2603"/>
      <c r="K92" s="2603"/>
      <c r="L92" s="2603"/>
      <c r="M92" s="2603"/>
      <c r="N92" s="2603"/>
    </row>
    <row r="93" spans="1:14" ht="15" customHeight="1">
      <c r="A93" s="1248" t="s">
        <v>574</v>
      </c>
      <c r="I93" s="2603"/>
      <c r="J93" s="2603"/>
      <c r="K93" s="2603"/>
      <c r="L93" s="2603"/>
      <c r="M93" s="2603"/>
      <c r="N93" s="2603"/>
    </row>
    <row r="94" spans="1:14" ht="14">
      <c r="H94" s="713" t="s">
        <v>1434</v>
      </c>
      <c r="I94" s="2603" t="s">
        <v>1435</v>
      </c>
      <c r="J94" s="2603"/>
      <c r="K94" s="2603"/>
      <c r="L94" s="2603"/>
      <c r="M94" s="2603"/>
      <c r="N94" s="2603"/>
    </row>
    <row r="95" spans="1:14" ht="18" customHeight="1"/>
  </sheetData>
  <mergeCells count="11">
    <mergeCell ref="A91:G92"/>
    <mergeCell ref="I91:N93"/>
    <mergeCell ref="I94:N94"/>
    <mergeCell ref="A5:A10"/>
    <mergeCell ref="H6:K6"/>
    <mergeCell ref="H7:K7"/>
    <mergeCell ref="N7:N8"/>
    <mergeCell ref="A51:A56"/>
    <mergeCell ref="H52:K52"/>
    <mergeCell ref="H53:K53"/>
    <mergeCell ref="N53:N54"/>
  </mergeCells>
  <phoneticPr fontId="99"/>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E2652-D49E-4F2C-9DA5-F7212BCCC11A}">
  <sheetPr>
    <tabColor rgb="FFFFFF00"/>
  </sheetPr>
  <dimension ref="A1:Z52"/>
  <sheetViews>
    <sheetView zoomScaleNormal="100" zoomScaleSheetLayoutView="85" workbookViewId="0"/>
  </sheetViews>
  <sheetFormatPr defaultColWidth="9" defaultRowHeight="13"/>
  <cols>
    <col min="1" max="1" width="27.6328125" style="1449" customWidth="1"/>
    <col min="2" max="2" width="9.6328125" style="1449" customWidth="1"/>
    <col min="3" max="8" width="13.6328125" style="1449" customWidth="1"/>
    <col min="9" max="13" width="16.6328125" style="1449" customWidth="1"/>
    <col min="14" max="14" width="34.453125" style="1449" customWidth="1"/>
    <col min="15" max="27" width="9" style="1449"/>
    <col min="28" max="28" width="9.453125" style="1449" bestFit="1" customWidth="1"/>
    <col min="29" max="16384" width="9" style="1449"/>
  </cols>
  <sheetData>
    <row r="1" spans="1:26" s="1335" customFormat="1" ht="15" customHeight="1">
      <c r="A1" s="1127" t="s">
        <v>773</v>
      </c>
      <c r="B1" s="1334"/>
      <c r="M1" s="1334"/>
      <c r="N1" s="1128" t="s">
        <v>773</v>
      </c>
    </row>
    <row r="2" spans="1:26" s="1260" customFormat="1" ht="14">
      <c r="B2" s="1435"/>
      <c r="N2" s="1255"/>
    </row>
    <row r="3" spans="1:26" s="1260" customFormat="1" ht="14">
      <c r="B3" s="1435"/>
      <c r="N3" s="1255"/>
    </row>
    <row r="4" spans="1:26" s="1260" customFormat="1" ht="14">
      <c r="N4" s="1255"/>
    </row>
    <row r="5" spans="1:26" s="1260" customFormat="1" ht="14">
      <c r="N5" s="1255"/>
    </row>
    <row r="6" spans="1:26" s="1260" customFormat="1" ht="23.25" customHeight="1">
      <c r="A6" s="1398" t="s">
        <v>789</v>
      </c>
      <c r="B6" s="1427" t="s">
        <v>1253</v>
      </c>
      <c r="C6" s="1436"/>
      <c r="N6" s="1255"/>
    </row>
    <row r="7" spans="1:26" s="1255" customFormat="1" ht="20.149999999999999" customHeight="1">
      <c r="A7" s="1378"/>
      <c r="B7" s="1380"/>
      <c r="C7" s="1378"/>
      <c r="D7" s="1349" t="s">
        <v>55</v>
      </c>
      <c r="E7" s="1345"/>
      <c r="F7" s="1344" t="s">
        <v>113</v>
      </c>
      <c r="G7" s="1344" t="s">
        <v>790</v>
      </c>
      <c r="H7" s="1345"/>
      <c r="I7" s="1345" t="s">
        <v>1349</v>
      </c>
      <c r="J7" s="1345" t="s">
        <v>1348</v>
      </c>
      <c r="K7" s="1401"/>
      <c r="L7" s="1378"/>
      <c r="M7" s="1380"/>
      <c r="N7" s="1378"/>
    </row>
    <row r="8" spans="1:26" s="1255" customFormat="1" ht="20.149999999999999" customHeight="1">
      <c r="A8" s="1437"/>
      <c r="B8" s="1347" t="s">
        <v>1350</v>
      </c>
      <c r="C8" s="1348" t="s">
        <v>95</v>
      </c>
      <c r="D8" s="1354" t="s">
        <v>675</v>
      </c>
      <c r="E8" s="1348" t="s">
        <v>138</v>
      </c>
      <c r="F8" s="1349" t="s">
        <v>59</v>
      </c>
      <c r="G8" s="1349" t="s">
        <v>732</v>
      </c>
      <c r="H8" s="1438" t="s">
        <v>791</v>
      </c>
      <c r="I8" s="1439" t="s">
        <v>1351</v>
      </c>
      <c r="J8" s="1439"/>
      <c r="K8" s="1440"/>
      <c r="L8" s="1348" t="s">
        <v>98</v>
      </c>
      <c r="M8" s="1354" t="s">
        <v>781</v>
      </c>
    </row>
    <row r="9" spans="1:26" s="1255" customFormat="1" ht="20.149999999999999" customHeight="1">
      <c r="A9" s="2579" t="s">
        <v>1251</v>
      </c>
      <c r="B9" s="1350"/>
      <c r="C9" s="1351"/>
      <c r="D9" s="1358" t="s">
        <v>1332</v>
      </c>
      <c r="E9" s="1351"/>
      <c r="F9" s="1352"/>
      <c r="G9" s="1354" t="s">
        <v>60</v>
      </c>
      <c r="H9" s="1441"/>
      <c r="I9" s="1442" t="s">
        <v>1352</v>
      </c>
      <c r="J9" s="1301"/>
      <c r="K9" s="1443"/>
      <c r="L9" s="1351"/>
      <c r="M9" s="1352"/>
      <c r="N9" s="2599" t="s">
        <v>1254</v>
      </c>
    </row>
    <row r="10" spans="1:26" s="1255" customFormat="1" ht="20.149999999999999" customHeight="1">
      <c r="A10" s="2579"/>
      <c r="B10" s="1350"/>
      <c r="C10" s="1351"/>
      <c r="D10" s="1352" t="s">
        <v>1333</v>
      </c>
      <c r="E10" s="1351"/>
      <c r="F10" s="1352"/>
      <c r="G10" s="1352" t="s">
        <v>722</v>
      </c>
      <c r="H10" s="1349" t="s">
        <v>764</v>
      </c>
      <c r="I10" s="1349" t="s">
        <v>765</v>
      </c>
      <c r="J10" s="1348" t="s">
        <v>118</v>
      </c>
      <c r="K10" s="1349" t="s">
        <v>766</v>
      </c>
      <c r="L10" s="1351"/>
      <c r="M10" s="1352"/>
      <c r="N10" s="2599"/>
    </row>
    <row r="11" spans="1:26" s="1255" customFormat="1" ht="20.149999999999999" customHeight="1">
      <c r="A11" s="1437"/>
      <c r="B11" s="1350" t="s">
        <v>1573</v>
      </c>
      <c r="C11" s="1444" t="s">
        <v>1574</v>
      </c>
      <c r="D11" s="1352" t="s">
        <v>1579</v>
      </c>
      <c r="E11" s="1351" t="s">
        <v>1575</v>
      </c>
      <c r="F11" s="1352" t="s">
        <v>1576</v>
      </c>
      <c r="G11" s="1358" t="s">
        <v>1580</v>
      </c>
      <c r="H11" s="1352"/>
      <c r="I11" s="1358"/>
      <c r="J11" s="1351" t="s">
        <v>1630</v>
      </c>
      <c r="K11" s="1358"/>
      <c r="L11" s="1351" t="s">
        <v>1577</v>
      </c>
      <c r="M11" s="1352" t="s">
        <v>1578</v>
      </c>
    </row>
    <row r="12" spans="1:26" s="1255" customFormat="1" ht="20.149999999999999" customHeight="1">
      <c r="A12" s="1301"/>
      <c r="B12" s="1445"/>
      <c r="D12" s="1352" t="s">
        <v>1582</v>
      </c>
      <c r="F12" s="1402"/>
      <c r="G12" s="1446"/>
      <c r="H12" s="1352" t="s">
        <v>1575</v>
      </c>
      <c r="I12" s="1358" t="s">
        <v>1663</v>
      </c>
      <c r="J12" s="1447" t="s">
        <v>1632</v>
      </c>
      <c r="K12" s="1358" t="s">
        <v>1585</v>
      </c>
      <c r="M12" s="1361"/>
      <c r="N12" s="1301"/>
    </row>
    <row r="13" spans="1:26" ht="24" customHeight="1">
      <c r="A13" s="1412" t="s">
        <v>792</v>
      </c>
      <c r="B13" s="1367" t="s">
        <v>1334</v>
      </c>
      <c r="C13" s="53">
        <v>50544335</v>
      </c>
      <c r="D13" s="1235">
        <v>33873066</v>
      </c>
      <c r="E13" s="1235">
        <v>72469885</v>
      </c>
      <c r="F13" s="1235">
        <v>6196042</v>
      </c>
      <c r="G13" s="1235">
        <v>139187</v>
      </c>
      <c r="H13" s="1235">
        <v>66134655</v>
      </c>
      <c r="I13" s="1235">
        <v>25834187</v>
      </c>
      <c r="J13" s="1235">
        <v>39161241</v>
      </c>
      <c r="K13" s="1235">
        <v>1139227</v>
      </c>
      <c r="L13" s="1235">
        <v>11615593</v>
      </c>
      <c r="M13" s="144">
        <v>5988663</v>
      </c>
      <c r="N13" s="1448" t="s">
        <v>1587</v>
      </c>
      <c r="P13" s="1450"/>
      <c r="Q13" s="1450"/>
      <c r="R13" s="1450"/>
      <c r="S13" s="1450"/>
      <c r="T13" s="1450"/>
      <c r="U13" s="1450"/>
      <c r="V13" s="1450"/>
      <c r="W13" s="1450"/>
      <c r="X13" s="1450"/>
      <c r="Y13" s="1450"/>
      <c r="Z13" s="1450"/>
    </row>
    <row r="14" spans="1:26" ht="20.149999999999999" customHeight="1">
      <c r="A14" s="1451" t="s">
        <v>1651</v>
      </c>
      <c r="B14" s="1367" t="s">
        <v>1228</v>
      </c>
      <c r="C14" s="1452" t="s">
        <v>25</v>
      </c>
      <c r="D14" s="1453" t="s">
        <v>25</v>
      </c>
      <c r="E14" s="1234">
        <v>38618005</v>
      </c>
      <c r="F14" s="1453" t="s">
        <v>25</v>
      </c>
      <c r="G14" s="1453" t="s">
        <v>25</v>
      </c>
      <c r="H14" s="1453" t="s">
        <v>25</v>
      </c>
      <c r="I14" s="1453" t="s">
        <v>25</v>
      </c>
      <c r="J14" s="1453" t="s">
        <v>25</v>
      </c>
      <c r="K14" s="1453" t="s">
        <v>25</v>
      </c>
      <c r="L14" s="1453" t="s">
        <v>25</v>
      </c>
      <c r="M14" s="1454" t="s">
        <v>25</v>
      </c>
      <c r="N14" s="1455" t="s">
        <v>1589</v>
      </c>
      <c r="P14" s="1450"/>
      <c r="Q14" s="1450"/>
      <c r="R14" s="1450"/>
      <c r="S14" s="1450"/>
      <c r="T14" s="1450"/>
      <c r="U14" s="1450"/>
      <c r="V14" s="1450"/>
      <c r="W14" s="1450"/>
      <c r="X14" s="1450"/>
      <c r="Y14" s="1450"/>
      <c r="Z14" s="1450"/>
    </row>
    <row r="15" spans="1:26" ht="15" customHeight="1">
      <c r="A15" s="1456"/>
      <c r="B15" s="1367"/>
      <c r="C15" s="1452" t="s">
        <v>25</v>
      </c>
      <c r="D15" s="1453" t="s">
        <v>25</v>
      </c>
      <c r="E15" s="1457" t="s">
        <v>25</v>
      </c>
      <c r="F15" s="1453" t="s">
        <v>25</v>
      </c>
      <c r="G15" s="1453" t="s">
        <v>25</v>
      </c>
      <c r="H15" s="1453" t="s">
        <v>25</v>
      </c>
      <c r="I15" s="1453" t="s">
        <v>25</v>
      </c>
      <c r="J15" s="1453" t="s">
        <v>25</v>
      </c>
      <c r="K15" s="1453" t="s">
        <v>25</v>
      </c>
      <c r="L15" s="1453" t="s">
        <v>25</v>
      </c>
      <c r="M15" s="1454" t="s">
        <v>25</v>
      </c>
      <c r="N15" s="1455"/>
      <c r="P15" s="1450"/>
      <c r="Q15" s="1450"/>
      <c r="R15" s="1450"/>
      <c r="S15" s="1450"/>
      <c r="T15" s="1450"/>
      <c r="U15" s="1450"/>
      <c r="V15" s="1450"/>
      <c r="W15" s="1450"/>
      <c r="X15" s="1450"/>
      <c r="Y15" s="1450"/>
      <c r="Z15" s="1450"/>
    </row>
    <row r="16" spans="1:26" ht="24" customHeight="1">
      <c r="A16" s="1412" t="s">
        <v>1664</v>
      </c>
      <c r="B16" s="1367" t="s">
        <v>1228</v>
      </c>
      <c r="C16" s="56">
        <v>1504053</v>
      </c>
      <c r="D16" s="1234" t="s">
        <v>21</v>
      </c>
      <c r="E16" s="1234">
        <v>1428459</v>
      </c>
      <c r="F16" s="1234">
        <v>216887</v>
      </c>
      <c r="G16" s="1234">
        <v>38884</v>
      </c>
      <c r="H16" s="1234">
        <v>1172688</v>
      </c>
      <c r="I16" s="1234">
        <v>283160</v>
      </c>
      <c r="J16" s="1234">
        <v>720082</v>
      </c>
      <c r="K16" s="1234">
        <v>169446</v>
      </c>
      <c r="L16" s="1234">
        <v>132358</v>
      </c>
      <c r="M16" s="150">
        <v>213834</v>
      </c>
      <c r="N16" s="1455" t="s">
        <v>1590</v>
      </c>
      <c r="P16" s="1450"/>
      <c r="Q16" s="1450"/>
      <c r="R16" s="1450"/>
      <c r="S16" s="1450"/>
      <c r="T16" s="1450"/>
      <c r="U16" s="1450"/>
      <c r="V16" s="1450"/>
      <c r="W16" s="1450"/>
      <c r="X16" s="1450"/>
      <c r="Y16" s="1450"/>
      <c r="Z16" s="1450"/>
    </row>
    <row r="17" spans="1:26" ht="20.149999999999999" customHeight="1">
      <c r="A17" s="1412"/>
      <c r="B17" s="1367"/>
      <c r="C17" s="1452" t="s">
        <v>25</v>
      </c>
      <c r="D17" s="1453" t="s">
        <v>25</v>
      </c>
      <c r="E17" s="1453" t="s">
        <v>25</v>
      </c>
      <c r="F17" s="1453" t="s">
        <v>25</v>
      </c>
      <c r="G17" s="1453" t="s">
        <v>25</v>
      </c>
      <c r="H17" s="1453" t="s">
        <v>25</v>
      </c>
      <c r="I17" s="1453" t="s">
        <v>25</v>
      </c>
      <c r="J17" s="1453" t="s">
        <v>25</v>
      </c>
      <c r="K17" s="1453" t="s">
        <v>25</v>
      </c>
      <c r="L17" s="1453" t="s">
        <v>25</v>
      </c>
      <c r="M17" s="1454" t="s">
        <v>25</v>
      </c>
      <c r="N17" s="1455" t="s">
        <v>737</v>
      </c>
      <c r="P17" s="1450"/>
      <c r="Q17" s="1450"/>
      <c r="R17" s="1450"/>
      <c r="S17" s="1450"/>
      <c r="T17" s="1450"/>
      <c r="U17" s="1450"/>
      <c r="V17" s="1450"/>
      <c r="W17" s="1450"/>
      <c r="X17" s="1450"/>
      <c r="Y17" s="1450"/>
      <c r="Z17" s="1450"/>
    </row>
    <row r="18" spans="1:26" ht="20.149999999999999" customHeight="1">
      <c r="A18" s="1414" t="s">
        <v>736</v>
      </c>
      <c r="B18" s="1367" t="s">
        <v>1228</v>
      </c>
      <c r="C18" s="60">
        <v>1548</v>
      </c>
      <c r="D18" s="1233" t="s">
        <v>22</v>
      </c>
      <c r="E18" s="1233">
        <v>1501</v>
      </c>
      <c r="F18" s="1233" t="s">
        <v>22</v>
      </c>
      <c r="G18" s="1233" t="s">
        <v>22</v>
      </c>
      <c r="H18" s="1233">
        <v>1501</v>
      </c>
      <c r="I18" s="1233" t="s">
        <v>22</v>
      </c>
      <c r="J18" s="1233">
        <v>56</v>
      </c>
      <c r="K18" s="1233">
        <v>1445</v>
      </c>
      <c r="L18" s="1233">
        <v>47</v>
      </c>
      <c r="M18" s="153">
        <v>21</v>
      </c>
      <c r="N18" s="1322" t="s">
        <v>717</v>
      </c>
      <c r="P18" s="1450"/>
      <c r="Q18" s="1450"/>
      <c r="R18" s="1450"/>
      <c r="S18" s="1450"/>
      <c r="T18" s="1450"/>
      <c r="U18" s="1450"/>
      <c r="V18" s="1450"/>
      <c r="W18" s="1450"/>
      <c r="X18" s="1450"/>
      <c r="Y18" s="1450"/>
      <c r="Z18" s="1450"/>
    </row>
    <row r="19" spans="1:26" ht="20.149999999999999" customHeight="1">
      <c r="A19" s="1414" t="s">
        <v>68</v>
      </c>
      <c r="B19" s="1367" t="s">
        <v>1228</v>
      </c>
      <c r="C19" s="60">
        <v>75887</v>
      </c>
      <c r="D19" s="1233" t="s">
        <v>22</v>
      </c>
      <c r="E19" s="1233">
        <v>75308</v>
      </c>
      <c r="F19" s="1233">
        <v>1609</v>
      </c>
      <c r="G19" s="1233" t="s">
        <v>21</v>
      </c>
      <c r="H19" s="1233">
        <v>73699</v>
      </c>
      <c r="I19" s="1233" t="s">
        <v>22</v>
      </c>
      <c r="J19" s="1233">
        <v>58267</v>
      </c>
      <c r="K19" s="1233">
        <v>15432</v>
      </c>
      <c r="L19" s="1233">
        <v>808</v>
      </c>
      <c r="M19" s="153">
        <v>3575</v>
      </c>
      <c r="N19" s="1322" t="s">
        <v>716</v>
      </c>
      <c r="P19" s="1450"/>
      <c r="Q19" s="1450"/>
      <c r="R19" s="1450"/>
      <c r="S19" s="1450"/>
      <c r="T19" s="1450"/>
      <c r="U19" s="1450"/>
      <c r="V19" s="1450"/>
      <c r="W19" s="1450"/>
      <c r="X19" s="1450"/>
      <c r="Y19" s="1450"/>
      <c r="Z19" s="1450"/>
    </row>
    <row r="20" spans="1:26" ht="20.149999999999999" customHeight="1">
      <c r="A20" s="1414" t="s">
        <v>69</v>
      </c>
      <c r="B20" s="1367" t="s">
        <v>1228</v>
      </c>
      <c r="C20" s="60">
        <v>22372</v>
      </c>
      <c r="D20" s="1233" t="s">
        <v>22</v>
      </c>
      <c r="E20" s="1233">
        <v>22227</v>
      </c>
      <c r="F20" s="1233" t="s">
        <v>21</v>
      </c>
      <c r="G20" s="1233" t="s">
        <v>21</v>
      </c>
      <c r="H20" s="1233">
        <v>22227</v>
      </c>
      <c r="I20" s="1233" t="s">
        <v>22</v>
      </c>
      <c r="J20" s="1233">
        <v>238</v>
      </c>
      <c r="K20" s="1233">
        <v>21989</v>
      </c>
      <c r="L20" s="1233">
        <v>114</v>
      </c>
      <c r="M20" s="153">
        <v>156</v>
      </c>
      <c r="N20" s="1458" t="s">
        <v>1174</v>
      </c>
      <c r="P20" s="1450"/>
      <c r="Q20" s="1450"/>
      <c r="R20" s="1450"/>
      <c r="S20" s="1450"/>
      <c r="T20" s="1450"/>
      <c r="U20" s="1450"/>
      <c r="V20" s="1450"/>
      <c r="W20" s="1450"/>
      <c r="X20" s="1450"/>
      <c r="Y20" s="1450"/>
      <c r="Z20" s="1450"/>
    </row>
    <row r="21" spans="1:26" ht="20.149999999999999" customHeight="1">
      <c r="A21" s="1414" t="s">
        <v>70</v>
      </c>
      <c r="B21" s="1367" t="s">
        <v>1228</v>
      </c>
      <c r="C21" s="60">
        <v>335391</v>
      </c>
      <c r="D21" s="1233" t="s">
        <v>22</v>
      </c>
      <c r="E21" s="1233">
        <v>333287</v>
      </c>
      <c r="F21" s="1233">
        <v>152290</v>
      </c>
      <c r="G21" s="1233">
        <v>36054</v>
      </c>
      <c r="H21" s="1233">
        <v>144943</v>
      </c>
      <c r="I21" s="1233" t="s">
        <v>21</v>
      </c>
      <c r="J21" s="1233">
        <v>128194</v>
      </c>
      <c r="K21" s="1233">
        <v>16749</v>
      </c>
      <c r="L21" s="1233">
        <v>10787</v>
      </c>
      <c r="M21" s="153">
        <v>52220</v>
      </c>
      <c r="N21" s="1458" t="s">
        <v>1665</v>
      </c>
      <c r="P21" s="1450"/>
      <c r="Q21" s="1450"/>
      <c r="R21" s="1450"/>
      <c r="S21" s="1450"/>
      <c r="T21" s="1450"/>
      <c r="U21" s="1450"/>
      <c r="V21" s="1450"/>
      <c r="W21" s="1450"/>
      <c r="X21" s="1450"/>
      <c r="Y21" s="1450"/>
      <c r="Z21" s="1450"/>
    </row>
    <row r="22" spans="1:26" ht="20.149999999999999" customHeight="1">
      <c r="A22" s="1459" t="s">
        <v>139</v>
      </c>
      <c r="B22" s="1367" t="s">
        <v>1228</v>
      </c>
      <c r="C22" s="60">
        <v>200114</v>
      </c>
      <c r="D22" s="1233" t="s">
        <v>22</v>
      </c>
      <c r="E22" s="1233">
        <v>197142</v>
      </c>
      <c r="F22" s="1233">
        <v>74941</v>
      </c>
      <c r="G22" s="1233">
        <v>2085</v>
      </c>
      <c r="H22" s="1233">
        <v>120116</v>
      </c>
      <c r="I22" s="1233" t="s">
        <v>22</v>
      </c>
      <c r="J22" s="1233">
        <v>104596</v>
      </c>
      <c r="K22" s="1233">
        <v>15520</v>
      </c>
      <c r="L22" s="1233">
        <v>6671</v>
      </c>
      <c r="M22" s="153">
        <v>21902</v>
      </c>
      <c r="N22" s="1458" t="s">
        <v>1666</v>
      </c>
      <c r="P22" s="1450"/>
      <c r="Q22" s="1450"/>
      <c r="R22" s="1450"/>
      <c r="S22" s="1450"/>
      <c r="T22" s="1450"/>
      <c r="U22" s="1450"/>
      <c r="V22" s="1450"/>
      <c r="W22" s="1450"/>
      <c r="X22" s="1450"/>
      <c r="Y22" s="1450"/>
      <c r="Z22" s="1450"/>
    </row>
    <row r="23" spans="1:26" ht="20.149999999999999" customHeight="1">
      <c r="A23" s="1459" t="s">
        <v>140</v>
      </c>
      <c r="B23" s="1367" t="s">
        <v>1228</v>
      </c>
      <c r="C23" s="60">
        <v>135277</v>
      </c>
      <c r="D23" s="1233" t="s">
        <v>22</v>
      </c>
      <c r="E23" s="1233">
        <v>136145</v>
      </c>
      <c r="F23" s="1233">
        <v>77349</v>
      </c>
      <c r="G23" s="1233">
        <v>33969</v>
      </c>
      <c r="H23" s="1233">
        <v>24827</v>
      </c>
      <c r="I23" s="1233" t="s">
        <v>21</v>
      </c>
      <c r="J23" s="1233">
        <v>23598</v>
      </c>
      <c r="K23" s="1233">
        <v>1229</v>
      </c>
      <c r="L23" s="1233">
        <v>4116</v>
      </c>
      <c r="M23" s="153">
        <v>30318</v>
      </c>
      <c r="N23" s="1458" t="s">
        <v>1667</v>
      </c>
      <c r="P23" s="1450"/>
      <c r="Q23" s="1450"/>
      <c r="R23" s="1450"/>
      <c r="S23" s="1450"/>
      <c r="T23" s="1450"/>
      <c r="U23" s="1450"/>
      <c r="V23" s="1450"/>
      <c r="W23" s="1450"/>
      <c r="X23" s="1450"/>
      <c r="Y23" s="1450"/>
      <c r="Z23" s="1450"/>
    </row>
    <row r="24" spans="1:26" ht="20.149999999999999" customHeight="1">
      <c r="A24" s="1460" t="s">
        <v>71</v>
      </c>
      <c r="B24" s="1367" t="s">
        <v>1228</v>
      </c>
      <c r="C24" s="60">
        <v>72249</v>
      </c>
      <c r="D24" s="1233" t="s">
        <v>22</v>
      </c>
      <c r="E24" s="1233">
        <v>70803</v>
      </c>
      <c r="F24" s="1233" t="s">
        <v>21</v>
      </c>
      <c r="G24" s="1233" t="s">
        <v>21</v>
      </c>
      <c r="H24" s="1233">
        <v>70803</v>
      </c>
      <c r="I24" s="1233">
        <v>70803</v>
      </c>
      <c r="J24" s="1233" t="s">
        <v>21</v>
      </c>
      <c r="K24" s="1233" t="s">
        <v>21</v>
      </c>
      <c r="L24" s="1233" t="s">
        <v>21</v>
      </c>
      <c r="M24" s="153">
        <v>6420</v>
      </c>
      <c r="N24" s="1458" t="s">
        <v>1178</v>
      </c>
      <c r="P24" s="1450"/>
      <c r="Q24" s="1450"/>
      <c r="R24" s="1450"/>
      <c r="S24" s="1450"/>
      <c r="T24" s="1450"/>
      <c r="U24" s="1450"/>
      <c r="V24" s="1450"/>
      <c r="W24" s="1450"/>
      <c r="X24" s="1450"/>
      <c r="Y24" s="1450"/>
      <c r="Z24" s="1450"/>
    </row>
    <row r="25" spans="1:26" ht="20.149999999999999" customHeight="1">
      <c r="A25" s="1414" t="s">
        <v>72</v>
      </c>
      <c r="B25" s="1367" t="s">
        <v>1230</v>
      </c>
      <c r="C25" s="60">
        <v>242800</v>
      </c>
      <c r="D25" s="1233" t="s">
        <v>22</v>
      </c>
      <c r="E25" s="1233">
        <v>238410</v>
      </c>
      <c r="F25" s="1233">
        <v>42585</v>
      </c>
      <c r="G25" s="1233" t="s">
        <v>21</v>
      </c>
      <c r="H25" s="1233">
        <v>195825</v>
      </c>
      <c r="I25" s="1233" t="s">
        <v>21</v>
      </c>
      <c r="J25" s="1233">
        <v>108664</v>
      </c>
      <c r="K25" s="1233">
        <v>87161</v>
      </c>
      <c r="L25" s="1233">
        <v>1560</v>
      </c>
      <c r="M25" s="153">
        <v>31993</v>
      </c>
      <c r="N25" s="1322" t="s">
        <v>1231</v>
      </c>
      <c r="P25" s="1450"/>
      <c r="Q25" s="1450"/>
      <c r="R25" s="1450"/>
      <c r="S25" s="1450"/>
      <c r="T25" s="1450"/>
      <c r="U25" s="1450"/>
      <c r="V25" s="1450"/>
      <c r="W25" s="1450"/>
      <c r="X25" s="1450"/>
      <c r="Y25" s="1450"/>
      <c r="Z25" s="1450"/>
    </row>
    <row r="26" spans="1:26" ht="20.149999999999999" customHeight="1">
      <c r="A26" s="1414" t="s">
        <v>73</v>
      </c>
      <c r="B26" s="1367" t="s">
        <v>735</v>
      </c>
      <c r="C26" s="60">
        <v>32</v>
      </c>
      <c r="D26" s="1233" t="s">
        <v>22</v>
      </c>
      <c r="E26" s="1233">
        <v>32</v>
      </c>
      <c r="F26" s="1233" t="s">
        <v>21</v>
      </c>
      <c r="G26" s="1233" t="s">
        <v>21</v>
      </c>
      <c r="H26" s="1233">
        <v>32</v>
      </c>
      <c r="I26" s="1233" t="s">
        <v>21</v>
      </c>
      <c r="J26" s="1233">
        <v>32</v>
      </c>
      <c r="K26" s="1233" t="s">
        <v>21</v>
      </c>
      <c r="L26" s="1233" t="s">
        <v>22</v>
      </c>
      <c r="M26" s="153" t="s">
        <v>22</v>
      </c>
      <c r="N26" s="1458" t="s">
        <v>1232</v>
      </c>
      <c r="P26" s="1450"/>
      <c r="Q26" s="1450"/>
      <c r="R26" s="1450"/>
      <c r="S26" s="1450"/>
      <c r="T26" s="1450"/>
      <c r="U26" s="1450"/>
      <c r="V26" s="1450"/>
      <c r="W26" s="1450"/>
      <c r="X26" s="1450"/>
      <c r="Y26" s="1450"/>
      <c r="Z26" s="1450"/>
    </row>
    <row r="27" spans="1:26" ht="20.149999999999999" customHeight="1">
      <c r="A27" s="1461" t="s">
        <v>1668</v>
      </c>
      <c r="B27" s="1367" t="s">
        <v>1230</v>
      </c>
      <c r="C27" s="60">
        <v>854882</v>
      </c>
      <c r="D27" s="1233" t="s">
        <v>22</v>
      </c>
      <c r="E27" s="1233">
        <v>770165</v>
      </c>
      <c r="F27" s="1233" t="s">
        <v>22</v>
      </c>
      <c r="G27" s="1233" t="s">
        <v>21</v>
      </c>
      <c r="H27" s="1233">
        <v>770165</v>
      </c>
      <c r="I27" s="1233">
        <v>267279</v>
      </c>
      <c r="J27" s="1233">
        <v>502012</v>
      </c>
      <c r="K27" s="1233">
        <v>874</v>
      </c>
      <c r="L27" s="1233">
        <v>152981</v>
      </c>
      <c r="M27" s="153">
        <v>136905</v>
      </c>
      <c r="N27" s="1462" t="s">
        <v>724</v>
      </c>
      <c r="P27" s="1450"/>
      <c r="Q27" s="1450"/>
      <c r="R27" s="1450"/>
      <c r="S27" s="1450"/>
      <c r="T27" s="1450"/>
      <c r="U27" s="1450"/>
      <c r="V27" s="1450"/>
      <c r="W27" s="1450"/>
      <c r="X27" s="1450"/>
      <c r="Y27" s="1450"/>
      <c r="Z27" s="1450"/>
    </row>
    <row r="28" spans="1:26" ht="20.149999999999999" customHeight="1">
      <c r="A28" s="1414" t="s">
        <v>74</v>
      </c>
      <c r="B28" s="1367" t="s">
        <v>1334</v>
      </c>
      <c r="C28" s="60">
        <v>2696</v>
      </c>
      <c r="D28" s="1233" t="s">
        <v>21</v>
      </c>
      <c r="E28" s="1233">
        <v>2680</v>
      </c>
      <c r="F28" s="1233">
        <v>1</v>
      </c>
      <c r="G28" s="1233" t="s">
        <v>21</v>
      </c>
      <c r="H28" s="1233">
        <v>2679</v>
      </c>
      <c r="I28" s="1233" t="s">
        <v>21</v>
      </c>
      <c r="J28" s="1233">
        <v>2679</v>
      </c>
      <c r="K28" s="1233" t="s">
        <v>21</v>
      </c>
      <c r="L28" s="1233" t="s">
        <v>21</v>
      </c>
      <c r="M28" s="153">
        <v>576</v>
      </c>
      <c r="N28" s="1462" t="s">
        <v>1233</v>
      </c>
      <c r="P28" s="1450"/>
      <c r="Q28" s="1450"/>
      <c r="R28" s="1450"/>
      <c r="S28" s="1450"/>
      <c r="T28" s="1450"/>
      <c r="U28" s="1450"/>
      <c r="V28" s="1450"/>
      <c r="W28" s="1450"/>
      <c r="X28" s="1450"/>
      <c r="Y28" s="1450"/>
      <c r="Z28" s="1450"/>
    </row>
    <row r="29" spans="1:26" ht="20.149999999999999" customHeight="1">
      <c r="A29" s="1419"/>
      <c r="B29" s="1367"/>
      <c r="C29" s="149"/>
      <c r="D29" s="147"/>
      <c r="E29" s="147"/>
      <c r="F29" s="147"/>
      <c r="G29" s="147"/>
      <c r="H29" s="147"/>
      <c r="I29" s="147"/>
      <c r="J29" s="147"/>
      <c r="K29" s="147"/>
      <c r="L29" s="147"/>
      <c r="M29" s="148"/>
      <c r="N29" s="1462"/>
      <c r="P29" s="1450"/>
      <c r="Q29" s="1450"/>
      <c r="R29" s="1450"/>
      <c r="S29" s="1450"/>
      <c r="T29" s="1450"/>
      <c r="U29" s="1450"/>
      <c r="V29" s="1450"/>
      <c r="W29" s="1450"/>
      <c r="X29" s="1450"/>
      <c r="Y29" s="1450"/>
      <c r="Z29" s="1450"/>
    </row>
    <row r="30" spans="1:26" ht="24" customHeight="1">
      <c r="A30" s="1412" t="s">
        <v>75</v>
      </c>
      <c r="B30" s="1367" t="s">
        <v>1334</v>
      </c>
      <c r="C30" s="56">
        <v>49040282</v>
      </c>
      <c r="D30" s="1234">
        <v>33873066</v>
      </c>
      <c r="E30" s="1234">
        <v>71041426</v>
      </c>
      <c r="F30" s="1234">
        <v>5979155</v>
      </c>
      <c r="G30" s="1234">
        <v>100303</v>
      </c>
      <c r="H30" s="1234">
        <v>64961968</v>
      </c>
      <c r="I30" s="1234">
        <v>25551027</v>
      </c>
      <c r="J30" s="1234">
        <v>38441159</v>
      </c>
      <c r="K30" s="1234">
        <v>969781</v>
      </c>
      <c r="L30" s="1234">
        <v>11483235</v>
      </c>
      <c r="M30" s="150">
        <v>5774830</v>
      </c>
      <c r="N30" s="1455" t="s">
        <v>1234</v>
      </c>
      <c r="P30" s="1450"/>
      <c r="Q30" s="1450"/>
      <c r="R30" s="1450"/>
      <c r="S30" s="1450"/>
      <c r="T30" s="1450"/>
      <c r="U30" s="1450"/>
      <c r="V30" s="1450"/>
      <c r="W30" s="1450"/>
      <c r="X30" s="1450"/>
      <c r="Y30" s="1450"/>
      <c r="Z30" s="1450"/>
    </row>
    <row r="31" spans="1:26" ht="20.149999999999999" customHeight="1">
      <c r="A31" s="1412"/>
      <c r="B31" s="1367"/>
      <c r="C31" s="149"/>
      <c r="D31" s="147"/>
      <c r="E31" s="147"/>
      <c r="F31" s="147"/>
      <c r="G31" s="147"/>
      <c r="H31" s="147"/>
      <c r="I31" s="147"/>
      <c r="J31" s="147"/>
      <c r="K31" s="147"/>
      <c r="L31" s="147"/>
      <c r="M31" s="148"/>
      <c r="N31" s="1455" t="s">
        <v>737</v>
      </c>
      <c r="P31" s="1450"/>
      <c r="Q31" s="1450"/>
      <c r="R31" s="1450"/>
      <c r="S31" s="1450"/>
      <c r="T31" s="1450"/>
      <c r="U31" s="1450"/>
      <c r="V31" s="1450"/>
      <c r="W31" s="1450"/>
      <c r="X31" s="1450"/>
      <c r="Y31" s="1450"/>
      <c r="Z31" s="1450"/>
    </row>
    <row r="32" spans="1:26" ht="20.149999999999999" customHeight="1">
      <c r="A32" s="1463" t="s">
        <v>141</v>
      </c>
      <c r="B32" s="1367" t="s">
        <v>1230</v>
      </c>
      <c r="C32" s="60">
        <v>38458419</v>
      </c>
      <c r="D32" s="1233" t="s">
        <v>22</v>
      </c>
      <c r="E32" s="1233">
        <v>35620727</v>
      </c>
      <c r="F32" s="1233" t="s">
        <v>21</v>
      </c>
      <c r="G32" s="1233" t="s">
        <v>21</v>
      </c>
      <c r="H32" s="1233">
        <v>35620727</v>
      </c>
      <c r="I32" s="1233">
        <v>32907329</v>
      </c>
      <c r="J32" s="1233">
        <v>2712753</v>
      </c>
      <c r="K32" s="1233">
        <v>645</v>
      </c>
      <c r="L32" s="1233">
        <v>2844078</v>
      </c>
      <c r="M32" s="153">
        <v>4160285</v>
      </c>
      <c r="N32" s="1458" t="s">
        <v>1669</v>
      </c>
      <c r="P32" s="1450"/>
      <c r="Q32" s="1450"/>
      <c r="R32" s="1450"/>
      <c r="S32" s="1450"/>
      <c r="T32" s="1450"/>
      <c r="U32" s="1450"/>
      <c r="V32" s="1450"/>
      <c r="W32" s="1450"/>
      <c r="X32" s="1450"/>
      <c r="Y32" s="1450"/>
      <c r="Z32" s="1450"/>
    </row>
    <row r="33" spans="1:26" ht="20.149999999999999" customHeight="1">
      <c r="A33" s="1414" t="s">
        <v>105</v>
      </c>
      <c r="B33" s="1367" t="s">
        <v>1228</v>
      </c>
      <c r="C33" s="60">
        <v>15822242</v>
      </c>
      <c r="D33" s="1233" t="s">
        <v>22</v>
      </c>
      <c r="E33" s="1233">
        <v>12521004</v>
      </c>
      <c r="F33" s="1233">
        <v>3260873</v>
      </c>
      <c r="G33" s="1233" t="s">
        <v>21</v>
      </c>
      <c r="H33" s="1233">
        <v>9260131</v>
      </c>
      <c r="I33" s="1233">
        <v>484114</v>
      </c>
      <c r="J33" s="1233">
        <v>8775787</v>
      </c>
      <c r="K33" s="1233">
        <v>230</v>
      </c>
      <c r="L33" s="1233">
        <v>3473529</v>
      </c>
      <c r="M33" s="153">
        <v>1966998</v>
      </c>
      <c r="N33" s="1322" t="s">
        <v>1200</v>
      </c>
      <c r="P33" s="1450"/>
      <c r="Q33" s="1450"/>
      <c r="R33" s="1450"/>
      <c r="S33" s="1450"/>
      <c r="T33" s="1450"/>
      <c r="U33" s="1450"/>
      <c r="V33" s="1450"/>
      <c r="W33" s="1450"/>
      <c r="X33" s="1450"/>
      <c r="Y33" s="1450"/>
      <c r="Z33" s="1450"/>
    </row>
    <row r="34" spans="1:26" ht="20.149999999999999" customHeight="1">
      <c r="A34" s="1414" t="s">
        <v>142</v>
      </c>
      <c r="B34" s="1367" t="s">
        <v>1228</v>
      </c>
      <c r="C34" s="60">
        <v>5910861</v>
      </c>
      <c r="D34" s="1233">
        <v>22844972</v>
      </c>
      <c r="E34" s="1233">
        <v>25879544</v>
      </c>
      <c r="F34" s="1233" t="s">
        <v>22</v>
      </c>
      <c r="G34" s="1233" t="s">
        <v>21</v>
      </c>
      <c r="H34" s="1233">
        <v>25879544</v>
      </c>
      <c r="I34" s="1233">
        <v>341042</v>
      </c>
      <c r="J34" s="1233">
        <v>25474331</v>
      </c>
      <c r="K34" s="1233">
        <v>64171</v>
      </c>
      <c r="L34" s="1233">
        <v>2651617</v>
      </c>
      <c r="M34" s="153">
        <v>1605730</v>
      </c>
      <c r="N34" s="1322" t="s">
        <v>1201</v>
      </c>
      <c r="P34" s="1450"/>
      <c r="Q34" s="1450"/>
      <c r="R34" s="1450"/>
      <c r="S34" s="1450"/>
      <c r="T34" s="1450"/>
      <c r="U34" s="1450"/>
      <c r="V34" s="1450"/>
      <c r="W34" s="1450"/>
      <c r="X34" s="1450"/>
      <c r="Y34" s="1450"/>
      <c r="Z34" s="1450"/>
    </row>
    <row r="35" spans="1:26" ht="20.149999999999999" customHeight="1">
      <c r="A35" s="1414" t="s">
        <v>1335</v>
      </c>
      <c r="B35" s="1367" t="s">
        <v>1228</v>
      </c>
      <c r="C35" s="60">
        <v>61578</v>
      </c>
      <c r="D35" s="1233">
        <v>722636</v>
      </c>
      <c r="E35" s="1233">
        <v>108471</v>
      </c>
      <c r="F35" s="1233" t="s">
        <v>21</v>
      </c>
      <c r="G35" s="1233" t="s">
        <v>21</v>
      </c>
      <c r="H35" s="1233">
        <v>108471</v>
      </c>
      <c r="I35" s="1233">
        <v>108471</v>
      </c>
      <c r="J35" s="1233" t="s">
        <v>21</v>
      </c>
      <c r="K35" s="1233" t="s">
        <v>21</v>
      </c>
      <c r="L35" s="1233">
        <v>644122</v>
      </c>
      <c r="M35" s="153">
        <v>20624</v>
      </c>
      <c r="N35" s="1322" t="s">
        <v>1202</v>
      </c>
      <c r="P35" s="1450"/>
      <c r="Q35" s="1450"/>
      <c r="R35" s="1450"/>
      <c r="S35" s="1450"/>
      <c r="T35" s="1450"/>
      <c r="U35" s="1450"/>
      <c r="V35" s="1450"/>
      <c r="W35" s="1450"/>
      <c r="X35" s="1450"/>
      <c r="Y35" s="1450"/>
      <c r="Z35" s="1450"/>
    </row>
    <row r="36" spans="1:26" ht="20.149999999999999" customHeight="1">
      <c r="A36" s="1414" t="s">
        <v>76</v>
      </c>
      <c r="B36" s="1367" t="s">
        <v>735</v>
      </c>
      <c r="C36" s="60">
        <v>1554924</v>
      </c>
      <c r="D36" s="1233">
        <v>10048609</v>
      </c>
      <c r="E36" s="1233">
        <v>8967683</v>
      </c>
      <c r="F36" s="1233">
        <v>1594047</v>
      </c>
      <c r="G36" s="1233" t="s">
        <v>21</v>
      </c>
      <c r="H36" s="1233">
        <v>7373636</v>
      </c>
      <c r="I36" s="1233">
        <v>5121</v>
      </c>
      <c r="J36" s="1233">
        <v>6990686</v>
      </c>
      <c r="K36" s="1233">
        <v>377829</v>
      </c>
      <c r="L36" s="1233">
        <v>2409720</v>
      </c>
      <c r="M36" s="153" t="s">
        <v>22</v>
      </c>
      <c r="N36" s="1458" t="s">
        <v>143</v>
      </c>
      <c r="P36" s="1450"/>
      <c r="Q36" s="1450"/>
      <c r="R36" s="1450"/>
      <c r="S36" s="1450"/>
      <c r="T36" s="1450"/>
      <c r="U36" s="1450"/>
      <c r="V36" s="1450"/>
      <c r="W36" s="1450"/>
      <c r="X36" s="1450"/>
      <c r="Y36" s="1450"/>
      <c r="Z36" s="1450"/>
    </row>
    <row r="37" spans="1:26" ht="20.149999999999999" customHeight="1">
      <c r="A37" s="1414" t="s">
        <v>77</v>
      </c>
      <c r="B37" s="1367" t="s">
        <v>1228</v>
      </c>
      <c r="C37" s="60">
        <v>826971</v>
      </c>
      <c r="D37" s="1233">
        <v>98309280</v>
      </c>
      <c r="E37" s="1233">
        <v>68289239</v>
      </c>
      <c r="F37" s="1233">
        <v>23473063</v>
      </c>
      <c r="G37" s="1233">
        <v>98093</v>
      </c>
      <c r="H37" s="1233">
        <v>44718083</v>
      </c>
      <c r="I37" s="1233" t="s">
        <v>21</v>
      </c>
      <c r="J37" s="1233">
        <v>40719568</v>
      </c>
      <c r="K37" s="1233">
        <v>3998515</v>
      </c>
      <c r="L37" s="1233">
        <v>30001309</v>
      </c>
      <c r="M37" s="153" t="s">
        <v>22</v>
      </c>
      <c r="N37" s="1458" t="s">
        <v>1236</v>
      </c>
      <c r="P37" s="1450"/>
      <c r="Q37" s="1450"/>
      <c r="R37" s="1450"/>
      <c r="S37" s="1450"/>
      <c r="T37" s="1450"/>
      <c r="U37" s="1450"/>
      <c r="V37" s="1450"/>
      <c r="W37" s="1450"/>
      <c r="X37" s="1450"/>
      <c r="Y37" s="1450"/>
      <c r="Z37" s="1450"/>
    </row>
    <row r="38" spans="1:26" ht="20.149999999999999" customHeight="1">
      <c r="A38" s="1414" t="s">
        <v>78</v>
      </c>
      <c r="B38" s="1367" t="s">
        <v>1228</v>
      </c>
      <c r="C38" s="60">
        <v>32667</v>
      </c>
      <c r="D38" s="1233">
        <v>5930119</v>
      </c>
      <c r="E38" s="1233">
        <v>4137832</v>
      </c>
      <c r="F38" s="1233">
        <v>1489808</v>
      </c>
      <c r="G38" s="1233">
        <v>2751</v>
      </c>
      <c r="H38" s="1233">
        <v>2645273</v>
      </c>
      <c r="I38" s="1233" t="s">
        <v>21</v>
      </c>
      <c r="J38" s="1233">
        <v>2424078</v>
      </c>
      <c r="K38" s="1233">
        <v>221195</v>
      </c>
      <c r="L38" s="1233">
        <v>1446169</v>
      </c>
      <c r="M38" s="153" t="s">
        <v>22</v>
      </c>
      <c r="N38" s="1458" t="s">
        <v>1237</v>
      </c>
      <c r="P38" s="1450"/>
      <c r="Q38" s="1450"/>
      <c r="R38" s="1450"/>
      <c r="S38" s="1450"/>
      <c r="T38" s="1450"/>
      <c r="U38" s="1450"/>
      <c r="V38" s="1450"/>
      <c r="W38" s="1450"/>
      <c r="X38" s="1450"/>
      <c r="Y38" s="1450"/>
      <c r="Z38" s="1450"/>
    </row>
    <row r="39" spans="1:26" ht="20.149999999999999" customHeight="1">
      <c r="A39" s="1414" t="s">
        <v>137</v>
      </c>
      <c r="B39" s="1367" t="s">
        <v>1228</v>
      </c>
      <c r="C39" s="60" t="s">
        <v>21</v>
      </c>
      <c r="D39" s="1233">
        <v>81697</v>
      </c>
      <c r="E39" s="1233">
        <v>71276</v>
      </c>
      <c r="F39" s="1233">
        <v>66435</v>
      </c>
      <c r="G39" s="1233" t="s">
        <v>21</v>
      </c>
      <c r="H39" s="1233">
        <v>4841</v>
      </c>
      <c r="I39" s="1233" t="s">
        <v>21</v>
      </c>
      <c r="J39" s="1233">
        <v>4841</v>
      </c>
      <c r="K39" s="1233" t="s">
        <v>21</v>
      </c>
      <c r="L39" s="1233">
        <v>10421</v>
      </c>
      <c r="M39" s="153" t="s">
        <v>22</v>
      </c>
      <c r="N39" s="1458" t="s">
        <v>1238</v>
      </c>
      <c r="P39" s="1450"/>
      <c r="Q39" s="1450"/>
      <c r="R39" s="1450"/>
      <c r="S39" s="1450"/>
      <c r="T39" s="1450"/>
      <c r="U39" s="1450"/>
      <c r="V39" s="1450"/>
      <c r="W39" s="1450"/>
      <c r="X39" s="1450"/>
      <c r="Y39" s="1450"/>
      <c r="Z39" s="1450"/>
    </row>
    <row r="40" spans="1:26" ht="20.149999999999999" customHeight="1">
      <c r="A40" s="1414" t="s">
        <v>80</v>
      </c>
      <c r="B40" s="1367" t="s">
        <v>1228</v>
      </c>
      <c r="C40" s="60">
        <v>22238</v>
      </c>
      <c r="D40" s="1233" t="s">
        <v>21</v>
      </c>
      <c r="E40" s="1233">
        <v>22239</v>
      </c>
      <c r="F40" s="1233">
        <v>2522</v>
      </c>
      <c r="G40" s="1233" t="s">
        <v>21</v>
      </c>
      <c r="H40" s="1233">
        <v>19717</v>
      </c>
      <c r="I40" s="1233" t="s">
        <v>21</v>
      </c>
      <c r="J40" s="1233">
        <v>19158</v>
      </c>
      <c r="K40" s="1233">
        <v>559</v>
      </c>
      <c r="L40" s="1233" t="s">
        <v>21</v>
      </c>
      <c r="M40" s="153">
        <v>16</v>
      </c>
      <c r="N40" s="1458" t="s">
        <v>1239</v>
      </c>
      <c r="P40" s="1450"/>
      <c r="Q40" s="1450"/>
      <c r="R40" s="1450"/>
      <c r="S40" s="1450"/>
      <c r="T40" s="1450"/>
      <c r="U40" s="1450"/>
      <c r="V40" s="1450"/>
      <c r="W40" s="1450"/>
      <c r="X40" s="1450"/>
      <c r="Y40" s="1450"/>
      <c r="Z40" s="1450"/>
    </row>
    <row r="41" spans="1:26" ht="20.149999999999999" customHeight="1">
      <c r="A41" s="1414" t="s">
        <v>144</v>
      </c>
      <c r="B41" s="1367" t="s">
        <v>1230</v>
      </c>
      <c r="C41" s="60">
        <v>349075</v>
      </c>
      <c r="D41" s="1233" t="s">
        <v>22</v>
      </c>
      <c r="E41" s="1233">
        <v>339540</v>
      </c>
      <c r="F41" s="1233">
        <v>33270</v>
      </c>
      <c r="G41" s="1233">
        <v>26753</v>
      </c>
      <c r="H41" s="1233">
        <v>279517</v>
      </c>
      <c r="I41" s="1233" t="s">
        <v>21</v>
      </c>
      <c r="J41" s="1233">
        <v>251529</v>
      </c>
      <c r="K41" s="1233">
        <v>27988</v>
      </c>
      <c r="L41" s="1233">
        <v>35053</v>
      </c>
      <c r="M41" s="153">
        <v>56448</v>
      </c>
      <c r="N41" s="1322" t="s">
        <v>1336</v>
      </c>
      <c r="P41" s="1450"/>
      <c r="Q41" s="1450"/>
      <c r="R41" s="1450"/>
      <c r="S41" s="1450"/>
      <c r="T41" s="1450"/>
      <c r="U41" s="1450"/>
      <c r="V41" s="1450"/>
      <c r="W41" s="1450"/>
      <c r="X41" s="1450"/>
      <c r="Y41" s="1450"/>
      <c r="Z41" s="1450"/>
    </row>
    <row r="42" spans="1:26" ht="20.149999999999999" customHeight="1">
      <c r="A42" s="1414" t="s">
        <v>1670</v>
      </c>
      <c r="B42" s="1367" t="s">
        <v>735</v>
      </c>
      <c r="C42" s="60">
        <v>1840204</v>
      </c>
      <c r="D42" s="1233" t="s">
        <v>22</v>
      </c>
      <c r="E42" s="1233">
        <v>1840204</v>
      </c>
      <c r="F42" s="1233">
        <v>409801</v>
      </c>
      <c r="G42" s="1233">
        <v>46154</v>
      </c>
      <c r="H42" s="1233">
        <v>1384249</v>
      </c>
      <c r="I42" s="1233" t="s">
        <v>22</v>
      </c>
      <c r="J42" s="1233">
        <v>1307052</v>
      </c>
      <c r="K42" s="1233">
        <v>77197</v>
      </c>
      <c r="L42" s="1233" t="s">
        <v>22</v>
      </c>
      <c r="M42" s="153" t="s">
        <v>22</v>
      </c>
      <c r="N42" s="1458" t="s">
        <v>1241</v>
      </c>
      <c r="P42" s="1450"/>
      <c r="Q42" s="1450"/>
      <c r="R42" s="1450"/>
      <c r="S42" s="1450"/>
      <c r="T42" s="1450"/>
      <c r="U42" s="1450"/>
      <c r="V42" s="1450"/>
      <c r="W42" s="1450"/>
      <c r="X42" s="1450"/>
      <c r="Y42" s="1450"/>
      <c r="Z42" s="1450"/>
    </row>
    <row r="43" spans="1:26" ht="20.149999999999999" customHeight="1">
      <c r="A43" s="1414" t="s">
        <v>1671</v>
      </c>
      <c r="B43" s="1367" t="s">
        <v>1228</v>
      </c>
      <c r="C43" s="60">
        <v>2008932</v>
      </c>
      <c r="D43" s="1233" t="s">
        <v>22</v>
      </c>
      <c r="E43" s="1233">
        <v>2008860</v>
      </c>
      <c r="F43" s="1233">
        <v>447797</v>
      </c>
      <c r="G43" s="1233">
        <v>50204</v>
      </c>
      <c r="H43" s="1233">
        <v>1510859</v>
      </c>
      <c r="I43" s="1233" t="s">
        <v>22</v>
      </c>
      <c r="J43" s="1233">
        <v>1426404</v>
      </c>
      <c r="K43" s="1233">
        <v>84455</v>
      </c>
      <c r="L43" s="1233" t="s">
        <v>22</v>
      </c>
      <c r="M43" s="153" t="s">
        <v>22</v>
      </c>
      <c r="N43" s="1458" t="s">
        <v>1203</v>
      </c>
      <c r="P43" s="1450"/>
      <c r="Q43" s="1450"/>
      <c r="R43" s="1450"/>
      <c r="S43" s="1450"/>
      <c r="T43" s="1450"/>
      <c r="U43" s="1450"/>
      <c r="V43" s="1450"/>
      <c r="W43" s="1450"/>
      <c r="X43" s="1450"/>
      <c r="Y43" s="1450"/>
      <c r="Z43" s="1450"/>
    </row>
    <row r="44" spans="1:26" ht="20.149999999999999" customHeight="1">
      <c r="A44" s="1414" t="s">
        <v>83</v>
      </c>
      <c r="B44" s="1464" t="s">
        <v>1672</v>
      </c>
      <c r="C44" s="60">
        <v>6929847</v>
      </c>
      <c r="D44" s="1233">
        <v>1917354</v>
      </c>
      <c r="E44" s="1233">
        <v>8369666</v>
      </c>
      <c r="F44" s="1233" t="s">
        <v>22</v>
      </c>
      <c r="G44" s="1233" t="s">
        <v>21</v>
      </c>
      <c r="H44" s="1233">
        <v>8369666</v>
      </c>
      <c r="I44" s="1233">
        <v>31</v>
      </c>
      <c r="J44" s="1233">
        <v>7468640</v>
      </c>
      <c r="K44" s="1233">
        <v>900995</v>
      </c>
      <c r="L44" s="1233">
        <v>267825</v>
      </c>
      <c r="M44" s="153">
        <v>1363</v>
      </c>
      <c r="N44" s="1322" t="s">
        <v>1419</v>
      </c>
      <c r="P44" s="1450"/>
      <c r="Q44" s="1450"/>
      <c r="R44" s="1450"/>
      <c r="S44" s="1450"/>
      <c r="T44" s="1450"/>
      <c r="U44" s="1450"/>
      <c r="V44" s="1450"/>
      <c r="W44" s="1450"/>
      <c r="X44" s="1450"/>
      <c r="Y44" s="1450"/>
      <c r="Z44" s="1450"/>
    </row>
    <row r="45" spans="1:26" ht="20.149999999999999" customHeight="1">
      <c r="A45" s="1414" t="s">
        <v>18</v>
      </c>
      <c r="B45" s="1465" t="s">
        <v>793</v>
      </c>
      <c r="C45" s="60">
        <v>30222</v>
      </c>
      <c r="D45" s="1233" t="s">
        <v>21</v>
      </c>
      <c r="E45" s="1233">
        <v>30222</v>
      </c>
      <c r="F45" s="1233">
        <v>30222</v>
      </c>
      <c r="G45" s="1233" t="s">
        <v>21</v>
      </c>
      <c r="H45" s="1233" t="s">
        <v>21</v>
      </c>
      <c r="I45" s="1233" t="s">
        <v>21</v>
      </c>
      <c r="J45" s="1233" t="s">
        <v>21</v>
      </c>
      <c r="K45" s="1233" t="s">
        <v>21</v>
      </c>
      <c r="L45" s="1233" t="s">
        <v>21</v>
      </c>
      <c r="M45" s="153" t="s">
        <v>21</v>
      </c>
      <c r="N45" s="1322" t="s">
        <v>1216</v>
      </c>
      <c r="P45" s="1450"/>
      <c r="Q45" s="1450"/>
      <c r="R45" s="1450"/>
      <c r="S45" s="1450"/>
      <c r="T45" s="1450"/>
      <c r="U45" s="1450"/>
      <c r="V45" s="1450"/>
      <c r="W45" s="1450"/>
      <c r="X45" s="1450"/>
      <c r="Y45" s="1450"/>
      <c r="Z45" s="1450"/>
    </row>
    <row r="46" spans="1:26" ht="20.149999999999999" customHeight="1">
      <c r="A46" s="1414" t="s">
        <v>19</v>
      </c>
      <c r="B46" s="1367" t="s">
        <v>1230</v>
      </c>
      <c r="C46" s="60">
        <v>8915</v>
      </c>
      <c r="D46" s="1233" t="s">
        <v>21</v>
      </c>
      <c r="E46" s="1233">
        <v>8598</v>
      </c>
      <c r="F46" s="1233" t="s">
        <v>21</v>
      </c>
      <c r="G46" s="1233" t="s">
        <v>21</v>
      </c>
      <c r="H46" s="1233">
        <v>8598</v>
      </c>
      <c r="I46" s="1233">
        <v>8598</v>
      </c>
      <c r="J46" s="1233" t="s">
        <v>21</v>
      </c>
      <c r="K46" s="1233" t="s">
        <v>21</v>
      </c>
      <c r="L46" s="1233" t="s">
        <v>21</v>
      </c>
      <c r="M46" s="153">
        <v>2645</v>
      </c>
      <c r="N46" s="1462" t="s">
        <v>1204</v>
      </c>
      <c r="P46" s="1450"/>
      <c r="Q46" s="1450"/>
      <c r="R46" s="1450"/>
      <c r="S46" s="1450"/>
      <c r="T46" s="1450"/>
      <c r="U46" s="1450"/>
      <c r="V46" s="1450"/>
      <c r="W46" s="1450"/>
      <c r="X46" s="1450"/>
      <c r="Y46" s="1450"/>
      <c r="Z46" s="1450"/>
    </row>
    <row r="47" spans="1:26" ht="20.149999999999999" customHeight="1">
      <c r="A47" s="1414" t="s">
        <v>87</v>
      </c>
      <c r="B47" s="1367" t="s">
        <v>1228</v>
      </c>
      <c r="C47" s="60">
        <v>252030</v>
      </c>
      <c r="D47" s="1233">
        <v>27984</v>
      </c>
      <c r="E47" s="1233">
        <v>208947</v>
      </c>
      <c r="F47" s="1233" t="s">
        <v>21</v>
      </c>
      <c r="G47" s="1233" t="s">
        <v>21</v>
      </c>
      <c r="H47" s="1233">
        <v>208947</v>
      </c>
      <c r="I47" s="1233">
        <v>147216</v>
      </c>
      <c r="J47" s="1233">
        <v>37389</v>
      </c>
      <c r="K47" s="1233">
        <v>24342</v>
      </c>
      <c r="L47" s="1233">
        <v>39770</v>
      </c>
      <c r="M47" s="153">
        <v>24292</v>
      </c>
      <c r="N47" s="1462" t="s">
        <v>1175</v>
      </c>
      <c r="P47" s="1450"/>
      <c r="Q47" s="1450"/>
      <c r="R47" s="1450"/>
      <c r="S47" s="1450"/>
      <c r="T47" s="1450"/>
      <c r="U47" s="1450"/>
      <c r="V47" s="1450"/>
      <c r="W47" s="1450"/>
      <c r="X47" s="1450"/>
      <c r="Y47" s="1450"/>
      <c r="Z47" s="1450"/>
    </row>
    <row r="48" spans="1:26" ht="20.149999999999999" customHeight="1">
      <c r="A48" s="1421" t="s">
        <v>785</v>
      </c>
      <c r="B48" s="1422" t="s">
        <v>1228</v>
      </c>
      <c r="C48" s="74" t="s">
        <v>21</v>
      </c>
      <c r="D48" s="1232" t="s">
        <v>21</v>
      </c>
      <c r="E48" s="1232" t="s">
        <v>21</v>
      </c>
      <c r="F48" s="1232" t="s">
        <v>21</v>
      </c>
      <c r="G48" s="1232" t="s">
        <v>21</v>
      </c>
      <c r="H48" s="1232" t="s">
        <v>21</v>
      </c>
      <c r="I48" s="1232" t="s">
        <v>21</v>
      </c>
      <c r="J48" s="1232" t="s">
        <v>21</v>
      </c>
      <c r="K48" s="1232" t="s">
        <v>21</v>
      </c>
      <c r="L48" s="1232" t="s">
        <v>21</v>
      </c>
      <c r="M48" s="361" t="s">
        <v>21</v>
      </c>
      <c r="N48" s="1466" t="s">
        <v>1205</v>
      </c>
      <c r="P48" s="1450"/>
      <c r="Q48" s="1450"/>
      <c r="R48" s="1450"/>
      <c r="S48" s="1450"/>
      <c r="T48" s="1450"/>
      <c r="U48" s="1450"/>
      <c r="V48" s="1450"/>
      <c r="W48" s="1450"/>
      <c r="X48" s="1450"/>
      <c r="Y48" s="1450"/>
      <c r="Z48" s="1450"/>
    </row>
    <row r="49" spans="1:15" ht="20.149999999999999" customHeight="1">
      <c r="A49" s="1467" t="s">
        <v>1673</v>
      </c>
      <c r="B49" s="1260"/>
      <c r="C49" s="1260"/>
      <c r="D49" s="1260"/>
      <c r="E49" s="1260"/>
      <c r="F49" s="1260"/>
      <c r="G49" s="1260"/>
      <c r="H49" s="1260"/>
      <c r="I49" s="1058" t="s">
        <v>1674</v>
      </c>
      <c r="J49" s="2603" t="s">
        <v>788</v>
      </c>
      <c r="K49" s="2603"/>
      <c r="L49" s="2603"/>
      <c r="M49" s="2603"/>
      <c r="N49" s="2602"/>
      <c r="O49" s="1245"/>
    </row>
    <row r="50" spans="1:15" ht="20.149999999999999" customHeight="1">
      <c r="A50" s="1468" t="s">
        <v>1675</v>
      </c>
      <c r="B50" s="1260"/>
      <c r="C50" s="1260"/>
      <c r="D50" s="1260"/>
      <c r="E50" s="1260"/>
      <c r="F50" s="1260"/>
      <c r="G50" s="1260"/>
      <c r="H50" s="1260"/>
      <c r="I50" s="1338"/>
      <c r="J50" s="2603"/>
      <c r="K50" s="2603"/>
      <c r="L50" s="2603"/>
      <c r="M50" s="2603"/>
      <c r="N50" s="2603"/>
      <c r="O50" s="1245"/>
    </row>
    <row r="51" spans="1:15" ht="12" customHeight="1">
      <c r="A51" s="1260"/>
      <c r="B51" s="1260"/>
      <c r="C51" s="1260"/>
      <c r="D51" s="1260"/>
      <c r="E51" s="1260"/>
      <c r="F51" s="1260"/>
      <c r="G51" s="1260"/>
      <c r="H51" s="1260"/>
      <c r="I51" s="1338"/>
      <c r="J51" s="2603"/>
      <c r="K51" s="2603"/>
      <c r="L51" s="2603"/>
      <c r="M51" s="2603"/>
      <c r="N51" s="2603"/>
      <c r="O51" s="1245"/>
    </row>
    <row r="52" spans="1:15" ht="15.75" customHeight="1">
      <c r="A52" s="1260"/>
      <c r="B52" s="1260"/>
      <c r="C52" s="1260"/>
      <c r="D52" s="1260"/>
      <c r="E52" s="1260"/>
      <c r="F52" s="1260"/>
      <c r="G52" s="1260"/>
      <c r="H52" s="1260"/>
      <c r="I52" s="713"/>
      <c r="J52" s="2603"/>
      <c r="K52" s="2603"/>
      <c r="L52" s="2603"/>
      <c r="M52" s="2603"/>
      <c r="N52" s="2603"/>
      <c r="O52" s="2603"/>
    </row>
  </sheetData>
  <mergeCells count="4">
    <mergeCell ref="A9:A10"/>
    <mergeCell ref="N9:N10"/>
    <mergeCell ref="J49:N51"/>
    <mergeCell ref="J52:O52"/>
  </mergeCells>
  <phoneticPr fontId="99"/>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C8CF1-0357-42B3-925D-32E44DD02CF1}">
  <sheetPr>
    <tabColor rgb="FFFFFF00"/>
  </sheetPr>
  <dimension ref="A1:U83"/>
  <sheetViews>
    <sheetView zoomScaleNormal="100" zoomScaleSheetLayoutView="85" workbookViewId="0"/>
  </sheetViews>
  <sheetFormatPr defaultColWidth="9" defaultRowHeight="13"/>
  <cols>
    <col min="1" max="1" width="31.7265625" style="1338" customWidth="1"/>
    <col min="2" max="2" width="10.36328125" style="1338" customWidth="1"/>
    <col min="3" max="3" width="22.453125" style="1338" customWidth="1"/>
    <col min="4" max="6" width="22.6328125" style="1338" customWidth="1"/>
    <col min="7" max="10" width="24.6328125" style="1338" customWidth="1"/>
    <col min="11" max="11" width="35.453125" style="1338" customWidth="1"/>
    <col min="12" max="21" width="9" style="1338"/>
    <col min="22" max="22" width="9.08984375" style="1338" bestFit="1" customWidth="1"/>
    <col min="23" max="16384" width="9" style="1338"/>
  </cols>
  <sheetData>
    <row r="1" spans="1:21" ht="18" customHeight="1">
      <c r="A1" s="1127" t="s">
        <v>773</v>
      </c>
      <c r="B1" s="1334"/>
      <c r="C1" s="1335"/>
      <c r="D1" s="1335"/>
      <c r="E1" s="1335"/>
      <c r="F1" s="1335"/>
      <c r="G1" s="1335"/>
      <c r="H1" s="1335"/>
      <c r="I1" s="1335"/>
      <c r="J1" s="1335"/>
      <c r="K1" s="1128" t="s">
        <v>773</v>
      </c>
    </row>
    <row r="2" spans="1:21" ht="14">
      <c r="A2" s="1337"/>
      <c r="B2" s="1337"/>
      <c r="C2" s="1248"/>
      <c r="J2" s="1337"/>
      <c r="K2" s="1373"/>
    </row>
    <row r="3" spans="1:21" ht="14">
      <c r="A3" s="1337"/>
      <c r="B3" s="1337"/>
      <c r="C3" s="1248"/>
      <c r="J3" s="1337"/>
      <c r="K3" s="1373"/>
    </row>
    <row r="4" spans="1:21" ht="14">
      <c r="K4" s="1255"/>
    </row>
    <row r="5" spans="1:21" ht="14.25" customHeight="1">
      <c r="K5" s="1255"/>
    </row>
    <row r="6" spans="1:21" ht="23.25" customHeight="1">
      <c r="A6" s="1469" t="s">
        <v>145</v>
      </c>
      <c r="B6" s="1427" t="s">
        <v>1255</v>
      </c>
      <c r="C6" s="1453"/>
      <c r="K6" s="1255"/>
    </row>
    <row r="7" spans="1:21" ht="18" customHeight="1">
      <c r="A7" s="2578" t="s">
        <v>1251</v>
      </c>
      <c r="B7" s="1377"/>
      <c r="C7" s="1378"/>
      <c r="D7" s="1470"/>
      <c r="E7" s="1471" t="s">
        <v>146</v>
      </c>
      <c r="F7" s="1472" t="s">
        <v>794</v>
      </c>
      <c r="G7" s="1473" t="s">
        <v>1225</v>
      </c>
      <c r="H7" s="1473"/>
      <c r="I7" s="1345"/>
      <c r="J7" s="1380"/>
      <c r="K7" s="1378"/>
    </row>
    <row r="8" spans="1:21" ht="18" customHeight="1">
      <c r="A8" s="2579"/>
      <c r="B8" s="1347" t="s">
        <v>1226</v>
      </c>
      <c r="C8" s="1474" t="s">
        <v>95</v>
      </c>
      <c r="D8" s="1475" t="s">
        <v>96</v>
      </c>
      <c r="E8" s="1475" t="s">
        <v>59</v>
      </c>
      <c r="F8" s="1475" t="s">
        <v>732</v>
      </c>
      <c r="G8" s="1476" t="s">
        <v>575</v>
      </c>
      <c r="H8" s="1477"/>
      <c r="I8" s="1478"/>
      <c r="J8" s="1479" t="s">
        <v>795</v>
      </c>
      <c r="K8" s="1255" t="s">
        <v>1250</v>
      </c>
    </row>
    <row r="9" spans="1:21" ht="18" customHeight="1">
      <c r="A9" s="2579"/>
      <c r="B9" s="1350"/>
      <c r="C9" s="1480"/>
      <c r="D9" s="1481"/>
      <c r="E9" s="1481"/>
      <c r="F9" s="1479" t="s">
        <v>60</v>
      </c>
      <c r="G9" s="1482" t="s">
        <v>715</v>
      </c>
      <c r="H9" s="1483"/>
      <c r="I9" s="1484"/>
      <c r="J9" s="1352"/>
      <c r="K9" s="2599" t="s">
        <v>1254</v>
      </c>
    </row>
    <row r="10" spans="1:21" ht="18" customHeight="1">
      <c r="A10" s="2579"/>
      <c r="B10" s="1350"/>
      <c r="C10" s="1351"/>
      <c r="D10" s="1352"/>
      <c r="E10" s="1352"/>
      <c r="F10" s="1352"/>
      <c r="G10" s="1475" t="s">
        <v>764</v>
      </c>
      <c r="H10" s="1475" t="s">
        <v>118</v>
      </c>
      <c r="I10" s="1474" t="s">
        <v>766</v>
      </c>
      <c r="J10" s="1352"/>
      <c r="K10" s="2599"/>
    </row>
    <row r="11" spans="1:21" ht="18" customHeight="1">
      <c r="A11" s="2579"/>
      <c r="B11" s="1350" t="s">
        <v>1573</v>
      </c>
      <c r="C11" s="1351" t="s">
        <v>100</v>
      </c>
      <c r="D11" s="1352" t="s">
        <v>1575</v>
      </c>
      <c r="E11" s="1352" t="s">
        <v>1576</v>
      </c>
      <c r="F11" s="1352" t="s">
        <v>147</v>
      </c>
      <c r="G11" s="1352"/>
      <c r="H11" s="1358"/>
      <c r="I11" s="1444"/>
      <c r="J11" s="1352" t="s">
        <v>1578</v>
      </c>
      <c r="K11" s="1255"/>
    </row>
    <row r="12" spans="1:21" ht="18" customHeight="1">
      <c r="A12" s="2580"/>
      <c r="B12" s="1485"/>
      <c r="C12" s="1351"/>
      <c r="D12" s="1352"/>
      <c r="E12" s="1355"/>
      <c r="F12" s="1363" t="s">
        <v>1250</v>
      </c>
      <c r="G12" s="1352" t="s">
        <v>1575</v>
      </c>
      <c r="H12" s="1358" t="s">
        <v>1676</v>
      </c>
      <c r="I12" s="1444" t="s">
        <v>102</v>
      </c>
      <c r="J12" s="1361"/>
      <c r="K12" s="1301"/>
      <c r="M12" s="1397"/>
      <c r="N12" s="1397"/>
      <c r="O12" s="1397"/>
      <c r="P12" s="1397"/>
      <c r="Q12" s="1397"/>
      <c r="R12" s="1397"/>
      <c r="S12" s="1397"/>
      <c r="T12" s="1397"/>
      <c r="U12" s="1397"/>
    </row>
    <row r="13" spans="1:21" ht="21.75" customHeight="1">
      <c r="A13" s="1412" t="s">
        <v>64</v>
      </c>
      <c r="B13" s="1367" t="s">
        <v>1334</v>
      </c>
      <c r="C13" s="323">
        <v>501238</v>
      </c>
      <c r="D13" s="324">
        <v>534925</v>
      </c>
      <c r="E13" s="324">
        <v>27124</v>
      </c>
      <c r="F13" s="324">
        <v>4200</v>
      </c>
      <c r="G13" s="324">
        <v>503601</v>
      </c>
      <c r="H13" s="324">
        <v>466129</v>
      </c>
      <c r="I13" s="324">
        <v>37472</v>
      </c>
      <c r="J13" s="324">
        <v>35554</v>
      </c>
      <c r="K13" s="1408" t="s">
        <v>1613</v>
      </c>
    </row>
    <row r="14" spans="1:21" ht="14.25" customHeight="1">
      <c r="A14" s="1412"/>
      <c r="B14" s="1367"/>
      <c r="C14" s="1406"/>
      <c r="D14" s="1407"/>
      <c r="E14" s="1407"/>
      <c r="F14" s="1407"/>
      <c r="G14" s="1407"/>
      <c r="H14" s="1407"/>
      <c r="I14" s="1407"/>
      <c r="J14" s="1407"/>
      <c r="K14" s="1408" t="s">
        <v>1245</v>
      </c>
      <c r="M14" s="1397"/>
      <c r="N14" s="1397"/>
      <c r="O14" s="1397"/>
      <c r="P14" s="1397"/>
      <c r="Q14" s="1397"/>
      <c r="R14" s="1397"/>
      <c r="S14" s="1397"/>
      <c r="T14" s="1397"/>
      <c r="U14" s="1397"/>
    </row>
    <row r="15" spans="1:21" ht="14.25" customHeight="1">
      <c r="A15" s="1412" t="s">
        <v>65</v>
      </c>
      <c r="B15" s="1367" t="s">
        <v>1228</v>
      </c>
      <c r="C15" s="328">
        <v>242200</v>
      </c>
      <c r="D15" s="325">
        <v>242726</v>
      </c>
      <c r="E15" s="325">
        <v>9874</v>
      </c>
      <c r="F15" s="325">
        <v>4200</v>
      </c>
      <c r="G15" s="325">
        <v>228652</v>
      </c>
      <c r="H15" s="325">
        <v>207012</v>
      </c>
      <c r="I15" s="325">
        <v>21639</v>
      </c>
      <c r="J15" s="325">
        <v>8684</v>
      </c>
      <c r="K15" s="1408" t="s">
        <v>1616</v>
      </c>
    </row>
    <row r="16" spans="1:21" ht="14.25" customHeight="1">
      <c r="A16" s="1412"/>
      <c r="B16" s="1367"/>
      <c r="C16" s="1406"/>
      <c r="D16" s="1407"/>
      <c r="E16" s="1407"/>
      <c r="F16" s="1407"/>
      <c r="G16" s="1407"/>
      <c r="H16" s="1407"/>
      <c r="I16" s="1407"/>
      <c r="J16" s="1407"/>
      <c r="K16" s="1408" t="s">
        <v>1614</v>
      </c>
      <c r="M16" s="1397"/>
      <c r="N16" s="1397"/>
      <c r="O16" s="1397"/>
      <c r="P16" s="1397"/>
      <c r="Q16" s="1397"/>
      <c r="R16" s="1397"/>
      <c r="S16" s="1397"/>
      <c r="T16" s="1397"/>
      <c r="U16" s="1397"/>
    </row>
    <row r="17" spans="1:21" ht="15.75" customHeight="1">
      <c r="A17" s="1414" t="s">
        <v>736</v>
      </c>
      <c r="B17" s="1367" t="s">
        <v>1228</v>
      </c>
      <c r="C17" s="330">
        <v>52</v>
      </c>
      <c r="D17" s="331">
        <v>52</v>
      </c>
      <c r="E17" s="331" t="s">
        <v>22</v>
      </c>
      <c r="F17" s="331" t="s">
        <v>22</v>
      </c>
      <c r="G17" s="331">
        <v>52</v>
      </c>
      <c r="H17" s="331" t="s">
        <v>22</v>
      </c>
      <c r="I17" s="331">
        <v>52</v>
      </c>
      <c r="J17" s="331">
        <v>2</v>
      </c>
      <c r="K17" s="1416" t="s">
        <v>717</v>
      </c>
      <c r="M17" s="1397"/>
      <c r="N17" s="1397"/>
      <c r="O17" s="1397"/>
      <c r="P17" s="1397"/>
      <c r="Q17" s="1397"/>
      <c r="R17" s="1397"/>
      <c r="S17" s="1397"/>
      <c r="T17" s="1397"/>
      <c r="U17" s="1397"/>
    </row>
    <row r="18" spans="1:21" ht="15.75" customHeight="1">
      <c r="A18" s="1414" t="s">
        <v>68</v>
      </c>
      <c r="B18" s="1367" t="s">
        <v>1228</v>
      </c>
      <c r="C18" s="330">
        <v>14038</v>
      </c>
      <c r="D18" s="331">
        <v>14170</v>
      </c>
      <c r="E18" s="331">
        <v>938</v>
      </c>
      <c r="F18" s="331" t="s">
        <v>21</v>
      </c>
      <c r="G18" s="331">
        <v>13232</v>
      </c>
      <c r="H18" s="331">
        <v>9856</v>
      </c>
      <c r="I18" s="331">
        <v>3376</v>
      </c>
      <c r="J18" s="347">
        <v>454</v>
      </c>
      <c r="K18" s="1255" t="s">
        <v>716</v>
      </c>
      <c r="M18" s="1397"/>
      <c r="N18" s="1397"/>
      <c r="O18" s="1397"/>
      <c r="P18" s="1397"/>
      <c r="Q18" s="1397"/>
      <c r="R18" s="1397"/>
      <c r="S18" s="1397"/>
      <c r="T18" s="1397"/>
      <c r="U18" s="1397"/>
    </row>
    <row r="19" spans="1:21" ht="15.75" customHeight="1">
      <c r="A19" s="1414" t="s">
        <v>69</v>
      </c>
      <c r="B19" s="1367" t="s">
        <v>1228</v>
      </c>
      <c r="C19" s="330">
        <v>3516</v>
      </c>
      <c r="D19" s="331">
        <v>3518</v>
      </c>
      <c r="E19" s="331" t="s">
        <v>21</v>
      </c>
      <c r="F19" s="331" t="s">
        <v>21</v>
      </c>
      <c r="G19" s="331">
        <v>3518</v>
      </c>
      <c r="H19" s="331">
        <v>40</v>
      </c>
      <c r="I19" s="331">
        <v>3478</v>
      </c>
      <c r="J19" s="347">
        <v>19</v>
      </c>
      <c r="K19" s="1373" t="s">
        <v>1174</v>
      </c>
      <c r="M19" s="1397"/>
      <c r="N19" s="1397"/>
      <c r="O19" s="1397"/>
      <c r="P19" s="1397"/>
      <c r="Q19" s="1397"/>
      <c r="R19" s="1397"/>
      <c r="S19" s="1397"/>
      <c r="T19" s="1397"/>
      <c r="U19" s="1397"/>
    </row>
    <row r="20" spans="1:21" ht="15.75" customHeight="1">
      <c r="A20" s="1414" t="s">
        <v>70</v>
      </c>
      <c r="B20" s="1367" t="s">
        <v>1228</v>
      </c>
      <c r="C20" s="330">
        <v>130808</v>
      </c>
      <c r="D20" s="331">
        <v>130849</v>
      </c>
      <c r="E20" s="331">
        <v>8759</v>
      </c>
      <c r="F20" s="331">
        <v>3881</v>
      </c>
      <c r="G20" s="331">
        <v>118209</v>
      </c>
      <c r="H20" s="331">
        <v>112320</v>
      </c>
      <c r="I20" s="331">
        <v>5889</v>
      </c>
      <c r="J20" s="347">
        <v>5775</v>
      </c>
      <c r="K20" s="1373" t="s">
        <v>1346</v>
      </c>
      <c r="M20" s="1397"/>
      <c r="N20" s="1397"/>
      <c r="O20" s="1397"/>
      <c r="P20" s="1397"/>
      <c r="Q20" s="1397"/>
      <c r="R20" s="1397"/>
      <c r="S20" s="1397"/>
      <c r="T20" s="1397"/>
      <c r="U20" s="1397"/>
    </row>
    <row r="21" spans="1:21" ht="15.75" customHeight="1">
      <c r="A21" s="329" t="s">
        <v>1339</v>
      </c>
      <c r="B21" s="1367" t="s">
        <v>1228</v>
      </c>
      <c r="C21" s="330">
        <v>56909</v>
      </c>
      <c r="D21" s="331">
        <v>57168</v>
      </c>
      <c r="E21" s="331">
        <v>6887</v>
      </c>
      <c r="F21" s="331">
        <v>25</v>
      </c>
      <c r="G21" s="331">
        <v>50256</v>
      </c>
      <c r="H21" s="331">
        <v>44428</v>
      </c>
      <c r="I21" s="331">
        <v>5828</v>
      </c>
      <c r="J21" s="347">
        <v>2621</v>
      </c>
      <c r="K21" s="1373" t="s">
        <v>1347</v>
      </c>
      <c r="M21" s="1397"/>
      <c r="N21" s="1397"/>
      <c r="O21" s="1397"/>
      <c r="P21" s="1397"/>
      <c r="Q21" s="1397"/>
      <c r="R21" s="1397"/>
      <c r="S21" s="1397"/>
      <c r="T21" s="1397"/>
      <c r="U21" s="1397"/>
    </row>
    <row r="22" spans="1:21" ht="15.75" customHeight="1">
      <c r="A22" s="329" t="s">
        <v>1677</v>
      </c>
      <c r="B22" s="1367" t="s">
        <v>1228</v>
      </c>
      <c r="C22" s="330">
        <v>73899</v>
      </c>
      <c r="D22" s="331">
        <v>73681</v>
      </c>
      <c r="E22" s="331">
        <v>1872</v>
      </c>
      <c r="F22" s="331">
        <v>3856</v>
      </c>
      <c r="G22" s="331">
        <v>67953</v>
      </c>
      <c r="H22" s="331">
        <v>67892</v>
      </c>
      <c r="I22" s="331">
        <v>61</v>
      </c>
      <c r="J22" s="347">
        <v>3154</v>
      </c>
      <c r="K22" s="1373" t="s">
        <v>1678</v>
      </c>
      <c r="M22" s="1397"/>
      <c r="N22" s="1397"/>
      <c r="O22" s="1397"/>
      <c r="P22" s="1397"/>
      <c r="Q22" s="1397"/>
      <c r="R22" s="1397"/>
      <c r="S22" s="1397"/>
      <c r="T22" s="1397"/>
      <c r="U22" s="1397"/>
    </row>
    <row r="23" spans="1:21" ht="15.75" customHeight="1">
      <c r="A23" s="1414" t="s">
        <v>111</v>
      </c>
      <c r="B23" s="1367" t="s">
        <v>1228</v>
      </c>
      <c r="C23" s="330">
        <v>40254</v>
      </c>
      <c r="D23" s="331">
        <v>40274</v>
      </c>
      <c r="E23" s="331" t="s">
        <v>21</v>
      </c>
      <c r="F23" s="331" t="s">
        <v>21</v>
      </c>
      <c r="G23" s="331">
        <v>40274</v>
      </c>
      <c r="H23" s="331">
        <v>34574</v>
      </c>
      <c r="I23" s="331">
        <v>5700</v>
      </c>
      <c r="J23" s="347">
        <v>1065</v>
      </c>
      <c r="K23" s="1373" t="s">
        <v>1178</v>
      </c>
      <c r="M23" s="1397"/>
      <c r="N23" s="1397"/>
      <c r="O23" s="1397"/>
      <c r="P23" s="1397"/>
      <c r="Q23" s="1397"/>
      <c r="R23" s="1397"/>
      <c r="S23" s="1397"/>
      <c r="T23" s="1397"/>
      <c r="U23" s="1397"/>
    </row>
    <row r="24" spans="1:21" ht="15.75" customHeight="1">
      <c r="A24" s="1414" t="s">
        <v>72</v>
      </c>
      <c r="B24" s="1367" t="s">
        <v>1230</v>
      </c>
      <c r="C24" s="330">
        <v>6539</v>
      </c>
      <c r="D24" s="331">
        <v>6541</v>
      </c>
      <c r="E24" s="331" t="s">
        <v>21</v>
      </c>
      <c r="F24" s="331" t="s">
        <v>21</v>
      </c>
      <c r="G24" s="331">
        <v>6541</v>
      </c>
      <c r="H24" s="331">
        <v>5348</v>
      </c>
      <c r="I24" s="331">
        <v>1193</v>
      </c>
      <c r="J24" s="347">
        <v>67</v>
      </c>
      <c r="K24" s="1255" t="s">
        <v>1231</v>
      </c>
      <c r="M24" s="1397"/>
      <c r="N24" s="1397"/>
      <c r="O24" s="1397"/>
      <c r="P24" s="1397"/>
      <c r="Q24" s="1397"/>
      <c r="R24" s="1397"/>
      <c r="S24" s="1397"/>
      <c r="T24" s="1397"/>
      <c r="U24" s="1397"/>
    </row>
    <row r="25" spans="1:21" ht="15.75" customHeight="1">
      <c r="A25" s="1461" t="s">
        <v>1196</v>
      </c>
      <c r="B25" s="1367" t="s">
        <v>1228</v>
      </c>
      <c r="C25" s="330">
        <v>7732</v>
      </c>
      <c r="D25" s="331">
        <v>7713</v>
      </c>
      <c r="E25" s="331" t="s">
        <v>21</v>
      </c>
      <c r="F25" s="331" t="s">
        <v>21</v>
      </c>
      <c r="G25" s="331">
        <v>7713</v>
      </c>
      <c r="H25" s="331">
        <v>7713</v>
      </c>
      <c r="I25" s="331" t="s">
        <v>21</v>
      </c>
      <c r="J25" s="331">
        <v>63</v>
      </c>
      <c r="K25" s="1418" t="s">
        <v>724</v>
      </c>
      <c r="M25" s="1397"/>
      <c r="N25" s="1397"/>
      <c r="O25" s="1397"/>
      <c r="P25" s="1397"/>
      <c r="Q25" s="1397"/>
      <c r="R25" s="1397"/>
      <c r="S25" s="1397"/>
      <c r="T25" s="1397"/>
      <c r="U25" s="1397"/>
    </row>
    <row r="26" spans="1:21" ht="15.75" customHeight="1">
      <c r="A26" s="329" t="s">
        <v>104</v>
      </c>
      <c r="B26" s="223" t="s">
        <v>1334</v>
      </c>
      <c r="C26" s="330">
        <v>28659</v>
      </c>
      <c r="D26" s="331">
        <v>29009</v>
      </c>
      <c r="E26" s="331" t="s">
        <v>21</v>
      </c>
      <c r="F26" s="331" t="s">
        <v>21</v>
      </c>
      <c r="G26" s="331">
        <v>29009</v>
      </c>
      <c r="H26" s="331">
        <v>27746</v>
      </c>
      <c r="I26" s="331">
        <v>1263</v>
      </c>
      <c r="J26" s="331">
        <v>848</v>
      </c>
      <c r="K26" s="1418" t="s">
        <v>1233</v>
      </c>
      <c r="M26" s="1397"/>
      <c r="N26" s="1397"/>
      <c r="O26" s="1397"/>
      <c r="P26" s="1397"/>
      <c r="Q26" s="1397"/>
      <c r="R26" s="1397"/>
      <c r="S26" s="1397"/>
      <c r="T26" s="1397"/>
      <c r="U26" s="1397"/>
    </row>
    <row r="27" spans="1:21" ht="15.75" customHeight="1">
      <c r="A27" s="1419"/>
      <c r="B27" s="1367"/>
      <c r="C27" s="326"/>
      <c r="D27" s="327"/>
      <c r="E27" s="327"/>
      <c r="F27" s="327"/>
      <c r="G27" s="327"/>
      <c r="H27" s="327"/>
      <c r="I27" s="327"/>
      <c r="J27" s="327"/>
      <c r="K27" s="1418"/>
      <c r="M27" s="1397"/>
      <c r="N27" s="1397"/>
      <c r="O27" s="1397"/>
      <c r="P27" s="1397"/>
      <c r="Q27" s="1397"/>
      <c r="R27" s="1397"/>
      <c r="S27" s="1397"/>
      <c r="T27" s="1397"/>
      <c r="U27" s="1397"/>
    </row>
    <row r="28" spans="1:21" ht="14.25" customHeight="1">
      <c r="A28" s="1412" t="s">
        <v>75</v>
      </c>
      <c r="B28" s="1367" t="s">
        <v>1334</v>
      </c>
      <c r="C28" s="328">
        <v>259037</v>
      </c>
      <c r="D28" s="325">
        <v>292199</v>
      </c>
      <c r="E28" s="325">
        <v>17250</v>
      </c>
      <c r="F28" s="325" t="s">
        <v>21</v>
      </c>
      <c r="G28" s="325">
        <v>274949</v>
      </c>
      <c r="H28" s="325">
        <v>259117</v>
      </c>
      <c r="I28" s="325">
        <v>15832</v>
      </c>
      <c r="J28" s="325">
        <v>26870</v>
      </c>
      <c r="K28" s="1408" t="s">
        <v>1234</v>
      </c>
      <c r="M28" s="1397"/>
      <c r="N28" s="1397"/>
      <c r="O28" s="1397"/>
      <c r="P28" s="1397"/>
      <c r="Q28" s="1397"/>
      <c r="R28" s="1397"/>
      <c r="S28" s="1397"/>
      <c r="T28" s="1397"/>
      <c r="U28" s="1397"/>
    </row>
    <row r="29" spans="1:21" ht="14.25" customHeight="1">
      <c r="A29" s="1412"/>
      <c r="B29" s="1367"/>
      <c r="C29" s="326"/>
      <c r="D29" s="327"/>
      <c r="E29" s="327"/>
      <c r="F29" s="327"/>
      <c r="G29" s="327"/>
      <c r="H29" s="327"/>
      <c r="I29" s="327"/>
      <c r="J29" s="327"/>
      <c r="K29" s="1408" t="s">
        <v>1614</v>
      </c>
      <c r="M29" s="1397"/>
      <c r="N29" s="1397"/>
      <c r="O29" s="1397"/>
      <c r="P29" s="1397"/>
      <c r="Q29" s="1397"/>
      <c r="R29" s="1397"/>
      <c r="S29" s="1397"/>
      <c r="T29" s="1397"/>
      <c r="U29" s="1397"/>
    </row>
    <row r="30" spans="1:21" ht="15.75" customHeight="1">
      <c r="A30" s="1414" t="s">
        <v>105</v>
      </c>
      <c r="B30" s="1367" t="s">
        <v>1230</v>
      </c>
      <c r="C30" s="330">
        <v>62725</v>
      </c>
      <c r="D30" s="331">
        <v>54412</v>
      </c>
      <c r="E30" s="331" t="s">
        <v>21</v>
      </c>
      <c r="F30" s="331" t="s">
        <v>21</v>
      </c>
      <c r="G30" s="331">
        <v>54412</v>
      </c>
      <c r="H30" s="331">
        <v>54412</v>
      </c>
      <c r="I30" s="331" t="s">
        <v>21</v>
      </c>
      <c r="J30" s="331">
        <v>25593</v>
      </c>
      <c r="K30" s="1416" t="s">
        <v>1200</v>
      </c>
      <c r="M30" s="1397"/>
      <c r="N30" s="1397"/>
      <c r="O30" s="1397"/>
      <c r="P30" s="1397"/>
      <c r="Q30" s="1397"/>
      <c r="R30" s="1397"/>
      <c r="S30" s="1397"/>
      <c r="T30" s="1397"/>
      <c r="U30" s="1397"/>
    </row>
    <row r="31" spans="1:21" ht="15.75" customHeight="1">
      <c r="A31" s="1414" t="s">
        <v>148</v>
      </c>
      <c r="B31" s="1367" t="s">
        <v>1228</v>
      </c>
      <c r="C31" s="330">
        <v>166511</v>
      </c>
      <c r="D31" s="331">
        <v>170988</v>
      </c>
      <c r="E31" s="331" t="s">
        <v>21</v>
      </c>
      <c r="F31" s="331" t="s">
        <v>21</v>
      </c>
      <c r="G31" s="331">
        <v>170988</v>
      </c>
      <c r="H31" s="331">
        <v>154924</v>
      </c>
      <c r="I31" s="331">
        <v>16064</v>
      </c>
      <c r="J31" s="331">
        <v>12760</v>
      </c>
      <c r="K31" s="1416" t="s">
        <v>1201</v>
      </c>
      <c r="M31" s="1397"/>
      <c r="N31" s="1397"/>
      <c r="O31" s="1397"/>
      <c r="P31" s="1397"/>
      <c r="Q31" s="1397"/>
      <c r="R31" s="1397"/>
      <c r="S31" s="1397"/>
      <c r="T31" s="1397"/>
      <c r="U31" s="1397"/>
    </row>
    <row r="32" spans="1:21" ht="15.75" customHeight="1">
      <c r="A32" s="1414" t="s">
        <v>149</v>
      </c>
      <c r="B32" s="1367" t="s">
        <v>1679</v>
      </c>
      <c r="C32" s="330" t="s">
        <v>21</v>
      </c>
      <c r="D32" s="331" t="s">
        <v>21</v>
      </c>
      <c r="E32" s="331" t="s">
        <v>21</v>
      </c>
      <c r="F32" s="331" t="s">
        <v>21</v>
      </c>
      <c r="G32" s="331" t="s">
        <v>21</v>
      </c>
      <c r="H32" s="331" t="s">
        <v>21</v>
      </c>
      <c r="I32" s="331" t="s">
        <v>21</v>
      </c>
      <c r="J32" s="331" t="s">
        <v>22</v>
      </c>
      <c r="K32" s="1415" t="s">
        <v>143</v>
      </c>
      <c r="M32" s="1397"/>
      <c r="N32" s="1397"/>
      <c r="O32" s="1397"/>
      <c r="P32" s="1397"/>
      <c r="Q32" s="1397"/>
      <c r="R32" s="1397"/>
      <c r="S32" s="1397"/>
      <c r="T32" s="1397"/>
      <c r="U32" s="1397"/>
    </row>
    <row r="33" spans="1:21" ht="15.75" customHeight="1">
      <c r="A33" s="1414" t="s">
        <v>150</v>
      </c>
      <c r="B33" s="1367" t="s">
        <v>1228</v>
      </c>
      <c r="C33" s="330" t="s">
        <v>21</v>
      </c>
      <c r="D33" s="331">
        <v>400589</v>
      </c>
      <c r="E33" s="331">
        <v>144077</v>
      </c>
      <c r="F33" s="331" t="s">
        <v>21</v>
      </c>
      <c r="G33" s="331">
        <v>256512</v>
      </c>
      <c r="H33" s="331">
        <v>256512</v>
      </c>
      <c r="I33" s="331" t="s">
        <v>21</v>
      </c>
      <c r="J33" s="331" t="s">
        <v>22</v>
      </c>
      <c r="K33" s="1415" t="s">
        <v>1680</v>
      </c>
      <c r="M33" s="1397"/>
      <c r="N33" s="1397"/>
      <c r="O33" s="1397"/>
      <c r="P33" s="1397"/>
      <c r="Q33" s="1397"/>
      <c r="R33" s="1397"/>
      <c r="S33" s="1397"/>
      <c r="T33" s="1397"/>
      <c r="U33" s="1397"/>
    </row>
    <row r="34" spans="1:21" ht="15.75" customHeight="1">
      <c r="A34" s="1414" t="s">
        <v>151</v>
      </c>
      <c r="B34" s="1367" t="s">
        <v>1228</v>
      </c>
      <c r="C34" s="330" t="s">
        <v>21</v>
      </c>
      <c r="D34" s="331" t="s">
        <v>21</v>
      </c>
      <c r="E34" s="331" t="s">
        <v>21</v>
      </c>
      <c r="F34" s="331" t="s">
        <v>21</v>
      </c>
      <c r="G34" s="331" t="s">
        <v>21</v>
      </c>
      <c r="H34" s="331" t="s">
        <v>21</v>
      </c>
      <c r="I34" s="331" t="s">
        <v>21</v>
      </c>
      <c r="J34" s="331" t="s">
        <v>22</v>
      </c>
      <c r="K34" s="1415" t="s">
        <v>1237</v>
      </c>
      <c r="M34" s="1397"/>
      <c r="N34" s="1397"/>
      <c r="O34" s="1397"/>
      <c r="P34" s="1397"/>
      <c r="Q34" s="1397"/>
      <c r="R34" s="1397"/>
      <c r="S34" s="1397"/>
      <c r="T34" s="1397"/>
      <c r="U34" s="1397"/>
    </row>
    <row r="35" spans="1:21" ht="15.75" customHeight="1">
      <c r="A35" s="1414" t="s">
        <v>106</v>
      </c>
      <c r="B35" s="1367" t="s">
        <v>1228</v>
      </c>
      <c r="C35" s="330">
        <v>3754</v>
      </c>
      <c r="D35" s="331">
        <v>3754</v>
      </c>
      <c r="E35" s="331" t="s">
        <v>21</v>
      </c>
      <c r="F35" s="331" t="s">
        <v>21</v>
      </c>
      <c r="G35" s="331">
        <v>3754</v>
      </c>
      <c r="H35" s="331">
        <v>3754</v>
      </c>
      <c r="I35" s="331" t="s">
        <v>21</v>
      </c>
      <c r="J35" s="347" t="s">
        <v>22</v>
      </c>
      <c r="K35" s="1415" t="s">
        <v>1239</v>
      </c>
    </row>
    <row r="36" spans="1:21" ht="15.75" customHeight="1">
      <c r="A36" s="1414" t="s">
        <v>81</v>
      </c>
      <c r="B36" s="1367" t="s">
        <v>1230</v>
      </c>
      <c r="C36" s="330">
        <v>20759</v>
      </c>
      <c r="D36" s="331">
        <v>20748</v>
      </c>
      <c r="E36" s="331">
        <v>1503</v>
      </c>
      <c r="F36" s="331" t="s">
        <v>21</v>
      </c>
      <c r="G36" s="331">
        <v>19245</v>
      </c>
      <c r="H36" s="331">
        <v>16673</v>
      </c>
      <c r="I36" s="331">
        <v>2572</v>
      </c>
      <c r="J36" s="347">
        <v>128</v>
      </c>
      <c r="K36" s="1416" t="s">
        <v>1248</v>
      </c>
      <c r="M36" s="1397"/>
      <c r="N36" s="1397"/>
      <c r="O36" s="1397"/>
      <c r="P36" s="1397"/>
      <c r="Q36" s="1397"/>
      <c r="R36" s="1397"/>
      <c r="S36" s="1397"/>
      <c r="T36" s="1397"/>
      <c r="U36" s="1397"/>
    </row>
    <row r="37" spans="1:21" ht="15.75" customHeight="1">
      <c r="A37" s="1414" t="s">
        <v>1240</v>
      </c>
      <c r="B37" s="1367" t="s">
        <v>1679</v>
      </c>
      <c r="C37" s="330">
        <v>51153</v>
      </c>
      <c r="D37" s="331">
        <v>51153</v>
      </c>
      <c r="E37" s="331">
        <v>2067</v>
      </c>
      <c r="F37" s="331" t="s">
        <v>21</v>
      </c>
      <c r="G37" s="331">
        <v>49086</v>
      </c>
      <c r="H37" s="331">
        <v>49086</v>
      </c>
      <c r="I37" s="331" t="s">
        <v>21</v>
      </c>
      <c r="J37" s="347" t="s">
        <v>22</v>
      </c>
      <c r="K37" s="1415" t="s">
        <v>1241</v>
      </c>
    </row>
    <row r="38" spans="1:21" ht="15.75" customHeight="1">
      <c r="A38" s="1414" t="s">
        <v>1242</v>
      </c>
      <c r="B38" s="1367" t="s">
        <v>1228</v>
      </c>
      <c r="C38" s="330">
        <v>54028</v>
      </c>
      <c r="D38" s="331">
        <v>54027</v>
      </c>
      <c r="E38" s="331">
        <v>2292</v>
      </c>
      <c r="F38" s="331" t="s">
        <v>21</v>
      </c>
      <c r="G38" s="331">
        <v>51735</v>
      </c>
      <c r="H38" s="331">
        <v>51735</v>
      </c>
      <c r="I38" s="331" t="s">
        <v>21</v>
      </c>
      <c r="J38" s="347" t="s">
        <v>22</v>
      </c>
      <c r="K38" s="1415" t="s">
        <v>1203</v>
      </c>
      <c r="M38" s="1397"/>
      <c r="N38" s="1397"/>
      <c r="O38" s="1397"/>
      <c r="P38" s="1397"/>
      <c r="Q38" s="1397"/>
      <c r="R38" s="1397"/>
      <c r="S38" s="1397"/>
      <c r="T38" s="1397"/>
      <c r="U38" s="1397"/>
    </row>
    <row r="39" spans="1:21" ht="15.75" customHeight="1">
      <c r="A39" s="1414" t="s">
        <v>85</v>
      </c>
      <c r="B39" s="1486" t="s">
        <v>1230</v>
      </c>
      <c r="C39" s="330" t="s">
        <v>21</v>
      </c>
      <c r="D39" s="331" t="s">
        <v>21</v>
      </c>
      <c r="E39" s="331" t="s">
        <v>21</v>
      </c>
      <c r="F39" s="331" t="s">
        <v>21</v>
      </c>
      <c r="G39" s="331" t="s">
        <v>21</v>
      </c>
      <c r="H39" s="331" t="s">
        <v>21</v>
      </c>
      <c r="I39" s="331" t="s">
        <v>21</v>
      </c>
      <c r="J39" s="347" t="s">
        <v>21</v>
      </c>
      <c r="K39" s="1415" t="s">
        <v>1204</v>
      </c>
      <c r="M39" s="1397"/>
      <c r="N39" s="1397"/>
      <c r="O39" s="1397"/>
      <c r="P39" s="1397"/>
      <c r="Q39" s="1397"/>
      <c r="R39" s="1397"/>
      <c r="S39" s="1397"/>
      <c r="T39" s="1397"/>
      <c r="U39" s="1397"/>
    </row>
    <row r="40" spans="1:21" ht="15.75" customHeight="1">
      <c r="A40" s="329" t="s">
        <v>108</v>
      </c>
      <c r="B40" s="1367" t="s">
        <v>1228</v>
      </c>
      <c r="C40" s="330" t="s">
        <v>21</v>
      </c>
      <c r="D40" s="331" t="s">
        <v>21</v>
      </c>
      <c r="E40" s="331" t="s">
        <v>21</v>
      </c>
      <c r="F40" s="331" t="s">
        <v>21</v>
      </c>
      <c r="G40" s="331" t="s">
        <v>21</v>
      </c>
      <c r="H40" s="331" t="s">
        <v>21</v>
      </c>
      <c r="I40" s="331" t="s">
        <v>21</v>
      </c>
      <c r="J40" s="347" t="s">
        <v>21</v>
      </c>
      <c r="K40" s="1418" t="s">
        <v>1175</v>
      </c>
      <c r="M40" s="1397"/>
      <c r="N40" s="1397"/>
      <c r="O40" s="1397"/>
      <c r="P40" s="1397"/>
      <c r="Q40" s="1397"/>
      <c r="R40" s="1397"/>
      <c r="S40" s="1397"/>
      <c r="T40" s="1397"/>
      <c r="U40" s="1397"/>
    </row>
    <row r="41" spans="1:21" ht="15.75" customHeight="1">
      <c r="A41" s="332" t="s">
        <v>1249</v>
      </c>
      <c r="B41" s="1422" t="s">
        <v>1228</v>
      </c>
      <c r="C41" s="334" t="s">
        <v>21</v>
      </c>
      <c r="D41" s="335" t="s">
        <v>21</v>
      </c>
      <c r="E41" s="335" t="s">
        <v>21</v>
      </c>
      <c r="F41" s="335" t="s">
        <v>21</v>
      </c>
      <c r="G41" s="335" t="s">
        <v>21</v>
      </c>
      <c r="H41" s="335" t="s">
        <v>21</v>
      </c>
      <c r="I41" s="335" t="s">
        <v>21</v>
      </c>
      <c r="J41" s="348" t="s">
        <v>21</v>
      </c>
      <c r="K41" s="229" t="s">
        <v>1681</v>
      </c>
      <c r="M41" s="1397"/>
      <c r="N41" s="1397"/>
      <c r="O41" s="1397"/>
      <c r="P41" s="1397"/>
      <c r="Q41" s="1397"/>
      <c r="R41" s="1397"/>
      <c r="S41" s="1397"/>
      <c r="T41" s="1397"/>
      <c r="U41" s="1397"/>
    </row>
    <row r="42" spans="1:21" ht="14.25" customHeight="1">
      <c r="A42" s="329"/>
      <c r="B42" s="756"/>
      <c r="C42" s="331"/>
      <c r="D42" s="331"/>
      <c r="E42" s="331"/>
      <c r="F42" s="331"/>
      <c r="G42" s="331"/>
      <c r="H42" s="331"/>
      <c r="I42" s="331"/>
      <c r="J42" s="331"/>
      <c r="K42" s="1373"/>
      <c r="M42" s="1397"/>
      <c r="N42" s="1397"/>
      <c r="O42" s="1397"/>
      <c r="P42" s="1397"/>
      <c r="Q42" s="1397"/>
      <c r="R42" s="1397"/>
      <c r="S42" s="1397"/>
      <c r="T42" s="1397"/>
      <c r="U42" s="1397"/>
    </row>
    <row r="43" spans="1:21" ht="14.25" customHeight="1">
      <c r="M43" s="1397"/>
      <c r="N43" s="1397"/>
      <c r="O43" s="1397"/>
      <c r="P43" s="1397"/>
      <c r="Q43" s="1397"/>
      <c r="R43" s="1397"/>
      <c r="S43" s="1397"/>
      <c r="T43" s="1397"/>
      <c r="U43" s="1397"/>
    </row>
    <row r="44" spans="1:21" ht="23.25" customHeight="1">
      <c r="A44" s="1469" t="s">
        <v>152</v>
      </c>
      <c r="B44" s="1340" t="s">
        <v>1682</v>
      </c>
      <c r="K44" s="1255"/>
      <c r="M44" s="1397"/>
      <c r="N44" s="1397"/>
      <c r="O44" s="1397"/>
      <c r="P44" s="1397"/>
      <c r="Q44" s="1397"/>
      <c r="R44" s="1397"/>
      <c r="S44" s="1397"/>
      <c r="T44" s="1397"/>
      <c r="U44" s="1397"/>
    </row>
    <row r="45" spans="1:21" ht="15.75" customHeight="1">
      <c r="A45" s="1487"/>
      <c r="B45" s="1377"/>
      <c r="C45" s="1378"/>
      <c r="D45" s="1488"/>
      <c r="E45" s="1471" t="s">
        <v>113</v>
      </c>
      <c r="F45" s="1472" t="s">
        <v>796</v>
      </c>
      <c r="G45" s="1473" t="s">
        <v>1225</v>
      </c>
      <c r="H45" s="1473"/>
      <c r="I45" s="1345"/>
      <c r="J45" s="1380"/>
      <c r="K45" s="1489"/>
      <c r="M45" s="1397"/>
      <c r="N45" s="1397"/>
      <c r="O45" s="1397"/>
      <c r="P45" s="1397"/>
      <c r="Q45" s="1397"/>
      <c r="R45" s="1397"/>
      <c r="S45" s="1397"/>
      <c r="T45" s="1397"/>
      <c r="U45" s="1397"/>
    </row>
    <row r="46" spans="1:21" ht="15.75" customHeight="1">
      <c r="A46" s="1437"/>
      <c r="B46" s="1347" t="s">
        <v>1226</v>
      </c>
      <c r="C46" s="1474" t="s">
        <v>95</v>
      </c>
      <c r="D46" s="1475" t="s">
        <v>96</v>
      </c>
      <c r="E46" s="1474" t="s">
        <v>59</v>
      </c>
      <c r="F46" s="1475" t="s">
        <v>732</v>
      </c>
      <c r="G46" s="1476" t="s">
        <v>575</v>
      </c>
      <c r="H46" s="1477"/>
      <c r="I46" s="1478"/>
      <c r="J46" s="1479" t="s">
        <v>795</v>
      </c>
      <c r="K46" s="1416"/>
      <c r="M46" s="1397"/>
      <c r="N46" s="1397"/>
      <c r="O46" s="1397"/>
      <c r="P46" s="1397"/>
      <c r="Q46" s="1397"/>
      <c r="R46" s="1397"/>
      <c r="S46" s="1397"/>
      <c r="T46" s="1397"/>
      <c r="U46" s="1397"/>
    </row>
    <row r="47" spans="1:21" ht="15.75" customHeight="1">
      <c r="A47" s="1490" t="s">
        <v>1251</v>
      </c>
      <c r="B47" s="1350"/>
      <c r="C47" s="1480"/>
      <c r="D47" s="1481"/>
      <c r="E47" s="1480"/>
      <c r="F47" s="1479" t="s">
        <v>60</v>
      </c>
      <c r="G47" s="1482" t="s">
        <v>715</v>
      </c>
      <c r="H47" s="1483"/>
      <c r="I47" s="1484"/>
      <c r="J47" s="1352"/>
      <c r="K47" s="2599" t="s">
        <v>1254</v>
      </c>
      <c r="M47" s="1397"/>
      <c r="N47" s="1397"/>
      <c r="O47" s="1397"/>
      <c r="P47" s="1397"/>
      <c r="Q47" s="1397"/>
      <c r="R47" s="1397"/>
      <c r="S47" s="1397"/>
      <c r="T47" s="1397"/>
      <c r="U47" s="1397"/>
    </row>
    <row r="48" spans="1:21" ht="15.75" customHeight="1">
      <c r="A48" s="1437"/>
      <c r="B48" s="1350"/>
      <c r="C48" s="1351"/>
      <c r="D48" s="1352"/>
      <c r="E48" s="1351"/>
      <c r="F48" s="1352"/>
      <c r="G48" s="1475" t="s">
        <v>764</v>
      </c>
      <c r="H48" s="1475" t="s">
        <v>118</v>
      </c>
      <c r="I48" s="1474" t="s">
        <v>766</v>
      </c>
      <c r="J48" s="1352"/>
      <c r="K48" s="2599"/>
      <c r="M48" s="1397"/>
      <c r="N48" s="1397"/>
      <c r="O48" s="1397"/>
      <c r="P48" s="1397"/>
      <c r="Q48" s="1397"/>
      <c r="R48" s="1397"/>
      <c r="S48" s="1397"/>
      <c r="T48" s="1397"/>
      <c r="U48" s="1397"/>
    </row>
    <row r="49" spans="1:21" ht="15.75" customHeight="1">
      <c r="A49" s="1437"/>
      <c r="B49" s="1350" t="s">
        <v>1573</v>
      </c>
      <c r="C49" s="1351" t="s">
        <v>100</v>
      </c>
      <c r="D49" s="1352" t="s">
        <v>1575</v>
      </c>
      <c r="E49" s="1351" t="s">
        <v>1683</v>
      </c>
      <c r="F49" s="1352" t="s">
        <v>147</v>
      </c>
      <c r="G49" s="1352"/>
      <c r="H49" s="1358"/>
      <c r="I49" s="1444"/>
      <c r="J49" s="1352" t="s">
        <v>1578</v>
      </c>
      <c r="K49" s="1416"/>
      <c r="M49" s="1397"/>
      <c r="N49" s="1397"/>
      <c r="O49" s="1397"/>
      <c r="P49" s="1397"/>
      <c r="Q49" s="1397"/>
      <c r="R49" s="1397"/>
      <c r="S49" s="1397"/>
      <c r="T49" s="1397"/>
      <c r="U49" s="1397"/>
    </row>
    <row r="50" spans="1:21" ht="15.75" customHeight="1">
      <c r="A50" s="1491"/>
      <c r="B50" s="1360"/>
      <c r="C50" s="1416"/>
      <c r="D50" s="1361"/>
      <c r="E50" s="1391"/>
      <c r="F50" s="1352"/>
      <c r="G50" s="1352" t="s">
        <v>1575</v>
      </c>
      <c r="H50" s="1358" t="s">
        <v>1676</v>
      </c>
      <c r="I50" s="1444" t="s">
        <v>102</v>
      </c>
      <c r="J50" s="1361"/>
      <c r="K50" s="1423"/>
      <c r="M50" s="1397"/>
      <c r="N50" s="1397"/>
      <c r="O50" s="1397"/>
      <c r="P50" s="1397"/>
      <c r="Q50" s="1397"/>
      <c r="R50" s="1397"/>
      <c r="S50" s="1397"/>
      <c r="T50" s="1397"/>
      <c r="U50" s="1397"/>
    </row>
    <row r="51" spans="1:21" ht="22.5" customHeight="1">
      <c r="A51" s="1412" t="s">
        <v>64</v>
      </c>
      <c r="B51" s="1367" t="s">
        <v>1334</v>
      </c>
      <c r="C51" s="323">
        <v>1986570</v>
      </c>
      <c r="D51" s="324">
        <v>1987858</v>
      </c>
      <c r="E51" s="324">
        <v>310324</v>
      </c>
      <c r="F51" s="324">
        <v>799379</v>
      </c>
      <c r="G51" s="324">
        <v>878155</v>
      </c>
      <c r="H51" s="324">
        <v>490173</v>
      </c>
      <c r="I51" s="324">
        <v>387981</v>
      </c>
      <c r="J51" s="344">
        <v>20000</v>
      </c>
      <c r="K51" s="1368" t="s">
        <v>1613</v>
      </c>
      <c r="M51" s="1397"/>
      <c r="N51" s="1397"/>
      <c r="O51" s="1397"/>
      <c r="P51" s="1397"/>
      <c r="Q51" s="1397"/>
      <c r="R51" s="1397"/>
      <c r="S51" s="1397"/>
      <c r="T51" s="1397"/>
      <c r="U51" s="1397"/>
    </row>
    <row r="52" spans="1:21" ht="14.25" customHeight="1">
      <c r="A52" s="1412"/>
      <c r="B52" s="1367"/>
      <c r="C52" s="1406"/>
      <c r="D52" s="1407"/>
      <c r="E52" s="1407"/>
      <c r="F52" s="1407"/>
      <c r="G52" s="1407"/>
      <c r="H52" s="1407"/>
      <c r="I52" s="1407"/>
      <c r="J52" s="1431"/>
      <c r="K52" s="1368" t="s">
        <v>1614</v>
      </c>
      <c r="M52" s="1397"/>
      <c r="N52" s="1397"/>
      <c r="O52" s="1397"/>
      <c r="P52" s="1397"/>
      <c r="Q52" s="1397"/>
      <c r="R52" s="1397"/>
      <c r="S52" s="1397"/>
      <c r="T52" s="1397"/>
      <c r="U52" s="1397"/>
    </row>
    <row r="53" spans="1:21" ht="14.25" customHeight="1">
      <c r="A53" s="1412" t="s">
        <v>65</v>
      </c>
      <c r="B53" s="1367" t="s">
        <v>1228</v>
      </c>
      <c r="C53" s="328">
        <v>263273</v>
      </c>
      <c r="D53" s="325">
        <v>264554</v>
      </c>
      <c r="E53" s="325">
        <v>51993</v>
      </c>
      <c r="F53" s="325">
        <v>5222</v>
      </c>
      <c r="G53" s="325">
        <v>207339</v>
      </c>
      <c r="H53" s="325">
        <v>67056</v>
      </c>
      <c r="I53" s="325">
        <v>140284</v>
      </c>
      <c r="J53" s="346">
        <v>19459</v>
      </c>
      <c r="K53" s="1368" t="s">
        <v>1616</v>
      </c>
      <c r="M53" s="1397"/>
      <c r="N53" s="1397"/>
      <c r="O53" s="1397"/>
      <c r="P53" s="1397"/>
      <c r="Q53" s="1397"/>
      <c r="R53" s="1397"/>
      <c r="S53" s="1397"/>
      <c r="T53" s="1397"/>
      <c r="U53" s="1397"/>
    </row>
    <row r="54" spans="1:21" ht="14.25" customHeight="1">
      <c r="A54" s="1412"/>
      <c r="B54" s="1367"/>
      <c r="C54" s="1406"/>
      <c r="D54" s="1407"/>
      <c r="E54" s="1407"/>
      <c r="F54" s="1407"/>
      <c r="G54" s="1407"/>
      <c r="H54" s="1407"/>
      <c r="I54" s="1407"/>
      <c r="J54" s="1431"/>
      <c r="K54" s="1368" t="s">
        <v>1614</v>
      </c>
      <c r="M54" s="1397"/>
      <c r="N54" s="1397"/>
      <c r="O54" s="1397"/>
      <c r="P54" s="1397"/>
      <c r="Q54" s="1397"/>
      <c r="R54" s="1397"/>
      <c r="S54" s="1397"/>
      <c r="T54" s="1397"/>
      <c r="U54" s="1397"/>
    </row>
    <row r="55" spans="1:21" ht="15.75" customHeight="1">
      <c r="A55" s="1414" t="s">
        <v>736</v>
      </c>
      <c r="B55" s="1367" t="s">
        <v>1228</v>
      </c>
      <c r="C55" s="330">
        <v>47031</v>
      </c>
      <c r="D55" s="331">
        <v>47107</v>
      </c>
      <c r="E55" s="331" t="s">
        <v>22</v>
      </c>
      <c r="F55" s="331">
        <v>2</v>
      </c>
      <c r="G55" s="331">
        <v>47105</v>
      </c>
      <c r="H55" s="331" t="s">
        <v>22</v>
      </c>
      <c r="I55" s="331">
        <v>47105</v>
      </c>
      <c r="J55" s="347">
        <v>1772</v>
      </c>
      <c r="K55" s="1255" t="s">
        <v>717</v>
      </c>
      <c r="M55" s="1397"/>
      <c r="N55" s="1397"/>
      <c r="O55" s="1397"/>
      <c r="P55" s="1397"/>
      <c r="Q55" s="1397"/>
      <c r="R55" s="1397"/>
      <c r="S55" s="1397"/>
      <c r="T55" s="1397"/>
      <c r="U55" s="1397"/>
    </row>
    <row r="56" spans="1:21" ht="15.75" customHeight="1">
      <c r="A56" s="1414" t="s">
        <v>68</v>
      </c>
      <c r="B56" s="1367" t="s">
        <v>1228</v>
      </c>
      <c r="C56" s="330">
        <v>33332</v>
      </c>
      <c r="D56" s="331">
        <v>33107</v>
      </c>
      <c r="E56" s="331">
        <v>8177</v>
      </c>
      <c r="F56" s="331" t="s">
        <v>21</v>
      </c>
      <c r="G56" s="331">
        <v>24930</v>
      </c>
      <c r="H56" s="331">
        <v>15250</v>
      </c>
      <c r="I56" s="331">
        <v>9680</v>
      </c>
      <c r="J56" s="347">
        <v>5150</v>
      </c>
      <c r="K56" s="1255" t="s">
        <v>716</v>
      </c>
      <c r="M56" s="1397"/>
      <c r="N56" s="1397"/>
      <c r="O56" s="1397"/>
      <c r="P56" s="1397"/>
      <c r="Q56" s="1397"/>
      <c r="R56" s="1397"/>
      <c r="S56" s="1397"/>
      <c r="T56" s="1397"/>
      <c r="U56" s="1397"/>
    </row>
    <row r="57" spans="1:21" ht="15.75" customHeight="1">
      <c r="A57" s="1414" t="s">
        <v>69</v>
      </c>
      <c r="B57" s="1367" t="s">
        <v>1228</v>
      </c>
      <c r="C57" s="330">
        <v>25660</v>
      </c>
      <c r="D57" s="331">
        <v>25554</v>
      </c>
      <c r="E57" s="331" t="s">
        <v>21</v>
      </c>
      <c r="F57" s="331">
        <v>342</v>
      </c>
      <c r="G57" s="331">
        <v>25212</v>
      </c>
      <c r="H57" s="331">
        <v>67</v>
      </c>
      <c r="I57" s="331">
        <v>25145</v>
      </c>
      <c r="J57" s="347">
        <v>1406</v>
      </c>
      <c r="K57" s="1373" t="s">
        <v>1174</v>
      </c>
      <c r="M57" s="1397"/>
      <c r="N57" s="1397"/>
      <c r="O57" s="1397"/>
      <c r="P57" s="1397"/>
      <c r="Q57" s="1397"/>
      <c r="R57" s="1397"/>
      <c r="S57" s="1397"/>
      <c r="T57" s="1397"/>
      <c r="U57" s="1397"/>
    </row>
    <row r="58" spans="1:21" ht="15.75" customHeight="1">
      <c r="A58" s="1414" t="s">
        <v>70</v>
      </c>
      <c r="B58" s="1367" t="s">
        <v>1228</v>
      </c>
      <c r="C58" s="330">
        <v>58111</v>
      </c>
      <c r="D58" s="331">
        <v>59655</v>
      </c>
      <c r="E58" s="331">
        <v>20682</v>
      </c>
      <c r="F58" s="331">
        <v>4837</v>
      </c>
      <c r="G58" s="331">
        <v>34136</v>
      </c>
      <c r="H58" s="331">
        <v>6873</v>
      </c>
      <c r="I58" s="331">
        <v>27263</v>
      </c>
      <c r="J58" s="347">
        <v>9613</v>
      </c>
      <c r="K58" s="1373" t="s">
        <v>1346</v>
      </c>
      <c r="M58" s="1397"/>
      <c r="N58" s="1397"/>
      <c r="O58" s="1397"/>
      <c r="P58" s="1397"/>
      <c r="Q58" s="1397"/>
      <c r="R58" s="1397"/>
      <c r="S58" s="1397"/>
      <c r="T58" s="1397"/>
      <c r="U58" s="1397"/>
    </row>
    <row r="59" spans="1:21" ht="15.75" customHeight="1">
      <c r="A59" s="329" t="s">
        <v>1339</v>
      </c>
      <c r="B59" s="1367" t="s">
        <v>1228</v>
      </c>
      <c r="C59" s="330">
        <v>58022</v>
      </c>
      <c r="D59" s="331">
        <v>59557</v>
      </c>
      <c r="E59" s="331">
        <v>20682</v>
      </c>
      <c r="F59" s="331">
        <v>4837</v>
      </c>
      <c r="G59" s="331">
        <v>34038</v>
      </c>
      <c r="H59" s="331">
        <v>6863</v>
      </c>
      <c r="I59" s="331">
        <v>27175</v>
      </c>
      <c r="J59" s="347">
        <v>9477</v>
      </c>
      <c r="K59" s="1458" t="s">
        <v>1684</v>
      </c>
    </row>
    <row r="60" spans="1:21" ht="15.75" customHeight="1">
      <c r="A60" s="329" t="s">
        <v>1677</v>
      </c>
      <c r="B60" s="1367" t="s">
        <v>1228</v>
      </c>
      <c r="C60" s="330">
        <v>89</v>
      </c>
      <c r="D60" s="331">
        <v>98</v>
      </c>
      <c r="E60" s="331" t="s">
        <v>21</v>
      </c>
      <c r="F60" s="331" t="s">
        <v>21</v>
      </c>
      <c r="G60" s="331">
        <v>98</v>
      </c>
      <c r="H60" s="331">
        <v>10</v>
      </c>
      <c r="I60" s="331">
        <v>88</v>
      </c>
      <c r="J60" s="347">
        <v>136</v>
      </c>
      <c r="K60" s="1373" t="s">
        <v>1678</v>
      </c>
    </row>
    <row r="61" spans="1:21" ht="15.75" customHeight="1">
      <c r="A61" s="1414" t="s">
        <v>111</v>
      </c>
      <c r="B61" s="1367" t="s">
        <v>1228</v>
      </c>
      <c r="C61" s="330">
        <v>12</v>
      </c>
      <c r="D61" s="331">
        <v>12</v>
      </c>
      <c r="E61" s="331" t="s">
        <v>21</v>
      </c>
      <c r="F61" s="331" t="s">
        <v>21</v>
      </c>
      <c r="G61" s="331">
        <v>12</v>
      </c>
      <c r="H61" s="331" t="s">
        <v>21</v>
      </c>
      <c r="I61" s="331">
        <v>12</v>
      </c>
      <c r="J61" s="347" t="s">
        <v>21</v>
      </c>
      <c r="K61" s="1373" t="s">
        <v>1178</v>
      </c>
    </row>
    <row r="62" spans="1:21" ht="15.75" customHeight="1">
      <c r="A62" s="1414" t="s">
        <v>72</v>
      </c>
      <c r="B62" s="1367" t="s">
        <v>1230</v>
      </c>
      <c r="C62" s="330">
        <v>80668</v>
      </c>
      <c r="D62" s="331">
        <v>80645</v>
      </c>
      <c r="E62" s="331">
        <v>17783</v>
      </c>
      <c r="F62" s="331" t="s">
        <v>21</v>
      </c>
      <c r="G62" s="331">
        <v>62862</v>
      </c>
      <c r="H62" s="331">
        <v>34726</v>
      </c>
      <c r="I62" s="331">
        <v>28136</v>
      </c>
      <c r="J62" s="347">
        <v>1447</v>
      </c>
      <c r="K62" s="1255" t="s">
        <v>1231</v>
      </c>
    </row>
    <row r="63" spans="1:21" ht="15.75" customHeight="1">
      <c r="A63" s="1414" t="s">
        <v>120</v>
      </c>
      <c r="B63" s="1367" t="s">
        <v>1679</v>
      </c>
      <c r="C63" s="330" t="s">
        <v>21</v>
      </c>
      <c r="D63" s="331" t="s">
        <v>21</v>
      </c>
      <c r="E63" s="331" t="s">
        <v>21</v>
      </c>
      <c r="F63" s="331" t="s">
        <v>21</v>
      </c>
      <c r="G63" s="331" t="s">
        <v>21</v>
      </c>
      <c r="H63" s="331" t="s">
        <v>21</v>
      </c>
      <c r="I63" s="331" t="s">
        <v>21</v>
      </c>
      <c r="J63" s="347" t="s">
        <v>22</v>
      </c>
      <c r="K63" s="1373" t="s">
        <v>1232</v>
      </c>
    </row>
    <row r="64" spans="1:21" ht="15.75" customHeight="1">
      <c r="A64" s="1461" t="s">
        <v>1196</v>
      </c>
      <c r="B64" s="1367" t="s">
        <v>1230</v>
      </c>
      <c r="C64" s="330" t="s">
        <v>21</v>
      </c>
      <c r="D64" s="331" t="s">
        <v>21</v>
      </c>
      <c r="E64" s="331" t="s">
        <v>21</v>
      </c>
      <c r="F64" s="331" t="s">
        <v>21</v>
      </c>
      <c r="G64" s="331" t="s">
        <v>21</v>
      </c>
      <c r="H64" s="331" t="s">
        <v>21</v>
      </c>
      <c r="I64" s="331" t="s">
        <v>21</v>
      </c>
      <c r="J64" s="347" t="s">
        <v>21</v>
      </c>
      <c r="K64" s="1272" t="s">
        <v>724</v>
      </c>
    </row>
    <row r="65" spans="1:21" ht="15.75" customHeight="1">
      <c r="A65" s="329" t="s">
        <v>104</v>
      </c>
      <c r="B65" s="223" t="s">
        <v>1334</v>
      </c>
      <c r="C65" s="330" t="s">
        <v>21</v>
      </c>
      <c r="D65" s="331" t="s">
        <v>21</v>
      </c>
      <c r="E65" s="331" t="s">
        <v>21</v>
      </c>
      <c r="F65" s="331" t="s">
        <v>21</v>
      </c>
      <c r="G65" s="331" t="s">
        <v>21</v>
      </c>
      <c r="H65" s="331" t="s">
        <v>21</v>
      </c>
      <c r="I65" s="331" t="s">
        <v>21</v>
      </c>
      <c r="J65" s="347" t="s">
        <v>21</v>
      </c>
      <c r="K65" s="1418" t="s">
        <v>1233</v>
      </c>
    </row>
    <row r="66" spans="1:21" ht="15.75" customHeight="1">
      <c r="A66" s="1419"/>
      <c r="B66" s="1367"/>
      <c r="C66" s="354"/>
      <c r="D66" s="355"/>
      <c r="E66" s="355"/>
      <c r="F66" s="355"/>
      <c r="G66" s="355"/>
      <c r="H66" s="355"/>
      <c r="I66" s="355"/>
      <c r="J66" s="356"/>
      <c r="K66" s="1272"/>
    </row>
    <row r="67" spans="1:21" ht="14.25" customHeight="1">
      <c r="A67" s="1412" t="s">
        <v>75</v>
      </c>
      <c r="B67" s="1367" t="s">
        <v>1334</v>
      </c>
      <c r="C67" s="328">
        <v>1723297</v>
      </c>
      <c r="D67" s="325">
        <v>1723303</v>
      </c>
      <c r="E67" s="325">
        <v>258331</v>
      </c>
      <c r="F67" s="325">
        <v>794157</v>
      </c>
      <c r="G67" s="325">
        <v>670815</v>
      </c>
      <c r="H67" s="325">
        <v>423118</v>
      </c>
      <c r="I67" s="325">
        <v>247697</v>
      </c>
      <c r="J67" s="346">
        <v>541</v>
      </c>
      <c r="K67" s="1368" t="s">
        <v>1234</v>
      </c>
    </row>
    <row r="68" spans="1:21" ht="14.25" customHeight="1">
      <c r="A68" s="1412"/>
      <c r="B68" s="1367"/>
      <c r="C68" s="1406"/>
      <c r="D68" s="1407"/>
      <c r="E68" s="1407"/>
      <c r="F68" s="1407"/>
      <c r="G68" s="1407"/>
      <c r="H68" s="1407"/>
      <c r="I68" s="1407"/>
      <c r="J68" s="1431"/>
      <c r="K68" s="1368" t="s">
        <v>1614</v>
      </c>
      <c r="M68" s="1397"/>
      <c r="N68" s="1397"/>
      <c r="O68" s="1397"/>
      <c r="P68" s="1397"/>
      <c r="Q68" s="1397"/>
      <c r="R68" s="1397"/>
      <c r="S68" s="1397"/>
      <c r="T68" s="1397"/>
      <c r="U68" s="1397"/>
    </row>
    <row r="69" spans="1:21" ht="15.75" customHeight="1">
      <c r="A69" s="1414" t="s">
        <v>105</v>
      </c>
      <c r="B69" s="1367" t="s">
        <v>1230</v>
      </c>
      <c r="C69" s="330">
        <v>31</v>
      </c>
      <c r="D69" s="331">
        <v>31</v>
      </c>
      <c r="E69" s="331" t="s">
        <v>21</v>
      </c>
      <c r="F69" s="331" t="s">
        <v>21</v>
      </c>
      <c r="G69" s="331">
        <v>31</v>
      </c>
      <c r="H69" s="331">
        <v>31</v>
      </c>
      <c r="I69" s="331" t="s">
        <v>21</v>
      </c>
      <c r="J69" s="347" t="s">
        <v>21</v>
      </c>
      <c r="K69" s="1255" t="s">
        <v>1200</v>
      </c>
    </row>
    <row r="70" spans="1:21" ht="15.75" customHeight="1">
      <c r="A70" s="1414" t="s">
        <v>148</v>
      </c>
      <c r="B70" s="1367" t="s">
        <v>1228</v>
      </c>
      <c r="C70" s="330">
        <v>9950</v>
      </c>
      <c r="D70" s="331">
        <v>9980</v>
      </c>
      <c r="E70" s="331" t="s">
        <v>21</v>
      </c>
      <c r="F70" s="331" t="s">
        <v>21</v>
      </c>
      <c r="G70" s="331">
        <v>9980</v>
      </c>
      <c r="H70" s="331">
        <v>9980</v>
      </c>
      <c r="I70" s="331" t="s">
        <v>21</v>
      </c>
      <c r="J70" s="347">
        <v>49</v>
      </c>
      <c r="K70" s="1416" t="s">
        <v>1201</v>
      </c>
      <c r="M70" s="1397"/>
      <c r="N70" s="1397"/>
      <c r="O70" s="1397"/>
      <c r="P70" s="1397"/>
      <c r="Q70" s="1397"/>
      <c r="R70" s="1397"/>
      <c r="S70" s="1397"/>
      <c r="T70" s="1397"/>
      <c r="U70" s="1397"/>
    </row>
    <row r="71" spans="1:21" ht="15.75" customHeight="1">
      <c r="A71" s="1414" t="s">
        <v>149</v>
      </c>
      <c r="B71" s="1367" t="s">
        <v>1679</v>
      </c>
      <c r="C71" s="330" t="s">
        <v>21</v>
      </c>
      <c r="D71" s="331" t="s">
        <v>21</v>
      </c>
      <c r="E71" s="331" t="s">
        <v>21</v>
      </c>
      <c r="F71" s="331" t="s">
        <v>21</v>
      </c>
      <c r="G71" s="331" t="s">
        <v>21</v>
      </c>
      <c r="H71" s="331" t="s">
        <v>21</v>
      </c>
      <c r="I71" s="331" t="s">
        <v>21</v>
      </c>
      <c r="J71" s="347" t="s">
        <v>22</v>
      </c>
      <c r="K71" s="1415" t="s">
        <v>143</v>
      </c>
    </row>
    <row r="72" spans="1:21" ht="15.75" customHeight="1">
      <c r="A72" s="1414" t="s">
        <v>150</v>
      </c>
      <c r="B72" s="1367" t="s">
        <v>1228</v>
      </c>
      <c r="C72" s="330" t="s">
        <v>21</v>
      </c>
      <c r="D72" s="331" t="s">
        <v>21</v>
      </c>
      <c r="E72" s="331" t="s">
        <v>21</v>
      </c>
      <c r="F72" s="331" t="s">
        <v>21</v>
      </c>
      <c r="G72" s="331" t="s">
        <v>21</v>
      </c>
      <c r="H72" s="331" t="s">
        <v>21</v>
      </c>
      <c r="I72" s="331" t="s">
        <v>21</v>
      </c>
      <c r="J72" s="347" t="s">
        <v>22</v>
      </c>
      <c r="K72" s="1415" t="s">
        <v>1680</v>
      </c>
      <c r="M72" s="1397"/>
      <c r="N72" s="1397"/>
      <c r="O72" s="1397"/>
      <c r="P72" s="1397"/>
      <c r="Q72" s="1397"/>
      <c r="R72" s="1397"/>
      <c r="S72" s="1397"/>
      <c r="T72" s="1397"/>
      <c r="U72" s="1397"/>
    </row>
    <row r="73" spans="1:21" ht="15.75" customHeight="1">
      <c r="A73" s="1414" t="s">
        <v>151</v>
      </c>
      <c r="B73" s="1367" t="s">
        <v>1228</v>
      </c>
      <c r="C73" s="330" t="s">
        <v>21</v>
      </c>
      <c r="D73" s="331" t="s">
        <v>21</v>
      </c>
      <c r="E73" s="331" t="s">
        <v>21</v>
      </c>
      <c r="F73" s="331" t="s">
        <v>21</v>
      </c>
      <c r="G73" s="331" t="s">
        <v>21</v>
      </c>
      <c r="H73" s="331" t="s">
        <v>21</v>
      </c>
      <c r="I73" s="331" t="s">
        <v>21</v>
      </c>
      <c r="J73" s="347" t="s">
        <v>22</v>
      </c>
      <c r="K73" s="1415" t="s">
        <v>1237</v>
      </c>
      <c r="M73" s="1397"/>
      <c r="N73" s="1397"/>
      <c r="O73" s="1397"/>
      <c r="P73" s="1397"/>
      <c r="Q73" s="1397"/>
      <c r="R73" s="1397"/>
      <c r="S73" s="1397"/>
      <c r="T73" s="1397"/>
      <c r="U73" s="1397"/>
    </row>
    <row r="74" spans="1:21" ht="15.75" customHeight="1">
      <c r="A74" s="1414" t="s">
        <v>106</v>
      </c>
      <c r="B74" s="1367" t="s">
        <v>1228</v>
      </c>
      <c r="C74" s="330">
        <v>38508</v>
      </c>
      <c r="D74" s="331">
        <v>38509</v>
      </c>
      <c r="E74" s="331">
        <v>6550</v>
      </c>
      <c r="F74" s="331">
        <v>21549</v>
      </c>
      <c r="G74" s="331">
        <v>10410</v>
      </c>
      <c r="H74" s="331">
        <v>9737</v>
      </c>
      <c r="I74" s="331">
        <v>673</v>
      </c>
      <c r="J74" s="347" t="s">
        <v>22</v>
      </c>
      <c r="K74" s="1415" t="s">
        <v>1239</v>
      </c>
      <c r="M74" s="1397"/>
      <c r="N74" s="1397"/>
      <c r="O74" s="1397"/>
      <c r="P74" s="1397"/>
      <c r="Q74" s="1397"/>
      <c r="R74" s="1397"/>
      <c r="S74" s="1397"/>
      <c r="T74" s="1397"/>
      <c r="U74" s="1397"/>
    </row>
    <row r="75" spans="1:21" ht="15.75" customHeight="1">
      <c r="A75" s="1414" t="s">
        <v>81</v>
      </c>
      <c r="B75" s="1367" t="s">
        <v>1230</v>
      </c>
      <c r="C75" s="330">
        <v>104971</v>
      </c>
      <c r="D75" s="331">
        <v>104959</v>
      </c>
      <c r="E75" s="331">
        <v>11774</v>
      </c>
      <c r="F75" s="331">
        <v>51472</v>
      </c>
      <c r="G75" s="331">
        <v>41713</v>
      </c>
      <c r="H75" s="331">
        <v>34084</v>
      </c>
      <c r="I75" s="331">
        <v>7629</v>
      </c>
      <c r="J75" s="347">
        <v>357</v>
      </c>
      <c r="K75" s="1255" t="s">
        <v>1248</v>
      </c>
      <c r="M75" s="1397"/>
      <c r="N75" s="1397"/>
      <c r="O75" s="1397"/>
      <c r="P75" s="1397"/>
      <c r="Q75" s="1397"/>
      <c r="R75" s="1397"/>
      <c r="S75" s="1397"/>
      <c r="T75" s="1397"/>
      <c r="U75" s="1397"/>
    </row>
    <row r="76" spans="1:21" ht="15.75" customHeight="1">
      <c r="A76" s="1414" t="s">
        <v>1240</v>
      </c>
      <c r="B76" s="1367" t="s">
        <v>1679</v>
      </c>
      <c r="C76" s="330">
        <v>1313034</v>
      </c>
      <c r="D76" s="331">
        <v>1313034</v>
      </c>
      <c r="E76" s="331">
        <v>202147</v>
      </c>
      <c r="F76" s="331">
        <v>599847</v>
      </c>
      <c r="G76" s="331">
        <v>511040</v>
      </c>
      <c r="H76" s="331">
        <v>307913</v>
      </c>
      <c r="I76" s="331">
        <v>203127</v>
      </c>
      <c r="J76" s="347" t="s">
        <v>22</v>
      </c>
      <c r="K76" s="1415" t="s">
        <v>1241</v>
      </c>
      <c r="M76" s="1397"/>
      <c r="N76" s="1397"/>
      <c r="O76" s="1397"/>
      <c r="P76" s="1397"/>
      <c r="Q76" s="1397"/>
      <c r="R76" s="1397"/>
      <c r="S76" s="1397"/>
      <c r="T76" s="1397"/>
      <c r="U76" s="1397"/>
    </row>
    <row r="77" spans="1:21" ht="15.75" customHeight="1">
      <c r="A77" s="1414" t="s">
        <v>1242</v>
      </c>
      <c r="B77" s="1367" t="s">
        <v>1228</v>
      </c>
      <c r="C77" s="330">
        <v>1435322</v>
      </c>
      <c r="D77" s="331">
        <v>1435321</v>
      </c>
      <c r="E77" s="331">
        <v>220672</v>
      </c>
      <c r="F77" s="331">
        <v>656596</v>
      </c>
      <c r="G77" s="331">
        <v>558052</v>
      </c>
      <c r="H77" s="331">
        <v>335667</v>
      </c>
      <c r="I77" s="331">
        <v>222385</v>
      </c>
      <c r="J77" s="347" t="s">
        <v>22</v>
      </c>
      <c r="K77" s="1415" t="s">
        <v>1203</v>
      </c>
      <c r="M77" s="1397"/>
      <c r="N77" s="1397"/>
      <c r="O77" s="1397"/>
      <c r="P77" s="1397"/>
      <c r="Q77" s="1397"/>
      <c r="R77" s="1397"/>
      <c r="S77" s="1397"/>
      <c r="T77" s="1397"/>
      <c r="U77" s="1397"/>
    </row>
    <row r="78" spans="1:21" ht="15.75" customHeight="1">
      <c r="A78" s="1414" t="s">
        <v>85</v>
      </c>
      <c r="B78" s="1367" t="s">
        <v>1230</v>
      </c>
      <c r="C78" s="330" t="s">
        <v>21</v>
      </c>
      <c r="D78" s="331" t="s">
        <v>21</v>
      </c>
      <c r="E78" s="331" t="s">
        <v>21</v>
      </c>
      <c r="F78" s="331" t="s">
        <v>21</v>
      </c>
      <c r="G78" s="331" t="s">
        <v>21</v>
      </c>
      <c r="H78" s="331" t="s">
        <v>21</v>
      </c>
      <c r="I78" s="331" t="s">
        <v>21</v>
      </c>
      <c r="J78" s="347" t="s">
        <v>21</v>
      </c>
      <c r="K78" s="1373" t="s">
        <v>1204</v>
      </c>
      <c r="M78" s="1397"/>
      <c r="N78" s="1397"/>
      <c r="O78" s="1397"/>
      <c r="P78" s="1397"/>
      <c r="Q78" s="1397"/>
      <c r="R78" s="1397"/>
      <c r="S78" s="1397"/>
      <c r="T78" s="1397"/>
      <c r="U78" s="1397"/>
    </row>
    <row r="79" spans="1:21" ht="15.75" customHeight="1">
      <c r="A79" s="329" t="s">
        <v>108</v>
      </c>
      <c r="B79" s="1367" t="s">
        <v>1228</v>
      </c>
      <c r="C79" s="330" t="s">
        <v>21</v>
      </c>
      <c r="D79" s="331" t="s">
        <v>21</v>
      </c>
      <c r="E79" s="331" t="s">
        <v>21</v>
      </c>
      <c r="F79" s="331" t="s">
        <v>21</v>
      </c>
      <c r="G79" s="331" t="s">
        <v>21</v>
      </c>
      <c r="H79" s="331" t="s">
        <v>21</v>
      </c>
      <c r="I79" s="331" t="s">
        <v>21</v>
      </c>
      <c r="J79" s="347" t="s">
        <v>21</v>
      </c>
      <c r="K79" s="1418" t="s">
        <v>1175</v>
      </c>
      <c r="M79" s="1397"/>
      <c r="N79" s="1397"/>
      <c r="O79" s="1397"/>
      <c r="P79" s="1397"/>
      <c r="Q79" s="1397"/>
      <c r="R79" s="1397"/>
      <c r="S79" s="1397"/>
      <c r="T79" s="1397"/>
      <c r="U79" s="1397"/>
    </row>
    <row r="80" spans="1:21" ht="15.75" customHeight="1">
      <c r="A80" s="332" t="s">
        <v>1249</v>
      </c>
      <c r="B80" s="1422" t="s">
        <v>1228</v>
      </c>
      <c r="C80" s="334" t="s">
        <v>21</v>
      </c>
      <c r="D80" s="335" t="s">
        <v>21</v>
      </c>
      <c r="E80" s="335" t="s">
        <v>21</v>
      </c>
      <c r="F80" s="335" t="s">
        <v>21</v>
      </c>
      <c r="G80" s="335" t="s">
        <v>21</v>
      </c>
      <c r="H80" s="335" t="s">
        <v>21</v>
      </c>
      <c r="I80" s="335" t="s">
        <v>21</v>
      </c>
      <c r="J80" s="348" t="s">
        <v>21</v>
      </c>
      <c r="K80" s="229" t="s">
        <v>1681</v>
      </c>
      <c r="M80" s="1397"/>
      <c r="N80" s="1397"/>
      <c r="O80" s="1397"/>
      <c r="P80" s="1397"/>
      <c r="Q80" s="1397"/>
      <c r="R80" s="1397"/>
      <c r="S80" s="1397"/>
      <c r="T80" s="1397"/>
      <c r="U80" s="1397"/>
    </row>
    <row r="81" spans="1:21" ht="15.75" customHeight="1">
      <c r="A81" s="365"/>
      <c r="B81" s="1492"/>
      <c r="K81" s="366"/>
      <c r="M81" s="1397"/>
      <c r="N81" s="1397"/>
      <c r="O81" s="1397"/>
      <c r="P81" s="1397"/>
      <c r="Q81" s="1397"/>
      <c r="R81" s="1397"/>
      <c r="S81" s="1397"/>
      <c r="T81" s="1397"/>
      <c r="U81" s="1397"/>
    </row>
    <row r="82" spans="1:21" ht="14.25" customHeight="1">
      <c r="M82" s="1397"/>
      <c r="N82" s="1397"/>
      <c r="O82" s="1397"/>
      <c r="P82" s="1397"/>
      <c r="Q82" s="1397"/>
      <c r="R82" s="1397"/>
      <c r="S82" s="1397"/>
      <c r="T82" s="1397"/>
      <c r="U82" s="1397"/>
    </row>
    <row r="83" spans="1:21" ht="0.75" customHeight="1">
      <c r="M83" s="1397"/>
      <c r="N83" s="1397"/>
      <c r="O83" s="1397"/>
      <c r="P83" s="1397"/>
      <c r="Q83" s="1397"/>
      <c r="R83" s="1397"/>
      <c r="S83" s="1397"/>
      <c r="T83" s="1397"/>
      <c r="U83" s="1397"/>
    </row>
  </sheetData>
  <mergeCells count="3">
    <mergeCell ref="A7:A12"/>
    <mergeCell ref="K9:K10"/>
    <mergeCell ref="K47:K48"/>
  </mergeCells>
  <phoneticPr fontId="99"/>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B1680-87FB-48C1-8B3F-C5AD7C4692D1}">
  <sheetPr>
    <tabColor theme="7" tint="0.59999389629810485"/>
  </sheetPr>
  <dimension ref="A1:GW101"/>
  <sheetViews>
    <sheetView showGridLines="0" zoomScaleNormal="100" zoomScaleSheetLayoutView="75" workbookViewId="0"/>
  </sheetViews>
  <sheetFormatPr defaultColWidth="9" defaultRowHeight="13"/>
  <cols>
    <col min="1" max="2" width="8.6328125" style="1248" customWidth="1"/>
    <col min="3" max="3" width="10.08984375" style="1248" customWidth="1"/>
    <col min="4" max="9" width="20.7265625" style="1248" customWidth="1"/>
    <col min="10" max="15" width="21.6328125" style="1248" customWidth="1"/>
    <col min="16" max="17" width="10.6328125" style="1248" customWidth="1"/>
    <col min="18" max="19" width="8.6328125" style="1248" customWidth="1"/>
    <col min="20" max="20" width="10.08984375" style="1248" customWidth="1"/>
    <col min="21" max="22" width="24.6328125" style="1248" customWidth="1"/>
    <col min="23" max="24" width="13.08984375" style="1248" customWidth="1"/>
    <col min="25" max="26" width="24.6328125" style="1248" customWidth="1"/>
    <col min="27" max="32" width="21.6328125" style="1248" customWidth="1"/>
    <col min="33" max="34" width="10.6328125" style="1248" customWidth="1"/>
    <col min="35" max="36" width="8.6328125" style="1248" customWidth="1"/>
    <col min="37" max="37" width="10.08984375" style="1248" customWidth="1"/>
    <col min="38" max="39" width="24.6328125" style="1248" customWidth="1"/>
    <col min="40" max="41" width="13.08984375" style="1248" customWidth="1"/>
    <col min="42" max="43" width="24.6328125" style="1248" customWidth="1"/>
    <col min="44" max="49" width="21.6328125" style="1248" customWidth="1"/>
    <col min="50" max="51" width="10.6328125" style="1248" customWidth="1"/>
    <col min="52" max="53" width="8.6328125" style="1248" customWidth="1"/>
    <col min="54" max="54" width="10.08984375" style="1248" customWidth="1"/>
    <col min="55" max="56" width="24.6328125" style="1248" customWidth="1"/>
    <col min="57" max="58" width="13.08984375" style="1248" customWidth="1"/>
    <col min="59" max="60" width="24.6328125" style="1248" customWidth="1"/>
    <col min="61" max="66" width="21.6328125" style="1248" customWidth="1"/>
    <col min="67" max="68" width="10.6328125" style="1248" customWidth="1"/>
    <col min="69" max="70" width="8.6328125" style="1248" customWidth="1"/>
    <col min="71" max="71" width="10.08984375" style="1248" customWidth="1"/>
    <col min="72" max="73" width="24.6328125" style="1248" customWidth="1"/>
    <col min="74" max="75" width="13.08984375" style="1248" customWidth="1"/>
    <col min="76" max="77" width="24.6328125" style="1248" customWidth="1"/>
    <col min="78" max="83" width="21.6328125" style="1248" customWidth="1"/>
    <col min="84" max="85" width="10.6328125" style="1248" customWidth="1"/>
    <col min="86" max="87" width="8.6328125" style="1248" customWidth="1"/>
    <col min="88" max="88" width="10.08984375" style="1248" customWidth="1"/>
    <col min="89" max="90" width="24.6328125" style="1248" customWidth="1"/>
    <col min="91" max="92" width="13.08984375" style="1248" customWidth="1"/>
    <col min="93" max="94" width="24.6328125" style="1248" customWidth="1"/>
    <col min="95" max="100" width="21.6328125" style="1248" customWidth="1"/>
    <col min="101" max="102" width="10.6328125" style="1248" customWidth="1"/>
    <col min="103" max="104" width="8.6328125" style="1248" customWidth="1"/>
    <col min="105" max="105" width="10.08984375" style="1248" customWidth="1"/>
    <col min="106" max="107" width="24.6328125" style="1248" customWidth="1"/>
    <col min="108" max="109" width="13.08984375" style="1248" customWidth="1"/>
    <col min="110" max="111" width="24.6328125" style="1248" customWidth="1"/>
    <col min="112" max="117" width="21.6328125" style="1248" customWidth="1"/>
    <col min="118" max="119" width="10.6328125" style="1248" customWidth="1"/>
    <col min="120" max="121" width="8.6328125" style="1248" customWidth="1"/>
    <col min="122" max="122" width="10.08984375" style="1248" customWidth="1"/>
    <col min="123" max="124" width="24.6328125" style="1248" customWidth="1"/>
    <col min="125" max="126" width="13.08984375" style="1248" customWidth="1"/>
    <col min="127" max="128" width="24.6328125" style="1248" customWidth="1"/>
    <col min="129" max="134" width="21.6328125" style="1248" customWidth="1"/>
    <col min="135" max="136" width="10.6328125" style="1248" customWidth="1"/>
    <col min="137" max="138" width="8.6328125" style="1248" customWidth="1"/>
    <col min="139" max="139" width="10.08984375" style="1248" customWidth="1"/>
    <col min="140" max="141" width="24.6328125" style="1248" customWidth="1"/>
    <col min="142" max="143" width="13.08984375" style="1248" customWidth="1"/>
    <col min="144" max="145" width="24.6328125" style="1248" customWidth="1"/>
    <col min="146" max="151" width="21.6328125" style="1248" customWidth="1"/>
    <col min="152" max="153" width="10.6328125" style="1248" customWidth="1"/>
    <col min="154" max="155" width="8.6328125" style="1248" customWidth="1"/>
    <col min="156" max="156" width="10.08984375" style="1248" customWidth="1"/>
    <col min="157" max="158" width="24.6328125" style="1248" customWidth="1"/>
    <col min="159" max="160" width="13.08984375" style="1248" customWidth="1"/>
    <col min="161" max="162" width="24.6328125" style="1248" customWidth="1"/>
    <col min="163" max="168" width="21.6328125" style="1248" customWidth="1"/>
    <col min="169" max="170" width="10.6328125" style="1248" customWidth="1"/>
    <col min="171" max="172" width="8.6328125" style="1248" customWidth="1"/>
    <col min="173" max="173" width="10.08984375" style="1248" customWidth="1"/>
    <col min="174" max="175" width="24.6328125" style="1248" customWidth="1"/>
    <col min="176" max="177" width="13.08984375" style="1248" customWidth="1"/>
    <col min="178" max="179" width="24.6328125" style="1248" customWidth="1"/>
    <col min="180" max="185" width="21.6328125" style="1248" customWidth="1"/>
    <col min="186" max="187" width="10.6328125" style="1248" customWidth="1"/>
    <col min="188" max="189" width="8.6328125" style="1248" customWidth="1"/>
    <col min="190" max="190" width="10.08984375" style="1248" customWidth="1"/>
    <col min="191" max="192" width="24.6328125" style="1248" customWidth="1"/>
    <col min="193" max="194" width="13.08984375" style="1248" customWidth="1"/>
    <col min="195" max="196" width="24.6328125" style="1248" customWidth="1"/>
    <col min="197" max="202" width="21.6328125" style="1248" customWidth="1"/>
    <col min="203" max="204" width="10.6328125" style="1248" customWidth="1"/>
    <col min="205" max="16384" width="9" style="1248"/>
  </cols>
  <sheetData>
    <row r="1" spans="1:205" s="1335" customFormat="1" ht="15" customHeight="1">
      <c r="A1" s="1493" t="s">
        <v>693</v>
      </c>
      <c r="O1" s="1494"/>
      <c r="Q1" s="1494" t="s">
        <v>693</v>
      </c>
      <c r="R1" s="1493" t="s">
        <v>693</v>
      </c>
      <c r="AF1" s="1494"/>
      <c r="AH1" s="1494" t="s">
        <v>693</v>
      </c>
      <c r="AI1" s="1493" t="s">
        <v>693</v>
      </c>
      <c r="AW1" s="1494"/>
      <c r="AY1" s="1494" t="s">
        <v>693</v>
      </c>
      <c r="AZ1" s="1493" t="s">
        <v>693</v>
      </c>
      <c r="BN1" s="1494"/>
      <c r="BP1" s="1494" t="s">
        <v>693</v>
      </c>
      <c r="BQ1" s="1493" t="s">
        <v>693</v>
      </c>
      <c r="CE1" s="1494"/>
      <c r="CG1" s="1494" t="s">
        <v>693</v>
      </c>
      <c r="CH1" s="1493" t="s">
        <v>693</v>
      </c>
      <c r="CV1" s="1494"/>
      <c r="CX1" s="1494" t="s">
        <v>693</v>
      </c>
      <c r="CY1" s="1493" t="s">
        <v>693</v>
      </c>
      <c r="DM1" s="1494"/>
      <c r="DO1" s="1494" t="s">
        <v>693</v>
      </c>
      <c r="DP1" s="1493" t="s">
        <v>693</v>
      </c>
      <c r="ED1" s="1494"/>
      <c r="EF1" s="1494" t="s">
        <v>693</v>
      </c>
      <c r="EG1" s="1493" t="s">
        <v>693</v>
      </c>
      <c r="EU1" s="1494"/>
      <c r="EW1" s="1494" t="s">
        <v>693</v>
      </c>
      <c r="EX1" s="1493" t="s">
        <v>693</v>
      </c>
      <c r="FL1" s="1494"/>
      <c r="FN1" s="1494" t="s">
        <v>693</v>
      </c>
      <c r="FO1" s="1493" t="s">
        <v>693</v>
      </c>
      <c r="GC1" s="1494"/>
      <c r="GE1" s="1494" t="s">
        <v>693</v>
      </c>
      <c r="GF1" s="1493" t="s">
        <v>693</v>
      </c>
      <c r="GT1" s="1494"/>
      <c r="GV1" s="1494" t="s">
        <v>693</v>
      </c>
      <c r="GW1" s="1493"/>
    </row>
    <row r="2" spans="1:205" s="1391" customFormat="1" ht="15" customHeight="1">
      <c r="A2" s="1335" t="s">
        <v>797</v>
      </c>
      <c r="B2" s="1495"/>
      <c r="D2" s="1495"/>
      <c r="F2" s="1496"/>
      <c r="P2" s="1494"/>
      <c r="Q2" s="1494" t="s">
        <v>1436</v>
      </c>
      <c r="R2" s="1335" t="s">
        <v>797</v>
      </c>
      <c r="S2" s="1495"/>
      <c r="U2" s="1495"/>
      <c r="AF2" s="1494"/>
      <c r="AH2" s="1494" t="s">
        <v>1436</v>
      </c>
      <c r="AI2" s="1335" t="s">
        <v>797</v>
      </c>
      <c r="AJ2" s="1495"/>
      <c r="AL2" s="1495"/>
      <c r="AW2" s="1494"/>
      <c r="AY2" s="1494" t="s">
        <v>1436</v>
      </c>
      <c r="AZ2" s="1335" t="s">
        <v>797</v>
      </c>
      <c r="BA2" s="1495"/>
      <c r="BC2" s="1495"/>
      <c r="BN2" s="1494"/>
      <c r="BP2" s="1494" t="s">
        <v>1436</v>
      </c>
      <c r="BQ2" s="1335" t="s">
        <v>797</v>
      </c>
      <c r="BR2" s="1495"/>
      <c r="BT2" s="1495"/>
      <c r="CE2" s="1494"/>
      <c r="CG2" s="1494" t="s">
        <v>1436</v>
      </c>
      <c r="CH2" s="1335" t="s">
        <v>797</v>
      </c>
      <c r="CI2" s="1495"/>
      <c r="CK2" s="1495"/>
      <c r="CV2" s="1494"/>
      <c r="CX2" s="1494" t="s">
        <v>1436</v>
      </c>
      <c r="CY2" s="1335" t="s">
        <v>797</v>
      </c>
      <c r="CZ2" s="1495"/>
      <c r="DB2" s="1495"/>
      <c r="DM2" s="1494"/>
      <c r="DO2" s="1494" t="s">
        <v>1436</v>
      </c>
      <c r="DP2" s="1335" t="s">
        <v>797</v>
      </c>
      <c r="DQ2" s="1495"/>
      <c r="DS2" s="1495"/>
      <c r="ED2" s="1494"/>
      <c r="EF2" s="1494" t="s">
        <v>1436</v>
      </c>
      <c r="EG2" s="1335" t="s">
        <v>797</v>
      </c>
      <c r="EH2" s="1495"/>
      <c r="EJ2" s="1495"/>
      <c r="EU2" s="1494"/>
      <c r="EW2" s="1494" t="s">
        <v>1436</v>
      </c>
      <c r="EX2" s="1335" t="s">
        <v>797</v>
      </c>
      <c r="EY2" s="1495"/>
      <c r="FA2" s="1495"/>
      <c r="FL2" s="1494"/>
      <c r="FN2" s="1494" t="s">
        <v>1436</v>
      </c>
      <c r="FO2" s="1335" t="s">
        <v>797</v>
      </c>
      <c r="FP2" s="1495"/>
      <c r="FR2" s="1495"/>
      <c r="GC2" s="1494"/>
      <c r="GE2" s="1494" t="s">
        <v>1436</v>
      </c>
      <c r="GF2" s="1335" t="s">
        <v>797</v>
      </c>
      <c r="GG2" s="1495"/>
      <c r="GI2" s="1495"/>
      <c r="GT2" s="1494"/>
      <c r="GV2" s="1494" t="s">
        <v>1436</v>
      </c>
    </row>
    <row r="3" spans="1:205" ht="14">
      <c r="A3" s="1260"/>
      <c r="B3" s="1260"/>
      <c r="C3" s="1260"/>
      <c r="D3" s="1260"/>
      <c r="E3" s="1260"/>
      <c r="F3" s="1260"/>
      <c r="G3" s="1260"/>
      <c r="H3" s="1260"/>
      <c r="I3" s="1260"/>
      <c r="J3" s="1260"/>
      <c r="K3" s="1260"/>
      <c r="L3" s="1260"/>
      <c r="M3" s="1260"/>
      <c r="N3" s="1260"/>
      <c r="O3" s="1260"/>
      <c r="P3" s="1255"/>
      <c r="Q3" s="1255"/>
      <c r="R3" s="1260"/>
      <c r="S3" s="1260"/>
      <c r="T3" s="1260"/>
      <c r="U3" s="1260"/>
      <c r="V3" s="1260"/>
      <c r="W3" s="1260"/>
      <c r="X3" s="1260"/>
      <c r="Y3" s="1260"/>
      <c r="Z3" s="1260"/>
      <c r="AA3" s="1260"/>
      <c r="AB3" s="1260"/>
      <c r="AC3" s="1260"/>
      <c r="AD3" s="1260"/>
      <c r="AE3" s="1260"/>
      <c r="AF3" s="1260"/>
      <c r="AG3" s="1255"/>
      <c r="AH3" s="1255"/>
      <c r="AI3" s="1260"/>
      <c r="AJ3" s="1260"/>
      <c r="AK3" s="1260"/>
      <c r="AL3" s="1260"/>
      <c r="AM3" s="1260"/>
      <c r="AN3" s="1260"/>
      <c r="AO3" s="1260"/>
      <c r="AP3" s="1260"/>
      <c r="AQ3" s="1260"/>
      <c r="AR3" s="1260"/>
      <c r="AS3" s="1260"/>
      <c r="AT3" s="1260"/>
      <c r="AU3" s="1260"/>
      <c r="AV3" s="1260"/>
      <c r="AW3" s="1260"/>
      <c r="AX3" s="1255"/>
      <c r="AY3" s="1255"/>
      <c r="AZ3" s="1260"/>
      <c r="BA3" s="1260"/>
      <c r="BB3" s="1260"/>
      <c r="BC3" s="1260"/>
      <c r="BD3" s="1260"/>
      <c r="BE3" s="1260"/>
      <c r="BF3" s="1260"/>
      <c r="BG3" s="1260"/>
      <c r="BH3" s="1260"/>
      <c r="BI3" s="1260"/>
      <c r="BJ3" s="1260"/>
      <c r="BK3" s="1260"/>
      <c r="BL3" s="1260"/>
      <c r="BM3" s="1260"/>
      <c r="BN3" s="1260"/>
      <c r="BO3" s="1255"/>
      <c r="BP3" s="1255"/>
      <c r="BQ3" s="1260"/>
      <c r="BR3" s="1260"/>
      <c r="BS3" s="1260"/>
      <c r="BT3" s="1260"/>
      <c r="BU3" s="1260"/>
      <c r="BV3" s="1260"/>
      <c r="BW3" s="1260"/>
      <c r="BX3" s="1260"/>
      <c r="BY3" s="1260"/>
      <c r="BZ3" s="1260"/>
      <c r="CA3" s="1260"/>
      <c r="CB3" s="1260"/>
      <c r="CC3" s="1260"/>
      <c r="CD3" s="1260"/>
      <c r="CE3" s="1260"/>
      <c r="CF3" s="1255"/>
      <c r="CG3" s="1255"/>
      <c r="CH3" s="1260"/>
      <c r="CI3" s="1260"/>
      <c r="CJ3" s="1260"/>
      <c r="CK3" s="1260"/>
      <c r="CL3" s="1260"/>
      <c r="CM3" s="1260"/>
      <c r="CN3" s="1260"/>
      <c r="CO3" s="1260"/>
      <c r="CP3" s="1260"/>
      <c r="CQ3" s="1260"/>
      <c r="CR3" s="1260"/>
      <c r="CS3" s="1260"/>
      <c r="CT3" s="1260"/>
      <c r="CU3" s="1260"/>
      <c r="CV3" s="1260"/>
      <c r="CW3" s="1255"/>
      <c r="CX3" s="1255"/>
      <c r="CY3" s="1260"/>
      <c r="CZ3" s="1260"/>
      <c r="DA3" s="1260"/>
      <c r="DB3" s="1260"/>
      <c r="DC3" s="1260"/>
      <c r="DD3" s="1260"/>
      <c r="DE3" s="1260"/>
      <c r="DF3" s="1260"/>
      <c r="DG3" s="1260"/>
      <c r="DH3" s="1260"/>
      <c r="DI3" s="1260"/>
      <c r="DJ3" s="1260"/>
      <c r="DK3" s="1260"/>
      <c r="DL3" s="1260"/>
      <c r="DM3" s="1260"/>
      <c r="DN3" s="1255"/>
      <c r="DO3" s="1255"/>
      <c r="DP3" s="1260"/>
      <c r="DQ3" s="1260"/>
      <c r="DR3" s="1260"/>
      <c r="DS3" s="1260"/>
      <c r="DT3" s="1260"/>
      <c r="DU3" s="1260"/>
      <c r="DV3" s="1260"/>
      <c r="DW3" s="1260"/>
      <c r="DX3" s="1260"/>
      <c r="DY3" s="1260"/>
      <c r="DZ3" s="1260"/>
      <c r="EA3" s="1260"/>
      <c r="EB3" s="1260"/>
      <c r="EC3" s="1260"/>
      <c r="ED3" s="1260"/>
      <c r="EE3" s="1255"/>
      <c r="EF3" s="1255"/>
      <c r="EG3" s="1260"/>
      <c r="EH3" s="1260"/>
      <c r="EI3" s="1260"/>
      <c r="EJ3" s="1260"/>
      <c r="EK3" s="1260"/>
      <c r="EL3" s="1260"/>
      <c r="EM3" s="1260"/>
      <c r="EN3" s="1260"/>
      <c r="EO3" s="1260"/>
      <c r="EP3" s="1260"/>
      <c r="EQ3" s="1260"/>
      <c r="ER3" s="1260"/>
      <c r="ES3" s="1260"/>
      <c r="ET3" s="1260"/>
      <c r="EU3" s="1260"/>
      <c r="EV3" s="1255"/>
      <c r="EW3" s="1255"/>
      <c r="EX3" s="1260"/>
      <c r="EY3" s="1260"/>
      <c r="EZ3" s="1260"/>
      <c r="FA3" s="1260"/>
      <c r="FB3" s="1260"/>
      <c r="FC3" s="1260"/>
      <c r="FD3" s="1260"/>
      <c r="FE3" s="1260"/>
      <c r="FF3" s="1260"/>
      <c r="FG3" s="1260"/>
      <c r="FH3" s="1260"/>
      <c r="FI3" s="1260"/>
      <c r="FJ3" s="1260"/>
      <c r="FK3" s="1260"/>
      <c r="FL3" s="1260"/>
      <c r="FM3" s="1255"/>
      <c r="FN3" s="1255"/>
      <c r="FO3" s="1260"/>
      <c r="FP3" s="1260"/>
      <c r="FQ3" s="1260"/>
      <c r="FR3" s="1260"/>
      <c r="FS3" s="1260"/>
      <c r="FT3" s="1260"/>
      <c r="FU3" s="1260"/>
      <c r="FV3" s="1260"/>
      <c r="FW3" s="1260"/>
      <c r="FX3" s="1260"/>
      <c r="FY3" s="1260"/>
      <c r="FZ3" s="1260"/>
      <c r="GA3" s="1260"/>
      <c r="GB3" s="1260"/>
      <c r="GC3" s="1260"/>
      <c r="GD3" s="1255"/>
      <c r="GE3" s="1255"/>
      <c r="GF3" s="1260"/>
      <c r="GG3" s="1260"/>
      <c r="GH3" s="1260"/>
      <c r="GI3" s="1260"/>
      <c r="GJ3" s="1260"/>
      <c r="GK3" s="1260"/>
      <c r="GL3" s="1260"/>
      <c r="GM3" s="1260"/>
      <c r="GN3" s="1260"/>
      <c r="GO3" s="1260"/>
      <c r="GP3" s="1260"/>
      <c r="GQ3" s="1260"/>
      <c r="GR3" s="1260"/>
      <c r="GS3" s="1260"/>
      <c r="GT3" s="1260"/>
      <c r="GU3" s="1255"/>
      <c r="GV3" s="1255"/>
    </row>
    <row r="4" spans="1:205" ht="15" customHeight="1">
      <c r="A4" s="1269"/>
      <c r="B4" s="1269"/>
      <c r="C4" s="1269"/>
      <c r="D4" s="1435"/>
      <c r="E4" s="1260"/>
      <c r="F4" s="1260"/>
      <c r="G4" s="1260"/>
      <c r="H4" s="1260"/>
      <c r="I4" s="1260"/>
      <c r="J4" s="1260"/>
      <c r="K4" s="1260"/>
      <c r="L4" s="1260"/>
      <c r="M4" s="1260"/>
      <c r="N4" s="1260"/>
      <c r="O4" s="1497" t="s">
        <v>723</v>
      </c>
      <c r="P4" s="1255"/>
      <c r="Q4" s="1255"/>
      <c r="R4" s="1269"/>
      <c r="S4" s="1269"/>
      <c r="T4" s="1269"/>
      <c r="U4" s="1497" t="s">
        <v>723</v>
      </c>
      <c r="V4" s="1260"/>
      <c r="W4" s="1260"/>
      <c r="X4" s="1260"/>
      <c r="Y4" s="1260"/>
      <c r="Z4" s="1260"/>
      <c r="AA4" s="1260"/>
      <c r="AB4" s="1260"/>
      <c r="AC4" s="1260"/>
      <c r="AD4" s="1260"/>
      <c r="AE4" s="1260"/>
      <c r="AF4" s="1497" t="s">
        <v>723</v>
      </c>
      <c r="AG4" s="1255"/>
      <c r="AH4" s="1255"/>
      <c r="AI4" s="1269"/>
      <c r="AJ4" s="1269"/>
      <c r="AK4" s="1269"/>
      <c r="AL4" s="1497" t="s">
        <v>723</v>
      </c>
      <c r="AM4" s="1260"/>
      <c r="AN4" s="1260"/>
      <c r="AO4" s="1260"/>
      <c r="AP4" s="1260"/>
      <c r="AQ4" s="1260"/>
      <c r="AR4" s="1260"/>
      <c r="AS4" s="1260"/>
      <c r="AT4" s="1260"/>
      <c r="AU4" s="1260"/>
      <c r="AV4" s="1260"/>
      <c r="AW4" s="1497" t="s">
        <v>723</v>
      </c>
      <c r="AX4" s="1255"/>
      <c r="AY4" s="1255"/>
      <c r="AZ4" s="1269"/>
      <c r="BA4" s="1269"/>
      <c r="BB4" s="1269"/>
      <c r="BC4" s="1497" t="s">
        <v>723</v>
      </c>
      <c r="BD4" s="1260"/>
      <c r="BE4" s="1260"/>
      <c r="BF4" s="1260"/>
      <c r="BG4" s="1260"/>
      <c r="BH4" s="1260"/>
      <c r="BI4" s="1260"/>
      <c r="BJ4" s="1260"/>
      <c r="BK4" s="1260"/>
      <c r="BL4" s="1260"/>
      <c r="BM4" s="1260"/>
      <c r="BN4" s="1497" t="s">
        <v>723</v>
      </c>
      <c r="BO4" s="1255"/>
      <c r="BP4" s="1255"/>
      <c r="BQ4" s="1269"/>
      <c r="BR4" s="1269"/>
      <c r="BS4" s="1269"/>
      <c r="BT4" s="1497" t="s">
        <v>723</v>
      </c>
      <c r="BU4" s="1260"/>
      <c r="BV4" s="1260"/>
      <c r="BW4" s="1260"/>
      <c r="BX4" s="1260"/>
      <c r="BY4" s="1260"/>
      <c r="BZ4" s="1260"/>
      <c r="CA4" s="1260"/>
      <c r="CB4" s="1260"/>
      <c r="CC4" s="1260"/>
      <c r="CD4" s="1260"/>
      <c r="CE4" s="1497" t="s">
        <v>723</v>
      </c>
      <c r="CF4" s="1255"/>
      <c r="CG4" s="1255"/>
      <c r="CH4" s="1269"/>
      <c r="CI4" s="1269"/>
      <c r="CJ4" s="1269"/>
      <c r="CK4" s="1497" t="s">
        <v>723</v>
      </c>
      <c r="CL4" s="1260"/>
      <c r="CM4" s="1260"/>
      <c r="CN4" s="1260"/>
      <c r="CO4" s="1260"/>
      <c r="CP4" s="1260"/>
      <c r="CQ4" s="1260"/>
      <c r="CR4" s="1260"/>
      <c r="CS4" s="1260"/>
      <c r="CT4" s="1260"/>
      <c r="CU4" s="1260"/>
      <c r="CV4" s="1497" t="s">
        <v>723</v>
      </c>
      <c r="CW4" s="1255"/>
      <c r="CX4" s="1255"/>
      <c r="CY4" s="1269"/>
      <c r="CZ4" s="1269"/>
      <c r="DA4" s="1269"/>
      <c r="DB4" s="1497" t="s">
        <v>723</v>
      </c>
      <c r="DC4" s="1260"/>
      <c r="DD4" s="1260"/>
      <c r="DE4" s="1260"/>
      <c r="DF4" s="1260"/>
      <c r="DG4" s="1260"/>
      <c r="DH4" s="1260"/>
      <c r="DI4" s="1260"/>
      <c r="DJ4" s="1260"/>
      <c r="DK4" s="1260"/>
      <c r="DL4" s="1260"/>
      <c r="DM4" s="1497" t="s">
        <v>723</v>
      </c>
      <c r="DN4" s="1255"/>
      <c r="DO4" s="1255"/>
      <c r="DP4" s="1269"/>
      <c r="DQ4" s="1269"/>
      <c r="DR4" s="1269"/>
      <c r="DS4" s="1497" t="s">
        <v>723</v>
      </c>
      <c r="DT4" s="1260"/>
      <c r="DU4" s="1260"/>
      <c r="DV4" s="1260"/>
      <c r="DW4" s="1260"/>
      <c r="DX4" s="1260"/>
      <c r="DY4" s="1260"/>
      <c r="DZ4" s="1260"/>
      <c r="EA4" s="1260"/>
      <c r="EB4" s="1260"/>
      <c r="EC4" s="1260"/>
      <c r="ED4" s="1497" t="s">
        <v>723</v>
      </c>
      <c r="EE4" s="1255"/>
      <c r="EF4" s="1255"/>
      <c r="EG4" s="1269"/>
      <c r="EH4" s="1269"/>
      <c r="EI4" s="1269"/>
      <c r="EJ4" s="1497" t="s">
        <v>723</v>
      </c>
      <c r="EK4" s="1260"/>
      <c r="EL4" s="1260"/>
      <c r="EM4" s="1260"/>
      <c r="EN4" s="1260"/>
      <c r="EO4" s="1260"/>
      <c r="EP4" s="1260"/>
      <c r="EQ4" s="1260"/>
      <c r="ER4" s="1260"/>
      <c r="ES4" s="1260"/>
      <c r="ET4" s="1260"/>
      <c r="EU4" s="1497" t="s">
        <v>723</v>
      </c>
      <c r="EV4" s="1255"/>
      <c r="EW4" s="1255"/>
      <c r="EX4" s="1269"/>
      <c r="EY4" s="1269"/>
      <c r="EZ4" s="1269"/>
      <c r="FA4" s="1497" t="s">
        <v>723</v>
      </c>
      <c r="FB4" s="1260"/>
      <c r="FC4" s="1260"/>
      <c r="FD4" s="1260"/>
      <c r="FE4" s="1260"/>
      <c r="FF4" s="1260"/>
      <c r="FG4" s="1260"/>
      <c r="FH4" s="1260"/>
      <c r="FI4" s="1260"/>
      <c r="FJ4" s="1260"/>
      <c r="FK4" s="1260"/>
      <c r="FL4" s="1497" t="s">
        <v>723</v>
      </c>
      <c r="FM4" s="1255"/>
      <c r="FN4" s="1255"/>
      <c r="FO4" s="1269"/>
      <c r="FP4" s="1269"/>
      <c r="FQ4" s="1269"/>
      <c r="FR4" s="1497" t="s">
        <v>723</v>
      </c>
      <c r="FS4" s="1260"/>
      <c r="FT4" s="1260"/>
      <c r="FU4" s="1260"/>
      <c r="FV4" s="1260"/>
      <c r="FW4" s="1260"/>
      <c r="FX4" s="1260"/>
      <c r="FY4" s="1260"/>
      <c r="FZ4" s="1260"/>
      <c r="GA4" s="1260"/>
      <c r="GB4" s="1260"/>
      <c r="GC4" s="1497" t="s">
        <v>723</v>
      </c>
      <c r="GD4" s="1255"/>
      <c r="GE4" s="1255"/>
      <c r="GF4" s="1269"/>
      <c r="GG4" s="1269"/>
      <c r="GH4" s="1269"/>
      <c r="GI4" s="1497" t="s">
        <v>723</v>
      </c>
      <c r="GJ4" s="1260"/>
      <c r="GK4" s="1260"/>
      <c r="GL4" s="1260"/>
      <c r="GM4" s="1260"/>
      <c r="GN4" s="1260"/>
      <c r="GO4" s="1260"/>
      <c r="GP4" s="1260"/>
      <c r="GQ4" s="1260"/>
      <c r="GR4" s="1260"/>
      <c r="GS4" s="1260"/>
      <c r="GT4" s="1497" t="s">
        <v>723</v>
      </c>
      <c r="GU4" s="1255"/>
      <c r="GV4" s="1255"/>
    </row>
    <row r="5" spans="1:205" ht="22.5" customHeight="1">
      <c r="A5" s="1498" t="s">
        <v>153</v>
      </c>
      <c r="B5" s="1498"/>
      <c r="C5" s="1498"/>
      <c r="D5" s="1499"/>
      <c r="E5" s="1500"/>
      <c r="F5" s="2604" t="s">
        <v>1437</v>
      </c>
      <c r="G5" s="2604"/>
      <c r="H5" s="2604"/>
      <c r="I5" s="2604"/>
      <c r="J5" s="1260"/>
      <c r="K5" s="1260"/>
      <c r="L5" s="1260"/>
      <c r="M5" s="1260"/>
      <c r="N5" s="1260"/>
      <c r="O5" s="1497"/>
      <c r="P5" s="1255"/>
      <c r="Q5" s="1255"/>
      <c r="R5" s="1498"/>
      <c r="S5" s="1498"/>
      <c r="T5" s="1498"/>
      <c r="U5" s="1497"/>
      <c r="V5" s="1260"/>
      <c r="W5" s="1260"/>
      <c r="X5" s="1260"/>
      <c r="Y5" s="1260"/>
      <c r="Z5" s="1260"/>
      <c r="AA5" s="1260"/>
      <c r="AB5" s="1260"/>
      <c r="AC5" s="1260"/>
      <c r="AD5" s="1260"/>
      <c r="AE5" s="1260"/>
      <c r="AF5" s="1497"/>
      <c r="AG5" s="1255"/>
      <c r="AH5" s="1255"/>
      <c r="AI5" s="1498"/>
      <c r="AJ5" s="1498"/>
      <c r="AK5" s="1498"/>
      <c r="AL5" s="1497"/>
      <c r="AM5" s="1260"/>
      <c r="AN5" s="1260"/>
      <c r="AO5" s="1260"/>
      <c r="AP5" s="1260"/>
      <c r="AQ5" s="1260"/>
      <c r="AR5" s="1260"/>
      <c r="AS5" s="1260"/>
      <c r="AT5" s="1260"/>
      <c r="AU5" s="1260"/>
      <c r="AV5" s="1260"/>
      <c r="AW5" s="1497"/>
      <c r="AX5" s="1255"/>
      <c r="AY5" s="1255"/>
      <c r="AZ5" s="1498"/>
      <c r="BA5" s="1498"/>
      <c r="BB5" s="1498"/>
      <c r="BC5" s="1497"/>
      <c r="BD5" s="1260"/>
      <c r="BE5" s="1260"/>
      <c r="BF5" s="1260"/>
      <c r="BG5" s="1260"/>
      <c r="BH5" s="1260"/>
      <c r="BI5" s="1260"/>
      <c r="BJ5" s="1260"/>
      <c r="BK5" s="1260"/>
      <c r="BL5" s="1260"/>
      <c r="BM5" s="1260"/>
      <c r="BN5" s="1497"/>
      <c r="BO5" s="1255"/>
      <c r="BP5" s="1255"/>
      <c r="BQ5" s="1498"/>
      <c r="BR5" s="1498"/>
      <c r="BS5" s="1498"/>
      <c r="BT5" s="1497"/>
      <c r="BU5" s="1260"/>
      <c r="BV5" s="1260"/>
      <c r="BW5" s="1260"/>
      <c r="BX5" s="1260"/>
      <c r="BY5" s="1260"/>
      <c r="BZ5" s="1260"/>
      <c r="CA5" s="1260"/>
      <c r="CB5" s="1260"/>
      <c r="CC5" s="1260"/>
      <c r="CD5" s="1260"/>
      <c r="CE5" s="1497"/>
      <c r="CF5" s="1255"/>
      <c r="CG5" s="1255"/>
      <c r="CH5" s="1498"/>
      <c r="CI5" s="1498"/>
      <c r="CJ5" s="1498"/>
      <c r="CK5" s="1497"/>
      <c r="CL5" s="1260"/>
      <c r="CM5" s="1260"/>
      <c r="CN5" s="1260"/>
      <c r="CO5" s="1260"/>
      <c r="CP5" s="1260"/>
      <c r="CQ5" s="1260"/>
      <c r="CR5" s="1260"/>
      <c r="CS5" s="1260"/>
      <c r="CT5" s="1260"/>
      <c r="CU5" s="1260"/>
      <c r="CV5" s="1497"/>
      <c r="CW5" s="1255"/>
      <c r="CX5" s="1255"/>
      <c r="CY5" s="1498"/>
      <c r="CZ5" s="1498"/>
      <c r="DA5" s="1498"/>
      <c r="DB5" s="1497"/>
      <c r="DC5" s="1260"/>
      <c r="DD5" s="1260"/>
      <c r="DE5" s="1260"/>
      <c r="DF5" s="1260"/>
      <c r="DG5" s="1260"/>
      <c r="DH5" s="1260"/>
      <c r="DI5" s="1260"/>
      <c r="DJ5" s="1260"/>
      <c r="DK5" s="1260"/>
      <c r="DL5" s="1260"/>
      <c r="DM5" s="1497"/>
      <c r="DN5" s="1255"/>
      <c r="DO5" s="1255"/>
      <c r="DP5" s="1498"/>
      <c r="DQ5" s="1498"/>
      <c r="DR5" s="1498"/>
      <c r="DS5" s="1497"/>
      <c r="DT5" s="1260"/>
      <c r="DU5" s="1260"/>
      <c r="DV5" s="1260"/>
      <c r="DW5" s="1260"/>
      <c r="DX5" s="1260"/>
      <c r="DY5" s="1260"/>
      <c r="DZ5" s="1260"/>
      <c r="EA5" s="1260"/>
      <c r="EB5" s="1260"/>
      <c r="EC5" s="1260"/>
      <c r="ED5" s="1497"/>
      <c r="EE5" s="1255"/>
      <c r="EF5" s="1255"/>
      <c r="EG5" s="1498"/>
      <c r="EH5" s="1498"/>
      <c r="EI5" s="1498"/>
      <c r="EJ5" s="1497"/>
      <c r="EK5" s="1260"/>
      <c r="EL5" s="1260"/>
      <c r="EM5" s="1260"/>
      <c r="EN5" s="1260"/>
      <c r="EO5" s="1260"/>
      <c r="EP5" s="1260"/>
      <c r="EQ5" s="1260"/>
      <c r="ER5" s="1260"/>
      <c r="ES5" s="1260"/>
      <c r="ET5" s="1260"/>
      <c r="EU5" s="1497"/>
      <c r="EV5" s="1255"/>
      <c r="EW5" s="1255"/>
      <c r="EX5" s="1498"/>
      <c r="EY5" s="1498"/>
      <c r="EZ5" s="1498"/>
      <c r="FA5" s="1497"/>
      <c r="FB5" s="1260"/>
      <c r="FC5" s="1260"/>
      <c r="FD5" s="1260"/>
      <c r="FE5" s="1260"/>
      <c r="FF5" s="1260"/>
      <c r="FG5" s="1260"/>
      <c r="FH5" s="1260"/>
      <c r="FI5" s="1260"/>
      <c r="FJ5" s="1260"/>
      <c r="FK5" s="1260"/>
      <c r="FL5" s="1497"/>
      <c r="FM5" s="1255"/>
      <c r="FN5" s="1255"/>
      <c r="FO5" s="1498"/>
      <c r="FP5" s="1498"/>
      <c r="FQ5" s="1498"/>
      <c r="FR5" s="1497"/>
      <c r="FS5" s="1260"/>
      <c r="FT5" s="1260"/>
      <c r="FU5" s="1260"/>
      <c r="FV5" s="1260"/>
      <c r="FW5" s="1260"/>
      <c r="FX5" s="1260"/>
      <c r="FY5" s="1260"/>
      <c r="FZ5" s="1260"/>
      <c r="GA5" s="1260"/>
      <c r="GB5" s="1260"/>
      <c r="GC5" s="1497"/>
      <c r="GD5" s="1255"/>
      <c r="GE5" s="1255"/>
      <c r="GF5" s="1498"/>
      <c r="GG5" s="1498"/>
      <c r="GH5" s="1498"/>
      <c r="GI5" s="1497"/>
      <c r="GJ5" s="1260"/>
      <c r="GK5" s="1260"/>
      <c r="GL5" s="1260"/>
      <c r="GM5" s="1260"/>
      <c r="GN5" s="1260"/>
      <c r="GO5" s="1260"/>
      <c r="GP5" s="1260"/>
      <c r="GQ5" s="1260"/>
      <c r="GR5" s="1260"/>
      <c r="GS5" s="1260"/>
      <c r="GT5" s="1497"/>
      <c r="GU5" s="1255"/>
      <c r="GV5" s="1255"/>
    </row>
    <row r="6" spans="1:205" ht="15">
      <c r="A6" s="1269"/>
      <c r="B6" s="1269"/>
      <c r="C6" s="1269"/>
      <c r="D6" s="1435"/>
      <c r="E6" s="1260"/>
      <c r="F6" s="1260"/>
      <c r="G6" s="1260"/>
      <c r="H6" s="1260"/>
      <c r="I6" s="1260"/>
      <c r="J6" s="1260"/>
      <c r="K6" s="1260"/>
      <c r="L6" s="1260"/>
      <c r="M6" s="1260"/>
      <c r="N6" s="1260"/>
      <c r="O6" s="1435"/>
      <c r="P6" s="1255"/>
      <c r="Q6" s="1255"/>
      <c r="R6" s="1269"/>
      <c r="S6" s="1269"/>
      <c r="T6" s="1269"/>
      <c r="U6" s="1435"/>
      <c r="V6" s="1260"/>
      <c r="W6" s="1260"/>
      <c r="X6" s="1260"/>
      <c r="Y6" s="1260"/>
      <c r="Z6" s="1260"/>
      <c r="AA6" s="1260"/>
      <c r="AB6" s="1260"/>
      <c r="AC6" s="1260"/>
      <c r="AD6" s="1260"/>
      <c r="AE6" s="1260"/>
      <c r="AF6" s="1435"/>
      <c r="AG6" s="1255"/>
      <c r="AH6" s="1255"/>
      <c r="AI6" s="1269"/>
      <c r="AJ6" s="1269"/>
      <c r="AK6" s="1269"/>
      <c r="AL6" s="1435"/>
      <c r="AM6" s="1260"/>
      <c r="AN6" s="1260"/>
      <c r="AO6" s="1260"/>
      <c r="AP6" s="1260"/>
      <c r="AQ6" s="1260"/>
      <c r="AR6" s="1260"/>
      <c r="AS6" s="1260"/>
      <c r="AT6" s="1260"/>
      <c r="AU6" s="1260"/>
      <c r="AV6" s="1260"/>
      <c r="AW6" s="1435"/>
      <c r="AX6" s="1255"/>
      <c r="AY6" s="1255"/>
      <c r="AZ6" s="1269"/>
      <c r="BA6" s="1269"/>
      <c r="BB6" s="1269"/>
      <c r="BC6" s="1435"/>
      <c r="BD6" s="1260"/>
      <c r="BE6" s="1260"/>
      <c r="BF6" s="1260"/>
      <c r="BG6" s="1260"/>
      <c r="BH6" s="1260"/>
      <c r="BI6" s="1260"/>
      <c r="BJ6" s="1260"/>
      <c r="BK6" s="1260"/>
      <c r="BL6" s="1260"/>
      <c r="BM6" s="1260"/>
      <c r="BN6" s="1435"/>
      <c r="BO6" s="1255"/>
      <c r="BP6" s="1255"/>
      <c r="BQ6" s="1269"/>
      <c r="BR6" s="1269"/>
      <c r="BS6" s="1269"/>
      <c r="BT6" s="1435"/>
      <c r="BU6" s="1260"/>
      <c r="BV6" s="1260"/>
      <c r="BW6" s="1260"/>
      <c r="BX6" s="1260"/>
      <c r="BY6" s="1260"/>
      <c r="BZ6" s="1260"/>
      <c r="CA6" s="1260"/>
      <c r="CB6" s="1260"/>
      <c r="CC6" s="1260"/>
      <c r="CD6" s="1260"/>
      <c r="CE6" s="1435"/>
      <c r="CF6" s="1255"/>
      <c r="CG6" s="1255"/>
      <c r="CH6" s="1269"/>
      <c r="CI6" s="1269"/>
      <c r="CJ6" s="1269"/>
      <c r="CK6" s="1435"/>
      <c r="CL6" s="1260"/>
      <c r="CM6" s="1260"/>
      <c r="CN6" s="1260"/>
      <c r="CO6" s="1260"/>
      <c r="CP6" s="1260"/>
      <c r="CQ6" s="1260"/>
      <c r="CR6" s="1260"/>
      <c r="CS6" s="1260"/>
      <c r="CT6" s="1260"/>
      <c r="CU6" s="1260"/>
      <c r="CV6" s="1435"/>
      <c r="CW6" s="1255"/>
      <c r="CX6" s="1255"/>
      <c r="CY6" s="1269"/>
      <c r="CZ6" s="1269"/>
      <c r="DA6" s="1269"/>
      <c r="DB6" s="1435"/>
      <c r="DC6" s="1260"/>
      <c r="DD6" s="1260"/>
      <c r="DE6" s="1260"/>
      <c r="DF6" s="1260"/>
      <c r="DG6" s="1260"/>
      <c r="DH6" s="1260"/>
      <c r="DI6" s="1260"/>
      <c r="DJ6" s="1260"/>
      <c r="DK6" s="1260"/>
      <c r="DL6" s="1260"/>
      <c r="DM6" s="1435"/>
      <c r="DN6" s="1255"/>
      <c r="DO6" s="1255"/>
      <c r="DP6" s="1269"/>
      <c r="DQ6" s="1269"/>
      <c r="DR6" s="1269"/>
      <c r="DS6" s="1435"/>
      <c r="DT6" s="1260"/>
      <c r="DU6" s="1260"/>
      <c r="DV6" s="1260"/>
      <c r="DW6" s="1260"/>
      <c r="DX6" s="1260"/>
      <c r="DY6" s="1260"/>
      <c r="DZ6" s="1260"/>
      <c r="EA6" s="1260"/>
      <c r="EB6" s="1260"/>
      <c r="EC6" s="1260"/>
      <c r="ED6" s="1435"/>
      <c r="EE6" s="1255"/>
      <c r="EF6" s="1255"/>
      <c r="EG6" s="1269"/>
      <c r="EH6" s="1269"/>
      <c r="EI6" s="1269"/>
      <c r="EJ6" s="1435"/>
      <c r="EK6" s="1260"/>
      <c r="EL6" s="1260"/>
      <c r="EM6" s="1260"/>
      <c r="EN6" s="1260"/>
      <c r="EO6" s="1260"/>
      <c r="EP6" s="1260"/>
      <c r="EQ6" s="1260"/>
      <c r="ER6" s="1260"/>
      <c r="ES6" s="1260"/>
      <c r="ET6" s="1260"/>
      <c r="EU6" s="1435"/>
      <c r="EV6" s="1255"/>
      <c r="EW6" s="1255"/>
      <c r="EX6" s="1269"/>
      <c r="EY6" s="1269"/>
      <c r="EZ6" s="1269"/>
      <c r="FA6" s="1435"/>
      <c r="FB6" s="1260"/>
      <c r="FC6" s="1260"/>
      <c r="FD6" s="1260"/>
      <c r="FE6" s="1260"/>
      <c r="FF6" s="1260"/>
      <c r="FG6" s="1260"/>
      <c r="FH6" s="1260"/>
      <c r="FI6" s="1260"/>
      <c r="FJ6" s="1260"/>
      <c r="FK6" s="1260"/>
      <c r="FL6" s="1435"/>
      <c r="FM6" s="1255"/>
      <c r="FN6" s="1255"/>
      <c r="FO6" s="1269"/>
      <c r="FP6" s="1269"/>
      <c r="FQ6" s="1269"/>
      <c r="FR6" s="1435"/>
      <c r="FS6" s="1260"/>
      <c r="FT6" s="1260"/>
      <c r="FU6" s="1260"/>
      <c r="FV6" s="1260"/>
      <c r="FW6" s="1260"/>
      <c r="FX6" s="1260"/>
      <c r="FY6" s="1260"/>
      <c r="FZ6" s="1260"/>
      <c r="GA6" s="1260"/>
      <c r="GB6" s="1260"/>
      <c r="GC6" s="1435"/>
      <c r="GD6" s="1255"/>
      <c r="GE6" s="1255"/>
      <c r="GF6" s="1269"/>
      <c r="GG6" s="1269"/>
      <c r="GH6" s="1269"/>
      <c r="GI6" s="1435"/>
      <c r="GJ6" s="1260"/>
      <c r="GK6" s="1260"/>
      <c r="GL6" s="1260"/>
      <c r="GM6" s="1260"/>
      <c r="GN6" s="1260"/>
      <c r="GO6" s="1260"/>
      <c r="GP6" s="1260"/>
      <c r="GQ6" s="1260"/>
      <c r="GR6" s="1260"/>
      <c r="GS6" s="1260"/>
      <c r="GT6" s="1435"/>
      <c r="GU6" s="1255"/>
      <c r="GV6" s="1255"/>
    </row>
    <row r="7" spans="1:205" ht="20.25" customHeight="1">
      <c r="A7" s="1501" t="s">
        <v>154</v>
      </c>
      <c r="B7" s="1501"/>
      <c r="C7" s="1501"/>
      <c r="D7" s="1502" t="s">
        <v>1438</v>
      </c>
      <c r="F7" s="1260"/>
      <c r="G7" s="1260"/>
      <c r="H7" s="1260"/>
      <c r="I7" s="1260"/>
      <c r="J7" s="1260"/>
      <c r="K7" s="1260"/>
      <c r="L7" s="1260"/>
      <c r="M7" s="1260"/>
      <c r="N7" s="1260"/>
      <c r="O7" s="1435"/>
      <c r="P7" s="1255"/>
      <c r="Q7" s="1255"/>
      <c r="R7" s="1501" t="s">
        <v>723</v>
      </c>
      <c r="S7" s="1501"/>
      <c r="T7" s="1501"/>
      <c r="U7" s="1435"/>
      <c r="V7" s="1260"/>
      <c r="W7" s="1260"/>
      <c r="X7" s="1260"/>
      <c r="Y7" s="1260"/>
      <c r="Z7" s="1260"/>
      <c r="AA7" s="1260"/>
      <c r="AB7" s="1260"/>
      <c r="AC7" s="1260"/>
      <c r="AD7" s="1260"/>
      <c r="AE7" s="1260"/>
      <c r="AF7" s="1435"/>
      <c r="AG7" s="1255"/>
      <c r="AH7" s="1255"/>
      <c r="AI7" s="1501" t="s">
        <v>723</v>
      </c>
      <c r="AJ7" s="1501"/>
      <c r="AK7" s="1501"/>
      <c r="AL7" s="1435"/>
      <c r="AM7" s="1260"/>
      <c r="AN7" s="1260"/>
      <c r="AO7" s="1260"/>
      <c r="AP7" s="1260"/>
      <c r="AQ7" s="1260"/>
      <c r="AR7" s="1260"/>
      <c r="AS7" s="1260"/>
      <c r="AT7" s="1260"/>
      <c r="AU7" s="1260"/>
      <c r="AV7" s="1260"/>
      <c r="AW7" s="1435"/>
      <c r="AX7" s="1255"/>
      <c r="AY7" s="1255"/>
      <c r="AZ7" s="1501" t="s">
        <v>723</v>
      </c>
      <c r="BA7" s="1501"/>
      <c r="BB7" s="1501"/>
      <c r="BC7" s="1435"/>
      <c r="BD7" s="1260"/>
      <c r="BE7" s="1260"/>
      <c r="BF7" s="1260"/>
      <c r="BG7" s="1260"/>
      <c r="BH7" s="1260"/>
      <c r="BI7" s="1260"/>
      <c r="BJ7" s="1260"/>
      <c r="BK7" s="1260"/>
      <c r="BL7" s="1260"/>
      <c r="BM7" s="1260"/>
      <c r="BN7" s="1435"/>
      <c r="BO7" s="1255"/>
      <c r="BP7" s="1255"/>
      <c r="BQ7" s="1501" t="s">
        <v>723</v>
      </c>
      <c r="BR7" s="1501"/>
      <c r="BS7" s="1501"/>
      <c r="BT7" s="1435"/>
      <c r="BU7" s="1260"/>
      <c r="BV7" s="1260"/>
      <c r="BW7" s="1260"/>
      <c r="BX7" s="1260"/>
      <c r="BY7" s="1260"/>
      <c r="BZ7" s="1260"/>
      <c r="CA7" s="1260"/>
      <c r="CB7" s="1260"/>
      <c r="CC7" s="1260"/>
      <c r="CD7" s="1260"/>
      <c r="CE7" s="1435"/>
      <c r="CF7" s="1255"/>
      <c r="CG7" s="1255"/>
      <c r="CH7" s="1501" t="s">
        <v>723</v>
      </c>
      <c r="CI7" s="1501"/>
      <c r="CJ7" s="1501"/>
      <c r="CK7" s="1435"/>
      <c r="CL7" s="1260"/>
      <c r="CM7" s="1260"/>
      <c r="CN7" s="1260"/>
      <c r="CO7" s="1260"/>
      <c r="CP7" s="1260"/>
      <c r="CQ7" s="1260"/>
      <c r="CR7" s="1260"/>
      <c r="CS7" s="1260"/>
      <c r="CT7" s="1260"/>
      <c r="CU7" s="1260"/>
      <c r="CV7" s="1435"/>
      <c r="CW7" s="1255"/>
      <c r="CX7" s="1255"/>
      <c r="CY7" s="1501" t="s">
        <v>723</v>
      </c>
      <c r="CZ7" s="1501"/>
      <c r="DA7" s="1501"/>
      <c r="DB7" s="1435"/>
      <c r="DC7" s="1260"/>
      <c r="DD7" s="1260"/>
      <c r="DE7" s="1260"/>
      <c r="DF7" s="1260"/>
      <c r="DG7" s="1260"/>
      <c r="DH7" s="1260"/>
      <c r="DI7" s="1260"/>
      <c r="DJ7" s="1260"/>
      <c r="DK7" s="1260"/>
      <c r="DL7" s="1260"/>
      <c r="DM7" s="1435"/>
      <c r="DN7" s="1255"/>
      <c r="DO7" s="1255"/>
      <c r="DP7" s="1501" t="s">
        <v>723</v>
      </c>
      <c r="DQ7" s="1501"/>
      <c r="DR7" s="1501"/>
      <c r="DS7" s="1435"/>
      <c r="DT7" s="1260"/>
      <c r="DU7" s="1260"/>
      <c r="DV7" s="1260"/>
      <c r="DW7" s="1260"/>
      <c r="DX7" s="1260"/>
      <c r="DY7" s="1260"/>
      <c r="DZ7" s="1260"/>
      <c r="EA7" s="1260"/>
      <c r="EB7" s="1260"/>
      <c r="EC7" s="1260"/>
      <c r="ED7" s="1435"/>
      <c r="EE7" s="1255"/>
      <c r="EF7" s="1255"/>
      <c r="EG7" s="1501" t="s">
        <v>723</v>
      </c>
      <c r="EH7" s="1501"/>
      <c r="EI7" s="1501"/>
      <c r="EJ7" s="1435"/>
      <c r="EK7" s="1260"/>
      <c r="EL7" s="1260"/>
      <c r="EM7" s="1260"/>
      <c r="EN7" s="1260"/>
      <c r="EO7" s="1260"/>
      <c r="EP7" s="1260"/>
      <c r="EQ7" s="1260"/>
      <c r="ER7" s="1260"/>
      <c r="ES7" s="1260"/>
      <c r="ET7" s="1260"/>
      <c r="EU7" s="1435"/>
      <c r="EV7" s="1255"/>
      <c r="EW7" s="1255"/>
      <c r="EX7" s="1501" t="s">
        <v>723</v>
      </c>
      <c r="EY7" s="1501"/>
      <c r="EZ7" s="1501"/>
      <c r="FA7" s="1435"/>
      <c r="FB7" s="1260"/>
      <c r="FC7" s="1260"/>
      <c r="FD7" s="1260"/>
      <c r="FE7" s="1260"/>
      <c r="FF7" s="1260"/>
      <c r="FG7" s="1260"/>
      <c r="FH7" s="1260"/>
      <c r="FI7" s="1260"/>
      <c r="FJ7" s="1260"/>
      <c r="FK7" s="1260"/>
      <c r="FL7" s="1435"/>
      <c r="FM7" s="1255"/>
      <c r="FN7" s="1255"/>
      <c r="FO7" s="1501" t="s">
        <v>723</v>
      </c>
      <c r="FP7" s="1501"/>
      <c r="FQ7" s="1501"/>
      <c r="FR7" s="1435"/>
      <c r="FS7" s="1260"/>
      <c r="FT7" s="1260"/>
      <c r="FU7" s="1260"/>
      <c r="FV7" s="1260"/>
      <c r="FW7" s="1260"/>
      <c r="FX7" s="1260"/>
      <c r="FY7" s="1260"/>
      <c r="FZ7" s="1260"/>
      <c r="GA7" s="1260"/>
      <c r="GB7" s="1260"/>
      <c r="GC7" s="1435"/>
      <c r="GD7" s="1255"/>
      <c r="GE7" s="1255"/>
      <c r="GF7" s="1501" t="s">
        <v>723</v>
      </c>
      <c r="GG7" s="1501"/>
      <c r="GH7" s="1501"/>
      <c r="GI7" s="1435"/>
      <c r="GJ7" s="1260"/>
      <c r="GK7" s="1260"/>
      <c r="GL7" s="1260"/>
      <c r="GM7" s="1260"/>
      <c r="GN7" s="1260"/>
      <c r="GO7" s="1260"/>
      <c r="GP7" s="1260"/>
      <c r="GQ7" s="1260"/>
      <c r="GR7" s="1260"/>
      <c r="GS7" s="1260"/>
      <c r="GT7" s="1435"/>
      <c r="GU7" s="1255"/>
      <c r="GV7" s="1255"/>
    </row>
    <row r="8" spans="1:205" s="1255" customFormat="1" ht="18">
      <c r="A8" s="1453" t="s">
        <v>155</v>
      </c>
      <c r="B8" s="1322"/>
      <c r="C8" s="1322"/>
      <c r="D8" s="1503"/>
      <c r="E8" s="1504" t="s">
        <v>798</v>
      </c>
      <c r="F8" s="1322"/>
      <c r="G8" s="1322"/>
      <c r="H8" s="1322"/>
      <c r="I8" s="1322"/>
      <c r="J8" s="1322"/>
      <c r="K8" s="1322"/>
      <c r="L8" s="1322"/>
      <c r="M8" s="1322"/>
      <c r="N8" s="1322"/>
      <c r="O8" s="1268" t="s">
        <v>156</v>
      </c>
      <c r="P8" s="1322"/>
      <c r="Q8" s="1322"/>
      <c r="R8" s="1453" t="s">
        <v>1439</v>
      </c>
      <c r="S8" s="1322"/>
      <c r="T8" s="1322"/>
      <c r="U8" s="1505"/>
      <c r="V8" s="1466" t="s">
        <v>717</v>
      </c>
      <c r="W8" s="1322"/>
      <c r="X8" s="1322"/>
      <c r="Y8" s="1322"/>
      <c r="Z8" s="1322"/>
      <c r="AA8" s="1322"/>
      <c r="AB8" s="1322"/>
      <c r="AC8" s="1322"/>
      <c r="AD8" s="1322"/>
      <c r="AE8" s="1322"/>
      <c r="AF8" s="1268" t="s">
        <v>156</v>
      </c>
      <c r="AG8" s="1322"/>
      <c r="AH8" s="1322"/>
      <c r="AI8" s="1453" t="s">
        <v>576</v>
      </c>
      <c r="AJ8" s="1322"/>
      <c r="AK8" s="1322"/>
      <c r="AL8" s="1505"/>
      <c r="AM8" s="1466" t="s">
        <v>716</v>
      </c>
      <c r="AN8" s="1322"/>
      <c r="AO8" s="1322"/>
      <c r="AP8" s="1322"/>
      <c r="AQ8" s="1322"/>
      <c r="AR8" s="1322"/>
      <c r="AS8" s="1322"/>
      <c r="AT8" s="1322"/>
      <c r="AU8" s="1322"/>
      <c r="AV8" s="1322"/>
      <c r="AW8" s="1268" t="s">
        <v>156</v>
      </c>
      <c r="AX8" s="1322"/>
      <c r="AY8" s="1322"/>
      <c r="AZ8" s="1453" t="s">
        <v>577</v>
      </c>
      <c r="BA8" s="1322"/>
      <c r="BB8" s="1322"/>
      <c r="BC8" s="1505"/>
      <c r="BD8" s="1504" t="s">
        <v>1256</v>
      </c>
      <c r="BE8" s="1322"/>
      <c r="BF8" s="1322"/>
      <c r="BG8" s="1322"/>
      <c r="BH8" s="1322"/>
      <c r="BI8" s="1322"/>
      <c r="BJ8" s="1322"/>
      <c r="BK8" s="1322"/>
      <c r="BL8" s="1322"/>
      <c r="BM8" s="1322"/>
      <c r="BN8" s="1268" t="s">
        <v>156</v>
      </c>
      <c r="BO8" s="1322"/>
      <c r="BP8" s="1322"/>
      <c r="BQ8" s="1453" t="s">
        <v>578</v>
      </c>
      <c r="BR8" s="1322"/>
      <c r="BS8" s="1322"/>
      <c r="BT8" s="1506"/>
      <c r="BU8" s="1507" t="s">
        <v>1231</v>
      </c>
      <c r="BV8" s="1507"/>
      <c r="BW8" s="1507"/>
      <c r="BX8" s="1507"/>
      <c r="BY8" s="1507"/>
      <c r="BZ8" s="1507"/>
      <c r="CA8" s="1507"/>
      <c r="CB8" s="1507"/>
      <c r="CC8" s="1507"/>
      <c r="CD8" s="1507"/>
      <c r="CE8" s="1508" t="s">
        <v>158</v>
      </c>
      <c r="CF8" s="1322"/>
      <c r="CG8" s="1322"/>
      <c r="CH8" s="1453" t="s">
        <v>1440</v>
      </c>
      <c r="CI8" s="1322"/>
      <c r="CJ8" s="1322"/>
      <c r="CK8" s="1506"/>
      <c r="CL8" s="1509" t="s">
        <v>1198</v>
      </c>
      <c r="CM8" s="1507"/>
      <c r="CN8" s="1507"/>
      <c r="CO8" s="1507"/>
      <c r="CP8" s="1507"/>
      <c r="CQ8" s="1507"/>
      <c r="CR8" s="1507"/>
      <c r="CS8" s="1507"/>
      <c r="CT8" s="1507"/>
      <c r="CU8" s="1507"/>
      <c r="CV8" s="1508" t="s">
        <v>158</v>
      </c>
      <c r="CW8" s="1322"/>
      <c r="CX8" s="1322"/>
      <c r="CY8" s="1453" t="s">
        <v>579</v>
      </c>
      <c r="CZ8" s="1322"/>
      <c r="DA8" s="1322"/>
      <c r="DB8" s="1510"/>
      <c r="DC8" s="1466" t="s">
        <v>1200</v>
      </c>
      <c r="DD8" s="1507"/>
      <c r="DE8" s="1507"/>
      <c r="DF8" s="1466"/>
      <c r="DG8" s="1466"/>
      <c r="DH8" s="1466"/>
      <c r="DI8" s="1466"/>
      <c r="DJ8" s="1466"/>
      <c r="DK8" s="1466"/>
      <c r="DL8" s="1466"/>
      <c r="DM8" s="1508" t="s">
        <v>158</v>
      </c>
      <c r="DN8" s="1322"/>
      <c r="DO8" s="1322"/>
      <c r="DP8" s="1453" t="s">
        <v>580</v>
      </c>
      <c r="DQ8" s="1322"/>
      <c r="DR8" s="1322"/>
      <c r="DS8" s="1510"/>
      <c r="DT8" s="1504" t="s">
        <v>1235</v>
      </c>
      <c r="DU8" s="1507"/>
      <c r="DV8" s="1507"/>
      <c r="DW8" s="1466"/>
      <c r="DX8" s="1466"/>
      <c r="DY8" s="1466"/>
      <c r="DZ8" s="1466"/>
      <c r="EA8" s="1466"/>
      <c r="EB8" s="1466"/>
      <c r="EC8" s="1466"/>
      <c r="ED8" s="1511" t="s">
        <v>799</v>
      </c>
      <c r="EE8" s="1322"/>
      <c r="EF8" s="1322"/>
      <c r="EG8" s="1453" t="s">
        <v>581</v>
      </c>
      <c r="EH8" s="1322"/>
      <c r="EI8" s="1322"/>
      <c r="EJ8" s="1510"/>
      <c r="EK8" s="1504" t="s">
        <v>1238</v>
      </c>
      <c r="EL8" s="1507"/>
      <c r="EM8" s="1507"/>
      <c r="EN8" s="1466"/>
      <c r="EO8" s="1466"/>
      <c r="EP8" s="1466"/>
      <c r="EQ8" s="1466"/>
      <c r="ER8" s="1466"/>
      <c r="ES8" s="1466"/>
      <c r="ET8" s="1466"/>
      <c r="EU8" s="1511" t="s">
        <v>799</v>
      </c>
      <c r="EV8" s="1322"/>
      <c r="EW8" s="1322"/>
      <c r="EX8" s="1453" t="s">
        <v>582</v>
      </c>
      <c r="EY8" s="1322"/>
      <c r="EZ8" s="1322"/>
      <c r="FA8" s="1510"/>
      <c r="FB8" s="1504" t="s">
        <v>1241</v>
      </c>
      <c r="FC8" s="1507"/>
      <c r="FD8" s="1507"/>
      <c r="FE8" s="1466"/>
      <c r="FF8" s="1466"/>
      <c r="FG8" s="1466"/>
      <c r="FH8" s="1466"/>
      <c r="FI8" s="1466"/>
      <c r="FJ8" s="1466"/>
      <c r="FK8" s="1466"/>
      <c r="FL8" s="1511" t="s">
        <v>799</v>
      </c>
      <c r="FM8" s="1322"/>
      <c r="FN8" s="1322"/>
      <c r="FO8" s="1453" t="s">
        <v>583</v>
      </c>
      <c r="FP8" s="1322"/>
      <c r="FQ8" s="1322"/>
      <c r="FR8" s="1510"/>
      <c r="FS8" s="1466" t="s">
        <v>1419</v>
      </c>
      <c r="FT8" s="1507"/>
      <c r="FU8" s="1507"/>
      <c r="FV8" s="1466"/>
      <c r="FW8" s="1466"/>
      <c r="FX8" s="1466"/>
      <c r="FY8" s="1466"/>
      <c r="FZ8" s="1466"/>
      <c r="GA8" s="1466"/>
      <c r="GB8" s="1466"/>
      <c r="GC8" s="1511" t="s">
        <v>1171</v>
      </c>
      <c r="GD8" s="1322"/>
      <c r="GE8" s="1322"/>
      <c r="GF8" s="1453" t="s">
        <v>584</v>
      </c>
      <c r="GG8" s="1322"/>
      <c r="GH8" s="1322"/>
      <c r="GI8" s="1506"/>
      <c r="GJ8" s="1507" t="s">
        <v>1175</v>
      </c>
      <c r="GK8" s="1507"/>
      <c r="GL8" s="1507"/>
      <c r="GM8" s="1507"/>
      <c r="GN8" s="1507"/>
      <c r="GO8" s="1507"/>
      <c r="GP8" s="1507"/>
      <c r="GQ8" s="1507"/>
      <c r="GR8" s="1507"/>
      <c r="GS8" s="1507"/>
      <c r="GT8" s="1508" t="s">
        <v>158</v>
      </c>
      <c r="GU8" s="1322"/>
      <c r="GV8" s="1322"/>
    </row>
    <row r="9" spans="1:205" s="1255" customFormat="1" ht="18" customHeight="1">
      <c r="A9" s="2605" t="s">
        <v>734</v>
      </c>
      <c r="B9" s="2605"/>
      <c r="C9" s="2606"/>
      <c r="D9" s="1512"/>
      <c r="E9" s="1475" t="s">
        <v>55</v>
      </c>
      <c r="F9" s="1512"/>
      <c r="G9" s="1472" t="s">
        <v>113</v>
      </c>
      <c r="H9" s="1513"/>
      <c r="I9" s="1471" t="s">
        <v>187</v>
      </c>
      <c r="J9" s="1513"/>
      <c r="K9" s="1513" t="s">
        <v>1225</v>
      </c>
      <c r="L9" s="1513" t="s">
        <v>1685</v>
      </c>
      <c r="M9" s="1514"/>
      <c r="N9" s="1512"/>
      <c r="O9" s="1515"/>
      <c r="P9" s="2611" t="s">
        <v>694</v>
      </c>
      <c r="Q9" s="2612"/>
      <c r="R9" s="2605" t="s">
        <v>734</v>
      </c>
      <c r="S9" s="2605"/>
      <c r="T9" s="2606"/>
      <c r="U9" s="1512"/>
      <c r="V9" s="1481"/>
      <c r="W9" s="1513"/>
      <c r="X9" s="1472" t="s">
        <v>113</v>
      </c>
      <c r="Y9" s="1513"/>
      <c r="Z9" s="1471" t="s">
        <v>187</v>
      </c>
      <c r="AA9" s="1513"/>
      <c r="AB9" s="1513" t="s">
        <v>1225</v>
      </c>
      <c r="AC9" s="1513" t="s">
        <v>1685</v>
      </c>
      <c r="AD9" s="1514"/>
      <c r="AE9" s="1512"/>
      <c r="AF9" s="1515"/>
      <c r="AG9" s="2611" t="s">
        <v>694</v>
      </c>
      <c r="AH9" s="2612"/>
      <c r="AI9" s="2605" t="s">
        <v>734</v>
      </c>
      <c r="AJ9" s="2605"/>
      <c r="AK9" s="2606"/>
      <c r="AL9" s="1512"/>
      <c r="AM9" s="1481"/>
      <c r="AN9" s="1513"/>
      <c r="AO9" s="1472" t="s">
        <v>113</v>
      </c>
      <c r="AP9" s="1513"/>
      <c r="AQ9" s="1471" t="s">
        <v>187</v>
      </c>
      <c r="AR9" s="1513"/>
      <c r="AS9" s="1513" t="s">
        <v>1225</v>
      </c>
      <c r="AT9" s="1513" t="s">
        <v>1685</v>
      </c>
      <c r="AU9" s="1514"/>
      <c r="AV9" s="1512"/>
      <c r="AW9" s="1515"/>
      <c r="AX9" s="2611" t="s">
        <v>694</v>
      </c>
      <c r="AY9" s="2612"/>
      <c r="AZ9" s="2605" t="s">
        <v>734</v>
      </c>
      <c r="BA9" s="2605"/>
      <c r="BB9" s="2606"/>
      <c r="BC9" s="1512"/>
      <c r="BD9" s="1481"/>
      <c r="BE9" s="1513"/>
      <c r="BF9" s="1472" t="s">
        <v>113</v>
      </c>
      <c r="BG9" s="1513"/>
      <c r="BH9" s="1471" t="s">
        <v>187</v>
      </c>
      <c r="BI9" s="1513"/>
      <c r="BJ9" s="1513" t="s">
        <v>1225</v>
      </c>
      <c r="BK9" s="1513" t="s">
        <v>1685</v>
      </c>
      <c r="BL9" s="1514"/>
      <c r="BM9" s="1512"/>
      <c r="BN9" s="1515"/>
      <c r="BO9" s="2611" t="s">
        <v>694</v>
      </c>
      <c r="BP9" s="2612"/>
      <c r="BQ9" s="2605" t="s">
        <v>734</v>
      </c>
      <c r="BR9" s="2605"/>
      <c r="BS9" s="2606"/>
      <c r="BT9" s="1512"/>
      <c r="BU9" s="1481"/>
      <c r="BV9" s="1513"/>
      <c r="BW9" s="1472" t="s">
        <v>113</v>
      </c>
      <c r="BX9" s="1513"/>
      <c r="BY9" s="1471" t="s">
        <v>187</v>
      </c>
      <c r="BZ9" s="1513"/>
      <c r="CA9" s="1513" t="s">
        <v>1225</v>
      </c>
      <c r="CB9" s="1513" t="s">
        <v>1685</v>
      </c>
      <c r="CC9" s="1514"/>
      <c r="CD9" s="1512"/>
      <c r="CE9" s="1515"/>
      <c r="CF9" s="2611" t="s">
        <v>694</v>
      </c>
      <c r="CG9" s="2612"/>
      <c r="CH9" s="2605" t="s">
        <v>734</v>
      </c>
      <c r="CI9" s="2605"/>
      <c r="CJ9" s="2606"/>
      <c r="CK9" s="1512"/>
      <c r="CL9" s="1481"/>
      <c r="CM9" s="1513"/>
      <c r="CN9" s="1516" t="s">
        <v>56</v>
      </c>
      <c r="CO9" s="1513"/>
      <c r="CP9" s="1513" t="s">
        <v>57</v>
      </c>
      <c r="CQ9" s="1513"/>
      <c r="CR9" s="1513" t="s">
        <v>1225</v>
      </c>
      <c r="CS9" s="1513" t="s">
        <v>1685</v>
      </c>
      <c r="CT9" s="1514"/>
      <c r="CU9" s="1512"/>
      <c r="CV9" s="1515"/>
      <c r="CW9" s="2611" t="s">
        <v>694</v>
      </c>
      <c r="CX9" s="2612"/>
      <c r="CY9" s="2620" t="s">
        <v>734</v>
      </c>
      <c r="CZ9" s="2621"/>
      <c r="DA9" s="2622"/>
      <c r="DB9" s="1512"/>
      <c r="DC9" s="1481"/>
      <c r="DD9" s="1513"/>
      <c r="DE9" s="1472" t="s">
        <v>113</v>
      </c>
      <c r="DF9" s="1513"/>
      <c r="DG9" s="1471" t="s">
        <v>187</v>
      </c>
      <c r="DH9" s="1513"/>
      <c r="DI9" s="1513" t="s">
        <v>1225</v>
      </c>
      <c r="DJ9" s="1513" t="s">
        <v>1685</v>
      </c>
      <c r="DK9" s="1514"/>
      <c r="DL9" s="1512"/>
      <c r="DM9" s="1515"/>
      <c r="DN9" s="2611" t="s">
        <v>694</v>
      </c>
      <c r="DO9" s="2612"/>
      <c r="DP9" s="2620" t="s">
        <v>734</v>
      </c>
      <c r="DQ9" s="2621"/>
      <c r="DR9" s="2622"/>
      <c r="DS9" s="1512"/>
      <c r="DT9" s="1481"/>
      <c r="DU9" s="1513"/>
      <c r="DV9" s="1472" t="s">
        <v>113</v>
      </c>
      <c r="DW9" s="1513"/>
      <c r="DX9" s="1471" t="s">
        <v>187</v>
      </c>
      <c r="DY9" s="1513"/>
      <c r="DZ9" s="1513" t="s">
        <v>1225</v>
      </c>
      <c r="EA9" s="1513" t="s">
        <v>1685</v>
      </c>
      <c r="EB9" s="1514"/>
      <c r="EC9" s="1512"/>
      <c r="ED9" s="1515"/>
      <c r="EE9" s="2611" t="s">
        <v>694</v>
      </c>
      <c r="EF9" s="2612"/>
      <c r="EG9" s="2620" t="s">
        <v>734</v>
      </c>
      <c r="EH9" s="2621"/>
      <c r="EI9" s="2622"/>
      <c r="EJ9" s="1512"/>
      <c r="EK9" s="1481"/>
      <c r="EL9" s="1513"/>
      <c r="EM9" s="1472" t="s">
        <v>113</v>
      </c>
      <c r="EN9" s="1513"/>
      <c r="EO9" s="1471" t="s">
        <v>187</v>
      </c>
      <c r="EP9" s="1513"/>
      <c r="EQ9" s="1513" t="s">
        <v>1225</v>
      </c>
      <c r="ER9" s="1513" t="s">
        <v>1685</v>
      </c>
      <c r="ES9" s="1514"/>
      <c r="ET9" s="1512"/>
      <c r="EU9" s="1515"/>
      <c r="EV9" s="2611" t="s">
        <v>694</v>
      </c>
      <c r="EW9" s="2612"/>
      <c r="EX9" s="2620" t="s">
        <v>734</v>
      </c>
      <c r="EY9" s="2621"/>
      <c r="EZ9" s="2622"/>
      <c r="FA9" s="1512"/>
      <c r="FB9" s="1481"/>
      <c r="FC9" s="1513"/>
      <c r="FD9" s="1472" t="s">
        <v>113</v>
      </c>
      <c r="FE9" s="1513"/>
      <c r="FF9" s="1471" t="s">
        <v>187</v>
      </c>
      <c r="FG9" s="1513"/>
      <c r="FH9" s="1513" t="s">
        <v>1225</v>
      </c>
      <c r="FI9" s="1513" t="s">
        <v>1685</v>
      </c>
      <c r="FJ9" s="1514"/>
      <c r="FK9" s="1512"/>
      <c r="FL9" s="1515"/>
      <c r="FM9" s="2611" t="s">
        <v>694</v>
      </c>
      <c r="FN9" s="2612"/>
      <c r="FO9" s="2620" t="s">
        <v>734</v>
      </c>
      <c r="FP9" s="2621"/>
      <c r="FQ9" s="2622"/>
      <c r="FR9" s="1512"/>
      <c r="FS9" s="1481"/>
      <c r="FT9" s="1513"/>
      <c r="FU9" s="1472" t="s">
        <v>113</v>
      </c>
      <c r="FV9" s="1513"/>
      <c r="FW9" s="1471" t="s">
        <v>187</v>
      </c>
      <c r="FX9" s="1513"/>
      <c r="FY9" s="1513" t="s">
        <v>1225</v>
      </c>
      <c r="FZ9" s="1513" t="s">
        <v>1685</v>
      </c>
      <c r="GA9" s="1514"/>
      <c r="GB9" s="1512"/>
      <c r="GC9" s="1515"/>
      <c r="GD9" s="2611" t="s">
        <v>694</v>
      </c>
      <c r="GE9" s="2612"/>
      <c r="GF9" s="2620" t="s">
        <v>734</v>
      </c>
      <c r="GG9" s="2621"/>
      <c r="GH9" s="2622"/>
      <c r="GI9" s="1512"/>
      <c r="GJ9" s="1481"/>
      <c r="GK9" s="1513"/>
      <c r="GL9" s="1472" t="s">
        <v>113</v>
      </c>
      <c r="GM9" s="1513"/>
      <c r="GN9" s="1471" t="s">
        <v>187</v>
      </c>
      <c r="GO9" s="1513"/>
      <c r="GP9" s="1513" t="s">
        <v>1225</v>
      </c>
      <c r="GQ9" s="1513" t="s">
        <v>1685</v>
      </c>
      <c r="GR9" s="1514"/>
      <c r="GS9" s="1512"/>
      <c r="GT9" s="1515"/>
      <c r="GU9" s="2611" t="s">
        <v>694</v>
      </c>
      <c r="GV9" s="2612"/>
    </row>
    <row r="10" spans="1:205" s="1255" customFormat="1" ht="18" customHeight="1">
      <c r="A10" s="2607"/>
      <c r="B10" s="2607"/>
      <c r="C10" s="2608"/>
      <c r="D10" s="1474" t="s">
        <v>95</v>
      </c>
      <c r="E10" s="1479" t="s">
        <v>675</v>
      </c>
      <c r="F10" s="1517"/>
      <c r="G10" s="1518" t="s">
        <v>96</v>
      </c>
      <c r="H10" s="1518" t="s">
        <v>59</v>
      </c>
      <c r="I10" s="1475" t="s">
        <v>732</v>
      </c>
      <c r="J10" s="2617" t="s">
        <v>596</v>
      </c>
      <c r="K10" s="2618"/>
      <c r="L10" s="2618"/>
      <c r="M10" s="2619"/>
      <c r="N10" s="1474" t="s">
        <v>98</v>
      </c>
      <c r="O10" s="1479" t="s">
        <v>800</v>
      </c>
      <c r="P10" s="2613"/>
      <c r="Q10" s="2614"/>
      <c r="R10" s="2607"/>
      <c r="S10" s="2607"/>
      <c r="T10" s="2608"/>
      <c r="U10" s="1474" t="s">
        <v>95</v>
      </c>
      <c r="V10" s="1479" t="s">
        <v>55</v>
      </c>
      <c r="W10" s="2627" t="s">
        <v>585</v>
      </c>
      <c r="X10" s="2628"/>
      <c r="Y10" s="1475" t="s">
        <v>59</v>
      </c>
      <c r="Z10" s="1475" t="s">
        <v>732</v>
      </c>
      <c r="AA10" s="2617" t="s">
        <v>596</v>
      </c>
      <c r="AB10" s="2618"/>
      <c r="AC10" s="2618"/>
      <c r="AD10" s="2619"/>
      <c r="AE10" s="1474" t="s">
        <v>98</v>
      </c>
      <c r="AF10" s="1479" t="s">
        <v>800</v>
      </c>
      <c r="AG10" s="2613"/>
      <c r="AH10" s="2614"/>
      <c r="AI10" s="2607"/>
      <c r="AJ10" s="2607"/>
      <c r="AK10" s="2608"/>
      <c r="AL10" s="1474" t="s">
        <v>95</v>
      </c>
      <c r="AM10" s="1479" t="s">
        <v>55</v>
      </c>
      <c r="AN10" s="2627" t="s">
        <v>585</v>
      </c>
      <c r="AO10" s="2628"/>
      <c r="AP10" s="1475" t="s">
        <v>59</v>
      </c>
      <c r="AQ10" s="1475" t="s">
        <v>732</v>
      </c>
      <c r="AR10" s="2617" t="s">
        <v>596</v>
      </c>
      <c r="AS10" s="2618"/>
      <c r="AT10" s="2618"/>
      <c r="AU10" s="2619"/>
      <c r="AV10" s="1474" t="s">
        <v>98</v>
      </c>
      <c r="AW10" s="1479" t="s">
        <v>800</v>
      </c>
      <c r="AX10" s="2613"/>
      <c r="AY10" s="2614"/>
      <c r="AZ10" s="2607"/>
      <c r="BA10" s="2607"/>
      <c r="BB10" s="2608"/>
      <c r="BC10" s="1474" t="s">
        <v>95</v>
      </c>
      <c r="BD10" s="1479" t="s">
        <v>55</v>
      </c>
      <c r="BE10" s="2627" t="s">
        <v>585</v>
      </c>
      <c r="BF10" s="2628"/>
      <c r="BG10" s="1475" t="s">
        <v>59</v>
      </c>
      <c r="BH10" s="1475" t="s">
        <v>732</v>
      </c>
      <c r="BI10" s="2617" t="s">
        <v>596</v>
      </c>
      <c r="BJ10" s="2618"/>
      <c r="BK10" s="2618"/>
      <c r="BL10" s="2619"/>
      <c r="BM10" s="1474" t="s">
        <v>98</v>
      </c>
      <c r="BN10" s="1479" t="s">
        <v>800</v>
      </c>
      <c r="BO10" s="2613"/>
      <c r="BP10" s="2614"/>
      <c r="BQ10" s="2607"/>
      <c r="BR10" s="2607"/>
      <c r="BS10" s="2608"/>
      <c r="BT10" s="1474" t="s">
        <v>95</v>
      </c>
      <c r="BU10" s="1479" t="s">
        <v>55</v>
      </c>
      <c r="BV10" s="2627" t="s">
        <v>585</v>
      </c>
      <c r="BW10" s="2628"/>
      <c r="BX10" s="1475" t="s">
        <v>59</v>
      </c>
      <c r="BY10" s="1475" t="s">
        <v>732</v>
      </c>
      <c r="BZ10" s="2617" t="s">
        <v>596</v>
      </c>
      <c r="CA10" s="2618"/>
      <c r="CB10" s="2618"/>
      <c r="CC10" s="2619"/>
      <c r="CD10" s="1474" t="s">
        <v>98</v>
      </c>
      <c r="CE10" s="1479" t="s">
        <v>800</v>
      </c>
      <c r="CF10" s="2613"/>
      <c r="CG10" s="2614"/>
      <c r="CH10" s="2607"/>
      <c r="CI10" s="2607"/>
      <c r="CJ10" s="2608"/>
      <c r="CK10" s="1474" t="s">
        <v>95</v>
      </c>
      <c r="CL10" s="1479" t="s">
        <v>55</v>
      </c>
      <c r="CM10" s="2627" t="s">
        <v>585</v>
      </c>
      <c r="CN10" s="2628"/>
      <c r="CO10" s="1475" t="s">
        <v>59</v>
      </c>
      <c r="CP10" s="1475" t="s">
        <v>732</v>
      </c>
      <c r="CQ10" s="2617" t="s">
        <v>596</v>
      </c>
      <c r="CR10" s="2618"/>
      <c r="CS10" s="2618"/>
      <c r="CT10" s="2619"/>
      <c r="CU10" s="1474" t="s">
        <v>98</v>
      </c>
      <c r="CV10" s="1479" t="s">
        <v>800</v>
      </c>
      <c r="CW10" s="2613"/>
      <c r="CX10" s="2614"/>
      <c r="CY10" s="2623"/>
      <c r="CZ10" s="2623"/>
      <c r="DA10" s="2624"/>
      <c r="DB10" s="1474" t="s">
        <v>95</v>
      </c>
      <c r="DC10" s="1479" t="s">
        <v>55</v>
      </c>
      <c r="DD10" s="2627" t="s">
        <v>585</v>
      </c>
      <c r="DE10" s="2628"/>
      <c r="DF10" s="1475" t="s">
        <v>59</v>
      </c>
      <c r="DG10" s="1475" t="s">
        <v>732</v>
      </c>
      <c r="DH10" s="2617" t="s">
        <v>596</v>
      </c>
      <c r="DI10" s="2618"/>
      <c r="DJ10" s="2618"/>
      <c r="DK10" s="2619"/>
      <c r="DL10" s="1474" t="s">
        <v>98</v>
      </c>
      <c r="DM10" s="1479" t="s">
        <v>800</v>
      </c>
      <c r="DN10" s="2613"/>
      <c r="DO10" s="2614"/>
      <c r="DP10" s="2623"/>
      <c r="DQ10" s="2623"/>
      <c r="DR10" s="2624"/>
      <c r="DS10" s="1474" t="s">
        <v>95</v>
      </c>
      <c r="DT10" s="1479" t="s">
        <v>55</v>
      </c>
      <c r="DU10" s="2627" t="s">
        <v>585</v>
      </c>
      <c r="DV10" s="2628"/>
      <c r="DW10" s="1475" t="s">
        <v>59</v>
      </c>
      <c r="DX10" s="1475" t="s">
        <v>732</v>
      </c>
      <c r="DY10" s="2617" t="s">
        <v>596</v>
      </c>
      <c r="DZ10" s="2618"/>
      <c r="EA10" s="2618"/>
      <c r="EB10" s="2619"/>
      <c r="EC10" s="1474" t="s">
        <v>98</v>
      </c>
      <c r="ED10" s="1479" t="s">
        <v>800</v>
      </c>
      <c r="EE10" s="2613"/>
      <c r="EF10" s="2614"/>
      <c r="EG10" s="2623"/>
      <c r="EH10" s="2623"/>
      <c r="EI10" s="2624"/>
      <c r="EJ10" s="1474" t="s">
        <v>95</v>
      </c>
      <c r="EK10" s="1479" t="s">
        <v>55</v>
      </c>
      <c r="EL10" s="2627" t="s">
        <v>585</v>
      </c>
      <c r="EM10" s="2628"/>
      <c r="EN10" s="1475" t="s">
        <v>59</v>
      </c>
      <c r="EO10" s="1475" t="s">
        <v>732</v>
      </c>
      <c r="EP10" s="2617" t="s">
        <v>596</v>
      </c>
      <c r="EQ10" s="2618"/>
      <c r="ER10" s="2618"/>
      <c r="ES10" s="2619"/>
      <c r="ET10" s="1474" t="s">
        <v>98</v>
      </c>
      <c r="EU10" s="1479" t="s">
        <v>800</v>
      </c>
      <c r="EV10" s="2613"/>
      <c r="EW10" s="2614"/>
      <c r="EX10" s="2623"/>
      <c r="EY10" s="2623"/>
      <c r="EZ10" s="2624"/>
      <c r="FA10" s="1474" t="s">
        <v>95</v>
      </c>
      <c r="FB10" s="1479" t="s">
        <v>55</v>
      </c>
      <c r="FC10" s="2627" t="s">
        <v>585</v>
      </c>
      <c r="FD10" s="2628"/>
      <c r="FE10" s="1475" t="s">
        <v>59</v>
      </c>
      <c r="FF10" s="1475" t="s">
        <v>732</v>
      </c>
      <c r="FG10" s="2617" t="s">
        <v>596</v>
      </c>
      <c r="FH10" s="2618"/>
      <c r="FI10" s="2618"/>
      <c r="FJ10" s="2619"/>
      <c r="FK10" s="1474" t="s">
        <v>98</v>
      </c>
      <c r="FL10" s="1479" t="s">
        <v>800</v>
      </c>
      <c r="FM10" s="2613"/>
      <c r="FN10" s="2614"/>
      <c r="FO10" s="2623"/>
      <c r="FP10" s="2623"/>
      <c r="FQ10" s="2624"/>
      <c r="FR10" s="1474" t="s">
        <v>95</v>
      </c>
      <c r="FS10" s="1479" t="s">
        <v>55</v>
      </c>
      <c r="FT10" s="2627" t="s">
        <v>585</v>
      </c>
      <c r="FU10" s="2628"/>
      <c r="FV10" s="1475" t="s">
        <v>59</v>
      </c>
      <c r="FW10" s="1475" t="s">
        <v>732</v>
      </c>
      <c r="FX10" s="2617" t="s">
        <v>596</v>
      </c>
      <c r="FY10" s="2618"/>
      <c r="FZ10" s="2618"/>
      <c r="GA10" s="2619"/>
      <c r="GB10" s="1474" t="s">
        <v>98</v>
      </c>
      <c r="GC10" s="1479" t="s">
        <v>800</v>
      </c>
      <c r="GD10" s="2613"/>
      <c r="GE10" s="2614"/>
      <c r="GF10" s="2623"/>
      <c r="GG10" s="2623"/>
      <c r="GH10" s="2624"/>
      <c r="GI10" s="1474" t="s">
        <v>95</v>
      </c>
      <c r="GJ10" s="1479" t="s">
        <v>55</v>
      </c>
      <c r="GK10" s="2627" t="s">
        <v>585</v>
      </c>
      <c r="GL10" s="2628"/>
      <c r="GM10" s="1475" t="s">
        <v>59</v>
      </c>
      <c r="GN10" s="1475" t="s">
        <v>732</v>
      </c>
      <c r="GO10" s="2617" t="s">
        <v>596</v>
      </c>
      <c r="GP10" s="2618"/>
      <c r="GQ10" s="2618"/>
      <c r="GR10" s="2619"/>
      <c r="GS10" s="1474" t="s">
        <v>98</v>
      </c>
      <c r="GT10" s="1479" t="s">
        <v>800</v>
      </c>
      <c r="GU10" s="2613"/>
      <c r="GV10" s="2614"/>
    </row>
    <row r="11" spans="1:205" s="1255" customFormat="1" ht="18" customHeight="1">
      <c r="A11" s="2607"/>
      <c r="B11" s="2607"/>
      <c r="C11" s="2608"/>
      <c r="D11" s="1480"/>
      <c r="E11" s="1519" t="s">
        <v>160</v>
      </c>
      <c r="F11" s="1475" t="s">
        <v>1686</v>
      </c>
      <c r="G11" s="1520"/>
      <c r="H11" s="1520"/>
      <c r="I11" s="1479" t="s">
        <v>60</v>
      </c>
      <c r="J11" s="2633" t="s">
        <v>161</v>
      </c>
      <c r="K11" s="2634"/>
      <c r="L11" s="2634"/>
      <c r="M11" s="2635"/>
      <c r="N11" s="1480"/>
      <c r="O11" s="1481"/>
      <c r="P11" s="2613"/>
      <c r="Q11" s="2614"/>
      <c r="R11" s="2607"/>
      <c r="S11" s="2607"/>
      <c r="T11" s="2608"/>
      <c r="U11" s="1480"/>
      <c r="V11" s="1479" t="s">
        <v>675</v>
      </c>
      <c r="W11" s="2629"/>
      <c r="X11" s="2630"/>
      <c r="Y11" s="1481"/>
      <c r="Z11" s="1479" t="s">
        <v>60</v>
      </c>
      <c r="AA11" s="2633" t="s">
        <v>161</v>
      </c>
      <c r="AB11" s="2634"/>
      <c r="AC11" s="2634"/>
      <c r="AD11" s="2635"/>
      <c r="AE11" s="1480"/>
      <c r="AF11" s="1481"/>
      <c r="AG11" s="2613"/>
      <c r="AH11" s="2614"/>
      <c r="AI11" s="2607"/>
      <c r="AJ11" s="2607"/>
      <c r="AK11" s="2608"/>
      <c r="AL11" s="1480"/>
      <c r="AM11" s="1479" t="s">
        <v>675</v>
      </c>
      <c r="AN11" s="2629"/>
      <c r="AO11" s="2630"/>
      <c r="AP11" s="1481"/>
      <c r="AQ11" s="1479" t="s">
        <v>60</v>
      </c>
      <c r="AR11" s="2633" t="s">
        <v>161</v>
      </c>
      <c r="AS11" s="2634"/>
      <c r="AT11" s="2634"/>
      <c r="AU11" s="2635"/>
      <c r="AV11" s="1480"/>
      <c r="AW11" s="1481"/>
      <c r="AX11" s="2613"/>
      <c r="AY11" s="2614"/>
      <c r="AZ11" s="2607"/>
      <c r="BA11" s="2607"/>
      <c r="BB11" s="2608"/>
      <c r="BC11" s="1480"/>
      <c r="BD11" s="1479" t="s">
        <v>675</v>
      </c>
      <c r="BE11" s="2629"/>
      <c r="BF11" s="2630"/>
      <c r="BG11" s="1481"/>
      <c r="BH11" s="1479" t="s">
        <v>60</v>
      </c>
      <c r="BI11" s="2636" t="s">
        <v>161</v>
      </c>
      <c r="BJ11" s="2625"/>
      <c r="BK11" s="2625"/>
      <c r="BL11" s="2626"/>
      <c r="BM11" s="1480"/>
      <c r="BN11" s="1481"/>
      <c r="BO11" s="2613"/>
      <c r="BP11" s="2614"/>
      <c r="BQ11" s="2607"/>
      <c r="BR11" s="2607"/>
      <c r="BS11" s="2608"/>
      <c r="BT11" s="1480"/>
      <c r="BU11" s="1479" t="s">
        <v>675</v>
      </c>
      <c r="BV11" s="2629"/>
      <c r="BW11" s="2630"/>
      <c r="BX11" s="1481"/>
      <c r="BY11" s="1479" t="s">
        <v>60</v>
      </c>
      <c r="BZ11" s="2633" t="s">
        <v>161</v>
      </c>
      <c r="CA11" s="2634"/>
      <c r="CB11" s="2634"/>
      <c r="CC11" s="2635"/>
      <c r="CD11" s="1480"/>
      <c r="CE11" s="1481"/>
      <c r="CF11" s="2613"/>
      <c r="CG11" s="2614"/>
      <c r="CH11" s="2607"/>
      <c r="CI11" s="2607"/>
      <c r="CJ11" s="2608"/>
      <c r="CK11" s="1480"/>
      <c r="CL11" s="1479" t="s">
        <v>675</v>
      </c>
      <c r="CM11" s="2629"/>
      <c r="CN11" s="2630"/>
      <c r="CO11" s="1481"/>
      <c r="CP11" s="1479" t="s">
        <v>60</v>
      </c>
      <c r="CQ11" s="2633" t="s">
        <v>161</v>
      </c>
      <c r="CR11" s="2634"/>
      <c r="CS11" s="2634"/>
      <c r="CT11" s="2635"/>
      <c r="CU11" s="1480"/>
      <c r="CV11" s="1481"/>
      <c r="CW11" s="2613"/>
      <c r="CX11" s="2614"/>
      <c r="CY11" s="2623"/>
      <c r="CZ11" s="2623"/>
      <c r="DA11" s="2624"/>
      <c r="DB11" s="1480"/>
      <c r="DC11" s="1479" t="s">
        <v>675</v>
      </c>
      <c r="DD11" s="2629"/>
      <c r="DE11" s="2630"/>
      <c r="DF11" s="1481"/>
      <c r="DG11" s="1479" t="s">
        <v>60</v>
      </c>
      <c r="DH11" s="2633" t="s">
        <v>161</v>
      </c>
      <c r="DI11" s="2634"/>
      <c r="DJ11" s="2634"/>
      <c r="DK11" s="2635"/>
      <c r="DL11" s="1480"/>
      <c r="DM11" s="1481"/>
      <c r="DN11" s="2613"/>
      <c r="DO11" s="2614"/>
      <c r="DP11" s="2623"/>
      <c r="DQ11" s="2623"/>
      <c r="DR11" s="2624"/>
      <c r="DS11" s="1480"/>
      <c r="DT11" s="1479" t="s">
        <v>675</v>
      </c>
      <c r="DU11" s="2629"/>
      <c r="DV11" s="2630"/>
      <c r="DW11" s="1481"/>
      <c r="DX11" s="1479" t="s">
        <v>60</v>
      </c>
      <c r="DY11" s="2633" t="s">
        <v>161</v>
      </c>
      <c r="DZ11" s="2634"/>
      <c r="EA11" s="2634"/>
      <c r="EB11" s="2635"/>
      <c r="EC11" s="1480"/>
      <c r="ED11" s="1481"/>
      <c r="EE11" s="2613"/>
      <c r="EF11" s="2614"/>
      <c r="EG11" s="2623"/>
      <c r="EH11" s="2623"/>
      <c r="EI11" s="2624"/>
      <c r="EJ11" s="1480"/>
      <c r="EK11" s="1479" t="s">
        <v>675</v>
      </c>
      <c r="EL11" s="2629"/>
      <c r="EM11" s="2630"/>
      <c r="EN11" s="1481"/>
      <c r="EO11" s="1479" t="s">
        <v>60</v>
      </c>
      <c r="EP11" s="2633" t="s">
        <v>161</v>
      </c>
      <c r="EQ11" s="2634"/>
      <c r="ER11" s="2634"/>
      <c r="ES11" s="2635"/>
      <c r="ET11" s="1480"/>
      <c r="EU11" s="1481"/>
      <c r="EV11" s="2613"/>
      <c r="EW11" s="2614"/>
      <c r="EX11" s="2623"/>
      <c r="EY11" s="2623"/>
      <c r="EZ11" s="2624"/>
      <c r="FA11" s="1480"/>
      <c r="FB11" s="1479" t="s">
        <v>675</v>
      </c>
      <c r="FC11" s="2629"/>
      <c r="FD11" s="2630"/>
      <c r="FE11" s="1481"/>
      <c r="FF11" s="1479" t="s">
        <v>60</v>
      </c>
      <c r="FG11" s="2633" t="s">
        <v>161</v>
      </c>
      <c r="FH11" s="2634"/>
      <c r="FI11" s="2634"/>
      <c r="FJ11" s="2635"/>
      <c r="FK11" s="1480"/>
      <c r="FL11" s="1481"/>
      <c r="FM11" s="2613"/>
      <c r="FN11" s="2614"/>
      <c r="FO11" s="2623"/>
      <c r="FP11" s="2623"/>
      <c r="FQ11" s="2624"/>
      <c r="FR11" s="1480"/>
      <c r="FS11" s="1479" t="s">
        <v>675</v>
      </c>
      <c r="FT11" s="2629"/>
      <c r="FU11" s="2630"/>
      <c r="FV11" s="1481"/>
      <c r="FW11" s="1479" t="s">
        <v>60</v>
      </c>
      <c r="FX11" s="2633" t="s">
        <v>161</v>
      </c>
      <c r="FY11" s="2634"/>
      <c r="FZ11" s="2634"/>
      <c r="GA11" s="2635"/>
      <c r="GB11" s="1480"/>
      <c r="GC11" s="1481"/>
      <c r="GD11" s="2613"/>
      <c r="GE11" s="2614"/>
      <c r="GF11" s="2623"/>
      <c r="GG11" s="2623"/>
      <c r="GH11" s="2624"/>
      <c r="GI11" s="1480"/>
      <c r="GJ11" s="1479" t="s">
        <v>675</v>
      </c>
      <c r="GK11" s="2629"/>
      <c r="GL11" s="2630"/>
      <c r="GM11" s="1481"/>
      <c r="GN11" s="1479" t="s">
        <v>60</v>
      </c>
      <c r="GO11" s="2633" t="s">
        <v>161</v>
      </c>
      <c r="GP11" s="2634"/>
      <c r="GQ11" s="2634"/>
      <c r="GR11" s="2635"/>
      <c r="GS11" s="1480"/>
      <c r="GT11" s="1481"/>
      <c r="GU11" s="2613"/>
      <c r="GV11" s="2614"/>
    </row>
    <row r="12" spans="1:205" s="1255" customFormat="1" ht="18" customHeight="1">
      <c r="A12" s="2607"/>
      <c r="B12" s="2607"/>
      <c r="C12" s="2608"/>
      <c r="D12" s="1480"/>
      <c r="E12" s="1481" t="s">
        <v>1333</v>
      </c>
      <c r="F12" s="1481"/>
      <c r="G12" s="1520"/>
      <c r="H12" s="1520"/>
      <c r="I12" s="1481" t="s">
        <v>722</v>
      </c>
      <c r="J12" s="1475" t="s">
        <v>764</v>
      </c>
      <c r="K12" s="1475" t="s">
        <v>765</v>
      </c>
      <c r="L12" s="1474" t="s">
        <v>118</v>
      </c>
      <c r="M12" s="1475" t="s">
        <v>766</v>
      </c>
      <c r="N12" s="1480"/>
      <c r="O12" s="1481"/>
      <c r="P12" s="2613"/>
      <c r="Q12" s="2614"/>
      <c r="R12" s="2607"/>
      <c r="S12" s="2607"/>
      <c r="T12" s="2608"/>
      <c r="U12" s="1480"/>
      <c r="V12" s="1519" t="s">
        <v>1687</v>
      </c>
      <c r="W12" s="2629"/>
      <c r="X12" s="2630"/>
      <c r="Y12" s="1481"/>
      <c r="Z12" s="1481" t="s">
        <v>722</v>
      </c>
      <c r="AA12" s="1475" t="s">
        <v>764</v>
      </c>
      <c r="AB12" s="1475" t="s">
        <v>765</v>
      </c>
      <c r="AC12" s="1474" t="s">
        <v>118</v>
      </c>
      <c r="AD12" s="1475" t="s">
        <v>766</v>
      </c>
      <c r="AE12" s="1480"/>
      <c r="AF12" s="1481"/>
      <c r="AG12" s="2613"/>
      <c r="AH12" s="2614"/>
      <c r="AI12" s="2607"/>
      <c r="AJ12" s="2607"/>
      <c r="AK12" s="2608"/>
      <c r="AL12" s="1480"/>
      <c r="AM12" s="1519" t="s">
        <v>1687</v>
      </c>
      <c r="AN12" s="2629"/>
      <c r="AO12" s="2630"/>
      <c r="AP12" s="1481"/>
      <c r="AQ12" s="1481" t="s">
        <v>722</v>
      </c>
      <c r="AR12" s="1475" t="s">
        <v>764</v>
      </c>
      <c r="AS12" s="1475" t="s">
        <v>765</v>
      </c>
      <c r="AT12" s="1474" t="s">
        <v>118</v>
      </c>
      <c r="AU12" s="1475" t="s">
        <v>766</v>
      </c>
      <c r="AV12" s="1480"/>
      <c r="AW12" s="1481"/>
      <c r="AX12" s="2613"/>
      <c r="AY12" s="2614"/>
      <c r="AZ12" s="2607"/>
      <c r="BA12" s="2607"/>
      <c r="BB12" s="2608"/>
      <c r="BC12" s="1480"/>
      <c r="BD12" s="1519" t="s">
        <v>1687</v>
      </c>
      <c r="BE12" s="2629"/>
      <c r="BF12" s="2630"/>
      <c r="BG12" s="1481"/>
      <c r="BH12" s="1481" t="s">
        <v>722</v>
      </c>
      <c r="BI12" s="1475" t="s">
        <v>764</v>
      </c>
      <c r="BJ12" s="1475" t="s">
        <v>765</v>
      </c>
      <c r="BK12" s="1474" t="s">
        <v>118</v>
      </c>
      <c r="BL12" s="1475" t="s">
        <v>766</v>
      </c>
      <c r="BM12" s="1480"/>
      <c r="BN12" s="1481"/>
      <c r="BO12" s="2613"/>
      <c r="BP12" s="2614"/>
      <c r="BQ12" s="2607"/>
      <c r="BR12" s="2607"/>
      <c r="BS12" s="2608"/>
      <c r="BT12" s="1480"/>
      <c r="BU12" s="1519" t="s">
        <v>1687</v>
      </c>
      <c r="BV12" s="2629"/>
      <c r="BW12" s="2630"/>
      <c r="BX12" s="1481"/>
      <c r="BY12" s="1481" t="s">
        <v>722</v>
      </c>
      <c r="BZ12" s="1475" t="s">
        <v>764</v>
      </c>
      <c r="CA12" s="1475" t="s">
        <v>765</v>
      </c>
      <c r="CB12" s="1474" t="s">
        <v>118</v>
      </c>
      <c r="CC12" s="1475" t="s">
        <v>766</v>
      </c>
      <c r="CD12" s="1480"/>
      <c r="CE12" s="1481"/>
      <c r="CF12" s="2613"/>
      <c r="CG12" s="2614"/>
      <c r="CH12" s="2607"/>
      <c r="CI12" s="2607"/>
      <c r="CJ12" s="2608"/>
      <c r="CK12" s="1480"/>
      <c r="CL12" s="1519" t="s">
        <v>1687</v>
      </c>
      <c r="CM12" s="2629"/>
      <c r="CN12" s="2630"/>
      <c r="CO12" s="1481"/>
      <c r="CP12" s="1481" t="s">
        <v>722</v>
      </c>
      <c r="CQ12" s="1475" t="s">
        <v>764</v>
      </c>
      <c r="CR12" s="1475" t="s">
        <v>765</v>
      </c>
      <c r="CS12" s="1474" t="s">
        <v>118</v>
      </c>
      <c r="CT12" s="1475" t="s">
        <v>766</v>
      </c>
      <c r="CU12" s="1480"/>
      <c r="CV12" s="1481"/>
      <c r="CW12" s="2613"/>
      <c r="CX12" s="2614"/>
      <c r="CY12" s="2623"/>
      <c r="CZ12" s="2623"/>
      <c r="DA12" s="2624"/>
      <c r="DB12" s="1480"/>
      <c r="DC12" s="1519" t="s">
        <v>1687</v>
      </c>
      <c r="DD12" s="2629"/>
      <c r="DE12" s="2630"/>
      <c r="DF12" s="1481"/>
      <c r="DG12" s="1481" t="s">
        <v>722</v>
      </c>
      <c r="DH12" s="1475" t="s">
        <v>764</v>
      </c>
      <c r="DI12" s="1475" t="s">
        <v>765</v>
      </c>
      <c r="DJ12" s="1474" t="s">
        <v>118</v>
      </c>
      <c r="DK12" s="1475" t="s">
        <v>766</v>
      </c>
      <c r="DL12" s="1480"/>
      <c r="DM12" s="1481"/>
      <c r="DN12" s="2613"/>
      <c r="DO12" s="2614"/>
      <c r="DP12" s="2623"/>
      <c r="DQ12" s="2623"/>
      <c r="DR12" s="2624"/>
      <c r="DS12" s="1480"/>
      <c r="DT12" s="1519" t="s">
        <v>1687</v>
      </c>
      <c r="DU12" s="2629"/>
      <c r="DV12" s="2630"/>
      <c r="DW12" s="1481"/>
      <c r="DX12" s="1481" t="s">
        <v>722</v>
      </c>
      <c r="DY12" s="1475" t="s">
        <v>764</v>
      </c>
      <c r="DZ12" s="1475" t="s">
        <v>765</v>
      </c>
      <c r="EA12" s="1474" t="s">
        <v>118</v>
      </c>
      <c r="EB12" s="1475" t="s">
        <v>766</v>
      </c>
      <c r="EC12" s="1480"/>
      <c r="ED12" s="1481"/>
      <c r="EE12" s="2613"/>
      <c r="EF12" s="2614"/>
      <c r="EG12" s="2623"/>
      <c r="EH12" s="2623"/>
      <c r="EI12" s="2624"/>
      <c r="EJ12" s="1480"/>
      <c r="EK12" s="1519" t="s">
        <v>1687</v>
      </c>
      <c r="EL12" s="2629"/>
      <c r="EM12" s="2630"/>
      <c r="EN12" s="1481"/>
      <c r="EO12" s="1481" t="s">
        <v>722</v>
      </c>
      <c r="EP12" s="1475" t="s">
        <v>764</v>
      </c>
      <c r="EQ12" s="1475" t="s">
        <v>765</v>
      </c>
      <c r="ER12" s="1474" t="s">
        <v>118</v>
      </c>
      <c r="ES12" s="1475" t="s">
        <v>766</v>
      </c>
      <c r="ET12" s="1480"/>
      <c r="EU12" s="1481"/>
      <c r="EV12" s="2613"/>
      <c r="EW12" s="2614"/>
      <c r="EX12" s="2623"/>
      <c r="EY12" s="2623"/>
      <c r="EZ12" s="2624"/>
      <c r="FA12" s="1480"/>
      <c r="FB12" s="1519" t="s">
        <v>1687</v>
      </c>
      <c r="FC12" s="2629"/>
      <c r="FD12" s="2630"/>
      <c r="FE12" s="1481"/>
      <c r="FF12" s="1481" t="s">
        <v>722</v>
      </c>
      <c r="FG12" s="1475" t="s">
        <v>764</v>
      </c>
      <c r="FH12" s="1475" t="s">
        <v>765</v>
      </c>
      <c r="FI12" s="1474" t="s">
        <v>118</v>
      </c>
      <c r="FJ12" s="1521" t="s">
        <v>63</v>
      </c>
      <c r="FK12" s="1480"/>
      <c r="FL12" s="1481"/>
      <c r="FM12" s="2613"/>
      <c r="FN12" s="2614"/>
      <c r="FO12" s="2623"/>
      <c r="FP12" s="2623"/>
      <c r="FQ12" s="2624"/>
      <c r="FR12" s="1480"/>
      <c r="FS12" s="1519" t="s">
        <v>1687</v>
      </c>
      <c r="FT12" s="2629"/>
      <c r="FU12" s="2630"/>
      <c r="FV12" s="1481"/>
      <c r="FW12" s="1481" t="s">
        <v>722</v>
      </c>
      <c r="FX12" s="1475" t="s">
        <v>764</v>
      </c>
      <c r="FY12" s="1475" t="s">
        <v>765</v>
      </c>
      <c r="FZ12" s="1474" t="s">
        <v>118</v>
      </c>
      <c r="GA12" s="1475" t="s">
        <v>766</v>
      </c>
      <c r="GB12" s="1480"/>
      <c r="GC12" s="1481"/>
      <c r="GD12" s="2613"/>
      <c r="GE12" s="2614"/>
      <c r="GF12" s="2623"/>
      <c r="GG12" s="2623"/>
      <c r="GH12" s="2624"/>
      <c r="GI12" s="1480"/>
      <c r="GJ12" s="1519" t="s">
        <v>1687</v>
      </c>
      <c r="GK12" s="2629"/>
      <c r="GL12" s="2630"/>
      <c r="GM12" s="1481"/>
      <c r="GN12" s="1481" t="s">
        <v>722</v>
      </c>
      <c r="GO12" s="1475" t="s">
        <v>764</v>
      </c>
      <c r="GP12" s="1475" t="s">
        <v>765</v>
      </c>
      <c r="GQ12" s="1474" t="s">
        <v>118</v>
      </c>
      <c r="GR12" s="1475" t="s">
        <v>766</v>
      </c>
      <c r="GS12" s="1480"/>
      <c r="GT12" s="1481"/>
      <c r="GU12" s="2613"/>
      <c r="GV12" s="2614"/>
    </row>
    <row r="13" spans="1:205" s="1255" customFormat="1" ht="18" customHeight="1">
      <c r="A13" s="2607"/>
      <c r="B13" s="2607"/>
      <c r="C13" s="2608"/>
      <c r="D13" s="1480" t="s">
        <v>100</v>
      </c>
      <c r="E13" s="1481" t="s">
        <v>1579</v>
      </c>
      <c r="F13" s="1481" t="s">
        <v>1688</v>
      </c>
      <c r="G13" s="1520" t="s">
        <v>1575</v>
      </c>
      <c r="H13" s="1520" t="s">
        <v>1689</v>
      </c>
      <c r="I13" s="1481" t="s">
        <v>101</v>
      </c>
      <c r="J13" s="1481" t="s">
        <v>1685</v>
      </c>
      <c r="K13" s="1519" t="s">
        <v>119</v>
      </c>
      <c r="L13" s="1480" t="s">
        <v>1630</v>
      </c>
      <c r="M13" s="1481" t="s">
        <v>1685</v>
      </c>
      <c r="N13" s="1480" t="s">
        <v>1577</v>
      </c>
      <c r="O13" s="1481" t="s">
        <v>1578</v>
      </c>
      <c r="P13" s="2613"/>
      <c r="Q13" s="2614"/>
      <c r="R13" s="2607"/>
      <c r="S13" s="2607"/>
      <c r="T13" s="2608"/>
      <c r="U13" s="1480" t="s">
        <v>100</v>
      </c>
      <c r="V13" s="1481" t="s">
        <v>1690</v>
      </c>
      <c r="W13" s="2629" t="s">
        <v>1575</v>
      </c>
      <c r="X13" s="2630"/>
      <c r="Y13" s="1481" t="s">
        <v>1689</v>
      </c>
      <c r="Z13" s="1481" t="s">
        <v>101</v>
      </c>
      <c r="AA13" s="1481" t="s">
        <v>1685</v>
      </c>
      <c r="AB13" s="1519" t="s">
        <v>119</v>
      </c>
      <c r="AC13" s="1480" t="s">
        <v>1630</v>
      </c>
      <c r="AD13" s="1481" t="s">
        <v>1685</v>
      </c>
      <c r="AE13" s="1480" t="s">
        <v>1577</v>
      </c>
      <c r="AF13" s="1481" t="s">
        <v>1578</v>
      </c>
      <c r="AG13" s="2613"/>
      <c r="AH13" s="2614"/>
      <c r="AI13" s="2607"/>
      <c r="AJ13" s="2607"/>
      <c r="AK13" s="2608"/>
      <c r="AL13" s="1480" t="s">
        <v>100</v>
      </c>
      <c r="AM13" s="1481" t="s">
        <v>1690</v>
      </c>
      <c r="AN13" s="2629" t="s">
        <v>1575</v>
      </c>
      <c r="AO13" s="2630"/>
      <c r="AP13" s="1481" t="s">
        <v>1689</v>
      </c>
      <c r="AQ13" s="1481" t="s">
        <v>101</v>
      </c>
      <c r="AR13" s="1481" t="s">
        <v>1685</v>
      </c>
      <c r="AS13" s="1519" t="s">
        <v>119</v>
      </c>
      <c r="AT13" s="1480" t="s">
        <v>1630</v>
      </c>
      <c r="AU13" s="1481" t="s">
        <v>1685</v>
      </c>
      <c r="AV13" s="1480" t="s">
        <v>1577</v>
      </c>
      <c r="AW13" s="1481" t="s">
        <v>1578</v>
      </c>
      <c r="AX13" s="2613"/>
      <c r="AY13" s="2614"/>
      <c r="AZ13" s="2607"/>
      <c r="BA13" s="2607"/>
      <c r="BB13" s="2608"/>
      <c r="BC13" s="1480" t="s">
        <v>100</v>
      </c>
      <c r="BD13" s="1481" t="s">
        <v>1690</v>
      </c>
      <c r="BE13" s="2629" t="s">
        <v>1575</v>
      </c>
      <c r="BF13" s="2630"/>
      <c r="BG13" s="1481" t="s">
        <v>1689</v>
      </c>
      <c r="BH13" s="1481" t="s">
        <v>101</v>
      </c>
      <c r="BI13" s="1481" t="s">
        <v>1685</v>
      </c>
      <c r="BJ13" s="1519" t="s">
        <v>119</v>
      </c>
      <c r="BK13" s="1480" t="s">
        <v>1630</v>
      </c>
      <c r="BL13" s="1481" t="s">
        <v>1685</v>
      </c>
      <c r="BM13" s="1480" t="s">
        <v>1577</v>
      </c>
      <c r="BN13" s="1481" t="s">
        <v>1578</v>
      </c>
      <c r="BO13" s="2613"/>
      <c r="BP13" s="2614"/>
      <c r="BQ13" s="2607"/>
      <c r="BR13" s="2607"/>
      <c r="BS13" s="2608"/>
      <c r="BT13" s="1480" t="s">
        <v>100</v>
      </c>
      <c r="BU13" s="1481" t="s">
        <v>1690</v>
      </c>
      <c r="BV13" s="2629" t="s">
        <v>1575</v>
      </c>
      <c r="BW13" s="2630"/>
      <c r="BX13" s="1481" t="s">
        <v>1689</v>
      </c>
      <c r="BY13" s="1481" t="s">
        <v>101</v>
      </c>
      <c r="BZ13" s="1481" t="s">
        <v>1685</v>
      </c>
      <c r="CA13" s="1519" t="s">
        <v>119</v>
      </c>
      <c r="CB13" s="1480" t="s">
        <v>1630</v>
      </c>
      <c r="CC13" s="1481" t="s">
        <v>1685</v>
      </c>
      <c r="CD13" s="1480" t="s">
        <v>1577</v>
      </c>
      <c r="CE13" s="1481" t="s">
        <v>1578</v>
      </c>
      <c r="CF13" s="2613"/>
      <c r="CG13" s="2614"/>
      <c r="CH13" s="2607"/>
      <c r="CI13" s="2607"/>
      <c r="CJ13" s="2608"/>
      <c r="CK13" s="1480" t="s">
        <v>100</v>
      </c>
      <c r="CL13" s="1481" t="s">
        <v>1690</v>
      </c>
      <c r="CM13" s="2629" t="s">
        <v>1575</v>
      </c>
      <c r="CN13" s="2630"/>
      <c r="CO13" s="1481" t="s">
        <v>1689</v>
      </c>
      <c r="CP13" s="1481" t="s">
        <v>101</v>
      </c>
      <c r="CQ13" s="1481" t="s">
        <v>1685</v>
      </c>
      <c r="CR13" s="1519" t="s">
        <v>119</v>
      </c>
      <c r="CS13" s="1480" t="s">
        <v>1630</v>
      </c>
      <c r="CT13" s="1481" t="s">
        <v>1685</v>
      </c>
      <c r="CU13" s="1480" t="s">
        <v>1577</v>
      </c>
      <c r="CV13" s="1481" t="s">
        <v>1578</v>
      </c>
      <c r="CW13" s="2613"/>
      <c r="CX13" s="2614"/>
      <c r="CY13" s="2623"/>
      <c r="CZ13" s="2623"/>
      <c r="DA13" s="2624"/>
      <c r="DB13" s="1480" t="s">
        <v>100</v>
      </c>
      <c r="DC13" s="1481" t="s">
        <v>1690</v>
      </c>
      <c r="DD13" s="2629" t="s">
        <v>1575</v>
      </c>
      <c r="DE13" s="2630"/>
      <c r="DF13" s="1481" t="s">
        <v>1689</v>
      </c>
      <c r="DG13" s="1481" t="s">
        <v>101</v>
      </c>
      <c r="DH13" s="1481" t="s">
        <v>1685</v>
      </c>
      <c r="DI13" s="1519" t="s">
        <v>119</v>
      </c>
      <c r="DJ13" s="1480" t="s">
        <v>1630</v>
      </c>
      <c r="DK13" s="1481" t="s">
        <v>1685</v>
      </c>
      <c r="DL13" s="1480" t="s">
        <v>1577</v>
      </c>
      <c r="DM13" s="1481" t="s">
        <v>1578</v>
      </c>
      <c r="DN13" s="2613"/>
      <c r="DO13" s="2614"/>
      <c r="DP13" s="2623"/>
      <c r="DQ13" s="2623"/>
      <c r="DR13" s="2624"/>
      <c r="DS13" s="1480" t="s">
        <v>100</v>
      </c>
      <c r="DT13" s="1481" t="s">
        <v>1690</v>
      </c>
      <c r="DU13" s="2629" t="s">
        <v>1575</v>
      </c>
      <c r="DV13" s="2630"/>
      <c r="DW13" s="1481" t="s">
        <v>1689</v>
      </c>
      <c r="DX13" s="1481" t="s">
        <v>101</v>
      </c>
      <c r="DY13" s="1481" t="s">
        <v>1685</v>
      </c>
      <c r="DZ13" s="1519" t="s">
        <v>119</v>
      </c>
      <c r="EA13" s="1480" t="s">
        <v>1630</v>
      </c>
      <c r="EB13" s="1481" t="s">
        <v>1685</v>
      </c>
      <c r="EC13" s="1480" t="s">
        <v>1577</v>
      </c>
      <c r="ED13" s="1481" t="s">
        <v>1578</v>
      </c>
      <c r="EE13" s="2613"/>
      <c r="EF13" s="2614"/>
      <c r="EG13" s="2623"/>
      <c r="EH13" s="2623"/>
      <c r="EI13" s="2624"/>
      <c r="EJ13" s="1480" t="s">
        <v>100</v>
      </c>
      <c r="EK13" s="1481" t="s">
        <v>1690</v>
      </c>
      <c r="EL13" s="2629" t="s">
        <v>1575</v>
      </c>
      <c r="EM13" s="2630"/>
      <c r="EN13" s="1481" t="s">
        <v>1689</v>
      </c>
      <c r="EO13" s="1481" t="s">
        <v>101</v>
      </c>
      <c r="EP13" s="1481" t="s">
        <v>1685</v>
      </c>
      <c r="EQ13" s="1519" t="s">
        <v>119</v>
      </c>
      <c r="ER13" s="1480" t="s">
        <v>1630</v>
      </c>
      <c r="ES13" s="1481" t="s">
        <v>1685</v>
      </c>
      <c r="ET13" s="1480" t="s">
        <v>1577</v>
      </c>
      <c r="EU13" s="1481" t="s">
        <v>1578</v>
      </c>
      <c r="EV13" s="2613"/>
      <c r="EW13" s="2614"/>
      <c r="EX13" s="2623"/>
      <c r="EY13" s="2623"/>
      <c r="EZ13" s="2624"/>
      <c r="FA13" s="1480" t="s">
        <v>100</v>
      </c>
      <c r="FB13" s="1481" t="s">
        <v>1690</v>
      </c>
      <c r="FC13" s="2629" t="s">
        <v>1575</v>
      </c>
      <c r="FD13" s="2630"/>
      <c r="FE13" s="1481" t="s">
        <v>1689</v>
      </c>
      <c r="FF13" s="1481" t="s">
        <v>101</v>
      </c>
      <c r="FG13" s="1481" t="s">
        <v>1685</v>
      </c>
      <c r="FH13" s="1519" t="s">
        <v>119</v>
      </c>
      <c r="FI13" s="1480" t="s">
        <v>1630</v>
      </c>
      <c r="FJ13" s="1481" t="s">
        <v>1685</v>
      </c>
      <c r="FK13" s="1480" t="s">
        <v>1577</v>
      </c>
      <c r="FL13" s="1481" t="s">
        <v>1578</v>
      </c>
      <c r="FM13" s="2613"/>
      <c r="FN13" s="2614"/>
      <c r="FO13" s="2623"/>
      <c r="FP13" s="2623"/>
      <c r="FQ13" s="2624"/>
      <c r="FR13" s="1480" t="s">
        <v>100</v>
      </c>
      <c r="FS13" s="1481" t="s">
        <v>1690</v>
      </c>
      <c r="FT13" s="2629" t="s">
        <v>1575</v>
      </c>
      <c r="FU13" s="2630"/>
      <c r="FV13" s="1481" t="s">
        <v>1689</v>
      </c>
      <c r="FW13" s="1481" t="s">
        <v>101</v>
      </c>
      <c r="FX13" s="1481" t="s">
        <v>1685</v>
      </c>
      <c r="FY13" s="1519" t="s">
        <v>119</v>
      </c>
      <c r="FZ13" s="1480" t="s">
        <v>1630</v>
      </c>
      <c r="GA13" s="1481" t="s">
        <v>1685</v>
      </c>
      <c r="GB13" s="1480" t="s">
        <v>1577</v>
      </c>
      <c r="GC13" s="1481" t="s">
        <v>1578</v>
      </c>
      <c r="GD13" s="2613"/>
      <c r="GE13" s="2614"/>
      <c r="GF13" s="2623"/>
      <c r="GG13" s="2623"/>
      <c r="GH13" s="2624"/>
      <c r="GI13" s="1480" t="s">
        <v>100</v>
      </c>
      <c r="GJ13" s="1481" t="s">
        <v>1690</v>
      </c>
      <c r="GK13" s="2629" t="s">
        <v>1575</v>
      </c>
      <c r="GL13" s="2630"/>
      <c r="GM13" s="1481" t="s">
        <v>1689</v>
      </c>
      <c r="GN13" s="1481" t="s">
        <v>101</v>
      </c>
      <c r="GO13" s="1481" t="s">
        <v>1685</v>
      </c>
      <c r="GP13" s="1519" t="s">
        <v>119</v>
      </c>
      <c r="GQ13" s="1480" t="s">
        <v>1630</v>
      </c>
      <c r="GR13" s="1481" t="s">
        <v>1685</v>
      </c>
      <c r="GS13" s="1480" t="s">
        <v>1577</v>
      </c>
      <c r="GT13" s="1481" t="s">
        <v>1578</v>
      </c>
      <c r="GU13" s="2613"/>
      <c r="GV13" s="2614"/>
    </row>
    <row r="14" spans="1:205" s="1255" customFormat="1" ht="18" customHeight="1">
      <c r="A14" s="2609"/>
      <c r="B14" s="2609"/>
      <c r="C14" s="2610"/>
      <c r="D14" s="1322"/>
      <c r="E14" s="1522" t="s">
        <v>1582</v>
      </c>
      <c r="F14" s="1523"/>
      <c r="G14" s="1523"/>
      <c r="H14" s="1524"/>
      <c r="I14" s="1522"/>
      <c r="J14" s="1522" t="s">
        <v>1575</v>
      </c>
      <c r="K14" s="1525" t="s">
        <v>1648</v>
      </c>
      <c r="L14" s="1526" t="s">
        <v>1632</v>
      </c>
      <c r="M14" s="1525" t="s">
        <v>102</v>
      </c>
      <c r="N14" s="1466"/>
      <c r="O14" s="1523"/>
      <c r="P14" s="2615"/>
      <c r="Q14" s="2616"/>
      <c r="R14" s="2609"/>
      <c r="S14" s="2609"/>
      <c r="T14" s="2610"/>
      <c r="U14" s="1466"/>
      <c r="V14" s="1522"/>
      <c r="W14" s="2631"/>
      <c r="X14" s="2632"/>
      <c r="Y14" s="1523"/>
      <c r="Z14" s="1522"/>
      <c r="AA14" s="1522" t="s">
        <v>1575</v>
      </c>
      <c r="AB14" s="1525" t="s">
        <v>1648</v>
      </c>
      <c r="AC14" s="1526" t="s">
        <v>1632</v>
      </c>
      <c r="AD14" s="1525" t="s">
        <v>102</v>
      </c>
      <c r="AE14" s="1466"/>
      <c r="AF14" s="1523"/>
      <c r="AG14" s="2615"/>
      <c r="AH14" s="2616"/>
      <c r="AI14" s="2609"/>
      <c r="AJ14" s="2609"/>
      <c r="AK14" s="2610"/>
      <c r="AL14" s="1466"/>
      <c r="AM14" s="1522"/>
      <c r="AN14" s="2631"/>
      <c r="AO14" s="2632"/>
      <c r="AP14" s="1523"/>
      <c r="AQ14" s="1522"/>
      <c r="AR14" s="1522" t="s">
        <v>1575</v>
      </c>
      <c r="AS14" s="1525" t="s">
        <v>1648</v>
      </c>
      <c r="AT14" s="1526" t="s">
        <v>1632</v>
      </c>
      <c r="AU14" s="1525" t="s">
        <v>102</v>
      </c>
      <c r="AV14" s="1466"/>
      <c r="AW14" s="1523"/>
      <c r="AX14" s="2615"/>
      <c r="AY14" s="2616"/>
      <c r="AZ14" s="2609"/>
      <c r="BA14" s="2609"/>
      <c r="BB14" s="2610"/>
      <c r="BC14" s="1466"/>
      <c r="BD14" s="1522"/>
      <c r="BE14" s="2631"/>
      <c r="BF14" s="2632"/>
      <c r="BG14" s="1523"/>
      <c r="BH14" s="1522"/>
      <c r="BI14" s="1522" t="s">
        <v>1575</v>
      </c>
      <c r="BJ14" s="1525" t="s">
        <v>1648</v>
      </c>
      <c r="BK14" s="1526" t="s">
        <v>1632</v>
      </c>
      <c r="BL14" s="1525" t="s">
        <v>102</v>
      </c>
      <c r="BM14" s="1466"/>
      <c r="BN14" s="1523"/>
      <c r="BO14" s="2615"/>
      <c r="BP14" s="2616"/>
      <c r="BQ14" s="2609"/>
      <c r="BR14" s="2609"/>
      <c r="BS14" s="2610"/>
      <c r="BT14" s="1466"/>
      <c r="BU14" s="1522"/>
      <c r="BV14" s="2631"/>
      <c r="BW14" s="2632"/>
      <c r="BX14" s="1523"/>
      <c r="BY14" s="1522"/>
      <c r="BZ14" s="1522" t="s">
        <v>1575</v>
      </c>
      <c r="CA14" s="1525" t="s">
        <v>1648</v>
      </c>
      <c r="CB14" s="1526" t="s">
        <v>1632</v>
      </c>
      <c r="CC14" s="1525" t="s">
        <v>102</v>
      </c>
      <c r="CD14" s="1466"/>
      <c r="CE14" s="1523"/>
      <c r="CF14" s="2615"/>
      <c r="CG14" s="2616"/>
      <c r="CH14" s="2609"/>
      <c r="CI14" s="2609"/>
      <c r="CJ14" s="2610"/>
      <c r="CK14" s="1466"/>
      <c r="CL14" s="1522"/>
      <c r="CM14" s="2631"/>
      <c r="CN14" s="2632"/>
      <c r="CO14" s="1523"/>
      <c r="CP14" s="1522"/>
      <c r="CQ14" s="1522" t="s">
        <v>1575</v>
      </c>
      <c r="CR14" s="1525" t="s">
        <v>1648</v>
      </c>
      <c r="CS14" s="1526" t="s">
        <v>1632</v>
      </c>
      <c r="CT14" s="1525" t="s">
        <v>102</v>
      </c>
      <c r="CU14" s="1466"/>
      <c r="CV14" s="1523"/>
      <c r="CW14" s="2615"/>
      <c r="CX14" s="2616"/>
      <c r="CY14" s="2625"/>
      <c r="CZ14" s="2625"/>
      <c r="DA14" s="2626"/>
      <c r="DB14" s="1466"/>
      <c r="DC14" s="1522"/>
      <c r="DD14" s="2631"/>
      <c r="DE14" s="2632"/>
      <c r="DF14" s="1523"/>
      <c r="DG14" s="1522"/>
      <c r="DH14" s="1522" t="s">
        <v>1575</v>
      </c>
      <c r="DI14" s="1525" t="s">
        <v>1648</v>
      </c>
      <c r="DJ14" s="1526" t="s">
        <v>1632</v>
      </c>
      <c r="DK14" s="1525" t="s">
        <v>102</v>
      </c>
      <c r="DL14" s="1466"/>
      <c r="DM14" s="1523"/>
      <c r="DN14" s="2615"/>
      <c r="DO14" s="2616"/>
      <c r="DP14" s="2625"/>
      <c r="DQ14" s="2625"/>
      <c r="DR14" s="2626"/>
      <c r="DS14" s="1466"/>
      <c r="DT14" s="1522"/>
      <c r="DU14" s="2631"/>
      <c r="DV14" s="2632"/>
      <c r="DW14" s="1523"/>
      <c r="DX14" s="1522"/>
      <c r="DY14" s="1522" t="s">
        <v>1575</v>
      </c>
      <c r="DZ14" s="1525" t="s">
        <v>1648</v>
      </c>
      <c r="EA14" s="1526" t="s">
        <v>1632</v>
      </c>
      <c r="EB14" s="1525" t="s">
        <v>102</v>
      </c>
      <c r="EC14" s="1466"/>
      <c r="ED14" s="1523"/>
      <c r="EE14" s="2615"/>
      <c r="EF14" s="2616"/>
      <c r="EG14" s="2625"/>
      <c r="EH14" s="2625"/>
      <c r="EI14" s="2626"/>
      <c r="EJ14" s="1466"/>
      <c r="EK14" s="1522"/>
      <c r="EL14" s="2631"/>
      <c r="EM14" s="2632"/>
      <c r="EN14" s="1523"/>
      <c r="EO14" s="1522"/>
      <c r="EP14" s="1522" t="s">
        <v>1575</v>
      </c>
      <c r="EQ14" s="1525" t="s">
        <v>1648</v>
      </c>
      <c r="ER14" s="1526" t="s">
        <v>1632</v>
      </c>
      <c r="ES14" s="1525" t="s">
        <v>102</v>
      </c>
      <c r="ET14" s="1466"/>
      <c r="EU14" s="1523"/>
      <c r="EV14" s="2615"/>
      <c r="EW14" s="2616"/>
      <c r="EX14" s="2625"/>
      <c r="EY14" s="2625"/>
      <c r="EZ14" s="2626"/>
      <c r="FA14" s="1466"/>
      <c r="FB14" s="1522"/>
      <c r="FC14" s="2631"/>
      <c r="FD14" s="2632"/>
      <c r="FE14" s="1523"/>
      <c r="FF14" s="1522"/>
      <c r="FG14" s="1522" t="s">
        <v>1575</v>
      </c>
      <c r="FH14" s="1525" t="s">
        <v>1648</v>
      </c>
      <c r="FI14" s="1526" t="s">
        <v>1632</v>
      </c>
      <c r="FJ14" s="1525" t="s">
        <v>102</v>
      </c>
      <c r="FK14" s="1466"/>
      <c r="FL14" s="1523"/>
      <c r="FM14" s="2615"/>
      <c r="FN14" s="2616"/>
      <c r="FO14" s="2625"/>
      <c r="FP14" s="2625"/>
      <c r="FQ14" s="2626"/>
      <c r="FR14" s="1466"/>
      <c r="FS14" s="1522"/>
      <c r="FT14" s="2631"/>
      <c r="FU14" s="2632"/>
      <c r="FV14" s="1523"/>
      <c r="FW14" s="1522"/>
      <c r="FX14" s="1522" t="s">
        <v>1575</v>
      </c>
      <c r="FY14" s="1525" t="s">
        <v>1648</v>
      </c>
      <c r="FZ14" s="1526" t="s">
        <v>1632</v>
      </c>
      <c r="GA14" s="1525" t="s">
        <v>102</v>
      </c>
      <c r="GB14" s="1466"/>
      <c r="GC14" s="1523"/>
      <c r="GD14" s="2615"/>
      <c r="GE14" s="2616"/>
      <c r="GF14" s="2625"/>
      <c r="GG14" s="2625"/>
      <c r="GH14" s="2626"/>
      <c r="GI14" s="1466"/>
      <c r="GJ14" s="1522"/>
      <c r="GK14" s="2631"/>
      <c r="GL14" s="2632"/>
      <c r="GM14" s="1523"/>
      <c r="GN14" s="1522"/>
      <c r="GO14" s="1522" t="s">
        <v>1575</v>
      </c>
      <c r="GP14" s="1525" t="s">
        <v>1648</v>
      </c>
      <c r="GQ14" s="1526" t="s">
        <v>1632</v>
      </c>
      <c r="GR14" s="1525" t="s">
        <v>102</v>
      </c>
      <c r="GS14" s="1466"/>
      <c r="GT14" s="1523"/>
      <c r="GU14" s="2615"/>
      <c r="GV14" s="2616"/>
    </row>
    <row r="15" spans="1:205" ht="18" customHeight="1">
      <c r="A15" s="1262">
        <v>42370</v>
      </c>
      <c r="B15" s="1303">
        <v>42370</v>
      </c>
      <c r="C15" s="1304">
        <v>42370</v>
      </c>
      <c r="D15" s="1235">
        <v>155489432</v>
      </c>
      <c r="E15" s="1235">
        <v>47996980</v>
      </c>
      <c r="F15" s="1235">
        <v>154253674</v>
      </c>
      <c r="G15" s="1235">
        <v>202088612</v>
      </c>
      <c r="H15" s="1235">
        <v>32360128</v>
      </c>
      <c r="I15" s="1235">
        <v>6061749</v>
      </c>
      <c r="J15" s="1235">
        <v>163666735</v>
      </c>
      <c r="K15" s="1235">
        <v>89808882</v>
      </c>
      <c r="L15" s="1235">
        <v>71068900</v>
      </c>
      <c r="M15" s="1235">
        <v>2788954</v>
      </c>
      <c r="N15" s="1235">
        <v>22151433</v>
      </c>
      <c r="O15" s="1235">
        <v>10234981</v>
      </c>
      <c r="P15" s="1527">
        <v>42370</v>
      </c>
      <c r="Q15" s="1528">
        <v>42370</v>
      </c>
      <c r="R15" s="1262">
        <v>42370</v>
      </c>
      <c r="S15" s="1303">
        <v>42370</v>
      </c>
      <c r="T15" s="1304">
        <v>42370</v>
      </c>
      <c r="U15" s="1235">
        <v>57552</v>
      </c>
      <c r="V15" s="1235" t="s">
        <v>22</v>
      </c>
      <c r="W15" s="2637">
        <v>57776</v>
      </c>
      <c r="X15" s="2637"/>
      <c r="Y15" s="1235" t="s">
        <v>22</v>
      </c>
      <c r="Z15" s="1235" t="s">
        <v>22</v>
      </c>
      <c r="AA15" s="1235">
        <v>57776</v>
      </c>
      <c r="AB15" s="1235" t="s">
        <v>22</v>
      </c>
      <c r="AC15" s="1235" t="s">
        <v>22</v>
      </c>
      <c r="AD15" s="1235">
        <v>57776</v>
      </c>
      <c r="AE15" s="1235">
        <v>51</v>
      </c>
      <c r="AF15" s="144">
        <v>1733</v>
      </c>
      <c r="AG15" s="1527">
        <v>42370</v>
      </c>
      <c r="AH15" s="1528">
        <v>42370</v>
      </c>
      <c r="AI15" s="1262">
        <v>42370</v>
      </c>
      <c r="AJ15" s="1303">
        <v>42370</v>
      </c>
      <c r="AK15" s="1304">
        <v>42370</v>
      </c>
      <c r="AL15" s="1235">
        <v>1155727</v>
      </c>
      <c r="AM15" s="1235" t="s">
        <v>22</v>
      </c>
      <c r="AN15" s="2637">
        <v>1215848</v>
      </c>
      <c r="AO15" s="2637"/>
      <c r="AP15" s="1235">
        <v>40879</v>
      </c>
      <c r="AQ15" s="1235">
        <v>40185</v>
      </c>
      <c r="AR15" s="1235">
        <v>1134784</v>
      </c>
      <c r="AS15" s="1235">
        <v>929098</v>
      </c>
      <c r="AT15" s="1235">
        <v>143675</v>
      </c>
      <c r="AU15" s="1235">
        <v>62011</v>
      </c>
      <c r="AV15" s="1235">
        <v>408</v>
      </c>
      <c r="AW15" s="144">
        <v>17679</v>
      </c>
      <c r="AX15" s="1527">
        <v>42370</v>
      </c>
      <c r="AY15" s="1528">
        <v>42370</v>
      </c>
      <c r="AZ15" s="1262">
        <v>42370</v>
      </c>
      <c r="BA15" s="1303">
        <v>42370</v>
      </c>
      <c r="BB15" s="1304">
        <v>42370</v>
      </c>
      <c r="BC15" s="1235">
        <v>627038</v>
      </c>
      <c r="BD15" s="1235" t="s">
        <v>22</v>
      </c>
      <c r="BE15" s="2637">
        <v>653006</v>
      </c>
      <c r="BF15" s="2637"/>
      <c r="BG15" s="1235">
        <v>273132</v>
      </c>
      <c r="BH15" s="1235">
        <v>46415</v>
      </c>
      <c r="BI15" s="1235">
        <v>333459</v>
      </c>
      <c r="BJ15" s="1235" t="s">
        <v>21</v>
      </c>
      <c r="BK15" s="1235">
        <v>260345</v>
      </c>
      <c r="BL15" s="1235">
        <v>73114</v>
      </c>
      <c r="BM15" s="1235">
        <v>14108</v>
      </c>
      <c r="BN15" s="144">
        <v>53118</v>
      </c>
      <c r="BO15" s="1527">
        <v>42370</v>
      </c>
      <c r="BP15" s="1528">
        <v>42370</v>
      </c>
      <c r="BQ15" s="1262">
        <v>42370</v>
      </c>
      <c r="BR15" s="1303">
        <v>42370</v>
      </c>
      <c r="BS15" s="1304">
        <v>42370</v>
      </c>
      <c r="BT15" s="1235">
        <v>5417668</v>
      </c>
      <c r="BU15" s="1235" t="s">
        <v>22</v>
      </c>
      <c r="BV15" s="2637">
        <v>5472905</v>
      </c>
      <c r="BW15" s="2637"/>
      <c r="BX15" s="1235">
        <v>112542</v>
      </c>
      <c r="BY15" s="1235">
        <v>157048</v>
      </c>
      <c r="BZ15" s="1235">
        <v>5203315</v>
      </c>
      <c r="CA15" s="1235">
        <v>4350400</v>
      </c>
      <c r="CB15" s="1235">
        <v>537807</v>
      </c>
      <c r="CC15" s="1235">
        <v>315108</v>
      </c>
      <c r="CD15" s="1235">
        <v>357507</v>
      </c>
      <c r="CE15" s="144">
        <v>99614</v>
      </c>
      <c r="CF15" s="1527">
        <v>42370</v>
      </c>
      <c r="CG15" s="1528">
        <v>42370</v>
      </c>
      <c r="CH15" s="1262">
        <v>42370</v>
      </c>
      <c r="CI15" s="1303">
        <v>42370</v>
      </c>
      <c r="CJ15" s="1304">
        <v>42370</v>
      </c>
      <c r="CK15" s="1235" t="s">
        <v>21</v>
      </c>
      <c r="CL15" s="1235" t="s">
        <v>22</v>
      </c>
      <c r="CM15" s="2637">
        <v>1133866</v>
      </c>
      <c r="CN15" s="2637"/>
      <c r="CO15" s="1235">
        <v>603201</v>
      </c>
      <c r="CP15" s="1235">
        <v>530665</v>
      </c>
      <c r="CQ15" s="1235" t="s">
        <v>21</v>
      </c>
      <c r="CR15" s="1235" t="s">
        <v>21</v>
      </c>
      <c r="CS15" s="1235" t="s">
        <v>21</v>
      </c>
      <c r="CT15" s="1235" t="s">
        <v>21</v>
      </c>
      <c r="CU15" s="1235">
        <v>2601</v>
      </c>
      <c r="CV15" s="144">
        <v>257</v>
      </c>
      <c r="CW15" s="1527">
        <v>42370</v>
      </c>
      <c r="CX15" s="1528">
        <v>42370</v>
      </c>
      <c r="CY15" s="1262">
        <v>42370</v>
      </c>
      <c r="CZ15" s="1303">
        <v>42370</v>
      </c>
      <c r="DA15" s="1304">
        <v>42370</v>
      </c>
      <c r="DB15" s="1235">
        <v>95719095</v>
      </c>
      <c r="DC15" s="1235" t="s">
        <v>22</v>
      </c>
      <c r="DD15" s="2637">
        <v>87527358</v>
      </c>
      <c r="DE15" s="2637"/>
      <c r="DF15" s="1235">
        <v>18215751</v>
      </c>
      <c r="DG15" s="1235" t="s">
        <v>21</v>
      </c>
      <c r="DH15" s="1235">
        <v>69311607</v>
      </c>
      <c r="DI15" s="1235">
        <v>48593009</v>
      </c>
      <c r="DJ15" s="1235">
        <v>20701901</v>
      </c>
      <c r="DK15" s="1235">
        <v>16697</v>
      </c>
      <c r="DL15" s="1235">
        <v>8150744</v>
      </c>
      <c r="DM15" s="144">
        <v>10094663</v>
      </c>
      <c r="DN15" s="1527">
        <v>42370</v>
      </c>
      <c r="DO15" s="1528">
        <v>42370</v>
      </c>
      <c r="DP15" s="1262">
        <v>42370</v>
      </c>
      <c r="DQ15" s="1303">
        <v>42370</v>
      </c>
      <c r="DR15" s="1304">
        <v>42370</v>
      </c>
      <c r="DS15" s="1235">
        <v>2008762</v>
      </c>
      <c r="DT15" s="1235">
        <v>14189455</v>
      </c>
      <c r="DU15" s="2637">
        <v>11397724</v>
      </c>
      <c r="DV15" s="2637"/>
      <c r="DW15" s="1235">
        <v>1649384</v>
      </c>
      <c r="DX15" s="1235" t="s">
        <v>21</v>
      </c>
      <c r="DY15" s="1235">
        <v>9748340</v>
      </c>
      <c r="DZ15" s="1235">
        <v>8673</v>
      </c>
      <c r="EA15" s="1235">
        <v>9317659</v>
      </c>
      <c r="EB15" s="1235">
        <v>422008</v>
      </c>
      <c r="EC15" s="1235">
        <v>4585497</v>
      </c>
      <c r="ED15" s="144" t="s">
        <v>22</v>
      </c>
      <c r="EE15" s="1527">
        <v>42370</v>
      </c>
      <c r="EF15" s="1528">
        <v>42370</v>
      </c>
      <c r="EG15" s="1262">
        <v>42370</v>
      </c>
      <c r="EH15" s="1303">
        <v>42370</v>
      </c>
      <c r="EI15" s="1304">
        <v>42370</v>
      </c>
      <c r="EJ15" s="1235">
        <v>2973</v>
      </c>
      <c r="EK15" s="1235">
        <v>131861</v>
      </c>
      <c r="EL15" s="2637">
        <v>102989</v>
      </c>
      <c r="EM15" s="2637"/>
      <c r="EN15" s="1235">
        <v>77214</v>
      </c>
      <c r="EO15" s="1235" t="s">
        <v>21</v>
      </c>
      <c r="EP15" s="1235">
        <v>25775</v>
      </c>
      <c r="EQ15" s="1235" t="s">
        <v>21</v>
      </c>
      <c r="ER15" s="1235">
        <v>25775</v>
      </c>
      <c r="ES15" s="1235" t="s">
        <v>21</v>
      </c>
      <c r="ET15" s="1235">
        <v>31845</v>
      </c>
      <c r="EU15" s="144" t="s">
        <v>22</v>
      </c>
      <c r="EV15" s="1527">
        <v>42370</v>
      </c>
      <c r="EW15" s="1528">
        <v>42370</v>
      </c>
      <c r="EX15" s="1262">
        <v>42370</v>
      </c>
      <c r="EY15" s="1303">
        <v>42370</v>
      </c>
      <c r="EZ15" s="1304">
        <v>42370</v>
      </c>
      <c r="FA15" s="1235">
        <v>5213115</v>
      </c>
      <c r="FB15" s="1235" t="s">
        <v>22</v>
      </c>
      <c r="FC15" s="2637">
        <v>5213115</v>
      </c>
      <c r="FD15" s="2637"/>
      <c r="FE15" s="1235">
        <v>981744</v>
      </c>
      <c r="FF15" s="1235">
        <v>1504022</v>
      </c>
      <c r="FG15" s="1235">
        <v>2727349</v>
      </c>
      <c r="FH15" s="1235" t="s">
        <v>22</v>
      </c>
      <c r="FI15" s="1235">
        <v>2408377</v>
      </c>
      <c r="FJ15" s="1235">
        <v>318972</v>
      </c>
      <c r="FK15" s="1235" t="s">
        <v>22</v>
      </c>
      <c r="FL15" s="144" t="s">
        <v>22</v>
      </c>
      <c r="FM15" s="1527">
        <v>42370</v>
      </c>
      <c r="FN15" s="1528">
        <v>42370</v>
      </c>
      <c r="FO15" s="1262">
        <v>42370</v>
      </c>
      <c r="FP15" s="1303">
        <v>42370</v>
      </c>
      <c r="FQ15" s="1304">
        <v>42370</v>
      </c>
      <c r="FR15" s="1235">
        <v>7876355</v>
      </c>
      <c r="FS15" s="1235">
        <v>3709493</v>
      </c>
      <c r="FT15" s="2637">
        <v>10935014</v>
      </c>
      <c r="FU15" s="2637"/>
      <c r="FV15" s="1235" t="s">
        <v>22</v>
      </c>
      <c r="FW15" s="1235" t="s">
        <v>21</v>
      </c>
      <c r="FX15" s="1235">
        <v>10935014</v>
      </c>
      <c r="FY15" s="1235" t="s">
        <v>21</v>
      </c>
      <c r="FZ15" s="1235">
        <v>9874017</v>
      </c>
      <c r="GA15" s="1235">
        <v>1060997</v>
      </c>
      <c r="GB15" s="1235">
        <v>371265</v>
      </c>
      <c r="GC15" s="144">
        <v>1485</v>
      </c>
      <c r="GD15" s="1527">
        <v>42370</v>
      </c>
      <c r="GE15" s="1528">
        <v>42370</v>
      </c>
      <c r="GF15" s="1262">
        <v>42370</v>
      </c>
      <c r="GG15" s="1303">
        <v>42370</v>
      </c>
      <c r="GH15" s="1304">
        <v>42370</v>
      </c>
      <c r="GI15" s="1235">
        <v>600225</v>
      </c>
      <c r="GJ15" s="1235">
        <v>69020</v>
      </c>
      <c r="GK15" s="2637">
        <v>606488</v>
      </c>
      <c r="GL15" s="2637"/>
      <c r="GM15" s="1235">
        <v>49109</v>
      </c>
      <c r="GN15" s="1235" t="s">
        <v>21</v>
      </c>
      <c r="GO15" s="1235">
        <v>557379</v>
      </c>
      <c r="GP15" s="1235">
        <v>201706</v>
      </c>
      <c r="GQ15" s="1235">
        <v>320024</v>
      </c>
      <c r="GR15" s="1235">
        <v>35649</v>
      </c>
      <c r="GS15" s="1235">
        <v>28490</v>
      </c>
      <c r="GT15" s="144">
        <v>20035</v>
      </c>
      <c r="GU15" s="1527">
        <v>42370</v>
      </c>
      <c r="GV15" s="1528">
        <v>42370</v>
      </c>
    </row>
    <row r="16" spans="1:205" ht="15" customHeight="1">
      <c r="A16" s="1268"/>
      <c r="B16" s="1263">
        <v>42736</v>
      </c>
      <c r="C16" s="1306"/>
      <c r="D16" s="1234">
        <v>155376092</v>
      </c>
      <c r="E16" s="1234">
        <v>47200862</v>
      </c>
      <c r="F16" s="1234">
        <v>155876157</v>
      </c>
      <c r="G16" s="1234">
        <v>202918290</v>
      </c>
      <c r="H16" s="1234">
        <v>32151690</v>
      </c>
      <c r="I16" s="1234">
        <v>6397027</v>
      </c>
      <c r="J16" s="1234">
        <v>164369573</v>
      </c>
      <c r="K16" s="1234">
        <v>91369872</v>
      </c>
      <c r="L16" s="1234">
        <v>70178746</v>
      </c>
      <c r="M16" s="1234">
        <v>2820955</v>
      </c>
      <c r="N16" s="1234">
        <v>21625458</v>
      </c>
      <c r="O16" s="1234">
        <v>9963637</v>
      </c>
      <c r="P16" s="1527">
        <v>42736</v>
      </c>
      <c r="Q16" s="1528">
        <v>42736</v>
      </c>
      <c r="R16" s="1268"/>
      <c r="S16" s="1263">
        <v>42736</v>
      </c>
      <c r="T16" s="1306"/>
      <c r="U16" s="56">
        <v>60240</v>
      </c>
      <c r="V16" s="1234" t="s">
        <v>22</v>
      </c>
      <c r="W16" s="2638">
        <v>60368</v>
      </c>
      <c r="X16" s="2638"/>
      <c r="Y16" s="1234" t="s">
        <v>22</v>
      </c>
      <c r="Z16" s="1234" t="s">
        <v>22</v>
      </c>
      <c r="AA16" s="1234">
        <v>60368</v>
      </c>
      <c r="AB16" s="1234" t="s">
        <v>22</v>
      </c>
      <c r="AC16" s="1234">
        <v>68</v>
      </c>
      <c r="AD16" s="1234">
        <v>60300</v>
      </c>
      <c r="AE16" s="1234">
        <v>51</v>
      </c>
      <c r="AF16" s="1234">
        <v>1859</v>
      </c>
      <c r="AG16" s="1527">
        <v>42736</v>
      </c>
      <c r="AH16" s="1528">
        <v>42736</v>
      </c>
      <c r="AI16" s="1268"/>
      <c r="AJ16" s="1263">
        <v>42736</v>
      </c>
      <c r="AK16" s="1306"/>
      <c r="AL16" s="56">
        <v>1101183</v>
      </c>
      <c r="AM16" s="1234" t="s">
        <v>22</v>
      </c>
      <c r="AN16" s="2638">
        <v>1137856</v>
      </c>
      <c r="AO16" s="2638"/>
      <c r="AP16" s="1234">
        <v>31824</v>
      </c>
      <c r="AQ16" s="1234">
        <v>27297</v>
      </c>
      <c r="AR16" s="1234">
        <v>1078735</v>
      </c>
      <c r="AS16" s="1234">
        <v>872961</v>
      </c>
      <c r="AT16" s="1234">
        <v>153773</v>
      </c>
      <c r="AU16" s="1234">
        <v>52001</v>
      </c>
      <c r="AV16" s="1234">
        <v>808</v>
      </c>
      <c r="AW16" s="1234">
        <v>19275</v>
      </c>
      <c r="AX16" s="1527">
        <v>42736</v>
      </c>
      <c r="AY16" s="1528">
        <v>42736</v>
      </c>
      <c r="AZ16" s="1268"/>
      <c r="BA16" s="1263">
        <v>42736</v>
      </c>
      <c r="BB16" s="1306"/>
      <c r="BC16" s="56">
        <v>600942</v>
      </c>
      <c r="BD16" s="1234" t="s">
        <v>22</v>
      </c>
      <c r="BE16" s="2638">
        <v>625757</v>
      </c>
      <c r="BF16" s="2638"/>
      <c r="BG16" s="1234">
        <v>236573</v>
      </c>
      <c r="BH16" s="1234">
        <v>44298</v>
      </c>
      <c r="BI16" s="1234">
        <v>344886</v>
      </c>
      <c r="BJ16" s="1234" t="s">
        <v>21</v>
      </c>
      <c r="BK16" s="1234">
        <v>273653</v>
      </c>
      <c r="BL16" s="1234">
        <v>71233</v>
      </c>
      <c r="BM16" s="1234">
        <v>12399</v>
      </c>
      <c r="BN16" s="1234">
        <v>52593</v>
      </c>
      <c r="BO16" s="1527">
        <v>42736</v>
      </c>
      <c r="BP16" s="1528">
        <v>42736</v>
      </c>
      <c r="BQ16" s="1268"/>
      <c r="BR16" s="1263">
        <v>42736</v>
      </c>
      <c r="BS16" s="1306"/>
      <c r="BT16" s="56">
        <v>5964266</v>
      </c>
      <c r="BU16" s="1234" t="s">
        <v>22</v>
      </c>
      <c r="BV16" s="2638">
        <v>5851233</v>
      </c>
      <c r="BW16" s="2638"/>
      <c r="BX16" s="1234">
        <v>122597</v>
      </c>
      <c r="BY16" s="1234">
        <v>154173</v>
      </c>
      <c r="BZ16" s="1234">
        <v>5574463</v>
      </c>
      <c r="CA16" s="1234">
        <v>4721852</v>
      </c>
      <c r="CB16" s="1234">
        <v>520161</v>
      </c>
      <c r="CC16" s="1234">
        <v>332450</v>
      </c>
      <c r="CD16" s="1234">
        <v>500417</v>
      </c>
      <c r="CE16" s="1234">
        <v>104796</v>
      </c>
      <c r="CF16" s="1527">
        <v>42736</v>
      </c>
      <c r="CG16" s="1528">
        <v>42736</v>
      </c>
      <c r="CH16" s="1268"/>
      <c r="CI16" s="1263">
        <v>42736</v>
      </c>
      <c r="CJ16" s="1306"/>
      <c r="CK16" s="56" t="s">
        <v>21</v>
      </c>
      <c r="CL16" s="1234" t="s">
        <v>22</v>
      </c>
      <c r="CM16" s="2638">
        <v>1108030</v>
      </c>
      <c r="CN16" s="2638"/>
      <c r="CO16" s="1234">
        <v>529997</v>
      </c>
      <c r="CP16" s="1234">
        <v>578033</v>
      </c>
      <c r="CQ16" s="1234" t="s">
        <v>21</v>
      </c>
      <c r="CR16" s="1234" t="s">
        <v>21</v>
      </c>
      <c r="CS16" s="1234" t="s">
        <v>21</v>
      </c>
      <c r="CT16" s="1234" t="s">
        <v>21</v>
      </c>
      <c r="CU16" s="1234">
        <v>258</v>
      </c>
      <c r="CV16" s="1234" t="s">
        <v>21</v>
      </c>
      <c r="CW16" s="1527">
        <v>42736</v>
      </c>
      <c r="CX16" s="1528">
        <v>42736</v>
      </c>
      <c r="CY16" s="1268"/>
      <c r="CZ16" s="1263">
        <v>42736</v>
      </c>
      <c r="DA16" s="1306"/>
      <c r="DB16" s="56">
        <v>93825326</v>
      </c>
      <c r="DC16" s="1234" t="s">
        <v>22</v>
      </c>
      <c r="DD16" s="2638">
        <v>87021860</v>
      </c>
      <c r="DE16" s="2638"/>
      <c r="DF16" s="1234">
        <v>18099492</v>
      </c>
      <c r="DG16" s="1234" t="s">
        <v>21</v>
      </c>
      <c r="DH16" s="1234">
        <v>68922368</v>
      </c>
      <c r="DI16" s="1234">
        <v>47989927</v>
      </c>
      <c r="DJ16" s="1234">
        <v>20917962</v>
      </c>
      <c r="DK16" s="1234">
        <v>14479</v>
      </c>
      <c r="DL16" s="1234">
        <v>7468421</v>
      </c>
      <c r="DM16" s="1234">
        <v>9756297</v>
      </c>
      <c r="DN16" s="1527">
        <v>42736</v>
      </c>
      <c r="DO16" s="1528">
        <v>42736</v>
      </c>
      <c r="DP16" s="1268"/>
      <c r="DQ16" s="1263">
        <v>42736</v>
      </c>
      <c r="DR16" s="1306"/>
      <c r="DS16" s="56">
        <v>1989006</v>
      </c>
      <c r="DT16" s="1234">
        <v>14091256</v>
      </c>
      <c r="DU16" s="2638">
        <v>11294663</v>
      </c>
      <c r="DV16" s="2638"/>
      <c r="DW16" s="1234">
        <v>1553564</v>
      </c>
      <c r="DX16" s="1234" t="s">
        <v>21</v>
      </c>
      <c r="DY16" s="1234">
        <v>9741099</v>
      </c>
      <c r="DZ16" s="1234">
        <v>8139</v>
      </c>
      <c r="EA16" s="1234">
        <v>9272806</v>
      </c>
      <c r="EB16" s="1234">
        <v>460154</v>
      </c>
      <c r="EC16" s="1234">
        <v>4575564</v>
      </c>
      <c r="ED16" s="1234" t="s">
        <v>22</v>
      </c>
      <c r="EE16" s="1527">
        <v>42736</v>
      </c>
      <c r="EF16" s="1528">
        <v>42736</v>
      </c>
      <c r="EG16" s="1268"/>
      <c r="EH16" s="1263">
        <v>42736</v>
      </c>
      <c r="EI16" s="1306"/>
      <c r="EJ16" s="56">
        <v>5854</v>
      </c>
      <c r="EK16" s="1234">
        <v>120711</v>
      </c>
      <c r="EL16" s="2638">
        <v>89946</v>
      </c>
      <c r="EM16" s="2638"/>
      <c r="EN16" s="1234">
        <v>66896</v>
      </c>
      <c r="EO16" s="1234" t="s">
        <v>21</v>
      </c>
      <c r="EP16" s="1234">
        <v>23050</v>
      </c>
      <c r="EQ16" s="1234" t="s">
        <v>21</v>
      </c>
      <c r="ER16" s="1234">
        <v>23050</v>
      </c>
      <c r="ES16" s="1234" t="s">
        <v>21</v>
      </c>
      <c r="ET16" s="1234">
        <v>36619</v>
      </c>
      <c r="EU16" s="1234" t="s">
        <v>22</v>
      </c>
      <c r="EV16" s="1527">
        <v>42736</v>
      </c>
      <c r="EW16" s="1528">
        <v>42736</v>
      </c>
      <c r="EX16" s="1268"/>
      <c r="EY16" s="1263">
        <v>42736</v>
      </c>
      <c r="EZ16" s="1306"/>
      <c r="FA16" s="56">
        <v>5391300</v>
      </c>
      <c r="FB16" s="1234" t="s">
        <v>22</v>
      </c>
      <c r="FC16" s="2638">
        <v>5391300</v>
      </c>
      <c r="FD16" s="2638"/>
      <c r="FE16" s="1234">
        <v>1031124</v>
      </c>
      <c r="FF16" s="1234">
        <v>1595169</v>
      </c>
      <c r="FG16" s="1234">
        <v>2765007</v>
      </c>
      <c r="FH16" s="1234" t="s">
        <v>22</v>
      </c>
      <c r="FI16" s="1234">
        <v>2414152</v>
      </c>
      <c r="FJ16" s="1234">
        <v>350855</v>
      </c>
      <c r="FK16" s="1234" t="s">
        <v>22</v>
      </c>
      <c r="FL16" s="1234" t="s">
        <v>22</v>
      </c>
      <c r="FM16" s="1527">
        <v>42736</v>
      </c>
      <c r="FN16" s="1528">
        <v>42736</v>
      </c>
      <c r="FO16" s="1268"/>
      <c r="FP16" s="1263">
        <v>42736</v>
      </c>
      <c r="FQ16" s="1306"/>
      <c r="FR16" s="56">
        <v>8020388</v>
      </c>
      <c r="FS16" s="1234">
        <v>3527114</v>
      </c>
      <c r="FT16" s="2638">
        <v>10889674</v>
      </c>
      <c r="FU16" s="2638"/>
      <c r="FV16" s="1234" t="s">
        <v>22</v>
      </c>
      <c r="FW16" s="1234" t="s">
        <v>21</v>
      </c>
      <c r="FX16" s="1234">
        <v>10889674</v>
      </c>
      <c r="FY16" s="1234" t="s">
        <v>21</v>
      </c>
      <c r="FZ16" s="1234">
        <v>9805412</v>
      </c>
      <c r="GA16" s="1234">
        <v>1084262</v>
      </c>
      <c r="GB16" s="1234">
        <v>419986</v>
      </c>
      <c r="GC16" s="1234">
        <v>1374</v>
      </c>
      <c r="GD16" s="1527">
        <v>42736</v>
      </c>
      <c r="GE16" s="1528">
        <v>42736</v>
      </c>
      <c r="GF16" s="1268"/>
      <c r="GG16" s="1263">
        <v>42736</v>
      </c>
      <c r="GH16" s="1306"/>
      <c r="GI16" s="56">
        <v>632130</v>
      </c>
      <c r="GJ16" s="1234">
        <v>72084</v>
      </c>
      <c r="GK16" s="2638">
        <v>632647</v>
      </c>
      <c r="GL16" s="2638"/>
      <c r="GM16" s="1234">
        <v>46750</v>
      </c>
      <c r="GN16" s="1234" t="s">
        <v>21</v>
      </c>
      <c r="GO16" s="1234">
        <v>585897</v>
      </c>
      <c r="GP16" s="1234">
        <v>199919</v>
      </c>
      <c r="GQ16" s="1234">
        <v>353322</v>
      </c>
      <c r="GR16" s="1234">
        <v>32656</v>
      </c>
      <c r="GS16" s="1234">
        <v>36144</v>
      </c>
      <c r="GT16" s="1234">
        <v>27673</v>
      </c>
      <c r="GU16" s="1527">
        <v>42736</v>
      </c>
      <c r="GV16" s="1528">
        <v>42736</v>
      </c>
    </row>
    <row r="17" spans="1:204" ht="15" customHeight="1">
      <c r="A17" s="1268"/>
      <c r="B17" s="1263">
        <v>43101</v>
      </c>
      <c r="C17" s="1306"/>
      <c r="D17" s="1234">
        <v>152836384</v>
      </c>
      <c r="E17" s="1234">
        <v>46704487</v>
      </c>
      <c r="F17" s="1234">
        <v>151472826</v>
      </c>
      <c r="G17" s="1234">
        <v>198035722</v>
      </c>
      <c r="H17" s="1234">
        <v>32095850</v>
      </c>
      <c r="I17" s="1234">
        <v>5123018</v>
      </c>
      <c r="J17" s="1234">
        <v>160816854</v>
      </c>
      <c r="K17" s="1234">
        <v>88410624</v>
      </c>
      <c r="L17" s="1234">
        <v>69598579</v>
      </c>
      <c r="M17" s="1234">
        <v>2807651</v>
      </c>
      <c r="N17" s="1234">
        <v>21076010</v>
      </c>
      <c r="O17" s="1234">
        <v>10376698</v>
      </c>
      <c r="P17" s="1527">
        <v>43101</v>
      </c>
      <c r="Q17" s="1528">
        <v>43101</v>
      </c>
      <c r="R17" s="1268"/>
      <c r="S17" s="1263">
        <v>43101</v>
      </c>
      <c r="T17" s="1306"/>
      <c r="U17" s="56">
        <v>58167</v>
      </c>
      <c r="V17" s="1234" t="s">
        <v>22</v>
      </c>
      <c r="W17" s="2638">
        <v>58557</v>
      </c>
      <c r="X17" s="2638"/>
      <c r="Y17" s="1234">
        <v>1</v>
      </c>
      <c r="Z17" s="1234" t="s">
        <v>22</v>
      </c>
      <c r="AA17" s="1234">
        <v>58556</v>
      </c>
      <c r="AB17" s="1234" t="s">
        <v>22</v>
      </c>
      <c r="AC17" s="1234">
        <v>63</v>
      </c>
      <c r="AD17" s="1234">
        <v>58493</v>
      </c>
      <c r="AE17" s="1234">
        <v>51</v>
      </c>
      <c r="AF17" s="1234">
        <v>1648</v>
      </c>
      <c r="AG17" s="1527">
        <v>43101</v>
      </c>
      <c r="AH17" s="1528">
        <v>43101</v>
      </c>
      <c r="AI17" s="1268"/>
      <c r="AJ17" s="1263">
        <v>43101</v>
      </c>
      <c r="AK17" s="1306"/>
      <c r="AL17" s="56">
        <v>985586</v>
      </c>
      <c r="AM17" s="1234" t="s">
        <v>22</v>
      </c>
      <c r="AN17" s="2638">
        <v>1048664</v>
      </c>
      <c r="AO17" s="2638"/>
      <c r="AP17" s="1234">
        <v>26105</v>
      </c>
      <c r="AQ17" s="1234">
        <v>63706</v>
      </c>
      <c r="AR17" s="1234">
        <v>958853</v>
      </c>
      <c r="AS17" s="1234">
        <v>766663</v>
      </c>
      <c r="AT17" s="1234">
        <v>147571</v>
      </c>
      <c r="AU17" s="1234">
        <v>44619</v>
      </c>
      <c r="AV17" s="1234">
        <v>1371</v>
      </c>
      <c r="AW17" s="1234">
        <v>20672</v>
      </c>
      <c r="AX17" s="1527">
        <v>43101</v>
      </c>
      <c r="AY17" s="1528">
        <v>43101</v>
      </c>
      <c r="AZ17" s="1268"/>
      <c r="BA17" s="1263">
        <v>43101</v>
      </c>
      <c r="BB17" s="1306"/>
      <c r="BC17" s="56">
        <v>591499</v>
      </c>
      <c r="BD17" s="1234" t="s">
        <v>22</v>
      </c>
      <c r="BE17" s="2638">
        <v>606179</v>
      </c>
      <c r="BF17" s="2638"/>
      <c r="BG17" s="1234">
        <v>236787</v>
      </c>
      <c r="BH17" s="1234">
        <v>44783</v>
      </c>
      <c r="BI17" s="1234">
        <v>324609</v>
      </c>
      <c r="BJ17" s="1234" t="s">
        <v>21</v>
      </c>
      <c r="BK17" s="1234">
        <v>250852</v>
      </c>
      <c r="BL17" s="1234">
        <v>73757</v>
      </c>
      <c r="BM17" s="1234">
        <v>12127</v>
      </c>
      <c r="BN17" s="1234">
        <v>55389</v>
      </c>
      <c r="BO17" s="1527">
        <v>43101</v>
      </c>
      <c r="BP17" s="1528">
        <v>43101</v>
      </c>
      <c r="BQ17" s="1268"/>
      <c r="BR17" s="1263">
        <v>43101</v>
      </c>
      <c r="BS17" s="1306"/>
      <c r="BT17" s="56">
        <v>5717344</v>
      </c>
      <c r="BU17" s="1234" t="s">
        <v>22</v>
      </c>
      <c r="BV17" s="2638">
        <v>5673044</v>
      </c>
      <c r="BW17" s="2638"/>
      <c r="BX17" s="1234">
        <v>122349</v>
      </c>
      <c r="BY17" s="1234">
        <v>159607</v>
      </c>
      <c r="BZ17" s="1234">
        <v>5391088</v>
      </c>
      <c r="CA17" s="1234">
        <v>4521487</v>
      </c>
      <c r="CB17" s="1234">
        <v>506552</v>
      </c>
      <c r="CC17" s="1234">
        <v>363049</v>
      </c>
      <c r="CD17" s="1234">
        <v>452714</v>
      </c>
      <c r="CE17" s="1234">
        <v>98602</v>
      </c>
      <c r="CF17" s="1527">
        <v>43101</v>
      </c>
      <c r="CG17" s="1528">
        <v>43101</v>
      </c>
      <c r="CH17" s="1268"/>
      <c r="CI17" s="1263">
        <v>43101</v>
      </c>
      <c r="CJ17" s="1306"/>
      <c r="CK17" s="56" t="s">
        <v>21</v>
      </c>
      <c r="CL17" s="1234" t="s">
        <v>22</v>
      </c>
      <c r="CM17" s="2638">
        <v>825675</v>
      </c>
      <c r="CN17" s="2638"/>
      <c r="CO17" s="1234">
        <v>337485</v>
      </c>
      <c r="CP17" s="1234">
        <v>488190</v>
      </c>
      <c r="CQ17" s="1234" t="s">
        <v>21</v>
      </c>
      <c r="CR17" s="1234" t="s">
        <v>21</v>
      </c>
      <c r="CS17" s="1234" t="s">
        <v>21</v>
      </c>
      <c r="CT17" s="1234" t="s">
        <v>21</v>
      </c>
      <c r="CU17" s="1234" t="s">
        <v>21</v>
      </c>
      <c r="CV17" s="1234" t="s">
        <v>21</v>
      </c>
      <c r="CW17" s="1527">
        <v>43101</v>
      </c>
      <c r="CX17" s="1528">
        <v>43101</v>
      </c>
      <c r="CY17" s="1268"/>
      <c r="CZ17" s="1263">
        <v>43101</v>
      </c>
      <c r="DA17" s="1306"/>
      <c r="DB17" s="56">
        <v>93214910</v>
      </c>
      <c r="DC17" s="1234" t="s">
        <v>22</v>
      </c>
      <c r="DD17" s="2638">
        <v>86865328</v>
      </c>
      <c r="DE17" s="2638"/>
      <c r="DF17" s="1234">
        <v>18182838</v>
      </c>
      <c r="DG17" s="1234" t="s">
        <v>21</v>
      </c>
      <c r="DH17" s="1234">
        <v>68682490</v>
      </c>
      <c r="DI17" s="1234">
        <v>47819566</v>
      </c>
      <c r="DJ17" s="1234">
        <v>20848245</v>
      </c>
      <c r="DK17" s="1234">
        <v>14679</v>
      </c>
      <c r="DL17" s="1234">
        <v>6244232</v>
      </c>
      <c r="DM17" s="1234">
        <v>9890659</v>
      </c>
      <c r="DN17" s="1527">
        <v>43101</v>
      </c>
      <c r="DO17" s="1528">
        <v>43101</v>
      </c>
      <c r="DP17" s="1268"/>
      <c r="DQ17" s="1263">
        <v>43101</v>
      </c>
      <c r="DR17" s="1306"/>
      <c r="DS17" s="56">
        <v>1956078</v>
      </c>
      <c r="DT17" s="1234">
        <v>13961179</v>
      </c>
      <c r="DU17" s="2638">
        <v>11310144</v>
      </c>
      <c r="DV17" s="2638"/>
      <c r="DW17" s="1234">
        <v>1456225</v>
      </c>
      <c r="DX17" s="1234" t="s">
        <v>21</v>
      </c>
      <c r="DY17" s="1234">
        <v>9853919</v>
      </c>
      <c r="DZ17" s="1234">
        <v>8761</v>
      </c>
      <c r="EA17" s="1234">
        <v>9397464</v>
      </c>
      <c r="EB17" s="1234">
        <v>447694</v>
      </c>
      <c r="EC17" s="1234">
        <v>4361454</v>
      </c>
      <c r="ED17" s="1234" t="s">
        <v>22</v>
      </c>
      <c r="EE17" s="1527">
        <v>43101</v>
      </c>
      <c r="EF17" s="1528">
        <v>43101</v>
      </c>
      <c r="EG17" s="1268"/>
      <c r="EH17" s="1263">
        <v>43101</v>
      </c>
      <c r="EI17" s="1306"/>
      <c r="EJ17" s="56">
        <v>6409</v>
      </c>
      <c r="EK17" s="1234">
        <v>115324</v>
      </c>
      <c r="EL17" s="2638">
        <v>88404</v>
      </c>
      <c r="EM17" s="2638"/>
      <c r="EN17" s="1234">
        <v>69316</v>
      </c>
      <c r="EO17" s="1234" t="s">
        <v>21</v>
      </c>
      <c r="EP17" s="1234">
        <v>19088</v>
      </c>
      <c r="EQ17" s="1234" t="s">
        <v>21</v>
      </c>
      <c r="ER17" s="1234">
        <v>19088</v>
      </c>
      <c r="ES17" s="1234" t="s">
        <v>21</v>
      </c>
      <c r="ET17" s="1234">
        <v>33329</v>
      </c>
      <c r="EU17" s="1234" t="s">
        <v>22</v>
      </c>
      <c r="EV17" s="1527">
        <v>43101</v>
      </c>
      <c r="EW17" s="1528">
        <v>43101</v>
      </c>
      <c r="EX17" s="1268"/>
      <c r="EY17" s="1263">
        <v>43101</v>
      </c>
      <c r="EZ17" s="1306"/>
      <c r="FA17" s="56">
        <v>5497232</v>
      </c>
      <c r="FB17" s="1234" t="s">
        <v>22</v>
      </c>
      <c r="FC17" s="2638">
        <v>5497232</v>
      </c>
      <c r="FD17" s="2638"/>
      <c r="FE17" s="1234">
        <v>1056438</v>
      </c>
      <c r="FF17" s="1234">
        <v>1547571</v>
      </c>
      <c r="FG17" s="1234">
        <v>2893223</v>
      </c>
      <c r="FH17" s="1234" t="s">
        <v>22</v>
      </c>
      <c r="FI17" s="1234">
        <v>2532176</v>
      </c>
      <c r="FJ17" s="1234">
        <v>361047</v>
      </c>
      <c r="FK17" s="1234" t="s">
        <v>22</v>
      </c>
      <c r="FL17" s="1234" t="s">
        <v>22</v>
      </c>
      <c r="FM17" s="1527">
        <v>43101</v>
      </c>
      <c r="FN17" s="1528">
        <v>43101</v>
      </c>
      <c r="FO17" s="1268"/>
      <c r="FP17" s="1263">
        <v>43101</v>
      </c>
      <c r="FQ17" s="1306"/>
      <c r="FR17" s="56">
        <v>9228975</v>
      </c>
      <c r="FS17" s="1234">
        <v>2428416</v>
      </c>
      <c r="FT17" s="2638">
        <v>11042190</v>
      </c>
      <c r="FU17" s="2638"/>
      <c r="FV17" s="1234" t="s">
        <v>22</v>
      </c>
      <c r="FW17" s="1234" t="s">
        <v>21</v>
      </c>
      <c r="FX17" s="1234">
        <v>11042190</v>
      </c>
      <c r="FY17" s="1234" t="s">
        <v>21</v>
      </c>
      <c r="FZ17" s="1234">
        <v>9996884</v>
      </c>
      <c r="GA17" s="1234">
        <v>1045306</v>
      </c>
      <c r="GB17" s="1234">
        <v>399075</v>
      </c>
      <c r="GC17" s="1234">
        <v>1442</v>
      </c>
      <c r="GD17" s="1527">
        <v>43101</v>
      </c>
      <c r="GE17" s="1528">
        <v>43101</v>
      </c>
      <c r="GF17" s="1268"/>
      <c r="GG17" s="1263">
        <v>43101</v>
      </c>
      <c r="GH17" s="1306"/>
      <c r="GI17" s="56">
        <v>676784</v>
      </c>
      <c r="GJ17" s="1234">
        <v>73403</v>
      </c>
      <c r="GK17" s="2638">
        <v>680187</v>
      </c>
      <c r="GL17" s="2638"/>
      <c r="GM17" s="1234">
        <v>48270</v>
      </c>
      <c r="GN17" s="1234" t="s">
        <v>21</v>
      </c>
      <c r="GO17" s="1234">
        <v>631917</v>
      </c>
      <c r="GP17" s="1234">
        <v>198532</v>
      </c>
      <c r="GQ17" s="1234">
        <v>406518</v>
      </c>
      <c r="GR17" s="1234">
        <v>26867</v>
      </c>
      <c r="GS17" s="1234">
        <v>35594</v>
      </c>
      <c r="GT17" s="1234">
        <v>24949</v>
      </c>
      <c r="GU17" s="1527">
        <v>43101</v>
      </c>
      <c r="GV17" s="1528">
        <v>43101</v>
      </c>
    </row>
    <row r="18" spans="1:204" ht="15" customHeight="1">
      <c r="A18" s="1262">
        <v>43586</v>
      </c>
      <c r="B18" s="1263">
        <v>43586</v>
      </c>
      <c r="C18" s="1307">
        <v>43586</v>
      </c>
      <c r="D18" s="1234">
        <v>149835019</v>
      </c>
      <c r="E18" s="1234">
        <v>46277904</v>
      </c>
      <c r="F18" s="1234">
        <v>149145413</v>
      </c>
      <c r="G18" s="1234">
        <v>195281615</v>
      </c>
      <c r="H18" s="1234">
        <v>31441821</v>
      </c>
      <c r="I18" s="1234">
        <v>5095828</v>
      </c>
      <c r="J18" s="1234">
        <v>158743966</v>
      </c>
      <c r="K18" s="1234">
        <v>88424774</v>
      </c>
      <c r="L18" s="1234">
        <v>67531123</v>
      </c>
      <c r="M18" s="1234">
        <v>2788070</v>
      </c>
      <c r="N18" s="1234">
        <v>20878497</v>
      </c>
      <c r="O18" s="1234">
        <v>10333749</v>
      </c>
      <c r="P18" s="1527">
        <v>43586</v>
      </c>
      <c r="Q18" s="1528">
        <v>43586</v>
      </c>
      <c r="R18" s="1262">
        <v>43586</v>
      </c>
      <c r="S18" s="1263">
        <v>43586</v>
      </c>
      <c r="T18" s="1307">
        <v>43586</v>
      </c>
      <c r="U18" s="56">
        <v>57590</v>
      </c>
      <c r="V18" s="1234" t="s">
        <v>22</v>
      </c>
      <c r="W18" s="2638">
        <v>57645</v>
      </c>
      <c r="X18" s="2638"/>
      <c r="Y18" s="1234" t="s">
        <v>22</v>
      </c>
      <c r="Z18" s="1234" t="s">
        <v>22</v>
      </c>
      <c r="AA18" s="1234">
        <v>57645</v>
      </c>
      <c r="AB18" s="1234" t="s">
        <v>22</v>
      </c>
      <c r="AC18" s="1234">
        <v>60</v>
      </c>
      <c r="AD18" s="1234">
        <v>57585</v>
      </c>
      <c r="AE18" s="1234">
        <v>53</v>
      </c>
      <c r="AF18" s="1234">
        <v>1773</v>
      </c>
      <c r="AG18" s="1527">
        <v>43586</v>
      </c>
      <c r="AH18" s="1528">
        <v>43586</v>
      </c>
      <c r="AI18" s="1262">
        <v>43586</v>
      </c>
      <c r="AJ18" s="1263">
        <v>43586</v>
      </c>
      <c r="AK18" s="1307">
        <v>43586</v>
      </c>
      <c r="AL18" s="56">
        <v>1083983</v>
      </c>
      <c r="AM18" s="1234" t="s">
        <v>22</v>
      </c>
      <c r="AN18" s="2638">
        <v>1135512</v>
      </c>
      <c r="AO18" s="2638"/>
      <c r="AP18" s="1234">
        <v>28146</v>
      </c>
      <c r="AQ18" s="1234">
        <v>45755</v>
      </c>
      <c r="AR18" s="1234">
        <v>1061611</v>
      </c>
      <c r="AS18" s="1234">
        <v>880631</v>
      </c>
      <c r="AT18" s="1234">
        <v>138861</v>
      </c>
      <c r="AU18" s="1234">
        <v>42119</v>
      </c>
      <c r="AV18" s="1234">
        <v>1359</v>
      </c>
      <c r="AW18" s="1234">
        <v>19608</v>
      </c>
      <c r="AX18" s="1527">
        <v>43586</v>
      </c>
      <c r="AY18" s="1528">
        <v>43586</v>
      </c>
      <c r="AZ18" s="1262">
        <v>43586</v>
      </c>
      <c r="BA18" s="1263">
        <v>43586</v>
      </c>
      <c r="BB18" s="1307">
        <v>43586</v>
      </c>
      <c r="BC18" s="56">
        <v>527339</v>
      </c>
      <c r="BD18" s="1234" t="s">
        <v>22</v>
      </c>
      <c r="BE18" s="2638">
        <v>539529</v>
      </c>
      <c r="BF18" s="2638"/>
      <c r="BG18" s="1234">
        <v>213064</v>
      </c>
      <c r="BH18" s="1234">
        <v>34188</v>
      </c>
      <c r="BI18" s="1234">
        <v>292277</v>
      </c>
      <c r="BJ18" s="1234" t="s">
        <v>21</v>
      </c>
      <c r="BK18" s="1234">
        <v>229063</v>
      </c>
      <c r="BL18" s="1234">
        <v>63214</v>
      </c>
      <c r="BM18" s="1234">
        <v>10659</v>
      </c>
      <c r="BN18" s="1234">
        <v>63775</v>
      </c>
      <c r="BO18" s="1527">
        <v>43586</v>
      </c>
      <c r="BP18" s="1528">
        <v>43586</v>
      </c>
      <c r="BQ18" s="1262">
        <v>43586</v>
      </c>
      <c r="BR18" s="1263">
        <v>43586</v>
      </c>
      <c r="BS18" s="1307">
        <v>43586</v>
      </c>
      <c r="BT18" s="56">
        <v>5869132</v>
      </c>
      <c r="BU18" s="1234" t="s">
        <v>22</v>
      </c>
      <c r="BV18" s="2638">
        <v>5797152</v>
      </c>
      <c r="BW18" s="2638"/>
      <c r="BX18" s="1234">
        <v>110952</v>
      </c>
      <c r="BY18" s="1234">
        <v>159901</v>
      </c>
      <c r="BZ18" s="1234">
        <v>5526299</v>
      </c>
      <c r="CA18" s="1234">
        <v>4695590</v>
      </c>
      <c r="CB18" s="1234">
        <v>488977</v>
      </c>
      <c r="CC18" s="1234">
        <v>341732</v>
      </c>
      <c r="CD18" s="1234">
        <v>473924</v>
      </c>
      <c r="CE18" s="1234">
        <v>96848</v>
      </c>
      <c r="CF18" s="1527">
        <v>43586</v>
      </c>
      <c r="CG18" s="1528">
        <v>43586</v>
      </c>
      <c r="CH18" s="1262">
        <v>43586</v>
      </c>
      <c r="CI18" s="1263">
        <v>43586</v>
      </c>
      <c r="CJ18" s="1307">
        <v>43586</v>
      </c>
      <c r="CK18" s="56" t="s">
        <v>21</v>
      </c>
      <c r="CL18" s="1234" t="s">
        <v>22</v>
      </c>
      <c r="CM18" s="2638">
        <v>967703</v>
      </c>
      <c r="CN18" s="2638"/>
      <c r="CO18" s="1234">
        <v>476011</v>
      </c>
      <c r="CP18" s="1234">
        <v>491692</v>
      </c>
      <c r="CQ18" s="1234" t="s">
        <v>21</v>
      </c>
      <c r="CR18" s="1234" t="s">
        <v>21</v>
      </c>
      <c r="CS18" s="1234" t="s">
        <v>21</v>
      </c>
      <c r="CT18" s="1234" t="s">
        <v>21</v>
      </c>
      <c r="CU18" s="1234" t="s">
        <v>21</v>
      </c>
      <c r="CV18" s="1234" t="s">
        <v>21</v>
      </c>
      <c r="CW18" s="1527">
        <v>43586</v>
      </c>
      <c r="CX18" s="1528">
        <v>43586</v>
      </c>
      <c r="CY18" s="1262">
        <v>43586</v>
      </c>
      <c r="CZ18" s="1263">
        <v>43586</v>
      </c>
      <c r="DA18" s="1307">
        <v>43586</v>
      </c>
      <c r="DB18" s="56">
        <v>91354556</v>
      </c>
      <c r="DC18" s="1234" t="s">
        <v>22</v>
      </c>
      <c r="DD18" s="2638">
        <v>84567901</v>
      </c>
      <c r="DE18" s="2638"/>
      <c r="DF18" s="1234">
        <v>17442163</v>
      </c>
      <c r="DG18" s="1234" t="s">
        <v>21</v>
      </c>
      <c r="DH18" s="1234">
        <v>67125738</v>
      </c>
      <c r="DI18" s="1234">
        <v>47640548</v>
      </c>
      <c r="DJ18" s="1234">
        <v>19473879</v>
      </c>
      <c r="DK18" s="1234">
        <v>11311</v>
      </c>
      <c r="DL18" s="1234">
        <v>6790788</v>
      </c>
      <c r="DM18" s="1234">
        <v>9998212</v>
      </c>
      <c r="DN18" s="1527">
        <v>43586</v>
      </c>
      <c r="DO18" s="1528">
        <v>43586</v>
      </c>
      <c r="DP18" s="1262">
        <v>43586</v>
      </c>
      <c r="DQ18" s="1263">
        <v>43586</v>
      </c>
      <c r="DR18" s="1307">
        <v>43586</v>
      </c>
      <c r="DS18" s="56">
        <v>1980705</v>
      </c>
      <c r="DT18" s="1234">
        <v>13957125</v>
      </c>
      <c r="DU18" s="2638">
        <v>11290978</v>
      </c>
      <c r="DV18" s="2638"/>
      <c r="DW18" s="1234">
        <v>1463139</v>
      </c>
      <c r="DX18" s="1234">
        <v>37</v>
      </c>
      <c r="DY18" s="1234">
        <v>9827802</v>
      </c>
      <c r="DZ18" s="1234">
        <v>8641</v>
      </c>
      <c r="EA18" s="1234">
        <v>9372699</v>
      </c>
      <c r="EB18" s="1234">
        <v>446462</v>
      </c>
      <c r="EC18" s="1234">
        <v>4437476</v>
      </c>
      <c r="ED18" s="1234" t="s">
        <v>22</v>
      </c>
      <c r="EE18" s="1527">
        <v>43586</v>
      </c>
      <c r="EF18" s="1528">
        <v>43586</v>
      </c>
      <c r="EG18" s="1262">
        <v>43586</v>
      </c>
      <c r="EH18" s="1263">
        <v>43586</v>
      </c>
      <c r="EI18" s="1307">
        <v>43586</v>
      </c>
      <c r="EJ18" s="56">
        <v>7375</v>
      </c>
      <c r="EK18" s="1234">
        <v>110084</v>
      </c>
      <c r="EL18" s="2638">
        <v>83982</v>
      </c>
      <c r="EM18" s="2638"/>
      <c r="EN18" s="1234">
        <v>63262</v>
      </c>
      <c r="EO18" s="1234" t="s">
        <v>21</v>
      </c>
      <c r="EP18" s="1234">
        <v>20720</v>
      </c>
      <c r="EQ18" s="1234" t="s">
        <v>21</v>
      </c>
      <c r="ER18" s="1234">
        <v>20720</v>
      </c>
      <c r="ES18" s="1234" t="s">
        <v>21</v>
      </c>
      <c r="ET18" s="1234">
        <v>33477</v>
      </c>
      <c r="EU18" s="1234" t="s">
        <v>22</v>
      </c>
      <c r="EV18" s="1527">
        <v>43586</v>
      </c>
      <c r="EW18" s="1528">
        <v>43586</v>
      </c>
      <c r="EX18" s="1262">
        <v>43586</v>
      </c>
      <c r="EY18" s="1263">
        <v>43586</v>
      </c>
      <c r="EZ18" s="1307">
        <v>43586</v>
      </c>
      <c r="FA18" s="56">
        <v>5368684</v>
      </c>
      <c r="FB18" s="1234" t="s">
        <v>22</v>
      </c>
      <c r="FC18" s="2638">
        <v>5368684</v>
      </c>
      <c r="FD18" s="2638"/>
      <c r="FE18" s="1234">
        <v>998418</v>
      </c>
      <c r="FF18" s="1234">
        <v>1552656</v>
      </c>
      <c r="FG18" s="1234">
        <v>2817610</v>
      </c>
      <c r="FH18" s="1234" t="s">
        <v>22</v>
      </c>
      <c r="FI18" s="1234">
        <v>2417573</v>
      </c>
      <c r="FJ18" s="1234">
        <v>400037</v>
      </c>
      <c r="FK18" s="1234" t="s">
        <v>22</v>
      </c>
      <c r="FL18" s="1234" t="s">
        <v>22</v>
      </c>
      <c r="FM18" s="1527">
        <v>43586</v>
      </c>
      <c r="FN18" s="1528">
        <v>43586</v>
      </c>
      <c r="FO18" s="1262">
        <v>43586</v>
      </c>
      <c r="FP18" s="1263">
        <v>43586</v>
      </c>
      <c r="FQ18" s="1307">
        <v>43586</v>
      </c>
      <c r="FR18" s="56">
        <v>8769919</v>
      </c>
      <c r="FS18" s="1234">
        <v>2256041</v>
      </c>
      <c r="FT18" s="2638">
        <v>10428373</v>
      </c>
      <c r="FU18" s="2638"/>
      <c r="FV18" s="1234" t="s">
        <v>22</v>
      </c>
      <c r="FW18" s="1234" t="s">
        <v>21</v>
      </c>
      <c r="FX18" s="1234">
        <v>10428373</v>
      </c>
      <c r="FY18" s="1234">
        <v>84</v>
      </c>
      <c r="FZ18" s="1234">
        <v>9453745</v>
      </c>
      <c r="GA18" s="1234">
        <v>974544</v>
      </c>
      <c r="GB18" s="1234">
        <v>374504</v>
      </c>
      <c r="GC18" s="1234">
        <v>1389</v>
      </c>
      <c r="GD18" s="1527">
        <v>43586</v>
      </c>
      <c r="GE18" s="1528">
        <v>43586</v>
      </c>
      <c r="GF18" s="1262">
        <v>43586</v>
      </c>
      <c r="GG18" s="1263">
        <v>43586</v>
      </c>
      <c r="GH18" s="1307">
        <v>43586</v>
      </c>
      <c r="GI18" s="56">
        <v>682817</v>
      </c>
      <c r="GJ18" s="1234">
        <v>81741</v>
      </c>
      <c r="GK18" s="2638">
        <v>696653</v>
      </c>
      <c r="GL18" s="2638"/>
      <c r="GM18" s="1234">
        <v>43864</v>
      </c>
      <c r="GN18" s="1234" t="s">
        <v>21</v>
      </c>
      <c r="GO18" s="1234">
        <v>652789</v>
      </c>
      <c r="GP18" s="1234">
        <v>214257</v>
      </c>
      <c r="GQ18" s="1234">
        <v>410636</v>
      </c>
      <c r="GR18" s="1234">
        <v>27896</v>
      </c>
      <c r="GS18" s="1234">
        <v>36382</v>
      </c>
      <c r="GT18" s="1234">
        <v>30299</v>
      </c>
      <c r="GU18" s="1527">
        <v>43586</v>
      </c>
      <c r="GV18" s="1528">
        <v>43586</v>
      </c>
    </row>
    <row r="19" spans="1:204" ht="15" customHeight="1">
      <c r="A19" s="1268"/>
      <c r="B19" s="1263">
        <v>43831</v>
      </c>
      <c r="C19" s="1306"/>
      <c r="D19" s="1234">
        <v>133100873</v>
      </c>
      <c r="E19" s="1234">
        <v>41002685</v>
      </c>
      <c r="F19" s="1234">
        <v>132887703</v>
      </c>
      <c r="G19" s="1234">
        <v>173765841</v>
      </c>
      <c r="H19" s="1234">
        <v>29576454</v>
      </c>
      <c r="I19" s="1234">
        <v>4385474</v>
      </c>
      <c r="J19" s="1234">
        <v>139803913</v>
      </c>
      <c r="K19" s="1234">
        <v>79493422</v>
      </c>
      <c r="L19" s="1234">
        <v>57786104</v>
      </c>
      <c r="M19" s="1234">
        <v>2524387</v>
      </c>
      <c r="N19" s="1234">
        <v>19130695</v>
      </c>
      <c r="O19" s="1234">
        <v>9730120</v>
      </c>
      <c r="P19" s="1527">
        <v>43831</v>
      </c>
      <c r="Q19" s="1528">
        <v>43831</v>
      </c>
      <c r="R19" s="1268"/>
      <c r="S19" s="1263">
        <v>43831</v>
      </c>
      <c r="T19" s="1306"/>
      <c r="U19" s="56">
        <v>48044</v>
      </c>
      <c r="V19" s="1234" t="s">
        <v>22</v>
      </c>
      <c r="W19" s="2638">
        <v>48314</v>
      </c>
      <c r="X19" s="2638"/>
      <c r="Y19" s="1234" t="s">
        <v>22</v>
      </c>
      <c r="Z19" s="1234">
        <v>2</v>
      </c>
      <c r="AA19" s="1234">
        <v>48312</v>
      </c>
      <c r="AB19" s="1234" t="s">
        <v>22</v>
      </c>
      <c r="AC19" s="1234">
        <v>56</v>
      </c>
      <c r="AD19" s="1234">
        <v>48256</v>
      </c>
      <c r="AE19" s="1234">
        <v>48</v>
      </c>
      <c r="AF19" s="1234">
        <v>1783</v>
      </c>
      <c r="AG19" s="1527">
        <v>43831</v>
      </c>
      <c r="AH19" s="1528">
        <v>43831</v>
      </c>
      <c r="AI19" s="1268"/>
      <c r="AJ19" s="1263">
        <v>43831</v>
      </c>
      <c r="AK19" s="1306"/>
      <c r="AL19" s="56">
        <v>865697</v>
      </c>
      <c r="AM19" s="1234" t="s">
        <v>22</v>
      </c>
      <c r="AN19" s="2638">
        <v>1088999</v>
      </c>
      <c r="AO19" s="2638"/>
      <c r="AP19" s="1234">
        <v>49344</v>
      </c>
      <c r="AQ19" s="1234">
        <v>194373</v>
      </c>
      <c r="AR19" s="1234">
        <v>845282</v>
      </c>
      <c r="AS19" s="1234">
        <v>685862</v>
      </c>
      <c r="AT19" s="1234">
        <v>122700</v>
      </c>
      <c r="AU19" s="1234">
        <v>36720</v>
      </c>
      <c r="AV19" s="1234">
        <v>1001</v>
      </c>
      <c r="AW19" s="1234">
        <v>17244</v>
      </c>
      <c r="AX19" s="1527">
        <v>43831</v>
      </c>
      <c r="AY19" s="1528">
        <v>43831</v>
      </c>
      <c r="AZ19" s="1268"/>
      <c r="BA19" s="1263">
        <v>43831</v>
      </c>
      <c r="BB19" s="1306"/>
      <c r="BC19" s="56">
        <v>499811</v>
      </c>
      <c r="BD19" s="1234" t="s">
        <v>22</v>
      </c>
      <c r="BE19" s="2638">
        <v>544842</v>
      </c>
      <c r="BF19" s="2638"/>
      <c r="BG19" s="1234">
        <v>235436</v>
      </c>
      <c r="BH19" s="1234">
        <v>38264</v>
      </c>
      <c r="BI19" s="1234">
        <v>271142</v>
      </c>
      <c r="BJ19" s="1234" t="s">
        <v>21</v>
      </c>
      <c r="BK19" s="1234">
        <v>196599</v>
      </c>
      <c r="BL19" s="1234">
        <v>74543</v>
      </c>
      <c r="BM19" s="1234">
        <v>9409</v>
      </c>
      <c r="BN19" s="1234">
        <v>57458</v>
      </c>
      <c r="BO19" s="1527">
        <v>43831</v>
      </c>
      <c r="BP19" s="1528">
        <v>43831</v>
      </c>
      <c r="BQ19" s="1268"/>
      <c r="BR19" s="1263">
        <v>43831</v>
      </c>
      <c r="BS19" s="1306"/>
      <c r="BT19" s="56">
        <v>4718283</v>
      </c>
      <c r="BU19" s="1234" t="s">
        <v>22</v>
      </c>
      <c r="BV19" s="2638">
        <v>4753687</v>
      </c>
      <c r="BW19" s="2638"/>
      <c r="BX19" s="1234">
        <v>107281</v>
      </c>
      <c r="BY19" s="1234">
        <v>130136</v>
      </c>
      <c r="BZ19" s="1234">
        <v>4516270</v>
      </c>
      <c r="CA19" s="1234">
        <v>3787069</v>
      </c>
      <c r="CB19" s="1234">
        <v>443081</v>
      </c>
      <c r="CC19" s="1234">
        <v>286120</v>
      </c>
      <c r="CD19" s="1234">
        <v>337343</v>
      </c>
      <c r="CE19" s="1234">
        <v>76663</v>
      </c>
      <c r="CF19" s="1527">
        <v>43831</v>
      </c>
      <c r="CG19" s="1528">
        <v>43831</v>
      </c>
      <c r="CH19" s="1268"/>
      <c r="CI19" s="1263">
        <v>43831</v>
      </c>
      <c r="CJ19" s="1306"/>
      <c r="CK19" s="56" t="s">
        <v>21</v>
      </c>
      <c r="CL19" s="1234" t="s">
        <v>22</v>
      </c>
      <c r="CM19" s="2638">
        <v>478362</v>
      </c>
      <c r="CN19" s="2638"/>
      <c r="CO19" s="1234">
        <v>390219</v>
      </c>
      <c r="CP19" s="1234">
        <v>88143</v>
      </c>
      <c r="CQ19" s="1234" t="s">
        <v>21</v>
      </c>
      <c r="CR19" s="1234" t="s">
        <v>21</v>
      </c>
      <c r="CS19" s="1234" t="s">
        <v>21</v>
      </c>
      <c r="CT19" s="1234" t="s">
        <v>21</v>
      </c>
      <c r="CU19" s="1234" t="s">
        <v>21</v>
      </c>
      <c r="CV19" s="1234" t="s">
        <v>21</v>
      </c>
      <c r="CW19" s="1527">
        <v>43831</v>
      </c>
      <c r="CX19" s="1528">
        <v>43831</v>
      </c>
      <c r="CY19" s="1268"/>
      <c r="CZ19" s="1263">
        <v>43831</v>
      </c>
      <c r="DA19" s="1306"/>
      <c r="DB19" s="56">
        <v>81963671</v>
      </c>
      <c r="DC19" s="1234" t="s">
        <v>22</v>
      </c>
      <c r="DD19" s="2638">
        <v>76201814</v>
      </c>
      <c r="DE19" s="2638"/>
      <c r="DF19" s="1234">
        <v>16774135</v>
      </c>
      <c r="DG19" s="1234" t="s">
        <v>21</v>
      </c>
      <c r="DH19" s="1234">
        <v>59427679</v>
      </c>
      <c r="DI19" s="1234">
        <v>43327350</v>
      </c>
      <c r="DJ19" s="1234">
        <v>16084121</v>
      </c>
      <c r="DK19" s="1234">
        <v>16208</v>
      </c>
      <c r="DL19" s="1234">
        <v>6721421</v>
      </c>
      <c r="DM19" s="1234">
        <v>9400684</v>
      </c>
      <c r="DN19" s="1527">
        <v>43831</v>
      </c>
      <c r="DO19" s="1528">
        <v>43831</v>
      </c>
      <c r="DP19" s="1268"/>
      <c r="DQ19" s="1263">
        <v>43831</v>
      </c>
      <c r="DR19" s="1306"/>
      <c r="DS19" s="56">
        <v>1857892</v>
      </c>
      <c r="DT19" s="1234">
        <v>12823207</v>
      </c>
      <c r="DU19" s="2638">
        <v>10417196</v>
      </c>
      <c r="DV19" s="2638"/>
      <c r="DW19" s="1234">
        <v>1636592</v>
      </c>
      <c r="DX19" s="1234" t="s">
        <v>21</v>
      </c>
      <c r="DY19" s="1234">
        <v>8780604</v>
      </c>
      <c r="DZ19" s="1234">
        <v>7455</v>
      </c>
      <c r="EA19" s="1234">
        <v>8384988</v>
      </c>
      <c r="EB19" s="1234">
        <v>388161</v>
      </c>
      <c r="EC19" s="1234">
        <v>4165810</v>
      </c>
      <c r="ED19" s="1234" t="s">
        <v>22</v>
      </c>
      <c r="EE19" s="1527">
        <v>43831</v>
      </c>
      <c r="EF19" s="1528">
        <v>43831</v>
      </c>
      <c r="EG19" s="1268"/>
      <c r="EH19" s="1263">
        <v>43831</v>
      </c>
      <c r="EI19" s="1306"/>
      <c r="EJ19" s="56">
        <v>2997</v>
      </c>
      <c r="EK19" s="1234">
        <v>86794</v>
      </c>
      <c r="EL19" s="2638">
        <v>79370</v>
      </c>
      <c r="EM19" s="2638"/>
      <c r="EN19" s="1234">
        <v>66435</v>
      </c>
      <c r="EO19" s="1234" t="s">
        <v>21</v>
      </c>
      <c r="EP19" s="1234">
        <v>12935</v>
      </c>
      <c r="EQ19" s="1234" t="s">
        <v>21</v>
      </c>
      <c r="ER19" s="1234">
        <v>12935</v>
      </c>
      <c r="ES19" s="1234" t="s">
        <v>21</v>
      </c>
      <c r="ET19" s="1234">
        <v>10421</v>
      </c>
      <c r="EU19" s="1234" t="s">
        <v>22</v>
      </c>
      <c r="EV19" s="1527">
        <v>43831</v>
      </c>
      <c r="EW19" s="1528">
        <v>43831</v>
      </c>
      <c r="EX19" s="1268"/>
      <c r="EY19" s="1263">
        <v>43831</v>
      </c>
      <c r="EZ19" s="1306"/>
      <c r="FA19" s="56">
        <v>4927791</v>
      </c>
      <c r="FB19" s="1234" t="s">
        <v>22</v>
      </c>
      <c r="FC19" s="2638">
        <v>4927791</v>
      </c>
      <c r="FD19" s="2638"/>
      <c r="FE19" s="1234">
        <v>1048102</v>
      </c>
      <c r="FF19" s="1234">
        <v>1497640</v>
      </c>
      <c r="FG19" s="1234">
        <v>2382049</v>
      </c>
      <c r="FH19" s="1234" t="s">
        <v>22</v>
      </c>
      <c r="FI19" s="1234">
        <v>2018093</v>
      </c>
      <c r="FJ19" s="1234">
        <v>363956</v>
      </c>
      <c r="FK19" s="1234" t="s">
        <v>22</v>
      </c>
      <c r="FL19" s="1234" t="s">
        <v>22</v>
      </c>
      <c r="FM19" s="1527">
        <v>43831</v>
      </c>
      <c r="FN19" s="1528">
        <v>43831</v>
      </c>
      <c r="FO19" s="1268"/>
      <c r="FP19" s="1263">
        <v>43831</v>
      </c>
      <c r="FQ19" s="1306"/>
      <c r="FR19" s="56">
        <v>6929847</v>
      </c>
      <c r="FS19" s="1234">
        <v>1917354</v>
      </c>
      <c r="FT19" s="2638">
        <v>8369666</v>
      </c>
      <c r="FU19" s="2638"/>
      <c r="FV19" s="1234" t="s">
        <v>22</v>
      </c>
      <c r="FW19" s="1234" t="s">
        <v>21</v>
      </c>
      <c r="FX19" s="1234">
        <v>8369666</v>
      </c>
      <c r="FY19" s="1234">
        <v>31</v>
      </c>
      <c r="FZ19" s="1234">
        <v>7468640</v>
      </c>
      <c r="GA19" s="1234">
        <v>900995</v>
      </c>
      <c r="GB19" s="1234">
        <v>267825</v>
      </c>
      <c r="GC19" s="1234">
        <v>1363</v>
      </c>
      <c r="GD19" s="1527">
        <v>43831</v>
      </c>
      <c r="GE19" s="1528">
        <v>43831</v>
      </c>
      <c r="GF19" s="1268"/>
      <c r="GG19" s="1263">
        <v>43831</v>
      </c>
      <c r="GH19" s="1306"/>
      <c r="GI19" s="56">
        <v>693387</v>
      </c>
      <c r="GJ19" s="1234">
        <v>71735</v>
      </c>
      <c r="GK19" s="2638">
        <v>696552</v>
      </c>
      <c r="GL19" s="2638"/>
      <c r="GM19" s="1234">
        <v>46263</v>
      </c>
      <c r="GN19" s="1234" t="s">
        <v>21</v>
      </c>
      <c r="GO19" s="1234">
        <v>650289</v>
      </c>
      <c r="GP19" s="1234">
        <v>214100</v>
      </c>
      <c r="GQ19" s="1234">
        <v>411793</v>
      </c>
      <c r="GR19" s="1234">
        <v>24396</v>
      </c>
      <c r="GS19" s="1234">
        <v>39770</v>
      </c>
      <c r="GT19" s="1234">
        <v>33507</v>
      </c>
      <c r="GU19" s="1527">
        <v>43831</v>
      </c>
      <c r="GV19" s="1528">
        <v>43831</v>
      </c>
    </row>
    <row r="20" spans="1:204" ht="7.5" customHeight="1">
      <c r="A20" s="1268"/>
      <c r="B20" s="1270"/>
      <c r="C20" s="1306"/>
      <c r="D20" s="398"/>
      <c r="E20" s="398"/>
      <c r="F20" s="398"/>
      <c r="G20" s="398"/>
      <c r="H20" s="398"/>
      <c r="I20" s="398"/>
      <c r="J20" s="398"/>
      <c r="K20" s="398"/>
      <c r="L20" s="398"/>
      <c r="M20" s="398"/>
      <c r="N20" s="398"/>
      <c r="O20" s="398"/>
      <c r="P20" s="1529"/>
      <c r="Q20" s="1458"/>
      <c r="R20" s="1268"/>
      <c r="S20" s="1270"/>
      <c r="T20" s="1306"/>
      <c r="U20" s="398"/>
      <c r="V20" s="398"/>
      <c r="W20" s="398"/>
      <c r="X20" s="398"/>
      <c r="Y20" s="398"/>
      <c r="Z20" s="398"/>
      <c r="AA20" s="398"/>
      <c r="AB20" s="398"/>
      <c r="AC20" s="398"/>
      <c r="AD20" s="398"/>
      <c r="AE20" s="398"/>
      <c r="AF20" s="398"/>
      <c r="AG20" s="1529"/>
      <c r="AH20" s="1458"/>
      <c r="AI20" s="1268"/>
      <c r="AJ20" s="1270"/>
      <c r="AK20" s="1306"/>
      <c r="AL20" s="398"/>
      <c r="AM20" s="398"/>
      <c r="AN20" s="398"/>
      <c r="AO20" s="398"/>
      <c r="AP20" s="398"/>
      <c r="AQ20" s="398"/>
      <c r="AR20" s="398"/>
      <c r="AS20" s="398"/>
      <c r="AT20" s="398"/>
      <c r="AU20" s="398"/>
      <c r="AV20" s="398"/>
      <c r="AW20" s="398"/>
      <c r="AX20" s="1529"/>
      <c r="AY20" s="1458"/>
      <c r="AZ20" s="1268"/>
      <c r="BA20" s="1270"/>
      <c r="BB20" s="1306"/>
      <c r="BC20" s="398"/>
      <c r="BD20" s="398"/>
      <c r="BE20" s="398"/>
      <c r="BF20" s="398"/>
      <c r="BG20" s="398"/>
      <c r="BH20" s="398"/>
      <c r="BI20" s="398"/>
      <c r="BJ20" s="398"/>
      <c r="BK20" s="398"/>
      <c r="BL20" s="398"/>
      <c r="BM20" s="398"/>
      <c r="BN20" s="398"/>
      <c r="BO20" s="1529"/>
      <c r="BP20" s="1458"/>
      <c r="BQ20" s="1268"/>
      <c r="BR20" s="1270"/>
      <c r="BS20" s="1306"/>
      <c r="BT20" s="398"/>
      <c r="BU20" s="398"/>
      <c r="BV20" s="398"/>
      <c r="BW20" s="398"/>
      <c r="BX20" s="398"/>
      <c r="BY20" s="398"/>
      <c r="BZ20" s="398"/>
      <c r="CA20" s="398"/>
      <c r="CB20" s="398"/>
      <c r="CC20" s="398"/>
      <c r="CD20" s="398"/>
      <c r="CE20" s="398"/>
      <c r="CF20" s="1529"/>
      <c r="CG20" s="1458"/>
      <c r="CH20" s="1268"/>
      <c r="CI20" s="1270"/>
      <c r="CJ20" s="1306"/>
      <c r="CK20" s="398"/>
      <c r="CL20" s="398"/>
      <c r="CM20" s="398"/>
      <c r="CN20" s="398"/>
      <c r="CO20" s="398"/>
      <c r="CP20" s="398"/>
      <c r="CQ20" s="398"/>
      <c r="CR20" s="398"/>
      <c r="CS20" s="398"/>
      <c r="CT20" s="398"/>
      <c r="CU20" s="398"/>
      <c r="CV20" s="398"/>
      <c r="CW20" s="1529"/>
      <c r="CX20" s="1458"/>
      <c r="CY20" s="1268"/>
      <c r="CZ20" s="1270"/>
      <c r="DA20" s="1306"/>
      <c r="DB20" s="398"/>
      <c r="DC20" s="398"/>
      <c r="DD20" s="398"/>
      <c r="DE20" s="398"/>
      <c r="DF20" s="398"/>
      <c r="DG20" s="398"/>
      <c r="DH20" s="398"/>
      <c r="DI20" s="398"/>
      <c r="DJ20" s="398"/>
      <c r="DK20" s="398"/>
      <c r="DL20" s="398"/>
      <c r="DM20" s="398"/>
      <c r="DN20" s="1529"/>
      <c r="DO20" s="1458"/>
      <c r="DP20" s="1268"/>
      <c r="DQ20" s="1270"/>
      <c r="DR20" s="1306"/>
      <c r="DS20" s="398"/>
      <c r="DT20" s="398"/>
      <c r="DU20" s="398"/>
      <c r="DV20" s="398"/>
      <c r="DW20" s="398"/>
      <c r="DX20" s="398"/>
      <c r="DY20" s="398"/>
      <c r="DZ20" s="398"/>
      <c r="EA20" s="398"/>
      <c r="EB20" s="398"/>
      <c r="EC20" s="398"/>
      <c r="ED20" s="398"/>
      <c r="EE20" s="1529"/>
      <c r="EF20" s="1458"/>
      <c r="EG20" s="1268"/>
      <c r="EH20" s="1270"/>
      <c r="EI20" s="1306"/>
      <c r="EJ20" s="398"/>
      <c r="EK20" s="398"/>
      <c r="EL20" s="398"/>
      <c r="EM20" s="398"/>
      <c r="EN20" s="398"/>
      <c r="EO20" s="398"/>
      <c r="EP20" s="398"/>
      <c r="EQ20" s="398"/>
      <c r="ER20" s="398"/>
      <c r="ES20" s="398"/>
      <c r="ET20" s="398"/>
      <c r="EU20" s="398"/>
      <c r="EV20" s="1529"/>
      <c r="EW20" s="1458"/>
      <c r="EX20" s="1268"/>
      <c r="EY20" s="1270"/>
      <c r="EZ20" s="1306"/>
      <c r="FA20" s="398"/>
      <c r="FB20" s="398"/>
      <c r="FC20" s="398"/>
      <c r="FD20" s="398"/>
      <c r="FE20" s="398"/>
      <c r="FF20" s="398"/>
      <c r="FG20" s="398"/>
      <c r="FH20" s="398"/>
      <c r="FI20" s="398"/>
      <c r="FJ20" s="398"/>
      <c r="FK20" s="398"/>
      <c r="FL20" s="398"/>
      <c r="FM20" s="1529"/>
      <c r="FN20" s="1458"/>
      <c r="FO20" s="1268"/>
      <c r="FP20" s="1270"/>
      <c r="FQ20" s="1306"/>
      <c r="FR20" s="398"/>
      <c r="FS20" s="398"/>
      <c r="FT20" s="398"/>
      <c r="FU20" s="398"/>
      <c r="FV20" s="398"/>
      <c r="FW20" s="398"/>
      <c r="FX20" s="398"/>
      <c r="FY20" s="398"/>
      <c r="FZ20" s="398"/>
      <c r="GA20" s="398"/>
      <c r="GB20" s="398"/>
      <c r="GC20" s="398"/>
      <c r="GD20" s="1529"/>
      <c r="GE20" s="1458"/>
      <c r="GF20" s="1268"/>
      <c r="GG20" s="1270"/>
      <c r="GH20" s="1306"/>
      <c r="GI20" s="398"/>
      <c r="GJ20" s="398"/>
      <c r="GK20" s="398"/>
      <c r="GL20" s="398"/>
      <c r="GM20" s="398"/>
      <c r="GN20" s="398"/>
      <c r="GO20" s="398"/>
      <c r="GP20" s="398"/>
      <c r="GQ20" s="398"/>
      <c r="GR20" s="398"/>
      <c r="GS20" s="398"/>
      <c r="GT20" s="398"/>
      <c r="GU20" s="1529"/>
      <c r="GV20" s="1458"/>
    </row>
    <row r="21" spans="1:204" ht="15" customHeight="1">
      <c r="A21" s="1273">
        <v>43191</v>
      </c>
      <c r="B21" s="1274">
        <v>43191</v>
      </c>
      <c r="C21" s="1308">
        <v>43191</v>
      </c>
      <c r="D21" s="1233">
        <v>151174985</v>
      </c>
      <c r="E21" s="1233">
        <v>46630952</v>
      </c>
      <c r="F21" s="1233">
        <v>150607622</v>
      </c>
      <c r="G21" s="1233">
        <v>197097687</v>
      </c>
      <c r="H21" s="1233">
        <v>31992434</v>
      </c>
      <c r="I21" s="1233">
        <v>5154204</v>
      </c>
      <c r="J21" s="1233">
        <v>159951049</v>
      </c>
      <c r="K21" s="1233">
        <v>88321906</v>
      </c>
      <c r="L21" s="1233">
        <v>68843628</v>
      </c>
      <c r="M21" s="1233">
        <v>2785515</v>
      </c>
      <c r="N21" s="1233">
        <v>21115035</v>
      </c>
      <c r="O21" s="1233">
        <v>9701324</v>
      </c>
      <c r="P21" s="1530">
        <v>43191</v>
      </c>
      <c r="Q21" s="1531">
        <v>43191</v>
      </c>
      <c r="R21" s="1273">
        <v>43191</v>
      </c>
      <c r="S21" s="1274">
        <v>43191</v>
      </c>
      <c r="T21" s="1308">
        <v>43191</v>
      </c>
      <c r="U21" s="1233">
        <v>57748</v>
      </c>
      <c r="V21" s="1233" t="s">
        <v>22</v>
      </c>
      <c r="W21" s="2639">
        <v>58037</v>
      </c>
      <c r="X21" s="2639"/>
      <c r="Y21" s="1233">
        <v>1</v>
      </c>
      <c r="Z21" s="1233" t="s">
        <v>22</v>
      </c>
      <c r="AA21" s="1233">
        <v>58036</v>
      </c>
      <c r="AB21" s="1233" t="s">
        <v>22</v>
      </c>
      <c r="AC21" s="1233">
        <v>62</v>
      </c>
      <c r="AD21" s="1233">
        <v>57974</v>
      </c>
      <c r="AE21" s="1233">
        <v>55</v>
      </c>
      <c r="AF21" s="1233">
        <v>1786</v>
      </c>
      <c r="AG21" s="1530">
        <v>43191</v>
      </c>
      <c r="AH21" s="1531">
        <v>43191</v>
      </c>
      <c r="AI21" s="1273">
        <v>43191</v>
      </c>
      <c r="AJ21" s="1274">
        <v>43191</v>
      </c>
      <c r="AK21" s="1308">
        <v>43191</v>
      </c>
      <c r="AL21" s="1233">
        <v>990222</v>
      </c>
      <c r="AM21" s="1233" t="s">
        <v>22</v>
      </c>
      <c r="AN21" s="2639">
        <v>1054799</v>
      </c>
      <c r="AO21" s="2639"/>
      <c r="AP21" s="1233">
        <v>24906</v>
      </c>
      <c r="AQ21" s="1233">
        <v>63221</v>
      </c>
      <c r="AR21" s="1233">
        <v>966672</v>
      </c>
      <c r="AS21" s="1233">
        <v>777400</v>
      </c>
      <c r="AT21" s="1233">
        <v>146036</v>
      </c>
      <c r="AU21" s="1233">
        <v>43236</v>
      </c>
      <c r="AV21" s="1233">
        <v>1341</v>
      </c>
      <c r="AW21" s="1233">
        <v>16966</v>
      </c>
      <c r="AX21" s="1530">
        <v>43191</v>
      </c>
      <c r="AY21" s="1531">
        <v>43191</v>
      </c>
      <c r="AZ21" s="1273">
        <v>43191</v>
      </c>
      <c r="BA21" s="1274">
        <v>43191</v>
      </c>
      <c r="BB21" s="1308">
        <v>43191</v>
      </c>
      <c r="BC21" s="1233">
        <v>578202</v>
      </c>
      <c r="BD21" s="1233" t="s">
        <v>22</v>
      </c>
      <c r="BE21" s="2639">
        <v>598930</v>
      </c>
      <c r="BF21" s="2639"/>
      <c r="BG21" s="1233">
        <v>240288</v>
      </c>
      <c r="BH21" s="1233">
        <v>45198</v>
      </c>
      <c r="BI21" s="1233">
        <v>313444</v>
      </c>
      <c r="BJ21" s="1233" t="s">
        <v>21</v>
      </c>
      <c r="BK21" s="1233">
        <v>244245</v>
      </c>
      <c r="BL21" s="1233">
        <v>69199</v>
      </c>
      <c r="BM21" s="1233">
        <v>11797</v>
      </c>
      <c r="BN21" s="1233">
        <v>55707</v>
      </c>
      <c r="BO21" s="1530">
        <v>43191</v>
      </c>
      <c r="BP21" s="1531">
        <v>43191</v>
      </c>
      <c r="BQ21" s="1273">
        <v>43191</v>
      </c>
      <c r="BR21" s="1274">
        <v>43191</v>
      </c>
      <c r="BS21" s="1308">
        <v>43191</v>
      </c>
      <c r="BT21" s="1233">
        <v>5706082</v>
      </c>
      <c r="BU21" s="1233" t="s">
        <v>22</v>
      </c>
      <c r="BV21" s="2639">
        <v>5648649</v>
      </c>
      <c r="BW21" s="2639"/>
      <c r="BX21" s="1233">
        <v>116366</v>
      </c>
      <c r="BY21" s="1233">
        <v>156356</v>
      </c>
      <c r="BZ21" s="1233">
        <v>5375927</v>
      </c>
      <c r="CA21" s="1233">
        <v>4519960</v>
      </c>
      <c r="CB21" s="1233">
        <v>494724</v>
      </c>
      <c r="CC21" s="1233">
        <v>361243</v>
      </c>
      <c r="CD21" s="1233">
        <v>444371</v>
      </c>
      <c r="CE21" s="1233">
        <v>83060</v>
      </c>
      <c r="CF21" s="1530">
        <v>43191</v>
      </c>
      <c r="CG21" s="1531">
        <v>43191</v>
      </c>
      <c r="CH21" s="1273">
        <v>43191</v>
      </c>
      <c r="CI21" s="1274">
        <v>43191</v>
      </c>
      <c r="CJ21" s="1308">
        <v>43191</v>
      </c>
      <c r="CK21" s="1233" t="s">
        <v>21</v>
      </c>
      <c r="CL21" s="1233" t="s">
        <v>22</v>
      </c>
      <c r="CM21" s="2639">
        <v>893615</v>
      </c>
      <c r="CN21" s="2639"/>
      <c r="CO21" s="1233">
        <v>371527</v>
      </c>
      <c r="CP21" s="1233">
        <v>522088</v>
      </c>
      <c r="CQ21" s="1233" t="s">
        <v>21</v>
      </c>
      <c r="CR21" s="1233" t="s">
        <v>21</v>
      </c>
      <c r="CS21" s="1233" t="s">
        <v>21</v>
      </c>
      <c r="CT21" s="1233" t="s">
        <v>21</v>
      </c>
      <c r="CU21" s="1233" t="s">
        <v>21</v>
      </c>
      <c r="CV21" s="1233" t="s">
        <v>21</v>
      </c>
      <c r="CW21" s="1530">
        <v>43191</v>
      </c>
      <c r="CX21" s="1531">
        <v>43191</v>
      </c>
      <c r="CY21" s="1273">
        <v>43191</v>
      </c>
      <c r="CZ21" s="1274">
        <v>43191</v>
      </c>
      <c r="DA21" s="1308">
        <v>43191</v>
      </c>
      <c r="DB21" s="1233">
        <v>91868076</v>
      </c>
      <c r="DC21" s="1233" t="s">
        <v>22</v>
      </c>
      <c r="DD21" s="2639">
        <v>85985005</v>
      </c>
      <c r="DE21" s="2639"/>
      <c r="DF21" s="1233">
        <v>17983965</v>
      </c>
      <c r="DG21" s="1233" t="s">
        <v>21</v>
      </c>
      <c r="DH21" s="1233">
        <v>68001040</v>
      </c>
      <c r="DI21" s="1233">
        <v>47880829</v>
      </c>
      <c r="DJ21" s="1233">
        <v>20106109</v>
      </c>
      <c r="DK21" s="1233">
        <v>14102</v>
      </c>
      <c r="DL21" s="1233">
        <v>6489702</v>
      </c>
      <c r="DM21" s="1233">
        <v>9330197</v>
      </c>
      <c r="DN21" s="1530">
        <v>43191</v>
      </c>
      <c r="DO21" s="1531">
        <v>43191</v>
      </c>
      <c r="DP21" s="1273">
        <v>43191</v>
      </c>
      <c r="DQ21" s="1274">
        <v>43191</v>
      </c>
      <c r="DR21" s="1308">
        <v>43191</v>
      </c>
      <c r="DS21" s="1233">
        <v>1939875</v>
      </c>
      <c r="DT21" s="1233">
        <v>13998407</v>
      </c>
      <c r="DU21" s="2639">
        <v>11311976</v>
      </c>
      <c r="DV21" s="2639"/>
      <c r="DW21" s="1233">
        <v>1475099</v>
      </c>
      <c r="DX21" s="1233">
        <v>37</v>
      </c>
      <c r="DY21" s="1233">
        <v>9836840</v>
      </c>
      <c r="DZ21" s="1233">
        <v>8770</v>
      </c>
      <c r="EA21" s="1233">
        <v>9383937</v>
      </c>
      <c r="EB21" s="1233">
        <v>444133</v>
      </c>
      <c r="EC21" s="1233">
        <v>4360182</v>
      </c>
      <c r="ED21" s="1233" t="s">
        <v>22</v>
      </c>
      <c r="EE21" s="1530">
        <v>43191</v>
      </c>
      <c r="EF21" s="1531">
        <v>43191</v>
      </c>
      <c r="EG21" s="1273">
        <v>43191</v>
      </c>
      <c r="EH21" s="1274">
        <v>43191</v>
      </c>
      <c r="EI21" s="1308">
        <v>43191</v>
      </c>
      <c r="EJ21" s="1233">
        <v>8201</v>
      </c>
      <c r="EK21" s="1233">
        <v>111949</v>
      </c>
      <c r="EL21" s="2639">
        <v>88020</v>
      </c>
      <c r="EM21" s="2639"/>
      <c r="EN21" s="1233">
        <v>66190</v>
      </c>
      <c r="EO21" s="1233" t="s">
        <v>21</v>
      </c>
      <c r="EP21" s="1233">
        <v>21830</v>
      </c>
      <c r="EQ21" s="1233" t="s">
        <v>21</v>
      </c>
      <c r="ER21" s="1233">
        <v>21830</v>
      </c>
      <c r="ES21" s="1233" t="s">
        <v>21</v>
      </c>
      <c r="ET21" s="1233">
        <v>32130</v>
      </c>
      <c r="EU21" s="1233" t="s">
        <v>22</v>
      </c>
      <c r="EV21" s="1530">
        <v>43191</v>
      </c>
      <c r="EW21" s="1531">
        <v>43191</v>
      </c>
      <c r="EX21" s="1273">
        <v>43191</v>
      </c>
      <c r="EY21" s="1274">
        <v>43191</v>
      </c>
      <c r="EZ21" s="1308">
        <v>43191</v>
      </c>
      <c r="FA21" s="1233">
        <v>5511317</v>
      </c>
      <c r="FB21" s="1233" t="s">
        <v>22</v>
      </c>
      <c r="FC21" s="2639">
        <v>5511317</v>
      </c>
      <c r="FD21" s="2639"/>
      <c r="FE21" s="1233">
        <v>1055820</v>
      </c>
      <c r="FF21" s="1233">
        <v>1541975</v>
      </c>
      <c r="FG21" s="1233">
        <v>2913522</v>
      </c>
      <c r="FH21" s="1233" t="s">
        <v>22</v>
      </c>
      <c r="FI21" s="1233">
        <v>2547819</v>
      </c>
      <c r="FJ21" s="1233">
        <v>365703</v>
      </c>
      <c r="FK21" s="1233" t="s">
        <v>22</v>
      </c>
      <c r="FL21" s="1233" t="s">
        <v>22</v>
      </c>
      <c r="FM21" s="1530">
        <v>43191</v>
      </c>
      <c r="FN21" s="1531">
        <v>43191</v>
      </c>
      <c r="FO21" s="1273">
        <v>43191</v>
      </c>
      <c r="FP21" s="1274">
        <v>43191</v>
      </c>
      <c r="FQ21" s="1308">
        <v>43191</v>
      </c>
      <c r="FR21" s="1233">
        <v>9073108</v>
      </c>
      <c r="FS21" s="1233">
        <v>2410704</v>
      </c>
      <c r="FT21" s="2639">
        <v>10836468</v>
      </c>
      <c r="FU21" s="2639"/>
      <c r="FV21" s="1233" t="s">
        <v>22</v>
      </c>
      <c r="FW21" s="1233" t="s">
        <v>21</v>
      </c>
      <c r="FX21" s="1233">
        <v>10836468</v>
      </c>
      <c r="FY21" s="1233">
        <v>19</v>
      </c>
      <c r="FZ21" s="1233">
        <v>9786599</v>
      </c>
      <c r="GA21" s="1233">
        <v>1049850</v>
      </c>
      <c r="GB21" s="1233">
        <v>386048</v>
      </c>
      <c r="GC21" s="1233">
        <v>1293</v>
      </c>
      <c r="GD21" s="1530">
        <v>43191</v>
      </c>
      <c r="GE21" s="1531">
        <v>43191</v>
      </c>
      <c r="GF21" s="1273">
        <v>43191</v>
      </c>
      <c r="GG21" s="1274">
        <v>43191</v>
      </c>
      <c r="GH21" s="1308">
        <v>43191</v>
      </c>
      <c r="GI21" s="1233">
        <v>675429</v>
      </c>
      <c r="GJ21" s="1233">
        <v>77796</v>
      </c>
      <c r="GK21" s="2639">
        <v>681684</v>
      </c>
      <c r="GL21" s="2639"/>
      <c r="GM21" s="1233">
        <v>45279</v>
      </c>
      <c r="GN21" s="1233" t="s">
        <v>21</v>
      </c>
      <c r="GO21" s="1233">
        <v>636405</v>
      </c>
      <c r="GP21" s="1233">
        <v>197298</v>
      </c>
      <c r="GQ21" s="1233">
        <v>413739</v>
      </c>
      <c r="GR21" s="1233">
        <v>25368</v>
      </c>
      <c r="GS21" s="1233">
        <v>35010</v>
      </c>
      <c r="GT21" s="1233">
        <v>29905</v>
      </c>
      <c r="GU21" s="1530">
        <v>43191</v>
      </c>
      <c r="GV21" s="1531">
        <v>43191</v>
      </c>
    </row>
    <row r="22" spans="1:204" ht="15" customHeight="1">
      <c r="A22" s="1273">
        <v>43586</v>
      </c>
      <c r="B22" s="1274">
        <v>43586</v>
      </c>
      <c r="C22" s="1308">
        <v>43586</v>
      </c>
      <c r="D22" s="1233">
        <v>148149905</v>
      </c>
      <c r="E22" s="1233">
        <v>46188137</v>
      </c>
      <c r="F22" s="1233">
        <v>147187604</v>
      </c>
      <c r="G22" s="1233">
        <v>193235505</v>
      </c>
      <c r="H22" s="1233">
        <v>31275971</v>
      </c>
      <c r="I22" s="1233">
        <v>4836297</v>
      </c>
      <c r="J22" s="1233">
        <v>157123237</v>
      </c>
      <c r="K22" s="1233">
        <v>87318354</v>
      </c>
      <c r="L22" s="1233">
        <v>67020838</v>
      </c>
      <c r="M22" s="1233">
        <v>2784045</v>
      </c>
      <c r="N22" s="1233">
        <v>20939833</v>
      </c>
      <c r="O22" s="1233">
        <v>9258154</v>
      </c>
      <c r="P22" s="1530">
        <v>43586</v>
      </c>
      <c r="Q22" s="1531">
        <v>43586</v>
      </c>
      <c r="R22" s="1273">
        <v>43586</v>
      </c>
      <c r="S22" s="1274">
        <v>43586</v>
      </c>
      <c r="T22" s="1308">
        <v>43586</v>
      </c>
      <c r="U22" s="1233">
        <v>56432</v>
      </c>
      <c r="V22" s="1233" t="s">
        <v>22</v>
      </c>
      <c r="W22" s="2639">
        <v>56565</v>
      </c>
      <c r="X22" s="2639"/>
      <c r="Y22" s="1233" t="s">
        <v>22</v>
      </c>
      <c r="Z22" s="1233" t="s">
        <v>22</v>
      </c>
      <c r="AA22" s="1233">
        <v>56565</v>
      </c>
      <c r="AB22" s="1233" t="s">
        <v>22</v>
      </c>
      <c r="AC22" s="1233">
        <v>59</v>
      </c>
      <c r="AD22" s="1233">
        <v>56506</v>
      </c>
      <c r="AE22" s="1233">
        <v>50</v>
      </c>
      <c r="AF22" s="1233">
        <v>1823</v>
      </c>
      <c r="AG22" s="1530">
        <v>43586</v>
      </c>
      <c r="AH22" s="1531">
        <v>43586</v>
      </c>
      <c r="AI22" s="1273">
        <v>43586</v>
      </c>
      <c r="AJ22" s="1274">
        <v>43586</v>
      </c>
      <c r="AK22" s="1308">
        <v>43586</v>
      </c>
      <c r="AL22" s="1233">
        <v>954605</v>
      </c>
      <c r="AM22" s="1233" t="s">
        <v>22</v>
      </c>
      <c r="AN22" s="2639">
        <v>1009063</v>
      </c>
      <c r="AO22" s="2639"/>
      <c r="AP22" s="1233">
        <v>33727</v>
      </c>
      <c r="AQ22" s="1233">
        <v>44745</v>
      </c>
      <c r="AR22" s="1233">
        <v>930591</v>
      </c>
      <c r="AS22" s="1233">
        <v>756299</v>
      </c>
      <c r="AT22" s="1233">
        <v>135191</v>
      </c>
      <c r="AU22" s="1233">
        <v>39101</v>
      </c>
      <c r="AV22" s="1233">
        <v>1248</v>
      </c>
      <c r="AW22" s="1233">
        <v>19627</v>
      </c>
      <c r="AX22" s="1530">
        <v>43586</v>
      </c>
      <c r="AY22" s="1531">
        <v>43586</v>
      </c>
      <c r="AZ22" s="1273">
        <v>43586</v>
      </c>
      <c r="BA22" s="1274">
        <v>43586</v>
      </c>
      <c r="BB22" s="1308">
        <v>43586</v>
      </c>
      <c r="BC22" s="1233">
        <v>500605</v>
      </c>
      <c r="BD22" s="1233" t="s">
        <v>22</v>
      </c>
      <c r="BE22" s="2639">
        <v>513172</v>
      </c>
      <c r="BF22" s="2639"/>
      <c r="BG22" s="1233">
        <v>196835</v>
      </c>
      <c r="BH22" s="1233">
        <v>29761</v>
      </c>
      <c r="BI22" s="1233">
        <v>286576</v>
      </c>
      <c r="BJ22" s="1233" t="s">
        <v>21</v>
      </c>
      <c r="BK22" s="1233">
        <v>217971</v>
      </c>
      <c r="BL22" s="1233">
        <v>68605</v>
      </c>
      <c r="BM22" s="1233">
        <v>10268</v>
      </c>
      <c r="BN22" s="1233">
        <v>60000</v>
      </c>
      <c r="BO22" s="1530">
        <v>43586</v>
      </c>
      <c r="BP22" s="1531">
        <v>43586</v>
      </c>
      <c r="BQ22" s="1273">
        <v>43586</v>
      </c>
      <c r="BR22" s="1274">
        <v>43586</v>
      </c>
      <c r="BS22" s="1308">
        <v>43586</v>
      </c>
      <c r="BT22" s="1233">
        <v>5634789</v>
      </c>
      <c r="BU22" s="1233" t="s">
        <v>22</v>
      </c>
      <c r="BV22" s="2639">
        <v>5613028</v>
      </c>
      <c r="BW22" s="2639"/>
      <c r="BX22" s="1233">
        <v>106201</v>
      </c>
      <c r="BY22" s="1233">
        <v>162838</v>
      </c>
      <c r="BZ22" s="1233">
        <v>5343989</v>
      </c>
      <c r="CA22" s="1233">
        <v>4542535</v>
      </c>
      <c r="CB22" s="1233">
        <v>480422</v>
      </c>
      <c r="CC22" s="1233">
        <v>321032</v>
      </c>
      <c r="CD22" s="1233">
        <v>438180</v>
      </c>
      <c r="CE22" s="1233">
        <v>84974</v>
      </c>
      <c r="CF22" s="1530">
        <v>43586</v>
      </c>
      <c r="CG22" s="1531">
        <v>43586</v>
      </c>
      <c r="CH22" s="1273">
        <v>43586</v>
      </c>
      <c r="CI22" s="1274">
        <v>43586</v>
      </c>
      <c r="CJ22" s="1308">
        <v>43586</v>
      </c>
      <c r="CK22" s="1233" t="s">
        <v>21</v>
      </c>
      <c r="CL22" s="1233" t="s">
        <v>22</v>
      </c>
      <c r="CM22" s="2639">
        <v>895218</v>
      </c>
      <c r="CN22" s="2639"/>
      <c r="CO22" s="1233">
        <v>528531</v>
      </c>
      <c r="CP22" s="1233">
        <v>366687</v>
      </c>
      <c r="CQ22" s="1233" t="s">
        <v>21</v>
      </c>
      <c r="CR22" s="1233" t="s">
        <v>21</v>
      </c>
      <c r="CS22" s="1233" t="s">
        <v>21</v>
      </c>
      <c r="CT22" s="1233" t="s">
        <v>21</v>
      </c>
      <c r="CU22" s="1233" t="s">
        <v>21</v>
      </c>
      <c r="CV22" s="1233" t="s">
        <v>21</v>
      </c>
      <c r="CW22" s="1530">
        <v>43586</v>
      </c>
      <c r="CX22" s="1531">
        <v>43586</v>
      </c>
      <c r="CY22" s="1273">
        <v>43586</v>
      </c>
      <c r="CZ22" s="1274">
        <v>43586</v>
      </c>
      <c r="DA22" s="1308">
        <v>43586</v>
      </c>
      <c r="DB22" s="1233">
        <v>91246533</v>
      </c>
      <c r="DC22" s="1233" t="s">
        <v>22</v>
      </c>
      <c r="DD22" s="2639">
        <v>84889776</v>
      </c>
      <c r="DE22" s="2639"/>
      <c r="DF22" s="1233">
        <v>17475565</v>
      </c>
      <c r="DG22" s="1233" t="s">
        <v>21</v>
      </c>
      <c r="DH22" s="1233">
        <v>67414211</v>
      </c>
      <c r="DI22" s="1233">
        <v>47632603</v>
      </c>
      <c r="DJ22" s="1233">
        <v>19768600</v>
      </c>
      <c r="DK22" s="1233">
        <v>13008</v>
      </c>
      <c r="DL22" s="1233">
        <v>6955951</v>
      </c>
      <c r="DM22" s="1233">
        <v>8719004</v>
      </c>
      <c r="DN22" s="1530">
        <v>43586</v>
      </c>
      <c r="DO22" s="1531">
        <v>43586</v>
      </c>
      <c r="DP22" s="1273">
        <v>43586</v>
      </c>
      <c r="DQ22" s="1274">
        <v>43586</v>
      </c>
      <c r="DR22" s="1308">
        <v>43586</v>
      </c>
      <c r="DS22" s="1233">
        <v>2006654</v>
      </c>
      <c r="DT22" s="1233">
        <v>13957025</v>
      </c>
      <c r="DU22" s="2639">
        <v>11235965</v>
      </c>
      <c r="DV22" s="2639"/>
      <c r="DW22" s="1233">
        <v>1489340</v>
      </c>
      <c r="DX22" s="1233" t="s">
        <v>21</v>
      </c>
      <c r="DY22" s="1233">
        <v>9746625</v>
      </c>
      <c r="DZ22" s="1233">
        <v>8555</v>
      </c>
      <c r="EA22" s="1233">
        <v>9302389</v>
      </c>
      <c r="EB22" s="1233">
        <v>435681</v>
      </c>
      <c r="EC22" s="1233">
        <v>4500431</v>
      </c>
      <c r="ED22" s="1233" t="s">
        <v>22</v>
      </c>
      <c r="EE22" s="1530">
        <v>43586</v>
      </c>
      <c r="EF22" s="1531">
        <v>43586</v>
      </c>
      <c r="EG22" s="1273">
        <v>43586</v>
      </c>
      <c r="EH22" s="1274">
        <v>43586</v>
      </c>
      <c r="EI22" s="1308">
        <v>43586</v>
      </c>
      <c r="EJ22" s="1233">
        <v>6608</v>
      </c>
      <c r="EK22" s="1233">
        <v>106711</v>
      </c>
      <c r="EL22" s="2639">
        <v>85540</v>
      </c>
      <c r="EM22" s="2639"/>
      <c r="EN22" s="1233">
        <v>65278</v>
      </c>
      <c r="EO22" s="1233" t="s">
        <v>21</v>
      </c>
      <c r="EP22" s="1233">
        <v>20262</v>
      </c>
      <c r="EQ22" s="1233" t="s">
        <v>21</v>
      </c>
      <c r="ER22" s="1233">
        <v>20262</v>
      </c>
      <c r="ES22" s="1233" t="s">
        <v>21</v>
      </c>
      <c r="ET22" s="1233">
        <v>27779</v>
      </c>
      <c r="EU22" s="1233" t="s">
        <v>22</v>
      </c>
      <c r="EV22" s="1530">
        <v>43586</v>
      </c>
      <c r="EW22" s="1531">
        <v>43586</v>
      </c>
      <c r="EX22" s="1273">
        <v>43586</v>
      </c>
      <c r="EY22" s="1274">
        <v>43586</v>
      </c>
      <c r="EZ22" s="1308">
        <v>43586</v>
      </c>
      <c r="FA22" s="1233">
        <v>5277197</v>
      </c>
      <c r="FB22" s="1233" t="s">
        <v>22</v>
      </c>
      <c r="FC22" s="2639">
        <v>5277197</v>
      </c>
      <c r="FD22" s="2639"/>
      <c r="FE22" s="1233">
        <v>985631</v>
      </c>
      <c r="FF22" s="1233">
        <v>1547568</v>
      </c>
      <c r="FG22" s="1233">
        <v>2743998</v>
      </c>
      <c r="FH22" s="1233" t="s">
        <v>22</v>
      </c>
      <c r="FI22" s="1233">
        <v>2338604</v>
      </c>
      <c r="FJ22" s="1233">
        <v>405394</v>
      </c>
      <c r="FK22" s="1233" t="s">
        <v>22</v>
      </c>
      <c r="FL22" s="1233" t="s">
        <v>22</v>
      </c>
      <c r="FM22" s="1530">
        <v>43586</v>
      </c>
      <c r="FN22" s="1531">
        <v>43586</v>
      </c>
      <c r="FO22" s="1273">
        <v>43586</v>
      </c>
      <c r="FP22" s="1274">
        <v>43586</v>
      </c>
      <c r="FQ22" s="1308">
        <v>43586</v>
      </c>
      <c r="FR22" s="1233">
        <v>8692350</v>
      </c>
      <c r="FS22" s="1233">
        <v>2272825</v>
      </c>
      <c r="FT22" s="2639">
        <v>10408020</v>
      </c>
      <c r="FU22" s="2639"/>
      <c r="FV22" s="1233" t="s">
        <v>22</v>
      </c>
      <c r="FW22" s="1233" t="s">
        <v>21</v>
      </c>
      <c r="FX22" s="1233">
        <v>10408020</v>
      </c>
      <c r="FY22" s="1233">
        <v>89</v>
      </c>
      <c r="FZ22" s="1233">
        <v>9437823</v>
      </c>
      <c r="GA22" s="1233">
        <v>970108</v>
      </c>
      <c r="GB22" s="1233">
        <v>372227</v>
      </c>
      <c r="GC22" s="1233">
        <v>1383</v>
      </c>
      <c r="GD22" s="1530">
        <v>43586</v>
      </c>
      <c r="GE22" s="1531">
        <v>43586</v>
      </c>
      <c r="GF22" s="1273">
        <v>43586</v>
      </c>
      <c r="GG22" s="1274">
        <v>43586</v>
      </c>
      <c r="GH22" s="1308">
        <v>43586</v>
      </c>
      <c r="GI22" s="1233">
        <v>696493</v>
      </c>
      <c r="GJ22" s="1233">
        <v>80769</v>
      </c>
      <c r="GK22" s="2639">
        <v>716091</v>
      </c>
      <c r="GL22" s="2639"/>
      <c r="GM22" s="1233">
        <v>46072</v>
      </c>
      <c r="GN22" s="1233" t="s">
        <v>21</v>
      </c>
      <c r="GO22" s="1233">
        <v>670019</v>
      </c>
      <c r="GP22" s="1233">
        <v>222148</v>
      </c>
      <c r="GQ22" s="1233">
        <v>420832</v>
      </c>
      <c r="GR22" s="1233">
        <v>27039</v>
      </c>
      <c r="GS22" s="1233">
        <v>36166</v>
      </c>
      <c r="GT22" s="1233">
        <v>26633</v>
      </c>
      <c r="GU22" s="1530">
        <v>43586</v>
      </c>
      <c r="GV22" s="1531">
        <v>43586</v>
      </c>
    </row>
    <row r="23" spans="1:204" ht="7.5" customHeight="1">
      <c r="A23" s="1268"/>
      <c r="B23" s="1270"/>
      <c r="C23" s="1306"/>
      <c r="D23" s="1233"/>
      <c r="E23" s="1233"/>
      <c r="F23" s="1233"/>
      <c r="G23" s="1233"/>
      <c r="H23" s="1233"/>
      <c r="I23" s="1233"/>
      <c r="J23" s="1233"/>
      <c r="K23" s="1233"/>
      <c r="L23" s="1233"/>
      <c r="M23" s="1233"/>
      <c r="N23" s="1233"/>
      <c r="O23" s="1233"/>
      <c r="P23" s="1529"/>
      <c r="Q23" s="1458"/>
      <c r="R23" s="1268"/>
      <c r="S23" s="1270"/>
      <c r="T23" s="1306"/>
      <c r="U23" s="1233"/>
      <c r="V23" s="1233"/>
      <c r="W23" s="1233"/>
      <c r="X23" s="1233"/>
      <c r="Y23" s="1233"/>
      <c r="Z23" s="1233"/>
      <c r="AA23" s="1233"/>
      <c r="AB23" s="1233"/>
      <c r="AC23" s="1233"/>
      <c r="AD23" s="1233"/>
      <c r="AE23" s="1233"/>
      <c r="AF23" s="1233"/>
      <c r="AG23" s="1529"/>
      <c r="AH23" s="1458"/>
      <c r="AI23" s="1268"/>
      <c r="AJ23" s="1270"/>
      <c r="AK23" s="1306"/>
      <c r="AL23" s="1233"/>
      <c r="AM23" s="1233"/>
      <c r="AN23" s="1233"/>
      <c r="AO23" s="1233"/>
      <c r="AP23" s="1233"/>
      <c r="AQ23" s="1233"/>
      <c r="AR23" s="1233"/>
      <c r="AS23" s="1233"/>
      <c r="AT23" s="1233"/>
      <c r="AU23" s="1233"/>
      <c r="AV23" s="1233"/>
      <c r="AW23" s="1233"/>
      <c r="AX23" s="1529"/>
      <c r="AY23" s="1458"/>
      <c r="AZ23" s="1268"/>
      <c r="BA23" s="1270"/>
      <c r="BB23" s="1306"/>
      <c r="BC23" s="1233"/>
      <c r="BD23" s="1233"/>
      <c r="BE23" s="1233"/>
      <c r="BF23" s="1233"/>
      <c r="BG23" s="1233"/>
      <c r="BH23" s="1233"/>
      <c r="BI23" s="1233"/>
      <c r="BJ23" s="1233"/>
      <c r="BK23" s="1233"/>
      <c r="BL23" s="1233"/>
      <c r="BM23" s="1233"/>
      <c r="BN23" s="1233"/>
      <c r="BO23" s="1529"/>
      <c r="BP23" s="1458"/>
      <c r="BQ23" s="1268"/>
      <c r="BR23" s="1270"/>
      <c r="BS23" s="1306"/>
      <c r="BT23" s="1233"/>
      <c r="BU23" s="1233"/>
      <c r="BV23" s="1233"/>
      <c r="BW23" s="1233"/>
      <c r="BX23" s="1233"/>
      <c r="BY23" s="1233"/>
      <c r="BZ23" s="1233"/>
      <c r="CA23" s="1233"/>
      <c r="CB23" s="1233"/>
      <c r="CC23" s="1233"/>
      <c r="CD23" s="1233"/>
      <c r="CE23" s="1233"/>
      <c r="CF23" s="1529"/>
      <c r="CG23" s="1458"/>
      <c r="CH23" s="1268"/>
      <c r="CI23" s="1270"/>
      <c r="CJ23" s="1306"/>
      <c r="CK23" s="1233"/>
      <c r="CL23" s="1233"/>
      <c r="CM23" s="1233"/>
      <c r="CN23" s="1233"/>
      <c r="CO23" s="1233"/>
      <c r="CP23" s="1233"/>
      <c r="CQ23" s="1233"/>
      <c r="CR23" s="1233"/>
      <c r="CS23" s="1233"/>
      <c r="CT23" s="1233"/>
      <c r="CU23" s="1233"/>
      <c r="CV23" s="1233"/>
      <c r="CW23" s="1529"/>
      <c r="CX23" s="1458"/>
      <c r="CY23" s="1268"/>
      <c r="CZ23" s="1270"/>
      <c r="DA23" s="1306"/>
      <c r="DB23" s="1233"/>
      <c r="DC23" s="1233"/>
      <c r="DD23" s="1233"/>
      <c r="DE23" s="1233"/>
      <c r="DF23" s="1233"/>
      <c r="DG23" s="1233"/>
      <c r="DH23" s="1233"/>
      <c r="DI23" s="1233"/>
      <c r="DJ23" s="1233"/>
      <c r="DK23" s="1233"/>
      <c r="DL23" s="1233"/>
      <c r="DM23" s="1233"/>
      <c r="DN23" s="1529"/>
      <c r="DO23" s="1458"/>
      <c r="DP23" s="1268"/>
      <c r="DQ23" s="1270"/>
      <c r="DR23" s="1306"/>
      <c r="DS23" s="1233"/>
      <c r="DT23" s="1233"/>
      <c r="DU23" s="1233"/>
      <c r="DV23" s="1233"/>
      <c r="DW23" s="1233"/>
      <c r="DX23" s="1233"/>
      <c r="DY23" s="1233"/>
      <c r="DZ23" s="1233"/>
      <c r="EA23" s="1233"/>
      <c r="EB23" s="1233"/>
      <c r="EC23" s="1233"/>
      <c r="ED23" s="1233"/>
      <c r="EE23" s="1529"/>
      <c r="EF23" s="1458"/>
      <c r="EG23" s="1268"/>
      <c r="EH23" s="1270"/>
      <c r="EI23" s="1306"/>
      <c r="EJ23" s="1233"/>
      <c r="EK23" s="1233"/>
      <c r="EL23" s="1233"/>
      <c r="EM23" s="1233"/>
      <c r="EN23" s="1233"/>
      <c r="EO23" s="1233"/>
      <c r="EP23" s="1233"/>
      <c r="EQ23" s="1233"/>
      <c r="ER23" s="1233"/>
      <c r="ES23" s="1233"/>
      <c r="ET23" s="1233"/>
      <c r="EU23" s="1233"/>
      <c r="EV23" s="1529"/>
      <c r="EW23" s="1458"/>
      <c r="EX23" s="1268"/>
      <c r="EY23" s="1270"/>
      <c r="EZ23" s="1306"/>
      <c r="FA23" s="1233"/>
      <c r="FB23" s="1233"/>
      <c r="FC23" s="1233"/>
      <c r="FD23" s="1233"/>
      <c r="FE23" s="1233"/>
      <c r="FF23" s="1233"/>
      <c r="FG23" s="1233"/>
      <c r="FH23" s="1233"/>
      <c r="FI23" s="1233"/>
      <c r="FJ23" s="1233"/>
      <c r="FK23" s="1233"/>
      <c r="FL23" s="1233"/>
      <c r="FM23" s="1529"/>
      <c r="FN23" s="1458"/>
      <c r="FO23" s="1268"/>
      <c r="FP23" s="1270"/>
      <c r="FQ23" s="1306"/>
      <c r="FR23" s="1233"/>
      <c r="FS23" s="1233"/>
      <c r="FT23" s="1233"/>
      <c r="FU23" s="1233"/>
      <c r="FV23" s="1233"/>
      <c r="FW23" s="1233"/>
      <c r="FX23" s="1233"/>
      <c r="FY23" s="1233"/>
      <c r="FZ23" s="1233"/>
      <c r="GA23" s="1233"/>
      <c r="GB23" s="1233"/>
      <c r="GC23" s="1233"/>
      <c r="GD23" s="1529"/>
      <c r="GE23" s="1458"/>
      <c r="GF23" s="1268"/>
      <c r="GG23" s="1270"/>
      <c r="GH23" s="1306"/>
      <c r="GI23" s="1233"/>
      <c r="GJ23" s="1233"/>
      <c r="GK23" s="1233"/>
      <c r="GL23" s="1233"/>
      <c r="GM23" s="1233"/>
      <c r="GN23" s="1233"/>
      <c r="GO23" s="1233"/>
      <c r="GP23" s="1233"/>
      <c r="GQ23" s="1233"/>
      <c r="GR23" s="1233"/>
      <c r="GS23" s="1233"/>
      <c r="GT23" s="1233"/>
      <c r="GU23" s="1529"/>
      <c r="GV23" s="1458"/>
    </row>
    <row r="24" spans="1:204" ht="15" customHeight="1">
      <c r="A24" s="1281" t="s">
        <v>2153</v>
      </c>
      <c r="B24" s="1282" t="s">
        <v>23</v>
      </c>
      <c r="C24" s="1311" t="s">
        <v>162</v>
      </c>
      <c r="D24" s="1233">
        <v>35708416</v>
      </c>
      <c r="E24" s="1233">
        <v>11429061</v>
      </c>
      <c r="F24" s="1233">
        <v>36340073</v>
      </c>
      <c r="G24" s="1233">
        <v>47738183</v>
      </c>
      <c r="H24" s="1233">
        <v>8098624</v>
      </c>
      <c r="I24" s="1233">
        <v>1137285</v>
      </c>
      <c r="J24" s="1233">
        <v>38502274</v>
      </c>
      <c r="K24" s="1233">
        <v>21277861</v>
      </c>
      <c r="L24" s="1233">
        <v>16506223</v>
      </c>
      <c r="M24" s="1233">
        <v>718190</v>
      </c>
      <c r="N24" s="1233">
        <v>5238841</v>
      </c>
      <c r="O24" s="1233">
        <v>9258154</v>
      </c>
      <c r="P24" s="1532" t="s">
        <v>24</v>
      </c>
      <c r="Q24" s="1533" t="s">
        <v>2155</v>
      </c>
      <c r="R24" s="1281" t="s">
        <v>2153</v>
      </c>
      <c r="S24" s="1282" t="s">
        <v>23</v>
      </c>
      <c r="T24" s="1311" t="s">
        <v>162</v>
      </c>
      <c r="U24" s="1233">
        <v>13658</v>
      </c>
      <c r="V24" s="1233" t="s">
        <v>22</v>
      </c>
      <c r="W24" s="2639">
        <v>13659</v>
      </c>
      <c r="X24" s="2639"/>
      <c r="Y24" s="1233" t="s">
        <v>22</v>
      </c>
      <c r="Z24" s="1233" t="s">
        <v>22</v>
      </c>
      <c r="AA24" s="1233">
        <v>13659</v>
      </c>
      <c r="AB24" s="1233" t="s">
        <v>22</v>
      </c>
      <c r="AC24" s="1233">
        <v>14</v>
      </c>
      <c r="AD24" s="1233">
        <v>13645</v>
      </c>
      <c r="AE24" s="1233">
        <v>11</v>
      </c>
      <c r="AF24" s="1233">
        <v>1823</v>
      </c>
      <c r="AG24" s="1532" t="s">
        <v>24</v>
      </c>
      <c r="AH24" s="1533" t="s">
        <v>2155</v>
      </c>
      <c r="AI24" s="1281" t="s">
        <v>2153</v>
      </c>
      <c r="AJ24" s="1282" t="s">
        <v>23</v>
      </c>
      <c r="AK24" s="1311" t="s">
        <v>162</v>
      </c>
      <c r="AL24" s="1233">
        <v>167740</v>
      </c>
      <c r="AM24" s="1233" t="s">
        <v>22</v>
      </c>
      <c r="AN24" s="2639">
        <v>182865</v>
      </c>
      <c r="AO24" s="2639"/>
      <c r="AP24" s="1233">
        <v>14521</v>
      </c>
      <c r="AQ24" s="1233">
        <v>5523</v>
      </c>
      <c r="AR24" s="1233">
        <v>162821</v>
      </c>
      <c r="AS24" s="1233">
        <v>119839</v>
      </c>
      <c r="AT24" s="1233">
        <v>32704</v>
      </c>
      <c r="AU24" s="1233">
        <v>10278</v>
      </c>
      <c r="AV24" s="1233">
        <v>269</v>
      </c>
      <c r="AW24" s="1233">
        <v>19627</v>
      </c>
      <c r="AX24" s="1532" t="s">
        <v>24</v>
      </c>
      <c r="AY24" s="1533" t="s">
        <v>2155</v>
      </c>
      <c r="AZ24" s="1281" t="s">
        <v>2153</v>
      </c>
      <c r="BA24" s="1282" t="s">
        <v>23</v>
      </c>
      <c r="BB24" s="1311" t="s">
        <v>162</v>
      </c>
      <c r="BC24" s="1233">
        <v>126741</v>
      </c>
      <c r="BD24" s="1233" t="s">
        <v>22</v>
      </c>
      <c r="BE24" s="2639">
        <v>133224</v>
      </c>
      <c r="BF24" s="2639"/>
      <c r="BG24" s="1233">
        <v>51531</v>
      </c>
      <c r="BH24" s="1233">
        <v>5364</v>
      </c>
      <c r="BI24" s="1233">
        <v>76329</v>
      </c>
      <c r="BJ24" s="1233" t="s">
        <v>21</v>
      </c>
      <c r="BK24" s="1233">
        <v>50741</v>
      </c>
      <c r="BL24" s="1233">
        <v>25588</v>
      </c>
      <c r="BM24" s="1233">
        <v>2688</v>
      </c>
      <c r="BN24" s="1233">
        <v>60000</v>
      </c>
      <c r="BO24" s="1532" t="s">
        <v>24</v>
      </c>
      <c r="BP24" s="1533" t="s">
        <v>2155</v>
      </c>
      <c r="BQ24" s="1281" t="s">
        <v>2153</v>
      </c>
      <c r="BR24" s="1282" t="s">
        <v>23</v>
      </c>
      <c r="BS24" s="1311" t="s">
        <v>162</v>
      </c>
      <c r="BT24" s="1233">
        <v>1202031</v>
      </c>
      <c r="BU24" s="1233" t="s">
        <v>22</v>
      </c>
      <c r="BV24" s="2639">
        <v>1252246</v>
      </c>
      <c r="BW24" s="2639"/>
      <c r="BX24" s="1233">
        <v>23890</v>
      </c>
      <c r="BY24" s="1233">
        <v>39906</v>
      </c>
      <c r="BZ24" s="1233">
        <v>1188450</v>
      </c>
      <c r="CA24" s="1233">
        <v>1001000</v>
      </c>
      <c r="CB24" s="1233">
        <v>118453</v>
      </c>
      <c r="CC24" s="1233">
        <v>68997</v>
      </c>
      <c r="CD24" s="1233">
        <v>71127</v>
      </c>
      <c r="CE24" s="1233">
        <v>84974</v>
      </c>
      <c r="CF24" s="1532" t="s">
        <v>24</v>
      </c>
      <c r="CG24" s="1533" t="s">
        <v>2155</v>
      </c>
      <c r="CH24" s="1281" t="s">
        <v>2153</v>
      </c>
      <c r="CI24" s="1282" t="s">
        <v>23</v>
      </c>
      <c r="CJ24" s="1311" t="s">
        <v>162</v>
      </c>
      <c r="CK24" s="1233" t="s">
        <v>21</v>
      </c>
      <c r="CL24" s="1233" t="s">
        <v>22</v>
      </c>
      <c r="CM24" s="2639">
        <v>259683</v>
      </c>
      <c r="CN24" s="2639"/>
      <c r="CO24" s="1233">
        <v>213750</v>
      </c>
      <c r="CP24" s="1233">
        <v>45933</v>
      </c>
      <c r="CQ24" s="1233" t="s">
        <v>21</v>
      </c>
      <c r="CR24" s="1233" t="s">
        <v>21</v>
      </c>
      <c r="CS24" s="1233" t="s">
        <v>21</v>
      </c>
      <c r="CT24" s="1233" t="s">
        <v>21</v>
      </c>
      <c r="CU24" s="1233" t="s">
        <v>21</v>
      </c>
      <c r="CV24" s="1233" t="s">
        <v>21</v>
      </c>
      <c r="CW24" s="1532" t="s">
        <v>24</v>
      </c>
      <c r="CX24" s="1533" t="s">
        <v>2155</v>
      </c>
      <c r="CY24" s="1281" t="s">
        <v>2153</v>
      </c>
      <c r="CZ24" s="1282" t="s">
        <v>23</v>
      </c>
      <c r="DA24" s="1311" t="s">
        <v>162</v>
      </c>
      <c r="DB24" s="1233">
        <v>22056843</v>
      </c>
      <c r="DC24" s="1233" t="s">
        <v>22</v>
      </c>
      <c r="DD24" s="2639">
        <v>21417754</v>
      </c>
      <c r="DE24" s="2639"/>
      <c r="DF24" s="1233">
        <v>4613895</v>
      </c>
      <c r="DG24" s="1233" t="s">
        <v>21</v>
      </c>
      <c r="DH24" s="1233">
        <v>16803859</v>
      </c>
      <c r="DI24" s="1233">
        <v>11821963</v>
      </c>
      <c r="DJ24" s="1233">
        <v>4976783</v>
      </c>
      <c r="DK24" s="1233">
        <v>5113</v>
      </c>
      <c r="DL24" s="1233">
        <v>1925835</v>
      </c>
      <c r="DM24" s="1233">
        <v>8719004</v>
      </c>
      <c r="DN24" s="1532" t="s">
        <v>24</v>
      </c>
      <c r="DO24" s="1533" t="s">
        <v>2155</v>
      </c>
      <c r="DP24" s="1281" t="s">
        <v>2153</v>
      </c>
      <c r="DQ24" s="1282" t="s">
        <v>23</v>
      </c>
      <c r="DR24" s="1311" t="s">
        <v>162</v>
      </c>
      <c r="DS24" s="1233">
        <v>508958</v>
      </c>
      <c r="DT24" s="1233">
        <v>3474899</v>
      </c>
      <c r="DU24" s="2639">
        <v>2764265</v>
      </c>
      <c r="DV24" s="2639"/>
      <c r="DW24" s="1233">
        <v>377877</v>
      </c>
      <c r="DX24" s="1233" t="s">
        <v>21</v>
      </c>
      <c r="DY24" s="1233">
        <v>2386388</v>
      </c>
      <c r="DZ24" s="1233">
        <v>2214</v>
      </c>
      <c r="EA24" s="1233">
        <v>2278095</v>
      </c>
      <c r="EB24" s="1233">
        <v>106079</v>
      </c>
      <c r="EC24" s="1233">
        <v>1144796</v>
      </c>
      <c r="ED24" s="1233" t="s">
        <v>22</v>
      </c>
      <c r="EE24" s="1532" t="s">
        <v>24</v>
      </c>
      <c r="EF24" s="1533" t="s">
        <v>2155</v>
      </c>
      <c r="EG24" s="1281" t="s">
        <v>2153</v>
      </c>
      <c r="EH24" s="1282" t="s">
        <v>23</v>
      </c>
      <c r="EI24" s="1311" t="s">
        <v>162</v>
      </c>
      <c r="EJ24" s="1233">
        <v>1311</v>
      </c>
      <c r="EK24" s="1233">
        <v>30315</v>
      </c>
      <c r="EL24" s="2639">
        <v>24668</v>
      </c>
      <c r="EM24" s="2639"/>
      <c r="EN24" s="1233">
        <v>20269</v>
      </c>
      <c r="EO24" s="1233" t="s">
        <v>21</v>
      </c>
      <c r="EP24" s="1233">
        <v>4399</v>
      </c>
      <c r="EQ24" s="1233" t="s">
        <v>21</v>
      </c>
      <c r="ER24" s="1233">
        <v>4399</v>
      </c>
      <c r="ES24" s="1233" t="s">
        <v>21</v>
      </c>
      <c r="ET24" s="1233">
        <v>6958</v>
      </c>
      <c r="EU24" s="1233" t="s">
        <v>22</v>
      </c>
      <c r="EV24" s="1532" t="s">
        <v>24</v>
      </c>
      <c r="EW24" s="1533" t="s">
        <v>2155</v>
      </c>
      <c r="EX24" s="1281" t="s">
        <v>2153</v>
      </c>
      <c r="EY24" s="1282" t="s">
        <v>23</v>
      </c>
      <c r="EZ24" s="1311" t="s">
        <v>162</v>
      </c>
      <c r="FA24" s="1233">
        <v>1364376</v>
      </c>
      <c r="FB24" s="1233" t="s">
        <v>22</v>
      </c>
      <c r="FC24" s="2639">
        <v>1364376</v>
      </c>
      <c r="FD24" s="2639"/>
      <c r="FE24" s="1233">
        <v>291124</v>
      </c>
      <c r="FF24" s="1233">
        <v>387375</v>
      </c>
      <c r="FG24" s="1233">
        <v>685877</v>
      </c>
      <c r="FH24" s="1233" t="s">
        <v>22</v>
      </c>
      <c r="FI24" s="1233">
        <v>570484</v>
      </c>
      <c r="FJ24" s="1233">
        <v>115393</v>
      </c>
      <c r="FK24" s="1233" t="s">
        <v>22</v>
      </c>
      <c r="FL24" s="1233" t="s">
        <v>22</v>
      </c>
      <c r="FM24" s="1532" t="s">
        <v>24</v>
      </c>
      <c r="FN24" s="1533" t="s">
        <v>2155</v>
      </c>
      <c r="FO24" s="1281" t="s">
        <v>2153</v>
      </c>
      <c r="FP24" s="1282" t="s">
        <v>23</v>
      </c>
      <c r="FQ24" s="1311" t="s">
        <v>162</v>
      </c>
      <c r="FR24" s="1233">
        <v>2082829</v>
      </c>
      <c r="FS24" s="1233">
        <v>607993</v>
      </c>
      <c r="FT24" s="2639">
        <v>2554158</v>
      </c>
      <c r="FU24" s="2639"/>
      <c r="FV24" s="1233" t="s">
        <v>22</v>
      </c>
      <c r="FW24" s="1233" t="s">
        <v>21</v>
      </c>
      <c r="FX24" s="1233">
        <v>2554158</v>
      </c>
      <c r="FY24" s="1233">
        <v>24</v>
      </c>
      <c r="FZ24" s="1233">
        <v>2300839</v>
      </c>
      <c r="GA24" s="1233">
        <v>253295</v>
      </c>
      <c r="GB24" s="1233">
        <v>89051</v>
      </c>
      <c r="GC24" s="1233">
        <v>1383</v>
      </c>
      <c r="GD24" s="1532" t="s">
        <v>24</v>
      </c>
      <c r="GE24" s="1533" t="s">
        <v>2155</v>
      </c>
      <c r="GF24" s="1281" t="s">
        <v>2153</v>
      </c>
      <c r="GG24" s="1282" t="s">
        <v>23</v>
      </c>
      <c r="GH24" s="1311" t="s">
        <v>162</v>
      </c>
      <c r="GI24" s="1233">
        <v>179721</v>
      </c>
      <c r="GJ24" s="1233">
        <v>14015</v>
      </c>
      <c r="GK24" s="2639">
        <v>181128</v>
      </c>
      <c r="GL24" s="2639"/>
      <c r="GM24" s="1233">
        <v>13196</v>
      </c>
      <c r="GN24" s="1233" t="s">
        <v>21</v>
      </c>
      <c r="GO24" s="1233">
        <v>167932</v>
      </c>
      <c r="GP24" s="1233">
        <v>52848</v>
      </c>
      <c r="GQ24" s="1233">
        <v>109322</v>
      </c>
      <c r="GR24" s="1233">
        <v>5762</v>
      </c>
      <c r="GS24" s="1233">
        <v>9036</v>
      </c>
      <c r="GT24" s="1233">
        <v>26633</v>
      </c>
      <c r="GU24" s="1532" t="s">
        <v>24</v>
      </c>
      <c r="GV24" s="1533" t="s">
        <v>2155</v>
      </c>
    </row>
    <row r="25" spans="1:204" ht="15" customHeight="1">
      <c r="A25" s="1286" t="s">
        <v>25</v>
      </c>
      <c r="B25" s="1287" t="s">
        <v>25</v>
      </c>
      <c r="C25" s="1311" t="s">
        <v>163</v>
      </c>
      <c r="D25" s="1233">
        <v>31795189</v>
      </c>
      <c r="E25" s="1233">
        <v>9727795</v>
      </c>
      <c r="F25" s="1233">
        <v>30363014</v>
      </c>
      <c r="G25" s="1233">
        <v>40057681</v>
      </c>
      <c r="H25" s="1233">
        <v>6943904</v>
      </c>
      <c r="I25" s="1233">
        <v>1022051</v>
      </c>
      <c r="J25" s="1233">
        <v>32091726</v>
      </c>
      <c r="K25" s="1233">
        <v>18556963</v>
      </c>
      <c r="L25" s="1233">
        <v>12998216</v>
      </c>
      <c r="M25" s="1233">
        <v>536547</v>
      </c>
      <c r="N25" s="1233">
        <v>4324806</v>
      </c>
      <c r="O25" s="1233">
        <v>10868631</v>
      </c>
      <c r="P25" s="1532" t="s">
        <v>26</v>
      </c>
      <c r="Q25" s="1533" t="s">
        <v>25</v>
      </c>
      <c r="R25" s="1286" t="s">
        <v>25</v>
      </c>
      <c r="S25" s="1287" t="s">
        <v>25</v>
      </c>
      <c r="T25" s="1311" t="s">
        <v>163</v>
      </c>
      <c r="U25" s="1233">
        <v>8638</v>
      </c>
      <c r="V25" s="1233" t="s">
        <v>22</v>
      </c>
      <c r="W25" s="2639">
        <v>8825</v>
      </c>
      <c r="X25" s="2639"/>
      <c r="Y25" s="1233" t="s">
        <v>22</v>
      </c>
      <c r="Z25" s="1233">
        <v>2</v>
      </c>
      <c r="AA25" s="1233">
        <v>8823</v>
      </c>
      <c r="AB25" s="1233" t="s">
        <v>22</v>
      </c>
      <c r="AC25" s="1233">
        <v>12</v>
      </c>
      <c r="AD25" s="1233">
        <v>8811</v>
      </c>
      <c r="AE25" s="1233">
        <v>11</v>
      </c>
      <c r="AF25" s="1233">
        <v>1690</v>
      </c>
      <c r="AG25" s="1532" t="s">
        <v>26</v>
      </c>
      <c r="AH25" s="1533" t="s">
        <v>25</v>
      </c>
      <c r="AI25" s="1286" t="s">
        <v>25</v>
      </c>
      <c r="AJ25" s="1287" t="s">
        <v>25</v>
      </c>
      <c r="AK25" s="1311" t="s">
        <v>163</v>
      </c>
      <c r="AL25" s="1233">
        <v>211276</v>
      </c>
      <c r="AM25" s="1233" t="s">
        <v>22</v>
      </c>
      <c r="AN25" s="2639">
        <v>343235</v>
      </c>
      <c r="AO25" s="2639"/>
      <c r="AP25" s="1233">
        <v>18685</v>
      </c>
      <c r="AQ25" s="1233">
        <v>121076</v>
      </c>
      <c r="AR25" s="1233">
        <v>203474</v>
      </c>
      <c r="AS25" s="1233">
        <v>164922</v>
      </c>
      <c r="AT25" s="1233">
        <v>29892</v>
      </c>
      <c r="AU25" s="1233">
        <v>8660</v>
      </c>
      <c r="AV25" s="1233">
        <v>217</v>
      </c>
      <c r="AW25" s="1233">
        <v>18972</v>
      </c>
      <c r="AX25" s="1532" t="s">
        <v>26</v>
      </c>
      <c r="AY25" s="1533" t="s">
        <v>25</v>
      </c>
      <c r="AZ25" s="1286" t="s">
        <v>25</v>
      </c>
      <c r="BA25" s="1287" t="s">
        <v>25</v>
      </c>
      <c r="BB25" s="1311" t="s">
        <v>163</v>
      </c>
      <c r="BC25" s="1233">
        <v>123236</v>
      </c>
      <c r="BD25" s="1233" t="s">
        <v>22</v>
      </c>
      <c r="BE25" s="2639">
        <v>134307</v>
      </c>
      <c r="BF25" s="2639"/>
      <c r="BG25" s="1233">
        <v>60248</v>
      </c>
      <c r="BH25" s="1233">
        <v>8331</v>
      </c>
      <c r="BI25" s="1233">
        <v>65728</v>
      </c>
      <c r="BJ25" s="1233" t="s">
        <v>21</v>
      </c>
      <c r="BK25" s="1233">
        <v>48101</v>
      </c>
      <c r="BL25" s="1233">
        <v>17627</v>
      </c>
      <c r="BM25" s="1233">
        <v>2114</v>
      </c>
      <c r="BN25" s="1233">
        <v>59629</v>
      </c>
      <c r="BO25" s="1532" t="s">
        <v>26</v>
      </c>
      <c r="BP25" s="1533" t="s">
        <v>25</v>
      </c>
      <c r="BQ25" s="1286" t="s">
        <v>25</v>
      </c>
      <c r="BR25" s="1287" t="s">
        <v>25</v>
      </c>
      <c r="BS25" s="1311" t="s">
        <v>163</v>
      </c>
      <c r="BT25" s="1233">
        <v>957990</v>
      </c>
      <c r="BU25" s="1233" t="s">
        <v>22</v>
      </c>
      <c r="BV25" s="2639">
        <v>985324</v>
      </c>
      <c r="BW25" s="2639"/>
      <c r="BX25" s="1233">
        <v>28060</v>
      </c>
      <c r="BY25" s="1233">
        <v>32645</v>
      </c>
      <c r="BZ25" s="1233">
        <v>924619</v>
      </c>
      <c r="CA25" s="1233">
        <v>757356</v>
      </c>
      <c r="CB25" s="1233">
        <v>103572</v>
      </c>
      <c r="CC25" s="1233">
        <v>63691</v>
      </c>
      <c r="CD25" s="1233">
        <v>64650</v>
      </c>
      <c r="CE25" s="1233">
        <v>92391</v>
      </c>
      <c r="CF25" s="1532" t="s">
        <v>26</v>
      </c>
      <c r="CG25" s="1533" t="s">
        <v>25</v>
      </c>
      <c r="CH25" s="1286" t="s">
        <v>25</v>
      </c>
      <c r="CI25" s="1287" t="s">
        <v>25</v>
      </c>
      <c r="CJ25" s="1311" t="s">
        <v>163</v>
      </c>
      <c r="CK25" s="1233" t="s">
        <v>21</v>
      </c>
      <c r="CL25" s="1233" t="s">
        <v>22</v>
      </c>
      <c r="CM25" s="2639">
        <v>136222</v>
      </c>
      <c r="CN25" s="2639"/>
      <c r="CO25" s="1233">
        <v>136222</v>
      </c>
      <c r="CP25" s="1233" t="s">
        <v>21</v>
      </c>
      <c r="CQ25" s="1233" t="s">
        <v>21</v>
      </c>
      <c r="CR25" s="1233" t="s">
        <v>21</v>
      </c>
      <c r="CS25" s="1233" t="s">
        <v>21</v>
      </c>
      <c r="CT25" s="1233" t="s">
        <v>21</v>
      </c>
      <c r="CU25" s="1233" t="s">
        <v>21</v>
      </c>
      <c r="CV25" s="1233" t="s">
        <v>21</v>
      </c>
      <c r="CW25" s="1532" t="s">
        <v>26</v>
      </c>
      <c r="CX25" s="1533" t="s">
        <v>25</v>
      </c>
      <c r="CY25" s="1286" t="s">
        <v>25</v>
      </c>
      <c r="CZ25" s="1287" t="s">
        <v>25</v>
      </c>
      <c r="DA25" s="1311" t="s">
        <v>163</v>
      </c>
      <c r="DB25" s="1233">
        <v>20534649</v>
      </c>
      <c r="DC25" s="1233" t="s">
        <v>22</v>
      </c>
      <c r="DD25" s="2639">
        <v>17311116</v>
      </c>
      <c r="DE25" s="2639"/>
      <c r="DF25" s="1233">
        <v>3750174</v>
      </c>
      <c r="DG25" s="1233" t="s">
        <v>21</v>
      </c>
      <c r="DH25" s="1233">
        <v>13560942</v>
      </c>
      <c r="DI25" s="1233">
        <v>10523191</v>
      </c>
      <c r="DJ25" s="1233">
        <v>3034500</v>
      </c>
      <c r="DK25" s="1233">
        <v>3251</v>
      </c>
      <c r="DL25" s="1233">
        <v>1490211</v>
      </c>
      <c r="DM25" s="1233">
        <v>10588864</v>
      </c>
      <c r="DN25" s="1532" t="s">
        <v>26</v>
      </c>
      <c r="DO25" s="1533" t="s">
        <v>25</v>
      </c>
      <c r="DP25" s="1286" t="s">
        <v>25</v>
      </c>
      <c r="DQ25" s="1287" t="s">
        <v>25</v>
      </c>
      <c r="DR25" s="1311" t="s">
        <v>163</v>
      </c>
      <c r="DS25" s="1233">
        <v>445653</v>
      </c>
      <c r="DT25" s="1233">
        <v>3115006</v>
      </c>
      <c r="DU25" s="2639">
        <v>2516826</v>
      </c>
      <c r="DV25" s="2639"/>
      <c r="DW25" s="1233">
        <v>479514</v>
      </c>
      <c r="DX25" s="1233" t="s">
        <v>21</v>
      </c>
      <c r="DY25" s="1233">
        <v>2037312</v>
      </c>
      <c r="DZ25" s="1233">
        <v>1834</v>
      </c>
      <c r="EA25" s="1233">
        <v>1958649</v>
      </c>
      <c r="EB25" s="1233">
        <v>76829</v>
      </c>
      <c r="EC25" s="1233">
        <v>1127373</v>
      </c>
      <c r="ED25" s="1233" t="s">
        <v>22</v>
      </c>
      <c r="EE25" s="1532" t="s">
        <v>26</v>
      </c>
      <c r="EF25" s="1533" t="s">
        <v>25</v>
      </c>
      <c r="EG25" s="1286" t="s">
        <v>25</v>
      </c>
      <c r="EH25" s="1287" t="s">
        <v>25</v>
      </c>
      <c r="EI25" s="1311" t="s">
        <v>163</v>
      </c>
      <c r="EJ25" s="1233">
        <v>233</v>
      </c>
      <c r="EK25" s="1233">
        <v>26932</v>
      </c>
      <c r="EL25" s="2639">
        <v>23702</v>
      </c>
      <c r="EM25" s="2639"/>
      <c r="EN25" s="1233">
        <v>18475</v>
      </c>
      <c r="EO25" s="1233" t="s">
        <v>21</v>
      </c>
      <c r="EP25" s="1233">
        <v>5227</v>
      </c>
      <c r="EQ25" s="1233" t="s">
        <v>21</v>
      </c>
      <c r="ER25" s="1233">
        <v>5227</v>
      </c>
      <c r="ES25" s="1233" t="s">
        <v>21</v>
      </c>
      <c r="ET25" s="1233">
        <v>3463</v>
      </c>
      <c r="EU25" s="1233" t="s">
        <v>22</v>
      </c>
      <c r="EV25" s="1532" t="s">
        <v>26</v>
      </c>
      <c r="EW25" s="1533" t="s">
        <v>25</v>
      </c>
      <c r="EX25" s="1286" t="s">
        <v>25</v>
      </c>
      <c r="EY25" s="1287" t="s">
        <v>25</v>
      </c>
      <c r="EZ25" s="1311" t="s">
        <v>163</v>
      </c>
      <c r="FA25" s="1233">
        <v>1111232</v>
      </c>
      <c r="FB25" s="1233" t="s">
        <v>22</v>
      </c>
      <c r="FC25" s="2639">
        <v>1111232</v>
      </c>
      <c r="FD25" s="2639"/>
      <c r="FE25" s="1233">
        <v>248816</v>
      </c>
      <c r="FF25" s="1233">
        <v>346103</v>
      </c>
      <c r="FG25" s="1233">
        <v>516313</v>
      </c>
      <c r="FH25" s="1233" t="s">
        <v>22</v>
      </c>
      <c r="FI25" s="1233">
        <v>447589</v>
      </c>
      <c r="FJ25" s="1233">
        <v>68724</v>
      </c>
      <c r="FK25" s="1233" t="s">
        <v>22</v>
      </c>
      <c r="FL25" s="1233" t="s">
        <v>22</v>
      </c>
      <c r="FM25" s="1532" t="s">
        <v>26</v>
      </c>
      <c r="FN25" s="1533" t="s">
        <v>25</v>
      </c>
      <c r="FO25" s="1286" t="s">
        <v>25</v>
      </c>
      <c r="FP25" s="1287" t="s">
        <v>25</v>
      </c>
      <c r="FQ25" s="1311" t="s">
        <v>163</v>
      </c>
      <c r="FR25" s="1233">
        <v>1335668</v>
      </c>
      <c r="FS25" s="1233">
        <v>373010</v>
      </c>
      <c r="FT25" s="2639">
        <v>1592702</v>
      </c>
      <c r="FU25" s="2639"/>
      <c r="FV25" s="1233" t="s">
        <v>22</v>
      </c>
      <c r="FW25" s="1233" t="s">
        <v>21</v>
      </c>
      <c r="FX25" s="1233">
        <v>1592702</v>
      </c>
      <c r="FY25" s="1233">
        <v>7</v>
      </c>
      <c r="FZ25" s="1233">
        <v>1391966</v>
      </c>
      <c r="GA25" s="1233">
        <v>200729</v>
      </c>
      <c r="GB25" s="1233">
        <v>65131</v>
      </c>
      <c r="GC25" s="1233">
        <v>1343</v>
      </c>
      <c r="GD25" s="1532" t="s">
        <v>26</v>
      </c>
      <c r="GE25" s="1533" t="s">
        <v>25</v>
      </c>
      <c r="GF25" s="1286" t="s">
        <v>25</v>
      </c>
      <c r="GG25" s="1287" t="s">
        <v>25</v>
      </c>
      <c r="GH25" s="1311" t="s">
        <v>163</v>
      </c>
      <c r="GI25" s="1233">
        <v>164591</v>
      </c>
      <c r="GJ25" s="1233">
        <v>20395</v>
      </c>
      <c r="GK25" s="2639">
        <v>162911</v>
      </c>
      <c r="GL25" s="2639"/>
      <c r="GM25" s="1233">
        <v>10647</v>
      </c>
      <c r="GN25" s="1233" t="s">
        <v>21</v>
      </c>
      <c r="GO25" s="1233">
        <v>152264</v>
      </c>
      <c r="GP25" s="1233">
        <v>54910</v>
      </c>
      <c r="GQ25" s="1233">
        <v>91293</v>
      </c>
      <c r="GR25" s="1233">
        <v>6061</v>
      </c>
      <c r="GS25" s="1233">
        <v>9564</v>
      </c>
      <c r="GT25" s="1233">
        <v>30885</v>
      </c>
      <c r="GU25" s="1532" t="s">
        <v>26</v>
      </c>
      <c r="GV25" s="1533" t="s">
        <v>25</v>
      </c>
    </row>
    <row r="26" spans="1:204" ht="15" customHeight="1">
      <c r="A26" s="1286" t="s">
        <v>25</v>
      </c>
      <c r="B26" s="1287" t="s">
        <v>25</v>
      </c>
      <c r="C26" s="1311" t="s">
        <v>2152</v>
      </c>
      <c r="D26" s="1233">
        <v>30726852</v>
      </c>
      <c r="E26" s="1233">
        <v>9434206</v>
      </c>
      <c r="F26" s="1233">
        <v>32205452</v>
      </c>
      <c r="G26" s="1233">
        <v>41609545</v>
      </c>
      <c r="H26" s="1233">
        <v>7286874</v>
      </c>
      <c r="I26" s="1233">
        <v>1094742</v>
      </c>
      <c r="J26" s="1233">
        <v>33227928</v>
      </c>
      <c r="K26" s="1233">
        <v>19249935</v>
      </c>
      <c r="L26" s="1233">
        <v>13395584</v>
      </c>
      <c r="M26" s="1233">
        <v>582410</v>
      </c>
      <c r="N26" s="1233">
        <v>4349658</v>
      </c>
      <c r="O26" s="1233">
        <v>9502525</v>
      </c>
      <c r="P26" s="1532" t="s">
        <v>27</v>
      </c>
      <c r="Q26" s="1533" t="s">
        <v>25</v>
      </c>
      <c r="R26" s="1286" t="s">
        <v>25</v>
      </c>
      <c r="S26" s="1287" t="s">
        <v>25</v>
      </c>
      <c r="T26" s="1311" t="s">
        <v>2152</v>
      </c>
      <c r="U26" s="1233">
        <v>12032</v>
      </c>
      <c r="V26" s="1233" t="s">
        <v>22</v>
      </c>
      <c r="W26" s="2639">
        <v>12087</v>
      </c>
      <c r="X26" s="2639"/>
      <c r="Y26" s="1233" t="s">
        <v>22</v>
      </c>
      <c r="Z26" s="1233" t="s">
        <v>22</v>
      </c>
      <c r="AA26" s="1233">
        <v>12087</v>
      </c>
      <c r="AB26" s="1233" t="s">
        <v>22</v>
      </c>
      <c r="AC26" s="1233">
        <v>16</v>
      </c>
      <c r="AD26" s="1233">
        <v>12071</v>
      </c>
      <c r="AE26" s="1233">
        <v>14</v>
      </c>
      <c r="AF26" s="1233">
        <v>1755</v>
      </c>
      <c r="AG26" s="1532" t="s">
        <v>27</v>
      </c>
      <c r="AH26" s="1533" t="s">
        <v>25</v>
      </c>
      <c r="AI26" s="1286" t="s">
        <v>25</v>
      </c>
      <c r="AJ26" s="1287" t="s">
        <v>25</v>
      </c>
      <c r="AK26" s="1311" t="s">
        <v>2152</v>
      </c>
      <c r="AL26" s="1233">
        <v>281682</v>
      </c>
      <c r="AM26" s="1233" t="s">
        <v>22</v>
      </c>
      <c r="AN26" s="2639">
        <v>345626</v>
      </c>
      <c r="AO26" s="2639"/>
      <c r="AP26" s="1233">
        <v>10648</v>
      </c>
      <c r="AQ26" s="1233">
        <v>57909</v>
      </c>
      <c r="AR26" s="1233">
        <v>277069</v>
      </c>
      <c r="AS26" s="1233">
        <v>239706</v>
      </c>
      <c r="AT26" s="1233">
        <v>28993</v>
      </c>
      <c r="AU26" s="1233">
        <v>8370</v>
      </c>
      <c r="AV26" s="1233">
        <v>245</v>
      </c>
      <c r="AW26" s="1233">
        <v>17596</v>
      </c>
      <c r="AX26" s="1532" t="s">
        <v>27</v>
      </c>
      <c r="AY26" s="1533" t="s">
        <v>25</v>
      </c>
      <c r="AZ26" s="1286" t="s">
        <v>25</v>
      </c>
      <c r="BA26" s="1287" t="s">
        <v>25</v>
      </c>
      <c r="BB26" s="1311" t="s">
        <v>2152</v>
      </c>
      <c r="BC26" s="1233">
        <v>123275</v>
      </c>
      <c r="BD26" s="1233" t="s">
        <v>22</v>
      </c>
      <c r="BE26" s="2639">
        <v>141333</v>
      </c>
      <c r="BF26" s="2639"/>
      <c r="BG26" s="1233">
        <v>66083</v>
      </c>
      <c r="BH26" s="1233">
        <v>14738</v>
      </c>
      <c r="BI26" s="1233">
        <v>60512</v>
      </c>
      <c r="BJ26" s="1233" t="s">
        <v>21</v>
      </c>
      <c r="BK26" s="1233">
        <v>45922</v>
      </c>
      <c r="BL26" s="1233">
        <v>14590</v>
      </c>
      <c r="BM26" s="1233">
        <v>2567</v>
      </c>
      <c r="BN26" s="1233">
        <v>55975</v>
      </c>
      <c r="BO26" s="1532" t="s">
        <v>27</v>
      </c>
      <c r="BP26" s="1533" t="s">
        <v>25</v>
      </c>
      <c r="BQ26" s="1286" t="s">
        <v>25</v>
      </c>
      <c r="BR26" s="1287" t="s">
        <v>25</v>
      </c>
      <c r="BS26" s="1311" t="s">
        <v>2152</v>
      </c>
      <c r="BT26" s="1233">
        <v>1211794</v>
      </c>
      <c r="BU26" s="1233" t="s">
        <v>22</v>
      </c>
      <c r="BV26" s="2639">
        <v>1187708</v>
      </c>
      <c r="BW26" s="2639"/>
      <c r="BX26" s="1233">
        <v>21287</v>
      </c>
      <c r="BY26" s="1233">
        <v>29064</v>
      </c>
      <c r="BZ26" s="1233">
        <v>1137357</v>
      </c>
      <c r="CA26" s="1233">
        <v>961806</v>
      </c>
      <c r="CB26" s="1233">
        <v>105076</v>
      </c>
      <c r="CC26" s="1233">
        <v>70475</v>
      </c>
      <c r="CD26" s="1233">
        <v>93283</v>
      </c>
      <c r="CE26" s="1233">
        <v>96212</v>
      </c>
      <c r="CF26" s="1532" t="s">
        <v>27</v>
      </c>
      <c r="CG26" s="1533" t="s">
        <v>25</v>
      </c>
      <c r="CH26" s="1286" t="s">
        <v>25</v>
      </c>
      <c r="CI26" s="1287" t="s">
        <v>25</v>
      </c>
      <c r="CJ26" s="1311" t="s">
        <v>2152</v>
      </c>
      <c r="CK26" s="1233" t="s">
        <v>21</v>
      </c>
      <c r="CL26" s="1233" t="s">
        <v>22</v>
      </c>
      <c r="CM26" s="2639">
        <v>34479</v>
      </c>
      <c r="CN26" s="2639"/>
      <c r="CO26" s="1233">
        <v>34479</v>
      </c>
      <c r="CP26" s="1233" t="s">
        <v>21</v>
      </c>
      <c r="CQ26" s="1233" t="s">
        <v>21</v>
      </c>
      <c r="CR26" s="1233" t="s">
        <v>21</v>
      </c>
      <c r="CS26" s="1233" t="s">
        <v>21</v>
      </c>
      <c r="CT26" s="1233" t="s">
        <v>21</v>
      </c>
      <c r="CU26" s="1233" t="s">
        <v>21</v>
      </c>
      <c r="CV26" s="1233" t="s">
        <v>21</v>
      </c>
      <c r="CW26" s="1532" t="s">
        <v>27</v>
      </c>
      <c r="CX26" s="1533" t="s">
        <v>25</v>
      </c>
      <c r="CY26" s="1286" t="s">
        <v>25</v>
      </c>
      <c r="CZ26" s="1287" t="s">
        <v>25</v>
      </c>
      <c r="DA26" s="1311" t="s">
        <v>2152</v>
      </c>
      <c r="DB26" s="1233">
        <v>17918873</v>
      </c>
      <c r="DC26" s="1233" t="s">
        <v>22</v>
      </c>
      <c r="DD26" s="2639">
        <v>18001423</v>
      </c>
      <c r="DE26" s="2639"/>
      <c r="DF26" s="1233">
        <v>4293581</v>
      </c>
      <c r="DG26" s="1233" t="s">
        <v>21</v>
      </c>
      <c r="DH26" s="1233">
        <v>13707842</v>
      </c>
      <c r="DI26" s="1233">
        <v>10113327</v>
      </c>
      <c r="DJ26" s="1233">
        <v>3590119</v>
      </c>
      <c r="DK26" s="1233">
        <v>4396</v>
      </c>
      <c r="DL26" s="1233">
        <v>1479178</v>
      </c>
      <c r="DM26" s="1233">
        <v>9111119</v>
      </c>
      <c r="DN26" s="1532" t="s">
        <v>27</v>
      </c>
      <c r="DO26" s="1533" t="s">
        <v>25</v>
      </c>
      <c r="DP26" s="1286" t="s">
        <v>25</v>
      </c>
      <c r="DQ26" s="1287" t="s">
        <v>25</v>
      </c>
      <c r="DR26" s="1311" t="s">
        <v>2152</v>
      </c>
      <c r="DS26" s="1233">
        <v>428946</v>
      </c>
      <c r="DT26" s="1233">
        <v>3003882</v>
      </c>
      <c r="DU26" s="2639">
        <v>2463710</v>
      </c>
      <c r="DV26" s="2639"/>
      <c r="DW26" s="1233">
        <v>400767</v>
      </c>
      <c r="DX26" s="1233" t="s">
        <v>21</v>
      </c>
      <c r="DY26" s="1233">
        <v>2062943</v>
      </c>
      <c r="DZ26" s="1233">
        <v>1679</v>
      </c>
      <c r="EA26" s="1233">
        <v>1970929</v>
      </c>
      <c r="EB26" s="1233">
        <v>90335</v>
      </c>
      <c r="EC26" s="1233">
        <v>908915</v>
      </c>
      <c r="ED26" s="1233" t="s">
        <v>22</v>
      </c>
      <c r="EE26" s="1532" t="s">
        <v>27</v>
      </c>
      <c r="EF26" s="1533" t="s">
        <v>25</v>
      </c>
      <c r="EG26" s="1286" t="s">
        <v>25</v>
      </c>
      <c r="EH26" s="1287" t="s">
        <v>25</v>
      </c>
      <c r="EI26" s="1311" t="s">
        <v>2152</v>
      </c>
      <c r="EJ26" s="1233">
        <v>1129</v>
      </c>
      <c r="EK26" s="1233">
        <v>7552</v>
      </c>
      <c r="EL26" s="2639">
        <v>8681</v>
      </c>
      <c r="EM26" s="2639"/>
      <c r="EN26" s="1233">
        <v>7552</v>
      </c>
      <c r="EO26" s="1233" t="s">
        <v>21</v>
      </c>
      <c r="EP26" s="1233">
        <v>1129</v>
      </c>
      <c r="EQ26" s="1233" t="s">
        <v>21</v>
      </c>
      <c r="ER26" s="1233">
        <v>1129</v>
      </c>
      <c r="ES26" s="1233" t="s">
        <v>21</v>
      </c>
      <c r="ET26" s="1233" t="s">
        <v>21</v>
      </c>
      <c r="EU26" s="1233" t="s">
        <v>22</v>
      </c>
      <c r="EV26" s="1532" t="s">
        <v>27</v>
      </c>
      <c r="EW26" s="1533" t="s">
        <v>25</v>
      </c>
      <c r="EX26" s="1286" t="s">
        <v>25</v>
      </c>
      <c r="EY26" s="1287" t="s">
        <v>25</v>
      </c>
      <c r="EZ26" s="1311" t="s">
        <v>2152</v>
      </c>
      <c r="FA26" s="1233">
        <v>1176505</v>
      </c>
      <c r="FB26" s="1233" t="s">
        <v>22</v>
      </c>
      <c r="FC26" s="2639">
        <v>1176505</v>
      </c>
      <c r="FD26" s="2639"/>
      <c r="FE26" s="1233">
        <v>241981</v>
      </c>
      <c r="FF26" s="1233">
        <v>383796</v>
      </c>
      <c r="FG26" s="1233">
        <v>550728</v>
      </c>
      <c r="FH26" s="1233" t="s">
        <v>22</v>
      </c>
      <c r="FI26" s="1233">
        <v>463390</v>
      </c>
      <c r="FJ26" s="1233">
        <v>87338</v>
      </c>
      <c r="FK26" s="1233" t="s">
        <v>22</v>
      </c>
      <c r="FL26" s="1233" t="s">
        <v>22</v>
      </c>
      <c r="FM26" s="1532" t="s">
        <v>27</v>
      </c>
      <c r="FN26" s="1533" t="s">
        <v>25</v>
      </c>
      <c r="FO26" s="1286" t="s">
        <v>25</v>
      </c>
      <c r="FP26" s="1287" t="s">
        <v>25</v>
      </c>
      <c r="FQ26" s="1311" t="s">
        <v>2152</v>
      </c>
      <c r="FR26" s="1233">
        <v>1642823</v>
      </c>
      <c r="FS26" s="1233">
        <v>387080</v>
      </c>
      <c r="FT26" s="2639">
        <v>1923799</v>
      </c>
      <c r="FU26" s="2639"/>
      <c r="FV26" s="1233" t="s">
        <v>22</v>
      </c>
      <c r="FW26" s="1233" t="s">
        <v>21</v>
      </c>
      <c r="FX26" s="1233">
        <v>1923799</v>
      </c>
      <c r="FY26" s="1233" t="s">
        <v>21</v>
      </c>
      <c r="FZ26" s="1233">
        <v>1706590</v>
      </c>
      <c r="GA26" s="1233">
        <v>217209</v>
      </c>
      <c r="GB26" s="1233">
        <v>53932</v>
      </c>
      <c r="GC26" s="1233">
        <v>1360</v>
      </c>
      <c r="GD26" s="1532" t="s">
        <v>27</v>
      </c>
      <c r="GE26" s="1533" t="s">
        <v>25</v>
      </c>
      <c r="GF26" s="1286" t="s">
        <v>25</v>
      </c>
      <c r="GG26" s="1287" t="s">
        <v>25</v>
      </c>
      <c r="GH26" s="1311" t="s">
        <v>2152</v>
      </c>
      <c r="GI26" s="1233">
        <v>168312</v>
      </c>
      <c r="GJ26" s="1233">
        <v>18399</v>
      </c>
      <c r="GK26" s="2639">
        <v>168001</v>
      </c>
      <c r="GL26" s="2639"/>
      <c r="GM26" s="1233">
        <v>8932</v>
      </c>
      <c r="GN26" s="1233" t="s">
        <v>21</v>
      </c>
      <c r="GO26" s="1233">
        <v>159069</v>
      </c>
      <c r="GP26" s="1233">
        <v>52390</v>
      </c>
      <c r="GQ26" s="1233">
        <v>100535</v>
      </c>
      <c r="GR26" s="1233">
        <v>6144</v>
      </c>
      <c r="GS26" s="1233">
        <v>10247</v>
      </c>
      <c r="GT26" s="1233">
        <v>34266</v>
      </c>
      <c r="GU26" s="1532" t="s">
        <v>27</v>
      </c>
      <c r="GV26" s="1533" t="s">
        <v>25</v>
      </c>
    </row>
    <row r="27" spans="1:204" ht="15" customHeight="1">
      <c r="A27" s="1286" t="s">
        <v>25</v>
      </c>
      <c r="B27" s="1287" t="s">
        <v>25</v>
      </c>
      <c r="C27" s="1311" t="s">
        <v>164</v>
      </c>
      <c r="D27" s="1233">
        <v>34870415</v>
      </c>
      <c r="E27" s="1233">
        <v>10411624</v>
      </c>
      <c r="F27" s="1233">
        <v>33979164</v>
      </c>
      <c r="G27" s="1233">
        <v>44360433</v>
      </c>
      <c r="H27" s="1233">
        <v>7247053</v>
      </c>
      <c r="I27" s="1233">
        <v>1131397</v>
      </c>
      <c r="J27" s="1233">
        <v>35981984</v>
      </c>
      <c r="K27" s="1233">
        <v>20408664</v>
      </c>
      <c r="L27" s="1233">
        <v>14886080</v>
      </c>
      <c r="M27" s="1233">
        <v>687239</v>
      </c>
      <c r="N27" s="1233">
        <v>5217390</v>
      </c>
      <c r="O27" s="1233">
        <v>9730120</v>
      </c>
      <c r="P27" s="1532" t="s">
        <v>28</v>
      </c>
      <c r="Q27" s="1533" t="s">
        <v>25</v>
      </c>
      <c r="R27" s="1286" t="s">
        <v>25</v>
      </c>
      <c r="S27" s="1287" t="s">
        <v>25</v>
      </c>
      <c r="T27" s="1311" t="s">
        <v>164</v>
      </c>
      <c r="U27" s="1233">
        <v>13716</v>
      </c>
      <c r="V27" s="1233" t="s">
        <v>22</v>
      </c>
      <c r="W27" s="2639">
        <v>13743</v>
      </c>
      <c r="X27" s="2639"/>
      <c r="Y27" s="1233" t="s">
        <v>22</v>
      </c>
      <c r="Z27" s="1233" t="s">
        <v>22</v>
      </c>
      <c r="AA27" s="1233">
        <v>13743</v>
      </c>
      <c r="AB27" s="1233" t="s">
        <v>22</v>
      </c>
      <c r="AC27" s="1233">
        <v>14</v>
      </c>
      <c r="AD27" s="1233">
        <v>13729</v>
      </c>
      <c r="AE27" s="1233">
        <v>12</v>
      </c>
      <c r="AF27" s="1233">
        <v>1783</v>
      </c>
      <c r="AG27" s="1532" t="s">
        <v>28</v>
      </c>
      <c r="AH27" s="1533" t="s">
        <v>25</v>
      </c>
      <c r="AI27" s="1286" t="s">
        <v>25</v>
      </c>
      <c r="AJ27" s="1287" t="s">
        <v>25</v>
      </c>
      <c r="AK27" s="1311" t="s">
        <v>164</v>
      </c>
      <c r="AL27" s="1233">
        <v>204999</v>
      </c>
      <c r="AM27" s="1233" t="s">
        <v>22</v>
      </c>
      <c r="AN27" s="2639">
        <v>217273</v>
      </c>
      <c r="AO27" s="2639"/>
      <c r="AP27" s="1233">
        <v>5490</v>
      </c>
      <c r="AQ27" s="1233">
        <v>9865</v>
      </c>
      <c r="AR27" s="1233">
        <v>201918</v>
      </c>
      <c r="AS27" s="1233">
        <v>161395</v>
      </c>
      <c r="AT27" s="1233">
        <v>31111</v>
      </c>
      <c r="AU27" s="1233">
        <v>9412</v>
      </c>
      <c r="AV27" s="1233">
        <v>270</v>
      </c>
      <c r="AW27" s="1233">
        <v>17244</v>
      </c>
      <c r="AX27" s="1532" t="s">
        <v>28</v>
      </c>
      <c r="AY27" s="1533" t="s">
        <v>25</v>
      </c>
      <c r="AZ27" s="1286" t="s">
        <v>25</v>
      </c>
      <c r="BA27" s="1287" t="s">
        <v>25</v>
      </c>
      <c r="BB27" s="1311" t="s">
        <v>164</v>
      </c>
      <c r="BC27" s="1233">
        <v>126559</v>
      </c>
      <c r="BD27" s="1233" t="s">
        <v>22</v>
      </c>
      <c r="BE27" s="2639">
        <v>135978</v>
      </c>
      <c r="BF27" s="2639"/>
      <c r="BG27" s="1233">
        <v>57574</v>
      </c>
      <c r="BH27" s="1233">
        <v>9831</v>
      </c>
      <c r="BI27" s="1233">
        <v>68573</v>
      </c>
      <c r="BJ27" s="1233" t="s">
        <v>21</v>
      </c>
      <c r="BK27" s="1233">
        <v>51835</v>
      </c>
      <c r="BL27" s="1233">
        <v>16738</v>
      </c>
      <c r="BM27" s="1233">
        <v>2040</v>
      </c>
      <c r="BN27" s="1233">
        <v>57458</v>
      </c>
      <c r="BO27" s="1532" t="s">
        <v>28</v>
      </c>
      <c r="BP27" s="1533" t="s">
        <v>25</v>
      </c>
      <c r="BQ27" s="1286" t="s">
        <v>25</v>
      </c>
      <c r="BR27" s="1287" t="s">
        <v>25</v>
      </c>
      <c r="BS27" s="1311" t="s">
        <v>164</v>
      </c>
      <c r="BT27" s="1233">
        <v>1346468</v>
      </c>
      <c r="BU27" s="1233" t="s">
        <v>22</v>
      </c>
      <c r="BV27" s="2639">
        <v>1328409</v>
      </c>
      <c r="BW27" s="2639"/>
      <c r="BX27" s="1233">
        <v>34044</v>
      </c>
      <c r="BY27" s="1233">
        <v>28521</v>
      </c>
      <c r="BZ27" s="1233">
        <v>1265844</v>
      </c>
      <c r="CA27" s="1233">
        <v>1066907</v>
      </c>
      <c r="CB27" s="1233">
        <v>115980</v>
      </c>
      <c r="CC27" s="1233">
        <v>82957</v>
      </c>
      <c r="CD27" s="1233">
        <v>108283</v>
      </c>
      <c r="CE27" s="1233">
        <v>76663</v>
      </c>
      <c r="CF27" s="1532" t="s">
        <v>28</v>
      </c>
      <c r="CG27" s="1533" t="s">
        <v>25</v>
      </c>
      <c r="CH27" s="1286" t="s">
        <v>25</v>
      </c>
      <c r="CI27" s="1287" t="s">
        <v>25</v>
      </c>
      <c r="CJ27" s="1311" t="s">
        <v>164</v>
      </c>
      <c r="CK27" s="1233" t="s">
        <v>21</v>
      </c>
      <c r="CL27" s="1233" t="s">
        <v>22</v>
      </c>
      <c r="CM27" s="2639">
        <v>47978</v>
      </c>
      <c r="CN27" s="2639"/>
      <c r="CO27" s="1233">
        <v>5768</v>
      </c>
      <c r="CP27" s="1233">
        <v>42210</v>
      </c>
      <c r="CQ27" s="1233" t="s">
        <v>21</v>
      </c>
      <c r="CR27" s="1233" t="s">
        <v>21</v>
      </c>
      <c r="CS27" s="1233" t="s">
        <v>21</v>
      </c>
      <c r="CT27" s="1233" t="s">
        <v>21</v>
      </c>
      <c r="CU27" s="1233" t="s">
        <v>21</v>
      </c>
      <c r="CV27" s="1233" t="s">
        <v>21</v>
      </c>
      <c r="CW27" s="1532" t="s">
        <v>28</v>
      </c>
      <c r="CX27" s="1533" t="s">
        <v>25</v>
      </c>
      <c r="CY27" s="1286" t="s">
        <v>25</v>
      </c>
      <c r="CZ27" s="1287" t="s">
        <v>25</v>
      </c>
      <c r="DA27" s="1311" t="s">
        <v>164</v>
      </c>
      <c r="DB27" s="1233">
        <v>21453306</v>
      </c>
      <c r="DC27" s="1233" t="s">
        <v>22</v>
      </c>
      <c r="DD27" s="2639">
        <v>19471521</v>
      </c>
      <c r="DE27" s="2639"/>
      <c r="DF27" s="1233">
        <v>4116485</v>
      </c>
      <c r="DG27" s="1233" t="s">
        <v>21</v>
      </c>
      <c r="DH27" s="1233">
        <v>15355036</v>
      </c>
      <c r="DI27" s="1233">
        <v>10868869</v>
      </c>
      <c r="DJ27" s="1233">
        <v>4482719</v>
      </c>
      <c r="DK27" s="1233">
        <v>3448</v>
      </c>
      <c r="DL27" s="1233">
        <v>1826197</v>
      </c>
      <c r="DM27" s="1233">
        <v>9400684</v>
      </c>
      <c r="DN27" s="1532" t="s">
        <v>28</v>
      </c>
      <c r="DO27" s="1533" t="s">
        <v>25</v>
      </c>
      <c r="DP27" s="1286" t="s">
        <v>25</v>
      </c>
      <c r="DQ27" s="1287" t="s">
        <v>25</v>
      </c>
      <c r="DR27" s="1311" t="s">
        <v>164</v>
      </c>
      <c r="DS27" s="1233">
        <v>474335</v>
      </c>
      <c r="DT27" s="1233">
        <v>3229420</v>
      </c>
      <c r="DU27" s="2639">
        <v>2672395</v>
      </c>
      <c r="DV27" s="2639"/>
      <c r="DW27" s="1233">
        <v>378434</v>
      </c>
      <c r="DX27" s="1233" t="s">
        <v>21</v>
      </c>
      <c r="DY27" s="1233">
        <v>2293961</v>
      </c>
      <c r="DZ27" s="1233">
        <v>1728</v>
      </c>
      <c r="EA27" s="1233">
        <v>2177315</v>
      </c>
      <c r="EB27" s="1233">
        <v>114918</v>
      </c>
      <c r="EC27" s="1233">
        <v>984726</v>
      </c>
      <c r="ED27" s="1233" t="s">
        <v>22</v>
      </c>
      <c r="EE27" s="1532" t="s">
        <v>28</v>
      </c>
      <c r="EF27" s="1533" t="s">
        <v>25</v>
      </c>
      <c r="EG27" s="1286" t="s">
        <v>25</v>
      </c>
      <c r="EH27" s="1287" t="s">
        <v>25</v>
      </c>
      <c r="EI27" s="1311" t="s">
        <v>164</v>
      </c>
      <c r="EJ27" s="1233">
        <v>324</v>
      </c>
      <c r="EK27" s="1233">
        <v>21995</v>
      </c>
      <c r="EL27" s="2639">
        <v>22319</v>
      </c>
      <c r="EM27" s="2639"/>
      <c r="EN27" s="1233">
        <v>20139</v>
      </c>
      <c r="EO27" s="1233" t="s">
        <v>21</v>
      </c>
      <c r="EP27" s="1233">
        <v>2180</v>
      </c>
      <c r="EQ27" s="1233" t="s">
        <v>21</v>
      </c>
      <c r="ER27" s="1233">
        <v>2180</v>
      </c>
      <c r="ES27" s="1233" t="s">
        <v>21</v>
      </c>
      <c r="ET27" s="1233" t="s">
        <v>21</v>
      </c>
      <c r="EU27" s="1233" t="s">
        <v>22</v>
      </c>
      <c r="EV27" s="1532" t="s">
        <v>28</v>
      </c>
      <c r="EW27" s="1533" t="s">
        <v>25</v>
      </c>
      <c r="EX27" s="1286" t="s">
        <v>25</v>
      </c>
      <c r="EY27" s="1287" t="s">
        <v>25</v>
      </c>
      <c r="EZ27" s="1311" t="s">
        <v>164</v>
      </c>
      <c r="FA27" s="1233">
        <v>1275678</v>
      </c>
      <c r="FB27" s="1233" t="s">
        <v>22</v>
      </c>
      <c r="FC27" s="2639">
        <v>1275678</v>
      </c>
      <c r="FD27" s="2639"/>
      <c r="FE27" s="1233">
        <v>266181</v>
      </c>
      <c r="FF27" s="1233">
        <v>380366</v>
      </c>
      <c r="FG27" s="1233">
        <v>629131</v>
      </c>
      <c r="FH27" s="1233" t="s">
        <v>22</v>
      </c>
      <c r="FI27" s="1233">
        <v>536630</v>
      </c>
      <c r="FJ27" s="1233">
        <v>92501</v>
      </c>
      <c r="FK27" s="1233" t="s">
        <v>22</v>
      </c>
      <c r="FL27" s="1233" t="s">
        <v>22</v>
      </c>
      <c r="FM27" s="1532" t="s">
        <v>28</v>
      </c>
      <c r="FN27" s="1533" t="s">
        <v>25</v>
      </c>
      <c r="FO27" s="1286" t="s">
        <v>25</v>
      </c>
      <c r="FP27" s="1287" t="s">
        <v>25</v>
      </c>
      <c r="FQ27" s="1311" t="s">
        <v>164</v>
      </c>
      <c r="FR27" s="1233">
        <v>1868527</v>
      </c>
      <c r="FS27" s="1233">
        <v>549271</v>
      </c>
      <c r="FT27" s="2639">
        <v>2299007</v>
      </c>
      <c r="FU27" s="2639"/>
      <c r="FV27" s="1233" t="s">
        <v>22</v>
      </c>
      <c r="FW27" s="1233" t="s">
        <v>21</v>
      </c>
      <c r="FX27" s="1233">
        <v>2299007</v>
      </c>
      <c r="FY27" s="1233" t="s">
        <v>21</v>
      </c>
      <c r="FZ27" s="1233">
        <v>2069245</v>
      </c>
      <c r="GA27" s="1233">
        <v>229762</v>
      </c>
      <c r="GB27" s="1233">
        <v>59711</v>
      </c>
      <c r="GC27" s="1233">
        <v>1363</v>
      </c>
      <c r="GD27" s="1532" t="s">
        <v>28</v>
      </c>
      <c r="GE27" s="1533" t="s">
        <v>25</v>
      </c>
      <c r="GF27" s="1286" t="s">
        <v>25</v>
      </c>
      <c r="GG27" s="1287" t="s">
        <v>25</v>
      </c>
      <c r="GH27" s="1311" t="s">
        <v>164</v>
      </c>
      <c r="GI27" s="1233">
        <v>180763</v>
      </c>
      <c r="GJ27" s="1233">
        <v>18926</v>
      </c>
      <c r="GK27" s="2639">
        <v>184512</v>
      </c>
      <c r="GL27" s="2639"/>
      <c r="GM27" s="1233">
        <v>13488</v>
      </c>
      <c r="GN27" s="1233" t="s">
        <v>21</v>
      </c>
      <c r="GO27" s="1233">
        <v>171024</v>
      </c>
      <c r="GP27" s="1233">
        <v>53952</v>
      </c>
      <c r="GQ27" s="1233">
        <v>110643</v>
      </c>
      <c r="GR27" s="1233">
        <v>6429</v>
      </c>
      <c r="GS27" s="1233">
        <v>10923</v>
      </c>
      <c r="GT27" s="1233">
        <v>33507</v>
      </c>
      <c r="GU27" s="1532" t="s">
        <v>28</v>
      </c>
      <c r="GV27" s="1533" t="s">
        <v>25</v>
      </c>
    </row>
    <row r="28" spans="1:204" ht="7.5" customHeight="1">
      <c r="A28" s="1290"/>
      <c r="B28" s="1291"/>
      <c r="C28" s="1313"/>
      <c r="D28" s="1233"/>
      <c r="E28" s="1233"/>
      <c r="F28" s="1233"/>
      <c r="G28" s="1233"/>
      <c r="H28" s="1233"/>
      <c r="I28" s="1233"/>
      <c r="J28" s="1233"/>
      <c r="K28" s="1233"/>
      <c r="L28" s="1233"/>
      <c r="M28" s="1233"/>
      <c r="N28" s="1233"/>
      <c r="O28" s="1233"/>
      <c r="P28" s="1534"/>
      <c r="Q28" s="1462"/>
      <c r="R28" s="1290"/>
      <c r="S28" s="1291"/>
      <c r="T28" s="1313"/>
      <c r="U28" s="1233"/>
      <c r="V28" s="1233"/>
      <c r="W28" s="1233"/>
      <c r="X28" s="1233"/>
      <c r="Y28" s="1233"/>
      <c r="Z28" s="1233"/>
      <c r="AA28" s="1233"/>
      <c r="AB28" s="1233"/>
      <c r="AC28" s="1233"/>
      <c r="AD28" s="1233"/>
      <c r="AE28" s="1233"/>
      <c r="AF28" s="1233"/>
      <c r="AG28" s="1534"/>
      <c r="AH28" s="1462"/>
      <c r="AI28" s="1290"/>
      <c r="AJ28" s="1291"/>
      <c r="AK28" s="1313"/>
      <c r="AL28" s="1233"/>
      <c r="AM28" s="1233"/>
      <c r="AN28" s="1233"/>
      <c r="AO28" s="1233"/>
      <c r="AP28" s="1233"/>
      <c r="AQ28" s="1233"/>
      <c r="AR28" s="1233"/>
      <c r="AS28" s="1233"/>
      <c r="AT28" s="1233"/>
      <c r="AU28" s="1233"/>
      <c r="AV28" s="1233"/>
      <c r="AW28" s="1233"/>
      <c r="AX28" s="1534"/>
      <c r="AY28" s="1462"/>
      <c r="AZ28" s="1290"/>
      <c r="BA28" s="1291"/>
      <c r="BB28" s="1313"/>
      <c r="BC28" s="1233"/>
      <c r="BD28" s="1233"/>
      <c r="BE28" s="1233"/>
      <c r="BF28" s="1233"/>
      <c r="BG28" s="1233"/>
      <c r="BH28" s="1233"/>
      <c r="BI28" s="1233"/>
      <c r="BJ28" s="1233"/>
      <c r="BK28" s="1233"/>
      <c r="BL28" s="1233"/>
      <c r="BM28" s="1233"/>
      <c r="BN28" s="1233"/>
      <c r="BO28" s="1534"/>
      <c r="BP28" s="1462"/>
      <c r="BQ28" s="1290"/>
      <c r="BR28" s="1291"/>
      <c r="BS28" s="1313"/>
      <c r="BT28" s="1233"/>
      <c r="BU28" s="1233"/>
      <c r="BV28" s="1233"/>
      <c r="BW28" s="1233"/>
      <c r="BX28" s="1233"/>
      <c r="BY28" s="1233"/>
      <c r="BZ28" s="1233"/>
      <c r="CA28" s="1233"/>
      <c r="CB28" s="1233"/>
      <c r="CC28" s="1233"/>
      <c r="CD28" s="1233"/>
      <c r="CE28" s="1233"/>
      <c r="CF28" s="1534"/>
      <c r="CG28" s="1462"/>
      <c r="CH28" s="1290"/>
      <c r="CI28" s="1291"/>
      <c r="CJ28" s="1313"/>
      <c r="CK28" s="1233"/>
      <c r="CL28" s="1233"/>
      <c r="CM28" s="1233"/>
      <c r="CN28" s="1233"/>
      <c r="CO28" s="1233"/>
      <c r="CP28" s="1233"/>
      <c r="CQ28" s="1233"/>
      <c r="CR28" s="1233"/>
      <c r="CS28" s="1233"/>
      <c r="CT28" s="1233"/>
      <c r="CU28" s="1233"/>
      <c r="CV28" s="1233"/>
      <c r="CW28" s="1534"/>
      <c r="CX28" s="1462"/>
      <c r="CY28" s="1290"/>
      <c r="CZ28" s="1291"/>
      <c r="DA28" s="1313"/>
      <c r="DB28" s="1233"/>
      <c r="DC28" s="1233"/>
      <c r="DD28" s="1233"/>
      <c r="DE28" s="1233"/>
      <c r="DF28" s="1233"/>
      <c r="DG28" s="1233"/>
      <c r="DH28" s="1233"/>
      <c r="DI28" s="1233"/>
      <c r="DJ28" s="1233"/>
      <c r="DK28" s="1233"/>
      <c r="DL28" s="1233"/>
      <c r="DM28" s="1233"/>
      <c r="DN28" s="1534"/>
      <c r="DO28" s="1462"/>
      <c r="DP28" s="1290"/>
      <c r="DQ28" s="1291"/>
      <c r="DR28" s="1313"/>
      <c r="DS28" s="1233"/>
      <c r="DT28" s="1233"/>
      <c r="DU28" s="1233"/>
      <c r="DV28" s="1233"/>
      <c r="DW28" s="1233"/>
      <c r="DX28" s="1233"/>
      <c r="DY28" s="1233"/>
      <c r="DZ28" s="1233"/>
      <c r="EA28" s="1233"/>
      <c r="EB28" s="1233"/>
      <c r="EC28" s="1233"/>
      <c r="ED28" s="1233"/>
      <c r="EE28" s="1534"/>
      <c r="EF28" s="1462"/>
      <c r="EG28" s="1290"/>
      <c r="EH28" s="1291"/>
      <c r="EI28" s="1313"/>
      <c r="EJ28" s="1233"/>
      <c r="EK28" s="1233"/>
      <c r="EL28" s="1233"/>
      <c r="EM28" s="1233"/>
      <c r="EN28" s="1233"/>
      <c r="EO28" s="1233"/>
      <c r="EP28" s="1233"/>
      <c r="EQ28" s="1233"/>
      <c r="ER28" s="1233"/>
      <c r="ES28" s="1233"/>
      <c r="ET28" s="1233"/>
      <c r="EU28" s="1233"/>
      <c r="EV28" s="1534"/>
      <c r="EW28" s="1462"/>
      <c r="EX28" s="1290"/>
      <c r="EY28" s="1291"/>
      <c r="EZ28" s="1313"/>
      <c r="FA28" s="1233"/>
      <c r="FB28" s="1233"/>
      <c r="FC28" s="1233"/>
      <c r="FD28" s="1233"/>
      <c r="FE28" s="1233"/>
      <c r="FF28" s="1233"/>
      <c r="FG28" s="1233"/>
      <c r="FH28" s="1233"/>
      <c r="FI28" s="1233"/>
      <c r="FJ28" s="1233"/>
      <c r="FK28" s="1233"/>
      <c r="FL28" s="1233"/>
      <c r="FM28" s="1534"/>
      <c r="FN28" s="1462"/>
      <c r="FO28" s="1290"/>
      <c r="FP28" s="1291"/>
      <c r="FQ28" s="1313"/>
      <c r="FR28" s="1233"/>
      <c r="FS28" s="1233"/>
      <c r="FT28" s="1233"/>
      <c r="FU28" s="1233"/>
      <c r="FV28" s="1233"/>
      <c r="FW28" s="1233"/>
      <c r="FX28" s="1233"/>
      <c r="FY28" s="1233"/>
      <c r="FZ28" s="1233"/>
      <c r="GA28" s="1233"/>
      <c r="GB28" s="1233"/>
      <c r="GC28" s="1233"/>
      <c r="GD28" s="1534"/>
      <c r="GE28" s="1462"/>
      <c r="GF28" s="1290"/>
      <c r="GG28" s="1291"/>
      <c r="GH28" s="1313"/>
      <c r="GI28" s="1233"/>
      <c r="GJ28" s="1233"/>
      <c r="GK28" s="1233"/>
      <c r="GL28" s="1233"/>
      <c r="GM28" s="1233"/>
      <c r="GN28" s="1233"/>
      <c r="GO28" s="1233"/>
      <c r="GP28" s="1233"/>
      <c r="GQ28" s="1233"/>
      <c r="GR28" s="1233"/>
      <c r="GS28" s="1233"/>
      <c r="GT28" s="1233"/>
      <c r="GU28" s="1534"/>
      <c r="GV28" s="1462"/>
    </row>
    <row r="29" spans="1:204" ht="15" customHeight="1">
      <c r="A29" s="1286" t="s">
        <v>2153</v>
      </c>
      <c r="B29" s="1287" t="s">
        <v>23</v>
      </c>
      <c r="C29" s="1314" t="s">
        <v>2165</v>
      </c>
      <c r="D29" s="1233">
        <v>12698273</v>
      </c>
      <c r="E29" s="1233">
        <v>3921333</v>
      </c>
      <c r="F29" s="1233">
        <v>12666423</v>
      </c>
      <c r="G29" s="1233">
        <v>16575735</v>
      </c>
      <c r="H29" s="1233">
        <v>2737688</v>
      </c>
      <c r="I29" s="1233">
        <v>424440</v>
      </c>
      <c r="J29" s="1233">
        <v>13413607</v>
      </c>
      <c r="K29" s="1233">
        <v>7419955</v>
      </c>
      <c r="L29" s="1233">
        <v>5751851</v>
      </c>
      <c r="M29" s="1233">
        <v>241800</v>
      </c>
      <c r="N29" s="1233">
        <v>1825808</v>
      </c>
      <c r="O29" s="1233">
        <v>10260479</v>
      </c>
      <c r="P29" s="1532" t="s">
        <v>29</v>
      </c>
      <c r="Q29" s="1533" t="s">
        <v>2155</v>
      </c>
      <c r="R29" s="1286" t="s">
        <v>2153</v>
      </c>
      <c r="S29" s="1287" t="s">
        <v>23</v>
      </c>
      <c r="T29" s="1314" t="s">
        <v>2165</v>
      </c>
      <c r="U29" s="1233">
        <v>4360</v>
      </c>
      <c r="V29" s="1233" t="s">
        <v>22</v>
      </c>
      <c r="W29" s="2639">
        <v>4348</v>
      </c>
      <c r="X29" s="2639"/>
      <c r="Y29" s="1233" t="s">
        <v>22</v>
      </c>
      <c r="Z29" s="1233" t="s">
        <v>22</v>
      </c>
      <c r="AA29" s="1233">
        <v>4348</v>
      </c>
      <c r="AB29" s="1233" t="s">
        <v>22</v>
      </c>
      <c r="AC29" s="1233">
        <v>5</v>
      </c>
      <c r="AD29" s="1233">
        <v>4343</v>
      </c>
      <c r="AE29" s="1233">
        <v>4</v>
      </c>
      <c r="AF29" s="1233">
        <v>1808</v>
      </c>
      <c r="AG29" s="1532" t="s">
        <v>29</v>
      </c>
      <c r="AH29" s="1533" t="s">
        <v>2155</v>
      </c>
      <c r="AI29" s="1286" t="s">
        <v>2153</v>
      </c>
      <c r="AJ29" s="1287" t="s">
        <v>23</v>
      </c>
      <c r="AK29" s="1314" t="s">
        <v>2165</v>
      </c>
      <c r="AL29" s="1233">
        <v>69185</v>
      </c>
      <c r="AM29" s="1233" t="s">
        <v>22</v>
      </c>
      <c r="AN29" s="2639">
        <v>72866</v>
      </c>
      <c r="AO29" s="2639"/>
      <c r="AP29" s="1233">
        <v>2702</v>
      </c>
      <c r="AQ29" s="1233">
        <v>721</v>
      </c>
      <c r="AR29" s="1233">
        <v>69443</v>
      </c>
      <c r="AS29" s="1233">
        <v>55690</v>
      </c>
      <c r="AT29" s="1233">
        <v>10449</v>
      </c>
      <c r="AU29" s="1233">
        <v>3304</v>
      </c>
      <c r="AV29" s="1233">
        <v>74</v>
      </c>
      <c r="AW29" s="1233">
        <v>17601</v>
      </c>
      <c r="AX29" s="1532" t="s">
        <v>29</v>
      </c>
      <c r="AY29" s="1533" t="s">
        <v>2155</v>
      </c>
      <c r="AZ29" s="1286" t="s">
        <v>2153</v>
      </c>
      <c r="BA29" s="1287" t="s">
        <v>23</v>
      </c>
      <c r="BB29" s="1314" t="s">
        <v>2165</v>
      </c>
      <c r="BC29" s="1233">
        <v>41129</v>
      </c>
      <c r="BD29" s="1233" t="s">
        <v>22</v>
      </c>
      <c r="BE29" s="2639">
        <v>45904</v>
      </c>
      <c r="BF29" s="2639"/>
      <c r="BG29" s="1233">
        <v>17437</v>
      </c>
      <c r="BH29" s="1233">
        <v>2123</v>
      </c>
      <c r="BI29" s="1233">
        <v>26344</v>
      </c>
      <c r="BJ29" s="1233" t="s">
        <v>21</v>
      </c>
      <c r="BK29" s="1233">
        <v>16594</v>
      </c>
      <c r="BL29" s="1233">
        <v>9750</v>
      </c>
      <c r="BM29" s="1233">
        <v>844</v>
      </c>
      <c r="BN29" s="1233">
        <v>60076</v>
      </c>
      <c r="BO29" s="1532" t="s">
        <v>29</v>
      </c>
      <c r="BP29" s="1533" t="s">
        <v>2155</v>
      </c>
      <c r="BQ29" s="1286" t="s">
        <v>2153</v>
      </c>
      <c r="BR29" s="1287" t="s">
        <v>23</v>
      </c>
      <c r="BS29" s="1314" t="s">
        <v>2165</v>
      </c>
      <c r="BT29" s="1233">
        <v>442424</v>
      </c>
      <c r="BU29" s="1233" t="s">
        <v>22</v>
      </c>
      <c r="BV29" s="2639">
        <v>457960</v>
      </c>
      <c r="BW29" s="2639"/>
      <c r="BX29" s="1233">
        <v>8045</v>
      </c>
      <c r="BY29" s="1233">
        <v>15644</v>
      </c>
      <c r="BZ29" s="1233">
        <v>434271</v>
      </c>
      <c r="CA29" s="1233">
        <v>368006</v>
      </c>
      <c r="CB29" s="1233">
        <v>42858</v>
      </c>
      <c r="CC29" s="1233">
        <v>23407</v>
      </c>
      <c r="CD29" s="1233">
        <v>31200</v>
      </c>
      <c r="CE29" s="1233">
        <v>88942</v>
      </c>
      <c r="CF29" s="1532" t="s">
        <v>29</v>
      </c>
      <c r="CG29" s="1533" t="s">
        <v>2155</v>
      </c>
      <c r="CH29" s="1286" t="s">
        <v>2153</v>
      </c>
      <c r="CI29" s="1287" t="s">
        <v>23</v>
      </c>
      <c r="CJ29" s="1314" t="s">
        <v>2165</v>
      </c>
      <c r="CK29" s="1233" t="s">
        <v>21</v>
      </c>
      <c r="CL29" s="1233" t="s">
        <v>22</v>
      </c>
      <c r="CM29" s="2639">
        <v>118026</v>
      </c>
      <c r="CN29" s="2639"/>
      <c r="CO29" s="1233">
        <v>72347</v>
      </c>
      <c r="CP29" s="1233">
        <v>45679</v>
      </c>
      <c r="CQ29" s="1233" t="s">
        <v>21</v>
      </c>
      <c r="CR29" s="1233" t="s">
        <v>21</v>
      </c>
      <c r="CS29" s="1233" t="s">
        <v>21</v>
      </c>
      <c r="CT29" s="1233" t="s">
        <v>21</v>
      </c>
      <c r="CU29" s="1233" t="s">
        <v>21</v>
      </c>
      <c r="CV29" s="1233" t="s">
        <v>21</v>
      </c>
      <c r="CW29" s="1532" t="s">
        <v>29</v>
      </c>
      <c r="CX29" s="1533" t="s">
        <v>2155</v>
      </c>
      <c r="CY29" s="1286" t="s">
        <v>2153</v>
      </c>
      <c r="CZ29" s="1287" t="s">
        <v>23</v>
      </c>
      <c r="DA29" s="1314" t="s">
        <v>2165</v>
      </c>
      <c r="DB29" s="1233">
        <v>8020162</v>
      </c>
      <c r="DC29" s="1233" t="s">
        <v>22</v>
      </c>
      <c r="DD29" s="2639">
        <v>7327791</v>
      </c>
      <c r="DE29" s="2639"/>
      <c r="DF29" s="1233">
        <v>1566448</v>
      </c>
      <c r="DG29" s="1233" t="s">
        <v>21</v>
      </c>
      <c r="DH29" s="1233">
        <v>5761343</v>
      </c>
      <c r="DI29" s="1233">
        <v>4037214</v>
      </c>
      <c r="DJ29" s="1233">
        <v>1722447</v>
      </c>
      <c r="DK29" s="1233">
        <v>1682</v>
      </c>
      <c r="DL29" s="1233">
        <v>701052</v>
      </c>
      <c r="DM29" s="1233">
        <v>10009939</v>
      </c>
      <c r="DN29" s="1532" t="s">
        <v>29</v>
      </c>
      <c r="DO29" s="1533" t="s">
        <v>2155</v>
      </c>
      <c r="DP29" s="1286" t="s">
        <v>2153</v>
      </c>
      <c r="DQ29" s="1287" t="s">
        <v>23</v>
      </c>
      <c r="DR29" s="1314" t="s">
        <v>2165</v>
      </c>
      <c r="DS29" s="1233">
        <v>177074</v>
      </c>
      <c r="DT29" s="1233">
        <v>1187559</v>
      </c>
      <c r="DU29" s="2639">
        <v>950824</v>
      </c>
      <c r="DV29" s="2639"/>
      <c r="DW29" s="1233">
        <v>129767</v>
      </c>
      <c r="DX29" s="1233" t="s">
        <v>21</v>
      </c>
      <c r="DY29" s="1233">
        <v>821057</v>
      </c>
      <c r="DZ29" s="1233">
        <v>801</v>
      </c>
      <c r="EA29" s="1233">
        <v>784612</v>
      </c>
      <c r="EB29" s="1233">
        <v>35644</v>
      </c>
      <c r="EC29" s="1233">
        <v>387429</v>
      </c>
      <c r="ED29" s="1233" t="s">
        <v>22</v>
      </c>
      <c r="EE29" s="1532" t="s">
        <v>29</v>
      </c>
      <c r="EF29" s="1533" t="s">
        <v>2155</v>
      </c>
      <c r="EG29" s="1286" t="s">
        <v>2153</v>
      </c>
      <c r="EH29" s="1287" t="s">
        <v>23</v>
      </c>
      <c r="EI29" s="1314" t="s">
        <v>2165</v>
      </c>
      <c r="EJ29" s="1233">
        <v>202</v>
      </c>
      <c r="EK29" s="1233">
        <v>10755</v>
      </c>
      <c r="EL29" s="2639">
        <v>7981</v>
      </c>
      <c r="EM29" s="2639"/>
      <c r="EN29" s="1233">
        <v>6620</v>
      </c>
      <c r="EO29" s="1233" t="s">
        <v>21</v>
      </c>
      <c r="EP29" s="1233">
        <v>1361</v>
      </c>
      <c r="EQ29" s="1233" t="s">
        <v>21</v>
      </c>
      <c r="ER29" s="1233">
        <v>1361</v>
      </c>
      <c r="ES29" s="1233" t="s">
        <v>21</v>
      </c>
      <c r="ET29" s="1233">
        <v>2976</v>
      </c>
      <c r="EU29" s="1233" t="s">
        <v>22</v>
      </c>
      <c r="EV29" s="1532" t="s">
        <v>29</v>
      </c>
      <c r="EW29" s="1533" t="s">
        <v>2155</v>
      </c>
      <c r="EX29" s="1286" t="s">
        <v>2153</v>
      </c>
      <c r="EY29" s="1287" t="s">
        <v>23</v>
      </c>
      <c r="EZ29" s="1314" t="s">
        <v>2165</v>
      </c>
      <c r="FA29" s="1233">
        <v>461256</v>
      </c>
      <c r="FB29" s="1233" t="s">
        <v>22</v>
      </c>
      <c r="FC29" s="2639">
        <v>461256</v>
      </c>
      <c r="FD29" s="2639"/>
      <c r="FE29" s="1233">
        <v>100035</v>
      </c>
      <c r="FF29" s="1233">
        <v>126826</v>
      </c>
      <c r="FG29" s="1233">
        <v>234395</v>
      </c>
      <c r="FH29" s="1233" t="s">
        <v>22</v>
      </c>
      <c r="FI29" s="1233">
        <v>192140</v>
      </c>
      <c r="FJ29" s="1233">
        <v>42255</v>
      </c>
      <c r="FK29" s="1233" t="s">
        <v>22</v>
      </c>
      <c r="FL29" s="1233" t="s">
        <v>22</v>
      </c>
      <c r="FM29" s="1532" t="s">
        <v>29</v>
      </c>
      <c r="FN29" s="1533" t="s">
        <v>2155</v>
      </c>
      <c r="FO29" s="1286" t="s">
        <v>2153</v>
      </c>
      <c r="FP29" s="1287" t="s">
        <v>23</v>
      </c>
      <c r="FQ29" s="1314" t="s">
        <v>2165</v>
      </c>
      <c r="FR29" s="1233">
        <v>705127</v>
      </c>
      <c r="FS29" s="1233">
        <v>210055</v>
      </c>
      <c r="FT29" s="2639">
        <v>875696</v>
      </c>
      <c r="FU29" s="2639"/>
      <c r="FV29" s="1233" t="s">
        <v>22</v>
      </c>
      <c r="FW29" s="1233" t="s">
        <v>21</v>
      </c>
      <c r="FX29" s="1233">
        <v>875696</v>
      </c>
      <c r="FY29" s="1233">
        <v>7</v>
      </c>
      <c r="FZ29" s="1233">
        <v>786886</v>
      </c>
      <c r="GA29" s="1233">
        <v>88803</v>
      </c>
      <c r="GB29" s="1233">
        <v>29364</v>
      </c>
      <c r="GC29" s="1233">
        <v>1342</v>
      </c>
      <c r="GD29" s="1532" t="s">
        <v>29</v>
      </c>
      <c r="GE29" s="1533" t="s">
        <v>2155</v>
      </c>
      <c r="GF29" s="1286" t="s">
        <v>2153</v>
      </c>
      <c r="GG29" s="1287" t="s">
        <v>23</v>
      </c>
      <c r="GH29" s="1314" t="s">
        <v>2165</v>
      </c>
      <c r="GI29" s="1233">
        <v>59095</v>
      </c>
      <c r="GJ29" s="1233">
        <v>6666</v>
      </c>
      <c r="GK29" s="2639">
        <v>61431</v>
      </c>
      <c r="GL29" s="2639"/>
      <c r="GM29" s="1233">
        <v>4051</v>
      </c>
      <c r="GN29" s="1233" t="s">
        <v>21</v>
      </c>
      <c r="GO29" s="1233">
        <v>57380</v>
      </c>
      <c r="GP29" s="1233">
        <v>20401</v>
      </c>
      <c r="GQ29" s="1233">
        <v>35080</v>
      </c>
      <c r="GR29" s="1233">
        <v>1899</v>
      </c>
      <c r="GS29" s="1233">
        <v>3213</v>
      </c>
      <c r="GT29" s="1233">
        <v>28598</v>
      </c>
      <c r="GU29" s="1532" t="s">
        <v>29</v>
      </c>
      <c r="GV29" s="1533" t="s">
        <v>2155</v>
      </c>
    </row>
    <row r="30" spans="1:204" ht="15" customHeight="1">
      <c r="A30" s="1281" t="s">
        <v>25</v>
      </c>
      <c r="B30" s="1282" t="s">
        <v>25</v>
      </c>
      <c r="C30" s="1314" t="s">
        <v>165</v>
      </c>
      <c r="D30" s="1233">
        <v>11145350</v>
      </c>
      <c r="E30" s="1233">
        <v>3671383</v>
      </c>
      <c r="F30" s="1233">
        <v>11846995</v>
      </c>
      <c r="G30" s="1233">
        <v>15509956</v>
      </c>
      <c r="H30" s="1233">
        <v>2587835</v>
      </c>
      <c r="I30" s="1233">
        <v>348493</v>
      </c>
      <c r="J30" s="1233">
        <v>12573628</v>
      </c>
      <c r="K30" s="1233">
        <v>6972299</v>
      </c>
      <c r="L30" s="1233">
        <v>5361297</v>
      </c>
      <c r="M30" s="1233">
        <v>240032</v>
      </c>
      <c r="N30" s="1233">
        <v>1656932</v>
      </c>
      <c r="O30" s="1233">
        <v>9457735</v>
      </c>
      <c r="P30" s="1532" t="s">
        <v>30</v>
      </c>
      <c r="Q30" s="1533" t="s">
        <v>25</v>
      </c>
      <c r="R30" s="1281" t="s">
        <v>25</v>
      </c>
      <c r="S30" s="1282" t="s">
        <v>25</v>
      </c>
      <c r="T30" s="1314" t="s">
        <v>165</v>
      </c>
      <c r="U30" s="1233">
        <v>4562</v>
      </c>
      <c r="V30" s="1233" t="s">
        <v>22</v>
      </c>
      <c r="W30" s="2639">
        <v>4606</v>
      </c>
      <c r="X30" s="2639"/>
      <c r="Y30" s="1233" t="s">
        <v>22</v>
      </c>
      <c r="Z30" s="1233" t="s">
        <v>22</v>
      </c>
      <c r="AA30" s="1233">
        <v>4606</v>
      </c>
      <c r="AB30" s="1233" t="s">
        <v>22</v>
      </c>
      <c r="AC30" s="1233">
        <v>4</v>
      </c>
      <c r="AD30" s="1233">
        <v>4602</v>
      </c>
      <c r="AE30" s="1233">
        <v>4</v>
      </c>
      <c r="AF30" s="1233">
        <v>1776</v>
      </c>
      <c r="AG30" s="1532" t="s">
        <v>30</v>
      </c>
      <c r="AH30" s="1533" t="s">
        <v>25</v>
      </c>
      <c r="AI30" s="1281" t="s">
        <v>25</v>
      </c>
      <c r="AJ30" s="1282" t="s">
        <v>25</v>
      </c>
      <c r="AK30" s="1314" t="s">
        <v>165</v>
      </c>
      <c r="AL30" s="1233">
        <v>49806</v>
      </c>
      <c r="AM30" s="1233" t="s">
        <v>22</v>
      </c>
      <c r="AN30" s="2639">
        <v>51414</v>
      </c>
      <c r="AO30" s="2639"/>
      <c r="AP30" s="1233">
        <v>4105</v>
      </c>
      <c r="AQ30" s="1233">
        <v>1708</v>
      </c>
      <c r="AR30" s="1233">
        <v>45601</v>
      </c>
      <c r="AS30" s="1233">
        <v>31337</v>
      </c>
      <c r="AT30" s="1233">
        <v>10685</v>
      </c>
      <c r="AU30" s="1233">
        <v>3579</v>
      </c>
      <c r="AV30" s="1233">
        <v>117</v>
      </c>
      <c r="AW30" s="1233">
        <v>20202</v>
      </c>
      <c r="AX30" s="1532" t="s">
        <v>30</v>
      </c>
      <c r="AY30" s="1533" t="s">
        <v>25</v>
      </c>
      <c r="AZ30" s="1281" t="s">
        <v>25</v>
      </c>
      <c r="BA30" s="1282" t="s">
        <v>25</v>
      </c>
      <c r="BB30" s="1314" t="s">
        <v>165</v>
      </c>
      <c r="BC30" s="1233">
        <v>42065</v>
      </c>
      <c r="BD30" s="1233" t="s">
        <v>22</v>
      </c>
      <c r="BE30" s="2639">
        <v>44340</v>
      </c>
      <c r="BF30" s="2639"/>
      <c r="BG30" s="1233">
        <v>16815</v>
      </c>
      <c r="BH30" s="1233">
        <v>1720</v>
      </c>
      <c r="BI30" s="1233">
        <v>25805</v>
      </c>
      <c r="BJ30" s="1233" t="s">
        <v>21</v>
      </c>
      <c r="BK30" s="1233">
        <v>17377</v>
      </c>
      <c r="BL30" s="1233">
        <v>8428</v>
      </c>
      <c r="BM30" s="1233">
        <v>930</v>
      </c>
      <c r="BN30" s="1233">
        <v>58734</v>
      </c>
      <c r="BO30" s="1532" t="s">
        <v>30</v>
      </c>
      <c r="BP30" s="1533" t="s">
        <v>25</v>
      </c>
      <c r="BQ30" s="1281" t="s">
        <v>25</v>
      </c>
      <c r="BR30" s="1282" t="s">
        <v>25</v>
      </c>
      <c r="BS30" s="1314" t="s">
        <v>165</v>
      </c>
      <c r="BT30" s="1233">
        <v>423108</v>
      </c>
      <c r="BU30" s="1233" t="s">
        <v>22</v>
      </c>
      <c r="BV30" s="2639">
        <v>425969</v>
      </c>
      <c r="BW30" s="2639"/>
      <c r="BX30" s="1233">
        <v>8608</v>
      </c>
      <c r="BY30" s="1233">
        <v>11659</v>
      </c>
      <c r="BZ30" s="1233">
        <v>405702</v>
      </c>
      <c r="CA30" s="1233">
        <v>346103</v>
      </c>
      <c r="CB30" s="1233">
        <v>36881</v>
      </c>
      <c r="CC30" s="1233">
        <v>22718</v>
      </c>
      <c r="CD30" s="1233">
        <v>26188</v>
      </c>
      <c r="CE30" s="1233">
        <v>91940</v>
      </c>
      <c r="CF30" s="1532" t="s">
        <v>30</v>
      </c>
      <c r="CG30" s="1533" t="s">
        <v>25</v>
      </c>
      <c r="CH30" s="1281" t="s">
        <v>25</v>
      </c>
      <c r="CI30" s="1282" t="s">
        <v>25</v>
      </c>
      <c r="CJ30" s="1314" t="s">
        <v>165</v>
      </c>
      <c r="CK30" s="1233" t="s">
        <v>21</v>
      </c>
      <c r="CL30" s="1233" t="s">
        <v>22</v>
      </c>
      <c r="CM30" s="2639">
        <v>71968</v>
      </c>
      <c r="CN30" s="2639"/>
      <c r="CO30" s="1233">
        <v>71714</v>
      </c>
      <c r="CP30" s="1233">
        <v>254</v>
      </c>
      <c r="CQ30" s="1233" t="s">
        <v>21</v>
      </c>
      <c r="CR30" s="1233" t="s">
        <v>21</v>
      </c>
      <c r="CS30" s="1233" t="s">
        <v>21</v>
      </c>
      <c r="CT30" s="1233" t="s">
        <v>21</v>
      </c>
      <c r="CU30" s="1233" t="s">
        <v>21</v>
      </c>
      <c r="CV30" s="1233" t="s">
        <v>21</v>
      </c>
      <c r="CW30" s="1532" t="s">
        <v>30</v>
      </c>
      <c r="CX30" s="1533" t="s">
        <v>25</v>
      </c>
      <c r="CY30" s="1281" t="s">
        <v>25</v>
      </c>
      <c r="CZ30" s="1282" t="s">
        <v>25</v>
      </c>
      <c r="DA30" s="1314" t="s">
        <v>165</v>
      </c>
      <c r="DB30" s="1233">
        <v>6408474</v>
      </c>
      <c r="DC30" s="1233" t="s">
        <v>22</v>
      </c>
      <c r="DD30" s="2639">
        <v>6869623</v>
      </c>
      <c r="DE30" s="2639"/>
      <c r="DF30" s="1233">
        <v>1497104</v>
      </c>
      <c r="DG30" s="1233" t="s">
        <v>21</v>
      </c>
      <c r="DH30" s="1233">
        <v>5372519</v>
      </c>
      <c r="DI30" s="1233">
        <v>3765141</v>
      </c>
      <c r="DJ30" s="1233">
        <v>1605563</v>
      </c>
      <c r="DK30" s="1233">
        <v>1815</v>
      </c>
      <c r="DL30" s="1233">
        <v>565902</v>
      </c>
      <c r="DM30" s="1233">
        <v>9038208</v>
      </c>
      <c r="DN30" s="1532" t="s">
        <v>30</v>
      </c>
      <c r="DO30" s="1533" t="s">
        <v>25</v>
      </c>
      <c r="DP30" s="1281" t="s">
        <v>25</v>
      </c>
      <c r="DQ30" s="1282" t="s">
        <v>25</v>
      </c>
      <c r="DR30" s="1314" t="s">
        <v>165</v>
      </c>
      <c r="DS30" s="1233">
        <v>161425</v>
      </c>
      <c r="DT30" s="1233">
        <v>1115766</v>
      </c>
      <c r="DU30" s="2639">
        <v>881289</v>
      </c>
      <c r="DV30" s="2639"/>
      <c r="DW30" s="1233">
        <v>119321</v>
      </c>
      <c r="DX30" s="1233" t="s">
        <v>21</v>
      </c>
      <c r="DY30" s="1233">
        <v>761968</v>
      </c>
      <c r="DZ30" s="1233">
        <v>582</v>
      </c>
      <c r="EA30" s="1233">
        <v>728233</v>
      </c>
      <c r="EB30" s="1233">
        <v>33153</v>
      </c>
      <c r="EC30" s="1233">
        <v>369554</v>
      </c>
      <c r="ED30" s="1233" t="s">
        <v>22</v>
      </c>
      <c r="EE30" s="1532" t="s">
        <v>30</v>
      </c>
      <c r="EF30" s="1533" t="s">
        <v>25</v>
      </c>
      <c r="EG30" s="1281" t="s">
        <v>25</v>
      </c>
      <c r="EH30" s="1282" t="s">
        <v>25</v>
      </c>
      <c r="EI30" s="1314" t="s">
        <v>165</v>
      </c>
      <c r="EJ30" s="1233">
        <v>553</v>
      </c>
      <c r="EK30" s="1233">
        <v>10456</v>
      </c>
      <c r="EL30" s="2639">
        <v>8690</v>
      </c>
      <c r="EM30" s="2639"/>
      <c r="EN30" s="1233">
        <v>7172</v>
      </c>
      <c r="EO30" s="1233" t="s">
        <v>21</v>
      </c>
      <c r="EP30" s="1233">
        <v>1518</v>
      </c>
      <c r="EQ30" s="1233" t="s">
        <v>21</v>
      </c>
      <c r="ER30" s="1233">
        <v>1518</v>
      </c>
      <c r="ES30" s="1233" t="s">
        <v>21</v>
      </c>
      <c r="ET30" s="1233">
        <v>2319</v>
      </c>
      <c r="EU30" s="1233" t="s">
        <v>22</v>
      </c>
      <c r="EV30" s="1532" t="s">
        <v>30</v>
      </c>
      <c r="EW30" s="1533" t="s">
        <v>25</v>
      </c>
      <c r="EX30" s="1281" t="s">
        <v>25</v>
      </c>
      <c r="EY30" s="1282" t="s">
        <v>25</v>
      </c>
      <c r="EZ30" s="1314" t="s">
        <v>165</v>
      </c>
      <c r="FA30" s="1233">
        <v>448160</v>
      </c>
      <c r="FB30" s="1233" t="s">
        <v>22</v>
      </c>
      <c r="FC30" s="2639">
        <v>448160</v>
      </c>
      <c r="FD30" s="2639"/>
      <c r="FE30" s="1233">
        <v>95442</v>
      </c>
      <c r="FF30" s="1233">
        <v>126039</v>
      </c>
      <c r="FG30" s="1233">
        <v>226679</v>
      </c>
      <c r="FH30" s="1233" t="s">
        <v>22</v>
      </c>
      <c r="FI30" s="1233">
        <v>188014</v>
      </c>
      <c r="FJ30" s="1233">
        <v>38665</v>
      </c>
      <c r="FK30" s="1233" t="s">
        <v>22</v>
      </c>
      <c r="FL30" s="1233" t="s">
        <v>22</v>
      </c>
      <c r="FM30" s="1532" t="s">
        <v>30</v>
      </c>
      <c r="FN30" s="1533" t="s">
        <v>25</v>
      </c>
      <c r="FO30" s="1281" t="s">
        <v>25</v>
      </c>
      <c r="FP30" s="1282" t="s">
        <v>25</v>
      </c>
      <c r="FQ30" s="1314" t="s">
        <v>165</v>
      </c>
      <c r="FR30" s="1233">
        <v>680295</v>
      </c>
      <c r="FS30" s="1233">
        <v>205998</v>
      </c>
      <c r="FT30" s="2639">
        <v>839684</v>
      </c>
      <c r="FU30" s="2639"/>
      <c r="FV30" s="1233" t="s">
        <v>22</v>
      </c>
      <c r="FW30" s="1233" t="s">
        <v>21</v>
      </c>
      <c r="FX30" s="1233">
        <v>839684</v>
      </c>
      <c r="FY30" s="1233">
        <v>8</v>
      </c>
      <c r="FZ30" s="1233">
        <v>755848</v>
      </c>
      <c r="GA30" s="1233">
        <v>83828</v>
      </c>
      <c r="GB30" s="1233">
        <v>29631</v>
      </c>
      <c r="GC30" s="1233">
        <v>1363</v>
      </c>
      <c r="GD30" s="1532" t="s">
        <v>30</v>
      </c>
      <c r="GE30" s="1533" t="s">
        <v>25</v>
      </c>
      <c r="GF30" s="1281" t="s">
        <v>25</v>
      </c>
      <c r="GG30" s="1282" t="s">
        <v>25</v>
      </c>
      <c r="GH30" s="1314" t="s">
        <v>165</v>
      </c>
      <c r="GI30" s="1233">
        <v>59166</v>
      </c>
      <c r="GJ30" s="1233">
        <v>2364</v>
      </c>
      <c r="GK30" s="2639">
        <v>58337</v>
      </c>
      <c r="GL30" s="2639"/>
      <c r="GM30" s="1233">
        <v>4437</v>
      </c>
      <c r="GN30" s="1233" t="s">
        <v>21</v>
      </c>
      <c r="GO30" s="1233">
        <v>53900</v>
      </c>
      <c r="GP30" s="1233">
        <v>15183</v>
      </c>
      <c r="GQ30" s="1233">
        <v>36690</v>
      </c>
      <c r="GR30" s="1233">
        <v>2027</v>
      </c>
      <c r="GS30" s="1233">
        <v>2767</v>
      </c>
      <c r="GT30" s="1233">
        <v>26745</v>
      </c>
      <c r="GU30" s="1532" t="s">
        <v>30</v>
      </c>
      <c r="GV30" s="1533" t="s">
        <v>25</v>
      </c>
    </row>
    <row r="31" spans="1:204" ht="15" customHeight="1">
      <c r="A31" s="1281" t="s">
        <v>25</v>
      </c>
      <c r="B31" s="1282" t="s">
        <v>25</v>
      </c>
      <c r="C31" s="1314" t="s">
        <v>166</v>
      </c>
      <c r="D31" s="1233">
        <v>11864793</v>
      </c>
      <c r="E31" s="1233">
        <v>3836345</v>
      </c>
      <c r="F31" s="1233">
        <v>11826656</v>
      </c>
      <c r="G31" s="1233">
        <v>15652491</v>
      </c>
      <c r="H31" s="1233">
        <v>2773101</v>
      </c>
      <c r="I31" s="1233">
        <v>364352</v>
      </c>
      <c r="J31" s="1233">
        <v>12515039</v>
      </c>
      <c r="K31" s="1233">
        <v>6885606</v>
      </c>
      <c r="L31" s="1233">
        <v>5393074</v>
      </c>
      <c r="M31" s="1233">
        <v>236359</v>
      </c>
      <c r="N31" s="1233">
        <v>1756101</v>
      </c>
      <c r="O31" s="1233">
        <v>9258154</v>
      </c>
      <c r="P31" s="1532" t="s">
        <v>31</v>
      </c>
      <c r="Q31" s="1533" t="s">
        <v>25</v>
      </c>
      <c r="R31" s="1281" t="s">
        <v>25</v>
      </c>
      <c r="S31" s="1282" t="s">
        <v>25</v>
      </c>
      <c r="T31" s="1314" t="s">
        <v>166</v>
      </c>
      <c r="U31" s="1233">
        <v>4736</v>
      </c>
      <c r="V31" s="1233" t="s">
        <v>22</v>
      </c>
      <c r="W31" s="2639">
        <v>4705</v>
      </c>
      <c r="X31" s="2639"/>
      <c r="Y31" s="1233" t="s">
        <v>22</v>
      </c>
      <c r="Z31" s="1233" t="s">
        <v>22</v>
      </c>
      <c r="AA31" s="1233">
        <v>4705</v>
      </c>
      <c r="AB31" s="1233" t="s">
        <v>22</v>
      </c>
      <c r="AC31" s="1233">
        <v>5</v>
      </c>
      <c r="AD31" s="1233">
        <v>4700</v>
      </c>
      <c r="AE31" s="1233">
        <v>3</v>
      </c>
      <c r="AF31" s="1233">
        <v>1823</v>
      </c>
      <c r="AG31" s="1532" t="s">
        <v>31</v>
      </c>
      <c r="AH31" s="1533" t="s">
        <v>25</v>
      </c>
      <c r="AI31" s="1281" t="s">
        <v>25</v>
      </c>
      <c r="AJ31" s="1282" t="s">
        <v>25</v>
      </c>
      <c r="AK31" s="1314" t="s">
        <v>166</v>
      </c>
      <c r="AL31" s="1233">
        <v>48749</v>
      </c>
      <c r="AM31" s="1233" t="s">
        <v>22</v>
      </c>
      <c r="AN31" s="2639">
        <v>58585</v>
      </c>
      <c r="AO31" s="2639"/>
      <c r="AP31" s="1233">
        <v>7714</v>
      </c>
      <c r="AQ31" s="1233">
        <v>3094</v>
      </c>
      <c r="AR31" s="1233">
        <v>47777</v>
      </c>
      <c r="AS31" s="1233">
        <v>32812</v>
      </c>
      <c r="AT31" s="1233">
        <v>11570</v>
      </c>
      <c r="AU31" s="1233">
        <v>3395</v>
      </c>
      <c r="AV31" s="1233">
        <v>78</v>
      </c>
      <c r="AW31" s="1233">
        <v>19627</v>
      </c>
      <c r="AX31" s="1532" t="s">
        <v>31</v>
      </c>
      <c r="AY31" s="1533" t="s">
        <v>25</v>
      </c>
      <c r="AZ31" s="1281" t="s">
        <v>25</v>
      </c>
      <c r="BA31" s="1282" t="s">
        <v>25</v>
      </c>
      <c r="BB31" s="1314" t="s">
        <v>166</v>
      </c>
      <c r="BC31" s="1233">
        <v>43547</v>
      </c>
      <c r="BD31" s="1233" t="s">
        <v>22</v>
      </c>
      <c r="BE31" s="2639">
        <v>42980</v>
      </c>
      <c r="BF31" s="2639"/>
      <c r="BG31" s="1233">
        <v>17279</v>
      </c>
      <c r="BH31" s="1233">
        <v>1521</v>
      </c>
      <c r="BI31" s="1233">
        <v>24180</v>
      </c>
      <c r="BJ31" s="1233" t="s">
        <v>21</v>
      </c>
      <c r="BK31" s="1233">
        <v>16770</v>
      </c>
      <c r="BL31" s="1233">
        <v>7410</v>
      </c>
      <c r="BM31" s="1233">
        <v>914</v>
      </c>
      <c r="BN31" s="1233">
        <v>60000</v>
      </c>
      <c r="BO31" s="1532" t="s">
        <v>31</v>
      </c>
      <c r="BP31" s="1533" t="s">
        <v>25</v>
      </c>
      <c r="BQ31" s="1281" t="s">
        <v>25</v>
      </c>
      <c r="BR31" s="1282" t="s">
        <v>25</v>
      </c>
      <c r="BS31" s="1314" t="s">
        <v>166</v>
      </c>
      <c r="BT31" s="1233">
        <v>336499</v>
      </c>
      <c r="BU31" s="1233" t="s">
        <v>22</v>
      </c>
      <c r="BV31" s="2639">
        <v>368317</v>
      </c>
      <c r="BW31" s="2639"/>
      <c r="BX31" s="1233">
        <v>7237</v>
      </c>
      <c r="BY31" s="1233">
        <v>12603</v>
      </c>
      <c r="BZ31" s="1233">
        <v>348477</v>
      </c>
      <c r="CA31" s="1233">
        <v>286891</v>
      </c>
      <c r="CB31" s="1233">
        <v>38714</v>
      </c>
      <c r="CC31" s="1233">
        <v>22872</v>
      </c>
      <c r="CD31" s="1233">
        <v>13739</v>
      </c>
      <c r="CE31" s="1233">
        <v>84974</v>
      </c>
      <c r="CF31" s="1532" t="s">
        <v>31</v>
      </c>
      <c r="CG31" s="1533" t="s">
        <v>25</v>
      </c>
      <c r="CH31" s="1281" t="s">
        <v>25</v>
      </c>
      <c r="CI31" s="1282" t="s">
        <v>25</v>
      </c>
      <c r="CJ31" s="1314" t="s">
        <v>166</v>
      </c>
      <c r="CK31" s="1233" t="s">
        <v>21</v>
      </c>
      <c r="CL31" s="1233" t="s">
        <v>22</v>
      </c>
      <c r="CM31" s="2639">
        <v>69689</v>
      </c>
      <c r="CN31" s="2639"/>
      <c r="CO31" s="1233">
        <v>69689</v>
      </c>
      <c r="CP31" s="1233" t="s">
        <v>21</v>
      </c>
      <c r="CQ31" s="1233" t="s">
        <v>21</v>
      </c>
      <c r="CR31" s="1233" t="s">
        <v>21</v>
      </c>
      <c r="CS31" s="1233" t="s">
        <v>21</v>
      </c>
      <c r="CT31" s="1233" t="s">
        <v>21</v>
      </c>
      <c r="CU31" s="1233" t="s">
        <v>21</v>
      </c>
      <c r="CV31" s="1233" t="s">
        <v>21</v>
      </c>
      <c r="CW31" s="1532" t="s">
        <v>31</v>
      </c>
      <c r="CX31" s="1533" t="s">
        <v>25</v>
      </c>
      <c r="CY31" s="1281" t="s">
        <v>25</v>
      </c>
      <c r="CZ31" s="1282" t="s">
        <v>25</v>
      </c>
      <c r="DA31" s="1314" t="s">
        <v>166</v>
      </c>
      <c r="DB31" s="1233">
        <v>7628207</v>
      </c>
      <c r="DC31" s="1233" t="s">
        <v>22</v>
      </c>
      <c r="DD31" s="2639">
        <v>7220340</v>
      </c>
      <c r="DE31" s="2639"/>
      <c r="DF31" s="1233">
        <v>1550343</v>
      </c>
      <c r="DG31" s="1233" t="s">
        <v>21</v>
      </c>
      <c r="DH31" s="1233">
        <v>5669997</v>
      </c>
      <c r="DI31" s="1233">
        <v>4019608</v>
      </c>
      <c r="DJ31" s="1233">
        <v>1648773</v>
      </c>
      <c r="DK31" s="1233">
        <v>1616</v>
      </c>
      <c r="DL31" s="1233">
        <v>658881</v>
      </c>
      <c r="DM31" s="1233">
        <v>8719004</v>
      </c>
      <c r="DN31" s="1532" t="s">
        <v>31</v>
      </c>
      <c r="DO31" s="1533" t="s">
        <v>25</v>
      </c>
      <c r="DP31" s="1281" t="s">
        <v>25</v>
      </c>
      <c r="DQ31" s="1282" t="s">
        <v>25</v>
      </c>
      <c r="DR31" s="1314" t="s">
        <v>166</v>
      </c>
      <c r="DS31" s="1233">
        <v>170459</v>
      </c>
      <c r="DT31" s="1233">
        <v>1171574</v>
      </c>
      <c r="DU31" s="2639">
        <v>932152</v>
      </c>
      <c r="DV31" s="2639"/>
      <c r="DW31" s="1233">
        <v>128789</v>
      </c>
      <c r="DX31" s="1233" t="s">
        <v>21</v>
      </c>
      <c r="DY31" s="1233">
        <v>803363</v>
      </c>
      <c r="DZ31" s="1233">
        <v>831</v>
      </c>
      <c r="EA31" s="1233">
        <v>765250</v>
      </c>
      <c r="EB31" s="1233">
        <v>37282</v>
      </c>
      <c r="EC31" s="1233">
        <v>387813</v>
      </c>
      <c r="ED31" s="1233" t="s">
        <v>22</v>
      </c>
      <c r="EE31" s="1532" t="s">
        <v>31</v>
      </c>
      <c r="EF31" s="1533" t="s">
        <v>25</v>
      </c>
      <c r="EG31" s="1281" t="s">
        <v>25</v>
      </c>
      <c r="EH31" s="1282" t="s">
        <v>25</v>
      </c>
      <c r="EI31" s="1314" t="s">
        <v>166</v>
      </c>
      <c r="EJ31" s="1233">
        <v>556</v>
      </c>
      <c r="EK31" s="1233">
        <v>9104</v>
      </c>
      <c r="EL31" s="2639">
        <v>7997</v>
      </c>
      <c r="EM31" s="2639"/>
      <c r="EN31" s="1233">
        <v>6477</v>
      </c>
      <c r="EO31" s="1233" t="s">
        <v>21</v>
      </c>
      <c r="EP31" s="1233">
        <v>1520</v>
      </c>
      <c r="EQ31" s="1233" t="s">
        <v>21</v>
      </c>
      <c r="ER31" s="1233">
        <v>1520</v>
      </c>
      <c r="ES31" s="1233" t="s">
        <v>21</v>
      </c>
      <c r="ET31" s="1233">
        <v>1663</v>
      </c>
      <c r="EU31" s="1233" t="s">
        <v>22</v>
      </c>
      <c r="EV31" s="1532" t="s">
        <v>31</v>
      </c>
      <c r="EW31" s="1533" t="s">
        <v>25</v>
      </c>
      <c r="EX31" s="1281" t="s">
        <v>25</v>
      </c>
      <c r="EY31" s="1282" t="s">
        <v>25</v>
      </c>
      <c r="EZ31" s="1314" t="s">
        <v>166</v>
      </c>
      <c r="FA31" s="1233">
        <v>454960</v>
      </c>
      <c r="FB31" s="1233" t="s">
        <v>22</v>
      </c>
      <c r="FC31" s="2639">
        <v>454960</v>
      </c>
      <c r="FD31" s="2639"/>
      <c r="FE31" s="1233">
        <v>95647</v>
      </c>
      <c r="FF31" s="1233">
        <v>134510</v>
      </c>
      <c r="FG31" s="1233">
        <v>224803</v>
      </c>
      <c r="FH31" s="1233" t="s">
        <v>22</v>
      </c>
      <c r="FI31" s="1233">
        <v>190330</v>
      </c>
      <c r="FJ31" s="1233">
        <v>34473</v>
      </c>
      <c r="FK31" s="1233" t="s">
        <v>22</v>
      </c>
      <c r="FL31" s="1233" t="s">
        <v>22</v>
      </c>
      <c r="FM31" s="1532" t="s">
        <v>31</v>
      </c>
      <c r="FN31" s="1533" t="s">
        <v>25</v>
      </c>
      <c r="FO31" s="1281" t="s">
        <v>25</v>
      </c>
      <c r="FP31" s="1282" t="s">
        <v>25</v>
      </c>
      <c r="FQ31" s="1314" t="s">
        <v>166</v>
      </c>
      <c r="FR31" s="1233">
        <v>697407</v>
      </c>
      <c r="FS31" s="1233">
        <v>191940</v>
      </c>
      <c r="FT31" s="2639">
        <v>838778</v>
      </c>
      <c r="FU31" s="2639"/>
      <c r="FV31" s="1233" t="s">
        <v>22</v>
      </c>
      <c r="FW31" s="1233" t="s">
        <v>21</v>
      </c>
      <c r="FX31" s="1233">
        <v>838778</v>
      </c>
      <c r="FY31" s="1233">
        <v>9</v>
      </c>
      <c r="FZ31" s="1233">
        <v>758105</v>
      </c>
      <c r="GA31" s="1233">
        <v>80664</v>
      </c>
      <c r="GB31" s="1233">
        <v>30056</v>
      </c>
      <c r="GC31" s="1233">
        <v>1383</v>
      </c>
      <c r="GD31" s="1532" t="s">
        <v>31</v>
      </c>
      <c r="GE31" s="1533" t="s">
        <v>25</v>
      </c>
      <c r="GF31" s="1281" t="s">
        <v>25</v>
      </c>
      <c r="GG31" s="1282" t="s">
        <v>25</v>
      </c>
      <c r="GH31" s="1314" t="s">
        <v>166</v>
      </c>
      <c r="GI31" s="1233">
        <v>61460</v>
      </c>
      <c r="GJ31" s="1233">
        <v>4985</v>
      </c>
      <c r="GK31" s="2639">
        <v>61360</v>
      </c>
      <c r="GL31" s="2639"/>
      <c r="GM31" s="1233">
        <v>4708</v>
      </c>
      <c r="GN31" s="1233" t="s">
        <v>21</v>
      </c>
      <c r="GO31" s="1233">
        <v>56652</v>
      </c>
      <c r="GP31" s="1233">
        <v>17264</v>
      </c>
      <c r="GQ31" s="1233">
        <v>37552</v>
      </c>
      <c r="GR31" s="1233">
        <v>1836</v>
      </c>
      <c r="GS31" s="1233">
        <v>3056</v>
      </c>
      <c r="GT31" s="1233">
        <v>26633</v>
      </c>
      <c r="GU31" s="1532" t="s">
        <v>31</v>
      </c>
      <c r="GV31" s="1533" t="s">
        <v>25</v>
      </c>
    </row>
    <row r="32" spans="1:204" ht="15" customHeight="1">
      <c r="A32" s="1281" t="s">
        <v>25</v>
      </c>
      <c r="B32" s="1282" t="s">
        <v>25</v>
      </c>
      <c r="C32" s="1314" t="s">
        <v>167</v>
      </c>
      <c r="D32" s="1233">
        <v>12120114</v>
      </c>
      <c r="E32" s="1233">
        <v>3410099</v>
      </c>
      <c r="F32" s="1233">
        <v>10888979</v>
      </c>
      <c r="G32" s="1233">
        <v>14288096</v>
      </c>
      <c r="H32" s="1233">
        <v>2475210</v>
      </c>
      <c r="I32" s="1233">
        <v>346365</v>
      </c>
      <c r="J32" s="1233">
        <v>11466521</v>
      </c>
      <c r="K32" s="1233">
        <v>6602521</v>
      </c>
      <c r="L32" s="1233">
        <v>4664347</v>
      </c>
      <c r="M32" s="1233">
        <v>199654</v>
      </c>
      <c r="N32" s="1233">
        <v>1458361</v>
      </c>
      <c r="O32" s="1233">
        <v>10589932</v>
      </c>
      <c r="P32" s="1532" t="s">
        <v>32</v>
      </c>
      <c r="Q32" s="1533" t="s">
        <v>25</v>
      </c>
      <c r="R32" s="1281" t="s">
        <v>25</v>
      </c>
      <c r="S32" s="1282" t="s">
        <v>25</v>
      </c>
      <c r="T32" s="1314" t="s">
        <v>167</v>
      </c>
      <c r="U32" s="1233">
        <v>3124</v>
      </c>
      <c r="V32" s="1233" t="s">
        <v>22</v>
      </c>
      <c r="W32" s="2639">
        <v>3220</v>
      </c>
      <c r="X32" s="2639"/>
      <c r="Y32" s="1233" t="s">
        <v>22</v>
      </c>
      <c r="Z32" s="1233" t="s">
        <v>22</v>
      </c>
      <c r="AA32" s="1233">
        <v>3220</v>
      </c>
      <c r="AB32" s="1233" t="s">
        <v>22</v>
      </c>
      <c r="AC32" s="1233">
        <v>5</v>
      </c>
      <c r="AD32" s="1233">
        <v>3215</v>
      </c>
      <c r="AE32" s="1233">
        <v>3</v>
      </c>
      <c r="AF32" s="1233">
        <v>1749</v>
      </c>
      <c r="AG32" s="1532" t="s">
        <v>32</v>
      </c>
      <c r="AH32" s="1533" t="s">
        <v>25</v>
      </c>
      <c r="AI32" s="1281" t="s">
        <v>25</v>
      </c>
      <c r="AJ32" s="1282" t="s">
        <v>25</v>
      </c>
      <c r="AK32" s="1314" t="s">
        <v>167</v>
      </c>
      <c r="AL32" s="1233">
        <v>62518</v>
      </c>
      <c r="AM32" s="1233" t="s">
        <v>22</v>
      </c>
      <c r="AN32" s="2639">
        <v>93567</v>
      </c>
      <c r="AO32" s="2639"/>
      <c r="AP32" s="1233">
        <v>9579</v>
      </c>
      <c r="AQ32" s="1233">
        <v>24143</v>
      </c>
      <c r="AR32" s="1233">
        <v>59845</v>
      </c>
      <c r="AS32" s="1233">
        <v>45695</v>
      </c>
      <c r="AT32" s="1233">
        <v>11327</v>
      </c>
      <c r="AU32" s="1233">
        <v>2823</v>
      </c>
      <c r="AV32" s="1233">
        <v>73</v>
      </c>
      <c r="AW32" s="1233">
        <v>19845</v>
      </c>
      <c r="AX32" s="1532" t="s">
        <v>32</v>
      </c>
      <c r="AY32" s="1533" t="s">
        <v>25</v>
      </c>
      <c r="AZ32" s="1281" t="s">
        <v>25</v>
      </c>
      <c r="BA32" s="1282" t="s">
        <v>25</v>
      </c>
      <c r="BB32" s="1314" t="s">
        <v>167</v>
      </c>
      <c r="BC32" s="1233">
        <v>45078</v>
      </c>
      <c r="BD32" s="1233" t="s">
        <v>22</v>
      </c>
      <c r="BE32" s="2639">
        <v>46912</v>
      </c>
      <c r="BF32" s="2639"/>
      <c r="BG32" s="1233">
        <v>21759</v>
      </c>
      <c r="BH32" s="1233">
        <v>2607</v>
      </c>
      <c r="BI32" s="1233">
        <v>22546</v>
      </c>
      <c r="BJ32" s="1233" t="s">
        <v>21</v>
      </c>
      <c r="BK32" s="1233">
        <v>16031</v>
      </c>
      <c r="BL32" s="1233">
        <v>6515</v>
      </c>
      <c r="BM32" s="1233">
        <v>324</v>
      </c>
      <c r="BN32" s="1233">
        <v>59815</v>
      </c>
      <c r="BO32" s="1532" t="s">
        <v>32</v>
      </c>
      <c r="BP32" s="1533" t="s">
        <v>25</v>
      </c>
      <c r="BQ32" s="1281" t="s">
        <v>25</v>
      </c>
      <c r="BR32" s="1282" t="s">
        <v>25</v>
      </c>
      <c r="BS32" s="1314" t="s">
        <v>167</v>
      </c>
      <c r="BT32" s="1233">
        <v>346965</v>
      </c>
      <c r="BU32" s="1233" t="s">
        <v>22</v>
      </c>
      <c r="BV32" s="2639">
        <v>362063</v>
      </c>
      <c r="BW32" s="2639"/>
      <c r="BX32" s="1233">
        <v>8229</v>
      </c>
      <c r="BY32" s="1233">
        <v>13188</v>
      </c>
      <c r="BZ32" s="1233">
        <v>340646</v>
      </c>
      <c r="CA32" s="1233">
        <v>282372</v>
      </c>
      <c r="CB32" s="1233">
        <v>35134</v>
      </c>
      <c r="CC32" s="1233">
        <v>23140</v>
      </c>
      <c r="CD32" s="1233">
        <v>15826</v>
      </c>
      <c r="CE32" s="1233">
        <v>87383</v>
      </c>
      <c r="CF32" s="1532" t="s">
        <v>32</v>
      </c>
      <c r="CG32" s="1533" t="s">
        <v>25</v>
      </c>
      <c r="CH32" s="1281" t="s">
        <v>25</v>
      </c>
      <c r="CI32" s="1282" t="s">
        <v>25</v>
      </c>
      <c r="CJ32" s="1314" t="s">
        <v>167</v>
      </c>
      <c r="CK32" s="1233" t="s">
        <v>21</v>
      </c>
      <c r="CL32" s="1233" t="s">
        <v>22</v>
      </c>
      <c r="CM32" s="2639">
        <v>49600</v>
      </c>
      <c r="CN32" s="2639"/>
      <c r="CO32" s="1233">
        <v>49600</v>
      </c>
      <c r="CP32" s="1233" t="s">
        <v>21</v>
      </c>
      <c r="CQ32" s="1233" t="s">
        <v>21</v>
      </c>
      <c r="CR32" s="1233" t="s">
        <v>21</v>
      </c>
      <c r="CS32" s="1233" t="s">
        <v>21</v>
      </c>
      <c r="CT32" s="1233" t="s">
        <v>21</v>
      </c>
      <c r="CU32" s="1233" t="s">
        <v>21</v>
      </c>
      <c r="CV32" s="1233" t="s">
        <v>21</v>
      </c>
      <c r="CW32" s="1532" t="s">
        <v>32</v>
      </c>
      <c r="CX32" s="1533" t="s">
        <v>25</v>
      </c>
      <c r="CY32" s="1281" t="s">
        <v>25</v>
      </c>
      <c r="CZ32" s="1282" t="s">
        <v>25</v>
      </c>
      <c r="DA32" s="1314" t="s">
        <v>167</v>
      </c>
      <c r="DB32" s="1233">
        <v>8281690</v>
      </c>
      <c r="DC32" s="1233" t="s">
        <v>22</v>
      </c>
      <c r="DD32" s="2639">
        <v>6094664</v>
      </c>
      <c r="DE32" s="2639"/>
      <c r="DF32" s="1233">
        <v>1340861</v>
      </c>
      <c r="DG32" s="1233" t="s">
        <v>21</v>
      </c>
      <c r="DH32" s="1233">
        <v>4753803</v>
      </c>
      <c r="DI32" s="1233">
        <v>3623551</v>
      </c>
      <c r="DJ32" s="1233">
        <v>1129675</v>
      </c>
      <c r="DK32" s="1233">
        <v>577</v>
      </c>
      <c r="DL32" s="1233">
        <v>544428</v>
      </c>
      <c r="DM32" s="1233">
        <v>10415718</v>
      </c>
      <c r="DN32" s="1532" t="s">
        <v>32</v>
      </c>
      <c r="DO32" s="1533" t="s">
        <v>25</v>
      </c>
      <c r="DP32" s="1281" t="s">
        <v>25</v>
      </c>
      <c r="DQ32" s="1282" t="s">
        <v>25</v>
      </c>
      <c r="DR32" s="1314" t="s">
        <v>167</v>
      </c>
      <c r="DS32" s="1233">
        <v>152540</v>
      </c>
      <c r="DT32" s="1233">
        <v>1076259</v>
      </c>
      <c r="DU32" s="2639">
        <v>854680</v>
      </c>
      <c r="DV32" s="2639"/>
      <c r="DW32" s="1233">
        <v>145508</v>
      </c>
      <c r="DX32" s="1233" t="s">
        <v>21</v>
      </c>
      <c r="DY32" s="1233">
        <v>709172</v>
      </c>
      <c r="DZ32" s="1233">
        <v>600</v>
      </c>
      <c r="EA32" s="1233">
        <v>674300</v>
      </c>
      <c r="EB32" s="1233">
        <v>34272</v>
      </c>
      <c r="EC32" s="1233">
        <v>351989</v>
      </c>
      <c r="ED32" s="1233" t="s">
        <v>22</v>
      </c>
      <c r="EE32" s="1532" t="s">
        <v>32</v>
      </c>
      <c r="EF32" s="1533" t="s">
        <v>25</v>
      </c>
      <c r="EG32" s="1281" t="s">
        <v>25</v>
      </c>
      <c r="EH32" s="1282" t="s">
        <v>25</v>
      </c>
      <c r="EI32" s="1314" t="s">
        <v>167</v>
      </c>
      <c r="EJ32" s="1233">
        <v>233</v>
      </c>
      <c r="EK32" s="1233">
        <v>8886</v>
      </c>
      <c r="EL32" s="2639">
        <v>7744</v>
      </c>
      <c r="EM32" s="2639"/>
      <c r="EN32" s="1233">
        <v>5668</v>
      </c>
      <c r="EO32" s="1233" t="s">
        <v>21</v>
      </c>
      <c r="EP32" s="1233">
        <v>2076</v>
      </c>
      <c r="EQ32" s="1233" t="s">
        <v>21</v>
      </c>
      <c r="ER32" s="1233">
        <v>2076</v>
      </c>
      <c r="ES32" s="1233" t="s">
        <v>21</v>
      </c>
      <c r="ET32" s="1233">
        <v>1375</v>
      </c>
      <c r="EU32" s="1233" t="s">
        <v>22</v>
      </c>
      <c r="EV32" s="1532" t="s">
        <v>32</v>
      </c>
      <c r="EW32" s="1533" t="s">
        <v>25</v>
      </c>
      <c r="EX32" s="1281" t="s">
        <v>25</v>
      </c>
      <c r="EY32" s="1282" t="s">
        <v>25</v>
      </c>
      <c r="EZ32" s="1314" t="s">
        <v>167</v>
      </c>
      <c r="FA32" s="1233">
        <v>397527</v>
      </c>
      <c r="FB32" s="1233" t="s">
        <v>22</v>
      </c>
      <c r="FC32" s="2639">
        <v>397527</v>
      </c>
      <c r="FD32" s="2639"/>
      <c r="FE32" s="1233">
        <v>90563</v>
      </c>
      <c r="FF32" s="1233">
        <v>116980</v>
      </c>
      <c r="FG32" s="1233">
        <v>189984</v>
      </c>
      <c r="FH32" s="1233" t="s">
        <v>22</v>
      </c>
      <c r="FI32" s="1233">
        <v>163579</v>
      </c>
      <c r="FJ32" s="1233">
        <v>26405</v>
      </c>
      <c r="FK32" s="1233" t="s">
        <v>22</v>
      </c>
      <c r="FL32" s="1233" t="s">
        <v>22</v>
      </c>
      <c r="FM32" s="1532" t="s">
        <v>32</v>
      </c>
      <c r="FN32" s="1533" t="s">
        <v>25</v>
      </c>
      <c r="FO32" s="1281" t="s">
        <v>25</v>
      </c>
      <c r="FP32" s="1282" t="s">
        <v>25</v>
      </c>
      <c r="FQ32" s="1314" t="s">
        <v>167</v>
      </c>
      <c r="FR32" s="1233">
        <v>502209</v>
      </c>
      <c r="FS32" s="1233">
        <v>149174</v>
      </c>
      <c r="FT32" s="2639">
        <v>609805</v>
      </c>
      <c r="FU32" s="2639"/>
      <c r="FV32" s="1233" t="s">
        <v>22</v>
      </c>
      <c r="FW32" s="1233" t="s">
        <v>21</v>
      </c>
      <c r="FX32" s="1233">
        <v>609805</v>
      </c>
      <c r="FY32" s="1233">
        <v>7</v>
      </c>
      <c r="FZ32" s="1233">
        <v>540330</v>
      </c>
      <c r="GA32" s="1233">
        <v>69468</v>
      </c>
      <c r="GB32" s="1233">
        <v>25081</v>
      </c>
      <c r="GC32" s="1233">
        <v>1385</v>
      </c>
      <c r="GD32" s="1532" t="s">
        <v>32</v>
      </c>
      <c r="GE32" s="1533" t="s">
        <v>25</v>
      </c>
      <c r="GF32" s="1281" t="s">
        <v>25</v>
      </c>
      <c r="GG32" s="1282" t="s">
        <v>25</v>
      </c>
      <c r="GH32" s="1314" t="s">
        <v>167</v>
      </c>
      <c r="GI32" s="1233">
        <v>56021</v>
      </c>
      <c r="GJ32" s="1233">
        <v>6696</v>
      </c>
      <c r="GK32" s="2639">
        <v>53894</v>
      </c>
      <c r="GL32" s="2639"/>
      <c r="GM32" s="1233">
        <v>4243</v>
      </c>
      <c r="GN32" s="1233" t="s">
        <v>21</v>
      </c>
      <c r="GO32" s="1233">
        <v>49651</v>
      </c>
      <c r="GP32" s="1233">
        <v>17894</v>
      </c>
      <c r="GQ32" s="1233">
        <v>29636</v>
      </c>
      <c r="GR32" s="1233">
        <v>2121</v>
      </c>
      <c r="GS32" s="1233">
        <v>3180</v>
      </c>
      <c r="GT32" s="1233">
        <v>29335</v>
      </c>
      <c r="GU32" s="1532" t="s">
        <v>32</v>
      </c>
      <c r="GV32" s="1533" t="s">
        <v>25</v>
      </c>
    </row>
    <row r="33" spans="1:204" ht="15" customHeight="1">
      <c r="A33" s="1281" t="s">
        <v>25</v>
      </c>
      <c r="B33" s="1282" t="s">
        <v>25</v>
      </c>
      <c r="C33" s="1314" t="s">
        <v>2154</v>
      </c>
      <c r="D33" s="1233">
        <v>10020291</v>
      </c>
      <c r="E33" s="1233">
        <v>3271562</v>
      </c>
      <c r="F33" s="1233">
        <v>9957107</v>
      </c>
      <c r="G33" s="1233">
        <v>13217443</v>
      </c>
      <c r="H33" s="1233">
        <v>2297777</v>
      </c>
      <c r="I33" s="1233">
        <v>340565</v>
      </c>
      <c r="J33" s="1233">
        <v>10579101</v>
      </c>
      <c r="K33" s="1233">
        <v>6134305</v>
      </c>
      <c r="L33" s="1233">
        <v>4274446</v>
      </c>
      <c r="M33" s="1233">
        <v>170351</v>
      </c>
      <c r="N33" s="1233">
        <v>1453017</v>
      </c>
      <c r="O33" s="1233">
        <v>10778732</v>
      </c>
      <c r="P33" s="1532" t="s">
        <v>33</v>
      </c>
      <c r="Q33" s="1533" t="s">
        <v>25</v>
      </c>
      <c r="R33" s="1281" t="s">
        <v>25</v>
      </c>
      <c r="S33" s="1282" t="s">
        <v>25</v>
      </c>
      <c r="T33" s="1314" t="s">
        <v>2154</v>
      </c>
      <c r="U33" s="1233">
        <v>2124</v>
      </c>
      <c r="V33" s="1233" t="s">
        <v>22</v>
      </c>
      <c r="W33" s="2639">
        <v>2099</v>
      </c>
      <c r="X33" s="2639"/>
      <c r="Y33" s="1233" t="s">
        <v>22</v>
      </c>
      <c r="Z33" s="1233">
        <v>2</v>
      </c>
      <c r="AA33" s="1233">
        <v>2097</v>
      </c>
      <c r="AB33" s="1233" t="s">
        <v>22</v>
      </c>
      <c r="AC33" s="1233">
        <v>3</v>
      </c>
      <c r="AD33" s="1233">
        <v>2094</v>
      </c>
      <c r="AE33" s="1233">
        <v>4</v>
      </c>
      <c r="AF33" s="1233">
        <v>1788</v>
      </c>
      <c r="AG33" s="1532" t="s">
        <v>33</v>
      </c>
      <c r="AH33" s="1533" t="s">
        <v>25</v>
      </c>
      <c r="AI33" s="1281" t="s">
        <v>25</v>
      </c>
      <c r="AJ33" s="1282" t="s">
        <v>25</v>
      </c>
      <c r="AK33" s="1314" t="s">
        <v>2154</v>
      </c>
      <c r="AL33" s="1233">
        <v>59236</v>
      </c>
      <c r="AM33" s="1233" t="s">
        <v>22</v>
      </c>
      <c r="AN33" s="2639">
        <v>109783</v>
      </c>
      <c r="AO33" s="2639"/>
      <c r="AP33" s="1233">
        <v>3151</v>
      </c>
      <c r="AQ33" s="1233">
        <v>51727</v>
      </c>
      <c r="AR33" s="1233">
        <v>54905</v>
      </c>
      <c r="AS33" s="1233">
        <v>43421</v>
      </c>
      <c r="AT33" s="1233">
        <v>8907</v>
      </c>
      <c r="AU33" s="1233">
        <v>2577</v>
      </c>
      <c r="AV33" s="1233">
        <v>70</v>
      </c>
      <c r="AW33" s="1233">
        <v>20787</v>
      </c>
      <c r="AX33" s="1532" t="s">
        <v>33</v>
      </c>
      <c r="AY33" s="1533" t="s">
        <v>25</v>
      </c>
      <c r="AZ33" s="1281" t="s">
        <v>25</v>
      </c>
      <c r="BA33" s="1282" t="s">
        <v>25</v>
      </c>
      <c r="BB33" s="1314" t="s">
        <v>2154</v>
      </c>
      <c r="BC33" s="1233">
        <v>37641</v>
      </c>
      <c r="BD33" s="1233" t="s">
        <v>22</v>
      </c>
      <c r="BE33" s="2639">
        <v>41841</v>
      </c>
      <c r="BF33" s="2639"/>
      <c r="BG33" s="1233">
        <v>18269</v>
      </c>
      <c r="BH33" s="1233">
        <v>3015</v>
      </c>
      <c r="BI33" s="1233">
        <v>20557</v>
      </c>
      <c r="BJ33" s="1233" t="s">
        <v>21</v>
      </c>
      <c r="BK33" s="1233">
        <v>14542</v>
      </c>
      <c r="BL33" s="1233">
        <v>6015</v>
      </c>
      <c r="BM33" s="1233">
        <v>343</v>
      </c>
      <c r="BN33" s="1233">
        <v>59284</v>
      </c>
      <c r="BO33" s="1532" t="s">
        <v>33</v>
      </c>
      <c r="BP33" s="1533" t="s">
        <v>25</v>
      </c>
      <c r="BQ33" s="1281" t="s">
        <v>25</v>
      </c>
      <c r="BR33" s="1282" t="s">
        <v>25</v>
      </c>
      <c r="BS33" s="1314" t="s">
        <v>2154</v>
      </c>
      <c r="BT33" s="1233">
        <v>310764</v>
      </c>
      <c r="BU33" s="1233" t="s">
        <v>22</v>
      </c>
      <c r="BV33" s="2639">
        <v>324086</v>
      </c>
      <c r="BW33" s="2639"/>
      <c r="BX33" s="1233">
        <v>10928</v>
      </c>
      <c r="BY33" s="1233">
        <v>10553</v>
      </c>
      <c r="BZ33" s="1233">
        <v>302605</v>
      </c>
      <c r="CA33" s="1233">
        <v>249312</v>
      </c>
      <c r="CB33" s="1233">
        <v>32741</v>
      </c>
      <c r="CC33" s="1233">
        <v>20552</v>
      </c>
      <c r="CD33" s="1233">
        <v>16428</v>
      </c>
      <c r="CE33" s="1233">
        <v>88609</v>
      </c>
      <c r="CF33" s="1532" t="s">
        <v>33</v>
      </c>
      <c r="CG33" s="1533" t="s">
        <v>25</v>
      </c>
      <c r="CH33" s="1281" t="s">
        <v>25</v>
      </c>
      <c r="CI33" s="1282" t="s">
        <v>25</v>
      </c>
      <c r="CJ33" s="1314" t="s">
        <v>2154</v>
      </c>
      <c r="CK33" s="1233" t="s">
        <v>21</v>
      </c>
      <c r="CL33" s="1233" t="s">
        <v>22</v>
      </c>
      <c r="CM33" s="2639">
        <v>52966</v>
      </c>
      <c r="CN33" s="2639"/>
      <c r="CO33" s="1233">
        <v>52966</v>
      </c>
      <c r="CP33" s="1233" t="s">
        <v>21</v>
      </c>
      <c r="CQ33" s="1233" t="s">
        <v>21</v>
      </c>
      <c r="CR33" s="1233" t="s">
        <v>21</v>
      </c>
      <c r="CS33" s="1233" t="s">
        <v>21</v>
      </c>
      <c r="CT33" s="1233" t="s">
        <v>21</v>
      </c>
      <c r="CU33" s="1233" t="s">
        <v>21</v>
      </c>
      <c r="CV33" s="1233" t="s">
        <v>21</v>
      </c>
      <c r="CW33" s="1532" t="s">
        <v>33</v>
      </c>
      <c r="CX33" s="1533" t="s">
        <v>25</v>
      </c>
      <c r="CY33" s="1281" t="s">
        <v>25</v>
      </c>
      <c r="CZ33" s="1282" t="s">
        <v>25</v>
      </c>
      <c r="DA33" s="1314" t="s">
        <v>2154</v>
      </c>
      <c r="DB33" s="1233">
        <v>6401724</v>
      </c>
      <c r="DC33" s="1233" t="s">
        <v>22</v>
      </c>
      <c r="DD33" s="2639">
        <v>5769561</v>
      </c>
      <c r="DE33" s="2639"/>
      <c r="DF33" s="1233">
        <v>1205603</v>
      </c>
      <c r="DG33" s="1233" t="s">
        <v>21</v>
      </c>
      <c r="DH33" s="1233">
        <v>4563958</v>
      </c>
      <c r="DI33" s="1233">
        <v>3591870</v>
      </c>
      <c r="DJ33" s="1233">
        <v>970745</v>
      </c>
      <c r="DK33" s="1233">
        <v>1343</v>
      </c>
      <c r="DL33" s="1233">
        <v>392812</v>
      </c>
      <c r="DM33" s="1233">
        <v>10704799</v>
      </c>
      <c r="DN33" s="1532" t="s">
        <v>33</v>
      </c>
      <c r="DO33" s="1533" t="s">
        <v>25</v>
      </c>
      <c r="DP33" s="1281" t="s">
        <v>25</v>
      </c>
      <c r="DQ33" s="1282" t="s">
        <v>25</v>
      </c>
      <c r="DR33" s="1314" t="s">
        <v>2154</v>
      </c>
      <c r="DS33" s="1233">
        <v>150185</v>
      </c>
      <c r="DT33" s="1233">
        <v>1060971</v>
      </c>
      <c r="DU33" s="2639">
        <v>867109</v>
      </c>
      <c r="DV33" s="2639"/>
      <c r="DW33" s="1233">
        <v>179436</v>
      </c>
      <c r="DX33" s="1233" t="s">
        <v>21</v>
      </c>
      <c r="DY33" s="1233">
        <v>687673</v>
      </c>
      <c r="DZ33" s="1233">
        <v>730</v>
      </c>
      <c r="EA33" s="1233">
        <v>662103</v>
      </c>
      <c r="EB33" s="1233">
        <v>24840</v>
      </c>
      <c r="EC33" s="1233">
        <v>460492</v>
      </c>
      <c r="ED33" s="1233" t="s">
        <v>22</v>
      </c>
      <c r="EE33" s="1532" t="s">
        <v>33</v>
      </c>
      <c r="EF33" s="1533" t="s">
        <v>25</v>
      </c>
      <c r="EG33" s="1281" t="s">
        <v>25</v>
      </c>
      <c r="EH33" s="1282" t="s">
        <v>25</v>
      </c>
      <c r="EI33" s="1314" t="s">
        <v>2154</v>
      </c>
      <c r="EJ33" s="1233" t="s">
        <v>21</v>
      </c>
      <c r="EK33" s="1233">
        <v>9652</v>
      </c>
      <c r="EL33" s="2639">
        <v>8286</v>
      </c>
      <c r="EM33" s="2639"/>
      <c r="EN33" s="1233">
        <v>6368</v>
      </c>
      <c r="EO33" s="1233" t="s">
        <v>21</v>
      </c>
      <c r="EP33" s="1233">
        <v>1918</v>
      </c>
      <c r="EQ33" s="1233" t="s">
        <v>21</v>
      </c>
      <c r="ER33" s="1233">
        <v>1918</v>
      </c>
      <c r="ES33" s="1233" t="s">
        <v>21</v>
      </c>
      <c r="ET33" s="1233">
        <v>1366</v>
      </c>
      <c r="EU33" s="1233" t="s">
        <v>22</v>
      </c>
      <c r="EV33" s="1532" t="s">
        <v>33</v>
      </c>
      <c r="EW33" s="1533" t="s">
        <v>25</v>
      </c>
      <c r="EX33" s="1281" t="s">
        <v>25</v>
      </c>
      <c r="EY33" s="1282" t="s">
        <v>25</v>
      </c>
      <c r="EZ33" s="1314" t="s">
        <v>2154</v>
      </c>
      <c r="FA33" s="1233">
        <v>346988</v>
      </c>
      <c r="FB33" s="1233" t="s">
        <v>22</v>
      </c>
      <c r="FC33" s="2639">
        <v>346988</v>
      </c>
      <c r="FD33" s="2639"/>
      <c r="FE33" s="1233">
        <v>76420</v>
      </c>
      <c r="FF33" s="1233">
        <v>106938</v>
      </c>
      <c r="FG33" s="1233">
        <v>163630</v>
      </c>
      <c r="FH33" s="1233" t="s">
        <v>22</v>
      </c>
      <c r="FI33" s="1233">
        <v>144126</v>
      </c>
      <c r="FJ33" s="1233">
        <v>19504</v>
      </c>
      <c r="FK33" s="1233" t="s">
        <v>22</v>
      </c>
      <c r="FL33" s="1233" t="s">
        <v>22</v>
      </c>
      <c r="FM33" s="1532" t="s">
        <v>33</v>
      </c>
      <c r="FN33" s="1533" t="s">
        <v>25</v>
      </c>
      <c r="FO33" s="1281" t="s">
        <v>25</v>
      </c>
      <c r="FP33" s="1282" t="s">
        <v>25</v>
      </c>
      <c r="FQ33" s="1314" t="s">
        <v>2154</v>
      </c>
      <c r="FR33" s="1233">
        <v>422321</v>
      </c>
      <c r="FS33" s="1233">
        <v>112640</v>
      </c>
      <c r="FT33" s="2639">
        <v>499358</v>
      </c>
      <c r="FU33" s="2639"/>
      <c r="FV33" s="1233" t="s">
        <v>22</v>
      </c>
      <c r="FW33" s="1233" t="s">
        <v>21</v>
      </c>
      <c r="FX33" s="1233">
        <v>499358</v>
      </c>
      <c r="FY33" s="1233" t="s">
        <v>21</v>
      </c>
      <c r="FZ33" s="1233">
        <v>431832</v>
      </c>
      <c r="GA33" s="1233">
        <v>67526</v>
      </c>
      <c r="GB33" s="1233">
        <v>20603</v>
      </c>
      <c r="GC33" s="1233">
        <v>1357</v>
      </c>
      <c r="GD33" s="1532" t="s">
        <v>33</v>
      </c>
      <c r="GE33" s="1533" t="s">
        <v>25</v>
      </c>
      <c r="GF33" s="1281" t="s">
        <v>25</v>
      </c>
      <c r="GG33" s="1282" t="s">
        <v>25</v>
      </c>
      <c r="GH33" s="1314" t="s">
        <v>2154</v>
      </c>
      <c r="GI33" s="1233">
        <v>55831</v>
      </c>
      <c r="GJ33" s="1233">
        <v>6962</v>
      </c>
      <c r="GK33" s="2639">
        <v>57947</v>
      </c>
      <c r="GL33" s="2639"/>
      <c r="GM33" s="1233">
        <v>2651</v>
      </c>
      <c r="GN33" s="1233" t="s">
        <v>21</v>
      </c>
      <c r="GO33" s="1233">
        <v>55296</v>
      </c>
      <c r="GP33" s="1233">
        <v>18889</v>
      </c>
      <c r="GQ33" s="1233">
        <v>34382</v>
      </c>
      <c r="GR33" s="1233">
        <v>2025</v>
      </c>
      <c r="GS33" s="1233">
        <v>3510</v>
      </c>
      <c r="GT33" s="1233">
        <v>27629</v>
      </c>
      <c r="GU33" s="1532" t="s">
        <v>33</v>
      </c>
      <c r="GV33" s="1533" t="s">
        <v>25</v>
      </c>
    </row>
    <row r="34" spans="1:204" ht="15" customHeight="1">
      <c r="A34" s="1281" t="s">
        <v>25</v>
      </c>
      <c r="B34" s="1282" t="s">
        <v>25</v>
      </c>
      <c r="C34" s="1314" t="s">
        <v>168</v>
      </c>
      <c r="D34" s="1233">
        <v>9654785</v>
      </c>
      <c r="E34" s="1233">
        <v>3046134</v>
      </c>
      <c r="F34" s="1233">
        <v>9516928</v>
      </c>
      <c r="G34" s="1233">
        <v>12552142</v>
      </c>
      <c r="H34" s="1233">
        <v>2170917</v>
      </c>
      <c r="I34" s="1233">
        <v>335121</v>
      </c>
      <c r="J34" s="1233">
        <v>10046104</v>
      </c>
      <c r="K34" s="1233">
        <v>5820137</v>
      </c>
      <c r="L34" s="1233">
        <v>4059424</v>
      </c>
      <c r="M34" s="1233">
        <v>166543</v>
      </c>
      <c r="N34" s="1233">
        <v>1413427</v>
      </c>
      <c r="O34" s="1233">
        <v>10868631</v>
      </c>
      <c r="P34" s="1532" t="s">
        <v>34</v>
      </c>
      <c r="Q34" s="1533" t="s">
        <v>25</v>
      </c>
      <c r="R34" s="1281" t="s">
        <v>25</v>
      </c>
      <c r="S34" s="1282" t="s">
        <v>25</v>
      </c>
      <c r="T34" s="1314" t="s">
        <v>168</v>
      </c>
      <c r="U34" s="1233">
        <v>3390</v>
      </c>
      <c r="V34" s="1233" t="s">
        <v>22</v>
      </c>
      <c r="W34" s="2639">
        <v>3506</v>
      </c>
      <c r="X34" s="2639"/>
      <c r="Y34" s="1233" t="s">
        <v>22</v>
      </c>
      <c r="Z34" s="1233" t="s">
        <v>22</v>
      </c>
      <c r="AA34" s="1233">
        <v>3506</v>
      </c>
      <c r="AB34" s="1233" t="s">
        <v>22</v>
      </c>
      <c r="AC34" s="1233">
        <v>4</v>
      </c>
      <c r="AD34" s="1233">
        <v>3502</v>
      </c>
      <c r="AE34" s="1233">
        <v>4</v>
      </c>
      <c r="AF34" s="1233">
        <v>1690</v>
      </c>
      <c r="AG34" s="1532" t="s">
        <v>34</v>
      </c>
      <c r="AH34" s="1533" t="s">
        <v>25</v>
      </c>
      <c r="AI34" s="1281" t="s">
        <v>25</v>
      </c>
      <c r="AJ34" s="1282" t="s">
        <v>25</v>
      </c>
      <c r="AK34" s="1314" t="s">
        <v>168</v>
      </c>
      <c r="AL34" s="1233">
        <v>89522</v>
      </c>
      <c r="AM34" s="1233" t="s">
        <v>22</v>
      </c>
      <c r="AN34" s="2639">
        <v>139885</v>
      </c>
      <c r="AO34" s="2639"/>
      <c r="AP34" s="1233">
        <v>5955</v>
      </c>
      <c r="AQ34" s="1233">
        <v>45206</v>
      </c>
      <c r="AR34" s="1233">
        <v>88724</v>
      </c>
      <c r="AS34" s="1233">
        <v>75806</v>
      </c>
      <c r="AT34" s="1233">
        <v>9658</v>
      </c>
      <c r="AU34" s="1233">
        <v>3260</v>
      </c>
      <c r="AV34" s="1233">
        <v>74</v>
      </c>
      <c r="AW34" s="1233">
        <v>18972</v>
      </c>
      <c r="AX34" s="1532" t="s">
        <v>34</v>
      </c>
      <c r="AY34" s="1533" t="s">
        <v>25</v>
      </c>
      <c r="AZ34" s="1281" t="s">
        <v>25</v>
      </c>
      <c r="BA34" s="1282" t="s">
        <v>25</v>
      </c>
      <c r="BB34" s="1314" t="s">
        <v>168</v>
      </c>
      <c r="BC34" s="1233">
        <v>40517</v>
      </c>
      <c r="BD34" s="1233" t="s">
        <v>22</v>
      </c>
      <c r="BE34" s="2639">
        <v>45554</v>
      </c>
      <c r="BF34" s="2639"/>
      <c r="BG34" s="1233">
        <v>20220</v>
      </c>
      <c r="BH34" s="1233">
        <v>2709</v>
      </c>
      <c r="BI34" s="1233">
        <v>22625</v>
      </c>
      <c r="BJ34" s="1233" t="s">
        <v>21</v>
      </c>
      <c r="BK34" s="1233">
        <v>17528</v>
      </c>
      <c r="BL34" s="1233">
        <v>5097</v>
      </c>
      <c r="BM34" s="1233">
        <v>1447</v>
      </c>
      <c r="BN34" s="1233">
        <v>59629</v>
      </c>
      <c r="BO34" s="1532" t="s">
        <v>34</v>
      </c>
      <c r="BP34" s="1533" t="s">
        <v>25</v>
      </c>
      <c r="BQ34" s="1281" t="s">
        <v>25</v>
      </c>
      <c r="BR34" s="1282" t="s">
        <v>25</v>
      </c>
      <c r="BS34" s="1314" t="s">
        <v>168</v>
      </c>
      <c r="BT34" s="1233">
        <v>300261</v>
      </c>
      <c r="BU34" s="1233" t="s">
        <v>22</v>
      </c>
      <c r="BV34" s="2639">
        <v>299175</v>
      </c>
      <c r="BW34" s="2639"/>
      <c r="BX34" s="1233">
        <v>8903</v>
      </c>
      <c r="BY34" s="1233">
        <v>8904</v>
      </c>
      <c r="BZ34" s="1233">
        <v>281368</v>
      </c>
      <c r="CA34" s="1233">
        <v>225672</v>
      </c>
      <c r="CB34" s="1233">
        <v>35697</v>
      </c>
      <c r="CC34" s="1233">
        <v>19999</v>
      </c>
      <c r="CD34" s="1233">
        <v>32396</v>
      </c>
      <c r="CE34" s="1233">
        <v>92391</v>
      </c>
      <c r="CF34" s="1532" t="s">
        <v>34</v>
      </c>
      <c r="CG34" s="1533" t="s">
        <v>25</v>
      </c>
      <c r="CH34" s="1281" t="s">
        <v>25</v>
      </c>
      <c r="CI34" s="1282" t="s">
        <v>25</v>
      </c>
      <c r="CJ34" s="1314" t="s">
        <v>168</v>
      </c>
      <c r="CK34" s="1233" t="s">
        <v>21</v>
      </c>
      <c r="CL34" s="1233" t="s">
        <v>22</v>
      </c>
      <c r="CM34" s="2639">
        <v>33656</v>
      </c>
      <c r="CN34" s="2639"/>
      <c r="CO34" s="1233">
        <v>33656</v>
      </c>
      <c r="CP34" s="1233" t="s">
        <v>21</v>
      </c>
      <c r="CQ34" s="1233" t="s">
        <v>21</v>
      </c>
      <c r="CR34" s="1233" t="s">
        <v>21</v>
      </c>
      <c r="CS34" s="1233" t="s">
        <v>21</v>
      </c>
      <c r="CT34" s="1233" t="s">
        <v>21</v>
      </c>
      <c r="CU34" s="1233" t="s">
        <v>21</v>
      </c>
      <c r="CV34" s="1233" t="s">
        <v>21</v>
      </c>
      <c r="CW34" s="1532" t="s">
        <v>34</v>
      </c>
      <c r="CX34" s="1533" t="s">
        <v>25</v>
      </c>
      <c r="CY34" s="1281" t="s">
        <v>25</v>
      </c>
      <c r="CZ34" s="1282" t="s">
        <v>25</v>
      </c>
      <c r="DA34" s="1314" t="s">
        <v>168</v>
      </c>
      <c r="DB34" s="1233">
        <v>5851235</v>
      </c>
      <c r="DC34" s="1233" t="s">
        <v>22</v>
      </c>
      <c r="DD34" s="2639">
        <v>5446891</v>
      </c>
      <c r="DE34" s="2639"/>
      <c r="DF34" s="1233">
        <v>1203710</v>
      </c>
      <c r="DG34" s="1233" t="s">
        <v>21</v>
      </c>
      <c r="DH34" s="1233">
        <v>4243181</v>
      </c>
      <c r="DI34" s="1233">
        <v>3307770</v>
      </c>
      <c r="DJ34" s="1233">
        <v>934080</v>
      </c>
      <c r="DK34" s="1233">
        <v>1331</v>
      </c>
      <c r="DL34" s="1233">
        <v>552971</v>
      </c>
      <c r="DM34" s="1233">
        <v>10588864</v>
      </c>
      <c r="DN34" s="1532" t="s">
        <v>34</v>
      </c>
      <c r="DO34" s="1533" t="s">
        <v>25</v>
      </c>
      <c r="DP34" s="1281" t="s">
        <v>25</v>
      </c>
      <c r="DQ34" s="1282" t="s">
        <v>25</v>
      </c>
      <c r="DR34" s="1314" t="s">
        <v>168</v>
      </c>
      <c r="DS34" s="1233">
        <v>142928</v>
      </c>
      <c r="DT34" s="1233">
        <v>977776</v>
      </c>
      <c r="DU34" s="2639">
        <v>795037</v>
      </c>
      <c r="DV34" s="2639"/>
      <c r="DW34" s="1233">
        <v>154570</v>
      </c>
      <c r="DX34" s="1233" t="s">
        <v>21</v>
      </c>
      <c r="DY34" s="1233">
        <v>640467</v>
      </c>
      <c r="DZ34" s="1233">
        <v>504</v>
      </c>
      <c r="EA34" s="1233">
        <v>622246</v>
      </c>
      <c r="EB34" s="1233">
        <v>17717</v>
      </c>
      <c r="EC34" s="1233">
        <v>314892</v>
      </c>
      <c r="ED34" s="1233" t="s">
        <v>22</v>
      </c>
      <c r="EE34" s="1532" t="s">
        <v>34</v>
      </c>
      <c r="EF34" s="1533" t="s">
        <v>25</v>
      </c>
      <c r="EG34" s="1281" t="s">
        <v>25</v>
      </c>
      <c r="EH34" s="1282" t="s">
        <v>25</v>
      </c>
      <c r="EI34" s="1314" t="s">
        <v>168</v>
      </c>
      <c r="EJ34" s="1233" t="s">
        <v>21</v>
      </c>
      <c r="EK34" s="1233">
        <v>8394</v>
      </c>
      <c r="EL34" s="2639">
        <v>7672</v>
      </c>
      <c r="EM34" s="2639"/>
      <c r="EN34" s="1233">
        <v>6439</v>
      </c>
      <c r="EO34" s="1233" t="s">
        <v>21</v>
      </c>
      <c r="EP34" s="1233">
        <v>1233</v>
      </c>
      <c r="EQ34" s="1233" t="s">
        <v>21</v>
      </c>
      <c r="ER34" s="1233">
        <v>1233</v>
      </c>
      <c r="ES34" s="1233" t="s">
        <v>21</v>
      </c>
      <c r="ET34" s="1233">
        <v>722</v>
      </c>
      <c r="EU34" s="1233" t="s">
        <v>22</v>
      </c>
      <c r="EV34" s="1532" t="s">
        <v>34</v>
      </c>
      <c r="EW34" s="1533" t="s">
        <v>25</v>
      </c>
      <c r="EX34" s="1281" t="s">
        <v>25</v>
      </c>
      <c r="EY34" s="1282" t="s">
        <v>25</v>
      </c>
      <c r="EZ34" s="1314" t="s">
        <v>168</v>
      </c>
      <c r="FA34" s="1233">
        <v>366717</v>
      </c>
      <c r="FB34" s="1233" t="s">
        <v>22</v>
      </c>
      <c r="FC34" s="2639">
        <v>366717</v>
      </c>
      <c r="FD34" s="2639"/>
      <c r="FE34" s="1233">
        <v>81833</v>
      </c>
      <c r="FF34" s="1233">
        <v>122185</v>
      </c>
      <c r="FG34" s="1233">
        <v>162699</v>
      </c>
      <c r="FH34" s="1233" t="s">
        <v>22</v>
      </c>
      <c r="FI34" s="1233">
        <v>139884</v>
      </c>
      <c r="FJ34" s="1233">
        <v>22815</v>
      </c>
      <c r="FK34" s="1233" t="s">
        <v>22</v>
      </c>
      <c r="FL34" s="1233" t="s">
        <v>22</v>
      </c>
      <c r="FM34" s="1532" t="s">
        <v>34</v>
      </c>
      <c r="FN34" s="1533" t="s">
        <v>25</v>
      </c>
      <c r="FO34" s="1281" t="s">
        <v>25</v>
      </c>
      <c r="FP34" s="1282" t="s">
        <v>25</v>
      </c>
      <c r="FQ34" s="1314" t="s">
        <v>168</v>
      </c>
      <c r="FR34" s="1233">
        <v>411138</v>
      </c>
      <c r="FS34" s="1233">
        <v>111196</v>
      </c>
      <c r="FT34" s="2639">
        <v>483539</v>
      </c>
      <c r="FU34" s="2639"/>
      <c r="FV34" s="1233" t="s">
        <v>22</v>
      </c>
      <c r="FW34" s="1233" t="s">
        <v>21</v>
      </c>
      <c r="FX34" s="1233">
        <v>483539</v>
      </c>
      <c r="FY34" s="1233" t="s">
        <v>21</v>
      </c>
      <c r="FZ34" s="1233">
        <v>419804</v>
      </c>
      <c r="GA34" s="1233">
        <v>63735</v>
      </c>
      <c r="GB34" s="1233">
        <v>19447</v>
      </c>
      <c r="GC34" s="1233">
        <v>1343</v>
      </c>
      <c r="GD34" s="1532" t="s">
        <v>34</v>
      </c>
      <c r="GE34" s="1533" t="s">
        <v>25</v>
      </c>
      <c r="GF34" s="1281" t="s">
        <v>25</v>
      </c>
      <c r="GG34" s="1282" t="s">
        <v>25</v>
      </c>
      <c r="GH34" s="1314" t="s">
        <v>168</v>
      </c>
      <c r="GI34" s="1233">
        <v>52739</v>
      </c>
      <c r="GJ34" s="1233">
        <v>6737</v>
      </c>
      <c r="GK34" s="2639">
        <v>51070</v>
      </c>
      <c r="GL34" s="2639"/>
      <c r="GM34" s="1233">
        <v>3753</v>
      </c>
      <c r="GN34" s="1233" t="s">
        <v>21</v>
      </c>
      <c r="GO34" s="1233">
        <v>47317</v>
      </c>
      <c r="GP34" s="1233">
        <v>18127</v>
      </c>
      <c r="GQ34" s="1233">
        <v>27275</v>
      </c>
      <c r="GR34" s="1233">
        <v>1915</v>
      </c>
      <c r="GS34" s="1233">
        <v>2874</v>
      </c>
      <c r="GT34" s="1233">
        <v>30885</v>
      </c>
      <c r="GU34" s="1532" t="s">
        <v>34</v>
      </c>
      <c r="GV34" s="1533" t="s">
        <v>25</v>
      </c>
    </row>
    <row r="35" spans="1:204" ht="15" customHeight="1">
      <c r="A35" s="1281" t="s">
        <v>25</v>
      </c>
      <c r="B35" s="1282" t="s">
        <v>25</v>
      </c>
      <c r="C35" s="1314" t="s">
        <v>169</v>
      </c>
      <c r="D35" s="1233">
        <v>9857391</v>
      </c>
      <c r="E35" s="1233">
        <v>3064270</v>
      </c>
      <c r="F35" s="1233">
        <v>10574635</v>
      </c>
      <c r="G35" s="1233">
        <v>13628612</v>
      </c>
      <c r="H35" s="1233">
        <v>2442803</v>
      </c>
      <c r="I35" s="1233">
        <v>368624</v>
      </c>
      <c r="J35" s="1233">
        <v>10817185</v>
      </c>
      <c r="K35" s="1233">
        <v>6272766</v>
      </c>
      <c r="L35" s="1233">
        <v>4353850</v>
      </c>
      <c r="M35" s="1233">
        <v>190569</v>
      </c>
      <c r="N35" s="1233">
        <v>1439911</v>
      </c>
      <c r="O35" s="1233">
        <v>10205937</v>
      </c>
      <c r="P35" s="1532" t="s">
        <v>35</v>
      </c>
      <c r="Q35" s="1533" t="s">
        <v>25</v>
      </c>
      <c r="R35" s="1281" t="s">
        <v>25</v>
      </c>
      <c r="S35" s="1282" t="s">
        <v>25</v>
      </c>
      <c r="T35" s="1314" t="s">
        <v>169</v>
      </c>
      <c r="U35" s="1233">
        <v>4355</v>
      </c>
      <c r="V35" s="1233" t="s">
        <v>22</v>
      </c>
      <c r="W35" s="2639">
        <v>4352</v>
      </c>
      <c r="X35" s="2639"/>
      <c r="Y35" s="1233" t="s">
        <v>22</v>
      </c>
      <c r="Z35" s="1233" t="s">
        <v>22</v>
      </c>
      <c r="AA35" s="1233">
        <v>4352</v>
      </c>
      <c r="AB35" s="1233" t="s">
        <v>22</v>
      </c>
      <c r="AC35" s="1233">
        <v>6</v>
      </c>
      <c r="AD35" s="1233">
        <v>4346</v>
      </c>
      <c r="AE35" s="1233">
        <v>6</v>
      </c>
      <c r="AF35" s="1233">
        <v>1713</v>
      </c>
      <c r="AG35" s="1532" t="s">
        <v>35</v>
      </c>
      <c r="AH35" s="1533" t="s">
        <v>25</v>
      </c>
      <c r="AI35" s="1281" t="s">
        <v>25</v>
      </c>
      <c r="AJ35" s="1282" t="s">
        <v>25</v>
      </c>
      <c r="AK35" s="1314" t="s">
        <v>169</v>
      </c>
      <c r="AL35" s="1233">
        <v>98607</v>
      </c>
      <c r="AM35" s="1233" t="s">
        <v>22</v>
      </c>
      <c r="AN35" s="2639">
        <v>146138</v>
      </c>
      <c r="AO35" s="2639"/>
      <c r="AP35" s="1233">
        <v>2877</v>
      </c>
      <c r="AQ35" s="1233">
        <v>47869</v>
      </c>
      <c r="AR35" s="1233">
        <v>95392</v>
      </c>
      <c r="AS35" s="1233">
        <v>82470</v>
      </c>
      <c r="AT35" s="1233">
        <v>9828</v>
      </c>
      <c r="AU35" s="1233">
        <v>3094</v>
      </c>
      <c r="AV35" s="1233">
        <v>114</v>
      </c>
      <c r="AW35" s="1233">
        <v>19223</v>
      </c>
      <c r="AX35" s="1532" t="s">
        <v>35</v>
      </c>
      <c r="AY35" s="1533" t="s">
        <v>25</v>
      </c>
      <c r="AZ35" s="1281" t="s">
        <v>25</v>
      </c>
      <c r="BA35" s="1282" t="s">
        <v>25</v>
      </c>
      <c r="BB35" s="1314" t="s">
        <v>169</v>
      </c>
      <c r="BC35" s="1233">
        <v>38805</v>
      </c>
      <c r="BD35" s="1233" t="s">
        <v>22</v>
      </c>
      <c r="BE35" s="2639">
        <v>45001</v>
      </c>
      <c r="BF35" s="2639"/>
      <c r="BG35" s="1233">
        <v>20208</v>
      </c>
      <c r="BH35" s="1233">
        <v>2961</v>
      </c>
      <c r="BI35" s="1233">
        <v>21832</v>
      </c>
      <c r="BJ35" s="1233" t="s">
        <v>21</v>
      </c>
      <c r="BK35" s="1233">
        <v>16970</v>
      </c>
      <c r="BL35" s="1233">
        <v>4862</v>
      </c>
      <c r="BM35" s="1233">
        <v>1209</v>
      </c>
      <c r="BN35" s="1233">
        <v>58983</v>
      </c>
      <c r="BO35" s="1532" t="s">
        <v>35</v>
      </c>
      <c r="BP35" s="1533" t="s">
        <v>25</v>
      </c>
      <c r="BQ35" s="1281" t="s">
        <v>25</v>
      </c>
      <c r="BR35" s="1282" t="s">
        <v>25</v>
      </c>
      <c r="BS35" s="1314" t="s">
        <v>169</v>
      </c>
      <c r="BT35" s="1233">
        <v>353851</v>
      </c>
      <c r="BU35" s="1233" t="s">
        <v>22</v>
      </c>
      <c r="BV35" s="2639">
        <v>371476</v>
      </c>
      <c r="BW35" s="2639"/>
      <c r="BX35" s="1233">
        <v>8381</v>
      </c>
      <c r="BY35" s="1233">
        <v>9611</v>
      </c>
      <c r="BZ35" s="1233">
        <v>353484</v>
      </c>
      <c r="CA35" s="1233">
        <v>292992</v>
      </c>
      <c r="CB35" s="1233">
        <v>36389</v>
      </c>
      <c r="CC35" s="1233">
        <v>24103</v>
      </c>
      <c r="CD35" s="1233">
        <v>31420</v>
      </c>
      <c r="CE35" s="1233">
        <v>69672</v>
      </c>
      <c r="CF35" s="1532" t="s">
        <v>35</v>
      </c>
      <c r="CG35" s="1533" t="s">
        <v>25</v>
      </c>
      <c r="CH35" s="1281" t="s">
        <v>25</v>
      </c>
      <c r="CI35" s="1282" t="s">
        <v>25</v>
      </c>
      <c r="CJ35" s="1314" t="s">
        <v>169</v>
      </c>
      <c r="CK35" s="1233" t="s">
        <v>21</v>
      </c>
      <c r="CL35" s="1233" t="s">
        <v>22</v>
      </c>
      <c r="CM35" s="2639">
        <v>25220</v>
      </c>
      <c r="CN35" s="2639"/>
      <c r="CO35" s="1233">
        <v>25220</v>
      </c>
      <c r="CP35" s="1233" t="s">
        <v>21</v>
      </c>
      <c r="CQ35" s="1233" t="s">
        <v>21</v>
      </c>
      <c r="CR35" s="1233" t="s">
        <v>21</v>
      </c>
      <c r="CS35" s="1233" t="s">
        <v>21</v>
      </c>
      <c r="CT35" s="1233" t="s">
        <v>21</v>
      </c>
      <c r="CU35" s="1233" t="s">
        <v>21</v>
      </c>
      <c r="CV35" s="1233" t="s">
        <v>21</v>
      </c>
      <c r="CW35" s="1532" t="s">
        <v>35</v>
      </c>
      <c r="CX35" s="1533" t="s">
        <v>25</v>
      </c>
      <c r="CY35" s="1281" t="s">
        <v>25</v>
      </c>
      <c r="CZ35" s="1282" t="s">
        <v>25</v>
      </c>
      <c r="DA35" s="1314" t="s">
        <v>169</v>
      </c>
      <c r="DB35" s="1233">
        <v>5851012</v>
      </c>
      <c r="DC35" s="1233" t="s">
        <v>22</v>
      </c>
      <c r="DD35" s="2639">
        <v>5859537</v>
      </c>
      <c r="DE35" s="2639"/>
      <c r="DF35" s="1233">
        <v>1463864</v>
      </c>
      <c r="DG35" s="1233" t="s">
        <v>21</v>
      </c>
      <c r="DH35" s="1233">
        <v>4395673</v>
      </c>
      <c r="DI35" s="1233">
        <v>3309720</v>
      </c>
      <c r="DJ35" s="1233">
        <v>1083704</v>
      </c>
      <c r="DK35" s="1233">
        <v>2249</v>
      </c>
      <c r="DL35" s="1233">
        <v>540751</v>
      </c>
      <c r="DM35" s="1233">
        <v>10052759</v>
      </c>
      <c r="DN35" s="1532" t="s">
        <v>35</v>
      </c>
      <c r="DO35" s="1533" t="s">
        <v>25</v>
      </c>
      <c r="DP35" s="1281" t="s">
        <v>25</v>
      </c>
      <c r="DQ35" s="1282" t="s">
        <v>25</v>
      </c>
      <c r="DR35" s="1314" t="s">
        <v>169</v>
      </c>
      <c r="DS35" s="1233">
        <v>140780</v>
      </c>
      <c r="DT35" s="1233">
        <v>988447</v>
      </c>
      <c r="DU35" s="2639">
        <v>809126</v>
      </c>
      <c r="DV35" s="2639"/>
      <c r="DW35" s="1233">
        <v>143245</v>
      </c>
      <c r="DX35" s="1233" t="s">
        <v>21</v>
      </c>
      <c r="DY35" s="1233">
        <v>665881</v>
      </c>
      <c r="DZ35" s="1233">
        <v>481</v>
      </c>
      <c r="EA35" s="1233">
        <v>638260</v>
      </c>
      <c r="EB35" s="1233">
        <v>27140</v>
      </c>
      <c r="EC35" s="1233">
        <v>298563</v>
      </c>
      <c r="ED35" s="1233" t="s">
        <v>22</v>
      </c>
      <c r="EE35" s="1532" t="s">
        <v>35</v>
      </c>
      <c r="EF35" s="1533" t="s">
        <v>25</v>
      </c>
      <c r="EG35" s="1281" t="s">
        <v>25</v>
      </c>
      <c r="EH35" s="1282" t="s">
        <v>25</v>
      </c>
      <c r="EI35" s="1314" t="s">
        <v>169</v>
      </c>
      <c r="EJ35" s="1233">
        <v>250</v>
      </c>
      <c r="EK35" s="1233">
        <v>4709</v>
      </c>
      <c r="EL35" s="2639">
        <v>4959</v>
      </c>
      <c r="EM35" s="2639"/>
      <c r="EN35" s="1233">
        <v>4709</v>
      </c>
      <c r="EO35" s="1233" t="s">
        <v>21</v>
      </c>
      <c r="EP35" s="1233">
        <v>250</v>
      </c>
      <c r="EQ35" s="1233" t="s">
        <v>21</v>
      </c>
      <c r="ER35" s="1233">
        <v>250</v>
      </c>
      <c r="ES35" s="1233" t="s">
        <v>21</v>
      </c>
      <c r="ET35" s="1233" t="s">
        <v>21</v>
      </c>
      <c r="EU35" s="1233" t="s">
        <v>22</v>
      </c>
      <c r="EV35" s="1532" t="s">
        <v>35</v>
      </c>
      <c r="EW35" s="1533" t="s">
        <v>25</v>
      </c>
      <c r="EX35" s="1281" t="s">
        <v>25</v>
      </c>
      <c r="EY35" s="1282" t="s">
        <v>25</v>
      </c>
      <c r="EZ35" s="1314" t="s">
        <v>169</v>
      </c>
      <c r="FA35" s="1233">
        <v>403081</v>
      </c>
      <c r="FB35" s="1233" t="s">
        <v>22</v>
      </c>
      <c r="FC35" s="2639">
        <v>403081</v>
      </c>
      <c r="FD35" s="2639"/>
      <c r="FE35" s="1233">
        <v>85799</v>
      </c>
      <c r="FF35" s="1233">
        <v>132167</v>
      </c>
      <c r="FG35" s="1233">
        <v>185115</v>
      </c>
      <c r="FH35" s="1233" t="s">
        <v>22</v>
      </c>
      <c r="FI35" s="1233">
        <v>156259</v>
      </c>
      <c r="FJ35" s="1233">
        <v>28856</v>
      </c>
      <c r="FK35" s="1233" t="s">
        <v>22</v>
      </c>
      <c r="FL35" s="1233" t="s">
        <v>22</v>
      </c>
      <c r="FM35" s="1532" t="s">
        <v>35</v>
      </c>
      <c r="FN35" s="1533" t="s">
        <v>25</v>
      </c>
      <c r="FO35" s="1281" t="s">
        <v>25</v>
      </c>
      <c r="FP35" s="1282" t="s">
        <v>25</v>
      </c>
      <c r="FQ35" s="1314" t="s">
        <v>169</v>
      </c>
      <c r="FR35" s="1233">
        <v>475528</v>
      </c>
      <c r="FS35" s="1233">
        <v>112695</v>
      </c>
      <c r="FT35" s="2639">
        <v>548764</v>
      </c>
      <c r="FU35" s="2639"/>
      <c r="FV35" s="1233" t="s">
        <v>22</v>
      </c>
      <c r="FW35" s="1233" t="s">
        <v>21</v>
      </c>
      <c r="FX35" s="1233">
        <v>548764</v>
      </c>
      <c r="FY35" s="1233" t="s">
        <v>21</v>
      </c>
      <c r="FZ35" s="1233">
        <v>481216</v>
      </c>
      <c r="GA35" s="1233">
        <v>67548</v>
      </c>
      <c r="GB35" s="1233">
        <v>15984</v>
      </c>
      <c r="GC35" s="1233">
        <v>1299</v>
      </c>
      <c r="GD35" s="1532" t="s">
        <v>35</v>
      </c>
      <c r="GE35" s="1533" t="s">
        <v>25</v>
      </c>
      <c r="GF35" s="1281" t="s">
        <v>25</v>
      </c>
      <c r="GG35" s="1282" t="s">
        <v>25</v>
      </c>
      <c r="GH35" s="1314" t="s">
        <v>169</v>
      </c>
      <c r="GI35" s="1233">
        <v>55714</v>
      </c>
      <c r="GJ35" s="1233">
        <v>6534</v>
      </c>
      <c r="GK35" s="2639">
        <v>54301</v>
      </c>
      <c r="GL35" s="2639"/>
      <c r="GM35" s="1233">
        <v>1614</v>
      </c>
      <c r="GN35" s="1233" t="s">
        <v>21</v>
      </c>
      <c r="GO35" s="1233">
        <v>52687</v>
      </c>
      <c r="GP35" s="1233">
        <v>17667</v>
      </c>
      <c r="GQ35" s="1233">
        <v>33115</v>
      </c>
      <c r="GR35" s="1233">
        <v>1905</v>
      </c>
      <c r="GS35" s="1233">
        <v>3467</v>
      </c>
      <c r="GT35" s="1233">
        <v>33480</v>
      </c>
      <c r="GU35" s="1532" t="s">
        <v>35</v>
      </c>
      <c r="GV35" s="1533" t="s">
        <v>25</v>
      </c>
    </row>
    <row r="36" spans="1:204" ht="15" customHeight="1">
      <c r="A36" s="1281" t="s">
        <v>25</v>
      </c>
      <c r="B36" s="1282" t="s">
        <v>25</v>
      </c>
      <c r="C36" s="1314" t="s">
        <v>170</v>
      </c>
      <c r="D36" s="1233">
        <v>10394356</v>
      </c>
      <c r="E36" s="1233">
        <v>3206628</v>
      </c>
      <c r="F36" s="1233">
        <v>11150274</v>
      </c>
      <c r="G36" s="1233">
        <v>14345858</v>
      </c>
      <c r="H36" s="1233">
        <v>2476172</v>
      </c>
      <c r="I36" s="1233">
        <v>355407</v>
      </c>
      <c r="J36" s="1233">
        <v>11514279</v>
      </c>
      <c r="K36" s="1233">
        <v>6728836</v>
      </c>
      <c r="L36" s="1233">
        <v>4594631</v>
      </c>
      <c r="M36" s="1233">
        <v>190812</v>
      </c>
      <c r="N36" s="1233">
        <v>1426751</v>
      </c>
      <c r="O36" s="1233">
        <v>9582117</v>
      </c>
      <c r="P36" s="1532" t="s">
        <v>36</v>
      </c>
      <c r="Q36" s="1533" t="s">
        <v>25</v>
      </c>
      <c r="R36" s="1281" t="s">
        <v>25</v>
      </c>
      <c r="S36" s="1282" t="s">
        <v>25</v>
      </c>
      <c r="T36" s="1314" t="s">
        <v>170</v>
      </c>
      <c r="U36" s="1233">
        <v>3129</v>
      </c>
      <c r="V36" s="1233" t="s">
        <v>22</v>
      </c>
      <c r="W36" s="2639">
        <v>3142</v>
      </c>
      <c r="X36" s="2639"/>
      <c r="Y36" s="1233" t="s">
        <v>22</v>
      </c>
      <c r="Z36" s="1233" t="s">
        <v>22</v>
      </c>
      <c r="AA36" s="1233">
        <v>3142</v>
      </c>
      <c r="AB36" s="1233" t="s">
        <v>22</v>
      </c>
      <c r="AC36" s="1233">
        <v>5</v>
      </c>
      <c r="AD36" s="1233">
        <v>3137</v>
      </c>
      <c r="AE36" s="1233">
        <v>4</v>
      </c>
      <c r="AF36" s="1233">
        <v>1783</v>
      </c>
      <c r="AG36" s="1532" t="s">
        <v>36</v>
      </c>
      <c r="AH36" s="1533" t="s">
        <v>25</v>
      </c>
      <c r="AI36" s="1281" t="s">
        <v>25</v>
      </c>
      <c r="AJ36" s="1282" t="s">
        <v>25</v>
      </c>
      <c r="AK36" s="1314" t="s">
        <v>170</v>
      </c>
      <c r="AL36" s="1233">
        <v>95044</v>
      </c>
      <c r="AM36" s="1233" t="s">
        <v>22</v>
      </c>
      <c r="AN36" s="2639">
        <v>105576</v>
      </c>
      <c r="AO36" s="2639"/>
      <c r="AP36" s="1233">
        <v>3771</v>
      </c>
      <c r="AQ36" s="1233">
        <v>6156</v>
      </c>
      <c r="AR36" s="1233">
        <v>95649</v>
      </c>
      <c r="AS36" s="1233">
        <v>83884</v>
      </c>
      <c r="AT36" s="1233">
        <v>9116</v>
      </c>
      <c r="AU36" s="1233">
        <v>2649</v>
      </c>
      <c r="AV36" s="1233">
        <v>69</v>
      </c>
      <c r="AW36" s="1233">
        <v>17419</v>
      </c>
      <c r="AX36" s="1532" t="s">
        <v>36</v>
      </c>
      <c r="AY36" s="1533" t="s">
        <v>25</v>
      </c>
      <c r="AZ36" s="1281" t="s">
        <v>25</v>
      </c>
      <c r="BA36" s="1282" t="s">
        <v>25</v>
      </c>
      <c r="BB36" s="1314" t="s">
        <v>170</v>
      </c>
      <c r="BC36" s="1233">
        <v>36346</v>
      </c>
      <c r="BD36" s="1233" t="s">
        <v>22</v>
      </c>
      <c r="BE36" s="2639">
        <v>45882</v>
      </c>
      <c r="BF36" s="2639"/>
      <c r="BG36" s="1233">
        <v>22292</v>
      </c>
      <c r="BH36" s="1233">
        <v>5145</v>
      </c>
      <c r="BI36" s="1233">
        <v>18445</v>
      </c>
      <c r="BJ36" s="1233" t="s">
        <v>21</v>
      </c>
      <c r="BK36" s="1233">
        <v>13415</v>
      </c>
      <c r="BL36" s="1233">
        <v>5030</v>
      </c>
      <c r="BM36" s="1233">
        <v>762</v>
      </c>
      <c r="BN36" s="1233">
        <v>54820</v>
      </c>
      <c r="BO36" s="1532" t="s">
        <v>36</v>
      </c>
      <c r="BP36" s="1533" t="s">
        <v>25</v>
      </c>
      <c r="BQ36" s="1281" t="s">
        <v>25</v>
      </c>
      <c r="BR36" s="1282" t="s">
        <v>25</v>
      </c>
      <c r="BS36" s="1314" t="s">
        <v>170</v>
      </c>
      <c r="BT36" s="1233">
        <v>425968</v>
      </c>
      <c r="BU36" s="1233" t="s">
        <v>22</v>
      </c>
      <c r="BV36" s="2639">
        <v>413384</v>
      </c>
      <c r="BW36" s="2639"/>
      <c r="BX36" s="1233">
        <v>6136</v>
      </c>
      <c r="BY36" s="1233">
        <v>13181</v>
      </c>
      <c r="BZ36" s="1233">
        <v>394067</v>
      </c>
      <c r="CA36" s="1233">
        <v>336182</v>
      </c>
      <c r="CB36" s="1233">
        <v>37035</v>
      </c>
      <c r="CC36" s="1233">
        <v>20850</v>
      </c>
      <c r="CD36" s="1233">
        <v>32125</v>
      </c>
      <c r="CE36" s="1233">
        <v>75420</v>
      </c>
      <c r="CF36" s="1532" t="s">
        <v>36</v>
      </c>
      <c r="CG36" s="1533" t="s">
        <v>25</v>
      </c>
      <c r="CH36" s="1281" t="s">
        <v>25</v>
      </c>
      <c r="CI36" s="1282" t="s">
        <v>25</v>
      </c>
      <c r="CJ36" s="1314" t="s">
        <v>170</v>
      </c>
      <c r="CK36" s="1233" t="s">
        <v>21</v>
      </c>
      <c r="CL36" s="1233" t="s">
        <v>22</v>
      </c>
      <c r="CM36" s="2639">
        <v>7288</v>
      </c>
      <c r="CN36" s="2639"/>
      <c r="CO36" s="1233">
        <v>7288</v>
      </c>
      <c r="CP36" s="1233" t="s">
        <v>21</v>
      </c>
      <c r="CQ36" s="1233" t="s">
        <v>21</v>
      </c>
      <c r="CR36" s="1233" t="s">
        <v>21</v>
      </c>
      <c r="CS36" s="1233" t="s">
        <v>21</v>
      </c>
      <c r="CT36" s="1233" t="s">
        <v>21</v>
      </c>
      <c r="CU36" s="1233" t="s">
        <v>21</v>
      </c>
      <c r="CV36" s="1233" t="s">
        <v>21</v>
      </c>
      <c r="CW36" s="1532" t="s">
        <v>36</v>
      </c>
      <c r="CX36" s="1533" t="s">
        <v>25</v>
      </c>
      <c r="CY36" s="1281" t="s">
        <v>25</v>
      </c>
      <c r="CZ36" s="1282" t="s">
        <v>25</v>
      </c>
      <c r="DA36" s="1314" t="s">
        <v>170</v>
      </c>
      <c r="DB36" s="1233">
        <v>5767647</v>
      </c>
      <c r="DC36" s="1233" t="s">
        <v>22</v>
      </c>
      <c r="DD36" s="2639">
        <v>6222304</v>
      </c>
      <c r="DE36" s="2639"/>
      <c r="DF36" s="1233">
        <v>1478598</v>
      </c>
      <c r="DG36" s="1233" t="s">
        <v>21</v>
      </c>
      <c r="DH36" s="1233">
        <v>4743706</v>
      </c>
      <c r="DI36" s="1233">
        <v>3468212</v>
      </c>
      <c r="DJ36" s="1233">
        <v>1274801</v>
      </c>
      <c r="DK36" s="1233">
        <v>693</v>
      </c>
      <c r="DL36" s="1233">
        <v>421048</v>
      </c>
      <c r="DM36" s="1233">
        <v>9169953</v>
      </c>
      <c r="DN36" s="1532" t="s">
        <v>36</v>
      </c>
      <c r="DO36" s="1533" t="s">
        <v>25</v>
      </c>
      <c r="DP36" s="1281" t="s">
        <v>25</v>
      </c>
      <c r="DQ36" s="1282" t="s">
        <v>25</v>
      </c>
      <c r="DR36" s="1314" t="s">
        <v>170</v>
      </c>
      <c r="DS36" s="1233">
        <v>143040</v>
      </c>
      <c r="DT36" s="1233">
        <v>1024536</v>
      </c>
      <c r="DU36" s="2639">
        <v>832588</v>
      </c>
      <c r="DV36" s="2639"/>
      <c r="DW36" s="1233">
        <v>135821</v>
      </c>
      <c r="DX36" s="1233" t="s">
        <v>21</v>
      </c>
      <c r="DY36" s="1233">
        <v>696767</v>
      </c>
      <c r="DZ36" s="1233">
        <v>548</v>
      </c>
      <c r="EA36" s="1233">
        <v>666941</v>
      </c>
      <c r="EB36" s="1233">
        <v>29278</v>
      </c>
      <c r="EC36" s="1233">
        <v>308436</v>
      </c>
      <c r="ED36" s="1233" t="s">
        <v>22</v>
      </c>
      <c r="EE36" s="1532" t="s">
        <v>36</v>
      </c>
      <c r="EF36" s="1533" t="s">
        <v>25</v>
      </c>
      <c r="EG36" s="1281" t="s">
        <v>25</v>
      </c>
      <c r="EH36" s="1282" t="s">
        <v>25</v>
      </c>
      <c r="EI36" s="1314" t="s">
        <v>170</v>
      </c>
      <c r="EJ36" s="1233">
        <v>725</v>
      </c>
      <c r="EK36" s="1233">
        <v>2763</v>
      </c>
      <c r="EL36" s="2639">
        <v>3488</v>
      </c>
      <c r="EM36" s="2639"/>
      <c r="EN36" s="1233">
        <v>2763</v>
      </c>
      <c r="EO36" s="1233" t="s">
        <v>21</v>
      </c>
      <c r="EP36" s="1233">
        <v>725</v>
      </c>
      <c r="EQ36" s="1233" t="s">
        <v>21</v>
      </c>
      <c r="ER36" s="1233">
        <v>725</v>
      </c>
      <c r="ES36" s="1233" t="s">
        <v>21</v>
      </c>
      <c r="ET36" s="1233" t="s">
        <v>21</v>
      </c>
      <c r="EU36" s="1233" t="s">
        <v>22</v>
      </c>
      <c r="EV36" s="1532" t="s">
        <v>36</v>
      </c>
      <c r="EW36" s="1533" t="s">
        <v>25</v>
      </c>
      <c r="EX36" s="1281" t="s">
        <v>25</v>
      </c>
      <c r="EY36" s="1282" t="s">
        <v>25</v>
      </c>
      <c r="EZ36" s="1314" t="s">
        <v>170</v>
      </c>
      <c r="FA36" s="1233">
        <v>364341</v>
      </c>
      <c r="FB36" s="1233" t="s">
        <v>22</v>
      </c>
      <c r="FC36" s="2639">
        <v>364341</v>
      </c>
      <c r="FD36" s="2639"/>
      <c r="FE36" s="1233">
        <v>75463</v>
      </c>
      <c r="FF36" s="1233">
        <v>117733</v>
      </c>
      <c r="FG36" s="1233">
        <v>171145</v>
      </c>
      <c r="FH36" s="1233" t="s">
        <v>22</v>
      </c>
      <c r="FI36" s="1233">
        <v>143711</v>
      </c>
      <c r="FJ36" s="1233">
        <v>27434</v>
      </c>
      <c r="FK36" s="1233" t="s">
        <v>22</v>
      </c>
      <c r="FL36" s="1233" t="s">
        <v>22</v>
      </c>
      <c r="FM36" s="1532" t="s">
        <v>36</v>
      </c>
      <c r="FN36" s="1533" t="s">
        <v>25</v>
      </c>
      <c r="FO36" s="1281" t="s">
        <v>25</v>
      </c>
      <c r="FP36" s="1282" t="s">
        <v>25</v>
      </c>
      <c r="FQ36" s="1314" t="s">
        <v>170</v>
      </c>
      <c r="FR36" s="1233">
        <v>596112</v>
      </c>
      <c r="FS36" s="1233">
        <v>131145</v>
      </c>
      <c r="FT36" s="2639">
        <v>692268</v>
      </c>
      <c r="FU36" s="2639"/>
      <c r="FV36" s="1233" t="s">
        <v>22</v>
      </c>
      <c r="FW36" s="1233" t="s">
        <v>21</v>
      </c>
      <c r="FX36" s="1233">
        <v>692268</v>
      </c>
      <c r="FY36" s="1233" t="s">
        <v>21</v>
      </c>
      <c r="FZ36" s="1233">
        <v>608569</v>
      </c>
      <c r="GA36" s="1233">
        <v>83699</v>
      </c>
      <c r="GB36" s="1233">
        <v>23749</v>
      </c>
      <c r="GC36" s="1233">
        <v>1250</v>
      </c>
      <c r="GD36" s="1532" t="s">
        <v>36</v>
      </c>
      <c r="GE36" s="1533" t="s">
        <v>25</v>
      </c>
      <c r="GF36" s="1281" t="s">
        <v>25</v>
      </c>
      <c r="GG36" s="1282" t="s">
        <v>25</v>
      </c>
      <c r="GH36" s="1314" t="s">
        <v>170</v>
      </c>
      <c r="GI36" s="1233">
        <v>57013</v>
      </c>
      <c r="GJ36" s="1233">
        <v>6921</v>
      </c>
      <c r="GK36" s="2639">
        <v>58344</v>
      </c>
      <c r="GL36" s="2639"/>
      <c r="GM36" s="1233">
        <v>2740</v>
      </c>
      <c r="GN36" s="1233" t="s">
        <v>21</v>
      </c>
      <c r="GO36" s="1233">
        <v>55604</v>
      </c>
      <c r="GP36" s="1233">
        <v>19063</v>
      </c>
      <c r="GQ36" s="1233">
        <v>34326</v>
      </c>
      <c r="GR36" s="1233">
        <v>2215</v>
      </c>
      <c r="GS36" s="1233">
        <v>3341</v>
      </c>
      <c r="GT36" s="1233">
        <v>34234</v>
      </c>
      <c r="GU36" s="1532" t="s">
        <v>36</v>
      </c>
      <c r="GV36" s="1533" t="s">
        <v>25</v>
      </c>
    </row>
    <row r="37" spans="1:204" ht="15" customHeight="1">
      <c r="A37" s="1281" t="s">
        <v>25</v>
      </c>
      <c r="B37" s="1282" t="s">
        <v>25</v>
      </c>
      <c r="C37" s="1314" t="s">
        <v>171</v>
      </c>
      <c r="D37" s="1233">
        <v>10475105</v>
      </c>
      <c r="E37" s="1233">
        <v>3163308</v>
      </c>
      <c r="F37" s="1233">
        <v>10480543</v>
      </c>
      <c r="G37" s="1233">
        <v>13635075</v>
      </c>
      <c r="H37" s="1233">
        <v>2367900</v>
      </c>
      <c r="I37" s="1233">
        <v>370711</v>
      </c>
      <c r="J37" s="1233">
        <v>10896464</v>
      </c>
      <c r="K37" s="1233">
        <v>6248332</v>
      </c>
      <c r="L37" s="1233">
        <v>4447104</v>
      </c>
      <c r="M37" s="1233">
        <v>201028</v>
      </c>
      <c r="N37" s="1233">
        <v>1482996</v>
      </c>
      <c r="O37" s="1233">
        <v>9502525</v>
      </c>
      <c r="P37" s="1532" t="s">
        <v>37</v>
      </c>
      <c r="Q37" s="1533" t="s">
        <v>25</v>
      </c>
      <c r="R37" s="1281" t="s">
        <v>25</v>
      </c>
      <c r="S37" s="1282" t="s">
        <v>25</v>
      </c>
      <c r="T37" s="1314" t="s">
        <v>171</v>
      </c>
      <c r="U37" s="1233">
        <v>4548</v>
      </c>
      <c r="V37" s="1233" t="s">
        <v>22</v>
      </c>
      <c r="W37" s="2639">
        <v>4593</v>
      </c>
      <c r="X37" s="2639"/>
      <c r="Y37" s="1233" t="s">
        <v>22</v>
      </c>
      <c r="Z37" s="1233" t="s">
        <v>22</v>
      </c>
      <c r="AA37" s="1233">
        <v>4593</v>
      </c>
      <c r="AB37" s="1233" t="s">
        <v>22</v>
      </c>
      <c r="AC37" s="1233">
        <v>5</v>
      </c>
      <c r="AD37" s="1233">
        <v>4588</v>
      </c>
      <c r="AE37" s="1233">
        <v>4</v>
      </c>
      <c r="AF37" s="1233">
        <v>1755</v>
      </c>
      <c r="AG37" s="1532" t="s">
        <v>37</v>
      </c>
      <c r="AH37" s="1533" t="s">
        <v>25</v>
      </c>
      <c r="AI37" s="1281" t="s">
        <v>25</v>
      </c>
      <c r="AJ37" s="1282" t="s">
        <v>25</v>
      </c>
      <c r="AK37" s="1314" t="s">
        <v>171</v>
      </c>
      <c r="AL37" s="1233">
        <v>88031</v>
      </c>
      <c r="AM37" s="1233" t="s">
        <v>22</v>
      </c>
      <c r="AN37" s="2639">
        <v>93912</v>
      </c>
      <c r="AO37" s="2639"/>
      <c r="AP37" s="1233">
        <v>4000</v>
      </c>
      <c r="AQ37" s="1233">
        <v>3884</v>
      </c>
      <c r="AR37" s="1233">
        <v>86028</v>
      </c>
      <c r="AS37" s="1233">
        <v>73352</v>
      </c>
      <c r="AT37" s="1233">
        <v>10049</v>
      </c>
      <c r="AU37" s="1233">
        <v>2627</v>
      </c>
      <c r="AV37" s="1233">
        <v>62</v>
      </c>
      <c r="AW37" s="1233">
        <v>17596</v>
      </c>
      <c r="AX37" s="1532" t="s">
        <v>37</v>
      </c>
      <c r="AY37" s="1533" t="s">
        <v>25</v>
      </c>
      <c r="AZ37" s="1281" t="s">
        <v>25</v>
      </c>
      <c r="BA37" s="1282" t="s">
        <v>25</v>
      </c>
      <c r="BB37" s="1314" t="s">
        <v>171</v>
      </c>
      <c r="BC37" s="1233">
        <v>48124</v>
      </c>
      <c r="BD37" s="1233" t="s">
        <v>22</v>
      </c>
      <c r="BE37" s="2639">
        <v>50450</v>
      </c>
      <c r="BF37" s="2639"/>
      <c r="BG37" s="1233">
        <v>23583</v>
      </c>
      <c r="BH37" s="1233">
        <v>6632</v>
      </c>
      <c r="BI37" s="1233">
        <v>20235</v>
      </c>
      <c r="BJ37" s="1233" t="s">
        <v>21</v>
      </c>
      <c r="BK37" s="1233">
        <v>15537</v>
      </c>
      <c r="BL37" s="1233">
        <v>4698</v>
      </c>
      <c r="BM37" s="1233">
        <v>596</v>
      </c>
      <c r="BN37" s="1233">
        <v>55975</v>
      </c>
      <c r="BO37" s="1532" t="s">
        <v>37</v>
      </c>
      <c r="BP37" s="1533" t="s">
        <v>25</v>
      </c>
      <c r="BQ37" s="1281" t="s">
        <v>25</v>
      </c>
      <c r="BR37" s="1282" t="s">
        <v>25</v>
      </c>
      <c r="BS37" s="1314" t="s">
        <v>171</v>
      </c>
      <c r="BT37" s="1233">
        <v>431975</v>
      </c>
      <c r="BU37" s="1233" t="s">
        <v>22</v>
      </c>
      <c r="BV37" s="2639">
        <v>402848</v>
      </c>
      <c r="BW37" s="2639"/>
      <c r="BX37" s="1233">
        <v>6770</v>
      </c>
      <c r="BY37" s="1233">
        <v>6272</v>
      </c>
      <c r="BZ37" s="1233">
        <v>389806</v>
      </c>
      <c r="CA37" s="1233">
        <v>332632</v>
      </c>
      <c r="CB37" s="1233">
        <v>31652</v>
      </c>
      <c r="CC37" s="1233">
        <v>25522</v>
      </c>
      <c r="CD37" s="1233">
        <v>29738</v>
      </c>
      <c r="CE37" s="1233">
        <v>96212</v>
      </c>
      <c r="CF37" s="1532" t="s">
        <v>37</v>
      </c>
      <c r="CG37" s="1533" t="s">
        <v>25</v>
      </c>
      <c r="CH37" s="1281" t="s">
        <v>25</v>
      </c>
      <c r="CI37" s="1282" t="s">
        <v>25</v>
      </c>
      <c r="CJ37" s="1314" t="s">
        <v>171</v>
      </c>
      <c r="CK37" s="1233" t="s">
        <v>21</v>
      </c>
      <c r="CL37" s="1233" t="s">
        <v>22</v>
      </c>
      <c r="CM37" s="2639">
        <v>1971</v>
      </c>
      <c r="CN37" s="2639"/>
      <c r="CO37" s="1233">
        <v>1971</v>
      </c>
      <c r="CP37" s="1233" t="s">
        <v>21</v>
      </c>
      <c r="CQ37" s="1233" t="s">
        <v>21</v>
      </c>
      <c r="CR37" s="1233" t="s">
        <v>21</v>
      </c>
      <c r="CS37" s="1233" t="s">
        <v>21</v>
      </c>
      <c r="CT37" s="1233" t="s">
        <v>21</v>
      </c>
      <c r="CU37" s="1233" t="s">
        <v>21</v>
      </c>
      <c r="CV37" s="1233" t="s">
        <v>21</v>
      </c>
      <c r="CW37" s="1532" t="s">
        <v>37</v>
      </c>
      <c r="CX37" s="1533" t="s">
        <v>25</v>
      </c>
      <c r="CY37" s="1281" t="s">
        <v>25</v>
      </c>
      <c r="CZ37" s="1282" t="s">
        <v>25</v>
      </c>
      <c r="DA37" s="1314" t="s">
        <v>171</v>
      </c>
      <c r="DB37" s="1233">
        <v>6300214</v>
      </c>
      <c r="DC37" s="1233" t="s">
        <v>22</v>
      </c>
      <c r="DD37" s="2639">
        <v>5919582</v>
      </c>
      <c r="DE37" s="2639"/>
      <c r="DF37" s="1233">
        <v>1351119</v>
      </c>
      <c r="DG37" s="1233" t="s">
        <v>21</v>
      </c>
      <c r="DH37" s="1233">
        <v>4568463</v>
      </c>
      <c r="DI37" s="1233">
        <v>3335395</v>
      </c>
      <c r="DJ37" s="1233">
        <v>1231614</v>
      </c>
      <c r="DK37" s="1233">
        <v>1454</v>
      </c>
      <c r="DL37" s="1233">
        <v>517379</v>
      </c>
      <c r="DM37" s="1233">
        <v>9111119</v>
      </c>
      <c r="DN37" s="1532" t="s">
        <v>37</v>
      </c>
      <c r="DO37" s="1533" t="s">
        <v>25</v>
      </c>
      <c r="DP37" s="1281" t="s">
        <v>25</v>
      </c>
      <c r="DQ37" s="1282" t="s">
        <v>25</v>
      </c>
      <c r="DR37" s="1314" t="s">
        <v>171</v>
      </c>
      <c r="DS37" s="1233">
        <v>145126</v>
      </c>
      <c r="DT37" s="1233">
        <v>990899</v>
      </c>
      <c r="DU37" s="2639">
        <v>821996</v>
      </c>
      <c r="DV37" s="2639"/>
      <c r="DW37" s="1233">
        <v>121701</v>
      </c>
      <c r="DX37" s="1233" t="s">
        <v>21</v>
      </c>
      <c r="DY37" s="1233">
        <v>700295</v>
      </c>
      <c r="DZ37" s="1233">
        <v>650</v>
      </c>
      <c r="EA37" s="1233">
        <v>665728</v>
      </c>
      <c r="EB37" s="1233">
        <v>33917</v>
      </c>
      <c r="EC37" s="1233">
        <v>301916</v>
      </c>
      <c r="ED37" s="1233" t="s">
        <v>22</v>
      </c>
      <c r="EE37" s="1532" t="s">
        <v>37</v>
      </c>
      <c r="EF37" s="1533" t="s">
        <v>25</v>
      </c>
      <c r="EG37" s="1281" t="s">
        <v>25</v>
      </c>
      <c r="EH37" s="1282" t="s">
        <v>25</v>
      </c>
      <c r="EI37" s="1314" t="s">
        <v>171</v>
      </c>
      <c r="EJ37" s="1233">
        <v>154</v>
      </c>
      <c r="EK37" s="1233">
        <v>80</v>
      </c>
      <c r="EL37" s="2639">
        <v>234</v>
      </c>
      <c r="EM37" s="2639"/>
      <c r="EN37" s="1233">
        <v>80</v>
      </c>
      <c r="EO37" s="1233" t="s">
        <v>21</v>
      </c>
      <c r="EP37" s="1233">
        <v>154</v>
      </c>
      <c r="EQ37" s="1233" t="s">
        <v>21</v>
      </c>
      <c r="ER37" s="1233">
        <v>154</v>
      </c>
      <c r="ES37" s="1233" t="s">
        <v>21</v>
      </c>
      <c r="ET37" s="1233" t="s">
        <v>21</v>
      </c>
      <c r="EU37" s="1233" t="s">
        <v>22</v>
      </c>
      <c r="EV37" s="1532" t="s">
        <v>37</v>
      </c>
      <c r="EW37" s="1533" t="s">
        <v>25</v>
      </c>
      <c r="EX37" s="1281" t="s">
        <v>25</v>
      </c>
      <c r="EY37" s="1282" t="s">
        <v>25</v>
      </c>
      <c r="EZ37" s="1314" t="s">
        <v>171</v>
      </c>
      <c r="FA37" s="1233">
        <v>409083</v>
      </c>
      <c r="FB37" s="1233" t="s">
        <v>22</v>
      </c>
      <c r="FC37" s="2639">
        <v>409083</v>
      </c>
      <c r="FD37" s="2639"/>
      <c r="FE37" s="1233">
        <v>80719</v>
      </c>
      <c r="FF37" s="1233">
        <v>133896</v>
      </c>
      <c r="FG37" s="1233">
        <v>194468</v>
      </c>
      <c r="FH37" s="1233" t="s">
        <v>22</v>
      </c>
      <c r="FI37" s="1233">
        <v>163420</v>
      </c>
      <c r="FJ37" s="1233">
        <v>31048</v>
      </c>
      <c r="FK37" s="1233" t="s">
        <v>22</v>
      </c>
      <c r="FL37" s="1233" t="s">
        <v>22</v>
      </c>
      <c r="FM37" s="1532" t="s">
        <v>37</v>
      </c>
      <c r="FN37" s="1533" t="s">
        <v>25</v>
      </c>
      <c r="FO37" s="1281" t="s">
        <v>25</v>
      </c>
      <c r="FP37" s="1282" t="s">
        <v>25</v>
      </c>
      <c r="FQ37" s="1314" t="s">
        <v>171</v>
      </c>
      <c r="FR37" s="1233">
        <v>571183</v>
      </c>
      <c r="FS37" s="1233">
        <v>143240</v>
      </c>
      <c r="FT37" s="2639">
        <v>682767</v>
      </c>
      <c r="FU37" s="2639"/>
      <c r="FV37" s="1233" t="s">
        <v>22</v>
      </c>
      <c r="FW37" s="1233" t="s">
        <v>21</v>
      </c>
      <c r="FX37" s="1233">
        <v>682767</v>
      </c>
      <c r="FY37" s="1233" t="s">
        <v>21</v>
      </c>
      <c r="FZ37" s="1233">
        <v>616805</v>
      </c>
      <c r="GA37" s="1233">
        <v>65962</v>
      </c>
      <c r="GB37" s="1233">
        <v>14199</v>
      </c>
      <c r="GC37" s="1233">
        <v>1360</v>
      </c>
      <c r="GD37" s="1532" t="s">
        <v>37</v>
      </c>
      <c r="GE37" s="1533" t="s">
        <v>25</v>
      </c>
      <c r="GF37" s="1281" t="s">
        <v>25</v>
      </c>
      <c r="GG37" s="1282" t="s">
        <v>25</v>
      </c>
      <c r="GH37" s="1314" t="s">
        <v>171</v>
      </c>
      <c r="GI37" s="1233">
        <v>55585</v>
      </c>
      <c r="GJ37" s="1233">
        <v>4944</v>
      </c>
      <c r="GK37" s="2639">
        <v>55356</v>
      </c>
      <c r="GL37" s="2639"/>
      <c r="GM37" s="1233">
        <v>4578</v>
      </c>
      <c r="GN37" s="1233" t="s">
        <v>21</v>
      </c>
      <c r="GO37" s="1233">
        <v>50778</v>
      </c>
      <c r="GP37" s="1233">
        <v>15660</v>
      </c>
      <c r="GQ37" s="1233">
        <v>33094</v>
      </c>
      <c r="GR37" s="1233">
        <v>2024</v>
      </c>
      <c r="GS37" s="1233">
        <v>3439</v>
      </c>
      <c r="GT37" s="1233">
        <v>34266</v>
      </c>
      <c r="GU37" s="1532" t="s">
        <v>37</v>
      </c>
      <c r="GV37" s="1533" t="s">
        <v>25</v>
      </c>
    </row>
    <row r="38" spans="1:204" ht="15" customHeight="1">
      <c r="A38" s="1281" t="s">
        <v>25</v>
      </c>
      <c r="B38" s="1282" t="s">
        <v>25</v>
      </c>
      <c r="C38" s="1314" t="s">
        <v>172</v>
      </c>
      <c r="D38" s="1233">
        <v>11252086</v>
      </c>
      <c r="E38" s="1233">
        <v>3377241</v>
      </c>
      <c r="F38" s="1233">
        <v>10986976</v>
      </c>
      <c r="G38" s="1233">
        <v>14353976</v>
      </c>
      <c r="H38" s="1233">
        <v>2316322</v>
      </c>
      <c r="I38" s="1233">
        <v>349041</v>
      </c>
      <c r="J38" s="1233">
        <v>11688613</v>
      </c>
      <c r="K38" s="1233">
        <v>6664344</v>
      </c>
      <c r="L38" s="1233">
        <v>4803432</v>
      </c>
      <c r="M38" s="1233">
        <v>220837</v>
      </c>
      <c r="N38" s="1233">
        <v>1693313</v>
      </c>
      <c r="O38" s="1233">
        <v>9492874</v>
      </c>
      <c r="P38" s="1532" t="s">
        <v>38</v>
      </c>
      <c r="Q38" s="1533" t="s">
        <v>25</v>
      </c>
      <c r="R38" s="1281" t="s">
        <v>25</v>
      </c>
      <c r="S38" s="1282" t="s">
        <v>25</v>
      </c>
      <c r="T38" s="1314" t="s">
        <v>172</v>
      </c>
      <c r="U38" s="1233">
        <v>4853</v>
      </c>
      <c r="V38" s="1233" t="s">
        <v>22</v>
      </c>
      <c r="W38" s="2639">
        <v>4891</v>
      </c>
      <c r="X38" s="2639"/>
      <c r="Y38" s="1233" t="s">
        <v>22</v>
      </c>
      <c r="Z38" s="1233" t="s">
        <v>22</v>
      </c>
      <c r="AA38" s="1233">
        <v>4891</v>
      </c>
      <c r="AB38" s="1233" t="s">
        <v>22</v>
      </c>
      <c r="AC38" s="1233">
        <v>5</v>
      </c>
      <c r="AD38" s="1233">
        <v>4886</v>
      </c>
      <c r="AE38" s="1233">
        <v>5</v>
      </c>
      <c r="AF38" s="1233">
        <v>1739</v>
      </c>
      <c r="AG38" s="1532" t="s">
        <v>38</v>
      </c>
      <c r="AH38" s="1533" t="s">
        <v>25</v>
      </c>
      <c r="AI38" s="1281" t="s">
        <v>25</v>
      </c>
      <c r="AJ38" s="1282" t="s">
        <v>25</v>
      </c>
      <c r="AK38" s="1314" t="s">
        <v>172</v>
      </c>
      <c r="AL38" s="1233">
        <v>66656</v>
      </c>
      <c r="AM38" s="1233" t="s">
        <v>22</v>
      </c>
      <c r="AN38" s="2639">
        <v>71644</v>
      </c>
      <c r="AO38" s="2639"/>
      <c r="AP38" s="1233">
        <v>1364</v>
      </c>
      <c r="AQ38" s="1233">
        <v>4766</v>
      </c>
      <c r="AR38" s="1233">
        <v>65514</v>
      </c>
      <c r="AS38" s="1233">
        <v>52516</v>
      </c>
      <c r="AT38" s="1233">
        <v>10220</v>
      </c>
      <c r="AU38" s="1233">
        <v>2778</v>
      </c>
      <c r="AV38" s="1233">
        <v>75</v>
      </c>
      <c r="AW38" s="1233">
        <v>17400</v>
      </c>
      <c r="AX38" s="1532" t="s">
        <v>38</v>
      </c>
      <c r="AY38" s="1533" t="s">
        <v>25</v>
      </c>
      <c r="AZ38" s="1281" t="s">
        <v>25</v>
      </c>
      <c r="BA38" s="1282" t="s">
        <v>25</v>
      </c>
      <c r="BB38" s="1314" t="s">
        <v>172</v>
      </c>
      <c r="BC38" s="1233">
        <v>44529</v>
      </c>
      <c r="BD38" s="1233" t="s">
        <v>22</v>
      </c>
      <c r="BE38" s="2639">
        <v>47448</v>
      </c>
      <c r="BF38" s="2639"/>
      <c r="BG38" s="1233">
        <v>22961</v>
      </c>
      <c r="BH38" s="1233">
        <v>2349</v>
      </c>
      <c r="BI38" s="1233">
        <v>22138</v>
      </c>
      <c r="BJ38" s="1233" t="s">
        <v>21</v>
      </c>
      <c r="BK38" s="1233">
        <v>17380</v>
      </c>
      <c r="BL38" s="1233">
        <v>4758</v>
      </c>
      <c r="BM38" s="1233">
        <v>619</v>
      </c>
      <c r="BN38" s="1233">
        <v>56578</v>
      </c>
      <c r="BO38" s="1532" t="s">
        <v>38</v>
      </c>
      <c r="BP38" s="1533" t="s">
        <v>25</v>
      </c>
      <c r="BQ38" s="1281" t="s">
        <v>25</v>
      </c>
      <c r="BR38" s="1282" t="s">
        <v>25</v>
      </c>
      <c r="BS38" s="1314" t="s">
        <v>172</v>
      </c>
      <c r="BT38" s="1233">
        <v>409555</v>
      </c>
      <c r="BU38" s="1233" t="s">
        <v>22</v>
      </c>
      <c r="BV38" s="2639">
        <v>433858</v>
      </c>
      <c r="BW38" s="2639"/>
      <c r="BX38" s="1233">
        <v>15951</v>
      </c>
      <c r="BY38" s="1233">
        <v>5117</v>
      </c>
      <c r="BZ38" s="1233">
        <v>412790</v>
      </c>
      <c r="CA38" s="1233">
        <v>345770</v>
      </c>
      <c r="CB38" s="1233">
        <v>39682</v>
      </c>
      <c r="CC38" s="1233">
        <v>27338</v>
      </c>
      <c r="CD38" s="1233">
        <v>28530</v>
      </c>
      <c r="CE38" s="1233">
        <v>66705</v>
      </c>
      <c r="CF38" s="1532" t="s">
        <v>38</v>
      </c>
      <c r="CG38" s="1533" t="s">
        <v>25</v>
      </c>
      <c r="CH38" s="1281" t="s">
        <v>25</v>
      </c>
      <c r="CI38" s="1282" t="s">
        <v>25</v>
      </c>
      <c r="CJ38" s="1314" t="s">
        <v>172</v>
      </c>
      <c r="CK38" s="1233" t="s">
        <v>21</v>
      </c>
      <c r="CL38" s="1233" t="s">
        <v>22</v>
      </c>
      <c r="CM38" s="2639">
        <v>1912</v>
      </c>
      <c r="CN38" s="2639"/>
      <c r="CO38" s="1233">
        <v>1912</v>
      </c>
      <c r="CP38" s="1233" t="s">
        <v>21</v>
      </c>
      <c r="CQ38" s="1233" t="s">
        <v>21</v>
      </c>
      <c r="CR38" s="1233" t="s">
        <v>21</v>
      </c>
      <c r="CS38" s="1233" t="s">
        <v>21</v>
      </c>
      <c r="CT38" s="1233" t="s">
        <v>21</v>
      </c>
      <c r="CU38" s="1233" t="s">
        <v>21</v>
      </c>
      <c r="CV38" s="1233" t="s">
        <v>21</v>
      </c>
      <c r="CW38" s="1532" t="s">
        <v>38</v>
      </c>
      <c r="CX38" s="1533" t="s">
        <v>25</v>
      </c>
      <c r="CY38" s="1281" t="s">
        <v>25</v>
      </c>
      <c r="CZ38" s="1282" t="s">
        <v>25</v>
      </c>
      <c r="DA38" s="1314" t="s">
        <v>172</v>
      </c>
      <c r="DB38" s="1233">
        <v>6785862</v>
      </c>
      <c r="DC38" s="1233" t="s">
        <v>22</v>
      </c>
      <c r="DD38" s="2639">
        <v>6180654</v>
      </c>
      <c r="DE38" s="2639"/>
      <c r="DF38" s="1233">
        <v>1246547</v>
      </c>
      <c r="DG38" s="1233" t="s">
        <v>21</v>
      </c>
      <c r="DH38" s="1233">
        <v>4934107</v>
      </c>
      <c r="DI38" s="1233">
        <v>3540114</v>
      </c>
      <c r="DJ38" s="1233">
        <v>1392899</v>
      </c>
      <c r="DK38" s="1233">
        <v>1094</v>
      </c>
      <c r="DL38" s="1233">
        <v>542999</v>
      </c>
      <c r="DM38" s="1233">
        <v>9182054</v>
      </c>
      <c r="DN38" s="1532" t="s">
        <v>38</v>
      </c>
      <c r="DO38" s="1533" t="s">
        <v>25</v>
      </c>
      <c r="DP38" s="1281" t="s">
        <v>25</v>
      </c>
      <c r="DQ38" s="1282" t="s">
        <v>25</v>
      </c>
      <c r="DR38" s="1314" t="s">
        <v>172</v>
      </c>
      <c r="DS38" s="1233">
        <v>155078</v>
      </c>
      <c r="DT38" s="1233">
        <v>1057798</v>
      </c>
      <c r="DU38" s="2639">
        <v>869172</v>
      </c>
      <c r="DV38" s="2639"/>
      <c r="DW38" s="1233">
        <v>126455</v>
      </c>
      <c r="DX38" s="1233" t="s">
        <v>21</v>
      </c>
      <c r="DY38" s="1233">
        <v>742717</v>
      </c>
      <c r="DZ38" s="1233">
        <v>559</v>
      </c>
      <c r="EA38" s="1233">
        <v>706635</v>
      </c>
      <c r="EB38" s="1233">
        <v>35523</v>
      </c>
      <c r="EC38" s="1233">
        <v>330837</v>
      </c>
      <c r="ED38" s="1233" t="s">
        <v>22</v>
      </c>
      <c r="EE38" s="1532" t="s">
        <v>38</v>
      </c>
      <c r="EF38" s="1533" t="s">
        <v>25</v>
      </c>
      <c r="EG38" s="1281" t="s">
        <v>25</v>
      </c>
      <c r="EH38" s="1282" t="s">
        <v>25</v>
      </c>
      <c r="EI38" s="1314" t="s">
        <v>172</v>
      </c>
      <c r="EJ38" s="1233">
        <v>23</v>
      </c>
      <c r="EK38" s="1233">
        <v>5417</v>
      </c>
      <c r="EL38" s="2639">
        <v>5440</v>
      </c>
      <c r="EM38" s="2639"/>
      <c r="EN38" s="1233">
        <v>4669</v>
      </c>
      <c r="EO38" s="1233" t="s">
        <v>21</v>
      </c>
      <c r="EP38" s="1233">
        <v>771</v>
      </c>
      <c r="EQ38" s="1233" t="s">
        <v>21</v>
      </c>
      <c r="ER38" s="1233">
        <v>771</v>
      </c>
      <c r="ES38" s="1233" t="s">
        <v>21</v>
      </c>
      <c r="ET38" s="1233" t="s">
        <v>21</v>
      </c>
      <c r="EU38" s="1233" t="s">
        <v>22</v>
      </c>
      <c r="EV38" s="1532" t="s">
        <v>38</v>
      </c>
      <c r="EW38" s="1533" t="s">
        <v>25</v>
      </c>
      <c r="EX38" s="1281" t="s">
        <v>25</v>
      </c>
      <c r="EY38" s="1282" t="s">
        <v>25</v>
      </c>
      <c r="EZ38" s="1314" t="s">
        <v>172</v>
      </c>
      <c r="FA38" s="1233">
        <v>415058</v>
      </c>
      <c r="FB38" s="1233" t="s">
        <v>22</v>
      </c>
      <c r="FC38" s="2639">
        <v>415058</v>
      </c>
      <c r="FD38" s="2639"/>
      <c r="FE38" s="1233">
        <v>85108</v>
      </c>
      <c r="FF38" s="1233">
        <v>126440</v>
      </c>
      <c r="FG38" s="1233">
        <v>203510</v>
      </c>
      <c r="FH38" s="1233" t="s">
        <v>22</v>
      </c>
      <c r="FI38" s="1233">
        <v>175546</v>
      </c>
      <c r="FJ38" s="1233">
        <v>27964</v>
      </c>
      <c r="FK38" s="1233" t="s">
        <v>22</v>
      </c>
      <c r="FL38" s="1233" t="s">
        <v>22</v>
      </c>
      <c r="FM38" s="1532" t="s">
        <v>38</v>
      </c>
      <c r="FN38" s="1533" t="s">
        <v>25</v>
      </c>
      <c r="FO38" s="1281" t="s">
        <v>25</v>
      </c>
      <c r="FP38" s="1282" t="s">
        <v>25</v>
      </c>
      <c r="FQ38" s="1314" t="s">
        <v>172</v>
      </c>
      <c r="FR38" s="1233">
        <v>614825</v>
      </c>
      <c r="FS38" s="1233">
        <v>156810</v>
      </c>
      <c r="FT38" s="2639">
        <v>738343</v>
      </c>
      <c r="FU38" s="2639"/>
      <c r="FV38" s="1233" t="s">
        <v>22</v>
      </c>
      <c r="FW38" s="1233" t="s">
        <v>21</v>
      </c>
      <c r="FX38" s="1233">
        <v>738343</v>
      </c>
      <c r="FY38" s="1233" t="s">
        <v>21</v>
      </c>
      <c r="FZ38" s="1233">
        <v>668430</v>
      </c>
      <c r="GA38" s="1233">
        <v>69913</v>
      </c>
      <c r="GB38" s="1233">
        <v>14897</v>
      </c>
      <c r="GC38" s="1233">
        <v>1399</v>
      </c>
      <c r="GD38" s="1532" t="s">
        <v>38</v>
      </c>
      <c r="GE38" s="1533" t="s">
        <v>25</v>
      </c>
      <c r="GF38" s="1281" t="s">
        <v>25</v>
      </c>
      <c r="GG38" s="1282" t="s">
        <v>25</v>
      </c>
      <c r="GH38" s="1314" t="s">
        <v>172</v>
      </c>
      <c r="GI38" s="1233">
        <v>59593</v>
      </c>
      <c r="GJ38" s="1233">
        <v>6649</v>
      </c>
      <c r="GK38" s="2639">
        <v>61067</v>
      </c>
      <c r="GL38" s="2639"/>
      <c r="GM38" s="1233">
        <v>4585</v>
      </c>
      <c r="GN38" s="1233" t="s">
        <v>21</v>
      </c>
      <c r="GO38" s="1233">
        <v>56482</v>
      </c>
      <c r="GP38" s="1233">
        <v>18502</v>
      </c>
      <c r="GQ38" s="1233">
        <v>35775</v>
      </c>
      <c r="GR38" s="1233">
        <v>2205</v>
      </c>
      <c r="GS38" s="1233">
        <v>3187</v>
      </c>
      <c r="GT38" s="1233">
        <v>34112</v>
      </c>
      <c r="GU38" s="1532" t="s">
        <v>38</v>
      </c>
      <c r="GV38" s="1533" t="s">
        <v>25</v>
      </c>
    </row>
    <row r="39" spans="1:204" ht="15" customHeight="1">
      <c r="A39" s="1281" t="s">
        <v>25</v>
      </c>
      <c r="B39" s="1282" t="s">
        <v>25</v>
      </c>
      <c r="C39" s="1314" t="s">
        <v>173</v>
      </c>
      <c r="D39" s="1233">
        <v>11728210</v>
      </c>
      <c r="E39" s="1233">
        <v>3404479</v>
      </c>
      <c r="F39" s="1233">
        <v>11021936</v>
      </c>
      <c r="G39" s="1233">
        <v>14416424</v>
      </c>
      <c r="H39" s="1233">
        <v>2337183</v>
      </c>
      <c r="I39" s="1233">
        <v>391103</v>
      </c>
      <c r="J39" s="1233">
        <v>11688139</v>
      </c>
      <c r="K39" s="1233">
        <v>6625152</v>
      </c>
      <c r="L39" s="1233">
        <v>4836980</v>
      </c>
      <c r="M39" s="1233">
        <v>226006</v>
      </c>
      <c r="N39" s="1233">
        <v>1684055</v>
      </c>
      <c r="O39" s="1233">
        <v>9999101</v>
      </c>
      <c r="P39" s="1532" t="s">
        <v>39</v>
      </c>
      <c r="Q39" s="1533" t="s">
        <v>25</v>
      </c>
      <c r="R39" s="1281" t="s">
        <v>25</v>
      </c>
      <c r="S39" s="1282" t="s">
        <v>25</v>
      </c>
      <c r="T39" s="1314" t="s">
        <v>173</v>
      </c>
      <c r="U39" s="1233">
        <v>4665</v>
      </c>
      <c r="V39" s="1233" t="s">
        <v>22</v>
      </c>
      <c r="W39" s="2639">
        <v>4649</v>
      </c>
      <c r="X39" s="2639"/>
      <c r="Y39" s="1233" t="s">
        <v>22</v>
      </c>
      <c r="Z39" s="1233" t="s">
        <v>22</v>
      </c>
      <c r="AA39" s="1233">
        <v>4649</v>
      </c>
      <c r="AB39" s="1233" t="s">
        <v>22</v>
      </c>
      <c r="AC39" s="1233">
        <v>5</v>
      </c>
      <c r="AD39" s="1233">
        <v>4644</v>
      </c>
      <c r="AE39" s="1233">
        <v>3</v>
      </c>
      <c r="AF39" s="1233">
        <v>1766</v>
      </c>
      <c r="AG39" s="1532" t="s">
        <v>39</v>
      </c>
      <c r="AH39" s="1533" t="s">
        <v>25</v>
      </c>
      <c r="AI39" s="1281" t="s">
        <v>25</v>
      </c>
      <c r="AJ39" s="1282" t="s">
        <v>25</v>
      </c>
      <c r="AK39" s="1314" t="s">
        <v>173</v>
      </c>
      <c r="AL39" s="1233">
        <v>60886</v>
      </c>
      <c r="AM39" s="1233" t="s">
        <v>22</v>
      </c>
      <c r="AN39" s="2639">
        <v>67142</v>
      </c>
      <c r="AO39" s="2639"/>
      <c r="AP39" s="1233">
        <v>2541</v>
      </c>
      <c r="AQ39" s="1233">
        <v>5072</v>
      </c>
      <c r="AR39" s="1233">
        <v>59529</v>
      </c>
      <c r="AS39" s="1233">
        <v>46469</v>
      </c>
      <c r="AT39" s="1233">
        <v>10047</v>
      </c>
      <c r="AU39" s="1233">
        <v>3013</v>
      </c>
      <c r="AV39" s="1233">
        <v>97</v>
      </c>
      <c r="AW39" s="1233">
        <v>17352</v>
      </c>
      <c r="AX39" s="1532" t="s">
        <v>39</v>
      </c>
      <c r="AY39" s="1533" t="s">
        <v>25</v>
      </c>
      <c r="AZ39" s="1281" t="s">
        <v>25</v>
      </c>
      <c r="BA39" s="1282" t="s">
        <v>25</v>
      </c>
      <c r="BB39" s="1314" t="s">
        <v>173</v>
      </c>
      <c r="BC39" s="1233">
        <v>41330</v>
      </c>
      <c r="BD39" s="1233" t="s">
        <v>22</v>
      </c>
      <c r="BE39" s="2639">
        <v>45811</v>
      </c>
      <c r="BF39" s="2639"/>
      <c r="BG39" s="1233">
        <v>17427</v>
      </c>
      <c r="BH39" s="1233">
        <v>5540</v>
      </c>
      <c r="BI39" s="1233">
        <v>22844</v>
      </c>
      <c r="BJ39" s="1233" t="s">
        <v>21</v>
      </c>
      <c r="BK39" s="1233">
        <v>17536</v>
      </c>
      <c r="BL39" s="1233">
        <v>5308</v>
      </c>
      <c r="BM39" s="1233">
        <v>765</v>
      </c>
      <c r="BN39" s="1233">
        <v>57135</v>
      </c>
      <c r="BO39" s="1532" t="s">
        <v>39</v>
      </c>
      <c r="BP39" s="1533" t="s">
        <v>25</v>
      </c>
      <c r="BQ39" s="1281" t="s">
        <v>25</v>
      </c>
      <c r="BR39" s="1282" t="s">
        <v>25</v>
      </c>
      <c r="BS39" s="1314" t="s">
        <v>173</v>
      </c>
      <c r="BT39" s="1233">
        <v>450757</v>
      </c>
      <c r="BU39" s="1233" t="s">
        <v>22</v>
      </c>
      <c r="BV39" s="2639">
        <v>425079</v>
      </c>
      <c r="BW39" s="2639"/>
      <c r="BX39" s="1233">
        <v>9621</v>
      </c>
      <c r="BY39" s="1233">
        <v>9629</v>
      </c>
      <c r="BZ39" s="1233">
        <v>405829</v>
      </c>
      <c r="CA39" s="1233">
        <v>342490</v>
      </c>
      <c r="CB39" s="1233">
        <v>35525</v>
      </c>
      <c r="CC39" s="1233">
        <v>27814</v>
      </c>
      <c r="CD39" s="1233">
        <v>34553</v>
      </c>
      <c r="CE39" s="1233">
        <v>78192</v>
      </c>
      <c r="CF39" s="1532" t="s">
        <v>39</v>
      </c>
      <c r="CG39" s="1533" t="s">
        <v>25</v>
      </c>
      <c r="CH39" s="1281" t="s">
        <v>25</v>
      </c>
      <c r="CI39" s="1282" t="s">
        <v>25</v>
      </c>
      <c r="CJ39" s="1314" t="s">
        <v>173</v>
      </c>
      <c r="CK39" s="1233" t="s">
        <v>21</v>
      </c>
      <c r="CL39" s="1233" t="s">
        <v>22</v>
      </c>
      <c r="CM39" s="2639">
        <v>38112</v>
      </c>
      <c r="CN39" s="2639"/>
      <c r="CO39" s="1233">
        <v>679</v>
      </c>
      <c r="CP39" s="1233">
        <v>37433</v>
      </c>
      <c r="CQ39" s="1233" t="s">
        <v>21</v>
      </c>
      <c r="CR39" s="1233" t="s">
        <v>21</v>
      </c>
      <c r="CS39" s="1233" t="s">
        <v>21</v>
      </c>
      <c r="CT39" s="1233" t="s">
        <v>21</v>
      </c>
      <c r="CU39" s="1233" t="s">
        <v>21</v>
      </c>
      <c r="CV39" s="1233" t="s">
        <v>21</v>
      </c>
      <c r="CW39" s="1532" t="s">
        <v>39</v>
      </c>
      <c r="CX39" s="1533" t="s">
        <v>25</v>
      </c>
      <c r="CY39" s="1281" t="s">
        <v>25</v>
      </c>
      <c r="CZ39" s="1282" t="s">
        <v>25</v>
      </c>
      <c r="DA39" s="1314" t="s">
        <v>173</v>
      </c>
      <c r="DB39" s="1233">
        <v>7363583</v>
      </c>
      <c r="DC39" s="1233" t="s">
        <v>22</v>
      </c>
      <c r="DD39" s="2639">
        <v>6391502</v>
      </c>
      <c r="DE39" s="2639"/>
      <c r="DF39" s="1233">
        <v>1363643</v>
      </c>
      <c r="DG39" s="1233" t="s">
        <v>21</v>
      </c>
      <c r="DH39" s="1233">
        <v>5027859</v>
      </c>
      <c r="DI39" s="1233">
        <v>3555339</v>
      </c>
      <c r="DJ39" s="1233">
        <v>1471656</v>
      </c>
      <c r="DK39" s="1233">
        <v>864</v>
      </c>
      <c r="DL39" s="1233">
        <v>654720</v>
      </c>
      <c r="DM39" s="1233">
        <v>9546470</v>
      </c>
      <c r="DN39" s="1532" t="s">
        <v>39</v>
      </c>
      <c r="DO39" s="1533" t="s">
        <v>25</v>
      </c>
      <c r="DP39" s="1281" t="s">
        <v>25</v>
      </c>
      <c r="DQ39" s="1282" t="s">
        <v>25</v>
      </c>
      <c r="DR39" s="1314" t="s">
        <v>173</v>
      </c>
      <c r="DS39" s="1233">
        <v>152271</v>
      </c>
      <c r="DT39" s="1233">
        <v>1055608</v>
      </c>
      <c r="DU39" s="2639">
        <v>877569</v>
      </c>
      <c r="DV39" s="2639"/>
      <c r="DW39" s="1233">
        <v>120437</v>
      </c>
      <c r="DX39" s="1233" t="s">
        <v>21</v>
      </c>
      <c r="DY39" s="1233">
        <v>757132</v>
      </c>
      <c r="DZ39" s="1233">
        <v>557</v>
      </c>
      <c r="EA39" s="1233">
        <v>716347</v>
      </c>
      <c r="EB39" s="1233">
        <v>40228</v>
      </c>
      <c r="EC39" s="1233">
        <v>314057</v>
      </c>
      <c r="ED39" s="1233" t="s">
        <v>22</v>
      </c>
      <c r="EE39" s="1532" t="s">
        <v>39</v>
      </c>
      <c r="EF39" s="1533" t="s">
        <v>25</v>
      </c>
      <c r="EG39" s="1281" t="s">
        <v>25</v>
      </c>
      <c r="EH39" s="1282" t="s">
        <v>25</v>
      </c>
      <c r="EI39" s="1314" t="s">
        <v>173</v>
      </c>
      <c r="EJ39" s="1233" t="s">
        <v>21</v>
      </c>
      <c r="EK39" s="1233">
        <v>8397</v>
      </c>
      <c r="EL39" s="2639">
        <v>8397</v>
      </c>
      <c r="EM39" s="2639"/>
      <c r="EN39" s="1233">
        <v>7289</v>
      </c>
      <c r="EO39" s="1233" t="s">
        <v>21</v>
      </c>
      <c r="EP39" s="1233">
        <v>1108</v>
      </c>
      <c r="EQ39" s="1233" t="s">
        <v>21</v>
      </c>
      <c r="ER39" s="1233">
        <v>1108</v>
      </c>
      <c r="ES39" s="1233" t="s">
        <v>21</v>
      </c>
      <c r="ET39" s="1233" t="s">
        <v>21</v>
      </c>
      <c r="EU39" s="1233" t="s">
        <v>22</v>
      </c>
      <c r="EV39" s="1532" t="s">
        <v>39</v>
      </c>
      <c r="EW39" s="1533" t="s">
        <v>25</v>
      </c>
      <c r="EX39" s="1281" t="s">
        <v>25</v>
      </c>
      <c r="EY39" s="1282" t="s">
        <v>25</v>
      </c>
      <c r="EZ39" s="1314" t="s">
        <v>173</v>
      </c>
      <c r="FA39" s="1233">
        <v>414484</v>
      </c>
      <c r="FB39" s="1233" t="s">
        <v>22</v>
      </c>
      <c r="FC39" s="2639">
        <v>414484</v>
      </c>
      <c r="FD39" s="2639"/>
      <c r="FE39" s="1233">
        <v>84156</v>
      </c>
      <c r="FF39" s="1233">
        <v>123660</v>
      </c>
      <c r="FG39" s="1233">
        <v>206668</v>
      </c>
      <c r="FH39" s="1233" t="s">
        <v>22</v>
      </c>
      <c r="FI39" s="1233">
        <v>176645</v>
      </c>
      <c r="FJ39" s="1233">
        <v>30023</v>
      </c>
      <c r="FK39" s="1233" t="s">
        <v>22</v>
      </c>
      <c r="FL39" s="1233" t="s">
        <v>22</v>
      </c>
      <c r="FM39" s="1532" t="s">
        <v>39</v>
      </c>
      <c r="FN39" s="1533" t="s">
        <v>25</v>
      </c>
      <c r="FO39" s="1281" t="s">
        <v>25</v>
      </c>
      <c r="FP39" s="1282" t="s">
        <v>25</v>
      </c>
      <c r="FQ39" s="1314" t="s">
        <v>173</v>
      </c>
      <c r="FR39" s="1233">
        <v>608307</v>
      </c>
      <c r="FS39" s="1233">
        <v>173868</v>
      </c>
      <c r="FT39" s="2639">
        <v>753615</v>
      </c>
      <c r="FU39" s="2639"/>
      <c r="FV39" s="1233" t="s">
        <v>22</v>
      </c>
      <c r="FW39" s="1233" t="s">
        <v>21</v>
      </c>
      <c r="FX39" s="1233">
        <v>753615</v>
      </c>
      <c r="FY39" s="1233" t="s">
        <v>21</v>
      </c>
      <c r="FZ39" s="1233">
        <v>683307</v>
      </c>
      <c r="GA39" s="1233">
        <v>70308</v>
      </c>
      <c r="GB39" s="1233">
        <v>16948</v>
      </c>
      <c r="GC39" s="1233">
        <v>1181</v>
      </c>
      <c r="GD39" s="1532" t="s">
        <v>39</v>
      </c>
      <c r="GE39" s="1533" t="s">
        <v>25</v>
      </c>
      <c r="GF39" s="1281" t="s">
        <v>25</v>
      </c>
      <c r="GG39" s="1282" t="s">
        <v>25</v>
      </c>
      <c r="GH39" s="1314" t="s">
        <v>173</v>
      </c>
      <c r="GI39" s="1233">
        <v>57796</v>
      </c>
      <c r="GJ39" s="1233">
        <v>6229</v>
      </c>
      <c r="GK39" s="2639">
        <v>61302</v>
      </c>
      <c r="GL39" s="2639"/>
      <c r="GM39" s="1233">
        <v>4306</v>
      </c>
      <c r="GN39" s="1233" t="s">
        <v>21</v>
      </c>
      <c r="GO39" s="1233">
        <v>56996</v>
      </c>
      <c r="GP39" s="1233">
        <v>16983</v>
      </c>
      <c r="GQ39" s="1233">
        <v>37811</v>
      </c>
      <c r="GR39" s="1233">
        <v>2202</v>
      </c>
      <c r="GS39" s="1233">
        <v>3481</v>
      </c>
      <c r="GT39" s="1233">
        <v>31748</v>
      </c>
      <c r="GU39" s="1532" t="s">
        <v>39</v>
      </c>
      <c r="GV39" s="1533" t="s">
        <v>25</v>
      </c>
    </row>
    <row r="40" spans="1:204" ht="15" customHeight="1">
      <c r="A40" s="1295" t="s">
        <v>25</v>
      </c>
      <c r="B40" s="1296" t="s">
        <v>25</v>
      </c>
      <c r="C40" s="1535" t="s">
        <v>174</v>
      </c>
      <c r="D40" s="1232">
        <v>11890120</v>
      </c>
      <c r="E40" s="1232">
        <v>3629903</v>
      </c>
      <c r="F40" s="1232">
        <v>11970251</v>
      </c>
      <c r="G40" s="1232">
        <v>15590033</v>
      </c>
      <c r="H40" s="1232">
        <v>2593548</v>
      </c>
      <c r="I40" s="1232">
        <v>391253</v>
      </c>
      <c r="J40" s="1232">
        <v>12605232</v>
      </c>
      <c r="K40" s="1232">
        <v>7119168</v>
      </c>
      <c r="L40" s="1232">
        <v>5245668</v>
      </c>
      <c r="M40" s="1232">
        <v>240396</v>
      </c>
      <c r="N40" s="1232">
        <v>1840021</v>
      </c>
      <c r="O40" s="1232">
        <v>9730120</v>
      </c>
      <c r="P40" s="1536" t="s">
        <v>40</v>
      </c>
      <c r="Q40" s="1537" t="s">
        <v>25</v>
      </c>
      <c r="R40" s="1295" t="s">
        <v>25</v>
      </c>
      <c r="S40" s="1296" t="s">
        <v>25</v>
      </c>
      <c r="T40" s="1535" t="s">
        <v>174</v>
      </c>
      <c r="U40" s="74">
        <v>4198</v>
      </c>
      <c r="V40" s="1232" t="s">
        <v>22</v>
      </c>
      <c r="W40" s="2640">
        <v>4203</v>
      </c>
      <c r="X40" s="2640"/>
      <c r="Y40" s="1232" t="s">
        <v>22</v>
      </c>
      <c r="Z40" s="1232" t="s">
        <v>22</v>
      </c>
      <c r="AA40" s="1232">
        <v>4203</v>
      </c>
      <c r="AB40" s="1232" t="s">
        <v>22</v>
      </c>
      <c r="AC40" s="1232">
        <v>4</v>
      </c>
      <c r="AD40" s="1232">
        <v>4199</v>
      </c>
      <c r="AE40" s="1232">
        <v>4</v>
      </c>
      <c r="AF40" s="1232">
        <v>1783</v>
      </c>
      <c r="AG40" s="1536" t="s">
        <v>40</v>
      </c>
      <c r="AH40" s="1537" t="s">
        <v>25</v>
      </c>
      <c r="AI40" s="1295" t="s">
        <v>25</v>
      </c>
      <c r="AJ40" s="1296" t="s">
        <v>25</v>
      </c>
      <c r="AK40" s="1535" t="s">
        <v>174</v>
      </c>
      <c r="AL40" s="74">
        <v>77457</v>
      </c>
      <c r="AM40" s="1232" t="s">
        <v>22</v>
      </c>
      <c r="AN40" s="2640">
        <v>78487</v>
      </c>
      <c r="AO40" s="2640"/>
      <c r="AP40" s="1232">
        <v>1585</v>
      </c>
      <c r="AQ40" s="1232">
        <v>27</v>
      </c>
      <c r="AR40" s="1232">
        <v>76875</v>
      </c>
      <c r="AS40" s="1232">
        <v>62410</v>
      </c>
      <c r="AT40" s="1232">
        <v>10844</v>
      </c>
      <c r="AU40" s="1232">
        <v>3621</v>
      </c>
      <c r="AV40" s="1232">
        <v>98</v>
      </c>
      <c r="AW40" s="1232">
        <v>17244</v>
      </c>
      <c r="AX40" s="1536" t="s">
        <v>40</v>
      </c>
      <c r="AY40" s="1537" t="s">
        <v>25</v>
      </c>
      <c r="AZ40" s="1295" t="s">
        <v>25</v>
      </c>
      <c r="BA40" s="1296" t="s">
        <v>25</v>
      </c>
      <c r="BB40" s="1535" t="s">
        <v>174</v>
      </c>
      <c r="BC40" s="74">
        <v>40700</v>
      </c>
      <c r="BD40" s="1232" t="s">
        <v>22</v>
      </c>
      <c r="BE40" s="2640">
        <v>42719</v>
      </c>
      <c r="BF40" s="2640"/>
      <c r="BG40" s="1232">
        <v>17186</v>
      </c>
      <c r="BH40" s="1232">
        <v>1942</v>
      </c>
      <c r="BI40" s="1232">
        <v>23591</v>
      </c>
      <c r="BJ40" s="1232" t="s">
        <v>21</v>
      </c>
      <c r="BK40" s="1232">
        <v>16919</v>
      </c>
      <c r="BL40" s="1232">
        <v>6672</v>
      </c>
      <c r="BM40" s="1232">
        <v>656</v>
      </c>
      <c r="BN40" s="1232">
        <v>57458</v>
      </c>
      <c r="BO40" s="1536" t="s">
        <v>40</v>
      </c>
      <c r="BP40" s="1537" t="s">
        <v>25</v>
      </c>
      <c r="BQ40" s="1295" t="s">
        <v>25</v>
      </c>
      <c r="BR40" s="1296" t="s">
        <v>25</v>
      </c>
      <c r="BS40" s="1535" t="s">
        <v>174</v>
      </c>
      <c r="BT40" s="74">
        <v>486156</v>
      </c>
      <c r="BU40" s="1232" t="s">
        <v>22</v>
      </c>
      <c r="BV40" s="2640">
        <v>469472</v>
      </c>
      <c r="BW40" s="2640"/>
      <c r="BX40" s="1232">
        <v>8472</v>
      </c>
      <c r="BY40" s="1232">
        <v>13775</v>
      </c>
      <c r="BZ40" s="1232">
        <v>447225</v>
      </c>
      <c r="CA40" s="1232">
        <v>378647</v>
      </c>
      <c r="CB40" s="1232">
        <v>40773</v>
      </c>
      <c r="CC40" s="1232">
        <v>27805</v>
      </c>
      <c r="CD40" s="1232">
        <v>45200</v>
      </c>
      <c r="CE40" s="1232">
        <v>76663</v>
      </c>
      <c r="CF40" s="1536" t="s">
        <v>40</v>
      </c>
      <c r="CG40" s="1537" t="s">
        <v>25</v>
      </c>
      <c r="CH40" s="1295" t="s">
        <v>25</v>
      </c>
      <c r="CI40" s="1296" t="s">
        <v>25</v>
      </c>
      <c r="CJ40" s="1535" t="s">
        <v>174</v>
      </c>
      <c r="CK40" s="74" t="s">
        <v>21</v>
      </c>
      <c r="CL40" s="1232" t="s">
        <v>22</v>
      </c>
      <c r="CM40" s="2640">
        <v>7954</v>
      </c>
      <c r="CN40" s="2640"/>
      <c r="CO40" s="1232">
        <v>3177</v>
      </c>
      <c r="CP40" s="1232">
        <v>4777</v>
      </c>
      <c r="CQ40" s="1232" t="s">
        <v>21</v>
      </c>
      <c r="CR40" s="1232" t="s">
        <v>21</v>
      </c>
      <c r="CS40" s="1232" t="s">
        <v>21</v>
      </c>
      <c r="CT40" s="1232" t="s">
        <v>21</v>
      </c>
      <c r="CU40" s="1232" t="s">
        <v>21</v>
      </c>
      <c r="CV40" s="1232" t="s">
        <v>21</v>
      </c>
      <c r="CW40" s="1536" t="s">
        <v>40</v>
      </c>
      <c r="CX40" s="1537" t="s">
        <v>25</v>
      </c>
      <c r="CY40" s="1295" t="s">
        <v>25</v>
      </c>
      <c r="CZ40" s="1296" t="s">
        <v>25</v>
      </c>
      <c r="DA40" s="1535" t="s">
        <v>174</v>
      </c>
      <c r="DB40" s="74">
        <v>7303861</v>
      </c>
      <c r="DC40" s="1232" t="s">
        <v>22</v>
      </c>
      <c r="DD40" s="2640">
        <v>6899365</v>
      </c>
      <c r="DE40" s="2640"/>
      <c r="DF40" s="1232">
        <v>1506295</v>
      </c>
      <c r="DG40" s="1232" t="s">
        <v>21</v>
      </c>
      <c r="DH40" s="1232">
        <v>5393070</v>
      </c>
      <c r="DI40" s="1232">
        <v>3773416</v>
      </c>
      <c r="DJ40" s="1232">
        <v>1618164</v>
      </c>
      <c r="DK40" s="1232">
        <v>1490</v>
      </c>
      <c r="DL40" s="1232">
        <v>628478</v>
      </c>
      <c r="DM40" s="1232">
        <v>9400684</v>
      </c>
      <c r="DN40" s="1536" t="s">
        <v>40</v>
      </c>
      <c r="DO40" s="1537" t="s">
        <v>25</v>
      </c>
      <c r="DP40" s="1295" t="s">
        <v>25</v>
      </c>
      <c r="DQ40" s="1296" t="s">
        <v>25</v>
      </c>
      <c r="DR40" s="1535" t="s">
        <v>174</v>
      </c>
      <c r="DS40" s="74">
        <v>166986</v>
      </c>
      <c r="DT40" s="1232">
        <v>1116014</v>
      </c>
      <c r="DU40" s="2640">
        <v>925654</v>
      </c>
      <c r="DV40" s="2640"/>
      <c r="DW40" s="1232">
        <v>131542</v>
      </c>
      <c r="DX40" s="1232" t="s">
        <v>21</v>
      </c>
      <c r="DY40" s="1232">
        <v>794112</v>
      </c>
      <c r="DZ40" s="1232">
        <v>612</v>
      </c>
      <c r="EA40" s="1232">
        <v>754333</v>
      </c>
      <c r="EB40" s="1232">
        <v>39167</v>
      </c>
      <c r="EC40" s="1232">
        <v>339832</v>
      </c>
      <c r="ED40" s="1232" t="s">
        <v>22</v>
      </c>
      <c r="EE40" s="1536" t="s">
        <v>40</v>
      </c>
      <c r="EF40" s="1537" t="s">
        <v>25</v>
      </c>
      <c r="EG40" s="1295" t="s">
        <v>25</v>
      </c>
      <c r="EH40" s="1296" t="s">
        <v>25</v>
      </c>
      <c r="EI40" s="1535" t="s">
        <v>174</v>
      </c>
      <c r="EJ40" s="74">
        <v>301</v>
      </c>
      <c r="EK40" s="1232">
        <v>8181</v>
      </c>
      <c r="EL40" s="2640">
        <v>8482</v>
      </c>
      <c r="EM40" s="2640"/>
      <c r="EN40" s="1232">
        <v>8181</v>
      </c>
      <c r="EO40" s="1232" t="s">
        <v>21</v>
      </c>
      <c r="EP40" s="1232">
        <v>301</v>
      </c>
      <c r="EQ40" s="1232" t="s">
        <v>21</v>
      </c>
      <c r="ER40" s="1232">
        <v>301</v>
      </c>
      <c r="ES40" s="1232" t="s">
        <v>21</v>
      </c>
      <c r="ET40" s="1232" t="s">
        <v>21</v>
      </c>
      <c r="EU40" s="1232" t="s">
        <v>22</v>
      </c>
      <c r="EV40" s="1536" t="s">
        <v>40</v>
      </c>
      <c r="EW40" s="1537" t="s">
        <v>25</v>
      </c>
      <c r="EX40" s="1295" t="s">
        <v>25</v>
      </c>
      <c r="EY40" s="1296" t="s">
        <v>25</v>
      </c>
      <c r="EZ40" s="1535" t="s">
        <v>174</v>
      </c>
      <c r="FA40" s="74">
        <v>446136</v>
      </c>
      <c r="FB40" s="1232" t="s">
        <v>22</v>
      </c>
      <c r="FC40" s="2640">
        <v>446136</v>
      </c>
      <c r="FD40" s="2640"/>
      <c r="FE40" s="1232">
        <v>96917</v>
      </c>
      <c r="FF40" s="1232">
        <v>130266</v>
      </c>
      <c r="FG40" s="1232">
        <v>218953</v>
      </c>
      <c r="FH40" s="1232" t="s">
        <v>22</v>
      </c>
      <c r="FI40" s="1232">
        <v>184439</v>
      </c>
      <c r="FJ40" s="1232">
        <v>34514</v>
      </c>
      <c r="FK40" s="1232" t="s">
        <v>22</v>
      </c>
      <c r="FL40" s="1232" t="s">
        <v>22</v>
      </c>
      <c r="FM40" s="1536" t="s">
        <v>40</v>
      </c>
      <c r="FN40" s="1537" t="s">
        <v>25</v>
      </c>
      <c r="FO40" s="1295" t="s">
        <v>25</v>
      </c>
      <c r="FP40" s="1296" t="s">
        <v>25</v>
      </c>
      <c r="FQ40" s="1535" t="s">
        <v>174</v>
      </c>
      <c r="FR40" s="74">
        <v>645395</v>
      </c>
      <c r="FS40" s="1232">
        <v>218593</v>
      </c>
      <c r="FT40" s="2640">
        <v>807049</v>
      </c>
      <c r="FU40" s="2640"/>
      <c r="FV40" s="1232" t="s">
        <v>22</v>
      </c>
      <c r="FW40" s="1232" t="s">
        <v>21</v>
      </c>
      <c r="FX40" s="1232">
        <v>807049</v>
      </c>
      <c r="FY40" s="1232" t="s">
        <v>21</v>
      </c>
      <c r="FZ40" s="1232">
        <v>717508</v>
      </c>
      <c r="GA40" s="1232">
        <v>89541</v>
      </c>
      <c r="GB40" s="1232">
        <v>27866</v>
      </c>
      <c r="GC40" s="1232">
        <v>1363</v>
      </c>
      <c r="GD40" s="1536" t="s">
        <v>40</v>
      </c>
      <c r="GE40" s="1537" t="s">
        <v>25</v>
      </c>
      <c r="GF40" s="1295" t="s">
        <v>25</v>
      </c>
      <c r="GG40" s="1296" t="s">
        <v>25</v>
      </c>
      <c r="GH40" s="1535" t="s">
        <v>174</v>
      </c>
      <c r="GI40" s="74">
        <v>63374</v>
      </c>
      <c r="GJ40" s="1232">
        <v>6048</v>
      </c>
      <c r="GK40" s="2640">
        <v>62143</v>
      </c>
      <c r="GL40" s="2640"/>
      <c r="GM40" s="1232">
        <v>4597</v>
      </c>
      <c r="GN40" s="1232" t="s">
        <v>21</v>
      </c>
      <c r="GO40" s="1232">
        <v>57546</v>
      </c>
      <c r="GP40" s="1232">
        <v>18467</v>
      </c>
      <c r="GQ40" s="1232">
        <v>37057</v>
      </c>
      <c r="GR40" s="1232">
        <v>2022</v>
      </c>
      <c r="GS40" s="1232">
        <v>4255</v>
      </c>
      <c r="GT40" s="1232">
        <v>33507</v>
      </c>
      <c r="GU40" s="1536" t="s">
        <v>40</v>
      </c>
      <c r="GV40" s="1537" t="s">
        <v>25</v>
      </c>
    </row>
    <row r="41" spans="1:204" ht="15" customHeight="1">
      <c r="A41" s="1538"/>
      <c r="B41" s="1538"/>
      <c r="C41" s="1538"/>
      <c r="D41" s="1539"/>
      <c r="E41" s="1539"/>
      <c r="F41" s="1539"/>
      <c r="G41" s="1539"/>
      <c r="H41" s="1539"/>
      <c r="I41" s="1539"/>
      <c r="J41" s="1539"/>
      <c r="K41" s="1539"/>
      <c r="L41" s="1539"/>
      <c r="M41" s="1539"/>
      <c r="N41" s="1539"/>
      <c r="O41" s="1539"/>
      <c r="P41" s="1540"/>
      <c r="Q41" s="1540"/>
      <c r="R41" s="1538"/>
      <c r="S41" s="1538"/>
      <c r="T41" s="1538"/>
      <c r="U41" s="1539"/>
      <c r="V41" s="1539"/>
      <c r="W41" s="1541"/>
      <c r="X41" s="1541"/>
      <c r="Y41" s="1539"/>
      <c r="Z41" s="1539"/>
      <c r="AA41" s="1539"/>
      <c r="AB41" s="1539"/>
      <c r="AC41" s="1539"/>
      <c r="AD41" s="1539"/>
      <c r="AE41" s="1539"/>
      <c r="AF41" s="1539"/>
      <c r="AG41" s="1540"/>
      <c r="AH41" s="1540"/>
      <c r="AI41" s="1538"/>
      <c r="AJ41" s="1538"/>
      <c r="AK41" s="1538"/>
      <c r="AL41" s="1539"/>
      <c r="AM41" s="1539"/>
      <c r="AN41" s="1542"/>
      <c r="AO41" s="1542"/>
      <c r="AP41" s="1539"/>
      <c r="AQ41" s="1539"/>
      <c r="AR41" s="1539"/>
      <c r="AS41" s="1539"/>
      <c r="AT41" s="1539"/>
      <c r="AU41" s="1539"/>
      <c r="AV41" s="1539"/>
      <c r="AW41" s="1539"/>
      <c r="AX41" s="1540"/>
      <c r="AY41" s="1540"/>
      <c r="AZ41" s="1538"/>
      <c r="BA41" s="1538"/>
      <c r="BB41" s="1538"/>
      <c r="BC41" s="1539"/>
      <c r="BD41" s="1539"/>
      <c r="BE41" s="1542"/>
      <c r="BF41" s="1542"/>
      <c r="BG41" s="1539"/>
      <c r="BH41" s="1539"/>
      <c r="BI41" s="1539"/>
      <c r="BJ41" s="1539"/>
      <c r="BK41" s="1539"/>
      <c r="BL41" s="1539"/>
      <c r="BM41" s="1539"/>
      <c r="BN41" s="1539"/>
      <c r="BO41" s="1540"/>
      <c r="BP41" s="1540"/>
      <c r="BQ41" s="1538"/>
      <c r="BR41" s="1538"/>
      <c r="BS41" s="1538"/>
      <c r="BT41" s="1543"/>
      <c r="BU41" s="1543"/>
      <c r="BV41" s="1542"/>
      <c r="BW41" s="1542"/>
      <c r="BX41" s="1543"/>
      <c r="BY41" s="1543"/>
      <c r="BZ41" s="1543"/>
      <c r="CA41" s="1543"/>
      <c r="CB41" s="1543"/>
      <c r="CC41" s="1543"/>
      <c r="CD41" s="1543"/>
      <c r="CE41" s="1543"/>
      <c r="CF41" s="1540"/>
      <c r="CG41" s="1540"/>
      <c r="CH41" s="1538"/>
      <c r="CI41" s="1538"/>
      <c r="CJ41" s="1538"/>
      <c r="CK41" s="1543"/>
      <c r="CL41" s="1543"/>
      <c r="CM41" s="1542"/>
      <c r="CN41" s="1542"/>
      <c r="CO41" s="1543"/>
      <c r="CP41" s="1543"/>
      <c r="CQ41" s="1543"/>
      <c r="CR41" s="1543"/>
      <c r="CS41" s="1543"/>
      <c r="CT41" s="1543"/>
      <c r="CU41" s="1543"/>
      <c r="CV41" s="1543"/>
      <c r="CW41" s="1540"/>
      <c r="CX41" s="1540"/>
      <c r="CY41" s="1538"/>
      <c r="CZ41" s="1538"/>
      <c r="DA41" s="1538"/>
      <c r="DB41" s="1543"/>
      <c r="DC41" s="1543"/>
      <c r="DD41" s="1542"/>
      <c r="DE41" s="1542"/>
      <c r="DF41" s="1543"/>
      <c r="DG41" s="1543"/>
      <c r="DH41" s="1543"/>
      <c r="DI41" s="1543"/>
      <c r="DJ41" s="1543"/>
      <c r="DK41" s="1543"/>
      <c r="DL41" s="1543"/>
      <c r="DM41" s="1543"/>
      <c r="DN41" s="1540"/>
      <c r="DO41" s="1540"/>
      <c r="DP41" s="1538"/>
      <c r="DQ41" s="1538"/>
      <c r="DR41" s="1538"/>
      <c r="DS41" s="1543"/>
      <c r="DT41" s="1543"/>
      <c r="DU41" s="1542"/>
      <c r="DV41" s="1542"/>
      <c r="DW41" s="1543"/>
      <c r="DX41" s="1543"/>
      <c r="DY41" s="1543"/>
      <c r="DZ41" s="1543"/>
      <c r="EA41" s="1543"/>
      <c r="EB41" s="1543"/>
      <c r="EC41" s="1543"/>
      <c r="ED41" s="1543"/>
      <c r="EE41" s="1540"/>
      <c r="EF41" s="1540"/>
      <c r="EG41" s="1538"/>
      <c r="EH41" s="1538"/>
      <c r="EI41" s="1538"/>
      <c r="EJ41" s="1543"/>
      <c r="EK41" s="1543"/>
      <c r="EL41" s="1542"/>
      <c r="EM41" s="1542"/>
      <c r="EN41" s="1543"/>
      <c r="EO41" s="1543"/>
      <c r="EP41" s="1543"/>
      <c r="EQ41" s="1543"/>
      <c r="ER41" s="1543"/>
      <c r="ES41" s="1543"/>
      <c r="ET41" s="1543"/>
      <c r="EU41" s="1543"/>
      <c r="EV41" s="1540"/>
      <c r="EW41" s="1540"/>
      <c r="EX41" s="1538"/>
      <c r="EY41" s="1538"/>
      <c r="EZ41" s="1538"/>
      <c r="FA41" s="1543"/>
      <c r="FB41" s="1543"/>
      <c r="FC41" s="1542"/>
      <c r="FD41" s="1542"/>
      <c r="FE41" s="1543"/>
      <c r="FF41" s="1543"/>
      <c r="FG41" s="1543"/>
      <c r="FH41" s="1543"/>
      <c r="FI41" s="1543"/>
      <c r="FJ41" s="1543"/>
      <c r="FK41" s="1543"/>
      <c r="FL41" s="1543"/>
      <c r="FM41" s="1540"/>
      <c r="FN41" s="1540"/>
      <c r="FO41" s="1538"/>
      <c r="FP41" s="1538"/>
      <c r="FQ41" s="1538"/>
      <c r="FR41" s="1539"/>
      <c r="FS41" s="1539"/>
      <c r="FT41" s="1542"/>
      <c r="FU41" s="1542"/>
      <c r="FV41" s="1539"/>
      <c r="FW41" s="1539"/>
      <c r="FX41" s="1539"/>
      <c r="FY41" s="1539"/>
      <c r="FZ41" s="1539"/>
      <c r="GA41" s="1539"/>
      <c r="GB41" s="1539"/>
      <c r="GC41" s="1539"/>
      <c r="GD41" s="1540"/>
      <c r="GE41" s="1540"/>
      <c r="GF41" s="1538"/>
      <c r="GG41" s="1538"/>
      <c r="GH41" s="1538"/>
      <c r="GI41" s="1539"/>
      <c r="GJ41" s="1539"/>
      <c r="GK41" s="1542"/>
      <c r="GL41" s="1542"/>
      <c r="GM41" s="1539"/>
      <c r="GN41" s="1539"/>
      <c r="GO41" s="1539"/>
      <c r="GP41" s="1539"/>
      <c r="GQ41" s="1539"/>
      <c r="GR41" s="1539"/>
      <c r="GS41" s="1539"/>
      <c r="GT41" s="1539"/>
      <c r="GU41" s="1540"/>
      <c r="GV41" s="1540"/>
    </row>
    <row r="42" spans="1:204" s="1255" customFormat="1" ht="19.5" customHeight="1">
      <c r="A42" s="1544" t="s">
        <v>175</v>
      </c>
      <c r="B42" s="1544"/>
      <c r="C42" s="1544"/>
      <c r="D42" s="1506"/>
      <c r="E42" s="1545" t="s">
        <v>1353</v>
      </c>
      <c r="F42" s="1507"/>
      <c r="G42" s="1507"/>
      <c r="H42" s="1507"/>
      <c r="I42" s="1507"/>
      <c r="J42" s="1507"/>
      <c r="K42" s="1507"/>
      <c r="L42" s="1507"/>
      <c r="M42" s="1507"/>
      <c r="N42" s="1507"/>
      <c r="O42" s="1268" t="s">
        <v>156</v>
      </c>
      <c r="P42" s="1507"/>
      <c r="Q42" s="1507"/>
      <c r="R42" s="1544" t="s">
        <v>1691</v>
      </c>
      <c r="S42" s="1544"/>
      <c r="T42" s="1544"/>
      <c r="U42" s="1506"/>
      <c r="V42" s="1507" t="s">
        <v>1411</v>
      </c>
      <c r="W42" s="1507"/>
      <c r="X42" s="1507"/>
      <c r="Y42" s="1507"/>
      <c r="Z42" s="1507"/>
      <c r="AA42" s="1507"/>
      <c r="AB42" s="1507"/>
      <c r="AC42" s="1507"/>
      <c r="AD42" s="1507"/>
      <c r="AE42" s="1507"/>
      <c r="AF42" s="1268" t="s">
        <v>156</v>
      </c>
      <c r="AG42" s="1507"/>
      <c r="AH42" s="1507"/>
      <c r="AI42" s="1544" t="s">
        <v>586</v>
      </c>
      <c r="AJ42" s="1544"/>
      <c r="AK42" s="1544"/>
      <c r="AL42" s="1506"/>
      <c r="AM42" s="1507" t="s">
        <v>1174</v>
      </c>
      <c r="AN42" s="1546"/>
      <c r="AO42" s="1546"/>
      <c r="AP42" s="1507"/>
      <c r="AQ42" s="1507"/>
      <c r="AR42" s="1507"/>
      <c r="AS42" s="1507"/>
      <c r="AT42" s="1507"/>
      <c r="AU42" s="1507"/>
      <c r="AV42" s="1507"/>
      <c r="AW42" s="1268" t="s">
        <v>156</v>
      </c>
      <c r="AX42" s="1507"/>
      <c r="AY42" s="1507"/>
      <c r="AZ42" s="1544" t="s">
        <v>587</v>
      </c>
      <c r="BA42" s="1544"/>
      <c r="BB42" s="1544"/>
      <c r="BC42" s="1510"/>
      <c r="BD42" s="1504" t="s">
        <v>1692</v>
      </c>
      <c r="BE42" s="1546"/>
      <c r="BF42" s="1546"/>
      <c r="BG42" s="1466"/>
      <c r="BH42" s="1466"/>
      <c r="BI42" s="1466"/>
      <c r="BJ42" s="1466"/>
      <c r="BK42" s="1466"/>
      <c r="BL42" s="1466"/>
      <c r="BM42" s="1466"/>
      <c r="BN42" s="1268" t="s">
        <v>156</v>
      </c>
      <c r="BO42" s="1507"/>
      <c r="BP42" s="1507"/>
      <c r="BQ42" s="1544" t="s">
        <v>588</v>
      </c>
      <c r="BR42" s="1544"/>
      <c r="BS42" s="1544"/>
      <c r="BT42" s="1510"/>
      <c r="BU42" s="1504" t="s">
        <v>1232</v>
      </c>
      <c r="BV42" s="1546"/>
      <c r="BW42" s="1546"/>
      <c r="BX42" s="1466"/>
      <c r="BY42" s="1466"/>
      <c r="BZ42" s="1466"/>
      <c r="CA42" s="1466"/>
      <c r="CB42" s="1466"/>
      <c r="CC42" s="1466"/>
      <c r="CD42" s="1466"/>
      <c r="CE42" s="1511" t="s">
        <v>799</v>
      </c>
      <c r="CF42" s="1507"/>
      <c r="CG42" s="1507"/>
      <c r="CH42" s="1544" t="s">
        <v>589</v>
      </c>
      <c r="CI42" s="1544"/>
      <c r="CJ42" s="1544"/>
      <c r="CK42" s="1510"/>
      <c r="CL42" s="1466" t="s">
        <v>1233</v>
      </c>
      <c r="CM42" s="1546"/>
      <c r="CN42" s="1546"/>
      <c r="CO42" s="1466"/>
      <c r="CP42" s="1466"/>
      <c r="CQ42" s="1466"/>
      <c r="CR42" s="1466"/>
      <c r="CS42" s="1466"/>
      <c r="CT42" s="1466"/>
      <c r="CU42" s="1466"/>
      <c r="CV42" s="1268" t="s">
        <v>156</v>
      </c>
      <c r="CW42" s="1507"/>
      <c r="CX42" s="1507"/>
      <c r="CY42" s="1544" t="s">
        <v>590</v>
      </c>
      <c r="CZ42" s="1544"/>
      <c r="DA42" s="1544"/>
      <c r="DB42" s="1505"/>
      <c r="DC42" s="1322" t="s">
        <v>1201</v>
      </c>
      <c r="DD42" s="1547"/>
      <c r="DE42" s="1547"/>
      <c r="DM42" s="1508" t="s">
        <v>158</v>
      </c>
      <c r="DN42" s="1507"/>
      <c r="DO42" s="1507"/>
      <c r="DP42" s="1544" t="s">
        <v>591</v>
      </c>
      <c r="DQ42" s="1544"/>
      <c r="DR42" s="1544"/>
      <c r="DS42" s="1505"/>
      <c r="DT42" s="1504" t="s">
        <v>1257</v>
      </c>
      <c r="DU42" s="1547"/>
      <c r="DV42" s="1547"/>
      <c r="DW42" s="1322"/>
      <c r="DX42" s="1322"/>
      <c r="DY42" s="1322"/>
      <c r="DZ42" s="1322"/>
      <c r="EA42" s="1322"/>
      <c r="EB42" s="1322"/>
      <c r="EC42" s="1322"/>
      <c r="ED42" s="1511" t="s">
        <v>799</v>
      </c>
      <c r="EE42" s="1507"/>
      <c r="EF42" s="1507"/>
      <c r="EG42" s="1544" t="s">
        <v>592</v>
      </c>
      <c r="EH42" s="1544"/>
      <c r="EI42" s="1544"/>
      <c r="EJ42" s="1505"/>
      <c r="EK42" s="1504" t="s">
        <v>1239</v>
      </c>
      <c r="EL42" s="1547"/>
      <c r="EM42" s="1547"/>
      <c r="EN42" s="1322"/>
      <c r="EO42" s="1322"/>
      <c r="EP42" s="1322"/>
      <c r="EQ42" s="1322"/>
      <c r="ER42" s="1322"/>
      <c r="ES42" s="1322"/>
      <c r="ET42" s="1322"/>
      <c r="EU42" s="1511" t="s">
        <v>799</v>
      </c>
      <c r="EV42" s="1507"/>
      <c r="EW42" s="1507"/>
      <c r="EX42" s="1544" t="s">
        <v>593</v>
      </c>
      <c r="EY42" s="1544"/>
      <c r="EZ42" s="1544"/>
      <c r="FA42" s="1505"/>
      <c r="FB42" s="1504" t="s">
        <v>1203</v>
      </c>
      <c r="FC42" s="1547"/>
      <c r="FD42" s="1547"/>
      <c r="FE42" s="1322"/>
      <c r="FF42" s="1322"/>
      <c r="FG42" s="1322"/>
      <c r="FH42" s="1322"/>
      <c r="FI42" s="1322"/>
      <c r="FJ42" s="1322"/>
      <c r="FK42" s="1322"/>
      <c r="FL42" s="1511" t="s">
        <v>799</v>
      </c>
      <c r="FM42" s="1507"/>
      <c r="FN42" s="1507"/>
      <c r="FO42" s="1544" t="s">
        <v>594</v>
      </c>
      <c r="FP42" s="1544"/>
      <c r="FQ42" s="1544"/>
      <c r="FR42" s="1505"/>
      <c r="FS42" s="1466" t="s">
        <v>1244</v>
      </c>
      <c r="FT42" s="1547"/>
      <c r="FU42" s="1547"/>
      <c r="FV42" s="1322"/>
      <c r="FW42" s="1322"/>
      <c r="FX42" s="1322"/>
      <c r="FY42" s="1322"/>
      <c r="FZ42" s="1322"/>
      <c r="GA42" s="1322"/>
      <c r="GB42" s="1322"/>
      <c r="GC42" s="1268" t="s">
        <v>801</v>
      </c>
      <c r="GD42" s="1507"/>
      <c r="GE42" s="1507"/>
      <c r="GF42" s="1544" t="s">
        <v>1693</v>
      </c>
      <c r="GG42" s="1544"/>
      <c r="GH42" s="1544"/>
      <c r="GI42" s="1506"/>
      <c r="GJ42" s="1507" t="s">
        <v>1694</v>
      </c>
      <c r="GK42" s="1546"/>
      <c r="GL42" s="1546"/>
      <c r="GM42" s="1507"/>
      <c r="GN42" s="1507"/>
      <c r="GO42" s="1507"/>
      <c r="GP42" s="1507"/>
      <c r="GQ42" s="1507"/>
      <c r="GR42" s="1507"/>
      <c r="GS42" s="1507"/>
      <c r="GT42" s="1508" t="s">
        <v>158</v>
      </c>
      <c r="GU42" s="1507"/>
      <c r="GV42" s="1507"/>
    </row>
    <row r="43" spans="1:204" ht="18.75" customHeight="1">
      <c r="A43" s="1262">
        <v>42370</v>
      </c>
      <c r="B43" s="1303">
        <v>42370</v>
      </c>
      <c r="C43" s="1304">
        <v>42370</v>
      </c>
      <c r="D43" s="1235">
        <v>60850766</v>
      </c>
      <c r="E43" s="1235" t="s">
        <v>21</v>
      </c>
      <c r="F43" s="1235"/>
      <c r="G43" s="1235">
        <v>81999318</v>
      </c>
      <c r="H43" s="1235">
        <v>8675619</v>
      </c>
      <c r="I43" s="1235">
        <v>3339601</v>
      </c>
      <c r="J43" s="1235">
        <v>69984098</v>
      </c>
      <c r="K43" s="1235">
        <v>52828851</v>
      </c>
      <c r="L43" s="1235">
        <v>15823334</v>
      </c>
      <c r="M43" s="1235">
        <v>1331913</v>
      </c>
      <c r="N43" s="1235">
        <v>868171</v>
      </c>
      <c r="O43" s="1235">
        <v>1436234</v>
      </c>
      <c r="P43" s="1527">
        <v>42370</v>
      </c>
      <c r="Q43" s="1528">
        <v>42370</v>
      </c>
      <c r="R43" s="1262">
        <v>42370</v>
      </c>
      <c r="S43" s="1303">
        <v>42370</v>
      </c>
      <c r="T43" s="1304">
        <v>42370</v>
      </c>
      <c r="U43" s="1235">
        <v>29897107</v>
      </c>
      <c r="V43" s="1235" t="s">
        <v>22</v>
      </c>
      <c r="W43" s="2637">
        <v>30141295</v>
      </c>
      <c r="X43" s="2637"/>
      <c r="Y43" s="1235" t="s">
        <v>21</v>
      </c>
      <c r="Z43" s="1235">
        <v>2039</v>
      </c>
      <c r="AA43" s="1235">
        <v>30139256</v>
      </c>
      <c r="AB43" s="1235">
        <v>30085406</v>
      </c>
      <c r="AC43" s="1235">
        <v>39392</v>
      </c>
      <c r="AD43" s="1235">
        <v>14458</v>
      </c>
      <c r="AE43" s="1235">
        <v>16076</v>
      </c>
      <c r="AF43" s="144">
        <v>508336</v>
      </c>
      <c r="AG43" s="1527">
        <v>42370</v>
      </c>
      <c r="AH43" s="1528">
        <v>42370</v>
      </c>
      <c r="AI43" s="1262">
        <v>42370</v>
      </c>
      <c r="AJ43" s="1303">
        <v>42370</v>
      </c>
      <c r="AK43" s="1304">
        <v>42370</v>
      </c>
      <c r="AL43" s="1235">
        <v>324181</v>
      </c>
      <c r="AM43" s="1235" t="s">
        <v>22</v>
      </c>
      <c r="AN43" s="2637">
        <v>318276</v>
      </c>
      <c r="AO43" s="2637"/>
      <c r="AP43" s="1235">
        <v>201</v>
      </c>
      <c r="AQ43" s="1235">
        <v>617</v>
      </c>
      <c r="AR43" s="1235">
        <v>317458</v>
      </c>
      <c r="AS43" s="1235">
        <v>208331</v>
      </c>
      <c r="AT43" s="1235">
        <v>3075</v>
      </c>
      <c r="AU43" s="1235">
        <v>106052</v>
      </c>
      <c r="AV43" s="1235">
        <v>364</v>
      </c>
      <c r="AW43" s="144">
        <v>6698</v>
      </c>
      <c r="AX43" s="1527">
        <v>42370</v>
      </c>
      <c r="AY43" s="1528">
        <v>42370</v>
      </c>
      <c r="AZ43" s="1262">
        <v>42370</v>
      </c>
      <c r="BA43" s="1303">
        <v>42370</v>
      </c>
      <c r="BB43" s="1304">
        <v>42370</v>
      </c>
      <c r="BC43" s="1235">
        <v>3076947</v>
      </c>
      <c r="BD43" s="1235" t="s">
        <v>22</v>
      </c>
      <c r="BE43" s="2637">
        <v>4598791</v>
      </c>
      <c r="BF43" s="2637"/>
      <c r="BG43" s="1235">
        <v>2632673</v>
      </c>
      <c r="BH43" s="1235">
        <v>89426</v>
      </c>
      <c r="BI43" s="1235">
        <v>1876692</v>
      </c>
      <c r="BJ43" s="1235">
        <v>591776</v>
      </c>
      <c r="BK43" s="1235">
        <v>1193776</v>
      </c>
      <c r="BL43" s="1235">
        <v>91140</v>
      </c>
      <c r="BM43" s="1235">
        <v>8099</v>
      </c>
      <c r="BN43" s="144">
        <v>236744</v>
      </c>
      <c r="BO43" s="1527">
        <v>42370</v>
      </c>
      <c r="BP43" s="1528">
        <v>42370</v>
      </c>
      <c r="BQ43" s="1262">
        <v>42370</v>
      </c>
      <c r="BR43" s="1303">
        <v>42370</v>
      </c>
      <c r="BS43" s="1304">
        <v>42370</v>
      </c>
      <c r="BT43" s="1235">
        <v>311185</v>
      </c>
      <c r="BU43" s="1235" t="s">
        <v>22</v>
      </c>
      <c r="BV43" s="2637">
        <v>14837643</v>
      </c>
      <c r="BW43" s="2637"/>
      <c r="BX43" s="1235">
        <v>2003577</v>
      </c>
      <c r="BY43" s="1235">
        <v>2058619</v>
      </c>
      <c r="BZ43" s="1235">
        <v>10775447</v>
      </c>
      <c r="CA43" s="1235">
        <v>394913</v>
      </c>
      <c r="CB43" s="1235">
        <v>9958817</v>
      </c>
      <c r="CC43" s="1235">
        <v>421717</v>
      </c>
      <c r="CD43" s="1235" t="s">
        <v>22</v>
      </c>
      <c r="CE43" s="144" t="s">
        <v>22</v>
      </c>
      <c r="CF43" s="1527">
        <v>42370</v>
      </c>
      <c r="CG43" s="1528">
        <v>42370</v>
      </c>
      <c r="CH43" s="1262">
        <v>42370</v>
      </c>
      <c r="CI43" s="1303">
        <v>42370</v>
      </c>
      <c r="CJ43" s="1304">
        <v>42370</v>
      </c>
      <c r="CK43" s="1235">
        <v>330993</v>
      </c>
      <c r="CL43" s="1235" t="s">
        <v>21</v>
      </c>
      <c r="CM43" s="2637">
        <v>331150</v>
      </c>
      <c r="CN43" s="2637"/>
      <c r="CO43" s="1235">
        <v>24631</v>
      </c>
      <c r="CP43" s="1235" t="s">
        <v>21</v>
      </c>
      <c r="CQ43" s="1235">
        <v>306519</v>
      </c>
      <c r="CR43" s="1235" t="s">
        <v>21</v>
      </c>
      <c r="CS43" s="1235">
        <v>291168</v>
      </c>
      <c r="CT43" s="1235">
        <v>15351</v>
      </c>
      <c r="CU43" s="1235" t="s">
        <v>21</v>
      </c>
      <c r="CV43" s="144">
        <v>8868</v>
      </c>
      <c r="CW43" s="1527">
        <v>42370</v>
      </c>
      <c r="CX43" s="1528">
        <v>42370</v>
      </c>
      <c r="CY43" s="1262">
        <v>42370</v>
      </c>
      <c r="CZ43" s="1303">
        <v>42370</v>
      </c>
      <c r="DA43" s="1304">
        <v>42370</v>
      </c>
      <c r="DB43" s="1235">
        <v>10867761</v>
      </c>
      <c r="DC43" s="1235">
        <v>33344039</v>
      </c>
      <c r="DD43" s="2637">
        <v>33019752</v>
      </c>
      <c r="DE43" s="2637"/>
      <c r="DF43" s="1235" t="s">
        <v>21</v>
      </c>
      <c r="DG43" s="1235" t="s">
        <v>21</v>
      </c>
      <c r="DH43" s="1235">
        <v>33019752</v>
      </c>
      <c r="DI43" s="1235">
        <v>578456</v>
      </c>
      <c r="DJ43" s="1235">
        <v>32369104</v>
      </c>
      <c r="DK43" s="1235">
        <v>72192</v>
      </c>
      <c r="DL43" s="1235">
        <v>10137740</v>
      </c>
      <c r="DM43" s="144">
        <v>2091926</v>
      </c>
      <c r="DN43" s="1527">
        <v>42370</v>
      </c>
      <c r="DO43" s="1528">
        <v>42370</v>
      </c>
      <c r="DP43" s="1262">
        <v>42370</v>
      </c>
      <c r="DQ43" s="1303">
        <v>42370</v>
      </c>
      <c r="DR43" s="1304">
        <v>42370</v>
      </c>
      <c r="DS43" s="1235">
        <v>2638515</v>
      </c>
      <c r="DT43" s="1235">
        <v>129262815</v>
      </c>
      <c r="DU43" s="2637">
        <v>89331517</v>
      </c>
      <c r="DV43" s="2637"/>
      <c r="DW43" s="1235">
        <v>28719992</v>
      </c>
      <c r="DX43" s="1235">
        <v>3235860</v>
      </c>
      <c r="DY43" s="1235">
        <v>57375665</v>
      </c>
      <c r="DZ43" s="1235" t="s">
        <v>21</v>
      </c>
      <c r="EA43" s="1235">
        <v>52883586</v>
      </c>
      <c r="EB43" s="1235">
        <v>4492079</v>
      </c>
      <c r="EC43" s="1235">
        <v>40103683</v>
      </c>
      <c r="ED43" s="144" t="s">
        <v>22</v>
      </c>
      <c r="EE43" s="1527">
        <v>42370</v>
      </c>
      <c r="EF43" s="1528">
        <v>42370</v>
      </c>
      <c r="EG43" s="1262">
        <v>42370</v>
      </c>
      <c r="EH43" s="1303">
        <v>42370</v>
      </c>
      <c r="EI43" s="1304">
        <v>42370</v>
      </c>
      <c r="EJ43" s="1235">
        <v>525425</v>
      </c>
      <c r="EK43" s="1235">
        <v>97672</v>
      </c>
      <c r="EL43" s="2637">
        <v>673462</v>
      </c>
      <c r="EM43" s="2637"/>
      <c r="EN43" s="1235">
        <v>227028</v>
      </c>
      <c r="EO43" s="1235">
        <v>160287</v>
      </c>
      <c r="EP43" s="1235">
        <v>286147</v>
      </c>
      <c r="EQ43" s="1235">
        <v>67189</v>
      </c>
      <c r="ER43" s="1235">
        <v>200064</v>
      </c>
      <c r="ES43" s="1235">
        <v>18894</v>
      </c>
      <c r="ET43" s="1235">
        <v>14379</v>
      </c>
      <c r="EU43" s="144" t="s">
        <v>22</v>
      </c>
      <c r="EV43" s="1527">
        <v>42370</v>
      </c>
      <c r="EW43" s="1528">
        <v>42370</v>
      </c>
      <c r="EX43" s="1262">
        <v>42370</v>
      </c>
      <c r="EY43" s="1303">
        <v>42370</v>
      </c>
      <c r="EZ43" s="1304">
        <v>42370</v>
      </c>
      <c r="FA43" s="1235">
        <v>5662070</v>
      </c>
      <c r="FB43" s="1235" t="s">
        <v>22</v>
      </c>
      <c r="FC43" s="2637">
        <v>5662032</v>
      </c>
      <c r="FD43" s="2637"/>
      <c r="FE43" s="1235">
        <v>1065321</v>
      </c>
      <c r="FF43" s="1235">
        <v>1621878</v>
      </c>
      <c r="FG43" s="1235">
        <v>2974833</v>
      </c>
      <c r="FH43" s="1235" t="s">
        <v>22</v>
      </c>
      <c r="FI43" s="1235">
        <v>2626009</v>
      </c>
      <c r="FJ43" s="1235">
        <v>348824</v>
      </c>
      <c r="FK43" s="1235" t="s">
        <v>22</v>
      </c>
      <c r="FL43" s="144" t="s">
        <v>22</v>
      </c>
      <c r="FM43" s="1527">
        <v>42370</v>
      </c>
      <c r="FN43" s="1528">
        <v>42370</v>
      </c>
      <c r="FO43" s="1262">
        <v>42370</v>
      </c>
      <c r="FP43" s="1303">
        <v>42370</v>
      </c>
      <c r="FQ43" s="1304">
        <v>42370</v>
      </c>
      <c r="FR43" s="1235">
        <v>2509749</v>
      </c>
      <c r="FS43" s="1235" t="s">
        <v>21</v>
      </c>
      <c r="FT43" s="2637">
        <v>2483043</v>
      </c>
      <c r="FU43" s="2637"/>
      <c r="FV43" s="1235">
        <v>2463270</v>
      </c>
      <c r="FW43" s="1235" t="s">
        <v>21</v>
      </c>
      <c r="FX43" s="1235">
        <v>19773</v>
      </c>
      <c r="FY43" s="1235" t="s">
        <v>21</v>
      </c>
      <c r="FZ43" s="1235">
        <v>18914</v>
      </c>
      <c r="GA43" s="1235">
        <v>859</v>
      </c>
      <c r="GB43" s="1235">
        <v>4471</v>
      </c>
      <c r="GC43" s="144">
        <v>63732</v>
      </c>
      <c r="GD43" s="1527">
        <v>42370</v>
      </c>
      <c r="GE43" s="1528">
        <v>42370</v>
      </c>
      <c r="GF43" s="1262">
        <v>42370</v>
      </c>
      <c r="GG43" s="1303">
        <v>42370</v>
      </c>
      <c r="GH43" s="1304">
        <v>42370</v>
      </c>
      <c r="GI43" s="1235">
        <v>581656</v>
      </c>
      <c r="GJ43" s="1235" t="s">
        <v>21</v>
      </c>
      <c r="GK43" s="2637">
        <v>582959</v>
      </c>
      <c r="GL43" s="2637"/>
      <c r="GM43" s="1235">
        <v>549679</v>
      </c>
      <c r="GN43" s="1235" t="s">
        <v>21</v>
      </c>
      <c r="GO43" s="1235">
        <v>33280</v>
      </c>
      <c r="GP43" s="1235" t="s">
        <v>21</v>
      </c>
      <c r="GQ43" s="1235">
        <v>32546</v>
      </c>
      <c r="GR43" s="1235">
        <v>734</v>
      </c>
      <c r="GS43" s="1235" t="s">
        <v>21</v>
      </c>
      <c r="GT43" s="144">
        <v>14534</v>
      </c>
      <c r="GU43" s="1527">
        <v>42370</v>
      </c>
      <c r="GV43" s="1528">
        <v>42370</v>
      </c>
    </row>
    <row r="44" spans="1:204" ht="15" customHeight="1">
      <c r="A44" s="1268"/>
      <c r="B44" s="1263">
        <v>42736</v>
      </c>
      <c r="C44" s="1306"/>
      <c r="D44" s="1234">
        <v>62917350</v>
      </c>
      <c r="E44" s="1234" t="s">
        <v>21</v>
      </c>
      <c r="F44" s="1234"/>
      <c r="G44" s="1234">
        <v>84003116</v>
      </c>
      <c r="H44" s="1234">
        <v>8493696</v>
      </c>
      <c r="I44" s="1234">
        <v>3625857</v>
      </c>
      <c r="J44" s="1234">
        <v>71883563</v>
      </c>
      <c r="K44" s="1234">
        <v>54831271</v>
      </c>
      <c r="L44" s="1234">
        <v>15761770</v>
      </c>
      <c r="M44" s="1234">
        <v>1290522</v>
      </c>
      <c r="N44" s="1234">
        <v>1048699</v>
      </c>
      <c r="O44" s="1234">
        <v>1435487</v>
      </c>
      <c r="P44" s="1527">
        <v>42736</v>
      </c>
      <c r="Q44" s="1528">
        <v>42736</v>
      </c>
      <c r="R44" s="1268"/>
      <c r="S44" s="1263">
        <v>42736</v>
      </c>
      <c r="T44" s="1306"/>
      <c r="U44" s="56">
        <v>31380675</v>
      </c>
      <c r="V44" s="1234" t="s">
        <v>22</v>
      </c>
      <c r="W44" s="2638">
        <v>31500945</v>
      </c>
      <c r="X44" s="2638"/>
      <c r="Y44" s="1234" t="s">
        <v>21</v>
      </c>
      <c r="Z44" s="1234">
        <v>2687</v>
      </c>
      <c r="AA44" s="1234">
        <v>31498258</v>
      </c>
      <c r="AB44" s="1234">
        <v>31468095</v>
      </c>
      <c r="AC44" s="1234">
        <v>30163</v>
      </c>
      <c r="AD44" s="1234" t="s">
        <v>21</v>
      </c>
      <c r="AE44" s="1234">
        <v>32863</v>
      </c>
      <c r="AF44" s="1234">
        <v>573056</v>
      </c>
      <c r="AG44" s="1527">
        <v>42736</v>
      </c>
      <c r="AH44" s="1528">
        <v>42736</v>
      </c>
      <c r="AI44" s="1268"/>
      <c r="AJ44" s="1263">
        <v>42736</v>
      </c>
      <c r="AK44" s="1306"/>
      <c r="AL44" s="56">
        <v>258766</v>
      </c>
      <c r="AM44" s="1234" t="s">
        <v>22</v>
      </c>
      <c r="AN44" s="2638">
        <v>250559</v>
      </c>
      <c r="AO44" s="2638"/>
      <c r="AP44" s="1234" t="s">
        <v>21</v>
      </c>
      <c r="AQ44" s="1234">
        <v>639</v>
      </c>
      <c r="AR44" s="1234">
        <v>249920</v>
      </c>
      <c r="AS44" s="1234">
        <v>171035</v>
      </c>
      <c r="AT44" s="1234">
        <v>5152</v>
      </c>
      <c r="AU44" s="1234">
        <v>73733</v>
      </c>
      <c r="AV44" s="1234">
        <v>356</v>
      </c>
      <c r="AW44" s="1234">
        <v>23130</v>
      </c>
      <c r="AX44" s="1527">
        <v>42736</v>
      </c>
      <c r="AY44" s="1528">
        <v>42736</v>
      </c>
      <c r="AZ44" s="1268"/>
      <c r="BA44" s="1263">
        <v>42736</v>
      </c>
      <c r="BB44" s="1306"/>
      <c r="BC44" s="56">
        <v>2932254</v>
      </c>
      <c r="BD44" s="1234" t="s">
        <v>22</v>
      </c>
      <c r="BE44" s="2638">
        <v>4489868</v>
      </c>
      <c r="BF44" s="2638"/>
      <c r="BG44" s="1234">
        <v>2581994</v>
      </c>
      <c r="BH44" s="1234">
        <v>91852</v>
      </c>
      <c r="BI44" s="1234">
        <v>1816022</v>
      </c>
      <c r="BJ44" s="1234">
        <v>555731</v>
      </c>
      <c r="BK44" s="1234">
        <v>1174665</v>
      </c>
      <c r="BL44" s="1234">
        <v>85626</v>
      </c>
      <c r="BM44" s="1234">
        <v>14654</v>
      </c>
      <c r="BN44" s="1234">
        <v>213893</v>
      </c>
      <c r="BO44" s="1527">
        <v>42736</v>
      </c>
      <c r="BP44" s="1528">
        <v>42736</v>
      </c>
      <c r="BQ44" s="1268"/>
      <c r="BR44" s="1263">
        <v>42736</v>
      </c>
      <c r="BS44" s="1306"/>
      <c r="BT44" s="56">
        <v>348584</v>
      </c>
      <c r="BU44" s="1234" t="s">
        <v>22</v>
      </c>
      <c r="BV44" s="2638">
        <v>15046994</v>
      </c>
      <c r="BW44" s="2638"/>
      <c r="BX44" s="1234">
        <v>2022282</v>
      </c>
      <c r="BY44" s="1234">
        <v>2274653</v>
      </c>
      <c r="BZ44" s="1234">
        <v>10750059</v>
      </c>
      <c r="CA44" s="1234">
        <v>382422</v>
      </c>
      <c r="CB44" s="1234">
        <v>9953467</v>
      </c>
      <c r="CC44" s="1234">
        <v>414170</v>
      </c>
      <c r="CD44" s="1234" t="s">
        <v>22</v>
      </c>
      <c r="CE44" s="1234" t="s">
        <v>22</v>
      </c>
      <c r="CF44" s="1527">
        <v>42736</v>
      </c>
      <c r="CG44" s="1528">
        <v>42736</v>
      </c>
      <c r="CH44" s="1268"/>
      <c r="CI44" s="1263">
        <v>42736</v>
      </c>
      <c r="CJ44" s="1306"/>
      <c r="CK44" s="56">
        <v>324891</v>
      </c>
      <c r="CL44" s="1234" t="s">
        <v>21</v>
      </c>
      <c r="CM44" s="2638">
        <v>326045</v>
      </c>
      <c r="CN44" s="2638"/>
      <c r="CO44" s="1234">
        <v>21912</v>
      </c>
      <c r="CP44" s="1234" t="s">
        <v>21</v>
      </c>
      <c r="CQ44" s="1234">
        <v>304133</v>
      </c>
      <c r="CR44" s="1234" t="s">
        <v>21</v>
      </c>
      <c r="CS44" s="1234">
        <v>286454</v>
      </c>
      <c r="CT44" s="1234">
        <v>17679</v>
      </c>
      <c r="CU44" s="1234" t="s">
        <v>21</v>
      </c>
      <c r="CV44" s="1234">
        <v>7320</v>
      </c>
      <c r="CW44" s="1527">
        <v>42736</v>
      </c>
      <c r="CX44" s="1528">
        <v>42736</v>
      </c>
      <c r="CY44" s="1268"/>
      <c r="CZ44" s="1263">
        <v>42736</v>
      </c>
      <c r="DA44" s="1306"/>
      <c r="DB44" s="56">
        <v>9346777</v>
      </c>
      <c r="DC44" s="1234">
        <v>32915577</v>
      </c>
      <c r="DD44" s="2638">
        <v>31744040</v>
      </c>
      <c r="DE44" s="2638"/>
      <c r="DF44" s="1234" t="s">
        <v>21</v>
      </c>
      <c r="DG44" s="1234" t="s">
        <v>21</v>
      </c>
      <c r="DH44" s="1234">
        <v>31744040</v>
      </c>
      <c r="DI44" s="1234">
        <v>538720</v>
      </c>
      <c r="DJ44" s="1234">
        <v>31121902</v>
      </c>
      <c r="DK44" s="1234">
        <v>83418</v>
      </c>
      <c r="DL44" s="1234">
        <v>10209541</v>
      </c>
      <c r="DM44" s="1234">
        <v>2012717</v>
      </c>
      <c r="DN44" s="1527">
        <v>42736</v>
      </c>
      <c r="DO44" s="1528">
        <v>42736</v>
      </c>
      <c r="DP44" s="1268"/>
      <c r="DQ44" s="1263">
        <v>42736</v>
      </c>
      <c r="DR44" s="1306"/>
      <c r="DS44" s="56">
        <v>2935141</v>
      </c>
      <c r="DT44" s="1234">
        <v>126057151</v>
      </c>
      <c r="DU44" s="2638">
        <v>88583982</v>
      </c>
      <c r="DV44" s="2638"/>
      <c r="DW44" s="1234">
        <v>29111565</v>
      </c>
      <c r="DX44" s="1234">
        <v>2982550</v>
      </c>
      <c r="DY44" s="1234">
        <v>56489867</v>
      </c>
      <c r="DZ44" s="1234" t="s">
        <v>21</v>
      </c>
      <c r="EA44" s="1234">
        <v>51879549</v>
      </c>
      <c r="EB44" s="1234">
        <v>4610318</v>
      </c>
      <c r="EC44" s="1234">
        <v>38528010</v>
      </c>
      <c r="ED44" s="1234" t="s">
        <v>22</v>
      </c>
      <c r="EE44" s="1527">
        <v>42736</v>
      </c>
      <c r="EF44" s="1528">
        <v>42736</v>
      </c>
      <c r="EG44" s="1268"/>
      <c r="EH44" s="1263">
        <v>42736</v>
      </c>
      <c r="EI44" s="1306"/>
      <c r="EJ44" s="56">
        <v>550016</v>
      </c>
      <c r="EK44" s="1234">
        <v>92661</v>
      </c>
      <c r="EL44" s="2638">
        <v>700588</v>
      </c>
      <c r="EM44" s="2638"/>
      <c r="EN44" s="1234">
        <v>233041</v>
      </c>
      <c r="EO44" s="1234">
        <v>151632</v>
      </c>
      <c r="EP44" s="1234">
        <v>315915</v>
      </c>
      <c r="EQ44" s="1234">
        <v>79329</v>
      </c>
      <c r="ER44" s="1234">
        <v>212087</v>
      </c>
      <c r="ES44" s="1234">
        <v>24499</v>
      </c>
      <c r="ET44" s="1234">
        <v>14737</v>
      </c>
      <c r="EU44" s="1234">
        <v>24</v>
      </c>
      <c r="EV44" s="1527">
        <v>42736</v>
      </c>
      <c r="EW44" s="1528">
        <v>42736</v>
      </c>
      <c r="EX44" s="1268"/>
      <c r="EY44" s="1263">
        <v>42736</v>
      </c>
      <c r="EZ44" s="1306"/>
      <c r="FA44" s="56">
        <v>5850635</v>
      </c>
      <c r="FB44" s="1234" t="s">
        <v>22</v>
      </c>
      <c r="FC44" s="2638">
        <v>5850588</v>
      </c>
      <c r="FD44" s="2638"/>
      <c r="FE44" s="1234">
        <v>1117630</v>
      </c>
      <c r="FF44" s="1234">
        <v>1721000</v>
      </c>
      <c r="FG44" s="1234">
        <v>3011958</v>
      </c>
      <c r="FH44" s="1234" t="s">
        <v>22</v>
      </c>
      <c r="FI44" s="1234">
        <v>2629013</v>
      </c>
      <c r="FJ44" s="1234">
        <v>382945</v>
      </c>
      <c r="FK44" s="1234" t="s">
        <v>22</v>
      </c>
      <c r="FL44" s="1234" t="s">
        <v>22</v>
      </c>
      <c r="FM44" s="1527">
        <v>42736</v>
      </c>
      <c r="FN44" s="1528">
        <v>42736</v>
      </c>
      <c r="FO44" s="1268"/>
      <c r="FP44" s="1263">
        <v>42736</v>
      </c>
      <c r="FQ44" s="1306"/>
      <c r="FR44" s="56">
        <v>2451026</v>
      </c>
      <c r="FS44" s="1234" t="s">
        <v>21</v>
      </c>
      <c r="FT44" s="2638">
        <v>2457720</v>
      </c>
      <c r="FU44" s="2638"/>
      <c r="FV44" s="1234">
        <v>2441274</v>
      </c>
      <c r="FW44" s="1234" t="s">
        <v>21</v>
      </c>
      <c r="FX44" s="1234">
        <v>16446</v>
      </c>
      <c r="FY44" s="1234" t="s">
        <v>21</v>
      </c>
      <c r="FZ44" s="1234">
        <v>15947</v>
      </c>
      <c r="GA44" s="1234">
        <v>499</v>
      </c>
      <c r="GB44" s="1234" t="s">
        <v>21</v>
      </c>
      <c r="GC44" s="1234">
        <v>55552</v>
      </c>
      <c r="GD44" s="1527">
        <v>42736</v>
      </c>
      <c r="GE44" s="1528">
        <v>42736</v>
      </c>
      <c r="GF44" s="1268"/>
      <c r="GG44" s="1263">
        <v>42736</v>
      </c>
      <c r="GH44" s="1306"/>
      <c r="GI44" s="56">
        <v>608445</v>
      </c>
      <c r="GJ44" s="1234" t="s">
        <v>21</v>
      </c>
      <c r="GK44" s="2638">
        <v>606055</v>
      </c>
      <c r="GL44" s="2638"/>
      <c r="GM44" s="1234">
        <v>575883</v>
      </c>
      <c r="GN44" s="1234" t="s">
        <v>21</v>
      </c>
      <c r="GO44" s="1234">
        <v>30172</v>
      </c>
      <c r="GP44" s="1234" t="s">
        <v>21</v>
      </c>
      <c r="GQ44" s="1234">
        <v>29315</v>
      </c>
      <c r="GR44" s="1234">
        <v>857</v>
      </c>
      <c r="GS44" s="1234" t="s">
        <v>21</v>
      </c>
      <c r="GT44" s="1234">
        <v>16661</v>
      </c>
      <c r="GU44" s="1527">
        <v>42736</v>
      </c>
      <c r="GV44" s="1528">
        <v>42736</v>
      </c>
    </row>
    <row r="45" spans="1:204" ht="15" customHeight="1">
      <c r="A45" s="1268"/>
      <c r="B45" s="1263">
        <v>43101</v>
      </c>
      <c r="C45" s="1306"/>
      <c r="D45" s="1234">
        <v>59975788</v>
      </c>
      <c r="E45" s="1234" t="s">
        <v>21</v>
      </c>
      <c r="F45" s="1234"/>
      <c r="G45" s="1234">
        <v>79338989</v>
      </c>
      <c r="H45" s="1234">
        <v>8353414</v>
      </c>
      <c r="I45" s="1234">
        <v>2492143</v>
      </c>
      <c r="J45" s="1234">
        <v>68493432</v>
      </c>
      <c r="K45" s="1234">
        <v>51974001</v>
      </c>
      <c r="L45" s="1234">
        <v>15187429</v>
      </c>
      <c r="M45" s="1234">
        <v>1332003</v>
      </c>
      <c r="N45" s="1234">
        <v>977002</v>
      </c>
      <c r="O45" s="1234">
        <v>1692738</v>
      </c>
      <c r="P45" s="1527">
        <v>43101</v>
      </c>
      <c r="Q45" s="1528">
        <v>43101</v>
      </c>
      <c r="R45" s="1268"/>
      <c r="S45" s="1263">
        <v>43101</v>
      </c>
      <c r="T45" s="1306"/>
      <c r="U45" s="56">
        <v>28903559</v>
      </c>
      <c r="V45" s="1234" t="s">
        <v>22</v>
      </c>
      <c r="W45" s="2638">
        <v>28844338</v>
      </c>
      <c r="X45" s="2638"/>
      <c r="Y45" s="1234" t="s">
        <v>21</v>
      </c>
      <c r="Z45" s="1234">
        <v>1928</v>
      </c>
      <c r="AA45" s="1234">
        <v>28842410</v>
      </c>
      <c r="AB45" s="1234">
        <v>28811711</v>
      </c>
      <c r="AC45" s="1234">
        <v>27110</v>
      </c>
      <c r="AD45" s="1234">
        <v>3589</v>
      </c>
      <c r="AE45" s="1234">
        <v>7916</v>
      </c>
      <c r="AF45" s="1234">
        <v>777407</v>
      </c>
      <c r="AG45" s="1527">
        <v>43101</v>
      </c>
      <c r="AH45" s="1528">
        <v>43101</v>
      </c>
      <c r="AI45" s="1268"/>
      <c r="AJ45" s="1263">
        <v>43101</v>
      </c>
      <c r="AK45" s="1306"/>
      <c r="AL45" s="56">
        <v>225598</v>
      </c>
      <c r="AM45" s="1234" t="s">
        <v>22</v>
      </c>
      <c r="AN45" s="2638">
        <v>228869</v>
      </c>
      <c r="AO45" s="2638"/>
      <c r="AP45" s="1234">
        <v>23</v>
      </c>
      <c r="AQ45" s="1234">
        <v>623</v>
      </c>
      <c r="AR45" s="1234">
        <v>228223</v>
      </c>
      <c r="AS45" s="1234">
        <v>152496</v>
      </c>
      <c r="AT45" s="1234">
        <v>6972</v>
      </c>
      <c r="AU45" s="1234">
        <v>68755</v>
      </c>
      <c r="AV45" s="1234">
        <v>396</v>
      </c>
      <c r="AW45" s="1234">
        <v>23551</v>
      </c>
      <c r="AX45" s="1527">
        <v>43101</v>
      </c>
      <c r="AY45" s="1528">
        <v>43101</v>
      </c>
      <c r="AZ45" s="1268"/>
      <c r="BA45" s="1263">
        <v>43101</v>
      </c>
      <c r="BB45" s="1306"/>
      <c r="BC45" s="56">
        <v>2642234</v>
      </c>
      <c r="BD45" s="1234" t="s">
        <v>22</v>
      </c>
      <c r="BE45" s="2638">
        <v>4224642</v>
      </c>
      <c r="BF45" s="2638"/>
      <c r="BG45" s="1234">
        <v>2504121</v>
      </c>
      <c r="BH45" s="1234">
        <v>80228</v>
      </c>
      <c r="BI45" s="1234">
        <v>1640293</v>
      </c>
      <c r="BJ45" s="1234">
        <v>457683</v>
      </c>
      <c r="BK45" s="1234">
        <v>1108259</v>
      </c>
      <c r="BL45" s="1234">
        <v>74351</v>
      </c>
      <c r="BM45" s="1234">
        <v>38925</v>
      </c>
      <c r="BN45" s="1234">
        <v>202152</v>
      </c>
      <c r="BO45" s="1527">
        <v>43101</v>
      </c>
      <c r="BP45" s="1528">
        <v>43101</v>
      </c>
      <c r="BQ45" s="1268"/>
      <c r="BR45" s="1263">
        <v>43101</v>
      </c>
      <c r="BS45" s="1306"/>
      <c r="BT45" s="56">
        <v>322986</v>
      </c>
      <c r="BU45" s="1234" t="s">
        <v>22</v>
      </c>
      <c r="BV45" s="2638">
        <v>13838528</v>
      </c>
      <c r="BW45" s="2638"/>
      <c r="BX45" s="1234">
        <v>2076348</v>
      </c>
      <c r="BY45" s="1234">
        <v>1354835</v>
      </c>
      <c r="BZ45" s="1234">
        <v>10407345</v>
      </c>
      <c r="CA45" s="1234">
        <v>351196</v>
      </c>
      <c r="CB45" s="1234">
        <v>9626898</v>
      </c>
      <c r="CC45" s="1234">
        <v>429251</v>
      </c>
      <c r="CD45" s="1234" t="s">
        <v>22</v>
      </c>
      <c r="CE45" s="1234" t="s">
        <v>22</v>
      </c>
      <c r="CF45" s="1527">
        <v>43101</v>
      </c>
      <c r="CG45" s="1528">
        <v>43101</v>
      </c>
      <c r="CH45" s="1268"/>
      <c r="CI45" s="1263">
        <v>43101</v>
      </c>
      <c r="CJ45" s="1306"/>
      <c r="CK45" s="56">
        <v>331276</v>
      </c>
      <c r="CL45" s="369" t="s">
        <v>21</v>
      </c>
      <c r="CM45" s="2638">
        <v>330986</v>
      </c>
      <c r="CN45" s="2638"/>
      <c r="CO45" s="1234">
        <v>21220</v>
      </c>
      <c r="CP45" s="1234" t="s">
        <v>21</v>
      </c>
      <c r="CQ45" s="1234">
        <v>309766</v>
      </c>
      <c r="CR45" s="1234" t="s">
        <v>21</v>
      </c>
      <c r="CS45" s="1234">
        <v>291220</v>
      </c>
      <c r="CT45" s="1234">
        <v>18546</v>
      </c>
      <c r="CU45" s="1234" t="s">
        <v>21</v>
      </c>
      <c r="CV45" s="1234">
        <v>7502</v>
      </c>
      <c r="CW45" s="1527">
        <v>43101</v>
      </c>
      <c r="CX45" s="1528">
        <v>43101</v>
      </c>
      <c r="CY45" s="1268"/>
      <c r="CZ45" s="1263">
        <v>43101</v>
      </c>
      <c r="DA45" s="1306"/>
      <c r="DB45" s="56">
        <v>9769434</v>
      </c>
      <c r="DC45" s="1234">
        <v>32769636</v>
      </c>
      <c r="DD45" s="2638">
        <v>31523943</v>
      </c>
      <c r="DE45" s="2638"/>
      <c r="DF45" s="1234" t="s">
        <v>21</v>
      </c>
      <c r="DG45" s="1234" t="s">
        <v>21</v>
      </c>
      <c r="DH45" s="1234">
        <v>31523943</v>
      </c>
      <c r="DI45" s="1234">
        <v>555291</v>
      </c>
      <c r="DJ45" s="1234">
        <v>30895815</v>
      </c>
      <c r="DK45" s="1234">
        <v>72837</v>
      </c>
      <c r="DL45" s="1234">
        <v>10654444</v>
      </c>
      <c r="DM45" s="1234">
        <v>2070831</v>
      </c>
      <c r="DN45" s="1527">
        <v>43101</v>
      </c>
      <c r="DO45" s="1528">
        <v>43101</v>
      </c>
      <c r="DP45" s="1268"/>
      <c r="DQ45" s="1263">
        <v>43101</v>
      </c>
      <c r="DR45" s="1306"/>
      <c r="DS45" s="56">
        <v>3119479</v>
      </c>
      <c r="DT45" s="1234">
        <v>125518225</v>
      </c>
      <c r="DU45" s="2638">
        <v>85483076</v>
      </c>
      <c r="DV45" s="2638"/>
      <c r="DW45" s="1234">
        <v>28234940</v>
      </c>
      <c r="DX45" s="1234">
        <v>2017698</v>
      </c>
      <c r="DY45" s="1234">
        <v>55230438</v>
      </c>
      <c r="DZ45" s="1234" t="s">
        <v>21</v>
      </c>
      <c r="EA45" s="1234">
        <v>51137095</v>
      </c>
      <c r="EB45" s="1234">
        <v>4093343</v>
      </c>
      <c r="EC45" s="1234">
        <v>41315993</v>
      </c>
      <c r="ED45" s="1234" t="s">
        <v>22</v>
      </c>
      <c r="EE45" s="1527">
        <v>43101</v>
      </c>
      <c r="EF45" s="1528">
        <v>43101</v>
      </c>
      <c r="EG45" s="1268"/>
      <c r="EH45" s="1263">
        <v>43101</v>
      </c>
      <c r="EI45" s="1306"/>
      <c r="EJ45" s="56">
        <v>591477</v>
      </c>
      <c r="EK45" s="1234">
        <v>76526</v>
      </c>
      <c r="EL45" s="2638">
        <v>727546</v>
      </c>
      <c r="EM45" s="2638"/>
      <c r="EN45" s="1234">
        <v>237055</v>
      </c>
      <c r="EO45" s="1234">
        <v>156858</v>
      </c>
      <c r="EP45" s="1234">
        <v>333633</v>
      </c>
      <c r="EQ45" s="1234">
        <v>78397</v>
      </c>
      <c r="ER45" s="1234">
        <v>225512</v>
      </c>
      <c r="ES45" s="1234">
        <v>29724</v>
      </c>
      <c r="ET45" s="1234">
        <v>14875</v>
      </c>
      <c r="EU45" s="1234">
        <v>16</v>
      </c>
      <c r="EV45" s="1527">
        <v>43101</v>
      </c>
      <c r="EW45" s="1528">
        <v>43101</v>
      </c>
      <c r="EX45" s="1268"/>
      <c r="EY45" s="1263">
        <v>43101</v>
      </c>
      <c r="EZ45" s="1306"/>
      <c r="FA45" s="56">
        <v>5968974</v>
      </c>
      <c r="FB45" s="1234" t="s">
        <v>22</v>
      </c>
      <c r="FC45" s="2638">
        <v>5968932</v>
      </c>
      <c r="FD45" s="2638"/>
      <c r="FE45" s="1234">
        <v>1145537</v>
      </c>
      <c r="FF45" s="1234">
        <v>1673903</v>
      </c>
      <c r="FG45" s="1234">
        <v>3149493</v>
      </c>
      <c r="FH45" s="1234" t="s">
        <v>22</v>
      </c>
      <c r="FI45" s="1234">
        <v>2755712</v>
      </c>
      <c r="FJ45" s="1234">
        <v>393781</v>
      </c>
      <c r="FK45" s="1234" t="s">
        <v>22</v>
      </c>
      <c r="FL45" s="1234" t="s">
        <v>22</v>
      </c>
      <c r="FM45" s="1527">
        <v>43101</v>
      </c>
      <c r="FN45" s="1528">
        <v>43101</v>
      </c>
      <c r="FO45" s="1268"/>
      <c r="FP45" s="1263">
        <v>43101</v>
      </c>
      <c r="FQ45" s="1306"/>
      <c r="FR45" s="56">
        <v>2628447</v>
      </c>
      <c r="FS45" s="1234" t="s">
        <v>21</v>
      </c>
      <c r="FT45" s="2638">
        <v>2622203</v>
      </c>
      <c r="FU45" s="2638"/>
      <c r="FV45" s="1234">
        <v>2606786</v>
      </c>
      <c r="FW45" s="1234" t="s">
        <v>21</v>
      </c>
      <c r="FX45" s="1234">
        <v>15417</v>
      </c>
      <c r="FY45" s="1234" t="s">
        <v>21</v>
      </c>
      <c r="FZ45" s="1234">
        <v>14990</v>
      </c>
      <c r="GA45" s="1234">
        <v>427</v>
      </c>
      <c r="GB45" s="1234" t="s">
        <v>21</v>
      </c>
      <c r="GC45" s="1234">
        <v>62623</v>
      </c>
      <c r="GD45" s="1527">
        <v>43101</v>
      </c>
      <c r="GE45" s="1528">
        <v>43101</v>
      </c>
      <c r="GF45" s="1268"/>
      <c r="GG45" s="1263">
        <v>43101</v>
      </c>
      <c r="GH45" s="1306"/>
      <c r="GI45" s="56">
        <v>630475</v>
      </c>
      <c r="GJ45" s="1234" t="s">
        <v>21</v>
      </c>
      <c r="GK45" s="2638">
        <v>628867</v>
      </c>
      <c r="GL45" s="2638"/>
      <c r="GM45" s="1234">
        <v>594059</v>
      </c>
      <c r="GN45" s="1234" t="s">
        <v>21</v>
      </c>
      <c r="GO45" s="1234">
        <v>34808</v>
      </c>
      <c r="GP45" s="1234" t="s">
        <v>21</v>
      </c>
      <c r="GQ45" s="1234">
        <v>34559</v>
      </c>
      <c r="GR45" s="1234">
        <v>249</v>
      </c>
      <c r="GS45" s="1234" t="s">
        <v>21</v>
      </c>
      <c r="GT45" s="1234">
        <v>18269</v>
      </c>
      <c r="GU45" s="1527">
        <v>43101</v>
      </c>
      <c r="GV45" s="1528">
        <v>43101</v>
      </c>
    </row>
    <row r="46" spans="1:204" ht="15" customHeight="1">
      <c r="A46" s="1262">
        <v>43586</v>
      </c>
      <c r="B46" s="1263">
        <v>43586</v>
      </c>
      <c r="C46" s="1307">
        <v>43586</v>
      </c>
      <c r="D46" s="1234">
        <v>59852084</v>
      </c>
      <c r="E46" s="1234" t="s">
        <v>21</v>
      </c>
      <c r="F46" s="1234"/>
      <c r="G46" s="1234">
        <v>79380328</v>
      </c>
      <c r="H46" s="1234">
        <v>8379730</v>
      </c>
      <c r="I46" s="1234">
        <v>2547805</v>
      </c>
      <c r="J46" s="1234">
        <v>68452792</v>
      </c>
      <c r="K46" s="1234">
        <v>52222710</v>
      </c>
      <c r="L46" s="1234">
        <v>14960006</v>
      </c>
      <c r="M46" s="1234">
        <v>1270077</v>
      </c>
      <c r="N46" s="1234">
        <v>1059953</v>
      </c>
      <c r="O46" s="1234">
        <v>1596961</v>
      </c>
      <c r="P46" s="1527">
        <v>43586</v>
      </c>
      <c r="Q46" s="1528">
        <v>43586</v>
      </c>
      <c r="R46" s="1262">
        <v>43586</v>
      </c>
      <c r="S46" s="1263">
        <v>43586</v>
      </c>
      <c r="T46" s="1307">
        <v>43586</v>
      </c>
      <c r="U46" s="56">
        <v>30682843</v>
      </c>
      <c r="V46" s="1234" t="s">
        <v>22</v>
      </c>
      <c r="W46" s="2638">
        <v>30922179</v>
      </c>
      <c r="X46" s="2638"/>
      <c r="Y46" s="1234" t="s">
        <v>21</v>
      </c>
      <c r="Z46" s="1234">
        <v>2909</v>
      </c>
      <c r="AA46" s="1234">
        <v>30919270</v>
      </c>
      <c r="AB46" s="1234">
        <v>30897888</v>
      </c>
      <c r="AC46" s="1234">
        <v>21199</v>
      </c>
      <c r="AD46" s="1234">
        <v>183</v>
      </c>
      <c r="AE46" s="1234">
        <v>64736</v>
      </c>
      <c r="AF46" s="1234">
        <v>644820</v>
      </c>
      <c r="AG46" s="1527">
        <v>43586</v>
      </c>
      <c r="AH46" s="1528">
        <v>43586</v>
      </c>
      <c r="AI46" s="1262">
        <v>43586</v>
      </c>
      <c r="AJ46" s="1263">
        <v>43586</v>
      </c>
      <c r="AK46" s="1307">
        <v>43586</v>
      </c>
      <c r="AL46" s="56">
        <v>233716</v>
      </c>
      <c r="AM46" s="1234" t="s">
        <v>22</v>
      </c>
      <c r="AN46" s="2638">
        <v>247432</v>
      </c>
      <c r="AO46" s="2638"/>
      <c r="AP46" s="1234">
        <v>106</v>
      </c>
      <c r="AQ46" s="1234">
        <v>588</v>
      </c>
      <c r="AR46" s="1234">
        <v>246738</v>
      </c>
      <c r="AS46" s="1234">
        <v>172517</v>
      </c>
      <c r="AT46" s="1234">
        <v>4403</v>
      </c>
      <c r="AU46" s="1234">
        <v>69818</v>
      </c>
      <c r="AV46" s="1234">
        <v>396</v>
      </c>
      <c r="AW46" s="1234">
        <v>10785</v>
      </c>
      <c r="AX46" s="1527">
        <v>43586</v>
      </c>
      <c r="AY46" s="1528">
        <v>43586</v>
      </c>
      <c r="AZ46" s="1262">
        <v>43586</v>
      </c>
      <c r="BA46" s="1263">
        <v>43586</v>
      </c>
      <c r="BB46" s="1307">
        <v>43586</v>
      </c>
      <c r="BC46" s="56">
        <v>2672961</v>
      </c>
      <c r="BD46" s="1234" t="s">
        <v>22</v>
      </c>
      <c r="BE46" s="2638">
        <v>4208431</v>
      </c>
      <c r="BF46" s="2638"/>
      <c r="BG46" s="1234">
        <v>2522693</v>
      </c>
      <c r="BH46" s="1234">
        <v>83597</v>
      </c>
      <c r="BI46" s="1234">
        <v>1602141</v>
      </c>
      <c r="BJ46" s="1234">
        <v>479695</v>
      </c>
      <c r="BK46" s="1234">
        <v>1056111</v>
      </c>
      <c r="BL46" s="1234">
        <v>66335</v>
      </c>
      <c r="BM46" s="1234">
        <v>47147</v>
      </c>
      <c r="BN46" s="1234">
        <v>205696</v>
      </c>
      <c r="BO46" s="1527">
        <v>43586</v>
      </c>
      <c r="BP46" s="1528">
        <v>43586</v>
      </c>
      <c r="BQ46" s="1262">
        <v>43586</v>
      </c>
      <c r="BR46" s="1263">
        <v>43586</v>
      </c>
      <c r="BS46" s="1307">
        <v>43586</v>
      </c>
      <c r="BT46" s="56">
        <v>346643</v>
      </c>
      <c r="BU46" s="1234" t="s">
        <v>22</v>
      </c>
      <c r="BV46" s="2638">
        <v>13629997</v>
      </c>
      <c r="BW46" s="2638"/>
      <c r="BX46" s="1234">
        <v>1960295</v>
      </c>
      <c r="BY46" s="1234">
        <v>1419339</v>
      </c>
      <c r="BZ46" s="1234">
        <v>10250363</v>
      </c>
      <c r="CA46" s="1234">
        <v>364196</v>
      </c>
      <c r="CB46" s="1234">
        <v>9463610</v>
      </c>
      <c r="CC46" s="1234">
        <v>422557</v>
      </c>
      <c r="CD46" s="1234" t="s">
        <v>22</v>
      </c>
      <c r="CE46" s="1234" t="s">
        <v>22</v>
      </c>
      <c r="CF46" s="1527">
        <v>43586</v>
      </c>
      <c r="CG46" s="1528">
        <v>43586</v>
      </c>
      <c r="CH46" s="1262">
        <v>43586</v>
      </c>
      <c r="CI46" s="1263">
        <v>43586</v>
      </c>
      <c r="CJ46" s="1307">
        <v>43586</v>
      </c>
      <c r="CK46" s="56">
        <v>346715</v>
      </c>
      <c r="CL46" s="369" t="s">
        <v>21</v>
      </c>
      <c r="CM46" s="2638">
        <v>345916</v>
      </c>
      <c r="CN46" s="2638"/>
      <c r="CO46" s="1234">
        <v>20602</v>
      </c>
      <c r="CP46" s="1234" t="s">
        <v>21</v>
      </c>
      <c r="CQ46" s="1234">
        <v>325314</v>
      </c>
      <c r="CR46" s="1234" t="s">
        <v>21</v>
      </c>
      <c r="CS46" s="1234">
        <v>305078</v>
      </c>
      <c r="CT46" s="1234">
        <v>20236</v>
      </c>
      <c r="CU46" s="1234" t="s">
        <v>21</v>
      </c>
      <c r="CV46" s="1234">
        <v>8262</v>
      </c>
      <c r="CW46" s="1527">
        <v>43586</v>
      </c>
      <c r="CX46" s="1528">
        <v>43586</v>
      </c>
      <c r="CY46" s="1262">
        <v>43586</v>
      </c>
      <c r="CZ46" s="1263">
        <v>43586</v>
      </c>
      <c r="DA46" s="1307">
        <v>43586</v>
      </c>
      <c r="DB46" s="56">
        <v>8419665</v>
      </c>
      <c r="DC46" s="1234">
        <v>32861588</v>
      </c>
      <c r="DD46" s="2638">
        <v>30966060</v>
      </c>
      <c r="DE46" s="2638"/>
      <c r="DF46" s="1234" t="s">
        <v>21</v>
      </c>
      <c r="DG46" s="1234" t="s">
        <v>21</v>
      </c>
      <c r="DH46" s="1234">
        <v>30966060</v>
      </c>
      <c r="DI46" s="1234">
        <v>512334</v>
      </c>
      <c r="DJ46" s="1234">
        <v>30376712</v>
      </c>
      <c r="DK46" s="1234">
        <v>77014</v>
      </c>
      <c r="DL46" s="1234">
        <v>10184094</v>
      </c>
      <c r="DM46" s="1234">
        <v>1953867</v>
      </c>
      <c r="DN46" s="1527">
        <v>43586</v>
      </c>
      <c r="DO46" s="1528">
        <v>43586</v>
      </c>
      <c r="DP46" s="1262">
        <v>43586</v>
      </c>
      <c r="DQ46" s="1263">
        <v>43586</v>
      </c>
      <c r="DR46" s="1307">
        <v>43586</v>
      </c>
      <c r="DS46" s="56">
        <v>3058915</v>
      </c>
      <c r="DT46" s="1234">
        <v>121652837</v>
      </c>
      <c r="DU46" s="2638">
        <v>84358365</v>
      </c>
      <c r="DV46" s="2638"/>
      <c r="DW46" s="1234">
        <v>29749412</v>
      </c>
      <c r="DX46" s="1234">
        <v>1011629</v>
      </c>
      <c r="DY46" s="1234">
        <v>53597324</v>
      </c>
      <c r="DZ46" s="1234" t="s">
        <v>21</v>
      </c>
      <c r="EA46" s="1234">
        <v>49149493</v>
      </c>
      <c r="EB46" s="1234">
        <v>4447831</v>
      </c>
      <c r="EC46" s="1234">
        <v>38687106</v>
      </c>
      <c r="ED46" s="1234" t="s">
        <v>22</v>
      </c>
      <c r="EE46" s="1527">
        <v>43586</v>
      </c>
      <c r="EF46" s="1528">
        <v>43586</v>
      </c>
      <c r="EG46" s="1262">
        <v>43586</v>
      </c>
      <c r="EH46" s="1263">
        <v>43586</v>
      </c>
      <c r="EI46" s="1307">
        <v>43586</v>
      </c>
      <c r="EJ46" s="56">
        <v>535832</v>
      </c>
      <c r="EK46" s="1234">
        <v>71008</v>
      </c>
      <c r="EL46" s="2638">
        <v>657190</v>
      </c>
      <c r="EM46" s="2638"/>
      <c r="EN46" s="1234">
        <v>238419</v>
      </c>
      <c r="EO46" s="1234">
        <v>145920</v>
      </c>
      <c r="EP46" s="1234">
        <v>272851</v>
      </c>
      <c r="EQ46" s="1234">
        <v>70645</v>
      </c>
      <c r="ER46" s="1234">
        <v>178888</v>
      </c>
      <c r="ES46" s="1234">
        <v>23318</v>
      </c>
      <c r="ET46" s="1234">
        <v>11893</v>
      </c>
      <c r="EU46" s="1234">
        <v>19</v>
      </c>
      <c r="EV46" s="1527">
        <v>43586</v>
      </c>
      <c r="EW46" s="1528">
        <v>43586</v>
      </c>
      <c r="EX46" s="1262">
        <v>43586</v>
      </c>
      <c r="EY46" s="1263">
        <v>43586</v>
      </c>
      <c r="EZ46" s="1307">
        <v>43586</v>
      </c>
      <c r="FA46" s="56">
        <v>5826742</v>
      </c>
      <c r="FB46" s="1234" t="s">
        <v>22</v>
      </c>
      <c r="FC46" s="2638">
        <v>5826721</v>
      </c>
      <c r="FD46" s="2638"/>
      <c r="FE46" s="1234">
        <v>1082656</v>
      </c>
      <c r="FF46" s="1234">
        <v>1676027</v>
      </c>
      <c r="FG46" s="1234">
        <v>3068038</v>
      </c>
      <c r="FH46" s="1234" t="s">
        <v>22</v>
      </c>
      <c r="FI46" s="1234">
        <v>2630819</v>
      </c>
      <c r="FJ46" s="1234">
        <v>437219</v>
      </c>
      <c r="FK46" s="1234" t="s">
        <v>22</v>
      </c>
      <c r="FL46" s="1234" t="s">
        <v>22</v>
      </c>
      <c r="FM46" s="1527">
        <v>43586</v>
      </c>
      <c r="FN46" s="1528">
        <v>43586</v>
      </c>
      <c r="FO46" s="1262">
        <v>43586</v>
      </c>
      <c r="FP46" s="1263">
        <v>43586</v>
      </c>
      <c r="FQ46" s="1307">
        <v>43586</v>
      </c>
      <c r="FR46" s="56">
        <v>2441977</v>
      </c>
      <c r="FS46" s="1234" t="s">
        <v>21</v>
      </c>
      <c r="FT46" s="2638">
        <v>2445432</v>
      </c>
      <c r="FU46" s="2638"/>
      <c r="FV46" s="1234">
        <v>2433082</v>
      </c>
      <c r="FW46" s="1234" t="s">
        <v>21</v>
      </c>
      <c r="FX46" s="1234">
        <v>12350</v>
      </c>
      <c r="FY46" s="1234" t="s">
        <v>21</v>
      </c>
      <c r="FZ46" s="1234">
        <v>12061</v>
      </c>
      <c r="GA46" s="1234">
        <v>289</v>
      </c>
      <c r="GB46" s="1234">
        <v>1535</v>
      </c>
      <c r="GC46" s="1234">
        <v>52541</v>
      </c>
      <c r="GD46" s="1527">
        <v>43586</v>
      </c>
      <c r="GE46" s="1528">
        <v>43586</v>
      </c>
      <c r="GF46" s="1262">
        <v>43586</v>
      </c>
      <c r="GG46" s="1263">
        <v>43586</v>
      </c>
      <c r="GH46" s="1307">
        <v>43586</v>
      </c>
      <c r="GI46" s="56">
        <v>603743</v>
      </c>
      <c r="GJ46" s="1234" t="s">
        <v>21</v>
      </c>
      <c r="GK46" s="2638">
        <v>606988</v>
      </c>
      <c r="GL46" s="2638"/>
      <c r="GM46" s="1234">
        <v>576885</v>
      </c>
      <c r="GN46" s="1234" t="s">
        <v>21</v>
      </c>
      <c r="GO46" s="1234">
        <v>30103</v>
      </c>
      <c r="GP46" s="1234" t="s">
        <v>21</v>
      </c>
      <c r="GQ46" s="1234">
        <v>30103</v>
      </c>
      <c r="GR46" s="1234" t="s">
        <v>21</v>
      </c>
      <c r="GS46" s="1234" t="s">
        <v>21</v>
      </c>
      <c r="GT46" s="1234">
        <v>14800</v>
      </c>
      <c r="GU46" s="1527">
        <v>43586</v>
      </c>
      <c r="GV46" s="1528">
        <v>43586</v>
      </c>
    </row>
    <row r="47" spans="1:204" ht="15" customHeight="1">
      <c r="A47" s="1268"/>
      <c r="B47" s="1263">
        <v>43831</v>
      </c>
      <c r="C47" s="1306"/>
      <c r="D47" s="1234">
        <v>53057305</v>
      </c>
      <c r="E47" s="1234" t="s">
        <v>21</v>
      </c>
      <c r="F47" s="1234"/>
      <c r="G47" s="1234">
        <v>70633851</v>
      </c>
      <c r="H47" s="1234">
        <v>7884194</v>
      </c>
      <c r="I47" s="1234">
        <v>1952142</v>
      </c>
      <c r="J47" s="1234">
        <v>60797515</v>
      </c>
      <c r="K47" s="1234">
        <v>46448700</v>
      </c>
      <c r="L47" s="1234">
        <v>13222682</v>
      </c>
      <c r="M47" s="1234">
        <v>1126132</v>
      </c>
      <c r="N47" s="1234">
        <v>786060</v>
      </c>
      <c r="O47" s="1234">
        <v>1451839</v>
      </c>
      <c r="P47" s="1527">
        <v>43831</v>
      </c>
      <c r="Q47" s="1528">
        <v>43831</v>
      </c>
      <c r="R47" s="1268"/>
      <c r="S47" s="1263">
        <v>43831</v>
      </c>
      <c r="T47" s="1306"/>
      <c r="U47" s="56">
        <v>29174908</v>
      </c>
      <c r="V47" s="1234" t="s">
        <v>22</v>
      </c>
      <c r="W47" s="2638">
        <v>29446917</v>
      </c>
      <c r="X47" s="2638"/>
      <c r="Y47" s="1234" t="s">
        <v>21</v>
      </c>
      <c r="Z47" s="1234">
        <v>3821</v>
      </c>
      <c r="AA47" s="1234">
        <v>29443096</v>
      </c>
      <c r="AB47" s="1234">
        <v>29419524</v>
      </c>
      <c r="AC47" s="1234">
        <v>23482</v>
      </c>
      <c r="AD47" s="1234">
        <v>90</v>
      </c>
      <c r="AE47" s="1234">
        <v>14200</v>
      </c>
      <c r="AF47" s="1234">
        <v>557498</v>
      </c>
      <c r="AG47" s="1527">
        <v>43831</v>
      </c>
      <c r="AH47" s="1528">
        <v>43831</v>
      </c>
      <c r="AI47" s="1268"/>
      <c r="AJ47" s="1263">
        <v>43831</v>
      </c>
      <c r="AK47" s="1306"/>
      <c r="AL47" s="56">
        <v>181816</v>
      </c>
      <c r="AM47" s="1234" t="s">
        <v>22</v>
      </c>
      <c r="AN47" s="2638">
        <v>185543</v>
      </c>
      <c r="AO47" s="2638"/>
      <c r="AP47" s="1234">
        <v>45</v>
      </c>
      <c r="AQ47" s="1234">
        <v>3563</v>
      </c>
      <c r="AR47" s="1234">
        <v>181935</v>
      </c>
      <c r="AS47" s="1234">
        <v>115113</v>
      </c>
      <c r="AT47" s="1234">
        <v>3429</v>
      </c>
      <c r="AU47" s="1234">
        <v>63393</v>
      </c>
      <c r="AV47" s="1234">
        <v>344</v>
      </c>
      <c r="AW47" s="1234">
        <v>10229</v>
      </c>
      <c r="AX47" s="1527">
        <v>43831</v>
      </c>
      <c r="AY47" s="1528">
        <v>43831</v>
      </c>
      <c r="AZ47" s="1268"/>
      <c r="BA47" s="1263">
        <v>43831</v>
      </c>
      <c r="BB47" s="1306"/>
      <c r="BC47" s="56">
        <v>2420986</v>
      </c>
      <c r="BD47" s="1234" t="s">
        <v>22</v>
      </c>
      <c r="BE47" s="2638">
        <v>3955542</v>
      </c>
      <c r="BF47" s="2638"/>
      <c r="BG47" s="1234">
        <v>2419517</v>
      </c>
      <c r="BH47" s="1234">
        <v>58723</v>
      </c>
      <c r="BI47" s="1234">
        <v>1477302</v>
      </c>
      <c r="BJ47" s="1234">
        <v>461666</v>
      </c>
      <c r="BK47" s="1234">
        <v>956171</v>
      </c>
      <c r="BL47" s="1234">
        <v>59465</v>
      </c>
      <c r="BM47" s="1234">
        <v>42102</v>
      </c>
      <c r="BN47" s="1234">
        <v>205376</v>
      </c>
      <c r="BO47" s="1527">
        <v>43831</v>
      </c>
      <c r="BP47" s="1528">
        <v>43831</v>
      </c>
      <c r="BQ47" s="1268"/>
      <c r="BR47" s="1263">
        <v>43831</v>
      </c>
      <c r="BS47" s="1306"/>
      <c r="BT47" s="56">
        <v>238498</v>
      </c>
      <c r="BU47" s="1234" t="s">
        <v>22</v>
      </c>
      <c r="BV47" s="2638">
        <v>11983665</v>
      </c>
      <c r="BW47" s="2638"/>
      <c r="BX47" s="1234">
        <v>1757658</v>
      </c>
      <c r="BY47" s="1234">
        <v>1202205</v>
      </c>
      <c r="BZ47" s="1234">
        <v>9023802</v>
      </c>
      <c r="CA47" s="1234">
        <v>361129</v>
      </c>
      <c r="CB47" s="1234">
        <v>8289402</v>
      </c>
      <c r="CC47" s="1234">
        <v>373271</v>
      </c>
      <c r="CD47" s="1234" t="s">
        <v>22</v>
      </c>
      <c r="CE47" s="1234" t="s">
        <v>22</v>
      </c>
      <c r="CF47" s="1527">
        <v>43831</v>
      </c>
      <c r="CG47" s="1528">
        <v>43831</v>
      </c>
      <c r="CH47" s="1268"/>
      <c r="CI47" s="1263">
        <v>43831</v>
      </c>
      <c r="CJ47" s="1306"/>
      <c r="CK47" s="56">
        <v>346039</v>
      </c>
      <c r="CL47" s="369" t="s">
        <v>21</v>
      </c>
      <c r="CM47" s="2638">
        <v>345616</v>
      </c>
      <c r="CN47" s="2638"/>
      <c r="CO47" s="1234">
        <v>22050</v>
      </c>
      <c r="CP47" s="1234" t="s">
        <v>21</v>
      </c>
      <c r="CQ47" s="1234">
        <v>323566</v>
      </c>
      <c r="CR47" s="1234" t="s">
        <v>21</v>
      </c>
      <c r="CS47" s="1234">
        <v>301491</v>
      </c>
      <c r="CT47" s="1234">
        <v>22075</v>
      </c>
      <c r="CU47" s="1234" t="s">
        <v>21</v>
      </c>
      <c r="CV47" s="1234">
        <v>9896</v>
      </c>
      <c r="CW47" s="1527">
        <v>43831</v>
      </c>
      <c r="CX47" s="1528">
        <v>43831</v>
      </c>
      <c r="CY47" s="1268"/>
      <c r="CZ47" s="1263">
        <v>43831</v>
      </c>
      <c r="DA47" s="1306"/>
      <c r="DB47" s="56">
        <v>6389514</v>
      </c>
      <c r="DC47" s="1234">
        <v>29937715</v>
      </c>
      <c r="DD47" s="2638">
        <v>26355716</v>
      </c>
      <c r="DE47" s="2638"/>
      <c r="DF47" s="1234" t="s">
        <v>21</v>
      </c>
      <c r="DG47" s="1234" t="s">
        <v>21</v>
      </c>
      <c r="DH47" s="1234">
        <v>26355716</v>
      </c>
      <c r="DI47" s="1234">
        <v>470115</v>
      </c>
      <c r="DJ47" s="1234">
        <v>25801008</v>
      </c>
      <c r="DK47" s="1234">
        <v>84593</v>
      </c>
      <c r="DL47" s="1234">
        <v>9781778</v>
      </c>
      <c r="DM47" s="1234">
        <v>1914034</v>
      </c>
      <c r="DN47" s="1527">
        <v>43831</v>
      </c>
      <c r="DO47" s="1528">
        <v>43831</v>
      </c>
      <c r="DP47" s="1268"/>
      <c r="DQ47" s="1263">
        <v>43831</v>
      </c>
      <c r="DR47" s="1306"/>
      <c r="DS47" s="56">
        <v>2090936</v>
      </c>
      <c r="DT47" s="1234">
        <v>98309280</v>
      </c>
      <c r="DU47" s="2638">
        <v>69953793</v>
      </c>
      <c r="DV47" s="2638"/>
      <c r="DW47" s="1234">
        <v>23617140</v>
      </c>
      <c r="DX47" s="1234">
        <v>98093</v>
      </c>
      <c r="DY47" s="1234">
        <v>46238560</v>
      </c>
      <c r="DZ47" s="1234" t="s">
        <v>21</v>
      </c>
      <c r="EA47" s="1234">
        <v>42240045</v>
      </c>
      <c r="EB47" s="1234">
        <v>3998515</v>
      </c>
      <c r="EC47" s="1234">
        <v>30001309</v>
      </c>
      <c r="ED47" s="1234" t="s">
        <v>22</v>
      </c>
      <c r="EE47" s="1527">
        <v>43831</v>
      </c>
      <c r="EF47" s="1528">
        <v>43831</v>
      </c>
      <c r="EG47" s="1268"/>
      <c r="EH47" s="1263">
        <v>43831</v>
      </c>
      <c r="EI47" s="1306"/>
      <c r="EJ47" s="56">
        <v>519375</v>
      </c>
      <c r="EK47" s="1234">
        <v>62486</v>
      </c>
      <c r="EL47" s="2638">
        <v>639151</v>
      </c>
      <c r="EM47" s="2638"/>
      <c r="EN47" s="1234">
        <v>198973</v>
      </c>
      <c r="EO47" s="1234">
        <v>157709</v>
      </c>
      <c r="EP47" s="1234">
        <v>282469</v>
      </c>
      <c r="EQ47" s="1234">
        <v>70028</v>
      </c>
      <c r="ER47" s="1234">
        <v>170971</v>
      </c>
      <c r="ES47" s="1234">
        <v>41470</v>
      </c>
      <c r="ET47" s="1234">
        <v>12295</v>
      </c>
      <c r="EU47" s="1234">
        <v>16</v>
      </c>
      <c r="EV47" s="1527">
        <v>43831</v>
      </c>
      <c r="EW47" s="1528">
        <v>43831</v>
      </c>
      <c r="EX47" s="1268"/>
      <c r="EY47" s="1263">
        <v>43831</v>
      </c>
      <c r="EZ47" s="1306"/>
      <c r="FA47" s="56">
        <v>5346428</v>
      </c>
      <c r="FB47" s="1234" t="s">
        <v>22</v>
      </c>
      <c r="FC47" s="2638">
        <v>5346339</v>
      </c>
      <c r="FD47" s="2638"/>
      <c r="FE47" s="1234">
        <v>1136905</v>
      </c>
      <c r="FF47" s="1234">
        <v>1616896</v>
      </c>
      <c r="FG47" s="1234">
        <v>2592538</v>
      </c>
      <c r="FH47" s="1234" t="s">
        <v>22</v>
      </c>
      <c r="FI47" s="1234">
        <v>2195395</v>
      </c>
      <c r="FJ47" s="1234">
        <v>397143</v>
      </c>
      <c r="FK47" s="1234" t="s">
        <v>22</v>
      </c>
      <c r="FL47" s="1234" t="s">
        <v>22</v>
      </c>
      <c r="FM47" s="1527">
        <v>43831</v>
      </c>
      <c r="FN47" s="1528">
        <v>43831</v>
      </c>
      <c r="FO47" s="1268"/>
      <c r="FP47" s="1263">
        <v>43831</v>
      </c>
      <c r="FQ47" s="1306"/>
      <c r="FR47" s="56">
        <v>2386711</v>
      </c>
      <c r="FS47" s="1234" t="s">
        <v>21</v>
      </c>
      <c r="FT47" s="2638">
        <v>2387783</v>
      </c>
      <c r="FU47" s="2638"/>
      <c r="FV47" s="1234">
        <v>2378403</v>
      </c>
      <c r="FW47" s="1234" t="s">
        <v>21</v>
      </c>
      <c r="FX47" s="1234">
        <v>9380</v>
      </c>
      <c r="FY47" s="1234" t="s">
        <v>21</v>
      </c>
      <c r="FZ47" s="1234">
        <v>8967</v>
      </c>
      <c r="GA47" s="1234">
        <v>413</v>
      </c>
      <c r="GB47" s="1234">
        <v>2507</v>
      </c>
      <c r="GC47" s="1234">
        <v>49291</v>
      </c>
      <c r="GD47" s="1527">
        <v>43831</v>
      </c>
      <c r="GE47" s="1528">
        <v>43831</v>
      </c>
      <c r="GF47" s="1268"/>
      <c r="GG47" s="1263">
        <v>43831</v>
      </c>
      <c r="GH47" s="1306"/>
      <c r="GI47" s="56">
        <v>634475</v>
      </c>
      <c r="GJ47" s="1234" t="s">
        <v>21</v>
      </c>
      <c r="GK47" s="2638">
        <v>634093</v>
      </c>
      <c r="GL47" s="2638"/>
      <c r="GM47" s="1234">
        <v>616784</v>
      </c>
      <c r="GN47" s="1234">
        <v>61</v>
      </c>
      <c r="GO47" s="1234">
        <v>17248</v>
      </c>
      <c r="GP47" s="1234" t="s">
        <v>21</v>
      </c>
      <c r="GQ47" s="1234">
        <v>17248</v>
      </c>
      <c r="GR47" s="1234" t="s">
        <v>21</v>
      </c>
      <c r="GS47" s="1234" t="s">
        <v>21</v>
      </c>
      <c r="GT47" s="1234">
        <v>20573</v>
      </c>
      <c r="GU47" s="1527">
        <v>43831</v>
      </c>
      <c r="GV47" s="1528">
        <v>43831</v>
      </c>
    </row>
    <row r="48" spans="1:204" ht="7.5" customHeight="1">
      <c r="A48" s="1268"/>
      <c r="B48" s="1270"/>
      <c r="C48" s="1306"/>
      <c r="D48" s="398"/>
      <c r="E48" s="398"/>
      <c r="F48" s="398"/>
      <c r="G48" s="398"/>
      <c r="H48" s="398"/>
      <c r="I48" s="398"/>
      <c r="J48" s="398"/>
      <c r="K48" s="398"/>
      <c r="L48" s="398"/>
      <c r="M48" s="398"/>
      <c r="N48" s="398"/>
      <c r="O48" s="398"/>
      <c r="P48" s="1529"/>
      <c r="Q48" s="1458"/>
      <c r="R48" s="1268"/>
      <c r="S48" s="1270"/>
      <c r="T48" s="1306"/>
      <c r="U48" s="398"/>
      <c r="V48" s="398"/>
      <c r="W48" s="398"/>
      <c r="X48" s="398"/>
      <c r="Y48" s="398"/>
      <c r="Z48" s="398"/>
      <c r="AA48" s="398"/>
      <c r="AB48" s="398"/>
      <c r="AC48" s="398"/>
      <c r="AD48" s="398"/>
      <c r="AE48" s="398"/>
      <c r="AF48" s="398"/>
      <c r="AG48" s="1529"/>
      <c r="AH48" s="1458"/>
      <c r="AI48" s="1268"/>
      <c r="AJ48" s="1270"/>
      <c r="AK48" s="1306"/>
      <c r="AL48" s="398"/>
      <c r="AM48" s="398"/>
      <c r="AN48" s="398"/>
      <c r="AO48" s="398"/>
      <c r="AP48" s="398"/>
      <c r="AQ48" s="398"/>
      <c r="AR48" s="398"/>
      <c r="AS48" s="398"/>
      <c r="AT48" s="398"/>
      <c r="AU48" s="398"/>
      <c r="AV48" s="398"/>
      <c r="AW48" s="398"/>
      <c r="AX48" s="1529"/>
      <c r="AY48" s="1458"/>
      <c r="AZ48" s="1268"/>
      <c r="BA48" s="1270"/>
      <c r="BB48" s="1306"/>
      <c r="BC48" s="398"/>
      <c r="BD48" s="398"/>
      <c r="BE48" s="398"/>
      <c r="BF48" s="398"/>
      <c r="BG48" s="398"/>
      <c r="BH48" s="398"/>
      <c r="BI48" s="398"/>
      <c r="BJ48" s="398"/>
      <c r="BK48" s="398"/>
      <c r="BL48" s="398"/>
      <c r="BM48" s="398"/>
      <c r="BN48" s="398"/>
      <c r="BO48" s="1529"/>
      <c r="BP48" s="1458"/>
      <c r="BQ48" s="1268"/>
      <c r="BR48" s="1270"/>
      <c r="BS48" s="1306"/>
      <c r="BT48" s="398"/>
      <c r="BU48" s="398"/>
      <c r="BV48" s="398"/>
      <c r="BW48" s="398"/>
      <c r="BX48" s="398"/>
      <c r="BY48" s="398"/>
      <c r="BZ48" s="398"/>
      <c r="CA48" s="398"/>
      <c r="CB48" s="398"/>
      <c r="CC48" s="398"/>
      <c r="CD48" s="398"/>
      <c r="CE48" s="398"/>
      <c r="CF48" s="1529"/>
      <c r="CG48" s="1458"/>
      <c r="CH48" s="1268"/>
      <c r="CI48" s="1270"/>
      <c r="CJ48" s="1306"/>
      <c r="CK48" s="398"/>
      <c r="CL48" s="371"/>
      <c r="CM48" s="398"/>
      <c r="CN48" s="398"/>
      <c r="CO48" s="398"/>
      <c r="CP48" s="398"/>
      <c r="CQ48" s="398"/>
      <c r="CR48" s="398"/>
      <c r="CS48" s="398"/>
      <c r="CT48" s="398"/>
      <c r="CU48" s="398"/>
      <c r="CV48" s="398"/>
      <c r="CW48" s="1529"/>
      <c r="CX48" s="1458"/>
      <c r="CY48" s="1268"/>
      <c r="CZ48" s="1270"/>
      <c r="DA48" s="1306"/>
      <c r="DB48" s="398"/>
      <c r="DC48" s="398"/>
      <c r="DD48" s="398"/>
      <c r="DE48" s="398"/>
      <c r="DF48" s="398"/>
      <c r="DG48" s="398"/>
      <c r="DH48" s="398"/>
      <c r="DI48" s="398"/>
      <c r="DJ48" s="398"/>
      <c r="DK48" s="398"/>
      <c r="DL48" s="398"/>
      <c r="DM48" s="398"/>
      <c r="DN48" s="1529"/>
      <c r="DO48" s="1458"/>
      <c r="DP48" s="1268"/>
      <c r="DQ48" s="1270"/>
      <c r="DR48" s="1306"/>
      <c r="DS48" s="398"/>
      <c r="DT48" s="398"/>
      <c r="DU48" s="398"/>
      <c r="DV48" s="398"/>
      <c r="DW48" s="398"/>
      <c r="DX48" s="398"/>
      <c r="DY48" s="398"/>
      <c r="DZ48" s="398"/>
      <c r="EA48" s="398"/>
      <c r="EB48" s="398"/>
      <c r="EC48" s="398"/>
      <c r="ED48" s="398"/>
      <c r="EE48" s="1529"/>
      <c r="EF48" s="1458"/>
      <c r="EG48" s="1268"/>
      <c r="EH48" s="1270"/>
      <c r="EI48" s="1306"/>
      <c r="EJ48" s="398"/>
      <c r="EK48" s="398"/>
      <c r="EL48" s="398"/>
      <c r="EM48" s="398"/>
      <c r="EN48" s="398"/>
      <c r="EO48" s="398"/>
      <c r="EP48" s="398"/>
      <c r="EQ48" s="398"/>
      <c r="ER48" s="398"/>
      <c r="ES48" s="398"/>
      <c r="ET48" s="398"/>
      <c r="EU48" s="398"/>
      <c r="EV48" s="1529"/>
      <c r="EW48" s="1458"/>
      <c r="EX48" s="1268"/>
      <c r="EY48" s="1270"/>
      <c r="EZ48" s="1306"/>
      <c r="FA48" s="398"/>
      <c r="FB48" s="398"/>
      <c r="FC48" s="398"/>
      <c r="FD48" s="398"/>
      <c r="FE48" s="398"/>
      <c r="FF48" s="398"/>
      <c r="FG48" s="398"/>
      <c r="FH48" s="398"/>
      <c r="FI48" s="398"/>
      <c r="FJ48" s="398"/>
      <c r="FK48" s="398"/>
      <c r="FL48" s="398"/>
      <c r="FM48" s="1529"/>
      <c r="FN48" s="1458"/>
      <c r="FO48" s="1268"/>
      <c r="FP48" s="1270"/>
      <c r="FQ48" s="1306"/>
      <c r="FR48" s="398"/>
      <c r="FS48" s="398"/>
      <c r="FT48" s="398"/>
      <c r="FU48" s="398"/>
      <c r="FV48" s="398"/>
      <c r="FW48" s="398"/>
      <c r="FX48" s="398"/>
      <c r="FY48" s="398"/>
      <c r="FZ48" s="398"/>
      <c r="GA48" s="398"/>
      <c r="GB48" s="398"/>
      <c r="GC48" s="398"/>
      <c r="GD48" s="1529"/>
      <c r="GE48" s="1458"/>
      <c r="GF48" s="1268"/>
      <c r="GG48" s="1270"/>
      <c r="GH48" s="1306"/>
      <c r="GI48" s="398"/>
      <c r="GJ48" s="398"/>
      <c r="GK48" s="398"/>
      <c r="GL48" s="398"/>
      <c r="GM48" s="398"/>
      <c r="GN48" s="398"/>
      <c r="GO48" s="398"/>
      <c r="GP48" s="398"/>
      <c r="GQ48" s="398"/>
      <c r="GR48" s="398"/>
      <c r="GS48" s="398"/>
      <c r="GT48" s="398"/>
      <c r="GU48" s="1529"/>
      <c r="GV48" s="1458"/>
    </row>
    <row r="49" spans="1:204" ht="15" customHeight="1">
      <c r="A49" s="1273">
        <v>43191</v>
      </c>
      <c r="B49" s="1274">
        <v>43191</v>
      </c>
      <c r="C49" s="1308">
        <v>43191</v>
      </c>
      <c r="D49" s="1233">
        <v>59451023</v>
      </c>
      <c r="E49" s="1233" t="s">
        <v>21</v>
      </c>
      <c r="F49" s="1233"/>
      <c r="G49" s="1233">
        <v>79164505</v>
      </c>
      <c r="H49" s="1233">
        <v>8331948</v>
      </c>
      <c r="I49" s="1233">
        <v>2551843</v>
      </c>
      <c r="J49" s="1233">
        <v>68280714</v>
      </c>
      <c r="K49" s="1233">
        <v>51866148</v>
      </c>
      <c r="L49" s="1233">
        <v>15101280</v>
      </c>
      <c r="M49" s="1233">
        <v>1313286</v>
      </c>
      <c r="N49" s="1233">
        <v>964221</v>
      </c>
      <c r="O49" s="1233">
        <v>1485132</v>
      </c>
      <c r="P49" s="1530">
        <v>43191</v>
      </c>
      <c r="Q49" s="1531">
        <v>43191</v>
      </c>
      <c r="R49" s="1273">
        <v>43191</v>
      </c>
      <c r="S49" s="1274">
        <v>43191</v>
      </c>
      <c r="T49" s="1308">
        <v>43191</v>
      </c>
      <c r="U49" s="1233">
        <v>28814020</v>
      </c>
      <c r="V49" s="1233" t="s">
        <v>22</v>
      </c>
      <c r="W49" s="2639">
        <v>28977442</v>
      </c>
      <c r="X49" s="2639"/>
      <c r="Y49" s="1233" t="s">
        <v>21</v>
      </c>
      <c r="Z49" s="1233">
        <v>2273</v>
      </c>
      <c r="AA49" s="1233">
        <v>28975169</v>
      </c>
      <c r="AB49" s="1233">
        <v>28944806</v>
      </c>
      <c r="AC49" s="1233">
        <v>26774</v>
      </c>
      <c r="AD49" s="1233">
        <v>3589</v>
      </c>
      <c r="AE49" s="1233">
        <v>8566</v>
      </c>
      <c r="AF49" s="1233">
        <v>645861</v>
      </c>
      <c r="AG49" s="1530">
        <v>43191</v>
      </c>
      <c r="AH49" s="1531">
        <v>43191</v>
      </c>
      <c r="AI49" s="1273">
        <v>43191</v>
      </c>
      <c r="AJ49" s="1274">
        <v>43191</v>
      </c>
      <c r="AK49" s="1308">
        <v>43191</v>
      </c>
      <c r="AL49" s="1233">
        <v>226472</v>
      </c>
      <c r="AM49" s="1233" t="s">
        <v>22</v>
      </c>
      <c r="AN49" s="2639">
        <v>232988</v>
      </c>
      <c r="AO49" s="2639"/>
      <c r="AP49" s="1233">
        <v>34</v>
      </c>
      <c r="AQ49" s="1233">
        <v>594</v>
      </c>
      <c r="AR49" s="1233">
        <v>232360</v>
      </c>
      <c r="AS49" s="1233">
        <v>157436</v>
      </c>
      <c r="AT49" s="1233">
        <v>6976</v>
      </c>
      <c r="AU49" s="1233">
        <v>67948</v>
      </c>
      <c r="AV49" s="1233">
        <v>410</v>
      </c>
      <c r="AW49" s="1233">
        <v>16682</v>
      </c>
      <c r="AX49" s="1530">
        <v>43191</v>
      </c>
      <c r="AY49" s="1531">
        <v>43191</v>
      </c>
      <c r="AZ49" s="1273">
        <v>43191</v>
      </c>
      <c r="BA49" s="1274">
        <v>43191</v>
      </c>
      <c r="BB49" s="1308">
        <v>43191</v>
      </c>
      <c r="BC49" s="1233">
        <v>2596041</v>
      </c>
      <c r="BD49" s="1233" t="s">
        <v>22</v>
      </c>
      <c r="BE49" s="2639">
        <v>4155604</v>
      </c>
      <c r="BF49" s="2639"/>
      <c r="BG49" s="1233">
        <v>2438597</v>
      </c>
      <c r="BH49" s="1233">
        <v>83191</v>
      </c>
      <c r="BI49" s="1233">
        <v>1633816</v>
      </c>
      <c r="BJ49" s="1233">
        <v>472199</v>
      </c>
      <c r="BK49" s="1233">
        <v>1088488</v>
      </c>
      <c r="BL49" s="1233">
        <v>73129</v>
      </c>
      <c r="BM49" s="1233">
        <v>39221</v>
      </c>
      <c r="BN49" s="1233">
        <v>197343</v>
      </c>
      <c r="BO49" s="1530">
        <v>43191</v>
      </c>
      <c r="BP49" s="1531">
        <v>43191</v>
      </c>
      <c r="BQ49" s="1273">
        <v>43191</v>
      </c>
      <c r="BR49" s="1274">
        <v>43191</v>
      </c>
      <c r="BS49" s="1308">
        <v>43191</v>
      </c>
      <c r="BT49" s="1233">
        <v>327794</v>
      </c>
      <c r="BU49" s="1233" t="s">
        <v>22</v>
      </c>
      <c r="BV49" s="2639">
        <v>13769495</v>
      </c>
      <c r="BW49" s="2639"/>
      <c r="BX49" s="1233">
        <v>2043440</v>
      </c>
      <c r="BY49" s="1233">
        <v>1376128</v>
      </c>
      <c r="BZ49" s="1233">
        <v>10349927</v>
      </c>
      <c r="CA49" s="1233">
        <v>356230</v>
      </c>
      <c r="CB49" s="1233">
        <v>9568860</v>
      </c>
      <c r="CC49" s="1233">
        <v>424837</v>
      </c>
      <c r="CD49" s="1233" t="s">
        <v>22</v>
      </c>
      <c r="CE49" s="1233" t="s">
        <v>22</v>
      </c>
      <c r="CF49" s="1530">
        <v>43191</v>
      </c>
      <c r="CG49" s="1531">
        <v>43191</v>
      </c>
      <c r="CH49" s="1273">
        <v>43191</v>
      </c>
      <c r="CI49" s="1274">
        <v>43191</v>
      </c>
      <c r="CJ49" s="1308">
        <v>43191</v>
      </c>
      <c r="CK49" s="1233">
        <v>334595</v>
      </c>
      <c r="CL49" s="372" t="s">
        <v>21</v>
      </c>
      <c r="CM49" s="2639">
        <v>333967</v>
      </c>
      <c r="CN49" s="2639"/>
      <c r="CO49" s="1233">
        <v>21570</v>
      </c>
      <c r="CP49" s="1233" t="s">
        <v>21</v>
      </c>
      <c r="CQ49" s="1233">
        <v>312397</v>
      </c>
      <c r="CR49" s="1233" t="s">
        <v>21</v>
      </c>
      <c r="CS49" s="1233">
        <v>293191</v>
      </c>
      <c r="CT49" s="1233">
        <v>19206</v>
      </c>
      <c r="CU49" s="1233" t="s">
        <v>21</v>
      </c>
      <c r="CV49" s="1233">
        <v>6468</v>
      </c>
      <c r="CW49" s="1530">
        <v>43191</v>
      </c>
      <c r="CX49" s="1531">
        <v>43191</v>
      </c>
      <c r="CY49" s="1273">
        <v>43191</v>
      </c>
      <c r="CZ49" s="1274">
        <v>43191</v>
      </c>
      <c r="DA49" s="1308">
        <v>43191</v>
      </c>
      <c r="DB49" s="1233">
        <v>9613878</v>
      </c>
      <c r="DC49" s="1233">
        <v>32858259</v>
      </c>
      <c r="DD49" s="2639">
        <v>31415448</v>
      </c>
      <c r="DE49" s="2639"/>
      <c r="DF49" s="1233" t="s">
        <v>21</v>
      </c>
      <c r="DG49" s="1233" t="s">
        <v>21</v>
      </c>
      <c r="DH49" s="1233">
        <v>31415448</v>
      </c>
      <c r="DI49" s="1233">
        <v>548360</v>
      </c>
      <c r="DJ49" s="1233">
        <v>30794647</v>
      </c>
      <c r="DK49" s="1233">
        <v>72441</v>
      </c>
      <c r="DL49" s="1233">
        <v>10673681</v>
      </c>
      <c r="DM49" s="1233">
        <v>1967349</v>
      </c>
      <c r="DN49" s="1530">
        <v>43191</v>
      </c>
      <c r="DO49" s="1531">
        <v>43191</v>
      </c>
      <c r="DP49" s="1273">
        <v>43191</v>
      </c>
      <c r="DQ49" s="1274">
        <v>43191</v>
      </c>
      <c r="DR49" s="1308">
        <v>43191</v>
      </c>
      <c r="DS49" s="1233">
        <v>3054307</v>
      </c>
      <c r="DT49" s="1233">
        <v>124093924</v>
      </c>
      <c r="DU49" s="2639">
        <v>85174719</v>
      </c>
      <c r="DV49" s="2639"/>
      <c r="DW49" s="1233">
        <v>28601094</v>
      </c>
      <c r="DX49" s="1233">
        <v>1893667</v>
      </c>
      <c r="DY49" s="1233">
        <v>54679958</v>
      </c>
      <c r="DZ49" s="1233" t="s">
        <v>21</v>
      </c>
      <c r="EA49" s="1233">
        <v>50610812</v>
      </c>
      <c r="EB49" s="1233">
        <v>4069146</v>
      </c>
      <c r="EC49" s="1233">
        <v>40119733</v>
      </c>
      <c r="ED49" s="1233" t="s">
        <v>22</v>
      </c>
      <c r="EE49" s="1530">
        <v>43191</v>
      </c>
      <c r="EF49" s="1531">
        <v>43191</v>
      </c>
      <c r="EG49" s="1273">
        <v>43191</v>
      </c>
      <c r="EH49" s="1274">
        <v>43191</v>
      </c>
      <c r="EI49" s="1308">
        <v>43191</v>
      </c>
      <c r="EJ49" s="1233">
        <v>588057</v>
      </c>
      <c r="EK49" s="1233">
        <v>72940</v>
      </c>
      <c r="EL49" s="2639">
        <v>720370</v>
      </c>
      <c r="EM49" s="2639"/>
      <c r="EN49" s="1233">
        <v>239954</v>
      </c>
      <c r="EO49" s="1233">
        <v>154315</v>
      </c>
      <c r="EP49" s="1233">
        <v>326101</v>
      </c>
      <c r="EQ49" s="1233">
        <v>75327</v>
      </c>
      <c r="ER49" s="1233">
        <v>221919</v>
      </c>
      <c r="ES49" s="1233">
        <v>28855</v>
      </c>
      <c r="ET49" s="1233">
        <v>12503</v>
      </c>
      <c r="EU49" s="1233">
        <v>22</v>
      </c>
      <c r="EV49" s="1530">
        <v>43191</v>
      </c>
      <c r="EW49" s="1531">
        <v>43191</v>
      </c>
      <c r="EX49" s="1273">
        <v>43191</v>
      </c>
      <c r="EY49" s="1274">
        <v>43191</v>
      </c>
      <c r="EZ49" s="1308">
        <v>43191</v>
      </c>
      <c r="FA49" s="1233">
        <v>5984704</v>
      </c>
      <c r="FB49" s="1233" t="s">
        <v>22</v>
      </c>
      <c r="FC49" s="2639">
        <v>5984665</v>
      </c>
      <c r="FD49" s="2639"/>
      <c r="FE49" s="1233">
        <v>1145204</v>
      </c>
      <c r="FF49" s="1233">
        <v>1668055</v>
      </c>
      <c r="FG49" s="1233">
        <v>3171406</v>
      </c>
      <c r="FH49" s="1233" t="s">
        <v>22</v>
      </c>
      <c r="FI49" s="1233">
        <v>2772554</v>
      </c>
      <c r="FJ49" s="1233">
        <v>398852</v>
      </c>
      <c r="FK49" s="1233" t="s">
        <v>22</v>
      </c>
      <c r="FL49" s="1233" t="s">
        <v>22</v>
      </c>
      <c r="FM49" s="1530">
        <v>43191</v>
      </c>
      <c r="FN49" s="1531">
        <v>43191</v>
      </c>
      <c r="FO49" s="1273">
        <v>43191</v>
      </c>
      <c r="FP49" s="1274">
        <v>43191</v>
      </c>
      <c r="FQ49" s="1308">
        <v>43191</v>
      </c>
      <c r="FR49" s="1233">
        <v>2603576</v>
      </c>
      <c r="FS49" s="1233" t="s">
        <v>21</v>
      </c>
      <c r="FT49" s="2639">
        <v>2605484</v>
      </c>
      <c r="FU49" s="2639"/>
      <c r="FV49" s="1233">
        <v>2590375</v>
      </c>
      <c r="FW49" s="1233" t="s">
        <v>21</v>
      </c>
      <c r="FX49" s="1233">
        <v>15109</v>
      </c>
      <c r="FY49" s="1233" t="s">
        <v>21</v>
      </c>
      <c r="FZ49" s="1233">
        <v>14720</v>
      </c>
      <c r="GA49" s="1233">
        <v>389</v>
      </c>
      <c r="GB49" s="1233" t="s">
        <v>21</v>
      </c>
      <c r="GC49" s="1233">
        <v>35003</v>
      </c>
      <c r="GD49" s="1530">
        <v>43191</v>
      </c>
      <c r="GE49" s="1531">
        <v>43191</v>
      </c>
      <c r="GF49" s="1273">
        <v>43191</v>
      </c>
      <c r="GG49" s="1274">
        <v>43191</v>
      </c>
      <c r="GH49" s="1308">
        <v>43191</v>
      </c>
      <c r="GI49" s="1233">
        <v>639027</v>
      </c>
      <c r="GJ49" s="1233" t="s">
        <v>21</v>
      </c>
      <c r="GK49" s="2639">
        <v>638746</v>
      </c>
      <c r="GL49" s="2639"/>
      <c r="GM49" s="1233">
        <v>604756</v>
      </c>
      <c r="GN49" s="1233" t="s">
        <v>21</v>
      </c>
      <c r="GO49" s="1233">
        <v>33990</v>
      </c>
      <c r="GP49" s="1233" t="s">
        <v>21</v>
      </c>
      <c r="GQ49" s="1233">
        <v>33990</v>
      </c>
      <c r="GR49" s="1233" t="s">
        <v>21</v>
      </c>
      <c r="GS49" s="1233" t="s">
        <v>21</v>
      </c>
      <c r="GT49" s="1233">
        <v>11725</v>
      </c>
      <c r="GU49" s="1530">
        <v>43191</v>
      </c>
      <c r="GV49" s="1531">
        <v>43191</v>
      </c>
    </row>
    <row r="50" spans="1:204" ht="15" customHeight="1">
      <c r="A50" s="1273">
        <v>43586</v>
      </c>
      <c r="B50" s="1274">
        <v>43586</v>
      </c>
      <c r="C50" s="1308">
        <v>43586</v>
      </c>
      <c r="D50" s="1233">
        <v>58735945</v>
      </c>
      <c r="E50" s="1233" t="s">
        <v>21</v>
      </c>
      <c r="F50" s="1233"/>
      <c r="G50" s="1233">
        <v>77545419</v>
      </c>
      <c r="H50" s="1233">
        <v>8244003</v>
      </c>
      <c r="I50" s="1233">
        <v>2331504</v>
      </c>
      <c r="J50" s="1233">
        <v>66969912</v>
      </c>
      <c r="K50" s="1233">
        <v>51103422</v>
      </c>
      <c r="L50" s="1233">
        <v>14637959</v>
      </c>
      <c r="M50" s="1233">
        <v>1228531</v>
      </c>
      <c r="N50" s="1233">
        <v>1032411</v>
      </c>
      <c r="O50" s="1233">
        <v>1541959</v>
      </c>
      <c r="P50" s="1530">
        <v>43586</v>
      </c>
      <c r="Q50" s="1531">
        <v>43586</v>
      </c>
      <c r="R50" s="1273">
        <v>43586</v>
      </c>
      <c r="S50" s="1274">
        <v>43586</v>
      </c>
      <c r="T50" s="1308">
        <v>43586</v>
      </c>
      <c r="U50" s="1233">
        <v>30803347</v>
      </c>
      <c r="V50" s="1233" t="s">
        <v>22</v>
      </c>
      <c r="W50" s="2639">
        <v>30852953</v>
      </c>
      <c r="X50" s="2639"/>
      <c r="Y50" s="1233" t="s">
        <v>21</v>
      </c>
      <c r="Z50" s="1233">
        <v>2397</v>
      </c>
      <c r="AA50" s="1233">
        <v>30850556</v>
      </c>
      <c r="AB50" s="1233">
        <v>30829429</v>
      </c>
      <c r="AC50" s="1233">
        <v>20944</v>
      </c>
      <c r="AD50" s="1233">
        <v>183</v>
      </c>
      <c r="AE50" s="1233">
        <v>70251</v>
      </c>
      <c r="AF50" s="1233">
        <v>711111</v>
      </c>
      <c r="AG50" s="1530">
        <v>43586</v>
      </c>
      <c r="AH50" s="1531">
        <v>43586</v>
      </c>
      <c r="AI50" s="1273">
        <v>43586</v>
      </c>
      <c r="AJ50" s="1274">
        <v>43586</v>
      </c>
      <c r="AK50" s="1308">
        <v>43586</v>
      </c>
      <c r="AL50" s="1233">
        <v>220036</v>
      </c>
      <c r="AM50" s="1233" t="s">
        <v>22</v>
      </c>
      <c r="AN50" s="2639">
        <v>221524</v>
      </c>
      <c r="AO50" s="2639"/>
      <c r="AP50" s="1233">
        <v>106</v>
      </c>
      <c r="AQ50" s="1233">
        <v>584</v>
      </c>
      <c r="AR50" s="1233">
        <v>220834</v>
      </c>
      <c r="AS50" s="1233">
        <v>145875</v>
      </c>
      <c r="AT50" s="1233">
        <v>4505</v>
      </c>
      <c r="AU50" s="1233">
        <v>70454</v>
      </c>
      <c r="AV50" s="1233">
        <v>382</v>
      </c>
      <c r="AW50" s="1233">
        <v>16322</v>
      </c>
      <c r="AX50" s="1530">
        <v>43586</v>
      </c>
      <c r="AY50" s="1531">
        <v>43586</v>
      </c>
      <c r="AZ50" s="1273">
        <v>43586</v>
      </c>
      <c r="BA50" s="1274">
        <v>43586</v>
      </c>
      <c r="BB50" s="1308">
        <v>43586</v>
      </c>
      <c r="BC50" s="1233">
        <v>2632954</v>
      </c>
      <c r="BD50" s="1233" t="s">
        <v>22</v>
      </c>
      <c r="BE50" s="2639">
        <v>4147547</v>
      </c>
      <c r="BF50" s="2639"/>
      <c r="BG50" s="1233">
        <v>2513640</v>
      </c>
      <c r="BH50" s="1233">
        <v>74620</v>
      </c>
      <c r="BI50" s="1233">
        <v>1559287</v>
      </c>
      <c r="BJ50" s="1233">
        <v>460009</v>
      </c>
      <c r="BK50" s="1233">
        <v>1034841</v>
      </c>
      <c r="BL50" s="1233">
        <v>64437</v>
      </c>
      <c r="BM50" s="1233">
        <v>48219</v>
      </c>
      <c r="BN50" s="1233">
        <v>195629</v>
      </c>
      <c r="BO50" s="1530">
        <v>43586</v>
      </c>
      <c r="BP50" s="1531">
        <v>43586</v>
      </c>
      <c r="BQ50" s="1273">
        <v>43586</v>
      </c>
      <c r="BR50" s="1274">
        <v>43586</v>
      </c>
      <c r="BS50" s="1308">
        <v>43586</v>
      </c>
      <c r="BT50" s="1233">
        <v>335134</v>
      </c>
      <c r="BU50" s="1233" t="s">
        <v>22</v>
      </c>
      <c r="BV50" s="2639">
        <v>13256575</v>
      </c>
      <c r="BW50" s="2639"/>
      <c r="BX50" s="1233">
        <v>1902851</v>
      </c>
      <c r="BY50" s="1233">
        <v>1356895</v>
      </c>
      <c r="BZ50" s="1233">
        <v>9996829</v>
      </c>
      <c r="CA50" s="1233">
        <v>374709</v>
      </c>
      <c r="CB50" s="1233">
        <v>9213429</v>
      </c>
      <c r="CC50" s="1233">
        <v>408691</v>
      </c>
      <c r="CD50" s="1233" t="s">
        <v>22</v>
      </c>
      <c r="CE50" s="1233" t="s">
        <v>22</v>
      </c>
      <c r="CF50" s="1530">
        <v>43586</v>
      </c>
      <c r="CG50" s="1531">
        <v>43586</v>
      </c>
      <c r="CH50" s="1273">
        <v>43586</v>
      </c>
      <c r="CI50" s="1274">
        <v>43586</v>
      </c>
      <c r="CJ50" s="1308">
        <v>43586</v>
      </c>
      <c r="CK50" s="1233">
        <v>352081</v>
      </c>
      <c r="CL50" s="372" t="s">
        <v>21</v>
      </c>
      <c r="CM50" s="2639">
        <v>351041</v>
      </c>
      <c r="CN50" s="2639"/>
      <c r="CO50" s="1233">
        <v>21045</v>
      </c>
      <c r="CP50" s="1233" t="s">
        <v>21</v>
      </c>
      <c r="CQ50" s="1233">
        <v>329996</v>
      </c>
      <c r="CR50" s="1233" t="s">
        <v>21</v>
      </c>
      <c r="CS50" s="1233">
        <v>308775</v>
      </c>
      <c r="CT50" s="1233">
        <v>21221</v>
      </c>
      <c r="CU50" s="1233" t="s">
        <v>21</v>
      </c>
      <c r="CV50" s="1233">
        <v>7469</v>
      </c>
      <c r="CW50" s="1530">
        <v>43586</v>
      </c>
      <c r="CX50" s="1531">
        <v>43586</v>
      </c>
      <c r="CY50" s="1273">
        <v>43586</v>
      </c>
      <c r="CZ50" s="1274">
        <v>43586</v>
      </c>
      <c r="DA50" s="1308">
        <v>43586</v>
      </c>
      <c r="DB50" s="1233">
        <v>8006661</v>
      </c>
      <c r="DC50" s="1233">
        <v>32825669</v>
      </c>
      <c r="DD50" s="2639">
        <v>30623277</v>
      </c>
      <c r="DE50" s="2639"/>
      <c r="DF50" s="1233" t="s">
        <v>21</v>
      </c>
      <c r="DG50" s="1233" t="s">
        <v>21</v>
      </c>
      <c r="DH50" s="1233">
        <v>30623277</v>
      </c>
      <c r="DI50" s="1233">
        <v>501118</v>
      </c>
      <c r="DJ50" s="1233">
        <v>30037067</v>
      </c>
      <c r="DK50" s="1233">
        <v>85092</v>
      </c>
      <c r="DL50" s="1233">
        <v>10043101</v>
      </c>
      <c r="DM50" s="1233">
        <v>1873474</v>
      </c>
      <c r="DN50" s="1530">
        <v>43586</v>
      </c>
      <c r="DO50" s="1531">
        <v>43586</v>
      </c>
      <c r="DP50" s="1273">
        <v>43586</v>
      </c>
      <c r="DQ50" s="1274">
        <v>43586</v>
      </c>
      <c r="DR50" s="1308">
        <v>43586</v>
      </c>
      <c r="DS50" s="1233">
        <v>3041090</v>
      </c>
      <c r="DT50" s="1233">
        <v>120947477</v>
      </c>
      <c r="DU50" s="2639">
        <v>83108162</v>
      </c>
      <c r="DV50" s="2639"/>
      <c r="DW50" s="1233">
        <v>28946180</v>
      </c>
      <c r="DX50" s="1233">
        <v>501972</v>
      </c>
      <c r="DY50" s="1233">
        <v>53660010</v>
      </c>
      <c r="DZ50" s="1233" t="s">
        <v>21</v>
      </c>
      <c r="EA50" s="1233">
        <v>49080049</v>
      </c>
      <c r="EB50" s="1233">
        <v>4579961</v>
      </c>
      <c r="EC50" s="1233">
        <v>39356781</v>
      </c>
      <c r="ED50" s="1233" t="s">
        <v>22</v>
      </c>
      <c r="EE50" s="1530">
        <v>43586</v>
      </c>
      <c r="EF50" s="1531">
        <v>43586</v>
      </c>
      <c r="EG50" s="1273">
        <v>43586</v>
      </c>
      <c r="EH50" s="1274">
        <v>43586</v>
      </c>
      <c r="EI50" s="1308">
        <v>43586</v>
      </c>
      <c r="EJ50" s="1233">
        <v>525266</v>
      </c>
      <c r="EK50" s="1233">
        <v>70359</v>
      </c>
      <c r="EL50" s="2639">
        <v>644819</v>
      </c>
      <c r="EM50" s="2639"/>
      <c r="EN50" s="1233">
        <v>215204</v>
      </c>
      <c r="EO50" s="1233">
        <v>146010</v>
      </c>
      <c r="EP50" s="1233">
        <v>283605</v>
      </c>
      <c r="EQ50" s="1233">
        <v>69923</v>
      </c>
      <c r="ER50" s="1233">
        <v>172647</v>
      </c>
      <c r="ES50" s="1233">
        <v>41035</v>
      </c>
      <c r="ET50" s="1233">
        <v>11993</v>
      </c>
      <c r="EU50" s="1233">
        <v>16</v>
      </c>
      <c r="EV50" s="1530">
        <v>43586</v>
      </c>
      <c r="EW50" s="1531">
        <v>43586</v>
      </c>
      <c r="EX50" s="1273">
        <v>43586</v>
      </c>
      <c r="EY50" s="1274">
        <v>43586</v>
      </c>
      <c r="EZ50" s="1308">
        <v>43586</v>
      </c>
      <c r="FA50" s="1233">
        <v>5727942</v>
      </c>
      <c r="FB50" s="1233" t="s">
        <v>22</v>
      </c>
      <c r="FC50" s="2639">
        <v>5727901</v>
      </c>
      <c r="FD50" s="2639"/>
      <c r="FE50" s="1233">
        <v>1068946</v>
      </c>
      <c r="FF50" s="1233">
        <v>1671082</v>
      </c>
      <c r="FG50" s="1233">
        <v>2987872</v>
      </c>
      <c r="FH50" s="1233" t="s">
        <v>22</v>
      </c>
      <c r="FI50" s="1233">
        <v>2544560</v>
      </c>
      <c r="FJ50" s="1233">
        <v>443313</v>
      </c>
      <c r="FK50" s="1233" t="s">
        <v>22</v>
      </c>
      <c r="FL50" s="1233" t="s">
        <v>22</v>
      </c>
      <c r="FM50" s="1530">
        <v>43586</v>
      </c>
      <c r="FN50" s="1531">
        <v>43586</v>
      </c>
      <c r="FO50" s="1273">
        <v>43586</v>
      </c>
      <c r="FP50" s="1274">
        <v>43586</v>
      </c>
      <c r="FQ50" s="1308">
        <v>43586</v>
      </c>
      <c r="FR50" s="1233">
        <v>2433920</v>
      </c>
      <c r="FS50" s="1233" t="s">
        <v>21</v>
      </c>
      <c r="FT50" s="2639">
        <v>2431349</v>
      </c>
      <c r="FU50" s="2639"/>
      <c r="FV50" s="1233">
        <v>2420202</v>
      </c>
      <c r="FW50" s="1233" t="s">
        <v>21</v>
      </c>
      <c r="FX50" s="1233">
        <v>11147</v>
      </c>
      <c r="FY50" s="1233" t="s">
        <v>21</v>
      </c>
      <c r="FZ50" s="1233">
        <v>10820</v>
      </c>
      <c r="GA50" s="1233">
        <v>327</v>
      </c>
      <c r="GB50" s="1233">
        <v>1535</v>
      </c>
      <c r="GC50" s="1233">
        <v>36330</v>
      </c>
      <c r="GD50" s="1530">
        <v>43586</v>
      </c>
      <c r="GE50" s="1531">
        <v>43586</v>
      </c>
      <c r="GF50" s="1273">
        <v>43586</v>
      </c>
      <c r="GG50" s="1274">
        <v>43586</v>
      </c>
      <c r="GH50" s="1308">
        <v>43586</v>
      </c>
      <c r="GI50" s="1233">
        <v>598713</v>
      </c>
      <c r="GJ50" s="1233" t="s">
        <v>21</v>
      </c>
      <c r="GK50" s="2639">
        <v>600302</v>
      </c>
      <c r="GL50" s="2639"/>
      <c r="GM50" s="1233">
        <v>572183</v>
      </c>
      <c r="GN50" s="1233">
        <v>36</v>
      </c>
      <c r="GO50" s="1233">
        <v>28083</v>
      </c>
      <c r="GP50" s="1233" t="s">
        <v>21</v>
      </c>
      <c r="GQ50" s="1233">
        <v>28083</v>
      </c>
      <c r="GR50" s="1233" t="s">
        <v>21</v>
      </c>
      <c r="GS50" s="1233" t="s">
        <v>21</v>
      </c>
      <c r="GT50" s="1233">
        <v>9954</v>
      </c>
      <c r="GU50" s="1530">
        <v>43586</v>
      </c>
      <c r="GV50" s="1531">
        <v>43586</v>
      </c>
    </row>
    <row r="51" spans="1:204" ht="7.5" customHeight="1">
      <c r="A51" s="1268"/>
      <c r="B51" s="1270"/>
      <c r="C51" s="1306"/>
      <c r="D51" s="1233"/>
      <c r="E51" s="1233"/>
      <c r="F51" s="1233"/>
      <c r="G51" s="1233"/>
      <c r="H51" s="1233"/>
      <c r="I51" s="1233"/>
      <c r="J51" s="1233"/>
      <c r="K51" s="1233"/>
      <c r="L51" s="1233"/>
      <c r="M51" s="1233"/>
      <c r="N51" s="1233"/>
      <c r="O51" s="1233"/>
      <c r="P51" s="1529"/>
      <c r="Q51" s="1458"/>
      <c r="R51" s="1268"/>
      <c r="S51" s="1270"/>
      <c r="T51" s="1306"/>
      <c r="U51" s="1233"/>
      <c r="V51" s="1233"/>
      <c r="W51" s="1233"/>
      <c r="X51" s="1233"/>
      <c r="Y51" s="1233"/>
      <c r="Z51" s="1233"/>
      <c r="AA51" s="1233"/>
      <c r="AB51" s="1233"/>
      <c r="AC51" s="1233"/>
      <c r="AD51" s="1233"/>
      <c r="AE51" s="1233"/>
      <c r="AF51" s="1233"/>
      <c r="AG51" s="1529"/>
      <c r="AH51" s="1458"/>
      <c r="AI51" s="1268"/>
      <c r="AJ51" s="1270"/>
      <c r="AK51" s="1306"/>
      <c r="AL51" s="1233"/>
      <c r="AM51" s="1233"/>
      <c r="AN51" s="1233"/>
      <c r="AO51" s="1233"/>
      <c r="AP51" s="1233"/>
      <c r="AQ51" s="1233"/>
      <c r="AR51" s="1233"/>
      <c r="AS51" s="1233"/>
      <c r="AT51" s="1233"/>
      <c r="AU51" s="1233"/>
      <c r="AV51" s="1233"/>
      <c r="AW51" s="1233"/>
      <c r="AX51" s="1529"/>
      <c r="AY51" s="1458"/>
      <c r="AZ51" s="1268"/>
      <c r="BA51" s="1270"/>
      <c r="BB51" s="1306"/>
      <c r="BC51" s="1233"/>
      <c r="BD51" s="1233"/>
      <c r="BE51" s="1233"/>
      <c r="BF51" s="1233"/>
      <c r="BG51" s="1233"/>
      <c r="BH51" s="1233"/>
      <c r="BI51" s="1233"/>
      <c r="BJ51" s="1233"/>
      <c r="BK51" s="1233"/>
      <c r="BL51" s="1233"/>
      <c r="BM51" s="1233"/>
      <c r="BN51" s="1233"/>
      <c r="BO51" s="1529"/>
      <c r="BP51" s="1458"/>
      <c r="BQ51" s="1268"/>
      <c r="BR51" s="1270"/>
      <c r="BS51" s="1306"/>
      <c r="BT51" s="1233"/>
      <c r="BU51" s="1233"/>
      <c r="BV51" s="1233"/>
      <c r="BW51" s="1233"/>
      <c r="BX51" s="1233"/>
      <c r="BY51" s="1233"/>
      <c r="BZ51" s="1233"/>
      <c r="CA51" s="1233"/>
      <c r="CB51" s="1233"/>
      <c r="CC51" s="1233"/>
      <c r="CD51" s="1233"/>
      <c r="CE51" s="1233"/>
      <c r="CF51" s="1529"/>
      <c r="CG51" s="1458"/>
      <c r="CH51" s="1268"/>
      <c r="CI51" s="1270"/>
      <c r="CJ51" s="1306"/>
      <c r="CK51" s="1233"/>
      <c r="CL51" s="372"/>
      <c r="CM51" s="1233"/>
      <c r="CN51" s="1233"/>
      <c r="CO51" s="1233"/>
      <c r="CP51" s="1233"/>
      <c r="CQ51" s="1233"/>
      <c r="CR51" s="1233"/>
      <c r="CS51" s="1233"/>
      <c r="CT51" s="1233"/>
      <c r="CU51" s="1233"/>
      <c r="CV51" s="1233"/>
      <c r="CW51" s="1529"/>
      <c r="CX51" s="1458"/>
      <c r="CY51" s="1268"/>
      <c r="CZ51" s="1270"/>
      <c r="DA51" s="1306"/>
      <c r="DB51" s="1233"/>
      <c r="DC51" s="1233"/>
      <c r="DD51" s="1233"/>
      <c r="DE51" s="1233"/>
      <c r="DF51" s="1233"/>
      <c r="DG51" s="1233"/>
      <c r="DH51" s="1233"/>
      <c r="DI51" s="1233"/>
      <c r="DJ51" s="1233"/>
      <c r="DK51" s="1233"/>
      <c r="DL51" s="1233"/>
      <c r="DM51" s="1233"/>
      <c r="DN51" s="1529"/>
      <c r="DO51" s="1458"/>
      <c r="DP51" s="1268"/>
      <c r="DQ51" s="1270"/>
      <c r="DR51" s="1306"/>
      <c r="DS51" s="1233"/>
      <c r="DT51" s="1233"/>
      <c r="DU51" s="1233"/>
      <c r="DV51" s="1233"/>
      <c r="DW51" s="1233"/>
      <c r="DX51" s="1233"/>
      <c r="DY51" s="1233"/>
      <c r="DZ51" s="1233"/>
      <c r="EA51" s="1233"/>
      <c r="EB51" s="1233"/>
      <c r="EC51" s="1233"/>
      <c r="ED51" s="1233"/>
      <c r="EE51" s="1529"/>
      <c r="EF51" s="1458"/>
      <c r="EG51" s="1268"/>
      <c r="EH51" s="1270"/>
      <c r="EI51" s="1306"/>
      <c r="EJ51" s="1233"/>
      <c r="EK51" s="1233"/>
      <c r="EL51" s="1233"/>
      <c r="EM51" s="1233"/>
      <c r="EN51" s="1233"/>
      <c r="EO51" s="1233"/>
      <c r="EP51" s="1233"/>
      <c r="EQ51" s="1233"/>
      <c r="ER51" s="1233"/>
      <c r="ES51" s="1233"/>
      <c r="ET51" s="1233"/>
      <c r="EU51" s="1233"/>
      <c r="EV51" s="1529"/>
      <c r="EW51" s="1458"/>
      <c r="EX51" s="1268"/>
      <c r="EY51" s="1270"/>
      <c r="EZ51" s="1306"/>
      <c r="FA51" s="1233"/>
      <c r="FB51" s="1233"/>
      <c r="FC51" s="1233"/>
      <c r="FD51" s="1233"/>
      <c r="FE51" s="1233"/>
      <c r="FF51" s="1233"/>
      <c r="FG51" s="1233"/>
      <c r="FH51" s="1233"/>
      <c r="FI51" s="1233"/>
      <c r="FJ51" s="1233"/>
      <c r="FK51" s="1233"/>
      <c r="FL51" s="1233"/>
      <c r="FM51" s="1529"/>
      <c r="FN51" s="1458"/>
      <c r="FO51" s="1268"/>
      <c r="FP51" s="1270"/>
      <c r="FQ51" s="1306"/>
      <c r="FR51" s="1233"/>
      <c r="FS51" s="1233"/>
      <c r="FT51" s="1233"/>
      <c r="FU51" s="1233"/>
      <c r="FV51" s="1233"/>
      <c r="FW51" s="1233"/>
      <c r="FX51" s="1233"/>
      <c r="FY51" s="1233"/>
      <c r="FZ51" s="1233"/>
      <c r="GA51" s="1233"/>
      <c r="GB51" s="1233"/>
      <c r="GC51" s="1233"/>
      <c r="GD51" s="1529"/>
      <c r="GE51" s="1458"/>
      <c r="GF51" s="1268"/>
      <c r="GG51" s="1270"/>
      <c r="GH51" s="1306"/>
      <c r="GI51" s="1233"/>
      <c r="GJ51" s="1233"/>
      <c r="GK51" s="1233"/>
      <c r="GL51" s="1233"/>
      <c r="GM51" s="1233"/>
      <c r="GN51" s="1233"/>
      <c r="GO51" s="1233"/>
      <c r="GP51" s="1233"/>
      <c r="GQ51" s="1233"/>
      <c r="GR51" s="1233"/>
      <c r="GS51" s="1233"/>
      <c r="GT51" s="1233"/>
      <c r="GU51" s="1529"/>
      <c r="GV51" s="1458"/>
    </row>
    <row r="52" spans="1:204" ht="15" customHeight="1">
      <c r="A52" s="1281" t="s">
        <v>2153</v>
      </c>
      <c r="B52" s="1282" t="s">
        <v>23</v>
      </c>
      <c r="C52" s="1311" t="s">
        <v>162</v>
      </c>
      <c r="D52" s="1233">
        <v>13957381</v>
      </c>
      <c r="E52" s="1233" t="s">
        <v>21</v>
      </c>
      <c r="F52" s="1233"/>
      <c r="G52" s="1233">
        <v>18651924</v>
      </c>
      <c r="H52" s="1233">
        <v>2037841</v>
      </c>
      <c r="I52" s="1233">
        <v>504923</v>
      </c>
      <c r="J52" s="1233">
        <v>16109161</v>
      </c>
      <c r="K52" s="1233">
        <v>12251183</v>
      </c>
      <c r="L52" s="1233">
        <v>3564609</v>
      </c>
      <c r="M52" s="1233">
        <v>293369</v>
      </c>
      <c r="N52" s="1233">
        <v>197506</v>
      </c>
      <c r="O52" s="1233">
        <v>1541959</v>
      </c>
      <c r="P52" s="1532" t="s">
        <v>24</v>
      </c>
      <c r="Q52" s="1533" t="s">
        <v>2155</v>
      </c>
      <c r="R52" s="1281" t="s">
        <v>2153</v>
      </c>
      <c r="S52" s="1282" t="s">
        <v>23</v>
      </c>
      <c r="T52" s="1311" t="s">
        <v>162</v>
      </c>
      <c r="U52" s="1233">
        <v>7629054</v>
      </c>
      <c r="V52" s="1233" t="s">
        <v>22</v>
      </c>
      <c r="W52" s="2639">
        <v>7629096</v>
      </c>
      <c r="X52" s="2639"/>
      <c r="Y52" s="1233" t="s">
        <v>21</v>
      </c>
      <c r="Z52" s="1233">
        <v>302</v>
      </c>
      <c r="AA52" s="1233">
        <v>7628794</v>
      </c>
      <c r="AB52" s="1233">
        <v>7622836</v>
      </c>
      <c r="AC52" s="1233">
        <v>5958</v>
      </c>
      <c r="AD52" s="1233" t="s">
        <v>21</v>
      </c>
      <c r="AE52" s="1233">
        <v>7371</v>
      </c>
      <c r="AF52" s="1233">
        <v>711111</v>
      </c>
      <c r="AG52" s="1532" t="s">
        <v>24</v>
      </c>
      <c r="AH52" s="1533" t="s">
        <v>2155</v>
      </c>
      <c r="AI52" s="1281" t="s">
        <v>2153</v>
      </c>
      <c r="AJ52" s="1282" t="s">
        <v>23</v>
      </c>
      <c r="AK52" s="1311" t="s">
        <v>162</v>
      </c>
      <c r="AL52" s="1233">
        <v>45433</v>
      </c>
      <c r="AM52" s="1233" t="s">
        <v>22</v>
      </c>
      <c r="AN52" s="2639">
        <v>39961</v>
      </c>
      <c r="AO52" s="2639"/>
      <c r="AP52" s="1233">
        <v>11</v>
      </c>
      <c r="AQ52" s="1233">
        <v>132</v>
      </c>
      <c r="AR52" s="1233">
        <v>39818</v>
      </c>
      <c r="AS52" s="1233">
        <v>21355</v>
      </c>
      <c r="AT52" s="1233">
        <v>924</v>
      </c>
      <c r="AU52" s="1233">
        <v>17539</v>
      </c>
      <c r="AV52" s="1233">
        <v>79</v>
      </c>
      <c r="AW52" s="1233">
        <v>16322</v>
      </c>
      <c r="AX52" s="1532" t="s">
        <v>24</v>
      </c>
      <c r="AY52" s="1533" t="s">
        <v>2155</v>
      </c>
      <c r="AZ52" s="1281" t="s">
        <v>2153</v>
      </c>
      <c r="BA52" s="1282" t="s">
        <v>23</v>
      </c>
      <c r="BB52" s="1311" t="s">
        <v>162</v>
      </c>
      <c r="BC52" s="1233">
        <v>657177</v>
      </c>
      <c r="BD52" s="1233" t="s">
        <v>22</v>
      </c>
      <c r="BE52" s="2639">
        <v>1084584</v>
      </c>
      <c r="BF52" s="2639"/>
      <c r="BG52" s="1233">
        <v>655426</v>
      </c>
      <c r="BH52" s="1233">
        <v>13940</v>
      </c>
      <c r="BI52" s="1233">
        <v>415218</v>
      </c>
      <c r="BJ52" s="1233">
        <v>133843</v>
      </c>
      <c r="BK52" s="1233">
        <v>265427</v>
      </c>
      <c r="BL52" s="1233">
        <v>15948</v>
      </c>
      <c r="BM52" s="1233">
        <v>13645</v>
      </c>
      <c r="BN52" s="1233">
        <v>195629</v>
      </c>
      <c r="BO52" s="1532" t="s">
        <v>24</v>
      </c>
      <c r="BP52" s="1533" t="s">
        <v>2155</v>
      </c>
      <c r="BQ52" s="1281" t="s">
        <v>2153</v>
      </c>
      <c r="BR52" s="1282" t="s">
        <v>23</v>
      </c>
      <c r="BS52" s="1311" t="s">
        <v>162</v>
      </c>
      <c r="BT52" s="1233">
        <v>78343</v>
      </c>
      <c r="BU52" s="1233" t="s">
        <v>22</v>
      </c>
      <c r="BV52" s="2639">
        <v>3158214</v>
      </c>
      <c r="BW52" s="2639"/>
      <c r="BX52" s="1233">
        <v>414281</v>
      </c>
      <c r="BY52" s="1233">
        <v>325678</v>
      </c>
      <c r="BZ52" s="1233">
        <v>2418255</v>
      </c>
      <c r="CA52" s="1233">
        <v>107351</v>
      </c>
      <c r="CB52" s="1233">
        <v>2215142</v>
      </c>
      <c r="CC52" s="1233">
        <v>95762</v>
      </c>
      <c r="CD52" s="1233" t="s">
        <v>22</v>
      </c>
      <c r="CE52" s="1233" t="s">
        <v>22</v>
      </c>
      <c r="CF52" s="1532" t="s">
        <v>24</v>
      </c>
      <c r="CG52" s="1533" t="s">
        <v>2155</v>
      </c>
      <c r="CH52" s="1281" t="s">
        <v>2153</v>
      </c>
      <c r="CI52" s="1282" t="s">
        <v>23</v>
      </c>
      <c r="CJ52" s="1311" t="s">
        <v>162</v>
      </c>
      <c r="CK52" s="1233">
        <v>87081</v>
      </c>
      <c r="CL52" s="372" t="s">
        <v>21</v>
      </c>
      <c r="CM52" s="2639">
        <v>87874</v>
      </c>
      <c r="CN52" s="2639"/>
      <c r="CO52" s="1233">
        <v>6068</v>
      </c>
      <c r="CP52" s="1233" t="s">
        <v>21</v>
      </c>
      <c r="CQ52" s="1233">
        <v>81806</v>
      </c>
      <c r="CR52" s="1233" t="s">
        <v>21</v>
      </c>
      <c r="CS52" s="1233">
        <v>76227</v>
      </c>
      <c r="CT52" s="1233">
        <v>5579</v>
      </c>
      <c r="CU52" s="1233" t="s">
        <v>21</v>
      </c>
      <c r="CV52" s="1233">
        <v>7469</v>
      </c>
      <c r="CW52" s="1532" t="s">
        <v>24</v>
      </c>
      <c r="CX52" s="1533" t="s">
        <v>2155</v>
      </c>
      <c r="CY52" s="1281" t="s">
        <v>2153</v>
      </c>
      <c r="CZ52" s="1282" t="s">
        <v>23</v>
      </c>
      <c r="DA52" s="1311" t="s">
        <v>162</v>
      </c>
      <c r="DB52" s="1233">
        <v>1763099</v>
      </c>
      <c r="DC52" s="1233">
        <v>8147490</v>
      </c>
      <c r="DD52" s="2639">
        <v>7464646</v>
      </c>
      <c r="DE52" s="2639"/>
      <c r="DF52" s="1233" t="s">
        <v>21</v>
      </c>
      <c r="DG52" s="1233" t="s">
        <v>21</v>
      </c>
      <c r="DH52" s="1233">
        <v>7464646</v>
      </c>
      <c r="DI52" s="1233">
        <v>128647</v>
      </c>
      <c r="DJ52" s="1233">
        <v>7310436</v>
      </c>
      <c r="DK52" s="1233">
        <v>25563</v>
      </c>
      <c r="DL52" s="1233">
        <v>2440385</v>
      </c>
      <c r="DM52" s="1233">
        <v>1873474</v>
      </c>
      <c r="DN52" s="1532" t="s">
        <v>24</v>
      </c>
      <c r="DO52" s="1533" t="s">
        <v>2155</v>
      </c>
      <c r="DP52" s="1281" t="s">
        <v>2153</v>
      </c>
      <c r="DQ52" s="1282" t="s">
        <v>23</v>
      </c>
      <c r="DR52" s="1311" t="s">
        <v>162</v>
      </c>
      <c r="DS52" s="1233">
        <v>710362</v>
      </c>
      <c r="DT52" s="1233">
        <v>29446776</v>
      </c>
      <c r="DU52" s="2639">
        <v>20274897</v>
      </c>
      <c r="DV52" s="2639"/>
      <c r="DW52" s="1233">
        <v>6684286</v>
      </c>
      <c r="DX52" s="1233">
        <v>98093</v>
      </c>
      <c r="DY52" s="1233">
        <v>13492518</v>
      </c>
      <c r="DZ52" s="1233" t="s">
        <v>21</v>
      </c>
      <c r="EA52" s="1233">
        <v>12336799</v>
      </c>
      <c r="EB52" s="1233">
        <v>1155719</v>
      </c>
      <c r="EC52" s="1233">
        <v>9558641</v>
      </c>
      <c r="ED52" s="1233" t="s">
        <v>22</v>
      </c>
      <c r="EE52" s="1532" t="s">
        <v>24</v>
      </c>
      <c r="EF52" s="1533" t="s">
        <v>2155</v>
      </c>
      <c r="EG52" s="1281" t="s">
        <v>2153</v>
      </c>
      <c r="EH52" s="1282" t="s">
        <v>23</v>
      </c>
      <c r="EI52" s="1311" t="s">
        <v>162</v>
      </c>
      <c r="EJ52" s="1233">
        <v>147568</v>
      </c>
      <c r="EK52" s="1233">
        <v>18096</v>
      </c>
      <c r="EL52" s="2639">
        <v>180841</v>
      </c>
      <c r="EM52" s="2639"/>
      <c r="EN52" s="1233">
        <v>48368</v>
      </c>
      <c r="EO52" s="1233">
        <v>39270</v>
      </c>
      <c r="EP52" s="1233">
        <v>93203</v>
      </c>
      <c r="EQ52" s="1233">
        <v>19098</v>
      </c>
      <c r="ER52" s="1233">
        <v>50740</v>
      </c>
      <c r="ES52" s="1233">
        <v>23365</v>
      </c>
      <c r="ET52" s="1233">
        <v>2734</v>
      </c>
      <c r="EU52" s="1233">
        <v>16</v>
      </c>
      <c r="EV52" s="1532" t="s">
        <v>24</v>
      </c>
      <c r="EW52" s="1533" t="s">
        <v>2155</v>
      </c>
      <c r="EX52" s="1281" t="s">
        <v>2153</v>
      </c>
      <c r="EY52" s="1282" t="s">
        <v>23</v>
      </c>
      <c r="EZ52" s="1311" t="s">
        <v>162</v>
      </c>
      <c r="FA52" s="1233">
        <v>1481502</v>
      </c>
      <c r="FB52" s="1233" t="s">
        <v>22</v>
      </c>
      <c r="FC52" s="2639">
        <v>1481482</v>
      </c>
      <c r="FD52" s="2639"/>
      <c r="FE52" s="1233">
        <v>316055</v>
      </c>
      <c r="FF52" s="1233">
        <v>419002</v>
      </c>
      <c r="FG52" s="1233">
        <v>746424</v>
      </c>
      <c r="FH52" s="1233" t="s">
        <v>22</v>
      </c>
      <c r="FI52" s="1233">
        <v>620420</v>
      </c>
      <c r="FJ52" s="1233">
        <v>126003</v>
      </c>
      <c r="FK52" s="1233" t="s">
        <v>22</v>
      </c>
      <c r="FL52" s="1233" t="s">
        <v>22</v>
      </c>
      <c r="FM52" s="1532" t="s">
        <v>24</v>
      </c>
      <c r="FN52" s="1533" t="s">
        <v>2155</v>
      </c>
      <c r="FO52" s="1281" t="s">
        <v>2153</v>
      </c>
      <c r="FP52" s="1282" t="s">
        <v>23</v>
      </c>
      <c r="FQ52" s="1311" t="s">
        <v>162</v>
      </c>
      <c r="FR52" s="1233">
        <v>633431</v>
      </c>
      <c r="FS52" s="1233" t="s">
        <v>21</v>
      </c>
      <c r="FT52" s="2639">
        <v>649762</v>
      </c>
      <c r="FU52" s="2639"/>
      <c r="FV52" s="1233">
        <v>646947</v>
      </c>
      <c r="FW52" s="1233" t="s">
        <v>21</v>
      </c>
      <c r="FX52" s="1233">
        <v>2815</v>
      </c>
      <c r="FY52" s="1233" t="s">
        <v>21</v>
      </c>
      <c r="FZ52" s="1233">
        <v>2699</v>
      </c>
      <c r="GA52" s="1233">
        <v>116</v>
      </c>
      <c r="GB52" s="1233" t="s">
        <v>21</v>
      </c>
      <c r="GC52" s="1233">
        <v>36330</v>
      </c>
      <c r="GD52" s="1532" t="s">
        <v>24</v>
      </c>
      <c r="GE52" s="1533" t="s">
        <v>2155</v>
      </c>
      <c r="GF52" s="1281" t="s">
        <v>2153</v>
      </c>
      <c r="GG52" s="1282" t="s">
        <v>23</v>
      </c>
      <c r="GH52" s="1311" t="s">
        <v>162</v>
      </c>
      <c r="GI52" s="1233">
        <v>150942</v>
      </c>
      <c r="GJ52" s="1233" t="s">
        <v>21</v>
      </c>
      <c r="GK52" s="2639">
        <v>155831</v>
      </c>
      <c r="GL52" s="2639"/>
      <c r="GM52" s="1233">
        <v>149434</v>
      </c>
      <c r="GN52" s="1233">
        <v>36</v>
      </c>
      <c r="GO52" s="1233">
        <v>6361</v>
      </c>
      <c r="GP52" s="1233" t="s">
        <v>21</v>
      </c>
      <c r="GQ52" s="1233">
        <v>6361</v>
      </c>
      <c r="GR52" s="1233" t="s">
        <v>21</v>
      </c>
      <c r="GS52" s="1233" t="s">
        <v>21</v>
      </c>
      <c r="GT52" s="1233">
        <v>9954</v>
      </c>
      <c r="GU52" s="1532" t="s">
        <v>24</v>
      </c>
      <c r="GV52" s="1533" t="s">
        <v>2155</v>
      </c>
    </row>
    <row r="53" spans="1:204" ht="15" customHeight="1">
      <c r="A53" s="1286" t="s">
        <v>25</v>
      </c>
      <c r="B53" s="1287" t="s">
        <v>25</v>
      </c>
      <c r="C53" s="1311" t="s">
        <v>163</v>
      </c>
      <c r="D53" s="1233">
        <v>12220966</v>
      </c>
      <c r="E53" s="1233" t="s">
        <v>21</v>
      </c>
      <c r="F53" s="1233"/>
      <c r="G53" s="1233">
        <v>16256823</v>
      </c>
      <c r="H53" s="1233">
        <v>1969346</v>
      </c>
      <c r="I53" s="1233">
        <v>454894</v>
      </c>
      <c r="J53" s="1233">
        <v>13832582</v>
      </c>
      <c r="K53" s="1233">
        <v>10526096</v>
      </c>
      <c r="L53" s="1233">
        <v>3048808</v>
      </c>
      <c r="M53" s="1233">
        <v>257679</v>
      </c>
      <c r="N53" s="1233">
        <v>165094</v>
      </c>
      <c r="O53" s="1233">
        <v>1741412</v>
      </c>
      <c r="P53" s="1532" t="s">
        <v>26</v>
      </c>
      <c r="Q53" s="1533" t="s">
        <v>25</v>
      </c>
      <c r="R53" s="1286" t="s">
        <v>25</v>
      </c>
      <c r="S53" s="1287" t="s">
        <v>25</v>
      </c>
      <c r="T53" s="1311" t="s">
        <v>163</v>
      </c>
      <c r="U53" s="1233">
        <v>6769803</v>
      </c>
      <c r="V53" s="1233" t="s">
        <v>22</v>
      </c>
      <c r="W53" s="2639">
        <v>6807577</v>
      </c>
      <c r="X53" s="2639"/>
      <c r="Y53" s="1233" t="s">
        <v>21</v>
      </c>
      <c r="Z53" s="1233" t="s">
        <v>21</v>
      </c>
      <c r="AA53" s="1233">
        <v>6807577</v>
      </c>
      <c r="AB53" s="1233">
        <v>6800721</v>
      </c>
      <c r="AC53" s="1233">
        <v>6856</v>
      </c>
      <c r="AD53" s="1233" t="s">
        <v>21</v>
      </c>
      <c r="AE53" s="1233">
        <v>1181</v>
      </c>
      <c r="AF53" s="1233">
        <v>714636</v>
      </c>
      <c r="AG53" s="1532" t="s">
        <v>26</v>
      </c>
      <c r="AH53" s="1533" t="s">
        <v>25</v>
      </c>
      <c r="AI53" s="1286" t="s">
        <v>25</v>
      </c>
      <c r="AJ53" s="1287" t="s">
        <v>25</v>
      </c>
      <c r="AK53" s="1311" t="s">
        <v>163</v>
      </c>
      <c r="AL53" s="1233">
        <v>23194</v>
      </c>
      <c r="AM53" s="1233" t="s">
        <v>22</v>
      </c>
      <c r="AN53" s="2639">
        <v>22062</v>
      </c>
      <c r="AO53" s="2639"/>
      <c r="AP53" s="1233">
        <v>11</v>
      </c>
      <c r="AQ53" s="1233">
        <v>102</v>
      </c>
      <c r="AR53" s="1233">
        <v>21949</v>
      </c>
      <c r="AS53" s="1233">
        <v>6805</v>
      </c>
      <c r="AT53" s="1233">
        <v>881</v>
      </c>
      <c r="AU53" s="1233">
        <v>14263</v>
      </c>
      <c r="AV53" s="1233">
        <v>88</v>
      </c>
      <c r="AW53" s="1233">
        <v>17546</v>
      </c>
      <c r="AX53" s="1532" t="s">
        <v>26</v>
      </c>
      <c r="AY53" s="1533" t="s">
        <v>25</v>
      </c>
      <c r="AZ53" s="1286" t="s">
        <v>25</v>
      </c>
      <c r="BA53" s="1287" t="s">
        <v>25</v>
      </c>
      <c r="BB53" s="1311" t="s">
        <v>163</v>
      </c>
      <c r="BC53" s="1233">
        <v>601040</v>
      </c>
      <c r="BD53" s="1233" t="s">
        <v>22</v>
      </c>
      <c r="BE53" s="2639">
        <v>949668</v>
      </c>
      <c r="BF53" s="2639"/>
      <c r="BG53" s="1233">
        <v>582604</v>
      </c>
      <c r="BH53" s="1233">
        <v>13728</v>
      </c>
      <c r="BI53" s="1233">
        <v>353336</v>
      </c>
      <c r="BJ53" s="1233">
        <v>103459</v>
      </c>
      <c r="BK53" s="1233">
        <v>234785</v>
      </c>
      <c r="BL53" s="1233">
        <v>15092</v>
      </c>
      <c r="BM53" s="1233">
        <v>7883</v>
      </c>
      <c r="BN53" s="1233">
        <v>208029</v>
      </c>
      <c r="BO53" s="1532" t="s">
        <v>26</v>
      </c>
      <c r="BP53" s="1533" t="s">
        <v>25</v>
      </c>
      <c r="BQ53" s="1286" t="s">
        <v>25</v>
      </c>
      <c r="BR53" s="1287" t="s">
        <v>25</v>
      </c>
      <c r="BS53" s="1311" t="s">
        <v>163</v>
      </c>
      <c r="BT53" s="1233">
        <v>54192</v>
      </c>
      <c r="BU53" s="1233" t="s">
        <v>22</v>
      </c>
      <c r="BV53" s="2639">
        <v>2769119</v>
      </c>
      <c r="BW53" s="2639"/>
      <c r="BX53" s="1233">
        <v>430761</v>
      </c>
      <c r="BY53" s="1233">
        <v>236029</v>
      </c>
      <c r="BZ53" s="1233">
        <v>2102329</v>
      </c>
      <c r="CA53" s="1233">
        <v>102074</v>
      </c>
      <c r="CB53" s="1233">
        <v>1913789</v>
      </c>
      <c r="CC53" s="1233">
        <v>86466</v>
      </c>
      <c r="CD53" s="1233" t="s">
        <v>22</v>
      </c>
      <c r="CE53" s="1233" t="s">
        <v>22</v>
      </c>
      <c r="CF53" s="1532" t="s">
        <v>26</v>
      </c>
      <c r="CG53" s="1533" t="s">
        <v>25</v>
      </c>
      <c r="CH53" s="1286" t="s">
        <v>25</v>
      </c>
      <c r="CI53" s="1287" t="s">
        <v>25</v>
      </c>
      <c r="CJ53" s="1311" t="s">
        <v>163</v>
      </c>
      <c r="CK53" s="1233">
        <v>74576</v>
      </c>
      <c r="CL53" s="372" t="s">
        <v>21</v>
      </c>
      <c r="CM53" s="2639">
        <v>73059</v>
      </c>
      <c r="CN53" s="2639"/>
      <c r="CO53" s="1233">
        <v>3081</v>
      </c>
      <c r="CP53" s="1233" t="s">
        <v>21</v>
      </c>
      <c r="CQ53" s="1233">
        <v>69978</v>
      </c>
      <c r="CR53" s="1233" t="s">
        <v>21</v>
      </c>
      <c r="CS53" s="1233">
        <v>64764</v>
      </c>
      <c r="CT53" s="1233">
        <v>5214</v>
      </c>
      <c r="CU53" s="1233" t="s">
        <v>21</v>
      </c>
      <c r="CV53" s="1233">
        <v>8986</v>
      </c>
      <c r="CW53" s="1532" t="s">
        <v>26</v>
      </c>
      <c r="CX53" s="1533" t="s">
        <v>25</v>
      </c>
      <c r="CY53" s="1286" t="s">
        <v>25</v>
      </c>
      <c r="CZ53" s="1287" t="s">
        <v>25</v>
      </c>
      <c r="DA53" s="1311" t="s">
        <v>163</v>
      </c>
      <c r="DB53" s="1233">
        <v>1455811</v>
      </c>
      <c r="DC53" s="1233">
        <v>7248384</v>
      </c>
      <c r="DD53" s="2639">
        <v>6400669</v>
      </c>
      <c r="DE53" s="2639"/>
      <c r="DF53" s="1233" t="s">
        <v>21</v>
      </c>
      <c r="DG53" s="1233" t="s">
        <v>21</v>
      </c>
      <c r="DH53" s="1233">
        <v>6400669</v>
      </c>
      <c r="DI53" s="1233">
        <v>124357</v>
      </c>
      <c r="DJ53" s="1233">
        <v>6249535</v>
      </c>
      <c r="DK53" s="1233">
        <v>26777</v>
      </c>
      <c r="DL53" s="1233">
        <v>2205674</v>
      </c>
      <c r="DM53" s="1233">
        <v>1952707</v>
      </c>
      <c r="DN53" s="1532" t="s">
        <v>26</v>
      </c>
      <c r="DO53" s="1533" t="s">
        <v>25</v>
      </c>
      <c r="DP53" s="1286" t="s">
        <v>25</v>
      </c>
      <c r="DQ53" s="1287" t="s">
        <v>25</v>
      </c>
      <c r="DR53" s="1311" t="s">
        <v>163</v>
      </c>
      <c r="DS53" s="1233">
        <v>590155</v>
      </c>
      <c r="DT53" s="1233">
        <v>21928059</v>
      </c>
      <c r="DU53" s="2639">
        <v>16245377</v>
      </c>
      <c r="DV53" s="2639"/>
      <c r="DW53" s="1233">
        <v>5801091</v>
      </c>
      <c r="DX53" s="1233" t="s">
        <v>21</v>
      </c>
      <c r="DY53" s="1233">
        <v>10444286</v>
      </c>
      <c r="DZ53" s="1233" t="s">
        <v>21</v>
      </c>
      <c r="EA53" s="1233">
        <v>9731876</v>
      </c>
      <c r="EB53" s="1233">
        <v>712410</v>
      </c>
      <c r="EC53" s="1233">
        <v>6001200</v>
      </c>
      <c r="ED53" s="1233" t="s">
        <v>22</v>
      </c>
      <c r="EE53" s="1532" t="s">
        <v>26</v>
      </c>
      <c r="EF53" s="1533" t="s">
        <v>25</v>
      </c>
      <c r="EG53" s="1286" t="s">
        <v>25</v>
      </c>
      <c r="EH53" s="1287" t="s">
        <v>25</v>
      </c>
      <c r="EI53" s="1311" t="s">
        <v>163</v>
      </c>
      <c r="EJ53" s="1233">
        <v>117525</v>
      </c>
      <c r="EK53" s="1233">
        <v>15735</v>
      </c>
      <c r="EL53" s="2639">
        <v>146786</v>
      </c>
      <c r="EM53" s="2639"/>
      <c r="EN53" s="1233">
        <v>53716</v>
      </c>
      <c r="EO53" s="1233">
        <v>36425</v>
      </c>
      <c r="EP53" s="1233">
        <v>56645</v>
      </c>
      <c r="EQ53" s="1233">
        <v>13538</v>
      </c>
      <c r="ER53" s="1233">
        <v>34992</v>
      </c>
      <c r="ES53" s="1233">
        <v>8115</v>
      </c>
      <c r="ET53" s="1233">
        <v>2583</v>
      </c>
      <c r="EU53" s="1233">
        <v>19</v>
      </c>
      <c r="EV53" s="1532" t="s">
        <v>26</v>
      </c>
      <c r="EW53" s="1533" t="s">
        <v>25</v>
      </c>
      <c r="EX53" s="1286" t="s">
        <v>25</v>
      </c>
      <c r="EY53" s="1287" t="s">
        <v>25</v>
      </c>
      <c r="EZ53" s="1311" t="s">
        <v>163</v>
      </c>
      <c r="FA53" s="1233">
        <v>1204607</v>
      </c>
      <c r="FB53" s="1233" t="s">
        <v>22</v>
      </c>
      <c r="FC53" s="2639">
        <v>1204583</v>
      </c>
      <c r="FD53" s="2639"/>
      <c r="FE53" s="1233">
        <v>269995</v>
      </c>
      <c r="FF53" s="1233">
        <v>372696</v>
      </c>
      <c r="FG53" s="1233">
        <v>561892</v>
      </c>
      <c r="FH53" s="1233" t="s">
        <v>22</v>
      </c>
      <c r="FI53" s="1233">
        <v>486928</v>
      </c>
      <c r="FJ53" s="1233">
        <v>74964</v>
      </c>
      <c r="FK53" s="1233" t="s">
        <v>22</v>
      </c>
      <c r="FL53" s="1233" t="s">
        <v>22</v>
      </c>
      <c r="FM53" s="1532" t="s">
        <v>26</v>
      </c>
      <c r="FN53" s="1533" t="s">
        <v>25</v>
      </c>
      <c r="FO53" s="1286" t="s">
        <v>25</v>
      </c>
      <c r="FP53" s="1287" t="s">
        <v>25</v>
      </c>
      <c r="FQ53" s="1311" t="s">
        <v>163</v>
      </c>
      <c r="FR53" s="1233">
        <v>574435</v>
      </c>
      <c r="FS53" s="1233" t="s">
        <v>21</v>
      </c>
      <c r="FT53" s="2639">
        <v>565621</v>
      </c>
      <c r="FU53" s="2639"/>
      <c r="FV53" s="1233">
        <v>563194</v>
      </c>
      <c r="FW53" s="1233" t="s">
        <v>21</v>
      </c>
      <c r="FX53" s="1233">
        <v>2427</v>
      </c>
      <c r="FY53" s="1233" t="s">
        <v>21</v>
      </c>
      <c r="FZ53" s="1233">
        <v>2360</v>
      </c>
      <c r="GA53" s="1233">
        <v>67</v>
      </c>
      <c r="GB53" s="1233">
        <v>1200</v>
      </c>
      <c r="GC53" s="1233">
        <v>43931</v>
      </c>
      <c r="GD53" s="1532" t="s">
        <v>26</v>
      </c>
      <c r="GE53" s="1533" t="s">
        <v>25</v>
      </c>
      <c r="GF53" s="1286" t="s">
        <v>25</v>
      </c>
      <c r="GG53" s="1287" t="s">
        <v>25</v>
      </c>
      <c r="GH53" s="1311" t="s">
        <v>163</v>
      </c>
      <c r="GI53" s="1233">
        <v>148417</v>
      </c>
      <c r="GJ53" s="1233" t="s">
        <v>21</v>
      </c>
      <c r="GK53" s="2639">
        <v>143814</v>
      </c>
      <c r="GL53" s="2639"/>
      <c r="GM53" s="1233">
        <v>140319</v>
      </c>
      <c r="GN53" s="1233">
        <v>12</v>
      </c>
      <c r="GO53" s="1233">
        <v>3483</v>
      </c>
      <c r="GP53" s="1233" t="s">
        <v>21</v>
      </c>
      <c r="GQ53" s="1233">
        <v>3483</v>
      </c>
      <c r="GR53" s="1233" t="s">
        <v>21</v>
      </c>
      <c r="GS53" s="1233" t="s">
        <v>21</v>
      </c>
      <c r="GT53" s="1233">
        <v>14673</v>
      </c>
      <c r="GU53" s="1532" t="s">
        <v>26</v>
      </c>
      <c r="GV53" s="1533" t="s">
        <v>25</v>
      </c>
    </row>
    <row r="54" spans="1:204" ht="15" customHeight="1">
      <c r="A54" s="1286" t="s">
        <v>25</v>
      </c>
      <c r="B54" s="1287" t="s">
        <v>25</v>
      </c>
      <c r="C54" s="1311" t="s">
        <v>2152</v>
      </c>
      <c r="D54" s="1233">
        <v>13043755</v>
      </c>
      <c r="E54" s="1233" t="s">
        <v>21</v>
      </c>
      <c r="F54" s="1233"/>
      <c r="G54" s="1233">
        <v>17549970</v>
      </c>
      <c r="H54" s="1233">
        <v>1960908</v>
      </c>
      <c r="I54" s="1233">
        <v>475316</v>
      </c>
      <c r="J54" s="1233">
        <v>15113747</v>
      </c>
      <c r="K54" s="1233">
        <v>11568688</v>
      </c>
      <c r="L54" s="1233">
        <v>3287867</v>
      </c>
      <c r="M54" s="1233">
        <v>257192</v>
      </c>
      <c r="N54" s="1233">
        <v>201112</v>
      </c>
      <c r="O54" s="1233">
        <v>1483741</v>
      </c>
      <c r="P54" s="1532" t="s">
        <v>27</v>
      </c>
      <c r="Q54" s="1533" t="s">
        <v>25</v>
      </c>
      <c r="R54" s="1286" t="s">
        <v>25</v>
      </c>
      <c r="S54" s="1287" t="s">
        <v>25</v>
      </c>
      <c r="T54" s="1311" t="s">
        <v>2152</v>
      </c>
      <c r="U54" s="1233">
        <v>7230696</v>
      </c>
      <c r="V54" s="1233" t="s">
        <v>22</v>
      </c>
      <c r="W54" s="2639">
        <v>7327451</v>
      </c>
      <c r="X54" s="2639"/>
      <c r="Y54" s="1233" t="s">
        <v>21</v>
      </c>
      <c r="Z54" s="1233" t="s">
        <v>21</v>
      </c>
      <c r="AA54" s="1233">
        <v>7327451</v>
      </c>
      <c r="AB54" s="1233">
        <v>7321711</v>
      </c>
      <c r="AC54" s="1233">
        <v>5650</v>
      </c>
      <c r="AD54" s="1233">
        <v>90</v>
      </c>
      <c r="AE54" s="1233">
        <v>3471</v>
      </c>
      <c r="AF54" s="1233">
        <v>635709</v>
      </c>
      <c r="AG54" s="1532" t="s">
        <v>27</v>
      </c>
      <c r="AH54" s="1533" t="s">
        <v>25</v>
      </c>
      <c r="AI54" s="1286" t="s">
        <v>25</v>
      </c>
      <c r="AJ54" s="1287" t="s">
        <v>25</v>
      </c>
      <c r="AK54" s="1311" t="s">
        <v>2152</v>
      </c>
      <c r="AL54" s="1233">
        <v>53453</v>
      </c>
      <c r="AM54" s="1233" t="s">
        <v>22</v>
      </c>
      <c r="AN54" s="2639">
        <v>57154</v>
      </c>
      <c r="AO54" s="2639"/>
      <c r="AP54" s="1233">
        <v>11</v>
      </c>
      <c r="AQ54" s="1233">
        <v>146</v>
      </c>
      <c r="AR54" s="1233">
        <v>56997</v>
      </c>
      <c r="AS54" s="1233">
        <v>41351</v>
      </c>
      <c r="AT54" s="1233">
        <v>802</v>
      </c>
      <c r="AU54" s="1233">
        <v>14844</v>
      </c>
      <c r="AV54" s="1233">
        <v>87</v>
      </c>
      <c r="AW54" s="1233">
        <v>13886</v>
      </c>
      <c r="AX54" s="1532" t="s">
        <v>27</v>
      </c>
      <c r="AY54" s="1533" t="s">
        <v>25</v>
      </c>
      <c r="AZ54" s="1286" t="s">
        <v>25</v>
      </c>
      <c r="BA54" s="1287" t="s">
        <v>25</v>
      </c>
      <c r="BB54" s="1311" t="s">
        <v>2152</v>
      </c>
      <c r="BC54" s="1233">
        <v>562100</v>
      </c>
      <c r="BD54" s="1233" t="s">
        <v>22</v>
      </c>
      <c r="BE54" s="2639">
        <v>887037</v>
      </c>
      <c r="BF54" s="2639"/>
      <c r="BG54" s="1233">
        <v>515977</v>
      </c>
      <c r="BH54" s="1233">
        <v>18560</v>
      </c>
      <c r="BI54" s="1233">
        <v>352500</v>
      </c>
      <c r="BJ54" s="1233">
        <v>115278</v>
      </c>
      <c r="BK54" s="1233">
        <v>222737</v>
      </c>
      <c r="BL54" s="1233">
        <v>14485</v>
      </c>
      <c r="BM54" s="1233">
        <v>11459</v>
      </c>
      <c r="BN54" s="1233">
        <v>203549</v>
      </c>
      <c r="BO54" s="1532" t="s">
        <v>27</v>
      </c>
      <c r="BP54" s="1533" t="s">
        <v>25</v>
      </c>
      <c r="BQ54" s="1286" t="s">
        <v>25</v>
      </c>
      <c r="BR54" s="1287" t="s">
        <v>25</v>
      </c>
      <c r="BS54" s="1311" t="s">
        <v>2152</v>
      </c>
      <c r="BT54" s="1233">
        <v>53459</v>
      </c>
      <c r="BU54" s="1233" t="s">
        <v>22</v>
      </c>
      <c r="BV54" s="2639">
        <v>3008467</v>
      </c>
      <c r="BW54" s="2639"/>
      <c r="BX54" s="1233">
        <v>492762</v>
      </c>
      <c r="BY54" s="1233">
        <v>299189</v>
      </c>
      <c r="BZ54" s="1233">
        <v>2216516</v>
      </c>
      <c r="CA54" s="1233">
        <v>66782</v>
      </c>
      <c r="CB54" s="1233">
        <v>2070290</v>
      </c>
      <c r="CC54" s="1233">
        <v>79444</v>
      </c>
      <c r="CD54" s="1233" t="s">
        <v>22</v>
      </c>
      <c r="CE54" s="1233" t="s">
        <v>22</v>
      </c>
      <c r="CF54" s="1532" t="s">
        <v>27</v>
      </c>
      <c r="CG54" s="1533" t="s">
        <v>25</v>
      </c>
      <c r="CH54" s="1286" t="s">
        <v>25</v>
      </c>
      <c r="CI54" s="1287" t="s">
        <v>25</v>
      </c>
      <c r="CJ54" s="1311" t="s">
        <v>2152</v>
      </c>
      <c r="CK54" s="1233">
        <v>86901</v>
      </c>
      <c r="CL54" s="372" t="s">
        <v>21</v>
      </c>
      <c r="CM54" s="2639">
        <v>87209</v>
      </c>
      <c r="CN54" s="2639"/>
      <c r="CO54" s="1233">
        <v>5489</v>
      </c>
      <c r="CP54" s="1233" t="s">
        <v>21</v>
      </c>
      <c r="CQ54" s="1233">
        <v>81720</v>
      </c>
      <c r="CR54" s="1233" t="s">
        <v>21</v>
      </c>
      <c r="CS54" s="1233">
        <v>76189</v>
      </c>
      <c r="CT54" s="1233">
        <v>5531</v>
      </c>
      <c r="CU54" s="1233" t="s">
        <v>21</v>
      </c>
      <c r="CV54" s="1233">
        <v>9895</v>
      </c>
      <c r="CW54" s="1532" t="s">
        <v>27</v>
      </c>
      <c r="CX54" s="1533" t="s">
        <v>25</v>
      </c>
      <c r="CY54" s="1286" t="s">
        <v>25</v>
      </c>
      <c r="CZ54" s="1287" t="s">
        <v>25</v>
      </c>
      <c r="DA54" s="1311" t="s">
        <v>2152</v>
      </c>
      <c r="DB54" s="1233">
        <v>1298893</v>
      </c>
      <c r="DC54" s="1233">
        <v>6994335</v>
      </c>
      <c r="DD54" s="2639">
        <v>5957318</v>
      </c>
      <c r="DE54" s="2639"/>
      <c r="DF54" s="1233" t="s">
        <v>21</v>
      </c>
      <c r="DG54" s="1233" t="s">
        <v>21</v>
      </c>
      <c r="DH54" s="1233">
        <v>5957318</v>
      </c>
      <c r="DI54" s="1233">
        <v>94486</v>
      </c>
      <c r="DJ54" s="1233">
        <v>5848714</v>
      </c>
      <c r="DK54" s="1233">
        <v>14118</v>
      </c>
      <c r="DL54" s="1233">
        <v>2303338</v>
      </c>
      <c r="DM54" s="1233">
        <v>1895197</v>
      </c>
      <c r="DN54" s="1532" t="s">
        <v>27</v>
      </c>
      <c r="DO54" s="1533" t="s">
        <v>25</v>
      </c>
      <c r="DP54" s="1286" t="s">
        <v>25</v>
      </c>
      <c r="DQ54" s="1287" t="s">
        <v>25</v>
      </c>
      <c r="DR54" s="1311" t="s">
        <v>2152</v>
      </c>
      <c r="DS54" s="1233">
        <v>317497</v>
      </c>
      <c r="DT54" s="1233">
        <v>21461991</v>
      </c>
      <c r="DU54" s="2639">
        <v>15785227</v>
      </c>
      <c r="DV54" s="2639"/>
      <c r="DW54" s="1233">
        <v>5201693</v>
      </c>
      <c r="DX54" s="1233" t="s">
        <v>21</v>
      </c>
      <c r="DY54" s="1233">
        <v>10583534</v>
      </c>
      <c r="DZ54" s="1233" t="s">
        <v>21</v>
      </c>
      <c r="EA54" s="1233">
        <v>9621845</v>
      </c>
      <c r="EB54" s="1233">
        <v>961689</v>
      </c>
      <c r="EC54" s="1233">
        <v>6437238</v>
      </c>
      <c r="ED54" s="1233" t="s">
        <v>22</v>
      </c>
      <c r="EE54" s="1532" t="s">
        <v>27</v>
      </c>
      <c r="EF54" s="1533" t="s">
        <v>25</v>
      </c>
      <c r="EG54" s="1286" t="s">
        <v>25</v>
      </c>
      <c r="EH54" s="1287" t="s">
        <v>25</v>
      </c>
      <c r="EI54" s="1311" t="s">
        <v>2152</v>
      </c>
      <c r="EJ54" s="1233">
        <v>117520</v>
      </c>
      <c r="EK54" s="1233">
        <v>14398</v>
      </c>
      <c r="EL54" s="2639">
        <v>144495</v>
      </c>
      <c r="EM54" s="2639"/>
      <c r="EN54" s="1233">
        <v>47081</v>
      </c>
      <c r="EO54" s="1233">
        <v>40202</v>
      </c>
      <c r="EP54" s="1233">
        <v>57212</v>
      </c>
      <c r="EQ54" s="1233">
        <v>17517</v>
      </c>
      <c r="ER54" s="1233">
        <v>34906</v>
      </c>
      <c r="ES54" s="1233">
        <v>4789</v>
      </c>
      <c r="ET54" s="1233">
        <v>4272</v>
      </c>
      <c r="EU54" s="1233">
        <v>9</v>
      </c>
      <c r="EV54" s="1532" t="s">
        <v>27</v>
      </c>
      <c r="EW54" s="1533" t="s">
        <v>25</v>
      </c>
      <c r="EX54" s="1286" t="s">
        <v>25</v>
      </c>
      <c r="EY54" s="1287" t="s">
        <v>25</v>
      </c>
      <c r="EZ54" s="1311" t="s">
        <v>2152</v>
      </c>
      <c r="FA54" s="1233">
        <v>1276558</v>
      </c>
      <c r="FB54" s="1233" t="s">
        <v>22</v>
      </c>
      <c r="FC54" s="2639">
        <v>1276547</v>
      </c>
      <c r="FD54" s="2639"/>
      <c r="FE54" s="1233">
        <v>262882</v>
      </c>
      <c r="FF54" s="1233">
        <v>414232</v>
      </c>
      <c r="FG54" s="1233">
        <v>599433</v>
      </c>
      <c r="FH54" s="1233" t="s">
        <v>22</v>
      </c>
      <c r="FI54" s="1233">
        <v>504124</v>
      </c>
      <c r="FJ54" s="1233">
        <v>95309</v>
      </c>
      <c r="FK54" s="1233" t="s">
        <v>22</v>
      </c>
      <c r="FL54" s="1233" t="s">
        <v>22</v>
      </c>
      <c r="FM54" s="1532" t="s">
        <v>27</v>
      </c>
      <c r="FN54" s="1533" t="s">
        <v>25</v>
      </c>
      <c r="FO54" s="1286" t="s">
        <v>25</v>
      </c>
      <c r="FP54" s="1287" t="s">
        <v>25</v>
      </c>
      <c r="FQ54" s="1311" t="s">
        <v>2152</v>
      </c>
      <c r="FR54" s="1233">
        <v>580175</v>
      </c>
      <c r="FS54" s="1233" t="s">
        <v>21</v>
      </c>
      <c r="FT54" s="2639">
        <v>586491</v>
      </c>
      <c r="FU54" s="2639"/>
      <c r="FV54" s="1233">
        <v>584166</v>
      </c>
      <c r="FW54" s="1233" t="s">
        <v>21</v>
      </c>
      <c r="FX54" s="1233">
        <v>2325</v>
      </c>
      <c r="FY54" s="1233" t="s">
        <v>21</v>
      </c>
      <c r="FZ54" s="1233">
        <v>2209</v>
      </c>
      <c r="GA54" s="1233">
        <v>116</v>
      </c>
      <c r="GB54" s="1233">
        <v>640</v>
      </c>
      <c r="GC54" s="1233">
        <v>36831</v>
      </c>
      <c r="GD54" s="1532" t="s">
        <v>27</v>
      </c>
      <c r="GE54" s="1533" t="s">
        <v>25</v>
      </c>
      <c r="GF54" s="1286" t="s">
        <v>25</v>
      </c>
      <c r="GG54" s="1287" t="s">
        <v>25</v>
      </c>
      <c r="GH54" s="1311" t="s">
        <v>2152</v>
      </c>
      <c r="GI54" s="1233">
        <v>163205</v>
      </c>
      <c r="GJ54" s="1233" t="s">
        <v>21</v>
      </c>
      <c r="GK54" s="2639">
        <v>167412</v>
      </c>
      <c r="GL54" s="2639"/>
      <c r="GM54" s="1233">
        <v>163966</v>
      </c>
      <c r="GN54" s="1233" t="s">
        <v>21</v>
      </c>
      <c r="GO54" s="1233">
        <v>3446</v>
      </c>
      <c r="GP54" s="1233" t="s">
        <v>21</v>
      </c>
      <c r="GQ54" s="1233">
        <v>3446</v>
      </c>
      <c r="GR54" s="1233" t="s">
        <v>21</v>
      </c>
      <c r="GS54" s="1233" t="s">
        <v>21</v>
      </c>
      <c r="GT54" s="1233">
        <v>15381</v>
      </c>
      <c r="GU54" s="1532" t="s">
        <v>27</v>
      </c>
      <c r="GV54" s="1533" t="s">
        <v>25</v>
      </c>
    </row>
    <row r="55" spans="1:204" ht="15" customHeight="1">
      <c r="A55" s="1286" t="s">
        <v>25</v>
      </c>
      <c r="B55" s="1287" t="s">
        <v>25</v>
      </c>
      <c r="C55" s="1311" t="s">
        <v>164</v>
      </c>
      <c r="D55" s="1233">
        <v>13835203</v>
      </c>
      <c r="E55" s="1233" t="s">
        <v>21</v>
      </c>
      <c r="F55" s="1233"/>
      <c r="G55" s="1233">
        <v>18175134</v>
      </c>
      <c r="H55" s="1233">
        <v>1916100</v>
      </c>
      <c r="I55" s="1233">
        <v>517009</v>
      </c>
      <c r="J55" s="1233">
        <v>15742025</v>
      </c>
      <c r="K55" s="1233">
        <v>12102734</v>
      </c>
      <c r="L55" s="1233">
        <v>3321399</v>
      </c>
      <c r="M55" s="1233">
        <v>317892</v>
      </c>
      <c r="N55" s="1233">
        <v>222348</v>
      </c>
      <c r="O55" s="1233">
        <v>1451839</v>
      </c>
      <c r="P55" s="1532" t="s">
        <v>28</v>
      </c>
      <c r="Q55" s="1533" t="s">
        <v>25</v>
      </c>
      <c r="R55" s="1286" t="s">
        <v>25</v>
      </c>
      <c r="S55" s="1287" t="s">
        <v>25</v>
      </c>
      <c r="T55" s="1311" t="s">
        <v>164</v>
      </c>
      <c r="U55" s="1233">
        <v>7545355</v>
      </c>
      <c r="V55" s="1233" t="s">
        <v>22</v>
      </c>
      <c r="W55" s="2639">
        <v>7682793</v>
      </c>
      <c r="X55" s="2639"/>
      <c r="Y55" s="1233" t="s">
        <v>21</v>
      </c>
      <c r="Z55" s="1233">
        <v>3519</v>
      </c>
      <c r="AA55" s="1233">
        <v>7679274</v>
      </c>
      <c r="AB55" s="1233">
        <v>7674256</v>
      </c>
      <c r="AC55" s="1233">
        <v>5018</v>
      </c>
      <c r="AD55" s="1233" t="s">
        <v>21</v>
      </c>
      <c r="AE55" s="1233">
        <v>2177</v>
      </c>
      <c r="AF55" s="1233">
        <v>557498</v>
      </c>
      <c r="AG55" s="1532" t="s">
        <v>28</v>
      </c>
      <c r="AH55" s="1533" t="s">
        <v>25</v>
      </c>
      <c r="AI55" s="1286" t="s">
        <v>25</v>
      </c>
      <c r="AJ55" s="1287" t="s">
        <v>25</v>
      </c>
      <c r="AK55" s="1311" t="s">
        <v>164</v>
      </c>
      <c r="AL55" s="1233">
        <v>59736</v>
      </c>
      <c r="AM55" s="1233" t="s">
        <v>22</v>
      </c>
      <c r="AN55" s="2639">
        <v>66366</v>
      </c>
      <c r="AO55" s="2639"/>
      <c r="AP55" s="1233">
        <v>12</v>
      </c>
      <c r="AQ55" s="1233">
        <v>3183</v>
      </c>
      <c r="AR55" s="1233">
        <v>63171</v>
      </c>
      <c r="AS55" s="1233">
        <v>45602</v>
      </c>
      <c r="AT55" s="1233">
        <v>822</v>
      </c>
      <c r="AU55" s="1233">
        <v>16747</v>
      </c>
      <c r="AV55" s="1233">
        <v>90</v>
      </c>
      <c r="AW55" s="1233">
        <v>10229</v>
      </c>
      <c r="AX55" s="1532" t="s">
        <v>28</v>
      </c>
      <c r="AY55" s="1533" t="s">
        <v>25</v>
      </c>
      <c r="AZ55" s="1286" t="s">
        <v>25</v>
      </c>
      <c r="BA55" s="1287" t="s">
        <v>25</v>
      </c>
      <c r="BB55" s="1311" t="s">
        <v>164</v>
      </c>
      <c r="BC55" s="1233">
        <v>600669</v>
      </c>
      <c r="BD55" s="1233" t="s">
        <v>22</v>
      </c>
      <c r="BE55" s="2639">
        <v>1034253</v>
      </c>
      <c r="BF55" s="2639"/>
      <c r="BG55" s="1233">
        <v>665510</v>
      </c>
      <c r="BH55" s="1233">
        <v>12495</v>
      </c>
      <c r="BI55" s="1233">
        <v>356248</v>
      </c>
      <c r="BJ55" s="1233">
        <v>109086</v>
      </c>
      <c r="BK55" s="1233">
        <v>233222</v>
      </c>
      <c r="BL55" s="1233">
        <v>13940</v>
      </c>
      <c r="BM55" s="1233">
        <v>9115</v>
      </c>
      <c r="BN55" s="1233">
        <v>205376</v>
      </c>
      <c r="BO55" s="1532" t="s">
        <v>28</v>
      </c>
      <c r="BP55" s="1533" t="s">
        <v>25</v>
      </c>
      <c r="BQ55" s="1286" t="s">
        <v>25</v>
      </c>
      <c r="BR55" s="1287" t="s">
        <v>25</v>
      </c>
      <c r="BS55" s="1311" t="s">
        <v>164</v>
      </c>
      <c r="BT55" s="1233">
        <v>52504</v>
      </c>
      <c r="BU55" s="1233" t="s">
        <v>22</v>
      </c>
      <c r="BV55" s="2639">
        <v>3047865</v>
      </c>
      <c r="BW55" s="2639"/>
      <c r="BX55" s="1233">
        <v>419854</v>
      </c>
      <c r="BY55" s="1233">
        <v>341309</v>
      </c>
      <c r="BZ55" s="1233">
        <v>2286702</v>
      </c>
      <c r="CA55" s="1233">
        <v>84922</v>
      </c>
      <c r="CB55" s="1233">
        <v>2090181</v>
      </c>
      <c r="CC55" s="1233">
        <v>111599</v>
      </c>
      <c r="CD55" s="1233" t="s">
        <v>22</v>
      </c>
      <c r="CE55" s="1233" t="s">
        <v>22</v>
      </c>
      <c r="CF55" s="1532" t="s">
        <v>28</v>
      </c>
      <c r="CG55" s="1533" t="s">
        <v>25</v>
      </c>
      <c r="CH55" s="1286" t="s">
        <v>25</v>
      </c>
      <c r="CI55" s="1287" t="s">
        <v>25</v>
      </c>
      <c r="CJ55" s="1311" t="s">
        <v>164</v>
      </c>
      <c r="CK55" s="1233">
        <v>97481</v>
      </c>
      <c r="CL55" s="372" t="s">
        <v>21</v>
      </c>
      <c r="CM55" s="2639">
        <v>97474</v>
      </c>
      <c r="CN55" s="2639"/>
      <c r="CO55" s="1233">
        <v>7412</v>
      </c>
      <c r="CP55" s="1233" t="s">
        <v>21</v>
      </c>
      <c r="CQ55" s="1233">
        <v>90062</v>
      </c>
      <c r="CR55" s="1233" t="s">
        <v>21</v>
      </c>
      <c r="CS55" s="1233">
        <v>84311</v>
      </c>
      <c r="CT55" s="1233">
        <v>5751</v>
      </c>
      <c r="CU55" s="1233" t="s">
        <v>21</v>
      </c>
      <c r="CV55" s="1233">
        <v>9896</v>
      </c>
      <c r="CW55" s="1532" t="s">
        <v>28</v>
      </c>
      <c r="CX55" s="1533" t="s">
        <v>25</v>
      </c>
      <c r="CY55" s="1286" t="s">
        <v>25</v>
      </c>
      <c r="CZ55" s="1287" t="s">
        <v>25</v>
      </c>
      <c r="DA55" s="1311" t="s">
        <v>164</v>
      </c>
      <c r="DB55" s="1233">
        <v>1871711</v>
      </c>
      <c r="DC55" s="1233">
        <v>7547506</v>
      </c>
      <c r="DD55" s="2639">
        <v>6533083</v>
      </c>
      <c r="DE55" s="2639"/>
      <c r="DF55" s="1233" t="s">
        <v>21</v>
      </c>
      <c r="DG55" s="1233" t="s">
        <v>21</v>
      </c>
      <c r="DH55" s="1233">
        <v>6533083</v>
      </c>
      <c r="DI55" s="1233">
        <v>122625</v>
      </c>
      <c r="DJ55" s="1233">
        <v>6392323</v>
      </c>
      <c r="DK55" s="1233">
        <v>18135</v>
      </c>
      <c r="DL55" s="1233">
        <v>2832381</v>
      </c>
      <c r="DM55" s="1233">
        <v>1914034</v>
      </c>
      <c r="DN55" s="1532" t="s">
        <v>28</v>
      </c>
      <c r="DO55" s="1533" t="s">
        <v>25</v>
      </c>
      <c r="DP55" s="1286" t="s">
        <v>25</v>
      </c>
      <c r="DQ55" s="1287" t="s">
        <v>25</v>
      </c>
      <c r="DR55" s="1311" t="s">
        <v>164</v>
      </c>
      <c r="DS55" s="1233">
        <v>472922</v>
      </c>
      <c r="DT55" s="1233">
        <v>25472454</v>
      </c>
      <c r="DU55" s="2639">
        <v>17648292</v>
      </c>
      <c r="DV55" s="2639"/>
      <c r="DW55" s="1233">
        <v>5930070</v>
      </c>
      <c r="DX55" s="1233" t="s">
        <v>21</v>
      </c>
      <c r="DY55" s="1233">
        <v>11718222</v>
      </c>
      <c r="DZ55" s="1233" t="s">
        <v>21</v>
      </c>
      <c r="EA55" s="1233">
        <v>10549525</v>
      </c>
      <c r="EB55" s="1233">
        <v>1168697</v>
      </c>
      <c r="EC55" s="1233">
        <v>8004230</v>
      </c>
      <c r="ED55" s="1233" t="s">
        <v>22</v>
      </c>
      <c r="EE55" s="1532" t="s">
        <v>28</v>
      </c>
      <c r="EF55" s="1533" t="s">
        <v>25</v>
      </c>
      <c r="EG55" s="1286" t="s">
        <v>25</v>
      </c>
      <c r="EH55" s="1287" t="s">
        <v>25</v>
      </c>
      <c r="EI55" s="1311" t="s">
        <v>164</v>
      </c>
      <c r="EJ55" s="1233">
        <v>136762</v>
      </c>
      <c r="EK55" s="1233">
        <v>14257</v>
      </c>
      <c r="EL55" s="2639">
        <v>167029</v>
      </c>
      <c r="EM55" s="2639"/>
      <c r="EN55" s="1233">
        <v>49808</v>
      </c>
      <c r="EO55" s="1233">
        <v>41812</v>
      </c>
      <c r="EP55" s="1233">
        <v>75409</v>
      </c>
      <c r="EQ55" s="1233">
        <v>19875</v>
      </c>
      <c r="ER55" s="1233">
        <v>50333</v>
      </c>
      <c r="ES55" s="1233">
        <v>5201</v>
      </c>
      <c r="ET55" s="1233">
        <v>2706</v>
      </c>
      <c r="EU55" s="1233">
        <v>16</v>
      </c>
      <c r="EV55" s="1532" t="s">
        <v>28</v>
      </c>
      <c r="EW55" s="1533" t="s">
        <v>25</v>
      </c>
      <c r="EX55" s="1286" t="s">
        <v>25</v>
      </c>
      <c r="EY55" s="1287" t="s">
        <v>25</v>
      </c>
      <c r="EZ55" s="1311" t="s">
        <v>164</v>
      </c>
      <c r="FA55" s="1233">
        <v>1383761</v>
      </c>
      <c r="FB55" s="1233" t="s">
        <v>22</v>
      </c>
      <c r="FC55" s="2639">
        <v>1383727</v>
      </c>
      <c r="FD55" s="2639"/>
      <c r="FE55" s="1233">
        <v>287973</v>
      </c>
      <c r="FF55" s="1233">
        <v>410965</v>
      </c>
      <c r="FG55" s="1233">
        <v>684789</v>
      </c>
      <c r="FH55" s="1233" t="s">
        <v>22</v>
      </c>
      <c r="FI55" s="1233">
        <v>583922</v>
      </c>
      <c r="FJ55" s="1233">
        <v>100867</v>
      </c>
      <c r="FK55" s="1233" t="s">
        <v>22</v>
      </c>
      <c r="FL55" s="1233" t="s">
        <v>22</v>
      </c>
      <c r="FM55" s="1532" t="s">
        <v>28</v>
      </c>
      <c r="FN55" s="1533" t="s">
        <v>25</v>
      </c>
      <c r="FO55" s="1286" t="s">
        <v>25</v>
      </c>
      <c r="FP55" s="1287" t="s">
        <v>25</v>
      </c>
      <c r="FQ55" s="1311" t="s">
        <v>164</v>
      </c>
      <c r="FR55" s="1233">
        <v>598670</v>
      </c>
      <c r="FS55" s="1233" t="s">
        <v>21</v>
      </c>
      <c r="FT55" s="2639">
        <v>585909</v>
      </c>
      <c r="FU55" s="2639"/>
      <c r="FV55" s="1233">
        <v>584096</v>
      </c>
      <c r="FW55" s="1233" t="s">
        <v>21</v>
      </c>
      <c r="FX55" s="1233">
        <v>1813</v>
      </c>
      <c r="FY55" s="1233" t="s">
        <v>21</v>
      </c>
      <c r="FZ55" s="1233">
        <v>1699</v>
      </c>
      <c r="GA55" s="1233">
        <v>114</v>
      </c>
      <c r="GB55" s="1233">
        <v>667</v>
      </c>
      <c r="GC55" s="1233">
        <v>49291</v>
      </c>
      <c r="GD55" s="1532" t="s">
        <v>28</v>
      </c>
      <c r="GE55" s="1533" t="s">
        <v>25</v>
      </c>
      <c r="GF55" s="1286" t="s">
        <v>25</v>
      </c>
      <c r="GG55" s="1287" t="s">
        <v>25</v>
      </c>
      <c r="GH55" s="1311" t="s">
        <v>164</v>
      </c>
      <c r="GI55" s="1233">
        <v>171911</v>
      </c>
      <c r="GJ55" s="1233" t="s">
        <v>21</v>
      </c>
      <c r="GK55" s="2639">
        <v>167036</v>
      </c>
      <c r="GL55" s="2639"/>
      <c r="GM55" s="1233">
        <v>163065</v>
      </c>
      <c r="GN55" s="1233">
        <v>13</v>
      </c>
      <c r="GO55" s="1233">
        <v>3958</v>
      </c>
      <c r="GP55" s="1233" t="s">
        <v>21</v>
      </c>
      <c r="GQ55" s="1233">
        <v>3958</v>
      </c>
      <c r="GR55" s="1233" t="s">
        <v>21</v>
      </c>
      <c r="GS55" s="1233" t="s">
        <v>21</v>
      </c>
      <c r="GT55" s="1233">
        <v>20573</v>
      </c>
      <c r="GU55" s="1532" t="s">
        <v>28</v>
      </c>
      <c r="GV55" s="1533" t="s">
        <v>25</v>
      </c>
    </row>
    <row r="56" spans="1:204" ht="7.5" customHeight="1">
      <c r="A56" s="1290"/>
      <c r="B56" s="1291"/>
      <c r="C56" s="1313"/>
      <c r="D56" s="1233"/>
      <c r="E56" s="1233"/>
      <c r="F56" s="1233"/>
      <c r="G56" s="1233"/>
      <c r="H56" s="1233"/>
      <c r="I56" s="1233"/>
      <c r="J56" s="1233"/>
      <c r="K56" s="1233"/>
      <c r="L56" s="1233"/>
      <c r="M56" s="1233"/>
      <c r="N56" s="1233"/>
      <c r="O56" s="1233"/>
      <c r="P56" s="1534"/>
      <c r="Q56" s="1462"/>
      <c r="R56" s="1290"/>
      <c r="S56" s="1291"/>
      <c r="T56" s="1313"/>
      <c r="U56" s="1233"/>
      <c r="V56" s="1233"/>
      <c r="W56" s="1233"/>
      <c r="X56" s="1233"/>
      <c r="Y56" s="1233"/>
      <c r="Z56" s="1233"/>
      <c r="AA56" s="1233"/>
      <c r="AB56" s="1233"/>
      <c r="AC56" s="1233"/>
      <c r="AD56" s="1233"/>
      <c r="AE56" s="1233"/>
      <c r="AF56" s="1233"/>
      <c r="AG56" s="1534"/>
      <c r="AH56" s="1462"/>
      <c r="AI56" s="1290"/>
      <c r="AJ56" s="1291"/>
      <c r="AK56" s="1313"/>
      <c r="AL56" s="1233"/>
      <c r="AM56" s="1233"/>
      <c r="AN56" s="1233"/>
      <c r="AO56" s="1233"/>
      <c r="AP56" s="1233"/>
      <c r="AQ56" s="1233"/>
      <c r="AR56" s="1233"/>
      <c r="AS56" s="1233"/>
      <c r="AT56" s="1233"/>
      <c r="AU56" s="1233"/>
      <c r="AV56" s="1233"/>
      <c r="AW56" s="1233"/>
      <c r="AX56" s="1534"/>
      <c r="AY56" s="1462"/>
      <c r="AZ56" s="1290"/>
      <c r="BA56" s="1291"/>
      <c r="BB56" s="1313"/>
      <c r="BC56" s="1233"/>
      <c r="BD56" s="1233"/>
      <c r="BE56" s="1233"/>
      <c r="BF56" s="1233"/>
      <c r="BG56" s="1233"/>
      <c r="BH56" s="1233"/>
      <c r="BI56" s="1233"/>
      <c r="BJ56" s="1233"/>
      <c r="BK56" s="1233"/>
      <c r="BL56" s="1233"/>
      <c r="BM56" s="1233"/>
      <c r="BN56" s="1233"/>
      <c r="BO56" s="1534"/>
      <c r="BP56" s="1462"/>
      <c r="BQ56" s="1290"/>
      <c r="BR56" s="1291"/>
      <c r="BS56" s="1313"/>
      <c r="BT56" s="1233"/>
      <c r="BU56" s="1233"/>
      <c r="BV56" s="1233"/>
      <c r="BW56" s="1233"/>
      <c r="BX56" s="1233"/>
      <c r="BY56" s="1233"/>
      <c r="BZ56" s="1233"/>
      <c r="CA56" s="1233"/>
      <c r="CB56" s="1233"/>
      <c r="CC56" s="1233"/>
      <c r="CD56" s="1233"/>
      <c r="CE56" s="1233"/>
      <c r="CF56" s="1534"/>
      <c r="CG56" s="1462"/>
      <c r="CH56" s="1290"/>
      <c r="CI56" s="1291"/>
      <c r="CJ56" s="1313"/>
      <c r="CK56" s="1233"/>
      <c r="CL56" s="372"/>
      <c r="CM56" s="1233"/>
      <c r="CN56" s="1233"/>
      <c r="CO56" s="1233"/>
      <c r="CP56" s="1233"/>
      <c r="CQ56" s="1233"/>
      <c r="CR56" s="1233"/>
      <c r="CS56" s="1233"/>
      <c r="CT56" s="1233"/>
      <c r="CU56" s="1233"/>
      <c r="CV56" s="1233"/>
      <c r="CW56" s="1534"/>
      <c r="CX56" s="1462"/>
      <c r="CY56" s="1290"/>
      <c r="CZ56" s="1291"/>
      <c r="DA56" s="1313"/>
      <c r="DB56" s="1233"/>
      <c r="DC56" s="1233"/>
      <c r="DD56" s="1233"/>
      <c r="DE56" s="1233"/>
      <c r="DF56" s="1233"/>
      <c r="DG56" s="1233"/>
      <c r="DH56" s="1233"/>
      <c r="DI56" s="1233"/>
      <c r="DJ56" s="1233"/>
      <c r="DK56" s="1233"/>
      <c r="DL56" s="1233"/>
      <c r="DM56" s="1233"/>
      <c r="DN56" s="1534"/>
      <c r="DO56" s="1462"/>
      <c r="DP56" s="1290"/>
      <c r="DQ56" s="1291"/>
      <c r="DR56" s="1313"/>
      <c r="DS56" s="1233"/>
      <c r="DT56" s="1233"/>
      <c r="DU56" s="1233"/>
      <c r="DV56" s="1233"/>
      <c r="DW56" s="1233"/>
      <c r="DX56" s="1233"/>
      <c r="DY56" s="1233"/>
      <c r="DZ56" s="1233"/>
      <c r="EA56" s="1233"/>
      <c r="EB56" s="1233"/>
      <c r="EC56" s="1233"/>
      <c r="ED56" s="1233"/>
      <c r="EE56" s="1534"/>
      <c r="EF56" s="1462"/>
      <c r="EG56" s="1290"/>
      <c r="EH56" s="1291"/>
      <c r="EI56" s="1313"/>
      <c r="EJ56" s="1233"/>
      <c r="EK56" s="1233"/>
      <c r="EL56" s="1233"/>
      <c r="EM56" s="1233"/>
      <c r="EN56" s="1233"/>
      <c r="EO56" s="1233"/>
      <c r="EP56" s="1233"/>
      <c r="EQ56" s="1233"/>
      <c r="ER56" s="1233"/>
      <c r="ES56" s="1233"/>
      <c r="ET56" s="1233"/>
      <c r="EU56" s="1233"/>
      <c r="EV56" s="1534"/>
      <c r="EW56" s="1462"/>
      <c r="EX56" s="1290"/>
      <c r="EY56" s="1291"/>
      <c r="EZ56" s="1313"/>
      <c r="FA56" s="1233"/>
      <c r="FB56" s="1233"/>
      <c r="FC56" s="1233"/>
      <c r="FD56" s="1233"/>
      <c r="FE56" s="1233"/>
      <c r="FF56" s="1233"/>
      <c r="FG56" s="1233"/>
      <c r="FH56" s="1233"/>
      <c r="FI56" s="1233"/>
      <c r="FJ56" s="1233"/>
      <c r="FK56" s="1233"/>
      <c r="FL56" s="1233"/>
      <c r="FM56" s="1534"/>
      <c r="FN56" s="1462"/>
      <c r="FO56" s="1290"/>
      <c r="FP56" s="1291"/>
      <c r="FQ56" s="1313"/>
      <c r="FR56" s="1233"/>
      <c r="FS56" s="1233"/>
      <c r="FT56" s="1233"/>
      <c r="FU56" s="1233"/>
      <c r="FV56" s="1233"/>
      <c r="FW56" s="1233"/>
      <c r="FX56" s="1233"/>
      <c r="FY56" s="1233"/>
      <c r="FZ56" s="1233"/>
      <c r="GA56" s="1233"/>
      <c r="GB56" s="1233"/>
      <c r="GC56" s="1233"/>
      <c r="GD56" s="1534"/>
      <c r="GE56" s="1462"/>
      <c r="GF56" s="1290"/>
      <c r="GG56" s="1291"/>
      <c r="GH56" s="1313"/>
      <c r="GI56" s="1233"/>
      <c r="GJ56" s="1233"/>
      <c r="GK56" s="1233"/>
      <c r="GL56" s="1233"/>
      <c r="GM56" s="1233"/>
      <c r="GN56" s="1233"/>
      <c r="GO56" s="1233"/>
      <c r="GP56" s="1233"/>
      <c r="GQ56" s="1233"/>
      <c r="GR56" s="1233"/>
      <c r="GS56" s="1233"/>
      <c r="GT56" s="1233"/>
      <c r="GU56" s="1534"/>
      <c r="GV56" s="1462"/>
    </row>
    <row r="57" spans="1:204" ht="15" customHeight="1">
      <c r="A57" s="1286" t="s">
        <v>2153</v>
      </c>
      <c r="B57" s="1287" t="s">
        <v>23</v>
      </c>
      <c r="C57" s="1314" t="s">
        <v>2165</v>
      </c>
      <c r="D57" s="1233">
        <v>4918228</v>
      </c>
      <c r="E57" s="1233" t="s">
        <v>21</v>
      </c>
      <c r="F57" s="1233"/>
      <c r="G57" s="1233">
        <v>6600844</v>
      </c>
      <c r="H57" s="1233">
        <v>703018</v>
      </c>
      <c r="I57" s="1233">
        <v>214892</v>
      </c>
      <c r="J57" s="1233">
        <v>5682935</v>
      </c>
      <c r="K57" s="1233">
        <v>4336217</v>
      </c>
      <c r="L57" s="1233">
        <v>1245264</v>
      </c>
      <c r="M57" s="1233">
        <v>101454</v>
      </c>
      <c r="N57" s="1233">
        <v>90080</v>
      </c>
      <c r="O57" s="1233">
        <v>1562434</v>
      </c>
      <c r="P57" s="1532" t="s">
        <v>29</v>
      </c>
      <c r="Q57" s="1533" t="s">
        <v>2155</v>
      </c>
      <c r="R57" s="1286" t="s">
        <v>2153</v>
      </c>
      <c r="S57" s="1287" t="s">
        <v>23</v>
      </c>
      <c r="T57" s="1314" t="s">
        <v>2165</v>
      </c>
      <c r="U57" s="1233">
        <v>2593646</v>
      </c>
      <c r="V57" s="1233" t="s">
        <v>22</v>
      </c>
      <c r="W57" s="2639">
        <v>2633277</v>
      </c>
      <c r="X57" s="2639"/>
      <c r="Y57" s="1233" t="s">
        <v>21</v>
      </c>
      <c r="Z57" s="1233">
        <v>288</v>
      </c>
      <c r="AA57" s="1233">
        <v>2632989</v>
      </c>
      <c r="AB57" s="1233">
        <v>2630908</v>
      </c>
      <c r="AC57" s="1233">
        <v>2081</v>
      </c>
      <c r="AD57" s="1233" t="s">
        <v>21</v>
      </c>
      <c r="AE57" s="1233">
        <v>6145</v>
      </c>
      <c r="AF57" s="1233">
        <v>622098</v>
      </c>
      <c r="AG57" s="1532" t="s">
        <v>29</v>
      </c>
      <c r="AH57" s="1533" t="s">
        <v>2155</v>
      </c>
      <c r="AI57" s="1286" t="s">
        <v>2153</v>
      </c>
      <c r="AJ57" s="1287" t="s">
        <v>23</v>
      </c>
      <c r="AK57" s="1314" t="s">
        <v>2165</v>
      </c>
      <c r="AL57" s="1233">
        <v>17108</v>
      </c>
      <c r="AM57" s="1233" t="s">
        <v>22</v>
      </c>
      <c r="AN57" s="2639">
        <v>14874</v>
      </c>
      <c r="AO57" s="2639"/>
      <c r="AP57" s="1233">
        <v>3</v>
      </c>
      <c r="AQ57" s="1233">
        <v>47</v>
      </c>
      <c r="AR57" s="1233">
        <v>14824</v>
      </c>
      <c r="AS57" s="1233">
        <v>8652</v>
      </c>
      <c r="AT57" s="1233">
        <v>281</v>
      </c>
      <c r="AU57" s="1233">
        <v>5891</v>
      </c>
      <c r="AV57" s="1233">
        <v>17</v>
      </c>
      <c r="AW57" s="1233">
        <v>13029</v>
      </c>
      <c r="AX57" s="1532" t="s">
        <v>29</v>
      </c>
      <c r="AY57" s="1533" t="s">
        <v>2155</v>
      </c>
      <c r="AZ57" s="1286" t="s">
        <v>2153</v>
      </c>
      <c r="BA57" s="1287" t="s">
        <v>23</v>
      </c>
      <c r="BB57" s="1314" t="s">
        <v>2165</v>
      </c>
      <c r="BC57" s="1233">
        <v>210866</v>
      </c>
      <c r="BD57" s="1233" t="s">
        <v>22</v>
      </c>
      <c r="BE57" s="2639">
        <v>360948</v>
      </c>
      <c r="BF57" s="2639"/>
      <c r="BG57" s="1233">
        <v>216470</v>
      </c>
      <c r="BH57" s="1233">
        <v>5821</v>
      </c>
      <c r="BI57" s="1233">
        <v>138657</v>
      </c>
      <c r="BJ57" s="1233">
        <v>41565</v>
      </c>
      <c r="BK57" s="1233">
        <v>91000</v>
      </c>
      <c r="BL57" s="1233">
        <v>6092</v>
      </c>
      <c r="BM57" s="1233">
        <v>8048</v>
      </c>
      <c r="BN57" s="1233">
        <v>197186</v>
      </c>
      <c r="BO57" s="1532" t="s">
        <v>29</v>
      </c>
      <c r="BP57" s="1533" t="s">
        <v>2155</v>
      </c>
      <c r="BQ57" s="1286" t="s">
        <v>2153</v>
      </c>
      <c r="BR57" s="1287" t="s">
        <v>23</v>
      </c>
      <c r="BS57" s="1314" t="s">
        <v>2165</v>
      </c>
      <c r="BT57" s="1233">
        <v>28381</v>
      </c>
      <c r="BU57" s="1233" t="s">
        <v>22</v>
      </c>
      <c r="BV57" s="2639">
        <v>1121495</v>
      </c>
      <c r="BW57" s="2639"/>
      <c r="BX57" s="1233">
        <v>144469</v>
      </c>
      <c r="BY57" s="1233">
        <v>117783</v>
      </c>
      <c r="BZ57" s="1233">
        <v>859243</v>
      </c>
      <c r="CA57" s="1233">
        <v>37316</v>
      </c>
      <c r="CB57" s="1233">
        <v>788710</v>
      </c>
      <c r="CC57" s="1233">
        <v>33217</v>
      </c>
      <c r="CD57" s="1233" t="s">
        <v>22</v>
      </c>
      <c r="CE57" s="1233" t="s">
        <v>22</v>
      </c>
      <c r="CF57" s="1532" t="s">
        <v>29</v>
      </c>
      <c r="CG57" s="1533" t="s">
        <v>2155</v>
      </c>
      <c r="CH57" s="1286" t="s">
        <v>2153</v>
      </c>
      <c r="CI57" s="1287" t="s">
        <v>23</v>
      </c>
      <c r="CJ57" s="1314" t="s">
        <v>2165</v>
      </c>
      <c r="CK57" s="1233">
        <v>25691</v>
      </c>
      <c r="CL57" s="372" t="s">
        <v>21</v>
      </c>
      <c r="CM57" s="2639">
        <v>26082</v>
      </c>
      <c r="CN57" s="2639"/>
      <c r="CO57" s="1233">
        <v>1734</v>
      </c>
      <c r="CP57" s="1233" t="s">
        <v>21</v>
      </c>
      <c r="CQ57" s="1233">
        <v>24348</v>
      </c>
      <c r="CR57" s="1233" t="s">
        <v>21</v>
      </c>
      <c r="CS57" s="1233">
        <v>22484</v>
      </c>
      <c r="CT57" s="1233">
        <v>1864</v>
      </c>
      <c r="CU57" s="1233" t="s">
        <v>21</v>
      </c>
      <c r="CV57" s="1233">
        <v>7871</v>
      </c>
      <c r="CW57" s="1532" t="s">
        <v>29</v>
      </c>
      <c r="CX57" s="1533" t="s">
        <v>2155</v>
      </c>
      <c r="CY57" s="1286" t="s">
        <v>2153</v>
      </c>
      <c r="CZ57" s="1287" t="s">
        <v>23</v>
      </c>
      <c r="DA57" s="1314" t="s">
        <v>2165</v>
      </c>
      <c r="DB57" s="1233">
        <v>611409</v>
      </c>
      <c r="DC57" s="1233">
        <v>2778750</v>
      </c>
      <c r="DD57" s="2639">
        <v>2623884</v>
      </c>
      <c r="DE57" s="2639"/>
      <c r="DF57" s="1233" t="s">
        <v>21</v>
      </c>
      <c r="DG57" s="1233" t="s">
        <v>21</v>
      </c>
      <c r="DH57" s="1233">
        <v>2623884</v>
      </c>
      <c r="DI57" s="1233">
        <v>42874</v>
      </c>
      <c r="DJ57" s="1233">
        <v>2572046</v>
      </c>
      <c r="DK57" s="1233">
        <v>8964</v>
      </c>
      <c r="DL57" s="1233">
        <v>813294</v>
      </c>
      <c r="DM57" s="1233">
        <v>1895142</v>
      </c>
      <c r="DN57" s="1532" t="s">
        <v>29</v>
      </c>
      <c r="DO57" s="1533" t="s">
        <v>2155</v>
      </c>
      <c r="DP57" s="1286" t="s">
        <v>2153</v>
      </c>
      <c r="DQ57" s="1287" t="s">
        <v>23</v>
      </c>
      <c r="DR57" s="1314" t="s">
        <v>2165</v>
      </c>
      <c r="DS57" s="1233">
        <v>243722</v>
      </c>
      <c r="DT57" s="1233">
        <v>10276414</v>
      </c>
      <c r="DU57" s="2639">
        <v>7127536</v>
      </c>
      <c r="DV57" s="2639"/>
      <c r="DW57" s="1233">
        <v>2389452</v>
      </c>
      <c r="DX57" s="1233">
        <v>75514</v>
      </c>
      <c r="DY57" s="1233">
        <v>4662570</v>
      </c>
      <c r="DZ57" s="1233" t="s">
        <v>21</v>
      </c>
      <c r="EA57" s="1233">
        <v>4293056</v>
      </c>
      <c r="EB57" s="1233">
        <v>369514</v>
      </c>
      <c r="EC57" s="1233">
        <v>3292916</v>
      </c>
      <c r="ED57" s="1233" t="s">
        <v>22</v>
      </c>
      <c r="EE57" s="1532" t="s">
        <v>29</v>
      </c>
      <c r="EF57" s="1533" t="s">
        <v>2155</v>
      </c>
      <c r="EG57" s="1286" t="s">
        <v>2153</v>
      </c>
      <c r="EH57" s="1287" t="s">
        <v>23</v>
      </c>
      <c r="EI57" s="1314" t="s">
        <v>2165</v>
      </c>
      <c r="EJ57" s="1233">
        <v>50961</v>
      </c>
      <c r="EK57" s="1233">
        <v>6204</v>
      </c>
      <c r="EL57" s="2639">
        <v>62468</v>
      </c>
      <c r="EM57" s="2639"/>
      <c r="EN57" s="1233">
        <v>20918</v>
      </c>
      <c r="EO57" s="1233">
        <v>13420</v>
      </c>
      <c r="EP57" s="1233">
        <v>28130</v>
      </c>
      <c r="EQ57" s="1233">
        <v>6538</v>
      </c>
      <c r="ER57" s="1233">
        <v>18797</v>
      </c>
      <c r="ES57" s="1233">
        <v>2795</v>
      </c>
      <c r="ET57" s="1233">
        <v>939</v>
      </c>
      <c r="EU57" s="1233">
        <v>15</v>
      </c>
      <c r="EV57" s="1532" t="s">
        <v>29</v>
      </c>
      <c r="EW57" s="1533" t="s">
        <v>2155</v>
      </c>
      <c r="EX57" s="1286" t="s">
        <v>2153</v>
      </c>
      <c r="EY57" s="1287" t="s">
        <v>23</v>
      </c>
      <c r="EZ57" s="1314" t="s">
        <v>2165</v>
      </c>
      <c r="FA57" s="1233">
        <v>500200</v>
      </c>
      <c r="FB57" s="1233" t="s">
        <v>22</v>
      </c>
      <c r="FC57" s="2639">
        <v>500198</v>
      </c>
      <c r="FD57" s="2639"/>
      <c r="FE57" s="1233">
        <v>108642</v>
      </c>
      <c r="FF57" s="1233">
        <v>136605</v>
      </c>
      <c r="FG57" s="1233">
        <v>254951</v>
      </c>
      <c r="FH57" s="1233" t="s">
        <v>22</v>
      </c>
      <c r="FI57" s="1233">
        <v>208824</v>
      </c>
      <c r="FJ57" s="1233">
        <v>46127</v>
      </c>
      <c r="FK57" s="1233" t="s">
        <v>22</v>
      </c>
      <c r="FL57" s="1233" t="s">
        <v>22</v>
      </c>
      <c r="FM57" s="1532" t="s">
        <v>29</v>
      </c>
      <c r="FN57" s="1533" t="s">
        <v>2155</v>
      </c>
      <c r="FO57" s="1286" t="s">
        <v>2153</v>
      </c>
      <c r="FP57" s="1287" t="s">
        <v>23</v>
      </c>
      <c r="FQ57" s="1314" t="s">
        <v>2165</v>
      </c>
      <c r="FR57" s="1233">
        <v>200537</v>
      </c>
      <c r="FS57" s="1233" t="s">
        <v>21</v>
      </c>
      <c r="FT57" s="2639">
        <v>205259</v>
      </c>
      <c r="FU57" s="2639"/>
      <c r="FV57" s="1233">
        <v>204338</v>
      </c>
      <c r="FW57" s="1233" t="s">
        <v>21</v>
      </c>
      <c r="FX57" s="1233">
        <v>921</v>
      </c>
      <c r="FY57" s="1233" t="s">
        <v>21</v>
      </c>
      <c r="FZ57" s="1233">
        <v>881</v>
      </c>
      <c r="GA57" s="1233">
        <v>40</v>
      </c>
      <c r="GB57" s="1233" t="s">
        <v>21</v>
      </c>
      <c r="GC57" s="1233">
        <v>47861</v>
      </c>
      <c r="GD57" s="1532" t="s">
        <v>29</v>
      </c>
      <c r="GE57" s="1533" t="s">
        <v>2155</v>
      </c>
      <c r="GF57" s="1286" t="s">
        <v>2153</v>
      </c>
      <c r="GG57" s="1287" t="s">
        <v>23</v>
      </c>
      <c r="GH57" s="1314" t="s">
        <v>2165</v>
      </c>
      <c r="GI57" s="1233">
        <v>45582</v>
      </c>
      <c r="GJ57" s="1233" t="s">
        <v>21</v>
      </c>
      <c r="GK57" s="2639">
        <v>47964</v>
      </c>
      <c r="GL57" s="2639"/>
      <c r="GM57" s="1233">
        <v>45822</v>
      </c>
      <c r="GN57" s="1233">
        <v>6</v>
      </c>
      <c r="GO57" s="1233">
        <v>2136</v>
      </c>
      <c r="GP57" s="1233" t="s">
        <v>21</v>
      </c>
      <c r="GQ57" s="1233">
        <v>2136</v>
      </c>
      <c r="GR57" s="1233" t="s">
        <v>21</v>
      </c>
      <c r="GS57" s="1233" t="s">
        <v>21</v>
      </c>
      <c r="GT57" s="1233">
        <v>12355</v>
      </c>
      <c r="GU57" s="1532" t="s">
        <v>29</v>
      </c>
      <c r="GV57" s="1533" t="s">
        <v>2155</v>
      </c>
    </row>
    <row r="58" spans="1:204" ht="15" customHeight="1">
      <c r="A58" s="1281" t="s">
        <v>25</v>
      </c>
      <c r="B58" s="1282" t="s">
        <v>25</v>
      </c>
      <c r="C58" s="1314" t="s">
        <v>165</v>
      </c>
      <c r="D58" s="1233">
        <v>4644733</v>
      </c>
      <c r="E58" s="1233" t="s">
        <v>21</v>
      </c>
      <c r="F58" s="1233"/>
      <c r="G58" s="1233">
        <v>6181255</v>
      </c>
      <c r="H58" s="1233">
        <v>667076</v>
      </c>
      <c r="I58" s="1233">
        <v>142932</v>
      </c>
      <c r="J58" s="1233">
        <v>5371247</v>
      </c>
      <c r="K58" s="1233">
        <v>4093185</v>
      </c>
      <c r="L58" s="1233">
        <v>1182344</v>
      </c>
      <c r="M58" s="1233">
        <v>95717</v>
      </c>
      <c r="N58" s="1233">
        <v>60678</v>
      </c>
      <c r="O58" s="1233">
        <v>1510590</v>
      </c>
      <c r="P58" s="1532" t="s">
        <v>30</v>
      </c>
      <c r="Q58" s="1533" t="s">
        <v>25</v>
      </c>
      <c r="R58" s="1281" t="s">
        <v>25</v>
      </c>
      <c r="S58" s="1282" t="s">
        <v>25</v>
      </c>
      <c r="T58" s="1314" t="s">
        <v>165</v>
      </c>
      <c r="U58" s="1233">
        <v>2586640</v>
      </c>
      <c r="V58" s="1233" t="s">
        <v>22</v>
      </c>
      <c r="W58" s="2639">
        <v>2619646</v>
      </c>
      <c r="X58" s="2639"/>
      <c r="Y58" s="1233" t="s">
        <v>21</v>
      </c>
      <c r="Z58" s="1233">
        <v>14</v>
      </c>
      <c r="AA58" s="1233">
        <v>2619632</v>
      </c>
      <c r="AB58" s="1233">
        <v>2618015</v>
      </c>
      <c r="AC58" s="1233">
        <v>1617</v>
      </c>
      <c r="AD58" s="1233" t="s">
        <v>21</v>
      </c>
      <c r="AE58" s="1233">
        <v>601</v>
      </c>
      <c r="AF58" s="1233">
        <v>614609</v>
      </c>
      <c r="AG58" s="1532" t="s">
        <v>30</v>
      </c>
      <c r="AH58" s="1533" t="s">
        <v>25</v>
      </c>
      <c r="AI58" s="1281" t="s">
        <v>25</v>
      </c>
      <c r="AJ58" s="1282" t="s">
        <v>25</v>
      </c>
      <c r="AK58" s="1314" t="s">
        <v>165</v>
      </c>
      <c r="AL58" s="1233">
        <v>19927</v>
      </c>
      <c r="AM58" s="1233" t="s">
        <v>22</v>
      </c>
      <c r="AN58" s="2639">
        <v>18762</v>
      </c>
      <c r="AO58" s="2639"/>
      <c r="AP58" s="1233">
        <v>4</v>
      </c>
      <c r="AQ58" s="1233">
        <v>44</v>
      </c>
      <c r="AR58" s="1233">
        <v>18714</v>
      </c>
      <c r="AS58" s="1233">
        <v>12681</v>
      </c>
      <c r="AT58" s="1233">
        <v>315</v>
      </c>
      <c r="AU58" s="1233">
        <v>5718</v>
      </c>
      <c r="AV58" s="1233">
        <v>29</v>
      </c>
      <c r="AW58" s="1233">
        <v>14240</v>
      </c>
      <c r="AX58" s="1532" t="s">
        <v>30</v>
      </c>
      <c r="AY58" s="1533" t="s">
        <v>25</v>
      </c>
      <c r="AZ58" s="1281" t="s">
        <v>25</v>
      </c>
      <c r="BA58" s="1282" t="s">
        <v>25</v>
      </c>
      <c r="BB58" s="1314" t="s">
        <v>165</v>
      </c>
      <c r="BC58" s="1233">
        <v>220054</v>
      </c>
      <c r="BD58" s="1233" t="s">
        <v>22</v>
      </c>
      <c r="BE58" s="2639">
        <v>347534</v>
      </c>
      <c r="BF58" s="2639"/>
      <c r="BG58" s="1233">
        <v>211936</v>
      </c>
      <c r="BH58" s="1233">
        <v>3749</v>
      </c>
      <c r="BI58" s="1233">
        <v>131849</v>
      </c>
      <c r="BJ58" s="1233">
        <v>40759</v>
      </c>
      <c r="BK58" s="1233">
        <v>86099</v>
      </c>
      <c r="BL58" s="1233">
        <v>4991</v>
      </c>
      <c r="BM58" s="1233">
        <v>2676</v>
      </c>
      <c r="BN58" s="1233">
        <v>196411</v>
      </c>
      <c r="BO58" s="1532" t="s">
        <v>30</v>
      </c>
      <c r="BP58" s="1533" t="s">
        <v>25</v>
      </c>
      <c r="BQ58" s="1281" t="s">
        <v>25</v>
      </c>
      <c r="BR58" s="1282" t="s">
        <v>25</v>
      </c>
      <c r="BS58" s="1314" t="s">
        <v>165</v>
      </c>
      <c r="BT58" s="1233">
        <v>24394</v>
      </c>
      <c r="BU58" s="1233" t="s">
        <v>22</v>
      </c>
      <c r="BV58" s="2639">
        <v>1025893</v>
      </c>
      <c r="BW58" s="2639"/>
      <c r="BX58" s="1233">
        <v>130264</v>
      </c>
      <c r="BY58" s="1233">
        <v>103333</v>
      </c>
      <c r="BZ58" s="1233">
        <v>792296</v>
      </c>
      <c r="CA58" s="1233">
        <v>33358</v>
      </c>
      <c r="CB58" s="1233">
        <v>728603</v>
      </c>
      <c r="CC58" s="1233">
        <v>30335</v>
      </c>
      <c r="CD58" s="1233" t="s">
        <v>22</v>
      </c>
      <c r="CE58" s="1233" t="s">
        <v>22</v>
      </c>
      <c r="CF58" s="1532" t="s">
        <v>30</v>
      </c>
      <c r="CG58" s="1533" t="s">
        <v>25</v>
      </c>
      <c r="CH58" s="1281" t="s">
        <v>25</v>
      </c>
      <c r="CI58" s="1282" t="s">
        <v>25</v>
      </c>
      <c r="CJ58" s="1314" t="s">
        <v>165</v>
      </c>
      <c r="CK58" s="1233">
        <v>29634</v>
      </c>
      <c r="CL58" s="372" t="s">
        <v>21</v>
      </c>
      <c r="CM58" s="2639">
        <v>30407</v>
      </c>
      <c r="CN58" s="2639"/>
      <c r="CO58" s="1233">
        <v>2091</v>
      </c>
      <c r="CP58" s="1233" t="s">
        <v>21</v>
      </c>
      <c r="CQ58" s="1233">
        <v>28316</v>
      </c>
      <c r="CR58" s="1233" t="s">
        <v>21</v>
      </c>
      <c r="CS58" s="1233">
        <v>26285</v>
      </c>
      <c r="CT58" s="1233">
        <v>2031</v>
      </c>
      <c r="CU58" s="1233" t="s">
        <v>21</v>
      </c>
      <c r="CV58" s="1233">
        <v>7098</v>
      </c>
      <c r="CW58" s="1532" t="s">
        <v>30</v>
      </c>
      <c r="CX58" s="1533" t="s">
        <v>25</v>
      </c>
      <c r="CY58" s="1281" t="s">
        <v>25</v>
      </c>
      <c r="CZ58" s="1282" t="s">
        <v>25</v>
      </c>
      <c r="DA58" s="1314" t="s">
        <v>165</v>
      </c>
      <c r="DB58" s="1233">
        <v>570285</v>
      </c>
      <c r="DC58" s="1233">
        <v>2610870</v>
      </c>
      <c r="DD58" s="2639">
        <v>2415308</v>
      </c>
      <c r="DE58" s="2639"/>
      <c r="DF58" s="1233" t="s">
        <v>21</v>
      </c>
      <c r="DG58" s="1233" t="s">
        <v>21</v>
      </c>
      <c r="DH58" s="1233">
        <v>2415308</v>
      </c>
      <c r="DI58" s="1233">
        <v>47506</v>
      </c>
      <c r="DJ58" s="1233">
        <v>2357428</v>
      </c>
      <c r="DK58" s="1233">
        <v>10374</v>
      </c>
      <c r="DL58" s="1233">
        <v>797477</v>
      </c>
      <c r="DM58" s="1233">
        <v>1860461</v>
      </c>
      <c r="DN58" s="1532" t="s">
        <v>30</v>
      </c>
      <c r="DO58" s="1533" t="s">
        <v>25</v>
      </c>
      <c r="DP58" s="1281" t="s">
        <v>25</v>
      </c>
      <c r="DQ58" s="1282" t="s">
        <v>25</v>
      </c>
      <c r="DR58" s="1314" t="s">
        <v>165</v>
      </c>
      <c r="DS58" s="1233">
        <v>230475</v>
      </c>
      <c r="DT58" s="1233">
        <v>9486231</v>
      </c>
      <c r="DU58" s="2639">
        <v>6530385</v>
      </c>
      <c r="DV58" s="2639"/>
      <c r="DW58" s="1233">
        <v>2128166</v>
      </c>
      <c r="DX58" s="1233">
        <v>22579</v>
      </c>
      <c r="DY58" s="1233">
        <v>4379640</v>
      </c>
      <c r="DZ58" s="1233" t="s">
        <v>21</v>
      </c>
      <c r="EA58" s="1233">
        <v>3994467</v>
      </c>
      <c r="EB58" s="1233">
        <v>385173</v>
      </c>
      <c r="EC58" s="1233">
        <v>3079213</v>
      </c>
      <c r="ED58" s="1233" t="s">
        <v>22</v>
      </c>
      <c r="EE58" s="1532" t="s">
        <v>30</v>
      </c>
      <c r="EF58" s="1533" t="s">
        <v>25</v>
      </c>
      <c r="EG58" s="1281" t="s">
        <v>25</v>
      </c>
      <c r="EH58" s="1282" t="s">
        <v>25</v>
      </c>
      <c r="EI58" s="1314" t="s">
        <v>165</v>
      </c>
      <c r="EJ58" s="1233">
        <v>47754</v>
      </c>
      <c r="EK58" s="1233">
        <v>5900</v>
      </c>
      <c r="EL58" s="2639">
        <v>59069</v>
      </c>
      <c r="EM58" s="2639"/>
      <c r="EN58" s="1233">
        <v>13351</v>
      </c>
      <c r="EO58" s="1233">
        <v>12702</v>
      </c>
      <c r="EP58" s="1233">
        <v>33016</v>
      </c>
      <c r="EQ58" s="1233">
        <v>6616</v>
      </c>
      <c r="ER58" s="1233">
        <v>16384</v>
      </c>
      <c r="ES58" s="1233">
        <v>10016</v>
      </c>
      <c r="ET58" s="1233">
        <v>861</v>
      </c>
      <c r="EU58" s="1233">
        <v>9</v>
      </c>
      <c r="EV58" s="1532" t="s">
        <v>30</v>
      </c>
      <c r="EW58" s="1533" t="s">
        <v>25</v>
      </c>
      <c r="EX58" s="1281" t="s">
        <v>25</v>
      </c>
      <c r="EY58" s="1282" t="s">
        <v>25</v>
      </c>
      <c r="EZ58" s="1314" t="s">
        <v>165</v>
      </c>
      <c r="FA58" s="1233">
        <v>487033</v>
      </c>
      <c r="FB58" s="1233" t="s">
        <v>22</v>
      </c>
      <c r="FC58" s="2639">
        <v>487024</v>
      </c>
      <c r="FD58" s="2639"/>
      <c r="FE58" s="1233">
        <v>103560</v>
      </c>
      <c r="FF58" s="1233">
        <v>136667</v>
      </c>
      <c r="FG58" s="1233">
        <v>246796</v>
      </c>
      <c r="FH58" s="1233" t="s">
        <v>22</v>
      </c>
      <c r="FI58" s="1233">
        <v>204541</v>
      </c>
      <c r="FJ58" s="1233">
        <v>42255</v>
      </c>
      <c r="FK58" s="1233" t="s">
        <v>22</v>
      </c>
      <c r="FL58" s="1233" t="s">
        <v>22</v>
      </c>
      <c r="FM58" s="1532" t="s">
        <v>30</v>
      </c>
      <c r="FN58" s="1533" t="s">
        <v>25</v>
      </c>
      <c r="FO58" s="1281" t="s">
        <v>25</v>
      </c>
      <c r="FP58" s="1282" t="s">
        <v>25</v>
      </c>
      <c r="FQ58" s="1314" t="s">
        <v>165</v>
      </c>
      <c r="FR58" s="1233">
        <v>207029</v>
      </c>
      <c r="FS58" s="1233" t="s">
        <v>21</v>
      </c>
      <c r="FT58" s="2639">
        <v>214169</v>
      </c>
      <c r="FU58" s="2639"/>
      <c r="FV58" s="1233">
        <v>213148</v>
      </c>
      <c r="FW58" s="1233" t="s">
        <v>21</v>
      </c>
      <c r="FX58" s="1233">
        <v>1021</v>
      </c>
      <c r="FY58" s="1233" t="s">
        <v>21</v>
      </c>
      <c r="FZ58" s="1233">
        <v>974</v>
      </c>
      <c r="GA58" s="1233">
        <v>47</v>
      </c>
      <c r="GB58" s="1233" t="s">
        <v>21</v>
      </c>
      <c r="GC58" s="1233">
        <v>40737</v>
      </c>
      <c r="GD58" s="1532" t="s">
        <v>30</v>
      </c>
      <c r="GE58" s="1533" t="s">
        <v>25</v>
      </c>
      <c r="GF58" s="1281" t="s">
        <v>25</v>
      </c>
      <c r="GG58" s="1282" t="s">
        <v>25</v>
      </c>
      <c r="GH58" s="1314" t="s">
        <v>165</v>
      </c>
      <c r="GI58" s="1233">
        <v>50015</v>
      </c>
      <c r="GJ58" s="1233" t="s">
        <v>21</v>
      </c>
      <c r="GK58" s="2639">
        <v>50233</v>
      </c>
      <c r="GL58" s="2639"/>
      <c r="GM58" s="1233">
        <v>48096</v>
      </c>
      <c r="GN58" s="1233">
        <v>13</v>
      </c>
      <c r="GO58" s="1233">
        <v>2124</v>
      </c>
      <c r="GP58" s="1233" t="s">
        <v>21</v>
      </c>
      <c r="GQ58" s="1233">
        <v>2124</v>
      </c>
      <c r="GR58" s="1233" t="s">
        <v>21</v>
      </c>
      <c r="GS58" s="1233" t="s">
        <v>21</v>
      </c>
      <c r="GT58" s="1233">
        <v>12156</v>
      </c>
      <c r="GU58" s="1532" t="s">
        <v>30</v>
      </c>
      <c r="GV58" s="1533" t="s">
        <v>25</v>
      </c>
    </row>
    <row r="59" spans="1:204" ht="15" customHeight="1">
      <c r="A59" s="1281" t="s">
        <v>25</v>
      </c>
      <c r="B59" s="1282" t="s">
        <v>25</v>
      </c>
      <c r="C59" s="1314" t="s">
        <v>166</v>
      </c>
      <c r="D59" s="1233">
        <v>4394419</v>
      </c>
      <c r="E59" s="1233" t="s">
        <v>21</v>
      </c>
      <c r="F59" s="1233"/>
      <c r="G59" s="1233">
        <v>5869825</v>
      </c>
      <c r="H59" s="1233">
        <v>667747</v>
      </c>
      <c r="I59" s="1233">
        <v>147099</v>
      </c>
      <c r="J59" s="1233">
        <v>5054979</v>
      </c>
      <c r="K59" s="1233">
        <v>3821780</v>
      </c>
      <c r="L59" s="1233">
        <v>1137001</v>
      </c>
      <c r="M59" s="1233">
        <v>96199</v>
      </c>
      <c r="N59" s="1233">
        <v>46748</v>
      </c>
      <c r="O59" s="1233">
        <v>1541959</v>
      </c>
      <c r="P59" s="1532" t="s">
        <v>31</v>
      </c>
      <c r="Q59" s="1533" t="s">
        <v>25</v>
      </c>
      <c r="R59" s="1281" t="s">
        <v>25</v>
      </c>
      <c r="S59" s="1282" t="s">
        <v>25</v>
      </c>
      <c r="T59" s="1314" t="s">
        <v>166</v>
      </c>
      <c r="U59" s="1233">
        <v>2448768</v>
      </c>
      <c r="V59" s="1233" t="s">
        <v>22</v>
      </c>
      <c r="W59" s="2639">
        <v>2376173</v>
      </c>
      <c r="X59" s="2639"/>
      <c r="Y59" s="1233" t="s">
        <v>21</v>
      </c>
      <c r="Z59" s="1233" t="s">
        <v>21</v>
      </c>
      <c r="AA59" s="1233">
        <v>2376173</v>
      </c>
      <c r="AB59" s="1233">
        <v>2373913</v>
      </c>
      <c r="AC59" s="1233">
        <v>2260</v>
      </c>
      <c r="AD59" s="1233" t="s">
        <v>21</v>
      </c>
      <c r="AE59" s="1233">
        <v>625</v>
      </c>
      <c r="AF59" s="1233">
        <v>711111</v>
      </c>
      <c r="AG59" s="1532" t="s">
        <v>31</v>
      </c>
      <c r="AH59" s="1533" t="s">
        <v>25</v>
      </c>
      <c r="AI59" s="1281" t="s">
        <v>25</v>
      </c>
      <c r="AJ59" s="1282" t="s">
        <v>25</v>
      </c>
      <c r="AK59" s="1314" t="s">
        <v>166</v>
      </c>
      <c r="AL59" s="1233">
        <v>8398</v>
      </c>
      <c r="AM59" s="1233" t="s">
        <v>22</v>
      </c>
      <c r="AN59" s="2639">
        <v>6325</v>
      </c>
      <c r="AO59" s="2639"/>
      <c r="AP59" s="1233">
        <v>4</v>
      </c>
      <c r="AQ59" s="1233">
        <v>41</v>
      </c>
      <c r="AR59" s="1233">
        <v>6280</v>
      </c>
      <c r="AS59" s="1233">
        <v>22</v>
      </c>
      <c r="AT59" s="1233">
        <v>328</v>
      </c>
      <c r="AU59" s="1233">
        <v>5930</v>
      </c>
      <c r="AV59" s="1233">
        <v>33</v>
      </c>
      <c r="AW59" s="1233">
        <v>16322</v>
      </c>
      <c r="AX59" s="1532" t="s">
        <v>31</v>
      </c>
      <c r="AY59" s="1533" t="s">
        <v>25</v>
      </c>
      <c r="AZ59" s="1281" t="s">
        <v>25</v>
      </c>
      <c r="BA59" s="1282" t="s">
        <v>25</v>
      </c>
      <c r="BB59" s="1314" t="s">
        <v>166</v>
      </c>
      <c r="BC59" s="1233">
        <v>226257</v>
      </c>
      <c r="BD59" s="1233" t="s">
        <v>22</v>
      </c>
      <c r="BE59" s="2639">
        <v>376102</v>
      </c>
      <c r="BF59" s="2639"/>
      <c r="BG59" s="1233">
        <v>227020</v>
      </c>
      <c r="BH59" s="1233">
        <v>4370</v>
      </c>
      <c r="BI59" s="1233">
        <v>144712</v>
      </c>
      <c r="BJ59" s="1233">
        <v>51519</v>
      </c>
      <c r="BK59" s="1233">
        <v>88328</v>
      </c>
      <c r="BL59" s="1233">
        <v>4865</v>
      </c>
      <c r="BM59" s="1233">
        <v>2921</v>
      </c>
      <c r="BN59" s="1233">
        <v>195629</v>
      </c>
      <c r="BO59" s="1532" t="s">
        <v>31</v>
      </c>
      <c r="BP59" s="1533" t="s">
        <v>25</v>
      </c>
      <c r="BQ59" s="1281" t="s">
        <v>25</v>
      </c>
      <c r="BR59" s="1282" t="s">
        <v>25</v>
      </c>
      <c r="BS59" s="1314" t="s">
        <v>166</v>
      </c>
      <c r="BT59" s="1233">
        <v>25568</v>
      </c>
      <c r="BU59" s="1233" t="s">
        <v>22</v>
      </c>
      <c r="BV59" s="2639">
        <v>1010826</v>
      </c>
      <c r="BW59" s="2639"/>
      <c r="BX59" s="1233">
        <v>139548</v>
      </c>
      <c r="BY59" s="1233">
        <v>104562</v>
      </c>
      <c r="BZ59" s="1233">
        <v>766716</v>
      </c>
      <c r="CA59" s="1233">
        <v>36677</v>
      </c>
      <c r="CB59" s="1233">
        <v>697829</v>
      </c>
      <c r="CC59" s="1233">
        <v>32210</v>
      </c>
      <c r="CD59" s="1233" t="s">
        <v>22</v>
      </c>
      <c r="CE59" s="1233" t="s">
        <v>22</v>
      </c>
      <c r="CF59" s="1532" t="s">
        <v>31</v>
      </c>
      <c r="CG59" s="1533" t="s">
        <v>25</v>
      </c>
      <c r="CH59" s="1281" t="s">
        <v>25</v>
      </c>
      <c r="CI59" s="1282" t="s">
        <v>25</v>
      </c>
      <c r="CJ59" s="1314" t="s">
        <v>166</v>
      </c>
      <c r="CK59" s="1233">
        <v>31756</v>
      </c>
      <c r="CL59" s="372" t="s">
        <v>21</v>
      </c>
      <c r="CM59" s="2639">
        <v>31385</v>
      </c>
      <c r="CN59" s="2639"/>
      <c r="CO59" s="1233">
        <v>2243</v>
      </c>
      <c r="CP59" s="1233" t="s">
        <v>21</v>
      </c>
      <c r="CQ59" s="1233">
        <v>29142</v>
      </c>
      <c r="CR59" s="1233" t="s">
        <v>21</v>
      </c>
      <c r="CS59" s="1233">
        <v>27458</v>
      </c>
      <c r="CT59" s="1233">
        <v>1684</v>
      </c>
      <c r="CU59" s="1233" t="s">
        <v>21</v>
      </c>
      <c r="CV59" s="1233">
        <v>7469</v>
      </c>
      <c r="CW59" s="1532" t="s">
        <v>31</v>
      </c>
      <c r="CX59" s="1533" t="s">
        <v>25</v>
      </c>
      <c r="CY59" s="1281" t="s">
        <v>25</v>
      </c>
      <c r="CZ59" s="1282" t="s">
        <v>25</v>
      </c>
      <c r="DA59" s="1314" t="s">
        <v>166</v>
      </c>
      <c r="DB59" s="1233">
        <v>581405</v>
      </c>
      <c r="DC59" s="1233">
        <v>2757870</v>
      </c>
      <c r="DD59" s="2639">
        <v>2425454</v>
      </c>
      <c r="DE59" s="2639"/>
      <c r="DF59" s="1233" t="s">
        <v>21</v>
      </c>
      <c r="DG59" s="1233" t="s">
        <v>21</v>
      </c>
      <c r="DH59" s="1233">
        <v>2425454</v>
      </c>
      <c r="DI59" s="1233">
        <v>38267</v>
      </c>
      <c r="DJ59" s="1233">
        <v>2380962</v>
      </c>
      <c r="DK59" s="1233">
        <v>6225</v>
      </c>
      <c r="DL59" s="1233">
        <v>829614</v>
      </c>
      <c r="DM59" s="1233">
        <v>1873474</v>
      </c>
      <c r="DN59" s="1532" t="s">
        <v>31</v>
      </c>
      <c r="DO59" s="1533" t="s">
        <v>25</v>
      </c>
      <c r="DP59" s="1281" t="s">
        <v>25</v>
      </c>
      <c r="DQ59" s="1282" t="s">
        <v>25</v>
      </c>
      <c r="DR59" s="1314" t="s">
        <v>166</v>
      </c>
      <c r="DS59" s="1233">
        <v>236165</v>
      </c>
      <c r="DT59" s="1233">
        <v>9684131</v>
      </c>
      <c r="DU59" s="2639">
        <v>6616976</v>
      </c>
      <c r="DV59" s="2639"/>
      <c r="DW59" s="1233">
        <v>2166668</v>
      </c>
      <c r="DX59" s="1233" t="s">
        <v>21</v>
      </c>
      <c r="DY59" s="1233">
        <v>4450308</v>
      </c>
      <c r="DZ59" s="1233" t="s">
        <v>21</v>
      </c>
      <c r="EA59" s="1233">
        <v>4049276</v>
      </c>
      <c r="EB59" s="1233">
        <v>401032</v>
      </c>
      <c r="EC59" s="1233">
        <v>3186512</v>
      </c>
      <c r="ED59" s="1233" t="s">
        <v>22</v>
      </c>
      <c r="EE59" s="1532" t="s">
        <v>31</v>
      </c>
      <c r="EF59" s="1533" t="s">
        <v>25</v>
      </c>
      <c r="EG59" s="1281" t="s">
        <v>25</v>
      </c>
      <c r="EH59" s="1282" t="s">
        <v>25</v>
      </c>
      <c r="EI59" s="1314" t="s">
        <v>166</v>
      </c>
      <c r="EJ59" s="1233">
        <v>48853</v>
      </c>
      <c r="EK59" s="1233">
        <v>5992</v>
      </c>
      <c r="EL59" s="2639">
        <v>59304</v>
      </c>
      <c r="EM59" s="2639"/>
      <c r="EN59" s="1233">
        <v>14099</v>
      </c>
      <c r="EO59" s="1233">
        <v>13148</v>
      </c>
      <c r="EP59" s="1233">
        <v>32057</v>
      </c>
      <c r="EQ59" s="1233">
        <v>5944</v>
      </c>
      <c r="ER59" s="1233">
        <v>15559</v>
      </c>
      <c r="ES59" s="1233">
        <v>10554</v>
      </c>
      <c r="ET59" s="1233">
        <v>934</v>
      </c>
      <c r="EU59" s="1233">
        <v>16</v>
      </c>
      <c r="EV59" s="1532" t="s">
        <v>31</v>
      </c>
      <c r="EW59" s="1533" t="s">
        <v>25</v>
      </c>
      <c r="EX59" s="1281" t="s">
        <v>25</v>
      </c>
      <c r="EY59" s="1282" t="s">
        <v>25</v>
      </c>
      <c r="EZ59" s="1314" t="s">
        <v>166</v>
      </c>
      <c r="FA59" s="1233">
        <v>494268</v>
      </c>
      <c r="FB59" s="1233" t="s">
        <v>22</v>
      </c>
      <c r="FC59" s="2639">
        <v>494259</v>
      </c>
      <c r="FD59" s="2639"/>
      <c r="FE59" s="1233">
        <v>103853</v>
      </c>
      <c r="FF59" s="1233">
        <v>145730</v>
      </c>
      <c r="FG59" s="1233">
        <v>244677</v>
      </c>
      <c r="FH59" s="1233" t="s">
        <v>22</v>
      </c>
      <c r="FI59" s="1233">
        <v>207055</v>
      </c>
      <c r="FJ59" s="1233">
        <v>37622</v>
      </c>
      <c r="FK59" s="1233" t="s">
        <v>22</v>
      </c>
      <c r="FL59" s="1233" t="s">
        <v>22</v>
      </c>
      <c r="FM59" s="1532" t="s">
        <v>31</v>
      </c>
      <c r="FN59" s="1533" t="s">
        <v>25</v>
      </c>
      <c r="FO59" s="1281" t="s">
        <v>25</v>
      </c>
      <c r="FP59" s="1282" t="s">
        <v>25</v>
      </c>
      <c r="FQ59" s="1314" t="s">
        <v>166</v>
      </c>
      <c r="FR59" s="1233">
        <v>225865</v>
      </c>
      <c r="FS59" s="1233" t="s">
        <v>21</v>
      </c>
      <c r="FT59" s="2639">
        <v>230334</v>
      </c>
      <c r="FU59" s="2639"/>
      <c r="FV59" s="1233">
        <v>229461</v>
      </c>
      <c r="FW59" s="1233" t="s">
        <v>21</v>
      </c>
      <c r="FX59" s="1233">
        <v>873</v>
      </c>
      <c r="FY59" s="1233" t="s">
        <v>21</v>
      </c>
      <c r="FZ59" s="1233">
        <v>844</v>
      </c>
      <c r="GA59" s="1233">
        <v>29</v>
      </c>
      <c r="GB59" s="1233" t="s">
        <v>21</v>
      </c>
      <c r="GC59" s="1233">
        <v>36330</v>
      </c>
      <c r="GD59" s="1532" t="s">
        <v>31</v>
      </c>
      <c r="GE59" s="1533" t="s">
        <v>25</v>
      </c>
      <c r="GF59" s="1281" t="s">
        <v>25</v>
      </c>
      <c r="GG59" s="1282" t="s">
        <v>25</v>
      </c>
      <c r="GH59" s="1314" t="s">
        <v>166</v>
      </c>
      <c r="GI59" s="1233">
        <v>55345</v>
      </c>
      <c r="GJ59" s="1233" t="s">
        <v>21</v>
      </c>
      <c r="GK59" s="2639">
        <v>57634</v>
      </c>
      <c r="GL59" s="2639"/>
      <c r="GM59" s="1233">
        <v>55516</v>
      </c>
      <c r="GN59" s="1233">
        <v>17</v>
      </c>
      <c r="GO59" s="1233">
        <v>2101</v>
      </c>
      <c r="GP59" s="1233" t="s">
        <v>21</v>
      </c>
      <c r="GQ59" s="1233">
        <v>2101</v>
      </c>
      <c r="GR59" s="1233" t="s">
        <v>21</v>
      </c>
      <c r="GS59" s="1233" t="s">
        <v>21</v>
      </c>
      <c r="GT59" s="1233">
        <v>9954</v>
      </c>
      <c r="GU59" s="1532" t="s">
        <v>31</v>
      </c>
      <c r="GV59" s="1533" t="s">
        <v>25</v>
      </c>
    </row>
    <row r="60" spans="1:204" ht="15" customHeight="1">
      <c r="A60" s="1281" t="s">
        <v>25</v>
      </c>
      <c r="B60" s="1282" t="s">
        <v>25</v>
      </c>
      <c r="C60" s="1314" t="s">
        <v>167</v>
      </c>
      <c r="D60" s="1233">
        <v>4416871</v>
      </c>
      <c r="E60" s="1233" t="s">
        <v>21</v>
      </c>
      <c r="F60" s="1233"/>
      <c r="G60" s="1233">
        <v>5882861</v>
      </c>
      <c r="H60" s="1233">
        <v>695635</v>
      </c>
      <c r="I60" s="1233">
        <v>156045</v>
      </c>
      <c r="J60" s="1233">
        <v>5031181</v>
      </c>
      <c r="K60" s="1233">
        <v>3830618</v>
      </c>
      <c r="L60" s="1233">
        <v>1109436</v>
      </c>
      <c r="M60" s="1233">
        <v>91127</v>
      </c>
      <c r="N60" s="1233">
        <v>50988</v>
      </c>
      <c r="O60" s="1233">
        <v>1576506</v>
      </c>
      <c r="P60" s="1532" t="s">
        <v>32</v>
      </c>
      <c r="Q60" s="1533" t="s">
        <v>25</v>
      </c>
      <c r="R60" s="1281" t="s">
        <v>25</v>
      </c>
      <c r="S60" s="1282" t="s">
        <v>25</v>
      </c>
      <c r="T60" s="1314" t="s">
        <v>167</v>
      </c>
      <c r="U60" s="1233">
        <v>2385647</v>
      </c>
      <c r="V60" s="1233" t="s">
        <v>22</v>
      </c>
      <c r="W60" s="2639">
        <v>2473699</v>
      </c>
      <c r="X60" s="2639"/>
      <c r="Y60" s="1233" t="s">
        <v>21</v>
      </c>
      <c r="Z60" s="1233" t="s">
        <v>21</v>
      </c>
      <c r="AA60" s="1233">
        <v>2473699</v>
      </c>
      <c r="AB60" s="1233">
        <v>2471181</v>
      </c>
      <c r="AC60" s="1233">
        <v>2518</v>
      </c>
      <c r="AD60" s="1233" t="s">
        <v>21</v>
      </c>
      <c r="AE60" s="1233" t="s">
        <v>21</v>
      </c>
      <c r="AF60" s="1233">
        <v>633598</v>
      </c>
      <c r="AG60" s="1532" t="s">
        <v>32</v>
      </c>
      <c r="AH60" s="1533" t="s">
        <v>25</v>
      </c>
      <c r="AI60" s="1281" t="s">
        <v>25</v>
      </c>
      <c r="AJ60" s="1282" t="s">
        <v>25</v>
      </c>
      <c r="AK60" s="1314" t="s">
        <v>167</v>
      </c>
      <c r="AL60" s="1233">
        <v>9550</v>
      </c>
      <c r="AM60" s="1233" t="s">
        <v>22</v>
      </c>
      <c r="AN60" s="2639">
        <v>5659</v>
      </c>
      <c r="AO60" s="2639"/>
      <c r="AP60" s="1233">
        <v>4</v>
      </c>
      <c r="AQ60" s="1233">
        <v>36</v>
      </c>
      <c r="AR60" s="1233">
        <v>5619</v>
      </c>
      <c r="AS60" s="1233">
        <v>99</v>
      </c>
      <c r="AT60" s="1233">
        <v>305</v>
      </c>
      <c r="AU60" s="1233">
        <v>5215</v>
      </c>
      <c r="AV60" s="1233">
        <v>33</v>
      </c>
      <c r="AW60" s="1233">
        <v>20234</v>
      </c>
      <c r="AX60" s="1532" t="s">
        <v>32</v>
      </c>
      <c r="AY60" s="1533" t="s">
        <v>25</v>
      </c>
      <c r="AZ60" s="1281" t="s">
        <v>25</v>
      </c>
      <c r="BA60" s="1282" t="s">
        <v>25</v>
      </c>
      <c r="BB60" s="1314" t="s">
        <v>167</v>
      </c>
      <c r="BC60" s="1233">
        <v>227039</v>
      </c>
      <c r="BD60" s="1233" t="s">
        <v>22</v>
      </c>
      <c r="BE60" s="2639">
        <v>359919</v>
      </c>
      <c r="BF60" s="2639"/>
      <c r="BG60" s="1233">
        <v>230927</v>
      </c>
      <c r="BH60" s="1233">
        <v>4305</v>
      </c>
      <c r="BI60" s="1233">
        <v>124687</v>
      </c>
      <c r="BJ60" s="1233">
        <v>36396</v>
      </c>
      <c r="BK60" s="1233">
        <v>83020</v>
      </c>
      <c r="BL60" s="1233">
        <v>5271</v>
      </c>
      <c r="BM60" s="1233">
        <v>2591</v>
      </c>
      <c r="BN60" s="1233">
        <v>207905</v>
      </c>
      <c r="BO60" s="1532" t="s">
        <v>32</v>
      </c>
      <c r="BP60" s="1533" t="s">
        <v>25</v>
      </c>
      <c r="BQ60" s="1281" t="s">
        <v>25</v>
      </c>
      <c r="BR60" s="1282" t="s">
        <v>25</v>
      </c>
      <c r="BS60" s="1314" t="s">
        <v>167</v>
      </c>
      <c r="BT60" s="1233">
        <v>24712</v>
      </c>
      <c r="BU60" s="1233" t="s">
        <v>22</v>
      </c>
      <c r="BV60" s="2639">
        <v>1001842</v>
      </c>
      <c r="BW60" s="2639"/>
      <c r="BX60" s="1233">
        <v>148557</v>
      </c>
      <c r="BY60" s="1233">
        <v>93525</v>
      </c>
      <c r="BZ60" s="1233">
        <v>759760</v>
      </c>
      <c r="CA60" s="1233">
        <v>33948</v>
      </c>
      <c r="CB60" s="1233">
        <v>695515</v>
      </c>
      <c r="CC60" s="1233">
        <v>30297</v>
      </c>
      <c r="CD60" s="1233" t="s">
        <v>22</v>
      </c>
      <c r="CE60" s="1233" t="s">
        <v>22</v>
      </c>
      <c r="CF60" s="1532" t="s">
        <v>32</v>
      </c>
      <c r="CG60" s="1533" t="s">
        <v>25</v>
      </c>
      <c r="CH60" s="1281" t="s">
        <v>25</v>
      </c>
      <c r="CI60" s="1282" t="s">
        <v>25</v>
      </c>
      <c r="CJ60" s="1314" t="s">
        <v>167</v>
      </c>
      <c r="CK60" s="1233">
        <v>28784</v>
      </c>
      <c r="CL60" s="372" t="s">
        <v>21</v>
      </c>
      <c r="CM60" s="2639">
        <v>28095</v>
      </c>
      <c r="CN60" s="2639"/>
      <c r="CO60" s="1233">
        <v>1981</v>
      </c>
      <c r="CP60" s="1233" t="s">
        <v>21</v>
      </c>
      <c r="CQ60" s="1233">
        <v>26114</v>
      </c>
      <c r="CR60" s="1233" t="s">
        <v>21</v>
      </c>
      <c r="CS60" s="1233">
        <v>24593</v>
      </c>
      <c r="CT60" s="1233">
        <v>1521</v>
      </c>
      <c r="CU60" s="1233" t="s">
        <v>21</v>
      </c>
      <c r="CV60" s="1233">
        <v>8157</v>
      </c>
      <c r="CW60" s="1532" t="s">
        <v>32</v>
      </c>
      <c r="CX60" s="1533" t="s">
        <v>25</v>
      </c>
      <c r="CY60" s="1281" t="s">
        <v>25</v>
      </c>
      <c r="CZ60" s="1282" t="s">
        <v>25</v>
      </c>
      <c r="DA60" s="1314" t="s">
        <v>167</v>
      </c>
      <c r="DB60" s="1233">
        <v>499018</v>
      </c>
      <c r="DC60" s="1233">
        <v>2505905</v>
      </c>
      <c r="DD60" s="2639">
        <v>2246985</v>
      </c>
      <c r="DE60" s="2639"/>
      <c r="DF60" s="1233" t="s">
        <v>21</v>
      </c>
      <c r="DG60" s="1233" t="s">
        <v>21</v>
      </c>
      <c r="DH60" s="1233">
        <v>2246985</v>
      </c>
      <c r="DI60" s="1233">
        <v>44488</v>
      </c>
      <c r="DJ60" s="1233">
        <v>2196636</v>
      </c>
      <c r="DK60" s="1233">
        <v>5861</v>
      </c>
      <c r="DL60" s="1233">
        <v>696200</v>
      </c>
      <c r="DM60" s="1233">
        <v>1927276</v>
      </c>
      <c r="DN60" s="1532" t="s">
        <v>32</v>
      </c>
      <c r="DO60" s="1533" t="s">
        <v>25</v>
      </c>
      <c r="DP60" s="1281" t="s">
        <v>25</v>
      </c>
      <c r="DQ60" s="1282" t="s">
        <v>25</v>
      </c>
      <c r="DR60" s="1314" t="s">
        <v>167</v>
      </c>
      <c r="DS60" s="1233">
        <v>220731</v>
      </c>
      <c r="DT60" s="1233">
        <v>8048375</v>
      </c>
      <c r="DU60" s="2639">
        <v>5857118</v>
      </c>
      <c r="DV60" s="2639"/>
      <c r="DW60" s="1233">
        <v>2027946</v>
      </c>
      <c r="DX60" s="1233" t="s">
        <v>21</v>
      </c>
      <c r="DY60" s="1233">
        <v>3829172</v>
      </c>
      <c r="DZ60" s="1233" t="s">
        <v>21</v>
      </c>
      <c r="EA60" s="1233">
        <v>3507434</v>
      </c>
      <c r="EB60" s="1233">
        <v>321738</v>
      </c>
      <c r="EC60" s="1233">
        <v>2293516</v>
      </c>
      <c r="ED60" s="1233" t="s">
        <v>22</v>
      </c>
      <c r="EE60" s="1532" t="s">
        <v>32</v>
      </c>
      <c r="EF60" s="1533" t="s">
        <v>25</v>
      </c>
      <c r="EG60" s="1281" t="s">
        <v>25</v>
      </c>
      <c r="EH60" s="1282" t="s">
        <v>25</v>
      </c>
      <c r="EI60" s="1314" t="s">
        <v>167</v>
      </c>
      <c r="EJ60" s="1233">
        <v>42582</v>
      </c>
      <c r="EK60" s="1233">
        <v>5260</v>
      </c>
      <c r="EL60" s="2639">
        <v>52259</v>
      </c>
      <c r="EM60" s="2639"/>
      <c r="EN60" s="1233">
        <v>19411</v>
      </c>
      <c r="EO60" s="1233">
        <v>12358</v>
      </c>
      <c r="EP60" s="1233">
        <v>20490</v>
      </c>
      <c r="EQ60" s="1233">
        <v>5353</v>
      </c>
      <c r="ER60" s="1233">
        <v>11894</v>
      </c>
      <c r="ES60" s="1233">
        <v>3243</v>
      </c>
      <c r="ET60" s="1233">
        <v>884</v>
      </c>
      <c r="EU60" s="1233">
        <v>20</v>
      </c>
      <c r="EV60" s="1532" t="s">
        <v>32</v>
      </c>
      <c r="EW60" s="1533" t="s">
        <v>25</v>
      </c>
      <c r="EX60" s="1281" t="s">
        <v>25</v>
      </c>
      <c r="EY60" s="1282" t="s">
        <v>25</v>
      </c>
      <c r="EZ60" s="1314" t="s">
        <v>167</v>
      </c>
      <c r="FA60" s="1233">
        <v>430952</v>
      </c>
      <c r="FB60" s="1233" t="s">
        <v>22</v>
      </c>
      <c r="FC60" s="2639">
        <v>430940</v>
      </c>
      <c r="FD60" s="2639"/>
      <c r="FE60" s="1233">
        <v>98166</v>
      </c>
      <c r="FF60" s="1233">
        <v>125964</v>
      </c>
      <c r="FG60" s="1233">
        <v>206811</v>
      </c>
      <c r="FH60" s="1233" t="s">
        <v>22</v>
      </c>
      <c r="FI60" s="1233">
        <v>177985</v>
      </c>
      <c r="FJ60" s="1233">
        <v>28826</v>
      </c>
      <c r="FK60" s="1233" t="s">
        <v>22</v>
      </c>
      <c r="FL60" s="1233" t="s">
        <v>22</v>
      </c>
      <c r="FM60" s="1532" t="s">
        <v>32</v>
      </c>
      <c r="FN60" s="1533" t="s">
        <v>25</v>
      </c>
      <c r="FO60" s="1281" t="s">
        <v>25</v>
      </c>
      <c r="FP60" s="1282" t="s">
        <v>25</v>
      </c>
      <c r="FQ60" s="1314" t="s">
        <v>167</v>
      </c>
      <c r="FR60" s="1233">
        <v>200653</v>
      </c>
      <c r="FS60" s="1233" t="s">
        <v>21</v>
      </c>
      <c r="FT60" s="2639">
        <v>196616</v>
      </c>
      <c r="FU60" s="2639"/>
      <c r="FV60" s="1233">
        <v>195922</v>
      </c>
      <c r="FW60" s="1233" t="s">
        <v>21</v>
      </c>
      <c r="FX60" s="1233">
        <v>694</v>
      </c>
      <c r="FY60" s="1233" t="s">
        <v>21</v>
      </c>
      <c r="FZ60" s="1233">
        <v>650</v>
      </c>
      <c r="GA60" s="1233">
        <v>44</v>
      </c>
      <c r="GB60" s="1233">
        <v>442</v>
      </c>
      <c r="GC60" s="1233">
        <v>39978</v>
      </c>
      <c r="GD60" s="1532" t="s">
        <v>32</v>
      </c>
      <c r="GE60" s="1533" t="s">
        <v>25</v>
      </c>
      <c r="GF60" s="1281" t="s">
        <v>25</v>
      </c>
      <c r="GG60" s="1282" t="s">
        <v>25</v>
      </c>
      <c r="GH60" s="1314" t="s">
        <v>167</v>
      </c>
      <c r="GI60" s="1233">
        <v>52133</v>
      </c>
      <c r="GJ60" s="1233" t="s">
        <v>21</v>
      </c>
      <c r="GK60" s="2639">
        <v>49481</v>
      </c>
      <c r="GL60" s="2639"/>
      <c r="GM60" s="1233">
        <v>48038</v>
      </c>
      <c r="GN60" s="1233">
        <v>5</v>
      </c>
      <c r="GO60" s="1233">
        <v>1438</v>
      </c>
      <c r="GP60" s="1233" t="s">
        <v>21</v>
      </c>
      <c r="GQ60" s="1233">
        <v>1438</v>
      </c>
      <c r="GR60" s="1233" t="s">
        <v>21</v>
      </c>
      <c r="GS60" s="1233" t="s">
        <v>21</v>
      </c>
      <c r="GT60" s="1233">
        <v>12769</v>
      </c>
      <c r="GU60" s="1532" t="s">
        <v>32</v>
      </c>
      <c r="GV60" s="1533" t="s">
        <v>25</v>
      </c>
    </row>
    <row r="61" spans="1:204" ht="15" customHeight="1">
      <c r="A61" s="1281" t="s">
        <v>25</v>
      </c>
      <c r="B61" s="1282" t="s">
        <v>25</v>
      </c>
      <c r="C61" s="1314" t="s">
        <v>2154</v>
      </c>
      <c r="D61" s="1233">
        <v>3856976</v>
      </c>
      <c r="E61" s="1233" t="s">
        <v>21</v>
      </c>
      <c r="F61" s="1233"/>
      <c r="G61" s="1233">
        <v>5316001</v>
      </c>
      <c r="H61" s="1233">
        <v>679732</v>
      </c>
      <c r="I61" s="1233">
        <v>160613</v>
      </c>
      <c r="J61" s="1233">
        <v>4475656</v>
      </c>
      <c r="K61" s="1233">
        <v>3394857</v>
      </c>
      <c r="L61" s="1233">
        <v>994275</v>
      </c>
      <c r="M61" s="1233">
        <v>86524</v>
      </c>
      <c r="N61" s="1233">
        <v>46589</v>
      </c>
      <c r="O61" s="1233">
        <v>1561528</v>
      </c>
      <c r="P61" s="1532" t="s">
        <v>33</v>
      </c>
      <c r="Q61" s="1533" t="s">
        <v>25</v>
      </c>
      <c r="R61" s="1281" t="s">
        <v>25</v>
      </c>
      <c r="S61" s="1282" t="s">
        <v>25</v>
      </c>
      <c r="T61" s="1314" t="s">
        <v>2154</v>
      </c>
      <c r="U61" s="1233">
        <v>2234810</v>
      </c>
      <c r="V61" s="1233" t="s">
        <v>22</v>
      </c>
      <c r="W61" s="2639">
        <v>2216021</v>
      </c>
      <c r="X61" s="2639"/>
      <c r="Y61" s="1233" t="s">
        <v>21</v>
      </c>
      <c r="Z61" s="1233" t="s">
        <v>21</v>
      </c>
      <c r="AA61" s="1233">
        <v>2216021</v>
      </c>
      <c r="AB61" s="1233">
        <v>2213676</v>
      </c>
      <c r="AC61" s="1233">
        <v>2345</v>
      </c>
      <c r="AD61" s="1233" t="s">
        <v>21</v>
      </c>
      <c r="AE61" s="1233">
        <v>589</v>
      </c>
      <c r="AF61" s="1233">
        <v>669098</v>
      </c>
      <c r="AG61" s="1532" t="s">
        <v>33</v>
      </c>
      <c r="AH61" s="1533" t="s">
        <v>25</v>
      </c>
      <c r="AI61" s="1281" t="s">
        <v>25</v>
      </c>
      <c r="AJ61" s="1282" t="s">
        <v>25</v>
      </c>
      <c r="AK61" s="1314" t="s">
        <v>2154</v>
      </c>
      <c r="AL61" s="1233">
        <v>4497</v>
      </c>
      <c r="AM61" s="1233" t="s">
        <v>22</v>
      </c>
      <c r="AN61" s="2639">
        <v>4555</v>
      </c>
      <c r="AO61" s="2639"/>
      <c r="AP61" s="1233">
        <v>3</v>
      </c>
      <c r="AQ61" s="1233">
        <v>28</v>
      </c>
      <c r="AR61" s="1233">
        <v>4524</v>
      </c>
      <c r="AS61" s="1233">
        <v>26</v>
      </c>
      <c r="AT61" s="1233">
        <v>289</v>
      </c>
      <c r="AU61" s="1233">
        <v>4209</v>
      </c>
      <c r="AV61" s="1233">
        <v>31</v>
      </c>
      <c r="AW61" s="1233">
        <v>20241</v>
      </c>
      <c r="AX61" s="1532" t="s">
        <v>33</v>
      </c>
      <c r="AY61" s="1533" t="s">
        <v>25</v>
      </c>
      <c r="AZ61" s="1281" t="s">
        <v>25</v>
      </c>
      <c r="BA61" s="1282" t="s">
        <v>25</v>
      </c>
      <c r="BB61" s="1314" t="s">
        <v>2154</v>
      </c>
      <c r="BC61" s="1233">
        <v>183966</v>
      </c>
      <c r="BD61" s="1233" t="s">
        <v>22</v>
      </c>
      <c r="BE61" s="2639">
        <v>310334</v>
      </c>
      <c r="BF61" s="2639"/>
      <c r="BG61" s="1233">
        <v>187093</v>
      </c>
      <c r="BH61" s="1233">
        <v>4291</v>
      </c>
      <c r="BI61" s="1233">
        <v>118950</v>
      </c>
      <c r="BJ61" s="1233">
        <v>33217</v>
      </c>
      <c r="BK61" s="1233">
        <v>79902</v>
      </c>
      <c r="BL61" s="1233">
        <v>5831</v>
      </c>
      <c r="BM61" s="1233">
        <v>1767</v>
      </c>
      <c r="BN61" s="1233">
        <v>202933</v>
      </c>
      <c r="BO61" s="1532" t="s">
        <v>33</v>
      </c>
      <c r="BP61" s="1533" t="s">
        <v>25</v>
      </c>
      <c r="BQ61" s="1281" t="s">
        <v>25</v>
      </c>
      <c r="BR61" s="1282" t="s">
        <v>25</v>
      </c>
      <c r="BS61" s="1314" t="s">
        <v>2154</v>
      </c>
      <c r="BT61" s="1233">
        <v>15057</v>
      </c>
      <c r="BU61" s="1233" t="s">
        <v>22</v>
      </c>
      <c r="BV61" s="2639">
        <v>918532</v>
      </c>
      <c r="BW61" s="2639"/>
      <c r="BX61" s="1233">
        <v>149173</v>
      </c>
      <c r="BY61" s="1233">
        <v>77560</v>
      </c>
      <c r="BZ61" s="1233">
        <v>691799</v>
      </c>
      <c r="CA61" s="1233">
        <v>31497</v>
      </c>
      <c r="CB61" s="1233">
        <v>629890</v>
      </c>
      <c r="CC61" s="1233">
        <v>30412</v>
      </c>
      <c r="CD61" s="1233" t="s">
        <v>22</v>
      </c>
      <c r="CE61" s="1233" t="s">
        <v>22</v>
      </c>
      <c r="CF61" s="1532" t="s">
        <v>33</v>
      </c>
      <c r="CG61" s="1533" t="s">
        <v>25</v>
      </c>
      <c r="CH61" s="1281" t="s">
        <v>25</v>
      </c>
      <c r="CI61" s="1282" t="s">
        <v>25</v>
      </c>
      <c r="CJ61" s="1314" t="s">
        <v>2154</v>
      </c>
      <c r="CK61" s="1233">
        <v>20890</v>
      </c>
      <c r="CL61" s="372" t="s">
        <v>21</v>
      </c>
      <c r="CM61" s="2639">
        <v>20677</v>
      </c>
      <c r="CN61" s="2639"/>
      <c r="CO61" s="1233">
        <v>875</v>
      </c>
      <c r="CP61" s="1233" t="s">
        <v>21</v>
      </c>
      <c r="CQ61" s="1233">
        <v>19802</v>
      </c>
      <c r="CR61" s="1233" t="s">
        <v>21</v>
      </c>
      <c r="CS61" s="1233">
        <v>18153</v>
      </c>
      <c r="CT61" s="1233">
        <v>1649</v>
      </c>
      <c r="CU61" s="1233" t="s">
        <v>21</v>
      </c>
      <c r="CV61" s="1233">
        <v>8371</v>
      </c>
      <c r="CW61" s="1532" t="s">
        <v>33</v>
      </c>
      <c r="CX61" s="1533" t="s">
        <v>25</v>
      </c>
      <c r="CY61" s="1281" t="s">
        <v>25</v>
      </c>
      <c r="CZ61" s="1282" t="s">
        <v>25</v>
      </c>
      <c r="DA61" s="1314" t="s">
        <v>2154</v>
      </c>
      <c r="DB61" s="1233">
        <v>491327</v>
      </c>
      <c r="DC61" s="1233">
        <v>2456586</v>
      </c>
      <c r="DD61" s="2639">
        <v>2125905</v>
      </c>
      <c r="DE61" s="2639"/>
      <c r="DF61" s="1233" t="s">
        <v>21</v>
      </c>
      <c r="DG61" s="1233" t="s">
        <v>21</v>
      </c>
      <c r="DH61" s="1233">
        <v>2125905</v>
      </c>
      <c r="DI61" s="1233">
        <v>40865</v>
      </c>
      <c r="DJ61" s="1233">
        <v>2079575</v>
      </c>
      <c r="DK61" s="1233">
        <v>5465</v>
      </c>
      <c r="DL61" s="1233">
        <v>804428</v>
      </c>
      <c r="DM61" s="1233">
        <v>1937774</v>
      </c>
      <c r="DN61" s="1532" t="s">
        <v>33</v>
      </c>
      <c r="DO61" s="1533" t="s">
        <v>25</v>
      </c>
      <c r="DP61" s="1281" t="s">
        <v>25</v>
      </c>
      <c r="DQ61" s="1282" t="s">
        <v>25</v>
      </c>
      <c r="DR61" s="1314" t="s">
        <v>2154</v>
      </c>
      <c r="DS61" s="1233">
        <v>192033</v>
      </c>
      <c r="DT61" s="1233">
        <v>7140474</v>
      </c>
      <c r="DU61" s="2639">
        <v>5343200</v>
      </c>
      <c r="DV61" s="2639"/>
      <c r="DW61" s="1233">
        <v>1915889</v>
      </c>
      <c r="DX61" s="1233" t="s">
        <v>21</v>
      </c>
      <c r="DY61" s="1233">
        <v>3427311</v>
      </c>
      <c r="DZ61" s="1233" t="s">
        <v>21</v>
      </c>
      <c r="EA61" s="1233">
        <v>3228448</v>
      </c>
      <c r="EB61" s="1233">
        <v>198863</v>
      </c>
      <c r="EC61" s="1233">
        <v>1922350</v>
      </c>
      <c r="ED61" s="1233" t="s">
        <v>22</v>
      </c>
      <c r="EE61" s="1532" t="s">
        <v>33</v>
      </c>
      <c r="EF61" s="1533" t="s">
        <v>25</v>
      </c>
      <c r="EG61" s="1281" t="s">
        <v>25</v>
      </c>
      <c r="EH61" s="1282" t="s">
        <v>25</v>
      </c>
      <c r="EI61" s="1314" t="s">
        <v>2154</v>
      </c>
      <c r="EJ61" s="1233">
        <v>41922</v>
      </c>
      <c r="EK61" s="1233">
        <v>5298</v>
      </c>
      <c r="EL61" s="2639">
        <v>51824</v>
      </c>
      <c r="EM61" s="2639"/>
      <c r="EN61" s="1233">
        <v>18095</v>
      </c>
      <c r="EO61" s="1233">
        <v>12400</v>
      </c>
      <c r="EP61" s="1233">
        <v>21329</v>
      </c>
      <c r="EQ61" s="1233">
        <v>5477</v>
      </c>
      <c r="ER61" s="1233">
        <v>12741</v>
      </c>
      <c r="ES61" s="1233">
        <v>3111</v>
      </c>
      <c r="ET61" s="1233">
        <v>852</v>
      </c>
      <c r="EU61" s="1233">
        <v>21</v>
      </c>
      <c r="EV61" s="1532" t="s">
        <v>33</v>
      </c>
      <c r="EW61" s="1533" t="s">
        <v>25</v>
      </c>
      <c r="EX61" s="1281" t="s">
        <v>25</v>
      </c>
      <c r="EY61" s="1282" t="s">
        <v>25</v>
      </c>
      <c r="EZ61" s="1314" t="s">
        <v>2154</v>
      </c>
      <c r="FA61" s="1233">
        <v>376120</v>
      </c>
      <c r="FB61" s="1233" t="s">
        <v>22</v>
      </c>
      <c r="FC61" s="2639">
        <v>376112</v>
      </c>
      <c r="FD61" s="2639"/>
      <c r="FE61" s="1233">
        <v>82895</v>
      </c>
      <c r="FF61" s="1233">
        <v>115095</v>
      </c>
      <c r="FG61" s="1233">
        <v>178121</v>
      </c>
      <c r="FH61" s="1233" t="s">
        <v>22</v>
      </c>
      <c r="FI61" s="1233">
        <v>156855</v>
      </c>
      <c r="FJ61" s="1233">
        <v>21266</v>
      </c>
      <c r="FK61" s="1233" t="s">
        <v>22</v>
      </c>
      <c r="FL61" s="1233" t="s">
        <v>22</v>
      </c>
      <c r="FM61" s="1532" t="s">
        <v>33</v>
      </c>
      <c r="FN61" s="1533" t="s">
        <v>25</v>
      </c>
      <c r="FO61" s="1281" t="s">
        <v>25</v>
      </c>
      <c r="FP61" s="1282" t="s">
        <v>25</v>
      </c>
      <c r="FQ61" s="1314" t="s">
        <v>2154</v>
      </c>
      <c r="FR61" s="1233">
        <v>171407</v>
      </c>
      <c r="FS61" s="1233" t="s">
        <v>21</v>
      </c>
      <c r="FT61" s="2639">
        <v>173953</v>
      </c>
      <c r="FU61" s="2639"/>
      <c r="FV61" s="1233">
        <v>172971</v>
      </c>
      <c r="FW61" s="1233" t="s">
        <v>21</v>
      </c>
      <c r="FX61" s="1233">
        <v>982</v>
      </c>
      <c r="FY61" s="1233" t="s">
        <v>21</v>
      </c>
      <c r="FZ61" s="1233">
        <v>982</v>
      </c>
      <c r="GA61" s="1233" t="s">
        <v>21</v>
      </c>
      <c r="GB61" s="1233">
        <v>382</v>
      </c>
      <c r="GC61" s="1233">
        <v>36967</v>
      </c>
      <c r="GD61" s="1532" t="s">
        <v>33</v>
      </c>
      <c r="GE61" s="1533" t="s">
        <v>25</v>
      </c>
      <c r="GF61" s="1281" t="s">
        <v>25</v>
      </c>
      <c r="GG61" s="1282" t="s">
        <v>25</v>
      </c>
      <c r="GH61" s="1314" t="s">
        <v>2154</v>
      </c>
      <c r="GI61" s="1233">
        <v>48809</v>
      </c>
      <c r="GJ61" s="1233" t="s">
        <v>21</v>
      </c>
      <c r="GK61" s="2639">
        <v>48789</v>
      </c>
      <c r="GL61" s="2639"/>
      <c r="GM61" s="1233">
        <v>47779</v>
      </c>
      <c r="GN61" s="1233">
        <v>3</v>
      </c>
      <c r="GO61" s="1233">
        <v>1007</v>
      </c>
      <c r="GP61" s="1233" t="s">
        <v>21</v>
      </c>
      <c r="GQ61" s="1233">
        <v>1007</v>
      </c>
      <c r="GR61" s="1233" t="s">
        <v>21</v>
      </c>
      <c r="GS61" s="1233" t="s">
        <v>21</v>
      </c>
      <c r="GT61" s="1233">
        <v>12850</v>
      </c>
      <c r="GU61" s="1532" t="s">
        <v>33</v>
      </c>
      <c r="GV61" s="1533" t="s">
        <v>25</v>
      </c>
    </row>
    <row r="62" spans="1:204" ht="15" customHeight="1">
      <c r="A62" s="1281" t="s">
        <v>25</v>
      </c>
      <c r="B62" s="1282" t="s">
        <v>25</v>
      </c>
      <c r="C62" s="1314" t="s">
        <v>168</v>
      </c>
      <c r="D62" s="1233">
        <v>3947119</v>
      </c>
      <c r="E62" s="1233" t="s">
        <v>21</v>
      </c>
      <c r="F62" s="1233"/>
      <c r="G62" s="1233">
        <v>5057961</v>
      </c>
      <c r="H62" s="1233">
        <v>593979</v>
      </c>
      <c r="I62" s="1233">
        <v>138237</v>
      </c>
      <c r="J62" s="1233">
        <v>4325745</v>
      </c>
      <c r="K62" s="1233">
        <v>3300621</v>
      </c>
      <c r="L62" s="1233">
        <v>945096</v>
      </c>
      <c r="M62" s="1233">
        <v>80028</v>
      </c>
      <c r="N62" s="1233">
        <v>67518</v>
      </c>
      <c r="O62" s="1233">
        <v>1741412</v>
      </c>
      <c r="P62" s="1532" t="s">
        <v>34</v>
      </c>
      <c r="Q62" s="1533" t="s">
        <v>25</v>
      </c>
      <c r="R62" s="1281" t="s">
        <v>25</v>
      </c>
      <c r="S62" s="1282" t="s">
        <v>25</v>
      </c>
      <c r="T62" s="1314" t="s">
        <v>168</v>
      </c>
      <c r="U62" s="1233">
        <v>2149346</v>
      </c>
      <c r="V62" s="1233" t="s">
        <v>22</v>
      </c>
      <c r="W62" s="2639">
        <v>2117857</v>
      </c>
      <c r="X62" s="2639"/>
      <c r="Y62" s="1233" t="s">
        <v>21</v>
      </c>
      <c r="Z62" s="1233" t="s">
        <v>21</v>
      </c>
      <c r="AA62" s="1233">
        <v>2117857</v>
      </c>
      <c r="AB62" s="1233">
        <v>2115864</v>
      </c>
      <c r="AC62" s="1233">
        <v>1993</v>
      </c>
      <c r="AD62" s="1233" t="s">
        <v>21</v>
      </c>
      <c r="AE62" s="1233">
        <v>592</v>
      </c>
      <c r="AF62" s="1233">
        <v>714636</v>
      </c>
      <c r="AG62" s="1532" t="s">
        <v>34</v>
      </c>
      <c r="AH62" s="1533" t="s">
        <v>25</v>
      </c>
      <c r="AI62" s="1281" t="s">
        <v>25</v>
      </c>
      <c r="AJ62" s="1282" t="s">
        <v>25</v>
      </c>
      <c r="AK62" s="1314" t="s">
        <v>168</v>
      </c>
      <c r="AL62" s="1233">
        <v>9147</v>
      </c>
      <c r="AM62" s="1233" t="s">
        <v>22</v>
      </c>
      <c r="AN62" s="2639">
        <v>11848</v>
      </c>
      <c r="AO62" s="2639"/>
      <c r="AP62" s="1233">
        <v>4</v>
      </c>
      <c r="AQ62" s="1233">
        <v>38</v>
      </c>
      <c r="AR62" s="1233">
        <v>11806</v>
      </c>
      <c r="AS62" s="1233">
        <v>6680</v>
      </c>
      <c r="AT62" s="1233">
        <v>287</v>
      </c>
      <c r="AU62" s="1233">
        <v>4839</v>
      </c>
      <c r="AV62" s="1233">
        <v>24</v>
      </c>
      <c r="AW62" s="1233">
        <v>17546</v>
      </c>
      <c r="AX62" s="1532" t="s">
        <v>34</v>
      </c>
      <c r="AY62" s="1533" t="s">
        <v>25</v>
      </c>
      <c r="AZ62" s="1281" t="s">
        <v>25</v>
      </c>
      <c r="BA62" s="1282" t="s">
        <v>25</v>
      </c>
      <c r="BB62" s="1314" t="s">
        <v>168</v>
      </c>
      <c r="BC62" s="1233">
        <v>190035</v>
      </c>
      <c r="BD62" s="1233" t="s">
        <v>22</v>
      </c>
      <c r="BE62" s="2639">
        <v>279415</v>
      </c>
      <c r="BF62" s="2639"/>
      <c r="BG62" s="1233">
        <v>164584</v>
      </c>
      <c r="BH62" s="1233">
        <v>5132</v>
      </c>
      <c r="BI62" s="1233">
        <v>109699</v>
      </c>
      <c r="BJ62" s="1233">
        <v>33846</v>
      </c>
      <c r="BK62" s="1233">
        <v>71863</v>
      </c>
      <c r="BL62" s="1233">
        <v>3990</v>
      </c>
      <c r="BM62" s="1233">
        <v>3525</v>
      </c>
      <c r="BN62" s="1233">
        <v>208029</v>
      </c>
      <c r="BO62" s="1532" t="s">
        <v>34</v>
      </c>
      <c r="BP62" s="1533" t="s">
        <v>25</v>
      </c>
      <c r="BQ62" s="1281" t="s">
        <v>25</v>
      </c>
      <c r="BR62" s="1282" t="s">
        <v>25</v>
      </c>
      <c r="BS62" s="1314" t="s">
        <v>168</v>
      </c>
      <c r="BT62" s="1233">
        <v>14423</v>
      </c>
      <c r="BU62" s="1233" t="s">
        <v>22</v>
      </c>
      <c r="BV62" s="2639">
        <v>848745</v>
      </c>
      <c r="BW62" s="2639"/>
      <c r="BX62" s="1233">
        <v>133031</v>
      </c>
      <c r="BY62" s="1233">
        <v>64944</v>
      </c>
      <c r="BZ62" s="1233">
        <v>650770</v>
      </c>
      <c r="CA62" s="1233">
        <v>36629</v>
      </c>
      <c r="CB62" s="1233">
        <v>588384</v>
      </c>
      <c r="CC62" s="1233">
        <v>25757</v>
      </c>
      <c r="CD62" s="1233" t="s">
        <v>22</v>
      </c>
      <c r="CE62" s="1233" t="s">
        <v>22</v>
      </c>
      <c r="CF62" s="1532" t="s">
        <v>34</v>
      </c>
      <c r="CG62" s="1533" t="s">
        <v>25</v>
      </c>
      <c r="CH62" s="1281" t="s">
        <v>25</v>
      </c>
      <c r="CI62" s="1282" t="s">
        <v>25</v>
      </c>
      <c r="CJ62" s="1314" t="s">
        <v>168</v>
      </c>
      <c r="CK62" s="1233">
        <v>24902</v>
      </c>
      <c r="CL62" s="372" t="s">
        <v>21</v>
      </c>
      <c r="CM62" s="2639">
        <v>24287</v>
      </c>
      <c r="CN62" s="2639"/>
      <c r="CO62" s="1233">
        <v>225</v>
      </c>
      <c r="CP62" s="1233" t="s">
        <v>21</v>
      </c>
      <c r="CQ62" s="1233">
        <v>24062</v>
      </c>
      <c r="CR62" s="1233" t="s">
        <v>21</v>
      </c>
      <c r="CS62" s="1233">
        <v>22018</v>
      </c>
      <c r="CT62" s="1233">
        <v>2044</v>
      </c>
      <c r="CU62" s="1233" t="s">
        <v>21</v>
      </c>
      <c r="CV62" s="1233">
        <v>8986</v>
      </c>
      <c r="CW62" s="1532" t="s">
        <v>34</v>
      </c>
      <c r="CX62" s="1533" t="s">
        <v>25</v>
      </c>
      <c r="CY62" s="1281" t="s">
        <v>25</v>
      </c>
      <c r="CZ62" s="1282" t="s">
        <v>25</v>
      </c>
      <c r="DA62" s="1314" t="s">
        <v>168</v>
      </c>
      <c r="DB62" s="1233">
        <v>465466</v>
      </c>
      <c r="DC62" s="1233">
        <v>2285893</v>
      </c>
      <c r="DD62" s="2639">
        <v>2027779</v>
      </c>
      <c r="DE62" s="2639"/>
      <c r="DF62" s="1233" t="s">
        <v>21</v>
      </c>
      <c r="DG62" s="1233" t="s">
        <v>21</v>
      </c>
      <c r="DH62" s="1233">
        <v>2027779</v>
      </c>
      <c r="DI62" s="1233">
        <v>39004</v>
      </c>
      <c r="DJ62" s="1233">
        <v>1973324</v>
      </c>
      <c r="DK62" s="1233">
        <v>15451</v>
      </c>
      <c r="DL62" s="1233">
        <v>705046</v>
      </c>
      <c r="DM62" s="1233">
        <v>1952707</v>
      </c>
      <c r="DN62" s="1532" t="s">
        <v>34</v>
      </c>
      <c r="DO62" s="1533" t="s">
        <v>25</v>
      </c>
      <c r="DP62" s="1281" t="s">
        <v>25</v>
      </c>
      <c r="DQ62" s="1282" t="s">
        <v>25</v>
      </c>
      <c r="DR62" s="1314" t="s">
        <v>168</v>
      </c>
      <c r="DS62" s="1233">
        <v>177391</v>
      </c>
      <c r="DT62" s="1233">
        <v>6739210</v>
      </c>
      <c r="DU62" s="2639">
        <v>5045059</v>
      </c>
      <c r="DV62" s="2639"/>
      <c r="DW62" s="1233">
        <v>1857256</v>
      </c>
      <c r="DX62" s="1233" t="s">
        <v>21</v>
      </c>
      <c r="DY62" s="1233">
        <v>3187803</v>
      </c>
      <c r="DZ62" s="1233" t="s">
        <v>21</v>
      </c>
      <c r="EA62" s="1233">
        <v>2995994</v>
      </c>
      <c r="EB62" s="1233">
        <v>191809</v>
      </c>
      <c r="EC62" s="1233">
        <v>1785334</v>
      </c>
      <c r="ED62" s="1233" t="s">
        <v>22</v>
      </c>
      <c r="EE62" s="1532" t="s">
        <v>34</v>
      </c>
      <c r="EF62" s="1533" t="s">
        <v>25</v>
      </c>
      <c r="EG62" s="1281" t="s">
        <v>25</v>
      </c>
      <c r="EH62" s="1282" t="s">
        <v>25</v>
      </c>
      <c r="EI62" s="1314" t="s">
        <v>168</v>
      </c>
      <c r="EJ62" s="1233">
        <v>33021</v>
      </c>
      <c r="EK62" s="1233">
        <v>5177</v>
      </c>
      <c r="EL62" s="2639">
        <v>42703</v>
      </c>
      <c r="EM62" s="2639"/>
      <c r="EN62" s="1233">
        <v>16210</v>
      </c>
      <c r="EO62" s="1233">
        <v>11667</v>
      </c>
      <c r="EP62" s="1233">
        <v>14826</v>
      </c>
      <c r="EQ62" s="1233">
        <v>2708</v>
      </c>
      <c r="ER62" s="1233">
        <v>10357</v>
      </c>
      <c r="ES62" s="1233">
        <v>1761</v>
      </c>
      <c r="ET62" s="1233">
        <v>847</v>
      </c>
      <c r="EU62" s="1233">
        <v>19</v>
      </c>
      <c r="EV62" s="1532" t="s">
        <v>34</v>
      </c>
      <c r="EW62" s="1533" t="s">
        <v>25</v>
      </c>
      <c r="EX62" s="1281" t="s">
        <v>25</v>
      </c>
      <c r="EY62" s="1282" t="s">
        <v>25</v>
      </c>
      <c r="EZ62" s="1314" t="s">
        <v>168</v>
      </c>
      <c r="FA62" s="1233">
        <v>397536</v>
      </c>
      <c r="FB62" s="1233" t="s">
        <v>22</v>
      </c>
      <c r="FC62" s="2639">
        <v>397531</v>
      </c>
      <c r="FD62" s="2639"/>
      <c r="FE62" s="1233">
        <v>88934</v>
      </c>
      <c r="FF62" s="1233">
        <v>131637</v>
      </c>
      <c r="FG62" s="1233">
        <v>176959</v>
      </c>
      <c r="FH62" s="1233" t="s">
        <v>22</v>
      </c>
      <c r="FI62" s="1233">
        <v>152088</v>
      </c>
      <c r="FJ62" s="1233">
        <v>24872</v>
      </c>
      <c r="FK62" s="1233" t="s">
        <v>22</v>
      </c>
      <c r="FL62" s="1233" t="s">
        <v>22</v>
      </c>
      <c r="FM62" s="1532" t="s">
        <v>34</v>
      </c>
      <c r="FN62" s="1533" t="s">
        <v>25</v>
      </c>
      <c r="FO62" s="1281" t="s">
        <v>25</v>
      </c>
      <c r="FP62" s="1282" t="s">
        <v>25</v>
      </c>
      <c r="FQ62" s="1314" t="s">
        <v>168</v>
      </c>
      <c r="FR62" s="1233">
        <v>202375</v>
      </c>
      <c r="FS62" s="1233" t="s">
        <v>21</v>
      </c>
      <c r="FT62" s="2639">
        <v>195052</v>
      </c>
      <c r="FU62" s="2639"/>
      <c r="FV62" s="1233">
        <v>194301</v>
      </c>
      <c r="FW62" s="1233" t="s">
        <v>21</v>
      </c>
      <c r="FX62" s="1233">
        <v>751</v>
      </c>
      <c r="FY62" s="1233" t="s">
        <v>21</v>
      </c>
      <c r="FZ62" s="1233">
        <v>728</v>
      </c>
      <c r="GA62" s="1233">
        <v>23</v>
      </c>
      <c r="GB62" s="1233">
        <v>376</v>
      </c>
      <c r="GC62" s="1233">
        <v>43931</v>
      </c>
      <c r="GD62" s="1532" t="s">
        <v>34</v>
      </c>
      <c r="GE62" s="1533" t="s">
        <v>25</v>
      </c>
      <c r="GF62" s="1281" t="s">
        <v>25</v>
      </c>
      <c r="GG62" s="1282" t="s">
        <v>25</v>
      </c>
      <c r="GH62" s="1314" t="s">
        <v>168</v>
      </c>
      <c r="GI62" s="1233">
        <v>47475</v>
      </c>
      <c r="GJ62" s="1233" t="s">
        <v>21</v>
      </c>
      <c r="GK62" s="2639">
        <v>45544</v>
      </c>
      <c r="GL62" s="2639"/>
      <c r="GM62" s="1233">
        <v>44502</v>
      </c>
      <c r="GN62" s="1233">
        <v>4</v>
      </c>
      <c r="GO62" s="1233">
        <v>1038</v>
      </c>
      <c r="GP62" s="1233" t="s">
        <v>21</v>
      </c>
      <c r="GQ62" s="1233">
        <v>1038</v>
      </c>
      <c r="GR62" s="1233" t="s">
        <v>21</v>
      </c>
      <c r="GS62" s="1233" t="s">
        <v>21</v>
      </c>
      <c r="GT62" s="1233">
        <v>14673</v>
      </c>
      <c r="GU62" s="1532" t="s">
        <v>34</v>
      </c>
      <c r="GV62" s="1533" t="s">
        <v>25</v>
      </c>
    </row>
    <row r="63" spans="1:204" ht="15" customHeight="1">
      <c r="A63" s="1281" t="s">
        <v>25</v>
      </c>
      <c r="B63" s="1282" t="s">
        <v>25</v>
      </c>
      <c r="C63" s="1314" t="s">
        <v>169</v>
      </c>
      <c r="D63" s="1233">
        <v>4140771</v>
      </c>
      <c r="E63" s="1233" t="s">
        <v>21</v>
      </c>
      <c r="F63" s="1233"/>
      <c r="G63" s="1233">
        <v>5769769</v>
      </c>
      <c r="H63" s="1233">
        <v>660856</v>
      </c>
      <c r="I63" s="1233">
        <v>158856</v>
      </c>
      <c r="J63" s="1233">
        <v>4950057</v>
      </c>
      <c r="K63" s="1233">
        <v>3769451</v>
      </c>
      <c r="L63" s="1233">
        <v>1092771</v>
      </c>
      <c r="M63" s="1233">
        <v>87835</v>
      </c>
      <c r="N63" s="1233">
        <v>70652</v>
      </c>
      <c r="O63" s="1233">
        <v>1548146</v>
      </c>
      <c r="P63" s="1532" t="s">
        <v>35</v>
      </c>
      <c r="Q63" s="1533" t="s">
        <v>25</v>
      </c>
      <c r="R63" s="1281" t="s">
        <v>25</v>
      </c>
      <c r="S63" s="1282" t="s">
        <v>25</v>
      </c>
      <c r="T63" s="1314" t="s">
        <v>169</v>
      </c>
      <c r="U63" s="1233">
        <v>2412275</v>
      </c>
      <c r="V63" s="1233" t="s">
        <v>22</v>
      </c>
      <c r="W63" s="2639">
        <v>2473031</v>
      </c>
      <c r="X63" s="2639"/>
      <c r="Y63" s="1233" t="s">
        <v>21</v>
      </c>
      <c r="Z63" s="1233" t="s">
        <v>21</v>
      </c>
      <c r="AA63" s="1233">
        <v>2473031</v>
      </c>
      <c r="AB63" s="1233">
        <v>2471019</v>
      </c>
      <c r="AC63" s="1233">
        <v>1969</v>
      </c>
      <c r="AD63" s="1233">
        <v>43</v>
      </c>
      <c r="AE63" s="1233">
        <v>1180</v>
      </c>
      <c r="AF63" s="1233">
        <v>660714</v>
      </c>
      <c r="AG63" s="1532" t="s">
        <v>35</v>
      </c>
      <c r="AH63" s="1533" t="s">
        <v>25</v>
      </c>
      <c r="AI63" s="1281" t="s">
        <v>25</v>
      </c>
      <c r="AJ63" s="1282" t="s">
        <v>25</v>
      </c>
      <c r="AK63" s="1314" t="s">
        <v>169</v>
      </c>
      <c r="AL63" s="1233">
        <v>10872</v>
      </c>
      <c r="AM63" s="1233" t="s">
        <v>22</v>
      </c>
      <c r="AN63" s="2639">
        <v>17910</v>
      </c>
      <c r="AO63" s="2639"/>
      <c r="AP63" s="1233">
        <v>4</v>
      </c>
      <c r="AQ63" s="1233">
        <v>46</v>
      </c>
      <c r="AR63" s="1233">
        <v>17860</v>
      </c>
      <c r="AS63" s="1233">
        <v>12676</v>
      </c>
      <c r="AT63" s="1233">
        <v>267</v>
      </c>
      <c r="AU63" s="1233">
        <v>4917</v>
      </c>
      <c r="AV63" s="1233">
        <v>30</v>
      </c>
      <c r="AW63" s="1233">
        <v>10511</v>
      </c>
      <c r="AX63" s="1532" t="s">
        <v>35</v>
      </c>
      <c r="AY63" s="1533" t="s">
        <v>25</v>
      </c>
      <c r="AZ63" s="1281" t="s">
        <v>25</v>
      </c>
      <c r="BA63" s="1282" t="s">
        <v>25</v>
      </c>
      <c r="BB63" s="1314" t="s">
        <v>169</v>
      </c>
      <c r="BC63" s="1233">
        <v>184213</v>
      </c>
      <c r="BD63" s="1233" t="s">
        <v>22</v>
      </c>
      <c r="BE63" s="2639">
        <v>289680</v>
      </c>
      <c r="BF63" s="2639"/>
      <c r="BG63" s="1233">
        <v>160887</v>
      </c>
      <c r="BH63" s="1233">
        <v>6534</v>
      </c>
      <c r="BI63" s="1233">
        <v>122259</v>
      </c>
      <c r="BJ63" s="1233">
        <v>39810</v>
      </c>
      <c r="BK63" s="1233">
        <v>77914</v>
      </c>
      <c r="BL63" s="1233">
        <v>4535</v>
      </c>
      <c r="BM63" s="1233">
        <v>6562</v>
      </c>
      <c r="BN63" s="1233">
        <v>205507</v>
      </c>
      <c r="BO63" s="1532" t="s">
        <v>35</v>
      </c>
      <c r="BP63" s="1533" t="s">
        <v>25</v>
      </c>
      <c r="BQ63" s="1281" t="s">
        <v>25</v>
      </c>
      <c r="BR63" s="1282" t="s">
        <v>25</v>
      </c>
      <c r="BS63" s="1314" t="s">
        <v>169</v>
      </c>
      <c r="BT63" s="1233">
        <v>17299</v>
      </c>
      <c r="BU63" s="1233" t="s">
        <v>22</v>
      </c>
      <c r="BV63" s="2639">
        <v>975331</v>
      </c>
      <c r="BW63" s="2639"/>
      <c r="BX63" s="1233">
        <v>165441</v>
      </c>
      <c r="BY63" s="1233">
        <v>78205</v>
      </c>
      <c r="BZ63" s="1233">
        <v>731685</v>
      </c>
      <c r="CA63" s="1233">
        <v>23309</v>
      </c>
      <c r="CB63" s="1233">
        <v>681293</v>
      </c>
      <c r="CC63" s="1233">
        <v>27083</v>
      </c>
      <c r="CD63" s="1233" t="s">
        <v>22</v>
      </c>
      <c r="CE63" s="1233" t="s">
        <v>22</v>
      </c>
      <c r="CF63" s="1532" t="s">
        <v>35</v>
      </c>
      <c r="CG63" s="1533" t="s">
        <v>25</v>
      </c>
      <c r="CH63" s="1281" t="s">
        <v>25</v>
      </c>
      <c r="CI63" s="1282" t="s">
        <v>25</v>
      </c>
      <c r="CJ63" s="1314" t="s">
        <v>169</v>
      </c>
      <c r="CK63" s="1233">
        <v>30035</v>
      </c>
      <c r="CL63" s="372" t="s">
        <v>21</v>
      </c>
      <c r="CM63" s="2639">
        <v>30207</v>
      </c>
      <c r="CN63" s="2639"/>
      <c r="CO63" s="1233">
        <v>426</v>
      </c>
      <c r="CP63" s="1233" t="s">
        <v>21</v>
      </c>
      <c r="CQ63" s="1233">
        <v>29781</v>
      </c>
      <c r="CR63" s="1233" t="s">
        <v>21</v>
      </c>
      <c r="CS63" s="1233">
        <v>27527</v>
      </c>
      <c r="CT63" s="1233">
        <v>2254</v>
      </c>
      <c r="CU63" s="1233" t="s">
        <v>21</v>
      </c>
      <c r="CV63" s="1233">
        <v>8837</v>
      </c>
      <c r="CW63" s="1532" t="s">
        <v>35</v>
      </c>
      <c r="CX63" s="1533" t="s">
        <v>25</v>
      </c>
      <c r="CY63" s="1281" t="s">
        <v>25</v>
      </c>
      <c r="CZ63" s="1282" t="s">
        <v>25</v>
      </c>
      <c r="DA63" s="1314" t="s">
        <v>169</v>
      </c>
      <c r="DB63" s="1233">
        <v>377411</v>
      </c>
      <c r="DC63" s="1233">
        <v>2283215</v>
      </c>
      <c r="DD63" s="2639">
        <v>2004500</v>
      </c>
      <c r="DE63" s="2639"/>
      <c r="DF63" s="1233" t="s">
        <v>21</v>
      </c>
      <c r="DG63" s="1233" t="s">
        <v>21</v>
      </c>
      <c r="DH63" s="1233">
        <v>2004500</v>
      </c>
      <c r="DI63" s="1233">
        <v>34396</v>
      </c>
      <c r="DJ63" s="1233">
        <v>1966149</v>
      </c>
      <c r="DK63" s="1233">
        <v>3955</v>
      </c>
      <c r="DL63" s="1233">
        <v>733012</v>
      </c>
      <c r="DM63" s="1233">
        <v>1866629</v>
      </c>
      <c r="DN63" s="1532" t="s">
        <v>35</v>
      </c>
      <c r="DO63" s="1533" t="s">
        <v>25</v>
      </c>
      <c r="DP63" s="1281" t="s">
        <v>25</v>
      </c>
      <c r="DQ63" s="1282" t="s">
        <v>25</v>
      </c>
      <c r="DR63" s="1314" t="s">
        <v>169</v>
      </c>
      <c r="DS63" s="1233">
        <v>112913</v>
      </c>
      <c r="DT63" s="1233">
        <v>6860059</v>
      </c>
      <c r="DU63" s="2639">
        <v>5046439</v>
      </c>
      <c r="DV63" s="2639"/>
      <c r="DW63" s="1233">
        <v>1684960</v>
      </c>
      <c r="DX63" s="1233" t="s">
        <v>21</v>
      </c>
      <c r="DY63" s="1233">
        <v>3361479</v>
      </c>
      <c r="DZ63" s="1233" t="s">
        <v>21</v>
      </c>
      <c r="EA63" s="1233">
        <v>3069913</v>
      </c>
      <c r="EB63" s="1233">
        <v>291566</v>
      </c>
      <c r="EC63" s="1233">
        <v>1891318</v>
      </c>
      <c r="ED63" s="1233" t="s">
        <v>22</v>
      </c>
      <c r="EE63" s="1532" t="s">
        <v>35</v>
      </c>
      <c r="EF63" s="1533" t="s">
        <v>25</v>
      </c>
      <c r="EG63" s="1281" t="s">
        <v>25</v>
      </c>
      <c r="EH63" s="1282" t="s">
        <v>25</v>
      </c>
      <c r="EI63" s="1314" t="s">
        <v>169</v>
      </c>
      <c r="EJ63" s="1233">
        <v>39777</v>
      </c>
      <c r="EK63" s="1233">
        <v>4757</v>
      </c>
      <c r="EL63" s="2639">
        <v>49218</v>
      </c>
      <c r="EM63" s="2639"/>
      <c r="EN63" s="1233">
        <v>17994</v>
      </c>
      <c r="EO63" s="1233">
        <v>13347</v>
      </c>
      <c r="EP63" s="1233">
        <v>17877</v>
      </c>
      <c r="EQ63" s="1233">
        <v>5708</v>
      </c>
      <c r="ER63" s="1233">
        <v>10304</v>
      </c>
      <c r="ES63" s="1233">
        <v>1865</v>
      </c>
      <c r="ET63" s="1233">
        <v>880</v>
      </c>
      <c r="EU63" s="1233">
        <v>9</v>
      </c>
      <c r="EV63" s="1532" t="s">
        <v>35</v>
      </c>
      <c r="EW63" s="1533" t="s">
        <v>25</v>
      </c>
      <c r="EX63" s="1281" t="s">
        <v>25</v>
      </c>
      <c r="EY63" s="1282" t="s">
        <v>25</v>
      </c>
      <c r="EZ63" s="1314" t="s">
        <v>169</v>
      </c>
      <c r="FA63" s="1233">
        <v>437340</v>
      </c>
      <c r="FB63" s="1233" t="s">
        <v>22</v>
      </c>
      <c r="FC63" s="2639">
        <v>437338</v>
      </c>
      <c r="FD63" s="2639"/>
      <c r="FE63" s="1233">
        <v>93275</v>
      </c>
      <c r="FF63" s="1233">
        <v>142553</v>
      </c>
      <c r="FG63" s="1233">
        <v>201511</v>
      </c>
      <c r="FH63" s="1233" t="s">
        <v>22</v>
      </c>
      <c r="FI63" s="1233">
        <v>170006</v>
      </c>
      <c r="FJ63" s="1233">
        <v>31505</v>
      </c>
      <c r="FK63" s="1233" t="s">
        <v>22</v>
      </c>
      <c r="FL63" s="1233" t="s">
        <v>22</v>
      </c>
      <c r="FM63" s="1532" t="s">
        <v>35</v>
      </c>
      <c r="FN63" s="1533" t="s">
        <v>25</v>
      </c>
      <c r="FO63" s="1281" t="s">
        <v>25</v>
      </c>
      <c r="FP63" s="1282" t="s">
        <v>25</v>
      </c>
      <c r="FQ63" s="1314" t="s">
        <v>169</v>
      </c>
      <c r="FR63" s="1233">
        <v>193101</v>
      </c>
      <c r="FS63" s="1233" t="s">
        <v>21</v>
      </c>
      <c r="FT63" s="2639">
        <v>193581</v>
      </c>
      <c r="FU63" s="2639"/>
      <c r="FV63" s="1233">
        <v>192795</v>
      </c>
      <c r="FW63" s="1233" t="s">
        <v>21</v>
      </c>
      <c r="FX63" s="1233">
        <v>786</v>
      </c>
      <c r="FY63" s="1233" t="s">
        <v>21</v>
      </c>
      <c r="FZ63" s="1233">
        <v>739</v>
      </c>
      <c r="GA63" s="1233">
        <v>47</v>
      </c>
      <c r="GB63" s="1233">
        <v>178</v>
      </c>
      <c r="GC63" s="1233">
        <v>43271</v>
      </c>
      <c r="GD63" s="1532" t="s">
        <v>35</v>
      </c>
      <c r="GE63" s="1533" t="s">
        <v>25</v>
      </c>
      <c r="GF63" s="1281" t="s">
        <v>25</v>
      </c>
      <c r="GG63" s="1282" t="s">
        <v>25</v>
      </c>
      <c r="GH63" s="1314" t="s">
        <v>169</v>
      </c>
      <c r="GI63" s="1233">
        <v>50764</v>
      </c>
      <c r="GJ63" s="1233" t="s">
        <v>21</v>
      </c>
      <c r="GK63" s="2639">
        <v>49121</v>
      </c>
      <c r="GL63" s="2639"/>
      <c r="GM63" s="1233">
        <v>48130</v>
      </c>
      <c r="GN63" s="1233" t="s">
        <v>21</v>
      </c>
      <c r="GO63" s="1233">
        <v>991</v>
      </c>
      <c r="GP63" s="1233" t="s">
        <v>21</v>
      </c>
      <c r="GQ63" s="1233">
        <v>991</v>
      </c>
      <c r="GR63" s="1233" t="s">
        <v>21</v>
      </c>
      <c r="GS63" s="1233" t="s">
        <v>21</v>
      </c>
      <c r="GT63" s="1233">
        <v>16417</v>
      </c>
      <c r="GU63" s="1532" t="s">
        <v>35</v>
      </c>
      <c r="GV63" s="1533" t="s">
        <v>25</v>
      </c>
    </row>
    <row r="64" spans="1:204" ht="15" customHeight="1">
      <c r="A64" s="1281" t="s">
        <v>25</v>
      </c>
      <c r="B64" s="1282" t="s">
        <v>25</v>
      </c>
      <c r="C64" s="1314" t="s">
        <v>170</v>
      </c>
      <c r="D64" s="1233">
        <v>4632157</v>
      </c>
      <c r="E64" s="1233" t="s">
        <v>21</v>
      </c>
      <c r="F64" s="1233"/>
      <c r="G64" s="1233">
        <v>6132952</v>
      </c>
      <c r="H64" s="1233">
        <v>663283</v>
      </c>
      <c r="I64" s="1233">
        <v>159779</v>
      </c>
      <c r="J64" s="1233">
        <v>5309890</v>
      </c>
      <c r="K64" s="1233">
        <v>4089609</v>
      </c>
      <c r="L64" s="1233">
        <v>1138753</v>
      </c>
      <c r="M64" s="1233">
        <v>81529</v>
      </c>
      <c r="N64" s="1233">
        <v>72078</v>
      </c>
      <c r="O64" s="1233">
        <v>1503303</v>
      </c>
      <c r="P64" s="1532" t="s">
        <v>36</v>
      </c>
      <c r="Q64" s="1533" t="s">
        <v>25</v>
      </c>
      <c r="R64" s="1281" t="s">
        <v>25</v>
      </c>
      <c r="S64" s="1282" t="s">
        <v>25</v>
      </c>
      <c r="T64" s="1314" t="s">
        <v>170</v>
      </c>
      <c r="U64" s="1233">
        <v>2512801</v>
      </c>
      <c r="V64" s="1233" t="s">
        <v>22</v>
      </c>
      <c r="W64" s="2639">
        <v>2583598</v>
      </c>
      <c r="X64" s="2639"/>
      <c r="Y64" s="1233" t="s">
        <v>21</v>
      </c>
      <c r="Z64" s="1233" t="s">
        <v>21</v>
      </c>
      <c r="AA64" s="1233">
        <v>2583598</v>
      </c>
      <c r="AB64" s="1233">
        <v>2581775</v>
      </c>
      <c r="AC64" s="1233">
        <v>1776</v>
      </c>
      <c r="AD64" s="1233">
        <v>47</v>
      </c>
      <c r="AE64" s="1233">
        <v>1146</v>
      </c>
      <c r="AF64" s="1233">
        <v>597837</v>
      </c>
      <c r="AG64" s="1532" t="s">
        <v>36</v>
      </c>
      <c r="AH64" s="1533" t="s">
        <v>25</v>
      </c>
      <c r="AI64" s="1281" t="s">
        <v>25</v>
      </c>
      <c r="AJ64" s="1282" t="s">
        <v>25</v>
      </c>
      <c r="AK64" s="1314" t="s">
        <v>170</v>
      </c>
      <c r="AL64" s="1233">
        <v>19488</v>
      </c>
      <c r="AM64" s="1233" t="s">
        <v>22</v>
      </c>
      <c r="AN64" s="2639">
        <v>18724</v>
      </c>
      <c r="AO64" s="2639"/>
      <c r="AP64" s="1233">
        <v>3</v>
      </c>
      <c r="AQ64" s="1233">
        <v>46</v>
      </c>
      <c r="AR64" s="1233">
        <v>18675</v>
      </c>
      <c r="AS64" s="1233">
        <v>13847</v>
      </c>
      <c r="AT64" s="1233">
        <v>261</v>
      </c>
      <c r="AU64" s="1233">
        <v>4567</v>
      </c>
      <c r="AV64" s="1233">
        <v>26</v>
      </c>
      <c r="AW64" s="1233">
        <v>11280</v>
      </c>
      <c r="AX64" s="1532" t="s">
        <v>36</v>
      </c>
      <c r="AY64" s="1533" t="s">
        <v>25</v>
      </c>
      <c r="AZ64" s="1281" t="s">
        <v>25</v>
      </c>
      <c r="BA64" s="1282" t="s">
        <v>25</v>
      </c>
      <c r="BB64" s="1314" t="s">
        <v>170</v>
      </c>
      <c r="BC64" s="1233">
        <v>178096</v>
      </c>
      <c r="BD64" s="1233" t="s">
        <v>22</v>
      </c>
      <c r="BE64" s="2639">
        <v>287361</v>
      </c>
      <c r="BF64" s="2639"/>
      <c r="BG64" s="1233">
        <v>167688</v>
      </c>
      <c r="BH64" s="1233">
        <v>5743</v>
      </c>
      <c r="BI64" s="1233">
        <v>113930</v>
      </c>
      <c r="BJ64" s="1233">
        <v>37676</v>
      </c>
      <c r="BK64" s="1233">
        <v>70858</v>
      </c>
      <c r="BL64" s="1233">
        <v>5396</v>
      </c>
      <c r="BM64" s="1233">
        <v>3778</v>
      </c>
      <c r="BN64" s="1233">
        <v>198175</v>
      </c>
      <c r="BO64" s="1532" t="s">
        <v>36</v>
      </c>
      <c r="BP64" s="1533" t="s">
        <v>25</v>
      </c>
      <c r="BQ64" s="1281" t="s">
        <v>25</v>
      </c>
      <c r="BR64" s="1282" t="s">
        <v>25</v>
      </c>
      <c r="BS64" s="1314" t="s">
        <v>170</v>
      </c>
      <c r="BT64" s="1233">
        <v>19936</v>
      </c>
      <c r="BU64" s="1233" t="s">
        <v>22</v>
      </c>
      <c r="BV64" s="2639">
        <v>1056884</v>
      </c>
      <c r="BW64" s="2639"/>
      <c r="BX64" s="1233">
        <v>174683</v>
      </c>
      <c r="BY64" s="1233">
        <v>107893</v>
      </c>
      <c r="BZ64" s="1233">
        <v>774308</v>
      </c>
      <c r="CA64" s="1233">
        <v>21407</v>
      </c>
      <c r="CB64" s="1233">
        <v>726076</v>
      </c>
      <c r="CC64" s="1233">
        <v>26825</v>
      </c>
      <c r="CD64" s="1233" t="s">
        <v>22</v>
      </c>
      <c r="CE64" s="1233" t="s">
        <v>22</v>
      </c>
      <c r="CF64" s="1532" t="s">
        <v>36</v>
      </c>
      <c r="CG64" s="1533" t="s">
        <v>25</v>
      </c>
      <c r="CH64" s="1281" t="s">
        <v>25</v>
      </c>
      <c r="CI64" s="1282" t="s">
        <v>25</v>
      </c>
      <c r="CJ64" s="1314" t="s">
        <v>170</v>
      </c>
      <c r="CK64" s="1233">
        <v>27915</v>
      </c>
      <c r="CL64" s="372" t="s">
        <v>21</v>
      </c>
      <c r="CM64" s="2639">
        <v>28099</v>
      </c>
      <c r="CN64" s="2639"/>
      <c r="CO64" s="1233">
        <v>2015</v>
      </c>
      <c r="CP64" s="1233" t="s">
        <v>21</v>
      </c>
      <c r="CQ64" s="1233">
        <v>26084</v>
      </c>
      <c r="CR64" s="1233" t="s">
        <v>21</v>
      </c>
      <c r="CS64" s="1233">
        <v>24842</v>
      </c>
      <c r="CT64" s="1233">
        <v>1242</v>
      </c>
      <c r="CU64" s="1233" t="s">
        <v>21</v>
      </c>
      <c r="CV64" s="1233">
        <v>9358</v>
      </c>
      <c r="CW64" s="1532" t="s">
        <v>36</v>
      </c>
      <c r="CX64" s="1533" t="s">
        <v>25</v>
      </c>
      <c r="CY64" s="1281" t="s">
        <v>25</v>
      </c>
      <c r="CZ64" s="1282" t="s">
        <v>25</v>
      </c>
      <c r="DA64" s="1314" t="s">
        <v>170</v>
      </c>
      <c r="DB64" s="1233">
        <v>475405</v>
      </c>
      <c r="DC64" s="1233">
        <v>2394358</v>
      </c>
      <c r="DD64" s="2639">
        <v>2020933</v>
      </c>
      <c r="DE64" s="2639"/>
      <c r="DF64" s="1233" t="s">
        <v>21</v>
      </c>
      <c r="DG64" s="1233" t="s">
        <v>21</v>
      </c>
      <c r="DH64" s="1233">
        <v>2020933</v>
      </c>
      <c r="DI64" s="1233">
        <v>33694</v>
      </c>
      <c r="DJ64" s="1233">
        <v>1981769</v>
      </c>
      <c r="DK64" s="1233">
        <v>5470</v>
      </c>
      <c r="DL64" s="1233">
        <v>780323</v>
      </c>
      <c r="DM64" s="1233">
        <v>1923674</v>
      </c>
      <c r="DN64" s="1532" t="s">
        <v>36</v>
      </c>
      <c r="DO64" s="1533" t="s">
        <v>25</v>
      </c>
      <c r="DP64" s="1281" t="s">
        <v>25</v>
      </c>
      <c r="DQ64" s="1282" t="s">
        <v>25</v>
      </c>
      <c r="DR64" s="1314" t="s">
        <v>170</v>
      </c>
      <c r="DS64" s="1233">
        <v>99771</v>
      </c>
      <c r="DT64" s="1233">
        <v>7096663</v>
      </c>
      <c r="DU64" s="2639">
        <v>5486225</v>
      </c>
      <c r="DV64" s="2639"/>
      <c r="DW64" s="1233">
        <v>1804483</v>
      </c>
      <c r="DX64" s="1233" t="s">
        <v>21</v>
      </c>
      <c r="DY64" s="1233">
        <v>3681742</v>
      </c>
      <c r="DZ64" s="1233" t="s">
        <v>21</v>
      </c>
      <c r="EA64" s="1233">
        <v>3345755</v>
      </c>
      <c r="EB64" s="1233">
        <v>335987</v>
      </c>
      <c r="EC64" s="1233">
        <v>2258832</v>
      </c>
      <c r="ED64" s="1233" t="s">
        <v>22</v>
      </c>
      <c r="EE64" s="1532" t="s">
        <v>36</v>
      </c>
      <c r="EF64" s="1533" t="s">
        <v>25</v>
      </c>
      <c r="EG64" s="1281" t="s">
        <v>25</v>
      </c>
      <c r="EH64" s="1282" t="s">
        <v>25</v>
      </c>
      <c r="EI64" s="1314" t="s">
        <v>170</v>
      </c>
      <c r="EJ64" s="1233">
        <v>39568</v>
      </c>
      <c r="EK64" s="1233">
        <v>5164</v>
      </c>
      <c r="EL64" s="2639">
        <v>49287</v>
      </c>
      <c r="EM64" s="2639"/>
      <c r="EN64" s="1233">
        <v>17263</v>
      </c>
      <c r="EO64" s="1233">
        <v>13900</v>
      </c>
      <c r="EP64" s="1233">
        <v>18124</v>
      </c>
      <c r="EQ64" s="1233">
        <v>5842</v>
      </c>
      <c r="ER64" s="1233">
        <v>10294</v>
      </c>
      <c r="ES64" s="1233">
        <v>1988</v>
      </c>
      <c r="ET64" s="1233">
        <v>969</v>
      </c>
      <c r="EU64" s="1233">
        <v>5</v>
      </c>
      <c r="EV64" s="1532" t="s">
        <v>36</v>
      </c>
      <c r="EW64" s="1533" t="s">
        <v>25</v>
      </c>
      <c r="EX64" s="1281" t="s">
        <v>25</v>
      </c>
      <c r="EY64" s="1282" t="s">
        <v>25</v>
      </c>
      <c r="EZ64" s="1314" t="s">
        <v>170</v>
      </c>
      <c r="FA64" s="1233">
        <v>395380</v>
      </c>
      <c r="FB64" s="1233" t="s">
        <v>22</v>
      </c>
      <c r="FC64" s="2639">
        <v>395366</v>
      </c>
      <c r="FD64" s="2639"/>
      <c r="FE64" s="1233">
        <v>81974</v>
      </c>
      <c r="FF64" s="1233">
        <v>127145</v>
      </c>
      <c r="FG64" s="1233">
        <v>186247</v>
      </c>
      <c r="FH64" s="1233" t="s">
        <v>22</v>
      </c>
      <c r="FI64" s="1233">
        <v>156305</v>
      </c>
      <c r="FJ64" s="1233">
        <v>29943</v>
      </c>
      <c r="FK64" s="1233" t="s">
        <v>22</v>
      </c>
      <c r="FL64" s="1233" t="s">
        <v>22</v>
      </c>
      <c r="FM64" s="1532" t="s">
        <v>36</v>
      </c>
      <c r="FN64" s="1533" t="s">
        <v>25</v>
      </c>
      <c r="FO64" s="1281" t="s">
        <v>25</v>
      </c>
      <c r="FP64" s="1282" t="s">
        <v>25</v>
      </c>
      <c r="FQ64" s="1314" t="s">
        <v>170</v>
      </c>
      <c r="FR64" s="1233">
        <v>189812</v>
      </c>
      <c r="FS64" s="1233" t="s">
        <v>21</v>
      </c>
      <c r="FT64" s="2639">
        <v>198603</v>
      </c>
      <c r="FU64" s="2639"/>
      <c r="FV64" s="1233">
        <v>197956</v>
      </c>
      <c r="FW64" s="1233" t="s">
        <v>21</v>
      </c>
      <c r="FX64" s="1233">
        <v>647</v>
      </c>
      <c r="FY64" s="1233" t="s">
        <v>21</v>
      </c>
      <c r="FZ64" s="1233">
        <v>601</v>
      </c>
      <c r="GA64" s="1233">
        <v>46</v>
      </c>
      <c r="GB64" s="1233">
        <v>210</v>
      </c>
      <c r="GC64" s="1233">
        <v>34061</v>
      </c>
      <c r="GD64" s="1532" t="s">
        <v>36</v>
      </c>
      <c r="GE64" s="1533" t="s">
        <v>25</v>
      </c>
      <c r="GF64" s="1281" t="s">
        <v>25</v>
      </c>
      <c r="GG64" s="1282" t="s">
        <v>25</v>
      </c>
      <c r="GH64" s="1314" t="s">
        <v>170</v>
      </c>
      <c r="GI64" s="1233">
        <v>55621</v>
      </c>
      <c r="GJ64" s="1233" t="s">
        <v>21</v>
      </c>
      <c r="GK64" s="2639">
        <v>58125</v>
      </c>
      <c r="GL64" s="2639"/>
      <c r="GM64" s="1233">
        <v>56924</v>
      </c>
      <c r="GN64" s="1233" t="s">
        <v>21</v>
      </c>
      <c r="GO64" s="1233">
        <v>1201</v>
      </c>
      <c r="GP64" s="1233" t="s">
        <v>21</v>
      </c>
      <c r="GQ64" s="1233">
        <v>1201</v>
      </c>
      <c r="GR64" s="1233" t="s">
        <v>21</v>
      </c>
      <c r="GS64" s="1233" t="s">
        <v>21</v>
      </c>
      <c r="GT64" s="1233">
        <v>18728</v>
      </c>
      <c r="GU64" s="1532" t="s">
        <v>36</v>
      </c>
      <c r="GV64" s="1533" t="s">
        <v>25</v>
      </c>
    </row>
    <row r="65" spans="1:204" ht="15" customHeight="1">
      <c r="A65" s="1281" t="s">
        <v>25</v>
      </c>
      <c r="B65" s="1282" t="s">
        <v>25</v>
      </c>
      <c r="C65" s="1314" t="s">
        <v>171</v>
      </c>
      <c r="D65" s="1233">
        <v>4270827</v>
      </c>
      <c r="E65" s="1233" t="s">
        <v>21</v>
      </c>
      <c r="F65" s="1233"/>
      <c r="G65" s="1233">
        <v>5647249</v>
      </c>
      <c r="H65" s="1233">
        <v>636768</v>
      </c>
      <c r="I65" s="1233">
        <v>156681</v>
      </c>
      <c r="J65" s="1233">
        <v>4853800</v>
      </c>
      <c r="K65" s="1233">
        <v>3709628</v>
      </c>
      <c r="L65" s="1233">
        <v>1056343</v>
      </c>
      <c r="M65" s="1233">
        <v>87828</v>
      </c>
      <c r="N65" s="1233">
        <v>58382</v>
      </c>
      <c r="O65" s="1233">
        <v>1483741</v>
      </c>
      <c r="P65" s="1532" t="s">
        <v>37</v>
      </c>
      <c r="Q65" s="1533" t="s">
        <v>25</v>
      </c>
      <c r="R65" s="1281" t="s">
        <v>25</v>
      </c>
      <c r="S65" s="1282" t="s">
        <v>25</v>
      </c>
      <c r="T65" s="1314" t="s">
        <v>171</v>
      </c>
      <c r="U65" s="1233">
        <v>2305620</v>
      </c>
      <c r="V65" s="1233" t="s">
        <v>22</v>
      </c>
      <c r="W65" s="2639">
        <v>2270822</v>
      </c>
      <c r="X65" s="2639"/>
      <c r="Y65" s="1233" t="s">
        <v>21</v>
      </c>
      <c r="Z65" s="1233" t="s">
        <v>21</v>
      </c>
      <c r="AA65" s="1233">
        <v>2270822</v>
      </c>
      <c r="AB65" s="1233">
        <v>2268917</v>
      </c>
      <c r="AC65" s="1233">
        <v>1905</v>
      </c>
      <c r="AD65" s="1233" t="s">
        <v>21</v>
      </c>
      <c r="AE65" s="1233">
        <v>1145</v>
      </c>
      <c r="AF65" s="1233">
        <v>635709</v>
      </c>
      <c r="AG65" s="1532" t="s">
        <v>37</v>
      </c>
      <c r="AH65" s="1533" t="s">
        <v>25</v>
      </c>
      <c r="AI65" s="1281" t="s">
        <v>25</v>
      </c>
      <c r="AJ65" s="1282" t="s">
        <v>25</v>
      </c>
      <c r="AK65" s="1314" t="s">
        <v>171</v>
      </c>
      <c r="AL65" s="1233">
        <v>23093</v>
      </c>
      <c r="AM65" s="1233" t="s">
        <v>22</v>
      </c>
      <c r="AN65" s="2639">
        <v>20520</v>
      </c>
      <c r="AO65" s="2639"/>
      <c r="AP65" s="1233">
        <v>4</v>
      </c>
      <c r="AQ65" s="1233">
        <v>54</v>
      </c>
      <c r="AR65" s="1233">
        <v>20462</v>
      </c>
      <c r="AS65" s="1233">
        <v>14828</v>
      </c>
      <c r="AT65" s="1233">
        <v>274</v>
      </c>
      <c r="AU65" s="1233">
        <v>5360</v>
      </c>
      <c r="AV65" s="1233">
        <v>31</v>
      </c>
      <c r="AW65" s="1233">
        <v>13886</v>
      </c>
      <c r="AX65" s="1532" t="s">
        <v>37</v>
      </c>
      <c r="AY65" s="1533" t="s">
        <v>25</v>
      </c>
      <c r="AZ65" s="1281" t="s">
        <v>25</v>
      </c>
      <c r="BA65" s="1282" t="s">
        <v>25</v>
      </c>
      <c r="BB65" s="1314" t="s">
        <v>171</v>
      </c>
      <c r="BC65" s="1233">
        <v>199791</v>
      </c>
      <c r="BD65" s="1233" t="s">
        <v>22</v>
      </c>
      <c r="BE65" s="2639">
        <v>309996</v>
      </c>
      <c r="BF65" s="2639"/>
      <c r="BG65" s="1233">
        <v>187402</v>
      </c>
      <c r="BH65" s="1233">
        <v>6283</v>
      </c>
      <c r="BI65" s="1233">
        <v>116311</v>
      </c>
      <c r="BJ65" s="1233">
        <v>37792</v>
      </c>
      <c r="BK65" s="1233">
        <v>73965</v>
      </c>
      <c r="BL65" s="1233">
        <v>4554</v>
      </c>
      <c r="BM65" s="1233">
        <v>1119</v>
      </c>
      <c r="BN65" s="1233">
        <v>203549</v>
      </c>
      <c r="BO65" s="1532" t="s">
        <v>37</v>
      </c>
      <c r="BP65" s="1533" t="s">
        <v>25</v>
      </c>
      <c r="BQ65" s="1281" t="s">
        <v>25</v>
      </c>
      <c r="BR65" s="1282" t="s">
        <v>25</v>
      </c>
      <c r="BS65" s="1314" t="s">
        <v>171</v>
      </c>
      <c r="BT65" s="1233">
        <v>16224</v>
      </c>
      <c r="BU65" s="1233" t="s">
        <v>22</v>
      </c>
      <c r="BV65" s="2639">
        <v>976252</v>
      </c>
      <c r="BW65" s="2639"/>
      <c r="BX65" s="1233">
        <v>152638</v>
      </c>
      <c r="BY65" s="1233">
        <v>113091</v>
      </c>
      <c r="BZ65" s="1233">
        <v>710523</v>
      </c>
      <c r="CA65" s="1233">
        <v>22066</v>
      </c>
      <c r="CB65" s="1233">
        <v>662921</v>
      </c>
      <c r="CC65" s="1233">
        <v>25536</v>
      </c>
      <c r="CD65" s="1233" t="s">
        <v>22</v>
      </c>
      <c r="CE65" s="1233" t="s">
        <v>22</v>
      </c>
      <c r="CF65" s="1532" t="s">
        <v>37</v>
      </c>
      <c r="CG65" s="1533" t="s">
        <v>25</v>
      </c>
      <c r="CH65" s="1281" t="s">
        <v>25</v>
      </c>
      <c r="CI65" s="1282" t="s">
        <v>25</v>
      </c>
      <c r="CJ65" s="1314" t="s">
        <v>171</v>
      </c>
      <c r="CK65" s="1233">
        <v>28951</v>
      </c>
      <c r="CL65" s="372" t="s">
        <v>21</v>
      </c>
      <c r="CM65" s="2639">
        <v>28903</v>
      </c>
      <c r="CN65" s="2639"/>
      <c r="CO65" s="1233">
        <v>3048</v>
      </c>
      <c r="CP65" s="1233" t="s">
        <v>21</v>
      </c>
      <c r="CQ65" s="1233">
        <v>25855</v>
      </c>
      <c r="CR65" s="1233" t="s">
        <v>21</v>
      </c>
      <c r="CS65" s="1233">
        <v>23820</v>
      </c>
      <c r="CT65" s="1233">
        <v>2035</v>
      </c>
      <c r="CU65" s="1233" t="s">
        <v>21</v>
      </c>
      <c r="CV65" s="1233">
        <v>9895</v>
      </c>
      <c r="CW65" s="1532" t="s">
        <v>37</v>
      </c>
      <c r="CX65" s="1533" t="s">
        <v>25</v>
      </c>
      <c r="CY65" s="1281" t="s">
        <v>25</v>
      </c>
      <c r="CZ65" s="1282" t="s">
        <v>25</v>
      </c>
      <c r="DA65" s="1314" t="s">
        <v>171</v>
      </c>
      <c r="DB65" s="1233">
        <v>446077</v>
      </c>
      <c r="DC65" s="1233">
        <v>2316762</v>
      </c>
      <c r="DD65" s="2639">
        <v>1931885</v>
      </c>
      <c r="DE65" s="2639"/>
      <c r="DF65" s="1233" t="s">
        <v>21</v>
      </c>
      <c r="DG65" s="1233" t="s">
        <v>21</v>
      </c>
      <c r="DH65" s="1233">
        <v>1931885</v>
      </c>
      <c r="DI65" s="1233">
        <v>26396</v>
      </c>
      <c r="DJ65" s="1233">
        <v>1900796</v>
      </c>
      <c r="DK65" s="1233">
        <v>4693</v>
      </c>
      <c r="DL65" s="1233">
        <v>790003</v>
      </c>
      <c r="DM65" s="1233">
        <v>1895197</v>
      </c>
      <c r="DN65" s="1532" t="s">
        <v>37</v>
      </c>
      <c r="DO65" s="1533" t="s">
        <v>25</v>
      </c>
      <c r="DP65" s="1281" t="s">
        <v>25</v>
      </c>
      <c r="DQ65" s="1282" t="s">
        <v>25</v>
      </c>
      <c r="DR65" s="1314" t="s">
        <v>171</v>
      </c>
      <c r="DS65" s="1233">
        <v>104813</v>
      </c>
      <c r="DT65" s="1233">
        <v>7505269</v>
      </c>
      <c r="DU65" s="2639">
        <v>5252563</v>
      </c>
      <c r="DV65" s="2639"/>
      <c r="DW65" s="1233">
        <v>1712250</v>
      </c>
      <c r="DX65" s="1233" t="s">
        <v>21</v>
      </c>
      <c r="DY65" s="1233">
        <v>3540313</v>
      </c>
      <c r="DZ65" s="1233" t="s">
        <v>21</v>
      </c>
      <c r="EA65" s="1233">
        <v>3206177</v>
      </c>
      <c r="EB65" s="1233">
        <v>334136</v>
      </c>
      <c r="EC65" s="1233">
        <v>2287088</v>
      </c>
      <c r="ED65" s="1233" t="s">
        <v>22</v>
      </c>
      <c r="EE65" s="1532" t="s">
        <v>37</v>
      </c>
      <c r="EF65" s="1533" t="s">
        <v>25</v>
      </c>
      <c r="EG65" s="1281" t="s">
        <v>25</v>
      </c>
      <c r="EH65" s="1282" t="s">
        <v>25</v>
      </c>
      <c r="EI65" s="1314" t="s">
        <v>171</v>
      </c>
      <c r="EJ65" s="1233">
        <v>38175</v>
      </c>
      <c r="EK65" s="1233">
        <v>4477</v>
      </c>
      <c r="EL65" s="2639">
        <v>45990</v>
      </c>
      <c r="EM65" s="2639"/>
      <c r="EN65" s="1233">
        <v>11824</v>
      </c>
      <c r="EO65" s="1233">
        <v>12955</v>
      </c>
      <c r="EP65" s="1233">
        <v>21211</v>
      </c>
      <c r="EQ65" s="1233">
        <v>5967</v>
      </c>
      <c r="ER65" s="1233">
        <v>14308</v>
      </c>
      <c r="ES65" s="1233">
        <v>936</v>
      </c>
      <c r="ET65" s="1233">
        <v>2423</v>
      </c>
      <c r="EU65" s="1233">
        <v>9</v>
      </c>
      <c r="EV65" s="1532" t="s">
        <v>37</v>
      </c>
      <c r="EW65" s="1533" t="s">
        <v>25</v>
      </c>
      <c r="EX65" s="1281" t="s">
        <v>25</v>
      </c>
      <c r="EY65" s="1282" t="s">
        <v>25</v>
      </c>
      <c r="EZ65" s="1314" t="s">
        <v>171</v>
      </c>
      <c r="FA65" s="1233">
        <v>443838</v>
      </c>
      <c r="FB65" s="1233" t="s">
        <v>22</v>
      </c>
      <c r="FC65" s="2639">
        <v>443842</v>
      </c>
      <c r="FD65" s="2639"/>
      <c r="FE65" s="1233">
        <v>87634</v>
      </c>
      <c r="FF65" s="1233">
        <v>144534</v>
      </c>
      <c r="FG65" s="1233">
        <v>211674</v>
      </c>
      <c r="FH65" s="1233" t="s">
        <v>22</v>
      </c>
      <c r="FI65" s="1233">
        <v>177813</v>
      </c>
      <c r="FJ65" s="1233">
        <v>33861</v>
      </c>
      <c r="FK65" s="1233" t="s">
        <v>22</v>
      </c>
      <c r="FL65" s="1233" t="s">
        <v>22</v>
      </c>
      <c r="FM65" s="1532" t="s">
        <v>37</v>
      </c>
      <c r="FN65" s="1533" t="s">
        <v>25</v>
      </c>
      <c r="FO65" s="1281" t="s">
        <v>25</v>
      </c>
      <c r="FP65" s="1282" t="s">
        <v>25</v>
      </c>
      <c r="FQ65" s="1314" t="s">
        <v>171</v>
      </c>
      <c r="FR65" s="1233">
        <v>197262</v>
      </c>
      <c r="FS65" s="1233" t="s">
        <v>21</v>
      </c>
      <c r="FT65" s="2639">
        <v>194307</v>
      </c>
      <c r="FU65" s="2639"/>
      <c r="FV65" s="1233">
        <v>193415</v>
      </c>
      <c r="FW65" s="1233" t="s">
        <v>21</v>
      </c>
      <c r="FX65" s="1233">
        <v>892</v>
      </c>
      <c r="FY65" s="1233" t="s">
        <v>21</v>
      </c>
      <c r="FZ65" s="1233">
        <v>869</v>
      </c>
      <c r="GA65" s="1233">
        <v>23</v>
      </c>
      <c r="GB65" s="1233">
        <v>252</v>
      </c>
      <c r="GC65" s="1233">
        <v>36831</v>
      </c>
      <c r="GD65" s="1532" t="s">
        <v>37</v>
      </c>
      <c r="GE65" s="1533" t="s">
        <v>25</v>
      </c>
      <c r="GF65" s="1281" t="s">
        <v>25</v>
      </c>
      <c r="GG65" s="1282" t="s">
        <v>25</v>
      </c>
      <c r="GH65" s="1314" t="s">
        <v>171</v>
      </c>
      <c r="GI65" s="1233">
        <v>56820</v>
      </c>
      <c r="GJ65" s="1233" t="s">
        <v>21</v>
      </c>
      <c r="GK65" s="2639">
        <v>60166</v>
      </c>
      <c r="GL65" s="2639"/>
      <c r="GM65" s="1233">
        <v>58912</v>
      </c>
      <c r="GN65" s="1233" t="s">
        <v>21</v>
      </c>
      <c r="GO65" s="1233">
        <v>1254</v>
      </c>
      <c r="GP65" s="1233" t="s">
        <v>21</v>
      </c>
      <c r="GQ65" s="1233">
        <v>1254</v>
      </c>
      <c r="GR65" s="1233" t="s">
        <v>21</v>
      </c>
      <c r="GS65" s="1233" t="s">
        <v>21</v>
      </c>
      <c r="GT65" s="1233">
        <v>15381</v>
      </c>
      <c r="GU65" s="1532" t="s">
        <v>37</v>
      </c>
      <c r="GV65" s="1533" t="s">
        <v>25</v>
      </c>
    </row>
    <row r="66" spans="1:204" ht="15" customHeight="1">
      <c r="A66" s="1281" t="s">
        <v>25</v>
      </c>
      <c r="B66" s="1282" t="s">
        <v>25</v>
      </c>
      <c r="C66" s="1314" t="s">
        <v>172</v>
      </c>
      <c r="D66" s="1233">
        <v>4524603</v>
      </c>
      <c r="E66" s="1233" t="s">
        <v>21</v>
      </c>
      <c r="F66" s="1233"/>
      <c r="G66" s="1233">
        <v>5926841</v>
      </c>
      <c r="H66" s="1233">
        <v>638549</v>
      </c>
      <c r="I66" s="1233">
        <v>150091</v>
      </c>
      <c r="J66" s="1233">
        <v>5138201</v>
      </c>
      <c r="K66" s="1233">
        <v>3954654</v>
      </c>
      <c r="L66" s="1233">
        <v>1077980</v>
      </c>
      <c r="M66" s="1233">
        <v>105567</v>
      </c>
      <c r="N66" s="1233">
        <v>65598</v>
      </c>
      <c r="O66" s="1233">
        <v>1448621</v>
      </c>
      <c r="P66" s="1532" t="s">
        <v>38</v>
      </c>
      <c r="Q66" s="1533" t="s">
        <v>25</v>
      </c>
      <c r="R66" s="1281" t="s">
        <v>25</v>
      </c>
      <c r="S66" s="1282" t="s">
        <v>25</v>
      </c>
      <c r="T66" s="1314" t="s">
        <v>172</v>
      </c>
      <c r="U66" s="1233">
        <v>2401698</v>
      </c>
      <c r="V66" s="1233" t="s">
        <v>22</v>
      </c>
      <c r="W66" s="2639">
        <v>2529335</v>
      </c>
      <c r="X66" s="2639"/>
      <c r="Y66" s="1233" t="s">
        <v>21</v>
      </c>
      <c r="Z66" s="1233">
        <v>41</v>
      </c>
      <c r="AA66" s="1233">
        <v>2529294</v>
      </c>
      <c r="AB66" s="1233">
        <v>2527532</v>
      </c>
      <c r="AC66" s="1233">
        <v>1762</v>
      </c>
      <c r="AD66" s="1233" t="s">
        <v>21</v>
      </c>
      <c r="AE66" s="1233">
        <v>752</v>
      </c>
      <c r="AF66" s="1233">
        <v>519192</v>
      </c>
      <c r="AG66" s="1532" t="s">
        <v>38</v>
      </c>
      <c r="AH66" s="1533" t="s">
        <v>25</v>
      </c>
      <c r="AI66" s="1281" t="s">
        <v>25</v>
      </c>
      <c r="AJ66" s="1282" t="s">
        <v>25</v>
      </c>
      <c r="AK66" s="1314" t="s">
        <v>172</v>
      </c>
      <c r="AL66" s="1233">
        <v>22633</v>
      </c>
      <c r="AM66" s="1233" t="s">
        <v>22</v>
      </c>
      <c r="AN66" s="2639">
        <v>23672</v>
      </c>
      <c r="AO66" s="2639"/>
      <c r="AP66" s="1233">
        <v>4</v>
      </c>
      <c r="AQ66" s="1233">
        <v>46</v>
      </c>
      <c r="AR66" s="1233">
        <v>23622</v>
      </c>
      <c r="AS66" s="1233">
        <v>17791</v>
      </c>
      <c r="AT66" s="1233">
        <v>276</v>
      </c>
      <c r="AU66" s="1233">
        <v>5555</v>
      </c>
      <c r="AV66" s="1233">
        <v>26</v>
      </c>
      <c r="AW66" s="1233">
        <v>12824</v>
      </c>
      <c r="AX66" s="1532" t="s">
        <v>38</v>
      </c>
      <c r="AY66" s="1533" t="s">
        <v>25</v>
      </c>
      <c r="AZ66" s="1281" t="s">
        <v>25</v>
      </c>
      <c r="BA66" s="1282" t="s">
        <v>25</v>
      </c>
      <c r="BB66" s="1314" t="s">
        <v>172</v>
      </c>
      <c r="BC66" s="1233">
        <v>209547</v>
      </c>
      <c r="BD66" s="1233" t="s">
        <v>22</v>
      </c>
      <c r="BE66" s="2639">
        <v>340433</v>
      </c>
      <c r="BF66" s="2639"/>
      <c r="BG66" s="1233">
        <v>218443</v>
      </c>
      <c r="BH66" s="1233">
        <v>4193</v>
      </c>
      <c r="BI66" s="1233">
        <v>117797</v>
      </c>
      <c r="BJ66" s="1233">
        <v>38001</v>
      </c>
      <c r="BK66" s="1233">
        <v>75234</v>
      </c>
      <c r="BL66" s="1233">
        <v>4562</v>
      </c>
      <c r="BM66" s="1233">
        <v>1249</v>
      </c>
      <c r="BN66" s="1233">
        <v>206099</v>
      </c>
      <c r="BO66" s="1532" t="s">
        <v>38</v>
      </c>
      <c r="BP66" s="1533" t="s">
        <v>25</v>
      </c>
      <c r="BQ66" s="1281" t="s">
        <v>25</v>
      </c>
      <c r="BR66" s="1282" t="s">
        <v>25</v>
      </c>
      <c r="BS66" s="1314" t="s">
        <v>172</v>
      </c>
      <c r="BT66" s="1233">
        <v>16187</v>
      </c>
      <c r="BU66" s="1233" t="s">
        <v>22</v>
      </c>
      <c r="BV66" s="2639">
        <v>980020</v>
      </c>
      <c r="BW66" s="2639"/>
      <c r="BX66" s="1233">
        <v>139402</v>
      </c>
      <c r="BY66" s="1233">
        <v>113653</v>
      </c>
      <c r="BZ66" s="1233">
        <v>726965</v>
      </c>
      <c r="CA66" s="1233">
        <v>24919</v>
      </c>
      <c r="CB66" s="1233">
        <v>664288</v>
      </c>
      <c r="CC66" s="1233">
        <v>37758</v>
      </c>
      <c r="CD66" s="1233" t="s">
        <v>22</v>
      </c>
      <c r="CE66" s="1233" t="s">
        <v>22</v>
      </c>
      <c r="CF66" s="1532" t="s">
        <v>38</v>
      </c>
      <c r="CG66" s="1533" t="s">
        <v>25</v>
      </c>
      <c r="CH66" s="1281" t="s">
        <v>25</v>
      </c>
      <c r="CI66" s="1282" t="s">
        <v>25</v>
      </c>
      <c r="CJ66" s="1314" t="s">
        <v>172</v>
      </c>
      <c r="CK66" s="1233">
        <v>34174</v>
      </c>
      <c r="CL66" s="372" t="s">
        <v>21</v>
      </c>
      <c r="CM66" s="2639">
        <v>34857</v>
      </c>
      <c r="CN66" s="2639"/>
      <c r="CO66" s="1233">
        <v>3418</v>
      </c>
      <c r="CP66" s="1233" t="s">
        <v>21</v>
      </c>
      <c r="CQ66" s="1233">
        <v>31439</v>
      </c>
      <c r="CR66" s="1233" t="s">
        <v>21</v>
      </c>
      <c r="CS66" s="1233">
        <v>29364</v>
      </c>
      <c r="CT66" s="1233">
        <v>2075</v>
      </c>
      <c r="CU66" s="1233" t="s">
        <v>21</v>
      </c>
      <c r="CV66" s="1233">
        <v>9211</v>
      </c>
      <c r="CW66" s="1532" t="s">
        <v>38</v>
      </c>
      <c r="CX66" s="1533" t="s">
        <v>25</v>
      </c>
      <c r="CY66" s="1281" t="s">
        <v>25</v>
      </c>
      <c r="CZ66" s="1282" t="s">
        <v>25</v>
      </c>
      <c r="DA66" s="1314" t="s">
        <v>172</v>
      </c>
      <c r="DB66" s="1233">
        <v>590831</v>
      </c>
      <c r="DC66" s="1233">
        <v>2452619</v>
      </c>
      <c r="DD66" s="2639">
        <v>2135088</v>
      </c>
      <c r="DE66" s="2639"/>
      <c r="DF66" s="1233" t="s">
        <v>21</v>
      </c>
      <c r="DG66" s="1233" t="s">
        <v>21</v>
      </c>
      <c r="DH66" s="1233">
        <v>2135088</v>
      </c>
      <c r="DI66" s="1233">
        <v>40462</v>
      </c>
      <c r="DJ66" s="1233">
        <v>2089777</v>
      </c>
      <c r="DK66" s="1233">
        <v>4849</v>
      </c>
      <c r="DL66" s="1233">
        <v>982626</v>
      </c>
      <c r="DM66" s="1233">
        <v>1809652</v>
      </c>
      <c r="DN66" s="1532" t="s">
        <v>38</v>
      </c>
      <c r="DO66" s="1533" t="s">
        <v>25</v>
      </c>
      <c r="DP66" s="1281" t="s">
        <v>25</v>
      </c>
      <c r="DQ66" s="1282" t="s">
        <v>25</v>
      </c>
      <c r="DR66" s="1314" t="s">
        <v>172</v>
      </c>
      <c r="DS66" s="1233">
        <v>110807</v>
      </c>
      <c r="DT66" s="1233">
        <v>8196494</v>
      </c>
      <c r="DU66" s="2639">
        <v>5744955</v>
      </c>
      <c r="DV66" s="2639"/>
      <c r="DW66" s="1233">
        <v>1942462</v>
      </c>
      <c r="DX66" s="1233" t="s">
        <v>21</v>
      </c>
      <c r="DY66" s="1233">
        <v>3802493</v>
      </c>
      <c r="DZ66" s="1233" t="s">
        <v>21</v>
      </c>
      <c r="EA66" s="1233">
        <v>3415320</v>
      </c>
      <c r="EB66" s="1233">
        <v>387173</v>
      </c>
      <c r="EC66" s="1233">
        <v>2488455</v>
      </c>
      <c r="ED66" s="1233" t="s">
        <v>22</v>
      </c>
      <c r="EE66" s="1532" t="s">
        <v>38</v>
      </c>
      <c r="EF66" s="1533" t="s">
        <v>25</v>
      </c>
      <c r="EG66" s="1281" t="s">
        <v>25</v>
      </c>
      <c r="EH66" s="1282" t="s">
        <v>25</v>
      </c>
      <c r="EI66" s="1314" t="s">
        <v>172</v>
      </c>
      <c r="EJ66" s="1233">
        <v>39482</v>
      </c>
      <c r="EK66" s="1233">
        <v>4633</v>
      </c>
      <c r="EL66" s="2639">
        <v>49516</v>
      </c>
      <c r="EM66" s="2639"/>
      <c r="EN66" s="1233">
        <v>12757</v>
      </c>
      <c r="EO66" s="1233">
        <v>12759</v>
      </c>
      <c r="EP66" s="1233">
        <v>24000</v>
      </c>
      <c r="EQ66" s="1233">
        <v>6481</v>
      </c>
      <c r="ER66" s="1233">
        <v>16372</v>
      </c>
      <c r="ES66" s="1233">
        <v>1147</v>
      </c>
      <c r="ET66" s="1233">
        <v>838</v>
      </c>
      <c r="EU66" s="1233">
        <v>19</v>
      </c>
      <c r="EV66" s="1532" t="s">
        <v>38</v>
      </c>
      <c r="EW66" s="1533" t="s">
        <v>25</v>
      </c>
      <c r="EX66" s="1281" t="s">
        <v>25</v>
      </c>
      <c r="EY66" s="1282" t="s">
        <v>25</v>
      </c>
      <c r="EZ66" s="1314" t="s">
        <v>172</v>
      </c>
      <c r="FA66" s="1233">
        <v>450471</v>
      </c>
      <c r="FB66" s="1233" t="s">
        <v>22</v>
      </c>
      <c r="FC66" s="2639">
        <v>450461</v>
      </c>
      <c r="FD66" s="2639"/>
      <c r="FE66" s="1233">
        <v>92184</v>
      </c>
      <c r="FF66" s="1233">
        <v>136777</v>
      </c>
      <c r="FG66" s="1233">
        <v>221500</v>
      </c>
      <c r="FH66" s="1233" t="s">
        <v>22</v>
      </c>
      <c r="FI66" s="1233">
        <v>190981</v>
      </c>
      <c r="FJ66" s="1233">
        <v>30519</v>
      </c>
      <c r="FK66" s="1233" t="s">
        <v>22</v>
      </c>
      <c r="FL66" s="1233" t="s">
        <v>22</v>
      </c>
      <c r="FM66" s="1532" t="s">
        <v>38</v>
      </c>
      <c r="FN66" s="1533" t="s">
        <v>25</v>
      </c>
      <c r="FO66" s="1281" t="s">
        <v>25</v>
      </c>
      <c r="FP66" s="1282" t="s">
        <v>25</v>
      </c>
      <c r="FQ66" s="1314" t="s">
        <v>172</v>
      </c>
      <c r="FR66" s="1233">
        <v>203101</v>
      </c>
      <c r="FS66" s="1233" t="s">
        <v>21</v>
      </c>
      <c r="FT66" s="2639">
        <v>190999</v>
      </c>
      <c r="FU66" s="2639"/>
      <c r="FV66" s="1233">
        <v>190489</v>
      </c>
      <c r="FW66" s="1233" t="s">
        <v>21</v>
      </c>
      <c r="FX66" s="1233">
        <v>510</v>
      </c>
      <c r="FY66" s="1233" t="s">
        <v>21</v>
      </c>
      <c r="FZ66" s="1233">
        <v>479</v>
      </c>
      <c r="GA66" s="1233">
        <v>31</v>
      </c>
      <c r="GB66" s="1233">
        <v>320</v>
      </c>
      <c r="GC66" s="1233">
        <v>48946</v>
      </c>
      <c r="GD66" s="1532" t="s">
        <v>38</v>
      </c>
      <c r="GE66" s="1533" t="s">
        <v>25</v>
      </c>
      <c r="GF66" s="1281" t="s">
        <v>25</v>
      </c>
      <c r="GG66" s="1282" t="s">
        <v>25</v>
      </c>
      <c r="GH66" s="1314" t="s">
        <v>172</v>
      </c>
      <c r="GI66" s="1233">
        <v>53003</v>
      </c>
      <c r="GJ66" s="1233" t="s">
        <v>21</v>
      </c>
      <c r="GK66" s="2639">
        <v>49177</v>
      </c>
      <c r="GL66" s="2639"/>
      <c r="GM66" s="1233">
        <v>47731</v>
      </c>
      <c r="GN66" s="1233">
        <v>1</v>
      </c>
      <c r="GO66" s="1233">
        <v>1445</v>
      </c>
      <c r="GP66" s="1233" t="s">
        <v>21</v>
      </c>
      <c r="GQ66" s="1233">
        <v>1445</v>
      </c>
      <c r="GR66" s="1233" t="s">
        <v>21</v>
      </c>
      <c r="GS66" s="1233" t="s">
        <v>21</v>
      </c>
      <c r="GT66" s="1233">
        <v>19277</v>
      </c>
      <c r="GU66" s="1532" t="s">
        <v>38</v>
      </c>
      <c r="GV66" s="1533" t="s">
        <v>25</v>
      </c>
    </row>
    <row r="67" spans="1:204" ht="15" customHeight="1">
      <c r="A67" s="1281" t="s">
        <v>25</v>
      </c>
      <c r="B67" s="1282" t="s">
        <v>25</v>
      </c>
      <c r="C67" s="1314" t="s">
        <v>173</v>
      </c>
      <c r="D67" s="1233">
        <v>4633345</v>
      </c>
      <c r="E67" s="1233" t="s">
        <v>21</v>
      </c>
      <c r="F67" s="1233"/>
      <c r="G67" s="1233">
        <v>5880306</v>
      </c>
      <c r="H67" s="1233">
        <v>597157</v>
      </c>
      <c r="I67" s="1233">
        <v>194966</v>
      </c>
      <c r="J67" s="1233">
        <v>5088183</v>
      </c>
      <c r="K67" s="1233">
        <v>3910323</v>
      </c>
      <c r="L67" s="1233">
        <v>1074235</v>
      </c>
      <c r="M67" s="1233">
        <v>103625</v>
      </c>
      <c r="N67" s="1233">
        <v>67619</v>
      </c>
      <c r="O67" s="1233">
        <v>1609276</v>
      </c>
      <c r="P67" s="1532" t="s">
        <v>39</v>
      </c>
      <c r="Q67" s="1533" t="s">
        <v>25</v>
      </c>
      <c r="R67" s="1281" t="s">
        <v>25</v>
      </c>
      <c r="S67" s="1282" t="s">
        <v>25</v>
      </c>
      <c r="T67" s="1314" t="s">
        <v>173</v>
      </c>
      <c r="U67" s="1233">
        <v>2617721</v>
      </c>
      <c r="V67" s="1233" t="s">
        <v>22</v>
      </c>
      <c r="W67" s="2639">
        <v>2515511</v>
      </c>
      <c r="X67" s="2639"/>
      <c r="Y67" s="1233" t="s">
        <v>21</v>
      </c>
      <c r="Z67" s="1233">
        <v>225</v>
      </c>
      <c r="AA67" s="1233">
        <v>2515286</v>
      </c>
      <c r="AB67" s="1233">
        <v>2513722</v>
      </c>
      <c r="AC67" s="1233">
        <v>1564</v>
      </c>
      <c r="AD67" s="1233" t="s">
        <v>21</v>
      </c>
      <c r="AE67" s="1233">
        <v>69</v>
      </c>
      <c r="AF67" s="1233">
        <v>644202</v>
      </c>
      <c r="AG67" s="1532" t="s">
        <v>39</v>
      </c>
      <c r="AH67" s="1533" t="s">
        <v>25</v>
      </c>
      <c r="AI67" s="1281" t="s">
        <v>25</v>
      </c>
      <c r="AJ67" s="1282" t="s">
        <v>25</v>
      </c>
      <c r="AK67" s="1314" t="s">
        <v>173</v>
      </c>
      <c r="AL67" s="1233">
        <v>16092</v>
      </c>
      <c r="AM67" s="1233" t="s">
        <v>22</v>
      </c>
      <c r="AN67" s="2639">
        <v>19210</v>
      </c>
      <c r="AO67" s="2639"/>
      <c r="AP67" s="1233">
        <v>4</v>
      </c>
      <c r="AQ67" s="1233">
        <v>33</v>
      </c>
      <c r="AR67" s="1233">
        <v>19173</v>
      </c>
      <c r="AS67" s="1233">
        <v>13385</v>
      </c>
      <c r="AT67" s="1233">
        <v>265</v>
      </c>
      <c r="AU67" s="1233">
        <v>5523</v>
      </c>
      <c r="AV67" s="1233">
        <v>34</v>
      </c>
      <c r="AW67" s="1233">
        <v>9644</v>
      </c>
      <c r="AX67" s="1532" t="s">
        <v>39</v>
      </c>
      <c r="AY67" s="1533" t="s">
        <v>25</v>
      </c>
      <c r="AZ67" s="1281" t="s">
        <v>25</v>
      </c>
      <c r="BA67" s="1282" t="s">
        <v>25</v>
      </c>
      <c r="BB67" s="1314" t="s">
        <v>173</v>
      </c>
      <c r="BC67" s="1233">
        <v>175103</v>
      </c>
      <c r="BD67" s="1233" t="s">
        <v>22</v>
      </c>
      <c r="BE67" s="2639">
        <v>316323</v>
      </c>
      <c r="BF67" s="2639"/>
      <c r="BG67" s="1233">
        <v>198701</v>
      </c>
      <c r="BH67" s="1233">
        <v>4535</v>
      </c>
      <c r="BI67" s="1233">
        <v>113087</v>
      </c>
      <c r="BJ67" s="1233">
        <v>34556</v>
      </c>
      <c r="BK67" s="1233">
        <v>74685</v>
      </c>
      <c r="BL67" s="1233">
        <v>3846</v>
      </c>
      <c r="BM67" s="1233">
        <v>1426</v>
      </c>
      <c r="BN67" s="1233">
        <v>200682</v>
      </c>
      <c r="BO67" s="1532" t="s">
        <v>39</v>
      </c>
      <c r="BP67" s="1533" t="s">
        <v>25</v>
      </c>
      <c r="BQ67" s="1281" t="s">
        <v>25</v>
      </c>
      <c r="BR67" s="1282" t="s">
        <v>25</v>
      </c>
      <c r="BS67" s="1314" t="s">
        <v>173</v>
      </c>
      <c r="BT67" s="1233">
        <v>17457</v>
      </c>
      <c r="BU67" s="1233" t="s">
        <v>22</v>
      </c>
      <c r="BV67" s="2639">
        <v>981491</v>
      </c>
      <c r="BW67" s="2639"/>
      <c r="BX67" s="1233">
        <v>135468</v>
      </c>
      <c r="BY67" s="1233">
        <v>109654</v>
      </c>
      <c r="BZ67" s="1233">
        <v>736369</v>
      </c>
      <c r="CA67" s="1233">
        <v>26302</v>
      </c>
      <c r="CB67" s="1233">
        <v>673891</v>
      </c>
      <c r="CC67" s="1233">
        <v>36176</v>
      </c>
      <c r="CD67" s="1233" t="s">
        <v>22</v>
      </c>
      <c r="CE67" s="1233" t="s">
        <v>22</v>
      </c>
      <c r="CF67" s="1532" t="s">
        <v>39</v>
      </c>
      <c r="CG67" s="1533" t="s">
        <v>25</v>
      </c>
      <c r="CH67" s="1281" t="s">
        <v>25</v>
      </c>
      <c r="CI67" s="1282" t="s">
        <v>25</v>
      </c>
      <c r="CJ67" s="1314" t="s">
        <v>173</v>
      </c>
      <c r="CK67" s="1233">
        <v>30633</v>
      </c>
      <c r="CL67" s="372" t="s">
        <v>21</v>
      </c>
      <c r="CM67" s="2639">
        <v>30369</v>
      </c>
      <c r="CN67" s="2639"/>
      <c r="CO67" s="1233">
        <v>1997</v>
      </c>
      <c r="CP67" s="1233" t="s">
        <v>21</v>
      </c>
      <c r="CQ67" s="1233">
        <v>28372</v>
      </c>
      <c r="CR67" s="1233" t="s">
        <v>21</v>
      </c>
      <c r="CS67" s="1233">
        <v>26475</v>
      </c>
      <c r="CT67" s="1233">
        <v>1897</v>
      </c>
      <c r="CU67" s="1233" t="s">
        <v>21</v>
      </c>
      <c r="CV67" s="1233">
        <v>9474</v>
      </c>
      <c r="CW67" s="1532" t="s">
        <v>39</v>
      </c>
      <c r="CX67" s="1533" t="s">
        <v>25</v>
      </c>
      <c r="CY67" s="1281" t="s">
        <v>25</v>
      </c>
      <c r="CZ67" s="1282" t="s">
        <v>25</v>
      </c>
      <c r="DA67" s="1314" t="s">
        <v>173</v>
      </c>
      <c r="DB67" s="1233">
        <v>620306</v>
      </c>
      <c r="DC67" s="1233">
        <v>2476506</v>
      </c>
      <c r="DD67" s="2639">
        <v>2108363</v>
      </c>
      <c r="DE67" s="2639"/>
      <c r="DF67" s="1233" t="s">
        <v>21</v>
      </c>
      <c r="DG67" s="1233" t="s">
        <v>21</v>
      </c>
      <c r="DH67" s="1233">
        <v>2108363</v>
      </c>
      <c r="DI67" s="1233">
        <v>42684</v>
      </c>
      <c r="DJ67" s="1233">
        <v>2058790</v>
      </c>
      <c r="DK67" s="1233">
        <v>6889</v>
      </c>
      <c r="DL67" s="1233">
        <v>866199</v>
      </c>
      <c r="DM67" s="1233">
        <v>1922446</v>
      </c>
      <c r="DN67" s="1532" t="s">
        <v>39</v>
      </c>
      <c r="DO67" s="1533" t="s">
        <v>25</v>
      </c>
      <c r="DP67" s="1281" t="s">
        <v>25</v>
      </c>
      <c r="DQ67" s="1282" t="s">
        <v>25</v>
      </c>
      <c r="DR67" s="1314" t="s">
        <v>173</v>
      </c>
      <c r="DS67" s="1233">
        <v>135122</v>
      </c>
      <c r="DT67" s="1233">
        <v>8242677</v>
      </c>
      <c r="DU67" s="2639">
        <v>5679052</v>
      </c>
      <c r="DV67" s="2639"/>
      <c r="DW67" s="1233">
        <v>1920458</v>
      </c>
      <c r="DX67" s="1233" t="s">
        <v>21</v>
      </c>
      <c r="DY67" s="1233">
        <v>3758594</v>
      </c>
      <c r="DZ67" s="1233" t="s">
        <v>21</v>
      </c>
      <c r="EA67" s="1233">
        <v>3376700</v>
      </c>
      <c r="EB67" s="1233">
        <v>381894</v>
      </c>
      <c r="EC67" s="1233">
        <v>2583788</v>
      </c>
      <c r="ED67" s="1233" t="s">
        <v>22</v>
      </c>
      <c r="EE67" s="1532" t="s">
        <v>39</v>
      </c>
      <c r="EF67" s="1533" t="s">
        <v>25</v>
      </c>
      <c r="EG67" s="1281" t="s">
        <v>25</v>
      </c>
      <c r="EH67" s="1282" t="s">
        <v>25</v>
      </c>
      <c r="EI67" s="1314" t="s">
        <v>173</v>
      </c>
      <c r="EJ67" s="1233">
        <v>46674</v>
      </c>
      <c r="EK67" s="1233">
        <v>4693</v>
      </c>
      <c r="EL67" s="2639">
        <v>56190</v>
      </c>
      <c r="EM67" s="2639"/>
      <c r="EN67" s="1233">
        <v>16437</v>
      </c>
      <c r="EO67" s="1233">
        <v>15331</v>
      </c>
      <c r="EP67" s="1233">
        <v>24422</v>
      </c>
      <c r="EQ67" s="1233">
        <v>6040</v>
      </c>
      <c r="ER67" s="1233">
        <v>16421</v>
      </c>
      <c r="ES67" s="1233">
        <v>1961</v>
      </c>
      <c r="ET67" s="1233">
        <v>932</v>
      </c>
      <c r="EU67" s="1233">
        <v>13</v>
      </c>
      <c r="EV67" s="1532" t="s">
        <v>39</v>
      </c>
      <c r="EW67" s="1533" t="s">
        <v>25</v>
      </c>
      <c r="EX67" s="1281" t="s">
        <v>25</v>
      </c>
      <c r="EY67" s="1282" t="s">
        <v>25</v>
      </c>
      <c r="EZ67" s="1314" t="s">
        <v>173</v>
      </c>
      <c r="FA67" s="1233">
        <v>449334</v>
      </c>
      <c r="FB67" s="1233" t="s">
        <v>22</v>
      </c>
      <c r="FC67" s="2639">
        <v>449322</v>
      </c>
      <c r="FD67" s="2639"/>
      <c r="FE67" s="1233">
        <v>90908</v>
      </c>
      <c r="FF67" s="1233">
        <v>133374</v>
      </c>
      <c r="FG67" s="1233">
        <v>225040</v>
      </c>
      <c r="FH67" s="1233" t="s">
        <v>22</v>
      </c>
      <c r="FI67" s="1233">
        <v>192317</v>
      </c>
      <c r="FJ67" s="1233">
        <v>32723</v>
      </c>
      <c r="FK67" s="1233" t="s">
        <v>22</v>
      </c>
      <c r="FL67" s="1233" t="s">
        <v>22</v>
      </c>
      <c r="FM67" s="1532" t="s">
        <v>39</v>
      </c>
      <c r="FN67" s="1533" t="s">
        <v>25</v>
      </c>
      <c r="FO67" s="1281" t="s">
        <v>25</v>
      </c>
      <c r="FP67" s="1282" t="s">
        <v>25</v>
      </c>
      <c r="FQ67" s="1314" t="s">
        <v>173</v>
      </c>
      <c r="FR67" s="1233">
        <v>200299</v>
      </c>
      <c r="FS67" s="1233" t="s">
        <v>21</v>
      </c>
      <c r="FT67" s="2639">
        <v>202170</v>
      </c>
      <c r="FU67" s="2639"/>
      <c r="FV67" s="1233">
        <v>201249</v>
      </c>
      <c r="FW67" s="1233" t="s">
        <v>21</v>
      </c>
      <c r="FX67" s="1233">
        <v>921</v>
      </c>
      <c r="FY67" s="1233" t="s">
        <v>21</v>
      </c>
      <c r="FZ67" s="1233">
        <v>881</v>
      </c>
      <c r="GA67" s="1233">
        <v>40</v>
      </c>
      <c r="GB67" s="1233" t="s">
        <v>21</v>
      </c>
      <c r="GC67" s="1233">
        <v>47062</v>
      </c>
      <c r="GD67" s="1532" t="s">
        <v>39</v>
      </c>
      <c r="GE67" s="1533" t="s">
        <v>25</v>
      </c>
      <c r="GF67" s="1281" t="s">
        <v>25</v>
      </c>
      <c r="GG67" s="1282" t="s">
        <v>25</v>
      </c>
      <c r="GH67" s="1314" t="s">
        <v>173</v>
      </c>
      <c r="GI67" s="1233">
        <v>58978</v>
      </c>
      <c r="GJ67" s="1233" t="s">
        <v>21</v>
      </c>
      <c r="GK67" s="2639">
        <v>58595</v>
      </c>
      <c r="GL67" s="2639"/>
      <c r="GM67" s="1233">
        <v>57470</v>
      </c>
      <c r="GN67" s="1233">
        <v>12</v>
      </c>
      <c r="GO67" s="1233">
        <v>1113</v>
      </c>
      <c r="GP67" s="1233" t="s">
        <v>21</v>
      </c>
      <c r="GQ67" s="1233">
        <v>1113</v>
      </c>
      <c r="GR67" s="1233" t="s">
        <v>21</v>
      </c>
      <c r="GS67" s="1233" t="s">
        <v>21</v>
      </c>
      <c r="GT67" s="1233">
        <v>19390</v>
      </c>
      <c r="GU67" s="1532" t="s">
        <v>39</v>
      </c>
      <c r="GV67" s="1533" t="s">
        <v>25</v>
      </c>
    </row>
    <row r="68" spans="1:204" ht="15" customHeight="1">
      <c r="A68" s="1295" t="s">
        <v>25</v>
      </c>
      <c r="B68" s="1296" t="s">
        <v>25</v>
      </c>
      <c r="C68" s="1535" t="s">
        <v>174</v>
      </c>
      <c r="D68" s="1232">
        <v>4677255</v>
      </c>
      <c r="E68" s="1232" t="s">
        <v>21</v>
      </c>
      <c r="F68" s="1232"/>
      <c r="G68" s="1232">
        <v>6367987</v>
      </c>
      <c r="H68" s="1232">
        <v>680394</v>
      </c>
      <c r="I68" s="1232">
        <v>171951</v>
      </c>
      <c r="J68" s="1232">
        <v>5515642</v>
      </c>
      <c r="K68" s="1232">
        <v>4237757</v>
      </c>
      <c r="L68" s="1232">
        <v>1169184</v>
      </c>
      <c r="M68" s="1232">
        <v>108701</v>
      </c>
      <c r="N68" s="1232">
        <v>89131</v>
      </c>
      <c r="O68" s="1232">
        <v>1451839</v>
      </c>
      <c r="P68" s="1536" t="s">
        <v>40</v>
      </c>
      <c r="Q68" s="1537" t="s">
        <v>25</v>
      </c>
      <c r="R68" s="1295" t="s">
        <v>25</v>
      </c>
      <c r="S68" s="1296" t="s">
        <v>25</v>
      </c>
      <c r="T68" s="1535" t="s">
        <v>174</v>
      </c>
      <c r="U68" s="74">
        <v>2525936</v>
      </c>
      <c r="V68" s="1232" t="s">
        <v>22</v>
      </c>
      <c r="W68" s="2640">
        <v>2637947</v>
      </c>
      <c r="X68" s="2640"/>
      <c r="Y68" s="1232" t="s">
        <v>21</v>
      </c>
      <c r="Z68" s="1232">
        <v>3253</v>
      </c>
      <c r="AA68" s="1232">
        <v>2634694</v>
      </c>
      <c r="AB68" s="1232">
        <v>2633002</v>
      </c>
      <c r="AC68" s="1232">
        <v>1692</v>
      </c>
      <c r="AD68" s="1232" t="s">
        <v>21</v>
      </c>
      <c r="AE68" s="1232">
        <v>1356</v>
      </c>
      <c r="AF68" s="1232">
        <v>557498</v>
      </c>
      <c r="AG68" s="1536" t="s">
        <v>40</v>
      </c>
      <c r="AH68" s="1537" t="s">
        <v>25</v>
      </c>
      <c r="AI68" s="1295" t="s">
        <v>25</v>
      </c>
      <c r="AJ68" s="1296" t="s">
        <v>25</v>
      </c>
      <c r="AK68" s="1535" t="s">
        <v>174</v>
      </c>
      <c r="AL68" s="74">
        <v>21011</v>
      </c>
      <c r="AM68" s="1232" t="s">
        <v>22</v>
      </c>
      <c r="AN68" s="2640">
        <v>23484</v>
      </c>
      <c r="AO68" s="2640"/>
      <c r="AP68" s="1232">
        <v>4</v>
      </c>
      <c r="AQ68" s="1232">
        <v>3104</v>
      </c>
      <c r="AR68" s="1232">
        <v>20376</v>
      </c>
      <c r="AS68" s="1232">
        <v>14426</v>
      </c>
      <c r="AT68" s="1232">
        <v>281</v>
      </c>
      <c r="AU68" s="1232">
        <v>5669</v>
      </c>
      <c r="AV68" s="1232">
        <v>30</v>
      </c>
      <c r="AW68" s="1232">
        <v>10229</v>
      </c>
      <c r="AX68" s="1536" t="s">
        <v>40</v>
      </c>
      <c r="AY68" s="1537" t="s">
        <v>25</v>
      </c>
      <c r="AZ68" s="1295" t="s">
        <v>25</v>
      </c>
      <c r="BA68" s="1296" t="s">
        <v>25</v>
      </c>
      <c r="BB68" s="1535" t="s">
        <v>174</v>
      </c>
      <c r="BC68" s="74">
        <v>216019</v>
      </c>
      <c r="BD68" s="1232" t="s">
        <v>22</v>
      </c>
      <c r="BE68" s="2640">
        <v>377497</v>
      </c>
      <c r="BF68" s="2640"/>
      <c r="BG68" s="1232">
        <v>248366</v>
      </c>
      <c r="BH68" s="1232">
        <v>3767</v>
      </c>
      <c r="BI68" s="1232">
        <v>125364</v>
      </c>
      <c r="BJ68" s="1232">
        <v>36529</v>
      </c>
      <c r="BK68" s="1232">
        <v>83303</v>
      </c>
      <c r="BL68" s="1232">
        <v>5532</v>
      </c>
      <c r="BM68" s="1232">
        <v>6440</v>
      </c>
      <c r="BN68" s="1232">
        <v>205376</v>
      </c>
      <c r="BO68" s="1536" t="s">
        <v>40</v>
      </c>
      <c r="BP68" s="1537" t="s">
        <v>25</v>
      </c>
      <c r="BQ68" s="1295" t="s">
        <v>25</v>
      </c>
      <c r="BR68" s="1296" t="s">
        <v>25</v>
      </c>
      <c r="BS68" s="1535" t="s">
        <v>174</v>
      </c>
      <c r="BT68" s="74">
        <v>18860</v>
      </c>
      <c r="BU68" s="1232" t="s">
        <v>22</v>
      </c>
      <c r="BV68" s="2640">
        <v>1086354</v>
      </c>
      <c r="BW68" s="2640"/>
      <c r="BX68" s="1232">
        <v>144984</v>
      </c>
      <c r="BY68" s="1232">
        <v>118002</v>
      </c>
      <c r="BZ68" s="1232">
        <v>823368</v>
      </c>
      <c r="CA68" s="1232">
        <v>33701</v>
      </c>
      <c r="CB68" s="1232">
        <v>752002</v>
      </c>
      <c r="CC68" s="1232">
        <v>37665</v>
      </c>
      <c r="CD68" s="1232" t="s">
        <v>22</v>
      </c>
      <c r="CE68" s="1232" t="s">
        <v>22</v>
      </c>
      <c r="CF68" s="1536" t="s">
        <v>40</v>
      </c>
      <c r="CG68" s="1537" t="s">
        <v>25</v>
      </c>
      <c r="CH68" s="1295" t="s">
        <v>25</v>
      </c>
      <c r="CI68" s="1296" t="s">
        <v>25</v>
      </c>
      <c r="CJ68" s="1535" t="s">
        <v>174</v>
      </c>
      <c r="CK68" s="74">
        <v>32674</v>
      </c>
      <c r="CL68" s="373" t="s">
        <v>21</v>
      </c>
      <c r="CM68" s="2640">
        <v>32248</v>
      </c>
      <c r="CN68" s="2640"/>
      <c r="CO68" s="1232">
        <v>1997</v>
      </c>
      <c r="CP68" s="1232" t="s">
        <v>21</v>
      </c>
      <c r="CQ68" s="1232">
        <v>30251</v>
      </c>
      <c r="CR68" s="1232" t="s">
        <v>21</v>
      </c>
      <c r="CS68" s="1232">
        <v>28472</v>
      </c>
      <c r="CT68" s="1232">
        <v>1779</v>
      </c>
      <c r="CU68" s="1232" t="s">
        <v>21</v>
      </c>
      <c r="CV68" s="1232">
        <v>9896</v>
      </c>
      <c r="CW68" s="1536" t="s">
        <v>40</v>
      </c>
      <c r="CX68" s="1537" t="s">
        <v>25</v>
      </c>
      <c r="CY68" s="1295" t="s">
        <v>25</v>
      </c>
      <c r="CZ68" s="1296" t="s">
        <v>25</v>
      </c>
      <c r="DA68" s="1535" t="s">
        <v>174</v>
      </c>
      <c r="DB68" s="74">
        <v>660574</v>
      </c>
      <c r="DC68" s="1232">
        <v>2618381</v>
      </c>
      <c r="DD68" s="2640">
        <v>2289632</v>
      </c>
      <c r="DE68" s="2640"/>
      <c r="DF68" s="1232" t="s">
        <v>21</v>
      </c>
      <c r="DG68" s="1232" t="s">
        <v>21</v>
      </c>
      <c r="DH68" s="1232">
        <v>2289632</v>
      </c>
      <c r="DI68" s="1232">
        <v>39479</v>
      </c>
      <c r="DJ68" s="1232">
        <v>2243756</v>
      </c>
      <c r="DK68" s="1232">
        <v>6397</v>
      </c>
      <c r="DL68" s="1232">
        <v>983556</v>
      </c>
      <c r="DM68" s="1232">
        <v>1914034</v>
      </c>
      <c r="DN68" s="1536" t="s">
        <v>40</v>
      </c>
      <c r="DO68" s="1537" t="s">
        <v>25</v>
      </c>
      <c r="DP68" s="1295" t="s">
        <v>25</v>
      </c>
      <c r="DQ68" s="1296" t="s">
        <v>25</v>
      </c>
      <c r="DR68" s="1535" t="s">
        <v>174</v>
      </c>
      <c r="DS68" s="74">
        <v>226993</v>
      </c>
      <c r="DT68" s="1232">
        <v>9033283</v>
      </c>
      <c r="DU68" s="2640">
        <v>6224285</v>
      </c>
      <c r="DV68" s="2640"/>
      <c r="DW68" s="1232">
        <v>2067150</v>
      </c>
      <c r="DX68" s="1232" t="s">
        <v>21</v>
      </c>
      <c r="DY68" s="1232">
        <v>4157135</v>
      </c>
      <c r="DZ68" s="1232" t="s">
        <v>21</v>
      </c>
      <c r="EA68" s="1232">
        <v>3757505</v>
      </c>
      <c r="EB68" s="1232">
        <v>399630</v>
      </c>
      <c r="EC68" s="1232">
        <v>2931987</v>
      </c>
      <c r="ED68" s="1232" t="s">
        <v>22</v>
      </c>
      <c r="EE68" s="1536" t="s">
        <v>40</v>
      </c>
      <c r="EF68" s="1537" t="s">
        <v>25</v>
      </c>
      <c r="EG68" s="1295" t="s">
        <v>25</v>
      </c>
      <c r="EH68" s="1296" t="s">
        <v>25</v>
      </c>
      <c r="EI68" s="1535" t="s">
        <v>174</v>
      </c>
      <c r="EJ68" s="74">
        <v>50606</v>
      </c>
      <c r="EK68" s="1232">
        <v>4931</v>
      </c>
      <c r="EL68" s="2640">
        <v>61323</v>
      </c>
      <c r="EM68" s="2640"/>
      <c r="EN68" s="1232">
        <v>20614</v>
      </c>
      <c r="EO68" s="1232">
        <v>13722</v>
      </c>
      <c r="EP68" s="1232">
        <v>26987</v>
      </c>
      <c r="EQ68" s="1232">
        <v>7354</v>
      </c>
      <c r="ER68" s="1232">
        <v>17540</v>
      </c>
      <c r="ES68" s="1232">
        <v>2093</v>
      </c>
      <c r="ET68" s="1232">
        <v>936</v>
      </c>
      <c r="EU68" s="1232">
        <v>16</v>
      </c>
      <c r="EV68" s="1536" t="s">
        <v>40</v>
      </c>
      <c r="EW68" s="1537" t="s">
        <v>25</v>
      </c>
      <c r="EX68" s="1295" t="s">
        <v>25</v>
      </c>
      <c r="EY68" s="1296" t="s">
        <v>25</v>
      </c>
      <c r="EZ68" s="1535" t="s">
        <v>174</v>
      </c>
      <c r="FA68" s="74">
        <v>483955</v>
      </c>
      <c r="FB68" s="1232" t="s">
        <v>22</v>
      </c>
      <c r="FC68" s="2640">
        <v>483944</v>
      </c>
      <c r="FD68" s="2640"/>
      <c r="FE68" s="1232">
        <v>104881</v>
      </c>
      <c r="FF68" s="1232">
        <v>140814</v>
      </c>
      <c r="FG68" s="1232">
        <v>238249</v>
      </c>
      <c r="FH68" s="1232" t="s">
        <v>22</v>
      </c>
      <c r="FI68" s="1232">
        <v>200624</v>
      </c>
      <c r="FJ68" s="1232">
        <v>37625</v>
      </c>
      <c r="FK68" s="1232" t="s">
        <v>22</v>
      </c>
      <c r="FL68" s="1232" t="s">
        <v>22</v>
      </c>
      <c r="FM68" s="1536" t="s">
        <v>40</v>
      </c>
      <c r="FN68" s="1537" t="s">
        <v>25</v>
      </c>
      <c r="FO68" s="1295" t="s">
        <v>25</v>
      </c>
      <c r="FP68" s="1296" t="s">
        <v>25</v>
      </c>
      <c r="FQ68" s="1535" t="s">
        <v>174</v>
      </c>
      <c r="FR68" s="74">
        <v>195270</v>
      </c>
      <c r="FS68" s="1232" t="s">
        <v>21</v>
      </c>
      <c r="FT68" s="2640">
        <v>192740</v>
      </c>
      <c r="FU68" s="2640"/>
      <c r="FV68" s="1232">
        <v>192358</v>
      </c>
      <c r="FW68" s="1232" t="s">
        <v>21</v>
      </c>
      <c r="FX68" s="1232">
        <v>382</v>
      </c>
      <c r="FY68" s="1232" t="s">
        <v>21</v>
      </c>
      <c r="FZ68" s="1232">
        <v>339</v>
      </c>
      <c r="GA68" s="1232">
        <v>43</v>
      </c>
      <c r="GB68" s="1232">
        <v>347</v>
      </c>
      <c r="GC68" s="1232">
        <v>49291</v>
      </c>
      <c r="GD68" s="1536" t="s">
        <v>40</v>
      </c>
      <c r="GE68" s="1537" t="s">
        <v>25</v>
      </c>
      <c r="GF68" s="1295" t="s">
        <v>25</v>
      </c>
      <c r="GG68" s="1296" t="s">
        <v>25</v>
      </c>
      <c r="GH68" s="1535" t="s">
        <v>174</v>
      </c>
      <c r="GI68" s="74">
        <v>59930</v>
      </c>
      <c r="GJ68" s="1232" t="s">
        <v>21</v>
      </c>
      <c r="GK68" s="2640">
        <v>59264</v>
      </c>
      <c r="GL68" s="2640"/>
      <c r="GM68" s="1232">
        <v>57864</v>
      </c>
      <c r="GN68" s="1232" t="s">
        <v>21</v>
      </c>
      <c r="GO68" s="1232">
        <v>1400</v>
      </c>
      <c r="GP68" s="1232" t="s">
        <v>21</v>
      </c>
      <c r="GQ68" s="1232">
        <v>1400</v>
      </c>
      <c r="GR68" s="1232" t="s">
        <v>21</v>
      </c>
      <c r="GS68" s="1232" t="s">
        <v>21</v>
      </c>
      <c r="GT68" s="1232">
        <v>20573</v>
      </c>
      <c r="GU68" s="1536" t="s">
        <v>40</v>
      </c>
      <c r="GV68" s="1537" t="s">
        <v>25</v>
      </c>
    </row>
    <row r="69" spans="1:204" ht="15" customHeight="1">
      <c r="A69" s="1548"/>
      <c r="B69" s="1548"/>
      <c r="C69" s="1548"/>
      <c r="D69" s="1543"/>
      <c r="E69" s="1543"/>
      <c r="F69" s="1543"/>
      <c r="G69" s="1543"/>
      <c r="H69" s="1543"/>
      <c r="I69" s="1543"/>
      <c r="J69" s="1543"/>
      <c r="K69" s="1543"/>
      <c r="L69" s="1543"/>
      <c r="M69" s="1543"/>
      <c r="N69" s="1543"/>
      <c r="O69" s="1543"/>
      <c r="P69" s="1322"/>
      <c r="Q69" s="1322"/>
      <c r="R69" s="1548"/>
      <c r="S69" s="1548"/>
      <c r="T69" s="1548"/>
      <c r="U69" s="1543"/>
      <c r="V69" s="1543"/>
      <c r="W69" s="1549"/>
      <c r="X69" s="1549"/>
      <c r="Y69" s="1543"/>
      <c r="Z69" s="1543"/>
      <c r="AA69" s="1543"/>
      <c r="AB69" s="1543"/>
      <c r="AC69" s="1543"/>
      <c r="AD69" s="1543"/>
      <c r="AE69" s="1543"/>
      <c r="AF69" s="1543"/>
      <c r="AG69" s="1322"/>
      <c r="AH69" s="1322"/>
      <c r="AI69" s="1548"/>
      <c r="AJ69" s="1548"/>
      <c r="AK69" s="1548"/>
      <c r="AL69" s="1543"/>
      <c r="AM69" s="1543"/>
      <c r="AN69" s="1549"/>
      <c r="AO69" s="1549"/>
      <c r="AP69" s="1543"/>
      <c r="AQ69" s="1543"/>
      <c r="AR69" s="1543"/>
      <c r="AS69" s="1543"/>
      <c r="AT69" s="1543"/>
      <c r="AU69" s="1543"/>
      <c r="AV69" s="1543"/>
      <c r="AW69" s="1543"/>
      <c r="AX69" s="1322"/>
      <c r="AY69" s="1322"/>
      <c r="AZ69" s="1548"/>
      <c r="BA69" s="1548"/>
      <c r="BB69" s="1548"/>
      <c r="BC69" s="1543"/>
      <c r="BD69" s="1543"/>
      <c r="BE69" s="1549"/>
      <c r="BF69" s="1549"/>
      <c r="BG69" s="1543"/>
      <c r="BH69" s="1543"/>
      <c r="BI69" s="1543"/>
      <c r="BJ69" s="1543"/>
      <c r="BK69" s="1543"/>
      <c r="BL69" s="1543"/>
      <c r="BM69" s="1543"/>
      <c r="BN69" s="1543"/>
      <c r="BO69" s="1322"/>
      <c r="BP69" s="1322"/>
      <c r="BQ69" s="1548"/>
      <c r="BR69" s="1548"/>
      <c r="BS69" s="1548"/>
      <c r="BV69" s="1549"/>
      <c r="BW69" s="1549"/>
      <c r="CF69" s="1322"/>
      <c r="CG69" s="1322"/>
      <c r="CH69" s="1548"/>
      <c r="CI69" s="1548"/>
      <c r="CJ69" s="1548"/>
      <c r="CM69" s="1549"/>
      <c r="CN69" s="1549"/>
      <c r="CW69" s="1322"/>
      <c r="CX69" s="1322"/>
      <c r="CY69" s="1548"/>
      <c r="CZ69" s="1548"/>
      <c r="DA69" s="1548"/>
      <c r="DD69" s="1549"/>
      <c r="DE69" s="1549"/>
      <c r="DN69" s="1322"/>
      <c r="DO69" s="1322"/>
      <c r="DP69" s="1548"/>
      <c r="DQ69" s="1548"/>
      <c r="DR69" s="1548"/>
      <c r="DU69" s="1549"/>
      <c r="DV69" s="1549"/>
      <c r="EE69" s="1322"/>
      <c r="EF69" s="1322"/>
      <c r="EG69" s="1548"/>
      <c r="EH69" s="1548"/>
      <c r="EI69" s="1548"/>
      <c r="EL69" s="1549"/>
      <c r="EM69" s="1549"/>
      <c r="EV69" s="1322"/>
      <c r="EW69" s="1322"/>
      <c r="EX69" s="1548"/>
      <c r="EY69" s="1548"/>
      <c r="EZ69" s="1548"/>
      <c r="FC69" s="1549"/>
      <c r="FD69" s="1549"/>
      <c r="FM69" s="1322"/>
      <c r="FN69" s="1322"/>
      <c r="FO69" s="1548"/>
      <c r="FP69" s="1548"/>
      <c r="FQ69" s="1548"/>
      <c r="FR69" s="1539"/>
      <c r="FS69" s="1539"/>
      <c r="FT69" s="1542"/>
      <c r="FU69" s="1542"/>
      <c r="FV69" s="1539"/>
      <c r="FW69" s="1539"/>
      <c r="FX69" s="1539"/>
      <c r="FY69" s="1539"/>
      <c r="FZ69" s="1539"/>
      <c r="GA69" s="1539"/>
      <c r="GB69" s="1539"/>
      <c r="GC69" s="1539"/>
      <c r="GD69" s="1322"/>
      <c r="GE69" s="1322"/>
      <c r="GF69" s="1548"/>
      <c r="GG69" s="1548"/>
      <c r="GH69" s="1548"/>
      <c r="GI69" s="1539"/>
      <c r="GJ69" s="1539"/>
      <c r="GK69" s="1539"/>
      <c r="GL69" s="1539"/>
      <c r="GM69" s="1539"/>
      <c r="GN69" s="1539"/>
      <c r="GO69" s="1539"/>
      <c r="GP69" s="1539"/>
      <c r="GQ69" s="1539"/>
      <c r="GR69" s="1539"/>
      <c r="GS69" s="1539"/>
      <c r="GT69" s="1539"/>
      <c r="GU69" s="1322"/>
      <c r="GV69" s="1322"/>
    </row>
    <row r="70" spans="1:204" s="1255" customFormat="1" ht="19.5" customHeight="1">
      <c r="A70" s="1550" t="s">
        <v>623</v>
      </c>
      <c r="B70" s="1551"/>
      <c r="C70" s="1551"/>
      <c r="D70" s="1510"/>
      <c r="E70" s="1504" t="s">
        <v>1695</v>
      </c>
      <c r="F70" s="1466"/>
      <c r="G70" s="1466"/>
      <c r="H70" s="1466"/>
      <c r="I70" s="1466"/>
      <c r="J70" s="1466"/>
      <c r="K70" s="1466"/>
      <c r="L70" s="1466"/>
      <c r="M70" s="1466"/>
      <c r="N70" s="1466"/>
      <c r="O70" s="1268" t="s">
        <v>156</v>
      </c>
      <c r="P70" s="1466"/>
      <c r="Q70" s="1466"/>
      <c r="R70" s="1550" t="s">
        <v>802</v>
      </c>
      <c r="S70" s="1551"/>
      <c r="T70" s="1551"/>
      <c r="U70" s="1510"/>
      <c r="V70" s="1504" t="s">
        <v>1441</v>
      </c>
      <c r="W70" s="1547"/>
      <c r="X70" s="1547"/>
      <c r="Y70" s="1466"/>
      <c r="Z70" s="1466"/>
      <c r="AA70" s="1466"/>
      <c r="AB70" s="1466"/>
      <c r="AC70" s="1466"/>
      <c r="AD70" s="1466"/>
      <c r="AE70" s="1466"/>
      <c r="AF70" s="1268" t="s">
        <v>156</v>
      </c>
      <c r="AG70" s="1466"/>
      <c r="AH70" s="1466"/>
      <c r="AI70" s="1550" t="s">
        <v>193</v>
      </c>
      <c r="AJ70" s="1551"/>
      <c r="AK70" s="1551"/>
      <c r="AL70" s="1510"/>
      <c r="AM70" s="1504" t="s">
        <v>1180</v>
      </c>
      <c r="AN70" s="1547"/>
      <c r="AO70" s="1547"/>
      <c r="AP70" s="1466"/>
      <c r="AQ70" s="1466"/>
      <c r="AR70" s="1466"/>
      <c r="AS70" s="1466"/>
      <c r="AT70" s="1466"/>
      <c r="AU70" s="1466"/>
      <c r="AV70" s="1466"/>
      <c r="AW70" s="1268" t="s">
        <v>156</v>
      </c>
      <c r="AX70" s="1466"/>
      <c r="AY70" s="1466"/>
      <c r="AZ70" s="1550" t="s">
        <v>803</v>
      </c>
      <c r="BA70" s="1551"/>
      <c r="BB70" s="1551"/>
      <c r="BC70" s="1505"/>
      <c r="BD70" s="1458" t="s">
        <v>1178</v>
      </c>
      <c r="BE70" s="1547"/>
      <c r="BF70" s="1547"/>
      <c r="BG70" s="1322"/>
      <c r="BH70" s="1322"/>
      <c r="BI70" s="1322"/>
      <c r="BJ70" s="1322"/>
      <c r="BK70" s="1322"/>
      <c r="BL70" s="1322"/>
      <c r="BM70" s="1322"/>
      <c r="BN70" s="1268" t="s">
        <v>156</v>
      </c>
      <c r="BO70" s="1466"/>
      <c r="BP70" s="1466"/>
      <c r="BQ70" s="1550" t="s">
        <v>1696</v>
      </c>
      <c r="BR70" s="1551"/>
      <c r="BS70" s="1551"/>
      <c r="BT70" s="1505"/>
      <c r="BU70" s="1462" t="s">
        <v>724</v>
      </c>
      <c r="BV70" s="1547"/>
      <c r="BW70" s="1547"/>
      <c r="BX70" s="1322"/>
      <c r="BY70" s="1322"/>
      <c r="BZ70" s="1322"/>
      <c r="CA70" s="1322"/>
      <c r="CB70" s="1322"/>
      <c r="CC70" s="1322"/>
      <c r="CD70" s="1322"/>
      <c r="CE70" s="1508" t="s">
        <v>158</v>
      </c>
      <c r="CF70" s="1466"/>
      <c r="CG70" s="1466"/>
      <c r="CH70" s="1550" t="s">
        <v>804</v>
      </c>
      <c r="CI70" s="1551"/>
      <c r="CJ70" s="1551"/>
      <c r="CK70" s="1506"/>
      <c r="CL70" s="1545" t="s">
        <v>1442</v>
      </c>
      <c r="CM70" s="1546"/>
      <c r="CN70" s="1546"/>
      <c r="CO70" s="1507"/>
      <c r="CP70" s="1507"/>
      <c r="CQ70" s="1507"/>
      <c r="CR70" s="1507"/>
      <c r="CS70" s="1507"/>
      <c r="CT70" s="1507"/>
      <c r="CU70" s="1507"/>
      <c r="CV70" s="1268" t="s">
        <v>156</v>
      </c>
      <c r="CW70" s="1466"/>
      <c r="CX70" s="1466"/>
      <c r="CY70" s="1550" t="s">
        <v>1697</v>
      </c>
      <c r="CZ70" s="1551"/>
      <c r="DA70" s="1551"/>
      <c r="DB70" s="1506"/>
      <c r="DC70" s="1507" t="s">
        <v>1202</v>
      </c>
      <c r="DD70" s="1546"/>
      <c r="DE70" s="1546"/>
      <c r="DF70" s="1507"/>
      <c r="DG70" s="1507"/>
      <c r="DH70" s="1507"/>
      <c r="DI70" s="1507"/>
      <c r="DJ70" s="1507"/>
      <c r="DK70" s="1507"/>
      <c r="DL70" s="1507"/>
      <c r="DM70" s="1508" t="s">
        <v>158</v>
      </c>
      <c r="DN70" s="1466"/>
      <c r="DO70" s="1466"/>
      <c r="DP70" s="1550" t="s">
        <v>805</v>
      </c>
      <c r="DQ70" s="1551"/>
      <c r="DR70" s="1551"/>
      <c r="DS70" s="1506"/>
      <c r="DT70" s="1545" t="s">
        <v>1237</v>
      </c>
      <c r="DU70" s="1546"/>
      <c r="DV70" s="1546"/>
      <c r="DW70" s="1507"/>
      <c r="DX70" s="1507"/>
      <c r="DY70" s="1507"/>
      <c r="DZ70" s="1507"/>
      <c r="EA70" s="1507"/>
      <c r="EB70" s="1507"/>
      <c r="EC70" s="1507"/>
      <c r="ED70" s="1511" t="s">
        <v>799</v>
      </c>
      <c r="EE70" s="1466"/>
      <c r="EF70" s="1466"/>
      <c r="EG70" s="1550" t="s">
        <v>806</v>
      </c>
      <c r="EH70" s="1551"/>
      <c r="EI70" s="1551"/>
      <c r="EJ70" s="1506"/>
      <c r="EK70" s="1509" t="s">
        <v>1258</v>
      </c>
      <c r="EL70" s="1546"/>
      <c r="EM70" s="1546"/>
      <c r="EN70" s="1507"/>
      <c r="EO70" s="1507"/>
      <c r="EP70" s="1507"/>
      <c r="EQ70" s="1507"/>
      <c r="ER70" s="1507"/>
      <c r="ES70" s="1507"/>
      <c r="ET70" s="1507"/>
      <c r="EU70" s="1508" t="s">
        <v>158</v>
      </c>
      <c r="EV70" s="1466"/>
      <c r="EW70" s="1466"/>
      <c r="EX70" s="1550" t="s">
        <v>807</v>
      </c>
      <c r="EY70" s="1551"/>
      <c r="EZ70" s="1551"/>
      <c r="FA70" s="1506"/>
      <c r="FB70" s="1507" t="s">
        <v>1243</v>
      </c>
      <c r="FC70" s="1546"/>
      <c r="FD70" s="1546"/>
      <c r="FE70" s="1507"/>
      <c r="FF70" s="1507"/>
      <c r="FG70" s="1507"/>
      <c r="FH70" s="1507"/>
      <c r="FI70" s="1507"/>
      <c r="FJ70" s="1507"/>
      <c r="FK70" s="1507"/>
      <c r="FL70" s="1268" t="s">
        <v>801</v>
      </c>
      <c r="FM70" s="1466"/>
      <c r="FN70" s="1466"/>
      <c r="FO70" s="1552" t="s">
        <v>808</v>
      </c>
      <c r="FP70" s="1551"/>
      <c r="FQ70" s="1551"/>
      <c r="FR70" s="1506"/>
      <c r="FS70" s="1507" t="s">
        <v>1204</v>
      </c>
      <c r="FT70" s="1546"/>
      <c r="FU70" s="1546"/>
      <c r="FV70" s="1507"/>
      <c r="FW70" s="1507"/>
      <c r="FX70" s="1507"/>
      <c r="FY70" s="1507"/>
      <c r="FZ70" s="1507"/>
      <c r="GA70" s="1507"/>
      <c r="GB70" s="1507"/>
      <c r="GC70" s="1508" t="s">
        <v>158</v>
      </c>
      <c r="GD70" s="1466"/>
      <c r="GE70" s="1466"/>
      <c r="GF70" s="1462"/>
      <c r="GG70" s="1462"/>
      <c r="GH70" s="1462"/>
      <c r="GU70" s="1322"/>
      <c r="GV70" s="1322"/>
    </row>
    <row r="71" spans="1:204" ht="18" customHeight="1">
      <c r="A71" s="1262">
        <v>42370</v>
      </c>
      <c r="B71" s="1303">
        <v>42370</v>
      </c>
      <c r="C71" s="1304">
        <v>42370</v>
      </c>
      <c r="D71" s="1235">
        <v>143611</v>
      </c>
      <c r="E71" s="1235" t="s">
        <v>22</v>
      </c>
      <c r="F71" s="1235"/>
      <c r="G71" s="1235">
        <v>138291</v>
      </c>
      <c r="H71" s="1235">
        <v>3841</v>
      </c>
      <c r="I71" s="1235" t="s">
        <v>21</v>
      </c>
      <c r="J71" s="1235">
        <v>134450</v>
      </c>
      <c r="K71" s="1235">
        <v>134450</v>
      </c>
      <c r="L71" s="1235" t="s">
        <v>21</v>
      </c>
      <c r="M71" s="1235" t="s">
        <v>21</v>
      </c>
      <c r="N71" s="1235">
        <v>35208</v>
      </c>
      <c r="O71" s="1235">
        <v>28371</v>
      </c>
      <c r="P71" s="1527">
        <v>42370</v>
      </c>
      <c r="Q71" s="1528">
        <v>42370</v>
      </c>
      <c r="R71" s="1262">
        <v>42370</v>
      </c>
      <c r="S71" s="1303">
        <v>42370</v>
      </c>
      <c r="T71" s="1304">
        <v>42370</v>
      </c>
      <c r="U71" s="1235">
        <v>19497820</v>
      </c>
      <c r="V71" s="1235" t="s">
        <v>22</v>
      </c>
      <c r="W71" s="2637">
        <v>19397167</v>
      </c>
      <c r="X71" s="2637"/>
      <c r="Y71" s="1235" t="s">
        <v>21</v>
      </c>
      <c r="Z71" s="1235" t="s">
        <v>21</v>
      </c>
      <c r="AA71" s="1235">
        <v>19397167</v>
      </c>
      <c r="AB71" s="1235">
        <v>19397167</v>
      </c>
      <c r="AC71" s="1235" t="s">
        <v>21</v>
      </c>
      <c r="AD71" s="1235" t="s">
        <v>21</v>
      </c>
      <c r="AE71" s="1235">
        <v>106031</v>
      </c>
      <c r="AF71" s="144">
        <v>6953</v>
      </c>
      <c r="AG71" s="1527">
        <v>42370</v>
      </c>
      <c r="AH71" s="1528">
        <v>42370</v>
      </c>
      <c r="AI71" s="1262">
        <v>42370</v>
      </c>
      <c r="AJ71" s="1303">
        <v>42370</v>
      </c>
      <c r="AK71" s="1304">
        <v>42370</v>
      </c>
      <c r="AL71" s="1235">
        <v>3703985</v>
      </c>
      <c r="AM71" s="1235" t="s">
        <v>22</v>
      </c>
      <c r="AN71" s="2637">
        <v>5251797</v>
      </c>
      <c r="AO71" s="2637"/>
      <c r="AP71" s="1235">
        <v>2905805</v>
      </c>
      <c r="AQ71" s="1235">
        <v>135841</v>
      </c>
      <c r="AR71" s="1235">
        <v>2210151</v>
      </c>
      <c r="AS71" s="1235">
        <v>591776</v>
      </c>
      <c r="AT71" s="1235">
        <v>1454121</v>
      </c>
      <c r="AU71" s="1235">
        <v>164254</v>
      </c>
      <c r="AV71" s="1235">
        <v>22207</v>
      </c>
      <c r="AW71" s="144">
        <v>289862</v>
      </c>
      <c r="AX71" s="1527">
        <v>42370</v>
      </c>
      <c r="AY71" s="1528">
        <v>42370</v>
      </c>
      <c r="AZ71" s="1262">
        <v>42370</v>
      </c>
      <c r="BA71" s="1303">
        <v>42370</v>
      </c>
      <c r="BB71" s="1304">
        <v>42370</v>
      </c>
      <c r="BC71" s="1235">
        <v>559586</v>
      </c>
      <c r="BD71" s="1235" t="s">
        <v>22</v>
      </c>
      <c r="BE71" s="2637">
        <v>1585077</v>
      </c>
      <c r="BF71" s="2637"/>
      <c r="BG71" s="1235">
        <v>814529</v>
      </c>
      <c r="BH71" s="1235" t="s">
        <v>21</v>
      </c>
      <c r="BI71" s="1235">
        <v>770548</v>
      </c>
      <c r="BJ71" s="1235">
        <v>358237</v>
      </c>
      <c r="BK71" s="1235">
        <v>405327</v>
      </c>
      <c r="BL71" s="1235">
        <v>6984</v>
      </c>
      <c r="BM71" s="1235">
        <v>4617</v>
      </c>
      <c r="BN71" s="144">
        <v>11485</v>
      </c>
      <c r="BO71" s="1527">
        <v>42370</v>
      </c>
      <c r="BP71" s="1528">
        <v>42370</v>
      </c>
      <c r="BQ71" s="1262">
        <v>42370</v>
      </c>
      <c r="BR71" s="1303">
        <v>42370</v>
      </c>
      <c r="BS71" s="1304">
        <v>42370</v>
      </c>
      <c r="BT71" s="1235">
        <v>4176116</v>
      </c>
      <c r="BU71" s="1235" t="s">
        <v>22</v>
      </c>
      <c r="BV71" s="2637">
        <v>4269742</v>
      </c>
      <c r="BW71" s="2637"/>
      <c r="BX71" s="1235">
        <v>1927993</v>
      </c>
      <c r="BY71" s="1235" t="s">
        <v>21</v>
      </c>
      <c r="BZ71" s="1235">
        <v>2341749</v>
      </c>
      <c r="CA71" s="1235">
        <v>918708</v>
      </c>
      <c r="CB71" s="1235">
        <v>1414460</v>
      </c>
      <c r="CC71" s="1235">
        <v>8581</v>
      </c>
      <c r="CD71" s="1235">
        <v>291335</v>
      </c>
      <c r="CE71" s="144">
        <v>614946</v>
      </c>
      <c r="CF71" s="1527">
        <v>42370</v>
      </c>
      <c r="CG71" s="1528">
        <v>42370</v>
      </c>
      <c r="CH71" s="1262">
        <v>42370</v>
      </c>
      <c r="CI71" s="1303">
        <v>42370</v>
      </c>
      <c r="CJ71" s="1304">
        <v>42370</v>
      </c>
      <c r="CK71" s="1235">
        <v>94638666</v>
      </c>
      <c r="CL71" s="1235">
        <v>47996980</v>
      </c>
      <c r="CM71" s="2637">
        <v>120089295</v>
      </c>
      <c r="CN71" s="2637"/>
      <c r="CO71" s="1235">
        <v>23684510</v>
      </c>
      <c r="CP71" s="1235">
        <v>2722149</v>
      </c>
      <c r="CQ71" s="1235">
        <v>93682637</v>
      </c>
      <c r="CR71" s="1235">
        <v>36980030</v>
      </c>
      <c r="CS71" s="1235">
        <v>55245566</v>
      </c>
      <c r="CT71" s="1235">
        <v>1457041</v>
      </c>
      <c r="CU71" s="1235">
        <v>21283262</v>
      </c>
      <c r="CV71" s="144">
        <v>8798747</v>
      </c>
      <c r="CW71" s="1527">
        <v>42370</v>
      </c>
      <c r="CX71" s="1528">
        <v>42370</v>
      </c>
      <c r="CY71" s="1262">
        <v>42370</v>
      </c>
      <c r="CZ71" s="1303">
        <v>42370</v>
      </c>
      <c r="DA71" s="1304">
        <v>42370</v>
      </c>
      <c r="DB71" s="1235">
        <v>408432</v>
      </c>
      <c r="DC71" s="1235">
        <v>981789</v>
      </c>
      <c r="DD71" s="2637">
        <v>511908</v>
      </c>
      <c r="DE71" s="2637"/>
      <c r="DF71" s="1235" t="s">
        <v>21</v>
      </c>
      <c r="DG71" s="1235" t="s">
        <v>21</v>
      </c>
      <c r="DH71" s="1235">
        <v>511908</v>
      </c>
      <c r="DI71" s="1235">
        <v>511908</v>
      </c>
      <c r="DJ71" s="1235" t="s">
        <v>21</v>
      </c>
      <c r="DK71" s="1235" t="s">
        <v>21</v>
      </c>
      <c r="DL71" s="1235">
        <v>873954</v>
      </c>
      <c r="DM71" s="144">
        <v>44488</v>
      </c>
      <c r="DN71" s="1527">
        <v>42370</v>
      </c>
      <c r="DO71" s="1528">
        <v>42370</v>
      </c>
      <c r="DP71" s="1262">
        <v>42370</v>
      </c>
      <c r="DQ71" s="1303">
        <v>42370</v>
      </c>
      <c r="DR71" s="1304">
        <v>42370</v>
      </c>
      <c r="DS71" s="1235">
        <v>300216</v>
      </c>
      <c r="DT71" s="1235">
        <v>7915863</v>
      </c>
      <c r="DU71" s="2637">
        <v>5481496</v>
      </c>
      <c r="DV71" s="2637"/>
      <c r="DW71" s="1235">
        <v>1989013</v>
      </c>
      <c r="DX71" s="1235">
        <v>14234</v>
      </c>
      <c r="DY71" s="1235">
        <v>3478249</v>
      </c>
      <c r="DZ71" s="1235" t="s">
        <v>21</v>
      </c>
      <c r="EA71" s="1235">
        <v>3127893</v>
      </c>
      <c r="EB71" s="1235">
        <v>350356</v>
      </c>
      <c r="EC71" s="1235">
        <v>2356534</v>
      </c>
      <c r="ED71" s="144" t="s">
        <v>22</v>
      </c>
      <c r="EE71" s="1527">
        <v>42370</v>
      </c>
      <c r="EF71" s="1528">
        <v>42370</v>
      </c>
      <c r="EG71" s="1262">
        <v>42370</v>
      </c>
      <c r="EH71" s="1303">
        <v>42370</v>
      </c>
      <c r="EI71" s="1304">
        <v>42370</v>
      </c>
      <c r="EJ71" s="1235">
        <v>1822799</v>
      </c>
      <c r="EK71" s="1235" t="s">
        <v>22</v>
      </c>
      <c r="EL71" s="2637">
        <v>1589217</v>
      </c>
      <c r="EM71" s="2637"/>
      <c r="EN71" s="1235">
        <v>258814</v>
      </c>
      <c r="EO71" s="1235">
        <v>376584</v>
      </c>
      <c r="EP71" s="1235">
        <v>953819</v>
      </c>
      <c r="EQ71" s="1235">
        <v>219260</v>
      </c>
      <c r="ER71" s="1235">
        <v>682755</v>
      </c>
      <c r="ES71" s="1235">
        <v>51804</v>
      </c>
      <c r="ET71" s="1235">
        <v>219979</v>
      </c>
      <c r="EU71" s="144">
        <v>37446</v>
      </c>
      <c r="EV71" s="1527">
        <v>42370</v>
      </c>
      <c r="EW71" s="1528">
        <v>42370</v>
      </c>
      <c r="EX71" s="1262">
        <v>42370</v>
      </c>
      <c r="EY71" s="1303">
        <v>42370</v>
      </c>
      <c r="EZ71" s="1304">
        <v>42370</v>
      </c>
      <c r="FA71" s="1235">
        <v>12179516</v>
      </c>
      <c r="FB71" s="1235" t="s">
        <v>22</v>
      </c>
      <c r="FC71" s="2637">
        <v>12179410</v>
      </c>
      <c r="FD71" s="2637"/>
      <c r="FE71" s="1235">
        <v>12179410</v>
      </c>
      <c r="FF71" s="1235" t="s">
        <v>21</v>
      </c>
      <c r="FG71" s="1235" t="s">
        <v>21</v>
      </c>
      <c r="FH71" s="1235" t="s">
        <v>22</v>
      </c>
      <c r="FI71" s="1235" t="s">
        <v>21</v>
      </c>
      <c r="FJ71" s="1235" t="s">
        <v>21</v>
      </c>
      <c r="FK71" s="1235" t="s">
        <v>21</v>
      </c>
      <c r="FL71" s="144">
        <v>3790</v>
      </c>
      <c r="FM71" s="1527">
        <v>42370</v>
      </c>
      <c r="FN71" s="1528">
        <v>42370</v>
      </c>
      <c r="FO71" s="1262">
        <v>42370</v>
      </c>
      <c r="FP71" s="1303">
        <v>42370</v>
      </c>
      <c r="FQ71" s="1304">
        <v>42370</v>
      </c>
      <c r="FR71" s="1235">
        <v>434016</v>
      </c>
      <c r="FS71" s="1235" t="s">
        <v>21</v>
      </c>
      <c r="FT71" s="2637">
        <v>436937</v>
      </c>
      <c r="FU71" s="2637"/>
      <c r="FV71" s="1235">
        <v>363733</v>
      </c>
      <c r="FW71" s="1235" t="s">
        <v>21</v>
      </c>
      <c r="FX71" s="1235">
        <v>73204</v>
      </c>
      <c r="FY71" s="1235">
        <v>11578</v>
      </c>
      <c r="FZ71" s="1235">
        <v>60250</v>
      </c>
      <c r="GA71" s="1235">
        <v>1376</v>
      </c>
      <c r="GB71" s="1235" t="s">
        <v>21</v>
      </c>
      <c r="GC71" s="144">
        <v>28363</v>
      </c>
      <c r="GD71" s="1527">
        <v>42370</v>
      </c>
      <c r="GE71" s="1528">
        <v>42370</v>
      </c>
      <c r="GF71" s="1262"/>
      <c r="GG71" s="1263"/>
      <c r="GH71" s="1264"/>
      <c r="GU71" s="1553"/>
      <c r="GV71" s="1528"/>
    </row>
    <row r="72" spans="1:204" ht="15" customHeight="1">
      <c r="A72" s="1268"/>
      <c r="B72" s="1263">
        <v>42736</v>
      </c>
      <c r="C72" s="1306"/>
      <c r="D72" s="1234">
        <v>280519</v>
      </c>
      <c r="E72" s="1234" t="s">
        <v>22</v>
      </c>
      <c r="F72" s="1234"/>
      <c r="G72" s="1234">
        <v>305111</v>
      </c>
      <c r="H72" s="1234">
        <v>3865</v>
      </c>
      <c r="I72" s="1234" t="s">
        <v>21</v>
      </c>
      <c r="J72" s="1234">
        <v>301246</v>
      </c>
      <c r="K72" s="1234">
        <v>301246</v>
      </c>
      <c r="L72" s="1234" t="s">
        <v>21</v>
      </c>
      <c r="M72" s="1234" t="s">
        <v>21</v>
      </c>
      <c r="N72" s="1234">
        <v>34051</v>
      </c>
      <c r="O72" s="1234">
        <v>3753</v>
      </c>
      <c r="P72" s="1527">
        <v>42736</v>
      </c>
      <c r="Q72" s="1528">
        <v>42736</v>
      </c>
      <c r="R72" s="1268"/>
      <c r="S72" s="1263">
        <v>42736</v>
      </c>
      <c r="T72" s="1306"/>
      <c r="U72" s="56">
        <v>19780039</v>
      </c>
      <c r="V72" s="1234" t="s">
        <v>22</v>
      </c>
      <c r="W72" s="2638">
        <v>19689000</v>
      </c>
      <c r="X72" s="2638"/>
      <c r="Y72" s="1234" t="s">
        <v>21</v>
      </c>
      <c r="Z72" s="1234" t="s">
        <v>21</v>
      </c>
      <c r="AA72" s="1234">
        <v>19689000</v>
      </c>
      <c r="AB72" s="1234">
        <v>19689000</v>
      </c>
      <c r="AC72" s="1234" t="s">
        <v>21</v>
      </c>
      <c r="AD72" s="1234" t="s">
        <v>21</v>
      </c>
      <c r="AE72" s="1234">
        <v>93319</v>
      </c>
      <c r="AF72" s="1234">
        <v>4473</v>
      </c>
      <c r="AG72" s="1527">
        <v>42736</v>
      </c>
      <c r="AH72" s="1528">
        <v>42736</v>
      </c>
      <c r="AI72" s="1268"/>
      <c r="AJ72" s="1263">
        <v>42736</v>
      </c>
      <c r="AK72" s="1306"/>
      <c r="AL72" s="56">
        <v>3533196</v>
      </c>
      <c r="AM72" s="1234" t="s">
        <v>22</v>
      </c>
      <c r="AN72" s="2638">
        <v>5115625</v>
      </c>
      <c r="AO72" s="2638"/>
      <c r="AP72" s="1234">
        <v>2818567</v>
      </c>
      <c r="AQ72" s="1234">
        <v>136150</v>
      </c>
      <c r="AR72" s="1234">
        <v>2160908</v>
      </c>
      <c r="AS72" s="1234">
        <v>555731</v>
      </c>
      <c r="AT72" s="1234">
        <v>1448318</v>
      </c>
      <c r="AU72" s="1234">
        <v>156859</v>
      </c>
      <c r="AV72" s="1234">
        <v>27053</v>
      </c>
      <c r="AW72" s="1234">
        <v>266486</v>
      </c>
      <c r="AX72" s="1527">
        <v>42736</v>
      </c>
      <c r="AY72" s="1528">
        <v>42736</v>
      </c>
      <c r="AZ72" s="1268"/>
      <c r="BA72" s="1263">
        <v>42736</v>
      </c>
      <c r="BB72" s="1306"/>
      <c r="BC72" s="56">
        <v>559524</v>
      </c>
      <c r="BD72" s="1234" t="s">
        <v>22</v>
      </c>
      <c r="BE72" s="2638">
        <v>1614684</v>
      </c>
      <c r="BF72" s="2638"/>
      <c r="BG72" s="1234">
        <v>838618</v>
      </c>
      <c r="BH72" s="1234">
        <v>439</v>
      </c>
      <c r="BI72" s="1234">
        <v>775627</v>
      </c>
      <c r="BJ72" s="1234">
        <v>360286</v>
      </c>
      <c r="BK72" s="1234">
        <v>408740</v>
      </c>
      <c r="BL72" s="1234">
        <v>6601</v>
      </c>
      <c r="BM72" s="1234">
        <v>4682</v>
      </c>
      <c r="BN72" s="1234">
        <v>15439</v>
      </c>
      <c r="BO72" s="1527">
        <v>42736</v>
      </c>
      <c r="BP72" s="1528">
        <v>42736</v>
      </c>
      <c r="BQ72" s="1268"/>
      <c r="BR72" s="1263">
        <v>42736</v>
      </c>
      <c r="BS72" s="1306"/>
      <c r="BT72" s="56">
        <v>4097229</v>
      </c>
      <c r="BU72" s="1234" t="s">
        <v>22</v>
      </c>
      <c r="BV72" s="2638">
        <v>4205504</v>
      </c>
      <c r="BW72" s="2638"/>
      <c r="BX72" s="1234">
        <v>1847555</v>
      </c>
      <c r="BY72" s="1234" t="s">
        <v>21</v>
      </c>
      <c r="BZ72" s="1234">
        <v>2357949</v>
      </c>
      <c r="CA72" s="1234">
        <v>968110</v>
      </c>
      <c r="CB72" s="1234">
        <v>1379005</v>
      </c>
      <c r="CC72" s="1234">
        <v>10834</v>
      </c>
      <c r="CD72" s="1234">
        <v>275298</v>
      </c>
      <c r="CE72" s="1234">
        <v>571209</v>
      </c>
      <c r="CF72" s="1527">
        <v>42736</v>
      </c>
      <c r="CG72" s="1528">
        <v>42736</v>
      </c>
      <c r="CH72" s="1268"/>
      <c r="CI72" s="1263">
        <v>42736</v>
      </c>
      <c r="CJ72" s="1306"/>
      <c r="CK72" s="56">
        <v>92458742</v>
      </c>
      <c r="CL72" s="1234">
        <v>47200862</v>
      </c>
      <c r="CM72" s="2638">
        <v>118915174</v>
      </c>
      <c r="CN72" s="2638"/>
      <c r="CO72" s="1234">
        <v>23657994</v>
      </c>
      <c r="CP72" s="1234">
        <v>2771170</v>
      </c>
      <c r="CQ72" s="1234">
        <v>92486010</v>
      </c>
      <c r="CR72" s="1234">
        <v>36538600</v>
      </c>
      <c r="CS72" s="1234">
        <v>54416976</v>
      </c>
      <c r="CT72" s="1234">
        <v>1530433</v>
      </c>
      <c r="CU72" s="1234">
        <v>20576758</v>
      </c>
      <c r="CV72" s="1234">
        <v>8528150</v>
      </c>
      <c r="CW72" s="1527">
        <v>42736</v>
      </c>
      <c r="CX72" s="1528">
        <v>42736</v>
      </c>
      <c r="CY72" s="1268"/>
      <c r="CZ72" s="1263">
        <v>42736</v>
      </c>
      <c r="DA72" s="1306"/>
      <c r="DB72" s="56">
        <v>375838</v>
      </c>
      <c r="DC72" s="1234">
        <v>984757</v>
      </c>
      <c r="DD72" s="2638">
        <v>523298</v>
      </c>
      <c r="DE72" s="2638"/>
      <c r="DF72" s="1234" t="s">
        <v>21</v>
      </c>
      <c r="DG72" s="1234" t="s">
        <v>21</v>
      </c>
      <c r="DH72" s="1234">
        <v>523298</v>
      </c>
      <c r="DI72" s="1234">
        <v>523298</v>
      </c>
      <c r="DJ72" s="1234" t="s">
        <v>21</v>
      </c>
      <c r="DK72" s="1234" t="s">
        <v>21</v>
      </c>
      <c r="DL72" s="1234">
        <v>818028</v>
      </c>
      <c r="DM72" s="1234">
        <v>47072</v>
      </c>
      <c r="DN72" s="1527">
        <v>42736</v>
      </c>
      <c r="DO72" s="1528">
        <v>42736</v>
      </c>
      <c r="DP72" s="1268"/>
      <c r="DQ72" s="1263">
        <v>42736</v>
      </c>
      <c r="DR72" s="1306"/>
      <c r="DS72" s="56">
        <v>303895</v>
      </c>
      <c r="DT72" s="1234">
        <v>7464036</v>
      </c>
      <c r="DU72" s="2638">
        <v>5388329</v>
      </c>
      <c r="DV72" s="2638"/>
      <c r="DW72" s="1234">
        <v>1787273</v>
      </c>
      <c r="DX72" s="1234">
        <v>17818</v>
      </c>
      <c r="DY72" s="1234">
        <v>3583238</v>
      </c>
      <c r="DZ72" s="1234" t="s">
        <v>21</v>
      </c>
      <c r="EA72" s="1234">
        <v>3265284</v>
      </c>
      <c r="EB72" s="1234">
        <v>317954</v>
      </c>
      <c r="EC72" s="1234">
        <v>2012292</v>
      </c>
      <c r="ED72" s="1234" t="s">
        <v>22</v>
      </c>
      <c r="EE72" s="1527">
        <v>42736</v>
      </c>
      <c r="EF72" s="1528">
        <v>42736</v>
      </c>
      <c r="EG72" s="1268"/>
      <c r="EH72" s="1263">
        <v>42736</v>
      </c>
      <c r="EI72" s="1306"/>
      <c r="EJ72" s="56">
        <v>1753448</v>
      </c>
      <c r="EK72" s="1234" t="s">
        <v>22</v>
      </c>
      <c r="EL72" s="2638">
        <v>1575900</v>
      </c>
      <c r="EM72" s="2638"/>
      <c r="EN72" s="1234">
        <v>252625</v>
      </c>
      <c r="EO72" s="1234">
        <v>358880</v>
      </c>
      <c r="EP72" s="1234">
        <v>964395</v>
      </c>
      <c r="EQ72" s="1234">
        <v>214496</v>
      </c>
      <c r="ER72" s="1234">
        <v>699059</v>
      </c>
      <c r="ES72" s="1234">
        <v>50840</v>
      </c>
      <c r="ET72" s="1234">
        <v>188446</v>
      </c>
      <c r="EU72" s="1234">
        <v>26086</v>
      </c>
      <c r="EV72" s="1527">
        <v>42736</v>
      </c>
      <c r="EW72" s="1528">
        <v>42736</v>
      </c>
      <c r="EX72" s="1268"/>
      <c r="EY72" s="1263">
        <v>42736</v>
      </c>
      <c r="EZ72" s="1306"/>
      <c r="FA72" s="56">
        <v>12228799</v>
      </c>
      <c r="FB72" s="1234" t="s">
        <v>22</v>
      </c>
      <c r="FC72" s="2638">
        <v>12230254</v>
      </c>
      <c r="FD72" s="2638"/>
      <c r="FE72" s="1234">
        <v>12230254</v>
      </c>
      <c r="FF72" s="1234" t="s">
        <v>21</v>
      </c>
      <c r="FG72" s="1234" t="s">
        <v>21</v>
      </c>
      <c r="FH72" s="1234" t="s">
        <v>22</v>
      </c>
      <c r="FI72" s="1234" t="s">
        <v>21</v>
      </c>
      <c r="FJ72" s="1234" t="s">
        <v>21</v>
      </c>
      <c r="FK72" s="1234" t="s">
        <v>21</v>
      </c>
      <c r="FL72" s="1234">
        <v>3426</v>
      </c>
      <c r="FM72" s="1527">
        <v>42736</v>
      </c>
      <c r="FN72" s="1528">
        <v>42736</v>
      </c>
      <c r="FO72" s="1268"/>
      <c r="FP72" s="1263">
        <v>42736</v>
      </c>
      <c r="FQ72" s="1306"/>
      <c r="FR72" s="56">
        <v>478918</v>
      </c>
      <c r="FS72" s="1234" t="s">
        <v>21</v>
      </c>
      <c r="FT72" s="2638">
        <v>481309</v>
      </c>
      <c r="FU72" s="2638"/>
      <c r="FV72" s="1234">
        <v>404300</v>
      </c>
      <c r="FW72" s="1234" t="s">
        <v>21</v>
      </c>
      <c r="FX72" s="1234">
        <v>77009</v>
      </c>
      <c r="FY72" s="1234">
        <v>10811</v>
      </c>
      <c r="FZ72" s="1234">
        <v>65953</v>
      </c>
      <c r="GA72" s="1234">
        <v>245</v>
      </c>
      <c r="GB72" s="1234" t="s">
        <v>21</v>
      </c>
      <c r="GC72" s="1234">
        <v>25511</v>
      </c>
      <c r="GD72" s="1527">
        <v>42736</v>
      </c>
      <c r="GE72" s="1528">
        <v>42736</v>
      </c>
      <c r="GF72" s="1268"/>
      <c r="GG72" s="1263"/>
      <c r="GH72" s="1269"/>
      <c r="GU72" s="1553"/>
      <c r="GV72" s="1528"/>
    </row>
    <row r="73" spans="1:204" ht="15" customHeight="1">
      <c r="A73" s="1268"/>
      <c r="B73" s="1263">
        <v>43101</v>
      </c>
      <c r="C73" s="1306"/>
      <c r="D73" s="1234">
        <v>250140</v>
      </c>
      <c r="E73" s="1234" t="s">
        <v>22</v>
      </c>
      <c r="F73" s="1234"/>
      <c r="G73" s="1234">
        <v>251906</v>
      </c>
      <c r="H73" s="1234">
        <v>3630</v>
      </c>
      <c r="I73" s="1234" t="s">
        <v>21</v>
      </c>
      <c r="J73" s="1234">
        <v>248276</v>
      </c>
      <c r="K73" s="1234">
        <v>248276</v>
      </c>
      <c r="L73" s="1234" t="s">
        <v>21</v>
      </c>
      <c r="M73" s="1234" t="s">
        <v>21</v>
      </c>
      <c r="N73" s="1234">
        <v>22330</v>
      </c>
      <c r="O73" s="1234">
        <v>5829</v>
      </c>
      <c r="P73" s="1527">
        <v>43101</v>
      </c>
      <c r="Q73" s="1528">
        <v>43101</v>
      </c>
      <c r="R73" s="1268"/>
      <c r="S73" s="1263">
        <v>43101</v>
      </c>
      <c r="T73" s="1306"/>
      <c r="U73" s="56">
        <v>19893701</v>
      </c>
      <c r="V73" s="1234" t="s">
        <v>22</v>
      </c>
      <c r="W73" s="2638">
        <v>19809452</v>
      </c>
      <c r="X73" s="2638"/>
      <c r="Y73" s="1234" t="s">
        <v>21</v>
      </c>
      <c r="Z73" s="1234" t="s">
        <v>21</v>
      </c>
      <c r="AA73" s="1234">
        <v>19809452</v>
      </c>
      <c r="AB73" s="1234">
        <v>19809452</v>
      </c>
      <c r="AC73" s="1234" t="s">
        <v>21</v>
      </c>
      <c r="AD73" s="1234" t="s">
        <v>21</v>
      </c>
      <c r="AE73" s="1234">
        <v>83386</v>
      </c>
      <c r="AF73" s="1234">
        <v>5336</v>
      </c>
      <c r="AG73" s="1527">
        <v>43101</v>
      </c>
      <c r="AH73" s="1528">
        <v>43101</v>
      </c>
      <c r="AI73" s="1268"/>
      <c r="AJ73" s="1263">
        <v>43101</v>
      </c>
      <c r="AK73" s="1306"/>
      <c r="AL73" s="56">
        <v>3233733</v>
      </c>
      <c r="AM73" s="1234" t="s">
        <v>22</v>
      </c>
      <c r="AN73" s="2638">
        <v>4830821</v>
      </c>
      <c r="AO73" s="2638"/>
      <c r="AP73" s="1234">
        <v>2740908</v>
      </c>
      <c r="AQ73" s="1234">
        <v>125011</v>
      </c>
      <c r="AR73" s="1234">
        <v>1964902</v>
      </c>
      <c r="AS73" s="1234">
        <v>457683</v>
      </c>
      <c r="AT73" s="1234">
        <v>1359111</v>
      </c>
      <c r="AU73" s="1234">
        <v>148108</v>
      </c>
      <c r="AV73" s="1234">
        <v>51052</v>
      </c>
      <c r="AW73" s="1234">
        <v>257541</v>
      </c>
      <c r="AX73" s="1527">
        <v>43101</v>
      </c>
      <c r="AY73" s="1528">
        <v>43101</v>
      </c>
      <c r="AZ73" s="1268"/>
      <c r="BA73" s="1263">
        <v>43101</v>
      </c>
      <c r="BB73" s="1306"/>
      <c r="BC73" s="56">
        <v>584756</v>
      </c>
      <c r="BD73" s="1234" t="s">
        <v>22</v>
      </c>
      <c r="BE73" s="2638">
        <v>1612078</v>
      </c>
      <c r="BF73" s="2638"/>
      <c r="BG73" s="1234">
        <v>807602</v>
      </c>
      <c r="BH73" s="1234" t="s">
        <v>21</v>
      </c>
      <c r="BI73" s="1234">
        <v>804476</v>
      </c>
      <c r="BJ73" s="1234">
        <v>365851</v>
      </c>
      <c r="BK73" s="1234">
        <v>431644</v>
      </c>
      <c r="BL73" s="1234">
        <v>6981</v>
      </c>
      <c r="BM73" s="1234">
        <v>3507</v>
      </c>
      <c r="BN73" s="1234">
        <v>11896</v>
      </c>
      <c r="BO73" s="1527">
        <v>43101</v>
      </c>
      <c r="BP73" s="1528">
        <v>43101</v>
      </c>
      <c r="BQ73" s="1268"/>
      <c r="BR73" s="1263">
        <v>43101</v>
      </c>
      <c r="BS73" s="1306"/>
      <c r="BT73" s="56">
        <v>3994867</v>
      </c>
      <c r="BU73" s="1234" t="s">
        <v>22</v>
      </c>
      <c r="BV73" s="2638">
        <v>4112334</v>
      </c>
      <c r="BW73" s="2638"/>
      <c r="BX73" s="1234">
        <v>2009062</v>
      </c>
      <c r="BY73" s="1234" t="s">
        <v>21</v>
      </c>
      <c r="BZ73" s="1234">
        <v>2103272</v>
      </c>
      <c r="CA73" s="1234">
        <v>846915</v>
      </c>
      <c r="CB73" s="1234">
        <v>1242271</v>
      </c>
      <c r="CC73" s="1234">
        <v>14086</v>
      </c>
      <c r="CD73" s="1234">
        <v>284681</v>
      </c>
      <c r="CE73" s="1234">
        <v>697077</v>
      </c>
      <c r="CF73" s="1527">
        <v>43101</v>
      </c>
      <c r="CG73" s="1528">
        <v>43101</v>
      </c>
      <c r="CH73" s="1268"/>
      <c r="CI73" s="1263">
        <v>43101</v>
      </c>
      <c r="CJ73" s="1306"/>
      <c r="CK73" s="56">
        <v>92860597</v>
      </c>
      <c r="CL73" s="1234">
        <v>46704487</v>
      </c>
      <c r="CM73" s="2638">
        <v>118696733</v>
      </c>
      <c r="CN73" s="2638"/>
      <c r="CO73" s="1234">
        <v>23742436</v>
      </c>
      <c r="CP73" s="1234">
        <v>2630875</v>
      </c>
      <c r="CQ73" s="1234">
        <v>92323422</v>
      </c>
      <c r="CR73" s="1234">
        <v>36436623</v>
      </c>
      <c r="CS73" s="1234">
        <v>54411150</v>
      </c>
      <c r="CT73" s="1234">
        <v>1475648</v>
      </c>
      <c r="CU73" s="1234">
        <v>20099007</v>
      </c>
      <c r="CV73" s="1234">
        <v>8683961</v>
      </c>
      <c r="CW73" s="1527">
        <v>43101</v>
      </c>
      <c r="CX73" s="1528">
        <v>43101</v>
      </c>
      <c r="CY73" s="1268"/>
      <c r="CZ73" s="1263">
        <v>43101</v>
      </c>
      <c r="DA73" s="1306"/>
      <c r="DB73" s="56">
        <v>365207</v>
      </c>
      <c r="DC73" s="1234">
        <v>957008</v>
      </c>
      <c r="DD73" s="2638">
        <v>541230</v>
      </c>
      <c r="DE73" s="2638"/>
      <c r="DF73" s="1234" t="s">
        <v>21</v>
      </c>
      <c r="DG73" s="1234" t="s">
        <v>21</v>
      </c>
      <c r="DH73" s="1234">
        <v>541230</v>
      </c>
      <c r="DI73" s="1234">
        <v>541230</v>
      </c>
      <c r="DJ73" s="1234" t="s">
        <v>21</v>
      </c>
      <c r="DK73" s="1234" t="s">
        <v>21</v>
      </c>
      <c r="DL73" s="1234">
        <v>760403</v>
      </c>
      <c r="DM73" s="1234">
        <v>50386</v>
      </c>
      <c r="DN73" s="1527">
        <v>43101</v>
      </c>
      <c r="DO73" s="1528">
        <v>43101</v>
      </c>
      <c r="DP73" s="1268"/>
      <c r="DQ73" s="1263">
        <v>43101</v>
      </c>
      <c r="DR73" s="1306"/>
      <c r="DS73" s="56">
        <v>309255</v>
      </c>
      <c r="DT73" s="1234">
        <v>7372432</v>
      </c>
      <c r="DU73" s="2638">
        <v>5307080</v>
      </c>
      <c r="DV73" s="2638"/>
      <c r="DW73" s="1234">
        <v>1733758</v>
      </c>
      <c r="DX73" s="1234">
        <v>18938</v>
      </c>
      <c r="DY73" s="1234">
        <v>3554384</v>
      </c>
      <c r="DZ73" s="1234" t="s">
        <v>21</v>
      </c>
      <c r="EA73" s="1234">
        <v>3269156</v>
      </c>
      <c r="EB73" s="1234">
        <v>285228</v>
      </c>
      <c r="EC73" s="1234">
        <v>1966491</v>
      </c>
      <c r="ED73" s="1234" t="s">
        <v>22</v>
      </c>
      <c r="EE73" s="1527">
        <v>43101</v>
      </c>
      <c r="EF73" s="1528">
        <v>43101</v>
      </c>
      <c r="EG73" s="1268"/>
      <c r="EH73" s="1263">
        <v>43101</v>
      </c>
      <c r="EI73" s="1306"/>
      <c r="EJ73" s="56">
        <v>1767495</v>
      </c>
      <c r="EK73" s="1234" t="s">
        <v>22</v>
      </c>
      <c r="EL73" s="2638">
        <v>1581310</v>
      </c>
      <c r="EM73" s="2638"/>
      <c r="EN73" s="1234">
        <v>260259</v>
      </c>
      <c r="EO73" s="1234">
        <v>350815</v>
      </c>
      <c r="EP73" s="1234">
        <v>970236</v>
      </c>
      <c r="EQ73" s="1234">
        <v>225963</v>
      </c>
      <c r="ER73" s="1234">
        <v>688436</v>
      </c>
      <c r="ES73" s="1234">
        <v>55837</v>
      </c>
      <c r="ET73" s="1234">
        <v>166805</v>
      </c>
      <c r="EU73" s="1234">
        <v>45263</v>
      </c>
      <c r="EV73" s="1527">
        <v>43101</v>
      </c>
      <c r="EW73" s="1528">
        <v>43101</v>
      </c>
      <c r="EX73" s="1268"/>
      <c r="EY73" s="1263">
        <v>43101</v>
      </c>
      <c r="EZ73" s="1306"/>
      <c r="FA73" s="56">
        <v>12350054</v>
      </c>
      <c r="FB73" s="1234" t="s">
        <v>22</v>
      </c>
      <c r="FC73" s="2638">
        <v>12349556</v>
      </c>
      <c r="FD73" s="2638"/>
      <c r="FE73" s="1234">
        <v>12349556</v>
      </c>
      <c r="FF73" s="1234" t="s">
        <v>21</v>
      </c>
      <c r="FG73" s="1234" t="s">
        <v>21</v>
      </c>
      <c r="FH73" s="1234" t="s">
        <v>22</v>
      </c>
      <c r="FI73" s="1234" t="s">
        <v>21</v>
      </c>
      <c r="FJ73" s="1234" t="s">
        <v>21</v>
      </c>
      <c r="FK73" s="1234" t="s">
        <v>21</v>
      </c>
      <c r="FL73" s="1234">
        <v>3762</v>
      </c>
      <c r="FM73" s="1527">
        <v>43101</v>
      </c>
      <c r="FN73" s="1528">
        <v>43101</v>
      </c>
      <c r="FO73" s="1268"/>
      <c r="FP73" s="1263">
        <v>43101</v>
      </c>
      <c r="FQ73" s="1306"/>
      <c r="FR73" s="56">
        <v>475233</v>
      </c>
      <c r="FS73" s="1234" t="s">
        <v>21</v>
      </c>
      <c r="FT73" s="2638">
        <v>476387</v>
      </c>
      <c r="FU73" s="2638"/>
      <c r="FV73" s="1234">
        <v>404621</v>
      </c>
      <c r="FW73" s="1234" t="s">
        <v>21</v>
      </c>
      <c r="FX73" s="1234">
        <v>71766</v>
      </c>
      <c r="FY73" s="1234">
        <v>8409</v>
      </c>
      <c r="FZ73" s="1234">
        <v>62893</v>
      </c>
      <c r="GA73" s="1234">
        <v>464</v>
      </c>
      <c r="GB73" s="1234">
        <v>80</v>
      </c>
      <c r="GC73" s="1234">
        <v>22037</v>
      </c>
      <c r="GD73" s="1527">
        <v>43101</v>
      </c>
      <c r="GE73" s="1528">
        <v>43101</v>
      </c>
      <c r="GF73" s="1268"/>
      <c r="GG73" s="1263"/>
      <c r="GH73" s="1269"/>
      <c r="GU73" s="1553"/>
      <c r="GV73" s="1528"/>
    </row>
    <row r="74" spans="1:204" ht="15" customHeight="1">
      <c r="A74" s="1262">
        <v>43586</v>
      </c>
      <c r="B74" s="1263">
        <v>43586</v>
      </c>
      <c r="C74" s="1307">
        <v>43586</v>
      </c>
      <c r="D74" s="1234">
        <v>65691</v>
      </c>
      <c r="E74" s="1234" t="s">
        <v>22</v>
      </c>
      <c r="F74" s="1234"/>
      <c r="G74" s="1234">
        <v>66775</v>
      </c>
      <c r="H74" s="1234">
        <v>3112</v>
      </c>
      <c r="I74" s="1234" t="s">
        <v>21</v>
      </c>
      <c r="J74" s="1234">
        <v>63663</v>
      </c>
      <c r="K74" s="1234">
        <v>63663</v>
      </c>
      <c r="L74" s="1234" t="s">
        <v>21</v>
      </c>
      <c r="M74" s="1234" t="s">
        <v>21</v>
      </c>
      <c r="N74" s="1234">
        <v>32478</v>
      </c>
      <c r="O74" s="1234">
        <v>390</v>
      </c>
      <c r="P74" s="1527">
        <v>43586</v>
      </c>
      <c r="Q74" s="1528">
        <v>43586</v>
      </c>
      <c r="R74" s="1262">
        <v>43586</v>
      </c>
      <c r="S74" s="1263">
        <v>43586</v>
      </c>
      <c r="T74" s="1307">
        <v>43586</v>
      </c>
      <c r="U74" s="56">
        <v>17986980</v>
      </c>
      <c r="V74" s="1234" t="s">
        <v>22</v>
      </c>
      <c r="W74" s="2638">
        <v>17872583</v>
      </c>
      <c r="X74" s="2638"/>
      <c r="Y74" s="1234" t="s">
        <v>21</v>
      </c>
      <c r="Z74" s="1234" t="s">
        <v>21</v>
      </c>
      <c r="AA74" s="1234">
        <v>17872583</v>
      </c>
      <c r="AB74" s="1234">
        <v>17872583</v>
      </c>
      <c r="AC74" s="1234" t="s">
        <v>21</v>
      </c>
      <c r="AD74" s="1234" t="s">
        <v>21</v>
      </c>
      <c r="AE74" s="1234">
        <v>109044</v>
      </c>
      <c r="AF74" s="1234">
        <v>10869</v>
      </c>
      <c r="AG74" s="1527">
        <v>43586</v>
      </c>
      <c r="AH74" s="1528">
        <v>43586</v>
      </c>
      <c r="AI74" s="1262">
        <v>43586</v>
      </c>
      <c r="AJ74" s="1263">
        <v>43586</v>
      </c>
      <c r="AK74" s="1307">
        <v>43586</v>
      </c>
      <c r="AL74" s="56">
        <v>3200300</v>
      </c>
      <c r="AM74" s="1234" t="s">
        <v>22</v>
      </c>
      <c r="AN74" s="2638">
        <v>4747960</v>
      </c>
      <c r="AO74" s="2638"/>
      <c r="AP74" s="1234">
        <v>2735757</v>
      </c>
      <c r="AQ74" s="1234">
        <v>117785</v>
      </c>
      <c r="AR74" s="1234">
        <v>1894418</v>
      </c>
      <c r="AS74" s="1234">
        <v>479695</v>
      </c>
      <c r="AT74" s="1234">
        <v>1285174</v>
      </c>
      <c r="AU74" s="1234">
        <v>129549</v>
      </c>
      <c r="AV74" s="1234">
        <v>57806</v>
      </c>
      <c r="AW74" s="1234">
        <v>269471</v>
      </c>
      <c r="AX74" s="1527">
        <v>43586</v>
      </c>
      <c r="AY74" s="1528">
        <v>43586</v>
      </c>
      <c r="AZ74" s="1262">
        <v>43586</v>
      </c>
      <c r="BA74" s="1263">
        <v>43586</v>
      </c>
      <c r="BB74" s="1307">
        <v>43586</v>
      </c>
      <c r="BC74" s="56">
        <v>585241</v>
      </c>
      <c r="BD74" s="1234" t="s">
        <v>22</v>
      </c>
      <c r="BE74" s="2638">
        <v>1604396</v>
      </c>
      <c r="BF74" s="2638"/>
      <c r="BG74" s="1234">
        <v>824878</v>
      </c>
      <c r="BH74" s="1234" t="s">
        <v>21</v>
      </c>
      <c r="BI74" s="1234">
        <v>779518</v>
      </c>
      <c r="BJ74" s="1234">
        <v>339767</v>
      </c>
      <c r="BK74" s="1234">
        <v>434003</v>
      </c>
      <c r="BL74" s="1234">
        <v>5748</v>
      </c>
      <c r="BM74" s="1234">
        <v>4538</v>
      </c>
      <c r="BN74" s="1234">
        <v>11060</v>
      </c>
      <c r="BO74" s="1527">
        <v>43586</v>
      </c>
      <c r="BP74" s="1528">
        <v>43586</v>
      </c>
      <c r="BQ74" s="1262">
        <v>43586</v>
      </c>
      <c r="BR74" s="1263">
        <v>43586</v>
      </c>
      <c r="BS74" s="1307">
        <v>43586</v>
      </c>
      <c r="BT74" s="56">
        <v>3888562</v>
      </c>
      <c r="BU74" s="1234" t="s">
        <v>22</v>
      </c>
      <c r="BV74" s="2638">
        <v>4204176</v>
      </c>
      <c r="BW74" s="2638"/>
      <c r="BX74" s="1234">
        <v>2026893</v>
      </c>
      <c r="BY74" s="1234" t="s">
        <v>21</v>
      </c>
      <c r="BZ74" s="1234">
        <v>2177283</v>
      </c>
      <c r="CA74" s="1234">
        <v>842809</v>
      </c>
      <c r="CB74" s="1234">
        <v>1323188</v>
      </c>
      <c r="CC74" s="1234">
        <v>11286</v>
      </c>
      <c r="CD74" s="1234">
        <v>239023</v>
      </c>
      <c r="CE74" s="1234">
        <v>726593</v>
      </c>
      <c r="CF74" s="1527">
        <v>43586</v>
      </c>
      <c r="CG74" s="1528">
        <v>43586</v>
      </c>
      <c r="CH74" s="1262">
        <v>43586</v>
      </c>
      <c r="CI74" s="1263">
        <v>43586</v>
      </c>
      <c r="CJ74" s="1307">
        <v>43586</v>
      </c>
      <c r="CK74" s="56">
        <v>89982935</v>
      </c>
      <c r="CL74" s="1234">
        <v>46277904</v>
      </c>
      <c r="CM74" s="2638">
        <v>115901287</v>
      </c>
      <c r="CN74" s="2638"/>
      <c r="CO74" s="1234">
        <v>23062091</v>
      </c>
      <c r="CP74" s="1234">
        <v>2548022</v>
      </c>
      <c r="CQ74" s="1234">
        <v>90291174</v>
      </c>
      <c r="CR74" s="1234">
        <v>36202064</v>
      </c>
      <c r="CS74" s="1234">
        <v>52571117</v>
      </c>
      <c r="CT74" s="1234">
        <v>1517993</v>
      </c>
      <c r="CU74" s="1234">
        <v>19818544</v>
      </c>
      <c r="CV74" s="1234">
        <v>8736788</v>
      </c>
      <c r="CW74" s="1527">
        <v>43586</v>
      </c>
      <c r="CX74" s="1528">
        <v>43586</v>
      </c>
      <c r="CY74" s="1262">
        <v>43586</v>
      </c>
      <c r="CZ74" s="1263">
        <v>43586</v>
      </c>
      <c r="DA74" s="1307">
        <v>43586</v>
      </c>
      <c r="DB74" s="56">
        <v>329706</v>
      </c>
      <c r="DC74" s="1234">
        <v>923959</v>
      </c>
      <c r="DD74" s="2638">
        <v>502577</v>
      </c>
      <c r="DE74" s="2638"/>
      <c r="DF74" s="1234" t="s">
        <v>21</v>
      </c>
      <c r="DG74" s="1234" t="s">
        <v>21</v>
      </c>
      <c r="DH74" s="1234">
        <v>502577</v>
      </c>
      <c r="DI74" s="1234">
        <v>502577</v>
      </c>
      <c r="DJ74" s="1234" t="s">
        <v>21</v>
      </c>
      <c r="DK74" s="1234" t="s">
        <v>21</v>
      </c>
      <c r="DL74" s="1234">
        <v>717273</v>
      </c>
      <c r="DM74" s="1234">
        <v>48989</v>
      </c>
      <c r="DN74" s="1527">
        <v>43586</v>
      </c>
      <c r="DO74" s="1528">
        <v>43586</v>
      </c>
      <c r="DP74" s="1262">
        <v>43586</v>
      </c>
      <c r="DQ74" s="1263">
        <v>43586</v>
      </c>
      <c r="DR74" s="1307">
        <v>43586</v>
      </c>
      <c r="DS74" s="56">
        <v>322900</v>
      </c>
      <c r="DT74" s="1234">
        <v>6962702</v>
      </c>
      <c r="DU74" s="2638">
        <v>5086317</v>
      </c>
      <c r="DV74" s="2638"/>
      <c r="DW74" s="1234">
        <v>1658963</v>
      </c>
      <c r="DX74" s="1234">
        <v>13031</v>
      </c>
      <c r="DY74" s="1234">
        <v>3414323</v>
      </c>
      <c r="DZ74" s="1234" t="s">
        <v>21</v>
      </c>
      <c r="EA74" s="1234">
        <v>3129981</v>
      </c>
      <c r="EB74" s="1234">
        <v>284342</v>
      </c>
      <c r="EC74" s="1234">
        <v>1773745</v>
      </c>
      <c r="ED74" s="1234" t="s">
        <v>22</v>
      </c>
      <c r="EE74" s="1527">
        <v>43586</v>
      </c>
      <c r="EF74" s="1528">
        <v>43586</v>
      </c>
      <c r="EG74" s="1262">
        <v>43586</v>
      </c>
      <c r="EH74" s="1263">
        <v>43586</v>
      </c>
      <c r="EI74" s="1307">
        <v>43586</v>
      </c>
      <c r="EJ74" s="56">
        <v>1703197</v>
      </c>
      <c r="EK74" s="1234" t="s">
        <v>22</v>
      </c>
      <c r="EL74" s="2638">
        <v>1507755</v>
      </c>
      <c r="EM74" s="2638"/>
      <c r="EN74" s="1234">
        <v>241876</v>
      </c>
      <c r="EO74" s="1234">
        <v>354851</v>
      </c>
      <c r="EP74" s="1234">
        <v>911028</v>
      </c>
      <c r="EQ74" s="1234">
        <v>188258</v>
      </c>
      <c r="ER74" s="1234">
        <v>677785</v>
      </c>
      <c r="ES74" s="1234">
        <v>44985</v>
      </c>
      <c r="ET74" s="1234">
        <v>156689</v>
      </c>
      <c r="EU74" s="1234">
        <v>83761</v>
      </c>
      <c r="EV74" s="1527">
        <v>43586</v>
      </c>
      <c r="EW74" s="1528">
        <v>43586</v>
      </c>
      <c r="EX74" s="1262">
        <v>43586</v>
      </c>
      <c r="EY74" s="1263">
        <v>43586</v>
      </c>
      <c r="EZ74" s="1307">
        <v>43586</v>
      </c>
      <c r="FA74" s="56">
        <v>12022719</v>
      </c>
      <c r="FB74" s="1234" t="s">
        <v>22</v>
      </c>
      <c r="FC74" s="2638">
        <v>12023263</v>
      </c>
      <c r="FD74" s="2638"/>
      <c r="FE74" s="1234">
        <v>11989828</v>
      </c>
      <c r="FF74" s="1234">
        <v>33435</v>
      </c>
      <c r="FG74" s="1234" t="s">
        <v>21</v>
      </c>
      <c r="FH74" s="1234" t="s">
        <v>22</v>
      </c>
      <c r="FI74" s="1234" t="s">
        <v>21</v>
      </c>
      <c r="FJ74" s="1234" t="s">
        <v>21</v>
      </c>
      <c r="FK74" s="1234" t="s">
        <v>21</v>
      </c>
      <c r="FL74" s="1234">
        <v>3218</v>
      </c>
      <c r="FM74" s="1527">
        <v>43586</v>
      </c>
      <c r="FN74" s="1528">
        <v>43586</v>
      </c>
      <c r="FO74" s="1262">
        <v>43586</v>
      </c>
      <c r="FP74" s="1263">
        <v>43586</v>
      </c>
      <c r="FQ74" s="1307">
        <v>43586</v>
      </c>
      <c r="FR74" s="56">
        <v>476297</v>
      </c>
      <c r="FS74" s="1234" t="s">
        <v>21</v>
      </c>
      <c r="FT74" s="2638">
        <v>476059</v>
      </c>
      <c r="FU74" s="2638"/>
      <c r="FV74" s="1234">
        <v>399096</v>
      </c>
      <c r="FW74" s="1234" t="s">
        <v>21</v>
      </c>
      <c r="FX74" s="1234">
        <v>76963</v>
      </c>
      <c r="FY74" s="1234">
        <v>11814</v>
      </c>
      <c r="FZ74" s="1234">
        <v>64800</v>
      </c>
      <c r="GA74" s="1234">
        <v>349</v>
      </c>
      <c r="GB74" s="1234" t="s">
        <v>21</v>
      </c>
      <c r="GC74" s="1234">
        <v>22012</v>
      </c>
      <c r="GD74" s="1527">
        <v>43586</v>
      </c>
      <c r="GE74" s="1528">
        <v>43586</v>
      </c>
      <c r="GF74" s="1268"/>
      <c r="GG74" s="1263"/>
      <c r="GH74" s="1269"/>
      <c r="GU74" s="1553"/>
      <c r="GV74" s="1528"/>
    </row>
    <row r="75" spans="1:204" ht="15" customHeight="1">
      <c r="A75" s="1268"/>
      <c r="B75" s="1263">
        <v>43831</v>
      </c>
      <c r="C75" s="1306"/>
      <c r="D75" s="1234">
        <v>3323</v>
      </c>
      <c r="E75" s="1234" t="s">
        <v>22</v>
      </c>
      <c r="F75" s="1234"/>
      <c r="G75" s="1234">
        <v>3394</v>
      </c>
      <c r="H75" s="1234">
        <v>3327</v>
      </c>
      <c r="I75" s="1234" t="s">
        <v>21</v>
      </c>
      <c r="J75" s="1234">
        <v>67</v>
      </c>
      <c r="K75" s="1234">
        <v>67</v>
      </c>
      <c r="L75" s="1234" t="s">
        <v>21</v>
      </c>
      <c r="M75" s="1234" t="s">
        <v>21</v>
      </c>
      <c r="N75" s="1234">
        <v>27308</v>
      </c>
      <c r="O75" s="1234">
        <v>426</v>
      </c>
      <c r="P75" s="1527">
        <v>43831</v>
      </c>
      <c r="Q75" s="1528">
        <v>43831</v>
      </c>
      <c r="R75" s="1268"/>
      <c r="S75" s="1263">
        <v>43831</v>
      </c>
      <c r="T75" s="1306"/>
      <c r="U75" s="56">
        <v>14748606</v>
      </c>
      <c r="V75" s="1234" t="s">
        <v>22</v>
      </c>
      <c r="W75" s="2638">
        <v>14662456</v>
      </c>
      <c r="X75" s="2638"/>
      <c r="Y75" s="1234" t="s">
        <v>21</v>
      </c>
      <c r="Z75" s="1234" t="s">
        <v>21</v>
      </c>
      <c r="AA75" s="1234">
        <v>14662456</v>
      </c>
      <c r="AB75" s="1234">
        <v>14662456</v>
      </c>
      <c r="AC75" s="1234" t="s">
        <v>21</v>
      </c>
      <c r="AD75" s="1234" t="s">
        <v>21</v>
      </c>
      <c r="AE75" s="1234">
        <v>92135</v>
      </c>
      <c r="AF75" s="1234">
        <v>4881</v>
      </c>
      <c r="AG75" s="1527">
        <v>43831</v>
      </c>
      <c r="AH75" s="1528">
        <v>43831</v>
      </c>
      <c r="AI75" s="1268"/>
      <c r="AJ75" s="1263">
        <v>43831</v>
      </c>
      <c r="AK75" s="1306"/>
      <c r="AL75" s="56">
        <v>2920797</v>
      </c>
      <c r="AM75" s="1234" t="s">
        <v>22</v>
      </c>
      <c r="AN75" s="2638">
        <v>4500384</v>
      </c>
      <c r="AO75" s="2638"/>
      <c r="AP75" s="1234">
        <v>2654953</v>
      </c>
      <c r="AQ75" s="1234">
        <v>96987</v>
      </c>
      <c r="AR75" s="1234">
        <v>1748444</v>
      </c>
      <c r="AS75" s="1234">
        <v>461666</v>
      </c>
      <c r="AT75" s="1234">
        <v>1152770</v>
      </c>
      <c r="AU75" s="1234">
        <v>134008</v>
      </c>
      <c r="AV75" s="1234">
        <v>51511</v>
      </c>
      <c r="AW75" s="1234">
        <v>262834</v>
      </c>
      <c r="AX75" s="1527">
        <v>43831</v>
      </c>
      <c r="AY75" s="1528">
        <v>43831</v>
      </c>
      <c r="AZ75" s="1268"/>
      <c r="BA75" s="1263">
        <v>43831</v>
      </c>
      <c r="BB75" s="1306"/>
      <c r="BC75" s="56">
        <v>584832</v>
      </c>
      <c r="BD75" s="1234" t="s">
        <v>22</v>
      </c>
      <c r="BE75" s="2638">
        <v>1601987</v>
      </c>
      <c r="BF75" s="2638"/>
      <c r="BG75" s="1234">
        <v>848026</v>
      </c>
      <c r="BH75" s="1234">
        <v>1</v>
      </c>
      <c r="BI75" s="1234">
        <v>753960</v>
      </c>
      <c r="BJ75" s="1234">
        <v>349305</v>
      </c>
      <c r="BK75" s="1234">
        <v>398054</v>
      </c>
      <c r="BL75" s="1234">
        <v>6601</v>
      </c>
      <c r="BM75" s="1234">
        <v>4495</v>
      </c>
      <c r="BN75" s="1234">
        <v>12927</v>
      </c>
      <c r="BO75" s="1527">
        <v>43831</v>
      </c>
      <c r="BP75" s="1528">
        <v>43831</v>
      </c>
      <c r="BQ75" s="1268"/>
      <c r="BR75" s="1263">
        <v>43831</v>
      </c>
      <c r="BS75" s="1306"/>
      <c r="BT75" s="56">
        <v>3517233</v>
      </c>
      <c r="BU75" s="1234" t="s">
        <v>22</v>
      </c>
      <c r="BV75" s="2638">
        <v>3797069</v>
      </c>
      <c r="BW75" s="2638"/>
      <c r="BX75" s="1234">
        <v>1868147</v>
      </c>
      <c r="BY75" s="1234" t="s">
        <v>21</v>
      </c>
      <c r="BZ75" s="1234">
        <v>1928922</v>
      </c>
      <c r="CA75" s="1234">
        <v>746674</v>
      </c>
      <c r="CB75" s="1234">
        <v>1172003</v>
      </c>
      <c r="CC75" s="1234">
        <v>10245</v>
      </c>
      <c r="CD75" s="1234">
        <v>208589</v>
      </c>
      <c r="CE75" s="1234">
        <v>685662</v>
      </c>
      <c r="CF75" s="1527">
        <v>43831</v>
      </c>
      <c r="CG75" s="1528">
        <v>43831</v>
      </c>
      <c r="CH75" s="1268"/>
      <c r="CI75" s="1263">
        <v>43831</v>
      </c>
      <c r="CJ75" s="1306"/>
      <c r="CK75" s="56">
        <v>80043568</v>
      </c>
      <c r="CL75" s="1234">
        <v>41002685</v>
      </c>
      <c r="CM75" s="2638">
        <v>103131990</v>
      </c>
      <c r="CN75" s="2638"/>
      <c r="CO75" s="1234">
        <v>21692260</v>
      </c>
      <c r="CP75" s="1234">
        <v>2433333</v>
      </c>
      <c r="CQ75" s="1234">
        <v>79006398</v>
      </c>
      <c r="CR75" s="1234">
        <v>33044721</v>
      </c>
      <c r="CS75" s="1234">
        <v>44563422</v>
      </c>
      <c r="CT75" s="1234">
        <v>1398255</v>
      </c>
      <c r="CU75" s="1234">
        <v>18344634</v>
      </c>
      <c r="CV75" s="1234">
        <v>8278281</v>
      </c>
      <c r="CW75" s="1527">
        <v>43831</v>
      </c>
      <c r="CX75" s="1528">
        <v>43831</v>
      </c>
      <c r="CY75" s="1268"/>
      <c r="CZ75" s="1263">
        <v>43831</v>
      </c>
      <c r="DA75" s="1306"/>
      <c r="DB75" s="56">
        <v>343803</v>
      </c>
      <c r="DC75" s="1234">
        <v>851394</v>
      </c>
      <c r="DD75" s="2638">
        <v>494251</v>
      </c>
      <c r="DE75" s="2638"/>
      <c r="DF75" s="1234" t="s">
        <v>21</v>
      </c>
      <c r="DG75" s="1234" t="s">
        <v>21</v>
      </c>
      <c r="DH75" s="1234">
        <v>494251</v>
      </c>
      <c r="DI75" s="1234">
        <v>494251</v>
      </c>
      <c r="DJ75" s="1234" t="s">
        <v>21</v>
      </c>
      <c r="DK75" s="1234" t="s">
        <v>21</v>
      </c>
      <c r="DL75" s="1234">
        <v>670444</v>
      </c>
      <c r="DM75" s="1234">
        <v>47928</v>
      </c>
      <c r="DN75" s="1527">
        <v>43831</v>
      </c>
      <c r="DO75" s="1528">
        <v>43831</v>
      </c>
      <c r="DP75" s="1268"/>
      <c r="DQ75" s="1263">
        <v>43831</v>
      </c>
      <c r="DR75" s="1306"/>
      <c r="DS75" s="56">
        <v>230359</v>
      </c>
      <c r="DT75" s="1234">
        <v>5930119</v>
      </c>
      <c r="DU75" s="2638">
        <v>4335524</v>
      </c>
      <c r="DV75" s="2638"/>
      <c r="DW75" s="1234">
        <v>1489808</v>
      </c>
      <c r="DX75" s="1234">
        <v>2751</v>
      </c>
      <c r="DY75" s="1234">
        <v>2842965</v>
      </c>
      <c r="DZ75" s="1234" t="s">
        <v>21</v>
      </c>
      <c r="EA75" s="1234">
        <v>2621770</v>
      </c>
      <c r="EB75" s="1234">
        <v>221195</v>
      </c>
      <c r="EC75" s="1234">
        <v>1446169</v>
      </c>
      <c r="ED75" s="1234" t="s">
        <v>22</v>
      </c>
      <c r="EE75" s="1527">
        <v>43831</v>
      </c>
      <c r="EF75" s="1528">
        <v>43831</v>
      </c>
      <c r="EG75" s="1268"/>
      <c r="EH75" s="1263">
        <v>43831</v>
      </c>
      <c r="EI75" s="1306"/>
      <c r="EJ75" s="56">
        <v>1613642</v>
      </c>
      <c r="EK75" s="1234" t="s">
        <v>22</v>
      </c>
      <c r="EL75" s="2638">
        <v>1473506</v>
      </c>
      <c r="EM75" s="2638"/>
      <c r="EN75" s="1234">
        <v>214127</v>
      </c>
      <c r="EO75" s="1234">
        <v>375381</v>
      </c>
      <c r="EP75" s="1234">
        <v>883998</v>
      </c>
      <c r="EQ75" s="1234">
        <v>209041</v>
      </c>
      <c r="ER75" s="1234">
        <v>633599</v>
      </c>
      <c r="ES75" s="1234">
        <v>41358</v>
      </c>
      <c r="ET75" s="1234">
        <v>161800</v>
      </c>
      <c r="EU75" s="1234">
        <v>58080</v>
      </c>
      <c r="EV75" s="1527">
        <v>43831</v>
      </c>
      <c r="EW75" s="1528">
        <v>43831</v>
      </c>
      <c r="EX75" s="1268"/>
      <c r="EY75" s="1263">
        <v>43831</v>
      </c>
      <c r="EZ75" s="1306"/>
      <c r="FA75" s="56">
        <v>10448454</v>
      </c>
      <c r="FB75" s="1234" t="s">
        <v>22</v>
      </c>
      <c r="FC75" s="2638">
        <v>10723045</v>
      </c>
      <c r="FD75" s="2638"/>
      <c r="FE75" s="1234">
        <v>10723045</v>
      </c>
      <c r="FF75" s="1234" t="s">
        <v>21</v>
      </c>
      <c r="FG75" s="1234" t="s">
        <v>21</v>
      </c>
      <c r="FH75" s="1234" t="s">
        <v>22</v>
      </c>
      <c r="FI75" s="1234" t="s">
        <v>21</v>
      </c>
      <c r="FJ75" s="1234" t="s">
        <v>21</v>
      </c>
      <c r="FK75" s="1234" t="s">
        <v>21</v>
      </c>
      <c r="FL75" s="1234">
        <v>3296</v>
      </c>
      <c r="FM75" s="1527">
        <v>43831</v>
      </c>
      <c r="FN75" s="1528">
        <v>43831</v>
      </c>
      <c r="FO75" s="1268"/>
      <c r="FP75" s="1263">
        <v>43831</v>
      </c>
      <c r="FQ75" s="1306"/>
      <c r="FR75" s="56">
        <v>481497</v>
      </c>
      <c r="FS75" s="1234" t="s">
        <v>21</v>
      </c>
      <c r="FT75" s="2638">
        <v>479120</v>
      </c>
      <c r="FU75" s="2638"/>
      <c r="FV75" s="1234">
        <v>404450</v>
      </c>
      <c r="FW75" s="1234" t="s">
        <v>21</v>
      </c>
      <c r="FX75" s="1234">
        <v>74670</v>
      </c>
      <c r="FY75" s="1234">
        <v>8598</v>
      </c>
      <c r="FZ75" s="1234">
        <v>66072</v>
      </c>
      <c r="GA75" s="1234" t="s">
        <v>21</v>
      </c>
      <c r="GB75" s="1234" t="s">
        <v>21</v>
      </c>
      <c r="GC75" s="1234">
        <v>28721</v>
      </c>
      <c r="GD75" s="1527">
        <v>43831</v>
      </c>
      <c r="GE75" s="1528">
        <v>43831</v>
      </c>
      <c r="GF75" s="1268"/>
      <c r="GG75" s="1263"/>
      <c r="GH75" s="1269"/>
      <c r="GU75" s="1553"/>
      <c r="GV75" s="1528"/>
    </row>
    <row r="76" spans="1:204" ht="7.5" customHeight="1">
      <c r="A76" s="1268"/>
      <c r="B76" s="1270"/>
      <c r="C76" s="1306"/>
      <c r="D76" s="398"/>
      <c r="E76" s="398"/>
      <c r="F76" s="398"/>
      <c r="G76" s="398"/>
      <c r="H76" s="398"/>
      <c r="I76" s="398"/>
      <c r="J76" s="398"/>
      <c r="K76" s="398"/>
      <c r="L76" s="398"/>
      <c r="M76" s="398"/>
      <c r="N76" s="398"/>
      <c r="O76" s="398"/>
      <c r="P76" s="1529"/>
      <c r="Q76" s="1458"/>
      <c r="R76" s="1268"/>
      <c r="S76" s="1270"/>
      <c r="T76" s="1306"/>
      <c r="U76" s="398"/>
      <c r="V76" s="398"/>
      <c r="W76" s="398"/>
      <c r="X76" s="398"/>
      <c r="Y76" s="398"/>
      <c r="Z76" s="398"/>
      <c r="AA76" s="398"/>
      <c r="AB76" s="398"/>
      <c r="AC76" s="398"/>
      <c r="AD76" s="398"/>
      <c r="AE76" s="398"/>
      <c r="AF76" s="398"/>
      <c r="AG76" s="1529"/>
      <c r="AH76" s="1458"/>
      <c r="AI76" s="1268"/>
      <c r="AJ76" s="1270"/>
      <c r="AK76" s="1306"/>
      <c r="AL76" s="398"/>
      <c r="AM76" s="398"/>
      <c r="AN76" s="398"/>
      <c r="AO76" s="398"/>
      <c r="AP76" s="398"/>
      <c r="AQ76" s="398"/>
      <c r="AR76" s="398"/>
      <c r="AS76" s="398"/>
      <c r="AT76" s="398"/>
      <c r="AU76" s="398"/>
      <c r="AV76" s="398"/>
      <c r="AW76" s="398"/>
      <c r="AX76" s="1529"/>
      <c r="AY76" s="1458"/>
      <c r="AZ76" s="1268"/>
      <c r="BA76" s="1270"/>
      <c r="BB76" s="1306"/>
      <c r="BC76" s="398"/>
      <c r="BD76" s="398"/>
      <c r="BE76" s="398"/>
      <c r="BF76" s="398"/>
      <c r="BG76" s="398"/>
      <c r="BH76" s="398"/>
      <c r="BI76" s="398"/>
      <c r="BJ76" s="398"/>
      <c r="BK76" s="398"/>
      <c r="BL76" s="398"/>
      <c r="BM76" s="398"/>
      <c r="BN76" s="398"/>
      <c r="BO76" s="1529"/>
      <c r="BP76" s="1458"/>
      <c r="BQ76" s="1268"/>
      <c r="BR76" s="1270"/>
      <c r="BS76" s="1306"/>
      <c r="BT76" s="398"/>
      <c r="BU76" s="398"/>
      <c r="BV76" s="398"/>
      <c r="BW76" s="398"/>
      <c r="BX76" s="398"/>
      <c r="BY76" s="398"/>
      <c r="BZ76" s="398"/>
      <c r="CA76" s="398"/>
      <c r="CB76" s="398"/>
      <c r="CC76" s="398"/>
      <c r="CD76" s="398"/>
      <c r="CE76" s="398"/>
      <c r="CF76" s="1529"/>
      <c r="CG76" s="1458"/>
      <c r="CH76" s="1268"/>
      <c r="CI76" s="1270"/>
      <c r="CJ76" s="1306"/>
      <c r="CK76" s="398"/>
      <c r="CL76" s="398"/>
      <c r="CM76" s="398"/>
      <c r="CN76" s="398"/>
      <c r="CO76" s="398"/>
      <c r="CP76" s="398"/>
      <c r="CQ76" s="398"/>
      <c r="CR76" s="398"/>
      <c r="CS76" s="398"/>
      <c r="CT76" s="398"/>
      <c r="CU76" s="398"/>
      <c r="CV76" s="398"/>
      <c r="CW76" s="1529"/>
      <c r="CX76" s="1458"/>
      <c r="CY76" s="1268"/>
      <c r="CZ76" s="1270"/>
      <c r="DA76" s="1306"/>
      <c r="DB76" s="398"/>
      <c r="DC76" s="398"/>
      <c r="DD76" s="398"/>
      <c r="DE76" s="398"/>
      <c r="DF76" s="398"/>
      <c r="DG76" s="398"/>
      <c r="DH76" s="398"/>
      <c r="DI76" s="398"/>
      <c r="DJ76" s="398"/>
      <c r="DK76" s="398"/>
      <c r="DL76" s="398"/>
      <c r="DM76" s="398"/>
      <c r="DN76" s="1529"/>
      <c r="DO76" s="1458"/>
      <c r="DP76" s="1268"/>
      <c r="DQ76" s="1270"/>
      <c r="DR76" s="1306"/>
      <c r="DS76" s="398"/>
      <c r="DT76" s="398"/>
      <c r="DU76" s="398"/>
      <c r="DV76" s="398"/>
      <c r="DW76" s="398"/>
      <c r="DX76" s="398"/>
      <c r="DY76" s="398"/>
      <c r="DZ76" s="398"/>
      <c r="EA76" s="398"/>
      <c r="EB76" s="398"/>
      <c r="EC76" s="398"/>
      <c r="ED76" s="398"/>
      <c r="EE76" s="1529"/>
      <c r="EF76" s="1458"/>
      <c r="EG76" s="1268"/>
      <c r="EH76" s="1270"/>
      <c r="EI76" s="1306"/>
      <c r="EJ76" s="398"/>
      <c r="EK76" s="398"/>
      <c r="EL76" s="398"/>
      <c r="EM76" s="398"/>
      <c r="EN76" s="398"/>
      <c r="EO76" s="398"/>
      <c r="EP76" s="398"/>
      <c r="EQ76" s="398"/>
      <c r="ER76" s="398"/>
      <c r="ES76" s="398"/>
      <c r="ET76" s="398"/>
      <c r="EU76" s="398"/>
      <c r="EV76" s="1529"/>
      <c r="EW76" s="1458"/>
      <c r="EX76" s="1268"/>
      <c r="EY76" s="1270"/>
      <c r="EZ76" s="1306"/>
      <c r="FA76" s="398"/>
      <c r="FB76" s="398"/>
      <c r="FC76" s="398"/>
      <c r="FD76" s="398"/>
      <c r="FE76" s="398"/>
      <c r="FF76" s="398"/>
      <c r="FG76" s="398"/>
      <c r="FH76" s="398"/>
      <c r="FI76" s="398"/>
      <c r="FJ76" s="398"/>
      <c r="FK76" s="398"/>
      <c r="FL76" s="398"/>
      <c r="FM76" s="1529"/>
      <c r="FN76" s="1458"/>
      <c r="FO76" s="1268"/>
      <c r="FP76" s="1270"/>
      <c r="FQ76" s="1306"/>
      <c r="FR76" s="398"/>
      <c r="FS76" s="398"/>
      <c r="FT76" s="398"/>
      <c r="FU76" s="398"/>
      <c r="FV76" s="398"/>
      <c r="FW76" s="398"/>
      <c r="FX76" s="398"/>
      <c r="FY76" s="398"/>
      <c r="FZ76" s="398"/>
      <c r="GA76" s="398"/>
      <c r="GB76" s="398"/>
      <c r="GC76" s="398"/>
      <c r="GD76" s="1529"/>
      <c r="GE76" s="1458"/>
      <c r="GF76" s="1268"/>
      <c r="GG76" s="1270"/>
      <c r="GH76" s="1269"/>
      <c r="GU76" s="1554"/>
      <c r="GV76" s="1458"/>
    </row>
    <row r="77" spans="1:204" ht="15" customHeight="1">
      <c r="A77" s="1273">
        <v>43191</v>
      </c>
      <c r="B77" s="1274">
        <v>43191</v>
      </c>
      <c r="C77" s="1308">
        <v>43191</v>
      </c>
      <c r="D77" s="1233">
        <v>122745</v>
      </c>
      <c r="E77" s="1233" t="s">
        <v>22</v>
      </c>
      <c r="F77" s="1233"/>
      <c r="G77" s="1233">
        <v>122299</v>
      </c>
      <c r="H77" s="1233">
        <v>3445</v>
      </c>
      <c r="I77" s="1233" t="s">
        <v>21</v>
      </c>
      <c r="J77" s="1233">
        <v>118854</v>
      </c>
      <c r="K77" s="1233">
        <v>118854</v>
      </c>
      <c r="L77" s="1233" t="s">
        <v>21</v>
      </c>
      <c r="M77" s="1233" t="s">
        <v>21</v>
      </c>
      <c r="N77" s="1233">
        <v>21619</v>
      </c>
      <c r="O77" s="1233">
        <v>1730</v>
      </c>
      <c r="P77" s="1530">
        <v>43191</v>
      </c>
      <c r="Q77" s="1531">
        <v>43191</v>
      </c>
      <c r="R77" s="1273">
        <v>43191</v>
      </c>
      <c r="S77" s="1274">
        <v>43191</v>
      </c>
      <c r="T77" s="1308">
        <v>43191</v>
      </c>
      <c r="U77" s="1233">
        <v>19748170</v>
      </c>
      <c r="V77" s="1233" t="s">
        <v>22</v>
      </c>
      <c r="W77" s="2639">
        <v>19665450</v>
      </c>
      <c r="X77" s="2639"/>
      <c r="Y77" s="1233" t="s">
        <v>21</v>
      </c>
      <c r="Z77" s="1233" t="s">
        <v>21</v>
      </c>
      <c r="AA77" s="1233">
        <v>19665450</v>
      </c>
      <c r="AB77" s="1233">
        <v>19665450</v>
      </c>
      <c r="AC77" s="1233" t="s">
        <v>21</v>
      </c>
      <c r="AD77" s="1233" t="s">
        <v>21</v>
      </c>
      <c r="AE77" s="1233">
        <v>92796</v>
      </c>
      <c r="AF77" s="1233">
        <v>3534</v>
      </c>
      <c r="AG77" s="1530">
        <v>43191</v>
      </c>
      <c r="AH77" s="1531">
        <v>43191</v>
      </c>
      <c r="AI77" s="1273">
        <v>43191</v>
      </c>
      <c r="AJ77" s="1274">
        <v>43191</v>
      </c>
      <c r="AK77" s="1308">
        <v>43191</v>
      </c>
      <c r="AL77" s="1233">
        <v>3174243</v>
      </c>
      <c r="AM77" s="1233" t="s">
        <v>22</v>
      </c>
      <c r="AN77" s="2639">
        <v>4754534</v>
      </c>
      <c r="AO77" s="2639"/>
      <c r="AP77" s="1233">
        <v>2678885</v>
      </c>
      <c r="AQ77" s="1233">
        <v>128389</v>
      </c>
      <c r="AR77" s="1233">
        <v>1947260</v>
      </c>
      <c r="AS77" s="1233">
        <v>472199</v>
      </c>
      <c r="AT77" s="1233">
        <v>1332733</v>
      </c>
      <c r="AU77" s="1233">
        <v>142328</v>
      </c>
      <c r="AV77" s="1233">
        <v>51018</v>
      </c>
      <c r="AW77" s="1233">
        <v>253050</v>
      </c>
      <c r="AX77" s="1530">
        <v>43191</v>
      </c>
      <c r="AY77" s="1531">
        <v>43191</v>
      </c>
      <c r="AZ77" s="1273">
        <v>43191</v>
      </c>
      <c r="BA77" s="1274">
        <v>43191</v>
      </c>
      <c r="BB77" s="1308">
        <v>43191</v>
      </c>
      <c r="BC77" s="1233">
        <v>590959</v>
      </c>
      <c r="BD77" s="1233" t="s">
        <v>22</v>
      </c>
      <c r="BE77" s="2639">
        <v>1623710</v>
      </c>
      <c r="BF77" s="2639"/>
      <c r="BG77" s="1233">
        <v>815596</v>
      </c>
      <c r="BH77" s="1233" t="s">
        <v>21</v>
      </c>
      <c r="BI77" s="1233">
        <v>808114</v>
      </c>
      <c r="BJ77" s="1233">
        <v>365490</v>
      </c>
      <c r="BK77" s="1233">
        <v>436260</v>
      </c>
      <c r="BL77" s="1233">
        <v>6364</v>
      </c>
      <c r="BM77" s="1233">
        <v>3535</v>
      </c>
      <c r="BN77" s="1233">
        <v>12731</v>
      </c>
      <c r="BO77" s="1530">
        <v>43191</v>
      </c>
      <c r="BP77" s="1531">
        <v>43191</v>
      </c>
      <c r="BQ77" s="1273">
        <v>43191</v>
      </c>
      <c r="BR77" s="1274">
        <v>43191</v>
      </c>
      <c r="BS77" s="1308">
        <v>43191</v>
      </c>
      <c r="BT77" s="1233">
        <v>3812097</v>
      </c>
      <c r="BU77" s="1233" t="s">
        <v>22</v>
      </c>
      <c r="BV77" s="2639">
        <v>4184979</v>
      </c>
      <c r="BW77" s="2639"/>
      <c r="BX77" s="1233">
        <v>2071541</v>
      </c>
      <c r="BY77" s="1233" t="s">
        <v>21</v>
      </c>
      <c r="BZ77" s="1233">
        <v>2113438</v>
      </c>
      <c r="CA77" s="1233">
        <v>835412</v>
      </c>
      <c r="CB77" s="1233">
        <v>1267502</v>
      </c>
      <c r="CC77" s="1233">
        <v>10524</v>
      </c>
      <c r="CD77" s="1233">
        <v>271367</v>
      </c>
      <c r="CE77" s="1233">
        <v>629134</v>
      </c>
      <c r="CF77" s="1530">
        <v>43191</v>
      </c>
      <c r="CG77" s="1531">
        <v>43191</v>
      </c>
      <c r="CH77" s="1273">
        <v>43191</v>
      </c>
      <c r="CI77" s="1274">
        <v>43191</v>
      </c>
      <c r="CJ77" s="1308">
        <v>43191</v>
      </c>
      <c r="CK77" s="1233">
        <v>91723962</v>
      </c>
      <c r="CL77" s="1233">
        <v>46630952</v>
      </c>
      <c r="CM77" s="2639">
        <v>117933182</v>
      </c>
      <c r="CN77" s="2639"/>
      <c r="CO77" s="1233">
        <v>23660486</v>
      </c>
      <c r="CP77" s="1233">
        <v>2602360</v>
      </c>
      <c r="CQ77" s="1233">
        <v>91670336</v>
      </c>
      <c r="CR77" s="1233">
        <v>36455759</v>
      </c>
      <c r="CS77" s="1233">
        <v>53742348</v>
      </c>
      <c r="CT77" s="1233">
        <v>1472229</v>
      </c>
      <c r="CU77" s="1233">
        <v>20150814</v>
      </c>
      <c r="CV77" s="1233">
        <v>8216192</v>
      </c>
      <c r="CW77" s="1530">
        <v>43191</v>
      </c>
      <c r="CX77" s="1531">
        <v>43191</v>
      </c>
      <c r="CY77" s="1273">
        <v>43191</v>
      </c>
      <c r="CZ77" s="1274">
        <v>43191</v>
      </c>
      <c r="DA77" s="1308">
        <v>43191</v>
      </c>
      <c r="DB77" s="1233">
        <v>374264</v>
      </c>
      <c r="DC77" s="1233">
        <v>956580</v>
      </c>
      <c r="DD77" s="2639">
        <v>540024</v>
      </c>
      <c r="DE77" s="2639"/>
      <c r="DF77" s="1233" t="s">
        <v>21</v>
      </c>
      <c r="DG77" s="1233" t="s">
        <v>21</v>
      </c>
      <c r="DH77" s="1233">
        <v>540024</v>
      </c>
      <c r="DI77" s="1233">
        <v>540024</v>
      </c>
      <c r="DJ77" s="1233" t="s">
        <v>21</v>
      </c>
      <c r="DK77" s="1233" t="s">
        <v>21</v>
      </c>
      <c r="DL77" s="1233">
        <v>757174</v>
      </c>
      <c r="DM77" s="1233">
        <v>58713</v>
      </c>
      <c r="DN77" s="1530">
        <v>43191</v>
      </c>
      <c r="DO77" s="1531">
        <v>43191</v>
      </c>
      <c r="DP77" s="1273">
        <v>43191</v>
      </c>
      <c r="DQ77" s="1274">
        <v>43191</v>
      </c>
      <c r="DR77" s="1308">
        <v>43191</v>
      </c>
      <c r="DS77" s="1233">
        <v>314477</v>
      </c>
      <c r="DT77" s="1233">
        <v>7231855</v>
      </c>
      <c r="DU77" s="2639">
        <v>5244792</v>
      </c>
      <c r="DV77" s="2639"/>
      <c r="DW77" s="1233">
        <v>1690409</v>
      </c>
      <c r="DX77" s="1233">
        <v>20647</v>
      </c>
      <c r="DY77" s="1233">
        <v>3533736</v>
      </c>
      <c r="DZ77" s="1233" t="s">
        <v>21</v>
      </c>
      <c r="EA77" s="1233">
        <v>3239186</v>
      </c>
      <c r="EB77" s="1233">
        <v>294550</v>
      </c>
      <c r="EC77" s="1233">
        <v>1914385</v>
      </c>
      <c r="ED77" s="1233" t="s">
        <v>22</v>
      </c>
      <c r="EE77" s="1530">
        <v>43191</v>
      </c>
      <c r="EF77" s="1531">
        <v>43191</v>
      </c>
      <c r="EG77" s="1273">
        <v>43191</v>
      </c>
      <c r="EH77" s="1274">
        <v>43191</v>
      </c>
      <c r="EI77" s="1308">
        <v>43191</v>
      </c>
      <c r="EJ77" s="1233">
        <v>1736463</v>
      </c>
      <c r="EK77" s="1233" t="s">
        <v>22</v>
      </c>
      <c r="EL77" s="2639">
        <v>1563124</v>
      </c>
      <c r="EM77" s="2639"/>
      <c r="EN77" s="1233">
        <v>263340</v>
      </c>
      <c r="EO77" s="1233">
        <v>344501</v>
      </c>
      <c r="EP77" s="1233">
        <v>955283</v>
      </c>
      <c r="EQ77" s="1233">
        <v>215543</v>
      </c>
      <c r="ER77" s="1233">
        <v>687085</v>
      </c>
      <c r="ES77" s="1233">
        <v>52655</v>
      </c>
      <c r="ET77" s="1233">
        <v>165014</v>
      </c>
      <c r="EU77" s="1233">
        <v>52143</v>
      </c>
      <c r="EV77" s="1530">
        <v>43191</v>
      </c>
      <c r="EW77" s="1531">
        <v>43191</v>
      </c>
      <c r="EX77" s="1273">
        <v>43191</v>
      </c>
      <c r="EY77" s="1274">
        <v>43191</v>
      </c>
      <c r="EZ77" s="1308">
        <v>43191</v>
      </c>
      <c r="FA77" s="1233">
        <v>12348735</v>
      </c>
      <c r="FB77" s="1233" t="s">
        <v>22</v>
      </c>
      <c r="FC77" s="2639">
        <v>12348529</v>
      </c>
      <c r="FD77" s="2639"/>
      <c r="FE77" s="1233">
        <v>12348529</v>
      </c>
      <c r="FF77" s="1233" t="s">
        <v>21</v>
      </c>
      <c r="FG77" s="1233" t="s">
        <v>21</v>
      </c>
      <c r="FH77" s="1233" t="s">
        <v>22</v>
      </c>
      <c r="FI77" s="1233" t="s">
        <v>21</v>
      </c>
      <c r="FJ77" s="1233" t="s">
        <v>21</v>
      </c>
      <c r="FK77" s="1233" t="s">
        <v>21</v>
      </c>
      <c r="FL77" s="1233">
        <v>3967</v>
      </c>
      <c r="FM77" s="1530">
        <v>43191</v>
      </c>
      <c r="FN77" s="1531">
        <v>43191</v>
      </c>
      <c r="FO77" s="1273">
        <v>43191</v>
      </c>
      <c r="FP77" s="1274">
        <v>43191</v>
      </c>
      <c r="FQ77" s="1308">
        <v>43191</v>
      </c>
      <c r="FR77" s="1233">
        <v>490031</v>
      </c>
      <c r="FS77" s="1233" t="s">
        <v>21</v>
      </c>
      <c r="FT77" s="2639">
        <v>492164</v>
      </c>
      <c r="FU77" s="2639"/>
      <c r="FV77" s="1233">
        <v>418423</v>
      </c>
      <c r="FW77" s="1233" t="s">
        <v>21</v>
      </c>
      <c r="FX77" s="1233">
        <v>73741</v>
      </c>
      <c r="FY77" s="1233">
        <v>8666</v>
      </c>
      <c r="FZ77" s="1233">
        <v>64732</v>
      </c>
      <c r="GA77" s="1233">
        <v>343</v>
      </c>
      <c r="GB77" s="1233" t="s">
        <v>21</v>
      </c>
      <c r="GC77" s="1233">
        <v>15847</v>
      </c>
      <c r="GD77" s="1530">
        <v>43191</v>
      </c>
      <c r="GE77" s="1531">
        <v>43191</v>
      </c>
      <c r="GF77" s="1273"/>
      <c r="GG77" s="1274"/>
      <c r="GH77" s="1275"/>
      <c r="GU77" s="1555"/>
      <c r="GV77" s="1531"/>
    </row>
    <row r="78" spans="1:204" ht="15" customHeight="1">
      <c r="A78" s="1273">
        <v>43586</v>
      </c>
      <c r="B78" s="1274">
        <v>43586</v>
      </c>
      <c r="C78" s="1308">
        <v>43586</v>
      </c>
      <c r="D78" s="1233">
        <v>58904</v>
      </c>
      <c r="E78" s="1233" t="s">
        <v>22</v>
      </c>
      <c r="F78" s="1233"/>
      <c r="G78" s="1233">
        <v>60224</v>
      </c>
      <c r="H78" s="1233">
        <v>3203</v>
      </c>
      <c r="I78" s="1233" t="s">
        <v>21</v>
      </c>
      <c r="J78" s="1233">
        <v>57021</v>
      </c>
      <c r="K78" s="1233">
        <v>57021</v>
      </c>
      <c r="L78" s="1233" t="s">
        <v>21</v>
      </c>
      <c r="M78" s="1233" t="s">
        <v>21</v>
      </c>
      <c r="N78" s="1233">
        <v>33271</v>
      </c>
      <c r="O78" s="1233">
        <v>409</v>
      </c>
      <c r="P78" s="1530">
        <v>43586</v>
      </c>
      <c r="Q78" s="1531">
        <v>43586</v>
      </c>
      <c r="R78" s="1273">
        <v>43586</v>
      </c>
      <c r="S78" s="1274">
        <v>43586</v>
      </c>
      <c r="T78" s="1308">
        <v>43586</v>
      </c>
      <c r="U78" s="1233">
        <v>17210932</v>
      </c>
      <c r="V78" s="1233" t="s">
        <v>22</v>
      </c>
      <c r="W78" s="2639">
        <v>17089832</v>
      </c>
      <c r="X78" s="2639"/>
      <c r="Y78" s="1233" t="s">
        <v>21</v>
      </c>
      <c r="Z78" s="1233" t="s">
        <v>21</v>
      </c>
      <c r="AA78" s="1233">
        <v>17089832</v>
      </c>
      <c r="AB78" s="1233">
        <v>17089832</v>
      </c>
      <c r="AC78" s="1233" t="s">
        <v>21</v>
      </c>
      <c r="AD78" s="1233" t="s">
        <v>21</v>
      </c>
      <c r="AE78" s="1233">
        <v>110774</v>
      </c>
      <c r="AF78" s="1233">
        <v>14040</v>
      </c>
      <c r="AG78" s="1530">
        <v>43586</v>
      </c>
      <c r="AH78" s="1531">
        <v>43586</v>
      </c>
      <c r="AI78" s="1273">
        <v>43586</v>
      </c>
      <c r="AJ78" s="1274">
        <v>43586</v>
      </c>
      <c r="AK78" s="1308">
        <v>43586</v>
      </c>
      <c r="AL78" s="1233">
        <v>3133559</v>
      </c>
      <c r="AM78" s="1233" t="s">
        <v>22</v>
      </c>
      <c r="AN78" s="2639">
        <v>4660719</v>
      </c>
      <c r="AO78" s="2639"/>
      <c r="AP78" s="1233">
        <v>2710475</v>
      </c>
      <c r="AQ78" s="1233">
        <v>104381</v>
      </c>
      <c r="AR78" s="1233">
        <v>1845863</v>
      </c>
      <c r="AS78" s="1233">
        <v>460009</v>
      </c>
      <c r="AT78" s="1233">
        <v>1252812</v>
      </c>
      <c r="AU78" s="1233">
        <v>133042</v>
      </c>
      <c r="AV78" s="1233">
        <v>58487</v>
      </c>
      <c r="AW78" s="1233">
        <v>255629</v>
      </c>
      <c r="AX78" s="1530">
        <v>43586</v>
      </c>
      <c r="AY78" s="1531">
        <v>43586</v>
      </c>
      <c r="AZ78" s="1273">
        <v>43586</v>
      </c>
      <c r="BA78" s="1274">
        <v>43586</v>
      </c>
      <c r="BB78" s="1308">
        <v>43586</v>
      </c>
      <c r="BC78" s="1233">
        <v>588469</v>
      </c>
      <c r="BD78" s="1233" t="s">
        <v>22</v>
      </c>
      <c r="BE78" s="2639">
        <v>1598227</v>
      </c>
      <c r="BF78" s="2639"/>
      <c r="BG78" s="1233">
        <v>824816</v>
      </c>
      <c r="BH78" s="1233">
        <v>1</v>
      </c>
      <c r="BI78" s="1233">
        <v>773410</v>
      </c>
      <c r="BJ78" s="1233">
        <v>335653</v>
      </c>
      <c r="BK78" s="1233">
        <v>431416</v>
      </c>
      <c r="BL78" s="1233">
        <v>6341</v>
      </c>
      <c r="BM78" s="1233">
        <v>4706</v>
      </c>
      <c r="BN78" s="1233">
        <v>12334</v>
      </c>
      <c r="BO78" s="1530">
        <v>43586</v>
      </c>
      <c r="BP78" s="1531">
        <v>43586</v>
      </c>
      <c r="BQ78" s="1273">
        <v>43586</v>
      </c>
      <c r="BR78" s="1274">
        <v>43586</v>
      </c>
      <c r="BS78" s="1308">
        <v>43586</v>
      </c>
      <c r="BT78" s="1233">
        <v>3900309</v>
      </c>
      <c r="BU78" s="1233" t="s">
        <v>22</v>
      </c>
      <c r="BV78" s="2639">
        <v>4117678</v>
      </c>
      <c r="BW78" s="2639"/>
      <c r="BX78" s="1233">
        <v>1900154</v>
      </c>
      <c r="BY78" s="1233" t="s">
        <v>21</v>
      </c>
      <c r="BZ78" s="1233">
        <v>2217524</v>
      </c>
      <c r="CA78" s="1233">
        <v>862202</v>
      </c>
      <c r="CB78" s="1233">
        <v>1344212</v>
      </c>
      <c r="CC78" s="1233">
        <v>11110</v>
      </c>
      <c r="CD78" s="1233">
        <v>253870</v>
      </c>
      <c r="CE78" s="1233">
        <v>608606</v>
      </c>
      <c r="CF78" s="1530">
        <v>43586</v>
      </c>
      <c r="CG78" s="1531">
        <v>43586</v>
      </c>
      <c r="CH78" s="1273">
        <v>43586</v>
      </c>
      <c r="CI78" s="1274">
        <v>43586</v>
      </c>
      <c r="CJ78" s="1308">
        <v>43586</v>
      </c>
      <c r="CK78" s="1233">
        <v>89413959</v>
      </c>
      <c r="CL78" s="1233">
        <v>46188137</v>
      </c>
      <c r="CM78" s="2639">
        <v>115690085</v>
      </c>
      <c r="CN78" s="2639"/>
      <c r="CO78" s="1233">
        <v>23031968</v>
      </c>
      <c r="CP78" s="1233">
        <v>2504792</v>
      </c>
      <c r="CQ78" s="1233">
        <v>90153325</v>
      </c>
      <c r="CR78" s="1233">
        <v>36214932</v>
      </c>
      <c r="CS78" s="1233">
        <v>52382879</v>
      </c>
      <c r="CT78" s="1233">
        <v>1555514</v>
      </c>
      <c r="CU78" s="1233">
        <v>19907422</v>
      </c>
      <c r="CV78" s="1233">
        <v>7716196</v>
      </c>
      <c r="CW78" s="1530">
        <v>43586</v>
      </c>
      <c r="CX78" s="1531">
        <v>43586</v>
      </c>
      <c r="CY78" s="1273">
        <v>43586</v>
      </c>
      <c r="CZ78" s="1274">
        <v>43586</v>
      </c>
      <c r="DA78" s="1308">
        <v>43586</v>
      </c>
      <c r="DB78" s="1233">
        <v>318143</v>
      </c>
      <c r="DC78" s="1233">
        <v>909434</v>
      </c>
      <c r="DD78" s="2639">
        <v>490369</v>
      </c>
      <c r="DE78" s="2639"/>
      <c r="DF78" s="1233" t="s">
        <v>21</v>
      </c>
      <c r="DG78" s="1233" t="s">
        <v>21</v>
      </c>
      <c r="DH78" s="1233">
        <v>490369</v>
      </c>
      <c r="DI78" s="1233">
        <v>490369</v>
      </c>
      <c r="DJ78" s="1233" t="s">
        <v>21</v>
      </c>
      <c r="DK78" s="1233" t="s">
        <v>21</v>
      </c>
      <c r="DL78" s="1233">
        <v>711872</v>
      </c>
      <c r="DM78" s="1233">
        <v>49841</v>
      </c>
      <c r="DN78" s="1530">
        <v>43586</v>
      </c>
      <c r="DO78" s="1531">
        <v>43586</v>
      </c>
      <c r="DP78" s="1273">
        <v>43586</v>
      </c>
      <c r="DQ78" s="1274">
        <v>43586</v>
      </c>
      <c r="DR78" s="1308">
        <v>43586</v>
      </c>
      <c r="DS78" s="1233">
        <v>320210</v>
      </c>
      <c r="DT78" s="1233">
        <v>7021775</v>
      </c>
      <c r="DU78" s="2639">
        <v>5163681</v>
      </c>
      <c r="DV78" s="2639"/>
      <c r="DW78" s="1233">
        <v>1725710</v>
      </c>
      <c r="DX78" s="1233">
        <v>9691</v>
      </c>
      <c r="DY78" s="1233">
        <v>3428280</v>
      </c>
      <c r="DZ78" s="1233" t="s">
        <v>21</v>
      </c>
      <c r="EA78" s="1233">
        <v>3143741</v>
      </c>
      <c r="EB78" s="1233">
        <v>284539</v>
      </c>
      <c r="EC78" s="1233">
        <v>1721150</v>
      </c>
      <c r="ED78" s="1233" t="s">
        <v>22</v>
      </c>
      <c r="EE78" s="1530">
        <v>43586</v>
      </c>
      <c r="EF78" s="1531">
        <v>43586</v>
      </c>
      <c r="EG78" s="1273">
        <v>43586</v>
      </c>
      <c r="EH78" s="1274">
        <v>43586</v>
      </c>
      <c r="EI78" s="1308">
        <v>43586</v>
      </c>
      <c r="EJ78" s="1233">
        <v>1703584</v>
      </c>
      <c r="EK78" s="1233" t="s">
        <v>22</v>
      </c>
      <c r="EL78" s="2639">
        <v>1513145</v>
      </c>
      <c r="EM78" s="2639"/>
      <c r="EN78" s="1233">
        <v>234330</v>
      </c>
      <c r="EO78" s="1233">
        <v>360200</v>
      </c>
      <c r="EP78" s="1233">
        <v>918615</v>
      </c>
      <c r="EQ78" s="1233">
        <v>198243</v>
      </c>
      <c r="ER78" s="1233">
        <v>675711</v>
      </c>
      <c r="ES78" s="1233">
        <v>44661</v>
      </c>
      <c r="ET78" s="1233">
        <v>161958</v>
      </c>
      <c r="EU78" s="1233">
        <v>76792</v>
      </c>
      <c r="EV78" s="1530">
        <v>43586</v>
      </c>
      <c r="EW78" s="1531">
        <v>43586</v>
      </c>
      <c r="EX78" s="1273">
        <v>43586</v>
      </c>
      <c r="EY78" s="1274">
        <v>43586</v>
      </c>
      <c r="EZ78" s="1308">
        <v>43586</v>
      </c>
      <c r="FA78" s="1233">
        <v>11898412</v>
      </c>
      <c r="FB78" s="1233" t="s">
        <v>22</v>
      </c>
      <c r="FC78" s="2639">
        <v>12173561</v>
      </c>
      <c r="FD78" s="2639"/>
      <c r="FE78" s="1233">
        <v>12140126</v>
      </c>
      <c r="FF78" s="1233">
        <v>33435</v>
      </c>
      <c r="FG78" s="1233" t="s">
        <v>21</v>
      </c>
      <c r="FH78" s="1233" t="s">
        <v>22</v>
      </c>
      <c r="FI78" s="1233" t="s">
        <v>21</v>
      </c>
      <c r="FJ78" s="1233" t="s">
        <v>21</v>
      </c>
      <c r="FK78" s="1233" t="s">
        <v>21</v>
      </c>
      <c r="FL78" s="1233">
        <v>3171</v>
      </c>
      <c r="FM78" s="1530">
        <v>43586</v>
      </c>
      <c r="FN78" s="1531">
        <v>43586</v>
      </c>
      <c r="FO78" s="1273">
        <v>43586</v>
      </c>
      <c r="FP78" s="1274">
        <v>43586</v>
      </c>
      <c r="FQ78" s="1308">
        <v>43586</v>
      </c>
      <c r="FR78" s="1233">
        <v>474390</v>
      </c>
      <c r="FS78" s="1233" t="s">
        <v>21</v>
      </c>
      <c r="FT78" s="2639">
        <v>472663</v>
      </c>
      <c r="FU78" s="2639"/>
      <c r="FV78" s="1233">
        <v>395123</v>
      </c>
      <c r="FW78" s="1233" t="s">
        <v>21</v>
      </c>
      <c r="FX78" s="1233">
        <v>77540</v>
      </c>
      <c r="FY78" s="1233">
        <v>12047</v>
      </c>
      <c r="FZ78" s="1233">
        <v>65178</v>
      </c>
      <c r="GA78" s="1233">
        <v>315</v>
      </c>
      <c r="GB78" s="1233" t="s">
        <v>21</v>
      </c>
      <c r="GC78" s="1233">
        <v>17312</v>
      </c>
      <c r="GD78" s="1530">
        <v>43586</v>
      </c>
      <c r="GE78" s="1531">
        <v>43586</v>
      </c>
      <c r="GF78" s="1268"/>
      <c r="GG78" s="1274"/>
      <c r="GH78" s="1269"/>
      <c r="GU78" s="1555"/>
      <c r="GV78" s="1531"/>
    </row>
    <row r="79" spans="1:204" ht="7.5" customHeight="1">
      <c r="A79" s="1268"/>
      <c r="B79" s="1270"/>
      <c r="C79" s="1306"/>
      <c r="D79" s="1233"/>
      <c r="E79" s="1233"/>
      <c r="F79" s="1233"/>
      <c r="G79" s="1233"/>
      <c r="H79" s="1233"/>
      <c r="I79" s="1233"/>
      <c r="J79" s="1233"/>
      <c r="K79" s="1233"/>
      <c r="L79" s="1233"/>
      <c r="M79" s="1233"/>
      <c r="N79" s="1233"/>
      <c r="O79" s="1233"/>
      <c r="P79" s="1529"/>
      <c r="Q79" s="1458"/>
      <c r="R79" s="1268"/>
      <c r="S79" s="1270"/>
      <c r="T79" s="1306"/>
      <c r="U79" s="1233"/>
      <c r="V79" s="1233"/>
      <c r="W79" s="1233"/>
      <c r="X79" s="1233"/>
      <c r="Y79" s="1233"/>
      <c r="Z79" s="1233"/>
      <c r="AA79" s="1233"/>
      <c r="AB79" s="1233"/>
      <c r="AC79" s="1233"/>
      <c r="AD79" s="1233"/>
      <c r="AE79" s="1233"/>
      <c r="AF79" s="1233"/>
      <c r="AG79" s="1529"/>
      <c r="AH79" s="1458"/>
      <c r="AI79" s="1268"/>
      <c r="AJ79" s="1270"/>
      <c r="AK79" s="1306"/>
      <c r="AL79" s="1233"/>
      <c r="AM79" s="1233"/>
      <c r="AN79" s="1233"/>
      <c r="AO79" s="1233"/>
      <c r="AP79" s="1233"/>
      <c r="AQ79" s="1233"/>
      <c r="AR79" s="1233"/>
      <c r="AS79" s="1233"/>
      <c r="AT79" s="1233"/>
      <c r="AU79" s="1233"/>
      <c r="AV79" s="1233"/>
      <c r="AW79" s="1233"/>
      <c r="AX79" s="1529"/>
      <c r="AY79" s="1458"/>
      <c r="AZ79" s="1268"/>
      <c r="BA79" s="1270"/>
      <c r="BB79" s="1306"/>
      <c r="BC79" s="1233"/>
      <c r="BD79" s="1233"/>
      <c r="BE79" s="1233"/>
      <c r="BF79" s="1233"/>
      <c r="BG79" s="1233"/>
      <c r="BH79" s="1233"/>
      <c r="BI79" s="1233"/>
      <c r="BJ79" s="1233"/>
      <c r="BK79" s="1233"/>
      <c r="BL79" s="1233"/>
      <c r="BM79" s="1233"/>
      <c r="BN79" s="1233"/>
      <c r="BO79" s="1529"/>
      <c r="BP79" s="1458"/>
      <c r="BQ79" s="1268"/>
      <c r="BR79" s="1270"/>
      <c r="BS79" s="1306"/>
      <c r="BT79" s="1233"/>
      <c r="BU79" s="1233"/>
      <c r="BV79" s="1233"/>
      <c r="BW79" s="1233"/>
      <c r="BX79" s="1233"/>
      <c r="BY79" s="1233"/>
      <c r="BZ79" s="1233"/>
      <c r="CA79" s="1233"/>
      <c r="CB79" s="1233"/>
      <c r="CC79" s="1233"/>
      <c r="CD79" s="1233"/>
      <c r="CE79" s="1233"/>
      <c r="CF79" s="1529"/>
      <c r="CG79" s="1458"/>
      <c r="CH79" s="1268"/>
      <c r="CI79" s="1270"/>
      <c r="CJ79" s="1306"/>
      <c r="CK79" s="1233"/>
      <c r="CL79" s="1233"/>
      <c r="CM79" s="1233"/>
      <c r="CN79" s="1233"/>
      <c r="CO79" s="1233"/>
      <c r="CP79" s="1233"/>
      <c r="CQ79" s="1233"/>
      <c r="CR79" s="1233"/>
      <c r="CS79" s="1233"/>
      <c r="CT79" s="1233"/>
      <c r="CU79" s="1233"/>
      <c r="CV79" s="1233"/>
      <c r="CW79" s="1529"/>
      <c r="CX79" s="1458"/>
      <c r="CY79" s="1268"/>
      <c r="CZ79" s="1270"/>
      <c r="DA79" s="1306"/>
      <c r="DB79" s="1233"/>
      <c r="DC79" s="1233"/>
      <c r="DD79" s="1233"/>
      <c r="DE79" s="1233"/>
      <c r="DF79" s="1233"/>
      <c r="DG79" s="1233"/>
      <c r="DH79" s="1233"/>
      <c r="DI79" s="1233"/>
      <c r="DJ79" s="1233"/>
      <c r="DK79" s="1233"/>
      <c r="DL79" s="1233"/>
      <c r="DM79" s="1233"/>
      <c r="DN79" s="1529"/>
      <c r="DO79" s="1458"/>
      <c r="DP79" s="1268"/>
      <c r="DQ79" s="1270"/>
      <c r="DR79" s="1306"/>
      <c r="DS79" s="1233"/>
      <c r="DT79" s="1233"/>
      <c r="DU79" s="1233"/>
      <c r="DV79" s="1233"/>
      <c r="DW79" s="1233"/>
      <c r="DX79" s="1233"/>
      <c r="DY79" s="1233"/>
      <c r="DZ79" s="1233"/>
      <c r="EA79" s="1233"/>
      <c r="EB79" s="1233"/>
      <c r="EC79" s="1233"/>
      <c r="ED79" s="1233"/>
      <c r="EE79" s="1529"/>
      <c r="EF79" s="1458"/>
      <c r="EG79" s="1268"/>
      <c r="EH79" s="1270"/>
      <c r="EI79" s="1306"/>
      <c r="EJ79" s="1233"/>
      <c r="EK79" s="1233"/>
      <c r="EL79" s="1233"/>
      <c r="EM79" s="1233"/>
      <c r="EN79" s="1233"/>
      <c r="EO79" s="1233"/>
      <c r="EP79" s="1233"/>
      <c r="EQ79" s="1233"/>
      <c r="ER79" s="1233"/>
      <c r="ES79" s="1233"/>
      <c r="ET79" s="1233"/>
      <c r="EU79" s="1233"/>
      <c r="EV79" s="1529"/>
      <c r="EW79" s="1458"/>
      <c r="EX79" s="1268"/>
      <c r="EY79" s="1270"/>
      <c r="EZ79" s="1306"/>
      <c r="FA79" s="1233"/>
      <c r="FB79" s="1233"/>
      <c r="FC79" s="1233"/>
      <c r="FD79" s="1233"/>
      <c r="FE79" s="1233"/>
      <c r="FF79" s="1233"/>
      <c r="FG79" s="1233"/>
      <c r="FH79" s="1233"/>
      <c r="FI79" s="1233"/>
      <c r="FJ79" s="1233"/>
      <c r="FK79" s="1233"/>
      <c r="FL79" s="1233"/>
      <c r="FM79" s="1529"/>
      <c r="FN79" s="1458"/>
      <c r="FO79" s="1268"/>
      <c r="FP79" s="1270"/>
      <c r="FQ79" s="1306"/>
      <c r="FR79" s="1233"/>
      <c r="FS79" s="1233"/>
      <c r="FT79" s="1233"/>
      <c r="FU79" s="1233"/>
      <c r="FV79" s="1233"/>
      <c r="FW79" s="1233"/>
      <c r="FX79" s="1233"/>
      <c r="FY79" s="1233"/>
      <c r="FZ79" s="1233"/>
      <c r="GA79" s="1233"/>
      <c r="GB79" s="1233"/>
      <c r="GC79" s="1233"/>
      <c r="GD79" s="1529"/>
      <c r="GE79" s="1458"/>
      <c r="GF79" s="1268"/>
      <c r="GG79" s="1270"/>
      <c r="GH79" s="1269"/>
      <c r="GU79" s="1554"/>
      <c r="GV79" s="1458"/>
    </row>
    <row r="80" spans="1:204" ht="15" customHeight="1">
      <c r="A80" s="1281" t="s">
        <v>2153</v>
      </c>
      <c r="B80" s="1282" t="s">
        <v>23</v>
      </c>
      <c r="C80" s="1311" t="s">
        <v>162</v>
      </c>
      <c r="D80" s="1233">
        <v>1101</v>
      </c>
      <c r="E80" s="1233" t="s">
        <v>22</v>
      </c>
      <c r="F80" s="1233"/>
      <c r="G80" s="1233">
        <v>1189</v>
      </c>
      <c r="H80" s="1233">
        <v>1122</v>
      </c>
      <c r="I80" s="1233" t="s">
        <v>21</v>
      </c>
      <c r="J80" s="1233">
        <v>67</v>
      </c>
      <c r="K80" s="1233">
        <v>67</v>
      </c>
      <c r="L80" s="1233" t="s">
        <v>21</v>
      </c>
      <c r="M80" s="1233" t="s">
        <v>21</v>
      </c>
      <c r="N80" s="1233">
        <v>8315</v>
      </c>
      <c r="O80" s="1233">
        <v>409</v>
      </c>
      <c r="P80" s="1532" t="s">
        <v>24</v>
      </c>
      <c r="Q80" s="1533" t="s">
        <v>2155</v>
      </c>
      <c r="R80" s="1281" t="s">
        <v>2153</v>
      </c>
      <c r="S80" s="1282" t="s">
        <v>23</v>
      </c>
      <c r="T80" s="1311" t="s">
        <v>162</v>
      </c>
      <c r="U80" s="1233">
        <v>4049382</v>
      </c>
      <c r="V80" s="1233" t="s">
        <v>22</v>
      </c>
      <c r="W80" s="2639">
        <v>4021748</v>
      </c>
      <c r="X80" s="2639"/>
      <c r="Y80" s="1233" t="s">
        <v>21</v>
      </c>
      <c r="Z80" s="1233" t="s">
        <v>21</v>
      </c>
      <c r="AA80" s="1233">
        <v>4021748</v>
      </c>
      <c r="AB80" s="1233">
        <v>4021748</v>
      </c>
      <c r="AC80" s="1233" t="s">
        <v>21</v>
      </c>
      <c r="AD80" s="1233" t="s">
        <v>21</v>
      </c>
      <c r="AE80" s="1233">
        <v>24463</v>
      </c>
      <c r="AF80" s="1233">
        <v>14040</v>
      </c>
      <c r="AG80" s="1532" t="s">
        <v>24</v>
      </c>
      <c r="AH80" s="1533" t="s">
        <v>2155</v>
      </c>
      <c r="AI80" s="1281" t="s">
        <v>2153</v>
      </c>
      <c r="AJ80" s="1282" t="s">
        <v>23</v>
      </c>
      <c r="AK80" s="1311" t="s">
        <v>162</v>
      </c>
      <c r="AL80" s="1233">
        <v>783918</v>
      </c>
      <c r="AM80" s="1233" t="s">
        <v>22</v>
      </c>
      <c r="AN80" s="2639">
        <v>1217808</v>
      </c>
      <c r="AO80" s="2639"/>
      <c r="AP80" s="1233">
        <v>706957</v>
      </c>
      <c r="AQ80" s="1233">
        <v>19304</v>
      </c>
      <c r="AR80" s="1233">
        <v>491547</v>
      </c>
      <c r="AS80" s="1233">
        <v>133843</v>
      </c>
      <c r="AT80" s="1233">
        <v>316168</v>
      </c>
      <c r="AU80" s="1233">
        <v>41536</v>
      </c>
      <c r="AV80" s="1233">
        <v>16333</v>
      </c>
      <c r="AW80" s="1233">
        <v>255629</v>
      </c>
      <c r="AX80" s="1532" t="s">
        <v>24</v>
      </c>
      <c r="AY80" s="1533" t="s">
        <v>2155</v>
      </c>
      <c r="AZ80" s="1281" t="s">
        <v>2153</v>
      </c>
      <c r="BA80" s="1282" t="s">
        <v>23</v>
      </c>
      <c r="BB80" s="1311" t="s">
        <v>162</v>
      </c>
      <c r="BC80" s="1233">
        <v>148528</v>
      </c>
      <c r="BD80" s="1233" t="s">
        <v>22</v>
      </c>
      <c r="BE80" s="2639">
        <v>397339</v>
      </c>
      <c r="BF80" s="2639"/>
      <c r="BG80" s="1233">
        <v>210625</v>
      </c>
      <c r="BH80" s="1233">
        <v>1</v>
      </c>
      <c r="BI80" s="1233">
        <v>186713</v>
      </c>
      <c r="BJ80" s="1233">
        <v>80036</v>
      </c>
      <c r="BK80" s="1233">
        <v>105110</v>
      </c>
      <c r="BL80" s="1233">
        <v>1567</v>
      </c>
      <c r="BM80" s="1233">
        <v>1180</v>
      </c>
      <c r="BN80" s="1233">
        <v>12334</v>
      </c>
      <c r="BO80" s="1532" t="s">
        <v>24</v>
      </c>
      <c r="BP80" s="1533" t="s">
        <v>2155</v>
      </c>
      <c r="BQ80" s="1281" t="s">
        <v>2153</v>
      </c>
      <c r="BR80" s="1282" t="s">
        <v>23</v>
      </c>
      <c r="BS80" s="1311" t="s">
        <v>162</v>
      </c>
      <c r="BT80" s="1233">
        <v>886448</v>
      </c>
      <c r="BU80" s="1233" t="s">
        <v>22</v>
      </c>
      <c r="BV80" s="2639">
        <v>960635</v>
      </c>
      <c r="BW80" s="2639"/>
      <c r="BX80" s="1233">
        <v>374179</v>
      </c>
      <c r="BY80" s="1233" t="s">
        <v>21</v>
      </c>
      <c r="BZ80" s="1233">
        <v>586456</v>
      </c>
      <c r="CA80" s="1233">
        <v>233846</v>
      </c>
      <c r="CB80" s="1233">
        <v>349951</v>
      </c>
      <c r="CC80" s="1233">
        <v>2659</v>
      </c>
      <c r="CD80" s="1233">
        <v>63241</v>
      </c>
      <c r="CE80" s="1233">
        <v>608606</v>
      </c>
      <c r="CF80" s="1532" t="s">
        <v>24</v>
      </c>
      <c r="CG80" s="1533" t="s">
        <v>2155</v>
      </c>
      <c r="CH80" s="1281" t="s">
        <v>2153</v>
      </c>
      <c r="CI80" s="1282" t="s">
        <v>23</v>
      </c>
      <c r="CJ80" s="1311" t="s">
        <v>162</v>
      </c>
      <c r="CK80" s="1233">
        <v>21751036</v>
      </c>
      <c r="CL80" s="1233">
        <v>11429061</v>
      </c>
      <c r="CM80" s="2639">
        <v>29086259</v>
      </c>
      <c r="CN80" s="2639"/>
      <c r="CO80" s="1233">
        <v>6060783</v>
      </c>
      <c r="CP80" s="1233">
        <v>632362</v>
      </c>
      <c r="CQ80" s="1233">
        <v>22393113</v>
      </c>
      <c r="CR80" s="1233">
        <v>9026678</v>
      </c>
      <c r="CS80" s="1233">
        <v>12941614</v>
      </c>
      <c r="CT80" s="1233">
        <v>424821</v>
      </c>
      <c r="CU80" s="1233">
        <v>5041335</v>
      </c>
      <c r="CV80" s="1233">
        <v>7716196</v>
      </c>
      <c r="CW80" s="1532" t="s">
        <v>24</v>
      </c>
      <c r="CX80" s="1533" t="s">
        <v>2155</v>
      </c>
      <c r="CY80" s="1281" t="s">
        <v>2153</v>
      </c>
      <c r="CZ80" s="1282" t="s">
        <v>23</v>
      </c>
      <c r="DA80" s="1311" t="s">
        <v>162</v>
      </c>
      <c r="DB80" s="1233">
        <v>92846</v>
      </c>
      <c r="DC80" s="1233">
        <v>225894</v>
      </c>
      <c r="DD80" s="2639">
        <v>131534</v>
      </c>
      <c r="DE80" s="2639"/>
      <c r="DF80" s="1233" t="s">
        <v>21</v>
      </c>
      <c r="DG80" s="1233" t="s">
        <v>21</v>
      </c>
      <c r="DH80" s="1233">
        <v>131534</v>
      </c>
      <c r="DI80" s="1233">
        <v>131534</v>
      </c>
      <c r="DJ80" s="1233" t="s">
        <v>21</v>
      </c>
      <c r="DK80" s="1233" t="s">
        <v>21</v>
      </c>
      <c r="DL80" s="1233">
        <v>178455</v>
      </c>
      <c r="DM80" s="1233">
        <v>49841</v>
      </c>
      <c r="DN80" s="1532" t="s">
        <v>24</v>
      </c>
      <c r="DO80" s="1533" t="s">
        <v>2155</v>
      </c>
      <c r="DP80" s="1281" t="s">
        <v>2153</v>
      </c>
      <c r="DQ80" s="1282" t="s">
        <v>23</v>
      </c>
      <c r="DR80" s="1311" t="s">
        <v>162</v>
      </c>
      <c r="DS80" s="1233">
        <v>79700</v>
      </c>
      <c r="DT80" s="1233">
        <v>1763025</v>
      </c>
      <c r="DU80" s="2639">
        <v>1315312</v>
      </c>
      <c r="DV80" s="2639"/>
      <c r="DW80" s="1233">
        <v>458527</v>
      </c>
      <c r="DX80" s="1233">
        <v>2751</v>
      </c>
      <c r="DY80" s="1233">
        <v>854034</v>
      </c>
      <c r="DZ80" s="1233" t="s">
        <v>21</v>
      </c>
      <c r="EA80" s="1233">
        <v>785653</v>
      </c>
      <c r="EB80" s="1233">
        <v>68381</v>
      </c>
      <c r="EC80" s="1233">
        <v>418330</v>
      </c>
      <c r="ED80" s="1233" t="s">
        <v>22</v>
      </c>
      <c r="EE80" s="1532" t="s">
        <v>24</v>
      </c>
      <c r="EF80" s="1533" t="s">
        <v>2155</v>
      </c>
      <c r="EG80" s="1281" t="s">
        <v>2153</v>
      </c>
      <c r="EH80" s="1282" t="s">
        <v>23</v>
      </c>
      <c r="EI80" s="1311" t="s">
        <v>162</v>
      </c>
      <c r="EJ80" s="1233">
        <v>437169</v>
      </c>
      <c r="EK80" s="1233" t="s">
        <v>22</v>
      </c>
      <c r="EL80" s="2639">
        <v>394743</v>
      </c>
      <c r="EM80" s="2639"/>
      <c r="EN80" s="1233">
        <v>56963</v>
      </c>
      <c r="EO80" s="1233">
        <v>94954</v>
      </c>
      <c r="EP80" s="1233">
        <v>242826</v>
      </c>
      <c r="EQ80" s="1233">
        <v>58001</v>
      </c>
      <c r="ER80" s="1233">
        <v>173214</v>
      </c>
      <c r="ES80" s="1233">
        <v>11611</v>
      </c>
      <c r="ET80" s="1233">
        <v>45769</v>
      </c>
      <c r="EU80" s="1233">
        <v>76792</v>
      </c>
      <c r="EV80" s="1532" t="s">
        <v>24</v>
      </c>
      <c r="EW80" s="1533" t="s">
        <v>2155</v>
      </c>
      <c r="EX80" s="1281" t="s">
        <v>2153</v>
      </c>
      <c r="EY80" s="1282" t="s">
        <v>23</v>
      </c>
      <c r="EZ80" s="1311" t="s">
        <v>162</v>
      </c>
      <c r="FA80" s="1233">
        <v>3056444</v>
      </c>
      <c r="FB80" s="1233" t="s">
        <v>22</v>
      </c>
      <c r="FC80" s="2639">
        <v>3330844</v>
      </c>
      <c r="FD80" s="2639"/>
      <c r="FE80" s="1233">
        <v>3330844</v>
      </c>
      <c r="FF80" s="1233" t="s">
        <v>21</v>
      </c>
      <c r="FG80" s="1233" t="s">
        <v>21</v>
      </c>
      <c r="FH80" s="1233" t="s">
        <v>22</v>
      </c>
      <c r="FI80" s="1233" t="s">
        <v>21</v>
      </c>
      <c r="FJ80" s="1233" t="s">
        <v>21</v>
      </c>
      <c r="FK80" s="1233" t="s">
        <v>21</v>
      </c>
      <c r="FL80" s="1233">
        <v>3171</v>
      </c>
      <c r="FM80" s="1532" t="s">
        <v>24</v>
      </c>
      <c r="FN80" s="1533" t="s">
        <v>2155</v>
      </c>
      <c r="FO80" s="1281" t="s">
        <v>2153</v>
      </c>
      <c r="FP80" s="1282" t="s">
        <v>23</v>
      </c>
      <c r="FQ80" s="1311" t="s">
        <v>162</v>
      </c>
      <c r="FR80" s="1233">
        <v>125858</v>
      </c>
      <c r="FS80" s="1233" t="s">
        <v>21</v>
      </c>
      <c r="FT80" s="2639">
        <v>130558</v>
      </c>
      <c r="FU80" s="2639"/>
      <c r="FV80" s="1233">
        <v>111458</v>
      </c>
      <c r="FW80" s="1233" t="s">
        <v>21</v>
      </c>
      <c r="FX80" s="1233">
        <v>19100</v>
      </c>
      <c r="FY80" s="1233">
        <v>2577</v>
      </c>
      <c r="FZ80" s="1233">
        <v>16523</v>
      </c>
      <c r="GA80" s="1233" t="s">
        <v>21</v>
      </c>
      <c r="GB80" s="1233" t="s">
        <v>21</v>
      </c>
      <c r="GC80" s="1233">
        <v>17312</v>
      </c>
      <c r="GD80" s="1532" t="s">
        <v>24</v>
      </c>
      <c r="GE80" s="1533" t="s">
        <v>2155</v>
      </c>
      <c r="GF80" s="1281"/>
      <c r="GG80" s="1282"/>
      <c r="GH80" s="1288"/>
      <c r="GU80" s="1556"/>
      <c r="GV80" s="1533"/>
    </row>
    <row r="81" spans="1:204" ht="15" customHeight="1">
      <c r="A81" s="1286" t="s">
        <v>25</v>
      </c>
      <c r="B81" s="1287" t="s">
        <v>25</v>
      </c>
      <c r="C81" s="1311" t="s">
        <v>163</v>
      </c>
      <c r="D81" s="1233">
        <v>748</v>
      </c>
      <c r="E81" s="1233" t="s">
        <v>22</v>
      </c>
      <c r="F81" s="1233"/>
      <c r="G81" s="1233">
        <v>732</v>
      </c>
      <c r="H81" s="1233">
        <v>732</v>
      </c>
      <c r="I81" s="1233" t="s">
        <v>21</v>
      </c>
      <c r="J81" s="1233" t="s">
        <v>21</v>
      </c>
      <c r="K81" s="1233" t="s">
        <v>21</v>
      </c>
      <c r="L81" s="1233" t="s">
        <v>21</v>
      </c>
      <c r="M81" s="1233" t="s">
        <v>21</v>
      </c>
      <c r="N81" s="1233">
        <v>7231</v>
      </c>
      <c r="O81" s="1233">
        <v>425</v>
      </c>
      <c r="P81" s="1532" t="s">
        <v>26</v>
      </c>
      <c r="Q81" s="1533" t="s">
        <v>25</v>
      </c>
      <c r="R81" s="1286" t="s">
        <v>25</v>
      </c>
      <c r="S81" s="1287" t="s">
        <v>25</v>
      </c>
      <c r="T81" s="1311" t="s">
        <v>163</v>
      </c>
      <c r="U81" s="1233">
        <v>3355000</v>
      </c>
      <c r="V81" s="1233" t="s">
        <v>22</v>
      </c>
      <c r="W81" s="2639">
        <v>3341022</v>
      </c>
      <c r="X81" s="2639"/>
      <c r="Y81" s="1233" t="s">
        <v>21</v>
      </c>
      <c r="Z81" s="1233" t="s">
        <v>21</v>
      </c>
      <c r="AA81" s="1233">
        <v>3341022</v>
      </c>
      <c r="AB81" s="1233">
        <v>3341022</v>
      </c>
      <c r="AC81" s="1233" t="s">
        <v>21</v>
      </c>
      <c r="AD81" s="1233" t="s">
        <v>21</v>
      </c>
      <c r="AE81" s="1233">
        <v>19115</v>
      </c>
      <c r="AF81" s="1233">
        <v>8903</v>
      </c>
      <c r="AG81" s="1532" t="s">
        <v>26</v>
      </c>
      <c r="AH81" s="1533" t="s">
        <v>25</v>
      </c>
      <c r="AI81" s="1286" t="s">
        <v>25</v>
      </c>
      <c r="AJ81" s="1287" t="s">
        <v>25</v>
      </c>
      <c r="AK81" s="1311" t="s">
        <v>163</v>
      </c>
      <c r="AL81" s="1233">
        <v>724276</v>
      </c>
      <c r="AM81" s="1233" t="s">
        <v>22</v>
      </c>
      <c r="AN81" s="2639">
        <v>1083975</v>
      </c>
      <c r="AO81" s="2639"/>
      <c r="AP81" s="1233">
        <v>642852</v>
      </c>
      <c r="AQ81" s="1233">
        <v>22059</v>
      </c>
      <c r="AR81" s="1233">
        <v>419064</v>
      </c>
      <c r="AS81" s="1233">
        <v>103459</v>
      </c>
      <c r="AT81" s="1233">
        <v>282886</v>
      </c>
      <c r="AU81" s="1233">
        <v>32719</v>
      </c>
      <c r="AV81" s="1233">
        <v>9997</v>
      </c>
      <c r="AW81" s="1233">
        <v>267658</v>
      </c>
      <c r="AX81" s="1532" t="s">
        <v>26</v>
      </c>
      <c r="AY81" s="1533" t="s">
        <v>25</v>
      </c>
      <c r="AZ81" s="1286" t="s">
        <v>25</v>
      </c>
      <c r="BA81" s="1287" t="s">
        <v>25</v>
      </c>
      <c r="BB81" s="1311" t="s">
        <v>163</v>
      </c>
      <c r="BC81" s="1233">
        <v>142928</v>
      </c>
      <c r="BD81" s="1233" t="s">
        <v>22</v>
      </c>
      <c r="BE81" s="2639">
        <v>383224</v>
      </c>
      <c r="BF81" s="2639"/>
      <c r="BG81" s="1233">
        <v>201360</v>
      </c>
      <c r="BH81" s="1233" t="s">
        <v>21</v>
      </c>
      <c r="BI81" s="1233">
        <v>181864</v>
      </c>
      <c r="BJ81" s="1233">
        <v>85766</v>
      </c>
      <c r="BK81" s="1233">
        <v>94481</v>
      </c>
      <c r="BL81" s="1233">
        <v>1617</v>
      </c>
      <c r="BM81" s="1233">
        <v>1139</v>
      </c>
      <c r="BN81" s="1233">
        <v>13392</v>
      </c>
      <c r="BO81" s="1532" t="s">
        <v>26</v>
      </c>
      <c r="BP81" s="1533" t="s">
        <v>25</v>
      </c>
      <c r="BQ81" s="1286" t="s">
        <v>25</v>
      </c>
      <c r="BR81" s="1287" t="s">
        <v>25</v>
      </c>
      <c r="BS81" s="1311" t="s">
        <v>163</v>
      </c>
      <c r="BT81" s="1233">
        <v>959337</v>
      </c>
      <c r="BU81" s="1233" t="s">
        <v>22</v>
      </c>
      <c r="BV81" s="2639">
        <v>848798</v>
      </c>
      <c r="BW81" s="2639"/>
      <c r="BX81" s="1233">
        <v>462741</v>
      </c>
      <c r="BY81" s="1233" t="s">
        <v>21</v>
      </c>
      <c r="BZ81" s="1233">
        <v>386057</v>
      </c>
      <c r="CA81" s="1233">
        <v>143521</v>
      </c>
      <c r="CB81" s="1233">
        <v>239356</v>
      </c>
      <c r="CC81" s="1233">
        <v>3180</v>
      </c>
      <c r="CD81" s="1233">
        <v>55743</v>
      </c>
      <c r="CE81" s="1233">
        <v>835211</v>
      </c>
      <c r="CF81" s="1532" t="s">
        <v>26</v>
      </c>
      <c r="CG81" s="1533" t="s">
        <v>25</v>
      </c>
      <c r="CH81" s="1286" t="s">
        <v>25</v>
      </c>
      <c r="CI81" s="1287" t="s">
        <v>25</v>
      </c>
      <c r="CJ81" s="1311" t="s">
        <v>163</v>
      </c>
      <c r="CK81" s="1233">
        <v>19574223</v>
      </c>
      <c r="CL81" s="1233">
        <v>9727795</v>
      </c>
      <c r="CM81" s="2639">
        <v>23800858</v>
      </c>
      <c r="CN81" s="2639"/>
      <c r="CO81" s="1233">
        <v>4974558</v>
      </c>
      <c r="CP81" s="1233">
        <v>567156</v>
      </c>
      <c r="CQ81" s="1233">
        <v>18259144</v>
      </c>
      <c r="CR81" s="1233">
        <v>8030867</v>
      </c>
      <c r="CS81" s="1233">
        <v>9949409</v>
      </c>
      <c r="CT81" s="1233">
        <v>278868</v>
      </c>
      <c r="CU81" s="1233">
        <v>4159711</v>
      </c>
      <c r="CV81" s="1233">
        <v>9127219</v>
      </c>
      <c r="CW81" s="1532" t="s">
        <v>26</v>
      </c>
      <c r="CX81" s="1533" t="s">
        <v>25</v>
      </c>
      <c r="CY81" s="1286" t="s">
        <v>25</v>
      </c>
      <c r="CZ81" s="1287" t="s">
        <v>25</v>
      </c>
      <c r="DA81" s="1311" t="s">
        <v>163</v>
      </c>
      <c r="DB81" s="1233">
        <v>85848</v>
      </c>
      <c r="DC81" s="1233">
        <v>214055</v>
      </c>
      <c r="DD81" s="2639">
        <v>124113</v>
      </c>
      <c r="DE81" s="2639"/>
      <c r="DF81" s="1233" t="s">
        <v>21</v>
      </c>
      <c r="DG81" s="1233" t="s">
        <v>21</v>
      </c>
      <c r="DH81" s="1233">
        <v>124113</v>
      </c>
      <c r="DI81" s="1233">
        <v>124113</v>
      </c>
      <c r="DJ81" s="1233" t="s">
        <v>21</v>
      </c>
      <c r="DK81" s="1233" t="s">
        <v>21</v>
      </c>
      <c r="DL81" s="1233">
        <v>168552</v>
      </c>
      <c r="DM81" s="1233">
        <v>48690</v>
      </c>
      <c r="DN81" s="1532" t="s">
        <v>26</v>
      </c>
      <c r="DO81" s="1533" t="s">
        <v>25</v>
      </c>
      <c r="DP81" s="1286" t="s">
        <v>25</v>
      </c>
      <c r="DQ81" s="1287" t="s">
        <v>25</v>
      </c>
      <c r="DR81" s="1311" t="s">
        <v>163</v>
      </c>
      <c r="DS81" s="1233">
        <v>43741</v>
      </c>
      <c r="DT81" s="1233">
        <v>1273867</v>
      </c>
      <c r="DU81" s="2639">
        <v>970218</v>
      </c>
      <c r="DV81" s="2639"/>
      <c r="DW81" s="1233">
        <v>358978</v>
      </c>
      <c r="DX81" s="1233" t="s">
        <v>21</v>
      </c>
      <c r="DY81" s="1233">
        <v>611240</v>
      </c>
      <c r="DZ81" s="1233" t="s">
        <v>21</v>
      </c>
      <c r="EA81" s="1233">
        <v>569416</v>
      </c>
      <c r="EB81" s="1233">
        <v>41824</v>
      </c>
      <c r="EC81" s="1233">
        <v>251319</v>
      </c>
      <c r="ED81" s="1233" t="s">
        <v>22</v>
      </c>
      <c r="EE81" s="1532" t="s">
        <v>26</v>
      </c>
      <c r="EF81" s="1533" t="s">
        <v>25</v>
      </c>
      <c r="EG81" s="1286" t="s">
        <v>25</v>
      </c>
      <c r="EH81" s="1287" t="s">
        <v>25</v>
      </c>
      <c r="EI81" s="1311" t="s">
        <v>163</v>
      </c>
      <c r="EJ81" s="1233">
        <v>367235</v>
      </c>
      <c r="EK81" s="1233" t="s">
        <v>22</v>
      </c>
      <c r="EL81" s="2639">
        <v>344843</v>
      </c>
      <c r="EM81" s="2639"/>
      <c r="EN81" s="1233">
        <v>51004</v>
      </c>
      <c r="EO81" s="1233">
        <v>92423</v>
      </c>
      <c r="EP81" s="1233">
        <v>201416</v>
      </c>
      <c r="EQ81" s="1233">
        <v>45466</v>
      </c>
      <c r="ER81" s="1233">
        <v>147207</v>
      </c>
      <c r="ES81" s="1233">
        <v>8743</v>
      </c>
      <c r="ET81" s="1233">
        <v>38393</v>
      </c>
      <c r="EU81" s="1233">
        <v>60699</v>
      </c>
      <c r="EV81" s="1532" t="s">
        <v>26</v>
      </c>
      <c r="EW81" s="1533" t="s">
        <v>25</v>
      </c>
      <c r="EX81" s="1286" t="s">
        <v>25</v>
      </c>
      <c r="EY81" s="1287" t="s">
        <v>25</v>
      </c>
      <c r="EZ81" s="1311" t="s">
        <v>163</v>
      </c>
      <c r="FA81" s="1233">
        <v>2281961</v>
      </c>
      <c r="FB81" s="1233" t="s">
        <v>22</v>
      </c>
      <c r="FC81" s="2639">
        <v>2281992</v>
      </c>
      <c r="FD81" s="2639"/>
      <c r="FE81" s="1233">
        <v>2281992</v>
      </c>
      <c r="FF81" s="1233" t="s">
        <v>21</v>
      </c>
      <c r="FG81" s="1233" t="s">
        <v>21</v>
      </c>
      <c r="FH81" s="1233" t="s">
        <v>22</v>
      </c>
      <c r="FI81" s="1233" t="s">
        <v>21</v>
      </c>
      <c r="FJ81" s="1233" t="s">
        <v>21</v>
      </c>
      <c r="FK81" s="1233" t="s">
        <v>21</v>
      </c>
      <c r="FL81" s="1233">
        <v>3140</v>
      </c>
      <c r="FM81" s="1532" t="s">
        <v>26</v>
      </c>
      <c r="FN81" s="1533" t="s">
        <v>25</v>
      </c>
      <c r="FO81" s="1286" t="s">
        <v>25</v>
      </c>
      <c r="FP81" s="1287" t="s">
        <v>25</v>
      </c>
      <c r="FQ81" s="1311" t="s">
        <v>163</v>
      </c>
      <c r="FR81" s="1233">
        <v>117924</v>
      </c>
      <c r="FS81" s="1233" t="s">
        <v>21</v>
      </c>
      <c r="FT81" s="2639">
        <v>109477</v>
      </c>
      <c r="FU81" s="2639"/>
      <c r="FV81" s="1233">
        <v>93920</v>
      </c>
      <c r="FW81" s="1233" t="s">
        <v>21</v>
      </c>
      <c r="FX81" s="1233">
        <v>15557</v>
      </c>
      <c r="FY81" s="1233">
        <v>2527</v>
      </c>
      <c r="FZ81" s="1233">
        <v>13030</v>
      </c>
      <c r="GA81" s="1233" t="s">
        <v>21</v>
      </c>
      <c r="GB81" s="1233" t="s">
        <v>21</v>
      </c>
      <c r="GC81" s="1233">
        <v>25800</v>
      </c>
      <c r="GD81" s="1532" t="s">
        <v>26</v>
      </c>
      <c r="GE81" s="1533" t="s">
        <v>25</v>
      </c>
      <c r="GF81" s="1286"/>
      <c r="GG81" s="1287"/>
      <c r="GH81" s="1288"/>
      <c r="GU81" s="1556"/>
      <c r="GV81" s="1533"/>
    </row>
    <row r="82" spans="1:204" ht="15" customHeight="1">
      <c r="A82" s="1286" t="s">
        <v>25</v>
      </c>
      <c r="B82" s="1287" t="s">
        <v>25</v>
      </c>
      <c r="C82" s="1311" t="s">
        <v>2152</v>
      </c>
      <c r="D82" s="1233">
        <v>506</v>
      </c>
      <c r="E82" s="1233" t="s">
        <v>22</v>
      </c>
      <c r="F82" s="1233"/>
      <c r="G82" s="1233">
        <v>511</v>
      </c>
      <c r="H82" s="1233">
        <v>511</v>
      </c>
      <c r="I82" s="1233" t="s">
        <v>21</v>
      </c>
      <c r="J82" s="1233" t="s">
        <v>21</v>
      </c>
      <c r="K82" s="1233" t="s">
        <v>21</v>
      </c>
      <c r="L82" s="1233" t="s">
        <v>21</v>
      </c>
      <c r="M82" s="1233" t="s">
        <v>21</v>
      </c>
      <c r="N82" s="1233">
        <v>4720</v>
      </c>
      <c r="O82" s="1233">
        <v>420</v>
      </c>
      <c r="P82" s="1532" t="s">
        <v>27</v>
      </c>
      <c r="Q82" s="1533" t="s">
        <v>25</v>
      </c>
      <c r="R82" s="1286" t="s">
        <v>25</v>
      </c>
      <c r="S82" s="1287" t="s">
        <v>25</v>
      </c>
      <c r="T82" s="1311" t="s">
        <v>2152</v>
      </c>
      <c r="U82" s="1233">
        <v>3588515</v>
      </c>
      <c r="V82" s="1233" t="s">
        <v>22</v>
      </c>
      <c r="W82" s="2639">
        <v>3564243</v>
      </c>
      <c r="X82" s="2639"/>
      <c r="Y82" s="1233" t="s">
        <v>21</v>
      </c>
      <c r="Z82" s="1233" t="s">
        <v>21</v>
      </c>
      <c r="AA82" s="1233">
        <v>3564243</v>
      </c>
      <c r="AB82" s="1233">
        <v>3564243</v>
      </c>
      <c r="AC82" s="1233" t="s">
        <v>21</v>
      </c>
      <c r="AD82" s="1233" t="s">
        <v>21</v>
      </c>
      <c r="AE82" s="1233">
        <v>22185</v>
      </c>
      <c r="AF82" s="1233">
        <v>10987</v>
      </c>
      <c r="AG82" s="1532" t="s">
        <v>27</v>
      </c>
      <c r="AH82" s="1533" t="s">
        <v>25</v>
      </c>
      <c r="AI82" s="1286" t="s">
        <v>25</v>
      </c>
      <c r="AJ82" s="1287" t="s">
        <v>25</v>
      </c>
      <c r="AK82" s="1311" t="s">
        <v>2152</v>
      </c>
      <c r="AL82" s="1233">
        <v>685375</v>
      </c>
      <c r="AM82" s="1233" t="s">
        <v>22</v>
      </c>
      <c r="AN82" s="2639">
        <v>1028370</v>
      </c>
      <c r="AO82" s="2639"/>
      <c r="AP82" s="1233">
        <v>582060</v>
      </c>
      <c r="AQ82" s="1233">
        <v>33298</v>
      </c>
      <c r="AR82" s="1233">
        <v>413012</v>
      </c>
      <c r="AS82" s="1233">
        <v>115278</v>
      </c>
      <c r="AT82" s="1233">
        <v>268659</v>
      </c>
      <c r="AU82" s="1233">
        <v>29075</v>
      </c>
      <c r="AV82" s="1233">
        <v>14026</v>
      </c>
      <c r="AW82" s="1233">
        <v>259524</v>
      </c>
      <c r="AX82" s="1532" t="s">
        <v>27</v>
      </c>
      <c r="AY82" s="1533" t="s">
        <v>25</v>
      </c>
      <c r="AZ82" s="1286" t="s">
        <v>25</v>
      </c>
      <c r="BA82" s="1287" t="s">
        <v>25</v>
      </c>
      <c r="BB82" s="1311" t="s">
        <v>2152</v>
      </c>
      <c r="BC82" s="1233">
        <v>147642</v>
      </c>
      <c r="BD82" s="1233" t="s">
        <v>22</v>
      </c>
      <c r="BE82" s="2639">
        <v>405826</v>
      </c>
      <c r="BF82" s="2639"/>
      <c r="BG82" s="1233">
        <v>214391</v>
      </c>
      <c r="BH82" s="1233" t="s">
        <v>21</v>
      </c>
      <c r="BI82" s="1233">
        <v>191435</v>
      </c>
      <c r="BJ82" s="1233">
        <v>90911</v>
      </c>
      <c r="BK82" s="1233">
        <v>98745</v>
      </c>
      <c r="BL82" s="1233">
        <v>1779</v>
      </c>
      <c r="BM82" s="1233">
        <v>1103</v>
      </c>
      <c r="BN82" s="1233">
        <v>16169</v>
      </c>
      <c r="BO82" s="1532" t="s">
        <v>27</v>
      </c>
      <c r="BP82" s="1533" t="s">
        <v>25</v>
      </c>
      <c r="BQ82" s="1286" t="s">
        <v>25</v>
      </c>
      <c r="BR82" s="1287" t="s">
        <v>25</v>
      </c>
      <c r="BS82" s="1311" t="s">
        <v>2152</v>
      </c>
      <c r="BT82" s="1233">
        <v>705249</v>
      </c>
      <c r="BU82" s="1233" t="s">
        <v>22</v>
      </c>
      <c r="BV82" s="2639">
        <v>1089378</v>
      </c>
      <c r="BW82" s="2639"/>
      <c r="BX82" s="1233">
        <v>583759</v>
      </c>
      <c r="BY82" s="1233" t="s">
        <v>21</v>
      </c>
      <c r="BZ82" s="1233">
        <v>505619</v>
      </c>
      <c r="CA82" s="1233">
        <v>191976</v>
      </c>
      <c r="CB82" s="1233">
        <v>312156</v>
      </c>
      <c r="CC82" s="1233">
        <v>1487</v>
      </c>
      <c r="CD82" s="1233">
        <v>44911</v>
      </c>
      <c r="CE82" s="1233">
        <v>593636</v>
      </c>
      <c r="CF82" s="1532" t="s">
        <v>27</v>
      </c>
      <c r="CG82" s="1533" t="s">
        <v>25</v>
      </c>
      <c r="CH82" s="1286" t="s">
        <v>25</v>
      </c>
      <c r="CI82" s="1287" t="s">
        <v>25</v>
      </c>
      <c r="CJ82" s="1311" t="s">
        <v>2152</v>
      </c>
      <c r="CK82" s="1233">
        <v>17683096</v>
      </c>
      <c r="CL82" s="1233">
        <v>9434206</v>
      </c>
      <c r="CM82" s="2639">
        <v>24059574</v>
      </c>
      <c r="CN82" s="2639"/>
      <c r="CO82" s="1233">
        <v>5325966</v>
      </c>
      <c r="CP82" s="1233">
        <v>619427</v>
      </c>
      <c r="CQ82" s="1233">
        <v>18114182</v>
      </c>
      <c r="CR82" s="1233">
        <v>7681247</v>
      </c>
      <c r="CS82" s="1233">
        <v>10107717</v>
      </c>
      <c r="CT82" s="1233">
        <v>325218</v>
      </c>
      <c r="CU82" s="1233">
        <v>4148546</v>
      </c>
      <c r="CV82" s="1233">
        <v>8018785</v>
      </c>
      <c r="CW82" s="1532" t="s">
        <v>27</v>
      </c>
      <c r="CX82" s="1533" t="s">
        <v>25</v>
      </c>
      <c r="CY82" s="1286" t="s">
        <v>25</v>
      </c>
      <c r="CZ82" s="1287" t="s">
        <v>25</v>
      </c>
      <c r="DA82" s="1311" t="s">
        <v>2152</v>
      </c>
      <c r="DB82" s="1233">
        <v>75483</v>
      </c>
      <c r="DC82" s="1233">
        <v>202912</v>
      </c>
      <c r="DD82" s="2639">
        <v>99945</v>
      </c>
      <c r="DE82" s="2639"/>
      <c r="DF82" s="1233" t="s">
        <v>21</v>
      </c>
      <c r="DG82" s="1233" t="s">
        <v>21</v>
      </c>
      <c r="DH82" s="1233">
        <v>99945</v>
      </c>
      <c r="DI82" s="1233">
        <v>99945</v>
      </c>
      <c r="DJ82" s="1233" t="s">
        <v>21</v>
      </c>
      <c r="DK82" s="1233" t="s">
        <v>21</v>
      </c>
      <c r="DL82" s="1233">
        <v>163600</v>
      </c>
      <c r="DM82" s="1233">
        <v>56026</v>
      </c>
      <c r="DN82" s="1532" t="s">
        <v>27</v>
      </c>
      <c r="DO82" s="1533" t="s">
        <v>25</v>
      </c>
      <c r="DP82" s="1286" t="s">
        <v>25</v>
      </c>
      <c r="DQ82" s="1287" t="s">
        <v>25</v>
      </c>
      <c r="DR82" s="1311" t="s">
        <v>2152</v>
      </c>
      <c r="DS82" s="1233">
        <v>54093</v>
      </c>
      <c r="DT82" s="1233">
        <v>1349523</v>
      </c>
      <c r="DU82" s="2639">
        <v>976687</v>
      </c>
      <c r="DV82" s="2639"/>
      <c r="DW82" s="1233">
        <v>356097</v>
      </c>
      <c r="DX82" s="1233" t="s">
        <v>21</v>
      </c>
      <c r="DY82" s="1233">
        <v>620590</v>
      </c>
      <c r="DZ82" s="1233" t="s">
        <v>21</v>
      </c>
      <c r="EA82" s="1233">
        <v>569315</v>
      </c>
      <c r="EB82" s="1233">
        <v>51275</v>
      </c>
      <c r="EC82" s="1233">
        <v>346307</v>
      </c>
      <c r="ED82" s="1233" t="s">
        <v>22</v>
      </c>
      <c r="EE82" s="1532" t="s">
        <v>27</v>
      </c>
      <c r="EF82" s="1533" t="s">
        <v>25</v>
      </c>
      <c r="EG82" s="1286" t="s">
        <v>25</v>
      </c>
      <c r="EH82" s="1287" t="s">
        <v>25</v>
      </c>
      <c r="EI82" s="1311" t="s">
        <v>2152</v>
      </c>
      <c r="EJ82" s="1233">
        <v>379144</v>
      </c>
      <c r="EK82" s="1233" t="s">
        <v>22</v>
      </c>
      <c r="EL82" s="2639">
        <v>353656</v>
      </c>
      <c r="EM82" s="2639"/>
      <c r="EN82" s="1233">
        <v>50831</v>
      </c>
      <c r="EO82" s="1233">
        <v>95203</v>
      </c>
      <c r="EP82" s="1233">
        <v>207622</v>
      </c>
      <c r="EQ82" s="1233">
        <v>52286</v>
      </c>
      <c r="ER82" s="1233">
        <v>144620</v>
      </c>
      <c r="ES82" s="1233">
        <v>10716</v>
      </c>
      <c r="ET82" s="1233">
        <v>41097</v>
      </c>
      <c r="EU82" s="1233">
        <v>44985</v>
      </c>
      <c r="EV82" s="1532" t="s">
        <v>27</v>
      </c>
      <c r="EW82" s="1533" t="s">
        <v>25</v>
      </c>
      <c r="EX82" s="1286" t="s">
        <v>25</v>
      </c>
      <c r="EY82" s="1287" t="s">
        <v>25</v>
      </c>
      <c r="EZ82" s="1311" t="s">
        <v>2152</v>
      </c>
      <c r="FA82" s="1233">
        <v>2464373</v>
      </c>
      <c r="FB82" s="1233" t="s">
        <v>22</v>
      </c>
      <c r="FC82" s="2639">
        <v>2464556</v>
      </c>
      <c r="FD82" s="2639"/>
      <c r="FE82" s="1233">
        <v>2464556</v>
      </c>
      <c r="FF82" s="1233" t="s">
        <v>21</v>
      </c>
      <c r="FG82" s="1233" t="s">
        <v>21</v>
      </c>
      <c r="FH82" s="1233" t="s">
        <v>22</v>
      </c>
      <c r="FI82" s="1233" t="s">
        <v>21</v>
      </c>
      <c r="FJ82" s="1233" t="s">
        <v>21</v>
      </c>
      <c r="FK82" s="1233" t="s">
        <v>21</v>
      </c>
      <c r="FL82" s="1233">
        <v>3273</v>
      </c>
      <c r="FM82" s="1532" t="s">
        <v>27</v>
      </c>
      <c r="FN82" s="1533" t="s">
        <v>25</v>
      </c>
      <c r="FO82" s="1286" t="s">
        <v>25</v>
      </c>
      <c r="FP82" s="1287" t="s">
        <v>25</v>
      </c>
      <c r="FQ82" s="1311" t="s">
        <v>2152</v>
      </c>
      <c r="FR82" s="1233">
        <v>129084</v>
      </c>
      <c r="FS82" s="1233" t="s">
        <v>21</v>
      </c>
      <c r="FT82" s="2639">
        <v>131975</v>
      </c>
      <c r="FU82" s="2639"/>
      <c r="FV82" s="1233">
        <v>113549</v>
      </c>
      <c r="FW82" s="1233" t="s">
        <v>21</v>
      </c>
      <c r="FX82" s="1233">
        <v>18426</v>
      </c>
      <c r="FY82" s="1233">
        <v>1101</v>
      </c>
      <c r="FZ82" s="1233">
        <v>17325</v>
      </c>
      <c r="GA82" s="1233" t="s">
        <v>21</v>
      </c>
      <c r="GB82" s="1233" t="s">
        <v>21</v>
      </c>
      <c r="GC82" s="1233">
        <v>27200</v>
      </c>
      <c r="GD82" s="1532" t="s">
        <v>27</v>
      </c>
      <c r="GE82" s="1533" t="s">
        <v>25</v>
      </c>
      <c r="GF82" s="1286"/>
      <c r="GG82" s="1287"/>
      <c r="GH82" s="1288"/>
      <c r="GU82" s="1556"/>
      <c r="GV82" s="1533"/>
    </row>
    <row r="83" spans="1:204" ht="15" customHeight="1">
      <c r="A83" s="1286" t="s">
        <v>25</v>
      </c>
      <c r="B83" s="1287" t="s">
        <v>25</v>
      </c>
      <c r="C83" s="1311" t="s">
        <v>164</v>
      </c>
      <c r="D83" s="1233">
        <v>968</v>
      </c>
      <c r="E83" s="1233" t="s">
        <v>22</v>
      </c>
      <c r="F83" s="1233"/>
      <c r="G83" s="1233">
        <v>962</v>
      </c>
      <c r="H83" s="1233">
        <v>962</v>
      </c>
      <c r="I83" s="1233" t="s">
        <v>21</v>
      </c>
      <c r="J83" s="1233" t="s">
        <v>21</v>
      </c>
      <c r="K83" s="1233" t="s">
        <v>21</v>
      </c>
      <c r="L83" s="1233" t="s">
        <v>21</v>
      </c>
      <c r="M83" s="1233" t="s">
        <v>21</v>
      </c>
      <c r="N83" s="1233">
        <v>7042</v>
      </c>
      <c r="O83" s="1233">
        <v>426</v>
      </c>
      <c r="P83" s="1532" t="s">
        <v>28</v>
      </c>
      <c r="Q83" s="1533" t="s">
        <v>25</v>
      </c>
      <c r="R83" s="1286" t="s">
        <v>25</v>
      </c>
      <c r="S83" s="1287" t="s">
        <v>25</v>
      </c>
      <c r="T83" s="1311" t="s">
        <v>164</v>
      </c>
      <c r="U83" s="1233">
        <v>3755709</v>
      </c>
      <c r="V83" s="1233" t="s">
        <v>22</v>
      </c>
      <c r="W83" s="2639">
        <v>3735443</v>
      </c>
      <c r="X83" s="2639"/>
      <c r="Y83" s="1233" t="s">
        <v>21</v>
      </c>
      <c r="Z83" s="1233" t="s">
        <v>21</v>
      </c>
      <c r="AA83" s="1233">
        <v>3735443</v>
      </c>
      <c r="AB83" s="1233">
        <v>3735443</v>
      </c>
      <c r="AC83" s="1233" t="s">
        <v>21</v>
      </c>
      <c r="AD83" s="1233" t="s">
        <v>21</v>
      </c>
      <c r="AE83" s="1233">
        <v>26372</v>
      </c>
      <c r="AF83" s="1233">
        <v>4881</v>
      </c>
      <c r="AG83" s="1532" t="s">
        <v>28</v>
      </c>
      <c r="AH83" s="1533" t="s">
        <v>25</v>
      </c>
      <c r="AI83" s="1286" t="s">
        <v>25</v>
      </c>
      <c r="AJ83" s="1287" t="s">
        <v>25</v>
      </c>
      <c r="AK83" s="1311" t="s">
        <v>164</v>
      </c>
      <c r="AL83" s="1233">
        <v>727228</v>
      </c>
      <c r="AM83" s="1233" t="s">
        <v>22</v>
      </c>
      <c r="AN83" s="2639">
        <v>1170231</v>
      </c>
      <c r="AO83" s="2639"/>
      <c r="AP83" s="1233">
        <v>723084</v>
      </c>
      <c r="AQ83" s="1233">
        <v>22326</v>
      </c>
      <c r="AR83" s="1233">
        <v>424821</v>
      </c>
      <c r="AS83" s="1233">
        <v>109086</v>
      </c>
      <c r="AT83" s="1233">
        <v>285057</v>
      </c>
      <c r="AU83" s="1233">
        <v>30678</v>
      </c>
      <c r="AV83" s="1233">
        <v>11155</v>
      </c>
      <c r="AW83" s="1233">
        <v>262834</v>
      </c>
      <c r="AX83" s="1532" t="s">
        <v>28</v>
      </c>
      <c r="AY83" s="1533" t="s">
        <v>25</v>
      </c>
      <c r="AZ83" s="1286" t="s">
        <v>25</v>
      </c>
      <c r="BA83" s="1287" t="s">
        <v>25</v>
      </c>
      <c r="BB83" s="1311" t="s">
        <v>164</v>
      </c>
      <c r="BC83" s="1233">
        <v>145734</v>
      </c>
      <c r="BD83" s="1233" t="s">
        <v>22</v>
      </c>
      <c r="BE83" s="2639">
        <v>415598</v>
      </c>
      <c r="BF83" s="2639"/>
      <c r="BG83" s="1233">
        <v>221650</v>
      </c>
      <c r="BH83" s="1233" t="s">
        <v>21</v>
      </c>
      <c r="BI83" s="1233">
        <v>193948</v>
      </c>
      <c r="BJ83" s="1233">
        <v>92592</v>
      </c>
      <c r="BK83" s="1233">
        <v>99718</v>
      </c>
      <c r="BL83" s="1233">
        <v>1638</v>
      </c>
      <c r="BM83" s="1233">
        <v>1073</v>
      </c>
      <c r="BN83" s="1233">
        <v>12927</v>
      </c>
      <c r="BO83" s="1532" t="s">
        <v>28</v>
      </c>
      <c r="BP83" s="1533" t="s">
        <v>25</v>
      </c>
      <c r="BQ83" s="1286" t="s">
        <v>25</v>
      </c>
      <c r="BR83" s="1287" t="s">
        <v>25</v>
      </c>
      <c r="BS83" s="1311" t="s">
        <v>164</v>
      </c>
      <c r="BT83" s="1233">
        <v>966199</v>
      </c>
      <c r="BU83" s="1233" t="s">
        <v>22</v>
      </c>
      <c r="BV83" s="2639">
        <v>898258</v>
      </c>
      <c r="BW83" s="2639"/>
      <c r="BX83" s="1233">
        <v>447468</v>
      </c>
      <c r="BY83" s="1233" t="s">
        <v>21</v>
      </c>
      <c r="BZ83" s="1233">
        <v>450790</v>
      </c>
      <c r="CA83" s="1233">
        <v>177331</v>
      </c>
      <c r="CB83" s="1233">
        <v>270540</v>
      </c>
      <c r="CC83" s="1233">
        <v>2919</v>
      </c>
      <c r="CD83" s="1233">
        <v>44694</v>
      </c>
      <c r="CE83" s="1233">
        <v>685662</v>
      </c>
      <c r="CF83" s="1532" t="s">
        <v>28</v>
      </c>
      <c r="CG83" s="1533" t="s">
        <v>25</v>
      </c>
      <c r="CH83" s="1286" t="s">
        <v>25</v>
      </c>
      <c r="CI83" s="1287" t="s">
        <v>25</v>
      </c>
      <c r="CJ83" s="1311" t="s">
        <v>164</v>
      </c>
      <c r="CK83" s="1233">
        <v>21035212</v>
      </c>
      <c r="CL83" s="1233">
        <v>10411624</v>
      </c>
      <c r="CM83" s="2639">
        <v>26185299</v>
      </c>
      <c r="CN83" s="2639"/>
      <c r="CO83" s="1233">
        <v>5330953</v>
      </c>
      <c r="CP83" s="1233">
        <v>614388</v>
      </c>
      <c r="CQ83" s="1233">
        <v>20239958</v>
      </c>
      <c r="CR83" s="1233">
        <v>8305930</v>
      </c>
      <c r="CS83" s="1233">
        <v>11564681</v>
      </c>
      <c r="CT83" s="1233">
        <v>369348</v>
      </c>
      <c r="CU83" s="1233">
        <v>4995042</v>
      </c>
      <c r="CV83" s="1233">
        <v>8278281</v>
      </c>
      <c r="CW83" s="1532" t="s">
        <v>28</v>
      </c>
      <c r="CX83" s="1533" t="s">
        <v>25</v>
      </c>
      <c r="CY83" s="1286" t="s">
        <v>25</v>
      </c>
      <c r="CZ83" s="1287" t="s">
        <v>25</v>
      </c>
      <c r="DA83" s="1311" t="s">
        <v>164</v>
      </c>
      <c r="DB83" s="1233">
        <v>89626</v>
      </c>
      <c r="DC83" s="1233">
        <v>208533</v>
      </c>
      <c r="DD83" s="2639">
        <v>138659</v>
      </c>
      <c r="DE83" s="2639"/>
      <c r="DF83" s="1233" t="s">
        <v>21</v>
      </c>
      <c r="DG83" s="1233" t="s">
        <v>21</v>
      </c>
      <c r="DH83" s="1233">
        <v>138659</v>
      </c>
      <c r="DI83" s="1233">
        <v>138659</v>
      </c>
      <c r="DJ83" s="1233" t="s">
        <v>21</v>
      </c>
      <c r="DK83" s="1233" t="s">
        <v>21</v>
      </c>
      <c r="DL83" s="1233">
        <v>159837</v>
      </c>
      <c r="DM83" s="1233">
        <v>47928</v>
      </c>
      <c r="DN83" s="1532" t="s">
        <v>28</v>
      </c>
      <c r="DO83" s="1533" t="s">
        <v>25</v>
      </c>
      <c r="DP83" s="1286" t="s">
        <v>25</v>
      </c>
      <c r="DQ83" s="1287" t="s">
        <v>25</v>
      </c>
      <c r="DR83" s="1311" t="s">
        <v>164</v>
      </c>
      <c r="DS83" s="1233">
        <v>52825</v>
      </c>
      <c r="DT83" s="1233">
        <v>1543704</v>
      </c>
      <c r="DU83" s="2639">
        <v>1073307</v>
      </c>
      <c r="DV83" s="2639"/>
      <c r="DW83" s="1233">
        <v>316206</v>
      </c>
      <c r="DX83" s="1233" t="s">
        <v>21</v>
      </c>
      <c r="DY83" s="1233">
        <v>757101</v>
      </c>
      <c r="DZ83" s="1233" t="s">
        <v>21</v>
      </c>
      <c r="EA83" s="1233">
        <v>697386</v>
      </c>
      <c r="EB83" s="1233">
        <v>59715</v>
      </c>
      <c r="EC83" s="1233">
        <v>430213</v>
      </c>
      <c r="ED83" s="1233" t="s">
        <v>22</v>
      </c>
      <c r="EE83" s="1532" t="s">
        <v>28</v>
      </c>
      <c r="EF83" s="1533" t="s">
        <v>25</v>
      </c>
      <c r="EG83" s="1286" t="s">
        <v>25</v>
      </c>
      <c r="EH83" s="1287" t="s">
        <v>25</v>
      </c>
      <c r="EI83" s="1311" t="s">
        <v>164</v>
      </c>
      <c r="EJ83" s="1233">
        <v>430094</v>
      </c>
      <c r="EK83" s="1233" t="s">
        <v>22</v>
      </c>
      <c r="EL83" s="2639">
        <v>380264</v>
      </c>
      <c r="EM83" s="2639"/>
      <c r="EN83" s="1233">
        <v>55329</v>
      </c>
      <c r="EO83" s="1233">
        <v>92801</v>
      </c>
      <c r="EP83" s="1233">
        <v>232134</v>
      </c>
      <c r="EQ83" s="1233">
        <v>53288</v>
      </c>
      <c r="ER83" s="1233">
        <v>168558</v>
      </c>
      <c r="ES83" s="1233">
        <v>10288</v>
      </c>
      <c r="ET83" s="1233">
        <v>36541</v>
      </c>
      <c r="EU83" s="1233">
        <v>58080</v>
      </c>
      <c r="EV83" s="1532" t="s">
        <v>28</v>
      </c>
      <c r="EW83" s="1533" t="s">
        <v>25</v>
      </c>
      <c r="EX83" s="1286" t="s">
        <v>25</v>
      </c>
      <c r="EY83" s="1287" t="s">
        <v>25</v>
      </c>
      <c r="EZ83" s="1311" t="s">
        <v>164</v>
      </c>
      <c r="FA83" s="1233">
        <v>2645676</v>
      </c>
      <c r="FB83" s="1233" t="s">
        <v>22</v>
      </c>
      <c r="FC83" s="2639">
        <v>2645653</v>
      </c>
      <c r="FD83" s="2639"/>
      <c r="FE83" s="1233">
        <v>2645653</v>
      </c>
      <c r="FF83" s="1233" t="s">
        <v>21</v>
      </c>
      <c r="FG83" s="1233" t="s">
        <v>21</v>
      </c>
      <c r="FH83" s="1233" t="s">
        <v>22</v>
      </c>
      <c r="FI83" s="1233" t="s">
        <v>21</v>
      </c>
      <c r="FJ83" s="1233" t="s">
        <v>21</v>
      </c>
      <c r="FK83" s="1233" t="s">
        <v>21</v>
      </c>
      <c r="FL83" s="1233">
        <v>3296</v>
      </c>
      <c r="FM83" s="1532" t="s">
        <v>28</v>
      </c>
      <c r="FN83" s="1533" t="s">
        <v>25</v>
      </c>
      <c r="FO83" s="1286" t="s">
        <v>25</v>
      </c>
      <c r="FP83" s="1287" t="s">
        <v>25</v>
      </c>
      <c r="FQ83" s="1311" t="s">
        <v>164</v>
      </c>
      <c r="FR83" s="1233">
        <v>108631</v>
      </c>
      <c r="FS83" s="1233" t="s">
        <v>21</v>
      </c>
      <c r="FT83" s="2639">
        <v>107110</v>
      </c>
      <c r="FU83" s="2639"/>
      <c r="FV83" s="1233">
        <v>85523</v>
      </c>
      <c r="FW83" s="1233" t="s">
        <v>21</v>
      </c>
      <c r="FX83" s="1233">
        <v>21587</v>
      </c>
      <c r="FY83" s="1233">
        <v>2393</v>
      </c>
      <c r="FZ83" s="1233">
        <v>19194</v>
      </c>
      <c r="GA83" s="1233" t="s">
        <v>21</v>
      </c>
      <c r="GB83" s="1233" t="s">
        <v>21</v>
      </c>
      <c r="GC83" s="1233">
        <v>28721</v>
      </c>
      <c r="GD83" s="1532" t="s">
        <v>28</v>
      </c>
      <c r="GE83" s="1533" t="s">
        <v>25</v>
      </c>
      <c r="GF83" s="1286"/>
      <c r="GG83" s="1287"/>
      <c r="GH83" s="1288"/>
      <c r="GU83" s="1556"/>
      <c r="GV83" s="1533"/>
    </row>
    <row r="84" spans="1:204" ht="7.5" customHeight="1">
      <c r="A84" s="1290"/>
      <c r="B84" s="1291"/>
      <c r="C84" s="1313"/>
      <c r="D84" s="1233"/>
      <c r="E84" s="1233"/>
      <c r="F84" s="1233"/>
      <c r="G84" s="1233"/>
      <c r="H84" s="1233"/>
      <c r="I84" s="1233"/>
      <c r="J84" s="1233"/>
      <c r="K84" s="1233"/>
      <c r="L84" s="1233"/>
      <c r="M84" s="1233"/>
      <c r="N84" s="1233"/>
      <c r="O84" s="1233"/>
      <c r="P84" s="1534"/>
      <c r="Q84" s="1462"/>
      <c r="R84" s="1290"/>
      <c r="S84" s="1291"/>
      <c r="T84" s="1313"/>
      <c r="U84" s="1233"/>
      <c r="V84" s="1233"/>
      <c r="W84" s="1233"/>
      <c r="X84" s="1233"/>
      <c r="Y84" s="1233"/>
      <c r="Z84" s="1233"/>
      <c r="AA84" s="1233"/>
      <c r="AB84" s="1233"/>
      <c r="AC84" s="1233"/>
      <c r="AD84" s="1233"/>
      <c r="AE84" s="1233"/>
      <c r="AF84" s="1233"/>
      <c r="AG84" s="1534"/>
      <c r="AH84" s="1462"/>
      <c r="AI84" s="1290"/>
      <c r="AJ84" s="1291"/>
      <c r="AK84" s="1313"/>
      <c r="AL84" s="1233"/>
      <c r="AM84" s="1233"/>
      <c r="AN84" s="1233"/>
      <c r="AO84" s="1233"/>
      <c r="AP84" s="1233"/>
      <c r="AQ84" s="1233"/>
      <c r="AR84" s="1233"/>
      <c r="AS84" s="1233"/>
      <c r="AT84" s="1233"/>
      <c r="AU84" s="1233"/>
      <c r="AV84" s="1233"/>
      <c r="AW84" s="1233"/>
      <c r="AX84" s="1534"/>
      <c r="AY84" s="1462"/>
      <c r="AZ84" s="1290"/>
      <c r="BA84" s="1291"/>
      <c r="BB84" s="1313"/>
      <c r="BC84" s="1233"/>
      <c r="BD84" s="1233"/>
      <c r="BE84" s="1233"/>
      <c r="BF84" s="1233"/>
      <c r="BG84" s="1233"/>
      <c r="BH84" s="1233"/>
      <c r="BI84" s="1233"/>
      <c r="BJ84" s="1233"/>
      <c r="BK84" s="1233"/>
      <c r="BL84" s="1233"/>
      <c r="BM84" s="1233"/>
      <c r="BN84" s="1233"/>
      <c r="BO84" s="1534"/>
      <c r="BP84" s="1462"/>
      <c r="BQ84" s="1290"/>
      <c r="BR84" s="1291"/>
      <c r="BS84" s="1313"/>
      <c r="BT84" s="1233"/>
      <c r="BU84" s="1233"/>
      <c r="BV84" s="1233"/>
      <c r="BW84" s="1233"/>
      <c r="BX84" s="1233"/>
      <c r="BY84" s="1233"/>
      <c r="BZ84" s="1233"/>
      <c r="CA84" s="1233"/>
      <c r="CB84" s="1233"/>
      <c r="CC84" s="1233"/>
      <c r="CD84" s="1233"/>
      <c r="CE84" s="1233"/>
      <c r="CF84" s="1534"/>
      <c r="CG84" s="1462"/>
      <c r="CH84" s="1290"/>
      <c r="CI84" s="1291"/>
      <c r="CJ84" s="1313"/>
      <c r="CK84" s="1233"/>
      <c r="CL84" s="1233"/>
      <c r="CM84" s="1233"/>
      <c r="CN84" s="1233"/>
      <c r="CO84" s="1233"/>
      <c r="CP84" s="1233"/>
      <c r="CQ84" s="1233"/>
      <c r="CR84" s="1233"/>
      <c r="CS84" s="1233"/>
      <c r="CT84" s="1233"/>
      <c r="CU84" s="1233"/>
      <c r="CV84" s="1233"/>
      <c r="CW84" s="1534"/>
      <c r="CX84" s="1462"/>
      <c r="CY84" s="1290"/>
      <c r="CZ84" s="1291"/>
      <c r="DA84" s="1313"/>
      <c r="DB84" s="1233"/>
      <c r="DC84" s="1233"/>
      <c r="DD84" s="1233"/>
      <c r="DE84" s="1233"/>
      <c r="DF84" s="1233"/>
      <c r="DG84" s="1233"/>
      <c r="DH84" s="1233"/>
      <c r="DI84" s="1233"/>
      <c r="DJ84" s="1233"/>
      <c r="DK84" s="1233"/>
      <c r="DL84" s="1233"/>
      <c r="DM84" s="1233"/>
      <c r="DN84" s="1534"/>
      <c r="DO84" s="1462"/>
      <c r="DP84" s="1290"/>
      <c r="DQ84" s="1291"/>
      <c r="DR84" s="1313"/>
      <c r="DS84" s="1233"/>
      <c r="DT84" s="1233"/>
      <c r="DU84" s="1233"/>
      <c r="DV84" s="1233"/>
      <c r="DW84" s="1233"/>
      <c r="DX84" s="1233"/>
      <c r="DY84" s="1233"/>
      <c r="DZ84" s="1233"/>
      <c r="EA84" s="1233"/>
      <c r="EB84" s="1233"/>
      <c r="EC84" s="1233"/>
      <c r="ED84" s="1233"/>
      <c r="EE84" s="1534"/>
      <c r="EF84" s="1462"/>
      <c r="EG84" s="1290"/>
      <c r="EH84" s="1291"/>
      <c r="EI84" s="1313"/>
      <c r="EJ84" s="1233"/>
      <c r="EK84" s="1233"/>
      <c r="EL84" s="1233"/>
      <c r="EM84" s="1233"/>
      <c r="EN84" s="1233"/>
      <c r="EO84" s="1233"/>
      <c r="EP84" s="1233"/>
      <c r="EQ84" s="1233"/>
      <c r="ER84" s="1233"/>
      <c r="ES84" s="1233"/>
      <c r="ET84" s="1233"/>
      <c r="EU84" s="1233"/>
      <c r="EV84" s="1534"/>
      <c r="EW84" s="1462"/>
      <c r="EX84" s="1290"/>
      <c r="EY84" s="1291"/>
      <c r="EZ84" s="1313"/>
      <c r="FA84" s="1233"/>
      <c r="FB84" s="1233"/>
      <c r="FC84" s="1233"/>
      <c r="FD84" s="1233"/>
      <c r="FE84" s="1233"/>
      <c r="FF84" s="1233"/>
      <c r="FG84" s="1233"/>
      <c r="FH84" s="1233"/>
      <c r="FI84" s="1233"/>
      <c r="FJ84" s="1233"/>
      <c r="FK84" s="1233"/>
      <c r="FL84" s="1233"/>
      <c r="FM84" s="1534"/>
      <c r="FN84" s="1462"/>
      <c r="FO84" s="1290"/>
      <c r="FP84" s="1291"/>
      <c r="FQ84" s="1313"/>
      <c r="FR84" s="1233"/>
      <c r="FS84" s="1233"/>
      <c r="FT84" s="1233"/>
      <c r="FU84" s="1233"/>
      <c r="FV84" s="1233"/>
      <c r="FW84" s="1233"/>
      <c r="FX84" s="1233"/>
      <c r="FY84" s="1233"/>
      <c r="FZ84" s="1233"/>
      <c r="GA84" s="1233"/>
      <c r="GB84" s="1233"/>
      <c r="GC84" s="1233"/>
      <c r="GD84" s="1534"/>
      <c r="GE84" s="1462"/>
      <c r="GF84" s="1290"/>
      <c r="GG84" s="1291"/>
      <c r="GH84" s="1289"/>
      <c r="GU84" s="1557"/>
      <c r="GV84" s="1462"/>
    </row>
    <row r="85" spans="1:204" ht="15" customHeight="1">
      <c r="A85" s="1286" t="s">
        <v>2153</v>
      </c>
      <c r="B85" s="1287" t="s">
        <v>23</v>
      </c>
      <c r="C85" s="1314" t="s">
        <v>2165</v>
      </c>
      <c r="D85" s="1233">
        <v>418</v>
      </c>
      <c r="E85" s="1233" t="s">
        <v>22</v>
      </c>
      <c r="F85" s="1233"/>
      <c r="G85" s="1233">
        <v>486</v>
      </c>
      <c r="H85" s="1233">
        <v>419</v>
      </c>
      <c r="I85" s="1233" t="s">
        <v>21</v>
      </c>
      <c r="J85" s="1233">
        <v>67</v>
      </c>
      <c r="K85" s="1233">
        <v>67</v>
      </c>
      <c r="L85" s="1233" t="s">
        <v>21</v>
      </c>
      <c r="M85" s="1233" t="s">
        <v>21</v>
      </c>
      <c r="N85" s="1233">
        <v>2950</v>
      </c>
      <c r="O85" s="1233">
        <v>430</v>
      </c>
      <c r="P85" s="1532" t="s">
        <v>29</v>
      </c>
      <c r="Q85" s="1533" t="s">
        <v>2155</v>
      </c>
      <c r="R85" s="1286" t="s">
        <v>2153</v>
      </c>
      <c r="S85" s="1287" t="s">
        <v>23</v>
      </c>
      <c r="T85" s="1314" t="s">
        <v>2165</v>
      </c>
      <c r="U85" s="1233">
        <v>1487757</v>
      </c>
      <c r="V85" s="1233" t="s">
        <v>22</v>
      </c>
      <c r="W85" s="2639">
        <v>1472923</v>
      </c>
      <c r="X85" s="2639"/>
      <c r="Y85" s="1233" t="s">
        <v>21</v>
      </c>
      <c r="Z85" s="1233" t="s">
        <v>21</v>
      </c>
      <c r="AA85" s="1233">
        <v>1472923</v>
      </c>
      <c r="AB85" s="1233">
        <v>1472923</v>
      </c>
      <c r="AC85" s="1233" t="s">
        <v>21</v>
      </c>
      <c r="AD85" s="1233" t="s">
        <v>21</v>
      </c>
      <c r="AE85" s="1233">
        <v>10384</v>
      </c>
      <c r="AF85" s="1233">
        <v>15319</v>
      </c>
      <c r="AG85" s="1532" t="s">
        <v>29</v>
      </c>
      <c r="AH85" s="1533" t="s">
        <v>2155</v>
      </c>
      <c r="AI85" s="1286" t="s">
        <v>2153</v>
      </c>
      <c r="AJ85" s="1287" t="s">
        <v>23</v>
      </c>
      <c r="AK85" s="1314" t="s">
        <v>2165</v>
      </c>
      <c r="AL85" s="1233">
        <v>251995</v>
      </c>
      <c r="AM85" s="1233" t="s">
        <v>22</v>
      </c>
      <c r="AN85" s="2639">
        <v>406852</v>
      </c>
      <c r="AO85" s="2639"/>
      <c r="AP85" s="1233">
        <v>233907</v>
      </c>
      <c r="AQ85" s="1233">
        <v>7944</v>
      </c>
      <c r="AR85" s="1233">
        <v>165001</v>
      </c>
      <c r="AS85" s="1233">
        <v>41565</v>
      </c>
      <c r="AT85" s="1233">
        <v>107594</v>
      </c>
      <c r="AU85" s="1233">
        <v>15842</v>
      </c>
      <c r="AV85" s="1233">
        <v>8892</v>
      </c>
      <c r="AW85" s="1233">
        <v>257262</v>
      </c>
      <c r="AX85" s="1532" t="s">
        <v>29</v>
      </c>
      <c r="AY85" s="1533" t="s">
        <v>2155</v>
      </c>
      <c r="AZ85" s="1286" t="s">
        <v>2153</v>
      </c>
      <c r="BA85" s="1287" t="s">
        <v>23</v>
      </c>
      <c r="BB85" s="1314" t="s">
        <v>2165</v>
      </c>
      <c r="BC85" s="1233">
        <v>43471</v>
      </c>
      <c r="BD85" s="1233" t="s">
        <v>22</v>
      </c>
      <c r="BE85" s="2639">
        <v>133057</v>
      </c>
      <c r="BF85" s="2639"/>
      <c r="BG85" s="1233">
        <v>73107</v>
      </c>
      <c r="BH85" s="1233">
        <v>1</v>
      </c>
      <c r="BI85" s="1233">
        <v>59949</v>
      </c>
      <c r="BJ85" s="1233">
        <v>24317</v>
      </c>
      <c r="BK85" s="1233">
        <v>35096</v>
      </c>
      <c r="BL85" s="1233">
        <v>536</v>
      </c>
      <c r="BM85" s="1233">
        <v>402</v>
      </c>
      <c r="BN85" s="1233">
        <v>10351</v>
      </c>
      <c r="BO85" s="1532" t="s">
        <v>29</v>
      </c>
      <c r="BP85" s="1533" t="s">
        <v>2155</v>
      </c>
      <c r="BQ85" s="1286" t="s">
        <v>2153</v>
      </c>
      <c r="BR85" s="1287" t="s">
        <v>23</v>
      </c>
      <c r="BS85" s="1314" t="s">
        <v>2165</v>
      </c>
      <c r="BT85" s="1233">
        <v>353575</v>
      </c>
      <c r="BU85" s="1233" t="s">
        <v>22</v>
      </c>
      <c r="BV85" s="2639">
        <v>330547</v>
      </c>
      <c r="BW85" s="2639"/>
      <c r="BX85" s="1233">
        <v>145606</v>
      </c>
      <c r="BY85" s="1233" t="s">
        <v>21</v>
      </c>
      <c r="BZ85" s="1233">
        <v>184941</v>
      </c>
      <c r="CA85" s="1233">
        <v>73923</v>
      </c>
      <c r="CB85" s="1233">
        <v>110407</v>
      </c>
      <c r="CC85" s="1233">
        <v>611</v>
      </c>
      <c r="CD85" s="1233">
        <v>27943</v>
      </c>
      <c r="CE85" s="1233">
        <v>733481</v>
      </c>
      <c r="CF85" s="1532" t="s">
        <v>29</v>
      </c>
      <c r="CG85" s="1533" t="s">
        <v>2155</v>
      </c>
      <c r="CH85" s="1286" t="s">
        <v>2153</v>
      </c>
      <c r="CI85" s="1287" t="s">
        <v>23</v>
      </c>
      <c r="CJ85" s="1314" t="s">
        <v>2165</v>
      </c>
      <c r="CK85" s="1233">
        <v>7780046</v>
      </c>
      <c r="CL85" s="1233">
        <v>3921333</v>
      </c>
      <c r="CM85" s="2639">
        <v>9974891</v>
      </c>
      <c r="CN85" s="2639"/>
      <c r="CO85" s="1233">
        <v>2034670</v>
      </c>
      <c r="CP85" s="1233">
        <v>209549</v>
      </c>
      <c r="CQ85" s="1233">
        <v>7730672</v>
      </c>
      <c r="CR85" s="1233">
        <v>3083738</v>
      </c>
      <c r="CS85" s="1233">
        <v>4506588</v>
      </c>
      <c r="CT85" s="1233">
        <v>140346</v>
      </c>
      <c r="CU85" s="1233">
        <v>1735728</v>
      </c>
      <c r="CV85" s="1233">
        <v>8698045</v>
      </c>
      <c r="CW85" s="1532" t="s">
        <v>29</v>
      </c>
      <c r="CX85" s="1533" t="s">
        <v>2155</v>
      </c>
      <c r="CY85" s="1286" t="s">
        <v>2153</v>
      </c>
      <c r="CZ85" s="1287" t="s">
        <v>23</v>
      </c>
      <c r="DA85" s="1314" t="s">
        <v>2165</v>
      </c>
      <c r="DB85" s="1233">
        <v>26443</v>
      </c>
      <c r="DC85" s="1233">
        <v>75215</v>
      </c>
      <c r="DD85" s="2639">
        <v>42391</v>
      </c>
      <c r="DE85" s="2639"/>
      <c r="DF85" s="1233" t="s">
        <v>21</v>
      </c>
      <c r="DG85" s="1233" t="s">
        <v>21</v>
      </c>
      <c r="DH85" s="1233">
        <v>42391</v>
      </c>
      <c r="DI85" s="1233">
        <v>42391</v>
      </c>
      <c r="DJ85" s="1233" t="s">
        <v>21</v>
      </c>
      <c r="DK85" s="1233" t="s">
        <v>21</v>
      </c>
      <c r="DL85" s="1233">
        <v>56522</v>
      </c>
      <c r="DM85" s="1233">
        <v>49099</v>
      </c>
      <c r="DN85" s="1532" t="s">
        <v>29</v>
      </c>
      <c r="DO85" s="1533" t="s">
        <v>2155</v>
      </c>
      <c r="DP85" s="1286" t="s">
        <v>2153</v>
      </c>
      <c r="DQ85" s="1287" t="s">
        <v>23</v>
      </c>
      <c r="DR85" s="1314" t="s">
        <v>2165</v>
      </c>
      <c r="DS85" s="1233">
        <v>27258</v>
      </c>
      <c r="DT85" s="1233">
        <v>606839</v>
      </c>
      <c r="DU85" s="2639">
        <v>456703</v>
      </c>
      <c r="DV85" s="2639"/>
      <c r="DW85" s="1233">
        <v>156869</v>
      </c>
      <c r="DX85" s="1233">
        <v>2070</v>
      </c>
      <c r="DY85" s="1233">
        <v>297764</v>
      </c>
      <c r="DZ85" s="1233" t="s">
        <v>21</v>
      </c>
      <c r="EA85" s="1233">
        <v>275671</v>
      </c>
      <c r="EB85" s="1233">
        <v>22093</v>
      </c>
      <c r="EC85" s="1233">
        <v>136255</v>
      </c>
      <c r="ED85" s="1233" t="s">
        <v>22</v>
      </c>
      <c r="EE85" s="1532" t="s">
        <v>29</v>
      </c>
      <c r="EF85" s="1533" t="s">
        <v>2155</v>
      </c>
      <c r="EG85" s="1286" t="s">
        <v>2153</v>
      </c>
      <c r="EH85" s="1287" t="s">
        <v>23</v>
      </c>
      <c r="EI85" s="1314" t="s">
        <v>2165</v>
      </c>
      <c r="EJ85" s="1233">
        <v>145185</v>
      </c>
      <c r="EK85" s="1233" t="s">
        <v>22</v>
      </c>
      <c r="EL85" s="2639">
        <v>138025</v>
      </c>
      <c r="EM85" s="2639"/>
      <c r="EN85" s="1233">
        <v>21275</v>
      </c>
      <c r="EO85" s="1233">
        <v>29967</v>
      </c>
      <c r="EP85" s="1233">
        <v>86783</v>
      </c>
      <c r="EQ85" s="1233">
        <v>21562</v>
      </c>
      <c r="ER85" s="1233">
        <v>61178</v>
      </c>
      <c r="ES85" s="1233">
        <v>4043</v>
      </c>
      <c r="ET85" s="1233">
        <v>17021</v>
      </c>
      <c r="EU85" s="1233">
        <v>73888</v>
      </c>
      <c r="EV85" s="1532" t="s">
        <v>29</v>
      </c>
      <c r="EW85" s="1533" t="s">
        <v>2155</v>
      </c>
      <c r="EX85" s="1286" t="s">
        <v>2153</v>
      </c>
      <c r="EY85" s="1287" t="s">
        <v>23</v>
      </c>
      <c r="EZ85" s="1314" t="s">
        <v>2165</v>
      </c>
      <c r="FA85" s="1233">
        <v>1034926</v>
      </c>
      <c r="FB85" s="1233" t="s">
        <v>22</v>
      </c>
      <c r="FC85" s="2639">
        <v>1035627</v>
      </c>
      <c r="FD85" s="2639"/>
      <c r="FE85" s="1233">
        <v>1035627</v>
      </c>
      <c r="FF85" s="1233" t="s">
        <v>21</v>
      </c>
      <c r="FG85" s="1233" t="s">
        <v>21</v>
      </c>
      <c r="FH85" s="1233" t="s">
        <v>22</v>
      </c>
      <c r="FI85" s="1233" t="s">
        <v>21</v>
      </c>
      <c r="FJ85" s="1233" t="s">
        <v>21</v>
      </c>
      <c r="FK85" s="1233" t="s">
        <v>21</v>
      </c>
      <c r="FL85" s="1233">
        <v>2924</v>
      </c>
      <c r="FM85" s="1532" t="s">
        <v>29</v>
      </c>
      <c r="FN85" s="1533" t="s">
        <v>2155</v>
      </c>
      <c r="FO85" s="1286" t="s">
        <v>2153</v>
      </c>
      <c r="FP85" s="1287" t="s">
        <v>23</v>
      </c>
      <c r="FQ85" s="1314" t="s">
        <v>2165</v>
      </c>
      <c r="FR85" s="1233">
        <v>42313</v>
      </c>
      <c r="FS85" s="1233" t="s">
        <v>21</v>
      </c>
      <c r="FT85" s="2639">
        <v>43382</v>
      </c>
      <c r="FU85" s="2639"/>
      <c r="FV85" s="1233">
        <v>36866</v>
      </c>
      <c r="FW85" s="1233" t="s">
        <v>21</v>
      </c>
      <c r="FX85" s="1233">
        <v>6516</v>
      </c>
      <c r="FY85" s="1233">
        <v>720</v>
      </c>
      <c r="FZ85" s="1233">
        <v>5796</v>
      </c>
      <c r="GA85" s="1233" t="s">
        <v>21</v>
      </c>
      <c r="GB85" s="1233" t="s">
        <v>21</v>
      </c>
      <c r="GC85" s="1233">
        <v>20944</v>
      </c>
      <c r="GD85" s="1532" t="s">
        <v>29</v>
      </c>
      <c r="GE85" s="1533" t="s">
        <v>2155</v>
      </c>
      <c r="GF85" s="1286"/>
      <c r="GG85" s="1287"/>
      <c r="GH85" s="1293"/>
      <c r="GU85" s="1556"/>
      <c r="GV85" s="1533"/>
    </row>
    <row r="86" spans="1:204" ht="15" customHeight="1">
      <c r="A86" s="1281" t="s">
        <v>25</v>
      </c>
      <c r="B86" s="1282" t="s">
        <v>25</v>
      </c>
      <c r="C86" s="1314" t="s">
        <v>165</v>
      </c>
      <c r="D86" s="1233">
        <v>287</v>
      </c>
      <c r="E86" s="1233" t="s">
        <v>22</v>
      </c>
      <c r="F86" s="1233"/>
      <c r="G86" s="1233">
        <v>300</v>
      </c>
      <c r="H86" s="1233">
        <v>300</v>
      </c>
      <c r="I86" s="1233" t="s">
        <v>21</v>
      </c>
      <c r="J86" s="1233" t="s">
        <v>21</v>
      </c>
      <c r="K86" s="1233" t="s">
        <v>21</v>
      </c>
      <c r="L86" s="1233" t="s">
        <v>21</v>
      </c>
      <c r="M86" s="1233" t="s">
        <v>21</v>
      </c>
      <c r="N86" s="1233">
        <v>2614</v>
      </c>
      <c r="O86" s="1233">
        <v>416</v>
      </c>
      <c r="P86" s="1532" t="s">
        <v>30</v>
      </c>
      <c r="Q86" s="1533" t="s">
        <v>25</v>
      </c>
      <c r="R86" s="1281" t="s">
        <v>25</v>
      </c>
      <c r="S86" s="1282" t="s">
        <v>25</v>
      </c>
      <c r="T86" s="1314" t="s">
        <v>165</v>
      </c>
      <c r="U86" s="1233">
        <v>1270575</v>
      </c>
      <c r="V86" s="1233" t="s">
        <v>22</v>
      </c>
      <c r="W86" s="2639">
        <v>1258991</v>
      </c>
      <c r="X86" s="2639"/>
      <c r="Y86" s="1233" t="s">
        <v>21</v>
      </c>
      <c r="Z86" s="1233" t="s">
        <v>21</v>
      </c>
      <c r="AA86" s="1233">
        <v>1258991</v>
      </c>
      <c r="AB86" s="1233">
        <v>1258991</v>
      </c>
      <c r="AC86" s="1233" t="s">
        <v>21</v>
      </c>
      <c r="AD86" s="1233" t="s">
        <v>21</v>
      </c>
      <c r="AE86" s="1233">
        <v>9928</v>
      </c>
      <c r="AF86" s="1233">
        <v>16975</v>
      </c>
      <c r="AG86" s="1532" t="s">
        <v>30</v>
      </c>
      <c r="AH86" s="1533" t="s">
        <v>25</v>
      </c>
      <c r="AI86" s="1281" t="s">
        <v>25</v>
      </c>
      <c r="AJ86" s="1282" t="s">
        <v>25</v>
      </c>
      <c r="AK86" s="1314" t="s">
        <v>165</v>
      </c>
      <c r="AL86" s="1233">
        <v>262119</v>
      </c>
      <c r="AM86" s="1233" t="s">
        <v>22</v>
      </c>
      <c r="AN86" s="2639">
        <v>391874</v>
      </c>
      <c r="AO86" s="2639"/>
      <c r="AP86" s="1233">
        <v>228751</v>
      </c>
      <c r="AQ86" s="1233">
        <v>5469</v>
      </c>
      <c r="AR86" s="1233">
        <v>157654</v>
      </c>
      <c r="AS86" s="1233">
        <v>40759</v>
      </c>
      <c r="AT86" s="1233">
        <v>103476</v>
      </c>
      <c r="AU86" s="1233">
        <v>13419</v>
      </c>
      <c r="AV86" s="1233">
        <v>3606</v>
      </c>
      <c r="AW86" s="1233">
        <v>255145</v>
      </c>
      <c r="AX86" s="1532" t="s">
        <v>30</v>
      </c>
      <c r="AY86" s="1533" t="s">
        <v>25</v>
      </c>
      <c r="AZ86" s="1281" t="s">
        <v>25</v>
      </c>
      <c r="BA86" s="1282" t="s">
        <v>25</v>
      </c>
      <c r="BB86" s="1314" t="s">
        <v>165</v>
      </c>
      <c r="BC86" s="1233">
        <v>51960</v>
      </c>
      <c r="BD86" s="1233" t="s">
        <v>22</v>
      </c>
      <c r="BE86" s="2639">
        <v>134289</v>
      </c>
      <c r="BF86" s="2639"/>
      <c r="BG86" s="1233">
        <v>67637</v>
      </c>
      <c r="BH86" s="1233" t="s">
        <v>21</v>
      </c>
      <c r="BI86" s="1233">
        <v>66652</v>
      </c>
      <c r="BJ86" s="1233">
        <v>31833</v>
      </c>
      <c r="BK86" s="1233">
        <v>34359</v>
      </c>
      <c r="BL86" s="1233">
        <v>460</v>
      </c>
      <c r="BM86" s="1233">
        <v>387</v>
      </c>
      <c r="BN86" s="1233">
        <v>11262</v>
      </c>
      <c r="BO86" s="1532" t="s">
        <v>30</v>
      </c>
      <c r="BP86" s="1533" t="s">
        <v>25</v>
      </c>
      <c r="BQ86" s="1281" t="s">
        <v>25</v>
      </c>
      <c r="BR86" s="1282" t="s">
        <v>25</v>
      </c>
      <c r="BS86" s="1314" t="s">
        <v>165</v>
      </c>
      <c r="BT86" s="1233">
        <v>290074</v>
      </c>
      <c r="BU86" s="1233" t="s">
        <v>22</v>
      </c>
      <c r="BV86" s="2639">
        <v>349497</v>
      </c>
      <c r="BW86" s="2639"/>
      <c r="BX86" s="1233">
        <v>133096</v>
      </c>
      <c r="BY86" s="1233" t="s">
        <v>21</v>
      </c>
      <c r="BZ86" s="1233">
        <v>216401</v>
      </c>
      <c r="CA86" s="1233">
        <v>83640</v>
      </c>
      <c r="CB86" s="1233">
        <v>131342</v>
      </c>
      <c r="CC86" s="1233">
        <v>1419</v>
      </c>
      <c r="CD86" s="1233">
        <v>12934</v>
      </c>
      <c r="CE86" s="1233">
        <v>665694</v>
      </c>
      <c r="CF86" s="1532" t="s">
        <v>30</v>
      </c>
      <c r="CG86" s="1533" t="s">
        <v>25</v>
      </c>
      <c r="CH86" s="1281" t="s">
        <v>25</v>
      </c>
      <c r="CI86" s="1282" t="s">
        <v>25</v>
      </c>
      <c r="CJ86" s="1314" t="s">
        <v>165</v>
      </c>
      <c r="CK86" s="1233">
        <v>6500616</v>
      </c>
      <c r="CL86" s="1233">
        <v>3671383</v>
      </c>
      <c r="CM86" s="2639">
        <v>9328701</v>
      </c>
      <c r="CN86" s="2639"/>
      <c r="CO86" s="1233">
        <v>1920759</v>
      </c>
      <c r="CP86" s="1233">
        <v>205561</v>
      </c>
      <c r="CQ86" s="1233">
        <v>7202381</v>
      </c>
      <c r="CR86" s="1233">
        <v>2879114</v>
      </c>
      <c r="CS86" s="1233">
        <v>4178953</v>
      </c>
      <c r="CT86" s="1233">
        <v>144315</v>
      </c>
      <c r="CU86" s="1233">
        <v>1596254</v>
      </c>
      <c r="CV86" s="1233">
        <v>7947145</v>
      </c>
      <c r="CW86" s="1532" t="s">
        <v>30</v>
      </c>
      <c r="CX86" s="1533" t="s">
        <v>25</v>
      </c>
      <c r="CY86" s="1281" t="s">
        <v>25</v>
      </c>
      <c r="CZ86" s="1282" t="s">
        <v>25</v>
      </c>
      <c r="DA86" s="1314" t="s">
        <v>165</v>
      </c>
      <c r="DB86" s="1233">
        <v>30017</v>
      </c>
      <c r="DC86" s="1233">
        <v>71100</v>
      </c>
      <c r="DD86" s="2639">
        <v>41762</v>
      </c>
      <c r="DE86" s="2639"/>
      <c r="DF86" s="1233" t="s">
        <v>21</v>
      </c>
      <c r="DG86" s="1233" t="s">
        <v>21</v>
      </c>
      <c r="DH86" s="1233">
        <v>41762</v>
      </c>
      <c r="DI86" s="1233">
        <v>41762</v>
      </c>
      <c r="DJ86" s="1233" t="s">
        <v>21</v>
      </c>
      <c r="DK86" s="1233" t="s">
        <v>21</v>
      </c>
      <c r="DL86" s="1233">
        <v>59169</v>
      </c>
      <c r="DM86" s="1233">
        <v>46728</v>
      </c>
      <c r="DN86" s="1532" t="s">
        <v>30</v>
      </c>
      <c r="DO86" s="1533" t="s">
        <v>25</v>
      </c>
      <c r="DP86" s="1281" t="s">
        <v>25</v>
      </c>
      <c r="DQ86" s="1282" t="s">
        <v>25</v>
      </c>
      <c r="DR86" s="1314" t="s">
        <v>165</v>
      </c>
      <c r="DS86" s="1233">
        <v>26810</v>
      </c>
      <c r="DT86" s="1233">
        <v>582597</v>
      </c>
      <c r="DU86" s="2639">
        <v>427053</v>
      </c>
      <c r="DV86" s="2639"/>
      <c r="DW86" s="1233">
        <v>150103</v>
      </c>
      <c r="DX86" s="1233">
        <v>681</v>
      </c>
      <c r="DY86" s="1233">
        <v>276269</v>
      </c>
      <c r="DZ86" s="1233" t="s">
        <v>21</v>
      </c>
      <c r="EA86" s="1233">
        <v>254043</v>
      </c>
      <c r="EB86" s="1233">
        <v>22226</v>
      </c>
      <c r="EC86" s="1233">
        <v>140795</v>
      </c>
      <c r="ED86" s="1233" t="s">
        <v>22</v>
      </c>
      <c r="EE86" s="1532" t="s">
        <v>30</v>
      </c>
      <c r="EF86" s="1533" t="s">
        <v>25</v>
      </c>
      <c r="EG86" s="1281" t="s">
        <v>25</v>
      </c>
      <c r="EH86" s="1282" t="s">
        <v>25</v>
      </c>
      <c r="EI86" s="1314" t="s">
        <v>165</v>
      </c>
      <c r="EJ86" s="1233">
        <v>142414</v>
      </c>
      <c r="EK86" s="1233" t="s">
        <v>22</v>
      </c>
      <c r="EL86" s="2639">
        <v>127524</v>
      </c>
      <c r="EM86" s="2639"/>
      <c r="EN86" s="1233">
        <v>18759</v>
      </c>
      <c r="EO86" s="1233">
        <v>31182</v>
      </c>
      <c r="EP86" s="1233">
        <v>77583</v>
      </c>
      <c r="EQ86" s="1233">
        <v>18617</v>
      </c>
      <c r="ER86" s="1233">
        <v>55229</v>
      </c>
      <c r="ES86" s="1233">
        <v>3737</v>
      </c>
      <c r="ET86" s="1233">
        <v>15084</v>
      </c>
      <c r="EU86" s="1233">
        <v>73601</v>
      </c>
      <c r="EV86" s="1532" t="s">
        <v>30</v>
      </c>
      <c r="EW86" s="1533" t="s">
        <v>25</v>
      </c>
      <c r="EX86" s="1281" t="s">
        <v>25</v>
      </c>
      <c r="EY86" s="1282" t="s">
        <v>25</v>
      </c>
      <c r="EZ86" s="1314" t="s">
        <v>165</v>
      </c>
      <c r="FA86" s="1233">
        <v>961538</v>
      </c>
      <c r="FB86" s="1233" t="s">
        <v>22</v>
      </c>
      <c r="FC86" s="2639">
        <v>961585</v>
      </c>
      <c r="FD86" s="2639"/>
      <c r="FE86" s="1233">
        <v>961585</v>
      </c>
      <c r="FF86" s="1233" t="s">
        <v>21</v>
      </c>
      <c r="FG86" s="1233" t="s">
        <v>21</v>
      </c>
      <c r="FH86" s="1233" t="s">
        <v>22</v>
      </c>
      <c r="FI86" s="1233" t="s">
        <v>21</v>
      </c>
      <c r="FJ86" s="1233" t="s">
        <v>21</v>
      </c>
      <c r="FK86" s="1233" t="s">
        <v>21</v>
      </c>
      <c r="FL86" s="1233">
        <v>2826</v>
      </c>
      <c r="FM86" s="1532" t="s">
        <v>30</v>
      </c>
      <c r="FN86" s="1533" t="s">
        <v>25</v>
      </c>
      <c r="FO86" s="1281" t="s">
        <v>25</v>
      </c>
      <c r="FP86" s="1282" t="s">
        <v>25</v>
      </c>
      <c r="FQ86" s="1314" t="s">
        <v>165</v>
      </c>
      <c r="FR86" s="1233">
        <v>37445</v>
      </c>
      <c r="FS86" s="1233" t="s">
        <v>21</v>
      </c>
      <c r="FT86" s="2639">
        <v>42315</v>
      </c>
      <c r="FU86" s="2639"/>
      <c r="FV86" s="1233">
        <v>35922</v>
      </c>
      <c r="FW86" s="1233" t="s">
        <v>21</v>
      </c>
      <c r="FX86" s="1233">
        <v>6393</v>
      </c>
      <c r="FY86" s="1233">
        <v>1005</v>
      </c>
      <c r="FZ86" s="1233">
        <v>5388</v>
      </c>
      <c r="GA86" s="1233" t="s">
        <v>21</v>
      </c>
      <c r="GB86" s="1233" t="s">
        <v>21</v>
      </c>
      <c r="GC86" s="1233">
        <v>16074</v>
      </c>
      <c r="GD86" s="1532" t="s">
        <v>30</v>
      </c>
      <c r="GE86" s="1533" t="s">
        <v>25</v>
      </c>
      <c r="GF86" s="1281"/>
      <c r="GG86" s="1282"/>
      <c r="GH86" s="1293"/>
      <c r="GU86" s="1556"/>
      <c r="GV86" s="1533"/>
    </row>
    <row r="87" spans="1:204" ht="15" customHeight="1">
      <c r="A87" s="1281" t="s">
        <v>25</v>
      </c>
      <c r="B87" s="1282" t="s">
        <v>25</v>
      </c>
      <c r="C87" s="1314" t="s">
        <v>166</v>
      </c>
      <c r="D87" s="1233">
        <v>396</v>
      </c>
      <c r="E87" s="1233" t="s">
        <v>22</v>
      </c>
      <c r="F87" s="1233"/>
      <c r="G87" s="1233">
        <v>403</v>
      </c>
      <c r="H87" s="1233">
        <v>403</v>
      </c>
      <c r="I87" s="1233" t="s">
        <v>21</v>
      </c>
      <c r="J87" s="1233" t="s">
        <v>21</v>
      </c>
      <c r="K87" s="1233" t="s">
        <v>21</v>
      </c>
      <c r="L87" s="1233" t="s">
        <v>21</v>
      </c>
      <c r="M87" s="1233" t="s">
        <v>21</v>
      </c>
      <c r="N87" s="1233">
        <v>2751</v>
      </c>
      <c r="O87" s="1233">
        <v>409</v>
      </c>
      <c r="P87" s="1532" t="s">
        <v>31</v>
      </c>
      <c r="Q87" s="1533" t="s">
        <v>25</v>
      </c>
      <c r="R87" s="1281" t="s">
        <v>25</v>
      </c>
      <c r="S87" s="1282" t="s">
        <v>25</v>
      </c>
      <c r="T87" s="1314" t="s">
        <v>166</v>
      </c>
      <c r="U87" s="1233">
        <v>1291050</v>
      </c>
      <c r="V87" s="1233" t="s">
        <v>22</v>
      </c>
      <c r="W87" s="2639">
        <v>1289834</v>
      </c>
      <c r="X87" s="2639"/>
      <c r="Y87" s="1233" t="s">
        <v>21</v>
      </c>
      <c r="Z87" s="1233" t="s">
        <v>21</v>
      </c>
      <c r="AA87" s="1233">
        <v>1289834</v>
      </c>
      <c r="AB87" s="1233">
        <v>1289834</v>
      </c>
      <c r="AC87" s="1233" t="s">
        <v>21</v>
      </c>
      <c r="AD87" s="1233" t="s">
        <v>21</v>
      </c>
      <c r="AE87" s="1233">
        <v>4151</v>
      </c>
      <c r="AF87" s="1233">
        <v>14040</v>
      </c>
      <c r="AG87" s="1532" t="s">
        <v>31</v>
      </c>
      <c r="AH87" s="1533" t="s">
        <v>25</v>
      </c>
      <c r="AI87" s="1281" t="s">
        <v>25</v>
      </c>
      <c r="AJ87" s="1282" t="s">
        <v>25</v>
      </c>
      <c r="AK87" s="1314" t="s">
        <v>166</v>
      </c>
      <c r="AL87" s="1233">
        <v>269804</v>
      </c>
      <c r="AM87" s="1233" t="s">
        <v>22</v>
      </c>
      <c r="AN87" s="2639">
        <v>419082</v>
      </c>
      <c r="AO87" s="2639"/>
      <c r="AP87" s="1233">
        <v>244299</v>
      </c>
      <c r="AQ87" s="1233">
        <v>5891</v>
      </c>
      <c r="AR87" s="1233">
        <v>168892</v>
      </c>
      <c r="AS87" s="1233">
        <v>51519</v>
      </c>
      <c r="AT87" s="1233">
        <v>105098</v>
      </c>
      <c r="AU87" s="1233">
        <v>12275</v>
      </c>
      <c r="AV87" s="1233">
        <v>3835</v>
      </c>
      <c r="AW87" s="1233">
        <v>255629</v>
      </c>
      <c r="AX87" s="1532" t="s">
        <v>31</v>
      </c>
      <c r="AY87" s="1533" t="s">
        <v>25</v>
      </c>
      <c r="AZ87" s="1281" t="s">
        <v>25</v>
      </c>
      <c r="BA87" s="1282" t="s">
        <v>25</v>
      </c>
      <c r="BB87" s="1314" t="s">
        <v>166</v>
      </c>
      <c r="BC87" s="1233">
        <v>53097</v>
      </c>
      <c r="BD87" s="1233" t="s">
        <v>22</v>
      </c>
      <c r="BE87" s="2639">
        <v>129993</v>
      </c>
      <c r="BF87" s="2639"/>
      <c r="BG87" s="1233">
        <v>69881</v>
      </c>
      <c r="BH87" s="1233" t="s">
        <v>21</v>
      </c>
      <c r="BI87" s="1233">
        <v>60112</v>
      </c>
      <c r="BJ87" s="1233">
        <v>23886</v>
      </c>
      <c r="BK87" s="1233">
        <v>35655</v>
      </c>
      <c r="BL87" s="1233">
        <v>571</v>
      </c>
      <c r="BM87" s="1233">
        <v>391</v>
      </c>
      <c r="BN87" s="1233">
        <v>12334</v>
      </c>
      <c r="BO87" s="1532" t="s">
        <v>31</v>
      </c>
      <c r="BP87" s="1533" t="s">
        <v>25</v>
      </c>
      <c r="BQ87" s="1281" t="s">
        <v>25</v>
      </c>
      <c r="BR87" s="1282" t="s">
        <v>25</v>
      </c>
      <c r="BS87" s="1314" t="s">
        <v>166</v>
      </c>
      <c r="BT87" s="1233">
        <v>242799</v>
      </c>
      <c r="BU87" s="1233" t="s">
        <v>22</v>
      </c>
      <c r="BV87" s="2639">
        <v>280591</v>
      </c>
      <c r="BW87" s="2639"/>
      <c r="BX87" s="1233">
        <v>95477</v>
      </c>
      <c r="BY87" s="1233" t="s">
        <v>21</v>
      </c>
      <c r="BZ87" s="1233">
        <v>185114</v>
      </c>
      <c r="CA87" s="1233">
        <v>76283</v>
      </c>
      <c r="CB87" s="1233">
        <v>108202</v>
      </c>
      <c r="CC87" s="1233">
        <v>629</v>
      </c>
      <c r="CD87" s="1233">
        <v>22364</v>
      </c>
      <c r="CE87" s="1233">
        <v>608606</v>
      </c>
      <c r="CF87" s="1532" t="s">
        <v>31</v>
      </c>
      <c r="CG87" s="1533" t="s">
        <v>25</v>
      </c>
      <c r="CH87" s="1281" t="s">
        <v>25</v>
      </c>
      <c r="CI87" s="1282" t="s">
        <v>25</v>
      </c>
      <c r="CJ87" s="1314" t="s">
        <v>166</v>
      </c>
      <c r="CK87" s="1233">
        <v>7470374</v>
      </c>
      <c r="CL87" s="1233">
        <v>3836345</v>
      </c>
      <c r="CM87" s="2639">
        <v>9782666</v>
      </c>
      <c r="CN87" s="2639"/>
      <c r="CO87" s="1233">
        <v>2105354</v>
      </c>
      <c r="CP87" s="1233">
        <v>217252</v>
      </c>
      <c r="CQ87" s="1233">
        <v>7460060</v>
      </c>
      <c r="CR87" s="1233">
        <v>3063826</v>
      </c>
      <c r="CS87" s="1233">
        <v>4256074</v>
      </c>
      <c r="CT87" s="1233">
        <v>140160</v>
      </c>
      <c r="CU87" s="1233">
        <v>1709353</v>
      </c>
      <c r="CV87" s="1233">
        <v>7716196</v>
      </c>
      <c r="CW87" s="1532" t="s">
        <v>31</v>
      </c>
      <c r="CX87" s="1533" t="s">
        <v>25</v>
      </c>
      <c r="CY87" s="1281" t="s">
        <v>25</v>
      </c>
      <c r="CZ87" s="1282" t="s">
        <v>25</v>
      </c>
      <c r="DA87" s="1314" t="s">
        <v>166</v>
      </c>
      <c r="DB87" s="1233">
        <v>36386</v>
      </c>
      <c r="DC87" s="1233">
        <v>79579</v>
      </c>
      <c r="DD87" s="2639">
        <v>47381</v>
      </c>
      <c r="DE87" s="2639"/>
      <c r="DF87" s="1233" t="s">
        <v>21</v>
      </c>
      <c r="DG87" s="1233" t="s">
        <v>21</v>
      </c>
      <c r="DH87" s="1233">
        <v>47381</v>
      </c>
      <c r="DI87" s="1233">
        <v>47381</v>
      </c>
      <c r="DJ87" s="1233" t="s">
        <v>21</v>
      </c>
      <c r="DK87" s="1233" t="s">
        <v>21</v>
      </c>
      <c r="DL87" s="1233">
        <v>62764</v>
      </c>
      <c r="DM87" s="1233">
        <v>49841</v>
      </c>
      <c r="DN87" s="1532" t="s">
        <v>31</v>
      </c>
      <c r="DO87" s="1533" t="s">
        <v>25</v>
      </c>
      <c r="DP87" s="1281" t="s">
        <v>25</v>
      </c>
      <c r="DQ87" s="1282" t="s">
        <v>25</v>
      </c>
      <c r="DR87" s="1314" t="s">
        <v>166</v>
      </c>
      <c r="DS87" s="1233">
        <v>25632</v>
      </c>
      <c r="DT87" s="1233">
        <v>573589</v>
      </c>
      <c r="DU87" s="2639">
        <v>431556</v>
      </c>
      <c r="DV87" s="2639"/>
      <c r="DW87" s="1233">
        <v>151555</v>
      </c>
      <c r="DX87" s="1233" t="s">
        <v>21</v>
      </c>
      <c r="DY87" s="1233">
        <v>280001</v>
      </c>
      <c r="DZ87" s="1233" t="s">
        <v>21</v>
      </c>
      <c r="EA87" s="1233">
        <v>255939</v>
      </c>
      <c r="EB87" s="1233">
        <v>24062</v>
      </c>
      <c r="EC87" s="1233">
        <v>141280</v>
      </c>
      <c r="ED87" s="1233" t="s">
        <v>22</v>
      </c>
      <c r="EE87" s="1532" t="s">
        <v>31</v>
      </c>
      <c r="EF87" s="1533" t="s">
        <v>25</v>
      </c>
      <c r="EG87" s="1281" t="s">
        <v>25</v>
      </c>
      <c r="EH87" s="1282" t="s">
        <v>25</v>
      </c>
      <c r="EI87" s="1314" t="s">
        <v>166</v>
      </c>
      <c r="EJ87" s="1233">
        <v>149570</v>
      </c>
      <c r="EK87" s="1233" t="s">
        <v>22</v>
      </c>
      <c r="EL87" s="2639">
        <v>129194</v>
      </c>
      <c r="EM87" s="2639"/>
      <c r="EN87" s="1233">
        <v>16929</v>
      </c>
      <c r="EO87" s="1233">
        <v>33805</v>
      </c>
      <c r="EP87" s="1233">
        <v>78460</v>
      </c>
      <c r="EQ87" s="1233">
        <v>17822</v>
      </c>
      <c r="ER87" s="1233">
        <v>56807</v>
      </c>
      <c r="ES87" s="1233">
        <v>3831</v>
      </c>
      <c r="ET87" s="1233">
        <v>13664</v>
      </c>
      <c r="EU87" s="1233">
        <v>76792</v>
      </c>
      <c r="EV87" s="1532" t="s">
        <v>31</v>
      </c>
      <c r="EW87" s="1533" t="s">
        <v>25</v>
      </c>
      <c r="EX87" s="1281" t="s">
        <v>25</v>
      </c>
      <c r="EY87" s="1282" t="s">
        <v>25</v>
      </c>
      <c r="EZ87" s="1314" t="s">
        <v>166</v>
      </c>
      <c r="FA87" s="1233">
        <v>1059980</v>
      </c>
      <c r="FB87" s="1233" t="s">
        <v>22</v>
      </c>
      <c r="FC87" s="2639">
        <v>1333632</v>
      </c>
      <c r="FD87" s="2639"/>
      <c r="FE87" s="1233">
        <v>1333632</v>
      </c>
      <c r="FF87" s="1233" t="s">
        <v>21</v>
      </c>
      <c r="FG87" s="1233" t="s">
        <v>21</v>
      </c>
      <c r="FH87" s="1233" t="s">
        <v>22</v>
      </c>
      <c r="FI87" s="1233" t="s">
        <v>21</v>
      </c>
      <c r="FJ87" s="1233" t="s">
        <v>21</v>
      </c>
      <c r="FK87" s="1233" t="s">
        <v>21</v>
      </c>
      <c r="FL87" s="1233">
        <v>3171</v>
      </c>
      <c r="FM87" s="1532" t="s">
        <v>31</v>
      </c>
      <c r="FN87" s="1533" t="s">
        <v>25</v>
      </c>
      <c r="FO87" s="1281" t="s">
        <v>25</v>
      </c>
      <c r="FP87" s="1282" t="s">
        <v>25</v>
      </c>
      <c r="FQ87" s="1314" t="s">
        <v>166</v>
      </c>
      <c r="FR87" s="1233">
        <v>46100</v>
      </c>
      <c r="FS87" s="1233" t="s">
        <v>21</v>
      </c>
      <c r="FT87" s="2639">
        <v>44861</v>
      </c>
      <c r="FU87" s="2639"/>
      <c r="FV87" s="1233">
        <v>38670</v>
      </c>
      <c r="FW87" s="1233" t="s">
        <v>21</v>
      </c>
      <c r="FX87" s="1233">
        <v>6191</v>
      </c>
      <c r="FY87" s="1233">
        <v>852</v>
      </c>
      <c r="FZ87" s="1233">
        <v>5339</v>
      </c>
      <c r="GA87" s="1233" t="s">
        <v>21</v>
      </c>
      <c r="GB87" s="1233" t="s">
        <v>21</v>
      </c>
      <c r="GC87" s="1233">
        <v>17312</v>
      </c>
      <c r="GD87" s="1532" t="s">
        <v>31</v>
      </c>
      <c r="GE87" s="1533" t="s">
        <v>25</v>
      </c>
      <c r="GF87" s="1281"/>
      <c r="GG87" s="1282"/>
      <c r="GH87" s="1293"/>
      <c r="GU87" s="1556"/>
      <c r="GV87" s="1533"/>
    </row>
    <row r="88" spans="1:204" ht="15" customHeight="1">
      <c r="A88" s="1281" t="s">
        <v>25</v>
      </c>
      <c r="B88" s="1282" t="s">
        <v>25</v>
      </c>
      <c r="C88" s="1314" t="s">
        <v>167</v>
      </c>
      <c r="D88" s="1233">
        <v>330</v>
      </c>
      <c r="E88" s="1233" t="s">
        <v>22</v>
      </c>
      <c r="F88" s="1233"/>
      <c r="G88" s="1233">
        <v>304</v>
      </c>
      <c r="H88" s="1233">
        <v>304</v>
      </c>
      <c r="I88" s="1233" t="s">
        <v>21</v>
      </c>
      <c r="J88" s="1233" t="s">
        <v>21</v>
      </c>
      <c r="K88" s="1233" t="s">
        <v>21</v>
      </c>
      <c r="L88" s="1233" t="s">
        <v>21</v>
      </c>
      <c r="M88" s="1233" t="s">
        <v>21</v>
      </c>
      <c r="N88" s="1233">
        <v>2538</v>
      </c>
      <c r="O88" s="1233">
        <v>435</v>
      </c>
      <c r="P88" s="1532" t="s">
        <v>32</v>
      </c>
      <c r="Q88" s="1533" t="s">
        <v>25</v>
      </c>
      <c r="R88" s="1281" t="s">
        <v>25</v>
      </c>
      <c r="S88" s="1282" t="s">
        <v>25</v>
      </c>
      <c r="T88" s="1314" t="s">
        <v>167</v>
      </c>
      <c r="U88" s="1233">
        <v>1228761</v>
      </c>
      <c r="V88" s="1233" t="s">
        <v>22</v>
      </c>
      <c r="W88" s="2639">
        <v>1226738</v>
      </c>
      <c r="X88" s="2639"/>
      <c r="Y88" s="1233" t="s">
        <v>21</v>
      </c>
      <c r="Z88" s="1233" t="s">
        <v>21</v>
      </c>
      <c r="AA88" s="1233">
        <v>1226738</v>
      </c>
      <c r="AB88" s="1233">
        <v>1226738</v>
      </c>
      <c r="AC88" s="1233" t="s">
        <v>21</v>
      </c>
      <c r="AD88" s="1233" t="s">
        <v>21</v>
      </c>
      <c r="AE88" s="1233">
        <v>90</v>
      </c>
      <c r="AF88" s="1233">
        <v>15973</v>
      </c>
      <c r="AG88" s="1532" t="s">
        <v>32</v>
      </c>
      <c r="AH88" s="1533" t="s">
        <v>25</v>
      </c>
      <c r="AI88" s="1281" t="s">
        <v>25</v>
      </c>
      <c r="AJ88" s="1282" t="s">
        <v>25</v>
      </c>
      <c r="AK88" s="1314" t="s">
        <v>167</v>
      </c>
      <c r="AL88" s="1233">
        <v>272117</v>
      </c>
      <c r="AM88" s="1233" t="s">
        <v>22</v>
      </c>
      <c r="AN88" s="2639">
        <v>406831</v>
      </c>
      <c r="AO88" s="2639"/>
      <c r="AP88" s="1233">
        <v>252686</v>
      </c>
      <c r="AQ88" s="1233">
        <v>6912</v>
      </c>
      <c r="AR88" s="1233">
        <v>147233</v>
      </c>
      <c r="AS88" s="1233">
        <v>36396</v>
      </c>
      <c r="AT88" s="1233">
        <v>99051</v>
      </c>
      <c r="AU88" s="1233">
        <v>11786</v>
      </c>
      <c r="AV88" s="1233">
        <v>2915</v>
      </c>
      <c r="AW88" s="1233">
        <v>267720</v>
      </c>
      <c r="AX88" s="1532" t="s">
        <v>32</v>
      </c>
      <c r="AY88" s="1533" t="s">
        <v>25</v>
      </c>
      <c r="AZ88" s="1281" t="s">
        <v>25</v>
      </c>
      <c r="BA88" s="1282" t="s">
        <v>25</v>
      </c>
      <c r="BB88" s="1314" t="s">
        <v>167</v>
      </c>
      <c r="BC88" s="1233">
        <v>54011</v>
      </c>
      <c r="BD88" s="1233" t="s">
        <v>22</v>
      </c>
      <c r="BE88" s="2639">
        <v>125831</v>
      </c>
      <c r="BF88" s="2639"/>
      <c r="BG88" s="1233">
        <v>70102</v>
      </c>
      <c r="BH88" s="1233" t="s">
        <v>21</v>
      </c>
      <c r="BI88" s="1233">
        <v>55729</v>
      </c>
      <c r="BJ88" s="1233">
        <v>22985</v>
      </c>
      <c r="BK88" s="1233">
        <v>32198</v>
      </c>
      <c r="BL88" s="1233">
        <v>546</v>
      </c>
      <c r="BM88" s="1233">
        <v>378</v>
      </c>
      <c r="BN88" s="1233">
        <v>14842</v>
      </c>
      <c r="BO88" s="1532" t="s">
        <v>32</v>
      </c>
      <c r="BP88" s="1533" t="s">
        <v>25</v>
      </c>
      <c r="BQ88" s="1281" t="s">
        <v>25</v>
      </c>
      <c r="BR88" s="1282" t="s">
        <v>25</v>
      </c>
      <c r="BS88" s="1314" t="s">
        <v>167</v>
      </c>
      <c r="BT88" s="1233">
        <v>382623</v>
      </c>
      <c r="BU88" s="1233" t="s">
        <v>22</v>
      </c>
      <c r="BV88" s="2639">
        <v>301064</v>
      </c>
      <c r="BW88" s="2639"/>
      <c r="BX88" s="1233">
        <v>130376</v>
      </c>
      <c r="BY88" s="1233" t="s">
        <v>21</v>
      </c>
      <c r="BZ88" s="1233">
        <v>170688</v>
      </c>
      <c r="CA88" s="1233">
        <v>70808</v>
      </c>
      <c r="CB88" s="1233">
        <v>99220</v>
      </c>
      <c r="CC88" s="1233">
        <v>660</v>
      </c>
      <c r="CD88" s="1233">
        <v>31285</v>
      </c>
      <c r="CE88" s="1233">
        <v>707518</v>
      </c>
      <c r="CF88" s="1532" t="s">
        <v>32</v>
      </c>
      <c r="CG88" s="1533" t="s">
        <v>25</v>
      </c>
      <c r="CH88" s="1281" t="s">
        <v>25</v>
      </c>
      <c r="CI88" s="1282" t="s">
        <v>25</v>
      </c>
      <c r="CJ88" s="1314" t="s">
        <v>167</v>
      </c>
      <c r="CK88" s="1233">
        <v>7703243</v>
      </c>
      <c r="CL88" s="1233">
        <v>3410099</v>
      </c>
      <c r="CM88" s="2639">
        <v>8405234</v>
      </c>
      <c r="CN88" s="2639"/>
      <c r="CO88" s="1233">
        <v>1779575</v>
      </c>
      <c r="CP88" s="1233">
        <v>190320</v>
      </c>
      <c r="CQ88" s="1233">
        <v>6435340</v>
      </c>
      <c r="CR88" s="1233">
        <v>2771903</v>
      </c>
      <c r="CS88" s="1233">
        <v>3554911</v>
      </c>
      <c r="CT88" s="1233">
        <v>108526</v>
      </c>
      <c r="CU88" s="1233">
        <v>1407373</v>
      </c>
      <c r="CV88" s="1233">
        <v>9013426</v>
      </c>
      <c r="CW88" s="1532" t="s">
        <v>32</v>
      </c>
      <c r="CX88" s="1533" t="s">
        <v>25</v>
      </c>
      <c r="CY88" s="1281" t="s">
        <v>25</v>
      </c>
      <c r="CZ88" s="1282" t="s">
        <v>25</v>
      </c>
      <c r="DA88" s="1314" t="s">
        <v>167</v>
      </c>
      <c r="DB88" s="1233">
        <v>35059</v>
      </c>
      <c r="DC88" s="1233">
        <v>74618</v>
      </c>
      <c r="DD88" s="2639">
        <v>44324</v>
      </c>
      <c r="DE88" s="2639"/>
      <c r="DF88" s="1233" t="s">
        <v>21</v>
      </c>
      <c r="DG88" s="1233" t="s">
        <v>21</v>
      </c>
      <c r="DH88" s="1233">
        <v>44324</v>
      </c>
      <c r="DI88" s="1233">
        <v>44324</v>
      </c>
      <c r="DJ88" s="1233" t="s">
        <v>21</v>
      </c>
      <c r="DK88" s="1233" t="s">
        <v>21</v>
      </c>
      <c r="DL88" s="1233">
        <v>59235</v>
      </c>
      <c r="DM88" s="1233">
        <v>53099</v>
      </c>
      <c r="DN88" s="1532" t="s">
        <v>32</v>
      </c>
      <c r="DO88" s="1533" t="s">
        <v>25</v>
      </c>
      <c r="DP88" s="1281" t="s">
        <v>25</v>
      </c>
      <c r="DQ88" s="1282" t="s">
        <v>25</v>
      </c>
      <c r="DR88" s="1314" t="s">
        <v>167</v>
      </c>
      <c r="DS88" s="1233">
        <v>15175</v>
      </c>
      <c r="DT88" s="1233">
        <v>451615</v>
      </c>
      <c r="DU88" s="2639">
        <v>339037</v>
      </c>
      <c r="DV88" s="2639"/>
      <c r="DW88" s="1233">
        <v>117180</v>
      </c>
      <c r="DX88" s="1233" t="s">
        <v>21</v>
      </c>
      <c r="DY88" s="1233">
        <v>221857</v>
      </c>
      <c r="DZ88" s="1233" t="s">
        <v>21</v>
      </c>
      <c r="EA88" s="1233">
        <v>204079</v>
      </c>
      <c r="EB88" s="1233">
        <v>17778</v>
      </c>
      <c r="EC88" s="1233">
        <v>92528</v>
      </c>
      <c r="ED88" s="1233" t="s">
        <v>22</v>
      </c>
      <c r="EE88" s="1532" t="s">
        <v>32</v>
      </c>
      <c r="EF88" s="1533" t="s">
        <v>25</v>
      </c>
      <c r="EG88" s="1281" t="s">
        <v>25</v>
      </c>
      <c r="EH88" s="1282" t="s">
        <v>25</v>
      </c>
      <c r="EI88" s="1314" t="s">
        <v>167</v>
      </c>
      <c r="EJ88" s="1233">
        <v>124557</v>
      </c>
      <c r="EK88" s="1233" t="s">
        <v>22</v>
      </c>
      <c r="EL88" s="2639">
        <v>117523</v>
      </c>
      <c r="EM88" s="2639"/>
      <c r="EN88" s="1233">
        <v>17743</v>
      </c>
      <c r="EO88" s="1233">
        <v>30230</v>
      </c>
      <c r="EP88" s="1233">
        <v>69550</v>
      </c>
      <c r="EQ88" s="1233">
        <v>17260</v>
      </c>
      <c r="ER88" s="1233">
        <v>49364</v>
      </c>
      <c r="ES88" s="1233">
        <v>2926</v>
      </c>
      <c r="ET88" s="1233">
        <v>11977</v>
      </c>
      <c r="EU88" s="1233">
        <v>71851</v>
      </c>
      <c r="EV88" s="1532" t="s">
        <v>32</v>
      </c>
      <c r="EW88" s="1533" t="s">
        <v>25</v>
      </c>
      <c r="EX88" s="1281" t="s">
        <v>25</v>
      </c>
      <c r="EY88" s="1282" t="s">
        <v>25</v>
      </c>
      <c r="EZ88" s="1314" t="s">
        <v>167</v>
      </c>
      <c r="FA88" s="1233">
        <v>891534</v>
      </c>
      <c r="FB88" s="1233" t="s">
        <v>22</v>
      </c>
      <c r="FC88" s="2639">
        <v>891755</v>
      </c>
      <c r="FD88" s="2639"/>
      <c r="FE88" s="1233">
        <v>891755</v>
      </c>
      <c r="FF88" s="1233" t="s">
        <v>21</v>
      </c>
      <c r="FG88" s="1233" t="s">
        <v>21</v>
      </c>
      <c r="FH88" s="1233" t="s">
        <v>22</v>
      </c>
      <c r="FI88" s="1233" t="s">
        <v>21</v>
      </c>
      <c r="FJ88" s="1233" t="s">
        <v>21</v>
      </c>
      <c r="FK88" s="1233" t="s">
        <v>21</v>
      </c>
      <c r="FL88" s="1233">
        <v>2950</v>
      </c>
      <c r="FM88" s="1532" t="s">
        <v>32</v>
      </c>
      <c r="FN88" s="1533" t="s">
        <v>25</v>
      </c>
      <c r="FO88" s="1281" t="s">
        <v>25</v>
      </c>
      <c r="FP88" s="1282" t="s">
        <v>25</v>
      </c>
      <c r="FQ88" s="1314" t="s">
        <v>167</v>
      </c>
      <c r="FR88" s="1233">
        <v>39987</v>
      </c>
      <c r="FS88" s="1233" t="s">
        <v>21</v>
      </c>
      <c r="FT88" s="2639">
        <v>37159</v>
      </c>
      <c r="FU88" s="2639"/>
      <c r="FV88" s="1233">
        <v>31520</v>
      </c>
      <c r="FW88" s="1233" t="s">
        <v>21</v>
      </c>
      <c r="FX88" s="1233">
        <v>5639</v>
      </c>
      <c r="FY88" s="1233">
        <v>1273</v>
      </c>
      <c r="FZ88" s="1233">
        <v>4366</v>
      </c>
      <c r="GA88" s="1233" t="s">
        <v>21</v>
      </c>
      <c r="GB88" s="1233" t="s">
        <v>21</v>
      </c>
      <c r="GC88" s="1233">
        <v>20142</v>
      </c>
      <c r="GD88" s="1532" t="s">
        <v>32</v>
      </c>
      <c r="GE88" s="1533" t="s">
        <v>25</v>
      </c>
      <c r="GF88" s="1281"/>
      <c r="GG88" s="1282"/>
      <c r="GH88" s="1293"/>
      <c r="GU88" s="1556"/>
      <c r="GV88" s="1533"/>
    </row>
    <row r="89" spans="1:204" ht="15" customHeight="1">
      <c r="A89" s="1281" t="s">
        <v>25</v>
      </c>
      <c r="B89" s="1282" t="s">
        <v>25</v>
      </c>
      <c r="C89" s="1314" t="s">
        <v>2154</v>
      </c>
      <c r="D89" s="1233">
        <v>220</v>
      </c>
      <c r="E89" s="1233" t="s">
        <v>22</v>
      </c>
      <c r="F89" s="1233"/>
      <c r="G89" s="1233">
        <v>234</v>
      </c>
      <c r="H89" s="1233">
        <v>234</v>
      </c>
      <c r="I89" s="1233" t="s">
        <v>21</v>
      </c>
      <c r="J89" s="1233" t="s">
        <v>21</v>
      </c>
      <c r="K89" s="1233" t="s">
        <v>21</v>
      </c>
      <c r="L89" s="1233" t="s">
        <v>21</v>
      </c>
      <c r="M89" s="1233" t="s">
        <v>21</v>
      </c>
      <c r="N89" s="1233">
        <v>2323</v>
      </c>
      <c r="O89" s="1233">
        <v>421</v>
      </c>
      <c r="P89" s="1532" t="s">
        <v>33</v>
      </c>
      <c r="Q89" s="1533" t="s">
        <v>25</v>
      </c>
      <c r="R89" s="1281" t="s">
        <v>25</v>
      </c>
      <c r="S89" s="1282" t="s">
        <v>25</v>
      </c>
      <c r="T89" s="1314" t="s">
        <v>2154</v>
      </c>
      <c r="U89" s="1233">
        <v>1076901</v>
      </c>
      <c r="V89" s="1233" t="s">
        <v>22</v>
      </c>
      <c r="W89" s="2639">
        <v>1068564</v>
      </c>
      <c r="X89" s="2639"/>
      <c r="Y89" s="1233" t="s">
        <v>21</v>
      </c>
      <c r="Z89" s="1233" t="s">
        <v>21</v>
      </c>
      <c r="AA89" s="1233">
        <v>1068564</v>
      </c>
      <c r="AB89" s="1233">
        <v>1068564</v>
      </c>
      <c r="AC89" s="1233" t="s">
        <v>21</v>
      </c>
      <c r="AD89" s="1233" t="s">
        <v>21</v>
      </c>
      <c r="AE89" s="1233">
        <v>10841</v>
      </c>
      <c r="AF89" s="1233">
        <v>13469</v>
      </c>
      <c r="AG89" s="1532" t="s">
        <v>33</v>
      </c>
      <c r="AH89" s="1533" t="s">
        <v>25</v>
      </c>
      <c r="AI89" s="1281" t="s">
        <v>25</v>
      </c>
      <c r="AJ89" s="1282" t="s">
        <v>25</v>
      </c>
      <c r="AK89" s="1314" t="s">
        <v>2154</v>
      </c>
      <c r="AL89" s="1233">
        <v>221607</v>
      </c>
      <c r="AM89" s="1233" t="s">
        <v>22</v>
      </c>
      <c r="AN89" s="2639">
        <v>352175</v>
      </c>
      <c r="AO89" s="2639"/>
      <c r="AP89" s="1233">
        <v>205362</v>
      </c>
      <c r="AQ89" s="1233">
        <v>7306</v>
      </c>
      <c r="AR89" s="1233">
        <v>139507</v>
      </c>
      <c r="AS89" s="1233">
        <v>33217</v>
      </c>
      <c r="AT89" s="1233">
        <v>94444</v>
      </c>
      <c r="AU89" s="1233">
        <v>11846</v>
      </c>
      <c r="AV89" s="1233">
        <v>2110</v>
      </c>
      <c r="AW89" s="1233">
        <v>262217</v>
      </c>
      <c r="AX89" s="1532" t="s">
        <v>33</v>
      </c>
      <c r="AY89" s="1533" t="s">
        <v>25</v>
      </c>
      <c r="AZ89" s="1281" t="s">
        <v>25</v>
      </c>
      <c r="BA89" s="1282" t="s">
        <v>25</v>
      </c>
      <c r="BB89" s="1314" t="s">
        <v>2154</v>
      </c>
      <c r="BC89" s="1233">
        <v>42951</v>
      </c>
      <c r="BD89" s="1233" t="s">
        <v>22</v>
      </c>
      <c r="BE89" s="2639">
        <v>133356</v>
      </c>
      <c r="BF89" s="2639"/>
      <c r="BG89" s="1233">
        <v>71454</v>
      </c>
      <c r="BH89" s="1233" t="s">
        <v>21</v>
      </c>
      <c r="BI89" s="1233">
        <v>61902</v>
      </c>
      <c r="BJ89" s="1233">
        <v>32589</v>
      </c>
      <c r="BK89" s="1233">
        <v>28755</v>
      </c>
      <c r="BL89" s="1233">
        <v>558</v>
      </c>
      <c r="BM89" s="1233">
        <v>401</v>
      </c>
      <c r="BN89" s="1233">
        <v>12727</v>
      </c>
      <c r="BO89" s="1532" t="s">
        <v>33</v>
      </c>
      <c r="BP89" s="1533" t="s">
        <v>25</v>
      </c>
      <c r="BQ89" s="1281" t="s">
        <v>25</v>
      </c>
      <c r="BR89" s="1282" t="s">
        <v>25</v>
      </c>
      <c r="BS89" s="1314" t="s">
        <v>2154</v>
      </c>
      <c r="BT89" s="1233">
        <v>189604</v>
      </c>
      <c r="BU89" s="1233" t="s">
        <v>22</v>
      </c>
      <c r="BV89" s="2639">
        <v>286051</v>
      </c>
      <c r="BW89" s="2639"/>
      <c r="BX89" s="1233">
        <v>173233</v>
      </c>
      <c r="BY89" s="1233" t="s">
        <v>21</v>
      </c>
      <c r="BZ89" s="1233">
        <v>112818</v>
      </c>
      <c r="CA89" s="1233">
        <v>35578</v>
      </c>
      <c r="CB89" s="1233">
        <v>75766</v>
      </c>
      <c r="CC89" s="1233">
        <v>1474</v>
      </c>
      <c r="CD89" s="1233">
        <v>12642</v>
      </c>
      <c r="CE89" s="1233">
        <v>658240</v>
      </c>
      <c r="CF89" s="1532" t="s">
        <v>33</v>
      </c>
      <c r="CG89" s="1533" t="s">
        <v>25</v>
      </c>
      <c r="CH89" s="1281" t="s">
        <v>25</v>
      </c>
      <c r="CI89" s="1282" t="s">
        <v>25</v>
      </c>
      <c r="CJ89" s="1314" t="s">
        <v>2154</v>
      </c>
      <c r="CK89" s="1233">
        <v>6163315</v>
      </c>
      <c r="CL89" s="1233">
        <v>3271562</v>
      </c>
      <c r="CM89" s="2639">
        <v>7901442</v>
      </c>
      <c r="CN89" s="2639"/>
      <c r="CO89" s="1233">
        <v>1618045</v>
      </c>
      <c r="CP89" s="1233">
        <v>179952</v>
      </c>
      <c r="CQ89" s="1233">
        <v>6103445</v>
      </c>
      <c r="CR89" s="1233">
        <v>2739448</v>
      </c>
      <c r="CS89" s="1233">
        <v>3280171</v>
      </c>
      <c r="CT89" s="1233">
        <v>83827</v>
      </c>
      <c r="CU89" s="1233">
        <v>1406429</v>
      </c>
      <c r="CV89" s="1233">
        <v>9217204</v>
      </c>
      <c r="CW89" s="1532" t="s">
        <v>33</v>
      </c>
      <c r="CX89" s="1533" t="s">
        <v>25</v>
      </c>
      <c r="CY89" s="1281" t="s">
        <v>25</v>
      </c>
      <c r="CZ89" s="1282" t="s">
        <v>25</v>
      </c>
      <c r="DA89" s="1314" t="s">
        <v>2154</v>
      </c>
      <c r="DB89" s="1233">
        <v>25246</v>
      </c>
      <c r="DC89" s="1233">
        <v>73195</v>
      </c>
      <c r="DD89" s="2639">
        <v>44360</v>
      </c>
      <c r="DE89" s="2639"/>
      <c r="DF89" s="1233" t="s">
        <v>21</v>
      </c>
      <c r="DG89" s="1233" t="s">
        <v>21</v>
      </c>
      <c r="DH89" s="1233">
        <v>44360</v>
      </c>
      <c r="DI89" s="1233">
        <v>44360</v>
      </c>
      <c r="DJ89" s="1233" t="s">
        <v>21</v>
      </c>
      <c r="DK89" s="1233" t="s">
        <v>21</v>
      </c>
      <c r="DL89" s="1233">
        <v>55099</v>
      </c>
      <c r="DM89" s="1233">
        <v>49230</v>
      </c>
      <c r="DN89" s="1532" t="s">
        <v>33</v>
      </c>
      <c r="DO89" s="1533" t="s">
        <v>25</v>
      </c>
      <c r="DP89" s="1281" t="s">
        <v>25</v>
      </c>
      <c r="DQ89" s="1282" t="s">
        <v>25</v>
      </c>
      <c r="DR89" s="1314" t="s">
        <v>2154</v>
      </c>
      <c r="DS89" s="1233">
        <v>13870</v>
      </c>
      <c r="DT89" s="1233">
        <v>428363</v>
      </c>
      <c r="DU89" s="2639">
        <v>332789</v>
      </c>
      <c r="DV89" s="2639"/>
      <c r="DW89" s="1233">
        <v>122564</v>
      </c>
      <c r="DX89" s="1233" t="s">
        <v>21</v>
      </c>
      <c r="DY89" s="1233">
        <v>210225</v>
      </c>
      <c r="DZ89" s="1233" t="s">
        <v>21</v>
      </c>
      <c r="EA89" s="1233">
        <v>192865</v>
      </c>
      <c r="EB89" s="1233">
        <v>17360</v>
      </c>
      <c r="EC89" s="1233">
        <v>79889</v>
      </c>
      <c r="ED89" s="1233" t="s">
        <v>22</v>
      </c>
      <c r="EE89" s="1532" t="s">
        <v>33</v>
      </c>
      <c r="EF89" s="1533" t="s">
        <v>25</v>
      </c>
      <c r="EG89" s="1281" t="s">
        <v>25</v>
      </c>
      <c r="EH89" s="1282" t="s">
        <v>25</v>
      </c>
      <c r="EI89" s="1314" t="s">
        <v>2154</v>
      </c>
      <c r="EJ89" s="1233">
        <v>121535</v>
      </c>
      <c r="EK89" s="1233" t="s">
        <v>22</v>
      </c>
      <c r="EL89" s="2639">
        <v>111763</v>
      </c>
      <c r="EM89" s="2639"/>
      <c r="EN89" s="1233">
        <v>16840</v>
      </c>
      <c r="EO89" s="1233">
        <v>31030</v>
      </c>
      <c r="EP89" s="1233">
        <v>63893</v>
      </c>
      <c r="EQ89" s="1233">
        <v>12863</v>
      </c>
      <c r="ER89" s="1233">
        <v>48261</v>
      </c>
      <c r="ES89" s="1233">
        <v>2769</v>
      </c>
      <c r="ET89" s="1233">
        <v>12367</v>
      </c>
      <c r="EU89" s="1233">
        <v>69183</v>
      </c>
      <c r="EV89" s="1532" t="s">
        <v>33</v>
      </c>
      <c r="EW89" s="1533" t="s">
        <v>25</v>
      </c>
      <c r="EX89" s="1281" t="s">
        <v>25</v>
      </c>
      <c r="EY89" s="1282" t="s">
        <v>25</v>
      </c>
      <c r="EZ89" s="1314" t="s">
        <v>2154</v>
      </c>
      <c r="FA89" s="1233">
        <v>741377</v>
      </c>
      <c r="FB89" s="1233" t="s">
        <v>22</v>
      </c>
      <c r="FC89" s="2639">
        <v>740937</v>
      </c>
      <c r="FD89" s="2639"/>
      <c r="FE89" s="1233">
        <v>740937</v>
      </c>
      <c r="FF89" s="1233" t="s">
        <v>21</v>
      </c>
      <c r="FG89" s="1233" t="s">
        <v>21</v>
      </c>
      <c r="FH89" s="1233" t="s">
        <v>22</v>
      </c>
      <c r="FI89" s="1233" t="s">
        <v>21</v>
      </c>
      <c r="FJ89" s="1233" t="s">
        <v>21</v>
      </c>
      <c r="FK89" s="1233" t="s">
        <v>21</v>
      </c>
      <c r="FL89" s="1233">
        <v>3390</v>
      </c>
      <c r="FM89" s="1532" t="s">
        <v>33</v>
      </c>
      <c r="FN89" s="1533" t="s">
        <v>25</v>
      </c>
      <c r="FO89" s="1281" t="s">
        <v>25</v>
      </c>
      <c r="FP89" s="1282" t="s">
        <v>25</v>
      </c>
      <c r="FQ89" s="1314" t="s">
        <v>2154</v>
      </c>
      <c r="FR89" s="1233">
        <v>38354</v>
      </c>
      <c r="FS89" s="1233" t="s">
        <v>21</v>
      </c>
      <c r="FT89" s="2639">
        <v>36081</v>
      </c>
      <c r="FU89" s="2639"/>
      <c r="FV89" s="1233">
        <v>31318</v>
      </c>
      <c r="FW89" s="1233" t="s">
        <v>21</v>
      </c>
      <c r="FX89" s="1233">
        <v>4763</v>
      </c>
      <c r="FY89" s="1233">
        <v>854</v>
      </c>
      <c r="FZ89" s="1233">
        <v>3909</v>
      </c>
      <c r="GA89" s="1233" t="s">
        <v>21</v>
      </c>
      <c r="GB89" s="1233" t="s">
        <v>21</v>
      </c>
      <c r="GC89" s="1233">
        <v>22456</v>
      </c>
      <c r="GD89" s="1532" t="s">
        <v>33</v>
      </c>
      <c r="GE89" s="1533" t="s">
        <v>25</v>
      </c>
      <c r="GF89" s="1281"/>
      <c r="GG89" s="1282"/>
      <c r="GH89" s="1293"/>
      <c r="GU89" s="1556"/>
      <c r="GV89" s="1533"/>
    </row>
    <row r="90" spans="1:204" ht="15" customHeight="1">
      <c r="A90" s="1281" t="s">
        <v>25</v>
      </c>
      <c r="B90" s="1282" t="s">
        <v>25</v>
      </c>
      <c r="C90" s="1314" t="s">
        <v>168</v>
      </c>
      <c r="D90" s="1233">
        <v>198</v>
      </c>
      <c r="E90" s="1233" t="s">
        <v>22</v>
      </c>
      <c r="F90" s="1233"/>
      <c r="G90" s="1233">
        <v>194</v>
      </c>
      <c r="H90" s="1233">
        <v>194</v>
      </c>
      <c r="I90" s="1233" t="s">
        <v>21</v>
      </c>
      <c r="J90" s="1233" t="s">
        <v>21</v>
      </c>
      <c r="K90" s="1233" t="s">
        <v>21</v>
      </c>
      <c r="L90" s="1233" t="s">
        <v>21</v>
      </c>
      <c r="M90" s="1233" t="s">
        <v>21</v>
      </c>
      <c r="N90" s="1233">
        <v>2370</v>
      </c>
      <c r="O90" s="1233">
        <v>425</v>
      </c>
      <c r="P90" s="1532" t="s">
        <v>34</v>
      </c>
      <c r="Q90" s="1533" t="s">
        <v>25</v>
      </c>
      <c r="R90" s="1281" t="s">
        <v>25</v>
      </c>
      <c r="S90" s="1282" t="s">
        <v>25</v>
      </c>
      <c r="T90" s="1314" t="s">
        <v>168</v>
      </c>
      <c r="U90" s="1233">
        <v>1049338</v>
      </c>
      <c r="V90" s="1233" t="s">
        <v>22</v>
      </c>
      <c r="W90" s="2639">
        <v>1045720</v>
      </c>
      <c r="X90" s="2639"/>
      <c r="Y90" s="1233" t="s">
        <v>21</v>
      </c>
      <c r="Z90" s="1233" t="s">
        <v>21</v>
      </c>
      <c r="AA90" s="1233">
        <v>1045720</v>
      </c>
      <c r="AB90" s="1233">
        <v>1045720</v>
      </c>
      <c r="AC90" s="1233" t="s">
        <v>21</v>
      </c>
      <c r="AD90" s="1233" t="s">
        <v>21</v>
      </c>
      <c r="AE90" s="1233">
        <v>8184</v>
      </c>
      <c r="AF90" s="1233">
        <v>8903</v>
      </c>
      <c r="AG90" s="1532" t="s">
        <v>34</v>
      </c>
      <c r="AH90" s="1533" t="s">
        <v>25</v>
      </c>
      <c r="AI90" s="1281" t="s">
        <v>25</v>
      </c>
      <c r="AJ90" s="1282" t="s">
        <v>25</v>
      </c>
      <c r="AK90" s="1314" t="s">
        <v>168</v>
      </c>
      <c r="AL90" s="1233">
        <v>230552</v>
      </c>
      <c r="AM90" s="1233" t="s">
        <v>22</v>
      </c>
      <c r="AN90" s="2639">
        <v>324969</v>
      </c>
      <c r="AO90" s="2639"/>
      <c r="AP90" s="1233">
        <v>184804</v>
      </c>
      <c r="AQ90" s="1233">
        <v>7841</v>
      </c>
      <c r="AR90" s="1233">
        <v>132324</v>
      </c>
      <c r="AS90" s="1233">
        <v>33846</v>
      </c>
      <c r="AT90" s="1233">
        <v>89391</v>
      </c>
      <c r="AU90" s="1233">
        <v>9087</v>
      </c>
      <c r="AV90" s="1233">
        <v>4972</v>
      </c>
      <c r="AW90" s="1233">
        <v>267658</v>
      </c>
      <c r="AX90" s="1532" t="s">
        <v>34</v>
      </c>
      <c r="AY90" s="1533" t="s">
        <v>25</v>
      </c>
      <c r="AZ90" s="1281" t="s">
        <v>25</v>
      </c>
      <c r="BA90" s="1282" t="s">
        <v>25</v>
      </c>
      <c r="BB90" s="1314" t="s">
        <v>168</v>
      </c>
      <c r="BC90" s="1233">
        <v>45966</v>
      </c>
      <c r="BD90" s="1233" t="s">
        <v>22</v>
      </c>
      <c r="BE90" s="2639">
        <v>124037</v>
      </c>
      <c r="BF90" s="2639"/>
      <c r="BG90" s="1233">
        <v>59804</v>
      </c>
      <c r="BH90" s="1233" t="s">
        <v>21</v>
      </c>
      <c r="BI90" s="1233">
        <v>64233</v>
      </c>
      <c r="BJ90" s="1233">
        <v>30192</v>
      </c>
      <c r="BK90" s="1233">
        <v>33528</v>
      </c>
      <c r="BL90" s="1233">
        <v>513</v>
      </c>
      <c r="BM90" s="1233">
        <v>360</v>
      </c>
      <c r="BN90" s="1233">
        <v>13392</v>
      </c>
      <c r="BO90" s="1532" t="s">
        <v>34</v>
      </c>
      <c r="BP90" s="1533" t="s">
        <v>25</v>
      </c>
      <c r="BQ90" s="1281" t="s">
        <v>25</v>
      </c>
      <c r="BR90" s="1282" t="s">
        <v>25</v>
      </c>
      <c r="BS90" s="1314" t="s">
        <v>168</v>
      </c>
      <c r="BT90" s="1233">
        <v>387110</v>
      </c>
      <c r="BU90" s="1233" t="s">
        <v>22</v>
      </c>
      <c r="BV90" s="2639">
        <v>261683</v>
      </c>
      <c r="BW90" s="2639"/>
      <c r="BX90" s="1233">
        <v>159132</v>
      </c>
      <c r="BY90" s="1233" t="s">
        <v>21</v>
      </c>
      <c r="BZ90" s="1233">
        <v>102551</v>
      </c>
      <c r="CA90" s="1233">
        <v>37135</v>
      </c>
      <c r="CB90" s="1233">
        <v>64370</v>
      </c>
      <c r="CC90" s="1233">
        <v>1046</v>
      </c>
      <c r="CD90" s="1233">
        <v>11816</v>
      </c>
      <c r="CE90" s="1233">
        <v>835211</v>
      </c>
      <c r="CF90" s="1532" t="s">
        <v>34</v>
      </c>
      <c r="CG90" s="1533" t="s">
        <v>25</v>
      </c>
      <c r="CH90" s="1281" t="s">
        <v>25</v>
      </c>
      <c r="CI90" s="1282" t="s">
        <v>25</v>
      </c>
      <c r="CJ90" s="1314" t="s">
        <v>168</v>
      </c>
      <c r="CK90" s="1233">
        <v>5707666</v>
      </c>
      <c r="CL90" s="1233">
        <v>3046134</v>
      </c>
      <c r="CM90" s="2639">
        <v>7494182</v>
      </c>
      <c r="CN90" s="2639"/>
      <c r="CO90" s="1233">
        <v>1576938</v>
      </c>
      <c r="CP90" s="1233">
        <v>196884</v>
      </c>
      <c r="CQ90" s="1233">
        <v>5720359</v>
      </c>
      <c r="CR90" s="1233">
        <v>2519517</v>
      </c>
      <c r="CS90" s="1233">
        <v>3114328</v>
      </c>
      <c r="CT90" s="1233">
        <v>86515</v>
      </c>
      <c r="CU90" s="1233">
        <v>1345909</v>
      </c>
      <c r="CV90" s="1233">
        <v>9127219</v>
      </c>
      <c r="CW90" s="1532" t="s">
        <v>34</v>
      </c>
      <c r="CX90" s="1533" t="s">
        <v>25</v>
      </c>
      <c r="CY90" s="1281" t="s">
        <v>25</v>
      </c>
      <c r="CZ90" s="1282" t="s">
        <v>25</v>
      </c>
      <c r="DA90" s="1314" t="s">
        <v>168</v>
      </c>
      <c r="DB90" s="1233">
        <v>25543</v>
      </c>
      <c r="DC90" s="1233">
        <v>66242</v>
      </c>
      <c r="DD90" s="2639">
        <v>35429</v>
      </c>
      <c r="DE90" s="2639"/>
      <c r="DF90" s="1233" t="s">
        <v>21</v>
      </c>
      <c r="DG90" s="1233" t="s">
        <v>21</v>
      </c>
      <c r="DH90" s="1233">
        <v>35429</v>
      </c>
      <c r="DI90" s="1233">
        <v>35429</v>
      </c>
      <c r="DJ90" s="1233" t="s">
        <v>21</v>
      </c>
      <c r="DK90" s="1233" t="s">
        <v>21</v>
      </c>
      <c r="DL90" s="1233">
        <v>54218</v>
      </c>
      <c r="DM90" s="1233">
        <v>48690</v>
      </c>
      <c r="DN90" s="1532" t="s">
        <v>34</v>
      </c>
      <c r="DO90" s="1533" t="s">
        <v>25</v>
      </c>
      <c r="DP90" s="1281" t="s">
        <v>25</v>
      </c>
      <c r="DQ90" s="1282" t="s">
        <v>25</v>
      </c>
      <c r="DR90" s="1314" t="s">
        <v>168</v>
      </c>
      <c r="DS90" s="1233">
        <v>14696</v>
      </c>
      <c r="DT90" s="1233">
        <v>393889</v>
      </c>
      <c r="DU90" s="2639">
        <v>298392</v>
      </c>
      <c r="DV90" s="2639"/>
      <c r="DW90" s="1233">
        <v>119234</v>
      </c>
      <c r="DX90" s="1233" t="s">
        <v>21</v>
      </c>
      <c r="DY90" s="1233">
        <v>179158</v>
      </c>
      <c r="DZ90" s="1233" t="s">
        <v>21</v>
      </c>
      <c r="EA90" s="1233">
        <v>172472</v>
      </c>
      <c r="EB90" s="1233">
        <v>6686</v>
      </c>
      <c r="EC90" s="1233">
        <v>78902</v>
      </c>
      <c r="ED90" s="1233" t="s">
        <v>22</v>
      </c>
      <c r="EE90" s="1532" t="s">
        <v>34</v>
      </c>
      <c r="EF90" s="1533" t="s">
        <v>25</v>
      </c>
      <c r="EG90" s="1281" t="s">
        <v>25</v>
      </c>
      <c r="EH90" s="1282" t="s">
        <v>25</v>
      </c>
      <c r="EI90" s="1314" t="s">
        <v>168</v>
      </c>
      <c r="EJ90" s="1233">
        <v>121143</v>
      </c>
      <c r="EK90" s="1233" t="s">
        <v>22</v>
      </c>
      <c r="EL90" s="2639">
        <v>115557</v>
      </c>
      <c r="EM90" s="2639"/>
      <c r="EN90" s="1233">
        <v>16421</v>
      </c>
      <c r="EO90" s="1233">
        <v>31163</v>
      </c>
      <c r="EP90" s="1233">
        <v>67973</v>
      </c>
      <c r="EQ90" s="1233">
        <v>15343</v>
      </c>
      <c r="ER90" s="1233">
        <v>49582</v>
      </c>
      <c r="ES90" s="1233">
        <v>3048</v>
      </c>
      <c r="ET90" s="1233">
        <v>14049</v>
      </c>
      <c r="EU90" s="1233">
        <v>60699</v>
      </c>
      <c r="EV90" s="1532" t="s">
        <v>34</v>
      </c>
      <c r="EW90" s="1533" t="s">
        <v>25</v>
      </c>
      <c r="EX90" s="1281" t="s">
        <v>25</v>
      </c>
      <c r="EY90" s="1282" t="s">
        <v>25</v>
      </c>
      <c r="EZ90" s="1314" t="s">
        <v>168</v>
      </c>
      <c r="FA90" s="1233">
        <v>649050</v>
      </c>
      <c r="FB90" s="1233" t="s">
        <v>22</v>
      </c>
      <c r="FC90" s="2639">
        <v>649300</v>
      </c>
      <c r="FD90" s="2639"/>
      <c r="FE90" s="1233">
        <v>649300</v>
      </c>
      <c r="FF90" s="1233" t="s">
        <v>21</v>
      </c>
      <c r="FG90" s="1233" t="s">
        <v>21</v>
      </c>
      <c r="FH90" s="1233" t="s">
        <v>22</v>
      </c>
      <c r="FI90" s="1233" t="s">
        <v>21</v>
      </c>
      <c r="FJ90" s="1233" t="s">
        <v>21</v>
      </c>
      <c r="FK90" s="1233" t="s">
        <v>21</v>
      </c>
      <c r="FL90" s="1233">
        <v>3140</v>
      </c>
      <c r="FM90" s="1532" t="s">
        <v>34</v>
      </c>
      <c r="FN90" s="1533" t="s">
        <v>25</v>
      </c>
      <c r="FO90" s="1281" t="s">
        <v>25</v>
      </c>
      <c r="FP90" s="1282" t="s">
        <v>25</v>
      </c>
      <c r="FQ90" s="1314" t="s">
        <v>168</v>
      </c>
      <c r="FR90" s="1233">
        <v>39583</v>
      </c>
      <c r="FS90" s="1233" t="s">
        <v>21</v>
      </c>
      <c r="FT90" s="2639">
        <v>36237</v>
      </c>
      <c r="FU90" s="2639"/>
      <c r="FV90" s="1233">
        <v>31082</v>
      </c>
      <c r="FW90" s="1233" t="s">
        <v>21</v>
      </c>
      <c r="FX90" s="1233">
        <v>5155</v>
      </c>
      <c r="FY90" s="1233">
        <v>400</v>
      </c>
      <c r="FZ90" s="1233">
        <v>4755</v>
      </c>
      <c r="GA90" s="1233" t="s">
        <v>21</v>
      </c>
      <c r="GB90" s="1233" t="s">
        <v>21</v>
      </c>
      <c r="GC90" s="1233">
        <v>25800</v>
      </c>
      <c r="GD90" s="1532" t="s">
        <v>34</v>
      </c>
      <c r="GE90" s="1533" t="s">
        <v>25</v>
      </c>
      <c r="GF90" s="1281"/>
      <c r="GG90" s="1282"/>
      <c r="GH90" s="1293"/>
      <c r="GU90" s="1556"/>
      <c r="GV90" s="1533"/>
    </row>
    <row r="91" spans="1:204" ht="15" customHeight="1">
      <c r="A91" s="1281" t="s">
        <v>25</v>
      </c>
      <c r="B91" s="1282" t="s">
        <v>25</v>
      </c>
      <c r="C91" s="1314" t="s">
        <v>169</v>
      </c>
      <c r="D91" s="1233">
        <v>176</v>
      </c>
      <c r="E91" s="1233" t="s">
        <v>22</v>
      </c>
      <c r="F91" s="1233"/>
      <c r="G91" s="1233">
        <v>176</v>
      </c>
      <c r="H91" s="1233">
        <v>176</v>
      </c>
      <c r="I91" s="1233" t="s">
        <v>21</v>
      </c>
      <c r="J91" s="1233" t="s">
        <v>21</v>
      </c>
      <c r="K91" s="1233" t="s">
        <v>21</v>
      </c>
      <c r="L91" s="1233" t="s">
        <v>21</v>
      </c>
      <c r="M91" s="1233" t="s">
        <v>21</v>
      </c>
      <c r="N91" s="1233">
        <v>2344</v>
      </c>
      <c r="O91" s="1233">
        <v>425</v>
      </c>
      <c r="P91" s="1532" t="s">
        <v>35</v>
      </c>
      <c r="Q91" s="1533" t="s">
        <v>25</v>
      </c>
      <c r="R91" s="1281" t="s">
        <v>25</v>
      </c>
      <c r="S91" s="1282" t="s">
        <v>25</v>
      </c>
      <c r="T91" s="1314" t="s">
        <v>169</v>
      </c>
      <c r="U91" s="1233">
        <v>1102779</v>
      </c>
      <c r="V91" s="1233" t="s">
        <v>22</v>
      </c>
      <c r="W91" s="2639">
        <v>1091360</v>
      </c>
      <c r="X91" s="2639"/>
      <c r="Y91" s="1233" t="s">
        <v>21</v>
      </c>
      <c r="Z91" s="1233" t="s">
        <v>21</v>
      </c>
      <c r="AA91" s="1233">
        <v>1091360</v>
      </c>
      <c r="AB91" s="1233">
        <v>1091360</v>
      </c>
      <c r="AC91" s="1233" t="s">
        <v>21</v>
      </c>
      <c r="AD91" s="1233" t="s">
        <v>21</v>
      </c>
      <c r="AE91" s="1233">
        <v>6791</v>
      </c>
      <c r="AF91" s="1233">
        <v>13531</v>
      </c>
      <c r="AG91" s="1532" t="s">
        <v>35</v>
      </c>
      <c r="AH91" s="1533" t="s">
        <v>25</v>
      </c>
      <c r="AI91" s="1281" t="s">
        <v>25</v>
      </c>
      <c r="AJ91" s="1282" t="s">
        <v>25</v>
      </c>
      <c r="AK91" s="1314" t="s">
        <v>169</v>
      </c>
      <c r="AL91" s="1233">
        <v>223018</v>
      </c>
      <c r="AM91" s="1233" t="s">
        <v>22</v>
      </c>
      <c r="AN91" s="2639">
        <v>334681</v>
      </c>
      <c r="AO91" s="2639"/>
      <c r="AP91" s="1233">
        <v>181095</v>
      </c>
      <c r="AQ91" s="1233">
        <v>9495</v>
      </c>
      <c r="AR91" s="1233">
        <v>144091</v>
      </c>
      <c r="AS91" s="1233">
        <v>39810</v>
      </c>
      <c r="AT91" s="1233">
        <v>94884</v>
      </c>
      <c r="AU91" s="1233">
        <v>9397</v>
      </c>
      <c r="AV91" s="1233">
        <v>7771</v>
      </c>
      <c r="AW91" s="1233">
        <v>264490</v>
      </c>
      <c r="AX91" s="1532" t="s">
        <v>35</v>
      </c>
      <c r="AY91" s="1533" t="s">
        <v>25</v>
      </c>
      <c r="AZ91" s="1281" t="s">
        <v>25</v>
      </c>
      <c r="BA91" s="1282" t="s">
        <v>25</v>
      </c>
      <c r="BB91" s="1314" t="s">
        <v>169</v>
      </c>
      <c r="BC91" s="1233">
        <v>49298</v>
      </c>
      <c r="BD91" s="1233" t="s">
        <v>22</v>
      </c>
      <c r="BE91" s="2639">
        <v>140489</v>
      </c>
      <c r="BF91" s="2639"/>
      <c r="BG91" s="1233">
        <v>74001</v>
      </c>
      <c r="BH91" s="1233" t="s">
        <v>21</v>
      </c>
      <c r="BI91" s="1233">
        <v>66488</v>
      </c>
      <c r="BJ91" s="1233">
        <v>29930</v>
      </c>
      <c r="BK91" s="1233">
        <v>35959</v>
      </c>
      <c r="BL91" s="1233">
        <v>599</v>
      </c>
      <c r="BM91" s="1233">
        <v>424</v>
      </c>
      <c r="BN91" s="1233">
        <v>13036</v>
      </c>
      <c r="BO91" s="1532" t="s">
        <v>35</v>
      </c>
      <c r="BP91" s="1533" t="s">
        <v>25</v>
      </c>
      <c r="BQ91" s="1281" t="s">
        <v>25</v>
      </c>
      <c r="BR91" s="1282" t="s">
        <v>25</v>
      </c>
      <c r="BS91" s="1314" t="s">
        <v>169</v>
      </c>
      <c r="BT91" s="1233">
        <v>168598</v>
      </c>
      <c r="BU91" s="1233" t="s">
        <v>22</v>
      </c>
      <c r="BV91" s="2639">
        <v>367942</v>
      </c>
      <c r="BW91" s="2639"/>
      <c r="BX91" s="1233">
        <v>198280</v>
      </c>
      <c r="BY91" s="1233" t="s">
        <v>21</v>
      </c>
      <c r="BZ91" s="1233">
        <v>169662</v>
      </c>
      <c r="CA91" s="1233">
        <v>73163</v>
      </c>
      <c r="CB91" s="1233">
        <v>96091</v>
      </c>
      <c r="CC91" s="1233">
        <v>408</v>
      </c>
      <c r="CD91" s="1233">
        <v>14443</v>
      </c>
      <c r="CE91" s="1233">
        <v>692439</v>
      </c>
      <c r="CF91" s="1532" t="s">
        <v>35</v>
      </c>
      <c r="CG91" s="1533" t="s">
        <v>25</v>
      </c>
      <c r="CH91" s="1281" t="s">
        <v>25</v>
      </c>
      <c r="CI91" s="1282" t="s">
        <v>25</v>
      </c>
      <c r="CJ91" s="1314" t="s">
        <v>169</v>
      </c>
      <c r="CK91" s="1233">
        <v>5716620</v>
      </c>
      <c r="CL91" s="1233">
        <v>3064270</v>
      </c>
      <c r="CM91" s="2639">
        <v>7858842</v>
      </c>
      <c r="CN91" s="2639"/>
      <c r="CO91" s="1233">
        <v>1781946</v>
      </c>
      <c r="CP91" s="1233">
        <v>209768</v>
      </c>
      <c r="CQ91" s="1233">
        <v>5867128</v>
      </c>
      <c r="CR91" s="1233">
        <v>2503315</v>
      </c>
      <c r="CS91" s="1233">
        <v>3261078</v>
      </c>
      <c r="CT91" s="1233">
        <v>102735</v>
      </c>
      <c r="CU91" s="1233">
        <v>1369258</v>
      </c>
      <c r="CV91" s="1233">
        <v>8657791</v>
      </c>
      <c r="CW91" s="1532" t="s">
        <v>35</v>
      </c>
      <c r="CX91" s="1533" t="s">
        <v>25</v>
      </c>
      <c r="CY91" s="1281" t="s">
        <v>25</v>
      </c>
      <c r="CZ91" s="1282" t="s">
        <v>25</v>
      </c>
      <c r="DA91" s="1314" t="s">
        <v>169</v>
      </c>
      <c r="DB91" s="1233">
        <v>16638</v>
      </c>
      <c r="DC91" s="1233">
        <v>64555</v>
      </c>
      <c r="DD91" s="2639">
        <v>16693</v>
      </c>
      <c r="DE91" s="2639"/>
      <c r="DF91" s="1233" t="s">
        <v>21</v>
      </c>
      <c r="DG91" s="1233" t="s">
        <v>21</v>
      </c>
      <c r="DH91" s="1233">
        <v>16693</v>
      </c>
      <c r="DI91" s="1233">
        <v>16693</v>
      </c>
      <c r="DJ91" s="1233" t="s">
        <v>21</v>
      </c>
      <c r="DK91" s="1233" t="s">
        <v>21</v>
      </c>
      <c r="DL91" s="1233">
        <v>60630</v>
      </c>
      <c r="DM91" s="1233">
        <v>50300</v>
      </c>
      <c r="DN91" s="1532" t="s">
        <v>35</v>
      </c>
      <c r="DO91" s="1533" t="s">
        <v>25</v>
      </c>
      <c r="DP91" s="1281" t="s">
        <v>25</v>
      </c>
      <c r="DQ91" s="1282" t="s">
        <v>25</v>
      </c>
      <c r="DR91" s="1314" t="s">
        <v>169</v>
      </c>
      <c r="DS91" s="1233">
        <v>16214</v>
      </c>
      <c r="DT91" s="1233">
        <v>423714</v>
      </c>
      <c r="DU91" s="2639">
        <v>313327</v>
      </c>
      <c r="DV91" s="2639"/>
      <c r="DW91" s="1233">
        <v>129398</v>
      </c>
      <c r="DX91" s="1233" t="s">
        <v>21</v>
      </c>
      <c r="DY91" s="1233">
        <v>183929</v>
      </c>
      <c r="DZ91" s="1233" t="s">
        <v>21</v>
      </c>
      <c r="EA91" s="1233">
        <v>166774</v>
      </c>
      <c r="EB91" s="1233">
        <v>17155</v>
      </c>
      <c r="EC91" s="1233">
        <v>100985</v>
      </c>
      <c r="ED91" s="1233" t="s">
        <v>22</v>
      </c>
      <c r="EE91" s="1532" t="s">
        <v>35</v>
      </c>
      <c r="EF91" s="1533" t="s">
        <v>25</v>
      </c>
      <c r="EG91" s="1281" t="s">
        <v>25</v>
      </c>
      <c r="EH91" s="1282" t="s">
        <v>25</v>
      </c>
      <c r="EI91" s="1314" t="s">
        <v>169</v>
      </c>
      <c r="EJ91" s="1233">
        <v>129716</v>
      </c>
      <c r="EK91" s="1233" t="s">
        <v>22</v>
      </c>
      <c r="EL91" s="2639">
        <v>120151</v>
      </c>
      <c r="EM91" s="2639"/>
      <c r="EN91" s="1233">
        <v>18950</v>
      </c>
      <c r="EO91" s="1233">
        <v>30742</v>
      </c>
      <c r="EP91" s="1233">
        <v>70459</v>
      </c>
      <c r="EQ91" s="1233">
        <v>18132</v>
      </c>
      <c r="ER91" s="1233">
        <v>49084</v>
      </c>
      <c r="ES91" s="1233">
        <v>3243</v>
      </c>
      <c r="ET91" s="1233">
        <v>15566</v>
      </c>
      <c r="EU91" s="1233">
        <v>54676</v>
      </c>
      <c r="EV91" s="1532" t="s">
        <v>35</v>
      </c>
      <c r="EW91" s="1533" t="s">
        <v>25</v>
      </c>
      <c r="EX91" s="1281" t="s">
        <v>25</v>
      </c>
      <c r="EY91" s="1282" t="s">
        <v>25</v>
      </c>
      <c r="EZ91" s="1314" t="s">
        <v>169</v>
      </c>
      <c r="FA91" s="1233">
        <v>763019</v>
      </c>
      <c r="FB91" s="1233" t="s">
        <v>22</v>
      </c>
      <c r="FC91" s="2639">
        <v>763268</v>
      </c>
      <c r="FD91" s="2639"/>
      <c r="FE91" s="1233">
        <v>763268</v>
      </c>
      <c r="FF91" s="1233" t="s">
        <v>21</v>
      </c>
      <c r="FG91" s="1233" t="s">
        <v>21</v>
      </c>
      <c r="FH91" s="1233" t="s">
        <v>22</v>
      </c>
      <c r="FI91" s="1233" t="s">
        <v>21</v>
      </c>
      <c r="FJ91" s="1233" t="s">
        <v>21</v>
      </c>
      <c r="FK91" s="1233" t="s">
        <v>21</v>
      </c>
      <c r="FL91" s="1233">
        <v>2891</v>
      </c>
      <c r="FM91" s="1532" t="s">
        <v>35</v>
      </c>
      <c r="FN91" s="1533" t="s">
        <v>25</v>
      </c>
      <c r="FO91" s="1281" t="s">
        <v>25</v>
      </c>
      <c r="FP91" s="1282" t="s">
        <v>25</v>
      </c>
      <c r="FQ91" s="1314" t="s">
        <v>169</v>
      </c>
      <c r="FR91" s="1233">
        <v>39951</v>
      </c>
      <c r="FS91" s="1233" t="s">
        <v>21</v>
      </c>
      <c r="FT91" s="2639">
        <v>40087</v>
      </c>
      <c r="FU91" s="2639"/>
      <c r="FV91" s="1233">
        <v>33669</v>
      </c>
      <c r="FW91" s="1233" t="s">
        <v>21</v>
      </c>
      <c r="FX91" s="1233">
        <v>6418</v>
      </c>
      <c r="FY91" s="1233">
        <v>400</v>
      </c>
      <c r="FZ91" s="1233">
        <v>6018</v>
      </c>
      <c r="GA91" s="1233" t="s">
        <v>21</v>
      </c>
      <c r="GB91" s="1233" t="s">
        <v>21</v>
      </c>
      <c r="GC91" s="1233">
        <v>25664</v>
      </c>
      <c r="GD91" s="1532" t="s">
        <v>35</v>
      </c>
      <c r="GE91" s="1533" t="s">
        <v>25</v>
      </c>
      <c r="GF91" s="1281"/>
      <c r="GG91" s="1282"/>
      <c r="GH91" s="1293"/>
      <c r="GU91" s="1556"/>
      <c r="GV91" s="1533"/>
    </row>
    <row r="92" spans="1:204" ht="15" customHeight="1">
      <c r="A92" s="1281" t="s">
        <v>25</v>
      </c>
      <c r="B92" s="1282" t="s">
        <v>25</v>
      </c>
      <c r="C92" s="1314" t="s">
        <v>170</v>
      </c>
      <c r="D92" s="1233">
        <v>110</v>
      </c>
      <c r="E92" s="1233" t="s">
        <v>22</v>
      </c>
      <c r="F92" s="1233"/>
      <c r="G92" s="1233">
        <v>150</v>
      </c>
      <c r="H92" s="1233">
        <v>150</v>
      </c>
      <c r="I92" s="1233" t="s">
        <v>21</v>
      </c>
      <c r="J92" s="1233" t="s">
        <v>21</v>
      </c>
      <c r="K92" s="1233" t="s">
        <v>21</v>
      </c>
      <c r="L92" s="1233" t="s">
        <v>21</v>
      </c>
      <c r="M92" s="1233" t="s">
        <v>21</v>
      </c>
      <c r="N92" s="1233" t="s">
        <v>21</v>
      </c>
      <c r="O92" s="1233">
        <v>385</v>
      </c>
      <c r="P92" s="1532" t="s">
        <v>36</v>
      </c>
      <c r="Q92" s="1533" t="s">
        <v>25</v>
      </c>
      <c r="R92" s="1281" t="s">
        <v>25</v>
      </c>
      <c r="S92" s="1282" t="s">
        <v>25</v>
      </c>
      <c r="T92" s="1314" t="s">
        <v>170</v>
      </c>
      <c r="U92" s="1233">
        <v>1292664</v>
      </c>
      <c r="V92" s="1233" t="s">
        <v>22</v>
      </c>
      <c r="W92" s="2639">
        <v>1283958</v>
      </c>
      <c r="X92" s="2639"/>
      <c r="Y92" s="1233" t="s">
        <v>21</v>
      </c>
      <c r="Z92" s="1233" t="s">
        <v>21</v>
      </c>
      <c r="AA92" s="1233">
        <v>1283958</v>
      </c>
      <c r="AB92" s="1233">
        <v>1283958</v>
      </c>
      <c r="AC92" s="1233" t="s">
        <v>21</v>
      </c>
      <c r="AD92" s="1233" t="s">
        <v>21</v>
      </c>
      <c r="AE92" s="1233">
        <v>8610</v>
      </c>
      <c r="AF92" s="1233">
        <v>13627</v>
      </c>
      <c r="AG92" s="1532" t="s">
        <v>36</v>
      </c>
      <c r="AH92" s="1533" t="s">
        <v>25</v>
      </c>
      <c r="AI92" s="1281" t="s">
        <v>25</v>
      </c>
      <c r="AJ92" s="1282" t="s">
        <v>25</v>
      </c>
      <c r="AK92" s="1314" t="s">
        <v>170</v>
      </c>
      <c r="AL92" s="1233">
        <v>214442</v>
      </c>
      <c r="AM92" s="1233" t="s">
        <v>22</v>
      </c>
      <c r="AN92" s="2639">
        <v>333243</v>
      </c>
      <c r="AO92" s="2639"/>
      <c r="AP92" s="1233">
        <v>189980</v>
      </c>
      <c r="AQ92" s="1233">
        <v>10888</v>
      </c>
      <c r="AR92" s="1233">
        <v>132375</v>
      </c>
      <c r="AS92" s="1233">
        <v>37676</v>
      </c>
      <c r="AT92" s="1233">
        <v>84273</v>
      </c>
      <c r="AU92" s="1233">
        <v>10426</v>
      </c>
      <c r="AV92" s="1233">
        <v>4540</v>
      </c>
      <c r="AW92" s="1233">
        <v>252995</v>
      </c>
      <c r="AX92" s="1532" t="s">
        <v>36</v>
      </c>
      <c r="AY92" s="1533" t="s">
        <v>25</v>
      </c>
      <c r="AZ92" s="1281" t="s">
        <v>25</v>
      </c>
      <c r="BA92" s="1282" t="s">
        <v>25</v>
      </c>
      <c r="BB92" s="1314" t="s">
        <v>170</v>
      </c>
      <c r="BC92" s="1233">
        <v>51349</v>
      </c>
      <c r="BD92" s="1233" t="s">
        <v>22</v>
      </c>
      <c r="BE92" s="2639">
        <v>136498</v>
      </c>
      <c r="BF92" s="2639"/>
      <c r="BG92" s="1233">
        <v>72514</v>
      </c>
      <c r="BH92" s="1233" t="s">
        <v>21</v>
      </c>
      <c r="BI92" s="1233">
        <v>63984</v>
      </c>
      <c r="BJ92" s="1233">
        <v>32301</v>
      </c>
      <c r="BK92" s="1233">
        <v>31092</v>
      </c>
      <c r="BL92" s="1233">
        <v>591</v>
      </c>
      <c r="BM92" s="1233">
        <v>379</v>
      </c>
      <c r="BN92" s="1233">
        <v>16123</v>
      </c>
      <c r="BO92" s="1532" t="s">
        <v>36</v>
      </c>
      <c r="BP92" s="1533" t="s">
        <v>25</v>
      </c>
      <c r="BQ92" s="1281" t="s">
        <v>25</v>
      </c>
      <c r="BR92" s="1282" t="s">
        <v>25</v>
      </c>
      <c r="BS92" s="1314" t="s">
        <v>170</v>
      </c>
      <c r="BT92" s="1233">
        <v>349015</v>
      </c>
      <c r="BU92" s="1233" t="s">
        <v>22</v>
      </c>
      <c r="BV92" s="2639">
        <v>379250</v>
      </c>
      <c r="BW92" s="2639"/>
      <c r="BX92" s="1233">
        <v>202512</v>
      </c>
      <c r="BY92" s="1233" t="s">
        <v>21</v>
      </c>
      <c r="BZ92" s="1233">
        <v>176738</v>
      </c>
      <c r="CA92" s="1233">
        <v>62925</v>
      </c>
      <c r="CB92" s="1233">
        <v>113325</v>
      </c>
      <c r="CC92" s="1233">
        <v>488</v>
      </c>
      <c r="CD92" s="1233">
        <v>20372</v>
      </c>
      <c r="CE92" s="1233">
        <v>707080</v>
      </c>
      <c r="CF92" s="1532" t="s">
        <v>36</v>
      </c>
      <c r="CG92" s="1533" t="s">
        <v>25</v>
      </c>
      <c r="CH92" s="1281" t="s">
        <v>25</v>
      </c>
      <c r="CI92" s="1282" t="s">
        <v>25</v>
      </c>
      <c r="CJ92" s="1314" t="s">
        <v>170</v>
      </c>
      <c r="CK92" s="1233">
        <v>5762199</v>
      </c>
      <c r="CL92" s="1233">
        <v>3206628</v>
      </c>
      <c r="CM92" s="2639">
        <v>8212906</v>
      </c>
      <c r="CN92" s="2639"/>
      <c r="CO92" s="1233">
        <v>1812889</v>
      </c>
      <c r="CP92" s="1233">
        <v>195628</v>
      </c>
      <c r="CQ92" s="1233">
        <v>6204389</v>
      </c>
      <c r="CR92" s="1233">
        <v>2639228</v>
      </c>
      <c r="CS92" s="1233">
        <v>3455878</v>
      </c>
      <c r="CT92" s="1233">
        <v>109283</v>
      </c>
      <c r="CU92" s="1233">
        <v>1354673</v>
      </c>
      <c r="CV92" s="1233">
        <v>8078814</v>
      </c>
      <c r="CW92" s="1532" t="s">
        <v>36</v>
      </c>
      <c r="CX92" s="1533" t="s">
        <v>25</v>
      </c>
      <c r="CY92" s="1281" t="s">
        <v>25</v>
      </c>
      <c r="CZ92" s="1282" t="s">
        <v>25</v>
      </c>
      <c r="DA92" s="1314" t="s">
        <v>170</v>
      </c>
      <c r="DB92" s="1233">
        <v>24315</v>
      </c>
      <c r="DC92" s="1233">
        <v>70255</v>
      </c>
      <c r="DD92" s="2639">
        <v>37592</v>
      </c>
      <c r="DE92" s="2639"/>
      <c r="DF92" s="1233" t="s">
        <v>21</v>
      </c>
      <c r="DG92" s="1233" t="s">
        <v>21</v>
      </c>
      <c r="DH92" s="1233">
        <v>37592</v>
      </c>
      <c r="DI92" s="1233">
        <v>37592</v>
      </c>
      <c r="DJ92" s="1233" t="s">
        <v>21</v>
      </c>
      <c r="DK92" s="1233" t="s">
        <v>21</v>
      </c>
      <c r="DL92" s="1233">
        <v>53511</v>
      </c>
      <c r="DM92" s="1233">
        <v>50985</v>
      </c>
      <c r="DN92" s="1532" t="s">
        <v>36</v>
      </c>
      <c r="DO92" s="1533" t="s">
        <v>25</v>
      </c>
      <c r="DP92" s="1281" t="s">
        <v>25</v>
      </c>
      <c r="DQ92" s="1282" t="s">
        <v>25</v>
      </c>
      <c r="DR92" s="1314" t="s">
        <v>170</v>
      </c>
      <c r="DS92" s="1233">
        <v>20685</v>
      </c>
      <c r="DT92" s="1233">
        <v>461371</v>
      </c>
      <c r="DU92" s="2639">
        <v>333278</v>
      </c>
      <c r="DV92" s="2639"/>
      <c r="DW92" s="1233">
        <v>118171</v>
      </c>
      <c r="DX92" s="1233" t="s">
        <v>21</v>
      </c>
      <c r="DY92" s="1233">
        <v>215107</v>
      </c>
      <c r="DZ92" s="1233" t="s">
        <v>21</v>
      </c>
      <c r="EA92" s="1233">
        <v>201856</v>
      </c>
      <c r="EB92" s="1233">
        <v>13251</v>
      </c>
      <c r="EC92" s="1233">
        <v>123695</v>
      </c>
      <c r="ED92" s="1233" t="s">
        <v>22</v>
      </c>
      <c r="EE92" s="1532" t="s">
        <v>36</v>
      </c>
      <c r="EF92" s="1533" t="s">
        <v>25</v>
      </c>
      <c r="EG92" s="1281" t="s">
        <v>25</v>
      </c>
      <c r="EH92" s="1282" t="s">
        <v>25</v>
      </c>
      <c r="EI92" s="1314" t="s">
        <v>170</v>
      </c>
      <c r="EJ92" s="1233">
        <v>119625</v>
      </c>
      <c r="EK92" s="1233" t="s">
        <v>22</v>
      </c>
      <c r="EL92" s="2639">
        <v>113232</v>
      </c>
      <c r="EM92" s="2639"/>
      <c r="EN92" s="1233">
        <v>14525</v>
      </c>
      <c r="EO92" s="1233">
        <v>31877</v>
      </c>
      <c r="EP92" s="1233">
        <v>66830</v>
      </c>
      <c r="EQ92" s="1233">
        <v>17619</v>
      </c>
      <c r="ER92" s="1233">
        <v>45616</v>
      </c>
      <c r="ES92" s="1233">
        <v>3595</v>
      </c>
      <c r="ET92" s="1233">
        <v>12111</v>
      </c>
      <c r="EU92" s="1233">
        <v>48929</v>
      </c>
      <c r="EV92" s="1532" t="s">
        <v>36</v>
      </c>
      <c r="EW92" s="1533" t="s">
        <v>25</v>
      </c>
      <c r="EX92" s="1281" t="s">
        <v>25</v>
      </c>
      <c r="EY92" s="1282" t="s">
        <v>25</v>
      </c>
      <c r="EZ92" s="1314" t="s">
        <v>170</v>
      </c>
      <c r="FA92" s="1233">
        <v>821830</v>
      </c>
      <c r="FB92" s="1233" t="s">
        <v>22</v>
      </c>
      <c r="FC92" s="2639">
        <v>822005</v>
      </c>
      <c r="FD92" s="2639"/>
      <c r="FE92" s="1233">
        <v>822005</v>
      </c>
      <c r="FF92" s="1233" t="s">
        <v>21</v>
      </c>
      <c r="FG92" s="1233" t="s">
        <v>21</v>
      </c>
      <c r="FH92" s="1233" t="s">
        <v>22</v>
      </c>
      <c r="FI92" s="1233" t="s">
        <v>21</v>
      </c>
      <c r="FJ92" s="1233" t="s">
        <v>21</v>
      </c>
      <c r="FK92" s="1233" t="s">
        <v>21</v>
      </c>
      <c r="FL92" s="1233">
        <v>3032</v>
      </c>
      <c r="FM92" s="1532" t="s">
        <v>36</v>
      </c>
      <c r="FN92" s="1533" t="s">
        <v>25</v>
      </c>
      <c r="FO92" s="1281" t="s">
        <v>25</v>
      </c>
      <c r="FP92" s="1282" t="s">
        <v>25</v>
      </c>
      <c r="FQ92" s="1314" t="s">
        <v>170</v>
      </c>
      <c r="FR92" s="1233">
        <v>43610</v>
      </c>
      <c r="FS92" s="1233" t="s">
        <v>21</v>
      </c>
      <c r="FT92" s="2639">
        <v>48172</v>
      </c>
      <c r="FU92" s="2639"/>
      <c r="FV92" s="1233">
        <v>41694</v>
      </c>
      <c r="FW92" s="1233" t="s">
        <v>21</v>
      </c>
      <c r="FX92" s="1233">
        <v>6478</v>
      </c>
      <c r="FY92" s="1233">
        <v>533</v>
      </c>
      <c r="FZ92" s="1233">
        <v>5945</v>
      </c>
      <c r="GA92" s="1233" t="s">
        <v>21</v>
      </c>
      <c r="GB92" s="1233" t="s">
        <v>21</v>
      </c>
      <c r="GC92" s="1233">
        <v>25392</v>
      </c>
      <c r="GD92" s="1532" t="s">
        <v>36</v>
      </c>
      <c r="GE92" s="1533" t="s">
        <v>25</v>
      </c>
      <c r="GF92" s="1281"/>
      <c r="GG92" s="1282"/>
      <c r="GH92" s="1293"/>
      <c r="GU92" s="1556"/>
      <c r="GV92" s="1533"/>
    </row>
    <row r="93" spans="1:204" ht="15" customHeight="1">
      <c r="A93" s="1281" t="s">
        <v>25</v>
      </c>
      <c r="B93" s="1282" t="s">
        <v>25</v>
      </c>
      <c r="C93" s="1314" t="s">
        <v>171</v>
      </c>
      <c r="D93" s="1233">
        <v>220</v>
      </c>
      <c r="E93" s="1233" t="s">
        <v>22</v>
      </c>
      <c r="F93" s="1233"/>
      <c r="G93" s="1233">
        <v>185</v>
      </c>
      <c r="H93" s="1233">
        <v>185</v>
      </c>
      <c r="I93" s="1233" t="s">
        <v>21</v>
      </c>
      <c r="J93" s="1233" t="s">
        <v>21</v>
      </c>
      <c r="K93" s="1233" t="s">
        <v>21</v>
      </c>
      <c r="L93" s="1233" t="s">
        <v>21</v>
      </c>
      <c r="M93" s="1233" t="s">
        <v>21</v>
      </c>
      <c r="N93" s="1233">
        <v>2376</v>
      </c>
      <c r="O93" s="1233">
        <v>420</v>
      </c>
      <c r="P93" s="1532" t="s">
        <v>37</v>
      </c>
      <c r="Q93" s="1533" t="s">
        <v>25</v>
      </c>
      <c r="R93" s="1281" t="s">
        <v>25</v>
      </c>
      <c r="S93" s="1282" t="s">
        <v>25</v>
      </c>
      <c r="T93" s="1314" t="s">
        <v>171</v>
      </c>
      <c r="U93" s="1233">
        <v>1193072</v>
      </c>
      <c r="V93" s="1233" t="s">
        <v>22</v>
      </c>
      <c r="W93" s="2639">
        <v>1188925</v>
      </c>
      <c r="X93" s="2639"/>
      <c r="Y93" s="1233" t="s">
        <v>21</v>
      </c>
      <c r="Z93" s="1233" t="s">
        <v>21</v>
      </c>
      <c r="AA93" s="1233">
        <v>1188925</v>
      </c>
      <c r="AB93" s="1233">
        <v>1188925</v>
      </c>
      <c r="AC93" s="1233" t="s">
        <v>21</v>
      </c>
      <c r="AD93" s="1233" t="s">
        <v>21</v>
      </c>
      <c r="AE93" s="1233">
        <v>6784</v>
      </c>
      <c r="AF93" s="1233">
        <v>10987</v>
      </c>
      <c r="AG93" s="1532" t="s">
        <v>37</v>
      </c>
      <c r="AH93" s="1533" t="s">
        <v>25</v>
      </c>
      <c r="AI93" s="1281" t="s">
        <v>25</v>
      </c>
      <c r="AJ93" s="1282" t="s">
        <v>25</v>
      </c>
      <c r="AK93" s="1314" t="s">
        <v>171</v>
      </c>
      <c r="AL93" s="1233">
        <v>247915</v>
      </c>
      <c r="AM93" s="1233" t="s">
        <v>22</v>
      </c>
      <c r="AN93" s="2639">
        <v>360446</v>
      </c>
      <c r="AO93" s="2639"/>
      <c r="AP93" s="1233">
        <v>210985</v>
      </c>
      <c r="AQ93" s="1233">
        <v>12915</v>
      </c>
      <c r="AR93" s="1233">
        <v>136546</v>
      </c>
      <c r="AS93" s="1233">
        <v>37792</v>
      </c>
      <c r="AT93" s="1233">
        <v>89502</v>
      </c>
      <c r="AU93" s="1233">
        <v>9252</v>
      </c>
      <c r="AV93" s="1233">
        <v>1715</v>
      </c>
      <c r="AW93" s="1233">
        <v>259524</v>
      </c>
      <c r="AX93" s="1532" t="s">
        <v>37</v>
      </c>
      <c r="AY93" s="1533" t="s">
        <v>25</v>
      </c>
      <c r="AZ93" s="1281" t="s">
        <v>25</v>
      </c>
      <c r="BA93" s="1282" t="s">
        <v>25</v>
      </c>
      <c r="BB93" s="1314" t="s">
        <v>171</v>
      </c>
      <c r="BC93" s="1233">
        <v>46995</v>
      </c>
      <c r="BD93" s="1233" t="s">
        <v>22</v>
      </c>
      <c r="BE93" s="2639">
        <v>128839</v>
      </c>
      <c r="BF93" s="2639"/>
      <c r="BG93" s="1233">
        <v>67876</v>
      </c>
      <c r="BH93" s="1233" t="s">
        <v>21</v>
      </c>
      <c r="BI93" s="1233">
        <v>60963</v>
      </c>
      <c r="BJ93" s="1233">
        <v>28680</v>
      </c>
      <c r="BK93" s="1233">
        <v>31694</v>
      </c>
      <c r="BL93" s="1233">
        <v>589</v>
      </c>
      <c r="BM93" s="1233">
        <v>300</v>
      </c>
      <c r="BN93" s="1233">
        <v>16169</v>
      </c>
      <c r="BO93" s="1532" t="s">
        <v>37</v>
      </c>
      <c r="BP93" s="1533" t="s">
        <v>25</v>
      </c>
      <c r="BQ93" s="1281" t="s">
        <v>25</v>
      </c>
      <c r="BR93" s="1282" t="s">
        <v>25</v>
      </c>
      <c r="BS93" s="1314" t="s">
        <v>171</v>
      </c>
      <c r="BT93" s="1233">
        <v>187636</v>
      </c>
      <c r="BU93" s="1233" t="s">
        <v>22</v>
      </c>
      <c r="BV93" s="2639">
        <v>342186</v>
      </c>
      <c r="BW93" s="2639"/>
      <c r="BX93" s="1233">
        <v>182967</v>
      </c>
      <c r="BY93" s="1233" t="s">
        <v>21</v>
      </c>
      <c r="BZ93" s="1233">
        <v>159219</v>
      </c>
      <c r="CA93" s="1233">
        <v>55888</v>
      </c>
      <c r="CB93" s="1233">
        <v>102740</v>
      </c>
      <c r="CC93" s="1233">
        <v>591</v>
      </c>
      <c r="CD93" s="1233">
        <v>10096</v>
      </c>
      <c r="CE93" s="1233">
        <v>593636</v>
      </c>
      <c r="CF93" s="1532" t="s">
        <v>37</v>
      </c>
      <c r="CG93" s="1533" t="s">
        <v>25</v>
      </c>
      <c r="CH93" s="1281" t="s">
        <v>25</v>
      </c>
      <c r="CI93" s="1282" t="s">
        <v>25</v>
      </c>
      <c r="CJ93" s="1314" t="s">
        <v>171</v>
      </c>
      <c r="CK93" s="1233">
        <v>6204277</v>
      </c>
      <c r="CL93" s="1233">
        <v>3163308</v>
      </c>
      <c r="CM93" s="2639">
        <v>7987826</v>
      </c>
      <c r="CN93" s="2639"/>
      <c r="CO93" s="1233">
        <v>1731131</v>
      </c>
      <c r="CP93" s="1233">
        <v>214030</v>
      </c>
      <c r="CQ93" s="1233">
        <v>6042665</v>
      </c>
      <c r="CR93" s="1233">
        <v>2538704</v>
      </c>
      <c r="CS93" s="1233">
        <v>3390760</v>
      </c>
      <c r="CT93" s="1233">
        <v>113200</v>
      </c>
      <c r="CU93" s="1233">
        <v>1424615</v>
      </c>
      <c r="CV93" s="1233">
        <v>8018785</v>
      </c>
      <c r="CW93" s="1532" t="s">
        <v>37</v>
      </c>
      <c r="CX93" s="1533" t="s">
        <v>25</v>
      </c>
      <c r="CY93" s="1281" t="s">
        <v>25</v>
      </c>
      <c r="CZ93" s="1282" t="s">
        <v>25</v>
      </c>
      <c r="DA93" s="1314" t="s">
        <v>171</v>
      </c>
      <c r="DB93" s="1233">
        <v>34530</v>
      </c>
      <c r="DC93" s="1233">
        <v>68102</v>
      </c>
      <c r="DD93" s="2639">
        <v>45660</v>
      </c>
      <c r="DE93" s="2639"/>
      <c r="DF93" s="1233" t="s">
        <v>21</v>
      </c>
      <c r="DG93" s="1233" t="s">
        <v>21</v>
      </c>
      <c r="DH93" s="1233">
        <v>45660</v>
      </c>
      <c r="DI93" s="1233">
        <v>45660</v>
      </c>
      <c r="DJ93" s="1233" t="s">
        <v>21</v>
      </c>
      <c r="DK93" s="1233" t="s">
        <v>21</v>
      </c>
      <c r="DL93" s="1233">
        <v>49459</v>
      </c>
      <c r="DM93" s="1233">
        <v>56026</v>
      </c>
      <c r="DN93" s="1532" t="s">
        <v>37</v>
      </c>
      <c r="DO93" s="1533" t="s">
        <v>25</v>
      </c>
      <c r="DP93" s="1281" t="s">
        <v>25</v>
      </c>
      <c r="DQ93" s="1282" t="s">
        <v>25</v>
      </c>
      <c r="DR93" s="1314" t="s">
        <v>171</v>
      </c>
      <c r="DS93" s="1233">
        <v>17194</v>
      </c>
      <c r="DT93" s="1233">
        <v>464438</v>
      </c>
      <c r="DU93" s="2639">
        <v>330082</v>
      </c>
      <c r="DV93" s="2639"/>
      <c r="DW93" s="1233">
        <v>108528</v>
      </c>
      <c r="DX93" s="1233" t="s">
        <v>21</v>
      </c>
      <c r="DY93" s="1233">
        <v>221554</v>
      </c>
      <c r="DZ93" s="1233" t="s">
        <v>21</v>
      </c>
      <c r="EA93" s="1233">
        <v>200685</v>
      </c>
      <c r="EB93" s="1233">
        <v>20869</v>
      </c>
      <c r="EC93" s="1233">
        <v>121627</v>
      </c>
      <c r="ED93" s="1233" t="s">
        <v>22</v>
      </c>
      <c r="EE93" s="1532" t="s">
        <v>37</v>
      </c>
      <c r="EF93" s="1533" t="s">
        <v>25</v>
      </c>
      <c r="EG93" s="1281" t="s">
        <v>25</v>
      </c>
      <c r="EH93" s="1282" t="s">
        <v>25</v>
      </c>
      <c r="EI93" s="1314" t="s">
        <v>171</v>
      </c>
      <c r="EJ93" s="1233">
        <v>129803</v>
      </c>
      <c r="EK93" s="1233" t="s">
        <v>22</v>
      </c>
      <c r="EL93" s="2639">
        <v>120273</v>
      </c>
      <c r="EM93" s="2639"/>
      <c r="EN93" s="1233">
        <v>17356</v>
      </c>
      <c r="EO93" s="1233">
        <v>32584</v>
      </c>
      <c r="EP93" s="1233">
        <v>70333</v>
      </c>
      <c r="EQ93" s="1233">
        <v>16535</v>
      </c>
      <c r="ER93" s="1233">
        <v>49920</v>
      </c>
      <c r="ES93" s="1233">
        <v>3878</v>
      </c>
      <c r="ET93" s="1233">
        <v>13420</v>
      </c>
      <c r="EU93" s="1233">
        <v>44985</v>
      </c>
      <c r="EV93" s="1532" t="s">
        <v>37</v>
      </c>
      <c r="EW93" s="1533" t="s">
        <v>25</v>
      </c>
      <c r="EX93" s="1281" t="s">
        <v>25</v>
      </c>
      <c r="EY93" s="1282" t="s">
        <v>25</v>
      </c>
      <c r="EZ93" s="1314" t="s">
        <v>171</v>
      </c>
      <c r="FA93" s="1233">
        <v>879524</v>
      </c>
      <c r="FB93" s="1233" t="s">
        <v>22</v>
      </c>
      <c r="FC93" s="2639">
        <v>879283</v>
      </c>
      <c r="FD93" s="2639"/>
      <c r="FE93" s="1233">
        <v>879283</v>
      </c>
      <c r="FF93" s="1233" t="s">
        <v>21</v>
      </c>
      <c r="FG93" s="1233" t="s">
        <v>21</v>
      </c>
      <c r="FH93" s="1233" t="s">
        <v>22</v>
      </c>
      <c r="FI93" s="1233" t="s">
        <v>21</v>
      </c>
      <c r="FJ93" s="1233" t="s">
        <v>21</v>
      </c>
      <c r="FK93" s="1233" t="s">
        <v>21</v>
      </c>
      <c r="FL93" s="1233">
        <v>3273</v>
      </c>
      <c r="FM93" s="1532" t="s">
        <v>37</v>
      </c>
      <c r="FN93" s="1533" t="s">
        <v>25</v>
      </c>
      <c r="FO93" s="1281" t="s">
        <v>25</v>
      </c>
      <c r="FP93" s="1282" t="s">
        <v>25</v>
      </c>
      <c r="FQ93" s="1314" t="s">
        <v>171</v>
      </c>
      <c r="FR93" s="1233">
        <v>45523</v>
      </c>
      <c r="FS93" s="1233" t="s">
        <v>21</v>
      </c>
      <c r="FT93" s="2639">
        <v>43716</v>
      </c>
      <c r="FU93" s="2639"/>
      <c r="FV93" s="1233">
        <v>38186</v>
      </c>
      <c r="FW93" s="1233" t="s">
        <v>21</v>
      </c>
      <c r="FX93" s="1233">
        <v>5530</v>
      </c>
      <c r="FY93" s="1233">
        <v>168</v>
      </c>
      <c r="FZ93" s="1233">
        <v>5362</v>
      </c>
      <c r="GA93" s="1233" t="s">
        <v>21</v>
      </c>
      <c r="GB93" s="1233" t="s">
        <v>21</v>
      </c>
      <c r="GC93" s="1233">
        <v>27200</v>
      </c>
      <c r="GD93" s="1532" t="s">
        <v>37</v>
      </c>
      <c r="GE93" s="1533" t="s">
        <v>25</v>
      </c>
      <c r="GF93" s="1281"/>
      <c r="GG93" s="1282"/>
      <c r="GH93" s="1293"/>
      <c r="GU93" s="1556"/>
      <c r="GV93" s="1533"/>
    </row>
    <row r="94" spans="1:204" ht="15" customHeight="1">
      <c r="A94" s="1281" t="s">
        <v>25</v>
      </c>
      <c r="B94" s="1282" t="s">
        <v>25</v>
      </c>
      <c r="C94" s="1314" t="s">
        <v>172</v>
      </c>
      <c r="D94" s="1233">
        <v>264</v>
      </c>
      <c r="E94" s="1233" t="s">
        <v>22</v>
      </c>
      <c r="F94" s="1233"/>
      <c r="G94" s="1233">
        <v>271</v>
      </c>
      <c r="H94" s="1233">
        <v>271</v>
      </c>
      <c r="I94" s="1233" t="s">
        <v>21</v>
      </c>
      <c r="J94" s="1233" t="s">
        <v>21</v>
      </c>
      <c r="K94" s="1233" t="s">
        <v>21</v>
      </c>
      <c r="L94" s="1233" t="s">
        <v>21</v>
      </c>
      <c r="M94" s="1233" t="s">
        <v>21</v>
      </c>
      <c r="N94" s="1233">
        <v>2479</v>
      </c>
      <c r="O94" s="1233">
        <v>413</v>
      </c>
      <c r="P94" s="1532" t="s">
        <v>38</v>
      </c>
      <c r="Q94" s="1533" t="s">
        <v>25</v>
      </c>
      <c r="R94" s="1281" t="s">
        <v>25</v>
      </c>
      <c r="S94" s="1282" t="s">
        <v>25</v>
      </c>
      <c r="T94" s="1314" t="s">
        <v>172</v>
      </c>
      <c r="U94" s="1233">
        <v>1230288</v>
      </c>
      <c r="V94" s="1233" t="s">
        <v>22</v>
      </c>
      <c r="W94" s="2639">
        <v>1217275</v>
      </c>
      <c r="X94" s="2639"/>
      <c r="Y94" s="1233" t="s">
        <v>21</v>
      </c>
      <c r="Z94" s="1233" t="s">
        <v>21</v>
      </c>
      <c r="AA94" s="1233">
        <v>1217275</v>
      </c>
      <c r="AB94" s="1233">
        <v>1217275</v>
      </c>
      <c r="AC94" s="1233" t="s">
        <v>21</v>
      </c>
      <c r="AD94" s="1233" t="s">
        <v>21</v>
      </c>
      <c r="AE94" s="1233">
        <v>7599</v>
      </c>
      <c r="AF94" s="1233">
        <v>16401</v>
      </c>
      <c r="AG94" s="1532" t="s">
        <v>38</v>
      </c>
      <c r="AH94" s="1533" t="s">
        <v>25</v>
      </c>
      <c r="AI94" s="1281" t="s">
        <v>25</v>
      </c>
      <c r="AJ94" s="1282" t="s">
        <v>25</v>
      </c>
      <c r="AK94" s="1314" t="s">
        <v>172</v>
      </c>
      <c r="AL94" s="1233">
        <v>254076</v>
      </c>
      <c r="AM94" s="1233" t="s">
        <v>22</v>
      </c>
      <c r="AN94" s="2639">
        <v>387881</v>
      </c>
      <c r="AO94" s="2639"/>
      <c r="AP94" s="1233">
        <v>241404</v>
      </c>
      <c r="AQ94" s="1233">
        <v>6542</v>
      </c>
      <c r="AR94" s="1233">
        <v>139935</v>
      </c>
      <c r="AS94" s="1233">
        <v>38001</v>
      </c>
      <c r="AT94" s="1233">
        <v>92614</v>
      </c>
      <c r="AU94" s="1233">
        <v>9320</v>
      </c>
      <c r="AV94" s="1233">
        <v>1868</v>
      </c>
      <c r="AW94" s="1233">
        <v>262677</v>
      </c>
      <c r="AX94" s="1532" t="s">
        <v>38</v>
      </c>
      <c r="AY94" s="1533" t="s">
        <v>25</v>
      </c>
      <c r="AZ94" s="1281" t="s">
        <v>25</v>
      </c>
      <c r="BA94" s="1282" t="s">
        <v>25</v>
      </c>
      <c r="BB94" s="1314" t="s">
        <v>172</v>
      </c>
      <c r="BC94" s="1233">
        <v>53370</v>
      </c>
      <c r="BD94" s="1233" t="s">
        <v>22</v>
      </c>
      <c r="BE94" s="2639">
        <v>138987</v>
      </c>
      <c r="BF94" s="2639"/>
      <c r="BG94" s="1233">
        <v>71586</v>
      </c>
      <c r="BH94" s="1233" t="s">
        <v>21</v>
      </c>
      <c r="BI94" s="1233">
        <v>67401</v>
      </c>
      <c r="BJ94" s="1233">
        <v>31540</v>
      </c>
      <c r="BK94" s="1233">
        <v>35303</v>
      </c>
      <c r="BL94" s="1233">
        <v>558</v>
      </c>
      <c r="BM94" s="1233">
        <v>361</v>
      </c>
      <c r="BN94" s="1233">
        <v>16517</v>
      </c>
      <c r="BO94" s="1532" t="s">
        <v>38</v>
      </c>
      <c r="BP94" s="1533" t="s">
        <v>25</v>
      </c>
      <c r="BQ94" s="1281" t="s">
        <v>25</v>
      </c>
      <c r="BR94" s="1282" t="s">
        <v>25</v>
      </c>
      <c r="BS94" s="1314" t="s">
        <v>172</v>
      </c>
      <c r="BT94" s="1233">
        <v>404078</v>
      </c>
      <c r="BU94" s="1233" t="s">
        <v>22</v>
      </c>
      <c r="BV94" s="2639">
        <v>283978</v>
      </c>
      <c r="BW94" s="2639"/>
      <c r="BX94" s="1233">
        <v>144382</v>
      </c>
      <c r="BY94" s="1233" t="s">
        <v>21</v>
      </c>
      <c r="BZ94" s="1233">
        <v>139596</v>
      </c>
      <c r="CA94" s="1233">
        <v>40063</v>
      </c>
      <c r="CB94" s="1233">
        <v>98298</v>
      </c>
      <c r="CC94" s="1233">
        <v>1235</v>
      </c>
      <c r="CD94" s="1233">
        <v>20544</v>
      </c>
      <c r="CE94" s="1233">
        <v>720569</v>
      </c>
      <c r="CF94" s="1532" t="s">
        <v>38</v>
      </c>
      <c r="CG94" s="1533" t="s">
        <v>25</v>
      </c>
      <c r="CH94" s="1281" t="s">
        <v>25</v>
      </c>
      <c r="CI94" s="1282" t="s">
        <v>25</v>
      </c>
      <c r="CJ94" s="1314" t="s">
        <v>172</v>
      </c>
      <c r="CK94" s="1233">
        <v>6727483</v>
      </c>
      <c r="CL94" s="1233">
        <v>3377241</v>
      </c>
      <c r="CM94" s="2639">
        <v>8427135</v>
      </c>
      <c r="CN94" s="2639"/>
      <c r="CO94" s="1233">
        <v>1677772</v>
      </c>
      <c r="CP94" s="1233">
        <v>198950</v>
      </c>
      <c r="CQ94" s="1233">
        <v>6550412</v>
      </c>
      <c r="CR94" s="1233">
        <v>2709690</v>
      </c>
      <c r="CS94" s="1233">
        <v>3725452</v>
      </c>
      <c r="CT94" s="1233">
        <v>115270</v>
      </c>
      <c r="CU94" s="1233">
        <v>1627715</v>
      </c>
      <c r="CV94" s="1233">
        <v>8044253</v>
      </c>
      <c r="CW94" s="1532" t="s">
        <v>38</v>
      </c>
      <c r="CX94" s="1533" t="s">
        <v>25</v>
      </c>
      <c r="CY94" s="1281" t="s">
        <v>25</v>
      </c>
      <c r="CZ94" s="1282" t="s">
        <v>25</v>
      </c>
      <c r="DA94" s="1314" t="s">
        <v>172</v>
      </c>
      <c r="DB94" s="1233">
        <v>34665</v>
      </c>
      <c r="DC94" s="1233">
        <v>68973</v>
      </c>
      <c r="DD94" s="2639">
        <v>49976</v>
      </c>
      <c r="DE94" s="2639"/>
      <c r="DF94" s="1233" t="s">
        <v>21</v>
      </c>
      <c r="DG94" s="1233" t="s">
        <v>21</v>
      </c>
      <c r="DH94" s="1233">
        <v>49976</v>
      </c>
      <c r="DI94" s="1233">
        <v>49976</v>
      </c>
      <c r="DJ94" s="1233" t="s">
        <v>21</v>
      </c>
      <c r="DK94" s="1233" t="s">
        <v>21</v>
      </c>
      <c r="DL94" s="1233">
        <v>51607</v>
      </c>
      <c r="DM94" s="1233">
        <v>55573</v>
      </c>
      <c r="DN94" s="1532" t="s">
        <v>38</v>
      </c>
      <c r="DO94" s="1533" t="s">
        <v>25</v>
      </c>
      <c r="DP94" s="1281" t="s">
        <v>25</v>
      </c>
      <c r="DQ94" s="1282" t="s">
        <v>25</v>
      </c>
      <c r="DR94" s="1314" t="s">
        <v>172</v>
      </c>
      <c r="DS94" s="1233">
        <v>16081</v>
      </c>
      <c r="DT94" s="1233">
        <v>498403</v>
      </c>
      <c r="DU94" s="2639">
        <v>338108</v>
      </c>
      <c r="DV94" s="2639"/>
      <c r="DW94" s="1233">
        <v>95660</v>
      </c>
      <c r="DX94" s="1233" t="s">
        <v>21</v>
      </c>
      <c r="DY94" s="1233">
        <v>242448</v>
      </c>
      <c r="DZ94" s="1233" t="s">
        <v>21</v>
      </c>
      <c r="EA94" s="1233">
        <v>224408</v>
      </c>
      <c r="EB94" s="1233">
        <v>18040</v>
      </c>
      <c r="EC94" s="1233">
        <v>144163</v>
      </c>
      <c r="ED94" s="1233" t="s">
        <v>22</v>
      </c>
      <c r="EE94" s="1532" t="s">
        <v>38</v>
      </c>
      <c r="EF94" s="1533" t="s">
        <v>25</v>
      </c>
      <c r="EG94" s="1281" t="s">
        <v>25</v>
      </c>
      <c r="EH94" s="1282" t="s">
        <v>25</v>
      </c>
      <c r="EI94" s="1314" t="s">
        <v>172</v>
      </c>
      <c r="EJ94" s="1233">
        <v>156768</v>
      </c>
      <c r="EK94" s="1233" t="s">
        <v>22</v>
      </c>
      <c r="EL94" s="2639">
        <v>121964</v>
      </c>
      <c r="EM94" s="2639"/>
      <c r="EN94" s="1233">
        <v>18144</v>
      </c>
      <c r="EO94" s="1233">
        <v>27890</v>
      </c>
      <c r="EP94" s="1233">
        <v>75930</v>
      </c>
      <c r="EQ94" s="1233">
        <v>16425</v>
      </c>
      <c r="ER94" s="1233">
        <v>55812</v>
      </c>
      <c r="ES94" s="1233">
        <v>3693</v>
      </c>
      <c r="ET94" s="1233">
        <v>8677</v>
      </c>
      <c r="EU94" s="1233">
        <v>71061</v>
      </c>
      <c r="EV94" s="1532" t="s">
        <v>38</v>
      </c>
      <c r="EW94" s="1533" t="s">
        <v>25</v>
      </c>
      <c r="EX94" s="1281" t="s">
        <v>25</v>
      </c>
      <c r="EY94" s="1282" t="s">
        <v>25</v>
      </c>
      <c r="EZ94" s="1314" t="s">
        <v>172</v>
      </c>
      <c r="FA94" s="1233">
        <v>921005</v>
      </c>
      <c r="FB94" s="1233" t="s">
        <v>22</v>
      </c>
      <c r="FC94" s="2639">
        <v>920999</v>
      </c>
      <c r="FD94" s="2639"/>
      <c r="FE94" s="1233">
        <v>920999</v>
      </c>
      <c r="FF94" s="1233" t="s">
        <v>21</v>
      </c>
      <c r="FG94" s="1233" t="s">
        <v>21</v>
      </c>
      <c r="FH94" s="1233" t="s">
        <v>22</v>
      </c>
      <c r="FI94" s="1233" t="s">
        <v>21</v>
      </c>
      <c r="FJ94" s="1233" t="s">
        <v>21</v>
      </c>
      <c r="FK94" s="1233" t="s">
        <v>21</v>
      </c>
      <c r="FL94" s="1233">
        <v>3279</v>
      </c>
      <c r="FM94" s="1532" t="s">
        <v>38</v>
      </c>
      <c r="FN94" s="1533" t="s">
        <v>25</v>
      </c>
      <c r="FO94" s="1281" t="s">
        <v>25</v>
      </c>
      <c r="FP94" s="1282" t="s">
        <v>25</v>
      </c>
      <c r="FQ94" s="1314" t="s">
        <v>172</v>
      </c>
      <c r="FR94" s="1233">
        <v>27242</v>
      </c>
      <c r="FS94" s="1233" t="s">
        <v>21</v>
      </c>
      <c r="FT94" s="2639">
        <v>25603</v>
      </c>
      <c r="FU94" s="2639"/>
      <c r="FV94" s="1233">
        <v>18928</v>
      </c>
      <c r="FW94" s="1233" t="s">
        <v>21</v>
      </c>
      <c r="FX94" s="1233">
        <v>6675</v>
      </c>
      <c r="FY94" s="1233">
        <v>713</v>
      </c>
      <c r="FZ94" s="1233">
        <v>5962</v>
      </c>
      <c r="GA94" s="1233" t="s">
        <v>21</v>
      </c>
      <c r="GB94" s="1233" t="s">
        <v>21</v>
      </c>
      <c r="GC94" s="1233">
        <v>28841</v>
      </c>
      <c r="GD94" s="1532" t="s">
        <v>38</v>
      </c>
      <c r="GE94" s="1533" t="s">
        <v>25</v>
      </c>
      <c r="GF94" s="1281"/>
      <c r="GG94" s="1282"/>
      <c r="GH94" s="1293"/>
      <c r="GU94" s="1556"/>
      <c r="GV94" s="1533"/>
    </row>
    <row r="95" spans="1:204" ht="15" customHeight="1">
      <c r="A95" s="1281" t="s">
        <v>25</v>
      </c>
      <c r="B95" s="1282" t="s">
        <v>25</v>
      </c>
      <c r="C95" s="1314" t="s">
        <v>173</v>
      </c>
      <c r="D95" s="1233">
        <v>330</v>
      </c>
      <c r="E95" s="1233" t="s">
        <v>22</v>
      </c>
      <c r="F95" s="1233"/>
      <c r="G95" s="1233">
        <v>325</v>
      </c>
      <c r="H95" s="1233">
        <v>325</v>
      </c>
      <c r="I95" s="1233" t="s">
        <v>21</v>
      </c>
      <c r="J95" s="1233" t="s">
        <v>21</v>
      </c>
      <c r="K95" s="1233" t="s">
        <v>21</v>
      </c>
      <c r="L95" s="1233" t="s">
        <v>21</v>
      </c>
      <c r="M95" s="1233" t="s">
        <v>21</v>
      </c>
      <c r="N95" s="1233">
        <v>2101</v>
      </c>
      <c r="O95" s="1233">
        <v>421</v>
      </c>
      <c r="P95" s="1532" t="s">
        <v>39</v>
      </c>
      <c r="Q95" s="1533" t="s">
        <v>25</v>
      </c>
      <c r="R95" s="1281" t="s">
        <v>25</v>
      </c>
      <c r="S95" s="1282" t="s">
        <v>25</v>
      </c>
      <c r="T95" s="1314" t="s">
        <v>173</v>
      </c>
      <c r="U95" s="1233">
        <v>1180984</v>
      </c>
      <c r="V95" s="1233" t="s">
        <v>22</v>
      </c>
      <c r="W95" s="2639">
        <v>1182085</v>
      </c>
      <c r="X95" s="2639"/>
      <c r="Y95" s="1233" t="s">
        <v>21</v>
      </c>
      <c r="Z95" s="1233" t="s">
        <v>21</v>
      </c>
      <c r="AA95" s="1233">
        <v>1182085</v>
      </c>
      <c r="AB95" s="1233">
        <v>1182085</v>
      </c>
      <c r="AC95" s="1233" t="s">
        <v>21</v>
      </c>
      <c r="AD95" s="1233" t="s">
        <v>21</v>
      </c>
      <c r="AE95" s="1233">
        <v>8290</v>
      </c>
      <c r="AF95" s="1233">
        <v>7010</v>
      </c>
      <c r="AG95" s="1532" t="s">
        <v>39</v>
      </c>
      <c r="AH95" s="1533" t="s">
        <v>25</v>
      </c>
      <c r="AI95" s="1281" t="s">
        <v>25</v>
      </c>
      <c r="AJ95" s="1282" t="s">
        <v>25</v>
      </c>
      <c r="AK95" s="1314" t="s">
        <v>173</v>
      </c>
      <c r="AL95" s="1233">
        <v>216433</v>
      </c>
      <c r="AM95" s="1233" t="s">
        <v>22</v>
      </c>
      <c r="AN95" s="2639">
        <v>362134</v>
      </c>
      <c r="AO95" s="2639"/>
      <c r="AP95" s="1233">
        <v>216128</v>
      </c>
      <c r="AQ95" s="1233">
        <v>10075</v>
      </c>
      <c r="AR95" s="1233">
        <v>135931</v>
      </c>
      <c r="AS95" s="1233">
        <v>34556</v>
      </c>
      <c r="AT95" s="1233">
        <v>92221</v>
      </c>
      <c r="AU95" s="1233">
        <v>9154</v>
      </c>
      <c r="AV95" s="1233">
        <v>2191</v>
      </c>
      <c r="AW95" s="1233">
        <v>257817</v>
      </c>
      <c r="AX95" s="1532" t="s">
        <v>39</v>
      </c>
      <c r="AY95" s="1533" t="s">
        <v>25</v>
      </c>
      <c r="AZ95" s="1281" t="s">
        <v>25</v>
      </c>
      <c r="BA95" s="1282" t="s">
        <v>25</v>
      </c>
      <c r="BB95" s="1314" t="s">
        <v>173</v>
      </c>
      <c r="BC95" s="1233">
        <v>43464</v>
      </c>
      <c r="BD95" s="1233" t="s">
        <v>22</v>
      </c>
      <c r="BE95" s="2639">
        <v>133250</v>
      </c>
      <c r="BF95" s="2639"/>
      <c r="BG95" s="1233">
        <v>73089</v>
      </c>
      <c r="BH95" s="1233" t="s">
        <v>21</v>
      </c>
      <c r="BI95" s="1233">
        <v>60161</v>
      </c>
      <c r="BJ95" s="1233">
        <v>29682</v>
      </c>
      <c r="BK95" s="1233">
        <v>29959</v>
      </c>
      <c r="BL95" s="1233">
        <v>520</v>
      </c>
      <c r="BM95" s="1233">
        <v>354</v>
      </c>
      <c r="BN95" s="1233">
        <v>13390</v>
      </c>
      <c r="BO95" s="1532" t="s">
        <v>39</v>
      </c>
      <c r="BP95" s="1533" t="s">
        <v>25</v>
      </c>
      <c r="BQ95" s="1281" t="s">
        <v>25</v>
      </c>
      <c r="BR95" s="1282" t="s">
        <v>25</v>
      </c>
      <c r="BS95" s="1314" t="s">
        <v>173</v>
      </c>
      <c r="BT95" s="1233">
        <v>374601</v>
      </c>
      <c r="BU95" s="1233" t="s">
        <v>22</v>
      </c>
      <c r="BV95" s="2639">
        <v>305149</v>
      </c>
      <c r="BW95" s="2639"/>
      <c r="BX95" s="1233">
        <v>142354</v>
      </c>
      <c r="BY95" s="1233" t="s">
        <v>21</v>
      </c>
      <c r="BZ95" s="1233">
        <v>162795</v>
      </c>
      <c r="CA95" s="1233">
        <v>63418</v>
      </c>
      <c r="CB95" s="1233">
        <v>98480</v>
      </c>
      <c r="CC95" s="1233">
        <v>897</v>
      </c>
      <c r="CD95" s="1233">
        <v>12865</v>
      </c>
      <c r="CE95" s="1233">
        <v>794454</v>
      </c>
      <c r="CF95" s="1532" t="s">
        <v>39</v>
      </c>
      <c r="CG95" s="1533" t="s">
        <v>25</v>
      </c>
      <c r="CH95" s="1281" t="s">
        <v>25</v>
      </c>
      <c r="CI95" s="1282" t="s">
        <v>25</v>
      </c>
      <c r="CJ95" s="1314" t="s">
        <v>173</v>
      </c>
      <c r="CK95" s="1233">
        <v>7094865</v>
      </c>
      <c r="CL95" s="1233">
        <v>3404479</v>
      </c>
      <c r="CM95" s="2639">
        <v>8536118</v>
      </c>
      <c r="CN95" s="2639"/>
      <c r="CO95" s="1233">
        <v>1740026</v>
      </c>
      <c r="CP95" s="1233">
        <v>196136</v>
      </c>
      <c r="CQ95" s="1233">
        <v>6599956</v>
      </c>
      <c r="CR95" s="1233">
        <v>2714829</v>
      </c>
      <c r="CS95" s="1233">
        <v>3762745</v>
      </c>
      <c r="CT95" s="1233">
        <v>122382</v>
      </c>
      <c r="CU95" s="1233">
        <v>1616436</v>
      </c>
      <c r="CV95" s="1233">
        <v>8389825</v>
      </c>
      <c r="CW95" s="1532" t="s">
        <v>39</v>
      </c>
      <c r="CX95" s="1533" t="s">
        <v>25</v>
      </c>
      <c r="CY95" s="1281" t="s">
        <v>25</v>
      </c>
      <c r="CZ95" s="1282" t="s">
        <v>25</v>
      </c>
      <c r="DA95" s="1314" t="s">
        <v>173</v>
      </c>
      <c r="DB95" s="1233">
        <v>23866</v>
      </c>
      <c r="DC95" s="1233">
        <v>66102</v>
      </c>
      <c r="DD95" s="2639">
        <v>43260</v>
      </c>
      <c r="DE95" s="2639"/>
      <c r="DF95" s="1233" t="s">
        <v>21</v>
      </c>
      <c r="DG95" s="1233" t="s">
        <v>21</v>
      </c>
      <c r="DH95" s="1233">
        <v>43260</v>
      </c>
      <c r="DI95" s="1233">
        <v>43260</v>
      </c>
      <c r="DJ95" s="1233" t="s">
        <v>21</v>
      </c>
      <c r="DK95" s="1233" t="s">
        <v>21</v>
      </c>
      <c r="DL95" s="1233">
        <v>52463</v>
      </c>
      <c r="DM95" s="1233">
        <v>47212</v>
      </c>
      <c r="DN95" s="1532" t="s">
        <v>39</v>
      </c>
      <c r="DO95" s="1533" t="s">
        <v>25</v>
      </c>
      <c r="DP95" s="1281" t="s">
        <v>25</v>
      </c>
      <c r="DQ95" s="1282" t="s">
        <v>25</v>
      </c>
      <c r="DR95" s="1314" t="s">
        <v>173</v>
      </c>
      <c r="DS95" s="1233">
        <v>15766</v>
      </c>
      <c r="DT95" s="1233">
        <v>523470</v>
      </c>
      <c r="DU95" s="2639">
        <v>367981</v>
      </c>
      <c r="DV95" s="2639"/>
      <c r="DW95" s="1233">
        <v>112556</v>
      </c>
      <c r="DX95" s="1233" t="s">
        <v>21</v>
      </c>
      <c r="DY95" s="1233">
        <v>255425</v>
      </c>
      <c r="DZ95" s="1233" t="s">
        <v>21</v>
      </c>
      <c r="EA95" s="1233">
        <v>232920</v>
      </c>
      <c r="EB95" s="1233">
        <v>22505</v>
      </c>
      <c r="EC95" s="1233">
        <v>136233</v>
      </c>
      <c r="ED95" s="1233" t="s">
        <v>22</v>
      </c>
      <c r="EE95" s="1532" t="s">
        <v>39</v>
      </c>
      <c r="EF95" s="1533" t="s">
        <v>25</v>
      </c>
      <c r="EG95" s="1281" t="s">
        <v>25</v>
      </c>
      <c r="EH95" s="1282" t="s">
        <v>25</v>
      </c>
      <c r="EI95" s="1314" t="s">
        <v>173</v>
      </c>
      <c r="EJ95" s="1233">
        <v>126558</v>
      </c>
      <c r="EK95" s="1233" t="s">
        <v>22</v>
      </c>
      <c r="EL95" s="2639">
        <v>120621</v>
      </c>
      <c r="EM95" s="2639"/>
      <c r="EN95" s="1233">
        <v>17935</v>
      </c>
      <c r="EO95" s="1233">
        <v>26402</v>
      </c>
      <c r="EP95" s="1233">
        <v>76284</v>
      </c>
      <c r="EQ95" s="1233">
        <v>17612</v>
      </c>
      <c r="ER95" s="1233">
        <v>55465</v>
      </c>
      <c r="ES95" s="1233">
        <v>3207</v>
      </c>
      <c r="ET95" s="1233">
        <v>12316</v>
      </c>
      <c r="EU95" s="1233">
        <v>64528</v>
      </c>
      <c r="EV95" s="1532" t="s">
        <v>39</v>
      </c>
      <c r="EW95" s="1533" t="s">
        <v>25</v>
      </c>
      <c r="EX95" s="1281" t="s">
        <v>25</v>
      </c>
      <c r="EY95" s="1282" t="s">
        <v>25</v>
      </c>
      <c r="EZ95" s="1314" t="s">
        <v>173</v>
      </c>
      <c r="FA95" s="1233">
        <v>812536</v>
      </c>
      <c r="FB95" s="1233" t="s">
        <v>22</v>
      </c>
      <c r="FC95" s="2639">
        <v>812578</v>
      </c>
      <c r="FD95" s="2639"/>
      <c r="FE95" s="1233">
        <v>812578</v>
      </c>
      <c r="FF95" s="1233" t="s">
        <v>21</v>
      </c>
      <c r="FG95" s="1233" t="s">
        <v>21</v>
      </c>
      <c r="FH95" s="1233" t="s">
        <v>22</v>
      </c>
      <c r="FI95" s="1233" t="s">
        <v>21</v>
      </c>
      <c r="FJ95" s="1233" t="s">
        <v>21</v>
      </c>
      <c r="FK95" s="1233" t="s">
        <v>21</v>
      </c>
      <c r="FL95" s="1233">
        <v>3237</v>
      </c>
      <c r="FM95" s="1532" t="s">
        <v>39</v>
      </c>
      <c r="FN95" s="1533" t="s">
        <v>25</v>
      </c>
      <c r="FO95" s="1281" t="s">
        <v>25</v>
      </c>
      <c r="FP95" s="1282" t="s">
        <v>25</v>
      </c>
      <c r="FQ95" s="1314" t="s">
        <v>173</v>
      </c>
      <c r="FR95" s="1233">
        <v>33749</v>
      </c>
      <c r="FS95" s="1233" t="s">
        <v>21</v>
      </c>
      <c r="FT95" s="2639">
        <v>35776</v>
      </c>
      <c r="FU95" s="2639"/>
      <c r="FV95" s="1233">
        <v>28569</v>
      </c>
      <c r="FW95" s="1233" t="s">
        <v>21</v>
      </c>
      <c r="FX95" s="1233">
        <v>7207</v>
      </c>
      <c r="FY95" s="1233">
        <v>783</v>
      </c>
      <c r="FZ95" s="1233">
        <v>6424</v>
      </c>
      <c r="GA95" s="1233" t="s">
        <v>21</v>
      </c>
      <c r="GB95" s="1233" t="s">
        <v>21</v>
      </c>
      <c r="GC95" s="1233">
        <v>26813</v>
      </c>
      <c r="GD95" s="1532" t="s">
        <v>39</v>
      </c>
      <c r="GE95" s="1533" t="s">
        <v>25</v>
      </c>
      <c r="GF95" s="1281"/>
      <c r="GG95" s="1282"/>
      <c r="GH95" s="1293"/>
      <c r="GU95" s="1556"/>
      <c r="GV95" s="1533"/>
    </row>
    <row r="96" spans="1:204" ht="15" customHeight="1">
      <c r="A96" s="1295" t="s">
        <v>25</v>
      </c>
      <c r="B96" s="1296" t="s">
        <v>25</v>
      </c>
      <c r="C96" s="1535" t="s">
        <v>174</v>
      </c>
      <c r="D96" s="1232">
        <v>374</v>
      </c>
      <c r="E96" s="1232" t="s">
        <v>22</v>
      </c>
      <c r="F96" s="1232"/>
      <c r="G96" s="1232">
        <v>366</v>
      </c>
      <c r="H96" s="1232">
        <v>366</v>
      </c>
      <c r="I96" s="1232" t="s">
        <v>21</v>
      </c>
      <c r="J96" s="1232" t="s">
        <v>21</v>
      </c>
      <c r="K96" s="1232" t="s">
        <v>21</v>
      </c>
      <c r="L96" s="1232" t="s">
        <v>21</v>
      </c>
      <c r="M96" s="1232" t="s">
        <v>21</v>
      </c>
      <c r="N96" s="1232">
        <v>2462</v>
      </c>
      <c r="O96" s="1232">
        <v>426</v>
      </c>
      <c r="P96" s="1536" t="s">
        <v>40</v>
      </c>
      <c r="Q96" s="1537" t="s">
        <v>25</v>
      </c>
      <c r="R96" s="1295" t="s">
        <v>25</v>
      </c>
      <c r="S96" s="1296" t="s">
        <v>25</v>
      </c>
      <c r="T96" s="1535" t="s">
        <v>174</v>
      </c>
      <c r="U96" s="74">
        <v>1344437</v>
      </c>
      <c r="V96" s="1232" t="s">
        <v>22</v>
      </c>
      <c r="W96" s="2640">
        <v>1336083</v>
      </c>
      <c r="X96" s="2640"/>
      <c r="Y96" s="1232" t="s">
        <v>21</v>
      </c>
      <c r="Z96" s="1232" t="s">
        <v>21</v>
      </c>
      <c r="AA96" s="1232">
        <v>1336083</v>
      </c>
      <c r="AB96" s="1232">
        <v>1336083</v>
      </c>
      <c r="AC96" s="1232" t="s">
        <v>21</v>
      </c>
      <c r="AD96" s="1232" t="s">
        <v>21</v>
      </c>
      <c r="AE96" s="1232">
        <v>10483</v>
      </c>
      <c r="AF96" s="1232">
        <v>4881</v>
      </c>
      <c r="AG96" s="1536" t="s">
        <v>40</v>
      </c>
      <c r="AH96" s="1537" t="s">
        <v>25</v>
      </c>
      <c r="AI96" s="1295" t="s">
        <v>25</v>
      </c>
      <c r="AJ96" s="1296" t="s">
        <v>25</v>
      </c>
      <c r="AK96" s="1535" t="s">
        <v>174</v>
      </c>
      <c r="AL96" s="74">
        <v>256719</v>
      </c>
      <c r="AM96" s="1232" t="s">
        <v>22</v>
      </c>
      <c r="AN96" s="2640">
        <v>420216</v>
      </c>
      <c r="AO96" s="2640"/>
      <c r="AP96" s="1232">
        <v>265552</v>
      </c>
      <c r="AQ96" s="1232">
        <v>5709</v>
      </c>
      <c r="AR96" s="1232">
        <v>148955</v>
      </c>
      <c r="AS96" s="1232">
        <v>36529</v>
      </c>
      <c r="AT96" s="1232">
        <v>100222</v>
      </c>
      <c r="AU96" s="1232">
        <v>12204</v>
      </c>
      <c r="AV96" s="1232">
        <v>7096</v>
      </c>
      <c r="AW96" s="1232">
        <v>262834</v>
      </c>
      <c r="AX96" s="1536" t="s">
        <v>40</v>
      </c>
      <c r="AY96" s="1537" t="s">
        <v>25</v>
      </c>
      <c r="AZ96" s="1295" t="s">
        <v>25</v>
      </c>
      <c r="BA96" s="1296" t="s">
        <v>25</v>
      </c>
      <c r="BB96" s="1535" t="s">
        <v>174</v>
      </c>
      <c r="BC96" s="74">
        <v>48900</v>
      </c>
      <c r="BD96" s="1232" t="s">
        <v>22</v>
      </c>
      <c r="BE96" s="2640">
        <v>143361</v>
      </c>
      <c r="BF96" s="2640"/>
      <c r="BG96" s="1232">
        <v>76975</v>
      </c>
      <c r="BH96" s="1232" t="s">
        <v>21</v>
      </c>
      <c r="BI96" s="1232">
        <v>66386</v>
      </c>
      <c r="BJ96" s="1232">
        <v>31370</v>
      </c>
      <c r="BK96" s="1232">
        <v>34456</v>
      </c>
      <c r="BL96" s="1232">
        <v>560</v>
      </c>
      <c r="BM96" s="1232">
        <v>358</v>
      </c>
      <c r="BN96" s="1232">
        <v>12927</v>
      </c>
      <c r="BO96" s="1536" t="s">
        <v>40</v>
      </c>
      <c r="BP96" s="1537" t="s">
        <v>25</v>
      </c>
      <c r="BQ96" s="1295" t="s">
        <v>25</v>
      </c>
      <c r="BR96" s="1296" t="s">
        <v>25</v>
      </c>
      <c r="BS96" s="1535" t="s">
        <v>174</v>
      </c>
      <c r="BT96" s="74">
        <v>187520</v>
      </c>
      <c r="BU96" s="1232" t="s">
        <v>22</v>
      </c>
      <c r="BV96" s="2640">
        <v>309131</v>
      </c>
      <c r="BW96" s="2640"/>
      <c r="BX96" s="1232">
        <v>160732</v>
      </c>
      <c r="BY96" s="1232" t="s">
        <v>21</v>
      </c>
      <c r="BZ96" s="1232">
        <v>148399</v>
      </c>
      <c r="CA96" s="1232">
        <v>73850</v>
      </c>
      <c r="CB96" s="1232">
        <v>73762</v>
      </c>
      <c r="CC96" s="1232">
        <v>787</v>
      </c>
      <c r="CD96" s="1232">
        <v>11285</v>
      </c>
      <c r="CE96" s="1232">
        <v>685662</v>
      </c>
      <c r="CF96" s="1536" t="s">
        <v>40</v>
      </c>
      <c r="CG96" s="1537" t="s">
        <v>25</v>
      </c>
      <c r="CH96" s="1295" t="s">
        <v>25</v>
      </c>
      <c r="CI96" s="1296" t="s">
        <v>25</v>
      </c>
      <c r="CJ96" s="1535" t="s">
        <v>174</v>
      </c>
      <c r="CK96" s="74">
        <v>7212865</v>
      </c>
      <c r="CL96" s="1232">
        <v>3629903</v>
      </c>
      <c r="CM96" s="2640">
        <v>9222046</v>
      </c>
      <c r="CN96" s="2640"/>
      <c r="CO96" s="1232">
        <v>1913154</v>
      </c>
      <c r="CP96" s="1232">
        <v>219301</v>
      </c>
      <c r="CQ96" s="1232">
        <v>7089590</v>
      </c>
      <c r="CR96" s="1232">
        <v>2881410</v>
      </c>
      <c r="CS96" s="1232">
        <v>4076484</v>
      </c>
      <c r="CT96" s="1232">
        <v>131696</v>
      </c>
      <c r="CU96" s="1232">
        <v>1750891</v>
      </c>
      <c r="CV96" s="1232">
        <v>8278281</v>
      </c>
      <c r="CW96" s="1536" t="s">
        <v>40</v>
      </c>
      <c r="CX96" s="1537" t="s">
        <v>25</v>
      </c>
      <c r="CY96" s="1295" t="s">
        <v>25</v>
      </c>
      <c r="CZ96" s="1296" t="s">
        <v>25</v>
      </c>
      <c r="DA96" s="1535" t="s">
        <v>174</v>
      </c>
      <c r="DB96" s="74">
        <v>31095</v>
      </c>
      <c r="DC96" s="1232">
        <v>73458</v>
      </c>
      <c r="DD96" s="2640">
        <v>45423</v>
      </c>
      <c r="DE96" s="2640"/>
      <c r="DF96" s="1232" t="s">
        <v>21</v>
      </c>
      <c r="DG96" s="1232" t="s">
        <v>21</v>
      </c>
      <c r="DH96" s="1232">
        <v>45423</v>
      </c>
      <c r="DI96" s="1232">
        <v>45423</v>
      </c>
      <c r="DJ96" s="1232" t="s">
        <v>21</v>
      </c>
      <c r="DK96" s="1232" t="s">
        <v>21</v>
      </c>
      <c r="DL96" s="1232">
        <v>55767</v>
      </c>
      <c r="DM96" s="1232">
        <v>47928</v>
      </c>
      <c r="DN96" s="1536" t="s">
        <v>40</v>
      </c>
      <c r="DO96" s="1537" t="s">
        <v>25</v>
      </c>
      <c r="DP96" s="1295" t="s">
        <v>25</v>
      </c>
      <c r="DQ96" s="1296" t="s">
        <v>25</v>
      </c>
      <c r="DR96" s="1535" t="s">
        <v>174</v>
      </c>
      <c r="DS96" s="74">
        <v>20978</v>
      </c>
      <c r="DT96" s="1232">
        <v>521831</v>
      </c>
      <c r="DU96" s="2640">
        <v>367218</v>
      </c>
      <c r="DV96" s="2640"/>
      <c r="DW96" s="1232">
        <v>107990</v>
      </c>
      <c r="DX96" s="1232" t="s">
        <v>21</v>
      </c>
      <c r="DY96" s="1232">
        <v>259228</v>
      </c>
      <c r="DZ96" s="1232" t="s">
        <v>21</v>
      </c>
      <c r="EA96" s="1232">
        <v>240058</v>
      </c>
      <c r="EB96" s="1232">
        <v>19170</v>
      </c>
      <c r="EC96" s="1232">
        <v>149817</v>
      </c>
      <c r="ED96" s="1232" t="s">
        <v>22</v>
      </c>
      <c r="EE96" s="1536" t="s">
        <v>40</v>
      </c>
      <c r="EF96" s="1537" t="s">
        <v>25</v>
      </c>
      <c r="EG96" s="1295" t="s">
        <v>25</v>
      </c>
      <c r="EH96" s="1296" t="s">
        <v>25</v>
      </c>
      <c r="EI96" s="1535" t="s">
        <v>174</v>
      </c>
      <c r="EJ96" s="74">
        <v>146768</v>
      </c>
      <c r="EK96" s="1232" t="s">
        <v>22</v>
      </c>
      <c r="EL96" s="2640">
        <v>137679</v>
      </c>
      <c r="EM96" s="2640"/>
      <c r="EN96" s="1232">
        <v>19250</v>
      </c>
      <c r="EO96" s="1232">
        <v>38509</v>
      </c>
      <c r="EP96" s="1232">
        <v>79920</v>
      </c>
      <c r="EQ96" s="1232">
        <v>19251</v>
      </c>
      <c r="ER96" s="1232">
        <v>57281</v>
      </c>
      <c r="ES96" s="1232">
        <v>3388</v>
      </c>
      <c r="ET96" s="1232">
        <v>15548</v>
      </c>
      <c r="EU96" s="1232">
        <v>58080</v>
      </c>
      <c r="EV96" s="1536" t="s">
        <v>40</v>
      </c>
      <c r="EW96" s="1537" t="s">
        <v>25</v>
      </c>
      <c r="EX96" s="1295" t="s">
        <v>25</v>
      </c>
      <c r="EY96" s="1296" t="s">
        <v>25</v>
      </c>
      <c r="EZ96" s="1535" t="s">
        <v>174</v>
      </c>
      <c r="FA96" s="74">
        <v>912135</v>
      </c>
      <c r="FB96" s="1232" t="s">
        <v>22</v>
      </c>
      <c r="FC96" s="2640">
        <v>912076</v>
      </c>
      <c r="FD96" s="2640"/>
      <c r="FE96" s="1232">
        <v>912076</v>
      </c>
      <c r="FF96" s="1232" t="s">
        <v>21</v>
      </c>
      <c r="FG96" s="1232" t="s">
        <v>21</v>
      </c>
      <c r="FH96" s="1232" t="s">
        <v>22</v>
      </c>
      <c r="FI96" s="1232" t="s">
        <v>21</v>
      </c>
      <c r="FJ96" s="1232" t="s">
        <v>21</v>
      </c>
      <c r="FK96" s="1232" t="s">
        <v>21</v>
      </c>
      <c r="FL96" s="1232">
        <v>3296</v>
      </c>
      <c r="FM96" s="1536" t="s">
        <v>40</v>
      </c>
      <c r="FN96" s="1537" t="s">
        <v>25</v>
      </c>
      <c r="FO96" s="1295" t="s">
        <v>25</v>
      </c>
      <c r="FP96" s="1296" t="s">
        <v>25</v>
      </c>
      <c r="FQ96" s="1535" t="s">
        <v>174</v>
      </c>
      <c r="FR96" s="74">
        <v>47640</v>
      </c>
      <c r="FS96" s="1232" t="s">
        <v>21</v>
      </c>
      <c r="FT96" s="2640">
        <v>45731</v>
      </c>
      <c r="FU96" s="2640"/>
      <c r="FV96" s="1232">
        <v>38026</v>
      </c>
      <c r="FW96" s="1232" t="s">
        <v>21</v>
      </c>
      <c r="FX96" s="1232">
        <v>7705</v>
      </c>
      <c r="FY96" s="1232">
        <v>897</v>
      </c>
      <c r="FZ96" s="1232">
        <v>6808</v>
      </c>
      <c r="GA96" s="1232" t="s">
        <v>21</v>
      </c>
      <c r="GB96" s="1232" t="s">
        <v>21</v>
      </c>
      <c r="GC96" s="1232">
        <v>28721</v>
      </c>
      <c r="GD96" s="1536" t="s">
        <v>40</v>
      </c>
      <c r="GE96" s="1537" t="s">
        <v>25</v>
      </c>
      <c r="GF96" s="1281"/>
      <c r="GG96" s="1282"/>
      <c r="GH96" s="1293"/>
      <c r="GU96" s="1556"/>
      <c r="GV96" s="1533"/>
    </row>
    <row r="98" ht="14.15" customHeight="1"/>
    <row r="99" ht="14.15" customHeight="1"/>
    <row r="100" ht="14.15" customHeight="1"/>
    <row r="101" ht="14.15" customHeight="1"/>
  </sheetData>
  <mergeCells count="840">
    <mergeCell ref="FC96:FD96"/>
    <mergeCell ref="FT96:FU96"/>
    <mergeCell ref="DD95:DE95"/>
    <mergeCell ref="DU95:DV95"/>
    <mergeCell ref="EL95:EM95"/>
    <mergeCell ref="FC95:FD95"/>
    <mergeCell ref="FT95:FU95"/>
    <mergeCell ref="W96:X96"/>
    <mergeCell ref="AN96:AO96"/>
    <mergeCell ref="BE96:BF96"/>
    <mergeCell ref="BV96:BW96"/>
    <mergeCell ref="CM96:CN96"/>
    <mergeCell ref="DD94:DE94"/>
    <mergeCell ref="DD96:DE96"/>
    <mergeCell ref="DU94:DV94"/>
    <mergeCell ref="EL94:EM94"/>
    <mergeCell ref="DU96:DV96"/>
    <mergeCell ref="EL96:EM96"/>
    <mergeCell ref="W93:X93"/>
    <mergeCell ref="AN93:AO93"/>
    <mergeCell ref="BE93:BF93"/>
    <mergeCell ref="BV93:BW93"/>
    <mergeCell ref="CM93:CN93"/>
    <mergeCell ref="FC94:FD94"/>
    <mergeCell ref="FT94:FU94"/>
    <mergeCell ref="W95:X95"/>
    <mergeCell ref="AN95:AO95"/>
    <mergeCell ref="BE95:BF95"/>
    <mergeCell ref="BV95:BW95"/>
    <mergeCell ref="CM95:CN95"/>
    <mergeCell ref="DD93:DE93"/>
    <mergeCell ref="DU93:DV93"/>
    <mergeCell ref="EL93:EM93"/>
    <mergeCell ref="FC93:FD93"/>
    <mergeCell ref="FT93:FU93"/>
    <mergeCell ref="W94:X94"/>
    <mergeCell ref="AN94:AO94"/>
    <mergeCell ref="BE94:BF94"/>
    <mergeCell ref="BV94:BW94"/>
    <mergeCell ref="CM94:CN94"/>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DU68:DV68"/>
    <mergeCell ref="EL68:EM68"/>
    <mergeCell ref="FC68:FD68"/>
    <mergeCell ref="FT68:FU68"/>
    <mergeCell ref="GK68:GL68"/>
    <mergeCell ref="W71:X71"/>
    <mergeCell ref="AN71:AO71"/>
    <mergeCell ref="BE71:BF71"/>
    <mergeCell ref="BV71:BW71"/>
    <mergeCell ref="CM71:CN71"/>
    <mergeCell ref="W68:X68"/>
    <mergeCell ref="AN68:AO68"/>
    <mergeCell ref="BE68:BF68"/>
    <mergeCell ref="BV68:BW68"/>
    <mergeCell ref="CM68:CN68"/>
    <mergeCell ref="DD68:DE68"/>
    <mergeCell ref="DD71:DE71"/>
    <mergeCell ref="DU71:DV71"/>
    <mergeCell ref="EL71:EM71"/>
    <mergeCell ref="FC71:FD71"/>
    <mergeCell ref="FT71:FU71"/>
    <mergeCell ref="DD67:DE67"/>
    <mergeCell ref="DU67:DV67"/>
    <mergeCell ref="EL67:EM67"/>
    <mergeCell ref="FC67:FD67"/>
    <mergeCell ref="FT67:FU67"/>
    <mergeCell ref="GK67:GL67"/>
    <mergeCell ref="DU66:DV66"/>
    <mergeCell ref="EL66:EM66"/>
    <mergeCell ref="FC66:FD66"/>
    <mergeCell ref="FT66:FU66"/>
    <mergeCell ref="GK66:GL66"/>
    <mergeCell ref="DD66:DE66"/>
    <mergeCell ref="W67:X67"/>
    <mergeCell ref="AN67:AO67"/>
    <mergeCell ref="BE67:BF67"/>
    <mergeCell ref="BV67:BW67"/>
    <mergeCell ref="CM67:CN67"/>
    <mergeCell ref="W66:X66"/>
    <mergeCell ref="AN66:AO66"/>
    <mergeCell ref="BE66:BF66"/>
    <mergeCell ref="BV66:BW66"/>
    <mergeCell ref="CM66:CN66"/>
    <mergeCell ref="DD65:DE65"/>
    <mergeCell ref="DU65:DV65"/>
    <mergeCell ref="EL65:EM65"/>
    <mergeCell ref="FC65:FD65"/>
    <mergeCell ref="FT65:FU65"/>
    <mergeCell ref="GK65:GL65"/>
    <mergeCell ref="DU64:DV64"/>
    <mergeCell ref="EL64:EM64"/>
    <mergeCell ref="FC64:FD64"/>
    <mergeCell ref="FT64:FU64"/>
    <mergeCell ref="GK64:GL64"/>
    <mergeCell ref="DD64:DE64"/>
    <mergeCell ref="W65:X65"/>
    <mergeCell ref="AN65:AO65"/>
    <mergeCell ref="BE65:BF65"/>
    <mergeCell ref="BV65:BW65"/>
    <mergeCell ref="CM65:CN65"/>
    <mergeCell ref="W64:X64"/>
    <mergeCell ref="AN64:AO64"/>
    <mergeCell ref="BE64:BF64"/>
    <mergeCell ref="BV64:BW64"/>
    <mergeCell ref="CM64:CN64"/>
    <mergeCell ref="DD63:DE63"/>
    <mergeCell ref="DU63:DV63"/>
    <mergeCell ref="EL63:EM63"/>
    <mergeCell ref="FC63:FD63"/>
    <mergeCell ref="FT63:FU63"/>
    <mergeCell ref="GK63:GL63"/>
    <mergeCell ref="DU62:DV62"/>
    <mergeCell ref="EL62:EM62"/>
    <mergeCell ref="FC62:FD62"/>
    <mergeCell ref="FT62:FU62"/>
    <mergeCell ref="GK62:GL62"/>
    <mergeCell ref="DD62:DE62"/>
    <mergeCell ref="W63:X63"/>
    <mergeCell ref="AN63:AO63"/>
    <mergeCell ref="BE63:BF63"/>
    <mergeCell ref="BV63:BW63"/>
    <mergeCell ref="CM63:CN63"/>
    <mergeCell ref="W62:X62"/>
    <mergeCell ref="AN62:AO62"/>
    <mergeCell ref="BE62:BF62"/>
    <mergeCell ref="BV62:BW62"/>
    <mergeCell ref="CM62:CN62"/>
    <mergeCell ref="DD61:DE61"/>
    <mergeCell ref="DU61:DV61"/>
    <mergeCell ref="EL61:EM61"/>
    <mergeCell ref="FC61:FD61"/>
    <mergeCell ref="FT61:FU61"/>
    <mergeCell ref="GK61:GL61"/>
    <mergeCell ref="DU60:DV60"/>
    <mergeCell ref="EL60:EM60"/>
    <mergeCell ref="FC60:FD60"/>
    <mergeCell ref="FT60:FU60"/>
    <mergeCell ref="GK60:GL60"/>
    <mergeCell ref="DD60:DE60"/>
    <mergeCell ref="W61:X61"/>
    <mergeCell ref="AN61:AO61"/>
    <mergeCell ref="BE61:BF61"/>
    <mergeCell ref="BV61:BW61"/>
    <mergeCell ref="CM61:CN61"/>
    <mergeCell ref="W60:X60"/>
    <mergeCell ref="AN60:AO60"/>
    <mergeCell ref="BE60:BF60"/>
    <mergeCell ref="BV60:BW60"/>
    <mergeCell ref="CM60:CN60"/>
    <mergeCell ref="DD59:DE59"/>
    <mergeCell ref="DU59:DV59"/>
    <mergeCell ref="EL59:EM59"/>
    <mergeCell ref="FC59:FD59"/>
    <mergeCell ref="FT59:FU59"/>
    <mergeCell ref="GK59:GL59"/>
    <mergeCell ref="DU58:DV58"/>
    <mergeCell ref="EL58:EM58"/>
    <mergeCell ref="FC58:FD58"/>
    <mergeCell ref="FT58:FU58"/>
    <mergeCell ref="GK58:GL58"/>
    <mergeCell ref="DD58:DE58"/>
    <mergeCell ref="W59:X59"/>
    <mergeCell ref="AN59:AO59"/>
    <mergeCell ref="BE59:BF59"/>
    <mergeCell ref="BV59:BW59"/>
    <mergeCell ref="CM59:CN59"/>
    <mergeCell ref="W58:X58"/>
    <mergeCell ref="AN58:AO58"/>
    <mergeCell ref="BE58:BF58"/>
    <mergeCell ref="BV58:BW58"/>
    <mergeCell ref="CM58:CN58"/>
    <mergeCell ref="DD57:DE57"/>
    <mergeCell ref="DU57:DV57"/>
    <mergeCell ref="EL57:EM57"/>
    <mergeCell ref="FC57:FD57"/>
    <mergeCell ref="FT57:FU57"/>
    <mergeCell ref="GK57:GL57"/>
    <mergeCell ref="DU55:DV55"/>
    <mergeCell ref="EL55:EM55"/>
    <mergeCell ref="FC55:FD55"/>
    <mergeCell ref="FT55:FU55"/>
    <mergeCell ref="GK55:GL55"/>
    <mergeCell ref="DD55:DE55"/>
    <mergeCell ref="W57:X57"/>
    <mergeCell ref="AN57:AO57"/>
    <mergeCell ref="BE57:BF57"/>
    <mergeCell ref="BV57:BW57"/>
    <mergeCell ref="CM57:CN57"/>
    <mergeCell ref="W55:X55"/>
    <mergeCell ref="AN55:AO55"/>
    <mergeCell ref="BE55:BF55"/>
    <mergeCell ref="BV55:BW55"/>
    <mergeCell ref="CM55:CN55"/>
    <mergeCell ref="DD54:DE54"/>
    <mergeCell ref="DU54:DV54"/>
    <mergeCell ref="EL54:EM54"/>
    <mergeCell ref="FC54:FD54"/>
    <mergeCell ref="FT54:FU54"/>
    <mergeCell ref="GK54:GL54"/>
    <mergeCell ref="DU53:DV53"/>
    <mergeCell ref="EL53:EM53"/>
    <mergeCell ref="FC53:FD53"/>
    <mergeCell ref="FT53:FU53"/>
    <mergeCell ref="GK53:GL53"/>
    <mergeCell ref="DD53:DE53"/>
    <mergeCell ref="W54:X54"/>
    <mergeCell ref="AN54:AO54"/>
    <mergeCell ref="BE54:BF54"/>
    <mergeCell ref="BV54:BW54"/>
    <mergeCell ref="CM54:CN54"/>
    <mergeCell ref="W53:X53"/>
    <mergeCell ref="AN53:AO53"/>
    <mergeCell ref="BE53:BF53"/>
    <mergeCell ref="BV53:BW53"/>
    <mergeCell ref="CM53:CN53"/>
    <mergeCell ref="DD52:DE52"/>
    <mergeCell ref="DU52:DV52"/>
    <mergeCell ref="EL52:EM52"/>
    <mergeCell ref="FC52:FD52"/>
    <mergeCell ref="FT52:FU52"/>
    <mergeCell ref="GK52:GL52"/>
    <mergeCell ref="DU50:DV50"/>
    <mergeCell ref="EL50:EM50"/>
    <mergeCell ref="FC50:FD50"/>
    <mergeCell ref="FT50:FU50"/>
    <mergeCell ref="GK50:GL50"/>
    <mergeCell ref="DD50:DE50"/>
    <mergeCell ref="W52:X52"/>
    <mergeCell ref="AN52:AO52"/>
    <mergeCell ref="BE52:BF52"/>
    <mergeCell ref="BV52:BW52"/>
    <mergeCell ref="CM52:CN52"/>
    <mergeCell ref="W50:X50"/>
    <mergeCell ref="AN50:AO50"/>
    <mergeCell ref="BE50:BF50"/>
    <mergeCell ref="BV50:BW50"/>
    <mergeCell ref="CM50:CN50"/>
    <mergeCell ref="DD49:DE49"/>
    <mergeCell ref="DU49:DV49"/>
    <mergeCell ref="EL49:EM49"/>
    <mergeCell ref="FC49:FD49"/>
    <mergeCell ref="FT49:FU49"/>
    <mergeCell ref="GK49:GL49"/>
    <mergeCell ref="DU47:DV47"/>
    <mergeCell ref="EL47:EM47"/>
    <mergeCell ref="FC47:FD47"/>
    <mergeCell ref="FT47:FU47"/>
    <mergeCell ref="GK47:GL47"/>
    <mergeCell ref="DD47:DE47"/>
    <mergeCell ref="W49:X49"/>
    <mergeCell ref="AN49:AO49"/>
    <mergeCell ref="BE49:BF49"/>
    <mergeCell ref="BV49:BW49"/>
    <mergeCell ref="CM49:CN49"/>
    <mergeCell ref="W47:X47"/>
    <mergeCell ref="AN47:AO47"/>
    <mergeCell ref="BE47:BF47"/>
    <mergeCell ref="BV47:BW47"/>
    <mergeCell ref="CM47:CN47"/>
    <mergeCell ref="DD46:DE46"/>
    <mergeCell ref="DU46:DV46"/>
    <mergeCell ref="EL46:EM46"/>
    <mergeCell ref="FC46:FD46"/>
    <mergeCell ref="FT46:FU46"/>
    <mergeCell ref="GK46:GL46"/>
    <mergeCell ref="DU45:DV45"/>
    <mergeCell ref="EL45:EM45"/>
    <mergeCell ref="FC45:FD45"/>
    <mergeCell ref="FT45:FU45"/>
    <mergeCell ref="GK45:GL45"/>
    <mergeCell ref="DD45:DE45"/>
    <mergeCell ref="W46:X46"/>
    <mergeCell ref="AN46:AO46"/>
    <mergeCell ref="BE46:BF46"/>
    <mergeCell ref="BV46:BW46"/>
    <mergeCell ref="CM46:CN46"/>
    <mergeCell ref="W45:X45"/>
    <mergeCell ref="AN45:AO45"/>
    <mergeCell ref="BE45:BF45"/>
    <mergeCell ref="BV45:BW45"/>
    <mergeCell ref="CM45:CN45"/>
    <mergeCell ref="DD44:DE44"/>
    <mergeCell ref="DU44:DV44"/>
    <mergeCell ref="EL44:EM44"/>
    <mergeCell ref="FC44:FD44"/>
    <mergeCell ref="FT44:FU44"/>
    <mergeCell ref="GK44:GL44"/>
    <mergeCell ref="DU43:DV43"/>
    <mergeCell ref="EL43:EM43"/>
    <mergeCell ref="FC43:FD43"/>
    <mergeCell ref="FT43:FU43"/>
    <mergeCell ref="GK43:GL43"/>
    <mergeCell ref="DD43:DE43"/>
    <mergeCell ref="W44:X44"/>
    <mergeCell ref="AN44:AO44"/>
    <mergeCell ref="BE44:BF44"/>
    <mergeCell ref="BV44:BW44"/>
    <mergeCell ref="CM44:CN44"/>
    <mergeCell ref="W43:X43"/>
    <mergeCell ref="AN43:AO43"/>
    <mergeCell ref="BE43:BF43"/>
    <mergeCell ref="BV43:BW43"/>
    <mergeCell ref="CM43:CN43"/>
    <mergeCell ref="DD40:DE40"/>
    <mergeCell ref="DU40:DV40"/>
    <mergeCell ref="EL40:EM40"/>
    <mergeCell ref="FC40:FD40"/>
    <mergeCell ref="FT40:FU40"/>
    <mergeCell ref="GK40:GL40"/>
    <mergeCell ref="DU39:DV39"/>
    <mergeCell ref="EL39:EM39"/>
    <mergeCell ref="FC39:FD39"/>
    <mergeCell ref="FT39:FU39"/>
    <mergeCell ref="GK39:GL39"/>
    <mergeCell ref="DD39:DE39"/>
    <mergeCell ref="W40:X40"/>
    <mergeCell ref="AN40:AO40"/>
    <mergeCell ref="BE40:BF40"/>
    <mergeCell ref="BV40:BW40"/>
    <mergeCell ref="CM40:CN40"/>
    <mergeCell ref="W39:X39"/>
    <mergeCell ref="AN39:AO39"/>
    <mergeCell ref="BE39:BF39"/>
    <mergeCell ref="BV39:BW39"/>
    <mergeCell ref="CM39:CN39"/>
    <mergeCell ref="DD38:DE38"/>
    <mergeCell ref="DU38:DV38"/>
    <mergeCell ref="EL38:EM38"/>
    <mergeCell ref="FC38:FD38"/>
    <mergeCell ref="FT38:FU38"/>
    <mergeCell ref="GK38:GL38"/>
    <mergeCell ref="DU37:DV37"/>
    <mergeCell ref="EL37:EM37"/>
    <mergeCell ref="FC37:FD37"/>
    <mergeCell ref="FT37:FU37"/>
    <mergeCell ref="GK37:GL37"/>
    <mergeCell ref="DD37:DE37"/>
    <mergeCell ref="W38:X38"/>
    <mergeCell ref="AN38:AO38"/>
    <mergeCell ref="BE38:BF38"/>
    <mergeCell ref="BV38:BW38"/>
    <mergeCell ref="CM38:CN38"/>
    <mergeCell ref="W37:X37"/>
    <mergeCell ref="AN37:AO37"/>
    <mergeCell ref="BE37:BF37"/>
    <mergeCell ref="BV37:BW37"/>
    <mergeCell ref="CM37:CN37"/>
    <mergeCell ref="DD36:DE36"/>
    <mergeCell ref="DU36:DV36"/>
    <mergeCell ref="EL36:EM36"/>
    <mergeCell ref="FC36:FD36"/>
    <mergeCell ref="FT36:FU36"/>
    <mergeCell ref="GK36:GL36"/>
    <mergeCell ref="DU35:DV35"/>
    <mergeCell ref="EL35:EM35"/>
    <mergeCell ref="FC35:FD35"/>
    <mergeCell ref="FT35:FU35"/>
    <mergeCell ref="GK35:GL35"/>
    <mergeCell ref="DD35:DE35"/>
    <mergeCell ref="W36:X36"/>
    <mergeCell ref="AN36:AO36"/>
    <mergeCell ref="BE36:BF36"/>
    <mergeCell ref="BV36:BW36"/>
    <mergeCell ref="CM36:CN36"/>
    <mergeCell ref="W35:X35"/>
    <mergeCell ref="AN35:AO35"/>
    <mergeCell ref="BE35:BF35"/>
    <mergeCell ref="BV35:BW35"/>
    <mergeCell ref="CM35:CN35"/>
    <mergeCell ref="DD34:DE34"/>
    <mergeCell ref="DU34:DV34"/>
    <mergeCell ref="EL34:EM34"/>
    <mergeCell ref="FC34:FD34"/>
    <mergeCell ref="FT34:FU34"/>
    <mergeCell ref="GK34:GL34"/>
    <mergeCell ref="DU33:DV33"/>
    <mergeCell ref="EL33:EM33"/>
    <mergeCell ref="FC33:FD33"/>
    <mergeCell ref="FT33:FU33"/>
    <mergeCell ref="GK33:GL33"/>
    <mergeCell ref="DD33:DE33"/>
    <mergeCell ref="W34:X34"/>
    <mergeCell ref="AN34:AO34"/>
    <mergeCell ref="BE34:BF34"/>
    <mergeCell ref="BV34:BW34"/>
    <mergeCell ref="CM34:CN34"/>
    <mergeCell ref="W33:X33"/>
    <mergeCell ref="AN33:AO33"/>
    <mergeCell ref="BE33:BF33"/>
    <mergeCell ref="BV33:BW33"/>
    <mergeCell ref="CM33:CN33"/>
    <mergeCell ref="DD32:DE32"/>
    <mergeCell ref="DU32:DV32"/>
    <mergeCell ref="EL32:EM32"/>
    <mergeCell ref="FC32:FD32"/>
    <mergeCell ref="FT32:FU32"/>
    <mergeCell ref="GK32:GL32"/>
    <mergeCell ref="DU31:DV31"/>
    <mergeCell ref="EL31:EM31"/>
    <mergeCell ref="FC31:FD31"/>
    <mergeCell ref="FT31:FU31"/>
    <mergeCell ref="GK31:GL31"/>
    <mergeCell ref="DD31:DE31"/>
    <mergeCell ref="W32:X32"/>
    <mergeCell ref="AN32:AO32"/>
    <mergeCell ref="BE32:BF32"/>
    <mergeCell ref="BV32:BW32"/>
    <mergeCell ref="CM32:CN32"/>
    <mergeCell ref="W31:X31"/>
    <mergeCell ref="AN31:AO31"/>
    <mergeCell ref="BE31:BF31"/>
    <mergeCell ref="BV31:BW31"/>
    <mergeCell ref="CM31:CN31"/>
    <mergeCell ref="DD30:DE30"/>
    <mergeCell ref="DU30:DV30"/>
    <mergeCell ref="EL30:EM30"/>
    <mergeCell ref="FC30:FD30"/>
    <mergeCell ref="FT30:FU30"/>
    <mergeCell ref="GK30:GL30"/>
    <mergeCell ref="DU29:DV29"/>
    <mergeCell ref="EL29:EM29"/>
    <mergeCell ref="FC29:FD29"/>
    <mergeCell ref="FT29:FU29"/>
    <mergeCell ref="GK29:GL29"/>
    <mergeCell ref="DD29:DE29"/>
    <mergeCell ref="W30:X30"/>
    <mergeCell ref="AN30:AO30"/>
    <mergeCell ref="BE30:BF30"/>
    <mergeCell ref="BV30:BW30"/>
    <mergeCell ref="CM30:CN30"/>
    <mergeCell ref="W29:X29"/>
    <mergeCell ref="AN29:AO29"/>
    <mergeCell ref="BE29:BF29"/>
    <mergeCell ref="BV29:BW29"/>
    <mergeCell ref="CM29:CN29"/>
    <mergeCell ref="DD27:DE27"/>
    <mergeCell ref="DU27:DV27"/>
    <mergeCell ref="EL27:EM27"/>
    <mergeCell ref="FC27:FD27"/>
    <mergeCell ref="FT27:FU27"/>
    <mergeCell ref="GK27:GL27"/>
    <mergeCell ref="DU26:DV26"/>
    <mergeCell ref="EL26:EM26"/>
    <mergeCell ref="FC26:FD26"/>
    <mergeCell ref="FT26:FU26"/>
    <mergeCell ref="GK26:GL26"/>
    <mergeCell ref="DD26:DE26"/>
    <mergeCell ref="W27:X27"/>
    <mergeCell ref="AN27:AO27"/>
    <mergeCell ref="BE27:BF27"/>
    <mergeCell ref="BV27:BW27"/>
    <mergeCell ref="CM27:CN27"/>
    <mergeCell ref="W26:X26"/>
    <mergeCell ref="AN26:AO26"/>
    <mergeCell ref="BE26:BF26"/>
    <mergeCell ref="BV26:BW26"/>
    <mergeCell ref="CM26:CN26"/>
    <mergeCell ref="DD25:DE25"/>
    <mergeCell ref="DU25:DV25"/>
    <mergeCell ref="EL25:EM25"/>
    <mergeCell ref="FC25:FD25"/>
    <mergeCell ref="FT25:FU25"/>
    <mergeCell ref="GK25:GL25"/>
    <mergeCell ref="DU24:DV24"/>
    <mergeCell ref="EL24:EM24"/>
    <mergeCell ref="FC24:FD24"/>
    <mergeCell ref="FT24:FU24"/>
    <mergeCell ref="GK24:GL24"/>
    <mergeCell ref="DD24:DE24"/>
    <mergeCell ref="W25:X25"/>
    <mergeCell ref="AN25:AO25"/>
    <mergeCell ref="BE25:BF25"/>
    <mergeCell ref="BV25:BW25"/>
    <mergeCell ref="CM25:CN25"/>
    <mergeCell ref="W24:X24"/>
    <mergeCell ref="AN24:AO24"/>
    <mergeCell ref="BE24:BF24"/>
    <mergeCell ref="BV24:BW24"/>
    <mergeCell ref="CM24:CN24"/>
    <mergeCell ref="FT18:FU18"/>
    <mergeCell ref="GK18:GL18"/>
    <mergeCell ref="W22:X22"/>
    <mergeCell ref="AN22:AO22"/>
    <mergeCell ref="BE22:BF22"/>
    <mergeCell ref="BV22:BW22"/>
    <mergeCell ref="CM22:CN22"/>
    <mergeCell ref="W21:X21"/>
    <mergeCell ref="AN21:AO21"/>
    <mergeCell ref="BE21:BF21"/>
    <mergeCell ref="BV21:BW21"/>
    <mergeCell ref="CM21:CN21"/>
    <mergeCell ref="DD22:DE22"/>
    <mergeCell ref="DU22:DV22"/>
    <mergeCell ref="EL22:EM22"/>
    <mergeCell ref="FC22:FD22"/>
    <mergeCell ref="FT22:FU22"/>
    <mergeCell ref="GK22:GL22"/>
    <mergeCell ref="DU21:DV21"/>
    <mergeCell ref="EL21:EM21"/>
    <mergeCell ref="FC21:FD21"/>
    <mergeCell ref="FT21:FU21"/>
    <mergeCell ref="GK21:GL21"/>
    <mergeCell ref="DD21:DE21"/>
    <mergeCell ref="W19:X19"/>
    <mergeCell ref="AN19:AO19"/>
    <mergeCell ref="BE19:BF19"/>
    <mergeCell ref="BV19:BW19"/>
    <mergeCell ref="CM19:CN19"/>
    <mergeCell ref="EL17:EM17"/>
    <mergeCell ref="FC17:FD17"/>
    <mergeCell ref="FT17:FU17"/>
    <mergeCell ref="GK17:GL17"/>
    <mergeCell ref="W18:X18"/>
    <mergeCell ref="AN18:AO18"/>
    <mergeCell ref="BE18:BF18"/>
    <mergeCell ref="BV18:BW18"/>
    <mergeCell ref="CM18:CN18"/>
    <mergeCell ref="DD18:DE18"/>
    <mergeCell ref="DD19:DE19"/>
    <mergeCell ref="DU19:DV19"/>
    <mergeCell ref="EL19:EM19"/>
    <mergeCell ref="FC19:FD19"/>
    <mergeCell ref="FT19:FU19"/>
    <mergeCell ref="GK19:GL19"/>
    <mergeCell ref="DU18:DV18"/>
    <mergeCell ref="EL18:EM18"/>
    <mergeCell ref="FC18:FD18"/>
    <mergeCell ref="FT16:FU16"/>
    <mergeCell ref="GK16:GL16"/>
    <mergeCell ref="W17:X17"/>
    <mergeCell ref="AN17:AO17"/>
    <mergeCell ref="BE17:BF17"/>
    <mergeCell ref="BV17:BW17"/>
    <mergeCell ref="CM17:CN17"/>
    <mergeCell ref="DD17:DE17"/>
    <mergeCell ref="DU17:DV17"/>
    <mergeCell ref="W16:X16"/>
    <mergeCell ref="AN16:AO16"/>
    <mergeCell ref="BE16:BF16"/>
    <mergeCell ref="BV16:BW16"/>
    <mergeCell ref="CM16:CN16"/>
    <mergeCell ref="DD16:DE16"/>
    <mergeCell ref="DU16:DV16"/>
    <mergeCell ref="EL16:EM16"/>
    <mergeCell ref="FC16:FD16"/>
    <mergeCell ref="GK14:GL14"/>
    <mergeCell ref="W15:X15"/>
    <mergeCell ref="AN15:AO15"/>
    <mergeCell ref="BE15:BF15"/>
    <mergeCell ref="BV15:BW15"/>
    <mergeCell ref="CM15:CN15"/>
    <mergeCell ref="DD15:DE15"/>
    <mergeCell ref="DU15:DV15"/>
    <mergeCell ref="EL15:EM15"/>
    <mergeCell ref="FC15:FD15"/>
    <mergeCell ref="FT15:FU15"/>
    <mergeCell ref="GK15:GL15"/>
    <mergeCell ref="GK12:GL12"/>
    <mergeCell ref="W13:X13"/>
    <mergeCell ref="AN13:AO13"/>
    <mergeCell ref="BE13:BF13"/>
    <mergeCell ref="BV13:BW13"/>
    <mergeCell ref="CM13:CN13"/>
    <mergeCell ref="DD13:DE13"/>
    <mergeCell ref="DU13:DV13"/>
    <mergeCell ref="EL13:EM13"/>
    <mergeCell ref="FC13:FD13"/>
    <mergeCell ref="BQ9:BS14"/>
    <mergeCell ref="CF9:CG14"/>
    <mergeCell ref="CH9:CJ14"/>
    <mergeCell ref="BZ11:CC11"/>
    <mergeCell ref="CM10:CN10"/>
    <mergeCell ref="GK13:GL13"/>
    <mergeCell ref="W14:X14"/>
    <mergeCell ref="AN14:AO14"/>
    <mergeCell ref="BE14:BF14"/>
    <mergeCell ref="BV14:BW14"/>
    <mergeCell ref="CM14:CN14"/>
    <mergeCell ref="DD14:DE14"/>
    <mergeCell ref="DU14:DV14"/>
    <mergeCell ref="EL14:EM14"/>
    <mergeCell ref="GK11:GL11"/>
    <mergeCell ref="GO11:GR11"/>
    <mergeCell ref="W12:X12"/>
    <mergeCell ref="AN12:AO12"/>
    <mergeCell ref="BE12:BF12"/>
    <mergeCell ref="BV12:BW12"/>
    <mergeCell ref="CM12:CN12"/>
    <mergeCell ref="DD12:DE12"/>
    <mergeCell ref="DU12:DV12"/>
    <mergeCell ref="EL12:EM12"/>
    <mergeCell ref="EL11:EM11"/>
    <mergeCell ref="EP11:ES11"/>
    <mergeCell ref="FC11:FD11"/>
    <mergeCell ref="FG11:FJ11"/>
    <mergeCell ref="FT11:FU11"/>
    <mergeCell ref="FX11:GA11"/>
    <mergeCell ref="CM11:CN11"/>
    <mergeCell ref="CQ11:CT11"/>
    <mergeCell ref="DD11:DE11"/>
    <mergeCell ref="DH11:DK11"/>
    <mergeCell ref="DU11:DV11"/>
    <mergeCell ref="DY11:EB11"/>
    <mergeCell ref="AZ9:BB14"/>
    <mergeCell ref="BO9:BP14"/>
    <mergeCell ref="EL10:EM10"/>
    <mergeCell ref="EP10:ES10"/>
    <mergeCell ref="FC10:FD10"/>
    <mergeCell ref="FG10:FJ10"/>
    <mergeCell ref="FT10:FU10"/>
    <mergeCell ref="FX10:GA10"/>
    <mergeCell ref="EV9:EW14"/>
    <mergeCell ref="EX9:EZ14"/>
    <mergeCell ref="FM9:FN14"/>
    <mergeCell ref="FO9:FQ14"/>
    <mergeCell ref="FC14:FD14"/>
    <mergeCell ref="GU9:GV14"/>
    <mergeCell ref="J10:M10"/>
    <mergeCell ref="W10:X10"/>
    <mergeCell ref="AA10:AD10"/>
    <mergeCell ref="AN10:AO10"/>
    <mergeCell ref="AR10:AU10"/>
    <mergeCell ref="BE10:BF10"/>
    <mergeCell ref="BI10:BL10"/>
    <mergeCell ref="BV10:BW10"/>
    <mergeCell ref="BZ10:CC10"/>
    <mergeCell ref="GD9:GE14"/>
    <mergeCell ref="GF9:GH14"/>
    <mergeCell ref="FC12:FD12"/>
    <mergeCell ref="FT12:FU12"/>
    <mergeCell ref="FT13:FU13"/>
    <mergeCell ref="FT14:FU14"/>
    <mergeCell ref="EE9:EF14"/>
    <mergeCell ref="EG9:EI14"/>
    <mergeCell ref="AX9:AY14"/>
    <mergeCell ref="GK10:GL10"/>
    <mergeCell ref="GO10:GR10"/>
    <mergeCell ref="J11:M11"/>
    <mergeCell ref="W11:X11"/>
    <mergeCell ref="AA11:AD11"/>
    <mergeCell ref="F5:I5"/>
    <mergeCell ref="A9:C14"/>
    <mergeCell ref="P9:Q14"/>
    <mergeCell ref="R9:T14"/>
    <mergeCell ref="AG9:AH14"/>
    <mergeCell ref="AI9:AK14"/>
    <mergeCell ref="DY10:EB10"/>
    <mergeCell ref="CW9:CX14"/>
    <mergeCell ref="CY9:DA14"/>
    <mergeCell ref="DN9:DO14"/>
    <mergeCell ref="DP9:DR14"/>
    <mergeCell ref="AN11:AO11"/>
    <mergeCell ref="AR11:AU11"/>
    <mergeCell ref="BE11:BF11"/>
    <mergeCell ref="BI11:BL11"/>
    <mergeCell ref="BV11:BW11"/>
    <mergeCell ref="CQ10:CT10"/>
    <mergeCell ref="DD10:DE10"/>
    <mergeCell ref="DH10:DK10"/>
    <mergeCell ref="DU10:DV10"/>
  </mergeCells>
  <phoneticPr fontId="99"/>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E5C9D-D7D0-499D-953D-B308C786F4C8}">
  <sheetPr>
    <tabColor theme="7" tint="0.39997558519241921"/>
  </sheetPr>
  <dimension ref="A1:CO99"/>
  <sheetViews>
    <sheetView showGridLines="0" zoomScaleNormal="100" zoomScaleSheetLayoutView="75" workbookViewId="0"/>
  </sheetViews>
  <sheetFormatPr defaultColWidth="9" defaultRowHeight="13"/>
  <cols>
    <col min="1" max="2" width="8.453125" style="1248" customWidth="1"/>
    <col min="3" max="3" width="10.26953125" style="1248" customWidth="1"/>
    <col min="4" max="6" width="14.90625" style="1248" customWidth="1"/>
    <col min="7" max="12" width="13.6328125" style="1248" customWidth="1"/>
    <col min="13" max="15" width="15" style="1248" customWidth="1"/>
    <col min="16" max="16" width="13.6328125" style="1248" customWidth="1"/>
    <col min="17" max="21" width="15" style="1248" customWidth="1"/>
    <col min="22" max="22" width="9.90625" style="1248" customWidth="1"/>
    <col min="23" max="23" width="10.26953125" style="1248" customWidth="1"/>
    <col min="24" max="25" width="8.453125" style="1248" customWidth="1"/>
    <col min="26" max="26" width="10.26953125" style="1248" customWidth="1"/>
    <col min="27" max="34" width="13.7265625" style="1248" customWidth="1"/>
    <col min="35" max="35" width="14.08984375" style="1248" customWidth="1"/>
    <col min="36" max="44" width="15" style="1248" customWidth="1"/>
    <col min="45" max="45" width="9" style="1248" customWidth="1"/>
    <col min="46" max="46" width="9.26953125" style="1248" customWidth="1"/>
    <col min="47" max="48" width="8.453125" style="1248" customWidth="1"/>
    <col min="49" max="49" width="10.26953125" style="1248" customWidth="1"/>
    <col min="50" max="58" width="13.7265625" style="1248" customWidth="1"/>
    <col min="59" max="67" width="15" style="1248" customWidth="1"/>
    <col min="68" max="68" width="9" style="1248" customWidth="1"/>
    <col min="69" max="69" width="9.7265625" style="1248" customWidth="1"/>
    <col min="70" max="71" width="8.453125" style="1248" customWidth="1"/>
    <col min="72" max="72" width="10.26953125" style="1248" customWidth="1"/>
    <col min="73" max="81" width="13.7265625" style="1248" customWidth="1"/>
    <col min="82" max="90" width="15" style="1248" customWidth="1"/>
    <col min="91" max="91" width="8.90625" style="1248" customWidth="1"/>
    <col min="92" max="92" width="9.90625" style="1248" customWidth="1"/>
    <col min="93" max="16384" width="9" style="1248"/>
  </cols>
  <sheetData>
    <row r="1" spans="1:93" s="1255" customFormat="1" ht="15" customHeight="1">
      <c r="A1" s="1493" t="s">
        <v>693</v>
      </c>
      <c r="B1" s="1391"/>
      <c r="C1" s="1391"/>
      <c r="D1" s="1495"/>
      <c r="T1" s="1391"/>
      <c r="U1" s="1494"/>
      <c r="V1" s="1335"/>
      <c r="W1" s="1494" t="s">
        <v>693</v>
      </c>
      <c r="X1" s="1493" t="s">
        <v>693</v>
      </c>
      <c r="Y1" s="1391"/>
      <c r="Z1" s="1391"/>
      <c r="AA1" s="1495"/>
      <c r="AQ1" s="1391"/>
      <c r="AR1" s="1494"/>
      <c r="AS1" s="1335"/>
      <c r="AT1" s="1494" t="s">
        <v>693</v>
      </c>
      <c r="AU1" s="1493" t="s">
        <v>693</v>
      </c>
      <c r="AV1" s="1391"/>
      <c r="AW1" s="1391"/>
      <c r="AX1" s="1495"/>
      <c r="BN1" s="1391"/>
      <c r="BO1" s="1494"/>
      <c r="BP1" s="1335"/>
      <c r="BQ1" s="1494" t="s">
        <v>693</v>
      </c>
      <c r="BR1" s="1493" t="s">
        <v>693</v>
      </c>
      <c r="BS1" s="1391"/>
      <c r="BT1" s="1391"/>
      <c r="BU1" s="1495"/>
      <c r="CK1" s="1391"/>
      <c r="CL1" s="1494"/>
      <c r="CM1" s="1335"/>
      <c r="CN1" s="1494" t="s">
        <v>693</v>
      </c>
      <c r="CO1" s="1335"/>
    </row>
    <row r="2" spans="1:93" s="1255" customFormat="1" ht="15" customHeight="1">
      <c r="A2" s="1335" t="s">
        <v>809</v>
      </c>
      <c r="B2" s="1391"/>
      <c r="C2" s="1391"/>
      <c r="D2" s="1495"/>
      <c r="G2" s="1272" t="s">
        <v>1259</v>
      </c>
      <c r="T2" s="1391"/>
      <c r="U2" s="1493"/>
      <c r="W2" s="1494" t="s">
        <v>809</v>
      </c>
      <c r="X2" s="1335" t="s">
        <v>809</v>
      </c>
      <c r="Y2" s="1391"/>
      <c r="Z2" s="1391"/>
      <c r="AA2" s="1495"/>
      <c r="AQ2" s="1391"/>
      <c r="AR2" s="1493"/>
      <c r="AT2" s="1494" t="s">
        <v>809</v>
      </c>
      <c r="AU2" s="1335" t="s">
        <v>809</v>
      </c>
      <c r="AV2" s="1391"/>
      <c r="AW2" s="1391"/>
      <c r="AX2" s="1495"/>
      <c r="BN2" s="1391"/>
      <c r="BO2" s="1493"/>
      <c r="BQ2" s="1494" t="s">
        <v>809</v>
      </c>
      <c r="BR2" s="1335" t="s">
        <v>809</v>
      </c>
      <c r="BS2" s="1391"/>
      <c r="BT2" s="1391"/>
      <c r="BU2" s="1495"/>
      <c r="CK2" s="1391"/>
      <c r="CL2" s="1493"/>
      <c r="CN2" s="1494" t="s">
        <v>809</v>
      </c>
      <c r="CO2" s="1335"/>
    </row>
    <row r="3" spans="1:93" s="1255" customFormat="1" ht="15" customHeight="1">
      <c r="A3" s="1391"/>
      <c r="B3" s="1391"/>
      <c r="C3" s="1391"/>
      <c r="D3" s="1495"/>
      <c r="G3" s="1558"/>
      <c r="T3" s="1391"/>
      <c r="U3" s="1495"/>
      <c r="X3" s="1391"/>
      <c r="Y3" s="1391"/>
      <c r="Z3" s="1391"/>
      <c r="AA3" s="1495"/>
      <c r="AQ3" s="1391"/>
      <c r="AR3" s="1495"/>
      <c r="AU3" s="1391"/>
      <c r="AV3" s="1391"/>
      <c r="AW3" s="1391"/>
      <c r="AX3" s="1495"/>
      <c r="BN3" s="1391"/>
      <c r="BO3" s="1495"/>
      <c r="BR3" s="1391"/>
      <c r="BS3" s="1391"/>
      <c r="BT3" s="1391"/>
      <c r="BU3" s="1495"/>
      <c r="CK3" s="1391"/>
      <c r="CL3" s="1495"/>
    </row>
    <row r="4" spans="1:93" ht="15" customHeight="1">
      <c r="A4" s="1336"/>
      <c r="B4" s="1336"/>
      <c r="C4" s="1336"/>
      <c r="D4" s="1493"/>
      <c r="E4" s="1260"/>
      <c r="F4" s="1260"/>
      <c r="G4" s="1559"/>
      <c r="H4" s="1260"/>
      <c r="I4" s="1260"/>
      <c r="J4" s="1260"/>
      <c r="K4" s="1260"/>
      <c r="L4" s="1260"/>
      <c r="M4" s="1260"/>
      <c r="N4" s="1260"/>
      <c r="O4" s="1260"/>
      <c r="P4" s="1260"/>
      <c r="Q4" s="1260"/>
      <c r="R4" s="1260"/>
      <c r="S4" s="1260"/>
      <c r="T4" s="1336"/>
      <c r="U4" s="1493"/>
      <c r="V4" s="1255"/>
      <c r="W4" s="1255"/>
      <c r="X4" s="1336"/>
      <c r="Y4" s="1336"/>
      <c r="Z4" s="1336"/>
      <c r="AA4" s="1493"/>
      <c r="AB4" s="1260"/>
      <c r="AC4" s="1260"/>
      <c r="AD4" s="1260"/>
      <c r="AE4" s="1260"/>
      <c r="AF4" s="1260"/>
      <c r="AG4" s="1260"/>
      <c r="AH4" s="1260"/>
      <c r="AI4" s="1260"/>
      <c r="AJ4" s="1260"/>
      <c r="AK4" s="1260"/>
      <c r="AL4" s="1260"/>
      <c r="AM4" s="1260"/>
      <c r="AN4" s="1260"/>
      <c r="AO4" s="1260"/>
      <c r="AP4" s="1260"/>
      <c r="AQ4" s="1336"/>
      <c r="AR4" s="1493"/>
      <c r="AS4" s="1255"/>
      <c r="AT4" s="1255"/>
      <c r="AU4" s="1336"/>
      <c r="AV4" s="1336"/>
      <c r="AW4" s="1336"/>
      <c r="AX4" s="1493"/>
      <c r="AY4" s="1260"/>
      <c r="AZ4" s="1260"/>
      <c r="BA4" s="1260"/>
      <c r="BB4" s="1260"/>
      <c r="BC4" s="1260"/>
      <c r="BD4" s="1260"/>
      <c r="BE4" s="1260"/>
      <c r="BF4" s="1260"/>
      <c r="BG4" s="1260"/>
      <c r="BH4" s="1260"/>
      <c r="BI4" s="1260"/>
      <c r="BJ4" s="1260"/>
      <c r="BK4" s="1260"/>
      <c r="BL4" s="1260"/>
      <c r="BM4" s="1260"/>
      <c r="BN4" s="1336"/>
      <c r="BO4" s="1493"/>
      <c r="BP4" s="1255"/>
      <c r="BQ4" s="1255"/>
      <c r="BR4" s="1336"/>
      <c r="BS4" s="1336"/>
      <c r="BT4" s="1336"/>
      <c r="BU4" s="1493"/>
      <c r="BV4" s="1260"/>
      <c r="BW4" s="1260"/>
      <c r="BX4" s="1260"/>
      <c r="BY4" s="1260"/>
      <c r="BZ4" s="1260"/>
      <c r="CA4" s="1260"/>
      <c r="CB4" s="1260"/>
      <c r="CC4" s="1260"/>
      <c r="CD4" s="1260"/>
      <c r="CE4" s="1260"/>
      <c r="CF4" s="1260"/>
      <c r="CG4" s="1260"/>
      <c r="CH4" s="1260"/>
      <c r="CI4" s="1260"/>
      <c r="CJ4" s="1260"/>
      <c r="CK4" s="1336"/>
      <c r="CL4" s="1493"/>
      <c r="CM4" s="1255"/>
      <c r="CN4" s="1255"/>
    </row>
    <row r="5" spans="1:93" ht="15" customHeight="1">
      <c r="A5" s="1269"/>
      <c r="B5" s="1269"/>
      <c r="C5" s="1269"/>
      <c r="D5" s="1435"/>
      <c r="E5" s="1260"/>
      <c r="F5" s="1260"/>
      <c r="G5" s="1260"/>
      <c r="H5" s="1260"/>
      <c r="I5" s="1260"/>
      <c r="J5" s="1260"/>
      <c r="K5" s="1260"/>
      <c r="L5" s="1435"/>
      <c r="M5" s="1260"/>
      <c r="N5" s="1260"/>
      <c r="O5" s="1260"/>
      <c r="P5" s="1260"/>
      <c r="Q5" s="1260"/>
      <c r="R5" s="1260"/>
      <c r="S5" s="1260"/>
      <c r="T5" s="1260"/>
      <c r="U5" s="1260"/>
      <c r="V5" s="1255"/>
      <c r="W5" s="1255"/>
      <c r="X5" s="1269"/>
      <c r="Y5" s="1269"/>
      <c r="Z5" s="1269"/>
      <c r="AA5" s="1260"/>
      <c r="AB5" s="1260"/>
      <c r="AC5" s="1260"/>
      <c r="AD5" s="1260"/>
      <c r="AE5" s="1260"/>
      <c r="AF5" s="1260"/>
      <c r="AG5" s="1260"/>
      <c r="AH5" s="1260"/>
      <c r="AI5" s="1260"/>
      <c r="AJ5" s="1260"/>
      <c r="AK5" s="1260"/>
      <c r="AL5" s="1260"/>
      <c r="AM5" s="1260"/>
      <c r="AN5" s="1260"/>
      <c r="AO5" s="1260"/>
      <c r="AP5" s="1260"/>
      <c r="AQ5" s="1260"/>
      <c r="AR5" s="1260"/>
      <c r="AS5" s="1255"/>
      <c r="AT5" s="1255"/>
      <c r="AU5" s="1269"/>
      <c r="AV5" s="1269"/>
      <c r="AW5" s="1269"/>
      <c r="AX5" s="1260"/>
      <c r="AY5" s="1260"/>
      <c r="AZ5" s="1260"/>
      <c r="BA5" s="1260"/>
      <c r="BB5" s="1260"/>
      <c r="BC5" s="1260"/>
      <c r="BD5" s="1260"/>
      <c r="BE5" s="1260"/>
      <c r="BF5" s="1260"/>
      <c r="BG5" s="1260"/>
      <c r="BH5" s="1260"/>
      <c r="BI5" s="1260"/>
      <c r="BJ5" s="1260"/>
      <c r="BK5" s="1260"/>
      <c r="BL5" s="1260"/>
      <c r="BM5" s="1260"/>
      <c r="BN5" s="1260"/>
      <c r="BO5" s="1260"/>
      <c r="BP5" s="1255"/>
      <c r="BQ5" s="1255"/>
      <c r="BR5" s="1269"/>
      <c r="BS5" s="1269"/>
      <c r="BT5" s="1269"/>
      <c r="BU5" s="1260"/>
      <c r="BV5" s="1260"/>
      <c r="BW5" s="1260"/>
      <c r="BX5" s="1260"/>
      <c r="BY5" s="1260"/>
      <c r="BZ5" s="1260"/>
      <c r="CA5" s="1260"/>
      <c r="CB5" s="1260"/>
      <c r="CC5" s="1260"/>
      <c r="CD5" s="1260"/>
      <c r="CE5" s="1260"/>
      <c r="CF5" s="1260"/>
      <c r="CG5" s="1260"/>
      <c r="CH5" s="1260"/>
      <c r="CI5" s="1260"/>
      <c r="CJ5" s="1260"/>
      <c r="CK5" s="1260"/>
      <c r="CL5" s="1260"/>
      <c r="CM5" s="1255"/>
      <c r="CN5" s="1255"/>
    </row>
    <row r="6" spans="1:93" ht="15" customHeight="1">
      <c r="A6" s="1469"/>
      <c r="B6" s="1469"/>
      <c r="C6" s="1469"/>
      <c r="D6" s="1435"/>
      <c r="E6" s="1260"/>
      <c r="F6" s="1260"/>
      <c r="G6" s="1260"/>
      <c r="H6" s="1260"/>
      <c r="I6" s="1260"/>
      <c r="J6" s="1260"/>
      <c r="K6" s="1260"/>
      <c r="L6" s="1435"/>
      <c r="M6" s="1260"/>
      <c r="N6" s="1260"/>
      <c r="O6" s="1260"/>
      <c r="P6" s="1260"/>
      <c r="Q6" s="1260"/>
      <c r="R6" s="1260"/>
      <c r="S6" s="1260"/>
      <c r="T6" s="1260"/>
      <c r="U6" s="1260"/>
      <c r="V6" s="1255"/>
      <c r="W6" s="1255"/>
      <c r="X6" s="1469"/>
      <c r="Y6" s="1469"/>
      <c r="Z6" s="1469"/>
      <c r="AA6" s="1260"/>
      <c r="AB6" s="1260"/>
      <c r="AC6" s="1260"/>
      <c r="AD6" s="1260"/>
      <c r="AE6" s="1260"/>
      <c r="AF6" s="1260"/>
      <c r="AG6" s="1260"/>
      <c r="AH6" s="1260"/>
      <c r="AI6" s="1260"/>
      <c r="AJ6" s="1260"/>
      <c r="AK6" s="1260"/>
      <c r="AL6" s="1260"/>
      <c r="AM6" s="1260"/>
      <c r="AN6" s="1260"/>
      <c r="AO6" s="1260"/>
      <c r="AP6" s="1260"/>
      <c r="AQ6" s="1260"/>
      <c r="AR6" s="1260"/>
      <c r="AS6" s="1255"/>
      <c r="AT6" s="1255"/>
      <c r="AU6" s="1469"/>
      <c r="AV6" s="1469"/>
      <c r="AW6" s="1469"/>
      <c r="AX6" s="1260"/>
      <c r="AY6" s="1260"/>
      <c r="AZ6" s="1260"/>
      <c r="BA6" s="1260"/>
      <c r="BB6" s="1260"/>
      <c r="BC6" s="1260"/>
      <c r="BD6" s="1260"/>
      <c r="BE6" s="1260"/>
      <c r="BF6" s="1260"/>
      <c r="BG6" s="1260"/>
      <c r="BH6" s="1260"/>
      <c r="BI6" s="1260"/>
      <c r="BJ6" s="1260"/>
      <c r="BK6" s="1260"/>
      <c r="BL6" s="1260"/>
      <c r="BM6" s="1260"/>
      <c r="BN6" s="1260"/>
      <c r="BO6" s="1260"/>
      <c r="BP6" s="1255"/>
      <c r="BQ6" s="1255"/>
      <c r="BR6" s="1469"/>
      <c r="BS6" s="1469"/>
      <c r="BT6" s="1469"/>
      <c r="BU6" s="1260"/>
      <c r="BV6" s="1260"/>
      <c r="BW6" s="1260"/>
      <c r="BX6" s="1260"/>
      <c r="BY6" s="1260"/>
      <c r="BZ6" s="1260"/>
      <c r="CA6" s="1260"/>
      <c r="CB6" s="1260"/>
      <c r="CC6" s="1260"/>
      <c r="CD6" s="1260"/>
      <c r="CE6" s="1260"/>
      <c r="CF6" s="1260"/>
      <c r="CG6" s="1260"/>
      <c r="CH6" s="1260"/>
      <c r="CI6" s="1260"/>
      <c r="CJ6" s="1260"/>
      <c r="CK6" s="1260"/>
      <c r="CL6" s="1260"/>
      <c r="CM6" s="1255"/>
      <c r="CN6" s="1255"/>
    </row>
    <row r="7" spans="1:93" s="1255" customFormat="1" ht="20.25" customHeight="1">
      <c r="A7" s="1469" t="s">
        <v>810</v>
      </c>
      <c r="B7" s="1340"/>
      <c r="C7" s="1340"/>
      <c r="D7" s="1373"/>
      <c r="E7" s="1502" t="s">
        <v>1218</v>
      </c>
      <c r="L7" s="1373"/>
      <c r="X7" s="1340"/>
      <c r="Y7" s="1340"/>
      <c r="Z7" s="1340"/>
      <c r="AU7" s="1340"/>
      <c r="AV7" s="1340"/>
      <c r="AW7" s="1340"/>
      <c r="BR7" s="1340"/>
      <c r="BS7" s="1340"/>
      <c r="BT7" s="1340"/>
    </row>
    <row r="8" spans="1:93" s="1255" customFormat="1" ht="18.75" customHeight="1">
      <c r="A8" s="1453" t="s">
        <v>811</v>
      </c>
      <c r="B8" s="1322"/>
      <c r="C8" s="1322"/>
      <c r="D8" s="1505"/>
      <c r="E8" s="1504" t="s">
        <v>798</v>
      </c>
      <c r="F8" s="1322"/>
      <c r="G8" s="1322"/>
      <c r="H8" s="1322"/>
      <c r="I8" s="1322"/>
      <c r="J8" s="1322"/>
      <c r="K8" s="1278"/>
      <c r="L8" s="1268" t="s">
        <v>1181</v>
      </c>
      <c r="M8" s="1453" t="s">
        <v>812</v>
      </c>
      <c r="N8" s="1505"/>
      <c r="O8" s="1466" t="s">
        <v>716</v>
      </c>
      <c r="P8" s="1322"/>
      <c r="Q8" s="1322"/>
      <c r="R8" s="1322"/>
      <c r="S8" s="1322"/>
      <c r="T8" s="1560"/>
      <c r="U8" s="1561" t="s">
        <v>1181</v>
      </c>
      <c r="V8" s="1322"/>
      <c r="W8" s="1322"/>
      <c r="X8" s="1453" t="s">
        <v>813</v>
      </c>
      <c r="Y8" s="1322"/>
      <c r="Z8" s="1322"/>
      <c r="AA8" s="1505"/>
      <c r="AB8" s="1504" t="s">
        <v>1256</v>
      </c>
      <c r="AC8" s="1322"/>
      <c r="AD8" s="1322"/>
      <c r="AE8" s="1322"/>
      <c r="AF8" s="1322"/>
      <c r="AG8" s="1322"/>
      <c r="AH8" s="1560"/>
      <c r="AI8" s="1268" t="s">
        <v>1181</v>
      </c>
      <c r="AJ8" s="1453" t="s">
        <v>578</v>
      </c>
      <c r="AK8" s="1466"/>
      <c r="AL8" s="1466" t="s">
        <v>1231</v>
      </c>
      <c r="AM8" s="1322"/>
      <c r="AN8" s="1322"/>
      <c r="AO8" s="1322"/>
      <c r="AP8" s="1322"/>
      <c r="AQ8" s="1562"/>
      <c r="AR8" s="1268" t="s">
        <v>1260</v>
      </c>
      <c r="AS8" s="1322"/>
      <c r="AT8" s="1322"/>
      <c r="AU8" s="1453" t="s">
        <v>814</v>
      </c>
      <c r="AV8" s="1322"/>
      <c r="AW8" s="1322"/>
      <c r="AX8" s="1466"/>
      <c r="AY8" s="1504" t="s">
        <v>1261</v>
      </c>
      <c r="AZ8" s="1466"/>
      <c r="BA8" s="1466"/>
      <c r="BB8" s="1504"/>
      <c r="BC8" s="1504"/>
      <c r="BD8" s="1322"/>
      <c r="BE8" s="1560"/>
      <c r="BF8" s="1268" t="s">
        <v>1181</v>
      </c>
      <c r="BG8" s="1563" t="s">
        <v>815</v>
      </c>
      <c r="BH8" s="1466"/>
      <c r="BI8" s="1504" t="s">
        <v>1239</v>
      </c>
      <c r="BJ8" s="1510"/>
      <c r="BK8" s="1504"/>
      <c r="BL8" s="1466"/>
      <c r="BM8" s="1466"/>
      <c r="BN8" s="1466"/>
      <c r="BO8" s="1511" t="s">
        <v>1262</v>
      </c>
      <c r="BP8" s="1466"/>
      <c r="BQ8" s="1564"/>
      <c r="BR8" s="1552" t="s">
        <v>719</v>
      </c>
      <c r="BS8" s="1504"/>
      <c r="BT8" s="1504"/>
      <c r="BU8" s="1466"/>
      <c r="BV8" s="1504" t="s">
        <v>1203</v>
      </c>
      <c r="BW8" s="1466"/>
      <c r="BX8" s="1466"/>
      <c r="BY8" s="1564"/>
      <c r="BZ8" s="1511"/>
      <c r="CA8" s="1565"/>
      <c r="CB8" s="1565"/>
      <c r="CC8" s="1511" t="s">
        <v>1262</v>
      </c>
      <c r="CD8" s="1563" t="s">
        <v>816</v>
      </c>
      <c r="CE8" s="1466"/>
      <c r="CF8" s="1466" t="s">
        <v>1204</v>
      </c>
      <c r="CG8" s="1510"/>
      <c r="CH8" s="1466"/>
      <c r="CI8" s="1466"/>
      <c r="CJ8" s="1466"/>
      <c r="CK8" s="1466"/>
      <c r="CL8" s="1561" t="s">
        <v>1260</v>
      </c>
      <c r="CM8" s="1562"/>
      <c r="CN8" s="1566"/>
      <c r="CO8" s="1567"/>
    </row>
    <row r="9" spans="1:93" s="1255" customFormat="1" ht="18" customHeight="1">
      <c r="A9" s="2641" t="s">
        <v>1263</v>
      </c>
      <c r="B9" s="2641"/>
      <c r="C9" s="2642"/>
      <c r="D9" s="1378"/>
      <c r="E9" s="1379"/>
      <c r="F9" s="1568" t="s">
        <v>93</v>
      </c>
      <c r="G9" s="1569" t="s">
        <v>595</v>
      </c>
      <c r="H9" s="1570"/>
      <c r="I9" s="1345" t="s">
        <v>244</v>
      </c>
      <c r="J9" s="1401"/>
      <c r="K9" s="1378"/>
      <c r="L9" s="1380"/>
      <c r="M9" s="1489"/>
      <c r="N9" s="1379"/>
      <c r="O9" s="1568" t="s">
        <v>93</v>
      </c>
      <c r="P9" s="1569" t="s">
        <v>595</v>
      </c>
      <c r="Q9" s="1570"/>
      <c r="R9" s="1345" t="s">
        <v>244</v>
      </c>
      <c r="S9" s="1401"/>
      <c r="T9" s="1378"/>
      <c r="U9" s="1489"/>
      <c r="V9" s="2647" t="s">
        <v>694</v>
      </c>
      <c r="W9" s="2648"/>
      <c r="X9" s="2641" t="s">
        <v>1263</v>
      </c>
      <c r="Y9" s="2641"/>
      <c r="Z9" s="2642"/>
      <c r="AA9" s="1378"/>
      <c r="AB9" s="1379"/>
      <c r="AC9" s="1568" t="s">
        <v>93</v>
      </c>
      <c r="AD9" s="1569" t="s">
        <v>595</v>
      </c>
      <c r="AE9" s="1570"/>
      <c r="AF9" s="1345" t="s">
        <v>244</v>
      </c>
      <c r="AG9" s="1401"/>
      <c r="AH9" s="1378"/>
      <c r="AI9" s="1380"/>
      <c r="AJ9" s="1380"/>
      <c r="AK9" s="1379"/>
      <c r="AL9" s="1568" t="s">
        <v>93</v>
      </c>
      <c r="AM9" s="1569" t="s">
        <v>595</v>
      </c>
      <c r="AN9" s="1570"/>
      <c r="AO9" s="1345" t="s">
        <v>244</v>
      </c>
      <c r="AP9" s="1401"/>
      <c r="AQ9" s="1378"/>
      <c r="AR9" s="1380"/>
      <c r="AS9" s="2647" t="s">
        <v>694</v>
      </c>
      <c r="AT9" s="2648"/>
      <c r="AU9" s="2641" t="s">
        <v>1263</v>
      </c>
      <c r="AV9" s="2641"/>
      <c r="AW9" s="2642"/>
      <c r="AX9" s="1378"/>
      <c r="AY9" s="1379"/>
      <c r="AZ9" s="1568" t="s">
        <v>93</v>
      </c>
      <c r="BA9" s="1569" t="s">
        <v>595</v>
      </c>
      <c r="BB9" s="1570"/>
      <c r="BC9" s="1345" t="s">
        <v>244</v>
      </c>
      <c r="BD9" s="1401"/>
      <c r="BE9" s="1378"/>
      <c r="BF9" s="1380"/>
      <c r="BG9" s="1380"/>
      <c r="BH9" s="1379"/>
      <c r="BI9" s="1568" t="s">
        <v>93</v>
      </c>
      <c r="BJ9" s="1569" t="s">
        <v>595</v>
      </c>
      <c r="BK9" s="1570"/>
      <c r="BL9" s="1345" t="s">
        <v>244</v>
      </c>
      <c r="BM9" s="1401"/>
      <c r="BN9" s="1378"/>
      <c r="BO9" s="1489"/>
      <c r="BP9" s="2647" t="s">
        <v>694</v>
      </c>
      <c r="BQ9" s="2648"/>
      <c r="BR9" s="2641" t="s">
        <v>1263</v>
      </c>
      <c r="BS9" s="2641"/>
      <c r="BT9" s="2642"/>
      <c r="BU9" s="1378"/>
      <c r="BV9" s="1379"/>
      <c r="BW9" s="1568" t="s">
        <v>93</v>
      </c>
      <c r="BX9" s="1569" t="s">
        <v>595</v>
      </c>
      <c r="BY9" s="1570"/>
      <c r="BZ9" s="1345" t="s">
        <v>244</v>
      </c>
      <c r="CA9" s="1401"/>
      <c r="CB9" s="1378"/>
      <c r="CC9" s="1380"/>
      <c r="CD9" s="1380"/>
      <c r="CE9" s="1379"/>
      <c r="CF9" s="1568" t="s">
        <v>93</v>
      </c>
      <c r="CG9" s="1569" t="s">
        <v>595</v>
      </c>
      <c r="CH9" s="1570"/>
      <c r="CI9" s="1345" t="s">
        <v>244</v>
      </c>
      <c r="CJ9" s="1401"/>
      <c r="CK9" s="1378"/>
      <c r="CL9" s="1489"/>
      <c r="CM9" s="2647" t="s">
        <v>694</v>
      </c>
      <c r="CN9" s="2648"/>
    </row>
    <row r="10" spans="1:93" s="1255" customFormat="1" ht="18" customHeight="1">
      <c r="A10" s="2643"/>
      <c r="B10" s="2643"/>
      <c r="C10" s="2644"/>
      <c r="D10" s="1348" t="s">
        <v>95</v>
      </c>
      <c r="E10" s="1349" t="s">
        <v>96</v>
      </c>
      <c r="F10" s="1349" t="s">
        <v>59</v>
      </c>
      <c r="G10" s="1349" t="s">
        <v>732</v>
      </c>
      <c r="H10" s="1571" t="s">
        <v>596</v>
      </c>
      <c r="I10" s="1572"/>
      <c r="J10" s="1573"/>
      <c r="K10" s="1348" t="s">
        <v>98</v>
      </c>
      <c r="L10" s="1354" t="s">
        <v>800</v>
      </c>
      <c r="M10" s="1388" t="s">
        <v>95</v>
      </c>
      <c r="N10" s="1349" t="s">
        <v>96</v>
      </c>
      <c r="O10" s="1349" t="s">
        <v>59</v>
      </c>
      <c r="P10" s="1349" t="s">
        <v>732</v>
      </c>
      <c r="Q10" s="1571" t="s">
        <v>596</v>
      </c>
      <c r="R10" s="1572"/>
      <c r="S10" s="1573"/>
      <c r="T10" s="1348" t="s">
        <v>98</v>
      </c>
      <c r="U10" s="1388" t="s">
        <v>800</v>
      </c>
      <c r="V10" s="2649"/>
      <c r="W10" s="2650"/>
      <c r="X10" s="2643"/>
      <c r="Y10" s="2643"/>
      <c r="Z10" s="2644"/>
      <c r="AA10" s="1348" t="s">
        <v>95</v>
      </c>
      <c r="AB10" s="1349" t="s">
        <v>96</v>
      </c>
      <c r="AC10" s="1349" t="s">
        <v>59</v>
      </c>
      <c r="AD10" s="1349" t="s">
        <v>732</v>
      </c>
      <c r="AE10" s="1571" t="s">
        <v>596</v>
      </c>
      <c r="AF10" s="1574"/>
      <c r="AG10" s="1573"/>
      <c r="AH10" s="1348" t="s">
        <v>98</v>
      </c>
      <c r="AI10" s="1354" t="s">
        <v>800</v>
      </c>
      <c r="AJ10" s="1354" t="s">
        <v>95</v>
      </c>
      <c r="AK10" s="1349" t="s">
        <v>96</v>
      </c>
      <c r="AL10" s="1349" t="s">
        <v>59</v>
      </c>
      <c r="AM10" s="1349" t="s">
        <v>732</v>
      </c>
      <c r="AN10" s="1571" t="s">
        <v>596</v>
      </c>
      <c r="AO10" s="1572"/>
      <c r="AP10" s="1573"/>
      <c r="AQ10" s="1348" t="s">
        <v>98</v>
      </c>
      <c r="AR10" s="1354" t="s">
        <v>800</v>
      </c>
      <c r="AS10" s="2649"/>
      <c r="AT10" s="2650"/>
      <c r="AU10" s="2643"/>
      <c r="AV10" s="2643"/>
      <c r="AW10" s="2644"/>
      <c r="AX10" s="1348" t="s">
        <v>95</v>
      </c>
      <c r="AY10" s="1349" t="s">
        <v>96</v>
      </c>
      <c r="AZ10" s="1349" t="s">
        <v>59</v>
      </c>
      <c r="BA10" s="1349" t="s">
        <v>732</v>
      </c>
      <c r="BB10" s="1571" t="s">
        <v>596</v>
      </c>
      <c r="BC10" s="1574"/>
      <c r="BD10" s="1573"/>
      <c r="BE10" s="1348" t="s">
        <v>98</v>
      </c>
      <c r="BF10" s="1354" t="s">
        <v>800</v>
      </c>
      <c r="BG10" s="1352" t="s">
        <v>128</v>
      </c>
      <c r="BH10" s="1349" t="s">
        <v>96</v>
      </c>
      <c r="BI10" s="1349" t="s">
        <v>59</v>
      </c>
      <c r="BJ10" s="1349" t="s">
        <v>732</v>
      </c>
      <c r="BK10" s="1571" t="s">
        <v>596</v>
      </c>
      <c r="BL10" s="1572"/>
      <c r="BM10" s="1573"/>
      <c r="BN10" s="1348" t="s">
        <v>98</v>
      </c>
      <c r="BO10" s="1388" t="s">
        <v>800</v>
      </c>
      <c r="BP10" s="2649"/>
      <c r="BQ10" s="2650"/>
      <c r="BR10" s="2643"/>
      <c r="BS10" s="2643"/>
      <c r="BT10" s="2644"/>
      <c r="BU10" s="1348" t="s">
        <v>95</v>
      </c>
      <c r="BV10" s="1349" t="s">
        <v>96</v>
      </c>
      <c r="BW10" s="1349" t="s">
        <v>59</v>
      </c>
      <c r="BX10" s="1349" t="s">
        <v>732</v>
      </c>
      <c r="BY10" s="1571" t="s">
        <v>596</v>
      </c>
      <c r="BZ10" s="1572"/>
      <c r="CA10" s="1573"/>
      <c r="CB10" s="1348" t="s">
        <v>98</v>
      </c>
      <c r="CC10" s="1354" t="s">
        <v>800</v>
      </c>
      <c r="CD10" s="1352" t="s">
        <v>128</v>
      </c>
      <c r="CE10" s="1349" t="s">
        <v>96</v>
      </c>
      <c r="CF10" s="1349" t="s">
        <v>59</v>
      </c>
      <c r="CG10" s="1349" t="s">
        <v>732</v>
      </c>
      <c r="CH10" s="1571" t="s">
        <v>596</v>
      </c>
      <c r="CI10" s="1572"/>
      <c r="CJ10" s="1573"/>
      <c r="CK10" s="1348" t="s">
        <v>98</v>
      </c>
      <c r="CL10" s="1388" t="s">
        <v>800</v>
      </c>
      <c r="CM10" s="2649"/>
      <c r="CN10" s="2650"/>
    </row>
    <row r="11" spans="1:93" s="1255" customFormat="1" ht="18" customHeight="1">
      <c r="A11" s="2643"/>
      <c r="B11" s="2643"/>
      <c r="C11" s="2644"/>
      <c r="D11" s="1351"/>
      <c r="E11" s="1352"/>
      <c r="F11" s="1352"/>
      <c r="G11" s="1354" t="s">
        <v>60</v>
      </c>
      <c r="H11" s="1384" t="s">
        <v>715</v>
      </c>
      <c r="I11" s="1575"/>
      <c r="J11" s="1576"/>
      <c r="K11" s="1351"/>
      <c r="L11" s="1352"/>
      <c r="M11" s="1359"/>
      <c r="N11" s="1352"/>
      <c r="O11" s="1352"/>
      <c r="P11" s="1354" t="s">
        <v>60</v>
      </c>
      <c r="Q11" s="1384" t="s">
        <v>715</v>
      </c>
      <c r="R11" s="1575"/>
      <c r="S11" s="1576"/>
      <c r="T11" s="1351"/>
      <c r="U11" s="1359"/>
      <c r="V11" s="2649"/>
      <c r="W11" s="2650"/>
      <c r="X11" s="2643"/>
      <c r="Y11" s="2643"/>
      <c r="Z11" s="2644"/>
      <c r="AA11" s="1351"/>
      <c r="AB11" s="1352"/>
      <c r="AC11" s="1352"/>
      <c r="AD11" s="1354" t="s">
        <v>60</v>
      </c>
      <c r="AE11" s="1384" t="s">
        <v>715</v>
      </c>
      <c r="AF11" s="1575"/>
      <c r="AG11" s="1576"/>
      <c r="AH11" s="1351"/>
      <c r="AI11" s="1352"/>
      <c r="AJ11" s="1352"/>
      <c r="AK11" s="1352"/>
      <c r="AL11" s="1352"/>
      <c r="AM11" s="1354" t="s">
        <v>60</v>
      </c>
      <c r="AN11" s="1384" t="s">
        <v>715</v>
      </c>
      <c r="AO11" s="1575"/>
      <c r="AP11" s="1576"/>
      <c r="AQ11" s="1351"/>
      <c r="AR11" s="1352"/>
      <c r="AS11" s="2649"/>
      <c r="AT11" s="2650"/>
      <c r="AU11" s="2643"/>
      <c r="AV11" s="2643"/>
      <c r="AW11" s="2644"/>
      <c r="AX11" s="1390"/>
      <c r="AY11" s="1352"/>
      <c r="AZ11" s="1352"/>
      <c r="BA11" s="1354" t="s">
        <v>60</v>
      </c>
      <c r="BB11" s="1384" t="s">
        <v>715</v>
      </c>
      <c r="BC11" s="1575"/>
      <c r="BD11" s="1576"/>
      <c r="BE11" s="1351"/>
      <c r="BF11" s="1352"/>
      <c r="BG11" s="1352"/>
      <c r="BH11" s="1352"/>
      <c r="BI11" s="1352"/>
      <c r="BJ11" s="1354" t="s">
        <v>60</v>
      </c>
      <c r="BK11" s="1384" t="s">
        <v>715</v>
      </c>
      <c r="BL11" s="1575"/>
      <c r="BM11" s="1576"/>
      <c r="BN11" s="1351"/>
      <c r="BO11" s="1352"/>
      <c r="BP11" s="2649"/>
      <c r="BQ11" s="2650"/>
      <c r="BR11" s="2643"/>
      <c r="BS11" s="2643"/>
      <c r="BT11" s="2644"/>
      <c r="BU11" s="1351"/>
      <c r="BV11" s="1354"/>
      <c r="BW11" s="1352"/>
      <c r="BX11" s="1354" t="s">
        <v>60</v>
      </c>
      <c r="BY11" s="1384" t="s">
        <v>715</v>
      </c>
      <c r="BZ11" s="1575"/>
      <c r="CA11" s="1576"/>
      <c r="CB11" s="1351"/>
      <c r="CC11" s="1352"/>
      <c r="CD11" s="1352"/>
      <c r="CE11" s="1352"/>
      <c r="CF11" s="1352"/>
      <c r="CG11" s="1354" t="s">
        <v>60</v>
      </c>
      <c r="CH11" s="1384" t="s">
        <v>715</v>
      </c>
      <c r="CI11" s="1575"/>
      <c r="CJ11" s="1576"/>
      <c r="CK11" s="1351"/>
      <c r="CL11" s="1352"/>
      <c r="CM11" s="2649"/>
      <c r="CN11" s="2650"/>
    </row>
    <row r="12" spans="1:93" s="1255" customFormat="1" ht="18" customHeight="1">
      <c r="A12" s="2643"/>
      <c r="B12" s="2643"/>
      <c r="C12" s="2644"/>
      <c r="D12" s="1351"/>
      <c r="E12" s="1352"/>
      <c r="F12" s="1352"/>
      <c r="G12" s="1352" t="s">
        <v>722</v>
      </c>
      <c r="H12" s="1348" t="s">
        <v>764</v>
      </c>
      <c r="I12" s="1349" t="s">
        <v>118</v>
      </c>
      <c r="J12" s="1349" t="s">
        <v>766</v>
      </c>
      <c r="K12" s="1351"/>
      <c r="L12" s="1352"/>
      <c r="M12" s="1359"/>
      <c r="N12" s="1352"/>
      <c r="O12" s="1352"/>
      <c r="P12" s="1352" t="s">
        <v>722</v>
      </c>
      <c r="Q12" s="1349" t="s">
        <v>764</v>
      </c>
      <c r="R12" s="1348" t="s">
        <v>118</v>
      </c>
      <c r="S12" s="1349" t="s">
        <v>766</v>
      </c>
      <c r="T12" s="1351"/>
      <c r="U12" s="1359"/>
      <c r="V12" s="2649"/>
      <c r="W12" s="2650"/>
      <c r="X12" s="2643"/>
      <c r="Y12" s="2643"/>
      <c r="Z12" s="2644"/>
      <c r="AA12" s="1351"/>
      <c r="AB12" s="1352"/>
      <c r="AC12" s="1352"/>
      <c r="AD12" s="1352" t="s">
        <v>722</v>
      </c>
      <c r="AE12" s="1349" t="s">
        <v>764</v>
      </c>
      <c r="AF12" s="1348" t="s">
        <v>118</v>
      </c>
      <c r="AG12" s="1349" t="s">
        <v>766</v>
      </c>
      <c r="AH12" s="1351"/>
      <c r="AI12" s="1352"/>
      <c r="AJ12" s="1352"/>
      <c r="AK12" s="1352"/>
      <c r="AL12" s="1352"/>
      <c r="AM12" s="1352" t="s">
        <v>722</v>
      </c>
      <c r="AN12" s="1349" t="s">
        <v>764</v>
      </c>
      <c r="AO12" s="1348" t="s">
        <v>118</v>
      </c>
      <c r="AP12" s="1349" t="s">
        <v>766</v>
      </c>
      <c r="AQ12" s="1351"/>
      <c r="AR12" s="1352"/>
      <c r="AS12" s="2649"/>
      <c r="AT12" s="2650"/>
      <c r="AU12" s="2643"/>
      <c r="AV12" s="2643"/>
      <c r="AW12" s="2644"/>
      <c r="AX12" s="1351"/>
      <c r="AY12" s="1352"/>
      <c r="AZ12" s="1352"/>
      <c r="BA12" s="1352" t="s">
        <v>722</v>
      </c>
      <c r="BB12" s="1349" t="s">
        <v>764</v>
      </c>
      <c r="BC12" s="1348" t="s">
        <v>118</v>
      </c>
      <c r="BD12" s="1349" t="s">
        <v>766</v>
      </c>
      <c r="BE12" s="1351"/>
      <c r="BF12" s="1352"/>
      <c r="BG12" s="1352"/>
      <c r="BH12" s="1352"/>
      <c r="BI12" s="1352"/>
      <c r="BJ12" s="1352" t="s">
        <v>722</v>
      </c>
      <c r="BK12" s="1349" t="s">
        <v>764</v>
      </c>
      <c r="BL12" s="1348" t="s">
        <v>118</v>
      </c>
      <c r="BM12" s="1349" t="s">
        <v>766</v>
      </c>
      <c r="BN12" s="1351"/>
      <c r="BO12" s="1359"/>
      <c r="BP12" s="2649"/>
      <c r="BQ12" s="2650"/>
      <c r="BR12" s="2643"/>
      <c r="BS12" s="2643"/>
      <c r="BT12" s="2644"/>
      <c r="BU12" s="1351"/>
      <c r="BV12" s="1352"/>
      <c r="BW12" s="1352"/>
      <c r="BX12" s="1352" t="s">
        <v>722</v>
      </c>
      <c r="BY12" s="1349" t="s">
        <v>764</v>
      </c>
      <c r="BZ12" s="1348" t="s">
        <v>118</v>
      </c>
      <c r="CA12" s="1349" t="s">
        <v>766</v>
      </c>
      <c r="CB12" s="1351"/>
      <c r="CC12" s="1352"/>
      <c r="CD12" s="1352"/>
      <c r="CE12" s="1352"/>
      <c r="CF12" s="1352"/>
      <c r="CG12" s="1352" t="s">
        <v>722</v>
      </c>
      <c r="CH12" s="1349" t="s">
        <v>764</v>
      </c>
      <c r="CI12" s="1348" t="s">
        <v>118</v>
      </c>
      <c r="CJ12" s="1349" t="s">
        <v>766</v>
      </c>
      <c r="CK12" s="1351"/>
      <c r="CL12" s="1359"/>
      <c r="CM12" s="2649"/>
      <c r="CN12" s="2650"/>
    </row>
    <row r="13" spans="1:93" s="1255" customFormat="1" ht="18" customHeight="1">
      <c r="A13" s="2643"/>
      <c r="B13" s="2643"/>
      <c r="C13" s="2644"/>
      <c r="D13" s="1351" t="s">
        <v>100</v>
      </c>
      <c r="E13" s="1352" t="s">
        <v>1575</v>
      </c>
      <c r="F13" s="1355" t="s">
        <v>1612</v>
      </c>
      <c r="G13" s="1352" t="s">
        <v>101</v>
      </c>
      <c r="H13" s="1351"/>
      <c r="I13" s="1352" t="s">
        <v>1630</v>
      </c>
      <c r="J13" s="1358"/>
      <c r="K13" s="1351" t="s">
        <v>1577</v>
      </c>
      <c r="L13" s="1352" t="s">
        <v>1578</v>
      </c>
      <c r="M13" s="1359" t="s">
        <v>100</v>
      </c>
      <c r="N13" s="1352" t="s">
        <v>1575</v>
      </c>
      <c r="O13" s="1355" t="s">
        <v>1612</v>
      </c>
      <c r="P13" s="1352" t="s">
        <v>101</v>
      </c>
      <c r="Q13" s="1352"/>
      <c r="R13" s="1351" t="s">
        <v>1630</v>
      </c>
      <c r="S13" s="1358"/>
      <c r="T13" s="1351" t="s">
        <v>1577</v>
      </c>
      <c r="U13" s="1359" t="s">
        <v>1578</v>
      </c>
      <c r="V13" s="2649"/>
      <c r="W13" s="2650"/>
      <c r="X13" s="2643"/>
      <c r="Y13" s="2643"/>
      <c r="Z13" s="2644"/>
      <c r="AA13" s="1351" t="s">
        <v>100</v>
      </c>
      <c r="AB13" s="1352" t="s">
        <v>1575</v>
      </c>
      <c r="AC13" s="1355" t="s">
        <v>1612</v>
      </c>
      <c r="AD13" s="1352" t="s">
        <v>101</v>
      </c>
      <c r="AE13" s="1352"/>
      <c r="AF13" s="1351" t="s">
        <v>1630</v>
      </c>
      <c r="AG13" s="1358"/>
      <c r="AH13" s="1351" t="s">
        <v>1577</v>
      </c>
      <c r="AI13" s="1352" t="s">
        <v>1578</v>
      </c>
      <c r="AJ13" s="1352" t="s">
        <v>100</v>
      </c>
      <c r="AK13" s="1352" t="s">
        <v>1575</v>
      </c>
      <c r="AL13" s="1355" t="s">
        <v>1612</v>
      </c>
      <c r="AM13" s="1352" t="s">
        <v>101</v>
      </c>
      <c r="AN13" s="1352"/>
      <c r="AO13" s="1351" t="s">
        <v>1630</v>
      </c>
      <c r="AP13" s="1358"/>
      <c r="AQ13" s="1351" t="s">
        <v>1577</v>
      </c>
      <c r="AR13" s="1352" t="s">
        <v>1578</v>
      </c>
      <c r="AS13" s="2649"/>
      <c r="AT13" s="2650"/>
      <c r="AU13" s="2643"/>
      <c r="AV13" s="2643"/>
      <c r="AW13" s="2644"/>
      <c r="AX13" s="1351" t="s">
        <v>100</v>
      </c>
      <c r="AY13" s="1352" t="s">
        <v>1575</v>
      </c>
      <c r="AZ13" s="1355" t="s">
        <v>1612</v>
      </c>
      <c r="BA13" s="1352" t="s">
        <v>101</v>
      </c>
      <c r="BB13" s="1352"/>
      <c r="BC13" s="1351" t="s">
        <v>1630</v>
      </c>
      <c r="BD13" s="1358"/>
      <c r="BE13" s="1351" t="s">
        <v>1577</v>
      </c>
      <c r="BF13" s="1352" t="s">
        <v>1578</v>
      </c>
      <c r="BG13" s="1352" t="s">
        <v>100</v>
      </c>
      <c r="BH13" s="1352" t="s">
        <v>1575</v>
      </c>
      <c r="BI13" s="1355" t="s">
        <v>1612</v>
      </c>
      <c r="BJ13" s="1352" t="s">
        <v>101</v>
      </c>
      <c r="BK13" s="1352"/>
      <c r="BL13" s="1351" t="s">
        <v>1630</v>
      </c>
      <c r="BM13" s="1358"/>
      <c r="BN13" s="1351" t="s">
        <v>1577</v>
      </c>
      <c r="BO13" s="1359" t="s">
        <v>1578</v>
      </c>
      <c r="BP13" s="2649"/>
      <c r="BQ13" s="2650"/>
      <c r="BR13" s="2643"/>
      <c r="BS13" s="2643"/>
      <c r="BT13" s="2644"/>
      <c r="BU13" s="1351" t="s">
        <v>100</v>
      </c>
      <c r="BV13" s="1352" t="s">
        <v>1575</v>
      </c>
      <c r="BW13" s="1355" t="s">
        <v>1612</v>
      </c>
      <c r="BX13" s="1352" t="s">
        <v>101</v>
      </c>
      <c r="BY13" s="1352"/>
      <c r="BZ13" s="1351" t="s">
        <v>1630</v>
      </c>
      <c r="CA13" s="1358"/>
      <c r="CB13" s="1351" t="s">
        <v>1577</v>
      </c>
      <c r="CC13" s="1352" t="s">
        <v>1578</v>
      </c>
      <c r="CD13" s="1352" t="s">
        <v>100</v>
      </c>
      <c r="CE13" s="1352" t="s">
        <v>1575</v>
      </c>
      <c r="CF13" s="1355" t="s">
        <v>1612</v>
      </c>
      <c r="CG13" s="1352" t="s">
        <v>101</v>
      </c>
      <c r="CH13" s="1352"/>
      <c r="CI13" s="1351" t="s">
        <v>1630</v>
      </c>
      <c r="CJ13" s="1358"/>
      <c r="CK13" s="1351" t="s">
        <v>1577</v>
      </c>
      <c r="CL13" s="1359" t="s">
        <v>1578</v>
      </c>
      <c r="CM13" s="2649"/>
      <c r="CN13" s="2650"/>
    </row>
    <row r="14" spans="1:93" s="1255" customFormat="1" ht="18" customHeight="1">
      <c r="A14" s="2645"/>
      <c r="B14" s="2645"/>
      <c r="C14" s="2646"/>
      <c r="D14" s="1301"/>
      <c r="E14" s="1445"/>
      <c r="F14" s="1362"/>
      <c r="G14" s="1363"/>
      <c r="H14" s="1363" t="s">
        <v>1575</v>
      </c>
      <c r="I14" s="1363" t="s">
        <v>1632</v>
      </c>
      <c r="J14" s="1446" t="s">
        <v>1698</v>
      </c>
      <c r="K14" s="1301"/>
      <c r="L14" s="1445"/>
      <c r="M14" s="1423"/>
      <c r="N14" s="1445"/>
      <c r="O14" s="1362"/>
      <c r="P14" s="1363"/>
      <c r="Q14" s="1363" t="s">
        <v>1575</v>
      </c>
      <c r="R14" s="1447" t="s">
        <v>1632</v>
      </c>
      <c r="S14" s="1446" t="s">
        <v>1698</v>
      </c>
      <c r="T14" s="1301"/>
      <c r="U14" s="1423"/>
      <c r="V14" s="2651"/>
      <c r="W14" s="2652"/>
      <c r="X14" s="2645"/>
      <c r="Y14" s="2645"/>
      <c r="Z14" s="2646"/>
      <c r="AA14" s="1301"/>
      <c r="AB14" s="1445"/>
      <c r="AC14" s="1362"/>
      <c r="AD14" s="1363"/>
      <c r="AE14" s="1363" t="s">
        <v>1575</v>
      </c>
      <c r="AF14" s="1447" t="s">
        <v>1632</v>
      </c>
      <c r="AG14" s="1446" t="s">
        <v>1698</v>
      </c>
      <c r="AH14" s="1301"/>
      <c r="AI14" s="1445"/>
      <c r="AJ14" s="1445"/>
      <c r="AK14" s="1445"/>
      <c r="AL14" s="1362"/>
      <c r="AM14" s="1363"/>
      <c r="AN14" s="1363" t="s">
        <v>1575</v>
      </c>
      <c r="AO14" s="1447" t="s">
        <v>1632</v>
      </c>
      <c r="AP14" s="1446" t="s">
        <v>1698</v>
      </c>
      <c r="AQ14" s="1301"/>
      <c r="AR14" s="1445"/>
      <c r="AS14" s="2651"/>
      <c r="AT14" s="2652"/>
      <c r="AU14" s="2645"/>
      <c r="AV14" s="2645"/>
      <c r="AW14" s="2646"/>
      <c r="AX14" s="1301"/>
      <c r="AY14" s="1445"/>
      <c r="AZ14" s="1362"/>
      <c r="BA14" s="1363"/>
      <c r="BB14" s="1363" t="s">
        <v>1575</v>
      </c>
      <c r="BC14" s="1447" t="s">
        <v>1632</v>
      </c>
      <c r="BD14" s="1446" t="s">
        <v>1698</v>
      </c>
      <c r="BE14" s="1301"/>
      <c r="BF14" s="1445"/>
      <c r="BG14" s="1445"/>
      <c r="BH14" s="1445"/>
      <c r="BI14" s="1362"/>
      <c r="BJ14" s="1363"/>
      <c r="BK14" s="1363" t="s">
        <v>1575</v>
      </c>
      <c r="BL14" s="1447" t="s">
        <v>1632</v>
      </c>
      <c r="BM14" s="1446" t="s">
        <v>1698</v>
      </c>
      <c r="BN14" s="1301"/>
      <c r="BO14" s="1423"/>
      <c r="BP14" s="2651"/>
      <c r="BQ14" s="2652"/>
      <c r="BR14" s="2645"/>
      <c r="BS14" s="2645"/>
      <c r="BT14" s="2646"/>
      <c r="BU14" s="1301"/>
      <c r="BV14" s="1445"/>
      <c r="BW14" s="1362"/>
      <c r="BX14" s="1363"/>
      <c r="BY14" s="1363" t="s">
        <v>1575</v>
      </c>
      <c r="BZ14" s="1447" t="s">
        <v>1632</v>
      </c>
      <c r="CA14" s="1446" t="s">
        <v>1698</v>
      </c>
      <c r="CB14" s="1301"/>
      <c r="CC14" s="1445"/>
      <c r="CD14" s="1445"/>
      <c r="CE14" s="1445"/>
      <c r="CF14" s="1362"/>
      <c r="CG14" s="1363"/>
      <c r="CH14" s="1363" t="s">
        <v>1575</v>
      </c>
      <c r="CI14" s="1447" t="s">
        <v>1632</v>
      </c>
      <c r="CJ14" s="1446" t="s">
        <v>1698</v>
      </c>
      <c r="CK14" s="1301"/>
      <c r="CL14" s="1423"/>
      <c r="CM14" s="2651"/>
      <c r="CN14" s="2652"/>
    </row>
    <row r="15" spans="1:93" ht="18.75" customHeight="1">
      <c r="A15" s="1577">
        <v>42370</v>
      </c>
      <c r="B15" s="1578">
        <v>42370</v>
      </c>
      <c r="C15" s="1579">
        <v>42370</v>
      </c>
      <c r="D15" s="1234">
        <v>12136685</v>
      </c>
      <c r="E15" s="1234">
        <v>11982984</v>
      </c>
      <c r="F15" s="1234">
        <v>11026151</v>
      </c>
      <c r="G15" s="1234">
        <v>536998</v>
      </c>
      <c r="H15" s="1234">
        <v>419836</v>
      </c>
      <c r="I15" s="1234">
        <v>365369</v>
      </c>
      <c r="J15" s="1234">
        <v>54467</v>
      </c>
      <c r="K15" s="1234">
        <v>148819</v>
      </c>
      <c r="L15" s="1234">
        <v>495104</v>
      </c>
      <c r="M15" s="1234">
        <v>8889</v>
      </c>
      <c r="N15" s="1234">
        <v>8820</v>
      </c>
      <c r="O15" s="1234">
        <v>1998</v>
      </c>
      <c r="P15" s="1234" t="s">
        <v>21</v>
      </c>
      <c r="Q15" s="1234">
        <v>6822</v>
      </c>
      <c r="R15" s="1234">
        <v>5814</v>
      </c>
      <c r="S15" s="1234">
        <v>1008</v>
      </c>
      <c r="T15" s="1234">
        <v>20</v>
      </c>
      <c r="U15" s="1234">
        <v>1143</v>
      </c>
      <c r="V15" s="1527">
        <v>42370</v>
      </c>
      <c r="W15" s="1528">
        <v>42370</v>
      </c>
      <c r="X15" s="1577">
        <v>42370</v>
      </c>
      <c r="Y15" s="1578">
        <v>42370</v>
      </c>
      <c r="Z15" s="1579">
        <v>42370</v>
      </c>
      <c r="AA15" s="1234">
        <v>84793</v>
      </c>
      <c r="AB15" s="1234">
        <v>84421</v>
      </c>
      <c r="AC15" s="1234">
        <v>75824</v>
      </c>
      <c r="AD15" s="1234">
        <v>1769</v>
      </c>
      <c r="AE15" s="1234">
        <v>6828</v>
      </c>
      <c r="AF15" s="1234">
        <v>5331</v>
      </c>
      <c r="AG15" s="1234">
        <v>1497</v>
      </c>
      <c r="AH15" s="1234">
        <v>372</v>
      </c>
      <c r="AI15" s="1234">
        <v>6606</v>
      </c>
      <c r="AJ15" s="1234">
        <v>30103</v>
      </c>
      <c r="AK15" s="1234">
        <v>30039</v>
      </c>
      <c r="AL15" s="1234">
        <v>15956</v>
      </c>
      <c r="AM15" s="1234" t="s">
        <v>21</v>
      </c>
      <c r="AN15" s="1234">
        <v>14083</v>
      </c>
      <c r="AO15" s="1234">
        <v>6573</v>
      </c>
      <c r="AP15" s="1234">
        <v>7510</v>
      </c>
      <c r="AQ15" s="1234">
        <v>20</v>
      </c>
      <c r="AR15" s="1234">
        <v>314</v>
      </c>
      <c r="AS15" s="1527">
        <v>42370</v>
      </c>
      <c r="AT15" s="1528">
        <v>42370</v>
      </c>
      <c r="AU15" s="1577">
        <v>42370</v>
      </c>
      <c r="AV15" s="1578">
        <v>42370</v>
      </c>
      <c r="AW15" s="1579">
        <v>42370</v>
      </c>
      <c r="AX15" s="1234">
        <v>10997854</v>
      </c>
      <c r="AY15" s="1234">
        <v>10844422</v>
      </c>
      <c r="AZ15" s="1234">
        <v>10231958</v>
      </c>
      <c r="BA15" s="1234">
        <v>535082</v>
      </c>
      <c r="BB15" s="1234">
        <v>77383</v>
      </c>
      <c r="BC15" s="1234">
        <v>65351</v>
      </c>
      <c r="BD15" s="1234">
        <v>12032</v>
      </c>
      <c r="BE15" s="1234">
        <v>148043</v>
      </c>
      <c r="BF15" s="1234">
        <v>404905</v>
      </c>
      <c r="BG15" s="1234">
        <v>87482</v>
      </c>
      <c r="BH15" s="1234">
        <v>87482</v>
      </c>
      <c r="BI15" s="1234">
        <v>15880</v>
      </c>
      <c r="BJ15" s="1234">
        <v>67184</v>
      </c>
      <c r="BK15" s="1234">
        <v>4418</v>
      </c>
      <c r="BL15" s="1234">
        <v>4226</v>
      </c>
      <c r="BM15" s="1234">
        <v>192</v>
      </c>
      <c r="BN15" s="1234" t="s">
        <v>21</v>
      </c>
      <c r="BO15" s="1234" t="s">
        <v>22</v>
      </c>
      <c r="BP15" s="1527">
        <v>42370</v>
      </c>
      <c r="BQ15" s="1528">
        <v>42370</v>
      </c>
      <c r="BR15" s="1577">
        <v>42370</v>
      </c>
      <c r="BS15" s="1578">
        <v>42370</v>
      </c>
      <c r="BT15" s="1579">
        <v>42370</v>
      </c>
      <c r="BU15" s="1234">
        <v>776011</v>
      </c>
      <c r="BV15" s="1234">
        <v>775994</v>
      </c>
      <c r="BW15" s="1234">
        <v>341032</v>
      </c>
      <c r="BX15" s="1234">
        <v>384694</v>
      </c>
      <c r="BY15" s="1234">
        <v>50268</v>
      </c>
      <c r="BZ15" s="1234">
        <v>45476</v>
      </c>
      <c r="CA15" s="1234">
        <v>4792</v>
      </c>
      <c r="CB15" s="1234" t="s">
        <v>22</v>
      </c>
      <c r="CC15" s="1234" t="s">
        <v>22</v>
      </c>
      <c r="CD15" s="1234">
        <v>240628</v>
      </c>
      <c r="CE15" s="1234">
        <v>245481</v>
      </c>
      <c r="CF15" s="1234">
        <v>245481</v>
      </c>
      <c r="CG15" s="1234" t="s">
        <v>21</v>
      </c>
      <c r="CH15" s="1234" t="s">
        <v>21</v>
      </c>
      <c r="CI15" s="1234" t="s">
        <v>21</v>
      </c>
      <c r="CJ15" s="1234" t="s">
        <v>21</v>
      </c>
      <c r="CK15" s="1234" t="s">
        <v>21</v>
      </c>
      <c r="CL15" s="1234">
        <v>12308</v>
      </c>
      <c r="CM15" s="1527">
        <v>42370</v>
      </c>
      <c r="CN15" s="1528">
        <v>42370</v>
      </c>
    </row>
    <row r="16" spans="1:93" ht="15" customHeight="1">
      <c r="A16" s="1580"/>
      <c r="B16" s="1578">
        <v>42736</v>
      </c>
      <c r="C16" s="1581"/>
      <c r="D16" s="1234">
        <v>12110590</v>
      </c>
      <c r="E16" s="1234">
        <v>11943265</v>
      </c>
      <c r="F16" s="1234">
        <v>10982661</v>
      </c>
      <c r="G16" s="1234">
        <v>540740</v>
      </c>
      <c r="H16" s="1234">
        <v>419864</v>
      </c>
      <c r="I16" s="1234">
        <v>364988</v>
      </c>
      <c r="J16" s="1234">
        <v>54877</v>
      </c>
      <c r="K16" s="1234">
        <v>144118</v>
      </c>
      <c r="L16" s="1234">
        <v>519636</v>
      </c>
      <c r="M16" s="1234">
        <v>9019</v>
      </c>
      <c r="N16" s="1234">
        <v>8971</v>
      </c>
      <c r="O16" s="1234">
        <v>1989</v>
      </c>
      <c r="P16" s="1234" t="s">
        <v>21</v>
      </c>
      <c r="Q16" s="1234">
        <v>6982</v>
      </c>
      <c r="R16" s="1234">
        <v>5795</v>
      </c>
      <c r="S16" s="1234">
        <v>1187</v>
      </c>
      <c r="T16" s="1234">
        <v>261</v>
      </c>
      <c r="U16" s="1234">
        <v>1121</v>
      </c>
      <c r="V16" s="1527">
        <v>42736</v>
      </c>
      <c r="W16" s="1528">
        <v>42736</v>
      </c>
      <c r="X16" s="1580"/>
      <c r="Y16" s="1578">
        <v>42736</v>
      </c>
      <c r="Z16" s="1581"/>
      <c r="AA16" s="1234">
        <v>77477</v>
      </c>
      <c r="AB16" s="1234">
        <v>77381</v>
      </c>
      <c r="AC16" s="1234">
        <v>68801</v>
      </c>
      <c r="AD16" s="1234">
        <v>1666</v>
      </c>
      <c r="AE16" s="1234">
        <v>6914</v>
      </c>
      <c r="AF16" s="1234">
        <v>5611</v>
      </c>
      <c r="AG16" s="1234">
        <v>1303</v>
      </c>
      <c r="AH16" s="1234">
        <v>708</v>
      </c>
      <c r="AI16" s="1234">
        <v>6268</v>
      </c>
      <c r="AJ16" s="1234">
        <v>30152</v>
      </c>
      <c r="AK16" s="1234">
        <v>30143</v>
      </c>
      <c r="AL16" s="1234">
        <v>16380</v>
      </c>
      <c r="AM16" s="1234" t="s">
        <v>21</v>
      </c>
      <c r="AN16" s="1234">
        <v>13763</v>
      </c>
      <c r="AO16" s="1234">
        <v>6111</v>
      </c>
      <c r="AP16" s="1234">
        <v>7652</v>
      </c>
      <c r="AQ16" s="1234" t="s">
        <v>21</v>
      </c>
      <c r="AR16" s="1234">
        <v>289</v>
      </c>
      <c r="AS16" s="1527">
        <v>42736</v>
      </c>
      <c r="AT16" s="1528">
        <v>42736</v>
      </c>
      <c r="AU16" s="1580"/>
      <c r="AV16" s="1578">
        <v>42736</v>
      </c>
      <c r="AW16" s="1581"/>
      <c r="AX16" s="1234">
        <v>11076482</v>
      </c>
      <c r="AY16" s="1234">
        <v>10902498</v>
      </c>
      <c r="AZ16" s="1234">
        <v>10282491</v>
      </c>
      <c r="BA16" s="1234">
        <v>538931</v>
      </c>
      <c r="BB16" s="1234">
        <v>81076</v>
      </c>
      <c r="BC16" s="1234">
        <v>67834</v>
      </c>
      <c r="BD16" s="1234">
        <v>13242</v>
      </c>
      <c r="BE16" s="1234">
        <v>137913</v>
      </c>
      <c r="BF16" s="1234">
        <v>438606</v>
      </c>
      <c r="BG16" s="1234">
        <v>82201</v>
      </c>
      <c r="BH16" s="1234">
        <v>82201</v>
      </c>
      <c r="BI16" s="1234">
        <v>16242</v>
      </c>
      <c r="BJ16" s="1234">
        <v>61788</v>
      </c>
      <c r="BK16" s="1234">
        <v>4171</v>
      </c>
      <c r="BL16" s="1234">
        <v>3978</v>
      </c>
      <c r="BM16" s="1234">
        <v>193</v>
      </c>
      <c r="BN16" s="1234" t="s">
        <v>21</v>
      </c>
      <c r="BO16" s="1234" t="s">
        <v>22</v>
      </c>
      <c r="BP16" s="1527">
        <v>42736</v>
      </c>
      <c r="BQ16" s="1528">
        <v>42736</v>
      </c>
      <c r="BR16" s="1580"/>
      <c r="BS16" s="1578">
        <v>42736</v>
      </c>
      <c r="BT16" s="1581"/>
      <c r="BU16" s="1234">
        <v>800327</v>
      </c>
      <c r="BV16" s="1234">
        <v>800312</v>
      </c>
      <c r="BW16" s="1234">
        <v>352927</v>
      </c>
      <c r="BX16" s="1234">
        <v>393145</v>
      </c>
      <c r="BY16" s="1234">
        <v>54240</v>
      </c>
      <c r="BZ16" s="1234">
        <v>49143</v>
      </c>
      <c r="CA16" s="1234">
        <v>5097</v>
      </c>
      <c r="CB16" s="1234" t="s">
        <v>22</v>
      </c>
      <c r="CC16" s="1234" t="s">
        <v>22</v>
      </c>
      <c r="CD16" s="1234">
        <v>238093</v>
      </c>
      <c r="CE16" s="1234">
        <v>237906</v>
      </c>
      <c r="CF16" s="1234">
        <v>237906</v>
      </c>
      <c r="CG16" s="1234" t="s">
        <v>21</v>
      </c>
      <c r="CH16" s="1234" t="s">
        <v>21</v>
      </c>
      <c r="CI16" s="1234" t="s">
        <v>21</v>
      </c>
      <c r="CJ16" s="1234" t="s">
        <v>21</v>
      </c>
      <c r="CK16" s="1234" t="s">
        <v>21</v>
      </c>
      <c r="CL16" s="1234">
        <v>12497</v>
      </c>
      <c r="CM16" s="1527">
        <v>42736</v>
      </c>
      <c r="CN16" s="1528">
        <v>42736</v>
      </c>
    </row>
    <row r="17" spans="1:92" ht="15" customHeight="1">
      <c r="A17" s="1580"/>
      <c r="B17" s="1578">
        <v>43101</v>
      </c>
      <c r="C17" s="1581"/>
      <c r="D17" s="1234">
        <v>12239123</v>
      </c>
      <c r="E17" s="1234">
        <v>12080503</v>
      </c>
      <c r="F17" s="1234">
        <v>11124431</v>
      </c>
      <c r="G17" s="1234">
        <v>529547</v>
      </c>
      <c r="H17" s="1234">
        <v>426525</v>
      </c>
      <c r="I17" s="1234">
        <v>370762</v>
      </c>
      <c r="J17" s="1234">
        <v>55763</v>
      </c>
      <c r="K17" s="1234">
        <v>185571</v>
      </c>
      <c r="L17" s="1234">
        <v>518698</v>
      </c>
      <c r="M17" s="1234">
        <v>9026</v>
      </c>
      <c r="N17" s="1234">
        <v>9059</v>
      </c>
      <c r="O17" s="1234">
        <v>2188</v>
      </c>
      <c r="P17" s="1234" t="s">
        <v>21</v>
      </c>
      <c r="Q17" s="1234">
        <v>6871</v>
      </c>
      <c r="R17" s="1234">
        <v>5801</v>
      </c>
      <c r="S17" s="1234">
        <v>1070</v>
      </c>
      <c r="T17" s="1234">
        <v>270</v>
      </c>
      <c r="U17" s="1234">
        <v>1052</v>
      </c>
      <c r="V17" s="1527">
        <v>43101</v>
      </c>
      <c r="W17" s="1528">
        <v>43101</v>
      </c>
      <c r="X17" s="1580"/>
      <c r="Y17" s="1578">
        <v>43101</v>
      </c>
      <c r="Z17" s="1581"/>
      <c r="AA17" s="1234">
        <v>78107</v>
      </c>
      <c r="AB17" s="1234">
        <v>77473</v>
      </c>
      <c r="AC17" s="1234">
        <v>69258</v>
      </c>
      <c r="AD17" s="1234">
        <v>1144</v>
      </c>
      <c r="AE17" s="1234">
        <v>7071</v>
      </c>
      <c r="AF17" s="1234">
        <v>5669</v>
      </c>
      <c r="AG17" s="1234">
        <v>1402</v>
      </c>
      <c r="AH17" s="1234">
        <v>1411</v>
      </c>
      <c r="AI17" s="1234">
        <v>6388</v>
      </c>
      <c r="AJ17" s="1234">
        <v>26383</v>
      </c>
      <c r="AK17" s="1234">
        <v>26428</v>
      </c>
      <c r="AL17" s="1234">
        <v>11904</v>
      </c>
      <c r="AM17" s="1234" t="s">
        <v>21</v>
      </c>
      <c r="AN17" s="1234">
        <v>14524</v>
      </c>
      <c r="AO17" s="1234">
        <v>6898</v>
      </c>
      <c r="AP17" s="1234">
        <v>7626</v>
      </c>
      <c r="AQ17" s="1234">
        <v>33</v>
      </c>
      <c r="AR17" s="1234">
        <v>249</v>
      </c>
      <c r="AS17" s="1527">
        <v>43101</v>
      </c>
      <c r="AT17" s="1528">
        <v>43101</v>
      </c>
      <c r="AU17" s="1580"/>
      <c r="AV17" s="1578">
        <v>43101</v>
      </c>
      <c r="AW17" s="1581"/>
      <c r="AX17" s="1234">
        <v>11197077</v>
      </c>
      <c r="AY17" s="1234">
        <v>11053949</v>
      </c>
      <c r="AZ17" s="1234">
        <v>10444509</v>
      </c>
      <c r="BA17" s="1234">
        <v>528250</v>
      </c>
      <c r="BB17" s="1234">
        <v>81191</v>
      </c>
      <c r="BC17" s="1234">
        <v>66661</v>
      </c>
      <c r="BD17" s="1234">
        <v>14530</v>
      </c>
      <c r="BE17" s="1234">
        <v>149535</v>
      </c>
      <c r="BF17" s="1234">
        <v>432023</v>
      </c>
      <c r="BG17" s="1234">
        <v>80344</v>
      </c>
      <c r="BH17" s="1234">
        <v>80344</v>
      </c>
      <c r="BI17" s="1234">
        <v>15988</v>
      </c>
      <c r="BJ17" s="1234">
        <v>60239</v>
      </c>
      <c r="BK17" s="1234">
        <v>4117</v>
      </c>
      <c r="BL17" s="1234">
        <v>3917</v>
      </c>
      <c r="BM17" s="1234">
        <v>200</v>
      </c>
      <c r="BN17" s="1234" t="s">
        <v>21</v>
      </c>
      <c r="BO17" s="1234" t="s">
        <v>22</v>
      </c>
      <c r="BP17" s="1527">
        <v>43101</v>
      </c>
      <c r="BQ17" s="1528">
        <v>43101</v>
      </c>
      <c r="BR17" s="1580"/>
      <c r="BS17" s="1578">
        <v>43101</v>
      </c>
      <c r="BT17" s="1581"/>
      <c r="BU17" s="1234">
        <v>808060</v>
      </c>
      <c r="BV17" s="1234">
        <v>808049</v>
      </c>
      <c r="BW17" s="1234">
        <v>369399</v>
      </c>
      <c r="BX17" s="1234">
        <v>384060</v>
      </c>
      <c r="BY17" s="1234">
        <v>54590</v>
      </c>
      <c r="BZ17" s="1234">
        <v>49017</v>
      </c>
      <c r="CA17" s="1234">
        <v>5573</v>
      </c>
      <c r="CB17" s="1234" t="s">
        <v>22</v>
      </c>
      <c r="CC17" s="1234" t="s">
        <v>22</v>
      </c>
      <c r="CD17" s="1234">
        <v>247285</v>
      </c>
      <c r="CE17" s="1234">
        <v>246190</v>
      </c>
      <c r="CF17" s="1234">
        <v>246190</v>
      </c>
      <c r="CG17" s="1234" t="s">
        <v>21</v>
      </c>
      <c r="CH17" s="1234" t="s">
        <v>21</v>
      </c>
      <c r="CI17" s="1234" t="s">
        <v>21</v>
      </c>
      <c r="CJ17" s="1234" t="s">
        <v>21</v>
      </c>
      <c r="CK17" s="1234" t="s">
        <v>21</v>
      </c>
      <c r="CL17" s="1234">
        <v>12796</v>
      </c>
      <c r="CM17" s="1527">
        <v>43101</v>
      </c>
      <c r="CN17" s="1528">
        <v>43101</v>
      </c>
    </row>
    <row r="18" spans="1:92" ht="15" customHeight="1">
      <c r="A18" s="1577">
        <v>43586</v>
      </c>
      <c r="B18" s="1578">
        <v>43586</v>
      </c>
      <c r="C18" s="1579">
        <v>43586</v>
      </c>
      <c r="D18" s="1234">
        <v>11755474</v>
      </c>
      <c r="E18" s="1234">
        <v>11636601</v>
      </c>
      <c r="F18" s="1234">
        <v>10663637</v>
      </c>
      <c r="G18" s="1234">
        <v>555515</v>
      </c>
      <c r="H18" s="1234">
        <v>417449</v>
      </c>
      <c r="I18" s="1234">
        <v>363330</v>
      </c>
      <c r="J18" s="1234">
        <v>54120</v>
      </c>
      <c r="K18" s="1234">
        <v>207614</v>
      </c>
      <c r="L18" s="1234">
        <v>470625</v>
      </c>
      <c r="M18" s="1234">
        <v>7585</v>
      </c>
      <c r="N18" s="1234">
        <v>7752</v>
      </c>
      <c r="O18" s="1234">
        <v>2570</v>
      </c>
      <c r="P18" s="1234" t="s">
        <v>21</v>
      </c>
      <c r="Q18" s="1234">
        <v>5182</v>
      </c>
      <c r="R18" s="1234">
        <v>4332</v>
      </c>
      <c r="S18" s="1234">
        <v>850</v>
      </c>
      <c r="T18" s="1234">
        <v>332</v>
      </c>
      <c r="U18" s="1234">
        <v>873</v>
      </c>
      <c r="V18" s="1527">
        <v>43586</v>
      </c>
      <c r="W18" s="1528">
        <v>43586</v>
      </c>
      <c r="X18" s="1577">
        <v>43586</v>
      </c>
      <c r="Y18" s="1578">
        <v>43586</v>
      </c>
      <c r="Z18" s="1579">
        <v>43586</v>
      </c>
      <c r="AA18" s="1234">
        <v>77484</v>
      </c>
      <c r="AB18" s="1234">
        <v>76301</v>
      </c>
      <c r="AC18" s="1234">
        <v>68512</v>
      </c>
      <c r="AD18" s="1234">
        <v>596</v>
      </c>
      <c r="AE18" s="1234">
        <v>7193</v>
      </c>
      <c r="AF18" s="1234">
        <v>5948</v>
      </c>
      <c r="AG18" s="1234">
        <v>1245</v>
      </c>
      <c r="AH18" s="1234">
        <v>1038</v>
      </c>
      <c r="AI18" s="1234">
        <v>6875</v>
      </c>
      <c r="AJ18" s="1234">
        <v>25400</v>
      </c>
      <c r="AK18" s="1234">
        <v>24775</v>
      </c>
      <c r="AL18" s="1234">
        <v>8074</v>
      </c>
      <c r="AM18" s="1234" t="s">
        <v>21</v>
      </c>
      <c r="AN18" s="1234">
        <v>16701</v>
      </c>
      <c r="AO18" s="1234">
        <v>9141</v>
      </c>
      <c r="AP18" s="1234">
        <v>7560</v>
      </c>
      <c r="AQ18" s="1234">
        <v>19</v>
      </c>
      <c r="AR18" s="1234">
        <v>354</v>
      </c>
      <c r="AS18" s="1527">
        <v>43586</v>
      </c>
      <c r="AT18" s="1528">
        <v>43586</v>
      </c>
      <c r="AU18" s="1577">
        <v>43586</v>
      </c>
      <c r="AV18" s="1578">
        <v>43586</v>
      </c>
      <c r="AW18" s="1579">
        <v>43586</v>
      </c>
      <c r="AX18" s="1234">
        <v>10791956</v>
      </c>
      <c r="AY18" s="1234">
        <v>10670754</v>
      </c>
      <c r="AZ18" s="1234">
        <v>10036170</v>
      </c>
      <c r="BA18" s="1234">
        <v>554802</v>
      </c>
      <c r="BB18" s="1234">
        <v>79782</v>
      </c>
      <c r="BC18" s="1234">
        <v>66035</v>
      </c>
      <c r="BD18" s="1234">
        <v>13746</v>
      </c>
      <c r="BE18" s="1234">
        <v>161103</v>
      </c>
      <c r="BF18" s="1234">
        <v>390616</v>
      </c>
      <c r="BG18" s="1234">
        <v>74467</v>
      </c>
      <c r="BH18" s="1234">
        <v>74467</v>
      </c>
      <c r="BI18" s="1234">
        <v>14997</v>
      </c>
      <c r="BJ18" s="1234">
        <v>55122</v>
      </c>
      <c r="BK18" s="1234">
        <v>4348</v>
      </c>
      <c r="BL18" s="1234">
        <v>4154</v>
      </c>
      <c r="BM18" s="1234">
        <v>194</v>
      </c>
      <c r="BN18" s="1234" t="s">
        <v>21</v>
      </c>
      <c r="BO18" s="1234" t="s">
        <v>22</v>
      </c>
      <c r="BP18" s="1527">
        <v>43586</v>
      </c>
      <c r="BQ18" s="1528">
        <v>43586</v>
      </c>
      <c r="BR18" s="1577">
        <v>43586</v>
      </c>
      <c r="BS18" s="1578">
        <v>43586</v>
      </c>
      <c r="BT18" s="1579">
        <v>43586</v>
      </c>
      <c r="BU18" s="1234">
        <v>822794</v>
      </c>
      <c r="BV18" s="1234">
        <v>822796</v>
      </c>
      <c r="BW18" s="1234">
        <v>363295</v>
      </c>
      <c r="BX18" s="1234">
        <v>404129</v>
      </c>
      <c r="BY18" s="1234">
        <v>55372</v>
      </c>
      <c r="BZ18" s="1234">
        <v>49091</v>
      </c>
      <c r="CA18" s="1234">
        <v>6281</v>
      </c>
      <c r="CB18" s="1234" t="s">
        <v>22</v>
      </c>
      <c r="CC18" s="1234" t="s">
        <v>22</v>
      </c>
      <c r="CD18" s="1234">
        <v>223154</v>
      </c>
      <c r="CE18" s="1234">
        <v>224458</v>
      </c>
      <c r="CF18" s="1234">
        <v>224458</v>
      </c>
      <c r="CG18" s="1234" t="s">
        <v>21</v>
      </c>
      <c r="CH18" s="1234" t="s">
        <v>21</v>
      </c>
      <c r="CI18" s="1234" t="s">
        <v>21</v>
      </c>
      <c r="CJ18" s="1234" t="s">
        <v>21</v>
      </c>
      <c r="CK18" s="1234" t="s">
        <v>21</v>
      </c>
      <c r="CL18" s="1234">
        <v>11227</v>
      </c>
      <c r="CM18" s="1527">
        <v>43586</v>
      </c>
      <c r="CN18" s="1528">
        <v>43586</v>
      </c>
    </row>
    <row r="19" spans="1:92" ht="15" customHeight="1">
      <c r="A19" s="1580"/>
      <c r="B19" s="1578">
        <v>43831</v>
      </c>
      <c r="C19" s="1581"/>
      <c r="D19" s="1234">
        <v>10852994</v>
      </c>
      <c r="E19" s="1234">
        <v>10815190</v>
      </c>
      <c r="F19" s="1234">
        <v>9903097</v>
      </c>
      <c r="G19" s="1234">
        <v>532013</v>
      </c>
      <c r="H19" s="1234">
        <v>380079</v>
      </c>
      <c r="I19" s="1234">
        <v>329316</v>
      </c>
      <c r="J19" s="1234">
        <v>50763</v>
      </c>
      <c r="K19" s="1234">
        <v>186220</v>
      </c>
      <c r="L19" s="1234">
        <v>515181</v>
      </c>
      <c r="M19" s="1234">
        <v>6381</v>
      </c>
      <c r="N19" s="1234">
        <v>6274</v>
      </c>
      <c r="O19" s="1234">
        <v>1849</v>
      </c>
      <c r="P19" s="1234" t="s">
        <v>21</v>
      </c>
      <c r="Q19" s="1234">
        <v>4425</v>
      </c>
      <c r="R19" s="1234">
        <v>3682</v>
      </c>
      <c r="S19" s="1234">
        <v>743</v>
      </c>
      <c r="T19" s="1234">
        <v>171</v>
      </c>
      <c r="U19" s="1234">
        <v>967</v>
      </c>
      <c r="V19" s="1527">
        <v>43831</v>
      </c>
      <c r="W19" s="1528">
        <v>43831</v>
      </c>
      <c r="X19" s="1580"/>
      <c r="Y19" s="1578">
        <v>43831</v>
      </c>
      <c r="Z19" s="1581"/>
      <c r="AA19" s="1234">
        <v>69416</v>
      </c>
      <c r="AB19" s="1234">
        <v>69215</v>
      </c>
      <c r="AC19" s="1234">
        <v>61948</v>
      </c>
      <c r="AD19" s="1234">
        <v>942</v>
      </c>
      <c r="AE19" s="1234">
        <v>6325</v>
      </c>
      <c r="AF19" s="1234">
        <v>5155</v>
      </c>
      <c r="AG19" s="1234">
        <v>1170</v>
      </c>
      <c r="AH19" s="1234">
        <v>1135</v>
      </c>
      <c r="AI19" s="1234">
        <v>6866</v>
      </c>
      <c r="AJ19" s="1234">
        <v>23119</v>
      </c>
      <c r="AK19" s="1234">
        <v>23177</v>
      </c>
      <c r="AL19" s="1234">
        <v>7930</v>
      </c>
      <c r="AM19" s="1234" t="s">
        <v>21</v>
      </c>
      <c r="AN19" s="1234">
        <v>15247</v>
      </c>
      <c r="AO19" s="1234">
        <v>8540</v>
      </c>
      <c r="AP19" s="1234">
        <v>6707</v>
      </c>
      <c r="AQ19" s="1234" t="s">
        <v>21</v>
      </c>
      <c r="AR19" s="1234">
        <v>283</v>
      </c>
      <c r="AS19" s="1527">
        <v>43831</v>
      </c>
      <c r="AT19" s="1528">
        <v>43831</v>
      </c>
      <c r="AU19" s="1580"/>
      <c r="AV19" s="1578">
        <v>43831</v>
      </c>
      <c r="AW19" s="1581"/>
      <c r="AX19" s="1234">
        <v>9932630</v>
      </c>
      <c r="AY19" s="1234">
        <v>9896684</v>
      </c>
      <c r="AZ19" s="1234">
        <v>9286540</v>
      </c>
      <c r="BA19" s="1234">
        <v>530965</v>
      </c>
      <c r="BB19" s="1234">
        <v>79179</v>
      </c>
      <c r="BC19" s="1234">
        <v>65817</v>
      </c>
      <c r="BD19" s="1234">
        <v>13362</v>
      </c>
      <c r="BE19" s="1234">
        <v>143747</v>
      </c>
      <c r="BF19" s="1234">
        <v>434537</v>
      </c>
      <c r="BG19" s="1234">
        <v>72093</v>
      </c>
      <c r="BH19" s="1234">
        <v>72093</v>
      </c>
      <c r="BI19" s="1234">
        <v>13854</v>
      </c>
      <c r="BJ19" s="1234">
        <v>55078</v>
      </c>
      <c r="BK19" s="1234">
        <v>3161</v>
      </c>
      <c r="BL19" s="1234">
        <v>3000</v>
      </c>
      <c r="BM19" s="1234">
        <v>161</v>
      </c>
      <c r="BN19" s="1234" t="s">
        <v>21</v>
      </c>
      <c r="BO19" s="1234" t="s">
        <v>22</v>
      </c>
      <c r="BP19" s="1527">
        <v>43831</v>
      </c>
      <c r="BQ19" s="1528">
        <v>43831</v>
      </c>
      <c r="BR19" s="1580"/>
      <c r="BS19" s="1578">
        <v>43831</v>
      </c>
      <c r="BT19" s="1581"/>
      <c r="BU19" s="1234">
        <v>786728</v>
      </c>
      <c r="BV19" s="1234">
        <v>786714</v>
      </c>
      <c r="BW19" s="1234">
        <v>335973</v>
      </c>
      <c r="BX19" s="1234">
        <v>392291</v>
      </c>
      <c r="BY19" s="1234">
        <v>58450</v>
      </c>
      <c r="BZ19" s="1234">
        <v>51678</v>
      </c>
      <c r="CA19" s="1234">
        <v>6772</v>
      </c>
      <c r="CB19" s="1234" t="s">
        <v>22</v>
      </c>
      <c r="CC19" s="1234" t="s">
        <v>22</v>
      </c>
      <c r="CD19" s="1234">
        <v>226217</v>
      </c>
      <c r="CE19" s="1234">
        <v>223250</v>
      </c>
      <c r="CF19" s="1234">
        <v>223250</v>
      </c>
      <c r="CG19" s="1234" t="s">
        <v>21</v>
      </c>
      <c r="CH19" s="1234" t="s">
        <v>21</v>
      </c>
      <c r="CI19" s="1234" t="s">
        <v>21</v>
      </c>
      <c r="CJ19" s="1234" t="s">
        <v>21</v>
      </c>
      <c r="CK19" s="1234" t="s">
        <v>21</v>
      </c>
      <c r="CL19" s="1234">
        <v>18525</v>
      </c>
      <c r="CM19" s="1527">
        <v>43831</v>
      </c>
      <c r="CN19" s="1528">
        <v>43831</v>
      </c>
    </row>
    <row r="20" spans="1:92" ht="7.5" customHeight="1">
      <c r="A20" s="1580"/>
      <c r="B20" s="1582"/>
      <c r="C20" s="1581"/>
      <c r="D20" s="398"/>
      <c r="E20" s="398"/>
      <c r="F20" s="398"/>
      <c r="G20" s="398"/>
      <c r="H20" s="398"/>
      <c r="I20" s="398"/>
      <c r="J20" s="398"/>
      <c r="K20" s="398"/>
      <c r="L20" s="398"/>
      <c r="M20" s="398"/>
      <c r="N20" s="398"/>
      <c r="O20" s="398"/>
      <c r="P20" s="398"/>
      <c r="Q20" s="398"/>
      <c r="R20" s="398"/>
      <c r="S20" s="398"/>
      <c r="T20" s="398"/>
      <c r="U20" s="398"/>
      <c r="V20" s="1529"/>
      <c r="W20" s="1458"/>
      <c r="X20" s="1580"/>
      <c r="Y20" s="1582"/>
      <c r="Z20" s="1581"/>
      <c r="AA20" s="398"/>
      <c r="AB20" s="398"/>
      <c r="AC20" s="398"/>
      <c r="AD20" s="398"/>
      <c r="AE20" s="398"/>
      <c r="AF20" s="398"/>
      <c r="AG20" s="398"/>
      <c r="AH20" s="398"/>
      <c r="AI20" s="398"/>
      <c r="AJ20" s="398"/>
      <c r="AK20" s="398"/>
      <c r="AL20" s="398"/>
      <c r="AM20" s="398"/>
      <c r="AN20" s="398"/>
      <c r="AO20" s="398"/>
      <c r="AP20" s="398"/>
      <c r="AQ20" s="398"/>
      <c r="AR20" s="398"/>
      <c r="AS20" s="1529"/>
      <c r="AT20" s="1458"/>
      <c r="AU20" s="1580"/>
      <c r="AV20" s="1582"/>
      <c r="AW20" s="1581"/>
      <c r="AX20" s="398"/>
      <c r="AY20" s="398"/>
      <c r="AZ20" s="398"/>
      <c r="BA20" s="398"/>
      <c r="BB20" s="398"/>
      <c r="BC20" s="398"/>
      <c r="BD20" s="398"/>
      <c r="BE20" s="398"/>
      <c r="BF20" s="398"/>
      <c r="BG20" s="398"/>
      <c r="BH20" s="398"/>
      <c r="BI20" s="398"/>
      <c r="BJ20" s="398"/>
      <c r="BK20" s="398"/>
      <c r="BL20" s="398"/>
      <c r="BM20" s="398"/>
      <c r="BN20" s="398"/>
      <c r="BO20" s="398"/>
      <c r="BP20" s="1529"/>
      <c r="BQ20" s="1458"/>
      <c r="BR20" s="1580"/>
      <c r="BS20" s="1582"/>
      <c r="BT20" s="1581"/>
      <c r="BU20" s="398"/>
      <c r="BV20" s="398"/>
      <c r="BW20" s="398"/>
      <c r="BX20" s="398"/>
      <c r="BY20" s="398"/>
      <c r="BZ20" s="398"/>
      <c r="CA20" s="398"/>
      <c r="CB20" s="398"/>
      <c r="CC20" s="398"/>
      <c r="CD20" s="398"/>
      <c r="CE20" s="398"/>
      <c r="CF20" s="398"/>
      <c r="CG20" s="398"/>
      <c r="CH20" s="398"/>
      <c r="CI20" s="398"/>
      <c r="CJ20" s="398"/>
      <c r="CK20" s="398"/>
      <c r="CL20" s="398"/>
      <c r="CM20" s="1529"/>
      <c r="CN20" s="1458"/>
    </row>
    <row r="21" spans="1:92" ht="15" customHeight="1">
      <c r="A21" s="1583">
        <v>43191</v>
      </c>
      <c r="B21" s="1584">
        <v>43191</v>
      </c>
      <c r="C21" s="1585">
        <v>43191</v>
      </c>
      <c r="D21" s="1233">
        <v>12179183</v>
      </c>
      <c r="E21" s="1233">
        <v>12071364</v>
      </c>
      <c r="F21" s="1233">
        <v>11111409</v>
      </c>
      <c r="G21" s="1233">
        <v>532906</v>
      </c>
      <c r="H21" s="1233">
        <v>427049</v>
      </c>
      <c r="I21" s="1233">
        <v>371505</v>
      </c>
      <c r="J21" s="1233">
        <v>55545</v>
      </c>
      <c r="K21" s="1233">
        <v>185319</v>
      </c>
      <c r="L21" s="1233">
        <v>452232</v>
      </c>
      <c r="M21" s="1233">
        <v>8198</v>
      </c>
      <c r="N21" s="1233">
        <v>8331</v>
      </c>
      <c r="O21" s="1233">
        <v>2238</v>
      </c>
      <c r="P21" s="1233" t="s">
        <v>21</v>
      </c>
      <c r="Q21" s="1233">
        <v>6093</v>
      </c>
      <c r="R21" s="1233">
        <v>5137</v>
      </c>
      <c r="S21" s="1233">
        <v>956</v>
      </c>
      <c r="T21" s="1233">
        <v>296</v>
      </c>
      <c r="U21" s="1233">
        <v>979</v>
      </c>
      <c r="V21" s="1530">
        <v>43191</v>
      </c>
      <c r="W21" s="1531">
        <v>43191</v>
      </c>
      <c r="X21" s="1583">
        <v>43191</v>
      </c>
      <c r="Y21" s="1584">
        <v>43191</v>
      </c>
      <c r="Z21" s="1585">
        <v>43191</v>
      </c>
      <c r="AA21" s="1233">
        <v>80005</v>
      </c>
      <c r="AB21" s="1233">
        <v>78879</v>
      </c>
      <c r="AC21" s="1233">
        <v>70925</v>
      </c>
      <c r="AD21" s="1233">
        <v>1057</v>
      </c>
      <c r="AE21" s="1233">
        <v>6897</v>
      </c>
      <c r="AF21" s="1233">
        <v>5596</v>
      </c>
      <c r="AG21" s="1233">
        <v>1301</v>
      </c>
      <c r="AH21" s="1233">
        <v>1334</v>
      </c>
      <c r="AI21" s="1233">
        <v>6620</v>
      </c>
      <c r="AJ21" s="1233">
        <v>24644</v>
      </c>
      <c r="AK21" s="1233">
        <v>24733</v>
      </c>
      <c r="AL21" s="1233">
        <v>9605</v>
      </c>
      <c r="AM21" s="1233" t="s">
        <v>21</v>
      </c>
      <c r="AN21" s="1233">
        <v>15128</v>
      </c>
      <c r="AO21" s="1233">
        <v>7477</v>
      </c>
      <c r="AP21" s="1233">
        <v>7651</v>
      </c>
      <c r="AQ21" s="1233">
        <v>47</v>
      </c>
      <c r="AR21" s="1233">
        <v>197</v>
      </c>
      <c r="AS21" s="1530">
        <v>43191</v>
      </c>
      <c r="AT21" s="1531">
        <v>43191</v>
      </c>
      <c r="AU21" s="1583">
        <v>43191</v>
      </c>
      <c r="AV21" s="1584">
        <v>43191</v>
      </c>
      <c r="AW21" s="1585">
        <v>43191</v>
      </c>
      <c r="AX21" s="1233">
        <v>11182956</v>
      </c>
      <c r="AY21" s="1233">
        <v>11078729</v>
      </c>
      <c r="AZ21" s="1233">
        <v>10465836</v>
      </c>
      <c r="BA21" s="1233">
        <v>531721</v>
      </c>
      <c r="BB21" s="1233">
        <v>81172</v>
      </c>
      <c r="BC21" s="1233">
        <v>66699</v>
      </c>
      <c r="BD21" s="1233">
        <v>14472</v>
      </c>
      <c r="BE21" s="1233">
        <v>148433</v>
      </c>
      <c r="BF21" s="1233">
        <v>368810</v>
      </c>
      <c r="BG21" s="1233">
        <v>80202</v>
      </c>
      <c r="BH21" s="1233">
        <v>80202</v>
      </c>
      <c r="BI21" s="1233">
        <v>15822</v>
      </c>
      <c r="BJ21" s="1233">
        <v>60268</v>
      </c>
      <c r="BK21" s="1233">
        <v>4112</v>
      </c>
      <c r="BL21" s="1233">
        <v>3912</v>
      </c>
      <c r="BM21" s="1233">
        <v>200</v>
      </c>
      <c r="BN21" s="1233" t="s">
        <v>21</v>
      </c>
      <c r="BO21" s="1233" t="s">
        <v>22</v>
      </c>
      <c r="BP21" s="1530">
        <v>43191</v>
      </c>
      <c r="BQ21" s="1531">
        <v>43191</v>
      </c>
      <c r="BR21" s="1583">
        <v>43191</v>
      </c>
      <c r="BS21" s="1584">
        <v>43191</v>
      </c>
      <c r="BT21" s="1585">
        <v>43191</v>
      </c>
      <c r="BU21" s="1233">
        <v>816023</v>
      </c>
      <c r="BV21" s="1233">
        <v>816008</v>
      </c>
      <c r="BW21" s="1233">
        <v>373888</v>
      </c>
      <c r="BX21" s="1233">
        <v>387327</v>
      </c>
      <c r="BY21" s="1233">
        <v>54793</v>
      </c>
      <c r="BZ21" s="1233">
        <v>49142</v>
      </c>
      <c r="CA21" s="1233">
        <v>5651</v>
      </c>
      <c r="CB21" s="1233" t="s">
        <v>22</v>
      </c>
      <c r="CC21" s="1233" t="s">
        <v>22</v>
      </c>
      <c r="CD21" s="1233">
        <v>246824</v>
      </c>
      <c r="CE21" s="1233">
        <v>247884</v>
      </c>
      <c r="CF21" s="1233">
        <v>247884</v>
      </c>
      <c r="CG21" s="1233" t="s">
        <v>21</v>
      </c>
      <c r="CH21" s="1233" t="s">
        <v>21</v>
      </c>
      <c r="CI21" s="1233" t="s">
        <v>21</v>
      </c>
      <c r="CJ21" s="1233" t="s">
        <v>21</v>
      </c>
      <c r="CK21" s="1233" t="s">
        <v>21</v>
      </c>
      <c r="CL21" s="1233">
        <v>7691</v>
      </c>
      <c r="CM21" s="1530">
        <v>43191</v>
      </c>
      <c r="CN21" s="1531">
        <v>43191</v>
      </c>
    </row>
    <row r="22" spans="1:92" ht="15" customHeight="1">
      <c r="A22" s="1583">
        <v>43586</v>
      </c>
      <c r="B22" s="1584">
        <v>43586</v>
      </c>
      <c r="C22" s="1585">
        <v>43586</v>
      </c>
      <c r="D22" s="1233">
        <v>11666158</v>
      </c>
      <c r="E22" s="1233">
        <v>11575715</v>
      </c>
      <c r="F22" s="1233">
        <v>10607966</v>
      </c>
      <c r="G22" s="1233">
        <v>554128</v>
      </c>
      <c r="H22" s="1233">
        <v>413622</v>
      </c>
      <c r="I22" s="1233">
        <v>359166</v>
      </c>
      <c r="J22" s="1233">
        <v>54456</v>
      </c>
      <c r="K22" s="1233">
        <v>221671</v>
      </c>
      <c r="L22" s="1233">
        <v>475178</v>
      </c>
      <c r="M22" s="1233">
        <v>7455</v>
      </c>
      <c r="N22" s="1233">
        <v>7507</v>
      </c>
      <c r="O22" s="1233">
        <v>2356</v>
      </c>
      <c r="P22" s="1233" t="s">
        <v>21</v>
      </c>
      <c r="Q22" s="1233">
        <v>5151</v>
      </c>
      <c r="R22" s="1233">
        <v>4299</v>
      </c>
      <c r="S22" s="1233">
        <v>852</v>
      </c>
      <c r="T22" s="1233">
        <v>274</v>
      </c>
      <c r="U22" s="1233">
        <v>921</v>
      </c>
      <c r="V22" s="1530">
        <v>43586</v>
      </c>
      <c r="W22" s="1531">
        <v>43586</v>
      </c>
      <c r="X22" s="1583">
        <v>43586</v>
      </c>
      <c r="Y22" s="1584">
        <v>43586</v>
      </c>
      <c r="Z22" s="1585">
        <v>43586</v>
      </c>
      <c r="AA22" s="1233">
        <v>72177</v>
      </c>
      <c r="AB22" s="1233">
        <v>71614</v>
      </c>
      <c r="AC22" s="1233">
        <v>63625</v>
      </c>
      <c r="AD22" s="1233">
        <v>643</v>
      </c>
      <c r="AE22" s="1233">
        <v>7346</v>
      </c>
      <c r="AF22" s="1233">
        <v>6036</v>
      </c>
      <c r="AG22" s="1233">
        <v>1310</v>
      </c>
      <c r="AH22" s="1233">
        <v>1049</v>
      </c>
      <c r="AI22" s="1233">
        <v>6192</v>
      </c>
      <c r="AJ22" s="1233">
        <v>25201</v>
      </c>
      <c r="AK22" s="1233">
        <v>24600</v>
      </c>
      <c r="AL22" s="1233">
        <v>8021</v>
      </c>
      <c r="AM22" s="1233" t="s">
        <v>21</v>
      </c>
      <c r="AN22" s="1233">
        <v>16579</v>
      </c>
      <c r="AO22" s="1233">
        <v>9115</v>
      </c>
      <c r="AP22" s="1233">
        <v>7464</v>
      </c>
      <c r="AQ22" s="1233">
        <v>5</v>
      </c>
      <c r="AR22" s="1233">
        <v>276</v>
      </c>
      <c r="AS22" s="1530">
        <v>43586</v>
      </c>
      <c r="AT22" s="1531">
        <v>43586</v>
      </c>
      <c r="AU22" s="1583">
        <v>43586</v>
      </c>
      <c r="AV22" s="1584">
        <v>43586</v>
      </c>
      <c r="AW22" s="1585">
        <v>43586</v>
      </c>
      <c r="AX22" s="1233">
        <v>10711215</v>
      </c>
      <c r="AY22" s="1233">
        <v>10620364</v>
      </c>
      <c r="AZ22" s="1233">
        <v>9987324</v>
      </c>
      <c r="BA22" s="1233">
        <v>553354</v>
      </c>
      <c r="BB22" s="1233">
        <v>79685</v>
      </c>
      <c r="BC22" s="1233">
        <v>65630</v>
      </c>
      <c r="BD22" s="1233">
        <v>14056</v>
      </c>
      <c r="BE22" s="1233">
        <v>173623</v>
      </c>
      <c r="BF22" s="1233">
        <v>398440</v>
      </c>
      <c r="BG22" s="1233">
        <v>73496</v>
      </c>
      <c r="BH22" s="1233">
        <v>73496</v>
      </c>
      <c r="BI22" s="1233">
        <v>14836</v>
      </c>
      <c r="BJ22" s="1233">
        <v>54290</v>
      </c>
      <c r="BK22" s="1233">
        <v>4370</v>
      </c>
      <c r="BL22" s="1233">
        <v>4177</v>
      </c>
      <c r="BM22" s="1233">
        <v>193</v>
      </c>
      <c r="BN22" s="1233" t="s">
        <v>21</v>
      </c>
      <c r="BO22" s="1233" t="s">
        <v>22</v>
      </c>
      <c r="BP22" s="1530">
        <v>43586</v>
      </c>
      <c r="BQ22" s="1531">
        <v>43586</v>
      </c>
      <c r="BR22" s="1583">
        <v>43586</v>
      </c>
      <c r="BS22" s="1584">
        <v>43586</v>
      </c>
      <c r="BT22" s="1585">
        <v>43586</v>
      </c>
      <c r="BU22" s="1233">
        <v>815547</v>
      </c>
      <c r="BV22" s="1233">
        <v>815550</v>
      </c>
      <c r="BW22" s="1233">
        <v>356068</v>
      </c>
      <c r="BX22" s="1233">
        <v>403756</v>
      </c>
      <c r="BY22" s="1233">
        <v>55726</v>
      </c>
      <c r="BZ22" s="1233">
        <v>49229</v>
      </c>
      <c r="CA22" s="1233">
        <v>6497</v>
      </c>
      <c r="CB22" s="1233" t="s">
        <v>22</v>
      </c>
      <c r="CC22" s="1233" t="s">
        <v>22</v>
      </c>
      <c r="CD22" s="1233">
        <v>220527</v>
      </c>
      <c r="CE22" s="1233">
        <v>218366</v>
      </c>
      <c r="CF22" s="1233">
        <v>218366</v>
      </c>
      <c r="CG22" s="1233" t="s">
        <v>21</v>
      </c>
      <c r="CH22" s="1233" t="s">
        <v>21</v>
      </c>
      <c r="CI22" s="1233" t="s">
        <v>21</v>
      </c>
      <c r="CJ22" s="1233" t="s">
        <v>21</v>
      </c>
      <c r="CK22" s="1233" t="s">
        <v>21</v>
      </c>
      <c r="CL22" s="1233">
        <v>9587</v>
      </c>
      <c r="CM22" s="1530">
        <v>43586</v>
      </c>
      <c r="CN22" s="1531">
        <v>43586</v>
      </c>
    </row>
    <row r="23" spans="1:92" ht="7.5" customHeight="1">
      <c r="A23" s="1586"/>
      <c r="B23" s="1587"/>
      <c r="C23" s="1588"/>
      <c r="D23" s="1233"/>
      <c r="E23" s="1233"/>
      <c r="F23" s="1233"/>
      <c r="G23" s="1233"/>
      <c r="H23" s="1233"/>
      <c r="I23" s="1233"/>
      <c r="J23" s="1233"/>
      <c r="K23" s="1233"/>
      <c r="L23" s="1233"/>
      <c r="M23" s="1233"/>
      <c r="N23" s="1233"/>
      <c r="O23" s="1233"/>
      <c r="P23" s="1233"/>
      <c r="Q23" s="1233"/>
      <c r="R23" s="1233"/>
      <c r="S23" s="1233"/>
      <c r="T23" s="1233"/>
      <c r="U23" s="1233"/>
      <c r="V23" s="1529"/>
      <c r="W23" s="1458"/>
      <c r="X23" s="1586"/>
      <c r="Y23" s="1587"/>
      <c r="Z23" s="1588"/>
      <c r="AA23" s="1233"/>
      <c r="AB23" s="1233"/>
      <c r="AC23" s="1233"/>
      <c r="AD23" s="1233"/>
      <c r="AE23" s="1233"/>
      <c r="AF23" s="1233"/>
      <c r="AG23" s="1233"/>
      <c r="AH23" s="1233"/>
      <c r="AI23" s="1233"/>
      <c r="AJ23" s="1233"/>
      <c r="AK23" s="1233"/>
      <c r="AL23" s="1233"/>
      <c r="AM23" s="1233"/>
      <c r="AN23" s="1233"/>
      <c r="AO23" s="1233"/>
      <c r="AP23" s="1233"/>
      <c r="AQ23" s="1233"/>
      <c r="AR23" s="1233"/>
      <c r="AS23" s="1529"/>
      <c r="AT23" s="1458"/>
      <c r="AU23" s="1586"/>
      <c r="AV23" s="1587"/>
      <c r="AW23" s="1588"/>
      <c r="AX23" s="1233"/>
      <c r="AY23" s="1233"/>
      <c r="AZ23" s="1233"/>
      <c r="BA23" s="1233"/>
      <c r="BB23" s="1233"/>
      <c r="BC23" s="1233"/>
      <c r="BD23" s="1233"/>
      <c r="BE23" s="1233"/>
      <c r="BF23" s="1233"/>
      <c r="BG23" s="1233"/>
      <c r="BH23" s="1233"/>
      <c r="BI23" s="1233"/>
      <c r="BJ23" s="1233"/>
      <c r="BK23" s="1233"/>
      <c r="BL23" s="1233"/>
      <c r="BM23" s="1233"/>
      <c r="BN23" s="1233"/>
      <c r="BO23" s="1233"/>
      <c r="BP23" s="1529"/>
      <c r="BQ23" s="1458"/>
      <c r="BR23" s="1586"/>
      <c r="BS23" s="1587"/>
      <c r="BT23" s="1588"/>
      <c r="BU23" s="1233"/>
      <c r="BV23" s="1233"/>
      <c r="BW23" s="1233"/>
      <c r="BX23" s="1233"/>
      <c r="BY23" s="1233"/>
      <c r="BZ23" s="1233"/>
      <c r="CA23" s="1233"/>
      <c r="CB23" s="1233"/>
      <c r="CC23" s="1233"/>
      <c r="CD23" s="1233"/>
      <c r="CE23" s="1233"/>
      <c r="CF23" s="1233"/>
      <c r="CG23" s="1233"/>
      <c r="CH23" s="1233"/>
      <c r="CI23" s="1233"/>
      <c r="CJ23" s="1233"/>
      <c r="CK23" s="1233"/>
      <c r="CL23" s="1233"/>
      <c r="CM23" s="1529"/>
      <c r="CN23" s="1458"/>
    </row>
    <row r="24" spans="1:92" ht="15" customHeight="1">
      <c r="A24" s="1589" t="s">
        <v>2153</v>
      </c>
      <c r="B24" s="1590" t="s">
        <v>23</v>
      </c>
      <c r="C24" s="1591" t="s">
        <v>162</v>
      </c>
      <c r="D24" s="1233">
        <v>3003667</v>
      </c>
      <c r="E24" s="1233">
        <v>3057028</v>
      </c>
      <c r="F24" s="1233">
        <v>2813349</v>
      </c>
      <c r="G24" s="1233">
        <v>137184</v>
      </c>
      <c r="H24" s="1233">
        <v>106495</v>
      </c>
      <c r="I24" s="1233">
        <v>92712</v>
      </c>
      <c r="J24" s="1233">
        <v>13783</v>
      </c>
      <c r="K24" s="1233">
        <v>65760</v>
      </c>
      <c r="L24" s="1233">
        <v>475178</v>
      </c>
      <c r="M24" s="1233">
        <v>1654</v>
      </c>
      <c r="N24" s="1233">
        <v>1616</v>
      </c>
      <c r="O24" s="1233">
        <v>381</v>
      </c>
      <c r="P24" s="1233" t="s">
        <v>21</v>
      </c>
      <c r="Q24" s="1233">
        <v>1235</v>
      </c>
      <c r="R24" s="1233">
        <v>1025</v>
      </c>
      <c r="S24" s="1233">
        <v>210</v>
      </c>
      <c r="T24" s="1233">
        <v>51</v>
      </c>
      <c r="U24" s="1233">
        <v>921</v>
      </c>
      <c r="V24" s="1532" t="s">
        <v>24</v>
      </c>
      <c r="W24" s="1533" t="s">
        <v>2155</v>
      </c>
      <c r="X24" s="1589" t="s">
        <v>2153</v>
      </c>
      <c r="Y24" s="1590" t="s">
        <v>23</v>
      </c>
      <c r="Z24" s="1591" t="s">
        <v>162</v>
      </c>
      <c r="AA24" s="1233">
        <v>16231</v>
      </c>
      <c r="AB24" s="1233">
        <v>16585</v>
      </c>
      <c r="AC24" s="1233">
        <v>14815</v>
      </c>
      <c r="AD24" s="1233">
        <v>156</v>
      </c>
      <c r="AE24" s="1233">
        <v>1614</v>
      </c>
      <c r="AF24" s="1233">
        <v>1349</v>
      </c>
      <c r="AG24" s="1233">
        <v>265</v>
      </c>
      <c r="AH24" s="1233">
        <v>269</v>
      </c>
      <c r="AI24" s="1233">
        <v>6192</v>
      </c>
      <c r="AJ24" s="1233">
        <v>6160</v>
      </c>
      <c r="AK24" s="1233">
        <v>6229</v>
      </c>
      <c r="AL24" s="1233">
        <v>2095</v>
      </c>
      <c r="AM24" s="1233" t="s">
        <v>21</v>
      </c>
      <c r="AN24" s="1233">
        <v>4134</v>
      </c>
      <c r="AO24" s="1233">
        <v>2263</v>
      </c>
      <c r="AP24" s="1233">
        <v>1871</v>
      </c>
      <c r="AQ24" s="1233" t="s">
        <v>21</v>
      </c>
      <c r="AR24" s="1233">
        <v>276</v>
      </c>
      <c r="AS24" s="1532" t="s">
        <v>24</v>
      </c>
      <c r="AT24" s="1533" t="s">
        <v>2155</v>
      </c>
      <c r="AU24" s="1589" t="s">
        <v>2153</v>
      </c>
      <c r="AV24" s="1590" t="s">
        <v>23</v>
      </c>
      <c r="AW24" s="1591" t="s">
        <v>162</v>
      </c>
      <c r="AX24" s="1233">
        <v>2772397</v>
      </c>
      <c r="AY24" s="1233">
        <v>2824424</v>
      </c>
      <c r="AZ24" s="1233">
        <v>2666320</v>
      </c>
      <c r="BA24" s="1233">
        <v>136998</v>
      </c>
      <c r="BB24" s="1233">
        <v>21107</v>
      </c>
      <c r="BC24" s="1233">
        <v>17180</v>
      </c>
      <c r="BD24" s="1233">
        <v>3927</v>
      </c>
      <c r="BE24" s="1233">
        <v>51972</v>
      </c>
      <c r="BF24" s="1233">
        <v>398440</v>
      </c>
      <c r="BG24" s="1233">
        <v>20728</v>
      </c>
      <c r="BH24" s="1233">
        <v>20728</v>
      </c>
      <c r="BI24" s="1233">
        <v>3902</v>
      </c>
      <c r="BJ24" s="1233">
        <v>15570</v>
      </c>
      <c r="BK24" s="1233">
        <v>1256</v>
      </c>
      <c r="BL24" s="1233">
        <v>1204</v>
      </c>
      <c r="BM24" s="1233">
        <v>52</v>
      </c>
      <c r="BN24" s="1233" t="s">
        <v>21</v>
      </c>
      <c r="BO24" s="1233" t="s">
        <v>22</v>
      </c>
      <c r="BP24" s="1532" t="s">
        <v>24</v>
      </c>
      <c r="BQ24" s="1533" t="s">
        <v>2155</v>
      </c>
      <c r="BR24" s="1589" t="s">
        <v>2153</v>
      </c>
      <c r="BS24" s="1590" t="s">
        <v>23</v>
      </c>
      <c r="BT24" s="1591" t="s">
        <v>162</v>
      </c>
      <c r="BU24" s="1233">
        <v>203817</v>
      </c>
      <c r="BV24" s="1233">
        <v>203813</v>
      </c>
      <c r="BW24" s="1233">
        <v>89919</v>
      </c>
      <c r="BX24" s="1233">
        <v>99628</v>
      </c>
      <c r="BY24" s="1233">
        <v>14266</v>
      </c>
      <c r="BZ24" s="1233">
        <v>12630</v>
      </c>
      <c r="CA24" s="1233">
        <v>1636</v>
      </c>
      <c r="CB24" s="1233" t="s">
        <v>22</v>
      </c>
      <c r="CC24" s="1233" t="s">
        <v>22</v>
      </c>
      <c r="CD24" s="1233">
        <v>59205</v>
      </c>
      <c r="CE24" s="1233">
        <v>60844</v>
      </c>
      <c r="CF24" s="1233">
        <v>60844</v>
      </c>
      <c r="CG24" s="1233" t="s">
        <v>21</v>
      </c>
      <c r="CH24" s="1233" t="s">
        <v>21</v>
      </c>
      <c r="CI24" s="1233" t="s">
        <v>21</v>
      </c>
      <c r="CJ24" s="1233" t="s">
        <v>21</v>
      </c>
      <c r="CK24" s="1233" t="s">
        <v>21</v>
      </c>
      <c r="CL24" s="1233">
        <v>9587</v>
      </c>
      <c r="CM24" s="1532" t="s">
        <v>24</v>
      </c>
      <c r="CN24" s="1533" t="s">
        <v>2155</v>
      </c>
    </row>
    <row r="25" spans="1:92" ht="15" customHeight="1">
      <c r="A25" s="1592" t="s">
        <v>25</v>
      </c>
      <c r="B25" s="1593" t="s">
        <v>25</v>
      </c>
      <c r="C25" s="1591" t="s">
        <v>163</v>
      </c>
      <c r="D25" s="1233">
        <v>2541783</v>
      </c>
      <c r="E25" s="1233">
        <v>2424252</v>
      </c>
      <c r="F25" s="1233">
        <v>2210030</v>
      </c>
      <c r="G25" s="1233">
        <v>128363</v>
      </c>
      <c r="H25" s="1233">
        <v>85859</v>
      </c>
      <c r="I25" s="1233">
        <v>74005</v>
      </c>
      <c r="J25" s="1233">
        <v>11854</v>
      </c>
      <c r="K25" s="1233">
        <v>34129</v>
      </c>
      <c r="L25" s="1233">
        <v>597333</v>
      </c>
      <c r="M25" s="1233">
        <v>1569</v>
      </c>
      <c r="N25" s="1233">
        <v>1558</v>
      </c>
      <c r="O25" s="1233">
        <v>512</v>
      </c>
      <c r="P25" s="1233" t="s">
        <v>21</v>
      </c>
      <c r="Q25" s="1233">
        <v>1046</v>
      </c>
      <c r="R25" s="1233">
        <v>890</v>
      </c>
      <c r="S25" s="1233">
        <v>156</v>
      </c>
      <c r="T25" s="1233">
        <v>16</v>
      </c>
      <c r="U25" s="1233">
        <v>931</v>
      </c>
      <c r="V25" s="1532" t="s">
        <v>26</v>
      </c>
      <c r="W25" s="1533" t="s">
        <v>25</v>
      </c>
      <c r="X25" s="1592" t="s">
        <v>25</v>
      </c>
      <c r="Y25" s="1593" t="s">
        <v>25</v>
      </c>
      <c r="Z25" s="1591" t="s">
        <v>163</v>
      </c>
      <c r="AA25" s="1233">
        <v>20962</v>
      </c>
      <c r="AB25" s="1233">
        <v>20528</v>
      </c>
      <c r="AC25" s="1233">
        <v>18013</v>
      </c>
      <c r="AD25" s="1233">
        <v>555</v>
      </c>
      <c r="AE25" s="1233">
        <v>1960</v>
      </c>
      <c r="AF25" s="1233">
        <v>1432</v>
      </c>
      <c r="AG25" s="1233">
        <v>528</v>
      </c>
      <c r="AH25" s="1233">
        <v>263</v>
      </c>
      <c r="AI25" s="1233">
        <v>6244</v>
      </c>
      <c r="AJ25" s="1233">
        <v>5615</v>
      </c>
      <c r="AK25" s="1233">
        <v>5581</v>
      </c>
      <c r="AL25" s="1233">
        <v>2070</v>
      </c>
      <c r="AM25" s="1233" t="s">
        <v>21</v>
      </c>
      <c r="AN25" s="1233">
        <v>3511</v>
      </c>
      <c r="AO25" s="1233">
        <v>1969</v>
      </c>
      <c r="AP25" s="1233">
        <v>1542</v>
      </c>
      <c r="AQ25" s="1233" t="s">
        <v>21</v>
      </c>
      <c r="AR25" s="1233">
        <v>309</v>
      </c>
      <c r="AS25" s="1532" t="s">
        <v>26</v>
      </c>
      <c r="AT25" s="1533" t="s">
        <v>25</v>
      </c>
      <c r="AU25" s="1592" t="s">
        <v>25</v>
      </c>
      <c r="AV25" s="1593" t="s">
        <v>25</v>
      </c>
      <c r="AW25" s="1591" t="s">
        <v>163</v>
      </c>
      <c r="AX25" s="1233">
        <v>2300411</v>
      </c>
      <c r="AY25" s="1233">
        <v>2188138</v>
      </c>
      <c r="AZ25" s="1233">
        <v>2041856</v>
      </c>
      <c r="BA25" s="1233">
        <v>127784</v>
      </c>
      <c r="BB25" s="1233">
        <v>18498</v>
      </c>
      <c r="BC25" s="1233">
        <v>15386</v>
      </c>
      <c r="BD25" s="1233">
        <v>3112</v>
      </c>
      <c r="BE25" s="1233">
        <v>26605</v>
      </c>
      <c r="BF25" s="1233">
        <v>515757</v>
      </c>
      <c r="BG25" s="1233">
        <v>15302</v>
      </c>
      <c r="BH25" s="1233">
        <v>15302</v>
      </c>
      <c r="BI25" s="1233">
        <v>3267</v>
      </c>
      <c r="BJ25" s="1233">
        <v>11570</v>
      </c>
      <c r="BK25" s="1233">
        <v>465</v>
      </c>
      <c r="BL25" s="1233">
        <v>419</v>
      </c>
      <c r="BM25" s="1233">
        <v>46</v>
      </c>
      <c r="BN25" s="1233" t="s">
        <v>21</v>
      </c>
      <c r="BO25" s="1233" t="s">
        <v>22</v>
      </c>
      <c r="BP25" s="1532" t="s">
        <v>26</v>
      </c>
      <c r="BQ25" s="1533" t="s">
        <v>25</v>
      </c>
      <c r="BR25" s="1592" t="s">
        <v>25</v>
      </c>
      <c r="BS25" s="1593" t="s">
        <v>25</v>
      </c>
      <c r="BT25" s="1591" t="s">
        <v>163</v>
      </c>
      <c r="BU25" s="1233">
        <v>192110</v>
      </c>
      <c r="BV25" s="1233">
        <v>192106</v>
      </c>
      <c r="BW25" s="1233">
        <v>81513</v>
      </c>
      <c r="BX25" s="1233">
        <v>96429</v>
      </c>
      <c r="BY25" s="1233">
        <v>14164</v>
      </c>
      <c r="BZ25" s="1233">
        <v>12509</v>
      </c>
      <c r="CA25" s="1233">
        <v>1655</v>
      </c>
      <c r="CB25" s="1233" t="s">
        <v>22</v>
      </c>
      <c r="CC25" s="1233" t="s">
        <v>22</v>
      </c>
      <c r="CD25" s="1233">
        <v>51692</v>
      </c>
      <c r="CE25" s="1233">
        <v>45933</v>
      </c>
      <c r="CF25" s="1233">
        <v>45933</v>
      </c>
      <c r="CG25" s="1233" t="s">
        <v>21</v>
      </c>
      <c r="CH25" s="1233" t="s">
        <v>21</v>
      </c>
      <c r="CI25" s="1233" t="s">
        <v>21</v>
      </c>
      <c r="CJ25" s="1233" t="s">
        <v>21</v>
      </c>
      <c r="CK25" s="1233" t="s">
        <v>21</v>
      </c>
      <c r="CL25" s="1233">
        <v>15387</v>
      </c>
      <c r="CM25" s="1532" t="s">
        <v>26</v>
      </c>
      <c r="CN25" s="1533" t="s">
        <v>25</v>
      </c>
    </row>
    <row r="26" spans="1:92" ht="15" customHeight="1">
      <c r="A26" s="1589" t="s">
        <v>25</v>
      </c>
      <c r="B26" s="1590" t="s">
        <v>25</v>
      </c>
      <c r="C26" s="1591" t="s">
        <v>2152</v>
      </c>
      <c r="D26" s="1233">
        <v>2579564</v>
      </c>
      <c r="E26" s="1233">
        <v>2593677</v>
      </c>
      <c r="F26" s="1233">
        <v>2376833</v>
      </c>
      <c r="G26" s="1233">
        <v>125769</v>
      </c>
      <c r="H26" s="1233">
        <v>91076</v>
      </c>
      <c r="I26" s="1233">
        <v>79219</v>
      </c>
      <c r="J26" s="1233">
        <v>11857</v>
      </c>
      <c r="K26" s="1233">
        <v>45282</v>
      </c>
      <c r="L26" s="1233">
        <v>558796</v>
      </c>
      <c r="M26" s="1233">
        <v>1578</v>
      </c>
      <c r="N26" s="1233">
        <v>1559</v>
      </c>
      <c r="O26" s="1233">
        <v>532</v>
      </c>
      <c r="P26" s="1233" t="s">
        <v>21</v>
      </c>
      <c r="Q26" s="1233">
        <v>1027</v>
      </c>
      <c r="R26" s="1233">
        <v>852</v>
      </c>
      <c r="S26" s="1233">
        <v>175</v>
      </c>
      <c r="T26" s="1233">
        <v>60</v>
      </c>
      <c r="U26" s="1233">
        <v>951</v>
      </c>
      <c r="V26" s="1532" t="s">
        <v>27</v>
      </c>
      <c r="W26" s="1533" t="s">
        <v>25</v>
      </c>
      <c r="X26" s="1589" t="s">
        <v>25</v>
      </c>
      <c r="Y26" s="1590" t="s">
        <v>25</v>
      </c>
      <c r="Z26" s="1591" t="s">
        <v>2152</v>
      </c>
      <c r="AA26" s="1233">
        <v>14207</v>
      </c>
      <c r="AB26" s="1233">
        <v>13815</v>
      </c>
      <c r="AC26" s="1233">
        <v>12531</v>
      </c>
      <c r="AD26" s="1233">
        <v>195</v>
      </c>
      <c r="AE26" s="1233">
        <v>1089</v>
      </c>
      <c r="AF26" s="1233">
        <v>962</v>
      </c>
      <c r="AG26" s="1233">
        <v>127</v>
      </c>
      <c r="AH26" s="1233">
        <v>327</v>
      </c>
      <c r="AI26" s="1233">
        <v>6814</v>
      </c>
      <c r="AJ26" s="1233">
        <v>5326</v>
      </c>
      <c r="AK26" s="1233">
        <v>5329</v>
      </c>
      <c r="AL26" s="1233">
        <v>1805</v>
      </c>
      <c r="AM26" s="1233" t="s">
        <v>21</v>
      </c>
      <c r="AN26" s="1233">
        <v>3524</v>
      </c>
      <c r="AO26" s="1233">
        <v>1954</v>
      </c>
      <c r="AP26" s="1233">
        <v>1570</v>
      </c>
      <c r="AQ26" s="1233" t="s">
        <v>21</v>
      </c>
      <c r="AR26" s="1233">
        <v>304</v>
      </c>
      <c r="AS26" s="1532" t="s">
        <v>27</v>
      </c>
      <c r="AT26" s="1533" t="s">
        <v>25</v>
      </c>
      <c r="AU26" s="1589" t="s">
        <v>25</v>
      </c>
      <c r="AV26" s="1590" t="s">
        <v>25</v>
      </c>
      <c r="AW26" s="1591" t="s">
        <v>2152</v>
      </c>
      <c r="AX26" s="1233">
        <v>2364933</v>
      </c>
      <c r="AY26" s="1233">
        <v>2374440</v>
      </c>
      <c r="AZ26" s="1233">
        <v>2229635</v>
      </c>
      <c r="BA26" s="1233">
        <v>125546</v>
      </c>
      <c r="BB26" s="1233">
        <v>19259</v>
      </c>
      <c r="BC26" s="1233">
        <v>16360</v>
      </c>
      <c r="BD26" s="1233">
        <v>2899</v>
      </c>
      <c r="BE26" s="1233">
        <v>33067</v>
      </c>
      <c r="BF26" s="1233">
        <v>480948</v>
      </c>
      <c r="BG26" s="1233">
        <v>18026</v>
      </c>
      <c r="BH26" s="1233">
        <v>18026</v>
      </c>
      <c r="BI26" s="1233">
        <v>3250</v>
      </c>
      <c r="BJ26" s="1233">
        <v>14057</v>
      </c>
      <c r="BK26" s="1233">
        <v>719</v>
      </c>
      <c r="BL26" s="1233">
        <v>686</v>
      </c>
      <c r="BM26" s="1233">
        <v>33</v>
      </c>
      <c r="BN26" s="1233" t="s">
        <v>21</v>
      </c>
      <c r="BO26" s="1233" t="s">
        <v>22</v>
      </c>
      <c r="BP26" s="1532" t="s">
        <v>27</v>
      </c>
      <c r="BQ26" s="1533" t="s">
        <v>25</v>
      </c>
      <c r="BR26" s="1589" t="s">
        <v>25</v>
      </c>
      <c r="BS26" s="1590" t="s">
        <v>25</v>
      </c>
      <c r="BT26" s="1591" t="s">
        <v>2152</v>
      </c>
      <c r="BU26" s="1233">
        <v>183019</v>
      </c>
      <c r="BV26" s="1233">
        <v>183018</v>
      </c>
      <c r="BW26" s="1233">
        <v>76766</v>
      </c>
      <c r="BX26" s="1233">
        <v>91474</v>
      </c>
      <c r="BY26" s="1233">
        <v>14778</v>
      </c>
      <c r="BZ26" s="1233">
        <v>13050</v>
      </c>
      <c r="CA26" s="1233">
        <v>1728</v>
      </c>
      <c r="CB26" s="1233" t="s">
        <v>22</v>
      </c>
      <c r="CC26" s="1233" t="s">
        <v>22</v>
      </c>
      <c r="CD26" s="1233">
        <v>59785</v>
      </c>
      <c r="CE26" s="1233">
        <v>63713</v>
      </c>
      <c r="CF26" s="1233">
        <v>63713</v>
      </c>
      <c r="CG26" s="1233" t="s">
        <v>21</v>
      </c>
      <c r="CH26" s="1233" t="s">
        <v>21</v>
      </c>
      <c r="CI26" s="1233" t="s">
        <v>21</v>
      </c>
      <c r="CJ26" s="1233" t="s">
        <v>21</v>
      </c>
      <c r="CK26" s="1233" t="s">
        <v>21</v>
      </c>
      <c r="CL26" s="1233">
        <v>15750</v>
      </c>
      <c r="CM26" s="1532" t="s">
        <v>27</v>
      </c>
      <c r="CN26" s="1533" t="s">
        <v>25</v>
      </c>
    </row>
    <row r="27" spans="1:92" ht="15" customHeight="1">
      <c r="A27" s="1589" t="s">
        <v>25</v>
      </c>
      <c r="B27" s="1590" t="s">
        <v>25</v>
      </c>
      <c r="C27" s="1591" t="s">
        <v>164</v>
      </c>
      <c r="D27" s="1233">
        <v>2727981</v>
      </c>
      <c r="E27" s="1233">
        <v>2740233</v>
      </c>
      <c r="F27" s="1233">
        <v>2502886</v>
      </c>
      <c r="G27" s="1233">
        <v>140698</v>
      </c>
      <c r="H27" s="1233">
        <v>96649</v>
      </c>
      <c r="I27" s="1233">
        <v>83380</v>
      </c>
      <c r="J27" s="1233">
        <v>13270</v>
      </c>
      <c r="K27" s="1233">
        <v>41049</v>
      </c>
      <c r="L27" s="1233">
        <v>515181</v>
      </c>
      <c r="M27" s="1233">
        <v>1580</v>
      </c>
      <c r="N27" s="1233">
        <v>1541</v>
      </c>
      <c r="O27" s="1233">
        <v>424</v>
      </c>
      <c r="P27" s="1233" t="s">
        <v>21</v>
      </c>
      <c r="Q27" s="1233">
        <v>1117</v>
      </c>
      <c r="R27" s="1233">
        <v>915</v>
      </c>
      <c r="S27" s="1233">
        <v>202</v>
      </c>
      <c r="T27" s="1233">
        <v>44</v>
      </c>
      <c r="U27" s="1233">
        <v>967</v>
      </c>
      <c r="V27" s="1532" t="s">
        <v>28</v>
      </c>
      <c r="W27" s="1533" t="s">
        <v>25</v>
      </c>
      <c r="X27" s="1589" t="s">
        <v>25</v>
      </c>
      <c r="Y27" s="1590" t="s">
        <v>25</v>
      </c>
      <c r="Z27" s="1591" t="s">
        <v>164</v>
      </c>
      <c r="AA27" s="1233">
        <v>18016</v>
      </c>
      <c r="AB27" s="1233">
        <v>18287</v>
      </c>
      <c r="AC27" s="1233">
        <v>16589</v>
      </c>
      <c r="AD27" s="1233">
        <v>36</v>
      </c>
      <c r="AE27" s="1233">
        <v>1662</v>
      </c>
      <c r="AF27" s="1233">
        <v>1412</v>
      </c>
      <c r="AG27" s="1233">
        <v>250</v>
      </c>
      <c r="AH27" s="1233">
        <v>276</v>
      </c>
      <c r="AI27" s="1233">
        <v>6866</v>
      </c>
      <c r="AJ27" s="1233">
        <v>6018</v>
      </c>
      <c r="AK27" s="1233">
        <v>6038</v>
      </c>
      <c r="AL27" s="1233">
        <v>1960</v>
      </c>
      <c r="AM27" s="1233" t="s">
        <v>21</v>
      </c>
      <c r="AN27" s="1233">
        <v>4078</v>
      </c>
      <c r="AO27" s="1233">
        <v>2354</v>
      </c>
      <c r="AP27" s="1233">
        <v>1724</v>
      </c>
      <c r="AQ27" s="1233" t="s">
        <v>21</v>
      </c>
      <c r="AR27" s="1233">
        <v>283</v>
      </c>
      <c r="AS27" s="1532" t="s">
        <v>28</v>
      </c>
      <c r="AT27" s="1533" t="s">
        <v>25</v>
      </c>
      <c r="AU27" s="1589" t="s">
        <v>25</v>
      </c>
      <c r="AV27" s="1590" t="s">
        <v>25</v>
      </c>
      <c r="AW27" s="1591" t="s">
        <v>164</v>
      </c>
      <c r="AX27" s="1233">
        <v>2494890</v>
      </c>
      <c r="AY27" s="1233">
        <v>2509682</v>
      </c>
      <c r="AZ27" s="1233">
        <v>2348729</v>
      </c>
      <c r="BA27" s="1233">
        <v>140638</v>
      </c>
      <c r="BB27" s="1233">
        <v>20315</v>
      </c>
      <c r="BC27" s="1233">
        <v>16892</v>
      </c>
      <c r="BD27" s="1233">
        <v>3423</v>
      </c>
      <c r="BE27" s="1233">
        <v>32104</v>
      </c>
      <c r="BF27" s="1233">
        <v>434537</v>
      </c>
      <c r="BG27" s="1233">
        <v>18037</v>
      </c>
      <c r="BH27" s="1233">
        <v>18037</v>
      </c>
      <c r="BI27" s="1233">
        <v>3435</v>
      </c>
      <c r="BJ27" s="1233">
        <v>13881</v>
      </c>
      <c r="BK27" s="1233">
        <v>721</v>
      </c>
      <c r="BL27" s="1233">
        <v>691</v>
      </c>
      <c r="BM27" s="1233">
        <v>30</v>
      </c>
      <c r="BN27" s="1233" t="s">
        <v>21</v>
      </c>
      <c r="BO27" s="1233" t="s">
        <v>22</v>
      </c>
      <c r="BP27" s="1532" t="s">
        <v>28</v>
      </c>
      <c r="BQ27" s="1533" t="s">
        <v>25</v>
      </c>
      <c r="BR27" s="1589" t="s">
        <v>25</v>
      </c>
      <c r="BS27" s="1590" t="s">
        <v>25</v>
      </c>
      <c r="BT27" s="1591" t="s">
        <v>164</v>
      </c>
      <c r="BU27" s="1233">
        <v>207782</v>
      </c>
      <c r="BV27" s="1233">
        <v>207777</v>
      </c>
      <c r="BW27" s="1233">
        <v>87775</v>
      </c>
      <c r="BX27" s="1233">
        <v>104760</v>
      </c>
      <c r="BY27" s="1233">
        <v>15242</v>
      </c>
      <c r="BZ27" s="1233">
        <v>13489</v>
      </c>
      <c r="CA27" s="1233">
        <v>1753</v>
      </c>
      <c r="CB27" s="1233" t="s">
        <v>22</v>
      </c>
      <c r="CC27" s="1233" t="s">
        <v>22</v>
      </c>
      <c r="CD27" s="1233">
        <v>55535</v>
      </c>
      <c r="CE27" s="1233">
        <v>52760</v>
      </c>
      <c r="CF27" s="1233">
        <v>52760</v>
      </c>
      <c r="CG27" s="1233" t="s">
        <v>21</v>
      </c>
      <c r="CH27" s="1233" t="s">
        <v>21</v>
      </c>
      <c r="CI27" s="1233" t="s">
        <v>21</v>
      </c>
      <c r="CJ27" s="1233" t="s">
        <v>21</v>
      </c>
      <c r="CK27" s="1233" t="s">
        <v>21</v>
      </c>
      <c r="CL27" s="1233">
        <v>18525</v>
      </c>
      <c r="CM27" s="1532" t="s">
        <v>28</v>
      </c>
      <c r="CN27" s="1533" t="s">
        <v>25</v>
      </c>
    </row>
    <row r="28" spans="1:92" ht="7.5" customHeight="1">
      <c r="A28" s="1586"/>
      <c r="B28" s="1587"/>
      <c r="C28" s="1313"/>
      <c r="D28" s="1233"/>
      <c r="E28" s="1233"/>
      <c r="F28" s="1233"/>
      <c r="G28" s="1233"/>
      <c r="H28" s="1233"/>
      <c r="I28" s="1233"/>
      <c r="J28" s="1233"/>
      <c r="K28" s="1233"/>
      <c r="L28" s="1233"/>
      <c r="M28" s="1233"/>
      <c r="N28" s="1233"/>
      <c r="O28" s="1233"/>
      <c r="P28" s="1233"/>
      <c r="Q28" s="1233"/>
      <c r="R28" s="1233"/>
      <c r="S28" s="1233"/>
      <c r="T28" s="1233"/>
      <c r="U28" s="1233"/>
      <c r="V28" s="1534"/>
      <c r="W28" s="1462"/>
      <c r="X28" s="1586"/>
      <c r="Y28" s="1587"/>
      <c r="Z28" s="1313"/>
      <c r="AA28" s="1233"/>
      <c r="AB28" s="1233"/>
      <c r="AC28" s="1233"/>
      <c r="AD28" s="1233"/>
      <c r="AE28" s="1233"/>
      <c r="AF28" s="1233"/>
      <c r="AG28" s="1233"/>
      <c r="AH28" s="1233"/>
      <c r="AI28" s="1233"/>
      <c r="AJ28" s="1233"/>
      <c r="AK28" s="1233"/>
      <c r="AL28" s="1233"/>
      <c r="AM28" s="1233"/>
      <c r="AN28" s="1233"/>
      <c r="AO28" s="1233"/>
      <c r="AP28" s="1233"/>
      <c r="AQ28" s="1233"/>
      <c r="AR28" s="1233"/>
      <c r="AS28" s="1534"/>
      <c r="AT28" s="1462"/>
      <c r="AU28" s="1586"/>
      <c r="AV28" s="1587"/>
      <c r="AW28" s="1313"/>
      <c r="AX28" s="1233"/>
      <c r="AY28" s="1233"/>
      <c r="AZ28" s="1233"/>
      <c r="BA28" s="1233"/>
      <c r="BB28" s="1233"/>
      <c r="BC28" s="1233"/>
      <c r="BD28" s="1233"/>
      <c r="BE28" s="1233"/>
      <c r="BF28" s="1233"/>
      <c r="BG28" s="1233"/>
      <c r="BH28" s="1233"/>
      <c r="BI28" s="1233"/>
      <c r="BJ28" s="1233"/>
      <c r="BK28" s="1233"/>
      <c r="BL28" s="1233"/>
      <c r="BM28" s="1233"/>
      <c r="BN28" s="1233"/>
      <c r="BO28" s="1233"/>
      <c r="BP28" s="1534"/>
      <c r="BQ28" s="1462"/>
      <c r="BR28" s="1586"/>
      <c r="BS28" s="1587"/>
      <c r="BT28" s="1313"/>
      <c r="BU28" s="1233"/>
      <c r="BV28" s="1233"/>
      <c r="BW28" s="1233"/>
      <c r="BX28" s="1233"/>
      <c r="BY28" s="1233"/>
      <c r="BZ28" s="1233"/>
      <c r="CA28" s="1233"/>
      <c r="CB28" s="1233"/>
      <c r="CC28" s="1233"/>
      <c r="CD28" s="1233"/>
      <c r="CE28" s="1233"/>
      <c r="CF28" s="1233"/>
      <c r="CG28" s="1233"/>
      <c r="CH28" s="1233"/>
      <c r="CI28" s="1233"/>
      <c r="CJ28" s="1233"/>
      <c r="CK28" s="1233"/>
      <c r="CL28" s="1233"/>
      <c r="CM28" s="1534"/>
      <c r="CN28" s="1462"/>
    </row>
    <row r="29" spans="1:92" ht="15" customHeight="1">
      <c r="A29" s="1592" t="s">
        <v>2153</v>
      </c>
      <c r="B29" s="1593" t="s">
        <v>23</v>
      </c>
      <c r="C29" s="1594" t="s">
        <v>2165</v>
      </c>
      <c r="D29" s="1233">
        <v>1067232</v>
      </c>
      <c r="E29" s="1233">
        <v>995283</v>
      </c>
      <c r="F29" s="1233">
        <v>917071</v>
      </c>
      <c r="G29" s="1233">
        <v>42229</v>
      </c>
      <c r="H29" s="1233">
        <v>35983</v>
      </c>
      <c r="I29" s="1233">
        <v>31470</v>
      </c>
      <c r="J29" s="1233">
        <v>4513</v>
      </c>
      <c r="K29" s="1233">
        <v>36818</v>
      </c>
      <c r="L29" s="1233">
        <v>531211</v>
      </c>
      <c r="M29" s="1233">
        <v>721</v>
      </c>
      <c r="N29" s="1233">
        <v>632</v>
      </c>
      <c r="O29" s="1233">
        <v>218</v>
      </c>
      <c r="P29" s="1233" t="s">
        <v>21</v>
      </c>
      <c r="Q29" s="1233">
        <v>414</v>
      </c>
      <c r="R29" s="1233">
        <v>354</v>
      </c>
      <c r="S29" s="1233">
        <v>60</v>
      </c>
      <c r="T29" s="1233">
        <v>15</v>
      </c>
      <c r="U29" s="153">
        <v>961</v>
      </c>
      <c r="V29" s="1532" t="s">
        <v>29</v>
      </c>
      <c r="W29" s="1533" t="s">
        <v>2155</v>
      </c>
      <c r="X29" s="1592" t="s">
        <v>2153</v>
      </c>
      <c r="Y29" s="1593" t="s">
        <v>23</v>
      </c>
      <c r="Z29" s="1594" t="s">
        <v>2165</v>
      </c>
      <c r="AA29" s="1233">
        <v>5730</v>
      </c>
      <c r="AB29" s="1233">
        <v>5976</v>
      </c>
      <c r="AC29" s="1233">
        <v>5366</v>
      </c>
      <c r="AD29" s="1233">
        <v>71</v>
      </c>
      <c r="AE29" s="1233">
        <v>539</v>
      </c>
      <c r="AF29" s="1233">
        <v>397</v>
      </c>
      <c r="AG29" s="1233">
        <v>142</v>
      </c>
      <c r="AH29" s="1233">
        <v>134</v>
      </c>
      <c r="AI29" s="1233">
        <v>6622</v>
      </c>
      <c r="AJ29" s="1233">
        <v>1977</v>
      </c>
      <c r="AK29" s="1233">
        <v>2024</v>
      </c>
      <c r="AL29" s="1233">
        <v>659</v>
      </c>
      <c r="AM29" s="1233" t="s">
        <v>21</v>
      </c>
      <c r="AN29" s="1233">
        <v>1365</v>
      </c>
      <c r="AO29" s="1233">
        <v>738</v>
      </c>
      <c r="AP29" s="1233">
        <v>627</v>
      </c>
      <c r="AQ29" s="1233" t="s">
        <v>21</v>
      </c>
      <c r="AR29" s="153">
        <v>304</v>
      </c>
      <c r="AS29" s="1532" t="s">
        <v>29</v>
      </c>
      <c r="AT29" s="1533" t="s">
        <v>2155</v>
      </c>
      <c r="AU29" s="1592" t="s">
        <v>2153</v>
      </c>
      <c r="AV29" s="1593" t="s">
        <v>23</v>
      </c>
      <c r="AW29" s="1594" t="s">
        <v>2165</v>
      </c>
      <c r="AX29" s="1233">
        <v>981597</v>
      </c>
      <c r="AY29" s="1233">
        <v>908765</v>
      </c>
      <c r="AZ29" s="1233">
        <v>859718</v>
      </c>
      <c r="BA29" s="1233">
        <v>42141</v>
      </c>
      <c r="BB29" s="1233">
        <v>6906</v>
      </c>
      <c r="BC29" s="1233">
        <v>5742</v>
      </c>
      <c r="BD29" s="1233">
        <v>1164</v>
      </c>
      <c r="BE29" s="1233">
        <v>28439</v>
      </c>
      <c r="BF29" s="1233">
        <v>453131</v>
      </c>
      <c r="BG29" s="1233">
        <v>6841</v>
      </c>
      <c r="BH29" s="1233">
        <v>6841</v>
      </c>
      <c r="BI29" s="1233">
        <v>1335</v>
      </c>
      <c r="BJ29" s="1233">
        <v>5022</v>
      </c>
      <c r="BK29" s="1233">
        <v>484</v>
      </c>
      <c r="BL29" s="1233">
        <v>466</v>
      </c>
      <c r="BM29" s="1233">
        <v>18</v>
      </c>
      <c r="BN29" s="1233" t="s">
        <v>21</v>
      </c>
      <c r="BO29" s="153" t="s">
        <v>22</v>
      </c>
      <c r="BP29" s="1532" t="s">
        <v>29</v>
      </c>
      <c r="BQ29" s="1533" t="s">
        <v>2155</v>
      </c>
      <c r="BR29" s="1592" t="s">
        <v>2153</v>
      </c>
      <c r="BS29" s="1593" t="s">
        <v>23</v>
      </c>
      <c r="BT29" s="1594" t="s">
        <v>2165</v>
      </c>
      <c r="BU29" s="1233">
        <v>63438</v>
      </c>
      <c r="BV29" s="1233">
        <v>63441</v>
      </c>
      <c r="BW29" s="1233">
        <v>28845</v>
      </c>
      <c r="BX29" s="1233">
        <v>30076</v>
      </c>
      <c r="BY29" s="1233">
        <v>4520</v>
      </c>
      <c r="BZ29" s="1233">
        <v>4089</v>
      </c>
      <c r="CA29" s="1233">
        <v>431</v>
      </c>
      <c r="CB29" s="1233" t="s">
        <v>22</v>
      </c>
      <c r="CC29" s="1233" t="s">
        <v>22</v>
      </c>
      <c r="CD29" s="1233">
        <v>19095</v>
      </c>
      <c r="CE29" s="1233">
        <v>18784</v>
      </c>
      <c r="CF29" s="1233">
        <v>18784</v>
      </c>
      <c r="CG29" s="1233" t="s">
        <v>21</v>
      </c>
      <c r="CH29" s="1233" t="s">
        <v>21</v>
      </c>
      <c r="CI29" s="1233" t="s">
        <v>21</v>
      </c>
      <c r="CJ29" s="1233" t="s">
        <v>21</v>
      </c>
      <c r="CK29" s="1233" t="s">
        <v>21</v>
      </c>
      <c r="CL29" s="153">
        <v>11538</v>
      </c>
      <c r="CM29" s="1532" t="s">
        <v>29</v>
      </c>
      <c r="CN29" s="1533" t="s">
        <v>2155</v>
      </c>
    </row>
    <row r="30" spans="1:92" ht="15" customHeight="1">
      <c r="A30" s="1589" t="s">
        <v>25</v>
      </c>
      <c r="B30" s="1590" t="s">
        <v>25</v>
      </c>
      <c r="C30" s="1594" t="s">
        <v>165</v>
      </c>
      <c r="D30" s="1233">
        <v>933625</v>
      </c>
      <c r="E30" s="1233">
        <v>948490</v>
      </c>
      <c r="F30" s="1233">
        <v>868699</v>
      </c>
      <c r="G30" s="1233">
        <v>45740</v>
      </c>
      <c r="H30" s="1233">
        <v>34051</v>
      </c>
      <c r="I30" s="1233">
        <v>29306</v>
      </c>
      <c r="J30" s="1233">
        <v>4745</v>
      </c>
      <c r="K30" s="1233">
        <v>14133</v>
      </c>
      <c r="L30" s="1233">
        <v>504258</v>
      </c>
      <c r="M30" s="1233">
        <v>397</v>
      </c>
      <c r="N30" s="1233">
        <v>444</v>
      </c>
      <c r="O30" s="1233">
        <v>81</v>
      </c>
      <c r="P30" s="1233" t="s">
        <v>21</v>
      </c>
      <c r="Q30" s="1233">
        <v>363</v>
      </c>
      <c r="R30" s="1233">
        <v>282</v>
      </c>
      <c r="S30" s="1233">
        <v>81</v>
      </c>
      <c r="T30" s="1233">
        <v>32</v>
      </c>
      <c r="U30" s="153">
        <v>925</v>
      </c>
      <c r="V30" s="1532" t="s">
        <v>30</v>
      </c>
      <c r="W30" s="1533" t="s">
        <v>25</v>
      </c>
      <c r="X30" s="1589" t="s">
        <v>25</v>
      </c>
      <c r="Y30" s="1590" t="s">
        <v>25</v>
      </c>
      <c r="Z30" s="1594" t="s">
        <v>165</v>
      </c>
      <c r="AA30" s="1233">
        <v>5443</v>
      </c>
      <c r="AB30" s="1233">
        <v>5269</v>
      </c>
      <c r="AC30" s="1233">
        <v>4693</v>
      </c>
      <c r="AD30" s="1233">
        <v>71</v>
      </c>
      <c r="AE30" s="1233">
        <v>505</v>
      </c>
      <c r="AF30" s="1233">
        <v>445</v>
      </c>
      <c r="AG30" s="1233">
        <v>60</v>
      </c>
      <c r="AH30" s="1233">
        <v>53</v>
      </c>
      <c r="AI30" s="1233">
        <v>6636</v>
      </c>
      <c r="AJ30" s="1233">
        <v>2036</v>
      </c>
      <c r="AK30" s="1233">
        <v>2084</v>
      </c>
      <c r="AL30" s="1233">
        <v>708</v>
      </c>
      <c r="AM30" s="1233" t="s">
        <v>21</v>
      </c>
      <c r="AN30" s="1233">
        <v>1376</v>
      </c>
      <c r="AO30" s="1233">
        <v>755</v>
      </c>
      <c r="AP30" s="1233">
        <v>621</v>
      </c>
      <c r="AQ30" s="1233" t="s">
        <v>21</v>
      </c>
      <c r="AR30" s="153">
        <v>259</v>
      </c>
      <c r="AS30" s="1532" t="s">
        <v>30</v>
      </c>
      <c r="AT30" s="1533" t="s">
        <v>25</v>
      </c>
      <c r="AU30" s="1589" t="s">
        <v>25</v>
      </c>
      <c r="AV30" s="1590" t="s">
        <v>25</v>
      </c>
      <c r="AW30" s="1594" t="s">
        <v>165</v>
      </c>
      <c r="AX30" s="1233">
        <v>859461</v>
      </c>
      <c r="AY30" s="1233">
        <v>873284</v>
      </c>
      <c r="AZ30" s="1233">
        <v>820799</v>
      </c>
      <c r="BA30" s="1233">
        <v>45663</v>
      </c>
      <c r="BB30" s="1233">
        <v>6822</v>
      </c>
      <c r="BC30" s="1233">
        <v>5520</v>
      </c>
      <c r="BD30" s="1233">
        <v>1302</v>
      </c>
      <c r="BE30" s="1233">
        <v>11497</v>
      </c>
      <c r="BF30" s="1233">
        <v>427900</v>
      </c>
      <c r="BG30" s="1233">
        <v>6673</v>
      </c>
      <c r="BH30" s="1233">
        <v>6673</v>
      </c>
      <c r="BI30" s="1233">
        <v>1253</v>
      </c>
      <c r="BJ30" s="1233">
        <v>5019</v>
      </c>
      <c r="BK30" s="1233">
        <v>401</v>
      </c>
      <c r="BL30" s="1233">
        <v>384</v>
      </c>
      <c r="BM30" s="1233">
        <v>17</v>
      </c>
      <c r="BN30" s="1233" t="s">
        <v>21</v>
      </c>
      <c r="BO30" s="153" t="s">
        <v>22</v>
      </c>
      <c r="BP30" s="1532" t="s">
        <v>30</v>
      </c>
      <c r="BQ30" s="1533" t="s">
        <v>25</v>
      </c>
      <c r="BR30" s="1589" t="s">
        <v>25</v>
      </c>
      <c r="BS30" s="1590" t="s">
        <v>25</v>
      </c>
      <c r="BT30" s="1594" t="s">
        <v>165</v>
      </c>
      <c r="BU30" s="1233">
        <v>67565</v>
      </c>
      <c r="BV30" s="1233">
        <v>67559</v>
      </c>
      <c r="BW30" s="1233">
        <v>29484</v>
      </c>
      <c r="BX30" s="1233">
        <v>33425</v>
      </c>
      <c r="BY30" s="1233">
        <v>4650</v>
      </c>
      <c r="BZ30" s="1233">
        <v>4071</v>
      </c>
      <c r="CA30" s="1233">
        <v>579</v>
      </c>
      <c r="CB30" s="1233" t="s">
        <v>22</v>
      </c>
      <c r="CC30" s="1233" t="s">
        <v>22</v>
      </c>
      <c r="CD30" s="1233">
        <v>17090</v>
      </c>
      <c r="CE30" s="1233">
        <v>19682</v>
      </c>
      <c r="CF30" s="1233">
        <v>19682</v>
      </c>
      <c r="CG30" s="1233" t="s">
        <v>21</v>
      </c>
      <c r="CH30" s="1233" t="s">
        <v>21</v>
      </c>
      <c r="CI30" s="1233" t="s">
        <v>21</v>
      </c>
      <c r="CJ30" s="1233" t="s">
        <v>21</v>
      </c>
      <c r="CK30" s="1233" t="s">
        <v>21</v>
      </c>
      <c r="CL30" s="153">
        <v>8946</v>
      </c>
      <c r="CM30" s="1532" t="s">
        <v>30</v>
      </c>
      <c r="CN30" s="1533" t="s">
        <v>25</v>
      </c>
    </row>
    <row r="31" spans="1:92" ht="15" customHeight="1">
      <c r="A31" s="1589" t="s">
        <v>25</v>
      </c>
      <c r="B31" s="1590" t="s">
        <v>25</v>
      </c>
      <c r="C31" s="1594" t="s">
        <v>166</v>
      </c>
      <c r="D31" s="1233">
        <v>1002810</v>
      </c>
      <c r="E31" s="1233">
        <v>1113255</v>
      </c>
      <c r="F31" s="1233">
        <v>1027579</v>
      </c>
      <c r="G31" s="1233">
        <v>49215</v>
      </c>
      <c r="H31" s="1233">
        <v>36461</v>
      </c>
      <c r="I31" s="1233">
        <v>31936</v>
      </c>
      <c r="J31" s="1233">
        <v>4524</v>
      </c>
      <c r="K31" s="1233">
        <v>14810</v>
      </c>
      <c r="L31" s="1233">
        <v>475178</v>
      </c>
      <c r="M31" s="1233">
        <v>536</v>
      </c>
      <c r="N31" s="1233">
        <v>540</v>
      </c>
      <c r="O31" s="1233">
        <v>82</v>
      </c>
      <c r="P31" s="1233" t="s">
        <v>21</v>
      </c>
      <c r="Q31" s="1233">
        <v>458</v>
      </c>
      <c r="R31" s="1233">
        <v>389</v>
      </c>
      <c r="S31" s="1233">
        <v>69</v>
      </c>
      <c r="T31" s="1233">
        <v>4</v>
      </c>
      <c r="U31" s="153">
        <v>921</v>
      </c>
      <c r="V31" s="1532" t="s">
        <v>31</v>
      </c>
      <c r="W31" s="1533" t="s">
        <v>25</v>
      </c>
      <c r="X31" s="1589" t="s">
        <v>25</v>
      </c>
      <c r="Y31" s="1590" t="s">
        <v>25</v>
      </c>
      <c r="Z31" s="1594" t="s">
        <v>166</v>
      </c>
      <c r="AA31" s="1233">
        <v>5058</v>
      </c>
      <c r="AB31" s="1233">
        <v>5340</v>
      </c>
      <c r="AC31" s="1233">
        <v>4756</v>
      </c>
      <c r="AD31" s="1233">
        <v>14</v>
      </c>
      <c r="AE31" s="1233">
        <v>570</v>
      </c>
      <c r="AF31" s="1233">
        <v>507</v>
      </c>
      <c r="AG31" s="1233">
        <v>63</v>
      </c>
      <c r="AH31" s="1233">
        <v>82</v>
      </c>
      <c r="AI31" s="1233">
        <v>6192</v>
      </c>
      <c r="AJ31" s="1233">
        <v>2147</v>
      </c>
      <c r="AK31" s="1233">
        <v>2121</v>
      </c>
      <c r="AL31" s="1233">
        <v>728</v>
      </c>
      <c r="AM31" s="1233" t="s">
        <v>21</v>
      </c>
      <c r="AN31" s="1233">
        <v>1393</v>
      </c>
      <c r="AO31" s="1233">
        <v>770</v>
      </c>
      <c r="AP31" s="1233">
        <v>623</v>
      </c>
      <c r="AQ31" s="1233" t="s">
        <v>21</v>
      </c>
      <c r="AR31" s="153">
        <v>276</v>
      </c>
      <c r="AS31" s="1532" t="s">
        <v>31</v>
      </c>
      <c r="AT31" s="1533" t="s">
        <v>25</v>
      </c>
      <c r="AU31" s="1589" t="s">
        <v>25</v>
      </c>
      <c r="AV31" s="1590" t="s">
        <v>25</v>
      </c>
      <c r="AW31" s="1594" t="s">
        <v>166</v>
      </c>
      <c r="AX31" s="1233">
        <v>931338</v>
      </c>
      <c r="AY31" s="1233">
        <v>1042376</v>
      </c>
      <c r="AZ31" s="1233">
        <v>985802</v>
      </c>
      <c r="BA31" s="1233">
        <v>49194</v>
      </c>
      <c r="BB31" s="1233">
        <v>7379</v>
      </c>
      <c r="BC31" s="1233">
        <v>5918</v>
      </c>
      <c r="BD31" s="1233">
        <v>1461</v>
      </c>
      <c r="BE31" s="1233">
        <v>12036</v>
      </c>
      <c r="BF31" s="1233">
        <v>398440</v>
      </c>
      <c r="BG31" s="1233">
        <v>7214</v>
      </c>
      <c r="BH31" s="1233">
        <v>7214</v>
      </c>
      <c r="BI31" s="1233">
        <v>1314</v>
      </c>
      <c r="BJ31" s="1233">
        <v>5529</v>
      </c>
      <c r="BK31" s="1233">
        <v>371</v>
      </c>
      <c r="BL31" s="1233">
        <v>354</v>
      </c>
      <c r="BM31" s="1233">
        <v>17</v>
      </c>
      <c r="BN31" s="1233" t="s">
        <v>21</v>
      </c>
      <c r="BO31" s="153" t="s">
        <v>22</v>
      </c>
      <c r="BP31" s="1532" t="s">
        <v>31</v>
      </c>
      <c r="BQ31" s="1533" t="s">
        <v>25</v>
      </c>
      <c r="BR31" s="1589" t="s">
        <v>25</v>
      </c>
      <c r="BS31" s="1590" t="s">
        <v>25</v>
      </c>
      <c r="BT31" s="1594" t="s">
        <v>166</v>
      </c>
      <c r="BU31" s="1233">
        <v>72814</v>
      </c>
      <c r="BV31" s="1233">
        <v>72813</v>
      </c>
      <c r="BW31" s="1233">
        <v>31590</v>
      </c>
      <c r="BX31" s="1233">
        <v>36127</v>
      </c>
      <c r="BY31" s="1233">
        <v>5096</v>
      </c>
      <c r="BZ31" s="1233">
        <v>4470</v>
      </c>
      <c r="CA31" s="1233">
        <v>626</v>
      </c>
      <c r="CB31" s="1233" t="s">
        <v>22</v>
      </c>
      <c r="CC31" s="1233" t="s">
        <v>22</v>
      </c>
      <c r="CD31" s="1233">
        <v>23020</v>
      </c>
      <c r="CE31" s="1233">
        <v>22378</v>
      </c>
      <c r="CF31" s="1233">
        <v>22378</v>
      </c>
      <c r="CG31" s="1233" t="s">
        <v>21</v>
      </c>
      <c r="CH31" s="1233" t="s">
        <v>21</v>
      </c>
      <c r="CI31" s="1233" t="s">
        <v>21</v>
      </c>
      <c r="CJ31" s="1233" t="s">
        <v>21</v>
      </c>
      <c r="CK31" s="1233" t="s">
        <v>21</v>
      </c>
      <c r="CL31" s="153">
        <v>9587</v>
      </c>
      <c r="CM31" s="1532" t="s">
        <v>31</v>
      </c>
      <c r="CN31" s="1533" t="s">
        <v>25</v>
      </c>
    </row>
    <row r="32" spans="1:92" ht="15" customHeight="1">
      <c r="A32" s="1589" t="s">
        <v>25</v>
      </c>
      <c r="B32" s="1590" t="s">
        <v>25</v>
      </c>
      <c r="C32" s="1594" t="s">
        <v>167</v>
      </c>
      <c r="D32" s="1233">
        <v>977597</v>
      </c>
      <c r="E32" s="1233">
        <v>910170</v>
      </c>
      <c r="F32" s="1233">
        <v>833203</v>
      </c>
      <c r="G32" s="1233">
        <v>44723</v>
      </c>
      <c r="H32" s="1233">
        <v>32244</v>
      </c>
      <c r="I32" s="1233">
        <v>27736</v>
      </c>
      <c r="J32" s="1233">
        <v>4508</v>
      </c>
      <c r="K32" s="1233">
        <v>14213</v>
      </c>
      <c r="L32" s="1233">
        <v>562302</v>
      </c>
      <c r="M32" s="1233">
        <v>609</v>
      </c>
      <c r="N32" s="1233">
        <v>596</v>
      </c>
      <c r="O32" s="1233">
        <v>199</v>
      </c>
      <c r="P32" s="1233" t="s">
        <v>21</v>
      </c>
      <c r="Q32" s="1233">
        <v>397</v>
      </c>
      <c r="R32" s="1233">
        <v>343</v>
      </c>
      <c r="S32" s="1233">
        <v>54</v>
      </c>
      <c r="T32" s="1233" t="s">
        <v>21</v>
      </c>
      <c r="U32" s="153">
        <v>935</v>
      </c>
      <c r="V32" s="1532" t="s">
        <v>32</v>
      </c>
      <c r="W32" s="1533" t="s">
        <v>25</v>
      </c>
      <c r="X32" s="1589" t="s">
        <v>25</v>
      </c>
      <c r="Y32" s="1590" t="s">
        <v>25</v>
      </c>
      <c r="Z32" s="1594" t="s">
        <v>167</v>
      </c>
      <c r="AA32" s="1233">
        <v>6751</v>
      </c>
      <c r="AB32" s="1233">
        <v>6563</v>
      </c>
      <c r="AC32" s="1233">
        <v>5993</v>
      </c>
      <c r="AD32" s="1233">
        <v>12</v>
      </c>
      <c r="AE32" s="1233">
        <v>558</v>
      </c>
      <c r="AF32" s="1233">
        <v>493</v>
      </c>
      <c r="AG32" s="1233">
        <v>65</v>
      </c>
      <c r="AH32" s="1233">
        <v>93</v>
      </c>
      <c r="AI32" s="1233">
        <v>6297</v>
      </c>
      <c r="AJ32" s="1233">
        <v>2129</v>
      </c>
      <c r="AK32" s="1233">
        <v>2094</v>
      </c>
      <c r="AL32" s="1233">
        <v>725</v>
      </c>
      <c r="AM32" s="1233" t="s">
        <v>21</v>
      </c>
      <c r="AN32" s="1233">
        <v>1369</v>
      </c>
      <c r="AO32" s="1233">
        <v>744</v>
      </c>
      <c r="AP32" s="1233">
        <v>625</v>
      </c>
      <c r="AQ32" s="1233" t="s">
        <v>21</v>
      </c>
      <c r="AR32" s="153">
        <v>313</v>
      </c>
      <c r="AS32" s="1532" t="s">
        <v>32</v>
      </c>
      <c r="AT32" s="1533" t="s">
        <v>25</v>
      </c>
      <c r="AU32" s="1589" t="s">
        <v>25</v>
      </c>
      <c r="AV32" s="1590" t="s">
        <v>25</v>
      </c>
      <c r="AW32" s="1594" t="s">
        <v>167</v>
      </c>
      <c r="AX32" s="1233">
        <v>888547</v>
      </c>
      <c r="AY32" s="1233">
        <v>825089</v>
      </c>
      <c r="AZ32" s="1233">
        <v>774118</v>
      </c>
      <c r="BA32" s="1233">
        <v>44706</v>
      </c>
      <c r="BB32" s="1233">
        <v>6265</v>
      </c>
      <c r="BC32" s="1233">
        <v>5039</v>
      </c>
      <c r="BD32" s="1233">
        <v>1227</v>
      </c>
      <c r="BE32" s="1233">
        <v>11677</v>
      </c>
      <c r="BF32" s="1233">
        <v>481686</v>
      </c>
      <c r="BG32" s="1233">
        <v>6404</v>
      </c>
      <c r="BH32" s="1233">
        <v>6404</v>
      </c>
      <c r="BI32" s="1233">
        <v>1229</v>
      </c>
      <c r="BJ32" s="1233">
        <v>5015</v>
      </c>
      <c r="BK32" s="1233">
        <v>160</v>
      </c>
      <c r="BL32" s="1233">
        <v>142</v>
      </c>
      <c r="BM32" s="1233">
        <v>18</v>
      </c>
      <c r="BN32" s="1233" t="s">
        <v>21</v>
      </c>
      <c r="BO32" s="153" t="s">
        <v>22</v>
      </c>
      <c r="BP32" s="1532" t="s">
        <v>32</v>
      </c>
      <c r="BQ32" s="1533" t="s">
        <v>25</v>
      </c>
      <c r="BR32" s="1589" t="s">
        <v>25</v>
      </c>
      <c r="BS32" s="1590" t="s">
        <v>25</v>
      </c>
      <c r="BT32" s="1594" t="s">
        <v>167</v>
      </c>
      <c r="BU32" s="1233">
        <v>66512</v>
      </c>
      <c r="BV32" s="1233">
        <v>66510</v>
      </c>
      <c r="BW32" s="1233">
        <v>29168</v>
      </c>
      <c r="BX32" s="1233">
        <v>32660</v>
      </c>
      <c r="BY32" s="1233">
        <v>4682</v>
      </c>
      <c r="BZ32" s="1233">
        <v>4178</v>
      </c>
      <c r="CA32" s="1233">
        <v>504</v>
      </c>
      <c r="CB32" s="1233" t="s">
        <v>22</v>
      </c>
      <c r="CC32" s="1233" t="s">
        <v>22</v>
      </c>
      <c r="CD32" s="1233">
        <v>17277</v>
      </c>
      <c r="CE32" s="1233">
        <v>16411</v>
      </c>
      <c r="CF32" s="1233">
        <v>16411</v>
      </c>
      <c r="CG32" s="1233" t="s">
        <v>21</v>
      </c>
      <c r="CH32" s="1233" t="s">
        <v>21</v>
      </c>
      <c r="CI32" s="1233" t="s">
        <v>21</v>
      </c>
      <c r="CJ32" s="1233" t="s">
        <v>21</v>
      </c>
      <c r="CK32" s="1233" t="s">
        <v>21</v>
      </c>
      <c r="CL32" s="153">
        <v>10455</v>
      </c>
      <c r="CM32" s="1532" t="s">
        <v>32</v>
      </c>
      <c r="CN32" s="1533" t="s">
        <v>25</v>
      </c>
    </row>
    <row r="33" spans="1:92" ht="15" customHeight="1">
      <c r="A33" s="1589" t="s">
        <v>25</v>
      </c>
      <c r="B33" s="1590" t="s">
        <v>25</v>
      </c>
      <c r="C33" s="1594" t="s">
        <v>2154</v>
      </c>
      <c r="D33" s="1233">
        <v>737924</v>
      </c>
      <c r="E33" s="1233">
        <v>782270</v>
      </c>
      <c r="F33" s="1233">
        <v>712445</v>
      </c>
      <c r="G33" s="1233">
        <v>42050</v>
      </c>
      <c r="H33" s="1233">
        <v>27775</v>
      </c>
      <c r="I33" s="1233">
        <v>23540</v>
      </c>
      <c r="J33" s="1233">
        <v>4235</v>
      </c>
      <c r="K33" s="1233">
        <v>6719</v>
      </c>
      <c r="L33" s="1233">
        <v>513295</v>
      </c>
      <c r="M33" s="1233">
        <v>495</v>
      </c>
      <c r="N33" s="1233">
        <v>520</v>
      </c>
      <c r="O33" s="1233">
        <v>149</v>
      </c>
      <c r="P33" s="1233" t="s">
        <v>21</v>
      </c>
      <c r="Q33" s="1233">
        <v>371</v>
      </c>
      <c r="R33" s="1233">
        <v>312</v>
      </c>
      <c r="S33" s="1233">
        <v>59</v>
      </c>
      <c r="T33" s="1233">
        <v>8</v>
      </c>
      <c r="U33" s="153">
        <v>911</v>
      </c>
      <c r="V33" s="1532" t="s">
        <v>33</v>
      </c>
      <c r="W33" s="1533" t="s">
        <v>25</v>
      </c>
      <c r="X33" s="1589" t="s">
        <v>25</v>
      </c>
      <c r="Y33" s="1590" t="s">
        <v>25</v>
      </c>
      <c r="Z33" s="1594" t="s">
        <v>2154</v>
      </c>
      <c r="AA33" s="1233">
        <v>6665</v>
      </c>
      <c r="AB33" s="1233">
        <v>6319</v>
      </c>
      <c r="AC33" s="1233">
        <v>5153</v>
      </c>
      <c r="AD33" s="1233">
        <v>219</v>
      </c>
      <c r="AE33" s="1233">
        <v>947</v>
      </c>
      <c r="AF33" s="1233">
        <v>544</v>
      </c>
      <c r="AG33" s="1233">
        <v>403</v>
      </c>
      <c r="AH33" s="1233">
        <v>75</v>
      </c>
      <c r="AI33" s="1233">
        <v>6681</v>
      </c>
      <c r="AJ33" s="1233">
        <v>1722</v>
      </c>
      <c r="AK33" s="1233">
        <v>1790</v>
      </c>
      <c r="AL33" s="1233">
        <v>672</v>
      </c>
      <c r="AM33" s="1233" t="s">
        <v>21</v>
      </c>
      <c r="AN33" s="1233">
        <v>1118</v>
      </c>
      <c r="AO33" s="1233">
        <v>637</v>
      </c>
      <c r="AP33" s="1233">
        <v>481</v>
      </c>
      <c r="AQ33" s="1233" t="s">
        <v>21</v>
      </c>
      <c r="AR33" s="153">
        <v>242</v>
      </c>
      <c r="AS33" s="1532" t="s">
        <v>33</v>
      </c>
      <c r="AT33" s="1533" t="s">
        <v>25</v>
      </c>
      <c r="AU33" s="1589" t="s">
        <v>25</v>
      </c>
      <c r="AV33" s="1590" t="s">
        <v>25</v>
      </c>
      <c r="AW33" s="1594" t="s">
        <v>2154</v>
      </c>
      <c r="AX33" s="1233">
        <v>668628</v>
      </c>
      <c r="AY33" s="1233">
        <v>709472</v>
      </c>
      <c r="AZ33" s="1233">
        <v>661412</v>
      </c>
      <c r="BA33" s="1233">
        <v>41823</v>
      </c>
      <c r="BB33" s="1233">
        <v>6237</v>
      </c>
      <c r="BC33" s="1233">
        <v>5364</v>
      </c>
      <c r="BD33" s="1233">
        <v>873</v>
      </c>
      <c r="BE33" s="1233">
        <v>5083</v>
      </c>
      <c r="BF33" s="1233">
        <v>436157</v>
      </c>
      <c r="BG33" s="1233">
        <v>5051</v>
      </c>
      <c r="BH33" s="1233">
        <v>5051</v>
      </c>
      <c r="BI33" s="1233">
        <v>1003</v>
      </c>
      <c r="BJ33" s="1233">
        <v>3864</v>
      </c>
      <c r="BK33" s="1233">
        <v>184</v>
      </c>
      <c r="BL33" s="1233">
        <v>174</v>
      </c>
      <c r="BM33" s="1233">
        <v>10</v>
      </c>
      <c r="BN33" s="1233" t="s">
        <v>21</v>
      </c>
      <c r="BO33" s="153" t="s">
        <v>22</v>
      </c>
      <c r="BP33" s="1532" t="s">
        <v>33</v>
      </c>
      <c r="BQ33" s="1533" t="s">
        <v>25</v>
      </c>
      <c r="BR33" s="1589" t="s">
        <v>25</v>
      </c>
      <c r="BS33" s="1590" t="s">
        <v>25</v>
      </c>
      <c r="BT33" s="1594" t="s">
        <v>2154</v>
      </c>
      <c r="BU33" s="1233">
        <v>62435</v>
      </c>
      <c r="BV33" s="1233">
        <v>62434</v>
      </c>
      <c r="BW33" s="1233">
        <v>26494</v>
      </c>
      <c r="BX33" s="1233">
        <v>31205</v>
      </c>
      <c r="BY33" s="1233">
        <v>4735</v>
      </c>
      <c r="BZ33" s="1233">
        <v>4234</v>
      </c>
      <c r="CA33" s="1233">
        <v>501</v>
      </c>
      <c r="CB33" s="1233" t="s">
        <v>22</v>
      </c>
      <c r="CC33" s="1233" t="s">
        <v>22</v>
      </c>
      <c r="CD33" s="1233">
        <v>18200</v>
      </c>
      <c r="CE33" s="1233">
        <v>15770</v>
      </c>
      <c r="CF33" s="1233">
        <v>15770</v>
      </c>
      <c r="CG33" s="1233" t="s">
        <v>21</v>
      </c>
      <c r="CH33" s="1233" t="s">
        <v>21</v>
      </c>
      <c r="CI33" s="1233" t="s">
        <v>21</v>
      </c>
      <c r="CJ33" s="1233" t="s">
        <v>21</v>
      </c>
      <c r="CK33" s="1233" t="s">
        <v>21</v>
      </c>
      <c r="CL33" s="153">
        <v>12925</v>
      </c>
      <c r="CM33" s="1532" t="s">
        <v>33</v>
      </c>
      <c r="CN33" s="1533" t="s">
        <v>25</v>
      </c>
    </row>
    <row r="34" spans="1:92" ht="15" customHeight="1">
      <c r="A34" s="1589" t="s">
        <v>25</v>
      </c>
      <c r="B34" s="1590" t="s">
        <v>25</v>
      </c>
      <c r="C34" s="1594" t="s">
        <v>168</v>
      </c>
      <c r="D34" s="1233">
        <v>826262</v>
      </c>
      <c r="E34" s="1233">
        <v>731812</v>
      </c>
      <c r="F34" s="1233">
        <v>664382</v>
      </c>
      <c r="G34" s="1233">
        <v>41590</v>
      </c>
      <c r="H34" s="1233">
        <v>25840</v>
      </c>
      <c r="I34" s="1233">
        <v>22730</v>
      </c>
      <c r="J34" s="1233">
        <v>3111</v>
      </c>
      <c r="K34" s="1233">
        <v>13198</v>
      </c>
      <c r="L34" s="1233">
        <v>597333</v>
      </c>
      <c r="M34" s="1233">
        <v>465</v>
      </c>
      <c r="N34" s="1233">
        <v>442</v>
      </c>
      <c r="O34" s="1233">
        <v>164</v>
      </c>
      <c r="P34" s="1233" t="s">
        <v>21</v>
      </c>
      <c r="Q34" s="1233">
        <v>278</v>
      </c>
      <c r="R34" s="1233">
        <v>235</v>
      </c>
      <c r="S34" s="1233">
        <v>43</v>
      </c>
      <c r="T34" s="1233">
        <v>8</v>
      </c>
      <c r="U34" s="153">
        <v>931</v>
      </c>
      <c r="V34" s="1532" t="s">
        <v>34</v>
      </c>
      <c r="W34" s="1533" t="s">
        <v>25</v>
      </c>
      <c r="X34" s="1589" t="s">
        <v>25</v>
      </c>
      <c r="Y34" s="1590" t="s">
        <v>25</v>
      </c>
      <c r="Z34" s="1594" t="s">
        <v>168</v>
      </c>
      <c r="AA34" s="1233">
        <v>7546</v>
      </c>
      <c r="AB34" s="1233">
        <v>7646</v>
      </c>
      <c r="AC34" s="1233">
        <v>6867</v>
      </c>
      <c r="AD34" s="1233">
        <v>324</v>
      </c>
      <c r="AE34" s="1233">
        <v>455</v>
      </c>
      <c r="AF34" s="1233">
        <v>395</v>
      </c>
      <c r="AG34" s="1233">
        <v>60</v>
      </c>
      <c r="AH34" s="1233">
        <v>95</v>
      </c>
      <c r="AI34" s="1233">
        <v>6244</v>
      </c>
      <c r="AJ34" s="1233">
        <v>1764</v>
      </c>
      <c r="AK34" s="1233">
        <v>1697</v>
      </c>
      <c r="AL34" s="1233">
        <v>673</v>
      </c>
      <c r="AM34" s="1233" t="s">
        <v>21</v>
      </c>
      <c r="AN34" s="1233">
        <v>1024</v>
      </c>
      <c r="AO34" s="1233">
        <v>588</v>
      </c>
      <c r="AP34" s="1233">
        <v>436</v>
      </c>
      <c r="AQ34" s="1233" t="s">
        <v>21</v>
      </c>
      <c r="AR34" s="153">
        <v>309</v>
      </c>
      <c r="AS34" s="1532" t="s">
        <v>34</v>
      </c>
      <c r="AT34" s="1533" t="s">
        <v>25</v>
      </c>
      <c r="AU34" s="1589" t="s">
        <v>25</v>
      </c>
      <c r="AV34" s="1590" t="s">
        <v>25</v>
      </c>
      <c r="AW34" s="1594" t="s">
        <v>168</v>
      </c>
      <c r="AX34" s="1233">
        <v>743236</v>
      </c>
      <c r="AY34" s="1233">
        <v>653577</v>
      </c>
      <c r="AZ34" s="1233">
        <v>606326</v>
      </c>
      <c r="BA34" s="1233">
        <v>41256</v>
      </c>
      <c r="BB34" s="1233">
        <v>5996</v>
      </c>
      <c r="BC34" s="1233">
        <v>4983</v>
      </c>
      <c r="BD34" s="1233">
        <v>1013</v>
      </c>
      <c r="BE34" s="1233">
        <v>9845</v>
      </c>
      <c r="BF34" s="1233">
        <v>515757</v>
      </c>
      <c r="BG34" s="1233">
        <v>3847</v>
      </c>
      <c r="BH34" s="1233">
        <v>3847</v>
      </c>
      <c r="BI34" s="1233">
        <v>1035</v>
      </c>
      <c r="BJ34" s="1233">
        <v>2691</v>
      </c>
      <c r="BK34" s="1233">
        <v>121</v>
      </c>
      <c r="BL34" s="1233">
        <v>103</v>
      </c>
      <c r="BM34" s="1233">
        <v>18</v>
      </c>
      <c r="BN34" s="1233" t="s">
        <v>21</v>
      </c>
      <c r="BO34" s="153" t="s">
        <v>22</v>
      </c>
      <c r="BP34" s="1532" t="s">
        <v>34</v>
      </c>
      <c r="BQ34" s="1533" t="s">
        <v>25</v>
      </c>
      <c r="BR34" s="1589" t="s">
        <v>25</v>
      </c>
      <c r="BS34" s="1590" t="s">
        <v>25</v>
      </c>
      <c r="BT34" s="1594" t="s">
        <v>168</v>
      </c>
      <c r="BU34" s="1233">
        <v>63163</v>
      </c>
      <c r="BV34" s="1233">
        <v>63162</v>
      </c>
      <c r="BW34" s="1233">
        <v>25851</v>
      </c>
      <c r="BX34" s="1233">
        <v>32564</v>
      </c>
      <c r="BY34" s="1233">
        <v>4747</v>
      </c>
      <c r="BZ34" s="1233">
        <v>4097</v>
      </c>
      <c r="CA34" s="1233">
        <v>650</v>
      </c>
      <c r="CB34" s="1233" t="s">
        <v>22</v>
      </c>
      <c r="CC34" s="1233" t="s">
        <v>22</v>
      </c>
      <c r="CD34" s="1233">
        <v>16215</v>
      </c>
      <c r="CE34" s="1233">
        <v>13752</v>
      </c>
      <c r="CF34" s="1233">
        <v>13752</v>
      </c>
      <c r="CG34" s="1233" t="s">
        <v>21</v>
      </c>
      <c r="CH34" s="1233" t="s">
        <v>21</v>
      </c>
      <c r="CI34" s="1233" t="s">
        <v>21</v>
      </c>
      <c r="CJ34" s="1233" t="s">
        <v>21</v>
      </c>
      <c r="CK34" s="1233" t="s">
        <v>21</v>
      </c>
      <c r="CL34" s="153">
        <v>15387</v>
      </c>
      <c r="CM34" s="1532" t="s">
        <v>34</v>
      </c>
      <c r="CN34" s="1533" t="s">
        <v>25</v>
      </c>
    </row>
    <row r="35" spans="1:92" ht="15" customHeight="1">
      <c r="A35" s="1589" t="s">
        <v>25</v>
      </c>
      <c r="B35" s="1590" t="s">
        <v>25</v>
      </c>
      <c r="C35" s="1594" t="s">
        <v>169</v>
      </c>
      <c r="D35" s="1233">
        <v>813401</v>
      </c>
      <c r="E35" s="1233">
        <v>838300</v>
      </c>
      <c r="F35" s="1233">
        <v>766691</v>
      </c>
      <c r="G35" s="1233">
        <v>43062</v>
      </c>
      <c r="H35" s="1233">
        <v>28547</v>
      </c>
      <c r="I35" s="1233">
        <v>24671</v>
      </c>
      <c r="J35" s="1233">
        <v>3876</v>
      </c>
      <c r="K35" s="1233">
        <v>18195</v>
      </c>
      <c r="L35" s="1233">
        <v>561438</v>
      </c>
      <c r="M35" s="1233">
        <v>531</v>
      </c>
      <c r="N35" s="1233">
        <v>455</v>
      </c>
      <c r="O35" s="1233">
        <v>197</v>
      </c>
      <c r="P35" s="1233" t="s">
        <v>21</v>
      </c>
      <c r="Q35" s="1233">
        <v>258</v>
      </c>
      <c r="R35" s="1233">
        <v>199</v>
      </c>
      <c r="S35" s="1233">
        <v>59</v>
      </c>
      <c r="T35" s="1233">
        <v>52</v>
      </c>
      <c r="U35" s="153">
        <v>1008</v>
      </c>
      <c r="V35" s="1532" t="s">
        <v>35</v>
      </c>
      <c r="W35" s="1533" t="s">
        <v>25</v>
      </c>
      <c r="X35" s="1589" t="s">
        <v>25</v>
      </c>
      <c r="Y35" s="1590" t="s">
        <v>25</v>
      </c>
      <c r="Z35" s="1594" t="s">
        <v>169</v>
      </c>
      <c r="AA35" s="1233">
        <v>5222</v>
      </c>
      <c r="AB35" s="1233">
        <v>4851</v>
      </c>
      <c r="AC35" s="1233">
        <v>4409</v>
      </c>
      <c r="AD35" s="1233">
        <v>40</v>
      </c>
      <c r="AE35" s="1233">
        <v>402</v>
      </c>
      <c r="AF35" s="1233">
        <v>352</v>
      </c>
      <c r="AG35" s="1233">
        <v>50</v>
      </c>
      <c r="AH35" s="1233">
        <v>54</v>
      </c>
      <c r="AI35" s="1233">
        <v>6828</v>
      </c>
      <c r="AJ35" s="1233">
        <v>1851</v>
      </c>
      <c r="AK35" s="1233">
        <v>1869</v>
      </c>
      <c r="AL35" s="1233">
        <v>663</v>
      </c>
      <c r="AM35" s="1233" t="s">
        <v>21</v>
      </c>
      <c r="AN35" s="1233">
        <v>1206</v>
      </c>
      <c r="AO35" s="1233">
        <v>635</v>
      </c>
      <c r="AP35" s="1233">
        <v>571</v>
      </c>
      <c r="AQ35" s="1233" t="s">
        <v>21</v>
      </c>
      <c r="AR35" s="153">
        <v>282</v>
      </c>
      <c r="AS35" s="1532" t="s">
        <v>35</v>
      </c>
      <c r="AT35" s="1533" t="s">
        <v>25</v>
      </c>
      <c r="AU35" s="1589" t="s">
        <v>25</v>
      </c>
      <c r="AV35" s="1590" t="s">
        <v>25</v>
      </c>
      <c r="AW35" s="1594" t="s">
        <v>169</v>
      </c>
      <c r="AX35" s="1233">
        <v>739416</v>
      </c>
      <c r="AY35" s="1233">
        <v>761420</v>
      </c>
      <c r="AZ35" s="1233">
        <v>712148</v>
      </c>
      <c r="BA35" s="1233">
        <v>43016</v>
      </c>
      <c r="BB35" s="1233">
        <v>6256</v>
      </c>
      <c r="BC35" s="1233">
        <v>5320</v>
      </c>
      <c r="BD35" s="1233">
        <v>936</v>
      </c>
      <c r="BE35" s="1233">
        <v>11297</v>
      </c>
      <c r="BF35" s="1233">
        <v>482553</v>
      </c>
      <c r="BG35" s="1233">
        <v>5355</v>
      </c>
      <c r="BH35" s="1233">
        <v>5355</v>
      </c>
      <c r="BI35" s="1233">
        <v>1083</v>
      </c>
      <c r="BJ35" s="1233">
        <v>4108</v>
      </c>
      <c r="BK35" s="1233">
        <v>164</v>
      </c>
      <c r="BL35" s="1233">
        <v>158</v>
      </c>
      <c r="BM35" s="1233">
        <v>6</v>
      </c>
      <c r="BN35" s="1233" t="s">
        <v>21</v>
      </c>
      <c r="BO35" s="153" t="s">
        <v>22</v>
      </c>
      <c r="BP35" s="1532" t="s">
        <v>35</v>
      </c>
      <c r="BQ35" s="1533" t="s">
        <v>25</v>
      </c>
      <c r="BR35" s="1589" t="s">
        <v>25</v>
      </c>
      <c r="BS35" s="1590" t="s">
        <v>25</v>
      </c>
      <c r="BT35" s="1594" t="s">
        <v>169</v>
      </c>
      <c r="BU35" s="1233">
        <v>62835</v>
      </c>
      <c r="BV35" s="1233">
        <v>62837</v>
      </c>
      <c r="BW35" s="1233">
        <v>25762</v>
      </c>
      <c r="BX35" s="1233">
        <v>32187</v>
      </c>
      <c r="BY35" s="1233">
        <v>4888</v>
      </c>
      <c r="BZ35" s="1233">
        <v>4317</v>
      </c>
      <c r="CA35" s="1233">
        <v>571</v>
      </c>
      <c r="CB35" s="1233" t="s">
        <v>22</v>
      </c>
      <c r="CC35" s="1233" t="s">
        <v>22</v>
      </c>
      <c r="CD35" s="1233">
        <v>17664</v>
      </c>
      <c r="CE35" s="1233">
        <v>16859</v>
      </c>
      <c r="CF35" s="1233">
        <v>16859</v>
      </c>
      <c r="CG35" s="1233" t="s">
        <v>21</v>
      </c>
      <c r="CH35" s="1233" t="s">
        <v>21</v>
      </c>
      <c r="CI35" s="1233" t="s">
        <v>21</v>
      </c>
      <c r="CJ35" s="1233" t="s">
        <v>21</v>
      </c>
      <c r="CK35" s="1233" t="s">
        <v>21</v>
      </c>
      <c r="CL35" s="153">
        <v>16192</v>
      </c>
      <c r="CM35" s="1532" t="s">
        <v>35</v>
      </c>
      <c r="CN35" s="1533" t="s">
        <v>25</v>
      </c>
    </row>
    <row r="36" spans="1:92" ht="15" customHeight="1">
      <c r="A36" s="1589" t="s">
        <v>25</v>
      </c>
      <c r="B36" s="1590" t="s">
        <v>25</v>
      </c>
      <c r="C36" s="1594" t="s">
        <v>170</v>
      </c>
      <c r="D36" s="1233">
        <v>801117</v>
      </c>
      <c r="E36" s="1233">
        <v>856830</v>
      </c>
      <c r="F36" s="1233">
        <v>790343</v>
      </c>
      <c r="G36" s="1233">
        <v>36778</v>
      </c>
      <c r="H36" s="1233">
        <v>29709</v>
      </c>
      <c r="I36" s="1233">
        <v>25972</v>
      </c>
      <c r="J36" s="1233">
        <v>3737</v>
      </c>
      <c r="K36" s="1233">
        <v>15400</v>
      </c>
      <c r="L36" s="1233">
        <v>502737</v>
      </c>
      <c r="M36" s="1233">
        <v>502</v>
      </c>
      <c r="N36" s="1233">
        <v>531</v>
      </c>
      <c r="O36" s="1233">
        <v>166</v>
      </c>
      <c r="P36" s="1233" t="s">
        <v>21</v>
      </c>
      <c r="Q36" s="1233">
        <v>365</v>
      </c>
      <c r="R36" s="1233">
        <v>297</v>
      </c>
      <c r="S36" s="1233">
        <v>68</v>
      </c>
      <c r="T36" s="1233">
        <v>8</v>
      </c>
      <c r="U36" s="153">
        <v>978</v>
      </c>
      <c r="V36" s="1532" t="s">
        <v>36</v>
      </c>
      <c r="W36" s="1533" t="s">
        <v>25</v>
      </c>
      <c r="X36" s="1589" t="s">
        <v>25</v>
      </c>
      <c r="Y36" s="1590" t="s">
        <v>25</v>
      </c>
      <c r="Z36" s="1594" t="s">
        <v>170</v>
      </c>
      <c r="AA36" s="1233">
        <v>3996</v>
      </c>
      <c r="AB36" s="1233">
        <v>4218</v>
      </c>
      <c r="AC36" s="1233">
        <v>3910</v>
      </c>
      <c r="AD36" s="1233">
        <v>64</v>
      </c>
      <c r="AE36" s="1233">
        <v>244</v>
      </c>
      <c r="AF36" s="1233">
        <v>227</v>
      </c>
      <c r="AG36" s="1233">
        <v>17</v>
      </c>
      <c r="AH36" s="1233">
        <v>205</v>
      </c>
      <c r="AI36" s="1233">
        <v>6596</v>
      </c>
      <c r="AJ36" s="1233">
        <v>1678</v>
      </c>
      <c r="AK36" s="1233">
        <v>1691</v>
      </c>
      <c r="AL36" s="1233">
        <v>546</v>
      </c>
      <c r="AM36" s="1233" t="s">
        <v>21</v>
      </c>
      <c r="AN36" s="1233">
        <v>1145</v>
      </c>
      <c r="AO36" s="1233">
        <v>639</v>
      </c>
      <c r="AP36" s="1233">
        <v>506</v>
      </c>
      <c r="AQ36" s="1233" t="s">
        <v>21</v>
      </c>
      <c r="AR36" s="153">
        <v>277</v>
      </c>
      <c r="AS36" s="1532" t="s">
        <v>36</v>
      </c>
      <c r="AT36" s="1533" t="s">
        <v>25</v>
      </c>
      <c r="AU36" s="1589" t="s">
        <v>25</v>
      </c>
      <c r="AV36" s="1590" t="s">
        <v>25</v>
      </c>
      <c r="AW36" s="1594" t="s">
        <v>170</v>
      </c>
      <c r="AX36" s="1233">
        <v>733994</v>
      </c>
      <c r="AY36" s="1233">
        <v>786202</v>
      </c>
      <c r="AZ36" s="1233">
        <v>743234</v>
      </c>
      <c r="BA36" s="1233">
        <v>36703</v>
      </c>
      <c r="BB36" s="1233">
        <v>6266</v>
      </c>
      <c r="BC36" s="1233">
        <v>5334</v>
      </c>
      <c r="BD36" s="1233">
        <v>932</v>
      </c>
      <c r="BE36" s="1233">
        <v>11242</v>
      </c>
      <c r="BF36" s="1233">
        <v>426619</v>
      </c>
      <c r="BG36" s="1233">
        <v>5941</v>
      </c>
      <c r="BH36" s="1233">
        <v>5941</v>
      </c>
      <c r="BI36" s="1233">
        <v>1028</v>
      </c>
      <c r="BJ36" s="1233">
        <v>4724</v>
      </c>
      <c r="BK36" s="1233">
        <v>189</v>
      </c>
      <c r="BL36" s="1233">
        <v>177</v>
      </c>
      <c r="BM36" s="1233">
        <v>12</v>
      </c>
      <c r="BN36" s="1233" t="s">
        <v>21</v>
      </c>
      <c r="BO36" s="153" t="s">
        <v>22</v>
      </c>
      <c r="BP36" s="1532" t="s">
        <v>36</v>
      </c>
      <c r="BQ36" s="1533" t="s">
        <v>25</v>
      </c>
      <c r="BR36" s="1589" t="s">
        <v>25</v>
      </c>
      <c r="BS36" s="1590" t="s">
        <v>25</v>
      </c>
      <c r="BT36" s="1594" t="s">
        <v>170</v>
      </c>
      <c r="BU36" s="1233">
        <v>54684</v>
      </c>
      <c r="BV36" s="1233">
        <v>54679</v>
      </c>
      <c r="BW36" s="1233">
        <v>24036</v>
      </c>
      <c r="BX36" s="1233">
        <v>25738</v>
      </c>
      <c r="BY36" s="1233">
        <v>4905</v>
      </c>
      <c r="BZ36" s="1233">
        <v>4350</v>
      </c>
      <c r="CA36" s="1233">
        <v>555</v>
      </c>
      <c r="CB36" s="1233" t="s">
        <v>22</v>
      </c>
      <c r="CC36" s="1233" t="s">
        <v>22</v>
      </c>
      <c r="CD36" s="1233">
        <v>21765</v>
      </c>
      <c r="CE36" s="1233">
        <v>24722</v>
      </c>
      <c r="CF36" s="1233">
        <v>24722</v>
      </c>
      <c r="CG36" s="1233" t="s">
        <v>21</v>
      </c>
      <c r="CH36" s="1233" t="s">
        <v>21</v>
      </c>
      <c r="CI36" s="1233" t="s">
        <v>21</v>
      </c>
      <c r="CJ36" s="1233" t="s">
        <v>21</v>
      </c>
      <c r="CK36" s="1233" t="s">
        <v>21</v>
      </c>
      <c r="CL36" s="153">
        <v>17525</v>
      </c>
      <c r="CM36" s="1532" t="s">
        <v>36</v>
      </c>
      <c r="CN36" s="1533" t="s">
        <v>25</v>
      </c>
    </row>
    <row r="37" spans="1:92" ht="15" customHeight="1">
      <c r="A37" s="1589" t="s">
        <v>25</v>
      </c>
      <c r="B37" s="1590" t="s">
        <v>25</v>
      </c>
      <c r="C37" s="1594" t="s">
        <v>171</v>
      </c>
      <c r="D37" s="1233">
        <v>965046</v>
      </c>
      <c r="E37" s="1233">
        <v>898546</v>
      </c>
      <c r="F37" s="1233">
        <v>819799</v>
      </c>
      <c r="G37" s="1233">
        <v>45928</v>
      </c>
      <c r="H37" s="1233">
        <v>32819</v>
      </c>
      <c r="I37" s="1233">
        <v>28576</v>
      </c>
      <c r="J37" s="1233">
        <v>4243</v>
      </c>
      <c r="K37" s="1233">
        <v>11686</v>
      </c>
      <c r="L37" s="1233">
        <v>558796</v>
      </c>
      <c r="M37" s="1233">
        <v>545</v>
      </c>
      <c r="N37" s="1233">
        <v>573</v>
      </c>
      <c r="O37" s="1233">
        <v>169</v>
      </c>
      <c r="P37" s="1233" t="s">
        <v>21</v>
      </c>
      <c r="Q37" s="1233">
        <v>404</v>
      </c>
      <c r="R37" s="1233">
        <v>356</v>
      </c>
      <c r="S37" s="1233">
        <v>48</v>
      </c>
      <c r="T37" s="1233" t="s">
        <v>21</v>
      </c>
      <c r="U37" s="153">
        <v>951</v>
      </c>
      <c r="V37" s="1532" t="s">
        <v>37</v>
      </c>
      <c r="W37" s="1533" t="s">
        <v>25</v>
      </c>
      <c r="X37" s="1589" t="s">
        <v>25</v>
      </c>
      <c r="Y37" s="1590" t="s">
        <v>25</v>
      </c>
      <c r="Z37" s="1594" t="s">
        <v>171</v>
      </c>
      <c r="AA37" s="1233">
        <v>4989</v>
      </c>
      <c r="AB37" s="1233">
        <v>4746</v>
      </c>
      <c r="AC37" s="1233">
        <v>4212</v>
      </c>
      <c r="AD37" s="1233">
        <v>91</v>
      </c>
      <c r="AE37" s="1233">
        <v>443</v>
      </c>
      <c r="AF37" s="1233">
        <v>383</v>
      </c>
      <c r="AG37" s="1233">
        <v>60</v>
      </c>
      <c r="AH37" s="1233">
        <v>68</v>
      </c>
      <c r="AI37" s="1233">
        <v>6814</v>
      </c>
      <c r="AJ37" s="1233">
        <v>1797</v>
      </c>
      <c r="AK37" s="1233">
        <v>1769</v>
      </c>
      <c r="AL37" s="1233">
        <v>596</v>
      </c>
      <c r="AM37" s="1233" t="s">
        <v>21</v>
      </c>
      <c r="AN37" s="1233">
        <v>1173</v>
      </c>
      <c r="AO37" s="1233">
        <v>680</v>
      </c>
      <c r="AP37" s="1233">
        <v>493</v>
      </c>
      <c r="AQ37" s="1233" t="s">
        <v>21</v>
      </c>
      <c r="AR37" s="153">
        <v>304</v>
      </c>
      <c r="AS37" s="1532" t="s">
        <v>37</v>
      </c>
      <c r="AT37" s="1533" t="s">
        <v>25</v>
      </c>
      <c r="AU37" s="1589" t="s">
        <v>25</v>
      </c>
      <c r="AV37" s="1590" t="s">
        <v>25</v>
      </c>
      <c r="AW37" s="1594" t="s">
        <v>171</v>
      </c>
      <c r="AX37" s="1233">
        <v>891524</v>
      </c>
      <c r="AY37" s="1233">
        <v>826818</v>
      </c>
      <c r="AZ37" s="1233">
        <v>774253</v>
      </c>
      <c r="BA37" s="1233">
        <v>45827</v>
      </c>
      <c r="BB37" s="1233">
        <v>6737</v>
      </c>
      <c r="BC37" s="1233">
        <v>5706</v>
      </c>
      <c r="BD37" s="1233">
        <v>1031</v>
      </c>
      <c r="BE37" s="1233">
        <v>10528</v>
      </c>
      <c r="BF37" s="1233">
        <v>480948</v>
      </c>
      <c r="BG37" s="1233">
        <v>6730</v>
      </c>
      <c r="BH37" s="1233">
        <v>6730</v>
      </c>
      <c r="BI37" s="1233">
        <v>1139</v>
      </c>
      <c r="BJ37" s="1233">
        <v>5225</v>
      </c>
      <c r="BK37" s="1233">
        <v>366</v>
      </c>
      <c r="BL37" s="1233">
        <v>351</v>
      </c>
      <c r="BM37" s="1233">
        <v>15</v>
      </c>
      <c r="BN37" s="1233" t="s">
        <v>21</v>
      </c>
      <c r="BO37" s="153" t="s">
        <v>22</v>
      </c>
      <c r="BP37" s="1532" t="s">
        <v>37</v>
      </c>
      <c r="BQ37" s="1533" t="s">
        <v>25</v>
      </c>
      <c r="BR37" s="1589" t="s">
        <v>25</v>
      </c>
      <c r="BS37" s="1590" t="s">
        <v>25</v>
      </c>
      <c r="BT37" s="1594" t="s">
        <v>171</v>
      </c>
      <c r="BU37" s="1233">
        <v>65500</v>
      </c>
      <c r="BV37" s="1233">
        <v>65502</v>
      </c>
      <c r="BW37" s="1233">
        <v>26968</v>
      </c>
      <c r="BX37" s="1233">
        <v>33549</v>
      </c>
      <c r="BY37" s="1233">
        <v>4985</v>
      </c>
      <c r="BZ37" s="1233">
        <v>4383</v>
      </c>
      <c r="CA37" s="1233">
        <v>602</v>
      </c>
      <c r="CB37" s="1233" t="s">
        <v>22</v>
      </c>
      <c r="CC37" s="1233" t="s">
        <v>22</v>
      </c>
      <c r="CD37" s="1233">
        <v>20356</v>
      </c>
      <c r="CE37" s="1233">
        <v>22132</v>
      </c>
      <c r="CF37" s="1233">
        <v>22132</v>
      </c>
      <c r="CG37" s="1233" t="s">
        <v>21</v>
      </c>
      <c r="CH37" s="1233" t="s">
        <v>21</v>
      </c>
      <c r="CI37" s="1233" t="s">
        <v>21</v>
      </c>
      <c r="CJ37" s="1233" t="s">
        <v>21</v>
      </c>
      <c r="CK37" s="1233" t="s">
        <v>21</v>
      </c>
      <c r="CL37" s="153">
        <v>15750</v>
      </c>
      <c r="CM37" s="1532" t="s">
        <v>37</v>
      </c>
      <c r="CN37" s="1533" t="s">
        <v>25</v>
      </c>
    </row>
    <row r="38" spans="1:92" ht="15" customHeight="1">
      <c r="A38" s="1589" t="s">
        <v>25</v>
      </c>
      <c r="B38" s="1590" t="s">
        <v>25</v>
      </c>
      <c r="C38" s="1594" t="s">
        <v>172</v>
      </c>
      <c r="D38" s="1233">
        <v>911423</v>
      </c>
      <c r="E38" s="1233">
        <v>916304</v>
      </c>
      <c r="F38" s="1233">
        <v>833577</v>
      </c>
      <c r="G38" s="1233">
        <v>49564</v>
      </c>
      <c r="H38" s="1233">
        <v>33163</v>
      </c>
      <c r="I38" s="1233">
        <v>28700</v>
      </c>
      <c r="J38" s="1233">
        <v>4463</v>
      </c>
      <c r="K38" s="1233">
        <v>12554</v>
      </c>
      <c r="L38" s="1233">
        <v>542242</v>
      </c>
      <c r="M38" s="1233">
        <v>565</v>
      </c>
      <c r="N38" s="1233">
        <v>557</v>
      </c>
      <c r="O38" s="1233">
        <v>151</v>
      </c>
      <c r="P38" s="1233" t="s">
        <v>21</v>
      </c>
      <c r="Q38" s="1233">
        <v>406</v>
      </c>
      <c r="R38" s="1233">
        <v>334</v>
      </c>
      <c r="S38" s="1233">
        <v>72</v>
      </c>
      <c r="T38" s="1233">
        <v>10</v>
      </c>
      <c r="U38" s="153">
        <v>947</v>
      </c>
      <c r="V38" s="1532" t="s">
        <v>38</v>
      </c>
      <c r="W38" s="1533" t="s">
        <v>25</v>
      </c>
      <c r="X38" s="1589" t="s">
        <v>25</v>
      </c>
      <c r="Y38" s="1590" t="s">
        <v>25</v>
      </c>
      <c r="Z38" s="1594" t="s">
        <v>172</v>
      </c>
      <c r="AA38" s="1233">
        <v>6574</v>
      </c>
      <c r="AB38" s="1233">
        <v>6817</v>
      </c>
      <c r="AC38" s="1233">
        <v>6261</v>
      </c>
      <c r="AD38" s="1233">
        <v>15</v>
      </c>
      <c r="AE38" s="1233">
        <v>541</v>
      </c>
      <c r="AF38" s="1233">
        <v>474</v>
      </c>
      <c r="AG38" s="1233">
        <v>67</v>
      </c>
      <c r="AH38" s="1233">
        <v>69</v>
      </c>
      <c r="AI38" s="1233">
        <v>6362</v>
      </c>
      <c r="AJ38" s="1233">
        <v>1992</v>
      </c>
      <c r="AK38" s="1233">
        <v>1964</v>
      </c>
      <c r="AL38" s="1233">
        <v>635</v>
      </c>
      <c r="AM38" s="1233" t="s">
        <v>21</v>
      </c>
      <c r="AN38" s="1233">
        <v>1329</v>
      </c>
      <c r="AO38" s="1233">
        <v>745</v>
      </c>
      <c r="AP38" s="1233">
        <v>584</v>
      </c>
      <c r="AQ38" s="1233" t="s">
        <v>21</v>
      </c>
      <c r="AR38" s="153">
        <v>332</v>
      </c>
      <c r="AS38" s="1532" t="s">
        <v>38</v>
      </c>
      <c r="AT38" s="1533" t="s">
        <v>25</v>
      </c>
      <c r="AU38" s="1589" t="s">
        <v>25</v>
      </c>
      <c r="AV38" s="1590" t="s">
        <v>25</v>
      </c>
      <c r="AW38" s="1594" t="s">
        <v>172</v>
      </c>
      <c r="AX38" s="1233">
        <v>829988</v>
      </c>
      <c r="AY38" s="1233">
        <v>834165</v>
      </c>
      <c r="AZ38" s="1233">
        <v>777831</v>
      </c>
      <c r="BA38" s="1233">
        <v>49542</v>
      </c>
      <c r="BB38" s="1233">
        <v>6792</v>
      </c>
      <c r="BC38" s="1233">
        <v>5636</v>
      </c>
      <c r="BD38" s="1233">
        <v>1156</v>
      </c>
      <c r="BE38" s="1233">
        <v>11534</v>
      </c>
      <c r="BF38" s="1233">
        <v>465323</v>
      </c>
      <c r="BG38" s="1233">
        <v>7383</v>
      </c>
      <c r="BH38" s="1233">
        <v>7383</v>
      </c>
      <c r="BI38" s="1233">
        <v>1235</v>
      </c>
      <c r="BJ38" s="1233">
        <v>5758</v>
      </c>
      <c r="BK38" s="1233">
        <v>390</v>
      </c>
      <c r="BL38" s="1233">
        <v>383</v>
      </c>
      <c r="BM38" s="1233">
        <v>7</v>
      </c>
      <c r="BN38" s="1233" t="s">
        <v>21</v>
      </c>
      <c r="BO38" s="153" t="s">
        <v>22</v>
      </c>
      <c r="BP38" s="1532" t="s">
        <v>38</v>
      </c>
      <c r="BQ38" s="1533" t="s">
        <v>25</v>
      </c>
      <c r="BR38" s="1589" t="s">
        <v>25</v>
      </c>
      <c r="BS38" s="1590" t="s">
        <v>25</v>
      </c>
      <c r="BT38" s="1594" t="s">
        <v>172</v>
      </c>
      <c r="BU38" s="1233">
        <v>69686</v>
      </c>
      <c r="BV38" s="1233">
        <v>69687</v>
      </c>
      <c r="BW38" s="1233">
        <v>28491</v>
      </c>
      <c r="BX38" s="1233">
        <v>36133</v>
      </c>
      <c r="BY38" s="1233">
        <v>5063</v>
      </c>
      <c r="BZ38" s="1233">
        <v>4475</v>
      </c>
      <c r="CA38" s="1233">
        <v>588</v>
      </c>
      <c r="CB38" s="1233" t="s">
        <v>22</v>
      </c>
      <c r="CC38" s="1233" t="s">
        <v>22</v>
      </c>
      <c r="CD38" s="1233">
        <v>17774</v>
      </c>
      <c r="CE38" s="1233">
        <v>15157</v>
      </c>
      <c r="CF38" s="1233">
        <v>15157</v>
      </c>
      <c r="CG38" s="1233" t="s">
        <v>21</v>
      </c>
      <c r="CH38" s="1233" t="s">
        <v>21</v>
      </c>
      <c r="CI38" s="1233" t="s">
        <v>21</v>
      </c>
      <c r="CJ38" s="1233" t="s">
        <v>21</v>
      </c>
      <c r="CK38" s="1233" t="s">
        <v>21</v>
      </c>
      <c r="CL38" s="153">
        <v>18369</v>
      </c>
      <c r="CM38" s="1532" t="s">
        <v>38</v>
      </c>
      <c r="CN38" s="1533" t="s">
        <v>25</v>
      </c>
    </row>
    <row r="39" spans="1:92" ht="15" customHeight="1">
      <c r="A39" s="1589" t="s">
        <v>25</v>
      </c>
      <c r="B39" s="1590" t="s">
        <v>25</v>
      </c>
      <c r="C39" s="1594" t="s">
        <v>173</v>
      </c>
      <c r="D39" s="1233">
        <v>823623</v>
      </c>
      <c r="E39" s="1233">
        <v>876591</v>
      </c>
      <c r="F39" s="1233">
        <v>798044</v>
      </c>
      <c r="G39" s="1233">
        <v>47429</v>
      </c>
      <c r="H39" s="1233">
        <v>31119</v>
      </c>
      <c r="I39" s="1233">
        <v>26738</v>
      </c>
      <c r="J39" s="1233">
        <v>4381</v>
      </c>
      <c r="K39" s="1233">
        <v>10962</v>
      </c>
      <c r="L39" s="1233">
        <v>479232</v>
      </c>
      <c r="M39" s="1233">
        <v>528</v>
      </c>
      <c r="N39" s="1233">
        <v>512</v>
      </c>
      <c r="O39" s="1233">
        <v>163</v>
      </c>
      <c r="P39" s="1233" t="s">
        <v>21</v>
      </c>
      <c r="Q39" s="1233">
        <v>349</v>
      </c>
      <c r="R39" s="1233">
        <v>285</v>
      </c>
      <c r="S39" s="1233">
        <v>64</v>
      </c>
      <c r="T39" s="1233">
        <v>22</v>
      </c>
      <c r="U39" s="153">
        <v>960</v>
      </c>
      <c r="V39" s="1532" t="s">
        <v>39</v>
      </c>
      <c r="W39" s="1533" t="s">
        <v>25</v>
      </c>
      <c r="X39" s="1589" t="s">
        <v>25</v>
      </c>
      <c r="Y39" s="1590" t="s">
        <v>25</v>
      </c>
      <c r="Z39" s="1594" t="s">
        <v>173</v>
      </c>
      <c r="AA39" s="1233">
        <v>5796</v>
      </c>
      <c r="AB39" s="1233">
        <v>5792</v>
      </c>
      <c r="AC39" s="1233">
        <v>5200</v>
      </c>
      <c r="AD39" s="1233">
        <v>11</v>
      </c>
      <c r="AE39" s="1233">
        <v>581</v>
      </c>
      <c r="AF39" s="1233">
        <v>482</v>
      </c>
      <c r="AG39" s="1233">
        <v>99</v>
      </c>
      <c r="AH39" s="1233">
        <v>80</v>
      </c>
      <c r="AI39" s="1233">
        <v>6525</v>
      </c>
      <c r="AJ39" s="1233">
        <v>1901</v>
      </c>
      <c r="AK39" s="1233">
        <v>1986</v>
      </c>
      <c r="AL39" s="1233">
        <v>644</v>
      </c>
      <c r="AM39" s="1233" t="s">
        <v>21</v>
      </c>
      <c r="AN39" s="1233">
        <v>1342</v>
      </c>
      <c r="AO39" s="1233">
        <v>767</v>
      </c>
      <c r="AP39" s="1233">
        <v>575</v>
      </c>
      <c r="AQ39" s="1233" t="s">
        <v>21</v>
      </c>
      <c r="AR39" s="153">
        <v>247</v>
      </c>
      <c r="AS39" s="1532" t="s">
        <v>39</v>
      </c>
      <c r="AT39" s="1533" t="s">
        <v>25</v>
      </c>
      <c r="AU39" s="1589" t="s">
        <v>25</v>
      </c>
      <c r="AV39" s="1590" t="s">
        <v>25</v>
      </c>
      <c r="AW39" s="1594" t="s">
        <v>173</v>
      </c>
      <c r="AX39" s="1233">
        <v>757802</v>
      </c>
      <c r="AY39" s="1233">
        <v>808304</v>
      </c>
      <c r="AZ39" s="1233">
        <v>753939</v>
      </c>
      <c r="BA39" s="1233">
        <v>47412</v>
      </c>
      <c r="BB39" s="1233">
        <v>6953</v>
      </c>
      <c r="BC39" s="1233">
        <v>5819</v>
      </c>
      <c r="BD39" s="1233">
        <v>1134</v>
      </c>
      <c r="BE39" s="1233">
        <v>9683</v>
      </c>
      <c r="BF39" s="1233">
        <v>405060</v>
      </c>
      <c r="BG39" s="1233">
        <v>6592</v>
      </c>
      <c r="BH39" s="1233">
        <v>6592</v>
      </c>
      <c r="BI39" s="1233">
        <v>925</v>
      </c>
      <c r="BJ39" s="1233">
        <v>5399</v>
      </c>
      <c r="BK39" s="1233">
        <v>268</v>
      </c>
      <c r="BL39" s="1233">
        <v>259</v>
      </c>
      <c r="BM39" s="1233">
        <v>9</v>
      </c>
      <c r="BN39" s="1233" t="s">
        <v>21</v>
      </c>
      <c r="BO39" s="153" t="s">
        <v>22</v>
      </c>
      <c r="BP39" s="1532" t="s">
        <v>39</v>
      </c>
      <c r="BQ39" s="1533" t="s">
        <v>25</v>
      </c>
      <c r="BR39" s="1589" t="s">
        <v>25</v>
      </c>
      <c r="BS39" s="1590" t="s">
        <v>25</v>
      </c>
      <c r="BT39" s="1594" t="s">
        <v>173</v>
      </c>
      <c r="BU39" s="1233">
        <v>69460</v>
      </c>
      <c r="BV39" s="1233">
        <v>69455</v>
      </c>
      <c r="BW39" s="1233">
        <v>29716</v>
      </c>
      <c r="BX39" s="1233">
        <v>34624</v>
      </c>
      <c r="BY39" s="1233">
        <v>5115</v>
      </c>
      <c r="BZ39" s="1233">
        <v>4506</v>
      </c>
      <c r="CA39" s="1233">
        <v>609</v>
      </c>
      <c r="CB39" s="1233" t="s">
        <v>22</v>
      </c>
      <c r="CC39" s="1233" t="s">
        <v>22</v>
      </c>
      <c r="CD39" s="1233">
        <v>18277</v>
      </c>
      <c r="CE39" s="1233">
        <v>18451</v>
      </c>
      <c r="CF39" s="1233">
        <v>18451</v>
      </c>
      <c r="CG39" s="1233" t="s">
        <v>21</v>
      </c>
      <c r="CH39" s="1233" t="s">
        <v>21</v>
      </c>
      <c r="CI39" s="1233" t="s">
        <v>21</v>
      </c>
      <c r="CJ39" s="1233" t="s">
        <v>21</v>
      </c>
      <c r="CK39" s="1233" t="s">
        <v>21</v>
      </c>
      <c r="CL39" s="153">
        <v>18194</v>
      </c>
      <c r="CM39" s="1532" t="s">
        <v>39</v>
      </c>
      <c r="CN39" s="1533" t="s">
        <v>25</v>
      </c>
    </row>
    <row r="40" spans="1:92" ht="15" customHeight="1">
      <c r="A40" s="1595" t="s">
        <v>25</v>
      </c>
      <c r="B40" s="1596" t="s">
        <v>25</v>
      </c>
      <c r="C40" s="1597" t="s">
        <v>174</v>
      </c>
      <c r="D40" s="1232">
        <v>992935</v>
      </c>
      <c r="E40" s="1232">
        <v>947338</v>
      </c>
      <c r="F40" s="1232">
        <v>871266</v>
      </c>
      <c r="G40" s="1232">
        <v>43705</v>
      </c>
      <c r="H40" s="1232">
        <v>32367</v>
      </c>
      <c r="I40" s="1232">
        <v>27941</v>
      </c>
      <c r="J40" s="1232">
        <v>4426</v>
      </c>
      <c r="K40" s="1232">
        <v>17533</v>
      </c>
      <c r="L40" s="1232">
        <v>515181</v>
      </c>
      <c r="M40" s="1232">
        <v>487</v>
      </c>
      <c r="N40" s="1232">
        <v>472</v>
      </c>
      <c r="O40" s="1232">
        <v>110</v>
      </c>
      <c r="P40" s="1232" t="s">
        <v>21</v>
      </c>
      <c r="Q40" s="1232">
        <v>362</v>
      </c>
      <c r="R40" s="1232">
        <v>296</v>
      </c>
      <c r="S40" s="1232">
        <v>66</v>
      </c>
      <c r="T40" s="1232">
        <v>12</v>
      </c>
      <c r="U40" s="361">
        <v>967</v>
      </c>
      <c r="V40" s="1536" t="s">
        <v>40</v>
      </c>
      <c r="W40" s="1537" t="s">
        <v>25</v>
      </c>
      <c r="X40" s="1595" t="s">
        <v>25</v>
      </c>
      <c r="Y40" s="1596" t="s">
        <v>25</v>
      </c>
      <c r="Z40" s="1597" t="s">
        <v>174</v>
      </c>
      <c r="AA40" s="1232">
        <v>5646</v>
      </c>
      <c r="AB40" s="1232">
        <v>5678</v>
      </c>
      <c r="AC40" s="1232">
        <v>5128</v>
      </c>
      <c r="AD40" s="1232">
        <v>10</v>
      </c>
      <c r="AE40" s="1232">
        <v>540</v>
      </c>
      <c r="AF40" s="1232">
        <v>456</v>
      </c>
      <c r="AG40" s="1232">
        <v>84</v>
      </c>
      <c r="AH40" s="1232">
        <v>127</v>
      </c>
      <c r="AI40" s="1232">
        <v>6866</v>
      </c>
      <c r="AJ40" s="1232">
        <v>2125</v>
      </c>
      <c r="AK40" s="1232">
        <v>2088</v>
      </c>
      <c r="AL40" s="1232">
        <v>681</v>
      </c>
      <c r="AM40" s="1232" t="s">
        <v>21</v>
      </c>
      <c r="AN40" s="1232">
        <v>1407</v>
      </c>
      <c r="AO40" s="1232">
        <v>842</v>
      </c>
      <c r="AP40" s="1232">
        <v>565</v>
      </c>
      <c r="AQ40" s="1232" t="s">
        <v>21</v>
      </c>
      <c r="AR40" s="361">
        <v>283</v>
      </c>
      <c r="AS40" s="1536" t="s">
        <v>40</v>
      </c>
      <c r="AT40" s="1537" t="s">
        <v>25</v>
      </c>
      <c r="AU40" s="1595" t="s">
        <v>25</v>
      </c>
      <c r="AV40" s="1596" t="s">
        <v>25</v>
      </c>
      <c r="AW40" s="1597" t="s">
        <v>174</v>
      </c>
      <c r="AX40" s="1232">
        <v>907100</v>
      </c>
      <c r="AY40" s="1232">
        <v>867213</v>
      </c>
      <c r="AZ40" s="1232">
        <v>816959</v>
      </c>
      <c r="BA40" s="1232">
        <v>43684</v>
      </c>
      <c r="BB40" s="1232">
        <v>6570</v>
      </c>
      <c r="BC40" s="1232">
        <v>5436</v>
      </c>
      <c r="BD40" s="1232">
        <v>1134</v>
      </c>
      <c r="BE40" s="1232">
        <v>10888</v>
      </c>
      <c r="BF40" s="1232">
        <v>434537</v>
      </c>
      <c r="BG40" s="1232">
        <v>4062</v>
      </c>
      <c r="BH40" s="1232">
        <v>4062</v>
      </c>
      <c r="BI40" s="1232">
        <v>1275</v>
      </c>
      <c r="BJ40" s="1232">
        <v>2724</v>
      </c>
      <c r="BK40" s="1232">
        <v>63</v>
      </c>
      <c r="BL40" s="1232">
        <v>49</v>
      </c>
      <c r="BM40" s="1232">
        <v>14</v>
      </c>
      <c r="BN40" s="1232" t="s">
        <v>21</v>
      </c>
      <c r="BO40" s="361" t="s">
        <v>22</v>
      </c>
      <c r="BP40" s="1536" t="s">
        <v>40</v>
      </c>
      <c r="BQ40" s="1537" t="s">
        <v>25</v>
      </c>
      <c r="BR40" s="1595" t="s">
        <v>25</v>
      </c>
      <c r="BS40" s="1596" t="s">
        <v>25</v>
      </c>
      <c r="BT40" s="1597" t="s">
        <v>174</v>
      </c>
      <c r="BU40" s="1232">
        <v>68636</v>
      </c>
      <c r="BV40" s="1232">
        <v>68635</v>
      </c>
      <c r="BW40" s="1232">
        <v>29568</v>
      </c>
      <c r="BX40" s="1232">
        <v>34003</v>
      </c>
      <c r="BY40" s="1232">
        <v>5064</v>
      </c>
      <c r="BZ40" s="1232">
        <v>4508</v>
      </c>
      <c r="CA40" s="1232">
        <v>556</v>
      </c>
      <c r="CB40" s="1232" t="s">
        <v>22</v>
      </c>
      <c r="CC40" s="1232" t="s">
        <v>22</v>
      </c>
      <c r="CD40" s="1232">
        <v>19484</v>
      </c>
      <c r="CE40" s="1232">
        <v>19152</v>
      </c>
      <c r="CF40" s="1232">
        <v>19152</v>
      </c>
      <c r="CG40" s="1232" t="s">
        <v>21</v>
      </c>
      <c r="CH40" s="1232" t="s">
        <v>21</v>
      </c>
      <c r="CI40" s="1232" t="s">
        <v>21</v>
      </c>
      <c r="CJ40" s="1232" t="s">
        <v>21</v>
      </c>
      <c r="CK40" s="1232" t="s">
        <v>21</v>
      </c>
      <c r="CL40" s="361">
        <v>18525</v>
      </c>
      <c r="CM40" s="1536" t="s">
        <v>40</v>
      </c>
      <c r="CN40" s="1537" t="s">
        <v>25</v>
      </c>
    </row>
    <row r="41" spans="1:92" ht="15" customHeight="1">
      <c r="A41" s="1538"/>
      <c r="B41" s="1538"/>
      <c r="C41" s="1538"/>
      <c r="D41" s="1598"/>
      <c r="E41" s="1598"/>
      <c r="F41" s="1598"/>
      <c r="G41" s="1598"/>
      <c r="H41" s="1598"/>
      <c r="I41" s="1598"/>
      <c r="J41" s="1598"/>
      <c r="K41" s="1598"/>
      <c r="L41" s="1598"/>
      <c r="M41" s="1598"/>
      <c r="N41" s="1598"/>
      <c r="O41" s="1598"/>
      <c r="P41" s="1598"/>
      <c r="Q41" s="1598"/>
      <c r="R41" s="1598"/>
      <c r="S41" s="1598"/>
      <c r="T41" s="1598"/>
      <c r="U41" s="1598"/>
      <c r="V41" s="1322"/>
      <c r="W41" s="1322"/>
      <c r="X41" s="1538"/>
      <c r="Y41" s="1538"/>
      <c r="Z41" s="1538"/>
      <c r="AA41" s="1598"/>
      <c r="AB41" s="1598"/>
      <c r="AC41" s="1598"/>
      <c r="AD41" s="1598"/>
      <c r="AE41" s="1598"/>
      <c r="AF41" s="1598"/>
      <c r="AG41" s="1598"/>
      <c r="AH41" s="1598"/>
      <c r="AI41" s="1598"/>
      <c r="AJ41" s="1598"/>
      <c r="AK41" s="1598"/>
      <c r="AL41" s="1598"/>
      <c r="AM41" s="1598"/>
      <c r="AN41" s="1598"/>
      <c r="AO41" s="1598"/>
      <c r="AP41" s="1598"/>
      <c r="AQ41" s="1598"/>
      <c r="AR41" s="1598"/>
      <c r="AS41" s="1322"/>
      <c r="AT41" s="1322"/>
      <c r="AU41" s="1538"/>
      <c r="AV41" s="1538"/>
      <c r="AW41" s="1538"/>
      <c r="AX41" s="1598"/>
      <c r="AY41" s="1598"/>
      <c r="AZ41" s="1598"/>
      <c r="BA41" s="1598"/>
      <c r="BB41" s="1598"/>
      <c r="BC41" s="1598"/>
      <c r="BD41" s="1598"/>
      <c r="BE41" s="1598"/>
      <c r="BF41" s="1598"/>
      <c r="BG41" s="1598"/>
      <c r="BH41" s="1598"/>
      <c r="BI41" s="1598"/>
      <c r="BJ41" s="1598"/>
      <c r="BK41" s="1598"/>
      <c r="BL41" s="1598"/>
      <c r="BM41" s="1598"/>
      <c r="BN41" s="1598"/>
      <c r="BO41" s="1598"/>
      <c r="BP41" s="1322"/>
      <c r="BQ41" s="1322"/>
      <c r="BR41" s="1538"/>
      <c r="BS41" s="1538"/>
      <c r="BT41" s="1538"/>
      <c r="BU41" s="1543"/>
      <c r="BV41" s="1543"/>
      <c r="BW41" s="1543"/>
      <c r="BX41" s="1543"/>
      <c r="BY41" s="1543"/>
      <c r="BZ41" s="1543"/>
      <c r="CA41" s="1543"/>
      <c r="CB41" s="1543"/>
      <c r="CC41" s="1543"/>
      <c r="CD41" s="1598"/>
      <c r="CE41" s="1598"/>
      <c r="CF41" s="1598"/>
      <c r="CG41" s="1598"/>
      <c r="CH41" s="1598"/>
      <c r="CI41" s="1598"/>
      <c r="CJ41" s="1598"/>
      <c r="CK41" s="1598"/>
      <c r="CL41" s="1598"/>
      <c r="CM41" s="1322"/>
      <c r="CN41" s="1322"/>
    </row>
    <row r="42" spans="1:92" s="1255" customFormat="1" ht="19.5" customHeight="1">
      <c r="A42" s="1544" t="s">
        <v>1699</v>
      </c>
      <c r="B42" s="1504"/>
      <c r="C42" s="1504"/>
      <c r="D42" s="1510"/>
      <c r="E42" s="1504" t="s">
        <v>1700</v>
      </c>
      <c r="F42" s="1466"/>
      <c r="G42" s="1466"/>
      <c r="H42" s="1466"/>
      <c r="I42" s="1466"/>
      <c r="J42" s="1466"/>
      <c r="K42" s="1560"/>
      <c r="L42" s="1561" t="s">
        <v>1181</v>
      </c>
      <c r="M42" s="1563" t="s">
        <v>817</v>
      </c>
      <c r="N42" s="1466"/>
      <c r="O42" s="1466" t="s">
        <v>1174</v>
      </c>
      <c r="P42" s="1466"/>
      <c r="Q42" s="1466"/>
      <c r="R42" s="1466"/>
      <c r="S42" s="1466"/>
      <c r="T42" s="1560"/>
      <c r="U42" s="1561" t="s">
        <v>1181</v>
      </c>
      <c r="V42" s="1466"/>
      <c r="W42" s="1466"/>
      <c r="X42" s="1544" t="s">
        <v>818</v>
      </c>
      <c r="Y42" s="1504"/>
      <c r="Z42" s="1504"/>
      <c r="AA42" s="1510"/>
      <c r="AB42" s="1504" t="s">
        <v>1692</v>
      </c>
      <c r="AC42" s="1466"/>
      <c r="AD42" s="1466"/>
      <c r="AE42" s="1466"/>
      <c r="AF42" s="1466"/>
      <c r="AG42" s="1466"/>
      <c r="AH42" s="1560"/>
      <c r="AI42" s="1561" t="s">
        <v>1181</v>
      </c>
      <c r="AJ42" s="1563" t="s">
        <v>1696</v>
      </c>
      <c r="AK42" s="1551"/>
      <c r="AL42" s="1551" t="s">
        <v>724</v>
      </c>
      <c r="AM42" s="1466"/>
      <c r="AN42" s="1466"/>
      <c r="AO42" s="1466"/>
      <c r="AP42" s="1466"/>
      <c r="AQ42" s="1562"/>
      <c r="AR42" s="1561" t="s">
        <v>1260</v>
      </c>
      <c r="AS42" s="1466"/>
      <c r="AT42" s="1466"/>
      <c r="AU42" s="1544" t="s">
        <v>819</v>
      </c>
      <c r="AV42" s="1504"/>
      <c r="AW42" s="1504"/>
      <c r="AX42" s="1510"/>
      <c r="AY42" s="1466" t="s">
        <v>1200</v>
      </c>
      <c r="AZ42" s="1466"/>
      <c r="BA42" s="1466"/>
      <c r="BB42" s="1466"/>
      <c r="BC42" s="1466"/>
      <c r="BD42" s="1466"/>
      <c r="BE42" s="1562"/>
      <c r="BF42" s="1561" t="s">
        <v>1260</v>
      </c>
      <c r="BG42" s="1552" t="s">
        <v>820</v>
      </c>
      <c r="BH42" s="1551"/>
      <c r="BI42" s="1551" t="s">
        <v>1258</v>
      </c>
      <c r="BJ42" s="1551"/>
      <c r="BK42" s="1551"/>
      <c r="BL42" s="1466"/>
      <c r="BM42" s="1466"/>
      <c r="BN42" s="1564"/>
      <c r="BO42" s="1561" t="s">
        <v>1260</v>
      </c>
      <c r="BP42" s="1466"/>
      <c r="BQ42" s="1466"/>
      <c r="BR42" s="1563" t="s">
        <v>821</v>
      </c>
      <c r="BS42" s="1466"/>
      <c r="BT42" s="1466"/>
      <c r="BU42" s="1466"/>
      <c r="BV42" s="1466" t="s">
        <v>1243</v>
      </c>
      <c r="BW42" s="1466"/>
      <c r="BX42" s="1466"/>
      <c r="BY42" s="1599"/>
      <c r="BZ42" s="1466"/>
      <c r="CA42" s="1565"/>
      <c r="CB42" s="1565"/>
      <c r="CC42" s="1511" t="s">
        <v>1443</v>
      </c>
      <c r="CD42" s="1551" t="s">
        <v>159</v>
      </c>
      <c r="CE42" s="1510"/>
      <c r="CF42" s="1551" t="s">
        <v>1175</v>
      </c>
      <c r="CG42" s="1466"/>
      <c r="CH42" s="1466"/>
      <c r="CI42" s="1466"/>
      <c r="CJ42" s="1466"/>
      <c r="CK42" s="1562"/>
      <c r="CL42" s="1561" t="s">
        <v>1260</v>
      </c>
      <c r="CM42" s="1466"/>
      <c r="CN42" s="1466"/>
    </row>
    <row r="43" spans="1:92" ht="18" customHeight="1">
      <c r="A43" s="1577">
        <v>42370</v>
      </c>
      <c r="B43" s="1578">
        <v>42370</v>
      </c>
      <c r="C43" s="1579">
        <v>42370</v>
      </c>
      <c r="D43" s="1234">
        <v>1138831</v>
      </c>
      <c r="E43" s="1234">
        <v>1138562</v>
      </c>
      <c r="F43" s="1234">
        <v>794193</v>
      </c>
      <c r="G43" s="1234">
        <v>1916</v>
      </c>
      <c r="H43" s="1234">
        <v>342453</v>
      </c>
      <c r="I43" s="1234">
        <v>300018</v>
      </c>
      <c r="J43" s="1234">
        <v>42435</v>
      </c>
      <c r="K43" s="1234">
        <v>776</v>
      </c>
      <c r="L43" s="1234">
        <v>90199</v>
      </c>
      <c r="M43" s="1234">
        <v>3968</v>
      </c>
      <c r="N43" s="1234">
        <v>3781</v>
      </c>
      <c r="O43" s="1234">
        <v>201</v>
      </c>
      <c r="P43" s="1234">
        <v>119</v>
      </c>
      <c r="Q43" s="1234">
        <v>3461</v>
      </c>
      <c r="R43" s="1234">
        <v>35</v>
      </c>
      <c r="S43" s="1234">
        <v>3426</v>
      </c>
      <c r="T43" s="1234">
        <v>195</v>
      </c>
      <c r="U43" s="1234">
        <v>26</v>
      </c>
      <c r="V43" s="1527">
        <v>42370</v>
      </c>
      <c r="W43" s="1528">
        <v>42370</v>
      </c>
      <c r="X43" s="1577">
        <v>42370</v>
      </c>
      <c r="Y43" s="1578">
        <v>42370</v>
      </c>
      <c r="Z43" s="1579">
        <v>42370</v>
      </c>
      <c r="AA43" s="1234">
        <v>780045</v>
      </c>
      <c r="AB43" s="1234">
        <v>779535</v>
      </c>
      <c r="AC43" s="1234">
        <v>544828</v>
      </c>
      <c r="AD43" s="1234">
        <v>12</v>
      </c>
      <c r="AE43" s="1234">
        <v>234695</v>
      </c>
      <c r="AF43" s="1234">
        <v>218835</v>
      </c>
      <c r="AG43" s="1234">
        <v>15860</v>
      </c>
      <c r="AH43" s="1234">
        <v>152</v>
      </c>
      <c r="AI43" s="1234">
        <v>69475</v>
      </c>
      <c r="AJ43" s="1234">
        <v>122557</v>
      </c>
      <c r="AK43" s="1234">
        <v>120678</v>
      </c>
      <c r="AL43" s="1234">
        <v>95968</v>
      </c>
      <c r="AM43" s="1234" t="s">
        <v>21</v>
      </c>
      <c r="AN43" s="1234">
        <v>24710</v>
      </c>
      <c r="AO43" s="1234">
        <v>17615</v>
      </c>
      <c r="AP43" s="1234">
        <v>7095</v>
      </c>
      <c r="AQ43" s="1234" t="s">
        <v>21</v>
      </c>
      <c r="AR43" s="1234">
        <v>3877</v>
      </c>
      <c r="AS43" s="1527">
        <v>42370</v>
      </c>
      <c r="AT43" s="1528">
        <v>42370</v>
      </c>
      <c r="AU43" s="1577">
        <v>42370</v>
      </c>
      <c r="AV43" s="1578">
        <v>42370</v>
      </c>
      <c r="AW43" s="1579">
        <v>42370</v>
      </c>
      <c r="AX43" s="1234">
        <v>6145105</v>
      </c>
      <c r="AY43" s="1234">
        <v>5923572</v>
      </c>
      <c r="AZ43" s="1234">
        <v>5923572</v>
      </c>
      <c r="BA43" s="1234" t="s">
        <v>21</v>
      </c>
      <c r="BB43" s="1234" t="s">
        <v>21</v>
      </c>
      <c r="BC43" s="1234" t="s">
        <v>21</v>
      </c>
      <c r="BD43" s="1234" t="s">
        <v>21</v>
      </c>
      <c r="BE43" s="1234">
        <v>220093</v>
      </c>
      <c r="BF43" s="1234">
        <v>534126</v>
      </c>
      <c r="BG43" s="1234">
        <v>110559</v>
      </c>
      <c r="BH43" s="1234">
        <v>110473</v>
      </c>
      <c r="BI43" s="1234">
        <v>68437</v>
      </c>
      <c r="BJ43" s="1234">
        <v>36158</v>
      </c>
      <c r="BK43" s="1234">
        <v>5878</v>
      </c>
      <c r="BL43" s="1234">
        <v>4047</v>
      </c>
      <c r="BM43" s="1234">
        <v>1831</v>
      </c>
      <c r="BN43" s="1234" t="s">
        <v>21</v>
      </c>
      <c r="BO43" s="1234">
        <v>572</v>
      </c>
      <c r="BP43" s="1527">
        <v>42370</v>
      </c>
      <c r="BQ43" s="1528">
        <v>42370</v>
      </c>
      <c r="BR43" s="1577">
        <v>42370</v>
      </c>
      <c r="BS43" s="1578">
        <v>42370</v>
      </c>
      <c r="BT43" s="1579">
        <v>42370</v>
      </c>
      <c r="BU43" s="1234">
        <v>12179516</v>
      </c>
      <c r="BV43" s="1234">
        <v>12179410</v>
      </c>
      <c r="BW43" s="1234">
        <v>12179410</v>
      </c>
      <c r="BX43" s="1234" t="s">
        <v>21</v>
      </c>
      <c r="BY43" s="1234" t="s">
        <v>21</v>
      </c>
      <c r="BZ43" s="1234" t="s">
        <v>21</v>
      </c>
      <c r="CA43" s="1234" t="s">
        <v>21</v>
      </c>
      <c r="CB43" s="1234" t="s">
        <v>21</v>
      </c>
      <c r="CC43" s="1234">
        <v>3790</v>
      </c>
      <c r="CD43" s="1234">
        <v>49038</v>
      </c>
      <c r="CE43" s="1234">
        <v>49109</v>
      </c>
      <c r="CF43" s="1234">
        <v>49109</v>
      </c>
      <c r="CG43" s="1234" t="s">
        <v>21</v>
      </c>
      <c r="CH43" s="1234" t="s">
        <v>21</v>
      </c>
      <c r="CI43" s="1234" t="s">
        <v>21</v>
      </c>
      <c r="CJ43" s="1234" t="s">
        <v>21</v>
      </c>
      <c r="CK43" s="1234" t="s">
        <v>21</v>
      </c>
      <c r="CL43" s="1234">
        <v>29</v>
      </c>
      <c r="CM43" s="1527">
        <v>42370</v>
      </c>
      <c r="CN43" s="1528">
        <v>42370</v>
      </c>
    </row>
    <row r="44" spans="1:92" ht="15" customHeight="1">
      <c r="A44" s="1580"/>
      <c r="B44" s="1578">
        <v>42736</v>
      </c>
      <c r="C44" s="1581"/>
      <c r="D44" s="1234">
        <v>1034108</v>
      </c>
      <c r="E44" s="1234">
        <v>1040767</v>
      </c>
      <c r="F44" s="1234">
        <v>700169</v>
      </c>
      <c r="G44" s="1234">
        <v>1809</v>
      </c>
      <c r="H44" s="1234">
        <v>338789</v>
      </c>
      <c r="I44" s="1234">
        <v>297154</v>
      </c>
      <c r="J44" s="1234">
        <v>41635</v>
      </c>
      <c r="K44" s="1234">
        <v>6204</v>
      </c>
      <c r="L44" s="1234">
        <v>81030</v>
      </c>
      <c r="M44" s="1234">
        <v>3759</v>
      </c>
      <c r="N44" s="1234">
        <v>3605</v>
      </c>
      <c r="O44" s="1234" t="s">
        <v>21</v>
      </c>
      <c r="P44" s="1234">
        <v>129</v>
      </c>
      <c r="Q44" s="1234">
        <v>3476</v>
      </c>
      <c r="R44" s="1234">
        <v>37</v>
      </c>
      <c r="S44" s="1234">
        <v>3439</v>
      </c>
      <c r="T44" s="1234">
        <v>158</v>
      </c>
      <c r="U44" s="1234">
        <v>21</v>
      </c>
      <c r="V44" s="1527">
        <v>42736</v>
      </c>
      <c r="W44" s="1528">
        <v>42736</v>
      </c>
      <c r="X44" s="1580"/>
      <c r="Y44" s="1578">
        <v>42736</v>
      </c>
      <c r="Z44" s="1581"/>
      <c r="AA44" s="1234">
        <v>713936</v>
      </c>
      <c r="AB44" s="1234">
        <v>720608</v>
      </c>
      <c r="AC44" s="1234">
        <v>486139</v>
      </c>
      <c r="AD44" s="1234" t="s">
        <v>21</v>
      </c>
      <c r="AE44" s="1234">
        <v>234469</v>
      </c>
      <c r="AF44" s="1234">
        <v>219653</v>
      </c>
      <c r="AG44" s="1234">
        <v>14816</v>
      </c>
      <c r="AH44" s="1234">
        <v>4699</v>
      </c>
      <c r="AI44" s="1234">
        <v>61363</v>
      </c>
      <c r="AJ44" s="1234">
        <v>108274</v>
      </c>
      <c r="AK44" s="1234">
        <v>109305</v>
      </c>
      <c r="AL44" s="1234">
        <v>79217</v>
      </c>
      <c r="AM44" s="1234" t="s">
        <v>21</v>
      </c>
      <c r="AN44" s="1234">
        <v>30088</v>
      </c>
      <c r="AO44" s="1234">
        <v>22968</v>
      </c>
      <c r="AP44" s="1234">
        <v>7120</v>
      </c>
      <c r="AQ44" s="1234" t="s">
        <v>21</v>
      </c>
      <c r="AR44" s="1234">
        <v>3057</v>
      </c>
      <c r="AS44" s="1527">
        <v>42736</v>
      </c>
      <c r="AT44" s="1528">
        <v>42736</v>
      </c>
      <c r="AU44" s="1580"/>
      <c r="AV44" s="1578">
        <v>42736</v>
      </c>
      <c r="AW44" s="1581"/>
      <c r="AX44" s="1234">
        <v>6212864</v>
      </c>
      <c r="AY44" s="1234">
        <v>5950017</v>
      </c>
      <c r="AZ44" s="1234">
        <v>5950017</v>
      </c>
      <c r="BA44" s="1234" t="s">
        <v>21</v>
      </c>
      <c r="BB44" s="1234" t="s">
        <v>21</v>
      </c>
      <c r="BC44" s="1234" t="s">
        <v>21</v>
      </c>
      <c r="BD44" s="1234" t="s">
        <v>21</v>
      </c>
      <c r="BE44" s="1234">
        <v>207675</v>
      </c>
      <c r="BF44" s="1234">
        <v>586576</v>
      </c>
      <c r="BG44" s="1234">
        <v>110687</v>
      </c>
      <c r="BH44" s="1234">
        <v>110642</v>
      </c>
      <c r="BI44" s="1234">
        <v>67862</v>
      </c>
      <c r="BJ44" s="1234">
        <v>36824</v>
      </c>
      <c r="BK44" s="1234">
        <v>5956</v>
      </c>
      <c r="BL44" s="1234">
        <v>3975</v>
      </c>
      <c r="BM44" s="1234">
        <v>1981</v>
      </c>
      <c r="BN44" s="1234" t="s">
        <v>21</v>
      </c>
      <c r="BO44" s="1234">
        <v>550</v>
      </c>
      <c r="BP44" s="1527">
        <v>42736</v>
      </c>
      <c r="BQ44" s="1528">
        <v>42736</v>
      </c>
      <c r="BR44" s="1580"/>
      <c r="BS44" s="1578">
        <v>42736</v>
      </c>
      <c r="BT44" s="1581"/>
      <c r="BU44" s="1234">
        <v>12228799</v>
      </c>
      <c r="BV44" s="1234">
        <v>12230254</v>
      </c>
      <c r="BW44" s="1234">
        <v>12230254</v>
      </c>
      <c r="BX44" s="1234" t="s">
        <v>21</v>
      </c>
      <c r="BY44" s="1234" t="s">
        <v>21</v>
      </c>
      <c r="BZ44" s="1234" t="s">
        <v>21</v>
      </c>
      <c r="CA44" s="1234" t="s">
        <v>21</v>
      </c>
      <c r="CB44" s="1234" t="s">
        <v>21</v>
      </c>
      <c r="CC44" s="1234">
        <v>3426</v>
      </c>
      <c r="CD44" s="1234">
        <v>46808</v>
      </c>
      <c r="CE44" s="1234">
        <v>46750</v>
      </c>
      <c r="CF44" s="1234">
        <v>46750</v>
      </c>
      <c r="CG44" s="1234" t="s">
        <v>21</v>
      </c>
      <c r="CH44" s="1234" t="s">
        <v>21</v>
      </c>
      <c r="CI44" s="1234" t="s">
        <v>21</v>
      </c>
      <c r="CJ44" s="1234" t="s">
        <v>21</v>
      </c>
      <c r="CK44" s="1234" t="s">
        <v>21</v>
      </c>
      <c r="CL44" s="1234">
        <v>87</v>
      </c>
      <c r="CM44" s="1527">
        <v>42736</v>
      </c>
      <c r="CN44" s="1528">
        <v>42736</v>
      </c>
    </row>
    <row r="45" spans="1:92" ht="15" customHeight="1">
      <c r="A45" s="1580"/>
      <c r="B45" s="1578">
        <v>43101</v>
      </c>
      <c r="C45" s="1581"/>
      <c r="D45" s="1234">
        <v>1042046</v>
      </c>
      <c r="E45" s="1234">
        <v>1026554</v>
      </c>
      <c r="F45" s="1234">
        <v>679923</v>
      </c>
      <c r="G45" s="1234">
        <v>1297</v>
      </c>
      <c r="H45" s="1234">
        <v>345335</v>
      </c>
      <c r="I45" s="1234">
        <v>304101</v>
      </c>
      <c r="J45" s="1234">
        <v>41234</v>
      </c>
      <c r="K45" s="1234">
        <v>36036</v>
      </c>
      <c r="L45" s="1234">
        <v>86675</v>
      </c>
      <c r="M45" s="1234">
        <v>3840</v>
      </c>
      <c r="N45" s="1234">
        <v>3685</v>
      </c>
      <c r="O45" s="1234">
        <v>19</v>
      </c>
      <c r="P45" s="1234">
        <v>145</v>
      </c>
      <c r="Q45" s="1234">
        <v>3521</v>
      </c>
      <c r="R45" s="1234">
        <v>32</v>
      </c>
      <c r="S45" s="1234">
        <v>3489</v>
      </c>
      <c r="T45" s="1234">
        <v>178</v>
      </c>
      <c r="U45" s="1234">
        <v>17</v>
      </c>
      <c r="V45" s="1527">
        <v>43101</v>
      </c>
      <c r="W45" s="1528">
        <v>43101</v>
      </c>
      <c r="X45" s="1580"/>
      <c r="Y45" s="1578">
        <v>43101</v>
      </c>
      <c r="Z45" s="1581"/>
      <c r="AA45" s="1234">
        <v>724449</v>
      </c>
      <c r="AB45" s="1234">
        <v>712530</v>
      </c>
      <c r="AC45" s="1234">
        <v>468881</v>
      </c>
      <c r="AD45" s="1234" t="s">
        <v>21</v>
      </c>
      <c r="AE45" s="1234">
        <v>243649</v>
      </c>
      <c r="AF45" s="1234">
        <v>228880</v>
      </c>
      <c r="AG45" s="1234">
        <v>14769</v>
      </c>
      <c r="AH45" s="1234">
        <v>31527</v>
      </c>
      <c r="AI45" s="1234">
        <v>64841</v>
      </c>
      <c r="AJ45" s="1234">
        <v>114623</v>
      </c>
      <c r="AK45" s="1234">
        <v>114735</v>
      </c>
      <c r="AL45" s="1234">
        <v>85886</v>
      </c>
      <c r="AM45" s="1234" t="s">
        <v>21</v>
      </c>
      <c r="AN45" s="1234">
        <v>28849</v>
      </c>
      <c r="AO45" s="1234">
        <v>21848</v>
      </c>
      <c r="AP45" s="1234">
        <v>7001</v>
      </c>
      <c r="AQ45" s="1234" t="s">
        <v>21</v>
      </c>
      <c r="AR45" s="1234">
        <v>2944</v>
      </c>
      <c r="AS45" s="1527">
        <v>43101</v>
      </c>
      <c r="AT45" s="1528">
        <v>43101</v>
      </c>
      <c r="AU45" s="1580"/>
      <c r="AV45" s="1578">
        <v>43101</v>
      </c>
      <c r="AW45" s="1581"/>
      <c r="AX45" s="1234">
        <v>6175214</v>
      </c>
      <c r="AY45" s="1234">
        <v>5966532</v>
      </c>
      <c r="AZ45" s="1234">
        <v>5966532</v>
      </c>
      <c r="BA45" s="1234" t="s">
        <v>21</v>
      </c>
      <c r="BB45" s="1234" t="s">
        <v>21</v>
      </c>
      <c r="BC45" s="1234" t="s">
        <v>21</v>
      </c>
      <c r="BD45" s="1234" t="s">
        <v>21</v>
      </c>
      <c r="BE45" s="1234">
        <v>225176</v>
      </c>
      <c r="BF45" s="1234">
        <v>570276</v>
      </c>
      <c r="BG45" s="1234">
        <v>109890</v>
      </c>
      <c r="BH45" s="1234">
        <v>109780</v>
      </c>
      <c r="BI45" s="1234">
        <v>66670</v>
      </c>
      <c r="BJ45" s="1234">
        <v>37326</v>
      </c>
      <c r="BK45" s="1234">
        <v>5784</v>
      </c>
      <c r="BL45" s="1234">
        <v>3546</v>
      </c>
      <c r="BM45" s="1234">
        <v>2238</v>
      </c>
      <c r="BN45" s="1234" t="s">
        <v>21</v>
      </c>
      <c r="BO45" s="1234">
        <v>734</v>
      </c>
      <c r="BP45" s="1527">
        <v>43101</v>
      </c>
      <c r="BQ45" s="1528">
        <v>43101</v>
      </c>
      <c r="BR45" s="1580"/>
      <c r="BS45" s="1578">
        <v>43101</v>
      </c>
      <c r="BT45" s="1581"/>
      <c r="BU45" s="1234">
        <v>12350054</v>
      </c>
      <c r="BV45" s="1234">
        <v>12349556</v>
      </c>
      <c r="BW45" s="1234">
        <v>12349556</v>
      </c>
      <c r="BX45" s="1234" t="s">
        <v>21</v>
      </c>
      <c r="BY45" s="1234" t="s">
        <v>21</v>
      </c>
      <c r="BZ45" s="1234" t="s">
        <v>21</v>
      </c>
      <c r="CA45" s="1234" t="s">
        <v>21</v>
      </c>
      <c r="CB45" s="1234" t="s">
        <v>21</v>
      </c>
      <c r="CC45" s="1234">
        <v>3762</v>
      </c>
      <c r="CD45" s="1234">
        <v>48250</v>
      </c>
      <c r="CE45" s="1234">
        <v>48270</v>
      </c>
      <c r="CF45" s="1234">
        <v>48270</v>
      </c>
      <c r="CG45" s="1234" t="s">
        <v>21</v>
      </c>
      <c r="CH45" s="1234" t="s">
        <v>21</v>
      </c>
      <c r="CI45" s="1234" t="s">
        <v>21</v>
      </c>
      <c r="CJ45" s="1234" t="s">
        <v>21</v>
      </c>
      <c r="CK45" s="1234" t="s">
        <v>21</v>
      </c>
      <c r="CL45" s="1234">
        <v>58</v>
      </c>
      <c r="CM45" s="1527">
        <v>43101</v>
      </c>
      <c r="CN45" s="1528">
        <v>43101</v>
      </c>
    </row>
    <row r="46" spans="1:92" ht="15" customHeight="1">
      <c r="A46" s="1577">
        <v>43586</v>
      </c>
      <c r="B46" s="1578">
        <v>43586</v>
      </c>
      <c r="C46" s="1579">
        <v>43586</v>
      </c>
      <c r="D46" s="1234">
        <v>963517</v>
      </c>
      <c r="E46" s="1234">
        <v>965847</v>
      </c>
      <c r="F46" s="1234">
        <v>627466</v>
      </c>
      <c r="G46" s="1234">
        <v>713</v>
      </c>
      <c r="H46" s="1234">
        <v>337668</v>
      </c>
      <c r="I46" s="1234">
        <v>297294</v>
      </c>
      <c r="J46" s="1234">
        <v>40373</v>
      </c>
      <c r="K46" s="1234">
        <v>46510</v>
      </c>
      <c r="L46" s="1234">
        <v>80009</v>
      </c>
      <c r="M46" s="1234">
        <v>3832</v>
      </c>
      <c r="N46" s="1234">
        <v>3654</v>
      </c>
      <c r="O46" s="1234">
        <v>106</v>
      </c>
      <c r="P46" s="1234">
        <v>114</v>
      </c>
      <c r="Q46" s="1234">
        <v>3434</v>
      </c>
      <c r="R46" s="1234">
        <v>29</v>
      </c>
      <c r="S46" s="1234">
        <v>3405</v>
      </c>
      <c r="T46" s="1234">
        <v>183</v>
      </c>
      <c r="U46" s="1234">
        <v>17</v>
      </c>
      <c r="V46" s="1527">
        <v>43586</v>
      </c>
      <c r="W46" s="1528">
        <v>43586</v>
      </c>
      <c r="X46" s="1577">
        <v>43586</v>
      </c>
      <c r="Y46" s="1578">
        <v>43586</v>
      </c>
      <c r="Z46" s="1579">
        <v>43586</v>
      </c>
      <c r="AA46" s="1234">
        <v>640001</v>
      </c>
      <c r="AB46" s="1234">
        <v>643326</v>
      </c>
      <c r="AC46" s="1234">
        <v>412786</v>
      </c>
      <c r="AD46" s="1234" t="s">
        <v>21</v>
      </c>
      <c r="AE46" s="1234">
        <v>230540</v>
      </c>
      <c r="AF46" s="1234">
        <v>216431</v>
      </c>
      <c r="AG46" s="1234">
        <v>14109</v>
      </c>
      <c r="AH46" s="1234">
        <v>41507</v>
      </c>
      <c r="AI46" s="1234">
        <v>58964</v>
      </c>
      <c r="AJ46" s="1234">
        <v>128535</v>
      </c>
      <c r="AK46" s="1234">
        <v>127705</v>
      </c>
      <c r="AL46" s="1234">
        <v>96673</v>
      </c>
      <c r="AM46" s="1234" t="s">
        <v>21</v>
      </c>
      <c r="AN46" s="1234">
        <v>31032</v>
      </c>
      <c r="AO46" s="1234">
        <v>24076</v>
      </c>
      <c r="AP46" s="1234">
        <v>6956</v>
      </c>
      <c r="AQ46" s="1234" t="s">
        <v>21</v>
      </c>
      <c r="AR46" s="1234">
        <v>3774</v>
      </c>
      <c r="AS46" s="1527">
        <v>43586</v>
      </c>
      <c r="AT46" s="1528">
        <v>43586</v>
      </c>
      <c r="AU46" s="1577">
        <v>43586</v>
      </c>
      <c r="AV46" s="1578">
        <v>43586</v>
      </c>
      <c r="AW46" s="1579">
        <v>43586</v>
      </c>
      <c r="AX46" s="1234">
        <v>5910708</v>
      </c>
      <c r="AY46" s="1234">
        <v>5721291</v>
      </c>
      <c r="AZ46" s="1234">
        <v>5721291</v>
      </c>
      <c r="BA46" s="1234" t="s">
        <v>21</v>
      </c>
      <c r="BB46" s="1234" t="s">
        <v>21</v>
      </c>
      <c r="BC46" s="1234" t="s">
        <v>21</v>
      </c>
      <c r="BD46" s="1234" t="s">
        <v>21</v>
      </c>
      <c r="BE46" s="1234">
        <v>241622</v>
      </c>
      <c r="BF46" s="1234">
        <v>519632</v>
      </c>
      <c r="BG46" s="1234">
        <v>106992</v>
      </c>
      <c r="BH46" s="1234">
        <v>107030</v>
      </c>
      <c r="BI46" s="1234">
        <v>64376</v>
      </c>
      <c r="BJ46" s="1234">
        <v>37033</v>
      </c>
      <c r="BK46" s="1234">
        <v>5621</v>
      </c>
      <c r="BL46" s="1234">
        <v>3646</v>
      </c>
      <c r="BM46" s="1234">
        <v>1975</v>
      </c>
      <c r="BN46" s="1234" t="s">
        <v>21</v>
      </c>
      <c r="BO46" s="1234">
        <v>694</v>
      </c>
      <c r="BP46" s="1527">
        <v>43586</v>
      </c>
      <c r="BQ46" s="1528">
        <v>43586</v>
      </c>
      <c r="BR46" s="1577">
        <v>43586</v>
      </c>
      <c r="BS46" s="1578">
        <v>43586</v>
      </c>
      <c r="BT46" s="1579">
        <v>43586</v>
      </c>
      <c r="BU46" s="1234">
        <v>12022719</v>
      </c>
      <c r="BV46" s="1234">
        <v>12023263</v>
      </c>
      <c r="BW46" s="1234">
        <v>11989828</v>
      </c>
      <c r="BX46" s="1234">
        <v>33435</v>
      </c>
      <c r="BY46" s="1234" t="s">
        <v>21</v>
      </c>
      <c r="BZ46" s="1234" t="s">
        <v>21</v>
      </c>
      <c r="CA46" s="1234" t="s">
        <v>21</v>
      </c>
      <c r="CB46" s="1234" t="s">
        <v>21</v>
      </c>
      <c r="CC46" s="1234">
        <v>3218</v>
      </c>
      <c r="CD46" s="1234">
        <v>43805</v>
      </c>
      <c r="CE46" s="1234">
        <v>43864</v>
      </c>
      <c r="CF46" s="1234">
        <v>43864</v>
      </c>
      <c r="CG46" s="1234" t="s">
        <v>21</v>
      </c>
      <c r="CH46" s="1234" t="s">
        <v>21</v>
      </c>
      <c r="CI46" s="1234" t="s">
        <v>21</v>
      </c>
      <c r="CJ46" s="1234" t="s">
        <v>21</v>
      </c>
      <c r="CK46" s="1234" t="s">
        <v>21</v>
      </c>
      <c r="CL46" s="1234" t="s">
        <v>21</v>
      </c>
      <c r="CM46" s="1527">
        <v>43586</v>
      </c>
      <c r="CN46" s="1528">
        <v>43586</v>
      </c>
    </row>
    <row r="47" spans="1:92" ht="15" customHeight="1">
      <c r="A47" s="1580"/>
      <c r="B47" s="1578">
        <v>43831</v>
      </c>
      <c r="C47" s="1581"/>
      <c r="D47" s="1234">
        <v>920364</v>
      </c>
      <c r="E47" s="1234">
        <v>918506</v>
      </c>
      <c r="F47" s="1234">
        <v>616558</v>
      </c>
      <c r="G47" s="1234">
        <v>1048</v>
      </c>
      <c r="H47" s="1234">
        <v>300900</v>
      </c>
      <c r="I47" s="1234">
        <v>263499</v>
      </c>
      <c r="J47" s="1234">
        <v>37401</v>
      </c>
      <c r="K47" s="1234">
        <v>42473</v>
      </c>
      <c r="L47" s="1234">
        <v>80644</v>
      </c>
      <c r="M47" s="1234">
        <v>3628</v>
      </c>
      <c r="N47" s="1234">
        <v>3467</v>
      </c>
      <c r="O47" s="1234">
        <v>45</v>
      </c>
      <c r="P47" s="1234">
        <v>99</v>
      </c>
      <c r="Q47" s="1234">
        <v>3323</v>
      </c>
      <c r="R47" s="1234">
        <v>20</v>
      </c>
      <c r="S47" s="1234">
        <v>3303</v>
      </c>
      <c r="T47" s="1234">
        <v>149</v>
      </c>
      <c r="U47" s="1234">
        <v>28</v>
      </c>
      <c r="V47" s="1527">
        <v>43831</v>
      </c>
      <c r="W47" s="1528">
        <v>43831</v>
      </c>
      <c r="X47" s="1580"/>
      <c r="Y47" s="1578">
        <v>43831</v>
      </c>
      <c r="Z47" s="1581"/>
      <c r="AA47" s="1234">
        <v>603381</v>
      </c>
      <c r="AB47" s="1234">
        <v>600952</v>
      </c>
      <c r="AC47" s="1234">
        <v>397739</v>
      </c>
      <c r="AD47" s="1234" t="s">
        <v>21</v>
      </c>
      <c r="AE47" s="1234">
        <v>203213</v>
      </c>
      <c r="AF47" s="1234">
        <v>190566</v>
      </c>
      <c r="AG47" s="1234">
        <v>12647</v>
      </c>
      <c r="AH47" s="1234">
        <v>37886</v>
      </c>
      <c r="AI47" s="1234">
        <v>59953</v>
      </c>
      <c r="AJ47" s="1234">
        <v>118065</v>
      </c>
      <c r="AK47" s="1234">
        <v>118444</v>
      </c>
      <c r="AL47" s="1234">
        <v>93831</v>
      </c>
      <c r="AM47" s="1234" t="s">
        <v>21</v>
      </c>
      <c r="AN47" s="1234">
        <v>24613</v>
      </c>
      <c r="AO47" s="1234">
        <v>19138</v>
      </c>
      <c r="AP47" s="1234">
        <v>5475</v>
      </c>
      <c r="AQ47" s="1234" t="s">
        <v>21</v>
      </c>
      <c r="AR47" s="1234">
        <v>3394</v>
      </c>
      <c r="AS47" s="1527">
        <v>43831</v>
      </c>
      <c r="AT47" s="1528">
        <v>43831</v>
      </c>
      <c r="AU47" s="1580"/>
      <c r="AV47" s="1578">
        <v>43831</v>
      </c>
      <c r="AW47" s="1581"/>
      <c r="AX47" s="1234">
        <v>5490714</v>
      </c>
      <c r="AY47" s="1234">
        <v>5298304</v>
      </c>
      <c r="AZ47" s="1234">
        <v>5298304</v>
      </c>
      <c r="BA47" s="1234" t="s">
        <v>21</v>
      </c>
      <c r="BB47" s="1234" t="s">
        <v>21</v>
      </c>
      <c r="BC47" s="1234" t="s">
        <v>21</v>
      </c>
      <c r="BD47" s="1234" t="s">
        <v>21</v>
      </c>
      <c r="BE47" s="1234">
        <v>214870</v>
      </c>
      <c r="BF47" s="1234">
        <v>572631</v>
      </c>
      <c r="BG47" s="1234">
        <v>100137</v>
      </c>
      <c r="BH47" s="1234">
        <v>100222</v>
      </c>
      <c r="BI47" s="1234">
        <v>58067</v>
      </c>
      <c r="BJ47" s="1234">
        <v>37134</v>
      </c>
      <c r="BK47" s="1234">
        <v>5021</v>
      </c>
      <c r="BL47" s="1234">
        <v>3246</v>
      </c>
      <c r="BM47" s="1234">
        <v>1775</v>
      </c>
      <c r="BN47" s="1234" t="s">
        <v>21</v>
      </c>
      <c r="BO47" s="1234">
        <v>613</v>
      </c>
      <c r="BP47" s="1527">
        <v>43831</v>
      </c>
      <c r="BQ47" s="1528">
        <v>43831</v>
      </c>
      <c r="BR47" s="1580"/>
      <c r="BS47" s="1578">
        <v>43831</v>
      </c>
      <c r="BT47" s="1581"/>
      <c r="BU47" s="1234">
        <v>10448454</v>
      </c>
      <c r="BV47" s="1234">
        <v>10723045</v>
      </c>
      <c r="BW47" s="1234">
        <v>10723045</v>
      </c>
      <c r="BX47" s="1234" t="s">
        <v>21</v>
      </c>
      <c r="BY47" s="1234" t="s">
        <v>21</v>
      </c>
      <c r="BZ47" s="1234" t="s">
        <v>21</v>
      </c>
      <c r="CA47" s="1234" t="s">
        <v>21</v>
      </c>
      <c r="CB47" s="1234" t="s">
        <v>21</v>
      </c>
      <c r="CC47" s="1234">
        <v>3296</v>
      </c>
      <c r="CD47" s="1234">
        <v>46285</v>
      </c>
      <c r="CE47" s="1234">
        <v>46263</v>
      </c>
      <c r="CF47" s="1234">
        <v>46263</v>
      </c>
      <c r="CG47" s="1234" t="s">
        <v>21</v>
      </c>
      <c r="CH47" s="1234" t="s">
        <v>21</v>
      </c>
      <c r="CI47" s="1234" t="s">
        <v>21</v>
      </c>
      <c r="CJ47" s="1234" t="s">
        <v>21</v>
      </c>
      <c r="CK47" s="1234" t="s">
        <v>21</v>
      </c>
      <c r="CL47" s="1234">
        <v>22</v>
      </c>
      <c r="CM47" s="1527">
        <v>43831</v>
      </c>
      <c r="CN47" s="1528">
        <v>43831</v>
      </c>
    </row>
    <row r="48" spans="1:92" ht="7.5" customHeight="1">
      <c r="A48" s="1580"/>
      <c r="B48" s="1582"/>
      <c r="C48" s="1581"/>
      <c r="D48" s="398"/>
      <c r="E48" s="398"/>
      <c r="F48" s="398"/>
      <c r="G48" s="398"/>
      <c r="H48" s="398"/>
      <c r="I48" s="398"/>
      <c r="J48" s="398"/>
      <c r="K48" s="398"/>
      <c r="L48" s="398"/>
      <c r="M48" s="398"/>
      <c r="N48" s="398"/>
      <c r="O48" s="398"/>
      <c r="P48" s="398"/>
      <c r="Q48" s="398"/>
      <c r="R48" s="398"/>
      <c r="S48" s="398"/>
      <c r="T48" s="398"/>
      <c r="U48" s="398"/>
      <c r="V48" s="1529"/>
      <c r="W48" s="1458"/>
      <c r="X48" s="1580"/>
      <c r="Y48" s="1582"/>
      <c r="Z48" s="1581"/>
      <c r="AA48" s="398"/>
      <c r="AB48" s="398"/>
      <c r="AC48" s="398"/>
      <c r="AD48" s="398"/>
      <c r="AE48" s="398"/>
      <c r="AF48" s="398"/>
      <c r="AG48" s="398"/>
      <c r="AH48" s="398"/>
      <c r="AI48" s="398"/>
      <c r="AJ48" s="398"/>
      <c r="AK48" s="398"/>
      <c r="AL48" s="398"/>
      <c r="AM48" s="398"/>
      <c r="AN48" s="398"/>
      <c r="AO48" s="398"/>
      <c r="AP48" s="398"/>
      <c r="AQ48" s="398"/>
      <c r="AR48" s="398"/>
      <c r="AS48" s="1529"/>
      <c r="AT48" s="1458"/>
      <c r="AU48" s="1580"/>
      <c r="AV48" s="1582"/>
      <c r="AW48" s="1581"/>
      <c r="AX48" s="398"/>
      <c r="AY48" s="398"/>
      <c r="AZ48" s="398"/>
      <c r="BA48" s="398"/>
      <c r="BB48" s="398"/>
      <c r="BC48" s="398"/>
      <c r="BD48" s="398"/>
      <c r="BE48" s="398"/>
      <c r="BF48" s="398"/>
      <c r="BG48" s="398"/>
      <c r="BH48" s="398"/>
      <c r="BI48" s="398"/>
      <c r="BJ48" s="398"/>
      <c r="BK48" s="398"/>
      <c r="BL48" s="398"/>
      <c r="BM48" s="398"/>
      <c r="BN48" s="398"/>
      <c r="BO48" s="398"/>
      <c r="BP48" s="1529"/>
      <c r="BQ48" s="1458"/>
      <c r="BR48" s="1580"/>
      <c r="BS48" s="1582"/>
      <c r="BT48" s="1581"/>
      <c r="BU48" s="398"/>
      <c r="BV48" s="398"/>
      <c r="BW48" s="398"/>
      <c r="BX48" s="398"/>
      <c r="BY48" s="398"/>
      <c r="BZ48" s="398"/>
      <c r="CA48" s="398"/>
      <c r="CB48" s="398"/>
      <c r="CC48" s="398"/>
      <c r="CD48" s="398"/>
      <c r="CE48" s="398"/>
      <c r="CF48" s="398"/>
      <c r="CG48" s="398"/>
      <c r="CH48" s="398"/>
      <c r="CI48" s="398"/>
      <c r="CJ48" s="398"/>
      <c r="CK48" s="398"/>
      <c r="CL48" s="398"/>
      <c r="CM48" s="1529"/>
      <c r="CN48" s="1458"/>
    </row>
    <row r="49" spans="1:92" ht="15" customHeight="1">
      <c r="A49" s="1583">
        <v>43191</v>
      </c>
      <c r="B49" s="1584">
        <v>43191</v>
      </c>
      <c r="C49" s="1585">
        <v>43191</v>
      </c>
      <c r="D49" s="1233">
        <v>996227</v>
      </c>
      <c r="E49" s="1233">
        <v>992635</v>
      </c>
      <c r="F49" s="1233">
        <v>645573</v>
      </c>
      <c r="G49" s="1233">
        <v>1185</v>
      </c>
      <c r="H49" s="1233">
        <v>345878</v>
      </c>
      <c r="I49" s="1233">
        <v>304805</v>
      </c>
      <c r="J49" s="1233">
        <v>41072</v>
      </c>
      <c r="K49" s="1233">
        <v>36886</v>
      </c>
      <c r="L49" s="1233">
        <v>83422</v>
      </c>
      <c r="M49" s="1233">
        <v>3772</v>
      </c>
      <c r="N49" s="1233">
        <v>3610</v>
      </c>
      <c r="O49" s="1233">
        <v>30</v>
      </c>
      <c r="P49" s="1233">
        <v>120</v>
      </c>
      <c r="Q49" s="1233">
        <v>3460</v>
      </c>
      <c r="R49" s="1233">
        <v>29</v>
      </c>
      <c r="S49" s="1233">
        <v>3431</v>
      </c>
      <c r="T49" s="1233">
        <v>192</v>
      </c>
      <c r="U49" s="1233">
        <v>25</v>
      </c>
      <c r="V49" s="1530">
        <v>43191</v>
      </c>
      <c r="W49" s="1531">
        <v>43191</v>
      </c>
      <c r="X49" s="1583">
        <v>43191</v>
      </c>
      <c r="Y49" s="1584">
        <v>43191</v>
      </c>
      <c r="Z49" s="1585">
        <v>43191</v>
      </c>
      <c r="AA49" s="1233">
        <v>675915</v>
      </c>
      <c r="AB49" s="1233">
        <v>674600</v>
      </c>
      <c r="AC49" s="1233">
        <v>432197</v>
      </c>
      <c r="AD49" s="1233" t="s">
        <v>21</v>
      </c>
      <c r="AE49" s="1233">
        <v>242403</v>
      </c>
      <c r="AF49" s="1233">
        <v>227761</v>
      </c>
      <c r="AG49" s="1233">
        <v>14642</v>
      </c>
      <c r="AH49" s="1233">
        <v>32330</v>
      </c>
      <c r="AI49" s="1233">
        <v>62819</v>
      </c>
      <c r="AJ49" s="1233">
        <v>123766</v>
      </c>
      <c r="AK49" s="1233">
        <v>123358</v>
      </c>
      <c r="AL49" s="1233">
        <v>94036</v>
      </c>
      <c r="AM49" s="1233" t="s">
        <v>21</v>
      </c>
      <c r="AN49" s="1233">
        <v>29322</v>
      </c>
      <c r="AO49" s="1233">
        <v>22530</v>
      </c>
      <c r="AP49" s="1233">
        <v>6792</v>
      </c>
      <c r="AQ49" s="1233" t="s">
        <v>21</v>
      </c>
      <c r="AR49" s="1233">
        <v>3294</v>
      </c>
      <c r="AS49" s="1530">
        <v>43191</v>
      </c>
      <c r="AT49" s="1531">
        <v>43191</v>
      </c>
      <c r="AU49" s="1583">
        <v>43191</v>
      </c>
      <c r="AV49" s="1584">
        <v>43191</v>
      </c>
      <c r="AW49" s="1585">
        <v>43191</v>
      </c>
      <c r="AX49" s="1233">
        <v>6156953</v>
      </c>
      <c r="AY49" s="1233">
        <v>5997198</v>
      </c>
      <c r="AZ49" s="1233">
        <v>5997198</v>
      </c>
      <c r="BA49" s="1233" t="s">
        <v>21</v>
      </c>
      <c r="BB49" s="1233" t="s">
        <v>21</v>
      </c>
      <c r="BC49" s="1233" t="s">
        <v>21</v>
      </c>
      <c r="BD49" s="1233" t="s">
        <v>21</v>
      </c>
      <c r="BE49" s="1233">
        <v>223516</v>
      </c>
      <c r="BF49" s="1233">
        <v>505891</v>
      </c>
      <c r="BG49" s="1233">
        <v>108103</v>
      </c>
      <c r="BH49" s="1233">
        <v>108222</v>
      </c>
      <c r="BI49" s="1233">
        <v>65044</v>
      </c>
      <c r="BJ49" s="1233">
        <v>37304</v>
      </c>
      <c r="BK49" s="1233">
        <v>5874</v>
      </c>
      <c r="BL49" s="1233">
        <v>3593</v>
      </c>
      <c r="BM49" s="1233">
        <v>2281</v>
      </c>
      <c r="BN49" s="1233" t="s">
        <v>21</v>
      </c>
      <c r="BO49" s="1233">
        <v>648</v>
      </c>
      <c r="BP49" s="1530">
        <v>43191</v>
      </c>
      <c r="BQ49" s="1531">
        <v>43191</v>
      </c>
      <c r="BR49" s="1583">
        <v>43191</v>
      </c>
      <c r="BS49" s="1584">
        <v>43191</v>
      </c>
      <c r="BT49" s="1585">
        <v>43191</v>
      </c>
      <c r="BU49" s="1233">
        <v>12348735</v>
      </c>
      <c r="BV49" s="1233">
        <v>12348529</v>
      </c>
      <c r="BW49" s="1233">
        <v>12348529</v>
      </c>
      <c r="BX49" s="1233" t="s">
        <v>21</v>
      </c>
      <c r="BY49" s="1233" t="s">
        <v>21</v>
      </c>
      <c r="BZ49" s="1233" t="s">
        <v>21</v>
      </c>
      <c r="CA49" s="1233" t="s">
        <v>21</v>
      </c>
      <c r="CB49" s="1233" t="s">
        <v>21</v>
      </c>
      <c r="CC49" s="1233">
        <v>3967</v>
      </c>
      <c r="CD49" s="1233">
        <v>45271</v>
      </c>
      <c r="CE49" s="1233">
        <v>45279</v>
      </c>
      <c r="CF49" s="1233">
        <v>45279</v>
      </c>
      <c r="CG49" s="1233" t="s">
        <v>21</v>
      </c>
      <c r="CH49" s="1233" t="s">
        <v>21</v>
      </c>
      <c r="CI49" s="1233" t="s">
        <v>21</v>
      </c>
      <c r="CJ49" s="1233" t="s">
        <v>21</v>
      </c>
      <c r="CK49" s="1233" t="s">
        <v>21</v>
      </c>
      <c r="CL49" s="1233">
        <v>57</v>
      </c>
      <c r="CM49" s="1530">
        <v>43191</v>
      </c>
      <c r="CN49" s="1531">
        <v>43191</v>
      </c>
    </row>
    <row r="50" spans="1:92" ht="15" customHeight="1">
      <c r="A50" s="1583">
        <v>43586</v>
      </c>
      <c r="B50" s="1584">
        <v>43586</v>
      </c>
      <c r="C50" s="1585">
        <v>43586</v>
      </c>
      <c r="D50" s="1233">
        <v>954943</v>
      </c>
      <c r="E50" s="1233">
        <v>955352</v>
      </c>
      <c r="F50" s="1233">
        <v>620642</v>
      </c>
      <c r="G50" s="1233">
        <v>773</v>
      </c>
      <c r="H50" s="1233">
        <v>333936</v>
      </c>
      <c r="I50" s="1233">
        <v>293536</v>
      </c>
      <c r="J50" s="1233">
        <v>40400</v>
      </c>
      <c r="K50" s="1233">
        <v>48047</v>
      </c>
      <c r="L50" s="1233">
        <v>76738</v>
      </c>
      <c r="M50" s="1233">
        <v>3796</v>
      </c>
      <c r="N50" s="1233">
        <v>3623</v>
      </c>
      <c r="O50" s="1233">
        <v>106</v>
      </c>
      <c r="P50" s="1233">
        <v>127</v>
      </c>
      <c r="Q50" s="1233">
        <v>3390</v>
      </c>
      <c r="R50" s="1233">
        <v>29</v>
      </c>
      <c r="S50" s="1233">
        <v>3361</v>
      </c>
      <c r="T50" s="1233">
        <v>174</v>
      </c>
      <c r="U50" s="1233">
        <v>19</v>
      </c>
      <c r="V50" s="1530">
        <v>43586</v>
      </c>
      <c r="W50" s="1531">
        <v>43586</v>
      </c>
      <c r="X50" s="1583">
        <v>43586</v>
      </c>
      <c r="Y50" s="1584">
        <v>43586</v>
      </c>
      <c r="Z50" s="1585">
        <v>43586</v>
      </c>
      <c r="AA50" s="1233">
        <v>635988</v>
      </c>
      <c r="AB50" s="1233">
        <v>637488</v>
      </c>
      <c r="AC50" s="1233">
        <v>410130</v>
      </c>
      <c r="AD50" s="1233" t="s">
        <v>21</v>
      </c>
      <c r="AE50" s="1233">
        <v>227358</v>
      </c>
      <c r="AF50" s="1233">
        <v>213721</v>
      </c>
      <c r="AG50" s="1233">
        <v>13637</v>
      </c>
      <c r="AH50" s="1233">
        <v>42994</v>
      </c>
      <c r="AI50" s="1233">
        <v>57252</v>
      </c>
      <c r="AJ50" s="1233">
        <v>126511</v>
      </c>
      <c r="AK50" s="1233">
        <v>125956</v>
      </c>
      <c r="AL50" s="1233">
        <v>96028</v>
      </c>
      <c r="AM50" s="1233" t="s">
        <v>21</v>
      </c>
      <c r="AN50" s="1233">
        <v>29928</v>
      </c>
      <c r="AO50" s="1233">
        <v>23137</v>
      </c>
      <c r="AP50" s="1233">
        <v>6791</v>
      </c>
      <c r="AQ50" s="1233" t="s">
        <v>21</v>
      </c>
      <c r="AR50" s="1233">
        <v>3848</v>
      </c>
      <c r="AS50" s="1530">
        <v>43586</v>
      </c>
      <c r="AT50" s="1531">
        <v>43586</v>
      </c>
      <c r="AU50" s="1583">
        <v>43586</v>
      </c>
      <c r="AV50" s="1584">
        <v>43586</v>
      </c>
      <c r="AW50" s="1585">
        <v>43586</v>
      </c>
      <c r="AX50" s="1233">
        <v>5879234</v>
      </c>
      <c r="AY50" s="1233">
        <v>5604171</v>
      </c>
      <c r="AZ50" s="1233">
        <v>5604171</v>
      </c>
      <c r="BA50" s="1233" t="s">
        <v>21</v>
      </c>
      <c r="BB50" s="1233" t="s">
        <v>21</v>
      </c>
      <c r="BC50" s="1233" t="s">
        <v>21</v>
      </c>
      <c r="BD50" s="1233" t="s">
        <v>21</v>
      </c>
      <c r="BE50" s="1233">
        <v>260475</v>
      </c>
      <c r="BF50" s="1233">
        <v>549184</v>
      </c>
      <c r="BG50" s="1233">
        <v>106274</v>
      </c>
      <c r="BH50" s="1233">
        <v>106279</v>
      </c>
      <c r="BI50" s="1233">
        <v>63865</v>
      </c>
      <c r="BJ50" s="1233">
        <v>36931</v>
      </c>
      <c r="BK50" s="1233">
        <v>5483</v>
      </c>
      <c r="BL50" s="1233">
        <v>3554</v>
      </c>
      <c r="BM50" s="1233">
        <v>1929</v>
      </c>
      <c r="BN50" s="1233" t="s">
        <v>21</v>
      </c>
      <c r="BO50" s="1233">
        <v>643</v>
      </c>
      <c r="BP50" s="1530">
        <v>43586</v>
      </c>
      <c r="BQ50" s="1531">
        <v>43586</v>
      </c>
      <c r="BR50" s="1583">
        <v>43586</v>
      </c>
      <c r="BS50" s="1584">
        <v>43586</v>
      </c>
      <c r="BT50" s="1585">
        <v>43586</v>
      </c>
      <c r="BU50" s="1233">
        <v>11898412</v>
      </c>
      <c r="BV50" s="1233">
        <v>12173561</v>
      </c>
      <c r="BW50" s="1233">
        <v>12140126</v>
      </c>
      <c r="BX50" s="1233">
        <v>33435</v>
      </c>
      <c r="BY50" s="1233" t="s">
        <v>21</v>
      </c>
      <c r="BZ50" s="1233" t="s">
        <v>21</v>
      </c>
      <c r="CA50" s="1233" t="s">
        <v>21</v>
      </c>
      <c r="CB50" s="1233" t="s">
        <v>21</v>
      </c>
      <c r="CC50" s="1233">
        <v>3171</v>
      </c>
      <c r="CD50" s="1233">
        <v>46022</v>
      </c>
      <c r="CE50" s="1233">
        <v>46072</v>
      </c>
      <c r="CF50" s="1233">
        <v>46072</v>
      </c>
      <c r="CG50" s="1233" t="s">
        <v>21</v>
      </c>
      <c r="CH50" s="1233" t="s">
        <v>21</v>
      </c>
      <c r="CI50" s="1233" t="s">
        <v>21</v>
      </c>
      <c r="CJ50" s="1233" t="s">
        <v>21</v>
      </c>
      <c r="CK50" s="1233" t="s">
        <v>21</v>
      </c>
      <c r="CL50" s="1233">
        <v>8</v>
      </c>
      <c r="CM50" s="1530">
        <v>43586</v>
      </c>
      <c r="CN50" s="1531">
        <v>43586</v>
      </c>
    </row>
    <row r="51" spans="1:92" ht="7.5" customHeight="1">
      <c r="A51" s="1586"/>
      <c r="B51" s="1587"/>
      <c r="C51" s="1588"/>
      <c r="D51" s="1233"/>
      <c r="E51" s="1233"/>
      <c r="F51" s="1233"/>
      <c r="G51" s="1233"/>
      <c r="H51" s="1233"/>
      <c r="I51" s="1233"/>
      <c r="J51" s="1233"/>
      <c r="K51" s="1233"/>
      <c r="L51" s="1233"/>
      <c r="M51" s="1233"/>
      <c r="N51" s="1233"/>
      <c r="O51" s="1233"/>
      <c r="P51" s="1233"/>
      <c r="Q51" s="1233"/>
      <c r="R51" s="1233"/>
      <c r="S51" s="1233"/>
      <c r="T51" s="1233"/>
      <c r="U51" s="1233"/>
      <c r="V51" s="1529"/>
      <c r="W51" s="1458"/>
      <c r="X51" s="1586"/>
      <c r="Y51" s="1587"/>
      <c r="Z51" s="1588"/>
      <c r="AA51" s="1233"/>
      <c r="AB51" s="1233"/>
      <c r="AC51" s="1233"/>
      <c r="AD51" s="1233"/>
      <c r="AE51" s="1233"/>
      <c r="AF51" s="1233"/>
      <c r="AG51" s="1233"/>
      <c r="AH51" s="1233"/>
      <c r="AI51" s="1233"/>
      <c r="AJ51" s="1233"/>
      <c r="AK51" s="1233"/>
      <c r="AL51" s="1233"/>
      <c r="AM51" s="1233"/>
      <c r="AN51" s="1233"/>
      <c r="AO51" s="1233"/>
      <c r="AP51" s="1233"/>
      <c r="AQ51" s="1233"/>
      <c r="AR51" s="1233"/>
      <c r="AS51" s="1529"/>
      <c r="AT51" s="1458"/>
      <c r="AU51" s="1586"/>
      <c r="AV51" s="1587"/>
      <c r="AW51" s="1588"/>
      <c r="AX51" s="1233"/>
      <c r="AY51" s="1233"/>
      <c r="AZ51" s="1233"/>
      <c r="BA51" s="1233"/>
      <c r="BB51" s="1233"/>
      <c r="BC51" s="1233"/>
      <c r="BD51" s="1233"/>
      <c r="BE51" s="1233"/>
      <c r="BF51" s="1233"/>
      <c r="BG51" s="1233"/>
      <c r="BH51" s="1233"/>
      <c r="BI51" s="1233"/>
      <c r="BJ51" s="1233"/>
      <c r="BK51" s="1233"/>
      <c r="BL51" s="1233"/>
      <c r="BM51" s="1233"/>
      <c r="BN51" s="1233"/>
      <c r="BO51" s="1233"/>
      <c r="BP51" s="1529"/>
      <c r="BQ51" s="1458"/>
      <c r="BR51" s="1586"/>
      <c r="BS51" s="1587"/>
      <c r="BT51" s="1588"/>
      <c r="BU51" s="1233"/>
      <c r="BV51" s="1233"/>
      <c r="BW51" s="1233"/>
      <c r="BX51" s="1233"/>
      <c r="BY51" s="1233"/>
      <c r="BZ51" s="1233"/>
      <c r="CA51" s="1233"/>
      <c r="CB51" s="1233"/>
      <c r="CC51" s="1233"/>
      <c r="CD51" s="1233"/>
      <c r="CE51" s="1233"/>
      <c r="CF51" s="1233"/>
      <c r="CG51" s="1233"/>
      <c r="CH51" s="1233"/>
      <c r="CI51" s="1233"/>
      <c r="CJ51" s="1233"/>
      <c r="CK51" s="1233"/>
      <c r="CL51" s="1233"/>
      <c r="CM51" s="1529"/>
      <c r="CN51" s="1458"/>
    </row>
    <row r="52" spans="1:92" ht="15" customHeight="1">
      <c r="A52" s="1589" t="s">
        <v>2153</v>
      </c>
      <c r="B52" s="1590" t="s">
        <v>23</v>
      </c>
      <c r="C52" s="1591" t="s">
        <v>162</v>
      </c>
      <c r="D52" s="1233">
        <v>231270</v>
      </c>
      <c r="E52" s="1233">
        <v>232603</v>
      </c>
      <c r="F52" s="1233">
        <v>147029</v>
      </c>
      <c r="G52" s="1233">
        <v>187</v>
      </c>
      <c r="H52" s="1233">
        <v>85388</v>
      </c>
      <c r="I52" s="1233">
        <v>75532</v>
      </c>
      <c r="J52" s="1233">
        <v>9856</v>
      </c>
      <c r="K52" s="1233">
        <v>13789</v>
      </c>
      <c r="L52" s="1233">
        <v>76738</v>
      </c>
      <c r="M52" s="1233">
        <v>869</v>
      </c>
      <c r="N52" s="1233">
        <v>826</v>
      </c>
      <c r="O52" s="1233">
        <v>11</v>
      </c>
      <c r="P52" s="1233">
        <v>30</v>
      </c>
      <c r="Q52" s="1233">
        <v>785</v>
      </c>
      <c r="R52" s="1233">
        <v>6</v>
      </c>
      <c r="S52" s="1233">
        <v>779</v>
      </c>
      <c r="T52" s="1233">
        <v>41</v>
      </c>
      <c r="U52" s="1233">
        <v>19</v>
      </c>
      <c r="V52" s="1532" t="s">
        <v>24</v>
      </c>
      <c r="W52" s="1533" t="s">
        <v>2155</v>
      </c>
      <c r="X52" s="1589" t="s">
        <v>2153</v>
      </c>
      <c r="Y52" s="1590" t="s">
        <v>23</v>
      </c>
      <c r="Z52" s="1591" t="s">
        <v>162</v>
      </c>
      <c r="AA52" s="1233">
        <v>153736</v>
      </c>
      <c r="AB52" s="1233">
        <v>154005</v>
      </c>
      <c r="AC52" s="1233">
        <v>94836</v>
      </c>
      <c r="AD52" s="1233" t="s">
        <v>21</v>
      </c>
      <c r="AE52" s="1233">
        <v>59169</v>
      </c>
      <c r="AF52" s="1233">
        <v>55814</v>
      </c>
      <c r="AG52" s="1233">
        <v>3355</v>
      </c>
      <c r="AH52" s="1233">
        <v>12403</v>
      </c>
      <c r="AI52" s="1233">
        <v>57252</v>
      </c>
      <c r="AJ52" s="1233">
        <v>32777</v>
      </c>
      <c r="AK52" s="1233">
        <v>32703</v>
      </c>
      <c r="AL52" s="1233">
        <v>25672</v>
      </c>
      <c r="AM52" s="1233" t="s">
        <v>21</v>
      </c>
      <c r="AN52" s="1233">
        <v>7031</v>
      </c>
      <c r="AO52" s="1233">
        <v>5636</v>
      </c>
      <c r="AP52" s="1233">
        <v>1395</v>
      </c>
      <c r="AQ52" s="1233" t="s">
        <v>21</v>
      </c>
      <c r="AR52" s="1233">
        <v>3848</v>
      </c>
      <c r="AS52" s="1532" t="s">
        <v>24</v>
      </c>
      <c r="AT52" s="1533" t="s">
        <v>2155</v>
      </c>
      <c r="AU52" s="1589" t="s">
        <v>2153</v>
      </c>
      <c r="AV52" s="1590" t="s">
        <v>23</v>
      </c>
      <c r="AW52" s="1591" t="s">
        <v>162</v>
      </c>
      <c r="AX52" s="1233">
        <v>1541998</v>
      </c>
      <c r="AY52" s="1233">
        <v>1461537</v>
      </c>
      <c r="AZ52" s="1233">
        <v>1461537</v>
      </c>
      <c r="BA52" s="1233" t="s">
        <v>21</v>
      </c>
      <c r="BB52" s="1233" t="s">
        <v>21</v>
      </c>
      <c r="BC52" s="1233" t="s">
        <v>21</v>
      </c>
      <c r="BD52" s="1233" t="s">
        <v>21</v>
      </c>
      <c r="BE52" s="1233">
        <v>78261</v>
      </c>
      <c r="BF52" s="1233">
        <v>549184</v>
      </c>
      <c r="BG52" s="1233">
        <v>27136</v>
      </c>
      <c r="BH52" s="1233">
        <v>27189</v>
      </c>
      <c r="BI52" s="1233">
        <v>15978</v>
      </c>
      <c r="BJ52" s="1233">
        <v>9684</v>
      </c>
      <c r="BK52" s="1233">
        <v>1527</v>
      </c>
      <c r="BL52" s="1233">
        <v>1036</v>
      </c>
      <c r="BM52" s="1233">
        <v>491</v>
      </c>
      <c r="BN52" s="1233" t="s">
        <v>21</v>
      </c>
      <c r="BO52" s="1233">
        <v>643</v>
      </c>
      <c r="BP52" s="1532" t="s">
        <v>24</v>
      </c>
      <c r="BQ52" s="1533" t="s">
        <v>2155</v>
      </c>
      <c r="BR52" s="1589" t="s">
        <v>2153</v>
      </c>
      <c r="BS52" s="1590" t="s">
        <v>23</v>
      </c>
      <c r="BT52" s="1591" t="s">
        <v>162</v>
      </c>
      <c r="BU52" s="1233">
        <v>3056444</v>
      </c>
      <c r="BV52" s="1233">
        <v>3330844</v>
      </c>
      <c r="BW52" s="1233">
        <v>3330844</v>
      </c>
      <c r="BX52" s="1233" t="s">
        <v>21</v>
      </c>
      <c r="BY52" s="1233" t="s">
        <v>21</v>
      </c>
      <c r="BZ52" s="1233" t="s">
        <v>21</v>
      </c>
      <c r="CA52" s="1233" t="s">
        <v>21</v>
      </c>
      <c r="CB52" s="1233" t="s">
        <v>21</v>
      </c>
      <c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v>
      </c>
    </row>
    <row r="53" spans="1:92" ht="15" customHeight="1">
      <c r="A53" s="1592" t="s">
        <v>25</v>
      </c>
      <c r="B53" s="1593" t="s">
        <v>25</v>
      </c>
      <c r="C53" s="1591" t="s">
        <v>163</v>
      </c>
      <c r="D53" s="1233">
        <v>241373</v>
      </c>
      <c r="E53" s="1233">
        <v>236114</v>
      </c>
      <c r="F53" s="1233">
        <v>168174</v>
      </c>
      <c r="G53" s="1233">
        <v>579</v>
      </c>
      <c r="H53" s="1233">
        <v>67361</v>
      </c>
      <c r="I53" s="1233">
        <v>58619</v>
      </c>
      <c r="J53" s="1233">
        <v>8741</v>
      </c>
      <c r="K53" s="1233">
        <v>7525</v>
      </c>
      <c r="L53" s="1233">
        <v>81576</v>
      </c>
      <c r="M53" s="1233">
        <v>886</v>
      </c>
      <c r="N53" s="1233">
        <v>846</v>
      </c>
      <c r="O53" s="1233">
        <v>11</v>
      </c>
      <c r="P53" s="1233">
        <v>19</v>
      </c>
      <c r="Q53" s="1233">
        <v>816</v>
      </c>
      <c r="R53" s="1233">
        <v>3</v>
      </c>
      <c r="S53" s="1233">
        <v>813</v>
      </c>
      <c r="T53" s="1233">
        <v>35</v>
      </c>
      <c r="U53" s="1233">
        <v>24</v>
      </c>
      <c r="V53" s="1532" t="s">
        <v>26</v>
      </c>
      <c r="W53" s="1533" t="s">
        <v>25</v>
      </c>
      <c r="X53" s="1592" t="s">
        <v>25</v>
      </c>
      <c r="Y53" s="1593" t="s">
        <v>25</v>
      </c>
      <c r="Z53" s="1591" t="s">
        <v>163</v>
      </c>
      <c r="AA53" s="1233">
        <v>164001</v>
      </c>
      <c r="AB53" s="1233">
        <v>159948</v>
      </c>
      <c r="AC53" s="1233">
        <v>113376</v>
      </c>
      <c r="AD53" s="1233" t="s">
        <v>21</v>
      </c>
      <c r="AE53" s="1233">
        <v>46572</v>
      </c>
      <c r="AF53" s="1233">
        <v>43578</v>
      </c>
      <c r="AG53" s="1233">
        <v>2994</v>
      </c>
      <c r="AH53" s="1233">
        <v>6659</v>
      </c>
      <c r="AI53" s="1233">
        <v>61306</v>
      </c>
      <c r="AJ53" s="1233">
        <v>25465</v>
      </c>
      <c r="AK53" s="1233">
        <v>25846</v>
      </c>
      <c r="AL53" s="1233">
        <v>20591</v>
      </c>
      <c r="AM53" s="1233" t="s">
        <v>21</v>
      </c>
      <c r="AN53" s="1233">
        <v>5255</v>
      </c>
      <c r="AO53" s="1233">
        <v>4149</v>
      </c>
      <c r="AP53" s="1233">
        <v>1106</v>
      </c>
      <c r="AQ53" s="1233" t="s">
        <v>21</v>
      </c>
      <c r="AR53" s="1233">
        <v>3467</v>
      </c>
      <c r="AS53" s="1532" t="s">
        <v>26</v>
      </c>
      <c r="AT53" s="1533" t="s">
        <v>25</v>
      </c>
      <c r="AU53" s="1592" t="s">
        <v>25</v>
      </c>
      <c r="AV53" s="1593" t="s">
        <v>25</v>
      </c>
      <c r="AW53" s="1591" t="s">
        <v>163</v>
      </c>
      <c r="AX53" s="1233">
        <v>1308630</v>
      </c>
      <c r="AY53" s="1233">
        <v>1156719</v>
      </c>
      <c r="AZ53" s="1233">
        <v>1156719</v>
      </c>
      <c r="BA53" s="1233" t="s">
        <v>21</v>
      </c>
      <c r="BB53" s="1233" t="s">
        <v>21</v>
      </c>
      <c r="BC53" s="1233" t="s">
        <v>21</v>
      </c>
      <c r="BD53" s="1233" t="s">
        <v>21</v>
      </c>
      <c r="BE53" s="1233">
        <v>39301</v>
      </c>
      <c r="BF53" s="1233">
        <v>709288</v>
      </c>
      <c r="BG53" s="1233">
        <v>24689</v>
      </c>
      <c r="BH53" s="1233">
        <v>24716</v>
      </c>
      <c r="BI53" s="1233">
        <v>14855</v>
      </c>
      <c r="BJ53" s="1233">
        <v>8761</v>
      </c>
      <c r="BK53" s="1233">
        <v>1100</v>
      </c>
      <c r="BL53" s="1233">
        <v>618</v>
      </c>
      <c r="BM53" s="1233">
        <v>482</v>
      </c>
      <c r="BN53" s="1233" t="s">
        <v>21</v>
      </c>
      <c r="BO53" s="1233">
        <v>614</v>
      </c>
      <c r="BP53" s="1532" t="s">
        <v>26</v>
      </c>
      <c r="BQ53" s="1533" t="s">
        <v>25</v>
      </c>
      <c r="BR53" s="1592" t="s">
        <v>25</v>
      </c>
      <c r="BS53" s="1593" t="s">
        <v>25</v>
      </c>
      <c r="BT53" s="1591" t="s">
        <v>163</v>
      </c>
      <c r="BU53" s="1233">
        <v>2281961</v>
      </c>
      <c r="BV53" s="1233">
        <v>2281992</v>
      </c>
      <c r="BW53" s="1233">
        <v>2281992</v>
      </c>
      <c r="BX53" s="1233" t="s">
        <v>21</v>
      </c>
      <c r="BY53" s="1233" t="s">
        <v>21</v>
      </c>
      <c r="BZ53" s="1233" t="s">
        <v>21</v>
      </c>
      <c r="CA53" s="1233" t="s">
        <v>21</v>
      </c>
      <c r="CB53" s="1233" t="s">
        <v>21</v>
      </c>
      <c r="CC53" s="1233">
        <v>3140</v>
      </c>
      <c r="CD53" s="1233">
        <v>10643</v>
      </c>
      <c r="CE53" s="1233">
        <v>10647</v>
      </c>
      <c r="CF53" s="1233">
        <v>10647</v>
      </c>
      <c r="CG53" s="1233" t="s">
        <v>21</v>
      </c>
      <c r="CH53" s="1233" t="s">
        <v>21</v>
      </c>
      <c r="CI53" s="1233" t="s">
        <v>21</v>
      </c>
      <c r="CJ53" s="1233" t="s">
        <v>21</v>
      </c>
      <c r="CK53" s="1233" t="s">
        <v>21</v>
      </c>
      <c r="CL53" s="1233">
        <v>4</v>
      </c>
      <c r="CM53" s="1532" t="s">
        <v>26</v>
      </c>
      <c r="CN53" s="1533" t="s">
        <v>25</v>
      </c>
    </row>
    <row r="54" spans="1:92" ht="15" customHeight="1">
      <c r="A54" s="1589" t="s">
        <v>25</v>
      </c>
      <c r="B54" s="1590" t="s">
        <v>25</v>
      </c>
      <c r="C54" s="1591" t="s">
        <v>2152</v>
      </c>
      <c r="D54" s="1233">
        <v>214631</v>
      </c>
      <c r="E54" s="1233">
        <v>219237</v>
      </c>
      <c r="F54" s="1233">
        <v>147198</v>
      </c>
      <c r="G54" s="1233">
        <v>222</v>
      </c>
      <c r="H54" s="1233">
        <v>71817</v>
      </c>
      <c r="I54" s="1233">
        <v>62859</v>
      </c>
      <c r="J54" s="1233">
        <v>8958</v>
      </c>
      <c r="K54" s="1233">
        <v>12215</v>
      </c>
      <c r="L54" s="1233">
        <v>77848</v>
      </c>
      <c r="M54" s="1233">
        <v>942</v>
      </c>
      <c r="N54" s="1233">
        <v>902</v>
      </c>
      <c r="O54" s="1233">
        <v>11</v>
      </c>
      <c r="P54" s="1233">
        <v>26</v>
      </c>
      <c r="Q54" s="1233">
        <v>865</v>
      </c>
      <c r="R54" s="1233">
        <v>5</v>
      </c>
      <c r="S54" s="1233">
        <v>860</v>
      </c>
      <c r="T54" s="1233">
        <v>33</v>
      </c>
      <c r="U54" s="1233">
        <v>30</v>
      </c>
      <c r="V54" s="1532" t="s">
        <v>27</v>
      </c>
      <c r="W54" s="1533" t="s">
        <v>25</v>
      </c>
      <c r="X54" s="1589" t="s">
        <v>25</v>
      </c>
      <c r="Y54" s="1590" t="s">
        <v>25</v>
      </c>
      <c r="Z54" s="1591" t="s">
        <v>2152</v>
      </c>
      <c r="AA54" s="1233">
        <v>136993</v>
      </c>
      <c r="AB54" s="1233">
        <v>142923</v>
      </c>
      <c r="AC54" s="1233">
        <v>95711</v>
      </c>
      <c r="AD54" s="1233" t="s">
        <v>21</v>
      </c>
      <c r="AE54" s="1233">
        <v>47212</v>
      </c>
      <c r="AF54" s="1233">
        <v>44367</v>
      </c>
      <c r="AG54" s="1233">
        <v>2845</v>
      </c>
      <c r="AH54" s="1233">
        <v>10895</v>
      </c>
      <c r="AI54" s="1233">
        <v>55384</v>
      </c>
      <c r="AJ54" s="1233">
        <v>29775</v>
      </c>
      <c r="AK54" s="1233">
        <v>30297</v>
      </c>
      <c r="AL54" s="1233">
        <v>23807</v>
      </c>
      <c r="AM54" s="1233" t="s">
        <v>21</v>
      </c>
      <c r="AN54" s="1233">
        <v>6490</v>
      </c>
      <c r="AO54" s="1233">
        <v>5094</v>
      </c>
      <c r="AP54" s="1233">
        <v>1396</v>
      </c>
      <c r="AQ54" s="1233" t="s">
        <v>21</v>
      </c>
      <c r="AR54" s="1233">
        <v>2944</v>
      </c>
      <c r="AS54" s="1532" t="s">
        <v>27</v>
      </c>
      <c r="AT54" s="1533" t="s">
        <v>25</v>
      </c>
      <c r="AU54" s="1589" t="s">
        <v>25</v>
      </c>
      <c r="AV54" s="1590" t="s">
        <v>25</v>
      </c>
      <c r="AW54" s="1591" t="s">
        <v>2152</v>
      </c>
      <c r="AX54" s="1233">
        <v>1302031</v>
      </c>
      <c r="AY54" s="1233">
        <v>1303990</v>
      </c>
      <c r="AZ54" s="1233">
        <v>1303990</v>
      </c>
      <c r="BA54" s="1233" t="s">
        <v>21</v>
      </c>
      <c r="BB54" s="1233" t="s">
        <v>21</v>
      </c>
      <c r="BC54" s="1233" t="s">
        <v>21</v>
      </c>
      <c r="BD54" s="1233" t="s">
        <v>21</v>
      </c>
      <c r="BE54" s="1233">
        <v>49387</v>
      </c>
      <c r="BF54" s="1233">
        <v>658417</v>
      </c>
      <c r="BG54" s="1233">
        <v>22844</v>
      </c>
      <c r="BH54" s="1233">
        <v>22747</v>
      </c>
      <c r="BI54" s="1233">
        <v>12780</v>
      </c>
      <c r="BJ54" s="1233">
        <v>8930</v>
      </c>
      <c r="BK54" s="1233">
        <v>1037</v>
      </c>
      <c r="BL54" s="1233">
        <v>696</v>
      </c>
      <c r="BM54" s="1233">
        <v>341</v>
      </c>
      <c r="BN54" s="1233" t="s">
        <v>21</v>
      </c>
      <c r="BO54" s="1233">
        <v>712</v>
      </c>
      <c r="BP54" s="1532" t="s">
        <v>27</v>
      </c>
      <c r="BQ54" s="1533" t="s">
        <v>25</v>
      </c>
      <c r="BR54" s="1589" t="s">
        <v>25</v>
      </c>
      <c r="BS54" s="1590" t="s">
        <v>25</v>
      </c>
      <c r="BT54" s="1591" t="s">
        <v>2152</v>
      </c>
      <c r="BU54" s="1233">
        <v>2464373</v>
      </c>
      <c r="BV54" s="1233">
        <v>2464556</v>
      </c>
      <c r="BW54" s="1233">
        <v>2464556</v>
      </c>
      <c r="BX54" s="1233" t="s">
        <v>21</v>
      </c>
      <c r="BY54" s="1233" t="s">
        <v>21</v>
      </c>
      <c r="BZ54" s="1233" t="s">
        <v>21</v>
      </c>
      <c r="CA54" s="1233" t="s">
        <v>21</v>
      </c>
      <c r="CB54" s="1233" t="s">
        <v>21</v>
      </c>
      <c r="CC54" s="1233">
        <v>3273</v>
      </c>
      <c r="CD54" s="1233">
        <v>8941</v>
      </c>
      <c r="CE54" s="1233">
        <v>8932</v>
      </c>
      <c r="CF54" s="1233">
        <v>8932</v>
      </c>
      <c r="CG54" s="1233" t="s">
        <v>21</v>
      </c>
      <c r="CH54" s="1233" t="s">
        <v>21</v>
      </c>
      <c r="CI54" s="1233" t="s">
        <v>21</v>
      </c>
      <c r="CJ54" s="1233" t="s">
        <v>21</v>
      </c>
      <c r="CK54" s="1233" t="s">
        <v>21</v>
      </c>
      <c r="CL54" s="1233">
        <v>13</v>
      </c>
      <c r="CM54" s="1532" t="s">
        <v>27</v>
      </c>
      <c r="CN54" s="1533" t="s">
        <v>25</v>
      </c>
    </row>
    <row r="55" spans="1:92" ht="15" customHeight="1">
      <c r="A55" s="1589" t="s">
        <v>25</v>
      </c>
      <c r="B55" s="1590" t="s">
        <v>25</v>
      </c>
      <c r="C55" s="1591" t="s">
        <v>164</v>
      </c>
      <c r="D55" s="1233">
        <v>233090</v>
      </c>
      <c r="E55" s="1233">
        <v>230552</v>
      </c>
      <c r="F55" s="1233">
        <v>154158</v>
      </c>
      <c r="G55" s="1233">
        <v>60</v>
      </c>
      <c r="H55" s="1233">
        <v>76334</v>
      </c>
      <c r="I55" s="1233">
        <v>66488</v>
      </c>
      <c r="J55" s="1233">
        <v>9846</v>
      </c>
      <c r="K55" s="1233">
        <v>8944</v>
      </c>
      <c r="L55" s="1233">
        <v>80644</v>
      </c>
      <c r="M55" s="1233">
        <v>931</v>
      </c>
      <c r="N55" s="1233">
        <v>893</v>
      </c>
      <c r="O55" s="1233">
        <v>12</v>
      </c>
      <c r="P55" s="1233">
        <v>24</v>
      </c>
      <c r="Q55" s="1233">
        <v>857</v>
      </c>
      <c r="R55" s="1233">
        <v>6</v>
      </c>
      <c r="S55" s="1233">
        <v>851</v>
      </c>
      <c r="T55" s="1233">
        <v>40</v>
      </c>
      <c r="U55" s="1233">
        <v>28</v>
      </c>
      <c r="V55" s="1532" t="s">
        <v>28</v>
      </c>
      <c r="W55" s="1533" t="s">
        <v>25</v>
      </c>
      <c r="X55" s="1589" t="s">
        <v>25</v>
      </c>
      <c r="Y55" s="1590" t="s">
        <v>25</v>
      </c>
      <c r="Z55" s="1591" t="s">
        <v>164</v>
      </c>
      <c r="AA55" s="1233">
        <v>148651</v>
      </c>
      <c r="AB55" s="1233">
        <v>144076</v>
      </c>
      <c r="AC55" s="1233">
        <v>93816</v>
      </c>
      <c r="AD55" s="1233" t="s">
        <v>21</v>
      </c>
      <c r="AE55" s="1233">
        <v>50260</v>
      </c>
      <c r="AF55" s="1233">
        <v>46807</v>
      </c>
      <c r="AG55" s="1233">
        <v>3453</v>
      </c>
      <c r="AH55" s="1233">
        <v>7929</v>
      </c>
      <c r="AI55" s="1233">
        <v>59953</v>
      </c>
      <c r="AJ55" s="1233">
        <v>30048</v>
      </c>
      <c r="AK55" s="1233">
        <v>29598</v>
      </c>
      <c r="AL55" s="1233">
        <v>23761</v>
      </c>
      <c r="AM55" s="1233" t="s">
        <v>21</v>
      </c>
      <c r="AN55" s="1233">
        <v>5837</v>
      </c>
      <c r="AO55" s="1233">
        <v>4259</v>
      </c>
      <c r="AP55" s="1233">
        <v>1578</v>
      </c>
      <c r="AQ55" s="1233" t="s">
        <v>21</v>
      </c>
      <c r="AR55" s="1233">
        <v>3394</v>
      </c>
      <c r="AS55" s="1532" t="s">
        <v>28</v>
      </c>
      <c r="AT55" s="1533" t="s">
        <v>25</v>
      </c>
      <c r="AU55" s="1589" t="s">
        <v>25</v>
      </c>
      <c r="AV55" s="1590" t="s">
        <v>25</v>
      </c>
      <c r="AW55" s="1591" t="s">
        <v>164</v>
      </c>
      <c r="AX55" s="1233">
        <v>1338055</v>
      </c>
      <c r="AY55" s="1233">
        <v>1376058</v>
      </c>
      <c r="AZ55" s="1233">
        <v>1376058</v>
      </c>
      <c r="BA55" s="1233" t="s">
        <v>21</v>
      </c>
      <c r="BB55" s="1233" t="s">
        <v>21</v>
      </c>
      <c r="BC55" s="1233" t="s">
        <v>21</v>
      </c>
      <c r="BD55" s="1233" t="s">
        <v>21</v>
      </c>
      <c r="BE55" s="1233">
        <v>47921</v>
      </c>
      <c r="BF55" s="1233">
        <v>572631</v>
      </c>
      <c r="BG55" s="1233">
        <v>25468</v>
      </c>
      <c r="BH55" s="1233">
        <v>25570</v>
      </c>
      <c r="BI55" s="1233">
        <v>14454</v>
      </c>
      <c r="BJ55" s="1233">
        <v>9759</v>
      </c>
      <c r="BK55" s="1233">
        <v>1357</v>
      </c>
      <c r="BL55" s="1233">
        <v>896</v>
      </c>
      <c r="BM55" s="1233">
        <v>461</v>
      </c>
      <c r="BN55" s="1233" t="s">
        <v>21</v>
      </c>
      <c r="BO55" s="1233">
        <v>613</v>
      </c>
      <c r="BP55" s="1532" t="s">
        <v>28</v>
      </c>
      <c r="BQ55" s="1533" t="s">
        <v>25</v>
      </c>
      <c r="BR55" s="1589" t="s">
        <v>25</v>
      </c>
      <c r="BS55" s="1590" t="s">
        <v>25</v>
      </c>
      <c r="BT55" s="1591" t="s">
        <v>164</v>
      </c>
      <c r="BU55" s="1233">
        <v>2645676</v>
      </c>
      <c r="BV55" s="1233">
        <v>2645653</v>
      </c>
      <c r="BW55" s="1233">
        <v>2645653</v>
      </c>
      <c r="BX55" s="1233" t="s">
        <v>21</v>
      </c>
      <c r="BY55" s="1233" t="s">
        <v>21</v>
      </c>
      <c r="BZ55" s="1233" t="s">
        <v>21</v>
      </c>
      <c r="CA55" s="1233" t="s">
        <v>21</v>
      </c>
      <c r="CB55" s="1233" t="s">
        <v>21</v>
      </c>
      <c r="CC55" s="1233">
        <v>3296</v>
      </c>
      <c r="CD55" s="1233">
        <v>13497</v>
      </c>
      <c r="CE55" s="1233">
        <v>13488</v>
      </c>
      <c r="CF55" s="1233">
        <v>13488</v>
      </c>
      <c r="CG55" s="1233" t="s">
        <v>21</v>
      </c>
      <c r="CH55" s="1233" t="s">
        <v>21</v>
      </c>
      <c r="CI55" s="1233" t="s">
        <v>21</v>
      </c>
      <c r="CJ55" s="1233" t="s">
        <v>21</v>
      </c>
      <c r="CK55" s="1233" t="s">
        <v>21</v>
      </c>
      <c r="CL55" s="1233">
        <v>22</v>
      </c>
      <c r="CM55" s="1532" t="s">
        <v>28</v>
      </c>
      <c r="CN55" s="1533" t="s">
        <v>25</v>
      </c>
    </row>
    <row r="56" spans="1:92" ht="7.5" customHeight="1">
      <c r="A56" s="1586"/>
      <c r="B56" s="1587"/>
      <c r="C56" s="1313"/>
      <c r="D56" s="1233"/>
      <c r="E56" s="1233"/>
      <c r="F56" s="1233"/>
      <c r="G56" s="1233"/>
      <c r="H56" s="1233"/>
      <c r="I56" s="1233"/>
      <c r="J56" s="1233"/>
      <c r="K56" s="1233"/>
      <c r="L56" s="1233"/>
      <c r="M56" s="1233"/>
      <c r="N56" s="1233"/>
      <c r="O56" s="1233"/>
      <c r="P56" s="1233"/>
      <c r="Q56" s="1233"/>
      <c r="R56" s="1233"/>
      <c r="S56" s="1233"/>
      <c r="T56" s="1233"/>
      <c r="U56" s="1233"/>
      <c r="V56" s="1534"/>
      <c r="W56" s="1462"/>
      <c r="X56" s="1586"/>
      <c r="Y56" s="1587"/>
      <c r="Z56" s="1313"/>
      <c r="AA56" s="1233"/>
      <c r="AB56" s="1233"/>
      <c r="AC56" s="1233"/>
      <c r="AD56" s="1233"/>
      <c r="AE56" s="1233"/>
      <c r="AF56" s="1233"/>
      <c r="AG56" s="1233"/>
      <c r="AH56" s="1233"/>
      <c r="AI56" s="1233"/>
      <c r="AJ56" s="1233"/>
      <c r="AK56" s="1233"/>
      <c r="AL56" s="1233"/>
      <c r="AM56" s="1233"/>
      <c r="AN56" s="1233"/>
      <c r="AO56" s="1233"/>
      <c r="AP56" s="1233"/>
      <c r="AQ56" s="1233"/>
      <c r="AR56" s="1233"/>
      <c r="AS56" s="1534"/>
      <c r="AT56" s="1462"/>
      <c r="AU56" s="1586"/>
      <c r="AV56" s="1587"/>
      <c r="AW56" s="1313"/>
      <c r="AX56" s="1233"/>
      <c r="AY56" s="1233"/>
      <c r="AZ56" s="1233"/>
      <c r="BA56" s="1233"/>
      <c r="BB56" s="1233"/>
      <c r="BC56" s="1233"/>
      <c r="BD56" s="1233"/>
      <c r="BE56" s="1233"/>
      <c r="BF56" s="1233"/>
      <c r="BG56" s="1233"/>
      <c r="BH56" s="1233"/>
      <c r="BI56" s="1233"/>
      <c r="BJ56" s="1233"/>
      <c r="BK56" s="1233"/>
      <c r="BL56" s="1233"/>
      <c r="BM56" s="1233"/>
      <c r="BN56" s="1233"/>
      <c r="BO56" s="1233"/>
      <c r="BP56" s="1534"/>
      <c r="BQ56" s="1462"/>
      <c r="BR56" s="1586"/>
      <c r="BS56" s="1587"/>
      <c r="BT56" s="1313"/>
      <c r="BU56" s="1233"/>
      <c r="BV56" s="1233"/>
      <c r="BW56" s="1233"/>
      <c r="BX56" s="1233"/>
      <c r="BY56" s="1233"/>
      <c r="BZ56" s="1233"/>
      <c r="CA56" s="1233"/>
      <c r="CB56" s="1233"/>
      <c r="CC56" s="1233"/>
      <c r="CD56" s="1233"/>
      <c r="CE56" s="1233"/>
      <c r="CF56" s="1233"/>
      <c r="CG56" s="1233"/>
      <c r="CH56" s="1233"/>
      <c r="CI56" s="1233"/>
      <c r="CJ56" s="1233"/>
      <c r="CK56" s="1233"/>
      <c r="CL56" s="1233"/>
      <c r="CM56" s="1534"/>
      <c r="CN56" s="1462"/>
    </row>
    <row r="57" spans="1:92" ht="15" customHeight="1">
      <c r="A57" s="1592" t="s">
        <v>2153</v>
      </c>
      <c r="B57" s="1593" t="s">
        <v>23</v>
      </c>
      <c r="C57" s="1594" t="s">
        <v>2165</v>
      </c>
      <c r="D57" s="1233">
        <v>85634</v>
      </c>
      <c r="E57" s="1233">
        <v>86518</v>
      </c>
      <c r="F57" s="1233">
        <v>57352</v>
      </c>
      <c r="G57" s="1233">
        <v>88</v>
      </c>
      <c r="H57" s="1233">
        <v>29078</v>
      </c>
      <c r="I57" s="1233">
        <v>25728</v>
      </c>
      <c r="J57" s="1233">
        <v>3350</v>
      </c>
      <c r="K57" s="1233">
        <v>8379</v>
      </c>
      <c r="L57" s="1233">
        <v>78080</v>
      </c>
      <c r="M57" s="1233">
        <v>297</v>
      </c>
      <c r="N57" s="1233">
        <v>287</v>
      </c>
      <c r="O57" s="1233">
        <v>3</v>
      </c>
      <c r="P57" s="1233">
        <v>17</v>
      </c>
      <c r="Q57" s="1233">
        <v>267</v>
      </c>
      <c r="R57" s="1233">
        <v>2</v>
      </c>
      <c r="S57" s="1233">
        <v>265</v>
      </c>
      <c r="T57" s="1233">
        <v>11</v>
      </c>
      <c r="U57" s="153">
        <v>16</v>
      </c>
      <c r="V57" s="1532" t="s">
        <v>29</v>
      </c>
      <c r="W57" s="1533" t="s">
        <v>2155</v>
      </c>
      <c r="X57" s="1592" t="s">
        <v>2153</v>
      </c>
      <c r="Y57" s="1593" t="s">
        <v>23</v>
      </c>
      <c r="Z57" s="1594" t="s">
        <v>2165</v>
      </c>
      <c r="AA57" s="1233">
        <v>58042</v>
      </c>
      <c r="AB57" s="1233">
        <v>58401</v>
      </c>
      <c r="AC57" s="1233">
        <v>38414</v>
      </c>
      <c r="AD57" s="1233" t="s">
        <v>21</v>
      </c>
      <c r="AE57" s="1233">
        <v>19987</v>
      </c>
      <c r="AF57" s="1233">
        <v>18952</v>
      </c>
      <c r="AG57" s="1233">
        <v>1035</v>
      </c>
      <c r="AH57" s="1233">
        <v>7591</v>
      </c>
      <c r="AI57" s="1233">
        <v>57659</v>
      </c>
      <c r="AJ57" s="1233">
        <v>11578</v>
      </c>
      <c r="AK57" s="1233">
        <v>10905</v>
      </c>
      <c r="AL57" s="1233">
        <v>8665</v>
      </c>
      <c r="AM57" s="1233" t="s">
        <v>21</v>
      </c>
      <c r="AN57" s="1233">
        <v>2240</v>
      </c>
      <c r="AO57" s="1233">
        <v>1872</v>
      </c>
      <c r="AP57" s="1233">
        <v>368</v>
      </c>
      <c r="AQ57" s="1233" t="s">
        <v>21</v>
      </c>
      <c r="AR57" s="153">
        <v>4448</v>
      </c>
      <c r="AS57" s="1532" t="s">
        <v>29</v>
      </c>
      <c r="AT57" s="1533" t="s">
        <v>2155</v>
      </c>
      <c r="AU57" s="1592" t="s">
        <v>2153</v>
      </c>
      <c r="AV57" s="1593" t="s">
        <v>23</v>
      </c>
      <c r="AW57" s="1594" t="s">
        <v>2165</v>
      </c>
      <c r="AX57" s="1233">
        <v>614431</v>
      </c>
      <c r="AY57" s="1233">
        <v>498682</v>
      </c>
      <c r="AZ57" s="1233">
        <v>498682</v>
      </c>
      <c r="BA57" s="1233" t="s">
        <v>21</v>
      </c>
      <c r="BB57" s="1233" t="s">
        <v>21</v>
      </c>
      <c r="BC57" s="1233" t="s">
        <v>21</v>
      </c>
      <c r="BD57" s="1233" t="s">
        <v>21</v>
      </c>
      <c r="BE57" s="1233">
        <v>42824</v>
      </c>
      <c r="BF57" s="1233">
        <v>619675</v>
      </c>
      <c r="BG57" s="1233">
        <v>8755</v>
      </c>
      <c r="BH57" s="1233">
        <v>8785</v>
      </c>
      <c r="BI57" s="1233">
        <v>5035</v>
      </c>
      <c r="BJ57" s="1233">
        <v>3225</v>
      </c>
      <c r="BK57" s="1233">
        <v>525</v>
      </c>
      <c r="BL57" s="1233">
        <v>366</v>
      </c>
      <c r="BM57" s="1233">
        <v>159</v>
      </c>
      <c r="BN57" s="1233" t="s">
        <v>21</v>
      </c>
      <c r="BO57" s="153">
        <v>664</v>
      </c>
      <c r="BP57" s="1532" t="s">
        <v>29</v>
      </c>
      <c r="BQ57" s="1533" t="s">
        <v>2155</v>
      </c>
      <c r="BR57" s="1592" t="s">
        <v>2153</v>
      </c>
      <c r="BS57" s="1593" t="s">
        <v>23</v>
      </c>
      <c r="BT57" s="1594" t="s">
        <v>2165</v>
      </c>
      <c r="BU57" s="1233">
        <v>1034926</v>
      </c>
      <c r="BV57" s="1233">
        <v>1035627</v>
      </c>
      <c r="BW57" s="1233">
        <v>1035627</v>
      </c>
      <c r="BX57" s="1233" t="s">
        <v>21</v>
      </c>
      <c r="BY57" s="1233" t="s">
        <v>21</v>
      </c>
      <c r="BZ57" s="1233" t="s">
        <v>21</v>
      </c>
      <c r="CA57" s="1233" t="s">
        <v>21</v>
      </c>
      <c r="CB57" s="1233" t="s">
        <v>21</v>
      </c>
      <c r="CC57" s="1233">
        <v>2924</v>
      </c>
      <c r="CD57" s="1233">
        <v>4051</v>
      </c>
      <c r="CE57" s="1233">
        <v>4051</v>
      </c>
      <c r="CF57" s="1233">
        <v>4051</v>
      </c>
      <c r="CG57" s="1233" t="s">
        <v>21</v>
      </c>
      <c r="CH57" s="1233" t="s">
        <v>21</v>
      </c>
      <c r="CI57" s="1233" t="s">
        <v>21</v>
      </c>
      <c r="CJ57" s="1233" t="s">
        <v>21</v>
      </c>
      <c r="CK57" s="1233" t="s">
        <v>21</v>
      </c>
      <c r="CL57" s="153" t="s">
        <v>21</v>
      </c>
      <c r="CM57" s="1532" t="s">
        <v>29</v>
      </c>
      <c r="CN57" s="1533" t="s">
        <v>2155</v>
      </c>
    </row>
    <row r="58" spans="1:92" ht="15" customHeight="1">
      <c r="A58" s="1589" t="s">
        <v>25</v>
      </c>
      <c r="B58" s="1590" t="s">
        <v>25</v>
      </c>
      <c r="C58" s="1594" t="s">
        <v>165</v>
      </c>
      <c r="D58" s="1233">
        <v>74163</v>
      </c>
      <c r="E58" s="1233">
        <v>75206</v>
      </c>
      <c r="F58" s="1233">
        <v>47900</v>
      </c>
      <c r="G58" s="1233">
        <v>78</v>
      </c>
      <c r="H58" s="1233">
        <v>27229</v>
      </c>
      <c r="I58" s="1233">
        <v>23785</v>
      </c>
      <c r="J58" s="1233">
        <v>3443</v>
      </c>
      <c r="K58" s="1233">
        <v>2635</v>
      </c>
      <c r="L58" s="1233">
        <v>76358</v>
      </c>
      <c r="M58" s="1233">
        <v>288</v>
      </c>
      <c r="N58" s="1233">
        <v>266</v>
      </c>
      <c r="O58" s="1233">
        <v>4</v>
      </c>
      <c r="P58" s="1233">
        <v>6</v>
      </c>
      <c r="Q58" s="1233">
        <v>256</v>
      </c>
      <c r="R58" s="1233">
        <v>2</v>
      </c>
      <c r="S58" s="1233">
        <v>254</v>
      </c>
      <c r="T58" s="1233">
        <v>14</v>
      </c>
      <c r="U58" s="153">
        <v>24</v>
      </c>
      <c r="V58" s="1532" t="s">
        <v>30</v>
      </c>
      <c r="W58" s="1533" t="s">
        <v>25</v>
      </c>
      <c r="X58" s="1589" t="s">
        <v>25</v>
      </c>
      <c r="Y58" s="1590" t="s">
        <v>25</v>
      </c>
      <c r="Z58" s="1594" t="s">
        <v>165</v>
      </c>
      <c r="AA58" s="1233">
        <v>49039</v>
      </c>
      <c r="AB58" s="1233">
        <v>49973</v>
      </c>
      <c r="AC58" s="1233">
        <v>31170</v>
      </c>
      <c r="AD58" s="1233" t="s">
        <v>21</v>
      </c>
      <c r="AE58" s="1233">
        <v>18803</v>
      </c>
      <c r="AF58" s="1233">
        <v>17630</v>
      </c>
      <c r="AG58" s="1233">
        <v>1173</v>
      </c>
      <c r="AH58" s="1233">
        <v>2344</v>
      </c>
      <c r="AI58" s="1233">
        <v>56248</v>
      </c>
      <c r="AJ58" s="1233">
        <v>10476</v>
      </c>
      <c r="AK58" s="1233">
        <v>10733</v>
      </c>
      <c r="AL58" s="1233">
        <v>8280</v>
      </c>
      <c r="AM58" s="1233" t="s">
        <v>21</v>
      </c>
      <c r="AN58" s="1233">
        <v>2453</v>
      </c>
      <c r="AO58" s="1233">
        <v>1905</v>
      </c>
      <c r="AP58" s="1233">
        <v>548</v>
      </c>
      <c r="AQ58" s="1233" t="s">
        <v>21</v>
      </c>
      <c r="AR58" s="153">
        <v>4190</v>
      </c>
      <c r="AS58" s="1532" t="s">
        <v>30</v>
      </c>
      <c r="AT58" s="1533" t="s">
        <v>25</v>
      </c>
      <c r="AU58" s="1589" t="s">
        <v>25</v>
      </c>
      <c r="AV58" s="1590" t="s">
        <v>25</v>
      </c>
      <c r="AW58" s="1594" t="s">
        <v>165</v>
      </c>
      <c r="AX58" s="1233">
        <v>453771</v>
      </c>
      <c r="AY58" s="1233">
        <v>466020</v>
      </c>
      <c r="AZ58" s="1233">
        <v>466020</v>
      </c>
      <c r="BA58" s="1233" t="s">
        <v>21</v>
      </c>
      <c r="BB58" s="1233" t="s">
        <v>21</v>
      </c>
      <c r="BC58" s="1233" t="s">
        <v>21</v>
      </c>
      <c r="BD58" s="1233" t="s">
        <v>21</v>
      </c>
      <c r="BE58" s="1233">
        <v>17313</v>
      </c>
      <c r="BF58" s="1233">
        <v>590249</v>
      </c>
      <c r="BG58" s="1233">
        <v>9070</v>
      </c>
      <c r="BH58" s="1233">
        <v>9018</v>
      </c>
      <c r="BI58" s="1233">
        <v>5337</v>
      </c>
      <c r="BJ58" s="1233">
        <v>3199</v>
      </c>
      <c r="BK58" s="1233">
        <v>482</v>
      </c>
      <c r="BL58" s="1233">
        <v>322</v>
      </c>
      <c r="BM58" s="1233">
        <v>160</v>
      </c>
      <c r="BN58" s="1233" t="s">
        <v>21</v>
      </c>
      <c r="BO58" s="153">
        <v>717</v>
      </c>
      <c r="BP58" s="1532" t="s">
        <v>30</v>
      </c>
      <c r="BQ58" s="1533" t="s">
        <v>25</v>
      </c>
      <c r="BR58" s="1589" t="s">
        <v>25</v>
      </c>
      <c r="BS58" s="1590" t="s">
        <v>25</v>
      </c>
      <c r="BT58" s="1594" t="s">
        <v>165</v>
      </c>
      <c r="BU58" s="1233">
        <v>961538</v>
      </c>
      <c r="BV58" s="1233">
        <v>961585</v>
      </c>
      <c r="BW58" s="1233">
        <v>961585</v>
      </c>
      <c r="BX58" s="1233" t="s">
        <v>21</v>
      </c>
      <c r="BY58" s="1233" t="s">
        <v>21</v>
      </c>
      <c r="BZ58" s="1233" t="s">
        <v>21</v>
      </c>
      <c r="CA58" s="1233" t="s">
        <v>21</v>
      </c>
      <c r="CB58" s="1233" t="s">
        <v>21</v>
      </c>
      <c r="CC58" s="1233">
        <v>2826</v>
      </c>
      <c r="CD58" s="1233">
        <v>4445</v>
      </c>
      <c r="CE58" s="1233">
        <v>4437</v>
      </c>
      <c r="CF58" s="1233">
        <v>4437</v>
      </c>
      <c r="CG58" s="1233" t="s">
        <v>21</v>
      </c>
      <c r="CH58" s="1233" t="s">
        <v>21</v>
      </c>
      <c r="CI58" s="1233" t="s">
        <v>21</v>
      </c>
      <c r="CJ58" s="1233" t="s">
        <v>21</v>
      </c>
      <c r="CK58" s="1233" t="s">
        <v>21</v>
      </c>
      <c r="CL58" s="153">
        <v>8</v>
      </c>
      <c r="CM58" s="1532" t="s">
        <v>30</v>
      </c>
      <c r="CN58" s="1533" t="s">
        <v>25</v>
      </c>
    </row>
    <row r="59" spans="1:92" ht="15" customHeight="1">
      <c r="A59" s="1589" t="s">
        <v>25</v>
      </c>
      <c r="B59" s="1590" t="s">
        <v>25</v>
      </c>
      <c r="C59" s="1594" t="s">
        <v>166</v>
      </c>
      <c r="D59" s="1233">
        <v>71472</v>
      </c>
      <c r="E59" s="1233">
        <v>70879</v>
      </c>
      <c r="F59" s="1233">
        <v>41777</v>
      </c>
      <c r="G59" s="1233">
        <v>21</v>
      </c>
      <c r="H59" s="1233">
        <v>29081</v>
      </c>
      <c r="I59" s="1233">
        <v>26018</v>
      </c>
      <c r="J59" s="1233">
        <v>3063</v>
      </c>
      <c r="K59" s="1233">
        <v>2774</v>
      </c>
      <c r="L59" s="1233">
        <v>76738</v>
      </c>
      <c r="M59" s="1233">
        <v>284</v>
      </c>
      <c r="N59" s="1233">
        <v>273</v>
      </c>
      <c r="O59" s="1233">
        <v>4</v>
      </c>
      <c r="P59" s="1233">
        <v>7</v>
      </c>
      <c r="Q59" s="1233">
        <v>262</v>
      </c>
      <c r="R59" s="1233">
        <v>2</v>
      </c>
      <c r="S59" s="1233">
        <v>260</v>
      </c>
      <c r="T59" s="1233">
        <v>16</v>
      </c>
      <c r="U59" s="153">
        <v>19</v>
      </c>
      <c r="V59" s="1532" t="s">
        <v>31</v>
      </c>
      <c r="W59" s="1533" t="s">
        <v>25</v>
      </c>
      <c r="X59" s="1589" t="s">
        <v>25</v>
      </c>
      <c r="Y59" s="1590" t="s">
        <v>25</v>
      </c>
      <c r="Z59" s="1594" t="s">
        <v>166</v>
      </c>
      <c r="AA59" s="1233">
        <v>46655</v>
      </c>
      <c r="AB59" s="1233">
        <v>45631</v>
      </c>
      <c r="AC59" s="1233">
        <v>25252</v>
      </c>
      <c r="AD59" s="1233" t="s">
        <v>21</v>
      </c>
      <c r="AE59" s="1233">
        <v>20379</v>
      </c>
      <c r="AF59" s="1233">
        <v>19232</v>
      </c>
      <c r="AG59" s="1233">
        <v>1147</v>
      </c>
      <c r="AH59" s="1233">
        <v>2468</v>
      </c>
      <c r="AI59" s="1233">
        <v>57252</v>
      </c>
      <c r="AJ59" s="1233">
        <v>10723</v>
      </c>
      <c r="AK59" s="1233">
        <v>11065</v>
      </c>
      <c r="AL59" s="1233">
        <v>8727</v>
      </c>
      <c r="AM59" s="1233" t="s">
        <v>21</v>
      </c>
      <c r="AN59" s="1233">
        <v>2338</v>
      </c>
      <c r="AO59" s="1233">
        <v>1859</v>
      </c>
      <c r="AP59" s="1233">
        <v>479</v>
      </c>
      <c r="AQ59" s="1233" t="s">
        <v>21</v>
      </c>
      <c r="AR59" s="153">
        <v>3848</v>
      </c>
      <c r="AS59" s="1532" t="s">
        <v>31</v>
      </c>
      <c r="AT59" s="1533" t="s">
        <v>25</v>
      </c>
      <c r="AU59" s="1589" t="s">
        <v>25</v>
      </c>
      <c r="AV59" s="1590" t="s">
        <v>25</v>
      </c>
      <c r="AW59" s="1594" t="s">
        <v>166</v>
      </c>
      <c r="AX59" s="1233">
        <v>473796</v>
      </c>
      <c r="AY59" s="1233">
        <v>496835</v>
      </c>
      <c r="AZ59" s="1233">
        <v>496835</v>
      </c>
      <c r="BA59" s="1233" t="s">
        <v>21</v>
      </c>
      <c r="BB59" s="1233" t="s">
        <v>21</v>
      </c>
      <c r="BC59" s="1233" t="s">
        <v>21</v>
      </c>
      <c r="BD59" s="1233" t="s">
        <v>21</v>
      </c>
      <c r="BE59" s="1233">
        <v>18124</v>
      </c>
      <c r="BF59" s="1233">
        <v>549184</v>
      </c>
      <c r="BG59" s="1233">
        <v>9311</v>
      </c>
      <c r="BH59" s="1233">
        <v>9386</v>
      </c>
      <c r="BI59" s="1233">
        <v>5606</v>
      </c>
      <c r="BJ59" s="1233">
        <v>3260</v>
      </c>
      <c r="BK59" s="1233">
        <v>520</v>
      </c>
      <c r="BL59" s="1233">
        <v>348</v>
      </c>
      <c r="BM59" s="1233">
        <v>172</v>
      </c>
      <c r="BN59" s="1233" t="s">
        <v>21</v>
      </c>
      <c r="BO59" s="153">
        <v>643</v>
      </c>
      <c r="BP59" s="1532" t="s">
        <v>31</v>
      </c>
      <c r="BQ59" s="1533" t="s">
        <v>25</v>
      </c>
      <c r="BR59" s="1589" t="s">
        <v>25</v>
      </c>
      <c r="BS59" s="1590" t="s">
        <v>25</v>
      </c>
      <c r="BT59" s="1594" t="s">
        <v>166</v>
      </c>
      <c r="BU59" s="1233">
        <v>1059980</v>
      </c>
      <c r="BV59" s="1233">
        <v>1333632</v>
      </c>
      <c r="BW59" s="1233">
        <v>1333632</v>
      </c>
      <c r="BX59" s="1233" t="s">
        <v>21</v>
      </c>
      <c r="BY59" s="1233" t="s">
        <v>21</v>
      </c>
      <c r="BZ59" s="1233" t="s">
        <v>21</v>
      </c>
      <c r="CA59" s="1233" t="s">
        <v>21</v>
      </c>
      <c r="CB59" s="1233" t="s">
        <v>21</v>
      </c>
      <c r="CC59" s="1233">
        <v>3171</v>
      </c>
      <c r="CD59" s="1233">
        <v>4708</v>
      </c>
      <c r="CE59" s="1233">
        <v>4708</v>
      </c>
      <c r="CF59" s="1233">
        <v>4708</v>
      </c>
      <c r="CG59" s="1233" t="s">
        <v>21</v>
      </c>
      <c r="CH59" s="1233" t="s">
        <v>21</v>
      </c>
      <c r="CI59" s="1233" t="s">
        <v>21</v>
      </c>
      <c r="CJ59" s="1233" t="s">
        <v>21</v>
      </c>
      <c r="CK59" s="1233" t="s">
        <v>21</v>
      </c>
      <c r="CL59" s="153">
        <v>8</v>
      </c>
      <c r="CM59" s="1532" t="s">
        <v>31</v>
      </c>
      <c r="CN59" s="1533" t="s">
        <v>25</v>
      </c>
    </row>
    <row r="60" spans="1:92" ht="15" customHeight="1">
      <c r="A60" s="1589" t="s">
        <v>25</v>
      </c>
      <c r="B60" s="1590" t="s">
        <v>25</v>
      </c>
      <c r="C60" s="1594" t="s">
        <v>167</v>
      </c>
      <c r="D60" s="1233">
        <v>89050</v>
      </c>
      <c r="E60" s="1233">
        <v>85082</v>
      </c>
      <c r="F60" s="1233">
        <v>59085</v>
      </c>
      <c r="G60" s="1233">
        <v>18</v>
      </c>
      <c r="H60" s="1233">
        <v>25979</v>
      </c>
      <c r="I60" s="1233">
        <v>22697</v>
      </c>
      <c r="J60" s="1233">
        <v>3282</v>
      </c>
      <c r="K60" s="1233">
        <v>2536</v>
      </c>
      <c r="L60" s="1233">
        <v>80617</v>
      </c>
      <c r="M60" s="1233">
        <v>310</v>
      </c>
      <c r="N60" s="1233">
        <v>294</v>
      </c>
      <c r="O60" s="1233">
        <v>4</v>
      </c>
      <c r="P60" s="1233">
        <v>6</v>
      </c>
      <c r="Q60" s="1233">
        <v>284</v>
      </c>
      <c r="R60" s="1233">
        <v>1</v>
      </c>
      <c r="S60" s="1233">
        <v>283</v>
      </c>
      <c r="T60" s="1233">
        <v>14</v>
      </c>
      <c r="U60" s="153">
        <v>21</v>
      </c>
      <c r="V60" s="1532" t="s">
        <v>32</v>
      </c>
      <c r="W60" s="1533" t="s">
        <v>25</v>
      </c>
      <c r="X60" s="1589" t="s">
        <v>25</v>
      </c>
      <c r="Y60" s="1590" t="s">
        <v>25</v>
      </c>
      <c r="Z60" s="1594" t="s">
        <v>167</v>
      </c>
      <c r="AA60" s="1233">
        <v>61625</v>
      </c>
      <c r="AB60" s="1233">
        <v>58466</v>
      </c>
      <c r="AC60" s="1233">
        <v>40494</v>
      </c>
      <c r="AD60" s="1233" t="s">
        <v>21</v>
      </c>
      <c r="AE60" s="1233">
        <v>17972</v>
      </c>
      <c r="AF60" s="1233">
        <v>16647</v>
      </c>
      <c r="AG60" s="1233">
        <v>1325</v>
      </c>
      <c r="AH60" s="1233">
        <v>2243</v>
      </c>
      <c r="AI60" s="1233">
        <v>60415</v>
      </c>
      <c r="AJ60" s="1233">
        <v>10271</v>
      </c>
      <c r="AK60" s="1233">
        <v>10608</v>
      </c>
      <c r="AL60" s="1233">
        <v>8348</v>
      </c>
      <c r="AM60" s="1233" t="s">
        <v>21</v>
      </c>
      <c r="AN60" s="1233">
        <v>2260</v>
      </c>
      <c r="AO60" s="1233">
        <v>1729</v>
      </c>
      <c r="AP60" s="1233">
        <v>531</v>
      </c>
      <c r="AQ60" s="1233" t="s">
        <v>21</v>
      </c>
      <c r="AR60" s="153">
        <v>3511</v>
      </c>
      <c r="AS60" s="1532" t="s">
        <v>32</v>
      </c>
      <c r="AT60" s="1533" t="s">
        <v>25</v>
      </c>
      <c r="AU60" s="1589" t="s">
        <v>25</v>
      </c>
      <c r="AV60" s="1590" t="s">
        <v>25</v>
      </c>
      <c r="AW60" s="1594" t="s">
        <v>167</v>
      </c>
      <c r="AX60" s="1233">
        <v>534114</v>
      </c>
      <c r="AY60" s="1233">
        <v>444395</v>
      </c>
      <c r="AZ60" s="1233">
        <v>444395</v>
      </c>
      <c r="BA60" s="1233" t="s">
        <v>21</v>
      </c>
      <c r="BB60" s="1233" t="s">
        <v>21</v>
      </c>
      <c r="BC60" s="1233" t="s">
        <v>21</v>
      </c>
      <c r="BD60" s="1233" t="s">
        <v>21</v>
      </c>
      <c r="BE60" s="1233">
        <v>17303</v>
      </c>
      <c r="BF60" s="1233">
        <v>668766</v>
      </c>
      <c r="BG60" s="1233">
        <v>8848</v>
      </c>
      <c r="BH60" s="1233">
        <v>8813</v>
      </c>
      <c r="BI60" s="1233">
        <v>5371</v>
      </c>
      <c r="BJ60" s="1233">
        <v>3104</v>
      </c>
      <c r="BK60" s="1233">
        <v>338</v>
      </c>
      <c r="BL60" s="1233">
        <v>178</v>
      </c>
      <c r="BM60" s="1233">
        <v>160</v>
      </c>
      <c r="BN60" s="1233" t="s">
        <v>21</v>
      </c>
      <c r="BO60" s="153">
        <v>676</v>
      </c>
      <c r="BP60" s="1532" t="s">
        <v>32</v>
      </c>
      <c r="BQ60" s="1533" t="s">
        <v>25</v>
      </c>
      <c r="BR60" s="1589" t="s">
        <v>25</v>
      </c>
      <c r="BS60" s="1590" t="s">
        <v>25</v>
      </c>
      <c r="BT60" s="1594" t="s">
        <v>167</v>
      </c>
      <c r="BU60" s="1233">
        <v>891534</v>
      </c>
      <c r="BV60" s="1233">
        <v>891755</v>
      </c>
      <c r="BW60" s="1233">
        <v>891755</v>
      </c>
      <c r="BX60" s="1233" t="s">
        <v>21</v>
      </c>
      <c r="BY60" s="1233" t="s">
        <v>21</v>
      </c>
      <c r="BZ60" s="1233" t="s">
        <v>21</v>
      </c>
      <c r="CA60" s="1233" t="s">
        <v>21</v>
      </c>
      <c r="CB60" s="1233" t="s">
        <v>21</v>
      </c>
      <c r="CC60" s="1233">
        <v>2950</v>
      </c>
      <c r="CD60" s="1233">
        <v>4249</v>
      </c>
      <c r="CE60" s="1233">
        <v>4243</v>
      </c>
      <c r="CF60" s="1233">
        <v>4243</v>
      </c>
      <c r="CG60" s="1233" t="s">
        <v>21</v>
      </c>
      <c r="CH60" s="1233" t="s">
        <v>21</v>
      </c>
      <c r="CI60" s="1233" t="s">
        <v>21</v>
      </c>
      <c r="CJ60" s="1233" t="s">
        <v>21</v>
      </c>
      <c r="CK60" s="1233" t="s">
        <v>21</v>
      </c>
      <c r="CL60" s="153">
        <v>14</v>
      </c>
      <c r="CM60" s="1532" t="s">
        <v>32</v>
      </c>
      <c r="CN60" s="1533" t="s">
        <v>25</v>
      </c>
    </row>
    <row r="61" spans="1:92" ht="15" customHeight="1">
      <c r="A61" s="1589" t="s">
        <v>25</v>
      </c>
      <c r="B61" s="1590" t="s">
        <v>25</v>
      </c>
      <c r="C61" s="1594" t="s">
        <v>2154</v>
      </c>
      <c r="D61" s="1233">
        <v>69297</v>
      </c>
      <c r="E61" s="1233">
        <v>72797</v>
      </c>
      <c r="F61" s="1233">
        <v>51033</v>
      </c>
      <c r="G61" s="1233">
        <v>227</v>
      </c>
      <c r="H61" s="1233">
        <v>21538</v>
      </c>
      <c r="I61" s="1233">
        <v>18175</v>
      </c>
      <c r="J61" s="1233">
        <v>3362</v>
      </c>
      <c r="K61" s="1233">
        <v>1636</v>
      </c>
      <c r="L61" s="1233">
        <v>77138</v>
      </c>
      <c r="M61" s="1233">
        <v>287</v>
      </c>
      <c r="N61" s="1233">
        <v>272</v>
      </c>
      <c r="O61" s="1233">
        <v>3</v>
      </c>
      <c r="P61" s="1233">
        <v>6</v>
      </c>
      <c r="Q61" s="1233">
        <v>263</v>
      </c>
      <c r="R61" s="1233">
        <v>1</v>
      </c>
      <c r="S61" s="1233">
        <v>262</v>
      </c>
      <c r="T61" s="1233">
        <v>12</v>
      </c>
      <c r="U61" s="153">
        <v>24</v>
      </c>
      <c r="V61" s="1532" t="s">
        <v>33</v>
      </c>
      <c r="W61" s="1533" t="s">
        <v>25</v>
      </c>
      <c r="X61" s="1589" t="s">
        <v>25</v>
      </c>
      <c r="Y61" s="1590" t="s">
        <v>25</v>
      </c>
      <c r="Z61" s="1594" t="s">
        <v>2154</v>
      </c>
      <c r="AA61" s="1233">
        <v>46581</v>
      </c>
      <c r="AB61" s="1233">
        <v>49931</v>
      </c>
      <c r="AC61" s="1233">
        <v>34721</v>
      </c>
      <c r="AD61" s="1233" t="s">
        <v>21</v>
      </c>
      <c r="AE61" s="1233">
        <v>15210</v>
      </c>
      <c r="AF61" s="1233">
        <v>14136</v>
      </c>
      <c r="AG61" s="1233">
        <v>1074</v>
      </c>
      <c r="AH61" s="1233">
        <v>1423</v>
      </c>
      <c r="AI61" s="1233">
        <v>57064</v>
      </c>
      <c r="AJ61" s="1233">
        <v>6572</v>
      </c>
      <c r="AK61" s="1233">
        <v>5955</v>
      </c>
      <c r="AL61" s="1233">
        <v>4900</v>
      </c>
      <c r="AM61" s="1233" t="s">
        <v>21</v>
      </c>
      <c r="AN61" s="1233">
        <v>1055</v>
      </c>
      <c r="AO61" s="1233">
        <v>679</v>
      </c>
      <c r="AP61" s="1233">
        <v>376</v>
      </c>
      <c r="AQ61" s="1233" t="s">
        <v>21</v>
      </c>
      <c r="AR61" s="153">
        <v>4128</v>
      </c>
      <c r="AS61" s="1532" t="s">
        <v>33</v>
      </c>
      <c r="AT61" s="1533" t="s">
        <v>25</v>
      </c>
      <c r="AU61" s="1589" t="s">
        <v>25</v>
      </c>
      <c r="AV61" s="1590" t="s">
        <v>25</v>
      </c>
      <c r="AW61" s="1594" t="s">
        <v>2154</v>
      </c>
      <c r="AX61" s="1233">
        <v>312527</v>
      </c>
      <c r="AY61" s="1233">
        <v>375836</v>
      </c>
      <c r="AZ61" s="1233">
        <v>375836</v>
      </c>
      <c r="BA61" s="1233" t="s">
        <v>21</v>
      </c>
      <c r="BB61" s="1233" t="s">
        <v>21</v>
      </c>
      <c r="BC61" s="1233" t="s">
        <v>21</v>
      </c>
      <c r="BD61" s="1233" t="s">
        <v>21</v>
      </c>
      <c r="BE61" s="1233">
        <v>7412</v>
      </c>
      <c r="BF61" s="1233">
        <v>598579</v>
      </c>
      <c r="BG61" s="1233">
        <v>8330</v>
      </c>
      <c r="BH61" s="1233">
        <v>8352</v>
      </c>
      <c r="BI61" s="1233">
        <v>4868</v>
      </c>
      <c r="BJ61" s="1233">
        <v>3074</v>
      </c>
      <c r="BK61" s="1233">
        <v>410</v>
      </c>
      <c r="BL61" s="1233">
        <v>234</v>
      </c>
      <c r="BM61" s="1233">
        <v>176</v>
      </c>
      <c r="BN61" s="1233" t="s">
        <v>21</v>
      </c>
      <c r="BO61" s="153">
        <v>654</v>
      </c>
      <c r="BP61" s="1532" t="s">
        <v>33</v>
      </c>
      <c r="BQ61" s="1533" t="s">
        <v>25</v>
      </c>
      <c r="BR61" s="1589" t="s">
        <v>25</v>
      </c>
      <c r="BS61" s="1590" t="s">
        <v>25</v>
      </c>
      <c r="BT61" s="1594" t="s">
        <v>2154</v>
      </c>
      <c r="BU61" s="1233">
        <v>741377</v>
      </c>
      <c r="BV61" s="1233">
        <v>740937</v>
      </c>
      <c r="BW61" s="1233">
        <v>740937</v>
      </c>
      <c r="BX61" s="1233" t="s">
        <v>21</v>
      </c>
      <c r="BY61" s="1233" t="s">
        <v>21</v>
      </c>
      <c r="BZ61" s="1233" t="s">
        <v>21</v>
      </c>
      <c r="CA61" s="1233" t="s">
        <v>21</v>
      </c>
      <c r="CB61" s="1233" t="s">
        <v>21</v>
      </c>
      <c r="CC61" s="1233">
        <v>3390</v>
      </c>
      <c r="CD61" s="1233">
        <v>2645</v>
      </c>
      <c r="CE61" s="1233">
        <v>2651</v>
      </c>
      <c r="CF61" s="1233">
        <v>2651</v>
      </c>
      <c r="CG61" s="1233" t="s">
        <v>21</v>
      </c>
      <c r="CH61" s="1233" t="s">
        <v>21</v>
      </c>
      <c r="CI61" s="1233" t="s">
        <v>21</v>
      </c>
      <c r="CJ61" s="1233" t="s">
        <v>21</v>
      </c>
      <c r="CK61" s="1233" t="s">
        <v>21</v>
      </c>
      <c r="CL61" s="153">
        <v>8</v>
      </c>
      <c r="CM61" s="1532" t="s">
        <v>33</v>
      </c>
      <c r="CN61" s="1533" t="s">
        <v>25</v>
      </c>
    </row>
    <row r="62" spans="1:92" ht="15" customHeight="1">
      <c r="A62" s="1589" t="s">
        <v>25</v>
      </c>
      <c r="B62" s="1590" t="s">
        <v>25</v>
      </c>
      <c r="C62" s="1594" t="s">
        <v>168</v>
      </c>
      <c r="D62" s="1233">
        <v>83027</v>
      </c>
      <c r="E62" s="1233">
        <v>78234</v>
      </c>
      <c r="F62" s="1233">
        <v>58056</v>
      </c>
      <c r="G62" s="1233">
        <v>334</v>
      </c>
      <c r="H62" s="1233">
        <v>19844</v>
      </c>
      <c r="I62" s="1233">
        <v>17747</v>
      </c>
      <c r="J62" s="1233">
        <v>2098</v>
      </c>
      <c r="K62" s="1233">
        <v>3353</v>
      </c>
      <c r="L62" s="1233">
        <v>81576</v>
      </c>
      <c r="M62" s="1233">
        <v>289</v>
      </c>
      <c r="N62" s="1233">
        <v>280</v>
      </c>
      <c r="O62" s="1233">
        <v>4</v>
      </c>
      <c r="P62" s="1233">
        <v>7</v>
      </c>
      <c r="Q62" s="1233">
        <v>269</v>
      </c>
      <c r="R62" s="1233">
        <v>1</v>
      </c>
      <c r="S62" s="1233">
        <v>268</v>
      </c>
      <c r="T62" s="1233">
        <v>9</v>
      </c>
      <c r="U62" s="153">
        <v>24</v>
      </c>
      <c r="V62" s="1532" t="s">
        <v>34</v>
      </c>
      <c r="W62" s="1533" t="s">
        <v>25</v>
      </c>
      <c r="X62" s="1589" t="s">
        <v>25</v>
      </c>
      <c r="Y62" s="1590" t="s">
        <v>25</v>
      </c>
      <c r="Z62" s="1594" t="s">
        <v>168</v>
      </c>
      <c r="AA62" s="1233">
        <v>55795</v>
      </c>
      <c r="AB62" s="1233">
        <v>51551</v>
      </c>
      <c r="AC62" s="1233">
        <v>38161</v>
      </c>
      <c r="AD62" s="1233" t="s">
        <v>21</v>
      </c>
      <c r="AE62" s="1233">
        <v>13390</v>
      </c>
      <c r="AF62" s="1233">
        <v>12795</v>
      </c>
      <c r="AG62" s="1233">
        <v>595</v>
      </c>
      <c r="AH62" s="1233">
        <v>2993</v>
      </c>
      <c r="AI62" s="1233">
        <v>61306</v>
      </c>
      <c r="AJ62" s="1233">
        <v>8622</v>
      </c>
      <c r="AK62" s="1233">
        <v>9283</v>
      </c>
      <c r="AL62" s="1233">
        <v>7343</v>
      </c>
      <c r="AM62" s="1233" t="s">
        <v>21</v>
      </c>
      <c r="AN62" s="1233">
        <v>1940</v>
      </c>
      <c r="AO62" s="1233">
        <v>1741</v>
      </c>
      <c r="AP62" s="1233">
        <v>199</v>
      </c>
      <c r="AQ62" s="1233" t="s">
        <v>21</v>
      </c>
      <c r="AR62" s="153">
        <v>3467</v>
      </c>
      <c r="AS62" s="1532" t="s">
        <v>34</v>
      </c>
      <c r="AT62" s="1533" t="s">
        <v>25</v>
      </c>
      <c r="AU62" s="1589" t="s">
        <v>25</v>
      </c>
      <c r="AV62" s="1590" t="s">
        <v>25</v>
      </c>
      <c r="AW62" s="1594" t="s">
        <v>168</v>
      </c>
      <c r="AX62" s="1233">
        <v>461989</v>
      </c>
      <c r="AY62" s="1233">
        <v>336488</v>
      </c>
      <c r="AZ62" s="1233">
        <v>336488</v>
      </c>
      <c r="BA62" s="1233" t="s">
        <v>21</v>
      </c>
      <c r="BB62" s="1233" t="s">
        <v>21</v>
      </c>
      <c r="BC62" s="1233" t="s">
        <v>21</v>
      </c>
      <c r="BD62" s="1233" t="s">
        <v>21</v>
      </c>
      <c r="BE62" s="1233">
        <v>14586</v>
      </c>
      <c r="BF62" s="1233">
        <v>709288</v>
      </c>
      <c r="BG62" s="1233">
        <v>7511</v>
      </c>
      <c r="BH62" s="1233">
        <v>7551</v>
      </c>
      <c r="BI62" s="1233">
        <v>4616</v>
      </c>
      <c r="BJ62" s="1233">
        <v>2583</v>
      </c>
      <c r="BK62" s="1233">
        <v>352</v>
      </c>
      <c r="BL62" s="1233">
        <v>206</v>
      </c>
      <c r="BM62" s="1233">
        <v>146</v>
      </c>
      <c r="BN62" s="1233" t="s">
        <v>21</v>
      </c>
      <c r="BO62" s="153">
        <v>614</v>
      </c>
      <c r="BP62" s="1532" t="s">
        <v>34</v>
      </c>
      <c r="BQ62" s="1533" t="s">
        <v>25</v>
      </c>
      <c r="BR62" s="1589" t="s">
        <v>25</v>
      </c>
      <c r="BS62" s="1590" t="s">
        <v>25</v>
      </c>
      <c r="BT62" s="1594" t="s">
        <v>168</v>
      </c>
      <c r="BU62" s="1233">
        <v>649050</v>
      </c>
      <c r="BV62" s="1233">
        <v>649300</v>
      </c>
      <c r="BW62" s="1233">
        <v>649300</v>
      </c>
      <c r="BX62" s="1233" t="s">
        <v>21</v>
      </c>
      <c r="BY62" s="1233" t="s">
        <v>21</v>
      </c>
      <c r="BZ62" s="1233" t="s">
        <v>21</v>
      </c>
      <c r="CA62" s="1233" t="s">
        <v>21</v>
      </c>
      <c r="CB62" s="1233" t="s">
        <v>21</v>
      </c>
      <c r="CC62" s="1233">
        <v>3140</v>
      </c>
      <c r="CD62" s="1233">
        <v>3749</v>
      </c>
      <c r="CE62" s="1233">
        <v>3753</v>
      </c>
      <c r="CF62" s="1233">
        <v>3753</v>
      </c>
      <c r="CG62" s="1233" t="s">
        <v>21</v>
      </c>
      <c r="CH62" s="1233" t="s">
        <v>21</v>
      </c>
      <c r="CI62" s="1233" t="s">
        <v>21</v>
      </c>
      <c r="CJ62" s="1233" t="s">
        <v>21</v>
      </c>
      <c r="CK62" s="1233" t="s">
        <v>21</v>
      </c>
      <c r="CL62" s="153">
        <v>4</v>
      </c>
      <c r="CM62" s="1532" t="s">
        <v>34</v>
      </c>
      <c r="CN62" s="1533" t="s">
        <v>25</v>
      </c>
    </row>
    <row r="63" spans="1:92" ht="15" customHeight="1">
      <c r="A63" s="1589" t="s">
        <v>25</v>
      </c>
      <c r="B63" s="1590" t="s">
        <v>25</v>
      </c>
      <c r="C63" s="1594" t="s">
        <v>169</v>
      </c>
      <c r="D63" s="1233">
        <v>73985</v>
      </c>
      <c r="E63" s="1233">
        <v>76880</v>
      </c>
      <c r="F63" s="1233">
        <v>54543</v>
      </c>
      <c r="G63" s="1233">
        <v>46</v>
      </c>
      <c r="H63" s="1233">
        <v>22291</v>
      </c>
      <c r="I63" s="1233">
        <v>19351</v>
      </c>
      <c r="J63" s="1233">
        <v>2940</v>
      </c>
      <c r="K63" s="1233">
        <v>6899</v>
      </c>
      <c r="L63" s="1233">
        <v>78885</v>
      </c>
      <c r="M63" s="1233">
        <v>288</v>
      </c>
      <c r="N63" s="1233">
        <v>282</v>
      </c>
      <c r="O63" s="1233">
        <v>4</v>
      </c>
      <c r="P63" s="1233">
        <v>6</v>
      </c>
      <c r="Q63" s="1233">
        <v>272</v>
      </c>
      <c r="R63" s="1233">
        <v>2</v>
      </c>
      <c r="S63" s="1233">
        <v>270</v>
      </c>
      <c r="T63" s="1233">
        <v>10</v>
      </c>
      <c r="U63" s="153">
        <v>20</v>
      </c>
      <c r="V63" s="1532" t="s">
        <v>35</v>
      </c>
      <c r="W63" s="1533" t="s">
        <v>25</v>
      </c>
      <c r="X63" s="1589" t="s">
        <v>25</v>
      </c>
      <c r="Y63" s="1590" t="s">
        <v>25</v>
      </c>
      <c r="Z63" s="1594" t="s">
        <v>169</v>
      </c>
      <c r="AA63" s="1233">
        <v>47582</v>
      </c>
      <c r="AB63" s="1233">
        <v>51148</v>
      </c>
      <c r="AC63" s="1233">
        <v>36507</v>
      </c>
      <c r="AD63" s="1233" t="s">
        <v>21</v>
      </c>
      <c r="AE63" s="1233">
        <v>14641</v>
      </c>
      <c r="AF63" s="1233">
        <v>13851</v>
      </c>
      <c r="AG63" s="1233">
        <v>790</v>
      </c>
      <c r="AH63" s="1233">
        <v>6267</v>
      </c>
      <c r="AI63" s="1233">
        <v>57749</v>
      </c>
      <c r="AJ63" s="1233">
        <v>10380</v>
      </c>
      <c r="AK63" s="1233">
        <v>10429</v>
      </c>
      <c r="AL63" s="1233">
        <v>8499</v>
      </c>
      <c r="AM63" s="1233" t="s">
        <v>21</v>
      </c>
      <c r="AN63" s="1233">
        <v>1930</v>
      </c>
      <c r="AO63" s="1233">
        <v>1529</v>
      </c>
      <c r="AP63" s="1233">
        <v>401</v>
      </c>
      <c r="AQ63" s="1233" t="s">
        <v>21</v>
      </c>
      <c r="AR63" s="153">
        <v>3418</v>
      </c>
      <c r="AS63" s="1532" t="s">
        <v>35</v>
      </c>
      <c r="AT63" s="1533" t="s">
        <v>25</v>
      </c>
      <c r="AU63" s="1589" t="s">
        <v>25</v>
      </c>
      <c r="AV63" s="1590" t="s">
        <v>25</v>
      </c>
      <c r="AW63" s="1594" t="s">
        <v>169</v>
      </c>
      <c r="AX63" s="1233">
        <v>395858</v>
      </c>
      <c r="AY63" s="1233">
        <v>431652</v>
      </c>
      <c r="AZ63" s="1233">
        <v>431652</v>
      </c>
      <c r="BA63" s="1233" t="s">
        <v>21</v>
      </c>
      <c r="BB63" s="1233" t="s">
        <v>21</v>
      </c>
      <c r="BC63" s="1233" t="s">
        <v>21</v>
      </c>
      <c r="BD63" s="1233" t="s">
        <v>21</v>
      </c>
      <c r="BE63" s="1233">
        <v>16898</v>
      </c>
      <c r="BF63" s="1233">
        <v>656622</v>
      </c>
      <c r="BG63" s="1233">
        <v>8376</v>
      </c>
      <c r="BH63" s="1233">
        <v>8266</v>
      </c>
      <c r="BI63" s="1233">
        <v>4943</v>
      </c>
      <c r="BJ63" s="1233">
        <v>2988</v>
      </c>
      <c r="BK63" s="1233">
        <v>335</v>
      </c>
      <c r="BL63" s="1233">
        <v>217</v>
      </c>
      <c r="BM63" s="1233">
        <v>118</v>
      </c>
      <c r="BN63" s="1233" t="s">
        <v>21</v>
      </c>
      <c r="BO63" s="153">
        <v>725</v>
      </c>
      <c r="BP63" s="1532" t="s">
        <v>35</v>
      </c>
      <c r="BQ63" s="1533" t="s">
        <v>25</v>
      </c>
      <c r="BR63" s="1589" t="s">
        <v>25</v>
      </c>
      <c r="BS63" s="1590" t="s">
        <v>25</v>
      </c>
      <c r="BT63" s="1594" t="s">
        <v>169</v>
      </c>
      <c r="BU63" s="1233">
        <v>763019</v>
      </c>
      <c r="BV63" s="1233">
        <v>763268</v>
      </c>
      <c r="BW63" s="1233">
        <v>763268</v>
      </c>
      <c r="BX63" s="1233" t="s">
        <v>21</v>
      </c>
      <c r="BY63" s="1233" t="s">
        <v>21</v>
      </c>
      <c r="BZ63" s="1233" t="s">
        <v>21</v>
      </c>
      <c r="CA63" s="1233" t="s">
        <v>21</v>
      </c>
      <c r="CB63" s="1233" t="s">
        <v>21</v>
      </c>
      <c r="CC63" s="1233">
        <v>2891</v>
      </c>
      <c r="CD63" s="1233">
        <v>1610</v>
      </c>
      <c r="CE63" s="1233">
        <v>1614</v>
      </c>
      <c r="CF63" s="1233">
        <v>1614</v>
      </c>
      <c r="CG63" s="1233" t="s">
        <v>21</v>
      </c>
      <c r="CH63" s="1233" t="s">
        <v>21</v>
      </c>
      <c r="CI63" s="1233" t="s">
        <v>21</v>
      </c>
      <c r="CJ63" s="1233" t="s">
        <v>21</v>
      </c>
      <c r="CK63" s="1233" t="s">
        <v>21</v>
      </c>
      <c r="CL63" s="153" t="s">
        <v>21</v>
      </c>
      <c r="CM63" s="1532" t="s">
        <v>35</v>
      </c>
      <c r="CN63" s="1533" t="s">
        <v>25</v>
      </c>
    </row>
    <row r="64" spans="1:92" ht="15" customHeight="1">
      <c r="A64" s="1589" t="s">
        <v>25</v>
      </c>
      <c r="B64" s="1590" t="s">
        <v>25</v>
      </c>
      <c r="C64" s="1594" t="s">
        <v>170</v>
      </c>
      <c r="D64" s="1233">
        <v>67123</v>
      </c>
      <c r="E64" s="1233">
        <v>70628</v>
      </c>
      <c r="F64" s="1233">
        <v>47109</v>
      </c>
      <c r="G64" s="1233">
        <v>75</v>
      </c>
      <c r="H64" s="1233">
        <v>23444</v>
      </c>
      <c r="I64" s="1233">
        <v>20638</v>
      </c>
      <c r="J64" s="1233">
        <v>2806</v>
      </c>
      <c r="K64" s="1233">
        <v>4158</v>
      </c>
      <c r="L64" s="1233">
        <v>76117</v>
      </c>
      <c r="M64" s="1233">
        <v>339</v>
      </c>
      <c r="N64" s="1233">
        <v>325</v>
      </c>
      <c r="O64" s="1233">
        <v>3</v>
      </c>
      <c r="P64" s="1233">
        <v>11</v>
      </c>
      <c r="Q64" s="1233">
        <v>311</v>
      </c>
      <c r="R64" s="1233">
        <v>1</v>
      </c>
      <c r="S64" s="1233">
        <v>310</v>
      </c>
      <c r="T64" s="1233">
        <v>12</v>
      </c>
      <c r="U64" s="153">
        <v>22</v>
      </c>
      <c r="V64" s="1532" t="s">
        <v>36</v>
      </c>
      <c r="W64" s="1533" t="s">
        <v>25</v>
      </c>
      <c r="X64" s="1589" t="s">
        <v>25</v>
      </c>
      <c r="Y64" s="1590" t="s">
        <v>25</v>
      </c>
      <c r="Z64" s="1594" t="s">
        <v>170</v>
      </c>
      <c r="AA64" s="1233">
        <v>42638</v>
      </c>
      <c r="AB64" s="1233">
        <v>46840</v>
      </c>
      <c r="AC64" s="1233">
        <v>31320</v>
      </c>
      <c r="AD64" s="1233" t="s">
        <v>21</v>
      </c>
      <c r="AE64" s="1233">
        <v>15520</v>
      </c>
      <c r="AF64" s="1233">
        <v>14720</v>
      </c>
      <c r="AG64" s="1233">
        <v>800</v>
      </c>
      <c r="AH64" s="1233">
        <v>3631</v>
      </c>
      <c r="AI64" s="1233">
        <v>53550</v>
      </c>
      <c r="AJ64" s="1233">
        <v>9658</v>
      </c>
      <c r="AK64" s="1233">
        <v>9440</v>
      </c>
      <c r="AL64" s="1233">
        <v>7432</v>
      </c>
      <c r="AM64" s="1233" t="s">
        <v>21</v>
      </c>
      <c r="AN64" s="1233">
        <v>2008</v>
      </c>
      <c r="AO64" s="1233">
        <v>1521</v>
      </c>
      <c r="AP64" s="1233">
        <v>487</v>
      </c>
      <c r="AQ64" s="1233" t="s">
        <v>21</v>
      </c>
      <c r="AR64" s="153">
        <v>3635</v>
      </c>
      <c r="AS64" s="1532" t="s">
        <v>36</v>
      </c>
      <c r="AT64" s="1533" t="s">
        <v>25</v>
      </c>
      <c r="AU64" s="1589" t="s">
        <v>25</v>
      </c>
      <c r="AV64" s="1590" t="s">
        <v>25</v>
      </c>
      <c r="AW64" s="1594" t="s">
        <v>170</v>
      </c>
      <c r="AX64" s="1233">
        <v>363001</v>
      </c>
      <c r="AY64" s="1233">
        <v>430384</v>
      </c>
      <c r="AZ64" s="1233">
        <v>430384</v>
      </c>
      <c r="BA64" s="1233" t="s">
        <v>21</v>
      </c>
      <c r="BB64" s="1233" t="s">
        <v>21</v>
      </c>
      <c r="BC64" s="1233" t="s">
        <v>21</v>
      </c>
      <c r="BD64" s="1233" t="s">
        <v>21</v>
      </c>
      <c r="BE64" s="1233">
        <v>16796</v>
      </c>
      <c r="BF64" s="1233">
        <v>572711</v>
      </c>
      <c r="BG64" s="1233">
        <v>6375</v>
      </c>
      <c r="BH64" s="1233">
        <v>6443</v>
      </c>
      <c r="BI64" s="1233">
        <v>3261</v>
      </c>
      <c r="BJ64" s="1233">
        <v>2877</v>
      </c>
      <c r="BK64" s="1233">
        <v>305</v>
      </c>
      <c r="BL64" s="1233">
        <v>215</v>
      </c>
      <c r="BM64" s="1233">
        <v>90</v>
      </c>
      <c r="BN64" s="1233" t="s">
        <v>21</v>
      </c>
      <c r="BO64" s="153">
        <v>657</v>
      </c>
      <c r="BP64" s="1532" t="s">
        <v>36</v>
      </c>
      <c r="BQ64" s="1533" t="s">
        <v>25</v>
      </c>
      <c r="BR64" s="1589" t="s">
        <v>25</v>
      </c>
      <c r="BS64" s="1590" t="s">
        <v>25</v>
      </c>
      <c r="BT64" s="1594" t="s">
        <v>170</v>
      </c>
      <c r="BU64" s="1233">
        <v>821830</v>
      </c>
      <c r="BV64" s="1233">
        <v>822005</v>
      </c>
      <c r="BW64" s="1233">
        <v>822005</v>
      </c>
      <c r="BX64" s="1233" t="s">
        <v>21</v>
      </c>
      <c r="BY64" s="1233" t="s">
        <v>21</v>
      </c>
      <c r="BZ64" s="1233" t="s">
        <v>21</v>
      </c>
      <c r="CA64" s="1233" t="s">
        <v>21</v>
      </c>
      <c r="CB64" s="1233" t="s">
        <v>21</v>
      </c>
      <c r="CC64" s="1233">
        <v>3032</v>
      </c>
      <c r="CD64" s="1233">
        <v>2740</v>
      </c>
      <c r="CE64" s="1233">
        <v>2740</v>
      </c>
      <c r="CF64" s="1233">
        <v>2740</v>
      </c>
      <c r="CG64" s="1233" t="s">
        <v>21</v>
      </c>
      <c r="CH64" s="1233" t="s">
        <v>21</v>
      </c>
      <c r="CI64" s="1233" t="s">
        <v>21</v>
      </c>
      <c r="CJ64" s="1233" t="s">
        <v>21</v>
      </c>
      <c r="CK64" s="1233" t="s">
        <v>21</v>
      </c>
      <c r="CL64" s="153" t="s">
        <v>21</v>
      </c>
      <c r="CM64" s="1532" t="s">
        <v>36</v>
      </c>
      <c r="CN64" s="1533" t="s">
        <v>25</v>
      </c>
    </row>
    <row r="65" spans="1:92" ht="15" customHeight="1">
      <c r="A65" s="1589" t="s">
        <v>25</v>
      </c>
      <c r="B65" s="1590" t="s">
        <v>25</v>
      </c>
      <c r="C65" s="1594" t="s">
        <v>171</v>
      </c>
      <c r="D65" s="1233">
        <v>73523</v>
      </c>
      <c r="E65" s="1233">
        <v>71728</v>
      </c>
      <c r="F65" s="1233">
        <v>45546</v>
      </c>
      <c r="G65" s="1233">
        <v>101</v>
      </c>
      <c r="H65" s="1233">
        <v>26082</v>
      </c>
      <c r="I65" s="1233">
        <v>22870</v>
      </c>
      <c r="J65" s="1233">
        <v>3212</v>
      </c>
      <c r="K65" s="1233">
        <v>1159</v>
      </c>
      <c r="L65" s="1233">
        <v>77848</v>
      </c>
      <c r="M65" s="1233">
        <v>315</v>
      </c>
      <c r="N65" s="1233">
        <v>295</v>
      </c>
      <c r="O65" s="1233">
        <v>4</v>
      </c>
      <c r="P65" s="1233">
        <v>9</v>
      </c>
      <c r="Q65" s="1233">
        <v>282</v>
      </c>
      <c r="R65" s="1233">
        <v>2</v>
      </c>
      <c r="S65" s="1233">
        <v>280</v>
      </c>
      <c r="T65" s="1233">
        <v>11</v>
      </c>
      <c r="U65" s="153">
        <v>30</v>
      </c>
      <c r="V65" s="1532" t="s">
        <v>37</v>
      </c>
      <c r="W65" s="1533" t="s">
        <v>25</v>
      </c>
      <c r="X65" s="1589" t="s">
        <v>25</v>
      </c>
      <c r="Y65" s="1590" t="s">
        <v>25</v>
      </c>
      <c r="Z65" s="1594" t="s">
        <v>171</v>
      </c>
      <c r="AA65" s="1233">
        <v>46773</v>
      </c>
      <c r="AB65" s="1233">
        <v>44935</v>
      </c>
      <c r="AC65" s="1233">
        <v>27884</v>
      </c>
      <c r="AD65" s="1233" t="s">
        <v>21</v>
      </c>
      <c r="AE65" s="1233">
        <v>17051</v>
      </c>
      <c r="AF65" s="1233">
        <v>15796</v>
      </c>
      <c r="AG65" s="1233">
        <v>1255</v>
      </c>
      <c r="AH65" s="1233">
        <v>997</v>
      </c>
      <c r="AI65" s="1233">
        <v>55384</v>
      </c>
      <c r="AJ65" s="1233">
        <v>9737</v>
      </c>
      <c r="AK65" s="1233">
        <v>10428</v>
      </c>
      <c r="AL65" s="1233">
        <v>7876</v>
      </c>
      <c r="AM65" s="1233" t="s">
        <v>21</v>
      </c>
      <c r="AN65" s="1233">
        <v>2552</v>
      </c>
      <c r="AO65" s="1233">
        <v>2044</v>
      </c>
      <c r="AP65" s="1233">
        <v>508</v>
      </c>
      <c r="AQ65" s="1233" t="s">
        <v>21</v>
      </c>
      <c r="AR65" s="153">
        <v>2944</v>
      </c>
      <c r="AS65" s="1532" t="s">
        <v>37</v>
      </c>
      <c r="AT65" s="1533" t="s">
        <v>25</v>
      </c>
      <c r="AU65" s="1589" t="s">
        <v>25</v>
      </c>
      <c r="AV65" s="1590" t="s">
        <v>25</v>
      </c>
      <c r="AW65" s="1594" t="s">
        <v>171</v>
      </c>
      <c r="AX65" s="1233">
        <v>543172</v>
      </c>
      <c r="AY65" s="1233">
        <v>441954</v>
      </c>
      <c r="AZ65" s="1233">
        <v>441954</v>
      </c>
      <c r="BA65" s="1233" t="s">
        <v>21</v>
      </c>
      <c r="BB65" s="1233" t="s">
        <v>21</v>
      </c>
      <c r="BC65" s="1233" t="s">
        <v>21</v>
      </c>
      <c r="BD65" s="1233" t="s">
        <v>21</v>
      </c>
      <c r="BE65" s="1233">
        <v>15693</v>
      </c>
      <c r="BF65" s="1233">
        <v>658417</v>
      </c>
      <c r="BG65" s="1233">
        <v>8093</v>
      </c>
      <c r="BH65" s="1233">
        <v>8038</v>
      </c>
      <c r="BI65" s="1233">
        <v>4576</v>
      </c>
      <c r="BJ65" s="1233">
        <v>3065</v>
      </c>
      <c r="BK65" s="1233">
        <v>397</v>
      </c>
      <c r="BL65" s="1233">
        <v>264</v>
      </c>
      <c r="BM65" s="1233">
        <v>133</v>
      </c>
      <c r="BN65" s="1233" t="s">
        <v>21</v>
      </c>
      <c r="BO65" s="153">
        <v>712</v>
      </c>
      <c r="BP65" s="1532" t="s">
        <v>37</v>
      </c>
      <c r="BQ65" s="1533" t="s">
        <v>25</v>
      </c>
      <c r="BR65" s="1589" t="s">
        <v>25</v>
      </c>
      <c r="BS65" s="1590" t="s">
        <v>25</v>
      </c>
      <c r="BT65" s="1594" t="s">
        <v>171</v>
      </c>
      <c r="BU65" s="1233">
        <v>879524</v>
      </c>
      <c r="BV65" s="1233">
        <v>879283</v>
      </c>
      <c r="BW65" s="1233">
        <v>879283</v>
      </c>
      <c r="BX65" s="1233" t="s">
        <v>21</v>
      </c>
      <c r="BY65" s="1233" t="s">
        <v>21</v>
      </c>
      <c r="BZ65" s="1233" t="s">
        <v>21</v>
      </c>
      <c r="CA65" s="1233" t="s">
        <v>21</v>
      </c>
      <c r="CB65" s="1233" t="s">
        <v>21</v>
      </c>
      <c r="CC65" s="1233">
        <v>3273</v>
      </c>
      <c r="CD65" s="1233">
        <v>4591</v>
      </c>
      <c r="CE65" s="1233">
        <v>4578</v>
      </c>
      <c r="CF65" s="1233">
        <v>4578</v>
      </c>
      <c r="CG65" s="1233" t="s">
        <v>21</v>
      </c>
      <c r="CH65" s="1233" t="s">
        <v>21</v>
      </c>
      <c r="CI65" s="1233" t="s">
        <v>21</v>
      </c>
      <c r="CJ65" s="1233" t="s">
        <v>21</v>
      </c>
      <c r="CK65" s="1233" t="s">
        <v>21</v>
      </c>
      <c r="CL65" s="153">
        <v>13</v>
      </c>
      <c r="CM65" s="1532" t="s">
        <v>37</v>
      </c>
      <c r="CN65" s="1533" t="s">
        <v>25</v>
      </c>
    </row>
    <row r="66" spans="1:92" ht="15" customHeight="1">
      <c r="A66" s="1589" t="s">
        <v>25</v>
      </c>
      <c r="B66" s="1590" t="s">
        <v>25</v>
      </c>
      <c r="C66" s="1594" t="s">
        <v>172</v>
      </c>
      <c r="D66" s="1233">
        <v>81434</v>
      </c>
      <c r="E66" s="1233">
        <v>82139</v>
      </c>
      <c r="F66" s="1233">
        <v>55746</v>
      </c>
      <c r="G66" s="1233">
        <v>22</v>
      </c>
      <c r="H66" s="1233">
        <v>26372</v>
      </c>
      <c r="I66" s="1233">
        <v>23064</v>
      </c>
      <c r="J66" s="1233">
        <v>3308</v>
      </c>
      <c r="K66" s="1233">
        <v>1020</v>
      </c>
      <c r="L66" s="1233">
        <v>76919</v>
      </c>
      <c r="M66" s="1233">
        <v>310</v>
      </c>
      <c r="N66" s="1233">
        <v>306</v>
      </c>
      <c r="O66" s="1233">
        <v>4</v>
      </c>
      <c r="P66" s="1233">
        <v>7</v>
      </c>
      <c r="Q66" s="1233">
        <v>295</v>
      </c>
      <c r="R66" s="1233">
        <v>2</v>
      </c>
      <c r="S66" s="1233">
        <v>293</v>
      </c>
      <c r="T66" s="1233">
        <v>12</v>
      </c>
      <c r="U66" s="153">
        <v>22</v>
      </c>
      <c r="V66" s="1532" t="s">
        <v>38</v>
      </c>
      <c r="W66" s="1533" t="s">
        <v>25</v>
      </c>
      <c r="X66" s="1589" t="s">
        <v>25</v>
      </c>
      <c r="Y66" s="1590" t="s">
        <v>25</v>
      </c>
      <c r="Z66" s="1594" t="s">
        <v>172</v>
      </c>
      <c r="AA66" s="1233">
        <v>52244</v>
      </c>
      <c r="AB66" s="1233">
        <v>51827</v>
      </c>
      <c r="AC66" s="1233">
        <v>34234</v>
      </c>
      <c r="AD66" s="1233" t="s">
        <v>21</v>
      </c>
      <c r="AE66" s="1233">
        <v>17593</v>
      </c>
      <c r="AF66" s="1233">
        <v>16387</v>
      </c>
      <c r="AG66" s="1233">
        <v>1206</v>
      </c>
      <c r="AH66" s="1233">
        <v>858</v>
      </c>
      <c r="AI66" s="1233">
        <v>55811</v>
      </c>
      <c r="AJ66" s="1233">
        <v>8819</v>
      </c>
      <c r="AK66" s="1233">
        <v>8733</v>
      </c>
      <c r="AL66" s="1233">
        <v>6822</v>
      </c>
      <c r="AM66" s="1233" t="s">
        <v>21</v>
      </c>
      <c r="AN66" s="1233">
        <v>1911</v>
      </c>
      <c r="AO66" s="1233">
        <v>1364</v>
      </c>
      <c r="AP66" s="1233">
        <v>547</v>
      </c>
      <c r="AQ66" s="1233" t="s">
        <v>21</v>
      </c>
      <c r="AR66" s="153">
        <v>3030</v>
      </c>
      <c r="AS66" s="1532" t="s">
        <v>38</v>
      </c>
      <c r="AT66" s="1533" t="s">
        <v>25</v>
      </c>
      <c r="AU66" s="1589" t="s">
        <v>25</v>
      </c>
      <c r="AV66" s="1590" t="s">
        <v>25</v>
      </c>
      <c r="AW66" s="1594" t="s">
        <v>172</v>
      </c>
      <c r="AX66" s="1233">
        <v>423778</v>
      </c>
      <c r="AY66" s="1233">
        <v>444748</v>
      </c>
      <c r="AZ66" s="1233">
        <v>444748</v>
      </c>
      <c r="BA66" s="1233" t="s">
        <v>21</v>
      </c>
      <c r="BB66" s="1233" t="s">
        <v>21</v>
      </c>
      <c r="BC66" s="1233" t="s">
        <v>21</v>
      </c>
      <c r="BD66" s="1233" t="s">
        <v>21</v>
      </c>
      <c r="BE66" s="1233">
        <v>17165</v>
      </c>
      <c r="BF66" s="1233">
        <v>620112</v>
      </c>
      <c r="BG66" s="1233">
        <v>8583</v>
      </c>
      <c r="BH66" s="1233">
        <v>8673</v>
      </c>
      <c r="BI66" s="1233">
        <v>4967</v>
      </c>
      <c r="BJ66" s="1233">
        <v>3328</v>
      </c>
      <c r="BK66" s="1233">
        <v>378</v>
      </c>
      <c r="BL66" s="1233">
        <v>228</v>
      </c>
      <c r="BM66" s="1233">
        <v>150</v>
      </c>
      <c r="BN66" s="1233" t="s">
        <v>21</v>
      </c>
      <c r="BO66" s="153">
        <v>623</v>
      </c>
      <c r="BP66" s="1532" t="s">
        <v>38</v>
      </c>
      <c r="BQ66" s="1533" t="s">
        <v>25</v>
      </c>
      <c r="BR66" s="1589" t="s">
        <v>25</v>
      </c>
      <c r="BS66" s="1590" t="s">
        <v>25</v>
      </c>
      <c r="BT66" s="1594" t="s">
        <v>172</v>
      </c>
      <c r="BU66" s="1233">
        <v>921005</v>
      </c>
      <c r="BV66" s="1233">
        <v>920999</v>
      </c>
      <c r="BW66" s="1233">
        <v>920999</v>
      </c>
      <c r="BX66" s="1233" t="s">
        <v>21</v>
      </c>
      <c r="BY66" s="1233" t="s">
        <v>21</v>
      </c>
      <c r="BZ66" s="1233" t="s">
        <v>21</v>
      </c>
      <c r="CA66" s="1233" t="s">
        <v>21</v>
      </c>
      <c r="CB66" s="1233" t="s">
        <v>21</v>
      </c>
      <c r="CC66" s="1233">
        <v>3279</v>
      </c>
      <c r="CD66" s="1233">
        <v>4578</v>
      </c>
      <c r="CE66" s="1233">
        <v>4585</v>
      </c>
      <c r="CF66" s="1233">
        <v>4585</v>
      </c>
      <c r="CG66" s="1233" t="s">
        <v>21</v>
      </c>
      <c r="CH66" s="1233" t="s">
        <v>21</v>
      </c>
      <c r="CI66" s="1233" t="s">
        <v>21</v>
      </c>
      <c r="CJ66" s="1233" t="s">
        <v>21</v>
      </c>
      <c r="CK66" s="1233" t="s">
        <v>21</v>
      </c>
      <c r="CL66" s="153">
        <v>6</v>
      </c>
      <c r="CM66" s="1532" t="s">
        <v>38</v>
      </c>
      <c r="CN66" s="1533" t="s">
        <v>25</v>
      </c>
    </row>
    <row r="67" spans="1:92" ht="15" customHeight="1">
      <c r="A67" s="1589" t="s">
        <v>25</v>
      </c>
      <c r="B67" s="1590" t="s">
        <v>25</v>
      </c>
      <c r="C67" s="1594" t="s">
        <v>173</v>
      </c>
      <c r="D67" s="1233">
        <v>65821</v>
      </c>
      <c r="E67" s="1233">
        <v>68288</v>
      </c>
      <c r="F67" s="1233">
        <v>44105</v>
      </c>
      <c r="G67" s="1233">
        <v>17</v>
      </c>
      <c r="H67" s="1233">
        <v>24166</v>
      </c>
      <c r="I67" s="1233">
        <v>20919</v>
      </c>
      <c r="J67" s="1233">
        <v>3247</v>
      </c>
      <c r="K67" s="1233">
        <v>1279</v>
      </c>
      <c r="L67" s="1233">
        <v>74172</v>
      </c>
      <c r="M67" s="1233">
        <v>299</v>
      </c>
      <c r="N67" s="1233">
        <v>284</v>
      </c>
      <c r="O67" s="1233">
        <v>4</v>
      </c>
      <c r="P67" s="1233">
        <v>6</v>
      </c>
      <c r="Q67" s="1233">
        <v>274</v>
      </c>
      <c r="R67" s="1233">
        <v>2</v>
      </c>
      <c r="S67" s="1233">
        <v>272</v>
      </c>
      <c r="T67" s="1233">
        <v>14</v>
      </c>
      <c r="U67" s="153">
        <v>23</v>
      </c>
      <c r="V67" s="1532" t="s">
        <v>39</v>
      </c>
      <c r="W67" s="1533" t="s">
        <v>25</v>
      </c>
      <c r="X67" s="1589" t="s">
        <v>25</v>
      </c>
      <c r="Y67" s="1590" t="s">
        <v>25</v>
      </c>
      <c r="Z67" s="1594" t="s">
        <v>173</v>
      </c>
      <c r="AA67" s="1233">
        <v>38928</v>
      </c>
      <c r="AB67" s="1233">
        <v>40489</v>
      </c>
      <c r="AC67" s="1233">
        <v>24618</v>
      </c>
      <c r="AD67" s="1233" t="s">
        <v>21</v>
      </c>
      <c r="AE67" s="1233">
        <v>15871</v>
      </c>
      <c r="AF67" s="1233">
        <v>14607</v>
      </c>
      <c r="AG67" s="1233">
        <v>1264</v>
      </c>
      <c r="AH67" s="1233">
        <v>1075</v>
      </c>
      <c r="AI67" s="1233">
        <v>53859</v>
      </c>
      <c r="AJ67" s="1233">
        <v>10336</v>
      </c>
      <c r="AK67" s="1233">
        <v>9701</v>
      </c>
      <c r="AL67" s="1233">
        <v>8248</v>
      </c>
      <c r="AM67" s="1233" t="s">
        <v>21</v>
      </c>
      <c r="AN67" s="1233">
        <v>1453</v>
      </c>
      <c r="AO67" s="1233">
        <v>1024</v>
      </c>
      <c r="AP67" s="1233">
        <v>429</v>
      </c>
      <c r="AQ67" s="1233" t="s">
        <v>21</v>
      </c>
      <c r="AR67" s="153">
        <v>3664</v>
      </c>
      <c r="AS67" s="1532" t="s">
        <v>39</v>
      </c>
      <c r="AT67" s="1533" t="s">
        <v>25</v>
      </c>
      <c r="AU67" s="1589" t="s">
        <v>25</v>
      </c>
      <c r="AV67" s="1590" t="s">
        <v>25</v>
      </c>
      <c r="AW67" s="1594" t="s">
        <v>173</v>
      </c>
      <c r="AX67" s="1233">
        <v>367659</v>
      </c>
      <c r="AY67" s="1233">
        <v>442207</v>
      </c>
      <c r="AZ67" s="1233">
        <v>442207</v>
      </c>
      <c r="BA67" s="1233" t="s">
        <v>21</v>
      </c>
      <c r="BB67" s="1233" t="s">
        <v>21</v>
      </c>
      <c r="BC67" s="1233" t="s">
        <v>21</v>
      </c>
      <c r="BD67" s="1233" t="s">
        <v>21</v>
      </c>
      <c r="BE67" s="1233">
        <v>14581</v>
      </c>
      <c r="BF67" s="1233">
        <v>531158</v>
      </c>
      <c r="BG67" s="1233">
        <v>8528</v>
      </c>
      <c r="BH67" s="1233">
        <v>8596</v>
      </c>
      <c r="BI67" s="1233">
        <v>4890</v>
      </c>
      <c r="BJ67" s="1233">
        <v>3234</v>
      </c>
      <c r="BK67" s="1233">
        <v>472</v>
      </c>
      <c r="BL67" s="1233">
        <v>316</v>
      </c>
      <c r="BM67" s="1233">
        <v>156</v>
      </c>
      <c r="BN67" s="1233" t="s">
        <v>21</v>
      </c>
      <c r="BO67" s="153">
        <v>570</v>
      </c>
      <c r="BP67" s="1532" t="s">
        <v>39</v>
      </c>
      <c r="BQ67" s="1533" t="s">
        <v>25</v>
      </c>
      <c r="BR67" s="1589" t="s">
        <v>25</v>
      </c>
      <c r="BS67" s="1590" t="s">
        <v>25</v>
      </c>
      <c r="BT67" s="1594" t="s">
        <v>173</v>
      </c>
      <c r="BU67" s="1233">
        <v>812536</v>
      </c>
      <c r="BV67" s="1233">
        <v>812578</v>
      </c>
      <c r="BW67" s="1233">
        <v>812578</v>
      </c>
      <c r="BX67" s="1233" t="s">
        <v>21</v>
      </c>
      <c r="BY67" s="1233" t="s">
        <v>21</v>
      </c>
      <c r="BZ67" s="1233" t="s">
        <v>21</v>
      </c>
      <c r="CA67" s="1233" t="s">
        <v>21</v>
      </c>
      <c r="CB67" s="1233" t="s">
        <v>21</v>
      </c>
      <c r="CC67" s="1233">
        <v>3237</v>
      </c>
      <c r="CD67" s="1233">
        <v>4313</v>
      </c>
      <c r="CE67" s="1233">
        <v>4306</v>
      </c>
      <c r="CF67" s="1233">
        <v>4306</v>
      </c>
      <c r="CG67" s="1233" t="s">
        <v>21</v>
      </c>
      <c r="CH67" s="1233" t="s">
        <v>21</v>
      </c>
      <c r="CI67" s="1233" t="s">
        <v>21</v>
      </c>
      <c r="CJ67" s="1233" t="s">
        <v>21</v>
      </c>
      <c r="CK67" s="1233" t="s">
        <v>21</v>
      </c>
      <c r="CL67" s="153">
        <v>13</v>
      </c>
      <c r="CM67" s="1532" t="s">
        <v>39</v>
      </c>
      <c r="CN67" s="1533" t="s">
        <v>25</v>
      </c>
    </row>
    <row r="68" spans="1:92" ht="15" customHeight="1">
      <c r="A68" s="1595" t="s">
        <v>25</v>
      </c>
      <c r="B68" s="1596" t="s">
        <v>25</v>
      </c>
      <c r="C68" s="1597" t="s">
        <v>174</v>
      </c>
      <c r="D68" s="1232">
        <v>85835</v>
      </c>
      <c r="E68" s="1232">
        <v>80125</v>
      </c>
      <c r="F68" s="1232">
        <v>54307</v>
      </c>
      <c r="G68" s="1232">
        <v>21</v>
      </c>
      <c r="H68" s="1232">
        <v>25797</v>
      </c>
      <c r="I68" s="1232">
        <v>22505</v>
      </c>
      <c r="J68" s="1232">
        <v>3292</v>
      </c>
      <c r="K68" s="1232">
        <v>6645</v>
      </c>
      <c r="L68" s="1232">
        <v>80644</v>
      </c>
      <c r="M68" s="1232">
        <v>322</v>
      </c>
      <c r="N68" s="1232">
        <v>303</v>
      </c>
      <c r="O68" s="1232">
        <v>4</v>
      </c>
      <c r="P68" s="1232">
        <v>11</v>
      </c>
      <c r="Q68" s="1232">
        <v>288</v>
      </c>
      <c r="R68" s="1232">
        <v>2</v>
      </c>
      <c r="S68" s="1232">
        <v>286</v>
      </c>
      <c r="T68" s="1232">
        <v>14</v>
      </c>
      <c r="U68" s="361">
        <v>28</v>
      </c>
      <c r="V68" s="1536" t="s">
        <v>40</v>
      </c>
      <c r="W68" s="1537" t="s">
        <v>25</v>
      </c>
      <c r="X68" s="1595" t="s">
        <v>25</v>
      </c>
      <c r="Y68" s="1596" t="s">
        <v>25</v>
      </c>
      <c r="Z68" s="1597" t="s">
        <v>174</v>
      </c>
      <c r="AA68" s="1232">
        <v>57479</v>
      </c>
      <c r="AB68" s="1232">
        <v>51760</v>
      </c>
      <c r="AC68" s="1232">
        <v>34964</v>
      </c>
      <c r="AD68" s="1232" t="s">
        <v>21</v>
      </c>
      <c r="AE68" s="1232">
        <v>16796</v>
      </c>
      <c r="AF68" s="1232">
        <v>15813</v>
      </c>
      <c r="AG68" s="1232">
        <v>983</v>
      </c>
      <c r="AH68" s="1232">
        <v>5996</v>
      </c>
      <c r="AI68" s="1232">
        <v>59953</v>
      </c>
      <c r="AJ68" s="1232">
        <v>10893</v>
      </c>
      <c r="AK68" s="1232">
        <v>11164</v>
      </c>
      <c r="AL68" s="1232">
        <v>8691</v>
      </c>
      <c r="AM68" s="1232" t="s">
        <v>21</v>
      </c>
      <c r="AN68" s="1232">
        <v>2473</v>
      </c>
      <c r="AO68" s="1232">
        <v>1871</v>
      </c>
      <c r="AP68" s="1232">
        <v>602</v>
      </c>
      <c r="AQ68" s="1232" t="s">
        <v>21</v>
      </c>
      <c r="AR68" s="361">
        <v>3394</v>
      </c>
      <c r="AS68" s="1536" t="s">
        <v>40</v>
      </c>
      <c r="AT68" s="1537" t="s">
        <v>25</v>
      </c>
      <c r="AU68" s="1595" t="s">
        <v>25</v>
      </c>
      <c r="AV68" s="1596" t="s">
        <v>25</v>
      </c>
      <c r="AW68" s="1597" t="s">
        <v>174</v>
      </c>
      <c r="AX68" s="1232">
        <v>546618</v>
      </c>
      <c r="AY68" s="1232">
        <v>489103</v>
      </c>
      <c r="AZ68" s="1232">
        <v>489103</v>
      </c>
      <c r="BA68" s="1232" t="s">
        <v>21</v>
      </c>
      <c r="BB68" s="1232" t="s">
        <v>21</v>
      </c>
      <c r="BC68" s="1232" t="s">
        <v>21</v>
      </c>
      <c r="BD68" s="1232" t="s">
        <v>21</v>
      </c>
      <c r="BE68" s="1232">
        <v>16175</v>
      </c>
      <c r="BF68" s="1232">
        <v>572631</v>
      </c>
      <c r="BG68" s="1232">
        <v>8357</v>
      </c>
      <c r="BH68" s="1232">
        <v>8301</v>
      </c>
      <c r="BI68" s="1232">
        <v>4597</v>
      </c>
      <c r="BJ68" s="1232">
        <v>3197</v>
      </c>
      <c r="BK68" s="1232">
        <v>507</v>
      </c>
      <c r="BL68" s="1232">
        <v>352</v>
      </c>
      <c r="BM68" s="1232">
        <v>155</v>
      </c>
      <c r="BN68" s="1232" t="s">
        <v>21</v>
      </c>
      <c r="BO68" s="361">
        <v>613</v>
      </c>
      <c r="BP68" s="1536" t="s">
        <v>40</v>
      </c>
      <c r="BQ68" s="1537" t="s">
        <v>25</v>
      </c>
      <c r="BR68" s="1595" t="s">
        <v>25</v>
      </c>
      <c r="BS68" s="1596" t="s">
        <v>25</v>
      </c>
      <c r="BT68" s="1597" t="s">
        <v>174</v>
      </c>
      <c r="BU68" s="1232">
        <v>912135</v>
      </c>
      <c r="BV68" s="1232">
        <v>912076</v>
      </c>
      <c r="BW68" s="1232">
        <v>912076</v>
      </c>
      <c r="BX68" s="1232" t="s">
        <v>21</v>
      </c>
      <c r="BY68" s="1232" t="s">
        <v>21</v>
      </c>
      <c r="BZ68" s="1232" t="s">
        <v>21</v>
      </c>
      <c r="CA68" s="1232" t="s">
        <v>21</v>
      </c>
      <c r="CB68" s="1232" t="s">
        <v>21</v>
      </c>
      <c r="CC68" s="1232">
        <v>3296</v>
      </c>
      <c r="CD68" s="1232">
        <v>4606</v>
      </c>
      <c r="CE68" s="1232">
        <v>4597</v>
      </c>
      <c r="CF68" s="1232">
        <v>4597</v>
      </c>
      <c r="CG68" s="1232" t="s">
        <v>21</v>
      </c>
      <c r="CH68" s="1232" t="s">
        <v>21</v>
      </c>
      <c r="CI68" s="1232" t="s">
        <v>21</v>
      </c>
      <c r="CJ68" s="1232" t="s">
        <v>21</v>
      </c>
      <c r="CK68" s="1232" t="s">
        <v>21</v>
      </c>
      <c r="CL68" s="361">
        <v>22</v>
      </c>
      <c r="CM68" s="1536" t="s">
        <v>40</v>
      </c>
      <c r="CN68" s="1537" t="s">
        <v>25</v>
      </c>
    </row>
    <row r="69" spans="1:92" ht="15" customHeight="1">
      <c r="A69" s="1548"/>
      <c r="B69" s="1548"/>
      <c r="C69" s="1548"/>
      <c r="D69" s="1543"/>
      <c r="E69" s="1543"/>
      <c r="F69" s="1543"/>
      <c r="G69" s="1543"/>
      <c r="H69" s="1543"/>
      <c r="I69" s="1543"/>
      <c r="J69" s="1543"/>
      <c r="K69" s="1543"/>
      <c r="L69" s="1543"/>
      <c r="M69" s="1543"/>
      <c r="N69" s="1543"/>
      <c r="O69" s="1543"/>
      <c r="P69" s="1543"/>
      <c r="Q69" s="1543"/>
      <c r="R69" s="1543"/>
      <c r="S69" s="1543"/>
      <c r="T69" s="1543"/>
      <c r="U69" s="1543"/>
      <c r="V69" s="1322"/>
      <c r="W69" s="1322"/>
      <c r="X69" s="1548"/>
      <c r="Y69" s="1548"/>
      <c r="Z69" s="1548"/>
      <c r="AA69" s="1543"/>
      <c r="AB69" s="1543"/>
      <c r="AC69" s="1543"/>
      <c r="AD69" s="1543"/>
      <c r="AE69" s="1543"/>
      <c r="AF69" s="1543"/>
      <c r="AG69" s="1543"/>
      <c r="AH69" s="1543"/>
      <c r="AI69" s="1543"/>
      <c r="AJ69" s="1543"/>
      <c r="AK69" s="1543"/>
      <c r="AL69" s="1543"/>
      <c r="AM69" s="1543"/>
      <c r="AN69" s="1543"/>
      <c r="AO69" s="1543"/>
      <c r="AP69" s="1543"/>
      <c r="AQ69" s="1543"/>
      <c r="AR69" s="1543"/>
      <c r="AS69" s="1322"/>
      <c r="AT69" s="1322"/>
      <c r="AU69" s="1548"/>
      <c r="AV69" s="1548"/>
      <c r="AW69" s="1548"/>
      <c r="AX69" s="1543"/>
      <c r="AY69" s="1543"/>
      <c r="AZ69" s="1543"/>
      <c r="BA69" s="1543"/>
      <c r="BB69" s="1543"/>
      <c r="BC69" s="1543"/>
      <c r="BD69" s="1543"/>
      <c r="BE69" s="1543"/>
      <c r="BF69" s="1543"/>
      <c r="BG69" s="1543"/>
      <c r="BH69" s="1543"/>
      <c r="BI69" s="1543"/>
      <c r="BJ69" s="1543"/>
      <c r="BK69" s="1543"/>
      <c r="BL69" s="1543"/>
      <c r="BM69" s="1543"/>
      <c r="BN69" s="1543"/>
      <c r="BO69" s="1543"/>
      <c r="BP69" s="1322"/>
      <c r="BQ69" s="1322"/>
      <c r="BR69" s="1548"/>
      <c r="BS69" s="1548"/>
      <c r="BT69" s="1548"/>
      <c r="BU69" s="1543"/>
      <c r="BV69" s="1543"/>
      <c r="BW69" s="1543"/>
      <c r="BX69" s="1543"/>
      <c r="BY69" s="1543"/>
      <c r="BZ69" s="1543"/>
      <c r="CA69" s="1543"/>
      <c r="CB69" s="1543"/>
      <c r="CC69" s="1543"/>
      <c r="CD69" s="1543"/>
      <c r="CE69" s="1543"/>
      <c r="CF69" s="1543"/>
      <c r="CG69" s="1543"/>
      <c r="CH69" s="1543"/>
      <c r="CI69" s="1543"/>
      <c r="CJ69" s="1543"/>
      <c r="CK69" s="1543"/>
      <c r="CL69" s="1543"/>
      <c r="CM69" s="1322"/>
      <c r="CN69" s="1322"/>
    </row>
    <row r="70" spans="1:92" s="1255" customFormat="1" ht="19.5" customHeight="1">
      <c r="A70" s="1563" t="s">
        <v>1264</v>
      </c>
      <c r="B70" s="1466"/>
      <c r="C70" s="1466"/>
      <c r="D70" s="1510"/>
      <c r="E70" s="1466" t="s">
        <v>717</v>
      </c>
      <c r="F70" s="1466"/>
      <c r="G70" s="1466"/>
      <c r="H70" s="1466"/>
      <c r="I70" s="1466"/>
      <c r="J70" s="1466"/>
      <c r="K70" s="1560"/>
      <c r="L70" s="1561" t="s">
        <v>1181</v>
      </c>
      <c r="M70" s="1563" t="s">
        <v>822</v>
      </c>
      <c r="N70" s="1504"/>
      <c r="O70" s="1504" t="s">
        <v>1180</v>
      </c>
      <c r="P70" s="1466"/>
      <c r="Q70" s="1466"/>
      <c r="R70" s="1466"/>
      <c r="S70" s="1466"/>
      <c r="T70" s="1560"/>
      <c r="U70" s="1561" t="s">
        <v>1181</v>
      </c>
      <c r="V70" s="1466"/>
      <c r="W70" s="1466"/>
      <c r="X70" s="1563" t="s">
        <v>823</v>
      </c>
      <c r="Y70" s="1466"/>
      <c r="Z70" s="1466"/>
      <c r="AA70" s="1510"/>
      <c r="AB70" s="1551" t="s">
        <v>1178</v>
      </c>
      <c r="AC70" s="1466"/>
      <c r="AD70" s="1466"/>
      <c r="AE70" s="1466"/>
      <c r="AF70" s="1466"/>
      <c r="AG70" s="1466"/>
      <c r="AH70" s="1560"/>
      <c r="AI70" s="1561" t="s">
        <v>1181</v>
      </c>
      <c r="AJ70" s="1563" t="s">
        <v>589</v>
      </c>
      <c r="AK70" s="1301"/>
      <c r="AL70" s="1466" t="s">
        <v>1233</v>
      </c>
      <c r="AM70" s="1301"/>
      <c r="AN70" s="1301"/>
      <c r="AO70" s="1301"/>
      <c r="AP70" s="1301"/>
      <c r="AQ70" s="1560"/>
      <c r="AR70" s="1561" t="s">
        <v>1181</v>
      </c>
      <c r="AS70" s="1466"/>
      <c r="AT70" s="1466"/>
      <c r="AU70" s="1563" t="s">
        <v>720</v>
      </c>
      <c r="AV70" s="1466"/>
      <c r="AW70" s="1466"/>
      <c r="AX70" s="1510"/>
      <c r="AY70" s="1504" t="s">
        <v>1444</v>
      </c>
      <c r="AZ70" s="1466"/>
      <c r="BA70" s="1466"/>
      <c r="BB70" s="1466"/>
      <c r="BC70" s="1466"/>
      <c r="BD70" s="1466"/>
      <c r="BE70" s="1564"/>
      <c r="BF70" s="1561" t="s">
        <v>1260</v>
      </c>
      <c r="BG70" s="1552" t="s">
        <v>582</v>
      </c>
      <c r="BH70" s="1510"/>
      <c r="BI70" s="1504" t="s">
        <v>1241</v>
      </c>
      <c r="BJ70" s="1504"/>
      <c r="BK70" s="1466"/>
      <c r="BL70" s="1466"/>
      <c r="BM70" s="1466"/>
      <c r="BN70" s="1564"/>
      <c r="BO70" s="1511" t="s">
        <v>1262</v>
      </c>
      <c r="BP70" s="1466"/>
      <c r="BQ70" s="1466"/>
      <c r="BR70" s="1544" t="s">
        <v>824</v>
      </c>
      <c r="BS70" s="1504"/>
      <c r="BT70" s="1504"/>
      <c r="BU70" s="1510"/>
      <c r="BV70" s="1466" t="s">
        <v>1244</v>
      </c>
      <c r="BW70" s="1466"/>
      <c r="BX70" s="1466"/>
      <c r="BY70" s="1466"/>
      <c r="BZ70" s="1466"/>
      <c r="CA70" s="1565"/>
      <c r="CB70" s="1565"/>
      <c r="CC70" s="1511" t="s">
        <v>1443</v>
      </c>
      <c r="CD70" s="1552" t="s">
        <v>1265</v>
      </c>
      <c r="CE70" s="1504"/>
      <c r="CF70" s="1551" t="s">
        <v>1205</v>
      </c>
      <c r="CG70" s="1466"/>
      <c r="CH70" s="1466"/>
      <c r="CI70" s="1466"/>
      <c r="CJ70" s="1466"/>
      <c r="CK70" s="1562"/>
      <c r="CL70" s="1561" t="s">
        <v>1260</v>
      </c>
      <c r="CM70" s="1466"/>
      <c r="CN70" s="1466"/>
    </row>
    <row r="71" spans="1:92" ht="18" customHeight="1">
      <c r="A71" s="1577">
        <v>42370</v>
      </c>
      <c r="B71" s="1578">
        <v>42370</v>
      </c>
      <c r="C71" s="1579">
        <v>42370</v>
      </c>
      <c r="D71" s="1234">
        <v>104</v>
      </c>
      <c r="E71" s="1234">
        <v>104</v>
      </c>
      <c r="F71" s="1234" t="s">
        <v>22</v>
      </c>
      <c r="G71" s="1234" t="s">
        <v>22</v>
      </c>
      <c r="H71" s="1234">
        <v>104</v>
      </c>
      <c r="I71" s="1234" t="s">
        <v>22</v>
      </c>
      <c r="J71" s="1234">
        <v>104</v>
      </c>
      <c r="K71" s="1234" t="s">
        <v>21</v>
      </c>
      <c r="L71" s="1234">
        <v>2</v>
      </c>
      <c r="M71" s="1234">
        <v>864838</v>
      </c>
      <c r="N71" s="1234">
        <v>863956</v>
      </c>
      <c r="O71" s="1234">
        <v>620652</v>
      </c>
      <c r="P71" s="1234">
        <v>1781</v>
      </c>
      <c r="Q71" s="1234">
        <v>241523</v>
      </c>
      <c r="R71" s="1234">
        <v>224166</v>
      </c>
      <c r="S71" s="1234">
        <v>17357</v>
      </c>
      <c r="T71" s="1234">
        <v>524</v>
      </c>
      <c r="U71" s="1234">
        <v>76081</v>
      </c>
      <c r="V71" s="1527">
        <v>42370</v>
      </c>
      <c r="W71" s="1528">
        <v>42370</v>
      </c>
      <c r="X71" s="1577">
        <v>42370</v>
      </c>
      <c r="Y71" s="1578">
        <v>42370</v>
      </c>
      <c r="Z71" s="1579">
        <v>42370</v>
      </c>
      <c r="AA71" s="1234">
        <v>33508</v>
      </c>
      <c r="AB71" s="1234">
        <v>36002</v>
      </c>
      <c r="AC71" s="1234">
        <v>23535</v>
      </c>
      <c r="AD71" s="1234" t="s">
        <v>21</v>
      </c>
      <c r="AE71" s="1234">
        <v>12467</v>
      </c>
      <c r="AF71" s="1234">
        <v>12467</v>
      </c>
      <c r="AG71" s="1234" t="s">
        <v>21</v>
      </c>
      <c r="AH71" s="1234" t="s">
        <v>21</v>
      </c>
      <c r="AI71" s="1234">
        <v>2344</v>
      </c>
      <c r="AJ71" s="1234">
        <v>24786</v>
      </c>
      <c r="AK71" s="1234">
        <v>24538</v>
      </c>
      <c r="AL71" s="1234">
        <v>4857</v>
      </c>
      <c r="AM71" s="1234" t="s">
        <v>21</v>
      </c>
      <c r="AN71" s="1234">
        <v>19681</v>
      </c>
      <c r="AO71" s="1234">
        <v>15806</v>
      </c>
      <c r="AP71" s="1234">
        <v>3875</v>
      </c>
      <c r="AQ71" s="1234" t="s">
        <v>21</v>
      </c>
      <c r="AR71" s="1234">
        <v>1202</v>
      </c>
      <c r="AS71" s="1527">
        <v>42370</v>
      </c>
      <c r="AT71" s="1528">
        <v>42370</v>
      </c>
      <c r="AU71" s="1577">
        <v>42370</v>
      </c>
      <c r="AV71" s="1578">
        <v>42370</v>
      </c>
      <c r="AW71" s="1579">
        <v>42370</v>
      </c>
      <c r="AX71" s="1234">
        <v>4463</v>
      </c>
      <c r="AY71" s="1234">
        <v>4247</v>
      </c>
      <c r="AZ71" s="1234" t="s">
        <v>21</v>
      </c>
      <c r="BA71" s="1234" t="s">
        <v>21</v>
      </c>
      <c r="BB71" s="1234">
        <v>4247</v>
      </c>
      <c r="BC71" s="1234" t="s">
        <v>21</v>
      </c>
      <c r="BD71" s="1234">
        <v>4247</v>
      </c>
      <c r="BE71" s="1234" t="s">
        <v>21</v>
      </c>
      <c r="BF71" s="1234">
        <v>547</v>
      </c>
      <c r="BG71" s="1234">
        <v>716922</v>
      </c>
      <c r="BH71" s="1234">
        <v>716922</v>
      </c>
      <c r="BI71" s="1234">
        <v>315003</v>
      </c>
      <c r="BJ71" s="1234">
        <v>355898</v>
      </c>
      <c r="BK71" s="1234">
        <v>46021</v>
      </c>
      <c r="BL71" s="1234">
        <v>41589</v>
      </c>
      <c r="BM71" s="1234">
        <v>4432</v>
      </c>
      <c r="BN71" s="1234" t="s">
        <v>22</v>
      </c>
      <c r="BO71" s="1234" t="s">
        <v>22</v>
      </c>
      <c r="BP71" s="1527">
        <v>42370</v>
      </c>
      <c r="BQ71" s="1528">
        <v>42370</v>
      </c>
      <c r="BR71" s="1577">
        <v>42370</v>
      </c>
      <c r="BS71" s="1578">
        <v>42370</v>
      </c>
      <c r="BT71" s="1579">
        <v>42370</v>
      </c>
      <c r="BU71" s="1234">
        <v>2465521</v>
      </c>
      <c r="BV71" s="1234">
        <v>2438815</v>
      </c>
      <c r="BW71" s="1234">
        <v>2422298</v>
      </c>
      <c r="BX71" s="1234" t="s">
        <v>21</v>
      </c>
      <c r="BY71" s="1234">
        <v>16517</v>
      </c>
      <c r="BZ71" s="1234">
        <v>15658</v>
      </c>
      <c r="CA71" s="1234">
        <v>859</v>
      </c>
      <c r="CB71" s="1234">
        <v>4471</v>
      </c>
      <c r="CC71" s="1234">
        <v>63732</v>
      </c>
      <c r="CD71" s="1234">
        <v>526868</v>
      </c>
      <c r="CE71" s="1234">
        <v>528262</v>
      </c>
      <c r="CF71" s="1234">
        <v>527528</v>
      </c>
      <c r="CG71" s="1234" t="s">
        <v>21</v>
      </c>
      <c r="CH71" s="1234">
        <v>734</v>
      </c>
      <c r="CI71" s="1234" t="s">
        <v>21</v>
      </c>
      <c r="CJ71" s="1234">
        <v>734</v>
      </c>
      <c r="CK71" s="1234" t="s">
        <v>21</v>
      </c>
      <c r="CL71" s="1234">
        <v>13554</v>
      </c>
      <c r="CM71" s="1527">
        <v>42370</v>
      </c>
      <c r="CN71" s="1528">
        <v>42370</v>
      </c>
    </row>
    <row r="72" spans="1:92" ht="15" customHeight="1">
      <c r="A72" s="1580"/>
      <c r="B72" s="1578">
        <v>42736</v>
      </c>
      <c r="C72" s="1581"/>
      <c r="D72" s="1234">
        <v>105</v>
      </c>
      <c r="E72" s="1234">
        <v>104</v>
      </c>
      <c r="F72" s="1234" t="s">
        <v>22</v>
      </c>
      <c r="G72" s="1234" t="s">
        <v>22</v>
      </c>
      <c r="H72" s="1234">
        <v>104</v>
      </c>
      <c r="I72" s="1234" t="s">
        <v>22</v>
      </c>
      <c r="J72" s="1234">
        <v>104</v>
      </c>
      <c r="K72" s="1234" t="s">
        <v>21</v>
      </c>
      <c r="L72" s="1234">
        <v>3</v>
      </c>
      <c r="M72" s="1234">
        <v>791413</v>
      </c>
      <c r="N72" s="1234">
        <v>797989</v>
      </c>
      <c r="O72" s="1234">
        <v>554940</v>
      </c>
      <c r="P72" s="1234">
        <v>1666</v>
      </c>
      <c r="Q72" s="1234">
        <v>241383</v>
      </c>
      <c r="R72" s="1234">
        <v>225264</v>
      </c>
      <c r="S72" s="1234">
        <v>16119</v>
      </c>
      <c r="T72" s="1234">
        <v>5407</v>
      </c>
      <c r="U72" s="1234">
        <v>67631</v>
      </c>
      <c r="V72" s="1527">
        <v>42736</v>
      </c>
      <c r="W72" s="1528">
        <v>42736</v>
      </c>
      <c r="X72" s="1580"/>
      <c r="Y72" s="1578">
        <v>42736</v>
      </c>
      <c r="Z72" s="1581"/>
      <c r="AA72" s="1234">
        <v>26349</v>
      </c>
      <c r="AB72" s="1234">
        <v>25317</v>
      </c>
      <c r="AC72" s="1234">
        <v>15756</v>
      </c>
      <c r="AD72" s="1234" t="s">
        <v>21</v>
      </c>
      <c r="AE72" s="1234">
        <v>9561</v>
      </c>
      <c r="AF72" s="1234">
        <v>9561</v>
      </c>
      <c r="AG72" s="1234" t="s">
        <v>21</v>
      </c>
      <c r="AH72" s="1234" t="s">
        <v>21</v>
      </c>
      <c r="AI72" s="1234">
        <v>3376</v>
      </c>
      <c r="AJ72" s="1234">
        <v>18091</v>
      </c>
      <c r="AK72" s="1234">
        <v>18150</v>
      </c>
      <c r="AL72" s="1234">
        <v>2571</v>
      </c>
      <c r="AM72" s="1234" t="s">
        <v>21</v>
      </c>
      <c r="AN72" s="1234">
        <v>15579</v>
      </c>
      <c r="AO72" s="1234">
        <v>11571</v>
      </c>
      <c r="AP72" s="1234">
        <v>4008</v>
      </c>
      <c r="AQ72" s="1234" t="s">
        <v>21</v>
      </c>
      <c r="AR72" s="1234">
        <v>749</v>
      </c>
      <c r="AS72" s="1527">
        <v>42736</v>
      </c>
      <c r="AT72" s="1528">
        <v>42736</v>
      </c>
      <c r="AU72" s="1580"/>
      <c r="AV72" s="1578">
        <v>42736</v>
      </c>
      <c r="AW72" s="1581"/>
      <c r="AX72" s="1234">
        <v>6000</v>
      </c>
      <c r="AY72" s="1234">
        <v>5210</v>
      </c>
      <c r="AZ72" s="1234" t="s">
        <v>21</v>
      </c>
      <c r="BA72" s="1234" t="s">
        <v>21</v>
      </c>
      <c r="BB72" s="1234">
        <v>5210</v>
      </c>
      <c r="BC72" s="1234" t="s">
        <v>21</v>
      </c>
      <c r="BD72" s="1234">
        <v>5210</v>
      </c>
      <c r="BE72" s="1234" t="s">
        <v>21</v>
      </c>
      <c r="BF72" s="1234">
        <v>1336</v>
      </c>
      <c r="BG72" s="1234">
        <v>739873</v>
      </c>
      <c r="BH72" s="1234">
        <v>739873</v>
      </c>
      <c r="BI72" s="1234">
        <v>326236</v>
      </c>
      <c r="BJ72" s="1234">
        <v>363872</v>
      </c>
      <c r="BK72" s="1234">
        <v>49765</v>
      </c>
      <c r="BL72" s="1234">
        <v>45057</v>
      </c>
      <c r="BM72" s="1234">
        <v>4708</v>
      </c>
      <c r="BN72" s="1234" t="s">
        <v>22</v>
      </c>
      <c r="BO72" s="1234" t="s">
        <v>22</v>
      </c>
      <c r="BP72" s="1527">
        <v>42736</v>
      </c>
      <c r="BQ72" s="1528">
        <v>42736</v>
      </c>
      <c r="BR72" s="1580"/>
      <c r="BS72" s="1578">
        <v>42736</v>
      </c>
      <c r="BT72" s="1581"/>
      <c r="BU72" s="1234">
        <v>2417166</v>
      </c>
      <c r="BV72" s="1234">
        <v>2423860</v>
      </c>
      <c r="BW72" s="1234">
        <v>2410152</v>
      </c>
      <c r="BX72" s="1234" t="s">
        <v>21</v>
      </c>
      <c r="BY72" s="1234">
        <v>13708</v>
      </c>
      <c r="BZ72" s="1234">
        <v>13209</v>
      </c>
      <c r="CA72" s="1234">
        <v>499</v>
      </c>
      <c r="CB72" s="1234" t="s">
        <v>21</v>
      </c>
      <c r="CC72" s="1234">
        <v>55552</v>
      </c>
      <c r="CD72" s="1234">
        <v>553039</v>
      </c>
      <c r="CE72" s="1234">
        <v>550577</v>
      </c>
      <c r="CF72" s="1234">
        <v>549720</v>
      </c>
      <c r="CG72" s="1234" t="s">
        <v>21</v>
      </c>
      <c r="CH72" s="1234">
        <v>857</v>
      </c>
      <c r="CI72" s="1234" t="s">
        <v>21</v>
      </c>
      <c r="CJ72" s="1234">
        <v>857</v>
      </c>
      <c r="CK72" s="1234" t="s">
        <v>21</v>
      </c>
      <c r="CL72" s="1234">
        <v>15753</v>
      </c>
      <c r="CM72" s="1527">
        <v>42736</v>
      </c>
      <c r="CN72" s="1528">
        <v>42736</v>
      </c>
    </row>
    <row r="73" spans="1:92" ht="15" customHeight="1">
      <c r="A73" s="1580"/>
      <c r="B73" s="1578">
        <v>43101</v>
      </c>
      <c r="C73" s="1581"/>
      <c r="D73" s="1234">
        <v>75</v>
      </c>
      <c r="E73" s="1234">
        <v>76</v>
      </c>
      <c r="F73" s="1234" t="s">
        <v>22</v>
      </c>
      <c r="G73" s="1234" t="s">
        <v>22</v>
      </c>
      <c r="H73" s="1234">
        <v>76</v>
      </c>
      <c r="I73" s="1234" t="s">
        <v>22</v>
      </c>
      <c r="J73" s="1234">
        <v>76</v>
      </c>
      <c r="K73" s="1234">
        <v>4</v>
      </c>
      <c r="L73" s="1234">
        <v>2</v>
      </c>
      <c r="M73" s="1234">
        <v>802556</v>
      </c>
      <c r="N73" s="1234">
        <v>790003</v>
      </c>
      <c r="O73" s="1234">
        <v>538139</v>
      </c>
      <c r="P73" s="1234">
        <v>1144</v>
      </c>
      <c r="Q73" s="1234">
        <v>250720</v>
      </c>
      <c r="R73" s="1234">
        <v>234549</v>
      </c>
      <c r="S73" s="1234">
        <v>16171</v>
      </c>
      <c r="T73" s="1234">
        <v>32938</v>
      </c>
      <c r="U73" s="1234">
        <v>71229</v>
      </c>
      <c r="V73" s="1527">
        <v>43101</v>
      </c>
      <c r="W73" s="1528">
        <v>43101</v>
      </c>
      <c r="X73" s="1580"/>
      <c r="Y73" s="1578">
        <v>43101</v>
      </c>
      <c r="Z73" s="1581"/>
      <c r="AA73" s="1234">
        <v>25961</v>
      </c>
      <c r="AB73" s="1234">
        <v>24047</v>
      </c>
      <c r="AC73" s="1234">
        <v>14353</v>
      </c>
      <c r="AD73" s="1234" t="s">
        <v>21</v>
      </c>
      <c r="AE73" s="1234">
        <v>9694</v>
      </c>
      <c r="AF73" s="1234">
        <v>9694</v>
      </c>
      <c r="AG73" s="1234" t="s">
        <v>21</v>
      </c>
      <c r="AH73" s="1234" t="s">
        <v>21</v>
      </c>
      <c r="AI73" s="1234">
        <v>5285</v>
      </c>
      <c r="AJ73" s="1234">
        <v>14551</v>
      </c>
      <c r="AK73" s="1234">
        <v>14646</v>
      </c>
      <c r="AL73" s="1234">
        <v>2582</v>
      </c>
      <c r="AM73" s="1234" t="s">
        <v>21</v>
      </c>
      <c r="AN73" s="1234">
        <v>12064</v>
      </c>
      <c r="AO73" s="1234">
        <v>8284</v>
      </c>
      <c r="AP73" s="1234">
        <v>3780</v>
      </c>
      <c r="AQ73" s="1234" t="s">
        <v>21</v>
      </c>
      <c r="AR73" s="1234">
        <v>654</v>
      </c>
      <c r="AS73" s="1527">
        <v>43101</v>
      </c>
      <c r="AT73" s="1528">
        <v>43101</v>
      </c>
      <c r="AU73" s="1580"/>
      <c r="AV73" s="1578">
        <v>43101</v>
      </c>
      <c r="AW73" s="1581"/>
      <c r="AX73" s="1234">
        <v>6000</v>
      </c>
      <c r="AY73" s="1234">
        <v>6398</v>
      </c>
      <c r="AZ73" s="1234" t="s">
        <v>21</v>
      </c>
      <c r="BA73" s="1234" t="s">
        <v>21</v>
      </c>
      <c r="BB73" s="1234">
        <v>6398</v>
      </c>
      <c r="BC73" s="1234" t="s">
        <v>21</v>
      </c>
      <c r="BD73" s="1234">
        <v>6398</v>
      </c>
      <c r="BE73" s="1234" t="s">
        <v>21</v>
      </c>
      <c r="BF73" s="1234">
        <v>938</v>
      </c>
      <c r="BG73" s="1234">
        <v>746868</v>
      </c>
      <c r="BH73" s="1234">
        <v>746868</v>
      </c>
      <c r="BI73" s="1234">
        <v>341553</v>
      </c>
      <c r="BJ73" s="1234">
        <v>355208</v>
      </c>
      <c r="BK73" s="1234">
        <v>50107</v>
      </c>
      <c r="BL73" s="1234">
        <v>44970</v>
      </c>
      <c r="BM73" s="1234">
        <v>5137</v>
      </c>
      <c r="BN73" s="1234" t="s">
        <v>22</v>
      </c>
      <c r="BO73" s="1234" t="s">
        <v>22</v>
      </c>
      <c r="BP73" s="1527">
        <v>43101</v>
      </c>
      <c r="BQ73" s="1528">
        <v>43101</v>
      </c>
      <c r="BR73" s="1580"/>
      <c r="BS73" s="1578">
        <v>43101</v>
      </c>
      <c r="BT73" s="1581"/>
      <c r="BU73" s="1234">
        <v>2601113</v>
      </c>
      <c r="BV73" s="1234">
        <v>2594869</v>
      </c>
      <c r="BW73" s="1234">
        <v>2582100</v>
      </c>
      <c r="BX73" s="1234" t="s">
        <v>21</v>
      </c>
      <c r="BY73" s="1234">
        <v>12769</v>
      </c>
      <c r="BZ73" s="1234">
        <v>12342</v>
      </c>
      <c r="CA73" s="1234">
        <v>427</v>
      </c>
      <c r="CB73" s="1234" t="s">
        <v>21</v>
      </c>
      <c r="CC73" s="1234">
        <v>62623</v>
      </c>
      <c r="CD73" s="1234">
        <v>569925</v>
      </c>
      <c r="CE73" s="1234">
        <v>568661</v>
      </c>
      <c r="CF73" s="1234">
        <v>568412</v>
      </c>
      <c r="CG73" s="1234" t="s">
        <v>21</v>
      </c>
      <c r="CH73" s="1234">
        <v>249</v>
      </c>
      <c r="CI73" s="1234" t="s">
        <v>21</v>
      </c>
      <c r="CJ73" s="1234">
        <v>249</v>
      </c>
      <c r="CK73" s="1234" t="s">
        <v>21</v>
      </c>
      <c r="CL73" s="1234">
        <v>17017</v>
      </c>
      <c r="CM73" s="1527">
        <v>43101</v>
      </c>
      <c r="CN73" s="1528">
        <v>43101</v>
      </c>
    </row>
    <row r="74" spans="1:92" ht="15" customHeight="1">
      <c r="A74" s="1577">
        <v>43586</v>
      </c>
      <c r="B74" s="1578">
        <v>43586</v>
      </c>
      <c r="C74" s="1579">
        <v>43586</v>
      </c>
      <c r="D74" s="1234">
        <v>65</v>
      </c>
      <c r="E74" s="1234">
        <v>68</v>
      </c>
      <c r="F74" s="1234" t="s">
        <v>22</v>
      </c>
      <c r="G74" s="1234" t="s">
        <v>22</v>
      </c>
      <c r="H74" s="1234">
        <v>68</v>
      </c>
      <c r="I74" s="1234" t="s">
        <v>22</v>
      </c>
      <c r="J74" s="1234">
        <v>68</v>
      </c>
      <c r="K74" s="1234">
        <v>5</v>
      </c>
      <c r="L74" s="1234">
        <v>1</v>
      </c>
      <c r="M74" s="1234">
        <v>717485</v>
      </c>
      <c r="N74" s="1234">
        <v>719627</v>
      </c>
      <c r="O74" s="1234">
        <v>481298</v>
      </c>
      <c r="P74" s="1234">
        <v>596</v>
      </c>
      <c r="Q74" s="1234">
        <v>237733</v>
      </c>
      <c r="R74" s="1234">
        <v>222379</v>
      </c>
      <c r="S74" s="1234">
        <v>15354</v>
      </c>
      <c r="T74" s="1234">
        <v>42545</v>
      </c>
      <c r="U74" s="1234">
        <v>65839</v>
      </c>
      <c r="V74" s="1527">
        <v>43586</v>
      </c>
      <c r="W74" s="1528">
        <v>43586</v>
      </c>
      <c r="X74" s="1577">
        <v>43586</v>
      </c>
      <c r="Y74" s="1578">
        <v>43586</v>
      </c>
      <c r="Z74" s="1579">
        <v>43586</v>
      </c>
      <c r="AA74" s="1234">
        <v>30804</v>
      </c>
      <c r="AB74" s="1234">
        <v>32065</v>
      </c>
      <c r="AC74" s="1234">
        <v>19470</v>
      </c>
      <c r="AD74" s="1234" t="s">
        <v>21</v>
      </c>
      <c r="AE74" s="1234">
        <v>12595</v>
      </c>
      <c r="AF74" s="1234">
        <v>12555</v>
      </c>
      <c r="AG74" s="1234">
        <v>40</v>
      </c>
      <c r="AH74" s="1234" t="s">
        <v>21</v>
      </c>
      <c r="AI74" s="1234">
        <v>4020</v>
      </c>
      <c r="AJ74" s="1234">
        <v>14756</v>
      </c>
      <c r="AK74" s="1234">
        <v>14789</v>
      </c>
      <c r="AL74" s="1234">
        <v>2329</v>
      </c>
      <c r="AM74" s="1234" t="s">
        <v>21</v>
      </c>
      <c r="AN74" s="1234">
        <v>12460</v>
      </c>
      <c r="AO74" s="1234">
        <v>8306</v>
      </c>
      <c r="AP74" s="1234">
        <v>4154</v>
      </c>
      <c r="AQ74" s="1234" t="s">
        <v>21</v>
      </c>
      <c r="AR74" s="1234">
        <v>621</v>
      </c>
      <c r="AS74" s="1527">
        <v>43586</v>
      </c>
      <c r="AT74" s="1528">
        <v>43586</v>
      </c>
      <c r="AU74" s="1577">
        <v>43586</v>
      </c>
      <c r="AV74" s="1578">
        <v>43586</v>
      </c>
      <c r="AW74" s="1579">
        <v>43586</v>
      </c>
      <c r="AX74" s="1234">
        <v>6000</v>
      </c>
      <c r="AY74" s="1234">
        <v>5199</v>
      </c>
      <c r="AZ74" s="1234" t="s">
        <v>21</v>
      </c>
      <c r="BA74" s="1234" t="s">
        <v>21</v>
      </c>
      <c r="BB74" s="1234">
        <v>5199</v>
      </c>
      <c r="BC74" s="1234" t="s">
        <v>21</v>
      </c>
      <c r="BD74" s="1234">
        <v>5199</v>
      </c>
      <c r="BE74" s="1234" t="s">
        <v>21</v>
      </c>
      <c r="BF74" s="1234">
        <v>1740</v>
      </c>
      <c r="BG74" s="1234">
        <v>760202</v>
      </c>
      <c r="BH74" s="1234">
        <v>760202</v>
      </c>
      <c r="BI74" s="1234">
        <v>336365</v>
      </c>
      <c r="BJ74" s="1234">
        <v>373066</v>
      </c>
      <c r="BK74" s="1234">
        <v>50771</v>
      </c>
      <c r="BL74" s="1234">
        <v>45016</v>
      </c>
      <c r="BM74" s="1234">
        <v>5755</v>
      </c>
      <c r="BN74" s="1234" t="s">
        <v>22</v>
      </c>
      <c r="BO74" s="1234" t="s">
        <v>22</v>
      </c>
      <c r="BP74" s="1527">
        <v>43586</v>
      </c>
      <c r="BQ74" s="1528">
        <v>43586</v>
      </c>
      <c r="BR74" s="1577">
        <v>43586</v>
      </c>
      <c r="BS74" s="1578">
        <v>43586</v>
      </c>
      <c r="BT74" s="1579">
        <v>43586</v>
      </c>
      <c r="BU74" s="1234">
        <v>2411601</v>
      </c>
      <c r="BV74" s="1234">
        <v>2415056</v>
      </c>
      <c r="BW74" s="1234">
        <v>2405064</v>
      </c>
      <c r="BX74" s="1234" t="s">
        <v>21</v>
      </c>
      <c r="BY74" s="1234">
        <v>9992</v>
      </c>
      <c r="BZ74" s="1234">
        <v>9703</v>
      </c>
      <c r="CA74" s="1234">
        <v>289</v>
      </c>
      <c r="CB74" s="1234">
        <v>1535</v>
      </c>
      <c r="CC74" s="1234">
        <v>52541</v>
      </c>
      <c r="CD74" s="1234">
        <v>544983</v>
      </c>
      <c r="CE74" s="1234">
        <v>548068</v>
      </c>
      <c r="CF74" s="1234">
        <v>548068</v>
      </c>
      <c r="CG74" s="1234" t="s">
        <v>21</v>
      </c>
      <c r="CH74" s="1234" t="s">
        <v>21</v>
      </c>
      <c r="CI74" s="1234" t="s">
        <v>21</v>
      </c>
      <c r="CJ74" s="1234" t="s">
        <v>21</v>
      </c>
      <c r="CK74" s="1234" t="s">
        <v>21</v>
      </c>
      <c r="CL74" s="1234">
        <v>13707</v>
      </c>
      <c r="CM74" s="1527">
        <v>43586</v>
      </c>
      <c r="CN74" s="1528">
        <v>43586</v>
      </c>
    </row>
    <row r="75" spans="1:92" ht="15" customHeight="1">
      <c r="A75" s="1580"/>
      <c r="B75" s="1578">
        <v>43831</v>
      </c>
      <c r="C75" s="1581"/>
      <c r="D75" s="1234">
        <v>66</v>
      </c>
      <c r="E75" s="1234">
        <v>65</v>
      </c>
      <c r="F75" s="1234" t="s">
        <v>22</v>
      </c>
      <c r="G75" s="1234" t="s">
        <v>22</v>
      </c>
      <c r="H75" s="1234">
        <v>65</v>
      </c>
      <c r="I75" s="1234" t="s">
        <v>22</v>
      </c>
      <c r="J75" s="1234">
        <v>65</v>
      </c>
      <c r="K75" s="1234" t="s">
        <v>21</v>
      </c>
      <c r="L75" s="1234">
        <v>2</v>
      </c>
      <c r="M75" s="1234">
        <v>672797</v>
      </c>
      <c r="N75" s="1234">
        <v>670167</v>
      </c>
      <c r="O75" s="1234">
        <v>459687</v>
      </c>
      <c r="P75" s="1234">
        <v>942</v>
      </c>
      <c r="Q75" s="1234">
        <v>209538</v>
      </c>
      <c r="R75" s="1234">
        <v>195721</v>
      </c>
      <c r="S75" s="1234">
        <v>13817</v>
      </c>
      <c r="T75" s="1234">
        <v>39021</v>
      </c>
      <c r="U75" s="1234">
        <v>66819</v>
      </c>
      <c r="V75" s="1527">
        <v>43831</v>
      </c>
      <c r="W75" s="1528">
        <v>43831</v>
      </c>
      <c r="X75" s="1580"/>
      <c r="Y75" s="1578">
        <v>43831</v>
      </c>
      <c r="Z75" s="1581"/>
      <c r="AA75" s="1234">
        <v>40430</v>
      </c>
      <c r="AB75" s="1234">
        <v>41306</v>
      </c>
      <c r="AC75" s="1234">
        <v>30990</v>
      </c>
      <c r="AD75" s="1234" t="s">
        <v>21</v>
      </c>
      <c r="AE75" s="1234">
        <v>10316</v>
      </c>
      <c r="AF75" s="1234">
        <v>10157</v>
      </c>
      <c r="AG75" s="1234">
        <v>159</v>
      </c>
      <c r="AH75" s="1234" t="s">
        <v>21</v>
      </c>
      <c r="AI75" s="1234">
        <v>2640</v>
      </c>
      <c r="AJ75" s="1234">
        <v>21155</v>
      </c>
      <c r="AK75" s="1234">
        <v>21075</v>
      </c>
      <c r="AL75" s="1234">
        <v>4899</v>
      </c>
      <c r="AM75" s="1234" t="s">
        <v>21</v>
      </c>
      <c r="AN75" s="1234">
        <v>16176</v>
      </c>
      <c r="AO75" s="1234">
        <v>11035</v>
      </c>
      <c r="AP75" s="1234">
        <v>5141</v>
      </c>
      <c r="AQ75" s="1234" t="s">
        <v>21</v>
      </c>
      <c r="AR75" s="1234">
        <v>1924</v>
      </c>
      <c r="AS75" s="1527">
        <v>43831</v>
      </c>
      <c r="AT75" s="1528">
        <v>43831</v>
      </c>
      <c r="AU75" s="1580"/>
      <c r="AV75" s="1578">
        <v>43831</v>
      </c>
      <c r="AW75" s="1581"/>
      <c r="AX75" s="1234">
        <v>3000</v>
      </c>
      <c r="AY75" s="1234">
        <v>4358</v>
      </c>
      <c r="AZ75" s="1234" t="s">
        <v>21</v>
      </c>
      <c r="BA75" s="1234" t="s">
        <v>21</v>
      </c>
      <c r="BB75" s="1234">
        <v>4358</v>
      </c>
      <c r="BC75" s="1234" t="s">
        <v>21</v>
      </c>
      <c r="BD75" s="1234">
        <v>4358</v>
      </c>
      <c r="BE75" s="1234" t="s">
        <v>21</v>
      </c>
      <c r="BF75" s="1234">
        <v>381</v>
      </c>
      <c r="BG75" s="1234">
        <v>727841</v>
      </c>
      <c r="BH75" s="1234">
        <v>727841</v>
      </c>
      <c r="BI75" s="1234">
        <v>312108</v>
      </c>
      <c r="BJ75" s="1234">
        <v>362164</v>
      </c>
      <c r="BK75" s="1234">
        <v>53569</v>
      </c>
      <c r="BL75" s="1234">
        <v>47356</v>
      </c>
      <c r="BM75" s="1234">
        <v>6213</v>
      </c>
      <c r="BN75" s="1234" t="s">
        <v>22</v>
      </c>
      <c r="BO75" s="1234" t="s">
        <v>22</v>
      </c>
      <c r="BP75" s="1527">
        <v>43831</v>
      </c>
      <c r="BQ75" s="1528">
        <v>43831</v>
      </c>
      <c r="BR75" s="1580"/>
      <c r="BS75" s="1578">
        <v>43831</v>
      </c>
      <c r="BT75" s="1581"/>
      <c r="BU75" s="1234">
        <v>2354603</v>
      </c>
      <c r="BV75" s="1234">
        <v>2355675</v>
      </c>
      <c r="BW75" s="1234">
        <v>2348181</v>
      </c>
      <c r="BX75" s="1234" t="s">
        <v>21</v>
      </c>
      <c r="BY75" s="1234">
        <v>7494</v>
      </c>
      <c r="BZ75" s="1234">
        <v>7081</v>
      </c>
      <c r="CA75" s="1234">
        <v>413</v>
      </c>
      <c r="CB75" s="1234">
        <v>2507</v>
      </c>
      <c r="CC75" s="1234">
        <v>49291</v>
      </c>
      <c r="CD75" s="1234">
        <v>583243</v>
      </c>
      <c r="CE75" s="1234">
        <v>582113</v>
      </c>
      <c r="CF75" s="1234">
        <v>582052</v>
      </c>
      <c r="CG75" s="1234">
        <v>61</v>
      </c>
      <c r="CH75" s="1234" t="s">
        <v>21</v>
      </c>
      <c r="CI75" s="1234" t="s">
        <v>21</v>
      </c>
      <c r="CJ75" s="1234" t="s">
        <v>21</v>
      </c>
      <c r="CK75" s="1234" t="s">
        <v>21</v>
      </c>
      <c r="CL75" s="1234">
        <v>20228</v>
      </c>
      <c r="CM75" s="1527">
        <v>43831</v>
      </c>
      <c r="CN75" s="1528">
        <v>43831</v>
      </c>
    </row>
    <row r="76" spans="1:92" ht="7.5" customHeight="1">
      <c r="A76" s="1580"/>
      <c r="B76" s="1582"/>
      <c r="C76" s="1581"/>
      <c r="D76" s="398"/>
      <c r="E76" s="398"/>
      <c r="F76" s="398"/>
      <c r="G76" s="398"/>
      <c r="H76" s="398"/>
      <c r="I76" s="398"/>
      <c r="J76" s="398"/>
      <c r="K76" s="398"/>
      <c r="L76" s="398"/>
      <c r="M76" s="398"/>
      <c r="N76" s="398"/>
      <c r="O76" s="398"/>
      <c r="P76" s="398"/>
      <c r="Q76" s="398"/>
      <c r="R76" s="398"/>
      <c r="S76" s="398"/>
      <c r="T76" s="398"/>
      <c r="U76" s="398"/>
      <c r="V76" s="1529"/>
      <c r="W76" s="1458"/>
      <c r="X76" s="1580"/>
      <c r="Y76" s="1582"/>
      <c r="Z76" s="1581"/>
      <c r="AA76" s="398"/>
      <c r="AB76" s="398"/>
      <c r="AC76" s="398"/>
      <c r="AD76" s="398"/>
      <c r="AE76" s="398"/>
      <c r="AF76" s="398"/>
      <c r="AG76" s="398"/>
      <c r="AH76" s="398"/>
      <c r="AI76" s="398"/>
      <c r="AJ76" s="398"/>
      <c r="AK76" s="398"/>
      <c r="AL76" s="398"/>
      <c r="AM76" s="398"/>
      <c r="AN76" s="398"/>
      <c r="AO76" s="398"/>
      <c r="AP76" s="398"/>
      <c r="AQ76" s="398"/>
      <c r="AR76" s="398"/>
      <c r="AS76" s="1529"/>
      <c r="AT76" s="1458"/>
      <c r="AU76" s="1580"/>
      <c r="AV76" s="1582"/>
      <c r="AW76" s="1581"/>
      <c r="AX76" s="398"/>
      <c r="AY76" s="398"/>
      <c r="AZ76" s="398"/>
      <c r="BA76" s="398"/>
      <c r="BB76" s="398"/>
      <c r="BC76" s="398"/>
      <c r="BD76" s="398"/>
      <c r="BE76" s="398"/>
      <c r="BF76" s="398"/>
      <c r="BG76" s="398"/>
      <c r="BH76" s="398"/>
      <c r="BI76" s="398"/>
      <c r="BJ76" s="398"/>
      <c r="BK76" s="398"/>
      <c r="BL76" s="398"/>
      <c r="BM76" s="398"/>
      <c r="BN76" s="398"/>
      <c r="BO76" s="398"/>
      <c r="BP76" s="1529"/>
      <c r="BQ76" s="1458"/>
      <c r="BR76" s="1580"/>
      <c r="BS76" s="1582"/>
      <c r="BT76" s="1581"/>
      <c r="BU76" s="398"/>
      <c r="BV76" s="398"/>
      <c r="BW76" s="398"/>
      <c r="BX76" s="398"/>
      <c r="BY76" s="398"/>
      <c r="BZ76" s="398"/>
      <c r="CA76" s="398"/>
      <c r="CB76" s="398"/>
      <c r="CC76" s="398"/>
      <c r="CD76" s="398"/>
      <c r="CE76" s="398"/>
      <c r="CF76" s="398"/>
      <c r="CG76" s="398"/>
      <c r="CH76" s="398"/>
      <c r="CI76" s="398"/>
      <c r="CJ76" s="398"/>
      <c r="CK76" s="398"/>
      <c r="CL76" s="398"/>
      <c r="CM76" s="1529"/>
      <c r="CN76" s="1458"/>
    </row>
    <row r="77" spans="1:92" ht="15" customHeight="1">
      <c r="A77" s="1583">
        <v>43191</v>
      </c>
      <c r="B77" s="1584">
        <v>43191</v>
      </c>
      <c r="C77" s="1585">
        <v>43191</v>
      </c>
      <c r="D77" s="1233">
        <v>70</v>
      </c>
      <c r="E77" s="1233">
        <v>73</v>
      </c>
      <c r="F77" s="1233" t="s">
        <v>22</v>
      </c>
      <c r="G77" s="1233" t="s">
        <v>22</v>
      </c>
      <c r="H77" s="1233">
        <v>73</v>
      </c>
      <c r="I77" s="1233" t="s">
        <v>22</v>
      </c>
      <c r="J77" s="1233">
        <v>73</v>
      </c>
      <c r="K77" s="1233">
        <v>6</v>
      </c>
      <c r="L77" s="1233">
        <v>2</v>
      </c>
      <c r="M77" s="1233">
        <v>755920</v>
      </c>
      <c r="N77" s="1233">
        <v>753479</v>
      </c>
      <c r="O77" s="1233">
        <v>503122</v>
      </c>
      <c r="P77" s="1233">
        <v>1057</v>
      </c>
      <c r="Q77" s="1233">
        <v>249300</v>
      </c>
      <c r="R77" s="1233">
        <v>233357</v>
      </c>
      <c r="S77" s="1233">
        <v>15943</v>
      </c>
      <c r="T77" s="1233">
        <v>33664</v>
      </c>
      <c r="U77" s="1233">
        <v>69439</v>
      </c>
      <c r="V77" s="1530">
        <v>43191</v>
      </c>
      <c r="W77" s="1531">
        <v>43191</v>
      </c>
      <c r="X77" s="1583">
        <v>43191</v>
      </c>
      <c r="Y77" s="1584">
        <v>43191</v>
      </c>
      <c r="Z77" s="1585">
        <v>43191</v>
      </c>
      <c r="AA77" s="1233">
        <v>26246</v>
      </c>
      <c r="AB77" s="1233">
        <v>25583</v>
      </c>
      <c r="AC77" s="1233">
        <v>14594</v>
      </c>
      <c r="AD77" s="1233" t="s">
        <v>21</v>
      </c>
      <c r="AE77" s="1233">
        <v>10989</v>
      </c>
      <c r="AF77" s="1233">
        <v>10989</v>
      </c>
      <c r="AG77" s="1233" t="s">
        <v>21</v>
      </c>
      <c r="AH77" s="1233" t="s">
        <v>21</v>
      </c>
      <c r="AI77" s="1233">
        <v>3992</v>
      </c>
      <c r="AJ77" s="1233">
        <v>15106</v>
      </c>
      <c r="AK77" s="1233">
        <v>15024</v>
      </c>
      <c r="AL77" s="1233">
        <v>2664</v>
      </c>
      <c r="AM77" s="1233" t="s">
        <v>21</v>
      </c>
      <c r="AN77" s="1233">
        <v>12360</v>
      </c>
      <c r="AO77" s="1233">
        <v>8220</v>
      </c>
      <c r="AP77" s="1233">
        <v>4140</v>
      </c>
      <c r="AQ77" s="1233" t="s">
        <v>21</v>
      </c>
      <c r="AR77" s="1233">
        <v>616</v>
      </c>
      <c r="AS77" s="1530">
        <v>43191</v>
      </c>
      <c r="AT77" s="1531">
        <v>43191</v>
      </c>
      <c r="AU77" s="1583">
        <v>43191</v>
      </c>
      <c r="AV77" s="1584">
        <v>43191</v>
      </c>
      <c r="AW77" s="1585">
        <v>43191</v>
      </c>
      <c r="AX77" s="1233">
        <v>6000</v>
      </c>
      <c r="AY77" s="1233">
        <v>6403</v>
      </c>
      <c r="AZ77" s="1233" t="s">
        <v>21</v>
      </c>
      <c r="BA77" s="1233" t="s">
        <v>21</v>
      </c>
      <c r="BB77" s="1233">
        <v>6403</v>
      </c>
      <c r="BC77" s="1233" t="s">
        <v>21</v>
      </c>
      <c r="BD77" s="1233">
        <v>6403</v>
      </c>
      <c r="BE77" s="1233" t="s">
        <v>21</v>
      </c>
      <c r="BF77" s="1233">
        <v>780</v>
      </c>
      <c r="BG77" s="1233">
        <v>754056</v>
      </c>
      <c r="BH77" s="1233">
        <v>754056</v>
      </c>
      <c r="BI77" s="1233">
        <v>345882</v>
      </c>
      <c r="BJ77" s="1233">
        <v>357888</v>
      </c>
      <c r="BK77" s="1233">
        <v>50286</v>
      </c>
      <c r="BL77" s="1233">
        <v>45085</v>
      </c>
      <c r="BM77" s="1233">
        <v>5201</v>
      </c>
      <c r="BN77" s="1233" t="s">
        <v>22</v>
      </c>
      <c r="BO77" s="1233" t="s">
        <v>22</v>
      </c>
      <c r="BP77" s="1530">
        <v>43191</v>
      </c>
      <c r="BQ77" s="1531">
        <v>43191</v>
      </c>
      <c r="BR77" s="1583">
        <v>43191</v>
      </c>
      <c r="BS77" s="1584">
        <v>43191</v>
      </c>
      <c r="BT77" s="1585">
        <v>43191</v>
      </c>
      <c r="BU77" s="1233">
        <v>2575991</v>
      </c>
      <c r="BV77" s="1233">
        <v>2577899</v>
      </c>
      <c r="BW77" s="1233">
        <v>2565536</v>
      </c>
      <c r="BX77" s="1233" t="s">
        <v>21</v>
      </c>
      <c r="BY77" s="1233">
        <v>12363</v>
      </c>
      <c r="BZ77" s="1233">
        <v>11974</v>
      </c>
      <c r="CA77" s="1233">
        <v>389</v>
      </c>
      <c r="CB77" s="1233" t="s">
        <v>21</v>
      </c>
      <c r="CC77" s="1233">
        <v>35003</v>
      </c>
      <c r="CD77" s="1233">
        <v>577733</v>
      </c>
      <c r="CE77" s="1233">
        <v>577412</v>
      </c>
      <c r="CF77" s="1233">
        <v>577412</v>
      </c>
      <c r="CG77" s="1233" t="s">
        <v>21</v>
      </c>
      <c r="CH77" s="1233" t="s">
        <v>21</v>
      </c>
      <c r="CI77" s="1233" t="s">
        <v>21</v>
      </c>
      <c r="CJ77" s="1233" t="s">
        <v>21</v>
      </c>
      <c r="CK77" s="1233" t="s">
        <v>21</v>
      </c>
      <c r="CL77" s="1233">
        <v>11376</v>
      </c>
      <c r="CM77" s="1530">
        <v>43191</v>
      </c>
      <c r="CN77" s="1531">
        <v>43191</v>
      </c>
    </row>
    <row r="78" spans="1:92" ht="15" customHeight="1">
      <c r="A78" s="1583">
        <v>43586</v>
      </c>
      <c r="B78" s="1584">
        <v>43586</v>
      </c>
      <c r="C78" s="1585">
        <v>43586</v>
      </c>
      <c r="D78" s="1233">
        <v>65</v>
      </c>
      <c r="E78" s="1233">
        <v>65</v>
      </c>
      <c r="F78" s="1233" t="s">
        <v>22</v>
      </c>
      <c r="G78" s="1233" t="s">
        <v>22</v>
      </c>
      <c r="H78" s="1233">
        <v>65</v>
      </c>
      <c r="I78" s="1233" t="s">
        <v>22</v>
      </c>
      <c r="J78" s="1233">
        <v>65</v>
      </c>
      <c r="K78" s="1233">
        <v>3</v>
      </c>
      <c r="L78" s="1233">
        <v>2</v>
      </c>
      <c r="M78" s="1233">
        <v>708165</v>
      </c>
      <c r="N78" s="1233">
        <v>709102</v>
      </c>
      <c r="O78" s="1233">
        <v>473755</v>
      </c>
      <c r="P78" s="1233">
        <v>643</v>
      </c>
      <c r="Q78" s="1233">
        <v>234704</v>
      </c>
      <c r="R78" s="1233">
        <v>219757</v>
      </c>
      <c r="S78" s="1233">
        <v>14947</v>
      </c>
      <c r="T78" s="1233">
        <v>44043</v>
      </c>
      <c r="U78" s="1233">
        <v>63444</v>
      </c>
      <c r="V78" s="1530">
        <v>43586</v>
      </c>
      <c r="W78" s="1531">
        <v>43586</v>
      </c>
      <c r="X78" s="1583">
        <v>43586</v>
      </c>
      <c r="Y78" s="1584">
        <v>43586</v>
      </c>
      <c r="Z78" s="1585">
        <v>43586</v>
      </c>
      <c r="AA78" s="1233">
        <v>32974</v>
      </c>
      <c r="AB78" s="1233">
        <v>33604</v>
      </c>
      <c r="AC78" s="1233">
        <v>20978</v>
      </c>
      <c r="AD78" s="1233" t="s">
        <v>21</v>
      </c>
      <c r="AE78" s="1233">
        <v>12626</v>
      </c>
      <c r="AF78" s="1233">
        <v>12547</v>
      </c>
      <c r="AG78" s="1233">
        <v>79</v>
      </c>
      <c r="AH78" s="1233" t="s">
        <v>21</v>
      </c>
      <c r="AI78" s="1233">
        <v>3358</v>
      </c>
      <c r="AJ78" s="1233">
        <v>15494</v>
      </c>
      <c r="AK78" s="1233">
        <v>15502</v>
      </c>
      <c r="AL78" s="1233">
        <v>2451</v>
      </c>
      <c r="AM78" s="1233" t="s">
        <v>21</v>
      </c>
      <c r="AN78" s="1233">
        <v>13051</v>
      </c>
      <c r="AO78" s="1233">
        <v>8197</v>
      </c>
      <c r="AP78" s="1233">
        <v>4854</v>
      </c>
      <c r="AQ78" s="1233" t="s">
        <v>21</v>
      </c>
      <c r="AR78" s="1233">
        <v>608</v>
      </c>
      <c r="AS78" s="1530">
        <v>43586</v>
      </c>
      <c r="AT78" s="1531">
        <v>43586</v>
      </c>
      <c r="AU78" s="1583">
        <v>43586</v>
      </c>
      <c r="AV78" s="1584">
        <v>43586</v>
      </c>
      <c r="AW78" s="1585">
        <v>43586</v>
      </c>
      <c r="AX78" s="1233">
        <v>6000</v>
      </c>
      <c r="AY78" s="1233">
        <v>5370</v>
      </c>
      <c r="AZ78" s="1233" t="s">
        <v>21</v>
      </c>
      <c r="BA78" s="1233" t="s">
        <v>21</v>
      </c>
      <c r="BB78" s="1233">
        <v>5370</v>
      </c>
      <c r="BC78" s="1233" t="s">
        <v>21</v>
      </c>
      <c r="BD78" s="1233">
        <v>5370</v>
      </c>
      <c r="BE78" s="1233" t="s">
        <v>21</v>
      </c>
      <c r="BF78" s="1233">
        <v>1411</v>
      </c>
      <c r="BG78" s="1233">
        <v>753509</v>
      </c>
      <c r="BH78" s="1233">
        <v>753509</v>
      </c>
      <c r="BI78" s="1233">
        <v>329736</v>
      </c>
      <c r="BJ78" s="1233">
        <v>372694</v>
      </c>
      <c r="BK78" s="1233">
        <v>51079</v>
      </c>
      <c r="BL78" s="1233">
        <v>45131</v>
      </c>
      <c r="BM78" s="1233">
        <v>5948</v>
      </c>
      <c r="BN78" s="1233" t="s">
        <v>22</v>
      </c>
      <c r="BO78" s="1233" t="s">
        <v>22</v>
      </c>
      <c r="BP78" s="1530">
        <v>43586</v>
      </c>
      <c r="BQ78" s="1531">
        <v>43586</v>
      </c>
      <c r="BR78" s="1583">
        <v>43586</v>
      </c>
      <c r="BS78" s="1584">
        <v>43586</v>
      </c>
      <c r="BT78" s="1585">
        <v>43586</v>
      </c>
      <c r="BU78" s="1233">
        <v>2400111</v>
      </c>
      <c r="BV78" s="1233">
        <v>2397540</v>
      </c>
      <c r="BW78" s="1233">
        <v>2388574</v>
      </c>
      <c r="BX78" s="1233" t="s">
        <v>21</v>
      </c>
      <c r="BY78" s="1233">
        <v>8966</v>
      </c>
      <c r="BZ78" s="1233">
        <v>8639</v>
      </c>
      <c r="CA78" s="1233">
        <v>327</v>
      </c>
      <c r="CB78" s="1233">
        <v>1535</v>
      </c>
      <c r="CC78" s="1233">
        <v>36330</v>
      </c>
      <c r="CD78" s="1233">
        <v>542044</v>
      </c>
      <c r="CE78" s="1233">
        <v>543803</v>
      </c>
      <c r="CF78" s="1233">
        <v>543767</v>
      </c>
      <c r="CG78" s="1233">
        <v>36</v>
      </c>
      <c r="CH78" s="1233" t="s">
        <v>21</v>
      </c>
      <c r="CI78" s="1233" t="s">
        <v>21</v>
      </c>
      <c r="CJ78" s="1233" t="s">
        <v>21</v>
      </c>
      <c r="CK78" s="1233" t="s">
        <v>21</v>
      </c>
      <c r="CL78" s="1233">
        <v>9435</v>
      </c>
      <c r="CM78" s="1530">
        <v>43586</v>
      </c>
      <c r="CN78" s="1531">
        <v>43586</v>
      </c>
    </row>
    <row r="79" spans="1:92" ht="7.5" customHeight="1">
      <c r="A79" s="1586"/>
      <c r="B79" s="1587"/>
      <c r="C79" s="1588"/>
      <c r="D79" s="1233"/>
      <c r="E79" s="1233"/>
      <c r="F79" s="1233"/>
      <c r="G79" s="1233"/>
      <c r="H79" s="1233"/>
      <c r="I79" s="1233"/>
      <c r="J79" s="1233"/>
      <c r="K79" s="1233"/>
      <c r="L79" s="1233"/>
      <c r="M79" s="1233"/>
      <c r="N79" s="1233"/>
      <c r="O79" s="1233"/>
      <c r="P79" s="1233"/>
      <c r="Q79" s="1233"/>
      <c r="R79" s="1233"/>
      <c r="S79" s="1233"/>
      <c r="T79" s="1233"/>
      <c r="U79" s="1233"/>
      <c r="V79" s="1529"/>
      <c r="W79" s="1458"/>
      <c r="X79" s="1586"/>
      <c r="Y79" s="1587"/>
      <c r="Z79" s="1588"/>
      <c r="AA79" s="1233"/>
      <c r="AB79" s="1233"/>
      <c r="AC79" s="1233"/>
      <c r="AD79" s="1233"/>
      <c r="AE79" s="1233"/>
      <c r="AF79" s="1233"/>
      <c r="AG79" s="1233"/>
      <c r="AH79" s="1233"/>
      <c r="AI79" s="1233"/>
      <c r="AJ79" s="1233"/>
      <c r="AK79" s="1233"/>
      <c r="AL79" s="1233"/>
      <c r="AM79" s="1233"/>
      <c r="AN79" s="1233"/>
      <c r="AO79" s="1233"/>
      <c r="AP79" s="1233"/>
      <c r="AQ79" s="1233"/>
      <c r="AR79" s="1233"/>
      <c r="AS79" s="1529"/>
      <c r="AT79" s="1458"/>
      <c r="AU79" s="1586"/>
      <c r="AV79" s="1587"/>
      <c r="AW79" s="1588"/>
      <c r="AX79" s="1233"/>
      <c r="AY79" s="1233"/>
      <c r="AZ79" s="1233"/>
      <c r="BA79" s="1233"/>
      <c r="BB79" s="1233"/>
      <c r="BC79" s="1233"/>
      <c r="BD79" s="1233"/>
      <c r="BE79" s="1233"/>
      <c r="BF79" s="1233"/>
      <c r="BG79" s="1233"/>
      <c r="BH79" s="1233"/>
      <c r="BI79" s="1233"/>
      <c r="BJ79" s="1233"/>
      <c r="BK79" s="1233"/>
      <c r="BL79" s="1233"/>
      <c r="BM79" s="1233"/>
      <c r="BN79" s="1233"/>
      <c r="BO79" s="1233"/>
      <c r="BP79" s="1529"/>
      <c r="BQ79" s="1458"/>
      <c r="BR79" s="1586"/>
      <c r="BS79" s="1587"/>
      <c r="BT79" s="1588"/>
      <c r="BU79" s="1233"/>
      <c r="BV79" s="1233"/>
      <c r="BW79" s="1233"/>
      <c r="BX79" s="1233"/>
      <c r="BY79" s="1233"/>
      <c r="BZ79" s="1233"/>
      <c r="CA79" s="1233"/>
      <c r="CB79" s="1233"/>
      <c r="CC79" s="1233"/>
      <c r="CD79" s="1233"/>
      <c r="CE79" s="1233"/>
      <c r="CF79" s="1233"/>
      <c r="CG79" s="1233"/>
      <c r="CH79" s="1233"/>
      <c r="CI79" s="1233"/>
      <c r="CJ79" s="1233"/>
      <c r="CK79" s="1233"/>
      <c r="CL79" s="1233"/>
      <c r="CM79" s="1529"/>
      <c r="CN79" s="1458"/>
    </row>
    <row r="80" spans="1:92" ht="15" customHeight="1">
      <c r="A80" s="1589" t="s">
        <v>2153</v>
      </c>
      <c r="B80" s="1590" t="s">
        <v>23</v>
      </c>
      <c r="C80" s="1591" t="s">
        <v>162</v>
      </c>
      <c r="D80" s="1233">
        <v>15</v>
      </c>
      <c r="E80" s="1233">
        <v>14</v>
      </c>
      <c r="F80" s="1233" t="s">
        <v>22</v>
      </c>
      <c r="G80" s="1233" t="s">
        <v>22</v>
      </c>
      <c r="H80" s="1233">
        <v>14</v>
      </c>
      <c r="I80" s="1233" t="s">
        <v>22</v>
      </c>
      <c r="J80" s="1233">
        <v>14</v>
      </c>
      <c r="K80" s="1233" t="s">
        <v>21</v>
      </c>
      <c r="L80" s="1233">
        <v>2</v>
      </c>
      <c r="M80" s="1233">
        <v>169967</v>
      </c>
      <c r="N80" s="1233">
        <v>170590</v>
      </c>
      <c r="O80" s="1233">
        <v>109651</v>
      </c>
      <c r="P80" s="1233">
        <v>156</v>
      </c>
      <c r="Q80" s="1233">
        <v>60783</v>
      </c>
      <c r="R80" s="1233">
        <v>57163</v>
      </c>
      <c r="S80" s="1233">
        <v>3620</v>
      </c>
      <c r="T80" s="1233">
        <v>12672</v>
      </c>
      <c r="U80" s="1233">
        <v>63444</v>
      </c>
      <c r="V80" s="1532" t="s">
        <v>24</v>
      </c>
      <c r="W80" s="1533" t="s">
        <v>2155</v>
      </c>
      <c r="X80" s="1589" t="s">
        <v>2153</v>
      </c>
      <c r="Y80" s="1590" t="s">
        <v>23</v>
      </c>
      <c r="Z80" s="1591" t="s">
        <v>162</v>
      </c>
      <c r="AA80" s="1233">
        <v>7670</v>
      </c>
      <c r="AB80" s="1233">
        <v>8332</v>
      </c>
      <c r="AC80" s="1233">
        <v>5294</v>
      </c>
      <c r="AD80" s="1233" t="s">
        <v>21</v>
      </c>
      <c r="AE80" s="1233">
        <v>3038</v>
      </c>
      <c r="AF80" s="1233">
        <v>2999</v>
      </c>
      <c r="AG80" s="1233">
        <v>39</v>
      </c>
      <c r="AH80" s="1233" t="s">
        <v>21</v>
      </c>
      <c r="AI80" s="1233">
        <v>3358</v>
      </c>
      <c r="AJ80" s="1233">
        <v>4121</v>
      </c>
      <c r="AK80" s="1233">
        <v>4134</v>
      </c>
      <c r="AL80" s="1233">
        <v>669</v>
      </c>
      <c r="AM80" s="1233" t="s">
        <v>21</v>
      </c>
      <c r="AN80" s="1233">
        <v>3465</v>
      </c>
      <c r="AO80" s="1233">
        <v>2108</v>
      </c>
      <c r="AP80" s="1233">
        <v>1357</v>
      </c>
      <c r="AQ80" s="1233" t="s">
        <v>21</v>
      </c>
      <c r="AR80" s="1233">
        <v>608</v>
      </c>
      <c r="AS80" s="1532" t="s">
        <v>24</v>
      </c>
      <c r="AT80" s="1533" t="s">
        <v>2155</v>
      </c>
      <c r="AU80" s="1589" t="s">
        <v>2153</v>
      </c>
      <c r="AV80" s="1590" t="s">
        <v>23</v>
      </c>
      <c r="AW80" s="1591" t="s">
        <v>162</v>
      </c>
      <c r="AX80" s="1233">
        <v>1500</v>
      </c>
      <c r="AY80" s="1233">
        <v>1829</v>
      </c>
      <c r="AZ80" s="1233" t="s">
        <v>21</v>
      </c>
      <c r="BA80" s="1233" t="s">
        <v>21</v>
      </c>
      <c r="BB80" s="1233">
        <v>1829</v>
      </c>
      <c r="BC80" s="1233" t="s">
        <v>21</v>
      </c>
      <c r="BD80" s="1233">
        <v>1829</v>
      </c>
      <c r="BE80" s="1233" t="s">
        <v>21</v>
      </c>
      <c r="BF80" s="1233">
        <v>1411</v>
      </c>
      <c r="BG80" s="1233">
        <v>188401</v>
      </c>
      <c r="BH80" s="1233">
        <v>188401</v>
      </c>
      <c r="BI80" s="1233">
        <v>83390</v>
      </c>
      <c r="BJ80" s="1233">
        <v>91937</v>
      </c>
      <c r="BK80" s="1233">
        <v>13074</v>
      </c>
      <c r="BL80" s="1233">
        <v>11576</v>
      </c>
      <c r="BM80" s="1233">
        <v>1498</v>
      </c>
      <c r="BN80" s="1233" t="s">
        <v>22</v>
      </c>
      <c r="BO80" s="1233" t="s">
        <v>22</v>
      </c>
      <c r="BP80" s="1532" t="s">
        <v>24</v>
      </c>
      <c r="BQ80" s="1533" t="s">
        <v>2155</v>
      </c>
      <c r="BR80" s="1589" t="s">
        <v>2153</v>
      </c>
      <c r="BS80" s="1590" t="s">
        <v>23</v>
      </c>
      <c r="BT80" s="1591" t="s">
        <v>162</v>
      </c>
      <c r="BU80" s="1233">
        <v>622223</v>
      </c>
      <c r="BV80" s="1233">
        <v>638554</v>
      </c>
      <c r="BW80" s="1233">
        <v>636178</v>
      </c>
      <c r="BX80" s="1233" t="s">
        <v>21</v>
      </c>
      <c r="BY80" s="1233">
        <v>2376</v>
      </c>
      <c r="BZ80" s="1233">
        <v>2260</v>
      </c>
      <c r="CA80" s="1233">
        <v>116</v>
      </c>
      <c r="CB80" s="1233" t="s">
        <v>21</v>
      </c>
      <c r="CC80" s="1233">
        <v>36330</v>
      </c>
      <c r="CD80" s="1233">
        <v>137145</v>
      </c>
      <c r="CE80" s="1233">
        <v>141461</v>
      </c>
      <c r="CF80" s="1233">
        <v>141425</v>
      </c>
      <c r="CG80" s="1233">
        <v>36</v>
      </c>
      <c r="CH80" s="1233" t="s">
        <v>21</v>
      </c>
      <c r="CI80" s="1233" t="s">
        <v>21</v>
      </c>
      <c r="CJ80" s="1233" t="s">
        <v>21</v>
      </c>
      <c r="CK80" s="1233" t="s">
        <v>21</v>
      </c>
      <c r="CL80" s="1233">
        <v>9435</v>
      </c>
      <c r="CM80" s="1532" t="s">
        <v>24</v>
      </c>
      <c r="CN80" s="1533" t="s">
        <v>2155</v>
      </c>
    </row>
    <row r="81" spans="1:92" ht="15" customHeight="1">
      <c r="A81" s="1592" t="s">
        <v>25</v>
      </c>
      <c r="B81" s="1593" t="s">
        <v>25</v>
      </c>
      <c r="C81" s="1591" t="s">
        <v>163</v>
      </c>
      <c r="D81" s="1233">
        <v>18</v>
      </c>
      <c r="E81" s="1233">
        <v>17</v>
      </c>
      <c r="F81" s="1233" t="s">
        <v>22</v>
      </c>
      <c r="G81" s="1233" t="s">
        <v>22</v>
      </c>
      <c r="H81" s="1233">
        <v>17</v>
      </c>
      <c r="I81" s="1233" t="s">
        <v>22</v>
      </c>
      <c r="J81" s="1233">
        <v>17</v>
      </c>
      <c r="K81" s="1233" t="s">
        <v>21</v>
      </c>
      <c r="L81" s="1233">
        <v>3</v>
      </c>
      <c r="M81" s="1233">
        <v>184963</v>
      </c>
      <c r="N81" s="1233">
        <v>180476</v>
      </c>
      <c r="O81" s="1233">
        <v>131389</v>
      </c>
      <c r="P81" s="1233">
        <v>555</v>
      </c>
      <c r="Q81" s="1233">
        <v>48532</v>
      </c>
      <c r="R81" s="1233">
        <v>45010</v>
      </c>
      <c r="S81" s="1233">
        <v>3522</v>
      </c>
      <c r="T81" s="1233">
        <v>6922</v>
      </c>
      <c r="U81" s="1233">
        <v>67550</v>
      </c>
      <c r="V81" s="1532" t="s">
        <v>26</v>
      </c>
      <c r="W81" s="1533" t="s">
        <v>25</v>
      </c>
      <c r="X81" s="1592" t="s">
        <v>25</v>
      </c>
      <c r="Y81" s="1593" t="s">
        <v>25</v>
      </c>
      <c r="Z81" s="1591" t="s">
        <v>163</v>
      </c>
      <c r="AA81" s="1233">
        <v>9603</v>
      </c>
      <c r="AB81" s="1233">
        <v>8931</v>
      </c>
      <c r="AC81" s="1233">
        <v>7026</v>
      </c>
      <c r="AD81" s="1233" t="s">
        <v>21</v>
      </c>
      <c r="AE81" s="1233">
        <v>1905</v>
      </c>
      <c r="AF81" s="1233">
        <v>1870</v>
      </c>
      <c r="AG81" s="1233">
        <v>35</v>
      </c>
      <c r="AH81" s="1233" t="s">
        <v>21</v>
      </c>
      <c r="AI81" s="1233">
        <v>4030</v>
      </c>
      <c r="AJ81" s="1233">
        <v>2718</v>
      </c>
      <c r="AK81" s="1233">
        <v>2810</v>
      </c>
      <c r="AL81" s="1233">
        <v>476</v>
      </c>
      <c r="AM81" s="1233" t="s">
        <v>21</v>
      </c>
      <c r="AN81" s="1233">
        <v>2334</v>
      </c>
      <c r="AO81" s="1233">
        <v>1280</v>
      </c>
      <c r="AP81" s="1233">
        <v>1054</v>
      </c>
      <c r="AQ81" s="1233" t="s">
        <v>21</v>
      </c>
      <c r="AR81" s="1233">
        <v>516</v>
      </c>
      <c r="AS81" s="1532" t="s">
        <v>26</v>
      </c>
      <c r="AT81" s="1533" t="s">
        <v>25</v>
      </c>
      <c r="AU81" s="1592" t="s">
        <v>25</v>
      </c>
      <c r="AV81" s="1593" t="s">
        <v>25</v>
      </c>
      <c r="AW81" s="1591" t="s">
        <v>163</v>
      </c>
      <c r="AX81" s="1233" t="s">
        <v>21</v>
      </c>
      <c r="AY81" s="1233">
        <v>783</v>
      </c>
      <c r="AZ81" s="1233" t="s">
        <v>21</v>
      </c>
      <c r="BA81" s="1233" t="s">
        <v>21</v>
      </c>
      <c r="BB81" s="1233">
        <v>783</v>
      </c>
      <c r="BC81" s="1233" t="s">
        <v>21</v>
      </c>
      <c r="BD81" s="1233">
        <v>783</v>
      </c>
      <c r="BE81" s="1233" t="s">
        <v>21</v>
      </c>
      <c r="BF81" s="1233">
        <v>628</v>
      </c>
      <c r="BG81" s="1233">
        <v>177564</v>
      </c>
      <c r="BH81" s="1233">
        <v>177564</v>
      </c>
      <c r="BI81" s="1233">
        <v>75569</v>
      </c>
      <c r="BJ81" s="1233">
        <v>89011</v>
      </c>
      <c r="BK81" s="1233">
        <v>12984</v>
      </c>
      <c r="BL81" s="1233">
        <v>11464</v>
      </c>
      <c r="BM81" s="1233">
        <v>1520</v>
      </c>
      <c r="BN81" s="1233" t="s">
        <v>22</v>
      </c>
      <c r="BO81" s="1233" t="s">
        <v>22</v>
      </c>
      <c r="BP81" s="1532" t="s">
        <v>26</v>
      </c>
      <c r="BQ81" s="1533" t="s">
        <v>25</v>
      </c>
      <c r="BR81" s="1592" t="s">
        <v>25</v>
      </c>
      <c r="BS81" s="1593" t="s">
        <v>25</v>
      </c>
      <c r="BT81" s="1591" t="s">
        <v>163</v>
      </c>
      <c r="BU81" s="1233">
        <v>569909</v>
      </c>
      <c r="BV81" s="1233">
        <v>561095</v>
      </c>
      <c r="BW81" s="1233">
        <v>559228</v>
      </c>
      <c r="BX81" s="1233" t="s">
        <v>21</v>
      </c>
      <c r="BY81" s="1233">
        <v>1867</v>
      </c>
      <c r="BZ81" s="1233">
        <v>1800</v>
      </c>
      <c r="CA81" s="1233">
        <v>67</v>
      </c>
      <c r="CB81" s="1233">
        <v>1200</v>
      </c>
      <c r="CC81" s="1233">
        <v>43931</v>
      </c>
      <c r="CD81" s="1233">
        <v>138065</v>
      </c>
      <c r="CE81" s="1233">
        <v>133600</v>
      </c>
      <c r="CF81" s="1233">
        <v>133588</v>
      </c>
      <c r="CG81" s="1233">
        <v>12</v>
      </c>
      <c r="CH81" s="1233" t="s">
        <v>21</v>
      </c>
      <c r="CI81" s="1233" t="s">
        <v>21</v>
      </c>
      <c r="CJ81" s="1233" t="s">
        <v>21</v>
      </c>
      <c r="CK81" s="1233" t="s">
        <v>21</v>
      </c>
      <c r="CL81" s="1233">
        <v>14014</v>
      </c>
      <c r="CM81" s="1532" t="s">
        <v>26</v>
      </c>
      <c r="CN81" s="1533" t="s">
        <v>25</v>
      </c>
    </row>
    <row r="82" spans="1:92" ht="15" customHeight="1">
      <c r="A82" s="1589" t="s">
        <v>25</v>
      </c>
      <c r="B82" s="1590" t="s">
        <v>25</v>
      </c>
      <c r="C82" s="1591" t="s">
        <v>2152</v>
      </c>
      <c r="D82" s="1233">
        <v>15</v>
      </c>
      <c r="E82" s="1233">
        <v>16</v>
      </c>
      <c r="F82" s="1233" t="s">
        <v>22</v>
      </c>
      <c r="G82" s="1233" t="s">
        <v>22</v>
      </c>
      <c r="H82" s="1233">
        <v>16</v>
      </c>
      <c r="I82" s="1233" t="s">
        <v>22</v>
      </c>
      <c r="J82" s="1233">
        <v>16</v>
      </c>
      <c r="K82" s="1233" t="s">
        <v>21</v>
      </c>
      <c r="L82" s="1233">
        <v>2</v>
      </c>
      <c r="M82" s="1233">
        <v>151200</v>
      </c>
      <c r="N82" s="1233">
        <v>156738</v>
      </c>
      <c r="O82" s="1233">
        <v>108242</v>
      </c>
      <c r="P82" s="1233">
        <v>195</v>
      </c>
      <c r="Q82" s="1233">
        <v>48301</v>
      </c>
      <c r="R82" s="1233">
        <v>45329</v>
      </c>
      <c r="S82" s="1233">
        <v>2972</v>
      </c>
      <c r="T82" s="1233">
        <v>11222</v>
      </c>
      <c r="U82" s="1233">
        <v>62198</v>
      </c>
      <c r="V82" s="1532" t="s">
        <v>27</v>
      </c>
      <c r="W82" s="1533" t="s">
        <v>25</v>
      </c>
      <c r="X82" s="1589" t="s">
        <v>25</v>
      </c>
      <c r="Y82" s="1590" t="s">
        <v>25</v>
      </c>
      <c r="Z82" s="1591" t="s">
        <v>2152</v>
      </c>
      <c r="AA82" s="1233">
        <v>11365</v>
      </c>
      <c r="AB82" s="1233">
        <v>10055</v>
      </c>
      <c r="AC82" s="1233">
        <v>7675</v>
      </c>
      <c r="AD82" s="1233" t="s">
        <v>21</v>
      </c>
      <c r="AE82" s="1233">
        <v>2380</v>
      </c>
      <c r="AF82" s="1233">
        <v>2329</v>
      </c>
      <c r="AG82" s="1233">
        <v>51</v>
      </c>
      <c r="AH82" s="1233" t="s">
        <v>21</v>
      </c>
      <c r="AI82" s="1233">
        <v>4836</v>
      </c>
      <c r="AJ82" s="1233">
        <v>6959</v>
      </c>
      <c r="AK82" s="1233">
        <v>6621</v>
      </c>
      <c r="AL82" s="1233">
        <v>1275</v>
      </c>
      <c r="AM82" s="1233" t="s">
        <v>21</v>
      </c>
      <c r="AN82" s="1233">
        <v>5346</v>
      </c>
      <c r="AO82" s="1233">
        <v>3867</v>
      </c>
      <c r="AP82" s="1233">
        <v>1479</v>
      </c>
      <c r="AQ82" s="1233" t="s">
        <v>21</v>
      </c>
      <c r="AR82" s="1233">
        <v>2077</v>
      </c>
      <c r="AS82" s="1532" t="s">
        <v>27</v>
      </c>
      <c r="AT82" s="1533" t="s">
        <v>25</v>
      </c>
      <c r="AU82" s="1589" t="s">
        <v>25</v>
      </c>
      <c r="AV82" s="1590" t="s">
        <v>25</v>
      </c>
      <c r="AW82" s="1591" t="s">
        <v>2152</v>
      </c>
      <c r="AX82" s="1233">
        <v>1500</v>
      </c>
      <c r="AY82" s="1233">
        <v>654</v>
      </c>
      <c r="AZ82" s="1233" t="s">
        <v>21</v>
      </c>
      <c r="BA82" s="1233" t="s">
        <v>21</v>
      </c>
      <c r="BB82" s="1233">
        <v>654</v>
      </c>
      <c r="BC82" s="1233" t="s">
        <v>21</v>
      </c>
      <c r="BD82" s="1233">
        <v>654</v>
      </c>
      <c r="BE82" s="1233" t="s">
        <v>21</v>
      </c>
      <c r="BF82" s="1233">
        <v>1473</v>
      </c>
      <c r="BG82" s="1233">
        <v>169099</v>
      </c>
      <c r="BH82" s="1233">
        <v>169099</v>
      </c>
      <c r="BI82" s="1233">
        <v>71077</v>
      </c>
      <c r="BJ82" s="1233">
        <v>84496</v>
      </c>
      <c r="BK82" s="1233">
        <v>13526</v>
      </c>
      <c r="BL82" s="1233">
        <v>11938</v>
      </c>
      <c r="BM82" s="1233">
        <v>1588</v>
      </c>
      <c r="BN82" s="1233" t="s">
        <v>22</v>
      </c>
      <c r="BO82" s="1233" t="s">
        <v>22</v>
      </c>
      <c r="BP82" s="1532" t="s">
        <v>27</v>
      </c>
      <c r="BQ82" s="1533" t="s">
        <v>25</v>
      </c>
      <c r="BR82" s="1589" t="s">
        <v>25</v>
      </c>
      <c r="BS82" s="1590" t="s">
        <v>25</v>
      </c>
      <c r="BT82" s="1591" t="s">
        <v>2152</v>
      </c>
      <c r="BU82" s="1233">
        <v>572802</v>
      </c>
      <c r="BV82" s="1233">
        <v>579118</v>
      </c>
      <c r="BW82" s="1233">
        <v>577228</v>
      </c>
      <c r="BX82" s="1233" t="s">
        <v>21</v>
      </c>
      <c r="BY82" s="1233">
        <v>1890</v>
      </c>
      <c r="BZ82" s="1233">
        <v>1774</v>
      </c>
      <c r="CA82" s="1233">
        <v>116</v>
      </c>
      <c r="CB82" s="1233">
        <v>640</v>
      </c>
      <c r="CC82" s="1233">
        <v>36831</v>
      </c>
      <c r="CD82" s="1233">
        <v>148460</v>
      </c>
      <c r="CE82" s="1233">
        <v>152292</v>
      </c>
      <c r="CF82" s="1233">
        <v>152292</v>
      </c>
      <c r="CG82" s="1233" t="s">
        <v>21</v>
      </c>
      <c r="CH82" s="1233" t="s">
        <v>21</v>
      </c>
      <c r="CI82" s="1233" t="s">
        <v>21</v>
      </c>
      <c r="CJ82" s="1233" t="s">
        <v>21</v>
      </c>
      <c r="CK82" s="1233" t="s">
        <v>21</v>
      </c>
      <c r="CL82" s="1233">
        <v>15098</v>
      </c>
      <c r="CM82" s="1532" t="s">
        <v>27</v>
      </c>
      <c r="CN82" s="1533" t="s">
        <v>25</v>
      </c>
    </row>
    <row r="83" spans="1:92" ht="15" customHeight="1">
      <c r="A83" s="1589" t="s">
        <v>25</v>
      </c>
      <c r="B83" s="1590" t="s">
        <v>25</v>
      </c>
      <c r="C83" s="1591" t="s">
        <v>164</v>
      </c>
      <c r="D83" s="1233">
        <v>18</v>
      </c>
      <c r="E83" s="1233">
        <v>18</v>
      </c>
      <c r="F83" s="1233" t="s">
        <v>22</v>
      </c>
      <c r="G83" s="1233" t="s">
        <v>22</v>
      </c>
      <c r="H83" s="1233">
        <v>18</v>
      </c>
      <c r="I83" s="1233" t="s">
        <v>22</v>
      </c>
      <c r="J83" s="1233">
        <v>18</v>
      </c>
      <c r="K83" s="1233" t="s">
        <v>21</v>
      </c>
      <c r="L83" s="1233">
        <v>2</v>
      </c>
      <c r="M83" s="1233">
        <v>166667</v>
      </c>
      <c r="N83" s="1233">
        <v>162363</v>
      </c>
      <c r="O83" s="1233">
        <v>110405</v>
      </c>
      <c r="P83" s="1233">
        <v>36</v>
      </c>
      <c r="Q83" s="1233">
        <v>51922</v>
      </c>
      <c r="R83" s="1233">
        <v>48219</v>
      </c>
      <c r="S83" s="1233">
        <v>3703</v>
      </c>
      <c r="T83" s="1233">
        <v>8205</v>
      </c>
      <c r="U83" s="1233">
        <v>66819</v>
      </c>
      <c r="V83" s="1532" t="s">
        <v>28</v>
      </c>
      <c r="W83" s="1533" t="s">
        <v>25</v>
      </c>
      <c r="X83" s="1589" t="s">
        <v>25</v>
      </c>
      <c r="Y83" s="1590" t="s">
        <v>25</v>
      </c>
      <c r="Z83" s="1591" t="s">
        <v>164</v>
      </c>
      <c r="AA83" s="1233">
        <v>11792</v>
      </c>
      <c r="AB83" s="1233">
        <v>13988</v>
      </c>
      <c r="AC83" s="1233">
        <v>10995</v>
      </c>
      <c r="AD83" s="1233" t="s">
        <v>21</v>
      </c>
      <c r="AE83" s="1233">
        <v>2993</v>
      </c>
      <c r="AF83" s="1233">
        <v>2959</v>
      </c>
      <c r="AG83" s="1233">
        <v>34</v>
      </c>
      <c r="AH83" s="1233" t="s">
        <v>21</v>
      </c>
      <c r="AI83" s="1233">
        <v>2640</v>
      </c>
      <c r="AJ83" s="1233">
        <v>7357</v>
      </c>
      <c r="AK83" s="1233">
        <v>7510</v>
      </c>
      <c r="AL83" s="1233">
        <v>2479</v>
      </c>
      <c r="AM83" s="1233" t="s">
        <v>21</v>
      </c>
      <c r="AN83" s="1233">
        <v>5031</v>
      </c>
      <c r="AO83" s="1233">
        <v>3780</v>
      </c>
      <c r="AP83" s="1233">
        <v>1251</v>
      </c>
      <c r="AQ83" s="1233" t="s">
        <v>21</v>
      </c>
      <c r="AR83" s="1233">
        <v>1924</v>
      </c>
      <c r="AS83" s="1532" t="s">
        <v>28</v>
      </c>
      <c r="AT83" s="1533" t="s">
        <v>25</v>
      </c>
      <c r="AU83" s="1589" t="s">
        <v>25</v>
      </c>
      <c r="AV83" s="1590" t="s">
        <v>25</v>
      </c>
      <c r="AW83" s="1591" t="s">
        <v>164</v>
      </c>
      <c r="AX83" s="1233" t="s">
        <v>21</v>
      </c>
      <c r="AY83" s="1233">
        <v>1092</v>
      </c>
      <c r="AZ83" s="1233" t="s">
        <v>21</v>
      </c>
      <c r="BA83" s="1233" t="s">
        <v>21</v>
      </c>
      <c r="BB83" s="1233">
        <v>1092</v>
      </c>
      <c r="BC83" s="1233" t="s">
        <v>21</v>
      </c>
      <c r="BD83" s="1233">
        <v>1092</v>
      </c>
      <c r="BE83" s="1233" t="s">
        <v>21</v>
      </c>
      <c r="BF83" s="1233">
        <v>381</v>
      </c>
      <c r="BG83" s="1233">
        <v>192777</v>
      </c>
      <c r="BH83" s="1233">
        <v>192777</v>
      </c>
      <c r="BI83" s="1233">
        <v>82072</v>
      </c>
      <c r="BJ83" s="1233">
        <v>96720</v>
      </c>
      <c r="BK83" s="1233">
        <v>13985</v>
      </c>
      <c r="BL83" s="1233">
        <v>12378</v>
      </c>
      <c r="BM83" s="1233">
        <v>1607</v>
      </c>
      <c r="BN83" s="1233" t="s">
        <v>22</v>
      </c>
      <c r="BO83" s="1233" t="s">
        <v>22</v>
      </c>
      <c r="BP83" s="1532" t="s">
        <v>28</v>
      </c>
      <c r="BQ83" s="1533" t="s">
        <v>25</v>
      </c>
      <c r="BR83" s="1589" t="s">
        <v>25</v>
      </c>
      <c r="BS83" s="1590" t="s">
        <v>25</v>
      </c>
      <c r="BT83" s="1591" t="s">
        <v>164</v>
      </c>
      <c r="BU83" s="1233">
        <v>589669</v>
      </c>
      <c r="BV83" s="1233">
        <v>576908</v>
      </c>
      <c r="BW83" s="1233">
        <v>575547</v>
      </c>
      <c r="BX83" s="1233" t="s">
        <v>21</v>
      </c>
      <c r="BY83" s="1233">
        <v>1361</v>
      </c>
      <c r="BZ83" s="1233">
        <v>1247</v>
      </c>
      <c r="CA83" s="1233">
        <v>114</v>
      </c>
      <c r="CB83" s="1233">
        <v>667</v>
      </c>
      <c r="CC83" s="1233">
        <v>49291</v>
      </c>
      <c r="CD83" s="1233">
        <v>159573</v>
      </c>
      <c r="CE83" s="1233">
        <v>154760</v>
      </c>
      <c r="CF83" s="1233">
        <v>154747</v>
      </c>
      <c r="CG83" s="1233">
        <v>13</v>
      </c>
      <c r="CH83" s="1233" t="s">
        <v>21</v>
      </c>
      <c r="CI83" s="1233" t="s">
        <v>21</v>
      </c>
      <c r="CJ83" s="1233" t="s">
        <v>21</v>
      </c>
      <c r="CK83" s="1233" t="s">
        <v>21</v>
      </c>
      <c r="CL83" s="1233">
        <v>20228</v>
      </c>
      <c r="CM83" s="1532" t="s">
        <v>28</v>
      </c>
      <c r="CN83" s="1533" t="s">
        <v>25</v>
      </c>
    </row>
    <row r="84" spans="1:92" ht="7.5" customHeight="1">
      <c r="A84" s="1586"/>
      <c r="B84" s="1587"/>
      <c r="C84" s="1313"/>
      <c r="D84" s="1233"/>
      <c r="E84" s="1233"/>
      <c r="F84" s="1233"/>
      <c r="G84" s="1233"/>
      <c r="H84" s="1233"/>
      <c r="I84" s="1233"/>
      <c r="J84" s="1233"/>
      <c r="K84" s="1233"/>
      <c r="L84" s="1233"/>
      <c r="M84" s="1233"/>
      <c r="N84" s="1233"/>
      <c r="O84" s="1233"/>
      <c r="P84" s="1233"/>
      <c r="Q84" s="1233"/>
      <c r="R84" s="1233"/>
      <c r="S84" s="1233"/>
      <c r="T84" s="1233"/>
      <c r="U84" s="1233"/>
      <c r="V84" s="1534"/>
      <c r="W84" s="1462"/>
      <c r="X84" s="1586"/>
      <c r="Y84" s="1587"/>
      <c r="Z84" s="1313"/>
      <c r="AA84" s="1233"/>
      <c r="AB84" s="1233"/>
      <c r="AC84" s="1233"/>
      <c r="AD84" s="1233"/>
      <c r="AE84" s="1233"/>
      <c r="AF84" s="1233"/>
      <c r="AG84" s="1233"/>
      <c r="AH84" s="1233"/>
      <c r="AI84" s="1233"/>
      <c r="AJ84" s="1233"/>
      <c r="AK84" s="1233"/>
      <c r="AL84" s="1233"/>
      <c r="AM84" s="1233"/>
      <c r="AN84" s="1233"/>
      <c r="AO84" s="1233"/>
      <c r="AP84" s="1233"/>
      <c r="AQ84" s="1233"/>
      <c r="AR84" s="1233"/>
      <c r="AS84" s="1534"/>
      <c r="AT84" s="1462"/>
      <c r="AU84" s="1586"/>
      <c r="AV84" s="1587"/>
      <c r="AW84" s="1313"/>
      <c r="AX84" s="1233"/>
      <c r="AY84" s="1233"/>
      <c r="AZ84" s="1233"/>
      <c r="BA84" s="1233"/>
      <c r="BB84" s="1233"/>
      <c r="BC84" s="1233"/>
      <c r="BD84" s="1233"/>
      <c r="BE84" s="1233"/>
      <c r="BF84" s="1233"/>
      <c r="BG84" s="1233"/>
      <c r="BH84" s="1233"/>
      <c r="BI84" s="1233"/>
      <c r="BJ84" s="1233"/>
      <c r="BK84" s="1233"/>
      <c r="BL84" s="1233"/>
      <c r="BM84" s="1233"/>
      <c r="BN84" s="1233"/>
      <c r="BO84" s="1233"/>
      <c r="BP84" s="1534"/>
      <c r="BQ84" s="1462"/>
      <c r="BR84" s="1586"/>
      <c r="BS84" s="1587"/>
      <c r="BT84" s="1313"/>
      <c r="BU84" s="1233"/>
      <c r="BV84" s="1233"/>
      <c r="BW84" s="1233"/>
      <c r="BX84" s="1233"/>
      <c r="BY84" s="1233"/>
      <c r="BZ84" s="1233"/>
      <c r="CA84" s="1233"/>
      <c r="CB84" s="1233"/>
      <c r="CC84" s="1233"/>
      <c r="CD84" s="1233"/>
      <c r="CE84" s="1233"/>
      <c r="CF84" s="1233"/>
      <c r="CG84" s="1233"/>
      <c r="CH84" s="1233"/>
      <c r="CI84" s="1233"/>
      <c r="CJ84" s="1233"/>
      <c r="CK84" s="1233"/>
      <c r="CL84" s="1233"/>
      <c r="CM84" s="1534"/>
      <c r="CN84" s="1462"/>
    </row>
    <row r="85" spans="1:92" ht="15" customHeight="1">
      <c r="A85" s="1592" t="s">
        <v>2153</v>
      </c>
      <c r="B85" s="1593" t="s">
        <v>23</v>
      </c>
      <c r="C85" s="1594" t="s">
        <v>2165</v>
      </c>
      <c r="D85" s="1233">
        <v>6</v>
      </c>
      <c r="E85" s="1233">
        <v>4</v>
      </c>
      <c r="F85" s="1233" t="s">
        <v>22</v>
      </c>
      <c r="G85" s="1233" t="s">
        <v>22</v>
      </c>
      <c r="H85" s="1233">
        <v>4</v>
      </c>
      <c r="I85" s="1233" t="s">
        <v>22</v>
      </c>
      <c r="J85" s="1233">
        <v>4</v>
      </c>
      <c r="K85" s="1233" t="s">
        <v>21</v>
      </c>
      <c r="L85" s="1233">
        <v>3</v>
      </c>
      <c r="M85" s="1233">
        <v>63772</v>
      </c>
      <c r="N85" s="1233">
        <v>64377</v>
      </c>
      <c r="O85" s="1233">
        <v>43780</v>
      </c>
      <c r="P85" s="1233">
        <v>71</v>
      </c>
      <c r="Q85" s="1233">
        <v>20526</v>
      </c>
      <c r="R85" s="1233">
        <v>19349</v>
      </c>
      <c r="S85" s="1233">
        <v>1177</v>
      </c>
      <c r="T85" s="1233">
        <v>7725</v>
      </c>
      <c r="U85" s="153">
        <v>64281</v>
      </c>
      <c r="V85" s="1532" t="s">
        <v>29</v>
      </c>
      <c r="W85" s="1533" t="s">
        <v>2155</v>
      </c>
      <c r="X85" s="1592" t="s">
        <v>2153</v>
      </c>
      <c r="Y85" s="1593" t="s">
        <v>23</v>
      </c>
      <c r="Z85" s="1594" t="s">
        <v>2165</v>
      </c>
      <c r="AA85" s="1233">
        <v>2664</v>
      </c>
      <c r="AB85" s="1233">
        <v>3419</v>
      </c>
      <c r="AC85" s="1233">
        <v>2205</v>
      </c>
      <c r="AD85" s="1233" t="s">
        <v>21</v>
      </c>
      <c r="AE85" s="1233">
        <v>1214</v>
      </c>
      <c r="AF85" s="1233">
        <v>1208</v>
      </c>
      <c r="AG85" s="1233">
        <v>6</v>
      </c>
      <c r="AH85" s="1233" t="s">
        <v>21</v>
      </c>
      <c r="AI85" s="1233">
        <v>3266</v>
      </c>
      <c r="AJ85" s="1233">
        <v>1541</v>
      </c>
      <c r="AK85" s="1233">
        <v>1525</v>
      </c>
      <c r="AL85" s="1233">
        <v>177</v>
      </c>
      <c r="AM85" s="1233" t="s">
        <v>21</v>
      </c>
      <c r="AN85" s="1233">
        <v>1348</v>
      </c>
      <c r="AO85" s="1233">
        <v>719</v>
      </c>
      <c r="AP85" s="1233">
        <v>629</v>
      </c>
      <c r="AQ85" s="1233" t="s">
        <v>21</v>
      </c>
      <c r="AR85" s="153">
        <v>637</v>
      </c>
      <c r="AS85" s="1532" t="s">
        <v>29</v>
      </c>
      <c r="AT85" s="1533" t="s">
        <v>2155</v>
      </c>
      <c r="AU85" s="1592" t="s">
        <v>2153</v>
      </c>
      <c r="AV85" s="1593" t="s">
        <v>23</v>
      </c>
      <c r="AW85" s="1594" t="s">
        <v>2165</v>
      </c>
      <c r="AX85" s="1233" t="s">
        <v>21</v>
      </c>
      <c r="AY85" s="1233">
        <v>585</v>
      </c>
      <c r="AZ85" s="1233" t="s">
        <v>21</v>
      </c>
      <c r="BA85" s="1233" t="s">
        <v>21</v>
      </c>
      <c r="BB85" s="1233">
        <v>585</v>
      </c>
      <c r="BC85" s="1233" t="s">
        <v>21</v>
      </c>
      <c r="BD85" s="1233">
        <v>585</v>
      </c>
      <c r="BE85" s="1233" t="s">
        <v>21</v>
      </c>
      <c r="BF85" s="1233">
        <v>1155</v>
      </c>
      <c r="BG85" s="1233">
        <v>58614</v>
      </c>
      <c r="BH85" s="1233">
        <v>58614</v>
      </c>
      <c r="BI85" s="1233">
        <v>26739</v>
      </c>
      <c r="BJ85" s="1233">
        <v>27733</v>
      </c>
      <c r="BK85" s="1233">
        <v>4142</v>
      </c>
      <c r="BL85" s="1233">
        <v>3746</v>
      </c>
      <c r="BM85" s="1233">
        <v>396</v>
      </c>
      <c r="BN85" s="1233" t="s">
        <v>22</v>
      </c>
      <c r="BO85" s="153" t="s">
        <v>22</v>
      </c>
      <c r="BP85" s="1532" t="s">
        <v>29</v>
      </c>
      <c r="BQ85" s="1533" t="s">
        <v>2155</v>
      </c>
      <c r="BR85" s="1592" t="s">
        <v>2153</v>
      </c>
      <c r="BS85" s="1593" t="s">
        <v>23</v>
      </c>
      <c r="BT85" s="1594" t="s">
        <v>2165</v>
      </c>
      <c r="BU85" s="1233">
        <v>196592</v>
      </c>
      <c r="BV85" s="1233">
        <v>201314</v>
      </c>
      <c r="BW85" s="1233">
        <v>200421</v>
      </c>
      <c r="BX85" s="1233" t="s">
        <v>21</v>
      </c>
      <c r="BY85" s="1233">
        <v>893</v>
      </c>
      <c r="BZ85" s="1233">
        <v>853</v>
      </c>
      <c r="CA85" s="1233">
        <v>40</v>
      </c>
      <c r="CB85" s="1233" t="s">
        <v>21</v>
      </c>
      <c r="CC85" s="1233">
        <v>47861</v>
      </c>
      <c r="CD85" s="1233">
        <v>40816</v>
      </c>
      <c r="CE85" s="1233">
        <v>42907</v>
      </c>
      <c r="CF85" s="1233">
        <v>42901</v>
      </c>
      <c r="CG85" s="1233">
        <v>6</v>
      </c>
      <c r="CH85" s="1233" t="s">
        <v>21</v>
      </c>
      <c r="CI85" s="1233" t="s">
        <v>21</v>
      </c>
      <c r="CJ85" s="1233" t="s">
        <v>21</v>
      </c>
      <c r="CK85" s="1233" t="s">
        <v>21</v>
      </c>
      <c r="CL85" s="1233">
        <v>11553</v>
      </c>
      <c r="CM85" s="1532" t="s">
        <v>29</v>
      </c>
      <c r="CN85" s="1533" t="s">
        <v>2155</v>
      </c>
    </row>
    <row r="86" spans="1:92" ht="15" customHeight="1">
      <c r="A86" s="1589" t="s">
        <v>25</v>
      </c>
      <c r="B86" s="1590" t="s">
        <v>25</v>
      </c>
      <c r="C86" s="1594" t="s">
        <v>165</v>
      </c>
      <c r="D86" s="1233">
        <v>5</v>
      </c>
      <c r="E86" s="1233">
        <v>6</v>
      </c>
      <c r="F86" s="1233" t="s">
        <v>22</v>
      </c>
      <c r="G86" s="1233" t="s">
        <v>22</v>
      </c>
      <c r="H86" s="1233">
        <v>6</v>
      </c>
      <c r="I86" s="1233" t="s">
        <v>22</v>
      </c>
      <c r="J86" s="1233">
        <v>6</v>
      </c>
      <c r="K86" s="1233" t="s">
        <v>21</v>
      </c>
      <c r="L86" s="1233">
        <v>2</v>
      </c>
      <c r="M86" s="1233">
        <v>54482</v>
      </c>
      <c r="N86" s="1233">
        <v>55242</v>
      </c>
      <c r="O86" s="1233">
        <v>35863</v>
      </c>
      <c r="P86" s="1233">
        <v>71</v>
      </c>
      <c r="Q86" s="1233">
        <v>19308</v>
      </c>
      <c r="R86" s="1233">
        <v>18075</v>
      </c>
      <c r="S86" s="1233">
        <v>1233</v>
      </c>
      <c r="T86" s="1233">
        <v>2397</v>
      </c>
      <c r="U86" s="153">
        <v>62884</v>
      </c>
      <c r="V86" s="1532" t="s">
        <v>30</v>
      </c>
      <c r="W86" s="1533" t="s">
        <v>25</v>
      </c>
      <c r="X86" s="1589" t="s">
        <v>25</v>
      </c>
      <c r="Y86" s="1590" t="s">
        <v>25</v>
      </c>
      <c r="Z86" s="1594" t="s">
        <v>165</v>
      </c>
      <c r="AA86" s="1233">
        <v>2572</v>
      </c>
      <c r="AB86" s="1233">
        <v>2471</v>
      </c>
      <c r="AC86" s="1233">
        <v>1699</v>
      </c>
      <c r="AD86" s="1233" t="s">
        <v>21</v>
      </c>
      <c r="AE86" s="1233">
        <v>772</v>
      </c>
      <c r="AF86" s="1233">
        <v>764</v>
      </c>
      <c r="AG86" s="1233">
        <v>8</v>
      </c>
      <c r="AH86" s="1233" t="s">
        <v>21</v>
      </c>
      <c r="AI86" s="1233">
        <v>3366</v>
      </c>
      <c r="AJ86" s="1233">
        <v>1307</v>
      </c>
      <c r="AK86" s="1233">
        <v>1337</v>
      </c>
      <c r="AL86" s="1233">
        <v>158</v>
      </c>
      <c r="AM86" s="1233" t="s">
        <v>21</v>
      </c>
      <c r="AN86" s="1233">
        <v>1179</v>
      </c>
      <c r="AO86" s="1233">
        <v>663</v>
      </c>
      <c r="AP86" s="1233">
        <v>516</v>
      </c>
      <c r="AQ86" s="1233" t="s">
        <v>21</v>
      </c>
      <c r="AR86" s="153">
        <v>607</v>
      </c>
      <c r="AS86" s="1532" t="s">
        <v>30</v>
      </c>
      <c r="AT86" s="1533" t="s">
        <v>25</v>
      </c>
      <c r="AU86" s="1589" t="s">
        <v>25</v>
      </c>
      <c r="AV86" s="1590" t="s">
        <v>25</v>
      </c>
      <c r="AW86" s="1594" t="s">
        <v>165</v>
      </c>
      <c r="AX86" s="1233" t="s">
        <v>21</v>
      </c>
      <c r="AY86" s="1233">
        <v>556</v>
      </c>
      <c r="AZ86" s="1233" t="s">
        <v>21</v>
      </c>
      <c r="BA86" s="1233" t="s">
        <v>21</v>
      </c>
      <c r="BB86" s="1233">
        <v>556</v>
      </c>
      <c r="BC86" s="1233" t="s">
        <v>21</v>
      </c>
      <c r="BD86" s="1233">
        <v>556</v>
      </c>
      <c r="BE86" s="1233" t="s">
        <v>21</v>
      </c>
      <c r="BF86" s="1233">
        <v>599</v>
      </c>
      <c r="BG86" s="1233">
        <v>62505</v>
      </c>
      <c r="BH86" s="1233">
        <v>62505</v>
      </c>
      <c r="BI86" s="1233">
        <v>27369</v>
      </c>
      <c r="BJ86" s="1233">
        <v>30872</v>
      </c>
      <c r="BK86" s="1233">
        <v>4264</v>
      </c>
      <c r="BL86" s="1233">
        <v>3734</v>
      </c>
      <c r="BM86" s="1233">
        <v>530</v>
      </c>
      <c r="BN86" s="1233" t="s">
        <v>22</v>
      </c>
      <c r="BO86" s="153" t="s">
        <v>22</v>
      </c>
      <c r="BP86" s="1532" t="s">
        <v>30</v>
      </c>
      <c r="BQ86" s="1533" t="s">
        <v>25</v>
      </c>
      <c r="BR86" s="1589" t="s">
        <v>25</v>
      </c>
      <c r="BS86" s="1590" t="s">
        <v>25</v>
      </c>
      <c r="BT86" s="1594" t="s">
        <v>165</v>
      </c>
      <c r="BU86" s="1233">
        <v>203367</v>
      </c>
      <c r="BV86" s="1233">
        <v>210507</v>
      </c>
      <c r="BW86" s="1233">
        <v>209722</v>
      </c>
      <c r="BX86" s="1233" t="s">
        <v>21</v>
      </c>
      <c r="BY86" s="1233">
        <v>785</v>
      </c>
      <c r="BZ86" s="1233">
        <v>738</v>
      </c>
      <c r="CA86" s="1233">
        <v>47</v>
      </c>
      <c r="CB86" s="1233" t="s">
        <v>21</v>
      </c>
      <c r="CC86" s="1233">
        <v>40737</v>
      </c>
      <c r="CD86" s="1233">
        <v>45461</v>
      </c>
      <c r="CE86" s="1233">
        <v>45599</v>
      </c>
      <c r="CF86" s="1233">
        <v>45586</v>
      </c>
      <c r="CG86" s="1233">
        <v>13</v>
      </c>
      <c r="CH86" s="1233" t="s">
        <v>21</v>
      </c>
      <c r="CI86" s="1233" t="s">
        <v>21</v>
      </c>
      <c r="CJ86" s="1233" t="s">
        <v>21</v>
      </c>
      <c r="CK86" s="1233" t="s">
        <v>21</v>
      </c>
      <c r="CL86" s="1233">
        <v>11434</v>
      </c>
      <c r="CM86" s="1532" t="s">
        <v>30</v>
      </c>
      <c r="CN86" s="1533" t="s">
        <v>25</v>
      </c>
    </row>
    <row r="87" spans="1:92" ht="15" customHeight="1">
      <c r="A87" s="1589" t="s">
        <v>25</v>
      </c>
      <c r="B87" s="1590" t="s">
        <v>25</v>
      </c>
      <c r="C87" s="1594" t="s">
        <v>166</v>
      </c>
      <c r="D87" s="1233">
        <v>4</v>
      </c>
      <c r="E87" s="1233">
        <v>4</v>
      </c>
      <c r="F87" s="1233" t="s">
        <v>22</v>
      </c>
      <c r="G87" s="1233" t="s">
        <v>22</v>
      </c>
      <c r="H87" s="1233">
        <v>4</v>
      </c>
      <c r="I87" s="1233" t="s">
        <v>22</v>
      </c>
      <c r="J87" s="1233">
        <v>4</v>
      </c>
      <c r="K87" s="1233" t="s">
        <v>21</v>
      </c>
      <c r="L87" s="1233">
        <v>2</v>
      </c>
      <c r="M87" s="1233">
        <v>51713</v>
      </c>
      <c r="N87" s="1233">
        <v>50971</v>
      </c>
      <c r="O87" s="1233">
        <v>30008</v>
      </c>
      <c r="P87" s="1233">
        <v>14</v>
      </c>
      <c r="Q87" s="1233">
        <v>20949</v>
      </c>
      <c r="R87" s="1233">
        <v>19739</v>
      </c>
      <c r="S87" s="1233">
        <v>1210</v>
      </c>
      <c r="T87" s="1233">
        <v>2550</v>
      </c>
      <c r="U87" s="153">
        <v>63444</v>
      </c>
      <c r="V87" s="1532" t="s">
        <v>31</v>
      </c>
      <c r="W87" s="1533" t="s">
        <v>25</v>
      </c>
      <c r="X87" s="1589" t="s">
        <v>25</v>
      </c>
      <c r="Y87" s="1590" t="s">
        <v>25</v>
      </c>
      <c r="Z87" s="1594" t="s">
        <v>166</v>
      </c>
      <c r="AA87" s="1233">
        <v>2434</v>
      </c>
      <c r="AB87" s="1233">
        <v>2442</v>
      </c>
      <c r="AC87" s="1233">
        <v>1390</v>
      </c>
      <c r="AD87" s="1233" t="s">
        <v>21</v>
      </c>
      <c r="AE87" s="1233">
        <v>1052</v>
      </c>
      <c r="AF87" s="1233">
        <v>1027</v>
      </c>
      <c r="AG87" s="1233">
        <v>25</v>
      </c>
      <c r="AH87" s="1233" t="s">
        <v>21</v>
      </c>
      <c r="AI87" s="1233">
        <v>3358</v>
      </c>
      <c r="AJ87" s="1233">
        <v>1273</v>
      </c>
      <c r="AK87" s="1233">
        <v>1272</v>
      </c>
      <c r="AL87" s="1233">
        <v>334</v>
      </c>
      <c r="AM87" s="1233" t="s">
        <v>21</v>
      </c>
      <c r="AN87" s="1233">
        <v>938</v>
      </c>
      <c r="AO87" s="1233">
        <v>726</v>
      </c>
      <c r="AP87" s="1233">
        <v>212</v>
      </c>
      <c r="AQ87" s="1233" t="s">
        <v>21</v>
      </c>
      <c r="AR87" s="153">
        <v>608</v>
      </c>
      <c r="AS87" s="1532" t="s">
        <v>31</v>
      </c>
      <c r="AT87" s="1533" t="s">
        <v>25</v>
      </c>
      <c r="AU87" s="1589" t="s">
        <v>25</v>
      </c>
      <c r="AV87" s="1590" t="s">
        <v>25</v>
      </c>
      <c r="AW87" s="1594" t="s">
        <v>166</v>
      </c>
      <c r="AX87" s="1233">
        <v>1500</v>
      </c>
      <c r="AY87" s="1233">
        <v>688</v>
      </c>
      <c r="AZ87" s="1233" t="s">
        <v>21</v>
      </c>
      <c r="BA87" s="1233" t="s">
        <v>21</v>
      </c>
      <c r="BB87" s="1233">
        <v>688</v>
      </c>
      <c r="BC87" s="1233" t="s">
        <v>21</v>
      </c>
      <c r="BD87" s="1233">
        <v>688</v>
      </c>
      <c r="BE87" s="1233" t="s">
        <v>21</v>
      </c>
      <c r="BF87" s="1233">
        <v>1411</v>
      </c>
      <c r="BG87" s="1233">
        <v>67282</v>
      </c>
      <c r="BH87" s="1233">
        <v>67282</v>
      </c>
      <c r="BI87" s="1233">
        <v>29282</v>
      </c>
      <c r="BJ87" s="1233">
        <v>33332</v>
      </c>
      <c r="BK87" s="1233">
        <v>4668</v>
      </c>
      <c r="BL87" s="1233">
        <v>4096</v>
      </c>
      <c r="BM87" s="1233">
        <v>572</v>
      </c>
      <c r="BN87" s="1233" t="s">
        <v>22</v>
      </c>
      <c r="BO87" s="153" t="s">
        <v>22</v>
      </c>
      <c r="BP87" s="1532" t="s">
        <v>31</v>
      </c>
      <c r="BQ87" s="1533" t="s">
        <v>25</v>
      </c>
      <c r="BR87" s="1589" t="s">
        <v>25</v>
      </c>
      <c r="BS87" s="1590" t="s">
        <v>25</v>
      </c>
      <c r="BT87" s="1594" t="s">
        <v>166</v>
      </c>
      <c r="BU87" s="1233">
        <v>222264</v>
      </c>
      <c r="BV87" s="1233">
        <v>226733</v>
      </c>
      <c r="BW87" s="1233">
        <v>226035</v>
      </c>
      <c r="BX87" s="1233" t="s">
        <v>21</v>
      </c>
      <c r="BY87" s="1233">
        <v>698</v>
      </c>
      <c r="BZ87" s="1233">
        <v>669</v>
      </c>
      <c r="CA87" s="1233">
        <v>29</v>
      </c>
      <c r="CB87" s="1233" t="s">
        <v>21</v>
      </c>
      <c r="CC87" s="1233">
        <v>36330</v>
      </c>
      <c r="CD87" s="1233">
        <v>50868</v>
      </c>
      <c r="CE87" s="1233">
        <v>52955</v>
      </c>
      <c r="CF87" s="1233">
        <v>52938</v>
      </c>
      <c r="CG87" s="1233">
        <v>17</v>
      </c>
      <c r="CH87" s="1233" t="s">
        <v>21</v>
      </c>
      <c r="CI87" s="1233" t="s">
        <v>21</v>
      </c>
      <c r="CJ87" s="1233" t="s">
        <v>21</v>
      </c>
      <c r="CK87" s="1233" t="s">
        <v>21</v>
      </c>
      <c r="CL87" s="1233">
        <v>9435</v>
      </c>
      <c r="CM87" s="1532" t="s">
        <v>31</v>
      </c>
      <c r="CN87" s="1533" t="s">
        <v>25</v>
      </c>
    </row>
    <row r="88" spans="1:92" ht="15" customHeight="1">
      <c r="A88" s="1589" t="s">
        <v>25</v>
      </c>
      <c r="B88" s="1590" t="s">
        <v>25</v>
      </c>
      <c r="C88" s="1594" t="s">
        <v>167</v>
      </c>
      <c r="D88" s="1233">
        <v>4</v>
      </c>
      <c r="E88" s="1233">
        <v>6</v>
      </c>
      <c r="F88" s="1233" t="s">
        <v>22</v>
      </c>
      <c r="G88" s="1233" t="s">
        <v>22</v>
      </c>
      <c r="H88" s="1233">
        <v>6</v>
      </c>
      <c r="I88" s="1233" t="s">
        <v>22</v>
      </c>
      <c r="J88" s="1233">
        <v>6</v>
      </c>
      <c r="K88" s="1233" t="s">
        <v>21</v>
      </c>
      <c r="L88" s="1233" t="s">
        <v>21</v>
      </c>
      <c r="M88" s="1233">
        <v>68376</v>
      </c>
      <c r="N88" s="1233">
        <v>65029</v>
      </c>
      <c r="O88" s="1233">
        <v>46487</v>
      </c>
      <c r="P88" s="1233">
        <v>12</v>
      </c>
      <c r="Q88" s="1233">
        <v>18530</v>
      </c>
      <c r="R88" s="1233">
        <v>17140</v>
      </c>
      <c r="S88" s="1233">
        <v>1390</v>
      </c>
      <c r="T88" s="1233">
        <v>2336</v>
      </c>
      <c r="U88" s="153">
        <v>66712</v>
      </c>
      <c r="V88" s="1532" t="s">
        <v>32</v>
      </c>
      <c r="W88" s="1533" t="s">
        <v>25</v>
      </c>
      <c r="X88" s="1589" t="s">
        <v>25</v>
      </c>
      <c r="Y88" s="1590" t="s">
        <v>25</v>
      </c>
      <c r="Z88" s="1594" t="s">
        <v>167</v>
      </c>
      <c r="AA88" s="1233">
        <v>2714</v>
      </c>
      <c r="AB88" s="1233">
        <v>2059</v>
      </c>
      <c r="AC88" s="1233">
        <v>1234</v>
      </c>
      <c r="AD88" s="1233" t="s">
        <v>21</v>
      </c>
      <c r="AE88" s="1233">
        <v>825</v>
      </c>
      <c r="AF88" s="1233">
        <v>820</v>
      </c>
      <c r="AG88" s="1233">
        <v>5</v>
      </c>
      <c r="AH88" s="1233" t="s">
        <v>21</v>
      </c>
      <c r="AI88" s="1233">
        <v>4013</v>
      </c>
      <c r="AJ88" s="1233">
        <v>921</v>
      </c>
      <c r="AK88" s="1233">
        <v>1078</v>
      </c>
      <c r="AL88" s="1233">
        <v>248</v>
      </c>
      <c r="AM88" s="1233" t="s">
        <v>21</v>
      </c>
      <c r="AN88" s="1233">
        <v>830</v>
      </c>
      <c r="AO88" s="1233">
        <v>625</v>
      </c>
      <c r="AP88" s="1233">
        <v>205</v>
      </c>
      <c r="AQ88" s="1233" t="s">
        <v>21</v>
      </c>
      <c r="AR88" s="153">
        <v>451</v>
      </c>
      <c r="AS88" s="1532" t="s">
        <v>32</v>
      </c>
      <c r="AT88" s="1533" t="s">
        <v>25</v>
      </c>
      <c r="AU88" s="1589" t="s">
        <v>25</v>
      </c>
      <c r="AV88" s="1590" t="s">
        <v>25</v>
      </c>
      <c r="AW88" s="1594" t="s">
        <v>167</v>
      </c>
      <c r="AX88" s="1233" t="s">
        <v>21</v>
      </c>
      <c r="AY88" s="1233">
        <v>562</v>
      </c>
      <c r="AZ88" s="1233" t="s">
        <v>21</v>
      </c>
      <c r="BA88" s="1233" t="s">
        <v>21</v>
      </c>
      <c r="BB88" s="1233">
        <v>562</v>
      </c>
      <c r="BC88" s="1233" t="s">
        <v>21</v>
      </c>
      <c r="BD88" s="1233">
        <v>562</v>
      </c>
      <c r="BE88" s="1233" t="s">
        <v>21</v>
      </c>
      <c r="BF88" s="1233">
        <v>849</v>
      </c>
      <c r="BG88" s="1233">
        <v>61481</v>
      </c>
      <c r="BH88" s="1233">
        <v>61481</v>
      </c>
      <c r="BI88" s="1233">
        <v>27056</v>
      </c>
      <c r="BJ88" s="1233">
        <v>30134</v>
      </c>
      <c r="BK88" s="1233">
        <v>4291</v>
      </c>
      <c r="BL88" s="1233">
        <v>3829</v>
      </c>
      <c r="BM88" s="1233">
        <v>462</v>
      </c>
      <c r="BN88" s="1233" t="s">
        <v>22</v>
      </c>
      <c r="BO88" s="153" t="s">
        <v>22</v>
      </c>
      <c r="BP88" s="1532" t="s">
        <v>32</v>
      </c>
      <c r="BQ88" s="1533" t="s">
        <v>25</v>
      </c>
      <c r="BR88" s="1589" t="s">
        <v>25</v>
      </c>
      <c r="BS88" s="1590" t="s">
        <v>25</v>
      </c>
      <c r="BT88" s="1594" t="s">
        <v>167</v>
      </c>
      <c r="BU88" s="1233">
        <v>200456</v>
      </c>
      <c r="BV88" s="1233">
        <v>196419</v>
      </c>
      <c r="BW88" s="1233">
        <v>195922</v>
      </c>
      <c r="BX88" s="1233" t="s">
        <v>21</v>
      </c>
      <c r="BY88" s="1233">
        <v>497</v>
      </c>
      <c r="BZ88" s="1233">
        <v>453</v>
      </c>
      <c r="CA88" s="1233">
        <v>44</v>
      </c>
      <c r="CB88" s="1233">
        <v>442</v>
      </c>
      <c r="CC88" s="1233">
        <v>39978</v>
      </c>
      <c r="CD88" s="1233">
        <v>48838</v>
      </c>
      <c r="CE88" s="1233">
        <v>46354</v>
      </c>
      <c r="CF88" s="1233">
        <v>46349</v>
      </c>
      <c r="CG88" s="1233">
        <v>5</v>
      </c>
      <c r="CH88" s="1233" t="s">
        <v>21</v>
      </c>
      <c r="CI88" s="1233" t="s">
        <v>21</v>
      </c>
      <c r="CJ88" s="1233" t="s">
        <v>21</v>
      </c>
      <c r="CK88" s="1233" t="s">
        <v>21</v>
      </c>
      <c r="CL88" s="1233">
        <v>12081</v>
      </c>
      <c r="CM88" s="1532" t="s">
        <v>32</v>
      </c>
      <c r="CN88" s="1533" t="s">
        <v>25</v>
      </c>
    </row>
    <row r="89" spans="1:92" ht="15" customHeight="1">
      <c r="A89" s="1589" t="s">
        <v>25</v>
      </c>
      <c r="B89" s="1590" t="s">
        <v>25</v>
      </c>
      <c r="C89" s="1594" t="s">
        <v>2154</v>
      </c>
      <c r="D89" s="1233">
        <v>9</v>
      </c>
      <c r="E89" s="1233">
        <v>5</v>
      </c>
      <c r="F89" s="1233" t="s">
        <v>22</v>
      </c>
      <c r="G89" s="1233" t="s">
        <v>22</v>
      </c>
      <c r="H89" s="1233">
        <v>5</v>
      </c>
      <c r="I89" s="1233" t="s">
        <v>22</v>
      </c>
      <c r="J89" s="1233">
        <v>5</v>
      </c>
      <c r="K89" s="1233" t="s">
        <v>21</v>
      </c>
      <c r="L89" s="1233">
        <v>4</v>
      </c>
      <c r="M89" s="1233">
        <v>53246</v>
      </c>
      <c r="N89" s="1233">
        <v>56250</v>
      </c>
      <c r="O89" s="1233">
        <v>39874</v>
      </c>
      <c r="P89" s="1233">
        <v>219</v>
      </c>
      <c r="Q89" s="1233">
        <v>16157</v>
      </c>
      <c r="R89" s="1233">
        <v>14680</v>
      </c>
      <c r="S89" s="1233">
        <v>1477</v>
      </c>
      <c r="T89" s="1233">
        <v>1498</v>
      </c>
      <c r="U89" s="153">
        <v>63745</v>
      </c>
      <c r="V89" s="1532" t="s">
        <v>33</v>
      </c>
      <c r="W89" s="1533" t="s">
        <v>25</v>
      </c>
      <c r="X89" s="1589" t="s">
        <v>25</v>
      </c>
      <c r="Y89" s="1590" t="s">
        <v>25</v>
      </c>
      <c r="Z89" s="1594" t="s">
        <v>2154</v>
      </c>
      <c r="AA89" s="1233">
        <v>3039</v>
      </c>
      <c r="AB89" s="1233">
        <v>3625</v>
      </c>
      <c r="AC89" s="1233">
        <v>3114</v>
      </c>
      <c r="AD89" s="1233" t="s">
        <v>21</v>
      </c>
      <c r="AE89" s="1233">
        <v>511</v>
      </c>
      <c r="AF89" s="1233">
        <v>487</v>
      </c>
      <c r="AG89" s="1233">
        <v>24</v>
      </c>
      <c r="AH89" s="1233" t="s">
        <v>21</v>
      </c>
      <c r="AI89" s="1233">
        <v>3427</v>
      </c>
      <c r="AJ89" s="1233">
        <v>717</v>
      </c>
      <c r="AK89" s="1233">
        <v>689</v>
      </c>
      <c r="AL89" s="1233">
        <v>49</v>
      </c>
      <c r="AM89" s="1233" t="s">
        <v>21</v>
      </c>
      <c r="AN89" s="1233">
        <v>640</v>
      </c>
      <c r="AO89" s="1233">
        <v>131</v>
      </c>
      <c r="AP89" s="1233">
        <v>509</v>
      </c>
      <c r="AQ89" s="1233" t="s">
        <v>21</v>
      </c>
      <c r="AR89" s="153">
        <v>479</v>
      </c>
      <c r="AS89" s="1532" t="s">
        <v>33</v>
      </c>
      <c r="AT89" s="1533" t="s">
        <v>25</v>
      </c>
      <c r="AU89" s="1589" t="s">
        <v>25</v>
      </c>
      <c r="AV89" s="1590" t="s">
        <v>25</v>
      </c>
      <c r="AW89" s="1594" t="s">
        <v>2154</v>
      </c>
      <c r="AX89" s="1233" t="s">
        <v>21</v>
      </c>
      <c r="AY89" s="1233">
        <v>107</v>
      </c>
      <c r="AZ89" s="1233" t="s">
        <v>21</v>
      </c>
      <c r="BA89" s="1233" t="s">
        <v>21</v>
      </c>
      <c r="BB89" s="1233">
        <v>107</v>
      </c>
      <c r="BC89" s="1233" t="s">
        <v>21</v>
      </c>
      <c r="BD89" s="1233">
        <v>107</v>
      </c>
      <c r="BE89" s="1233" t="s">
        <v>21</v>
      </c>
      <c r="BF89" s="1233">
        <v>742</v>
      </c>
      <c r="BG89" s="1233">
        <v>57748</v>
      </c>
      <c r="BH89" s="1233">
        <v>57748</v>
      </c>
      <c r="BI89" s="1233">
        <v>24580</v>
      </c>
      <c r="BJ89" s="1233">
        <v>28827</v>
      </c>
      <c r="BK89" s="1233">
        <v>4341</v>
      </c>
      <c r="BL89" s="1233">
        <v>3880</v>
      </c>
      <c r="BM89" s="1233">
        <v>461</v>
      </c>
      <c r="BN89" s="1233" t="s">
        <v>22</v>
      </c>
      <c r="BO89" s="153" t="s">
        <v>22</v>
      </c>
      <c r="BP89" s="1532" t="s">
        <v>33</v>
      </c>
      <c r="BQ89" s="1533" t="s">
        <v>25</v>
      </c>
      <c r="BR89" s="1589" t="s">
        <v>25</v>
      </c>
      <c r="BS89" s="1590" t="s">
        <v>25</v>
      </c>
      <c r="BT89" s="1594" t="s">
        <v>2154</v>
      </c>
      <c r="BU89" s="1233">
        <v>171237</v>
      </c>
      <c r="BV89" s="1233">
        <v>173783</v>
      </c>
      <c r="BW89" s="1233">
        <v>172971</v>
      </c>
      <c r="BX89" s="1233" t="s">
        <v>21</v>
      </c>
      <c r="BY89" s="1233">
        <v>812</v>
      </c>
      <c r="BZ89" s="1233">
        <v>812</v>
      </c>
      <c r="CA89" s="1233" t="s">
        <v>21</v>
      </c>
      <c r="CB89" s="1233">
        <v>382</v>
      </c>
      <c r="CC89" s="1233">
        <v>36967</v>
      </c>
      <c r="CD89" s="1233">
        <v>45879</v>
      </c>
      <c r="CE89" s="1233">
        <v>45679</v>
      </c>
      <c r="CF89" s="1233">
        <v>45676</v>
      </c>
      <c r="CG89" s="1233">
        <v>3</v>
      </c>
      <c r="CH89" s="1233" t="s">
        <v>21</v>
      </c>
      <c r="CI89" s="1233" t="s">
        <v>21</v>
      </c>
      <c r="CJ89" s="1233" t="s">
        <v>21</v>
      </c>
      <c r="CK89" s="1233" t="s">
        <v>21</v>
      </c>
      <c r="CL89" s="1233">
        <v>12342</v>
      </c>
      <c r="CM89" s="1532" t="s">
        <v>33</v>
      </c>
      <c r="CN89" s="1533" t="s">
        <v>25</v>
      </c>
    </row>
    <row r="90" spans="1:92" ht="15" customHeight="1">
      <c r="A90" s="1589" t="s">
        <v>25</v>
      </c>
      <c r="B90" s="1590" t="s">
        <v>25</v>
      </c>
      <c r="C90" s="1594" t="s">
        <v>168</v>
      </c>
      <c r="D90" s="1233">
        <v>5</v>
      </c>
      <c r="E90" s="1233">
        <v>6</v>
      </c>
      <c r="F90" s="1233" t="s">
        <v>22</v>
      </c>
      <c r="G90" s="1233" t="s">
        <v>22</v>
      </c>
      <c r="H90" s="1233">
        <v>6</v>
      </c>
      <c r="I90" s="1233" t="s">
        <v>22</v>
      </c>
      <c r="J90" s="1233">
        <v>6</v>
      </c>
      <c r="K90" s="1233" t="s">
        <v>21</v>
      </c>
      <c r="L90" s="1233">
        <v>3</v>
      </c>
      <c r="M90" s="1233">
        <v>63341</v>
      </c>
      <c r="N90" s="1233">
        <v>59197</v>
      </c>
      <c r="O90" s="1233">
        <v>45028</v>
      </c>
      <c r="P90" s="1233">
        <v>324</v>
      </c>
      <c r="Q90" s="1233">
        <v>13845</v>
      </c>
      <c r="R90" s="1233">
        <v>13190</v>
      </c>
      <c r="S90" s="1233">
        <v>655</v>
      </c>
      <c r="T90" s="1233">
        <v>3088</v>
      </c>
      <c r="U90" s="153">
        <v>67550</v>
      </c>
      <c r="V90" s="1532" t="s">
        <v>34</v>
      </c>
      <c r="W90" s="1533" t="s">
        <v>25</v>
      </c>
      <c r="X90" s="1589" t="s">
        <v>25</v>
      </c>
      <c r="Y90" s="1590" t="s">
        <v>25</v>
      </c>
      <c r="Z90" s="1594" t="s">
        <v>168</v>
      </c>
      <c r="AA90" s="1233">
        <v>3850</v>
      </c>
      <c r="AB90" s="1233">
        <v>3247</v>
      </c>
      <c r="AC90" s="1233">
        <v>2678</v>
      </c>
      <c r="AD90" s="1233" t="s">
        <v>21</v>
      </c>
      <c r="AE90" s="1233">
        <v>569</v>
      </c>
      <c r="AF90" s="1233">
        <v>563</v>
      </c>
      <c r="AG90" s="1233">
        <v>6</v>
      </c>
      <c r="AH90" s="1233" t="s">
        <v>21</v>
      </c>
      <c r="AI90" s="1233">
        <v>4030</v>
      </c>
      <c r="AJ90" s="1233">
        <v>1080</v>
      </c>
      <c r="AK90" s="1233">
        <v>1043</v>
      </c>
      <c r="AL90" s="1233">
        <v>179</v>
      </c>
      <c r="AM90" s="1233" t="s">
        <v>21</v>
      </c>
      <c r="AN90" s="1233">
        <v>864</v>
      </c>
      <c r="AO90" s="1233">
        <v>524</v>
      </c>
      <c r="AP90" s="1233">
        <v>340</v>
      </c>
      <c r="AQ90" s="1233" t="s">
        <v>21</v>
      </c>
      <c r="AR90" s="153">
        <v>516</v>
      </c>
      <c r="AS90" s="1532" t="s">
        <v>34</v>
      </c>
      <c r="AT90" s="1533" t="s">
        <v>25</v>
      </c>
      <c r="AU90" s="1589" t="s">
        <v>25</v>
      </c>
      <c r="AV90" s="1590" t="s">
        <v>25</v>
      </c>
      <c r="AW90" s="1594" t="s">
        <v>168</v>
      </c>
      <c r="AX90" s="1233" t="s">
        <v>21</v>
      </c>
      <c r="AY90" s="1233">
        <v>114</v>
      </c>
      <c r="AZ90" s="1233" t="s">
        <v>21</v>
      </c>
      <c r="BA90" s="1233" t="s">
        <v>21</v>
      </c>
      <c r="BB90" s="1233">
        <v>114</v>
      </c>
      <c r="BC90" s="1233" t="s">
        <v>21</v>
      </c>
      <c r="BD90" s="1233">
        <v>114</v>
      </c>
      <c r="BE90" s="1233" t="s">
        <v>21</v>
      </c>
      <c r="BF90" s="1233">
        <v>628</v>
      </c>
      <c r="BG90" s="1233">
        <v>58335</v>
      </c>
      <c r="BH90" s="1233">
        <v>58335</v>
      </c>
      <c r="BI90" s="1233">
        <v>23933</v>
      </c>
      <c r="BJ90" s="1233">
        <v>30050</v>
      </c>
      <c r="BK90" s="1233">
        <v>4352</v>
      </c>
      <c r="BL90" s="1233">
        <v>3755</v>
      </c>
      <c r="BM90" s="1233">
        <v>597</v>
      </c>
      <c r="BN90" s="1233" t="s">
        <v>22</v>
      </c>
      <c r="BO90" s="153" t="s">
        <v>22</v>
      </c>
      <c r="BP90" s="1532" t="s">
        <v>34</v>
      </c>
      <c r="BQ90" s="1533" t="s">
        <v>25</v>
      </c>
      <c r="BR90" s="1589" t="s">
        <v>25</v>
      </c>
      <c r="BS90" s="1590" t="s">
        <v>25</v>
      </c>
      <c r="BT90" s="1594" t="s">
        <v>168</v>
      </c>
      <c r="BU90" s="1233">
        <v>198216</v>
      </c>
      <c r="BV90" s="1233">
        <v>190893</v>
      </c>
      <c r="BW90" s="1233">
        <v>190335</v>
      </c>
      <c r="BX90" s="1233" t="s">
        <v>21</v>
      </c>
      <c r="BY90" s="1233">
        <v>558</v>
      </c>
      <c r="BZ90" s="1233">
        <v>535</v>
      </c>
      <c r="CA90" s="1233">
        <v>23</v>
      </c>
      <c r="CB90" s="1233">
        <v>376</v>
      </c>
      <c r="CC90" s="1233">
        <v>43931</v>
      </c>
      <c r="CD90" s="1233">
        <v>43348</v>
      </c>
      <c r="CE90" s="1233">
        <v>41567</v>
      </c>
      <c r="CF90" s="1233">
        <v>41563</v>
      </c>
      <c r="CG90" s="1233">
        <v>4</v>
      </c>
      <c r="CH90" s="1233" t="s">
        <v>21</v>
      </c>
      <c r="CI90" s="1233" t="s">
        <v>21</v>
      </c>
      <c r="CJ90" s="1233" t="s">
        <v>21</v>
      </c>
      <c r="CK90" s="1233" t="s">
        <v>21</v>
      </c>
      <c r="CL90" s="1233">
        <v>14014</v>
      </c>
      <c r="CM90" s="1532" t="s">
        <v>34</v>
      </c>
      <c r="CN90" s="1533" t="s">
        <v>25</v>
      </c>
    </row>
    <row r="91" spans="1:92" ht="15" customHeight="1">
      <c r="A91" s="1589" t="s">
        <v>25</v>
      </c>
      <c r="B91" s="1590" t="s">
        <v>25</v>
      </c>
      <c r="C91" s="1594" t="s">
        <v>169</v>
      </c>
      <c r="D91" s="1233">
        <v>5</v>
      </c>
      <c r="E91" s="1233">
        <v>6</v>
      </c>
      <c r="F91" s="1233" t="s">
        <v>22</v>
      </c>
      <c r="G91" s="1233" t="s">
        <v>22</v>
      </c>
      <c r="H91" s="1233">
        <v>6</v>
      </c>
      <c r="I91" s="1233" t="s">
        <v>22</v>
      </c>
      <c r="J91" s="1233">
        <v>6</v>
      </c>
      <c r="K91" s="1233" t="s">
        <v>21</v>
      </c>
      <c r="L91" s="1233">
        <v>2</v>
      </c>
      <c r="M91" s="1233">
        <v>52804</v>
      </c>
      <c r="N91" s="1233">
        <v>55999</v>
      </c>
      <c r="O91" s="1233">
        <v>40916</v>
      </c>
      <c r="P91" s="1233">
        <v>40</v>
      </c>
      <c r="Q91" s="1233">
        <v>15043</v>
      </c>
      <c r="R91" s="1233">
        <v>14203</v>
      </c>
      <c r="S91" s="1233">
        <v>840</v>
      </c>
      <c r="T91" s="1233">
        <v>6321</v>
      </c>
      <c r="U91" s="153">
        <v>64577</v>
      </c>
      <c r="V91" s="1532" t="s">
        <v>35</v>
      </c>
      <c r="W91" s="1533" t="s">
        <v>25</v>
      </c>
      <c r="X91" s="1589" t="s">
        <v>25</v>
      </c>
      <c r="Y91" s="1590" t="s">
        <v>25</v>
      </c>
      <c r="Z91" s="1594" t="s">
        <v>169</v>
      </c>
      <c r="AA91" s="1233">
        <v>3818</v>
      </c>
      <c r="AB91" s="1233">
        <v>3496</v>
      </c>
      <c r="AC91" s="1233">
        <v>2570</v>
      </c>
      <c r="AD91" s="1233" t="s">
        <v>21</v>
      </c>
      <c r="AE91" s="1233">
        <v>926</v>
      </c>
      <c r="AF91" s="1233">
        <v>919</v>
      </c>
      <c r="AG91" s="1233">
        <v>7</v>
      </c>
      <c r="AH91" s="1233" t="s">
        <v>21</v>
      </c>
      <c r="AI91" s="1233">
        <v>4352</v>
      </c>
      <c r="AJ91" s="1233">
        <v>1753</v>
      </c>
      <c r="AK91" s="1233">
        <v>1535</v>
      </c>
      <c r="AL91" s="1233">
        <v>147</v>
      </c>
      <c r="AM91" s="1233" t="s">
        <v>21</v>
      </c>
      <c r="AN91" s="1233">
        <v>1388</v>
      </c>
      <c r="AO91" s="1233">
        <v>769</v>
      </c>
      <c r="AP91" s="1233">
        <v>619</v>
      </c>
      <c r="AQ91" s="1233" t="s">
        <v>21</v>
      </c>
      <c r="AR91" s="153">
        <v>734</v>
      </c>
      <c r="AS91" s="1532" t="s">
        <v>35</v>
      </c>
      <c r="AT91" s="1533" t="s">
        <v>25</v>
      </c>
      <c r="AU91" s="1589" t="s">
        <v>25</v>
      </c>
      <c r="AV91" s="1590" t="s">
        <v>25</v>
      </c>
      <c r="AW91" s="1594" t="s">
        <v>169</v>
      </c>
      <c r="AX91" s="1233" t="s">
        <v>21</v>
      </c>
      <c r="AY91" s="1233">
        <v>180</v>
      </c>
      <c r="AZ91" s="1233" t="s">
        <v>21</v>
      </c>
      <c r="BA91" s="1233" t="s">
        <v>21</v>
      </c>
      <c r="BB91" s="1233">
        <v>180</v>
      </c>
      <c r="BC91" s="1233" t="s">
        <v>21</v>
      </c>
      <c r="BD91" s="1233">
        <v>180</v>
      </c>
      <c r="BE91" s="1233" t="s">
        <v>21</v>
      </c>
      <c r="BF91" s="1233">
        <v>448</v>
      </c>
      <c r="BG91" s="1233">
        <v>58076</v>
      </c>
      <c r="BH91" s="1233">
        <v>58076</v>
      </c>
      <c r="BI91" s="1233">
        <v>23860</v>
      </c>
      <c r="BJ91" s="1233">
        <v>29744</v>
      </c>
      <c r="BK91" s="1233">
        <v>4472</v>
      </c>
      <c r="BL91" s="1233">
        <v>3946</v>
      </c>
      <c r="BM91" s="1233">
        <v>526</v>
      </c>
      <c r="BN91" s="1233" t="s">
        <v>22</v>
      </c>
      <c r="BO91" s="153" t="s">
        <v>22</v>
      </c>
      <c r="BP91" s="1532" t="s">
        <v>35</v>
      </c>
      <c r="BQ91" s="1533" t="s">
        <v>25</v>
      </c>
      <c r="BR91" s="1589" t="s">
        <v>25</v>
      </c>
      <c r="BS91" s="1590" t="s">
        <v>25</v>
      </c>
      <c r="BT91" s="1594" t="s">
        <v>169</v>
      </c>
      <c r="BU91" s="1233">
        <v>190891</v>
      </c>
      <c r="BV91" s="1233">
        <v>191371</v>
      </c>
      <c r="BW91" s="1233">
        <v>190728</v>
      </c>
      <c r="BX91" s="1233" t="s">
        <v>21</v>
      </c>
      <c r="BY91" s="1233">
        <v>643</v>
      </c>
      <c r="BZ91" s="1233">
        <v>596</v>
      </c>
      <c r="CA91" s="1233">
        <v>47</v>
      </c>
      <c r="CB91" s="1233">
        <v>178</v>
      </c>
      <c r="CC91" s="1233">
        <v>43271</v>
      </c>
      <c r="CD91" s="1233">
        <v>46145</v>
      </c>
      <c r="CE91" s="1233">
        <v>44363</v>
      </c>
      <c r="CF91" s="1233">
        <v>44363</v>
      </c>
      <c r="CG91" s="1233" t="s">
        <v>21</v>
      </c>
      <c r="CH91" s="1233" t="s">
        <v>21</v>
      </c>
      <c r="CI91" s="1233" t="s">
        <v>21</v>
      </c>
      <c r="CJ91" s="1233" t="s">
        <v>21</v>
      </c>
      <c r="CK91" s="1233" t="s">
        <v>21</v>
      </c>
      <c r="CL91" s="1233">
        <v>15898</v>
      </c>
      <c r="CM91" s="1532" t="s">
        <v>35</v>
      </c>
      <c r="CN91" s="1533" t="s">
        <v>25</v>
      </c>
    </row>
    <row r="92" spans="1:92" ht="15" customHeight="1">
      <c r="A92" s="1589" t="s">
        <v>25</v>
      </c>
      <c r="B92" s="1590" t="s">
        <v>25</v>
      </c>
      <c r="C92" s="1594" t="s">
        <v>170</v>
      </c>
      <c r="D92" s="1233">
        <v>5</v>
      </c>
      <c r="E92" s="1233">
        <v>5</v>
      </c>
      <c r="F92" s="1233" t="s">
        <v>22</v>
      </c>
      <c r="G92" s="1233" t="s">
        <v>22</v>
      </c>
      <c r="H92" s="1233">
        <v>5</v>
      </c>
      <c r="I92" s="1233" t="s">
        <v>22</v>
      </c>
      <c r="J92" s="1233">
        <v>5</v>
      </c>
      <c r="K92" s="1233" t="s">
        <v>21</v>
      </c>
      <c r="L92" s="1233">
        <v>2</v>
      </c>
      <c r="M92" s="1233">
        <v>46634</v>
      </c>
      <c r="N92" s="1233">
        <v>51058</v>
      </c>
      <c r="O92" s="1233">
        <v>35230</v>
      </c>
      <c r="P92" s="1233">
        <v>64</v>
      </c>
      <c r="Q92" s="1233">
        <v>15764</v>
      </c>
      <c r="R92" s="1233">
        <v>14947</v>
      </c>
      <c r="S92" s="1233">
        <v>817</v>
      </c>
      <c r="T92" s="1233">
        <v>3836</v>
      </c>
      <c r="U92" s="153">
        <v>60146</v>
      </c>
      <c r="V92" s="1532" t="s">
        <v>36</v>
      </c>
      <c r="W92" s="1533" t="s">
        <v>25</v>
      </c>
      <c r="X92" s="1589" t="s">
        <v>25</v>
      </c>
      <c r="Y92" s="1590" t="s">
        <v>25</v>
      </c>
      <c r="Z92" s="1594" t="s">
        <v>170</v>
      </c>
      <c r="AA92" s="1233">
        <v>3701</v>
      </c>
      <c r="AB92" s="1233">
        <v>2776</v>
      </c>
      <c r="AC92" s="1233">
        <v>2309</v>
      </c>
      <c r="AD92" s="1233" t="s">
        <v>21</v>
      </c>
      <c r="AE92" s="1233">
        <v>467</v>
      </c>
      <c r="AF92" s="1233">
        <v>446</v>
      </c>
      <c r="AG92" s="1233">
        <v>21</v>
      </c>
      <c r="AH92" s="1233" t="s">
        <v>21</v>
      </c>
      <c r="AI92" s="1233">
        <v>5276</v>
      </c>
      <c r="AJ92" s="1233">
        <v>2349</v>
      </c>
      <c r="AK92" s="1233">
        <v>2224</v>
      </c>
      <c r="AL92" s="1233">
        <v>125</v>
      </c>
      <c r="AM92" s="1233" t="s">
        <v>21</v>
      </c>
      <c r="AN92" s="1233">
        <v>2099</v>
      </c>
      <c r="AO92" s="1233">
        <v>1629</v>
      </c>
      <c r="AP92" s="1233">
        <v>470</v>
      </c>
      <c r="AQ92" s="1233" t="s">
        <v>21</v>
      </c>
      <c r="AR92" s="153">
        <v>1579</v>
      </c>
      <c r="AS92" s="1532" t="s">
        <v>36</v>
      </c>
      <c r="AT92" s="1533" t="s">
        <v>25</v>
      </c>
      <c r="AU92" s="1589" t="s">
        <v>25</v>
      </c>
      <c r="AV92" s="1590" t="s">
        <v>25</v>
      </c>
      <c r="AW92" s="1594" t="s">
        <v>170</v>
      </c>
      <c r="AX92" s="1233">
        <v>1500</v>
      </c>
      <c r="AY92" s="1233">
        <v>240</v>
      </c>
      <c r="AZ92" s="1233" t="s">
        <v>21</v>
      </c>
      <c r="BA92" s="1233" t="s">
        <v>21</v>
      </c>
      <c r="BB92" s="1233">
        <v>240</v>
      </c>
      <c r="BC92" s="1233" t="s">
        <v>21</v>
      </c>
      <c r="BD92" s="1233">
        <v>240</v>
      </c>
      <c r="BE92" s="1233" t="s">
        <v>21</v>
      </c>
      <c r="BF92" s="1233">
        <v>1707</v>
      </c>
      <c r="BG92" s="1233">
        <v>50525</v>
      </c>
      <c r="BH92" s="1233">
        <v>50525</v>
      </c>
      <c r="BI92" s="1233">
        <v>22249</v>
      </c>
      <c r="BJ92" s="1233">
        <v>23796</v>
      </c>
      <c r="BK92" s="1233">
        <v>4480</v>
      </c>
      <c r="BL92" s="1233">
        <v>3971</v>
      </c>
      <c r="BM92" s="1233">
        <v>509</v>
      </c>
      <c r="BN92" s="1233" t="s">
        <v>22</v>
      </c>
      <c r="BO92" s="153" t="s">
        <v>22</v>
      </c>
      <c r="BP92" s="1532" t="s">
        <v>36</v>
      </c>
      <c r="BQ92" s="1533" t="s">
        <v>25</v>
      </c>
      <c r="BR92" s="1589" t="s">
        <v>25</v>
      </c>
      <c r="BS92" s="1590" t="s">
        <v>25</v>
      </c>
      <c r="BT92" s="1594" t="s">
        <v>170</v>
      </c>
      <c r="BU92" s="1233">
        <v>187483</v>
      </c>
      <c r="BV92" s="1233">
        <v>196274</v>
      </c>
      <c r="BW92" s="1233">
        <v>195725</v>
      </c>
      <c r="BX92" s="1233" t="s">
        <v>21</v>
      </c>
      <c r="BY92" s="1233">
        <v>549</v>
      </c>
      <c r="BZ92" s="1233">
        <v>503</v>
      </c>
      <c r="CA92" s="1233">
        <v>46</v>
      </c>
      <c r="CB92" s="1233">
        <v>210</v>
      </c>
      <c r="CC92" s="1233">
        <v>34061</v>
      </c>
      <c r="CD92" s="1233">
        <v>50215</v>
      </c>
      <c r="CE92" s="1233">
        <v>52894</v>
      </c>
      <c r="CF92" s="1233">
        <v>52894</v>
      </c>
      <c r="CG92" s="1233" t="s">
        <v>21</v>
      </c>
      <c r="CH92" s="1233" t="s">
        <v>21</v>
      </c>
      <c r="CI92" s="1233" t="s">
        <v>21</v>
      </c>
      <c r="CJ92" s="1233" t="s">
        <v>21</v>
      </c>
      <c r="CK92" s="1233" t="s">
        <v>21</v>
      </c>
      <c r="CL92" s="1233">
        <v>18034</v>
      </c>
      <c r="CM92" s="1532" t="s">
        <v>36</v>
      </c>
      <c r="CN92" s="1533" t="s">
        <v>25</v>
      </c>
    </row>
    <row r="93" spans="1:92" ht="15" customHeight="1">
      <c r="A93" s="1589" t="s">
        <v>25</v>
      </c>
      <c r="B93" s="1590" t="s">
        <v>25</v>
      </c>
      <c r="C93" s="1594" t="s">
        <v>171</v>
      </c>
      <c r="D93" s="1233">
        <v>5</v>
      </c>
      <c r="E93" s="1233">
        <v>5</v>
      </c>
      <c r="F93" s="1233" t="s">
        <v>22</v>
      </c>
      <c r="G93" s="1233" t="s">
        <v>22</v>
      </c>
      <c r="H93" s="1233">
        <v>5</v>
      </c>
      <c r="I93" s="1233" t="s">
        <v>22</v>
      </c>
      <c r="J93" s="1233">
        <v>5</v>
      </c>
      <c r="K93" s="1233" t="s">
        <v>21</v>
      </c>
      <c r="L93" s="1233">
        <v>2</v>
      </c>
      <c r="M93" s="1233">
        <v>51762</v>
      </c>
      <c r="N93" s="1233">
        <v>49681</v>
      </c>
      <c r="O93" s="1233">
        <v>32096</v>
      </c>
      <c r="P93" s="1233">
        <v>91</v>
      </c>
      <c r="Q93" s="1233">
        <v>17494</v>
      </c>
      <c r="R93" s="1233">
        <v>16179</v>
      </c>
      <c r="S93" s="1233">
        <v>1315</v>
      </c>
      <c r="T93" s="1233">
        <v>1065</v>
      </c>
      <c r="U93" s="153">
        <v>62198</v>
      </c>
      <c r="V93" s="1532" t="s">
        <v>37</v>
      </c>
      <c r="W93" s="1533" t="s">
        <v>25</v>
      </c>
      <c r="X93" s="1589" t="s">
        <v>25</v>
      </c>
      <c r="Y93" s="1590" t="s">
        <v>25</v>
      </c>
      <c r="Z93" s="1594" t="s">
        <v>171</v>
      </c>
      <c r="AA93" s="1233">
        <v>3846</v>
      </c>
      <c r="AB93" s="1233">
        <v>3783</v>
      </c>
      <c r="AC93" s="1233">
        <v>2796</v>
      </c>
      <c r="AD93" s="1233" t="s">
        <v>21</v>
      </c>
      <c r="AE93" s="1233">
        <v>987</v>
      </c>
      <c r="AF93" s="1233">
        <v>964</v>
      </c>
      <c r="AG93" s="1233">
        <v>23</v>
      </c>
      <c r="AH93" s="1233" t="s">
        <v>21</v>
      </c>
      <c r="AI93" s="1233">
        <v>4836</v>
      </c>
      <c r="AJ93" s="1233">
        <v>2857</v>
      </c>
      <c r="AK93" s="1233">
        <v>2862</v>
      </c>
      <c r="AL93" s="1233">
        <v>1003</v>
      </c>
      <c r="AM93" s="1233" t="s">
        <v>21</v>
      </c>
      <c r="AN93" s="1233">
        <v>1859</v>
      </c>
      <c r="AO93" s="1233">
        <v>1469</v>
      </c>
      <c r="AP93" s="1233">
        <v>390</v>
      </c>
      <c r="AQ93" s="1233" t="s">
        <v>21</v>
      </c>
      <c r="AR93" s="153">
        <v>2077</v>
      </c>
      <c r="AS93" s="1532" t="s">
        <v>37</v>
      </c>
      <c r="AT93" s="1533" t="s">
        <v>25</v>
      </c>
      <c r="AU93" s="1589" t="s">
        <v>25</v>
      </c>
      <c r="AV93" s="1590" t="s">
        <v>25</v>
      </c>
      <c r="AW93" s="1594" t="s">
        <v>171</v>
      </c>
      <c r="AX93" s="1233" t="s">
        <v>21</v>
      </c>
      <c r="AY93" s="1233">
        <v>234</v>
      </c>
      <c r="AZ93" s="1233" t="s">
        <v>21</v>
      </c>
      <c r="BA93" s="1233" t="s">
        <v>21</v>
      </c>
      <c r="BB93" s="1233">
        <v>234</v>
      </c>
      <c r="BC93" s="1233" t="s">
        <v>21</v>
      </c>
      <c r="BD93" s="1233">
        <v>234</v>
      </c>
      <c r="BE93" s="1233" t="s">
        <v>21</v>
      </c>
      <c r="BF93" s="1233">
        <v>1473</v>
      </c>
      <c r="BG93" s="1233">
        <v>60498</v>
      </c>
      <c r="BH93" s="1233">
        <v>60498</v>
      </c>
      <c r="BI93" s="1233">
        <v>24968</v>
      </c>
      <c r="BJ93" s="1233">
        <v>30956</v>
      </c>
      <c r="BK93" s="1233">
        <v>4574</v>
      </c>
      <c r="BL93" s="1233">
        <v>4021</v>
      </c>
      <c r="BM93" s="1233">
        <v>553</v>
      </c>
      <c r="BN93" s="1233" t="s">
        <v>22</v>
      </c>
      <c r="BO93" s="153" t="s">
        <v>22</v>
      </c>
      <c r="BP93" s="1532" t="s">
        <v>37</v>
      </c>
      <c r="BQ93" s="1533" t="s">
        <v>25</v>
      </c>
      <c r="BR93" s="1589" t="s">
        <v>25</v>
      </c>
      <c r="BS93" s="1590" t="s">
        <v>25</v>
      </c>
      <c r="BT93" s="1594" t="s">
        <v>171</v>
      </c>
      <c r="BU93" s="1233">
        <v>194428</v>
      </c>
      <c r="BV93" s="1233">
        <v>191473</v>
      </c>
      <c r="BW93" s="1233">
        <v>190775</v>
      </c>
      <c r="BX93" s="1233" t="s">
        <v>21</v>
      </c>
      <c r="BY93" s="1233">
        <v>698</v>
      </c>
      <c r="BZ93" s="1233">
        <v>675</v>
      </c>
      <c r="CA93" s="1233">
        <v>23</v>
      </c>
      <c r="CB93" s="1233">
        <v>252</v>
      </c>
      <c r="CC93" s="1233">
        <v>36831</v>
      </c>
      <c r="CD93" s="1233">
        <v>52100</v>
      </c>
      <c r="CE93" s="1233">
        <v>55035</v>
      </c>
      <c r="CF93" s="1233">
        <v>55035</v>
      </c>
      <c r="CG93" s="1233" t="s">
        <v>21</v>
      </c>
      <c r="CH93" s="1233" t="s">
        <v>21</v>
      </c>
      <c r="CI93" s="1233" t="s">
        <v>21</v>
      </c>
      <c r="CJ93" s="1233" t="s">
        <v>21</v>
      </c>
      <c r="CK93" s="1233" t="s">
        <v>21</v>
      </c>
      <c r="CL93" s="1233">
        <v>15098</v>
      </c>
      <c r="CM93" s="1532" t="s">
        <v>37</v>
      </c>
      <c r="CN93" s="1533" t="s">
        <v>25</v>
      </c>
    </row>
    <row r="94" spans="1:92" ht="15" customHeight="1">
      <c r="A94" s="1589" t="s">
        <v>25</v>
      </c>
      <c r="B94" s="1590" t="s">
        <v>25</v>
      </c>
      <c r="C94" s="1594" t="s">
        <v>172</v>
      </c>
      <c r="D94" s="1233">
        <v>6</v>
      </c>
      <c r="E94" s="1233">
        <v>7</v>
      </c>
      <c r="F94" s="1233" t="s">
        <v>22</v>
      </c>
      <c r="G94" s="1233" t="s">
        <v>22</v>
      </c>
      <c r="H94" s="1233">
        <v>7</v>
      </c>
      <c r="I94" s="1233" t="s">
        <v>22</v>
      </c>
      <c r="J94" s="1233">
        <v>7</v>
      </c>
      <c r="K94" s="1233" t="s">
        <v>21</v>
      </c>
      <c r="L94" s="1233">
        <v>1</v>
      </c>
      <c r="M94" s="1233">
        <v>58818</v>
      </c>
      <c r="N94" s="1233">
        <v>58644</v>
      </c>
      <c r="O94" s="1233">
        <v>40495</v>
      </c>
      <c r="P94" s="1233">
        <v>15</v>
      </c>
      <c r="Q94" s="1233">
        <v>18134</v>
      </c>
      <c r="R94" s="1233">
        <v>16861</v>
      </c>
      <c r="S94" s="1233">
        <v>1273</v>
      </c>
      <c r="T94" s="1233">
        <v>927</v>
      </c>
      <c r="U94" s="153">
        <v>62173</v>
      </c>
      <c r="V94" s="1532" t="s">
        <v>38</v>
      </c>
      <c r="W94" s="1533" t="s">
        <v>25</v>
      </c>
      <c r="X94" s="1589" t="s">
        <v>25</v>
      </c>
      <c r="Y94" s="1590" t="s">
        <v>25</v>
      </c>
      <c r="Z94" s="1594" t="s">
        <v>172</v>
      </c>
      <c r="AA94" s="1233">
        <v>4374</v>
      </c>
      <c r="AB94" s="1233">
        <v>5241</v>
      </c>
      <c r="AC94" s="1233">
        <v>4143</v>
      </c>
      <c r="AD94" s="1233" t="s">
        <v>21</v>
      </c>
      <c r="AE94" s="1233">
        <v>1098</v>
      </c>
      <c r="AF94" s="1233">
        <v>1083</v>
      </c>
      <c r="AG94" s="1233">
        <v>15</v>
      </c>
      <c r="AH94" s="1233" t="s">
        <v>21</v>
      </c>
      <c r="AI94" s="1233">
        <v>3969</v>
      </c>
      <c r="AJ94" s="1233">
        <v>3101</v>
      </c>
      <c r="AK94" s="1233">
        <v>3184</v>
      </c>
      <c r="AL94" s="1233">
        <v>1558</v>
      </c>
      <c r="AM94" s="1233" t="s">
        <v>21</v>
      </c>
      <c r="AN94" s="1233">
        <v>1626</v>
      </c>
      <c r="AO94" s="1233">
        <v>1271</v>
      </c>
      <c r="AP94" s="1233">
        <v>355</v>
      </c>
      <c r="AQ94" s="1233" t="s">
        <v>21</v>
      </c>
      <c r="AR94" s="153">
        <v>1994</v>
      </c>
      <c r="AS94" s="1532" t="s">
        <v>38</v>
      </c>
      <c r="AT94" s="1533" t="s">
        <v>25</v>
      </c>
      <c r="AU94" s="1589" t="s">
        <v>25</v>
      </c>
      <c r="AV94" s="1590" t="s">
        <v>25</v>
      </c>
      <c r="AW94" s="1594" t="s">
        <v>172</v>
      </c>
      <c r="AX94" s="1233" t="s">
        <v>21</v>
      </c>
      <c r="AY94" s="1233">
        <v>393</v>
      </c>
      <c r="AZ94" s="1233" t="s">
        <v>21</v>
      </c>
      <c r="BA94" s="1233" t="s">
        <v>21</v>
      </c>
      <c r="BB94" s="1233">
        <v>393</v>
      </c>
      <c r="BC94" s="1233" t="s">
        <v>21</v>
      </c>
      <c r="BD94" s="1233">
        <v>393</v>
      </c>
      <c r="BE94" s="1233" t="s">
        <v>21</v>
      </c>
      <c r="BF94" s="1233">
        <v>1080</v>
      </c>
      <c r="BG94" s="1233">
        <v>64585</v>
      </c>
      <c r="BH94" s="1233">
        <v>64585</v>
      </c>
      <c r="BI94" s="1233">
        <v>26554</v>
      </c>
      <c r="BJ94" s="1233">
        <v>33387</v>
      </c>
      <c r="BK94" s="1233">
        <v>4644</v>
      </c>
      <c r="BL94" s="1233">
        <v>4106</v>
      </c>
      <c r="BM94" s="1233">
        <v>538</v>
      </c>
      <c r="BN94" s="1233" t="s">
        <v>22</v>
      </c>
      <c r="BO94" s="153" t="s">
        <v>22</v>
      </c>
      <c r="BP94" s="1532" t="s">
        <v>38</v>
      </c>
      <c r="BQ94" s="1533" t="s">
        <v>25</v>
      </c>
      <c r="BR94" s="1589" t="s">
        <v>25</v>
      </c>
      <c r="BS94" s="1590" t="s">
        <v>25</v>
      </c>
      <c r="BT94" s="1594" t="s">
        <v>172</v>
      </c>
      <c r="BU94" s="1233">
        <v>200876</v>
      </c>
      <c r="BV94" s="1233">
        <v>188774</v>
      </c>
      <c r="BW94" s="1233">
        <v>188431</v>
      </c>
      <c r="BX94" s="1233" t="s">
        <v>21</v>
      </c>
      <c r="BY94" s="1233">
        <v>343</v>
      </c>
      <c r="BZ94" s="1233">
        <v>312</v>
      </c>
      <c r="CA94" s="1233">
        <v>31</v>
      </c>
      <c r="CB94" s="1233">
        <v>320</v>
      </c>
      <c r="CC94" s="1233">
        <v>48946</v>
      </c>
      <c r="CD94" s="1233">
        <v>48457</v>
      </c>
      <c r="CE94" s="1233">
        <v>44710</v>
      </c>
      <c r="CF94" s="1233">
        <v>44709</v>
      </c>
      <c r="CG94" s="1233">
        <v>1</v>
      </c>
      <c r="CH94" s="1233" t="s">
        <v>21</v>
      </c>
      <c r="CI94" s="1233" t="s">
        <v>21</v>
      </c>
      <c r="CJ94" s="1233" t="s">
        <v>21</v>
      </c>
      <c r="CK94" s="1233" t="s">
        <v>21</v>
      </c>
      <c r="CL94" s="1233">
        <v>18915</v>
      </c>
      <c r="CM94" s="1532" t="s">
        <v>38</v>
      </c>
      <c r="CN94" s="1533" t="s">
        <v>25</v>
      </c>
    </row>
    <row r="95" spans="1:92" ht="15" customHeight="1">
      <c r="A95" s="1589" t="s">
        <v>25</v>
      </c>
      <c r="B95" s="1590" t="s">
        <v>25</v>
      </c>
      <c r="C95" s="1594" t="s">
        <v>173</v>
      </c>
      <c r="D95" s="1233">
        <v>6</v>
      </c>
      <c r="E95" s="1233">
        <v>5</v>
      </c>
      <c r="F95" s="1233" t="s">
        <v>22</v>
      </c>
      <c r="G95" s="1233" t="s">
        <v>22</v>
      </c>
      <c r="H95" s="1233">
        <v>5</v>
      </c>
      <c r="I95" s="1233" t="s">
        <v>22</v>
      </c>
      <c r="J95" s="1233">
        <v>5</v>
      </c>
      <c r="K95" s="1233" t="s">
        <v>21</v>
      </c>
      <c r="L95" s="1233">
        <v>2</v>
      </c>
      <c r="M95" s="1233">
        <v>44724</v>
      </c>
      <c r="N95" s="1233">
        <v>46281</v>
      </c>
      <c r="O95" s="1233">
        <v>29818</v>
      </c>
      <c r="P95" s="1233">
        <v>11</v>
      </c>
      <c r="Q95" s="1233">
        <v>16452</v>
      </c>
      <c r="R95" s="1233">
        <v>15089</v>
      </c>
      <c r="S95" s="1233">
        <v>1363</v>
      </c>
      <c r="T95" s="1233">
        <v>1155</v>
      </c>
      <c r="U95" s="153">
        <v>60384</v>
      </c>
      <c r="V95" s="1532" t="s">
        <v>39</v>
      </c>
      <c r="W95" s="1533" t="s">
        <v>25</v>
      </c>
      <c r="X95" s="1589" t="s">
        <v>25</v>
      </c>
      <c r="Y95" s="1590" t="s">
        <v>25</v>
      </c>
      <c r="Z95" s="1594" t="s">
        <v>173</v>
      </c>
      <c r="AA95" s="1233">
        <v>4030</v>
      </c>
      <c r="AB95" s="1233">
        <v>5080</v>
      </c>
      <c r="AC95" s="1233">
        <v>4012</v>
      </c>
      <c r="AD95" s="1233" t="s">
        <v>21</v>
      </c>
      <c r="AE95" s="1233">
        <v>1068</v>
      </c>
      <c r="AF95" s="1233">
        <v>1058</v>
      </c>
      <c r="AG95" s="1233">
        <v>10</v>
      </c>
      <c r="AH95" s="1233" t="s">
        <v>21</v>
      </c>
      <c r="AI95" s="1233">
        <v>2919</v>
      </c>
      <c r="AJ95" s="1233">
        <v>2095</v>
      </c>
      <c r="AK95" s="1233">
        <v>2147</v>
      </c>
      <c r="AL95" s="1233">
        <v>460</v>
      </c>
      <c r="AM95" s="1233" t="s">
        <v>21</v>
      </c>
      <c r="AN95" s="1233">
        <v>1687</v>
      </c>
      <c r="AO95" s="1233">
        <v>1349</v>
      </c>
      <c r="AP95" s="1233">
        <v>338</v>
      </c>
      <c r="AQ95" s="1233" t="s">
        <v>21</v>
      </c>
      <c r="AR95" s="153">
        <v>1942</v>
      </c>
      <c r="AS95" s="1532" t="s">
        <v>39</v>
      </c>
      <c r="AT95" s="1533" t="s">
        <v>25</v>
      </c>
      <c r="AU95" s="1589" t="s">
        <v>25</v>
      </c>
      <c r="AV95" s="1590" t="s">
        <v>25</v>
      </c>
      <c r="AW95" s="1594" t="s">
        <v>173</v>
      </c>
      <c r="AX95" s="1233" t="s">
        <v>21</v>
      </c>
      <c r="AY95" s="1233">
        <v>316</v>
      </c>
      <c r="AZ95" s="1233" t="s">
        <v>21</v>
      </c>
      <c r="BA95" s="1233" t="s">
        <v>21</v>
      </c>
      <c r="BB95" s="1233">
        <v>316</v>
      </c>
      <c r="BC95" s="1233" t="s">
        <v>21</v>
      </c>
      <c r="BD95" s="1233">
        <v>316</v>
      </c>
      <c r="BE95" s="1233" t="s">
        <v>21</v>
      </c>
      <c r="BF95" s="1233">
        <v>764</v>
      </c>
      <c r="BG95" s="1233">
        <v>64466</v>
      </c>
      <c r="BH95" s="1233">
        <v>64466</v>
      </c>
      <c r="BI95" s="1233">
        <v>27818</v>
      </c>
      <c r="BJ95" s="1233">
        <v>31957</v>
      </c>
      <c r="BK95" s="1233">
        <v>4691</v>
      </c>
      <c r="BL95" s="1233">
        <v>4133</v>
      </c>
      <c r="BM95" s="1233">
        <v>558</v>
      </c>
      <c r="BN95" s="1233" t="s">
        <v>22</v>
      </c>
      <c r="BO95" s="153" t="s">
        <v>22</v>
      </c>
      <c r="BP95" s="1532" t="s">
        <v>39</v>
      </c>
      <c r="BQ95" s="1533" t="s">
        <v>25</v>
      </c>
      <c r="BR95" s="1589" t="s">
        <v>25</v>
      </c>
      <c r="BS95" s="1590" t="s">
        <v>25</v>
      </c>
      <c r="BT95" s="1594" t="s">
        <v>173</v>
      </c>
      <c r="BU95" s="1233">
        <v>196732</v>
      </c>
      <c r="BV95" s="1233">
        <v>198603</v>
      </c>
      <c r="BW95" s="1233">
        <v>197858</v>
      </c>
      <c r="BX95" s="1233" t="s">
        <v>21</v>
      </c>
      <c r="BY95" s="1233">
        <v>745</v>
      </c>
      <c r="BZ95" s="1233">
        <v>705</v>
      </c>
      <c r="CA95" s="1233">
        <v>40</v>
      </c>
      <c r="CB95" s="1233" t="s">
        <v>21</v>
      </c>
      <c r="CC95" s="1233">
        <v>47062</v>
      </c>
      <c r="CD95" s="1233">
        <v>54797</v>
      </c>
      <c r="CE95" s="1233">
        <v>54425</v>
      </c>
      <c r="CF95" s="1233">
        <v>54413</v>
      </c>
      <c r="CG95" s="1233">
        <v>12</v>
      </c>
      <c r="CH95" s="1233" t="s">
        <v>21</v>
      </c>
      <c r="CI95" s="1233" t="s">
        <v>21</v>
      </c>
      <c r="CJ95" s="1233" t="s">
        <v>21</v>
      </c>
      <c r="CK95" s="1233" t="s">
        <v>21</v>
      </c>
      <c r="CL95" s="1233">
        <v>19017</v>
      </c>
      <c r="CM95" s="1532" t="s">
        <v>39</v>
      </c>
      <c r="CN95" s="1533" t="s">
        <v>25</v>
      </c>
    </row>
    <row r="96" spans="1:92" ht="15" customHeight="1">
      <c r="A96" s="1595" t="s">
        <v>25</v>
      </c>
      <c r="B96" s="1596" t="s">
        <v>25</v>
      </c>
      <c r="C96" s="1597" t="s">
        <v>174</v>
      </c>
      <c r="D96" s="1232">
        <v>6</v>
      </c>
      <c r="E96" s="1232">
        <v>6</v>
      </c>
      <c r="F96" s="1232" t="s">
        <v>22</v>
      </c>
      <c r="G96" s="1232" t="s">
        <v>22</v>
      </c>
      <c r="H96" s="1232">
        <v>6</v>
      </c>
      <c r="I96" s="1232" t="s">
        <v>22</v>
      </c>
      <c r="J96" s="1232">
        <v>6</v>
      </c>
      <c r="K96" s="1232" t="s">
        <v>21</v>
      </c>
      <c r="L96" s="1232">
        <v>2</v>
      </c>
      <c r="M96" s="1232">
        <v>63125</v>
      </c>
      <c r="N96" s="1232">
        <v>57438</v>
      </c>
      <c r="O96" s="1232">
        <v>40092</v>
      </c>
      <c r="P96" s="1232">
        <v>10</v>
      </c>
      <c r="Q96" s="1232">
        <v>17336</v>
      </c>
      <c r="R96" s="1232">
        <v>16269</v>
      </c>
      <c r="S96" s="1232">
        <v>1067</v>
      </c>
      <c r="T96" s="1232">
        <v>6123</v>
      </c>
      <c r="U96" s="361">
        <v>66819</v>
      </c>
      <c r="V96" s="1536" t="s">
        <v>40</v>
      </c>
      <c r="W96" s="1537" t="s">
        <v>25</v>
      </c>
      <c r="X96" s="1595" t="s">
        <v>25</v>
      </c>
      <c r="Y96" s="1596" t="s">
        <v>25</v>
      </c>
      <c r="Z96" s="1597" t="s">
        <v>174</v>
      </c>
      <c r="AA96" s="1232">
        <v>3388</v>
      </c>
      <c r="AB96" s="1232">
        <v>3667</v>
      </c>
      <c r="AC96" s="1232">
        <v>2840</v>
      </c>
      <c r="AD96" s="1232" t="s">
        <v>21</v>
      </c>
      <c r="AE96" s="1232">
        <v>827</v>
      </c>
      <c r="AF96" s="1232">
        <v>818</v>
      </c>
      <c r="AG96" s="1232">
        <v>9</v>
      </c>
      <c r="AH96" s="1232" t="s">
        <v>21</v>
      </c>
      <c r="AI96" s="1232">
        <v>2640</v>
      </c>
      <c r="AJ96" s="1232">
        <v>2161</v>
      </c>
      <c r="AK96" s="1232">
        <v>2179</v>
      </c>
      <c r="AL96" s="1232">
        <v>461</v>
      </c>
      <c r="AM96" s="1232" t="s">
        <v>21</v>
      </c>
      <c r="AN96" s="1232">
        <v>1718</v>
      </c>
      <c r="AO96" s="1232">
        <v>1160</v>
      </c>
      <c r="AP96" s="1232">
        <v>558</v>
      </c>
      <c r="AQ96" s="1232" t="s">
        <v>21</v>
      </c>
      <c r="AR96" s="361">
        <v>1924</v>
      </c>
      <c r="AS96" s="1536" t="s">
        <v>40</v>
      </c>
      <c r="AT96" s="1537" t="s">
        <v>25</v>
      </c>
      <c r="AU96" s="1595" t="s">
        <v>25</v>
      </c>
      <c r="AV96" s="1596" t="s">
        <v>25</v>
      </c>
      <c r="AW96" s="1597" t="s">
        <v>174</v>
      </c>
      <c r="AX96" s="1232" t="s">
        <v>21</v>
      </c>
      <c r="AY96" s="1232">
        <v>383</v>
      </c>
      <c r="AZ96" s="1232" t="s">
        <v>21</v>
      </c>
      <c r="BA96" s="1232" t="s">
        <v>21</v>
      </c>
      <c r="BB96" s="1232">
        <v>383</v>
      </c>
      <c r="BC96" s="1232" t="s">
        <v>21</v>
      </c>
      <c r="BD96" s="1232">
        <v>383</v>
      </c>
      <c r="BE96" s="1232" t="s">
        <v>21</v>
      </c>
      <c r="BF96" s="1232">
        <v>381</v>
      </c>
      <c r="BG96" s="1232">
        <v>63726</v>
      </c>
      <c r="BH96" s="1232">
        <v>63726</v>
      </c>
      <c r="BI96" s="1232">
        <v>27700</v>
      </c>
      <c r="BJ96" s="1232">
        <v>31376</v>
      </c>
      <c r="BK96" s="1232">
        <v>4650</v>
      </c>
      <c r="BL96" s="1232">
        <v>4139</v>
      </c>
      <c r="BM96" s="1232">
        <v>511</v>
      </c>
      <c r="BN96" s="1232" t="s">
        <v>22</v>
      </c>
      <c r="BO96" s="361" t="s">
        <v>22</v>
      </c>
      <c r="BP96" s="1536" t="s">
        <v>40</v>
      </c>
      <c r="BQ96" s="1537" t="s">
        <v>25</v>
      </c>
      <c r="BR96" s="1595" t="s">
        <v>25</v>
      </c>
      <c r="BS96" s="1596" t="s">
        <v>25</v>
      </c>
      <c r="BT96" s="1597" t="s">
        <v>174</v>
      </c>
      <c r="BU96" s="1232">
        <v>192061</v>
      </c>
      <c r="BV96" s="1232">
        <v>189531</v>
      </c>
      <c r="BW96" s="1232">
        <v>189258</v>
      </c>
      <c r="BX96" s="1232" t="s">
        <v>21</v>
      </c>
      <c r="BY96" s="1232">
        <v>273</v>
      </c>
      <c r="BZ96" s="1232">
        <v>230</v>
      </c>
      <c r="CA96" s="1232">
        <v>43</v>
      </c>
      <c r="CB96" s="1232">
        <v>347</v>
      </c>
      <c r="CC96" s="1232">
        <v>49291</v>
      </c>
      <c r="CD96" s="1232">
        <v>56319</v>
      </c>
      <c r="CE96" s="1232">
        <v>55625</v>
      </c>
      <c r="CF96" s="1232">
        <v>55625</v>
      </c>
      <c r="CG96" s="1232" t="s">
        <v>21</v>
      </c>
      <c r="CH96" s="1232" t="s">
        <v>21</v>
      </c>
      <c r="CI96" s="1232" t="s">
        <v>21</v>
      </c>
      <c r="CJ96" s="1232" t="s">
        <v>21</v>
      </c>
      <c r="CK96" s="1232" t="s">
        <v>21</v>
      </c>
      <c r="CL96" s="361">
        <v>20228</v>
      </c>
      <c r="CM96" s="1536" t="s">
        <v>40</v>
      </c>
      <c r="CN96" s="1537" t="s">
        <v>25</v>
      </c>
    </row>
    <row r="97" spans="4:92" ht="14">
      <c r="D97" s="1543"/>
      <c r="E97" s="1543"/>
      <c r="F97" s="1543"/>
      <c r="G97" s="1543"/>
      <c r="H97" s="1543"/>
      <c r="I97" s="1543"/>
      <c r="J97" s="1543"/>
      <c r="K97" s="1543"/>
      <c r="L97" s="1543"/>
      <c r="M97" s="1543"/>
      <c r="N97" s="1543"/>
      <c r="O97" s="1543"/>
      <c r="P97" s="1543"/>
      <c r="Q97" s="1543"/>
      <c r="R97" s="1543"/>
      <c r="S97" s="1543"/>
      <c r="T97" s="1543"/>
      <c r="U97" s="1543"/>
      <c r="V97" s="1543"/>
      <c r="W97" s="1543"/>
      <c r="AA97" s="1543"/>
      <c r="AB97" s="1543"/>
      <c r="AC97" s="1543"/>
      <c r="AD97" s="1543"/>
      <c r="AE97" s="1543"/>
      <c r="AF97" s="1543"/>
      <c r="AG97" s="1543"/>
      <c r="AH97" s="1543"/>
      <c r="AI97" s="1543"/>
      <c r="AJ97" s="1543"/>
      <c r="AK97" s="1543"/>
      <c r="AL97" s="1543"/>
      <c r="AM97" s="1543"/>
      <c r="AN97" s="1543"/>
      <c r="AO97" s="1543"/>
      <c r="AP97" s="1543"/>
      <c r="AQ97" s="1543"/>
      <c r="AR97" s="1543"/>
      <c r="AS97" s="1543"/>
      <c r="AT97" s="1543"/>
      <c r="AX97" s="1543"/>
      <c r="AY97" s="1543"/>
      <c r="AZ97" s="1543"/>
      <c r="BA97" s="1543"/>
      <c r="BB97" s="1543"/>
      <c r="BC97" s="1543"/>
      <c r="BD97" s="1543"/>
      <c r="BE97" s="1543"/>
      <c r="BF97" s="1543"/>
      <c r="BG97" s="1543"/>
      <c r="BH97" s="1543"/>
      <c r="BI97" s="1543"/>
      <c r="BJ97" s="1543"/>
      <c r="BK97" s="1543"/>
      <c r="BL97" s="1543"/>
      <c r="BM97" s="1543"/>
      <c r="BN97" s="1543"/>
      <c r="BO97" s="1543"/>
      <c r="BP97" s="1543"/>
      <c r="BQ97" s="1543"/>
      <c r="BU97" s="1543"/>
      <c r="BV97" s="1543"/>
      <c r="BW97" s="1543"/>
      <c r="BX97" s="1543"/>
      <c r="BY97" s="1543"/>
      <c r="BZ97" s="1543"/>
      <c r="CA97" s="1543"/>
      <c r="CB97" s="1543"/>
      <c r="CC97" s="1543"/>
      <c r="CM97" s="1543"/>
      <c r="CN97" s="1543"/>
    </row>
    <row r="98" spans="4:92" ht="14">
      <c r="D98" s="1543"/>
      <c r="E98" s="1543"/>
      <c r="F98" s="1543"/>
      <c r="G98" s="1543"/>
      <c r="H98" s="1543"/>
      <c r="I98" s="1543"/>
      <c r="J98" s="1543"/>
      <c r="K98" s="1543"/>
      <c r="L98" s="1543"/>
      <c r="M98" s="1543"/>
      <c r="N98" s="1543"/>
      <c r="O98" s="1543"/>
      <c r="P98" s="1543"/>
      <c r="Q98" s="1543"/>
      <c r="R98" s="1543"/>
      <c r="S98" s="1543"/>
      <c r="T98" s="1543"/>
      <c r="U98" s="1543"/>
      <c r="V98" s="1543"/>
      <c r="W98" s="1543"/>
      <c r="AA98" s="1543"/>
      <c r="AB98" s="1543"/>
      <c r="AC98" s="1543"/>
      <c r="AD98" s="1543"/>
      <c r="AE98" s="1543"/>
      <c r="AF98" s="1543"/>
      <c r="AG98" s="1543"/>
      <c r="AH98" s="1543"/>
      <c r="AI98" s="1543"/>
      <c r="AS98" s="1543"/>
      <c r="AT98" s="1543"/>
      <c r="AX98" s="1543"/>
      <c r="AY98" s="1543"/>
      <c r="AZ98" s="1543"/>
      <c r="BA98" s="1543"/>
      <c r="BB98" s="1543"/>
      <c r="BC98" s="1543"/>
      <c r="BD98" s="1543"/>
      <c r="BE98" s="1543"/>
      <c r="BF98" s="1543"/>
      <c r="BG98" s="1543"/>
      <c r="BH98" s="1543"/>
      <c r="BI98" s="1543"/>
      <c r="BJ98" s="1543"/>
      <c r="BK98" s="1543"/>
      <c r="BL98" s="1543"/>
      <c r="BM98" s="1543"/>
      <c r="BN98" s="1543"/>
      <c r="BO98" s="1543"/>
      <c r="BP98" s="1543"/>
      <c r="BQ98" s="1543"/>
      <c r="CM98" s="1543"/>
      <c r="CN98" s="1543"/>
    </row>
    <row r="99" spans="4:92" ht="14">
      <c r="D99" s="1543"/>
      <c r="E99" s="1543"/>
      <c r="F99" s="1543"/>
      <c r="G99" s="1543"/>
      <c r="H99" s="1543"/>
      <c r="I99" s="1543"/>
      <c r="J99" s="1543"/>
      <c r="K99" s="1543"/>
      <c r="L99" s="1543"/>
      <c r="M99" s="1543"/>
      <c r="N99" s="1543"/>
      <c r="O99" s="1543"/>
      <c r="P99" s="1543"/>
      <c r="Q99" s="1543"/>
      <c r="R99" s="1543"/>
      <c r="S99" s="1543"/>
      <c r="T99" s="1543"/>
      <c r="U99" s="1543"/>
      <c r="V99" s="1543"/>
      <c r="W99" s="1543"/>
      <c r="AA99" s="1543"/>
      <c r="AB99" s="1543"/>
      <c r="AC99" s="1543"/>
      <c r="AD99" s="1543"/>
      <c r="AE99" s="1543"/>
      <c r="AF99" s="1543"/>
      <c r="AG99" s="1543"/>
      <c r="AH99" s="1543"/>
      <c r="AI99" s="1543"/>
      <c r="AS99" s="1543"/>
      <c r="AT99" s="1543"/>
      <c r="AX99" s="1543"/>
      <c r="AY99" s="1543"/>
      <c r="AZ99" s="1543"/>
      <c r="BA99" s="1543"/>
      <c r="BB99" s="1543"/>
      <c r="BC99" s="1543"/>
      <c r="BD99" s="1543"/>
      <c r="BE99" s="1543"/>
      <c r="BF99" s="1543"/>
      <c r="BG99" s="1543"/>
      <c r="BH99" s="1543"/>
      <c r="BI99" s="1543"/>
      <c r="BJ99" s="1543"/>
      <c r="BK99" s="1543"/>
      <c r="BL99" s="1543"/>
      <c r="BM99" s="1543"/>
      <c r="BN99" s="1543"/>
      <c r="BO99" s="1543"/>
      <c r="BP99" s="1543"/>
      <c r="BQ99" s="1543"/>
      <c r="CM99" s="1543"/>
      <c r="CN99" s="1543"/>
    </row>
  </sheetData>
  <mergeCells count="8">
    <mergeCell ref="BR9:BT14"/>
    <mergeCell ref="CM9:CN14"/>
    <mergeCell ref="A9:C14"/>
    <mergeCell ref="V9:W14"/>
    <mergeCell ref="X9:Z14"/>
    <mergeCell ref="AS9:AT14"/>
    <mergeCell ref="AU9:AW14"/>
    <mergeCell ref="BP9:BQ14"/>
  </mergeCells>
  <phoneticPr fontId="99"/>
  <printOptions horizontalCentered="1"/>
  <pageMargins left="0.59055118110236227" right="0.59055118110236227" top="0.39370078740157483" bottom="0.39370078740157483" header="0" footer="0"/>
  <pageSetup paperSize="9" scale="60"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25A6E-781D-40AA-ACE3-17F9BDDADC51}">
  <sheetPr>
    <tabColor theme="7" tint="0.39997558519241921"/>
  </sheetPr>
  <dimension ref="A1:BV463"/>
  <sheetViews>
    <sheetView showGridLines="0" zoomScaleNormal="100" zoomScaleSheetLayoutView="75" workbookViewId="0"/>
  </sheetViews>
  <sheetFormatPr defaultColWidth="9" defaultRowHeight="13"/>
  <cols>
    <col min="1" max="2" width="8.6328125" style="1612" customWidth="1"/>
    <col min="3" max="3" width="10.26953125" style="1612" customWidth="1"/>
    <col min="4" max="12" width="13.7265625" style="1612" customWidth="1"/>
    <col min="13" max="21" width="15" style="1612" customWidth="1"/>
    <col min="22" max="23" width="9.36328125" style="1612" customWidth="1"/>
    <col min="24" max="25" width="8.6328125" style="1612" customWidth="1"/>
    <col min="26" max="26" width="10.26953125" style="1612" customWidth="1"/>
    <col min="27" max="35" width="13.7265625" style="1612" customWidth="1"/>
    <col min="36" max="44" width="15" style="1612" customWidth="1"/>
    <col min="45" max="46" width="9.36328125" style="1612" customWidth="1"/>
    <col min="47" max="48" width="8.6328125" style="1612" customWidth="1"/>
    <col min="49" max="49" width="10.26953125" style="1612" customWidth="1"/>
    <col min="50" max="58" width="13.7265625" style="1612" customWidth="1"/>
    <col min="59" max="67" width="15" style="1612" customWidth="1"/>
    <col min="68" max="69" width="9.36328125" style="1612" customWidth="1"/>
    <col min="70" max="16384" width="9" style="1612"/>
  </cols>
  <sheetData>
    <row r="1" spans="1:74" s="1607" customFormat="1" ht="15" customHeight="1">
      <c r="A1" s="1600" t="s">
        <v>1354</v>
      </c>
      <c r="B1" s="1601"/>
      <c r="C1" s="1601"/>
      <c r="D1" s="1601"/>
      <c r="E1" s="1602"/>
      <c r="F1" s="1602"/>
      <c r="G1" s="1602"/>
      <c r="H1" s="1602"/>
      <c r="I1" s="1602"/>
      <c r="J1" s="1603"/>
      <c r="K1" s="1603"/>
      <c r="L1" s="1603"/>
      <c r="M1" s="1602"/>
      <c r="N1" s="1602"/>
      <c r="O1" s="1602"/>
      <c r="P1" s="1602"/>
      <c r="Q1" s="1602"/>
      <c r="R1" s="1602"/>
      <c r="S1" s="1602"/>
      <c r="T1" s="1602"/>
      <c r="U1" s="1604"/>
      <c r="V1" s="1601"/>
      <c r="W1" s="1605" t="s">
        <v>1354</v>
      </c>
      <c r="X1" s="1600" t="s">
        <v>1354</v>
      </c>
      <c r="Y1" s="1601"/>
      <c r="Z1" s="1601"/>
      <c r="AA1" s="1601"/>
      <c r="AB1" s="1602"/>
      <c r="AC1" s="1602"/>
      <c r="AD1" s="1602"/>
      <c r="AE1" s="1602"/>
      <c r="AF1" s="1602"/>
      <c r="AG1" s="1602"/>
      <c r="AH1" s="1603"/>
      <c r="AI1" s="1603"/>
      <c r="AJ1" s="1602"/>
      <c r="AK1" s="1602"/>
      <c r="AL1" s="1602"/>
      <c r="AM1" s="1602"/>
      <c r="AN1" s="1602"/>
      <c r="AO1" s="1602"/>
      <c r="AP1" s="1602"/>
      <c r="AQ1" s="1602"/>
      <c r="AR1" s="1604"/>
      <c r="AS1" s="1601"/>
      <c r="AT1" s="1605" t="s">
        <v>1354</v>
      </c>
      <c r="AU1" s="1600" t="s">
        <v>1354</v>
      </c>
      <c r="AV1" s="1601"/>
      <c r="AW1" s="1601"/>
      <c r="AX1" s="1601"/>
      <c r="AY1" s="1602"/>
      <c r="AZ1" s="1602"/>
      <c r="BA1" s="1602"/>
      <c r="BB1" s="1602"/>
      <c r="BC1" s="1602"/>
      <c r="BD1" s="1602"/>
      <c r="BE1" s="1603"/>
      <c r="BF1" s="1603"/>
      <c r="BG1" s="1602"/>
      <c r="BH1" s="1602"/>
      <c r="BI1" s="1602"/>
      <c r="BJ1" s="1602"/>
      <c r="BK1" s="1602"/>
      <c r="BL1" s="1602"/>
      <c r="BM1" s="1602"/>
      <c r="BN1" s="1602"/>
      <c r="BO1" s="1604"/>
      <c r="BP1" s="1601"/>
      <c r="BQ1" s="1605" t="s">
        <v>1354</v>
      </c>
      <c r="BR1" s="1606"/>
      <c r="BS1" s="1601"/>
      <c r="BT1" s="1601"/>
      <c r="BU1" s="1601"/>
      <c r="BV1" s="1602"/>
    </row>
    <row r="2" spans="1:74" s="1607" customFormat="1" ht="15" customHeight="1">
      <c r="A2" s="1602" t="s">
        <v>1355</v>
      </c>
      <c r="B2" s="1600"/>
      <c r="C2" s="1600"/>
      <c r="D2" s="1600"/>
      <c r="E2" s="1602"/>
      <c r="F2" s="1602"/>
      <c r="G2" s="1602"/>
      <c r="H2" s="1602"/>
      <c r="I2" s="1600"/>
      <c r="J2" s="1600"/>
      <c r="K2" s="1600"/>
      <c r="L2" s="1600"/>
      <c r="M2" s="1602"/>
      <c r="N2" s="1602"/>
      <c r="O2" s="1602"/>
      <c r="P2" s="1600"/>
      <c r="Q2" s="1602"/>
      <c r="R2" s="1600" t="s">
        <v>1701</v>
      </c>
      <c r="S2" s="1602"/>
      <c r="T2" s="1602"/>
      <c r="U2" s="1606"/>
      <c r="V2" s="1600"/>
      <c r="W2" s="1605" t="s">
        <v>1356</v>
      </c>
      <c r="X2" s="1602" t="s">
        <v>1355</v>
      </c>
      <c r="Y2" s="1600"/>
      <c r="Z2" s="1600"/>
      <c r="AA2" s="1600"/>
      <c r="AB2" s="1602"/>
      <c r="AC2" s="1602"/>
      <c r="AD2" s="1602"/>
      <c r="AE2" s="1602"/>
      <c r="AF2" s="1602"/>
      <c r="AG2" s="1600"/>
      <c r="AH2" s="1600"/>
      <c r="AI2" s="1600"/>
      <c r="AJ2" s="1602"/>
      <c r="AK2" s="1602"/>
      <c r="AL2" s="1602"/>
      <c r="AM2" s="1600"/>
      <c r="AN2" s="1602"/>
      <c r="AO2" s="1600" t="s">
        <v>1701</v>
      </c>
      <c r="AP2" s="1602"/>
      <c r="AQ2" s="1602"/>
      <c r="AR2" s="1606"/>
      <c r="AS2" s="1600"/>
      <c r="AT2" s="1605" t="s">
        <v>1356</v>
      </c>
      <c r="AU2" s="1602" t="s">
        <v>1355</v>
      </c>
      <c r="AV2" s="1600"/>
      <c r="AW2" s="1600"/>
      <c r="AX2" s="1600"/>
      <c r="AY2" s="1602"/>
      <c r="AZ2" s="1602"/>
      <c r="BA2" s="1602"/>
      <c r="BB2" s="1602"/>
      <c r="BC2" s="1602"/>
      <c r="BD2" s="1600"/>
      <c r="BE2" s="1600"/>
      <c r="BF2" s="1600"/>
      <c r="BG2" s="1602"/>
      <c r="BH2" s="1602"/>
      <c r="BI2" s="1602"/>
      <c r="BJ2" s="1600"/>
      <c r="BK2" s="1602"/>
      <c r="BL2" s="1600" t="s">
        <v>1701</v>
      </c>
      <c r="BM2" s="1602"/>
      <c r="BN2" s="1602"/>
      <c r="BO2" s="1606"/>
      <c r="BP2" s="1600"/>
      <c r="BQ2" s="1605" t="s">
        <v>1356</v>
      </c>
      <c r="BR2" s="1601"/>
      <c r="BS2" s="1600"/>
      <c r="BT2" s="1600"/>
      <c r="BU2" s="1600"/>
      <c r="BV2" s="1602"/>
    </row>
    <row r="3" spans="1:74" s="1607" customFormat="1" ht="15" customHeight="1">
      <c r="A3" s="1602"/>
      <c r="B3" s="1600"/>
      <c r="C3" s="1600"/>
      <c r="D3" s="1600"/>
      <c r="E3" s="1602"/>
      <c r="F3" s="1608"/>
      <c r="G3" s="1602"/>
      <c r="H3" s="1602"/>
      <c r="I3" s="1600"/>
      <c r="J3" s="1600"/>
      <c r="K3" s="1600"/>
      <c r="L3" s="1600"/>
      <c r="M3" s="1602"/>
      <c r="N3" s="1602"/>
      <c r="O3" s="1602"/>
      <c r="P3" s="1600"/>
      <c r="Q3" s="1602"/>
      <c r="R3" s="1600"/>
      <c r="S3" s="1602"/>
      <c r="T3" s="1602"/>
      <c r="U3" s="1600"/>
      <c r="V3" s="1600"/>
      <c r="W3" s="1602"/>
      <c r="X3" s="1602"/>
      <c r="Y3" s="1600"/>
      <c r="Z3" s="1600"/>
      <c r="AA3" s="1602"/>
      <c r="AB3" s="1602"/>
      <c r="AC3" s="1602"/>
      <c r="AD3" s="1602"/>
      <c r="AE3" s="1602"/>
      <c r="AF3" s="1602"/>
      <c r="AG3" s="1600"/>
      <c r="AH3" s="1600"/>
      <c r="AI3" s="1600"/>
      <c r="AJ3" s="1602"/>
      <c r="AK3" s="1602"/>
      <c r="AL3" s="1602"/>
      <c r="AM3" s="1600"/>
      <c r="AN3" s="1602"/>
      <c r="AO3" s="1600"/>
      <c r="AP3" s="1602"/>
      <c r="AQ3" s="1602"/>
      <c r="AR3" s="1600"/>
      <c r="AS3" s="1600"/>
      <c r="AT3" s="1602"/>
      <c r="AU3" s="1602"/>
      <c r="AV3" s="1600"/>
      <c r="AW3" s="1600"/>
      <c r="AX3" s="1602"/>
      <c r="AY3" s="1602"/>
      <c r="AZ3" s="1602"/>
      <c r="BA3" s="1602"/>
      <c r="BB3" s="1602"/>
      <c r="BC3" s="1602"/>
      <c r="BD3" s="1600"/>
      <c r="BE3" s="1600"/>
      <c r="BF3" s="1600"/>
      <c r="BG3" s="1602"/>
      <c r="BH3" s="1602"/>
      <c r="BI3" s="1602"/>
      <c r="BJ3" s="1600"/>
      <c r="BK3" s="1602"/>
      <c r="BL3" s="1600"/>
      <c r="BM3" s="1602"/>
      <c r="BN3" s="1602"/>
      <c r="BO3" s="1600"/>
      <c r="BP3" s="1600"/>
      <c r="BQ3" s="1602"/>
    </row>
    <row r="4" spans="1:74" ht="15" customHeight="1">
      <c r="A4" s="1609"/>
      <c r="B4" s="1449"/>
      <c r="C4" s="1449"/>
      <c r="D4" s="1449"/>
      <c r="E4" s="1449"/>
      <c r="F4" s="1449"/>
      <c r="G4" s="1449"/>
      <c r="H4" s="1449"/>
      <c r="I4" s="1609" t="s">
        <v>723</v>
      </c>
      <c r="J4" s="1449"/>
      <c r="K4" s="1449"/>
      <c r="L4" s="1449"/>
      <c r="M4" s="1610"/>
      <c r="N4" s="1610"/>
      <c r="O4" s="1610"/>
      <c r="P4" s="1450"/>
      <c r="Q4" s="1449"/>
      <c r="R4" s="1611" t="s">
        <v>723</v>
      </c>
      <c r="S4" s="1449"/>
      <c r="T4" s="1449"/>
      <c r="U4" s="1449"/>
      <c r="V4" s="1607"/>
      <c r="W4" s="1607"/>
      <c r="X4" s="1609" t="s">
        <v>723</v>
      </c>
      <c r="Y4" s="1449" t="s">
        <v>723</v>
      </c>
      <c r="Z4" s="1449"/>
      <c r="AA4" s="1449"/>
      <c r="AB4" s="1449"/>
      <c r="AC4" s="1449"/>
      <c r="AD4" s="1449"/>
      <c r="AE4" s="1449"/>
      <c r="AF4" s="1449"/>
      <c r="AG4" s="1609" t="s">
        <v>723</v>
      </c>
      <c r="AH4" s="1449"/>
      <c r="AI4" s="1449"/>
      <c r="AJ4" s="1610"/>
      <c r="AK4" s="1610"/>
      <c r="AL4" s="1610"/>
      <c r="AM4" s="1609" t="s">
        <v>723</v>
      </c>
      <c r="AN4" s="1449"/>
      <c r="AO4" s="1449"/>
      <c r="AP4" s="1449"/>
      <c r="AQ4" s="1449"/>
      <c r="AR4" s="1449"/>
      <c r="AS4" s="1607"/>
      <c r="AT4" s="1607"/>
      <c r="AU4" s="1609" t="s">
        <v>723</v>
      </c>
      <c r="AV4" s="1449"/>
      <c r="AW4" s="1449"/>
      <c r="AX4" s="1449"/>
      <c r="AY4" s="1449"/>
      <c r="AZ4" s="1449"/>
      <c r="BA4" s="1449"/>
      <c r="BB4" s="1449"/>
      <c r="BC4" s="1449"/>
      <c r="BD4" s="1449"/>
      <c r="BE4" s="1449"/>
      <c r="BF4" s="1449"/>
      <c r="BG4" s="1449"/>
      <c r="BH4" s="1449"/>
      <c r="BI4" s="1449"/>
      <c r="BJ4" s="1449"/>
      <c r="BK4" s="1449"/>
      <c r="BL4" s="1449"/>
      <c r="BM4" s="1449"/>
      <c r="BN4" s="1449"/>
      <c r="BO4" s="1449"/>
      <c r="BP4" s="1607"/>
      <c r="BQ4" s="1607"/>
    </row>
    <row r="5" spans="1:74" ht="15" customHeight="1">
      <c r="A5" s="1609"/>
      <c r="B5" s="1449"/>
      <c r="C5" s="1449"/>
      <c r="D5" s="1449"/>
      <c r="E5" s="1449"/>
      <c r="F5" s="1449"/>
      <c r="G5" s="1449"/>
      <c r="H5" s="1449"/>
      <c r="I5" s="1609"/>
      <c r="J5" s="1613"/>
      <c r="K5" s="1449"/>
      <c r="L5" s="1449"/>
      <c r="M5" s="1610"/>
      <c r="N5" s="1610"/>
      <c r="O5" s="1610"/>
      <c r="P5" s="1450"/>
      <c r="Q5" s="1449"/>
      <c r="R5" s="1611"/>
      <c r="S5" s="1449"/>
      <c r="T5" s="1449"/>
      <c r="U5" s="1449"/>
      <c r="V5" s="1607"/>
      <c r="W5" s="1607"/>
      <c r="X5" s="1609"/>
      <c r="Y5" s="1449"/>
      <c r="Z5" s="1449"/>
      <c r="AA5" s="1449"/>
      <c r="AB5" s="1449"/>
      <c r="AC5" s="1449"/>
      <c r="AD5" s="1449"/>
      <c r="AE5" s="1449"/>
      <c r="AF5" s="1449"/>
      <c r="AG5" s="1609"/>
      <c r="AH5" s="1449"/>
      <c r="AI5" s="1449"/>
      <c r="AJ5" s="1610"/>
      <c r="AK5" s="1610"/>
      <c r="AL5" s="1610"/>
      <c r="AM5" s="1609"/>
      <c r="AN5" s="1449"/>
      <c r="AO5" s="1449"/>
      <c r="AP5" s="1449"/>
      <c r="AQ5" s="1449"/>
      <c r="AR5" s="1449"/>
      <c r="AS5" s="1607"/>
      <c r="AT5" s="1607"/>
      <c r="AU5" s="1609"/>
      <c r="AV5" s="1449"/>
      <c r="AW5" s="1449"/>
      <c r="AX5" s="1449"/>
      <c r="AY5" s="1449"/>
      <c r="AZ5" s="1449"/>
      <c r="BA5" s="1449"/>
      <c r="BB5" s="1449"/>
      <c r="BC5" s="1449"/>
      <c r="BD5" s="1449"/>
      <c r="BE5" s="1449"/>
      <c r="BF5" s="1449"/>
      <c r="BG5" s="1449"/>
      <c r="BH5" s="1449"/>
      <c r="BI5" s="1449"/>
      <c r="BJ5" s="1449"/>
      <c r="BK5" s="1449"/>
      <c r="BL5" s="1449"/>
      <c r="BM5" s="1449"/>
      <c r="BN5" s="1449"/>
      <c r="BO5" s="1449"/>
      <c r="BP5" s="1607"/>
      <c r="BQ5" s="1607"/>
    </row>
    <row r="6" spans="1:74" ht="15" customHeight="1">
      <c r="A6" s="1450"/>
      <c r="B6" s="1449"/>
      <c r="C6" s="1449"/>
      <c r="D6" s="1449"/>
      <c r="E6" s="1449"/>
      <c r="F6" s="1449"/>
      <c r="G6" s="1449"/>
      <c r="H6" s="1449"/>
      <c r="I6" s="1450"/>
      <c r="J6" s="1449"/>
      <c r="K6" s="1449"/>
      <c r="L6" s="1449"/>
      <c r="M6" s="1610"/>
      <c r="N6" s="1610"/>
      <c r="O6" s="1610"/>
      <c r="P6" s="1450"/>
      <c r="Q6" s="1449"/>
      <c r="R6" s="1449"/>
      <c r="S6" s="1449"/>
      <c r="T6" s="1449"/>
      <c r="U6" s="1449"/>
      <c r="V6" s="1607"/>
      <c r="W6" s="1607"/>
      <c r="X6" s="1450"/>
      <c r="Y6" s="1449"/>
      <c r="Z6" s="1449"/>
      <c r="AA6" s="1449"/>
      <c r="AB6" s="1449"/>
      <c r="AC6" s="1449"/>
      <c r="AD6" s="1449"/>
      <c r="AE6" s="1449"/>
      <c r="AF6" s="1449"/>
      <c r="AG6" s="1450"/>
      <c r="AH6" s="1449"/>
      <c r="AI6" s="1449"/>
      <c r="AJ6" s="1610"/>
      <c r="AK6" s="1610"/>
      <c r="AL6" s="1610"/>
      <c r="AM6" s="1450"/>
      <c r="AN6" s="1449"/>
      <c r="AO6" s="1449"/>
      <c r="AP6" s="1449"/>
      <c r="AQ6" s="1449"/>
      <c r="AR6" s="1449"/>
      <c r="AS6" s="1607"/>
      <c r="AT6" s="1607"/>
      <c r="AU6" s="1450"/>
      <c r="AV6" s="1449" t="s">
        <v>723</v>
      </c>
      <c r="AW6" s="1449"/>
      <c r="AX6" s="1449"/>
      <c r="AY6" s="1449"/>
      <c r="AZ6" s="1449"/>
      <c r="BA6" s="1449"/>
      <c r="BB6" s="1449"/>
      <c r="BC6" s="1449"/>
      <c r="BD6" s="1609" t="s">
        <v>723</v>
      </c>
      <c r="BE6" s="1449"/>
      <c r="BF6" s="1449"/>
      <c r="BG6" s="1449"/>
      <c r="BH6" s="1449"/>
      <c r="BI6" s="1449"/>
      <c r="BJ6" s="1449"/>
      <c r="BK6" s="1449"/>
      <c r="BL6" s="1449"/>
      <c r="BM6" s="1449"/>
      <c r="BN6" s="1449"/>
      <c r="BO6" s="1449"/>
      <c r="BP6" s="1607"/>
      <c r="BQ6" s="1607"/>
    </row>
    <row r="7" spans="1:74" s="1607" customFormat="1" ht="20.25" customHeight="1">
      <c r="A7" s="1614" t="s">
        <v>825</v>
      </c>
      <c r="B7" s="1615"/>
      <c r="C7" s="1615"/>
      <c r="D7" s="1616"/>
      <c r="E7" s="1615" t="s">
        <v>1702</v>
      </c>
      <c r="M7" s="1617"/>
      <c r="N7" s="1617"/>
      <c r="O7" s="1617"/>
      <c r="P7" s="1617"/>
      <c r="Q7" s="1617"/>
      <c r="R7" s="1617"/>
      <c r="S7" s="1617"/>
      <c r="T7" s="1617"/>
      <c r="U7" s="1617"/>
      <c r="V7" s="1617"/>
      <c r="W7" s="1617"/>
      <c r="X7" s="1615"/>
      <c r="Y7" s="1615"/>
      <c r="Z7" s="1615"/>
      <c r="AG7" s="1616"/>
      <c r="AJ7" s="1618" t="s">
        <v>826</v>
      </c>
      <c r="AK7" s="1618"/>
      <c r="AL7" s="1618"/>
      <c r="AM7" s="1616"/>
      <c r="AS7" s="1617"/>
      <c r="AT7" s="1617"/>
      <c r="AU7" s="1615"/>
      <c r="AV7" s="1615"/>
      <c r="AW7" s="1615"/>
      <c r="BD7" s="1616"/>
      <c r="BP7" s="1617"/>
      <c r="BQ7" s="1617"/>
    </row>
    <row r="8" spans="1:74" s="1607" customFormat="1" ht="18.5">
      <c r="A8" s="1619" t="s">
        <v>191</v>
      </c>
      <c r="B8" s="1620"/>
      <c r="C8" s="1620"/>
      <c r="D8" s="1621"/>
      <c r="E8" s="1622" t="s">
        <v>798</v>
      </c>
      <c r="F8" s="1623"/>
      <c r="G8" s="1623"/>
      <c r="H8" s="1623"/>
      <c r="I8" s="1622"/>
      <c r="K8" s="1622"/>
      <c r="L8" s="1624" t="s">
        <v>1703</v>
      </c>
      <c r="M8" s="1619" t="s">
        <v>812</v>
      </c>
      <c r="N8" s="1620"/>
      <c r="O8" s="1623" t="s">
        <v>716</v>
      </c>
      <c r="P8" s="1621"/>
      <c r="Q8" s="1623"/>
      <c r="R8" s="1623"/>
      <c r="S8" s="1623"/>
      <c r="T8" s="1625"/>
      <c r="U8" s="1624" t="s">
        <v>1704</v>
      </c>
      <c r="V8" s="1622"/>
      <c r="W8" s="1622"/>
      <c r="X8" s="1626" t="s">
        <v>813</v>
      </c>
      <c r="Y8" s="1620"/>
      <c r="Z8" s="1620"/>
      <c r="AA8" s="1623"/>
      <c r="AB8" s="1620" t="s">
        <v>1256</v>
      </c>
      <c r="AC8" s="1623"/>
      <c r="AD8" s="1623"/>
      <c r="AE8" s="1622"/>
      <c r="AF8" s="1622"/>
      <c r="AH8" s="1622"/>
      <c r="AI8" s="1624" t="s">
        <v>1703</v>
      </c>
      <c r="AJ8" s="1627" t="s">
        <v>827</v>
      </c>
      <c r="AK8" s="1623"/>
      <c r="AL8" s="1623" t="s">
        <v>1231</v>
      </c>
      <c r="AM8" s="1628"/>
      <c r="AN8" s="1623"/>
      <c r="AO8" s="1623"/>
      <c r="AP8" s="1623"/>
      <c r="AQ8" s="1629"/>
      <c r="AR8" s="1624" t="s">
        <v>1705</v>
      </c>
      <c r="AS8" s="1622"/>
      <c r="AT8" s="1622"/>
      <c r="AU8" s="1619" t="s">
        <v>695</v>
      </c>
      <c r="AV8" s="1620"/>
      <c r="AW8" s="1620"/>
      <c r="AY8" s="1622" t="s">
        <v>1442</v>
      </c>
      <c r="AZ8" s="1623"/>
      <c r="BA8" s="1623"/>
      <c r="BB8" s="1622"/>
      <c r="BC8" s="1622"/>
      <c r="BE8" s="1622"/>
      <c r="BF8" s="1624" t="s">
        <v>1703</v>
      </c>
      <c r="BG8" s="1627" t="s">
        <v>828</v>
      </c>
      <c r="BH8" s="1630"/>
      <c r="BI8" s="1622" t="s">
        <v>1241</v>
      </c>
      <c r="BJ8" s="1628"/>
      <c r="BK8" s="1622"/>
      <c r="BL8" s="1623"/>
      <c r="BM8" s="1623"/>
      <c r="BN8" s="1631"/>
      <c r="BO8" s="1632" t="s">
        <v>1706</v>
      </c>
      <c r="BP8" s="1622"/>
      <c r="BQ8" s="1622"/>
    </row>
    <row r="9" spans="1:74" s="1255" customFormat="1" ht="18" customHeight="1">
      <c r="A9" s="2641" t="s">
        <v>1263</v>
      </c>
      <c r="B9" s="2641"/>
      <c r="C9" s="2642"/>
      <c r="D9" s="1489"/>
      <c r="E9" s="1379"/>
      <c r="F9" s="1568" t="s">
        <v>93</v>
      </c>
      <c r="G9" s="1569" t="s">
        <v>595</v>
      </c>
      <c r="H9" s="1570"/>
      <c r="I9" s="1345" t="s">
        <v>244</v>
      </c>
      <c r="J9" s="1401"/>
      <c r="K9" s="1378"/>
      <c r="L9" s="1380"/>
      <c r="M9" s="1489"/>
      <c r="N9" s="1379"/>
      <c r="O9" s="1568" t="s">
        <v>93</v>
      </c>
      <c r="P9" s="1569" t="s">
        <v>595</v>
      </c>
      <c r="Q9" s="1570"/>
      <c r="R9" s="1345" t="s">
        <v>244</v>
      </c>
      <c r="S9" s="1401"/>
      <c r="T9" s="1378"/>
      <c r="U9" s="1380"/>
      <c r="V9" s="2647" t="s">
        <v>694</v>
      </c>
      <c r="W9" s="2648"/>
      <c r="X9" s="2653" t="s">
        <v>1263</v>
      </c>
      <c r="Y9" s="2653"/>
      <c r="Z9" s="2654"/>
      <c r="AA9" s="1378"/>
      <c r="AB9" s="1379"/>
      <c r="AC9" s="1568" t="s">
        <v>93</v>
      </c>
      <c r="AD9" s="1569" t="s">
        <v>595</v>
      </c>
      <c r="AE9" s="1570"/>
      <c r="AF9" s="1345" t="s">
        <v>244</v>
      </c>
      <c r="AG9" s="1401"/>
      <c r="AH9" s="1378"/>
      <c r="AI9" s="1380"/>
      <c r="AJ9" s="1380"/>
      <c r="AK9" s="1379"/>
      <c r="AL9" s="1568" t="s">
        <v>93</v>
      </c>
      <c r="AM9" s="1569" t="s">
        <v>595</v>
      </c>
      <c r="AN9" s="1570"/>
      <c r="AO9" s="1345" t="s">
        <v>244</v>
      </c>
      <c r="AP9" s="1401"/>
      <c r="AQ9" s="1378"/>
      <c r="AR9" s="1380"/>
      <c r="AS9" s="2647" t="s">
        <v>694</v>
      </c>
      <c r="AT9" s="2648"/>
      <c r="AU9" s="2641" t="s">
        <v>1263</v>
      </c>
      <c r="AV9" s="2641"/>
      <c r="AW9" s="2642"/>
      <c r="AX9" s="1378"/>
      <c r="AY9" s="1379"/>
      <c r="AZ9" s="1568" t="s">
        <v>93</v>
      </c>
      <c r="BA9" s="1569" t="s">
        <v>595</v>
      </c>
      <c r="BB9" s="1570"/>
      <c r="BC9" s="1345" t="s">
        <v>244</v>
      </c>
      <c r="BD9" s="1401"/>
      <c r="BE9" s="1378"/>
      <c r="BF9" s="1380"/>
      <c r="BG9" s="1380"/>
      <c r="BH9" s="1379"/>
      <c r="BI9" s="1568" t="s">
        <v>93</v>
      </c>
      <c r="BJ9" s="1569" t="s">
        <v>595</v>
      </c>
      <c r="BK9" s="1570"/>
      <c r="BL9" s="1345" t="s">
        <v>244</v>
      </c>
      <c r="BM9" s="1401"/>
      <c r="BN9" s="1378"/>
      <c r="BO9" s="1380"/>
      <c r="BP9" s="2647" t="s">
        <v>694</v>
      </c>
      <c r="BQ9" s="2648"/>
    </row>
    <row r="10" spans="1:74" s="1255" customFormat="1" ht="18" customHeight="1">
      <c r="A10" s="2643"/>
      <c r="B10" s="2643"/>
      <c r="C10" s="2644"/>
      <c r="D10" s="1388" t="s">
        <v>95</v>
      </c>
      <c r="E10" s="1349" t="s">
        <v>96</v>
      </c>
      <c r="F10" s="1349" t="s">
        <v>59</v>
      </c>
      <c r="G10" s="1349" t="s">
        <v>732</v>
      </c>
      <c r="H10" s="1571" t="s">
        <v>596</v>
      </c>
      <c r="I10" s="1574"/>
      <c r="J10" s="1633"/>
      <c r="K10" s="1348" t="s">
        <v>98</v>
      </c>
      <c r="L10" s="1354" t="s">
        <v>800</v>
      </c>
      <c r="M10" s="1388" t="s">
        <v>95</v>
      </c>
      <c r="N10" s="1349" t="s">
        <v>96</v>
      </c>
      <c r="O10" s="1349" t="s">
        <v>59</v>
      </c>
      <c r="P10" s="1349" t="s">
        <v>732</v>
      </c>
      <c r="Q10" s="1571" t="s">
        <v>596</v>
      </c>
      <c r="R10" s="1572"/>
      <c r="S10" s="1573"/>
      <c r="T10" s="1348" t="s">
        <v>98</v>
      </c>
      <c r="U10" s="1354" t="s">
        <v>800</v>
      </c>
      <c r="V10" s="2649"/>
      <c r="W10" s="2650"/>
      <c r="X10" s="2655"/>
      <c r="Y10" s="2655"/>
      <c r="Z10" s="2656"/>
      <c r="AA10" s="1348" t="s">
        <v>95</v>
      </c>
      <c r="AB10" s="1349" t="s">
        <v>96</v>
      </c>
      <c r="AC10" s="1349" t="s">
        <v>59</v>
      </c>
      <c r="AD10" s="1349" t="s">
        <v>732</v>
      </c>
      <c r="AE10" s="1571" t="s">
        <v>596</v>
      </c>
      <c r="AF10" s="1572"/>
      <c r="AG10" s="1573"/>
      <c r="AH10" s="1348" t="s">
        <v>98</v>
      </c>
      <c r="AI10" s="1354" t="s">
        <v>800</v>
      </c>
      <c r="AJ10" s="1354" t="s">
        <v>95</v>
      </c>
      <c r="AK10" s="1349" t="s">
        <v>96</v>
      </c>
      <c r="AL10" s="1349" t="s">
        <v>59</v>
      </c>
      <c r="AM10" s="1349" t="s">
        <v>732</v>
      </c>
      <c r="AN10" s="1571" t="s">
        <v>596</v>
      </c>
      <c r="AO10" s="1572"/>
      <c r="AP10" s="1573"/>
      <c r="AQ10" s="1348" t="s">
        <v>98</v>
      </c>
      <c r="AR10" s="1354" t="s">
        <v>800</v>
      </c>
      <c r="AS10" s="2649"/>
      <c r="AT10" s="2650"/>
      <c r="AU10" s="2643"/>
      <c r="AV10" s="2643"/>
      <c r="AW10" s="2644"/>
      <c r="AX10" s="1348" t="s">
        <v>95</v>
      </c>
      <c r="AY10" s="1349" t="s">
        <v>96</v>
      </c>
      <c r="AZ10" s="1349" t="s">
        <v>59</v>
      </c>
      <c r="BA10" s="1349" t="s">
        <v>732</v>
      </c>
      <c r="BB10" s="1571" t="s">
        <v>596</v>
      </c>
      <c r="BC10" s="1572"/>
      <c r="BD10" s="1573"/>
      <c r="BE10" s="1348" t="s">
        <v>98</v>
      </c>
      <c r="BF10" s="1354" t="s">
        <v>800</v>
      </c>
      <c r="BG10" s="1354" t="s">
        <v>95</v>
      </c>
      <c r="BH10" s="1349" t="s">
        <v>96</v>
      </c>
      <c r="BI10" s="1349" t="s">
        <v>59</v>
      </c>
      <c r="BJ10" s="1349" t="s">
        <v>732</v>
      </c>
      <c r="BK10" s="1571" t="s">
        <v>596</v>
      </c>
      <c r="BL10" s="1572"/>
      <c r="BM10" s="1573"/>
      <c r="BN10" s="1348" t="s">
        <v>98</v>
      </c>
      <c r="BO10" s="1354" t="s">
        <v>800</v>
      </c>
      <c r="BP10" s="2649"/>
      <c r="BQ10" s="2650"/>
    </row>
    <row r="11" spans="1:74" s="1255" customFormat="1" ht="18" customHeight="1">
      <c r="A11" s="2643"/>
      <c r="B11" s="2643"/>
      <c r="C11" s="2644"/>
      <c r="D11" s="1359"/>
      <c r="E11" s="1352"/>
      <c r="F11" s="1352"/>
      <c r="G11" s="1354" t="s">
        <v>60</v>
      </c>
      <c r="H11" s="1384" t="s">
        <v>715</v>
      </c>
      <c r="I11" s="1575"/>
      <c r="J11" s="1576"/>
      <c r="K11" s="1351"/>
      <c r="L11" s="1352"/>
      <c r="M11" s="1359"/>
      <c r="N11" s="1352"/>
      <c r="O11" s="1352"/>
      <c r="P11" s="1354" t="s">
        <v>60</v>
      </c>
      <c r="Q11" s="1384" t="s">
        <v>715</v>
      </c>
      <c r="R11" s="1575"/>
      <c r="S11" s="1576"/>
      <c r="T11" s="1351"/>
      <c r="U11" s="1352"/>
      <c r="V11" s="2649"/>
      <c r="W11" s="2650"/>
      <c r="X11" s="2655"/>
      <c r="Y11" s="2655"/>
      <c r="Z11" s="2656"/>
      <c r="AA11" s="1351"/>
      <c r="AB11" s="1352"/>
      <c r="AC11" s="1352"/>
      <c r="AD11" s="1354" t="s">
        <v>60</v>
      </c>
      <c r="AE11" s="1384" t="s">
        <v>715</v>
      </c>
      <c r="AF11" s="1575"/>
      <c r="AG11" s="1576"/>
      <c r="AH11" s="1351"/>
      <c r="AI11" s="1352"/>
      <c r="AJ11" s="1352"/>
      <c r="AK11" s="1352"/>
      <c r="AL11" s="1352"/>
      <c r="AM11" s="1352" t="s">
        <v>115</v>
      </c>
      <c r="AN11" s="1384" t="s">
        <v>715</v>
      </c>
      <c r="AO11" s="1575"/>
      <c r="AP11" s="1576"/>
      <c r="AQ11" s="1351"/>
      <c r="AR11" s="1352"/>
      <c r="AS11" s="2649"/>
      <c r="AT11" s="2650"/>
      <c r="AU11" s="2643"/>
      <c r="AV11" s="2643"/>
      <c r="AW11" s="2644"/>
      <c r="AX11" s="1351"/>
      <c r="AY11" s="1352"/>
      <c r="AZ11" s="1352"/>
      <c r="BA11" s="1354" t="s">
        <v>60</v>
      </c>
      <c r="BB11" s="1384" t="s">
        <v>715</v>
      </c>
      <c r="BC11" s="1575"/>
      <c r="BD11" s="1576"/>
      <c r="BE11" s="1351"/>
      <c r="BF11" s="1352"/>
      <c r="BG11" s="1352"/>
      <c r="BH11" s="1352"/>
      <c r="BI11" s="1352"/>
      <c r="BJ11" s="1354" t="s">
        <v>60</v>
      </c>
      <c r="BK11" s="1384" t="s">
        <v>715</v>
      </c>
      <c r="BL11" s="1575"/>
      <c r="BM11" s="1576"/>
      <c r="BN11" s="1351"/>
      <c r="BO11" s="1352"/>
      <c r="BP11" s="2649"/>
      <c r="BQ11" s="2650"/>
    </row>
    <row r="12" spans="1:74" s="1255" customFormat="1" ht="18" customHeight="1">
      <c r="A12" s="2643"/>
      <c r="B12" s="2643"/>
      <c r="C12" s="2644"/>
      <c r="D12" s="1359"/>
      <c r="E12" s="1352"/>
      <c r="F12" s="1352"/>
      <c r="G12" s="1352" t="s">
        <v>722</v>
      </c>
      <c r="H12" s="1348" t="s">
        <v>764</v>
      </c>
      <c r="I12" s="1349" t="s">
        <v>118</v>
      </c>
      <c r="J12" s="1349" t="s">
        <v>766</v>
      </c>
      <c r="K12" s="1351"/>
      <c r="L12" s="1352"/>
      <c r="M12" s="1359"/>
      <c r="N12" s="1352"/>
      <c r="O12" s="1352"/>
      <c r="P12" s="1352" t="s">
        <v>722</v>
      </c>
      <c r="Q12" s="1348" t="s">
        <v>764</v>
      </c>
      <c r="R12" s="1349" t="s">
        <v>118</v>
      </c>
      <c r="S12" s="1349" t="s">
        <v>766</v>
      </c>
      <c r="T12" s="1351"/>
      <c r="U12" s="1352"/>
      <c r="V12" s="2649"/>
      <c r="W12" s="2650"/>
      <c r="X12" s="2655"/>
      <c r="Y12" s="2655"/>
      <c r="Z12" s="2656"/>
      <c r="AA12" s="1351"/>
      <c r="AB12" s="1352"/>
      <c r="AC12" s="1352"/>
      <c r="AD12" s="1352" t="s">
        <v>722</v>
      </c>
      <c r="AE12" s="1348" t="s">
        <v>764</v>
      </c>
      <c r="AF12" s="1349" t="s">
        <v>118</v>
      </c>
      <c r="AG12" s="1349" t="s">
        <v>766</v>
      </c>
      <c r="AH12" s="1351"/>
      <c r="AI12" s="1352"/>
      <c r="AJ12" s="1352"/>
      <c r="AK12" s="1352"/>
      <c r="AL12" s="1352"/>
      <c r="AM12" s="1354" t="s">
        <v>722</v>
      </c>
      <c r="AN12" s="1348" t="s">
        <v>764</v>
      </c>
      <c r="AO12" s="1349" t="s">
        <v>118</v>
      </c>
      <c r="AP12" s="1349" t="s">
        <v>766</v>
      </c>
      <c r="AQ12" s="1351"/>
      <c r="AR12" s="1352"/>
      <c r="AS12" s="2649"/>
      <c r="AT12" s="2650"/>
      <c r="AU12" s="2643"/>
      <c r="AV12" s="2643"/>
      <c r="AW12" s="2644"/>
      <c r="AX12" s="1351"/>
      <c r="AY12" s="1352"/>
      <c r="AZ12" s="1352"/>
      <c r="BA12" s="1352" t="s">
        <v>722</v>
      </c>
      <c r="BB12" s="1348" t="s">
        <v>764</v>
      </c>
      <c r="BC12" s="1349" t="s">
        <v>118</v>
      </c>
      <c r="BD12" s="1349" t="s">
        <v>766</v>
      </c>
      <c r="BE12" s="1351"/>
      <c r="BF12" s="1352"/>
      <c r="BG12" s="1352"/>
      <c r="BH12" s="1352"/>
      <c r="BI12" s="1352"/>
      <c r="BJ12" s="1352" t="s">
        <v>722</v>
      </c>
      <c r="BK12" s="1348" t="s">
        <v>764</v>
      </c>
      <c r="BL12" s="1349" t="s">
        <v>118</v>
      </c>
      <c r="BM12" s="1349" t="s">
        <v>766</v>
      </c>
      <c r="BN12" s="1351"/>
      <c r="BO12" s="1352"/>
      <c r="BP12" s="2649"/>
      <c r="BQ12" s="2650"/>
    </row>
    <row r="13" spans="1:74" s="1255" customFormat="1" ht="18" customHeight="1">
      <c r="A13" s="2643"/>
      <c r="B13" s="2643"/>
      <c r="C13" s="2644"/>
      <c r="D13" s="1359" t="s">
        <v>100</v>
      </c>
      <c r="E13" s="1352" t="s">
        <v>1575</v>
      </c>
      <c r="F13" s="1352" t="s">
        <v>1576</v>
      </c>
      <c r="G13" s="1352" t="s">
        <v>101</v>
      </c>
      <c r="H13" s="1351" t="s">
        <v>1348</v>
      </c>
      <c r="I13" s="1352" t="s">
        <v>1630</v>
      </c>
      <c r="J13" s="1352" t="s">
        <v>1348</v>
      </c>
      <c r="K13" s="1351" t="s">
        <v>1577</v>
      </c>
      <c r="L13" s="1352" t="s">
        <v>1578</v>
      </c>
      <c r="M13" s="1359" t="s">
        <v>100</v>
      </c>
      <c r="N13" s="1352" t="s">
        <v>1575</v>
      </c>
      <c r="O13" s="1352" t="s">
        <v>1576</v>
      </c>
      <c r="P13" s="1352" t="s">
        <v>101</v>
      </c>
      <c r="Q13" s="1351" t="s">
        <v>1348</v>
      </c>
      <c r="R13" s="1352" t="s">
        <v>1630</v>
      </c>
      <c r="S13" s="1352" t="s">
        <v>1348</v>
      </c>
      <c r="T13" s="1351" t="s">
        <v>1577</v>
      </c>
      <c r="U13" s="1352" t="s">
        <v>1578</v>
      </c>
      <c r="V13" s="2649"/>
      <c r="W13" s="2650"/>
      <c r="X13" s="2655"/>
      <c r="Y13" s="2655"/>
      <c r="Z13" s="2656"/>
      <c r="AA13" s="1351" t="s">
        <v>100</v>
      </c>
      <c r="AB13" s="1352" t="s">
        <v>1575</v>
      </c>
      <c r="AC13" s="1352" t="s">
        <v>1576</v>
      </c>
      <c r="AD13" s="1352" t="s">
        <v>101</v>
      </c>
      <c r="AE13" s="1351" t="s">
        <v>1348</v>
      </c>
      <c r="AF13" s="1352" t="s">
        <v>1630</v>
      </c>
      <c r="AG13" s="1352" t="s">
        <v>1348</v>
      </c>
      <c r="AH13" s="1351" t="s">
        <v>1577</v>
      </c>
      <c r="AI13" s="1352" t="s">
        <v>1578</v>
      </c>
      <c r="AJ13" s="1352" t="s">
        <v>100</v>
      </c>
      <c r="AK13" s="1352" t="s">
        <v>1575</v>
      </c>
      <c r="AL13" s="1352" t="s">
        <v>1576</v>
      </c>
      <c r="AM13" s="1352" t="s">
        <v>101</v>
      </c>
      <c r="AN13" s="1351" t="s">
        <v>1348</v>
      </c>
      <c r="AO13" s="1352" t="s">
        <v>1630</v>
      </c>
      <c r="AP13" s="1352" t="s">
        <v>1348</v>
      </c>
      <c r="AQ13" s="1351" t="s">
        <v>1577</v>
      </c>
      <c r="AR13" s="1352" t="s">
        <v>1578</v>
      </c>
      <c r="AS13" s="2649"/>
      <c r="AT13" s="2650"/>
      <c r="AU13" s="2643"/>
      <c r="AV13" s="2643"/>
      <c r="AW13" s="2644"/>
      <c r="AX13" s="1351" t="s">
        <v>100</v>
      </c>
      <c r="AY13" s="1352" t="s">
        <v>1575</v>
      </c>
      <c r="AZ13" s="1352" t="s">
        <v>1576</v>
      </c>
      <c r="BA13" s="1352" t="s">
        <v>101</v>
      </c>
      <c r="BB13" s="1351" t="s">
        <v>1348</v>
      </c>
      <c r="BC13" s="1352" t="s">
        <v>1630</v>
      </c>
      <c r="BD13" s="1352" t="s">
        <v>1348</v>
      </c>
      <c r="BE13" s="1351" t="s">
        <v>1577</v>
      </c>
      <c r="BF13" s="1352" t="s">
        <v>1578</v>
      </c>
      <c r="BG13" s="1352" t="s">
        <v>100</v>
      </c>
      <c r="BH13" s="1352" t="s">
        <v>1575</v>
      </c>
      <c r="BI13" s="1352" t="s">
        <v>1576</v>
      </c>
      <c r="BJ13" s="1352" t="s">
        <v>101</v>
      </c>
      <c r="BK13" s="1351" t="s">
        <v>1348</v>
      </c>
      <c r="BL13" s="1352" t="s">
        <v>1630</v>
      </c>
      <c r="BM13" s="1352" t="s">
        <v>1348</v>
      </c>
      <c r="BN13" s="1351" t="s">
        <v>1577</v>
      </c>
      <c r="BO13" s="1352" t="s">
        <v>1578</v>
      </c>
      <c r="BP13" s="2649"/>
      <c r="BQ13" s="2650"/>
    </row>
    <row r="14" spans="1:74" s="1255" customFormat="1" ht="18" customHeight="1">
      <c r="A14" s="2645"/>
      <c r="B14" s="2645"/>
      <c r="C14" s="2646"/>
      <c r="D14" s="1423"/>
      <c r="E14" s="1445"/>
      <c r="F14" s="1445"/>
      <c r="G14" s="1363"/>
      <c r="H14" s="1447" t="s">
        <v>1575</v>
      </c>
      <c r="I14" s="1363" t="s">
        <v>1632</v>
      </c>
      <c r="J14" s="1446" t="s">
        <v>102</v>
      </c>
      <c r="K14" s="1301"/>
      <c r="L14" s="1445"/>
      <c r="M14" s="1423"/>
      <c r="N14" s="1445"/>
      <c r="O14" s="1445"/>
      <c r="P14" s="1363"/>
      <c r="Q14" s="1447" t="s">
        <v>1575</v>
      </c>
      <c r="R14" s="1363" t="s">
        <v>1632</v>
      </c>
      <c r="S14" s="1446" t="s">
        <v>102</v>
      </c>
      <c r="T14" s="1301"/>
      <c r="U14" s="1445"/>
      <c r="V14" s="2651"/>
      <c r="W14" s="2652"/>
      <c r="X14" s="2591"/>
      <c r="Y14" s="2591"/>
      <c r="Z14" s="2592"/>
      <c r="AA14" s="1301"/>
      <c r="AB14" s="1445"/>
      <c r="AC14" s="1445"/>
      <c r="AD14" s="1363"/>
      <c r="AE14" s="1447" t="s">
        <v>1575</v>
      </c>
      <c r="AF14" s="1363" t="s">
        <v>1632</v>
      </c>
      <c r="AG14" s="1446" t="s">
        <v>102</v>
      </c>
      <c r="AH14" s="1301"/>
      <c r="AI14" s="1445"/>
      <c r="AJ14" s="1445"/>
      <c r="AK14" s="1445"/>
      <c r="AL14" s="1445"/>
      <c r="AM14" s="1363"/>
      <c r="AN14" s="1447" t="s">
        <v>1575</v>
      </c>
      <c r="AO14" s="1363" t="s">
        <v>1632</v>
      </c>
      <c r="AP14" s="1446" t="s">
        <v>102</v>
      </c>
      <c r="AQ14" s="1443"/>
      <c r="AR14" s="1445"/>
      <c r="AS14" s="2651"/>
      <c r="AT14" s="2652"/>
      <c r="AU14" s="2645"/>
      <c r="AV14" s="2645"/>
      <c r="AW14" s="2646"/>
      <c r="AX14" s="1301"/>
      <c r="AY14" s="1445"/>
      <c r="AZ14" s="1445"/>
      <c r="BA14" s="1363"/>
      <c r="BB14" s="1447" t="s">
        <v>1575</v>
      </c>
      <c r="BC14" s="1363" t="s">
        <v>1632</v>
      </c>
      <c r="BD14" s="1446" t="s">
        <v>102</v>
      </c>
      <c r="BE14" s="1301"/>
      <c r="BF14" s="1445"/>
      <c r="BG14" s="1445"/>
      <c r="BH14" s="1445"/>
      <c r="BI14" s="1445"/>
      <c r="BJ14" s="1363"/>
      <c r="BK14" s="1447" t="s">
        <v>1575</v>
      </c>
      <c r="BL14" s="1363" t="s">
        <v>1632</v>
      </c>
      <c r="BM14" s="1446" t="s">
        <v>102</v>
      </c>
      <c r="BN14" s="1423"/>
      <c r="BO14" s="1445"/>
      <c r="BP14" s="2651"/>
      <c r="BQ14" s="2652"/>
    </row>
    <row r="15" spans="1:74" ht="18" customHeight="1">
      <c r="A15" s="1634">
        <v>42370</v>
      </c>
      <c r="B15" s="1635">
        <v>42370</v>
      </c>
      <c r="C15" s="1636">
        <v>42370</v>
      </c>
      <c r="D15" s="367">
        <v>1911589</v>
      </c>
      <c r="E15" s="367">
        <v>1901990</v>
      </c>
      <c r="F15" s="367">
        <v>1415154</v>
      </c>
      <c r="G15" s="367">
        <v>351147</v>
      </c>
      <c r="H15" s="367">
        <v>135689</v>
      </c>
      <c r="I15" s="367">
        <v>84650</v>
      </c>
      <c r="J15" s="367">
        <v>51039</v>
      </c>
      <c r="K15" s="367">
        <v>4528</v>
      </c>
      <c r="L15" s="367">
        <v>179980</v>
      </c>
      <c r="M15" s="367">
        <v>4166</v>
      </c>
      <c r="N15" s="367">
        <v>4212</v>
      </c>
      <c r="O15" s="367">
        <v>1506</v>
      </c>
      <c r="P15" s="367" t="s">
        <v>21</v>
      </c>
      <c r="Q15" s="367">
        <v>2706</v>
      </c>
      <c r="R15" s="367">
        <v>743</v>
      </c>
      <c r="S15" s="367">
        <v>1963</v>
      </c>
      <c r="T15" s="367" t="s">
        <v>21</v>
      </c>
      <c r="U15" s="367">
        <v>100</v>
      </c>
      <c r="V15" s="1637">
        <v>42370</v>
      </c>
      <c r="W15" s="1638">
        <v>42370</v>
      </c>
      <c r="X15" s="1634">
        <v>42370</v>
      </c>
      <c r="Y15" s="1635">
        <v>42370</v>
      </c>
      <c r="Z15" s="1636">
        <v>42370</v>
      </c>
      <c r="AA15" s="367">
        <v>37003</v>
      </c>
      <c r="AB15" s="367">
        <v>38112</v>
      </c>
      <c r="AC15" s="367">
        <v>20810</v>
      </c>
      <c r="AD15" s="367">
        <v>10689</v>
      </c>
      <c r="AE15" s="367">
        <v>6613</v>
      </c>
      <c r="AF15" s="367">
        <v>2613</v>
      </c>
      <c r="AG15" s="367">
        <v>4000</v>
      </c>
      <c r="AH15" s="367">
        <v>294</v>
      </c>
      <c r="AI15" s="367">
        <v>6175</v>
      </c>
      <c r="AJ15" s="367">
        <v>4269</v>
      </c>
      <c r="AK15" s="367">
        <v>4276</v>
      </c>
      <c r="AL15" s="367">
        <v>686</v>
      </c>
      <c r="AM15" s="367" t="s">
        <v>21</v>
      </c>
      <c r="AN15" s="367">
        <v>3590</v>
      </c>
      <c r="AO15" s="367">
        <v>1534</v>
      </c>
      <c r="AP15" s="367">
        <v>2056</v>
      </c>
      <c r="AQ15" s="367" t="s">
        <v>21</v>
      </c>
      <c r="AR15" s="367">
        <v>75</v>
      </c>
      <c r="AS15" s="1637">
        <v>42370</v>
      </c>
      <c r="AT15" s="1638">
        <v>42370</v>
      </c>
      <c r="AU15" s="1634">
        <v>42370</v>
      </c>
      <c r="AV15" s="1635">
        <v>42370</v>
      </c>
      <c r="AW15" s="1636">
        <v>42370</v>
      </c>
      <c r="AX15" s="367">
        <v>1392846</v>
      </c>
      <c r="AY15" s="367">
        <v>1386343</v>
      </c>
      <c r="AZ15" s="367">
        <v>971363</v>
      </c>
      <c r="BA15" s="367">
        <v>333906</v>
      </c>
      <c r="BB15" s="367">
        <v>81073</v>
      </c>
      <c r="BC15" s="367">
        <v>54624</v>
      </c>
      <c r="BD15" s="367">
        <v>26449</v>
      </c>
      <c r="BE15" s="367">
        <v>4158</v>
      </c>
      <c r="BF15" s="367">
        <v>108346</v>
      </c>
      <c r="BG15" s="367">
        <v>390214</v>
      </c>
      <c r="BH15" s="367">
        <v>390214</v>
      </c>
      <c r="BI15" s="367">
        <v>33249</v>
      </c>
      <c r="BJ15" s="367">
        <v>287875</v>
      </c>
      <c r="BK15" s="367">
        <v>69090</v>
      </c>
      <c r="BL15" s="367">
        <v>46586</v>
      </c>
      <c r="BM15" s="367">
        <v>22504</v>
      </c>
      <c r="BN15" s="369" t="s">
        <v>22</v>
      </c>
      <c r="BO15" s="368" t="s">
        <v>22</v>
      </c>
      <c r="BP15" s="1639">
        <v>42370</v>
      </c>
      <c r="BQ15" s="1638">
        <v>42370</v>
      </c>
      <c r="BR15" s="1449"/>
      <c r="BS15" s="1449"/>
      <c r="BT15" s="1449"/>
    </row>
    <row r="16" spans="1:74" ht="15" customHeight="1">
      <c r="A16" s="1640"/>
      <c r="B16" s="1641">
        <v>42736</v>
      </c>
      <c r="C16" s="1642"/>
      <c r="D16" s="369">
        <v>1917746</v>
      </c>
      <c r="E16" s="369">
        <v>1911705</v>
      </c>
      <c r="F16" s="369">
        <v>1350360</v>
      </c>
      <c r="G16" s="369">
        <v>425620</v>
      </c>
      <c r="H16" s="369">
        <v>135725</v>
      </c>
      <c r="I16" s="369">
        <v>84185</v>
      </c>
      <c r="J16" s="369">
        <v>51540</v>
      </c>
      <c r="K16" s="369">
        <v>3852</v>
      </c>
      <c r="L16" s="369">
        <v>182079</v>
      </c>
      <c r="M16" s="369">
        <v>4123</v>
      </c>
      <c r="N16" s="369">
        <v>4070</v>
      </c>
      <c r="O16" s="369">
        <v>1595</v>
      </c>
      <c r="P16" s="369" t="s">
        <v>21</v>
      </c>
      <c r="Q16" s="369">
        <v>2475</v>
      </c>
      <c r="R16" s="369">
        <v>636</v>
      </c>
      <c r="S16" s="369">
        <v>1839</v>
      </c>
      <c r="T16" s="369" t="s">
        <v>21</v>
      </c>
      <c r="U16" s="369">
        <v>153</v>
      </c>
      <c r="V16" s="1643">
        <v>42736</v>
      </c>
      <c r="W16" s="1644">
        <v>42736</v>
      </c>
      <c r="X16" s="1640"/>
      <c r="Y16" s="1641">
        <v>42736</v>
      </c>
      <c r="Z16" s="1642"/>
      <c r="AA16" s="369">
        <v>29257</v>
      </c>
      <c r="AB16" s="369">
        <v>28473</v>
      </c>
      <c r="AC16" s="369">
        <v>14544</v>
      </c>
      <c r="AD16" s="369">
        <v>8243</v>
      </c>
      <c r="AE16" s="369">
        <v>5686</v>
      </c>
      <c r="AF16" s="369">
        <v>1692</v>
      </c>
      <c r="AG16" s="369">
        <v>3994</v>
      </c>
      <c r="AH16" s="369">
        <v>495</v>
      </c>
      <c r="AI16" s="369">
        <v>6387</v>
      </c>
      <c r="AJ16" s="369">
        <v>4010</v>
      </c>
      <c r="AK16" s="369">
        <v>3985</v>
      </c>
      <c r="AL16" s="369">
        <v>493</v>
      </c>
      <c r="AM16" s="369" t="s">
        <v>21</v>
      </c>
      <c r="AN16" s="369">
        <v>3492</v>
      </c>
      <c r="AO16" s="369">
        <v>1678</v>
      </c>
      <c r="AP16" s="369">
        <v>1814</v>
      </c>
      <c r="AQ16" s="369" t="s">
        <v>21</v>
      </c>
      <c r="AR16" s="369">
        <v>100</v>
      </c>
      <c r="AS16" s="1643">
        <v>42736</v>
      </c>
      <c r="AT16" s="1644">
        <v>42736</v>
      </c>
      <c r="AU16" s="1640"/>
      <c r="AV16" s="1641">
        <v>42736</v>
      </c>
      <c r="AW16" s="1642"/>
      <c r="AX16" s="369">
        <v>1425887</v>
      </c>
      <c r="AY16" s="369">
        <v>1431644</v>
      </c>
      <c r="AZ16" s="369">
        <v>941026</v>
      </c>
      <c r="BA16" s="369">
        <v>411155</v>
      </c>
      <c r="BB16" s="369">
        <v>79462</v>
      </c>
      <c r="BC16" s="369">
        <v>57884</v>
      </c>
      <c r="BD16" s="369">
        <v>21578</v>
      </c>
      <c r="BE16" s="369">
        <v>3063</v>
      </c>
      <c r="BF16" s="369">
        <v>99519</v>
      </c>
      <c r="BG16" s="369">
        <v>458069</v>
      </c>
      <c r="BH16" s="369">
        <v>458069</v>
      </c>
      <c r="BI16" s="369">
        <v>35693</v>
      </c>
      <c r="BJ16" s="369">
        <v>354736</v>
      </c>
      <c r="BK16" s="369">
        <v>67640</v>
      </c>
      <c r="BL16" s="369">
        <v>49238</v>
      </c>
      <c r="BM16" s="369">
        <v>18402</v>
      </c>
      <c r="BN16" s="369" t="s">
        <v>22</v>
      </c>
      <c r="BO16" s="381" t="s">
        <v>22</v>
      </c>
      <c r="BP16" s="1645">
        <v>42736</v>
      </c>
      <c r="BQ16" s="1644">
        <v>42736</v>
      </c>
      <c r="BR16" s="1449"/>
      <c r="BS16" s="1449"/>
      <c r="BT16" s="1449"/>
    </row>
    <row r="17" spans="1:72" ht="15" customHeight="1">
      <c r="A17" s="1640"/>
      <c r="B17" s="1641">
        <v>43101</v>
      </c>
      <c r="C17" s="1642"/>
      <c r="D17" s="369">
        <v>1891654</v>
      </c>
      <c r="E17" s="369">
        <v>1874599</v>
      </c>
      <c r="F17" s="369">
        <v>1331367</v>
      </c>
      <c r="G17" s="369">
        <v>414763</v>
      </c>
      <c r="H17" s="369">
        <v>128470</v>
      </c>
      <c r="I17" s="369">
        <v>86143</v>
      </c>
      <c r="J17" s="369">
        <v>42327</v>
      </c>
      <c r="K17" s="369">
        <v>191</v>
      </c>
      <c r="L17" s="369">
        <v>198867</v>
      </c>
      <c r="M17" s="369">
        <v>3556</v>
      </c>
      <c r="N17" s="369">
        <v>3571</v>
      </c>
      <c r="O17" s="369">
        <v>1602</v>
      </c>
      <c r="P17" s="369" t="s">
        <v>21</v>
      </c>
      <c r="Q17" s="369">
        <v>1969</v>
      </c>
      <c r="R17" s="369">
        <v>309</v>
      </c>
      <c r="S17" s="369">
        <v>1660</v>
      </c>
      <c r="T17" s="369" t="s">
        <v>21</v>
      </c>
      <c r="U17" s="369">
        <v>138</v>
      </c>
      <c r="V17" s="1643">
        <v>43101</v>
      </c>
      <c r="W17" s="1644">
        <v>43101</v>
      </c>
      <c r="X17" s="1640"/>
      <c r="Y17" s="1641">
        <v>43101</v>
      </c>
      <c r="Z17" s="1642"/>
      <c r="AA17" s="369">
        <v>26446</v>
      </c>
      <c r="AB17" s="369">
        <v>26527</v>
      </c>
      <c r="AC17" s="369">
        <v>9642</v>
      </c>
      <c r="AD17" s="369">
        <v>10867</v>
      </c>
      <c r="AE17" s="369">
        <v>6018</v>
      </c>
      <c r="AF17" s="369">
        <v>1835</v>
      </c>
      <c r="AG17" s="369">
        <v>4183</v>
      </c>
      <c r="AH17" s="369">
        <v>30</v>
      </c>
      <c r="AI17" s="369">
        <v>6253</v>
      </c>
      <c r="AJ17" s="369">
        <v>4287</v>
      </c>
      <c r="AK17" s="369">
        <v>4288</v>
      </c>
      <c r="AL17" s="369">
        <v>556</v>
      </c>
      <c r="AM17" s="369" t="s">
        <v>21</v>
      </c>
      <c r="AN17" s="369">
        <v>3732</v>
      </c>
      <c r="AO17" s="369">
        <v>1731</v>
      </c>
      <c r="AP17" s="369">
        <v>2001</v>
      </c>
      <c r="AQ17" s="369" t="s">
        <v>21</v>
      </c>
      <c r="AR17" s="369">
        <v>101</v>
      </c>
      <c r="AS17" s="1643">
        <v>43101</v>
      </c>
      <c r="AT17" s="1644">
        <v>43101</v>
      </c>
      <c r="AU17" s="1640"/>
      <c r="AV17" s="1641">
        <v>43101</v>
      </c>
      <c r="AW17" s="1642"/>
      <c r="AX17" s="369">
        <v>1397195</v>
      </c>
      <c r="AY17" s="369">
        <v>1417231</v>
      </c>
      <c r="AZ17" s="369">
        <v>937106</v>
      </c>
      <c r="BA17" s="369">
        <v>401217</v>
      </c>
      <c r="BB17" s="369">
        <v>78908</v>
      </c>
      <c r="BC17" s="369">
        <v>59308</v>
      </c>
      <c r="BD17" s="369">
        <v>19601</v>
      </c>
      <c r="BE17" s="369" t="s">
        <v>21</v>
      </c>
      <c r="BF17" s="369">
        <v>79483</v>
      </c>
      <c r="BG17" s="369">
        <v>446561</v>
      </c>
      <c r="BH17" s="369">
        <v>446561</v>
      </c>
      <c r="BI17" s="369">
        <v>34020</v>
      </c>
      <c r="BJ17" s="369">
        <v>345461</v>
      </c>
      <c r="BK17" s="369">
        <v>67080</v>
      </c>
      <c r="BL17" s="369">
        <v>50355</v>
      </c>
      <c r="BM17" s="369">
        <v>16725</v>
      </c>
      <c r="BN17" s="369" t="s">
        <v>22</v>
      </c>
      <c r="BO17" s="381" t="s">
        <v>22</v>
      </c>
      <c r="BP17" s="1645">
        <v>43101</v>
      </c>
      <c r="BQ17" s="1644">
        <v>43101</v>
      </c>
      <c r="BR17" s="1449"/>
      <c r="BS17" s="1449"/>
      <c r="BT17" s="1449"/>
    </row>
    <row r="18" spans="1:72" ht="15" customHeight="1">
      <c r="A18" s="1646">
        <v>43586</v>
      </c>
      <c r="B18" s="1641">
        <v>43586</v>
      </c>
      <c r="C18" s="1647">
        <v>43586</v>
      </c>
      <c r="D18" s="369">
        <v>1787048</v>
      </c>
      <c r="E18" s="369">
        <v>1783852</v>
      </c>
      <c r="F18" s="369">
        <v>1262790</v>
      </c>
      <c r="G18" s="369">
        <v>389269</v>
      </c>
      <c r="H18" s="369">
        <v>131793</v>
      </c>
      <c r="I18" s="369">
        <v>82598</v>
      </c>
      <c r="J18" s="369">
        <v>49195</v>
      </c>
      <c r="K18" s="369">
        <v>155</v>
      </c>
      <c r="L18" s="369">
        <v>203219</v>
      </c>
      <c r="M18" s="369">
        <v>3098</v>
      </c>
      <c r="N18" s="369">
        <v>3114</v>
      </c>
      <c r="O18" s="369">
        <v>1318</v>
      </c>
      <c r="P18" s="369" t="s">
        <v>21</v>
      </c>
      <c r="Q18" s="369">
        <v>1796</v>
      </c>
      <c r="R18" s="369">
        <v>302</v>
      </c>
      <c r="S18" s="369">
        <v>1494</v>
      </c>
      <c r="T18" s="369">
        <v>17</v>
      </c>
      <c r="U18" s="369">
        <v>106</v>
      </c>
      <c r="V18" s="1643">
        <v>43586</v>
      </c>
      <c r="W18" s="1644">
        <v>43586</v>
      </c>
      <c r="X18" s="1646">
        <v>43586</v>
      </c>
      <c r="Y18" s="1641">
        <v>43586</v>
      </c>
      <c r="Z18" s="1647">
        <v>43586</v>
      </c>
      <c r="AA18" s="369">
        <v>25573</v>
      </c>
      <c r="AB18" s="369">
        <v>24918</v>
      </c>
      <c r="AC18" s="369">
        <v>12278</v>
      </c>
      <c r="AD18" s="369">
        <v>6704</v>
      </c>
      <c r="AE18" s="369">
        <v>5936</v>
      </c>
      <c r="AF18" s="369">
        <v>1054</v>
      </c>
      <c r="AG18" s="369">
        <v>4882</v>
      </c>
      <c r="AH18" s="369" t="s">
        <v>21</v>
      </c>
      <c r="AI18" s="369">
        <v>6844</v>
      </c>
      <c r="AJ18" s="369">
        <v>3940</v>
      </c>
      <c r="AK18" s="369">
        <v>3950</v>
      </c>
      <c r="AL18" s="369">
        <v>541</v>
      </c>
      <c r="AM18" s="369" t="s">
        <v>21</v>
      </c>
      <c r="AN18" s="369">
        <v>3409</v>
      </c>
      <c r="AO18" s="369">
        <v>1602</v>
      </c>
      <c r="AP18" s="369">
        <v>1807</v>
      </c>
      <c r="AQ18" s="369" t="s">
        <v>21</v>
      </c>
      <c r="AR18" s="369">
        <v>100</v>
      </c>
      <c r="AS18" s="1643">
        <v>43586</v>
      </c>
      <c r="AT18" s="1644">
        <v>43586</v>
      </c>
      <c r="AU18" s="1646">
        <v>43586</v>
      </c>
      <c r="AV18" s="1641">
        <v>43586</v>
      </c>
      <c r="AW18" s="1647">
        <v>43586</v>
      </c>
      <c r="AX18" s="369">
        <v>1396264</v>
      </c>
      <c r="AY18" s="369">
        <v>1370645</v>
      </c>
      <c r="AZ18" s="369">
        <v>903695</v>
      </c>
      <c r="BA18" s="369">
        <v>382434</v>
      </c>
      <c r="BB18" s="369">
        <v>84517</v>
      </c>
      <c r="BC18" s="369">
        <v>57313</v>
      </c>
      <c r="BD18" s="369">
        <v>27204</v>
      </c>
      <c r="BE18" s="369" t="s">
        <v>21</v>
      </c>
      <c r="BF18" s="369">
        <v>106587</v>
      </c>
      <c r="BG18" s="369">
        <v>437933</v>
      </c>
      <c r="BH18" s="369">
        <v>437933</v>
      </c>
      <c r="BI18" s="369">
        <v>37175</v>
      </c>
      <c r="BJ18" s="369">
        <v>329029</v>
      </c>
      <c r="BK18" s="369">
        <v>71729</v>
      </c>
      <c r="BL18" s="369">
        <v>48592</v>
      </c>
      <c r="BM18" s="369">
        <v>23137</v>
      </c>
      <c r="BN18" s="369" t="s">
        <v>22</v>
      </c>
      <c r="BO18" s="381" t="s">
        <v>22</v>
      </c>
      <c r="BP18" s="1645">
        <v>43586</v>
      </c>
      <c r="BQ18" s="1644">
        <v>43586</v>
      </c>
      <c r="BR18" s="1449"/>
      <c r="BS18" s="1449"/>
      <c r="BT18" s="1449"/>
    </row>
    <row r="19" spans="1:72" ht="15" customHeight="1">
      <c r="A19" s="1640"/>
      <c r="B19" s="1641">
        <v>43831</v>
      </c>
      <c r="C19" s="1642"/>
      <c r="D19" s="369">
        <v>1678295</v>
      </c>
      <c r="E19" s="369">
        <v>1732664</v>
      </c>
      <c r="F19" s="369">
        <v>1199457</v>
      </c>
      <c r="G19" s="369">
        <v>401466</v>
      </c>
      <c r="H19" s="369">
        <v>131741</v>
      </c>
      <c r="I19" s="369">
        <v>79360</v>
      </c>
      <c r="J19" s="369">
        <v>52380</v>
      </c>
      <c r="K19" s="369">
        <v>108</v>
      </c>
      <c r="L19" s="369">
        <v>148667</v>
      </c>
      <c r="M19" s="369">
        <v>2051</v>
      </c>
      <c r="N19" s="369">
        <v>2093</v>
      </c>
      <c r="O19" s="369">
        <v>389</v>
      </c>
      <c r="P19" s="369" t="s">
        <v>21</v>
      </c>
      <c r="Q19" s="369">
        <v>1704</v>
      </c>
      <c r="R19" s="369">
        <v>282</v>
      </c>
      <c r="S19" s="369">
        <v>1422</v>
      </c>
      <c r="T19" s="369" t="s">
        <v>21</v>
      </c>
      <c r="U19" s="369">
        <v>63</v>
      </c>
      <c r="V19" s="1643">
        <v>43831</v>
      </c>
      <c r="W19" s="1644">
        <v>43831</v>
      </c>
      <c r="X19" s="1640"/>
      <c r="Y19" s="1641">
        <v>43831</v>
      </c>
      <c r="Z19" s="1642"/>
      <c r="AA19" s="369">
        <v>26804</v>
      </c>
      <c r="AB19" s="369">
        <v>26914</v>
      </c>
      <c r="AC19" s="369">
        <v>14627</v>
      </c>
      <c r="AD19" s="369">
        <v>7251</v>
      </c>
      <c r="AE19" s="369">
        <v>5036</v>
      </c>
      <c r="AF19" s="369">
        <v>1245</v>
      </c>
      <c r="AG19" s="369">
        <v>3791</v>
      </c>
      <c r="AH19" s="369" t="s">
        <v>21</v>
      </c>
      <c r="AI19" s="369">
        <v>6739</v>
      </c>
      <c r="AJ19" s="369">
        <v>3800</v>
      </c>
      <c r="AK19" s="369">
        <v>3801</v>
      </c>
      <c r="AL19" s="369">
        <v>497</v>
      </c>
      <c r="AM19" s="369" t="s">
        <v>21</v>
      </c>
      <c r="AN19" s="369">
        <v>3304</v>
      </c>
      <c r="AO19" s="369">
        <v>1421</v>
      </c>
      <c r="AP19" s="369">
        <v>1883</v>
      </c>
      <c r="AQ19" s="369" t="s">
        <v>21</v>
      </c>
      <c r="AR19" s="369">
        <v>96</v>
      </c>
      <c r="AS19" s="1643">
        <v>43831</v>
      </c>
      <c r="AT19" s="1644">
        <v>43831</v>
      </c>
      <c r="AU19" s="1640"/>
      <c r="AV19" s="1641">
        <v>43831</v>
      </c>
      <c r="AW19" s="1642"/>
      <c r="AX19" s="369">
        <v>1309636</v>
      </c>
      <c r="AY19" s="369">
        <v>1347888</v>
      </c>
      <c r="AZ19" s="369">
        <v>864940</v>
      </c>
      <c r="BA19" s="369">
        <v>394087</v>
      </c>
      <c r="BB19" s="369">
        <v>88862</v>
      </c>
      <c r="BC19" s="369">
        <v>54958</v>
      </c>
      <c r="BD19" s="369">
        <v>33904</v>
      </c>
      <c r="BE19" s="369" t="s">
        <v>21</v>
      </c>
      <c r="BF19" s="369">
        <v>68328</v>
      </c>
      <c r="BG19" s="369">
        <v>457969</v>
      </c>
      <c r="BH19" s="369">
        <v>457969</v>
      </c>
      <c r="BI19" s="369">
        <v>43983</v>
      </c>
      <c r="BJ19" s="369">
        <v>337884</v>
      </c>
      <c r="BK19" s="369">
        <v>76102</v>
      </c>
      <c r="BL19" s="369">
        <v>47046</v>
      </c>
      <c r="BM19" s="369">
        <v>29056</v>
      </c>
      <c r="BN19" s="369" t="s">
        <v>22</v>
      </c>
      <c r="BO19" s="381" t="s">
        <v>22</v>
      </c>
      <c r="BP19" s="1645">
        <v>43831</v>
      </c>
      <c r="BQ19" s="1644">
        <v>43831</v>
      </c>
      <c r="BR19" s="1449"/>
      <c r="BS19" s="1449"/>
      <c r="BT19" s="1449"/>
    </row>
    <row r="20" spans="1:72" ht="7.5" customHeight="1">
      <c r="A20" s="1640"/>
      <c r="B20" s="1648"/>
      <c r="C20" s="1642"/>
      <c r="D20" s="371"/>
      <c r="E20" s="371"/>
      <c r="F20" s="371"/>
      <c r="G20" s="371"/>
      <c r="H20" s="371"/>
      <c r="I20" s="371"/>
      <c r="J20" s="371"/>
      <c r="K20" s="371"/>
      <c r="L20" s="371"/>
      <c r="M20" s="371"/>
      <c r="N20" s="371"/>
      <c r="O20" s="371"/>
      <c r="P20" s="371"/>
      <c r="Q20" s="371"/>
      <c r="R20" s="371"/>
      <c r="S20" s="371"/>
      <c r="T20" s="371"/>
      <c r="U20" s="371"/>
      <c r="V20" s="1649"/>
      <c r="W20" s="1625"/>
      <c r="X20" s="1640"/>
      <c r="Y20" s="1648"/>
      <c r="Z20" s="1642"/>
      <c r="AA20" s="371"/>
      <c r="AB20" s="371"/>
      <c r="AC20" s="371"/>
      <c r="AD20" s="371"/>
      <c r="AE20" s="371"/>
      <c r="AF20" s="371"/>
      <c r="AG20" s="371"/>
      <c r="AH20" s="371"/>
      <c r="AI20" s="371"/>
      <c r="AJ20" s="371"/>
      <c r="AK20" s="371"/>
      <c r="AL20" s="371"/>
      <c r="AM20" s="371"/>
      <c r="AN20" s="371"/>
      <c r="AO20" s="371"/>
      <c r="AP20" s="371"/>
      <c r="AQ20" s="371"/>
      <c r="AR20" s="371"/>
      <c r="AS20" s="1649"/>
      <c r="AT20" s="1625"/>
      <c r="AU20" s="1640"/>
      <c r="AV20" s="1648"/>
      <c r="AW20" s="1642"/>
      <c r="AX20" s="371"/>
      <c r="AY20" s="371"/>
      <c r="AZ20" s="371"/>
      <c r="BA20" s="371"/>
      <c r="BB20" s="371"/>
      <c r="BC20" s="371"/>
      <c r="BD20" s="371"/>
      <c r="BE20" s="371"/>
      <c r="BF20" s="371"/>
      <c r="BG20" s="371"/>
      <c r="BH20" s="371"/>
      <c r="BI20" s="371"/>
      <c r="BJ20" s="371"/>
      <c r="BK20" s="371"/>
      <c r="BL20" s="371"/>
      <c r="BM20" s="371"/>
      <c r="BN20" s="371"/>
      <c r="BO20" s="371"/>
      <c r="BP20" s="1649"/>
      <c r="BQ20" s="1625"/>
      <c r="BR20" s="1449"/>
      <c r="BS20" s="1449"/>
      <c r="BT20" s="1449"/>
    </row>
    <row r="21" spans="1:72" ht="15" customHeight="1">
      <c r="A21" s="1650">
        <v>43191</v>
      </c>
      <c r="B21" s="1651">
        <v>43191</v>
      </c>
      <c r="C21" s="1652">
        <v>43191</v>
      </c>
      <c r="D21" s="372">
        <v>1831083</v>
      </c>
      <c r="E21" s="372">
        <v>1840464</v>
      </c>
      <c r="F21" s="372">
        <v>1311005</v>
      </c>
      <c r="G21" s="372">
        <v>402541</v>
      </c>
      <c r="H21" s="372">
        <v>126918</v>
      </c>
      <c r="I21" s="372">
        <v>84483</v>
      </c>
      <c r="J21" s="372">
        <v>42435</v>
      </c>
      <c r="K21" s="372">
        <v>185</v>
      </c>
      <c r="L21" s="372">
        <v>159732</v>
      </c>
      <c r="M21" s="372">
        <v>3426</v>
      </c>
      <c r="N21" s="372">
        <v>3436</v>
      </c>
      <c r="O21" s="372">
        <v>1560</v>
      </c>
      <c r="P21" s="372" t="s">
        <v>21</v>
      </c>
      <c r="Q21" s="372">
        <v>1876</v>
      </c>
      <c r="R21" s="372">
        <v>294</v>
      </c>
      <c r="S21" s="372">
        <v>1582</v>
      </c>
      <c r="T21" s="372">
        <v>17</v>
      </c>
      <c r="U21" s="372">
        <v>122</v>
      </c>
      <c r="V21" s="1653">
        <v>43191</v>
      </c>
      <c r="W21" s="1654">
        <v>43191</v>
      </c>
      <c r="X21" s="1650">
        <v>43191</v>
      </c>
      <c r="Y21" s="1651">
        <v>43191</v>
      </c>
      <c r="Z21" s="1652">
        <v>43191</v>
      </c>
      <c r="AA21" s="372">
        <v>25927</v>
      </c>
      <c r="AB21" s="372">
        <v>25483</v>
      </c>
      <c r="AC21" s="372">
        <v>10346</v>
      </c>
      <c r="AD21" s="372">
        <v>8593</v>
      </c>
      <c r="AE21" s="372">
        <v>6544</v>
      </c>
      <c r="AF21" s="372">
        <v>1410</v>
      </c>
      <c r="AG21" s="372">
        <v>5134</v>
      </c>
      <c r="AH21" s="372">
        <v>30</v>
      </c>
      <c r="AI21" s="372">
        <v>6149</v>
      </c>
      <c r="AJ21" s="372">
        <v>4213</v>
      </c>
      <c r="AK21" s="372">
        <v>4234</v>
      </c>
      <c r="AL21" s="372">
        <v>558</v>
      </c>
      <c r="AM21" s="372" t="s">
        <v>21</v>
      </c>
      <c r="AN21" s="372">
        <v>3676</v>
      </c>
      <c r="AO21" s="372">
        <v>1766</v>
      </c>
      <c r="AP21" s="372">
        <v>1910</v>
      </c>
      <c r="AQ21" s="372" t="s">
        <v>21</v>
      </c>
      <c r="AR21" s="372">
        <v>89</v>
      </c>
      <c r="AS21" s="1653">
        <v>43191</v>
      </c>
      <c r="AT21" s="1654">
        <v>43191</v>
      </c>
      <c r="AU21" s="1650">
        <v>43191</v>
      </c>
      <c r="AV21" s="1651">
        <v>43191</v>
      </c>
      <c r="AW21" s="1652">
        <v>43191</v>
      </c>
      <c r="AX21" s="372">
        <v>1410534</v>
      </c>
      <c r="AY21" s="372">
        <v>1400642</v>
      </c>
      <c r="AZ21" s="372">
        <v>931021</v>
      </c>
      <c r="BA21" s="372">
        <v>391416</v>
      </c>
      <c r="BB21" s="372">
        <v>78206</v>
      </c>
      <c r="BC21" s="372">
        <v>58223</v>
      </c>
      <c r="BD21" s="372">
        <v>19983</v>
      </c>
      <c r="BE21" s="372" t="s">
        <v>21</v>
      </c>
      <c r="BF21" s="372">
        <v>76397</v>
      </c>
      <c r="BG21" s="372">
        <v>435325</v>
      </c>
      <c r="BH21" s="372">
        <v>435325</v>
      </c>
      <c r="BI21" s="372">
        <v>31580</v>
      </c>
      <c r="BJ21" s="372">
        <v>337275</v>
      </c>
      <c r="BK21" s="372">
        <v>66470</v>
      </c>
      <c r="BL21" s="372">
        <v>49442</v>
      </c>
      <c r="BM21" s="372">
        <v>17028</v>
      </c>
      <c r="BN21" s="372" t="s">
        <v>22</v>
      </c>
      <c r="BO21" s="372" t="s">
        <v>22</v>
      </c>
      <c r="BP21" s="1653">
        <v>43191</v>
      </c>
      <c r="BQ21" s="1654">
        <v>43191</v>
      </c>
      <c r="BR21" s="1449"/>
      <c r="BS21" s="1449"/>
      <c r="BT21" s="1449"/>
    </row>
    <row r="22" spans="1:72" ht="15" customHeight="1">
      <c r="A22" s="1650">
        <v>43586</v>
      </c>
      <c r="B22" s="1651">
        <v>43586</v>
      </c>
      <c r="C22" s="1652">
        <v>43586</v>
      </c>
      <c r="D22" s="372">
        <v>1788806</v>
      </c>
      <c r="E22" s="372">
        <v>1802596</v>
      </c>
      <c r="F22" s="372">
        <v>1268534</v>
      </c>
      <c r="G22" s="372">
        <v>396439</v>
      </c>
      <c r="H22" s="372">
        <v>137623</v>
      </c>
      <c r="I22" s="372">
        <v>84136</v>
      </c>
      <c r="J22" s="372">
        <v>53487</v>
      </c>
      <c r="K22" s="372">
        <v>108</v>
      </c>
      <c r="L22" s="372">
        <v>145704</v>
      </c>
      <c r="M22" s="372">
        <v>2716</v>
      </c>
      <c r="N22" s="372">
        <v>2746</v>
      </c>
      <c r="O22" s="372">
        <v>964</v>
      </c>
      <c r="P22" s="372" t="s">
        <v>21</v>
      </c>
      <c r="Q22" s="372">
        <v>1782</v>
      </c>
      <c r="R22" s="372">
        <v>299</v>
      </c>
      <c r="S22" s="372">
        <v>1483</v>
      </c>
      <c r="T22" s="372" t="s">
        <v>21</v>
      </c>
      <c r="U22" s="372">
        <v>93</v>
      </c>
      <c r="V22" s="1653">
        <v>43586</v>
      </c>
      <c r="W22" s="1654">
        <v>43586</v>
      </c>
      <c r="X22" s="1650">
        <v>43586</v>
      </c>
      <c r="Y22" s="1651">
        <v>43586</v>
      </c>
      <c r="Z22" s="1652">
        <v>43586</v>
      </c>
      <c r="AA22" s="372">
        <v>24452</v>
      </c>
      <c r="AB22" s="372">
        <v>23979</v>
      </c>
      <c r="AC22" s="372">
        <v>12631</v>
      </c>
      <c r="AD22" s="372">
        <v>6278</v>
      </c>
      <c r="AE22" s="372">
        <v>5070</v>
      </c>
      <c r="AF22" s="372">
        <v>1171</v>
      </c>
      <c r="AG22" s="372">
        <v>3899</v>
      </c>
      <c r="AH22" s="372" t="s">
        <v>21</v>
      </c>
      <c r="AI22" s="372">
        <v>6555</v>
      </c>
      <c r="AJ22" s="372">
        <v>4173</v>
      </c>
      <c r="AK22" s="372">
        <v>4164</v>
      </c>
      <c r="AL22" s="372">
        <v>521</v>
      </c>
      <c r="AM22" s="372" t="s">
        <v>21</v>
      </c>
      <c r="AN22" s="372">
        <v>3643</v>
      </c>
      <c r="AO22" s="372">
        <v>1608</v>
      </c>
      <c r="AP22" s="372">
        <v>2035</v>
      </c>
      <c r="AQ22" s="372" t="s">
        <v>21</v>
      </c>
      <c r="AR22" s="372">
        <v>98</v>
      </c>
      <c r="AS22" s="1653">
        <v>43586</v>
      </c>
      <c r="AT22" s="1654">
        <v>43586</v>
      </c>
      <c r="AU22" s="1650">
        <v>43586</v>
      </c>
      <c r="AV22" s="1651">
        <v>43586</v>
      </c>
      <c r="AW22" s="1652">
        <v>43586</v>
      </c>
      <c r="AX22" s="372">
        <v>1402366</v>
      </c>
      <c r="AY22" s="372">
        <v>1387726</v>
      </c>
      <c r="AZ22" s="372">
        <v>906714</v>
      </c>
      <c r="BA22" s="372">
        <v>390041</v>
      </c>
      <c r="BB22" s="372">
        <v>90971</v>
      </c>
      <c r="BC22" s="372">
        <v>58397</v>
      </c>
      <c r="BD22" s="372">
        <v>32574</v>
      </c>
      <c r="BE22" s="372" t="s">
        <v>21</v>
      </c>
      <c r="BF22" s="372">
        <v>91038</v>
      </c>
      <c r="BG22" s="372">
        <v>454718</v>
      </c>
      <c r="BH22" s="372">
        <v>454718</v>
      </c>
      <c r="BI22" s="372">
        <v>42549</v>
      </c>
      <c r="BJ22" s="372">
        <v>334948</v>
      </c>
      <c r="BK22" s="372">
        <v>77221</v>
      </c>
      <c r="BL22" s="372">
        <v>49469</v>
      </c>
      <c r="BM22" s="372">
        <v>27752</v>
      </c>
      <c r="BN22" s="372" t="s">
        <v>22</v>
      </c>
      <c r="BO22" s="372" t="s">
        <v>22</v>
      </c>
      <c r="BP22" s="1653">
        <v>43586</v>
      </c>
      <c r="BQ22" s="1654">
        <v>43586</v>
      </c>
      <c r="BR22" s="1449"/>
      <c r="BS22" s="1449"/>
      <c r="BT22" s="1449"/>
    </row>
    <row r="23" spans="1:72" ht="7.5" customHeight="1">
      <c r="A23" s="1655"/>
      <c r="B23" s="1656"/>
      <c r="C23" s="1657"/>
      <c r="D23" s="372"/>
      <c r="E23" s="372"/>
      <c r="F23" s="372"/>
      <c r="G23" s="372"/>
      <c r="H23" s="372"/>
      <c r="I23" s="372"/>
      <c r="J23" s="372"/>
      <c r="K23" s="372"/>
      <c r="L23" s="372"/>
      <c r="M23" s="372"/>
      <c r="N23" s="372"/>
      <c r="O23" s="372"/>
      <c r="P23" s="372"/>
      <c r="Q23" s="372"/>
      <c r="R23" s="372"/>
      <c r="S23" s="372"/>
      <c r="T23" s="372"/>
      <c r="U23" s="372"/>
      <c r="V23" s="1649"/>
      <c r="W23" s="1625"/>
      <c r="X23" s="1655"/>
      <c r="Y23" s="1656"/>
      <c r="Z23" s="1657"/>
      <c r="AA23" s="372"/>
      <c r="AB23" s="372"/>
      <c r="AC23" s="372"/>
      <c r="AD23" s="372"/>
      <c r="AE23" s="372"/>
      <c r="AF23" s="372"/>
      <c r="AG23" s="372"/>
      <c r="AH23" s="372"/>
      <c r="AI23" s="372"/>
      <c r="AJ23" s="372"/>
      <c r="AK23" s="372"/>
      <c r="AL23" s="372"/>
      <c r="AM23" s="372"/>
      <c r="AN23" s="372"/>
      <c r="AO23" s="372"/>
      <c r="AP23" s="372"/>
      <c r="AQ23" s="372"/>
      <c r="AR23" s="372"/>
      <c r="AS23" s="1649"/>
      <c r="AT23" s="1625"/>
      <c r="AU23" s="1655"/>
      <c r="AV23" s="1656"/>
      <c r="AW23" s="1657"/>
      <c r="AX23" s="372"/>
      <c r="AY23" s="372"/>
      <c r="AZ23" s="372"/>
      <c r="BA23" s="372"/>
      <c r="BB23" s="372"/>
      <c r="BC23" s="372"/>
      <c r="BD23" s="372"/>
      <c r="BE23" s="372"/>
      <c r="BF23" s="372"/>
      <c r="BG23" s="372"/>
      <c r="BH23" s="372"/>
      <c r="BI23" s="372"/>
      <c r="BJ23" s="372"/>
      <c r="BK23" s="372"/>
      <c r="BL23" s="372"/>
      <c r="BM23" s="372"/>
      <c r="BN23" s="372"/>
      <c r="BO23" s="372"/>
      <c r="BP23" s="1649"/>
      <c r="BQ23" s="1625"/>
      <c r="BR23" s="1449"/>
      <c r="BS23" s="1449"/>
      <c r="BT23" s="1449"/>
    </row>
    <row r="24" spans="1:72" ht="15" customHeight="1">
      <c r="A24" s="1658" t="s">
        <v>2153</v>
      </c>
      <c r="B24" s="1659" t="s">
        <v>23</v>
      </c>
      <c r="C24" s="1660" t="s">
        <v>162</v>
      </c>
      <c r="D24" s="372">
        <v>417596</v>
      </c>
      <c r="E24" s="372">
        <v>474965</v>
      </c>
      <c r="F24" s="372">
        <v>333062</v>
      </c>
      <c r="G24" s="372">
        <v>105120</v>
      </c>
      <c r="H24" s="372">
        <v>36783</v>
      </c>
      <c r="I24" s="372">
        <v>20945</v>
      </c>
      <c r="J24" s="372">
        <v>15838</v>
      </c>
      <c r="K24" s="372">
        <v>108</v>
      </c>
      <c r="L24" s="372">
        <v>145704</v>
      </c>
      <c r="M24" s="372">
        <v>618</v>
      </c>
      <c r="N24" s="372">
        <v>630</v>
      </c>
      <c r="O24" s="372">
        <v>110</v>
      </c>
      <c r="P24" s="372" t="s">
        <v>21</v>
      </c>
      <c r="Q24" s="372">
        <v>520</v>
      </c>
      <c r="R24" s="372">
        <v>64</v>
      </c>
      <c r="S24" s="372">
        <v>456</v>
      </c>
      <c r="T24" s="372" t="s">
        <v>21</v>
      </c>
      <c r="U24" s="372">
        <v>93</v>
      </c>
      <c r="V24" s="1661" t="s">
        <v>24</v>
      </c>
      <c r="W24" s="1662" t="s">
        <v>2155</v>
      </c>
      <c r="X24" s="1658" t="s">
        <v>2153</v>
      </c>
      <c r="Y24" s="1659" t="s">
        <v>23</v>
      </c>
      <c r="Z24" s="1660" t="s">
        <v>162</v>
      </c>
      <c r="AA24" s="372">
        <v>5537</v>
      </c>
      <c r="AB24" s="372">
        <v>5827</v>
      </c>
      <c r="AC24" s="372">
        <v>3660</v>
      </c>
      <c r="AD24" s="372">
        <v>694</v>
      </c>
      <c r="AE24" s="372">
        <v>1473</v>
      </c>
      <c r="AF24" s="372">
        <v>387</v>
      </c>
      <c r="AG24" s="372">
        <v>1086</v>
      </c>
      <c r="AH24" s="372" t="s">
        <v>21</v>
      </c>
      <c r="AI24" s="372">
        <v>6555</v>
      </c>
      <c r="AJ24" s="372">
        <v>1195</v>
      </c>
      <c r="AK24" s="372">
        <v>1196</v>
      </c>
      <c r="AL24" s="372">
        <v>119</v>
      </c>
      <c r="AM24" s="372" t="s">
        <v>21</v>
      </c>
      <c r="AN24" s="372">
        <v>1077</v>
      </c>
      <c r="AO24" s="372">
        <v>444</v>
      </c>
      <c r="AP24" s="372">
        <v>633</v>
      </c>
      <c r="AQ24" s="372" t="s">
        <v>21</v>
      </c>
      <c r="AR24" s="372">
        <v>98</v>
      </c>
      <c r="AS24" s="1661" t="s">
        <v>24</v>
      </c>
      <c r="AT24" s="1662" t="s">
        <v>2155</v>
      </c>
      <c r="AU24" s="1658" t="s">
        <v>2153</v>
      </c>
      <c r="AV24" s="1659" t="s">
        <v>23</v>
      </c>
      <c r="AW24" s="1660" t="s">
        <v>162</v>
      </c>
      <c r="AX24" s="372">
        <v>356105</v>
      </c>
      <c r="AY24" s="372">
        <v>371655</v>
      </c>
      <c r="AZ24" s="372">
        <v>242375</v>
      </c>
      <c r="BA24" s="372">
        <v>104408</v>
      </c>
      <c r="BB24" s="372">
        <v>24872</v>
      </c>
      <c r="BC24" s="372">
        <v>14133</v>
      </c>
      <c r="BD24" s="372">
        <v>10739</v>
      </c>
      <c r="BE24" s="372" t="s">
        <v>21</v>
      </c>
      <c r="BF24" s="372">
        <v>91038</v>
      </c>
      <c r="BG24" s="372">
        <v>122309</v>
      </c>
      <c r="BH24" s="372">
        <v>122309</v>
      </c>
      <c r="BI24" s="372">
        <v>11423</v>
      </c>
      <c r="BJ24" s="372">
        <v>89728</v>
      </c>
      <c r="BK24" s="372">
        <v>21158</v>
      </c>
      <c r="BL24" s="372">
        <v>11976</v>
      </c>
      <c r="BM24" s="372">
        <v>9182</v>
      </c>
      <c r="BN24" s="372" t="s">
        <v>22</v>
      </c>
      <c r="BO24" s="372" t="s">
        <v>22</v>
      </c>
      <c r="BP24" s="1661" t="s">
        <v>24</v>
      </c>
      <c r="BQ24" s="1662" t="s">
        <v>2155</v>
      </c>
      <c r="BR24" s="1449"/>
      <c r="BS24" s="1449"/>
      <c r="BT24" s="1449"/>
    </row>
    <row r="25" spans="1:72" ht="15" customHeight="1">
      <c r="A25" s="1658" t="s">
        <v>25</v>
      </c>
      <c r="B25" s="1663" t="s">
        <v>25</v>
      </c>
      <c r="C25" s="1660" t="s">
        <v>163</v>
      </c>
      <c r="D25" s="372">
        <v>450269</v>
      </c>
      <c r="E25" s="372">
        <v>420268</v>
      </c>
      <c r="F25" s="372">
        <v>293682</v>
      </c>
      <c r="G25" s="372">
        <v>91973</v>
      </c>
      <c r="H25" s="372">
        <v>34614</v>
      </c>
      <c r="I25" s="372">
        <v>21091</v>
      </c>
      <c r="J25" s="372">
        <v>13523</v>
      </c>
      <c r="K25" s="372" t="s">
        <v>21</v>
      </c>
      <c r="L25" s="372">
        <v>175706</v>
      </c>
      <c r="M25" s="372">
        <v>489</v>
      </c>
      <c r="N25" s="372">
        <v>471</v>
      </c>
      <c r="O25" s="372">
        <v>92</v>
      </c>
      <c r="P25" s="372" t="s">
        <v>21</v>
      </c>
      <c r="Q25" s="372">
        <v>379</v>
      </c>
      <c r="R25" s="372">
        <v>50</v>
      </c>
      <c r="S25" s="372">
        <v>329</v>
      </c>
      <c r="T25" s="372" t="s">
        <v>21</v>
      </c>
      <c r="U25" s="372">
        <v>111</v>
      </c>
      <c r="V25" s="1661" t="s">
        <v>26</v>
      </c>
      <c r="W25" s="1662" t="s">
        <v>25</v>
      </c>
      <c r="X25" s="1658" t="s">
        <v>25</v>
      </c>
      <c r="Y25" s="1663" t="s">
        <v>25</v>
      </c>
      <c r="Z25" s="1660" t="s">
        <v>163</v>
      </c>
      <c r="AA25" s="372">
        <v>11856</v>
      </c>
      <c r="AB25" s="372">
        <v>11488</v>
      </c>
      <c r="AC25" s="372">
        <v>7871</v>
      </c>
      <c r="AD25" s="372">
        <v>2538</v>
      </c>
      <c r="AE25" s="372">
        <v>1079</v>
      </c>
      <c r="AF25" s="372">
        <v>337</v>
      </c>
      <c r="AG25" s="372">
        <v>742</v>
      </c>
      <c r="AH25" s="372" t="s">
        <v>21</v>
      </c>
      <c r="AI25" s="372">
        <v>6922</v>
      </c>
      <c r="AJ25" s="372">
        <v>916</v>
      </c>
      <c r="AK25" s="372">
        <v>915</v>
      </c>
      <c r="AL25" s="372">
        <v>71</v>
      </c>
      <c r="AM25" s="372" t="s">
        <v>21</v>
      </c>
      <c r="AN25" s="372">
        <v>844</v>
      </c>
      <c r="AO25" s="372">
        <v>416</v>
      </c>
      <c r="AP25" s="372">
        <v>428</v>
      </c>
      <c r="AQ25" s="372" t="s">
        <v>21</v>
      </c>
      <c r="AR25" s="372">
        <v>98</v>
      </c>
      <c r="AS25" s="1661" t="s">
        <v>26</v>
      </c>
      <c r="AT25" s="1662" t="s">
        <v>25</v>
      </c>
      <c r="AU25" s="1658" t="s">
        <v>25</v>
      </c>
      <c r="AV25" s="1663" t="s">
        <v>25</v>
      </c>
      <c r="AW25" s="1660" t="s">
        <v>163</v>
      </c>
      <c r="AX25" s="372">
        <v>322080</v>
      </c>
      <c r="AY25" s="372">
        <v>319356</v>
      </c>
      <c r="AZ25" s="372">
        <v>207129</v>
      </c>
      <c r="BA25" s="372">
        <v>89397</v>
      </c>
      <c r="BB25" s="372">
        <v>22830</v>
      </c>
      <c r="BC25" s="372">
        <v>14505</v>
      </c>
      <c r="BD25" s="372">
        <v>8325</v>
      </c>
      <c r="BE25" s="372" t="s">
        <v>21</v>
      </c>
      <c r="BF25" s="372">
        <v>93763</v>
      </c>
      <c r="BG25" s="372">
        <v>111092</v>
      </c>
      <c r="BH25" s="372">
        <v>111092</v>
      </c>
      <c r="BI25" s="372">
        <v>14831</v>
      </c>
      <c r="BJ25" s="372">
        <v>76738</v>
      </c>
      <c r="BK25" s="372">
        <v>19523</v>
      </c>
      <c r="BL25" s="372">
        <v>12400</v>
      </c>
      <c r="BM25" s="372">
        <v>7123</v>
      </c>
      <c r="BN25" s="372" t="s">
        <v>22</v>
      </c>
      <c r="BO25" s="372" t="s">
        <v>22</v>
      </c>
      <c r="BP25" s="1661" t="s">
        <v>26</v>
      </c>
      <c r="BQ25" s="1662" t="s">
        <v>25</v>
      </c>
      <c r="BR25" s="1449"/>
      <c r="BS25" s="1449"/>
      <c r="BT25" s="1449"/>
    </row>
    <row r="26" spans="1:72" ht="15" customHeight="1">
      <c r="A26" s="1658" t="s">
        <v>25</v>
      </c>
      <c r="B26" s="1663" t="s">
        <v>25</v>
      </c>
      <c r="C26" s="1660" t="s">
        <v>2152</v>
      </c>
      <c r="D26" s="372">
        <v>391489</v>
      </c>
      <c r="E26" s="372">
        <v>435233</v>
      </c>
      <c r="F26" s="372">
        <v>298429</v>
      </c>
      <c r="G26" s="372">
        <v>106353</v>
      </c>
      <c r="H26" s="372">
        <v>30451</v>
      </c>
      <c r="I26" s="372">
        <v>18439</v>
      </c>
      <c r="J26" s="372">
        <v>12012</v>
      </c>
      <c r="K26" s="372" t="s">
        <v>21</v>
      </c>
      <c r="L26" s="372">
        <v>131961</v>
      </c>
      <c r="M26" s="372">
        <v>455</v>
      </c>
      <c r="N26" s="372">
        <v>462</v>
      </c>
      <c r="O26" s="372">
        <v>66</v>
      </c>
      <c r="P26" s="372" t="s">
        <v>21</v>
      </c>
      <c r="Q26" s="372">
        <v>396</v>
      </c>
      <c r="R26" s="372">
        <v>46</v>
      </c>
      <c r="S26" s="372">
        <v>350</v>
      </c>
      <c r="T26" s="372" t="s">
        <v>21</v>
      </c>
      <c r="U26" s="372">
        <v>104</v>
      </c>
      <c r="V26" s="1661" t="s">
        <v>27</v>
      </c>
      <c r="W26" s="1662" t="s">
        <v>25</v>
      </c>
      <c r="X26" s="1658" t="s">
        <v>25</v>
      </c>
      <c r="Y26" s="1663" t="s">
        <v>25</v>
      </c>
      <c r="Z26" s="1660" t="s">
        <v>2152</v>
      </c>
      <c r="AA26" s="372">
        <v>4326</v>
      </c>
      <c r="AB26" s="372">
        <v>4412</v>
      </c>
      <c r="AC26" s="372">
        <v>895</v>
      </c>
      <c r="AD26" s="372">
        <v>2356</v>
      </c>
      <c r="AE26" s="372">
        <v>1161</v>
      </c>
      <c r="AF26" s="372">
        <v>259</v>
      </c>
      <c r="AG26" s="372">
        <v>902</v>
      </c>
      <c r="AH26" s="372" t="s">
        <v>21</v>
      </c>
      <c r="AI26" s="372">
        <v>6838</v>
      </c>
      <c r="AJ26" s="372">
        <v>680</v>
      </c>
      <c r="AK26" s="372">
        <v>677</v>
      </c>
      <c r="AL26" s="372">
        <v>56</v>
      </c>
      <c r="AM26" s="372" t="s">
        <v>21</v>
      </c>
      <c r="AN26" s="372">
        <v>621</v>
      </c>
      <c r="AO26" s="372">
        <v>267</v>
      </c>
      <c r="AP26" s="372">
        <v>354</v>
      </c>
      <c r="AQ26" s="372" t="s">
        <v>21</v>
      </c>
      <c r="AR26" s="372">
        <v>100</v>
      </c>
      <c r="AS26" s="1661" t="s">
        <v>27</v>
      </c>
      <c r="AT26" s="1662" t="s">
        <v>25</v>
      </c>
      <c r="AU26" s="1658" t="s">
        <v>25</v>
      </c>
      <c r="AV26" s="1663" t="s">
        <v>25</v>
      </c>
      <c r="AW26" s="1660" t="s">
        <v>2152</v>
      </c>
      <c r="AX26" s="372">
        <v>336393</v>
      </c>
      <c r="AY26" s="372">
        <v>344430</v>
      </c>
      <c r="AZ26" s="372">
        <v>219977</v>
      </c>
      <c r="BA26" s="372">
        <v>103952</v>
      </c>
      <c r="BB26" s="372">
        <v>20501</v>
      </c>
      <c r="BC26" s="372">
        <v>13072</v>
      </c>
      <c r="BD26" s="372">
        <v>7429</v>
      </c>
      <c r="BE26" s="372" t="s">
        <v>21</v>
      </c>
      <c r="BF26" s="372">
        <v>85725</v>
      </c>
      <c r="BG26" s="372">
        <v>115208</v>
      </c>
      <c r="BH26" s="372">
        <v>115208</v>
      </c>
      <c r="BI26" s="372">
        <v>8433</v>
      </c>
      <c r="BJ26" s="372">
        <v>88986</v>
      </c>
      <c r="BK26" s="372">
        <v>17789</v>
      </c>
      <c r="BL26" s="372">
        <v>11402</v>
      </c>
      <c r="BM26" s="372">
        <v>6387</v>
      </c>
      <c r="BN26" s="372" t="s">
        <v>22</v>
      </c>
      <c r="BO26" s="372" t="s">
        <v>22</v>
      </c>
      <c r="BP26" s="1661" t="s">
        <v>27</v>
      </c>
      <c r="BQ26" s="1662" t="s">
        <v>25</v>
      </c>
      <c r="BR26" s="1449"/>
      <c r="BS26" s="1449"/>
      <c r="BT26" s="1449"/>
    </row>
    <row r="27" spans="1:72" ht="15" customHeight="1">
      <c r="A27" s="1658" t="s">
        <v>25</v>
      </c>
      <c r="B27" s="1663" t="s">
        <v>25</v>
      </c>
      <c r="C27" s="1660" t="s">
        <v>164</v>
      </c>
      <c r="D27" s="372">
        <v>418941</v>
      </c>
      <c r="E27" s="372">
        <v>402198</v>
      </c>
      <c r="F27" s="372">
        <v>274284</v>
      </c>
      <c r="G27" s="372">
        <v>98020</v>
      </c>
      <c r="H27" s="372">
        <v>29894</v>
      </c>
      <c r="I27" s="372">
        <v>18885</v>
      </c>
      <c r="J27" s="372">
        <v>11008</v>
      </c>
      <c r="K27" s="372" t="s">
        <v>21</v>
      </c>
      <c r="L27" s="372">
        <v>148667</v>
      </c>
      <c r="M27" s="372">
        <v>489</v>
      </c>
      <c r="N27" s="372">
        <v>530</v>
      </c>
      <c r="O27" s="372">
        <v>121</v>
      </c>
      <c r="P27" s="372" t="s">
        <v>21</v>
      </c>
      <c r="Q27" s="372">
        <v>409</v>
      </c>
      <c r="R27" s="372">
        <v>122</v>
      </c>
      <c r="S27" s="372">
        <v>287</v>
      </c>
      <c r="T27" s="372" t="s">
        <v>21</v>
      </c>
      <c r="U27" s="372">
        <v>63</v>
      </c>
      <c r="V27" s="1661" t="s">
        <v>28</v>
      </c>
      <c r="W27" s="1662" t="s">
        <v>25</v>
      </c>
      <c r="X27" s="1658" t="s">
        <v>25</v>
      </c>
      <c r="Y27" s="1663" t="s">
        <v>25</v>
      </c>
      <c r="Z27" s="1660" t="s">
        <v>164</v>
      </c>
      <c r="AA27" s="372">
        <v>5085</v>
      </c>
      <c r="AB27" s="372">
        <v>5187</v>
      </c>
      <c r="AC27" s="372">
        <v>2201</v>
      </c>
      <c r="AD27" s="372">
        <v>1663</v>
      </c>
      <c r="AE27" s="372">
        <v>1323</v>
      </c>
      <c r="AF27" s="372">
        <v>262</v>
      </c>
      <c r="AG27" s="372">
        <v>1061</v>
      </c>
      <c r="AH27" s="372" t="s">
        <v>21</v>
      </c>
      <c r="AI27" s="372">
        <v>6739</v>
      </c>
      <c r="AJ27" s="372">
        <v>1009</v>
      </c>
      <c r="AK27" s="372">
        <v>1013</v>
      </c>
      <c r="AL27" s="372">
        <v>251</v>
      </c>
      <c r="AM27" s="372" t="s">
        <v>21</v>
      </c>
      <c r="AN27" s="372">
        <v>762</v>
      </c>
      <c r="AO27" s="372">
        <v>294</v>
      </c>
      <c r="AP27" s="372">
        <v>468</v>
      </c>
      <c r="AQ27" s="372" t="s">
        <v>21</v>
      </c>
      <c r="AR27" s="372">
        <v>96</v>
      </c>
      <c r="AS27" s="1661" t="s">
        <v>28</v>
      </c>
      <c r="AT27" s="1662" t="s">
        <v>25</v>
      </c>
      <c r="AU27" s="1658" t="s">
        <v>25</v>
      </c>
      <c r="AV27" s="1663" t="s">
        <v>25</v>
      </c>
      <c r="AW27" s="1660" t="s">
        <v>164</v>
      </c>
      <c r="AX27" s="372">
        <v>295058</v>
      </c>
      <c r="AY27" s="372">
        <v>312447</v>
      </c>
      <c r="AZ27" s="372">
        <v>195460</v>
      </c>
      <c r="BA27" s="372">
        <v>96329</v>
      </c>
      <c r="BB27" s="372">
        <v>20658</v>
      </c>
      <c r="BC27" s="372">
        <v>13247</v>
      </c>
      <c r="BD27" s="372">
        <v>7411</v>
      </c>
      <c r="BE27" s="372" t="s">
        <v>21</v>
      </c>
      <c r="BF27" s="372">
        <v>68328</v>
      </c>
      <c r="BG27" s="372">
        <v>109360</v>
      </c>
      <c r="BH27" s="372">
        <v>109360</v>
      </c>
      <c r="BI27" s="372">
        <v>9296</v>
      </c>
      <c r="BJ27" s="372">
        <v>82432</v>
      </c>
      <c r="BK27" s="372">
        <v>17632</v>
      </c>
      <c r="BL27" s="372">
        <v>11268</v>
      </c>
      <c r="BM27" s="372">
        <v>6364</v>
      </c>
      <c r="BN27" s="372" t="s">
        <v>22</v>
      </c>
      <c r="BO27" s="372" t="s">
        <v>22</v>
      </c>
      <c r="BP27" s="1661" t="s">
        <v>28</v>
      </c>
      <c r="BQ27" s="1662" t="s">
        <v>25</v>
      </c>
      <c r="BR27" s="1449"/>
      <c r="BS27" s="1449"/>
      <c r="BT27" s="1449"/>
    </row>
    <row r="28" spans="1:72" ht="7.5" customHeight="1">
      <c r="A28" s="1658"/>
      <c r="B28" s="1664"/>
      <c r="C28" s="1665"/>
      <c r="D28" s="372"/>
      <c r="E28" s="372"/>
      <c r="F28" s="372"/>
      <c r="G28" s="372"/>
      <c r="H28" s="372"/>
      <c r="I28" s="372"/>
      <c r="J28" s="372"/>
      <c r="K28" s="372"/>
      <c r="L28" s="372"/>
      <c r="M28" s="372"/>
      <c r="N28" s="372"/>
      <c r="O28" s="372"/>
      <c r="P28" s="372"/>
      <c r="Q28" s="372"/>
      <c r="R28" s="372"/>
      <c r="S28" s="372"/>
      <c r="T28" s="372"/>
      <c r="U28" s="372"/>
      <c r="V28" s="1666"/>
      <c r="W28" s="1618"/>
      <c r="X28" s="1658"/>
      <c r="Y28" s="1664"/>
      <c r="Z28" s="1665"/>
      <c r="AA28" s="372"/>
      <c r="AB28" s="372"/>
      <c r="AC28" s="372"/>
      <c r="AD28" s="372"/>
      <c r="AE28" s="372"/>
      <c r="AF28" s="372"/>
      <c r="AG28" s="372"/>
      <c r="AH28" s="372"/>
      <c r="AI28" s="372"/>
      <c r="AJ28" s="372"/>
      <c r="AK28" s="372"/>
      <c r="AL28" s="372"/>
      <c r="AM28" s="372"/>
      <c r="AN28" s="372"/>
      <c r="AO28" s="372"/>
      <c r="AP28" s="372"/>
      <c r="AQ28" s="372"/>
      <c r="AR28" s="372"/>
      <c r="AS28" s="1666"/>
      <c r="AT28" s="1618"/>
      <c r="AU28" s="1658"/>
      <c r="AV28" s="1664"/>
      <c r="AW28" s="1665"/>
      <c r="AX28" s="372"/>
      <c r="AY28" s="372"/>
      <c r="AZ28" s="372"/>
      <c r="BA28" s="372"/>
      <c r="BB28" s="372"/>
      <c r="BC28" s="372"/>
      <c r="BD28" s="372"/>
      <c r="BE28" s="372"/>
      <c r="BF28" s="372"/>
      <c r="BG28" s="372"/>
      <c r="BH28" s="372"/>
      <c r="BI28" s="372"/>
      <c r="BJ28" s="372"/>
      <c r="BK28" s="372"/>
      <c r="BL28" s="372"/>
      <c r="BM28" s="372"/>
      <c r="BN28" s="372"/>
      <c r="BO28" s="372"/>
      <c r="BP28" s="1666"/>
      <c r="BQ28" s="1618"/>
      <c r="BR28" s="1449"/>
      <c r="BS28" s="1449"/>
      <c r="BT28" s="1449"/>
    </row>
    <row r="29" spans="1:72" ht="15" customHeight="1">
      <c r="A29" s="1667" t="s">
        <v>2153</v>
      </c>
      <c r="B29" s="1663" t="s">
        <v>23</v>
      </c>
      <c r="C29" s="1668" t="s">
        <v>2165</v>
      </c>
      <c r="D29" s="372">
        <v>112615</v>
      </c>
      <c r="E29" s="372">
        <v>157328</v>
      </c>
      <c r="F29" s="372">
        <v>108171</v>
      </c>
      <c r="G29" s="372">
        <v>36528</v>
      </c>
      <c r="H29" s="372">
        <v>12629</v>
      </c>
      <c r="I29" s="372">
        <v>7307</v>
      </c>
      <c r="J29" s="372">
        <v>5322</v>
      </c>
      <c r="K29" s="372" t="s">
        <v>21</v>
      </c>
      <c r="L29" s="372">
        <v>158470</v>
      </c>
      <c r="M29" s="372">
        <v>197</v>
      </c>
      <c r="N29" s="372">
        <v>199</v>
      </c>
      <c r="O29" s="372">
        <v>35</v>
      </c>
      <c r="P29" s="372" t="s">
        <v>21</v>
      </c>
      <c r="Q29" s="372">
        <v>164</v>
      </c>
      <c r="R29" s="372">
        <v>18</v>
      </c>
      <c r="S29" s="372">
        <v>146</v>
      </c>
      <c r="T29" s="372" t="s">
        <v>21</v>
      </c>
      <c r="U29" s="372">
        <v>104</v>
      </c>
      <c r="V29" s="1661" t="s">
        <v>29</v>
      </c>
      <c r="W29" s="1662" t="s">
        <v>2155</v>
      </c>
      <c r="X29" s="1667" t="s">
        <v>2153</v>
      </c>
      <c r="Y29" s="1663" t="s">
        <v>23</v>
      </c>
      <c r="Z29" s="1668" t="s">
        <v>2165</v>
      </c>
      <c r="AA29" s="372">
        <v>991</v>
      </c>
      <c r="AB29" s="372">
        <v>1423</v>
      </c>
      <c r="AC29" s="372">
        <v>795</v>
      </c>
      <c r="AD29" s="372">
        <v>162</v>
      </c>
      <c r="AE29" s="372">
        <v>466</v>
      </c>
      <c r="AF29" s="372">
        <v>109</v>
      </c>
      <c r="AG29" s="372">
        <v>357</v>
      </c>
      <c r="AH29" s="372" t="s">
        <v>21</v>
      </c>
      <c r="AI29" s="372">
        <v>6412</v>
      </c>
      <c r="AJ29" s="372">
        <v>403</v>
      </c>
      <c r="AK29" s="372">
        <v>398</v>
      </c>
      <c r="AL29" s="372">
        <v>37</v>
      </c>
      <c r="AM29" s="372" t="s">
        <v>21</v>
      </c>
      <c r="AN29" s="372">
        <v>361</v>
      </c>
      <c r="AO29" s="372">
        <v>157</v>
      </c>
      <c r="AP29" s="372">
        <v>204</v>
      </c>
      <c r="AQ29" s="372" t="s">
        <v>21</v>
      </c>
      <c r="AR29" s="372">
        <v>105</v>
      </c>
      <c r="AS29" s="1661" t="s">
        <v>29</v>
      </c>
      <c r="AT29" s="1662" t="s">
        <v>2155</v>
      </c>
      <c r="AU29" s="1667" t="s">
        <v>2153</v>
      </c>
      <c r="AV29" s="1663" t="s">
        <v>23</v>
      </c>
      <c r="AW29" s="1668" t="s">
        <v>2165</v>
      </c>
      <c r="AX29" s="372">
        <v>90124</v>
      </c>
      <c r="AY29" s="372">
        <v>121475</v>
      </c>
      <c r="AZ29" s="372">
        <v>76573</v>
      </c>
      <c r="BA29" s="372">
        <v>36361</v>
      </c>
      <c r="BB29" s="372">
        <v>8540</v>
      </c>
      <c r="BC29" s="372">
        <v>4978</v>
      </c>
      <c r="BD29" s="372">
        <v>3562</v>
      </c>
      <c r="BE29" s="372" t="s">
        <v>21</v>
      </c>
      <c r="BF29" s="372">
        <v>75238</v>
      </c>
      <c r="BG29" s="372">
        <v>43921</v>
      </c>
      <c r="BH29" s="372">
        <v>43921</v>
      </c>
      <c r="BI29" s="372">
        <v>5290</v>
      </c>
      <c r="BJ29" s="372">
        <v>31391</v>
      </c>
      <c r="BK29" s="372">
        <v>7240</v>
      </c>
      <c r="BL29" s="372">
        <v>4195</v>
      </c>
      <c r="BM29" s="372">
        <v>3045</v>
      </c>
      <c r="BN29" s="372" t="s">
        <v>22</v>
      </c>
      <c r="BO29" s="372" t="s">
        <v>22</v>
      </c>
      <c r="BP29" s="1661" t="s">
        <v>29</v>
      </c>
      <c r="BQ29" s="1662" t="s">
        <v>2155</v>
      </c>
      <c r="BR29" s="1449"/>
      <c r="BS29" s="1449"/>
      <c r="BT29" s="1449"/>
    </row>
    <row r="30" spans="1:72" ht="15" customHeight="1">
      <c r="A30" s="1658" t="s">
        <v>25</v>
      </c>
      <c r="B30" s="1659" t="s">
        <v>25</v>
      </c>
      <c r="C30" s="1668" t="s">
        <v>165</v>
      </c>
      <c r="D30" s="372">
        <v>129866</v>
      </c>
      <c r="E30" s="372">
        <v>154313</v>
      </c>
      <c r="F30" s="372">
        <v>108888</v>
      </c>
      <c r="G30" s="372">
        <v>33762</v>
      </c>
      <c r="H30" s="372">
        <v>11664</v>
      </c>
      <c r="I30" s="372">
        <v>6639</v>
      </c>
      <c r="J30" s="372">
        <v>5025</v>
      </c>
      <c r="K30" s="372" t="s">
        <v>21</v>
      </c>
      <c r="L30" s="372">
        <v>134022</v>
      </c>
      <c r="M30" s="372">
        <v>227</v>
      </c>
      <c r="N30" s="372">
        <v>232</v>
      </c>
      <c r="O30" s="372">
        <v>38</v>
      </c>
      <c r="P30" s="372" t="s">
        <v>21</v>
      </c>
      <c r="Q30" s="372">
        <v>194</v>
      </c>
      <c r="R30" s="372">
        <v>28</v>
      </c>
      <c r="S30" s="372">
        <v>166</v>
      </c>
      <c r="T30" s="372" t="s">
        <v>21</v>
      </c>
      <c r="U30" s="372">
        <v>98</v>
      </c>
      <c r="V30" s="1661" t="s">
        <v>30</v>
      </c>
      <c r="W30" s="1662" t="s">
        <v>25</v>
      </c>
      <c r="X30" s="1658" t="s">
        <v>25</v>
      </c>
      <c r="Y30" s="1659" t="s">
        <v>25</v>
      </c>
      <c r="Z30" s="1668" t="s">
        <v>165</v>
      </c>
      <c r="AA30" s="372">
        <v>1687</v>
      </c>
      <c r="AB30" s="372">
        <v>1669</v>
      </c>
      <c r="AC30" s="372">
        <v>877</v>
      </c>
      <c r="AD30" s="372">
        <v>278</v>
      </c>
      <c r="AE30" s="372">
        <v>514</v>
      </c>
      <c r="AF30" s="372">
        <v>167</v>
      </c>
      <c r="AG30" s="372">
        <v>347</v>
      </c>
      <c r="AH30" s="372" t="s">
        <v>21</v>
      </c>
      <c r="AI30" s="372">
        <v>6431</v>
      </c>
      <c r="AJ30" s="372">
        <v>375</v>
      </c>
      <c r="AK30" s="372">
        <v>380</v>
      </c>
      <c r="AL30" s="372">
        <v>41</v>
      </c>
      <c r="AM30" s="372" t="s">
        <v>21</v>
      </c>
      <c r="AN30" s="372">
        <v>339</v>
      </c>
      <c r="AO30" s="372">
        <v>151</v>
      </c>
      <c r="AP30" s="372">
        <v>188</v>
      </c>
      <c r="AQ30" s="372" t="s">
        <v>21</v>
      </c>
      <c r="AR30" s="372">
        <v>100</v>
      </c>
      <c r="AS30" s="1661" t="s">
        <v>30</v>
      </c>
      <c r="AT30" s="1662" t="s">
        <v>25</v>
      </c>
      <c r="AU30" s="1658" t="s">
        <v>25</v>
      </c>
      <c r="AV30" s="1659" t="s">
        <v>25</v>
      </c>
      <c r="AW30" s="1668" t="s">
        <v>165</v>
      </c>
      <c r="AX30" s="372">
        <v>110694</v>
      </c>
      <c r="AY30" s="372">
        <v>121905</v>
      </c>
      <c r="AZ30" s="372">
        <v>80737</v>
      </c>
      <c r="BA30" s="372">
        <v>33477</v>
      </c>
      <c r="BB30" s="372">
        <v>7691</v>
      </c>
      <c r="BC30" s="372">
        <v>4340</v>
      </c>
      <c r="BD30" s="372">
        <v>3351</v>
      </c>
      <c r="BE30" s="372" t="s">
        <v>21</v>
      </c>
      <c r="BF30" s="372">
        <v>64028</v>
      </c>
      <c r="BG30" s="372">
        <v>39287</v>
      </c>
      <c r="BH30" s="372">
        <v>39287</v>
      </c>
      <c r="BI30" s="372">
        <v>3892</v>
      </c>
      <c r="BJ30" s="372">
        <v>28852</v>
      </c>
      <c r="BK30" s="372">
        <v>6543</v>
      </c>
      <c r="BL30" s="372">
        <v>3681</v>
      </c>
      <c r="BM30" s="372">
        <v>2862</v>
      </c>
      <c r="BN30" s="372" t="s">
        <v>22</v>
      </c>
      <c r="BO30" s="372" t="s">
        <v>22</v>
      </c>
      <c r="BP30" s="1661" t="s">
        <v>30</v>
      </c>
      <c r="BQ30" s="1662" t="s">
        <v>25</v>
      </c>
      <c r="BR30" s="1449"/>
      <c r="BS30" s="1449"/>
      <c r="BT30" s="1449"/>
    </row>
    <row r="31" spans="1:72" ht="15" customHeight="1">
      <c r="A31" s="1658" t="s">
        <v>25</v>
      </c>
      <c r="B31" s="1659" t="s">
        <v>25</v>
      </c>
      <c r="C31" s="1668" t="s">
        <v>166</v>
      </c>
      <c r="D31" s="372">
        <v>175115</v>
      </c>
      <c r="E31" s="372">
        <v>163324</v>
      </c>
      <c r="F31" s="372">
        <v>116003</v>
      </c>
      <c r="G31" s="372">
        <v>34830</v>
      </c>
      <c r="H31" s="372">
        <v>12491</v>
      </c>
      <c r="I31" s="372">
        <v>6999</v>
      </c>
      <c r="J31" s="372">
        <v>5491</v>
      </c>
      <c r="K31" s="372">
        <v>108</v>
      </c>
      <c r="L31" s="372">
        <v>145704</v>
      </c>
      <c r="M31" s="372">
        <v>194</v>
      </c>
      <c r="N31" s="372">
        <v>199</v>
      </c>
      <c r="O31" s="372">
        <v>37</v>
      </c>
      <c r="P31" s="372" t="s">
        <v>21</v>
      </c>
      <c r="Q31" s="372">
        <v>162</v>
      </c>
      <c r="R31" s="372">
        <v>18</v>
      </c>
      <c r="S31" s="372">
        <v>144</v>
      </c>
      <c r="T31" s="372" t="s">
        <v>21</v>
      </c>
      <c r="U31" s="372">
        <v>93</v>
      </c>
      <c r="V31" s="1661" t="s">
        <v>31</v>
      </c>
      <c r="W31" s="1662" t="s">
        <v>25</v>
      </c>
      <c r="X31" s="1658" t="s">
        <v>25</v>
      </c>
      <c r="Y31" s="1659" t="s">
        <v>25</v>
      </c>
      <c r="Z31" s="1668" t="s">
        <v>166</v>
      </c>
      <c r="AA31" s="372">
        <v>2859</v>
      </c>
      <c r="AB31" s="372">
        <v>2735</v>
      </c>
      <c r="AC31" s="372">
        <v>1988</v>
      </c>
      <c r="AD31" s="372">
        <v>254</v>
      </c>
      <c r="AE31" s="372">
        <v>493</v>
      </c>
      <c r="AF31" s="372">
        <v>111</v>
      </c>
      <c r="AG31" s="372">
        <v>382</v>
      </c>
      <c r="AH31" s="372" t="s">
        <v>21</v>
      </c>
      <c r="AI31" s="372">
        <v>6555</v>
      </c>
      <c r="AJ31" s="372">
        <v>417</v>
      </c>
      <c r="AK31" s="372">
        <v>418</v>
      </c>
      <c r="AL31" s="372">
        <v>41</v>
      </c>
      <c r="AM31" s="372" t="s">
        <v>21</v>
      </c>
      <c r="AN31" s="372">
        <v>377</v>
      </c>
      <c r="AO31" s="372">
        <v>136</v>
      </c>
      <c r="AP31" s="372">
        <v>241</v>
      </c>
      <c r="AQ31" s="372" t="s">
        <v>21</v>
      </c>
      <c r="AR31" s="372">
        <v>98</v>
      </c>
      <c r="AS31" s="1661" t="s">
        <v>31</v>
      </c>
      <c r="AT31" s="1662" t="s">
        <v>25</v>
      </c>
      <c r="AU31" s="1658" t="s">
        <v>25</v>
      </c>
      <c r="AV31" s="1659" t="s">
        <v>25</v>
      </c>
      <c r="AW31" s="1668" t="s">
        <v>166</v>
      </c>
      <c r="AX31" s="372">
        <v>155286</v>
      </c>
      <c r="AY31" s="372">
        <v>128276</v>
      </c>
      <c r="AZ31" s="372">
        <v>85065</v>
      </c>
      <c r="BA31" s="372">
        <v>34570</v>
      </c>
      <c r="BB31" s="372">
        <v>8642</v>
      </c>
      <c r="BC31" s="372">
        <v>4815</v>
      </c>
      <c r="BD31" s="372">
        <v>3826</v>
      </c>
      <c r="BE31" s="372" t="s">
        <v>21</v>
      </c>
      <c r="BF31" s="372">
        <v>91038</v>
      </c>
      <c r="BG31" s="372">
        <v>39101</v>
      </c>
      <c r="BH31" s="372">
        <v>39101</v>
      </c>
      <c r="BI31" s="372">
        <v>2241</v>
      </c>
      <c r="BJ31" s="372">
        <v>29485</v>
      </c>
      <c r="BK31" s="372">
        <v>7375</v>
      </c>
      <c r="BL31" s="372">
        <v>4100</v>
      </c>
      <c r="BM31" s="372">
        <v>3275</v>
      </c>
      <c r="BN31" s="372" t="s">
        <v>22</v>
      </c>
      <c r="BO31" s="372" t="s">
        <v>22</v>
      </c>
      <c r="BP31" s="1661" t="s">
        <v>31</v>
      </c>
      <c r="BQ31" s="1662" t="s">
        <v>25</v>
      </c>
    </row>
    <row r="32" spans="1:72" ht="15" customHeight="1">
      <c r="A32" s="1658" t="s">
        <v>25</v>
      </c>
      <c r="B32" s="1659" t="s">
        <v>25</v>
      </c>
      <c r="C32" s="1668" t="s">
        <v>167</v>
      </c>
      <c r="D32" s="372">
        <v>223040</v>
      </c>
      <c r="E32" s="372">
        <v>151315</v>
      </c>
      <c r="F32" s="372">
        <v>108871</v>
      </c>
      <c r="G32" s="372">
        <v>29145</v>
      </c>
      <c r="H32" s="372">
        <v>13298</v>
      </c>
      <c r="I32" s="372">
        <v>7178</v>
      </c>
      <c r="J32" s="372">
        <v>6121</v>
      </c>
      <c r="K32" s="372" t="s">
        <v>21</v>
      </c>
      <c r="L32" s="372">
        <v>217427</v>
      </c>
      <c r="M32" s="372">
        <v>220</v>
      </c>
      <c r="N32" s="372">
        <v>204</v>
      </c>
      <c r="O32" s="372">
        <v>54</v>
      </c>
      <c r="P32" s="372" t="s">
        <v>21</v>
      </c>
      <c r="Q32" s="372">
        <v>150</v>
      </c>
      <c r="R32" s="372">
        <v>19</v>
      </c>
      <c r="S32" s="372">
        <v>131</v>
      </c>
      <c r="T32" s="372" t="s">
        <v>21</v>
      </c>
      <c r="U32" s="372">
        <v>109</v>
      </c>
      <c r="V32" s="1661" t="s">
        <v>32</v>
      </c>
      <c r="W32" s="1662" t="s">
        <v>25</v>
      </c>
      <c r="X32" s="1658" t="s">
        <v>25</v>
      </c>
      <c r="Y32" s="1659" t="s">
        <v>25</v>
      </c>
      <c r="Z32" s="1668" t="s">
        <v>167</v>
      </c>
      <c r="AA32" s="372">
        <v>6228</v>
      </c>
      <c r="AB32" s="372">
        <v>6138</v>
      </c>
      <c r="AC32" s="372">
        <v>4442</v>
      </c>
      <c r="AD32" s="372">
        <v>1259</v>
      </c>
      <c r="AE32" s="372">
        <v>437</v>
      </c>
      <c r="AF32" s="372">
        <v>107</v>
      </c>
      <c r="AG32" s="372">
        <v>330</v>
      </c>
      <c r="AH32" s="372" t="s">
        <v>21</v>
      </c>
      <c r="AI32" s="372">
        <v>6645</v>
      </c>
      <c r="AJ32" s="372">
        <v>445</v>
      </c>
      <c r="AK32" s="372">
        <v>446</v>
      </c>
      <c r="AL32" s="372">
        <v>36</v>
      </c>
      <c r="AM32" s="372" t="s">
        <v>21</v>
      </c>
      <c r="AN32" s="372">
        <v>410</v>
      </c>
      <c r="AO32" s="372">
        <v>138</v>
      </c>
      <c r="AP32" s="372">
        <v>272</v>
      </c>
      <c r="AQ32" s="372" t="s">
        <v>21</v>
      </c>
      <c r="AR32" s="372">
        <v>97</v>
      </c>
      <c r="AS32" s="1661" t="s">
        <v>32</v>
      </c>
      <c r="AT32" s="1662" t="s">
        <v>25</v>
      </c>
      <c r="AU32" s="1658" t="s">
        <v>25</v>
      </c>
      <c r="AV32" s="1659" t="s">
        <v>25</v>
      </c>
      <c r="AW32" s="1668" t="s">
        <v>167</v>
      </c>
      <c r="AX32" s="372">
        <v>141290</v>
      </c>
      <c r="AY32" s="372">
        <v>112965</v>
      </c>
      <c r="AZ32" s="372">
        <v>76166</v>
      </c>
      <c r="BA32" s="372">
        <v>27869</v>
      </c>
      <c r="BB32" s="372">
        <v>8929</v>
      </c>
      <c r="BC32" s="372">
        <v>4858</v>
      </c>
      <c r="BD32" s="372">
        <v>4072</v>
      </c>
      <c r="BE32" s="372" t="s">
        <v>21</v>
      </c>
      <c r="BF32" s="372">
        <v>119361</v>
      </c>
      <c r="BG32" s="372">
        <v>36503</v>
      </c>
      <c r="BH32" s="372">
        <v>36503</v>
      </c>
      <c r="BI32" s="372">
        <v>5046</v>
      </c>
      <c r="BJ32" s="372">
        <v>23848</v>
      </c>
      <c r="BK32" s="372">
        <v>7609</v>
      </c>
      <c r="BL32" s="372">
        <v>4131</v>
      </c>
      <c r="BM32" s="372">
        <v>3478</v>
      </c>
      <c r="BN32" s="372" t="s">
        <v>22</v>
      </c>
      <c r="BO32" s="372" t="s">
        <v>22</v>
      </c>
      <c r="BP32" s="1661" t="s">
        <v>32</v>
      </c>
      <c r="BQ32" s="1662" t="s">
        <v>25</v>
      </c>
    </row>
    <row r="33" spans="1:69" ht="15" customHeight="1">
      <c r="A33" s="1658" t="s">
        <v>25</v>
      </c>
      <c r="B33" s="1659" t="s">
        <v>25</v>
      </c>
      <c r="C33" s="1668" t="s">
        <v>2154</v>
      </c>
      <c r="D33" s="372">
        <v>109342</v>
      </c>
      <c r="E33" s="372">
        <v>136499</v>
      </c>
      <c r="F33" s="372">
        <v>93833</v>
      </c>
      <c r="G33" s="372">
        <v>31240</v>
      </c>
      <c r="H33" s="372">
        <v>11427</v>
      </c>
      <c r="I33" s="372">
        <v>6962</v>
      </c>
      <c r="J33" s="372">
        <v>4465</v>
      </c>
      <c r="K33" s="372" t="s">
        <v>21</v>
      </c>
      <c r="L33" s="372">
        <v>190273</v>
      </c>
      <c r="M33" s="372">
        <v>132</v>
      </c>
      <c r="N33" s="372">
        <v>135</v>
      </c>
      <c r="O33" s="372">
        <v>21</v>
      </c>
      <c r="P33" s="372" t="s">
        <v>21</v>
      </c>
      <c r="Q33" s="372">
        <v>114</v>
      </c>
      <c r="R33" s="372">
        <v>16</v>
      </c>
      <c r="S33" s="372">
        <v>98</v>
      </c>
      <c r="T33" s="372" t="s">
        <v>21</v>
      </c>
      <c r="U33" s="372">
        <v>106</v>
      </c>
      <c r="V33" s="1661" t="s">
        <v>33</v>
      </c>
      <c r="W33" s="1662" t="s">
        <v>25</v>
      </c>
      <c r="X33" s="1658" t="s">
        <v>25</v>
      </c>
      <c r="Y33" s="1659" t="s">
        <v>25</v>
      </c>
      <c r="Z33" s="1668" t="s">
        <v>2154</v>
      </c>
      <c r="AA33" s="372">
        <v>2759</v>
      </c>
      <c r="AB33" s="372">
        <v>2960</v>
      </c>
      <c r="AC33" s="372">
        <v>1811</v>
      </c>
      <c r="AD33" s="372">
        <v>692</v>
      </c>
      <c r="AE33" s="372">
        <v>457</v>
      </c>
      <c r="AF33" s="372">
        <v>138</v>
      </c>
      <c r="AG33" s="372">
        <v>319</v>
      </c>
      <c r="AH33" s="372" t="s">
        <v>21</v>
      </c>
      <c r="AI33" s="372">
        <v>6444</v>
      </c>
      <c r="AJ33" s="372">
        <v>202</v>
      </c>
      <c r="AK33" s="372">
        <v>206</v>
      </c>
      <c r="AL33" s="372">
        <v>20</v>
      </c>
      <c r="AM33" s="372" t="s">
        <v>21</v>
      </c>
      <c r="AN33" s="372">
        <v>186</v>
      </c>
      <c r="AO33" s="372">
        <v>152</v>
      </c>
      <c r="AP33" s="372">
        <v>34</v>
      </c>
      <c r="AQ33" s="372" t="s">
        <v>21</v>
      </c>
      <c r="AR33" s="372">
        <v>92</v>
      </c>
      <c r="AS33" s="1661" t="s">
        <v>33</v>
      </c>
      <c r="AT33" s="1662" t="s">
        <v>25</v>
      </c>
      <c r="AU33" s="1658" t="s">
        <v>25</v>
      </c>
      <c r="AV33" s="1659" t="s">
        <v>25</v>
      </c>
      <c r="AW33" s="1668" t="s">
        <v>2154</v>
      </c>
      <c r="AX33" s="372">
        <v>84583</v>
      </c>
      <c r="AY33" s="372">
        <v>104515</v>
      </c>
      <c r="AZ33" s="372">
        <v>66703</v>
      </c>
      <c r="BA33" s="372">
        <v>30538</v>
      </c>
      <c r="BB33" s="372">
        <v>7274</v>
      </c>
      <c r="BC33" s="372">
        <v>4777</v>
      </c>
      <c r="BD33" s="372">
        <v>2497</v>
      </c>
      <c r="BE33" s="372" t="s">
        <v>21</v>
      </c>
      <c r="BF33" s="372">
        <v>99431</v>
      </c>
      <c r="BG33" s="372">
        <v>37142</v>
      </c>
      <c r="BH33" s="372">
        <v>37142</v>
      </c>
      <c r="BI33" s="372">
        <v>4801</v>
      </c>
      <c r="BJ33" s="372">
        <v>26133</v>
      </c>
      <c r="BK33" s="372">
        <v>6208</v>
      </c>
      <c r="BL33" s="372">
        <v>4069</v>
      </c>
      <c r="BM33" s="372">
        <v>2139</v>
      </c>
      <c r="BN33" s="372" t="s">
        <v>22</v>
      </c>
      <c r="BO33" s="372" t="s">
        <v>22</v>
      </c>
      <c r="BP33" s="1661" t="s">
        <v>33</v>
      </c>
      <c r="BQ33" s="1662" t="s">
        <v>25</v>
      </c>
    </row>
    <row r="34" spans="1:69" ht="15" customHeight="1">
      <c r="A34" s="1658" t="s">
        <v>25</v>
      </c>
      <c r="B34" s="1659" t="s">
        <v>25</v>
      </c>
      <c r="C34" s="1668" t="s">
        <v>168</v>
      </c>
      <c r="D34" s="372">
        <v>117887</v>
      </c>
      <c r="E34" s="372">
        <v>132455</v>
      </c>
      <c r="F34" s="372">
        <v>90978</v>
      </c>
      <c r="G34" s="372">
        <v>31588</v>
      </c>
      <c r="H34" s="372">
        <v>9888</v>
      </c>
      <c r="I34" s="372">
        <v>6951</v>
      </c>
      <c r="J34" s="372">
        <v>2937</v>
      </c>
      <c r="K34" s="372" t="s">
        <v>21</v>
      </c>
      <c r="L34" s="372">
        <v>175706</v>
      </c>
      <c r="M34" s="372">
        <v>137</v>
      </c>
      <c r="N34" s="372">
        <v>132</v>
      </c>
      <c r="O34" s="372">
        <v>17</v>
      </c>
      <c r="P34" s="372" t="s">
        <v>21</v>
      </c>
      <c r="Q34" s="372">
        <v>115</v>
      </c>
      <c r="R34" s="372">
        <v>15</v>
      </c>
      <c r="S34" s="372">
        <v>100</v>
      </c>
      <c r="T34" s="372" t="s">
        <v>21</v>
      </c>
      <c r="U34" s="372">
        <v>111</v>
      </c>
      <c r="V34" s="1661" t="s">
        <v>34</v>
      </c>
      <c r="W34" s="1662" t="s">
        <v>25</v>
      </c>
      <c r="X34" s="1658" t="s">
        <v>25</v>
      </c>
      <c r="Y34" s="1659" t="s">
        <v>25</v>
      </c>
      <c r="Z34" s="1668" t="s">
        <v>168</v>
      </c>
      <c r="AA34" s="372">
        <v>2869</v>
      </c>
      <c r="AB34" s="372">
        <v>2390</v>
      </c>
      <c r="AC34" s="372">
        <v>1618</v>
      </c>
      <c r="AD34" s="372">
        <v>587</v>
      </c>
      <c r="AE34" s="372">
        <v>185</v>
      </c>
      <c r="AF34" s="372">
        <v>92</v>
      </c>
      <c r="AG34" s="372">
        <v>93</v>
      </c>
      <c r="AH34" s="372" t="s">
        <v>21</v>
      </c>
      <c r="AI34" s="372">
        <v>6922</v>
      </c>
      <c r="AJ34" s="372">
        <v>269</v>
      </c>
      <c r="AK34" s="372">
        <v>263</v>
      </c>
      <c r="AL34" s="372">
        <v>15</v>
      </c>
      <c r="AM34" s="372" t="s">
        <v>21</v>
      </c>
      <c r="AN34" s="372">
        <v>248</v>
      </c>
      <c r="AO34" s="372">
        <v>126</v>
      </c>
      <c r="AP34" s="372">
        <v>122</v>
      </c>
      <c r="AQ34" s="372" t="s">
        <v>21</v>
      </c>
      <c r="AR34" s="372">
        <v>98</v>
      </c>
      <c r="AS34" s="1661" t="s">
        <v>34</v>
      </c>
      <c r="AT34" s="1662" t="s">
        <v>25</v>
      </c>
      <c r="AU34" s="1658" t="s">
        <v>25</v>
      </c>
      <c r="AV34" s="1659" t="s">
        <v>25</v>
      </c>
      <c r="AW34" s="1668" t="s">
        <v>168</v>
      </c>
      <c r="AX34" s="372">
        <v>96207</v>
      </c>
      <c r="AY34" s="372">
        <v>101877</v>
      </c>
      <c r="AZ34" s="372">
        <v>64260</v>
      </c>
      <c r="BA34" s="372">
        <v>30990</v>
      </c>
      <c r="BB34" s="372">
        <v>6627</v>
      </c>
      <c r="BC34" s="372">
        <v>4870</v>
      </c>
      <c r="BD34" s="372">
        <v>1757</v>
      </c>
      <c r="BE34" s="372" t="s">
        <v>21</v>
      </c>
      <c r="BF34" s="372">
        <v>93763</v>
      </c>
      <c r="BG34" s="372">
        <v>37447</v>
      </c>
      <c r="BH34" s="372">
        <v>37447</v>
      </c>
      <c r="BI34" s="372">
        <v>4984</v>
      </c>
      <c r="BJ34" s="372">
        <v>26757</v>
      </c>
      <c r="BK34" s="372">
        <v>5706</v>
      </c>
      <c r="BL34" s="372">
        <v>4200</v>
      </c>
      <c r="BM34" s="372">
        <v>1506</v>
      </c>
      <c r="BN34" s="372" t="s">
        <v>22</v>
      </c>
      <c r="BO34" s="372" t="s">
        <v>22</v>
      </c>
      <c r="BP34" s="1661" t="s">
        <v>34</v>
      </c>
      <c r="BQ34" s="1662" t="s">
        <v>25</v>
      </c>
    </row>
    <row r="35" spans="1:69" ht="15" customHeight="1">
      <c r="A35" s="1658" t="s">
        <v>25</v>
      </c>
      <c r="B35" s="1659" t="s">
        <v>25</v>
      </c>
      <c r="C35" s="1668" t="s">
        <v>169</v>
      </c>
      <c r="D35" s="372">
        <v>145405</v>
      </c>
      <c r="E35" s="372">
        <v>147643</v>
      </c>
      <c r="F35" s="372">
        <v>100566</v>
      </c>
      <c r="G35" s="372">
        <v>36466</v>
      </c>
      <c r="H35" s="372">
        <v>10612</v>
      </c>
      <c r="I35" s="372">
        <v>6395</v>
      </c>
      <c r="J35" s="372">
        <v>4217</v>
      </c>
      <c r="K35" s="372" t="s">
        <v>21</v>
      </c>
      <c r="L35" s="372">
        <v>173471</v>
      </c>
      <c r="M35" s="372">
        <v>140</v>
      </c>
      <c r="N35" s="372">
        <v>141</v>
      </c>
      <c r="O35" s="372">
        <v>17</v>
      </c>
      <c r="P35" s="372" t="s">
        <v>21</v>
      </c>
      <c r="Q35" s="372">
        <v>124</v>
      </c>
      <c r="R35" s="372">
        <v>16</v>
      </c>
      <c r="S35" s="372">
        <v>108</v>
      </c>
      <c r="T35" s="372" t="s">
        <v>21</v>
      </c>
      <c r="U35" s="372">
        <v>110</v>
      </c>
      <c r="V35" s="1661" t="s">
        <v>35</v>
      </c>
      <c r="W35" s="1662" t="s">
        <v>25</v>
      </c>
      <c r="X35" s="1658" t="s">
        <v>25</v>
      </c>
      <c r="Y35" s="1659" t="s">
        <v>25</v>
      </c>
      <c r="Z35" s="1668" t="s">
        <v>169</v>
      </c>
      <c r="AA35" s="372">
        <v>1275</v>
      </c>
      <c r="AB35" s="372">
        <v>1402</v>
      </c>
      <c r="AC35" s="372">
        <v>278</v>
      </c>
      <c r="AD35" s="372">
        <v>817</v>
      </c>
      <c r="AE35" s="372">
        <v>307</v>
      </c>
      <c r="AF35" s="372">
        <v>71</v>
      </c>
      <c r="AG35" s="372">
        <v>236</v>
      </c>
      <c r="AH35" s="372" t="s">
        <v>21</v>
      </c>
      <c r="AI35" s="372">
        <v>6796</v>
      </c>
      <c r="AJ35" s="372">
        <v>238</v>
      </c>
      <c r="AK35" s="372">
        <v>234</v>
      </c>
      <c r="AL35" s="372">
        <v>17</v>
      </c>
      <c r="AM35" s="372" t="s">
        <v>21</v>
      </c>
      <c r="AN35" s="372">
        <v>217</v>
      </c>
      <c r="AO35" s="372">
        <v>97</v>
      </c>
      <c r="AP35" s="372">
        <v>120</v>
      </c>
      <c r="AQ35" s="372" t="s">
        <v>21</v>
      </c>
      <c r="AR35" s="372">
        <v>103</v>
      </c>
      <c r="AS35" s="1661" t="s">
        <v>35</v>
      </c>
      <c r="AT35" s="1662" t="s">
        <v>25</v>
      </c>
      <c r="AU35" s="1658" t="s">
        <v>25</v>
      </c>
      <c r="AV35" s="1659" t="s">
        <v>25</v>
      </c>
      <c r="AW35" s="1668" t="s">
        <v>169</v>
      </c>
      <c r="AX35" s="372">
        <v>129425</v>
      </c>
      <c r="AY35" s="372">
        <v>116054</v>
      </c>
      <c r="AZ35" s="372">
        <v>73268</v>
      </c>
      <c r="BA35" s="372">
        <v>35635</v>
      </c>
      <c r="BB35" s="372">
        <v>7151</v>
      </c>
      <c r="BC35" s="372">
        <v>4464</v>
      </c>
      <c r="BD35" s="372">
        <v>2687</v>
      </c>
      <c r="BE35" s="372" t="s">
        <v>21</v>
      </c>
      <c r="BF35" s="372">
        <v>107134</v>
      </c>
      <c r="BG35" s="372">
        <v>39356</v>
      </c>
      <c r="BH35" s="372">
        <v>39356</v>
      </c>
      <c r="BI35" s="372">
        <v>2731</v>
      </c>
      <c r="BJ35" s="372">
        <v>30418</v>
      </c>
      <c r="BK35" s="372">
        <v>6207</v>
      </c>
      <c r="BL35" s="372">
        <v>3897</v>
      </c>
      <c r="BM35" s="372">
        <v>2310</v>
      </c>
      <c r="BN35" s="372" t="s">
        <v>22</v>
      </c>
      <c r="BO35" s="372" t="s">
        <v>22</v>
      </c>
      <c r="BP35" s="1661" t="s">
        <v>35</v>
      </c>
      <c r="BQ35" s="1662" t="s">
        <v>25</v>
      </c>
    </row>
    <row r="36" spans="1:69" ht="15" customHeight="1">
      <c r="A36" s="1658" t="s">
        <v>25</v>
      </c>
      <c r="B36" s="1659" t="s">
        <v>25</v>
      </c>
      <c r="C36" s="1668" t="s">
        <v>170</v>
      </c>
      <c r="D36" s="372">
        <v>125794</v>
      </c>
      <c r="E36" s="372">
        <v>151072</v>
      </c>
      <c r="F36" s="372">
        <v>105342</v>
      </c>
      <c r="G36" s="372">
        <v>35113</v>
      </c>
      <c r="H36" s="372">
        <v>10616</v>
      </c>
      <c r="I36" s="372">
        <v>6249</v>
      </c>
      <c r="J36" s="372">
        <v>4368</v>
      </c>
      <c r="K36" s="372" t="s">
        <v>21</v>
      </c>
      <c r="L36" s="372">
        <v>148193</v>
      </c>
      <c r="M36" s="372">
        <v>143</v>
      </c>
      <c r="N36" s="372">
        <v>141</v>
      </c>
      <c r="O36" s="372">
        <v>15</v>
      </c>
      <c r="P36" s="372" t="s">
        <v>21</v>
      </c>
      <c r="Q36" s="372">
        <v>126</v>
      </c>
      <c r="R36" s="372">
        <v>15</v>
      </c>
      <c r="S36" s="372">
        <v>111</v>
      </c>
      <c r="T36" s="372" t="s">
        <v>21</v>
      </c>
      <c r="U36" s="372">
        <v>112</v>
      </c>
      <c r="V36" s="1661" t="s">
        <v>36</v>
      </c>
      <c r="W36" s="1662" t="s">
        <v>25</v>
      </c>
      <c r="X36" s="1658" t="s">
        <v>25</v>
      </c>
      <c r="Y36" s="1659" t="s">
        <v>25</v>
      </c>
      <c r="Z36" s="1668" t="s">
        <v>170</v>
      </c>
      <c r="AA36" s="372">
        <v>1330</v>
      </c>
      <c r="AB36" s="372">
        <v>1367</v>
      </c>
      <c r="AC36" s="372">
        <v>254</v>
      </c>
      <c r="AD36" s="372">
        <v>731</v>
      </c>
      <c r="AE36" s="372">
        <v>382</v>
      </c>
      <c r="AF36" s="372">
        <v>65</v>
      </c>
      <c r="AG36" s="372">
        <v>317</v>
      </c>
      <c r="AH36" s="372" t="s">
        <v>21</v>
      </c>
      <c r="AI36" s="372">
        <v>6760</v>
      </c>
      <c r="AJ36" s="372">
        <v>195</v>
      </c>
      <c r="AK36" s="372">
        <v>190</v>
      </c>
      <c r="AL36" s="372">
        <v>14</v>
      </c>
      <c r="AM36" s="372" t="s">
        <v>21</v>
      </c>
      <c r="AN36" s="372">
        <v>176</v>
      </c>
      <c r="AO36" s="372">
        <v>77</v>
      </c>
      <c r="AP36" s="372">
        <v>99</v>
      </c>
      <c r="AQ36" s="372" t="s">
        <v>21</v>
      </c>
      <c r="AR36" s="372">
        <v>107</v>
      </c>
      <c r="AS36" s="1661" t="s">
        <v>36</v>
      </c>
      <c r="AT36" s="1662" t="s">
        <v>25</v>
      </c>
      <c r="AU36" s="1658" t="s">
        <v>25</v>
      </c>
      <c r="AV36" s="1659" t="s">
        <v>25</v>
      </c>
      <c r="AW36" s="1668" t="s">
        <v>170</v>
      </c>
      <c r="AX36" s="372">
        <v>107749</v>
      </c>
      <c r="AY36" s="372">
        <v>114729</v>
      </c>
      <c r="AZ36" s="372">
        <v>73508</v>
      </c>
      <c r="BA36" s="372">
        <v>34368</v>
      </c>
      <c r="BB36" s="372">
        <v>6852</v>
      </c>
      <c r="BC36" s="372">
        <v>4539</v>
      </c>
      <c r="BD36" s="372">
        <v>2313</v>
      </c>
      <c r="BE36" s="372" t="s">
        <v>21</v>
      </c>
      <c r="BF36" s="372">
        <v>100154</v>
      </c>
      <c r="BG36" s="372">
        <v>37954</v>
      </c>
      <c r="BH36" s="372">
        <v>37954</v>
      </c>
      <c r="BI36" s="372">
        <v>2677</v>
      </c>
      <c r="BJ36" s="372">
        <v>29317</v>
      </c>
      <c r="BK36" s="372">
        <v>5960</v>
      </c>
      <c r="BL36" s="372">
        <v>3970</v>
      </c>
      <c r="BM36" s="372">
        <v>1990</v>
      </c>
      <c r="BN36" s="372" t="s">
        <v>22</v>
      </c>
      <c r="BO36" s="372" t="s">
        <v>22</v>
      </c>
      <c r="BP36" s="1661" t="s">
        <v>36</v>
      </c>
      <c r="BQ36" s="1662" t="s">
        <v>25</v>
      </c>
    </row>
    <row r="37" spans="1:69" ht="15" customHeight="1">
      <c r="A37" s="1658" t="s">
        <v>25</v>
      </c>
      <c r="B37" s="1659" t="s">
        <v>25</v>
      </c>
      <c r="C37" s="1668" t="s">
        <v>171</v>
      </c>
      <c r="D37" s="372">
        <v>120290</v>
      </c>
      <c r="E37" s="372">
        <v>136518</v>
      </c>
      <c r="F37" s="372">
        <v>92522</v>
      </c>
      <c r="G37" s="372">
        <v>34774</v>
      </c>
      <c r="H37" s="372">
        <v>9223</v>
      </c>
      <c r="I37" s="372">
        <v>5795</v>
      </c>
      <c r="J37" s="372">
        <v>3428</v>
      </c>
      <c r="K37" s="372" t="s">
        <v>21</v>
      </c>
      <c r="L37" s="372">
        <v>131961</v>
      </c>
      <c r="M37" s="372">
        <v>172</v>
      </c>
      <c r="N37" s="372">
        <v>180</v>
      </c>
      <c r="O37" s="372">
        <v>34</v>
      </c>
      <c r="P37" s="372" t="s">
        <v>21</v>
      </c>
      <c r="Q37" s="372">
        <v>146</v>
      </c>
      <c r="R37" s="372">
        <v>15</v>
      </c>
      <c r="S37" s="372">
        <v>131</v>
      </c>
      <c r="T37" s="372" t="s">
        <v>21</v>
      </c>
      <c r="U37" s="372">
        <v>104</v>
      </c>
      <c r="V37" s="1661" t="s">
        <v>37</v>
      </c>
      <c r="W37" s="1662" t="s">
        <v>25</v>
      </c>
      <c r="X37" s="1658" t="s">
        <v>25</v>
      </c>
      <c r="Y37" s="1659" t="s">
        <v>25</v>
      </c>
      <c r="Z37" s="1668" t="s">
        <v>171</v>
      </c>
      <c r="AA37" s="372">
        <v>1721</v>
      </c>
      <c r="AB37" s="372">
        <v>1643</v>
      </c>
      <c r="AC37" s="372">
        <v>363</v>
      </c>
      <c r="AD37" s="372">
        <v>808</v>
      </c>
      <c r="AE37" s="372">
        <v>472</v>
      </c>
      <c r="AF37" s="372">
        <v>123</v>
      </c>
      <c r="AG37" s="372">
        <v>349</v>
      </c>
      <c r="AH37" s="372" t="s">
        <v>21</v>
      </c>
      <c r="AI37" s="372">
        <v>6838</v>
      </c>
      <c r="AJ37" s="372">
        <v>247</v>
      </c>
      <c r="AK37" s="372">
        <v>253</v>
      </c>
      <c r="AL37" s="372">
        <v>25</v>
      </c>
      <c r="AM37" s="372" t="s">
        <v>21</v>
      </c>
      <c r="AN37" s="372">
        <v>228</v>
      </c>
      <c r="AO37" s="372">
        <v>93</v>
      </c>
      <c r="AP37" s="372">
        <v>135</v>
      </c>
      <c r="AQ37" s="372" t="s">
        <v>21</v>
      </c>
      <c r="AR37" s="372">
        <v>100</v>
      </c>
      <c r="AS37" s="1661" t="s">
        <v>37</v>
      </c>
      <c r="AT37" s="1662" t="s">
        <v>25</v>
      </c>
      <c r="AU37" s="1658" t="s">
        <v>25</v>
      </c>
      <c r="AV37" s="1659" t="s">
        <v>25</v>
      </c>
      <c r="AW37" s="1668" t="s">
        <v>171</v>
      </c>
      <c r="AX37" s="372">
        <v>99220</v>
      </c>
      <c r="AY37" s="372">
        <v>113648</v>
      </c>
      <c r="AZ37" s="372">
        <v>73200</v>
      </c>
      <c r="BA37" s="372">
        <v>33949</v>
      </c>
      <c r="BB37" s="372">
        <v>6498</v>
      </c>
      <c r="BC37" s="372">
        <v>4070</v>
      </c>
      <c r="BD37" s="372">
        <v>2429</v>
      </c>
      <c r="BE37" s="372" t="s">
        <v>21</v>
      </c>
      <c r="BF37" s="372">
        <v>85725</v>
      </c>
      <c r="BG37" s="372">
        <v>37898</v>
      </c>
      <c r="BH37" s="372">
        <v>37898</v>
      </c>
      <c r="BI37" s="372">
        <v>3025</v>
      </c>
      <c r="BJ37" s="372">
        <v>29251</v>
      </c>
      <c r="BK37" s="372">
        <v>5622</v>
      </c>
      <c r="BL37" s="372">
        <v>3535</v>
      </c>
      <c r="BM37" s="372">
        <v>2087</v>
      </c>
      <c r="BN37" s="372" t="s">
        <v>22</v>
      </c>
      <c r="BO37" s="372" t="s">
        <v>22</v>
      </c>
      <c r="BP37" s="1661" t="s">
        <v>37</v>
      </c>
      <c r="BQ37" s="1662" t="s">
        <v>25</v>
      </c>
    </row>
    <row r="38" spans="1:69" ht="15" customHeight="1">
      <c r="A38" s="1658" t="s">
        <v>25</v>
      </c>
      <c r="B38" s="1659" t="s">
        <v>25</v>
      </c>
      <c r="C38" s="1668" t="s">
        <v>172</v>
      </c>
      <c r="D38" s="372">
        <v>193487</v>
      </c>
      <c r="E38" s="372">
        <v>122827</v>
      </c>
      <c r="F38" s="372">
        <v>82091</v>
      </c>
      <c r="G38" s="372">
        <v>32306</v>
      </c>
      <c r="H38" s="372">
        <v>8430</v>
      </c>
      <c r="I38" s="372">
        <v>5782</v>
      </c>
      <c r="J38" s="372">
        <v>2648</v>
      </c>
      <c r="K38" s="372" t="s">
        <v>21</v>
      </c>
      <c r="L38" s="372">
        <v>202620</v>
      </c>
      <c r="M38" s="372">
        <v>144</v>
      </c>
      <c r="N38" s="372">
        <v>173</v>
      </c>
      <c r="O38" s="372">
        <v>49</v>
      </c>
      <c r="P38" s="372" t="s">
        <v>21</v>
      </c>
      <c r="Q38" s="372">
        <v>124</v>
      </c>
      <c r="R38" s="372">
        <v>28</v>
      </c>
      <c r="S38" s="372">
        <v>96</v>
      </c>
      <c r="T38" s="372" t="s">
        <v>21</v>
      </c>
      <c r="U38" s="372">
        <v>75</v>
      </c>
      <c r="V38" s="1661" t="s">
        <v>38</v>
      </c>
      <c r="W38" s="1662" t="s">
        <v>25</v>
      </c>
      <c r="X38" s="1658" t="s">
        <v>25</v>
      </c>
      <c r="Y38" s="1659" t="s">
        <v>25</v>
      </c>
      <c r="Z38" s="1668" t="s">
        <v>172</v>
      </c>
      <c r="AA38" s="372">
        <v>2378</v>
      </c>
      <c r="AB38" s="372">
        <v>2820</v>
      </c>
      <c r="AC38" s="372">
        <v>1497</v>
      </c>
      <c r="AD38" s="372">
        <v>877</v>
      </c>
      <c r="AE38" s="372">
        <v>446</v>
      </c>
      <c r="AF38" s="372">
        <v>61</v>
      </c>
      <c r="AG38" s="372">
        <v>385</v>
      </c>
      <c r="AH38" s="372" t="s">
        <v>21</v>
      </c>
      <c r="AI38" s="372">
        <v>6396</v>
      </c>
      <c r="AJ38" s="372">
        <v>349</v>
      </c>
      <c r="AK38" s="372">
        <v>367</v>
      </c>
      <c r="AL38" s="372">
        <v>154</v>
      </c>
      <c r="AM38" s="372" t="s">
        <v>21</v>
      </c>
      <c r="AN38" s="372">
        <v>213</v>
      </c>
      <c r="AO38" s="372">
        <v>97</v>
      </c>
      <c r="AP38" s="372">
        <v>116</v>
      </c>
      <c r="AQ38" s="372" t="s">
        <v>21</v>
      </c>
      <c r="AR38" s="372">
        <v>82</v>
      </c>
      <c r="AS38" s="1661" t="s">
        <v>38</v>
      </c>
      <c r="AT38" s="1662" t="s">
        <v>25</v>
      </c>
      <c r="AU38" s="1658" t="s">
        <v>25</v>
      </c>
      <c r="AV38" s="1659" t="s">
        <v>25</v>
      </c>
      <c r="AW38" s="1668" t="s">
        <v>172</v>
      </c>
      <c r="AX38" s="372">
        <v>116239</v>
      </c>
      <c r="AY38" s="372">
        <v>100185</v>
      </c>
      <c r="AZ38" s="372">
        <v>62492</v>
      </c>
      <c r="BA38" s="372">
        <v>31415</v>
      </c>
      <c r="BB38" s="372">
        <v>6278</v>
      </c>
      <c r="BC38" s="372">
        <v>4274</v>
      </c>
      <c r="BD38" s="372">
        <v>2004</v>
      </c>
      <c r="BE38" s="372" t="s">
        <v>21</v>
      </c>
      <c r="BF38" s="372">
        <v>101779</v>
      </c>
      <c r="BG38" s="372">
        <v>35904</v>
      </c>
      <c r="BH38" s="372">
        <v>35904</v>
      </c>
      <c r="BI38" s="372">
        <v>3501</v>
      </c>
      <c r="BJ38" s="372">
        <v>27036</v>
      </c>
      <c r="BK38" s="372">
        <v>5367</v>
      </c>
      <c r="BL38" s="372">
        <v>3641</v>
      </c>
      <c r="BM38" s="372">
        <v>1726</v>
      </c>
      <c r="BN38" s="372" t="s">
        <v>22</v>
      </c>
      <c r="BO38" s="372" t="s">
        <v>22</v>
      </c>
      <c r="BP38" s="1661" t="s">
        <v>38</v>
      </c>
      <c r="BQ38" s="1662" t="s">
        <v>25</v>
      </c>
    </row>
    <row r="39" spans="1:69" ht="15" customHeight="1">
      <c r="A39" s="1658" t="s">
        <v>25</v>
      </c>
      <c r="B39" s="1659" t="s">
        <v>25</v>
      </c>
      <c r="C39" s="1668" t="s">
        <v>173</v>
      </c>
      <c r="D39" s="372">
        <v>116281</v>
      </c>
      <c r="E39" s="372">
        <v>138019</v>
      </c>
      <c r="F39" s="372">
        <v>97448</v>
      </c>
      <c r="G39" s="372">
        <v>30824</v>
      </c>
      <c r="H39" s="372">
        <v>9747</v>
      </c>
      <c r="I39" s="372">
        <v>6153</v>
      </c>
      <c r="J39" s="372">
        <v>3594</v>
      </c>
      <c r="K39" s="372" t="s">
        <v>21</v>
      </c>
      <c r="L39" s="372">
        <v>180883</v>
      </c>
      <c r="M39" s="372">
        <v>158</v>
      </c>
      <c r="N39" s="372">
        <v>166</v>
      </c>
      <c r="O39" s="372">
        <v>34</v>
      </c>
      <c r="P39" s="372" t="s">
        <v>21</v>
      </c>
      <c r="Q39" s="372">
        <v>132</v>
      </c>
      <c r="R39" s="372">
        <v>82</v>
      </c>
      <c r="S39" s="372">
        <v>50</v>
      </c>
      <c r="T39" s="372" t="s">
        <v>21</v>
      </c>
      <c r="U39" s="372">
        <v>67</v>
      </c>
      <c r="V39" s="1661" t="s">
        <v>39</v>
      </c>
      <c r="W39" s="1662" t="s">
        <v>25</v>
      </c>
      <c r="X39" s="1658" t="s">
        <v>25</v>
      </c>
      <c r="Y39" s="1659" t="s">
        <v>25</v>
      </c>
      <c r="Z39" s="1668" t="s">
        <v>173</v>
      </c>
      <c r="AA39" s="372">
        <v>1644</v>
      </c>
      <c r="AB39" s="372">
        <v>1315</v>
      </c>
      <c r="AC39" s="372">
        <v>341</v>
      </c>
      <c r="AD39" s="372">
        <v>563</v>
      </c>
      <c r="AE39" s="372">
        <v>411</v>
      </c>
      <c r="AF39" s="372">
        <v>76</v>
      </c>
      <c r="AG39" s="372">
        <v>335</v>
      </c>
      <c r="AH39" s="372" t="s">
        <v>21</v>
      </c>
      <c r="AI39" s="372">
        <v>6727</v>
      </c>
      <c r="AJ39" s="372">
        <v>312</v>
      </c>
      <c r="AK39" s="372">
        <v>307</v>
      </c>
      <c r="AL39" s="372">
        <v>56</v>
      </c>
      <c r="AM39" s="372" t="s">
        <v>21</v>
      </c>
      <c r="AN39" s="372">
        <v>251</v>
      </c>
      <c r="AO39" s="372">
        <v>100</v>
      </c>
      <c r="AP39" s="372">
        <v>151</v>
      </c>
      <c r="AQ39" s="372" t="s">
        <v>21</v>
      </c>
      <c r="AR39" s="372">
        <v>87</v>
      </c>
      <c r="AS39" s="1661" t="s">
        <v>39</v>
      </c>
      <c r="AT39" s="1662" t="s">
        <v>25</v>
      </c>
      <c r="AU39" s="1658" t="s">
        <v>25</v>
      </c>
      <c r="AV39" s="1659" t="s">
        <v>25</v>
      </c>
      <c r="AW39" s="1668" t="s">
        <v>173</v>
      </c>
      <c r="AX39" s="372">
        <v>96550</v>
      </c>
      <c r="AY39" s="372">
        <v>106766</v>
      </c>
      <c r="AZ39" s="372">
        <v>69252</v>
      </c>
      <c r="BA39" s="372">
        <v>30252</v>
      </c>
      <c r="BB39" s="372">
        <v>7262</v>
      </c>
      <c r="BC39" s="372">
        <v>4323</v>
      </c>
      <c r="BD39" s="372">
        <v>2939</v>
      </c>
      <c r="BE39" s="372" t="s">
        <v>21</v>
      </c>
      <c r="BF39" s="372">
        <v>91561</v>
      </c>
      <c r="BG39" s="372">
        <v>35715</v>
      </c>
      <c r="BH39" s="372">
        <v>35715</v>
      </c>
      <c r="BI39" s="372">
        <v>3613</v>
      </c>
      <c r="BJ39" s="372">
        <v>25908</v>
      </c>
      <c r="BK39" s="372">
        <v>6194</v>
      </c>
      <c r="BL39" s="372">
        <v>3674</v>
      </c>
      <c r="BM39" s="372">
        <v>2520</v>
      </c>
      <c r="BN39" s="372" t="s">
        <v>22</v>
      </c>
      <c r="BO39" s="372" t="s">
        <v>22</v>
      </c>
      <c r="BP39" s="1661" t="s">
        <v>39</v>
      </c>
      <c r="BQ39" s="1662" t="s">
        <v>25</v>
      </c>
    </row>
    <row r="40" spans="1:69" ht="15" customHeight="1">
      <c r="A40" s="1669" t="s">
        <v>25</v>
      </c>
      <c r="B40" s="1670" t="s">
        <v>25</v>
      </c>
      <c r="C40" s="1671" t="s">
        <v>174</v>
      </c>
      <c r="D40" s="373">
        <v>109174</v>
      </c>
      <c r="E40" s="373">
        <v>141352</v>
      </c>
      <c r="F40" s="373">
        <v>94745</v>
      </c>
      <c r="G40" s="373">
        <v>34890</v>
      </c>
      <c r="H40" s="373">
        <v>11717</v>
      </c>
      <c r="I40" s="373">
        <v>6951</v>
      </c>
      <c r="J40" s="373">
        <v>4767</v>
      </c>
      <c r="K40" s="373" t="s">
        <v>21</v>
      </c>
      <c r="L40" s="373">
        <v>148667</v>
      </c>
      <c r="M40" s="373">
        <v>187</v>
      </c>
      <c r="N40" s="373">
        <v>191</v>
      </c>
      <c r="O40" s="373">
        <v>38</v>
      </c>
      <c r="P40" s="373" t="s">
        <v>21</v>
      </c>
      <c r="Q40" s="373">
        <v>153</v>
      </c>
      <c r="R40" s="373">
        <v>12</v>
      </c>
      <c r="S40" s="373">
        <v>141</v>
      </c>
      <c r="T40" s="373" t="s">
        <v>21</v>
      </c>
      <c r="U40" s="373">
        <v>63</v>
      </c>
      <c r="V40" s="1672" t="s">
        <v>40</v>
      </c>
      <c r="W40" s="1673" t="s">
        <v>25</v>
      </c>
      <c r="X40" s="1669" t="s">
        <v>25</v>
      </c>
      <c r="Y40" s="1670" t="s">
        <v>25</v>
      </c>
      <c r="Z40" s="1671" t="s">
        <v>174</v>
      </c>
      <c r="AA40" s="373">
        <v>1063</v>
      </c>
      <c r="AB40" s="373">
        <v>1052</v>
      </c>
      <c r="AC40" s="373">
        <v>363</v>
      </c>
      <c r="AD40" s="373">
        <v>223</v>
      </c>
      <c r="AE40" s="373">
        <v>466</v>
      </c>
      <c r="AF40" s="373">
        <v>125</v>
      </c>
      <c r="AG40" s="373">
        <v>341</v>
      </c>
      <c r="AH40" s="373" t="s">
        <v>21</v>
      </c>
      <c r="AI40" s="373">
        <v>6739</v>
      </c>
      <c r="AJ40" s="373">
        <v>348</v>
      </c>
      <c r="AK40" s="373">
        <v>339</v>
      </c>
      <c r="AL40" s="373">
        <v>41</v>
      </c>
      <c r="AM40" s="373" t="s">
        <v>21</v>
      </c>
      <c r="AN40" s="373">
        <v>298</v>
      </c>
      <c r="AO40" s="373">
        <v>97</v>
      </c>
      <c r="AP40" s="373">
        <v>201</v>
      </c>
      <c r="AQ40" s="373" t="s">
        <v>21</v>
      </c>
      <c r="AR40" s="373">
        <v>96</v>
      </c>
      <c r="AS40" s="1672" t="s">
        <v>40</v>
      </c>
      <c r="AT40" s="1673" t="s">
        <v>25</v>
      </c>
      <c r="AU40" s="1669" t="s">
        <v>25</v>
      </c>
      <c r="AV40" s="1670" t="s">
        <v>25</v>
      </c>
      <c r="AW40" s="1671" t="s">
        <v>174</v>
      </c>
      <c r="AX40" s="373">
        <v>82269</v>
      </c>
      <c r="AY40" s="373">
        <v>105496</v>
      </c>
      <c r="AZ40" s="373">
        <v>63716</v>
      </c>
      <c r="BA40" s="373">
        <v>34662</v>
      </c>
      <c r="BB40" s="373">
        <v>7118</v>
      </c>
      <c r="BC40" s="373">
        <v>4650</v>
      </c>
      <c r="BD40" s="373">
        <v>2468</v>
      </c>
      <c r="BE40" s="373" t="s">
        <v>21</v>
      </c>
      <c r="BF40" s="373">
        <v>68328</v>
      </c>
      <c r="BG40" s="373">
        <v>37741</v>
      </c>
      <c r="BH40" s="373">
        <v>37741</v>
      </c>
      <c r="BI40" s="373">
        <v>2182</v>
      </c>
      <c r="BJ40" s="373">
        <v>29488</v>
      </c>
      <c r="BK40" s="373">
        <v>6071</v>
      </c>
      <c r="BL40" s="373">
        <v>3953</v>
      </c>
      <c r="BM40" s="373">
        <v>2118</v>
      </c>
      <c r="BN40" s="373" t="s">
        <v>22</v>
      </c>
      <c r="BO40" s="377" t="s">
        <v>22</v>
      </c>
      <c r="BP40" s="1672" t="s">
        <v>40</v>
      </c>
      <c r="BQ40" s="1673" t="s">
        <v>25</v>
      </c>
    </row>
    <row r="41" spans="1:69" ht="15" customHeight="1">
      <c r="A41" s="1674"/>
      <c r="B41" s="1674"/>
      <c r="C41" s="1674"/>
      <c r="D41" s="1674"/>
      <c r="E41" s="1674"/>
      <c r="F41" s="1674"/>
      <c r="G41" s="1674"/>
      <c r="H41" s="1674"/>
      <c r="I41" s="1674"/>
      <c r="J41" s="1449"/>
      <c r="K41" s="1449"/>
      <c r="L41" s="1449"/>
      <c r="M41" s="1674"/>
      <c r="N41" s="1674"/>
      <c r="O41" s="1674"/>
      <c r="P41" s="1674"/>
      <c r="Q41" s="1674"/>
      <c r="R41" s="1674"/>
      <c r="S41" s="1674"/>
      <c r="T41" s="1674"/>
      <c r="U41" s="1674"/>
      <c r="V41" s="1617"/>
      <c r="W41" s="1617"/>
      <c r="X41" s="1674"/>
      <c r="Y41" s="1674"/>
      <c r="Z41" s="1674"/>
      <c r="AA41" s="1674"/>
      <c r="AB41" s="1674"/>
      <c r="AC41" s="1674"/>
      <c r="AD41" s="1674"/>
      <c r="AE41" s="1674"/>
      <c r="AF41" s="1674"/>
      <c r="AG41" s="1674"/>
      <c r="AH41" s="1449"/>
      <c r="AI41" s="1449"/>
      <c r="AJ41" s="1675"/>
      <c r="AK41" s="1675"/>
      <c r="AL41" s="1675"/>
      <c r="AM41" s="1674"/>
      <c r="AN41" s="1674"/>
      <c r="AO41" s="1674"/>
      <c r="AP41" s="1674"/>
      <c r="AQ41" s="1674"/>
      <c r="AR41" s="1674"/>
      <c r="AS41" s="1617"/>
      <c r="AT41" s="1617"/>
      <c r="AU41" s="1674"/>
      <c r="AV41" s="1674"/>
      <c r="AW41" s="1674"/>
      <c r="AX41" s="1674"/>
      <c r="AY41" s="1674"/>
      <c r="AZ41" s="1674"/>
      <c r="BA41" s="1674"/>
      <c r="BB41" s="1674"/>
      <c r="BC41" s="1674"/>
      <c r="BD41" s="1674"/>
      <c r="BE41" s="1449"/>
      <c r="BF41" s="1449"/>
      <c r="BG41" s="1675"/>
      <c r="BH41" s="1675"/>
      <c r="BI41" s="1675"/>
      <c r="BJ41" s="1674"/>
      <c r="BK41" s="1674"/>
      <c r="BL41" s="1674"/>
      <c r="BM41" s="1674"/>
      <c r="BN41" s="1674"/>
      <c r="BO41" s="1674"/>
      <c r="BP41" s="1617"/>
      <c r="BQ41" s="1617"/>
    </row>
    <row r="42" spans="1:69" s="1607" customFormat="1" ht="19.5" customHeight="1">
      <c r="A42" s="1676" t="s">
        <v>829</v>
      </c>
      <c r="B42" s="1628"/>
      <c r="C42" s="1622"/>
      <c r="D42" s="1623"/>
      <c r="E42" s="1622" t="s">
        <v>1700</v>
      </c>
      <c r="F42" s="1617"/>
      <c r="G42" s="1617"/>
      <c r="H42" s="1617"/>
      <c r="I42" s="1617"/>
      <c r="K42" s="1622"/>
      <c r="L42" s="1624" t="s">
        <v>1703</v>
      </c>
      <c r="M42" s="1627" t="s">
        <v>830</v>
      </c>
      <c r="N42" s="1628"/>
      <c r="O42" s="1623" t="s">
        <v>1174</v>
      </c>
      <c r="P42" s="1623"/>
      <c r="Q42" s="1623"/>
      <c r="R42" s="1623"/>
      <c r="S42" s="1623"/>
      <c r="T42" s="1625"/>
      <c r="U42" s="1677" t="s">
        <v>1707</v>
      </c>
      <c r="V42" s="1625"/>
      <c r="X42" s="1676" t="s">
        <v>818</v>
      </c>
      <c r="Y42" s="1628"/>
      <c r="Z42" s="1622"/>
      <c r="AA42" s="1628"/>
      <c r="AB42" s="1622" t="s">
        <v>1692</v>
      </c>
      <c r="AC42" s="1623"/>
      <c r="AD42" s="1623"/>
      <c r="AE42" s="1623"/>
      <c r="AF42" s="1623"/>
      <c r="AH42" s="1622"/>
      <c r="AI42" s="1624" t="s">
        <v>1703</v>
      </c>
      <c r="AJ42" s="1619" t="s">
        <v>1696</v>
      </c>
      <c r="AK42" s="1628"/>
      <c r="AL42" s="1630" t="s">
        <v>724</v>
      </c>
      <c r="AM42" s="1623"/>
      <c r="AN42" s="1623"/>
      <c r="AO42" s="1623"/>
      <c r="AP42" s="1623"/>
      <c r="AQ42" s="1625"/>
      <c r="AR42" s="1678" t="s">
        <v>1357</v>
      </c>
      <c r="AS42" s="1625"/>
      <c r="AU42" s="1676" t="s">
        <v>831</v>
      </c>
      <c r="AV42" s="1628"/>
      <c r="AW42" s="1622"/>
      <c r="AX42" s="1628"/>
      <c r="AY42" s="1623" t="s">
        <v>1200</v>
      </c>
      <c r="AZ42" s="1623"/>
      <c r="BA42" s="1623"/>
      <c r="BB42" s="1623"/>
      <c r="BC42" s="1623"/>
      <c r="BE42" s="1679"/>
      <c r="BF42" s="1624" t="s">
        <v>1708</v>
      </c>
      <c r="BG42" s="1619" t="s">
        <v>832</v>
      </c>
      <c r="BH42" s="1623"/>
      <c r="BI42" s="1622" t="s">
        <v>1203</v>
      </c>
      <c r="BJ42" s="1622"/>
      <c r="BK42" s="1623"/>
      <c r="BL42" s="1623"/>
      <c r="BM42" s="1623"/>
      <c r="BN42" s="1680"/>
      <c r="BO42" s="1681" t="s">
        <v>1706</v>
      </c>
      <c r="BP42" s="1625"/>
    </row>
    <row r="43" spans="1:69" ht="18" customHeight="1">
      <c r="A43" s="1634">
        <v>42370</v>
      </c>
      <c r="B43" s="1635">
        <v>42370</v>
      </c>
      <c r="C43" s="1636">
        <v>42370</v>
      </c>
      <c r="D43" s="367">
        <v>518743</v>
      </c>
      <c r="E43" s="367">
        <v>515647</v>
      </c>
      <c r="F43" s="367">
        <v>443791</v>
      </c>
      <c r="G43" s="367">
        <v>17240</v>
      </c>
      <c r="H43" s="367">
        <v>54616</v>
      </c>
      <c r="I43" s="367">
        <v>30026</v>
      </c>
      <c r="J43" s="367">
        <v>24590</v>
      </c>
      <c r="K43" s="367">
        <v>371</v>
      </c>
      <c r="L43" s="367">
        <v>71635</v>
      </c>
      <c r="M43" s="367">
        <v>178</v>
      </c>
      <c r="N43" s="367">
        <v>180</v>
      </c>
      <c r="O43" s="367" t="s">
        <v>21</v>
      </c>
      <c r="P43" s="367">
        <v>80</v>
      </c>
      <c r="Q43" s="367">
        <v>100</v>
      </c>
      <c r="R43" s="367" t="s">
        <v>21</v>
      </c>
      <c r="S43" s="367">
        <v>100</v>
      </c>
      <c r="T43" s="367" t="s">
        <v>21</v>
      </c>
      <c r="U43" s="367">
        <v>9</v>
      </c>
      <c r="V43" s="1637">
        <v>42370</v>
      </c>
      <c r="W43" s="1638">
        <v>42370</v>
      </c>
      <c r="X43" s="1634">
        <v>42370</v>
      </c>
      <c r="Y43" s="1635">
        <v>42370</v>
      </c>
      <c r="Z43" s="1636">
        <v>42370</v>
      </c>
      <c r="AA43" s="367">
        <v>222914</v>
      </c>
      <c r="AB43" s="367">
        <v>223571</v>
      </c>
      <c r="AC43" s="367">
        <v>180313</v>
      </c>
      <c r="AD43" s="367">
        <v>5877</v>
      </c>
      <c r="AE43" s="367">
        <v>37381</v>
      </c>
      <c r="AF43" s="367">
        <v>22784</v>
      </c>
      <c r="AG43" s="367">
        <v>14597</v>
      </c>
      <c r="AH43" s="367">
        <v>68</v>
      </c>
      <c r="AI43" s="367">
        <v>24852</v>
      </c>
      <c r="AJ43" s="367">
        <v>297505</v>
      </c>
      <c r="AK43" s="367">
        <v>291056</v>
      </c>
      <c r="AL43" s="367">
        <v>291056</v>
      </c>
      <c r="AM43" s="367" t="s">
        <v>21</v>
      </c>
      <c r="AN43" s="367" t="s">
        <v>21</v>
      </c>
      <c r="AO43" s="367" t="s">
        <v>21</v>
      </c>
      <c r="AP43" s="367" t="s">
        <v>21</v>
      </c>
      <c r="AQ43" s="367" t="s">
        <v>21</v>
      </c>
      <c r="AR43" s="367">
        <v>49555</v>
      </c>
      <c r="AS43" s="1637">
        <v>42370</v>
      </c>
      <c r="AT43" s="1638">
        <v>42370</v>
      </c>
      <c r="AU43" s="1634">
        <v>42370</v>
      </c>
      <c r="AV43" s="1635">
        <v>42370</v>
      </c>
      <c r="AW43" s="1636">
        <v>42370</v>
      </c>
      <c r="AX43" s="367">
        <v>1360290</v>
      </c>
      <c r="AY43" s="367">
        <v>1356746</v>
      </c>
      <c r="AZ43" s="367">
        <v>1356746</v>
      </c>
      <c r="BA43" s="367" t="s">
        <v>21</v>
      </c>
      <c r="BB43" s="367" t="s">
        <v>21</v>
      </c>
      <c r="BC43" s="367" t="s">
        <v>21</v>
      </c>
      <c r="BD43" s="367" t="s">
        <v>21</v>
      </c>
      <c r="BE43" s="367" t="s">
        <v>21</v>
      </c>
      <c r="BF43" s="367">
        <v>162313</v>
      </c>
      <c r="BG43" s="367">
        <v>423762</v>
      </c>
      <c r="BH43" s="367">
        <v>423773</v>
      </c>
      <c r="BI43" s="367">
        <v>34292</v>
      </c>
      <c r="BJ43" s="367">
        <v>314408</v>
      </c>
      <c r="BK43" s="367">
        <v>75073</v>
      </c>
      <c r="BL43" s="367">
        <v>50168</v>
      </c>
      <c r="BM43" s="367">
        <v>24905</v>
      </c>
      <c r="BN43" s="367" t="s">
        <v>22</v>
      </c>
      <c r="BO43" s="368" t="s">
        <v>22</v>
      </c>
      <c r="BP43" s="1639">
        <v>42370</v>
      </c>
      <c r="BQ43" s="1638">
        <v>42370</v>
      </c>
    </row>
    <row r="44" spans="1:69" ht="15" customHeight="1">
      <c r="A44" s="1640"/>
      <c r="B44" s="1641">
        <v>42736</v>
      </c>
      <c r="C44" s="1642"/>
      <c r="D44" s="369">
        <v>491858</v>
      </c>
      <c r="E44" s="369">
        <v>480061</v>
      </c>
      <c r="F44" s="369">
        <v>409333</v>
      </c>
      <c r="G44" s="369">
        <v>14465</v>
      </c>
      <c r="H44" s="369">
        <v>56263</v>
      </c>
      <c r="I44" s="369">
        <v>26301</v>
      </c>
      <c r="J44" s="369">
        <v>29962</v>
      </c>
      <c r="K44" s="369">
        <v>789</v>
      </c>
      <c r="L44" s="369">
        <v>82559</v>
      </c>
      <c r="M44" s="369">
        <v>175</v>
      </c>
      <c r="N44" s="369">
        <v>174</v>
      </c>
      <c r="O44" s="369" t="s">
        <v>21</v>
      </c>
      <c r="P44" s="369">
        <v>77</v>
      </c>
      <c r="Q44" s="369">
        <v>97</v>
      </c>
      <c r="R44" s="369" t="s">
        <v>21</v>
      </c>
      <c r="S44" s="369">
        <v>97</v>
      </c>
      <c r="T44" s="369" t="s">
        <v>21</v>
      </c>
      <c r="U44" s="369">
        <v>10</v>
      </c>
      <c r="V44" s="1643">
        <v>42736</v>
      </c>
      <c r="W44" s="1644">
        <v>42736</v>
      </c>
      <c r="X44" s="1640"/>
      <c r="Y44" s="1641">
        <v>42736</v>
      </c>
      <c r="Z44" s="1642"/>
      <c r="AA44" s="369">
        <v>194866</v>
      </c>
      <c r="AB44" s="369">
        <v>197202</v>
      </c>
      <c r="AC44" s="369">
        <v>151498</v>
      </c>
      <c r="AD44" s="369">
        <v>5599</v>
      </c>
      <c r="AE44" s="369">
        <v>40105</v>
      </c>
      <c r="AF44" s="369">
        <v>20122</v>
      </c>
      <c r="AG44" s="369">
        <v>19983</v>
      </c>
      <c r="AH44" s="369">
        <v>267</v>
      </c>
      <c r="AI44" s="369">
        <v>22244</v>
      </c>
      <c r="AJ44" s="369">
        <v>312480</v>
      </c>
      <c r="AK44" s="369">
        <v>295071</v>
      </c>
      <c r="AL44" s="369">
        <v>295071</v>
      </c>
      <c r="AM44" s="369" t="s">
        <v>21</v>
      </c>
      <c r="AN44" s="369" t="s">
        <v>21</v>
      </c>
      <c r="AO44" s="369" t="s">
        <v>21</v>
      </c>
      <c r="AP44" s="369" t="s">
        <v>21</v>
      </c>
      <c r="AQ44" s="369" t="s">
        <v>21</v>
      </c>
      <c r="AR44" s="369">
        <v>66964</v>
      </c>
      <c r="AS44" s="1643">
        <v>42736</v>
      </c>
      <c r="AT44" s="1644">
        <v>42736</v>
      </c>
      <c r="AU44" s="1640"/>
      <c r="AV44" s="1641">
        <v>42736</v>
      </c>
      <c r="AW44" s="1642"/>
      <c r="AX44" s="369">
        <v>1298119</v>
      </c>
      <c r="AY44" s="369">
        <v>1311487</v>
      </c>
      <c r="AZ44" s="369">
        <v>1311487</v>
      </c>
      <c r="BA44" s="369" t="s">
        <v>21</v>
      </c>
      <c r="BB44" s="369" t="s">
        <v>21</v>
      </c>
      <c r="BC44" s="369" t="s">
        <v>21</v>
      </c>
      <c r="BD44" s="369" t="s">
        <v>21</v>
      </c>
      <c r="BE44" s="369" t="s">
        <v>21</v>
      </c>
      <c r="BF44" s="369">
        <v>148944</v>
      </c>
      <c r="BG44" s="369">
        <v>497511</v>
      </c>
      <c r="BH44" s="369">
        <v>497505</v>
      </c>
      <c r="BI44" s="369">
        <v>36949</v>
      </c>
      <c r="BJ44" s="369">
        <v>387146</v>
      </c>
      <c r="BK44" s="369">
        <v>73410</v>
      </c>
      <c r="BL44" s="369">
        <v>53092</v>
      </c>
      <c r="BM44" s="369">
        <v>20318</v>
      </c>
      <c r="BN44" s="369" t="s">
        <v>22</v>
      </c>
      <c r="BO44" s="381" t="s">
        <v>22</v>
      </c>
      <c r="BP44" s="1645">
        <v>42736</v>
      </c>
      <c r="BQ44" s="1644">
        <v>42736</v>
      </c>
    </row>
    <row r="45" spans="1:69" ht="15" customHeight="1">
      <c r="A45" s="1640"/>
      <c r="B45" s="1641">
        <v>43101</v>
      </c>
      <c r="C45" s="1642"/>
      <c r="D45" s="369">
        <v>494459</v>
      </c>
      <c r="E45" s="369">
        <v>457368</v>
      </c>
      <c r="F45" s="369">
        <v>394261</v>
      </c>
      <c r="G45" s="369">
        <v>13546</v>
      </c>
      <c r="H45" s="369">
        <v>49561</v>
      </c>
      <c r="I45" s="369">
        <v>26835</v>
      </c>
      <c r="J45" s="369">
        <v>22726</v>
      </c>
      <c r="K45" s="369">
        <v>191</v>
      </c>
      <c r="L45" s="369">
        <v>119384</v>
      </c>
      <c r="M45" s="369">
        <v>169</v>
      </c>
      <c r="N45" s="369">
        <v>169</v>
      </c>
      <c r="O45" s="369" t="s">
        <v>21</v>
      </c>
      <c r="P45" s="369">
        <v>74</v>
      </c>
      <c r="Q45" s="369">
        <v>95</v>
      </c>
      <c r="R45" s="369" t="s">
        <v>21</v>
      </c>
      <c r="S45" s="369">
        <v>95</v>
      </c>
      <c r="T45" s="369" t="s">
        <v>21</v>
      </c>
      <c r="U45" s="369">
        <v>8</v>
      </c>
      <c r="V45" s="1643">
        <v>43101</v>
      </c>
      <c r="W45" s="1644">
        <v>43101</v>
      </c>
      <c r="X45" s="1640"/>
      <c r="Y45" s="1641">
        <v>43101</v>
      </c>
      <c r="Z45" s="1642"/>
      <c r="AA45" s="369">
        <v>182481</v>
      </c>
      <c r="AB45" s="369">
        <v>183762</v>
      </c>
      <c r="AC45" s="369">
        <v>147700</v>
      </c>
      <c r="AD45" s="369">
        <v>2304</v>
      </c>
      <c r="AE45" s="369">
        <v>33758</v>
      </c>
      <c r="AF45" s="369">
        <v>20704</v>
      </c>
      <c r="AG45" s="369">
        <v>13054</v>
      </c>
      <c r="AH45" s="369">
        <v>148</v>
      </c>
      <c r="AI45" s="369">
        <v>20766</v>
      </c>
      <c r="AJ45" s="369">
        <v>337073</v>
      </c>
      <c r="AK45" s="369">
        <v>287146</v>
      </c>
      <c r="AL45" s="369">
        <v>287146</v>
      </c>
      <c r="AM45" s="369" t="s">
        <v>21</v>
      </c>
      <c r="AN45" s="369" t="s">
        <v>21</v>
      </c>
      <c r="AO45" s="369" t="s">
        <v>21</v>
      </c>
      <c r="AP45" s="369" t="s">
        <v>21</v>
      </c>
      <c r="AQ45" s="369" t="s">
        <v>21</v>
      </c>
      <c r="AR45" s="369">
        <v>116891</v>
      </c>
      <c r="AS45" s="1643">
        <v>43101</v>
      </c>
      <c r="AT45" s="1644">
        <v>43101</v>
      </c>
      <c r="AU45" s="1640"/>
      <c r="AV45" s="1641">
        <v>43101</v>
      </c>
      <c r="AW45" s="1642"/>
      <c r="AX45" s="369">
        <v>1281844</v>
      </c>
      <c r="AY45" s="369">
        <v>1312229</v>
      </c>
      <c r="AZ45" s="369">
        <v>1312229</v>
      </c>
      <c r="BA45" s="369" t="s">
        <v>21</v>
      </c>
      <c r="BB45" s="369" t="s">
        <v>21</v>
      </c>
      <c r="BC45" s="369" t="s">
        <v>21</v>
      </c>
      <c r="BD45" s="369" t="s">
        <v>21</v>
      </c>
      <c r="BE45" s="369" t="s">
        <v>21</v>
      </c>
      <c r="BF45" s="369">
        <v>118560</v>
      </c>
      <c r="BG45" s="369">
        <v>485332</v>
      </c>
      <c r="BH45" s="369">
        <v>485331</v>
      </c>
      <c r="BI45" s="369">
        <v>34778</v>
      </c>
      <c r="BJ45" s="369">
        <v>377788</v>
      </c>
      <c r="BK45" s="369">
        <v>72765</v>
      </c>
      <c r="BL45" s="369">
        <v>54309</v>
      </c>
      <c r="BM45" s="369">
        <v>18456</v>
      </c>
      <c r="BN45" s="369" t="s">
        <v>22</v>
      </c>
      <c r="BO45" s="381" t="s">
        <v>22</v>
      </c>
      <c r="BP45" s="1645">
        <v>43101</v>
      </c>
      <c r="BQ45" s="1644">
        <v>43101</v>
      </c>
    </row>
    <row r="46" spans="1:69" ht="15" customHeight="1">
      <c r="A46" s="1646">
        <v>43586</v>
      </c>
      <c r="B46" s="1641">
        <v>43586</v>
      </c>
      <c r="C46" s="1647">
        <v>43586</v>
      </c>
      <c r="D46" s="369">
        <v>390784</v>
      </c>
      <c r="E46" s="369">
        <v>413207</v>
      </c>
      <c r="F46" s="369">
        <v>359095</v>
      </c>
      <c r="G46" s="369">
        <v>6836</v>
      </c>
      <c r="H46" s="369">
        <v>47276</v>
      </c>
      <c r="I46" s="369">
        <v>25284</v>
      </c>
      <c r="J46" s="369">
        <v>21991</v>
      </c>
      <c r="K46" s="369">
        <v>155</v>
      </c>
      <c r="L46" s="369">
        <v>96633</v>
      </c>
      <c r="M46" s="369">
        <v>155</v>
      </c>
      <c r="N46" s="369">
        <v>151</v>
      </c>
      <c r="O46" s="369" t="s">
        <v>21</v>
      </c>
      <c r="P46" s="369">
        <v>64</v>
      </c>
      <c r="Q46" s="369">
        <v>87</v>
      </c>
      <c r="R46" s="369" t="s">
        <v>21</v>
      </c>
      <c r="S46" s="369">
        <v>87</v>
      </c>
      <c r="T46" s="369" t="s">
        <v>21</v>
      </c>
      <c r="U46" s="369">
        <v>10</v>
      </c>
      <c r="V46" s="1643">
        <v>43586</v>
      </c>
      <c r="W46" s="1644">
        <v>43586</v>
      </c>
      <c r="X46" s="1646">
        <v>43586</v>
      </c>
      <c r="Y46" s="1641">
        <v>43586</v>
      </c>
      <c r="Z46" s="1647">
        <v>43586</v>
      </c>
      <c r="AA46" s="369">
        <v>166880</v>
      </c>
      <c r="AB46" s="369">
        <v>167462</v>
      </c>
      <c r="AC46" s="369">
        <v>135190</v>
      </c>
      <c r="AD46" s="369" t="s">
        <v>21</v>
      </c>
      <c r="AE46" s="369">
        <v>32272</v>
      </c>
      <c r="AF46" s="369">
        <v>20163</v>
      </c>
      <c r="AG46" s="369">
        <v>12109</v>
      </c>
      <c r="AH46" s="369">
        <v>128</v>
      </c>
      <c r="AI46" s="369">
        <v>19955</v>
      </c>
      <c r="AJ46" s="369">
        <v>227072</v>
      </c>
      <c r="AK46" s="369">
        <v>256101</v>
      </c>
      <c r="AL46" s="369">
        <v>256101</v>
      </c>
      <c r="AM46" s="369" t="s">
        <v>21</v>
      </c>
      <c r="AN46" s="369" t="s">
        <v>21</v>
      </c>
      <c r="AO46" s="369" t="s">
        <v>21</v>
      </c>
      <c r="AP46" s="369" t="s">
        <v>21</v>
      </c>
      <c r="AQ46" s="369" t="s">
        <v>21</v>
      </c>
      <c r="AR46" s="369">
        <v>87847</v>
      </c>
      <c r="AS46" s="1643">
        <v>43586</v>
      </c>
      <c r="AT46" s="1644">
        <v>43586</v>
      </c>
      <c r="AU46" s="1646">
        <v>43586</v>
      </c>
      <c r="AV46" s="1641">
        <v>43586</v>
      </c>
      <c r="AW46" s="1647">
        <v>43586</v>
      </c>
      <c r="AX46" s="369">
        <v>1298361</v>
      </c>
      <c r="AY46" s="369">
        <v>1259699</v>
      </c>
      <c r="AZ46" s="369">
        <v>1259699</v>
      </c>
      <c r="BA46" s="369" t="s">
        <v>21</v>
      </c>
      <c r="BB46" s="369" t="s">
        <v>21</v>
      </c>
      <c r="BC46" s="369" t="s">
        <v>21</v>
      </c>
      <c r="BD46" s="369" t="s">
        <v>21</v>
      </c>
      <c r="BE46" s="369" t="s">
        <v>21</v>
      </c>
      <c r="BF46" s="369">
        <v>159462</v>
      </c>
      <c r="BG46" s="369">
        <v>474387</v>
      </c>
      <c r="BH46" s="369">
        <v>474385</v>
      </c>
      <c r="BI46" s="369">
        <v>38303</v>
      </c>
      <c r="BJ46" s="369">
        <v>358113</v>
      </c>
      <c r="BK46" s="369">
        <v>77969</v>
      </c>
      <c r="BL46" s="369">
        <v>52354</v>
      </c>
      <c r="BM46" s="369">
        <v>25615</v>
      </c>
      <c r="BN46" s="369" t="s">
        <v>22</v>
      </c>
      <c r="BO46" s="381" t="s">
        <v>22</v>
      </c>
      <c r="BP46" s="1645">
        <v>43586</v>
      </c>
      <c r="BQ46" s="1644">
        <v>43586</v>
      </c>
    </row>
    <row r="47" spans="1:69" ht="15" customHeight="1">
      <c r="A47" s="1640"/>
      <c r="B47" s="1641">
        <v>43831</v>
      </c>
      <c r="C47" s="1642"/>
      <c r="D47" s="369">
        <v>368659</v>
      </c>
      <c r="E47" s="369">
        <v>384776</v>
      </c>
      <c r="F47" s="369">
        <v>334517</v>
      </c>
      <c r="G47" s="369">
        <v>7380</v>
      </c>
      <c r="H47" s="369">
        <v>42879</v>
      </c>
      <c r="I47" s="369">
        <v>24402</v>
      </c>
      <c r="J47" s="369">
        <v>18477</v>
      </c>
      <c r="K47" s="369">
        <v>108</v>
      </c>
      <c r="L47" s="369">
        <v>80339</v>
      </c>
      <c r="M47" s="369">
        <v>137</v>
      </c>
      <c r="N47" s="369">
        <v>138</v>
      </c>
      <c r="O47" s="369" t="s">
        <v>21</v>
      </c>
      <c r="P47" s="369">
        <v>55</v>
      </c>
      <c r="Q47" s="369">
        <v>83</v>
      </c>
      <c r="R47" s="369" t="s">
        <v>21</v>
      </c>
      <c r="S47" s="369">
        <v>83</v>
      </c>
      <c r="T47" s="369" t="s">
        <v>21</v>
      </c>
      <c r="U47" s="369">
        <v>9</v>
      </c>
      <c r="V47" s="1643">
        <v>43831</v>
      </c>
      <c r="W47" s="1644">
        <v>43831</v>
      </c>
      <c r="X47" s="1640"/>
      <c r="Y47" s="1641">
        <v>43831</v>
      </c>
      <c r="Z47" s="1642"/>
      <c r="AA47" s="369">
        <v>144435</v>
      </c>
      <c r="AB47" s="369">
        <v>144936</v>
      </c>
      <c r="AC47" s="369">
        <v>115658</v>
      </c>
      <c r="AD47" s="369" t="s">
        <v>21</v>
      </c>
      <c r="AE47" s="369">
        <v>29278</v>
      </c>
      <c r="AF47" s="369">
        <v>19407</v>
      </c>
      <c r="AG47" s="369">
        <v>9871</v>
      </c>
      <c r="AH47" s="369">
        <v>100</v>
      </c>
      <c r="AI47" s="369">
        <v>19289</v>
      </c>
      <c r="AJ47" s="369">
        <v>229986</v>
      </c>
      <c r="AK47" s="369">
        <v>249945</v>
      </c>
      <c r="AL47" s="369">
        <v>249945</v>
      </c>
      <c r="AM47" s="369" t="s">
        <v>21</v>
      </c>
      <c r="AN47" s="369" t="s">
        <v>21</v>
      </c>
      <c r="AO47" s="369" t="s">
        <v>21</v>
      </c>
      <c r="AP47" s="369" t="s">
        <v>21</v>
      </c>
      <c r="AQ47" s="369" t="s">
        <v>21</v>
      </c>
      <c r="AR47" s="369">
        <v>67889</v>
      </c>
      <c r="AS47" s="1643">
        <v>43831</v>
      </c>
      <c r="AT47" s="1644">
        <v>43831</v>
      </c>
      <c r="AU47" s="1640"/>
      <c r="AV47" s="1641">
        <v>43831</v>
      </c>
      <c r="AW47" s="1642"/>
      <c r="AX47" s="369">
        <v>1141202</v>
      </c>
      <c r="AY47" s="369">
        <v>1198443</v>
      </c>
      <c r="AZ47" s="369">
        <v>1198443</v>
      </c>
      <c r="BA47" s="369" t="s">
        <v>21</v>
      </c>
      <c r="BB47" s="369" t="s">
        <v>21</v>
      </c>
      <c r="BC47" s="369" t="s">
        <v>21</v>
      </c>
      <c r="BD47" s="369" t="s">
        <v>21</v>
      </c>
      <c r="BE47" s="369" t="s">
        <v>21</v>
      </c>
      <c r="BF47" s="369">
        <v>102220</v>
      </c>
      <c r="BG47" s="369">
        <v>497672</v>
      </c>
      <c r="BH47" s="369">
        <v>497667</v>
      </c>
      <c r="BI47" s="369">
        <v>46224</v>
      </c>
      <c r="BJ47" s="369">
        <v>368752</v>
      </c>
      <c r="BK47" s="369">
        <v>82691</v>
      </c>
      <c r="BL47" s="369">
        <v>50767</v>
      </c>
      <c r="BM47" s="369">
        <v>31924</v>
      </c>
      <c r="BN47" s="369" t="s">
        <v>22</v>
      </c>
      <c r="BO47" s="381" t="s">
        <v>22</v>
      </c>
      <c r="BP47" s="1645">
        <v>43831</v>
      </c>
      <c r="BQ47" s="1644">
        <v>43831</v>
      </c>
    </row>
    <row r="48" spans="1:69" ht="7.5" customHeight="1">
      <c r="A48" s="1640"/>
      <c r="B48" s="1648"/>
      <c r="C48" s="1642"/>
      <c r="D48" s="371"/>
      <c r="E48" s="371"/>
      <c r="F48" s="371"/>
      <c r="G48" s="371"/>
      <c r="H48" s="371"/>
      <c r="I48" s="371"/>
      <c r="J48" s="371"/>
      <c r="K48" s="371"/>
      <c r="L48" s="371"/>
      <c r="M48" s="371"/>
      <c r="N48" s="371"/>
      <c r="O48" s="371"/>
      <c r="P48" s="371"/>
      <c r="Q48" s="371"/>
      <c r="R48" s="371"/>
      <c r="S48" s="371"/>
      <c r="T48" s="371"/>
      <c r="U48" s="371"/>
      <c r="V48" s="1649"/>
      <c r="W48" s="1625"/>
      <c r="X48" s="1640"/>
      <c r="Y48" s="1648"/>
      <c r="Z48" s="1642"/>
      <c r="AA48" s="371"/>
      <c r="AB48" s="371"/>
      <c r="AC48" s="371"/>
      <c r="AD48" s="371"/>
      <c r="AE48" s="371"/>
      <c r="AF48" s="371"/>
      <c r="AG48" s="371"/>
      <c r="AH48" s="371"/>
      <c r="AI48" s="371"/>
      <c r="AJ48" s="371"/>
      <c r="AK48" s="371"/>
      <c r="AL48" s="371"/>
      <c r="AM48" s="371"/>
      <c r="AN48" s="371"/>
      <c r="AO48" s="371"/>
      <c r="AP48" s="371"/>
      <c r="AQ48" s="371"/>
      <c r="AR48" s="371"/>
      <c r="AS48" s="1649"/>
      <c r="AT48" s="1625"/>
      <c r="AU48" s="1640"/>
      <c r="AV48" s="1648"/>
      <c r="AW48" s="1642"/>
      <c r="AX48" s="371"/>
      <c r="AY48" s="371"/>
      <c r="AZ48" s="371"/>
      <c r="BA48" s="371"/>
      <c r="BB48" s="371"/>
      <c r="BC48" s="371"/>
      <c r="BD48" s="371"/>
      <c r="BE48" s="371"/>
      <c r="BF48" s="371"/>
      <c r="BG48" s="371"/>
      <c r="BH48" s="371"/>
      <c r="BI48" s="371"/>
      <c r="BJ48" s="371"/>
      <c r="BK48" s="371"/>
      <c r="BL48" s="371"/>
      <c r="BM48" s="371"/>
      <c r="BN48" s="371"/>
      <c r="BO48" s="371"/>
      <c r="BP48" s="1649"/>
      <c r="BQ48" s="1625"/>
    </row>
    <row r="49" spans="1:69" ht="15" customHeight="1">
      <c r="A49" s="1650">
        <v>43191</v>
      </c>
      <c r="B49" s="1651">
        <v>43191</v>
      </c>
      <c r="C49" s="1652">
        <v>43191</v>
      </c>
      <c r="D49" s="372">
        <v>420549</v>
      </c>
      <c r="E49" s="372">
        <v>439822</v>
      </c>
      <c r="F49" s="372">
        <v>379984</v>
      </c>
      <c r="G49" s="372">
        <v>11125</v>
      </c>
      <c r="H49" s="372">
        <v>48713</v>
      </c>
      <c r="I49" s="372">
        <v>26260</v>
      </c>
      <c r="J49" s="372">
        <v>22453</v>
      </c>
      <c r="K49" s="372">
        <v>185</v>
      </c>
      <c r="L49" s="372">
        <v>83335</v>
      </c>
      <c r="M49" s="372">
        <v>170</v>
      </c>
      <c r="N49" s="372">
        <v>171</v>
      </c>
      <c r="O49" s="372" t="s">
        <v>21</v>
      </c>
      <c r="P49" s="372">
        <v>75</v>
      </c>
      <c r="Q49" s="372">
        <v>96</v>
      </c>
      <c r="R49" s="372" t="s">
        <v>21</v>
      </c>
      <c r="S49" s="372">
        <v>96</v>
      </c>
      <c r="T49" s="372" t="s">
        <v>21</v>
      </c>
      <c r="U49" s="372">
        <v>8</v>
      </c>
      <c r="V49" s="1653">
        <v>43191</v>
      </c>
      <c r="W49" s="1654">
        <v>43191</v>
      </c>
      <c r="X49" s="1650">
        <v>43191</v>
      </c>
      <c r="Y49" s="1651">
        <v>43191</v>
      </c>
      <c r="Z49" s="1652">
        <v>43191</v>
      </c>
      <c r="AA49" s="372">
        <v>176336</v>
      </c>
      <c r="AB49" s="372">
        <v>180645</v>
      </c>
      <c r="AC49" s="372">
        <v>145826</v>
      </c>
      <c r="AD49" s="372">
        <v>2189</v>
      </c>
      <c r="AE49" s="372">
        <v>32630</v>
      </c>
      <c r="AF49" s="372">
        <v>20540</v>
      </c>
      <c r="AG49" s="372">
        <v>12090</v>
      </c>
      <c r="AH49" s="372">
        <v>128</v>
      </c>
      <c r="AI49" s="372">
        <v>16595</v>
      </c>
      <c r="AJ49" s="372">
        <v>251008</v>
      </c>
      <c r="AK49" s="372">
        <v>270445</v>
      </c>
      <c r="AL49" s="372">
        <v>270445</v>
      </c>
      <c r="AM49" s="372" t="s">
        <v>21</v>
      </c>
      <c r="AN49" s="372" t="s">
        <v>21</v>
      </c>
      <c r="AO49" s="372" t="s">
        <v>21</v>
      </c>
      <c r="AP49" s="372" t="s">
        <v>21</v>
      </c>
      <c r="AQ49" s="372" t="s">
        <v>21</v>
      </c>
      <c r="AR49" s="372">
        <v>76254</v>
      </c>
      <c r="AS49" s="1653">
        <v>43191</v>
      </c>
      <c r="AT49" s="1654">
        <v>43191</v>
      </c>
      <c r="AU49" s="1650">
        <v>43191</v>
      </c>
      <c r="AV49" s="1651">
        <v>43191</v>
      </c>
      <c r="AW49" s="1652">
        <v>43191</v>
      </c>
      <c r="AX49" s="372">
        <v>1322985</v>
      </c>
      <c r="AY49" s="372">
        <v>1308022</v>
      </c>
      <c r="AZ49" s="372">
        <v>1308022</v>
      </c>
      <c r="BA49" s="372" t="s">
        <v>21</v>
      </c>
      <c r="BB49" s="372" t="s">
        <v>21</v>
      </c>
      <c r="BC49" s="372" t="s">
        <v>21</v>
      </c>
      <c r="BD49" s="372" t="s">
        <v>21</v>
      </c>
      <c r="BE49" s="372" t="s">
        <v>21</v>
      </c>
      <c r="BF49" s="372">
        <v>114449</v>
      </c>
      <c r="BG49" s="372">
        <v>472992</v>
      </c>
      <c r="BH49" s="372">
        <v>472991</v>
      </c>
      <c r="BI49" s="372">
        <v>32340</v>
      </c>
      <c r="BJ49" s="372">
        <v>368521</v>
      </c>
      <c r="BK49" s="372">
        <v>72130</v>
      </c>
      <c r="BL49" s="372">
        <v>53314</v>
      </c>
      <c r="BM49" s="372">
        <v>18816</v>
      </c>
      <c r="BN49" s="372" t="s">
        <v>22</v>
      </c>
      <c r="BO49" s="372" t="s">
        <v>22</v>
      </c>
      <c r="BP49" s="1653">
        <v>43191</v>
      </c>
      <c r="BQ49" s="1654">
        <v>43191</v>
      </c>
    </row>
    <row r="50" spans="1:69" ht="15" customHeight="1">
      <c r="A50" s="1650">
        <v>43586</v>
      </c>
      <c r="B50" s="1651">
        <v>43586</v>
      </c>
      <c r="C50" s="1652">
        <v>43586</v>
      </c>
      <c r="D50" s="372">
        <v>386440</v>
      </c>
      <c r="E50" s="372">
        <v>414870</v>
      </c>
      <c r="F50" s="372">
        <v>361820</v>
      </c>
      <c r="G50" s="372">
        <v>6398</v>
      </c>
      <c r="H50" s="372">
        <v>46652</v>
      </c>
      <c r="I50" s="372">
        <v>25739</v>
      </c>
      <c r="J50" s="372">
        <v>20913</v>
      </c>
      <c r="K50" s="372">
        <v>108</v>
      </c>
      <c r="L50" s="372">
        <v>54666</v>
      </c>
      <c r="M50" s="372">
        <v>148</v>
      </c>
      <c r="N50" s="372">
        <v>143</v>
      </c>
      <c r="O50" s="372" t="s">
        <v>21</v>
      </c>
      <c r="P50" s="372">
        <v>57</v>
      </c>
      <c r="Q50" s="372">
        <v>86</v>
      </c>
      <c r="R50" s="372" t="s">
        <v>21</v>
      </c>
      <c r="S50" s="372">
        <v>86</v>
      </c>
      <c r="T50" s="372" t="s">
        <v>21</v>
      </c>
      <c r="U50" s="372">
        <v>11</v>
      </c>
      <c r="V50" s="1653">
        <v>43586</v>
      </c>
      <c r="W50" s="1654">
        <v>43586</v>
      </c>
      <c r="X50" s="1650">
        <v>43586</v>
      </c>
      <c r="Y50" s="1651">
        <v>43586</v>
      </c>
      <c r="Z50" s="1652">
        <v>43586</v>
      </c>
      <c r="AA50" s="372">
        <v>162758</v>
      </c>
      <c r="AB50" s="372">
        <v>163207</v>
      </c>
      <c r="AC50" s="372">
        <v>130972</v>
      </c>
      <c r="AD50" s="372" t="s">
        <v>21</v>
      </c>
      <c r="AE50" s="372">
        <v>32235</v>
      </c>
      <c r="AF50" s="372">
        <v>20469</v>
      </c>
      <c r="AG50" s="372">
        <v>11766</v>
      </c>
      <c r="AH50" s="372">
        <v>100</v>
      </c>
      <c r="AI50" s="372">
        <v>15989</v>
      </c>
      <c r="AJ50" s="372">
        <v>228809</v>
      </c>
      <c r="AK50" s="372">
        <v>265580</v>
      </c>
      <c r="AL50" s="372">
        <v>265580</v>
      </c>
      <c r="AM50" s="372" t="s">
        <v>21</v>
      </c>
      <c r="AN50" s="372" t="s">
        <v>21</v>
      </c>
      <c r="AO50" s="372" t="s">
        <v>21</v>
      </c>
      <c r="AP50" s="372" t="s">
        <v>21</v>
      </c>
      <c r="AQ50" s="372" t="s">
        <v>21</v>
      </c>
      <c r="AR50" s="372">
        <v>39483</v>
      </c>
      <c r="AS50" s="1653">
        <v>43586</v>
      </c>
      <c r="AT50" s="1654">
        <v>43586</v>
      </c>
      <c r="AU50" s="1650">
        <v>43586</v>
      </c>
      <c r="AV50" s="1651">
        <v>43586</v>
      </c>
      <c r="AW50" s="1652">
        <v>43586</v>
      </c>
      <c r="AX50" s="372">
        <v>1278543</v>
      </c>
      <c r="AY50" s="372">
        <v>1256527</v>
      </c>
      <c r="AZ50" s="372">
        <v>1256527</v>
      </c>
      <c r="BA50" s="372" t="s">
        <v>21</v>
      </c>
      <c r="BB50" s="372" t="s">
        <v>21</v>
      </c>
      <c r="BC50" s="372" t="s">
        <v>21</v>
      </c>
      <c r="BD50" s="372" t="s">
        <v>21</v>
      </c>
      <c r="BE50" s="372" t="s">
        <v>21</v>
      </c>
      <c r="BF50" s="372">
        <v>136467</v>
      </c>
      <c r="BG50" s="372">
        <v>492920</v>
      </c>
      <c r="BH50" s="372">
        <v>492920</v>
      </c>
      <c r="BI50" s="372">
        <v>44055</v>
      </c>
      <c r="BJ50" s="372">
        <v>364856</v>
      </c>
      <c r="BK50" s="372">
        <v>84009</v>
      </c>
      <c r="BL50" s="372">
        <v>53337</v>
      </c>
      <c r="BM50" s="372">
        <v>30672</v>
      </c>
      <c r="BN50" s="372" t="s">
        <v>22</v>
      </c>
      <c r="BO50" s="372" t="s">
        <v>22</v>
      </c>
      <c r="BP50" s="1653">
        <v>43586</v>
      </c>
      <c r="BQ50" s="1654">
        <v>43586</v>
      </c>
    </row>
    <row r="51" spans="1:69" ht="7.5" customHeight="1">
      <c r="A51" s="1655"/>
      <c r="B51" s="1656"/>
      <c r="C51" s="1657"/>
      <c r="D51" s="372"/>
      <c r="E51" s="372"/>
      <c r="F51" s="372"/>
      <c r="G51" s="372"/>
      <c r="H51" s="372"/>
      <c r="I51" s="372"/>
      <c r="J51" s="372"/>
      <c r="K51" s="372"/>
      <c r="L51" s="372"/>
      <c r="M51" s="372"/>
      <c r="N51" s="372"/>
      <c r="O51" s="372"/>
      <c r="P51" s="372"/>
      <c r="Q51" s="372"/>
      <c r="R51" s="372"/>
      <c r="S51" s="372"/>
      <c r="T51" s="372"/>
      <c r="U51" s="372"/>
      <c r="V51" s="1649"/>
      <c r="W51" s="1625"/>
      <c r="X51" s="1655"/>
      <c r="Y51" s="1656"/>
      <c r="Z51" s="1657"/>
      <c r="AA51" s="372"/>
      <c r="AB51" s="372"/>
      <c r="AC51" s="372"/>
      <c r="AD51" s="372"/>
      <c r="AE51" s="372"/>
      <c r="AF51" s="372"/>
      <c r="AG51" s="372"/>
      <c r="AH51" s="372"/>
      <c r="AI51" s="372"/>
      <c r="AJ51" s="372"/>
      <c r="AK51" s="372"/>
      <c r="AL51" s="372"/>
      <c r="AM51" s="372"/>
      <c r="AN51" s="372"/>
      <c r="AO51" s="372"/>
      <c r="AP51" s="372"/>
      <c r="AQ51" s="372"/>
      <c r="AR51" s="372"/>
      <c r="AS51" s="1649"/>
      <c r="AT51" s="1625"/>
      <c r="AU51" s="1655"/>
      <c r="AV51" s="1656"/>
      <c r="AW51" s="1657"/>
      <c r="AX51" s="372"/>
      <c r="AY51" s="372"/>
      <c r="AZ51" s="372"/>
      <c r="BA51" s="372"/>
      <c r="BB51" s="372"/>
      <c r="BC51" s="372"/>
      <c r="BD51" s="372"/>
      <c r="BE51" s="372"/>
      <c r="BF51" s="372"/>
      <c r="BG51" s="372"/>
      <c r="BH51" s="372"/>
      <c r="BI51" s="372"/>
      <c r="BJ51" s="372"/>
      <c r="BK51" s="372"/>
      <c r="BL51" s="372"/>
      <c r="BM51" s="372"/>
      <c r="BN51" s="372"/>
      <c r="BO51" s="372"/>
      <c r="BP51" s="1649"/>
      <c r="BQ51" s="1625"/>
    </row>
    <row r="52" spans="1:69" ht="15" customHeight="1">
      <c r="A52" s="1658" t="s">
        <v>2153</v>
      </c>
      <c r="B52" s="1659" t="s">
        <v>23</v>
      </c>
      <c r="C52" s="1660" t="s">
        <v>162</v>
      </c>
      <c r="D52" s="372">
        <v>61491</v>
      </c>
      <c r="E52" s="372">
        <v>103309</v>
      </c>
      <c r="F52" s="372">
        <v>90687</v>
      </c>
      <c r="G52" s="372">
        <v>712</v>
      </c>
      <c r="H52" s="372">
        <v>11910</v>
      </c>
      <c r="I52" s="372">
        <v>6812</v>
      </c>
      <c r="J52" s="372">
        <v>5099</v>
      </c>
      <c r="K52" s="372">
        <v>108</v>
      </c>
      <c r="L52" s="372">
        <v>54666</v>
      </c>
      <c r="M52" s="372">
        <v>36</v>
      </c>
      <c r="N52" s="372">
        <v>35</v>
      </c>
      <c r="O52" s="372" t="s">
        <v>21</v>
      </c>
      <c r="P52" s="372">
        <v>11</v>
      </c>
      <c r="Q52" s="372">
        <v>24</v>
      </c>
      <c r="R52" s="372" t="s">
        <v>21</v>
      </c>
      <c r="S52" s="372">
        <v>24</v>
      </c>
      <c r="T52" s="372" t="s">
        <v>21</v>
      </c>
      <c r="U52" s="372">
        <v>11</v>
      </c>
      <c r="V52" s="1661" t="s">
        <v>24</v>
      </c>
      <c r="W52" s="1662" t="s">
        <v>2155</v>
      </c>
      <c r="X52" s="1658" t="s">
        <v>2153</v>
      </c>
      <c r="Y52" s="1659" t="s">
        <v>23</v>
      </c>
      <c r="Z52" s="1660" t="s">
        <v>162</v>
      </c>
      <c r="AA52" s="372">
        <v>31265</v>
      </c>
      <c r="AB52" s="372">
        <v>35095</v>
      </c>
      <c r="AC52" s="372">
        <v>27269</v>
      </c>
      <c r="AD52" s="372" t="s">
        <v>21</v>
      </c>
      <c r="AE52" s="372">
        <v>7826</v>
      </c>
      <c r="AF52" s="372">
        <v>5336</v>
      </c>
      <c r="AG52" s="372">
        <v>2490</v>
      </c>
      <c r="AH52" s="372">
        <v>100</v>
      </c>
      <c r="AI52" s="372">
        <v>15989</v>
      </c>
      <c r="AJ52" s="372">
        <v>25544</v>
      </c>
      <c r="AK52" s="372">
        <v>73908</v>
      </c>
      <c r="AL52" s="372">
        <v>73908</v>
      </c>
      <c r="AM52" s="372" t="s">
        <v>21</v>
      </c>
      <c r="AN52" s="372" t="s">
        <v>21</v>
      </c>
      <c r="AO52" s="372" t="s">
        <v>21</v>
      </c>
      <c r="AP52" s="372" t="s">
        <v>21</v>
      </c>
      <c r="AQ52" s="372" t="s">
        <v>21</v>
      </c>
      <c r="AR52" s="372">
        <v>39483</v>
      </c>
      <c r="AS52" s="1661" t="s">
        <v>24</v>
      </c>
      <c r="AT52" s="1662" t="s">
        <v>2155</v>
      </c>
      <c r="AU52" s="1658" t="s">
        <v>2153</v>
      </c>
      <c r="AV52" s="1659" t="s">
        <v>23</v>
      </c>
      <c r="AW52" s="1660" t="s">
        <v>162</v>
      </c>
      <c r="AX52" s="372">
        <v>312521</v>
      </c>
      <c r="AY52" s="372">
        <v>335516</v>
      </c>
      <c r="AZ52" s="372">
        <v>335516</v>
      </c>
      <c r="BA52" s="372" t="s">
        <v>21</v>
      </c>
      <c r="BB52" s="372" t="s">
        <v>21</v>
      </c>
      <c r="BC52" s="372" t="s">
        <v>21</v>
      </c>
      <c r="BD52" s="372" t="s">
        <v>21</v>
      </c>
      <c r="BE52" s="372" t="s">
        <v>21</v>
      </c>
      <c r="BF52" s="372">
        <v>136467</v>
      </c>
      <c r="BG52" s="372">
        <v>132893</v>
      </c>
      <c r="BH52" s="372">
        <v>132895</v>
      </c>
      <c r="BI52" s="372">
        <v>11974</v>
      </c>
      <c r="BJ52" s="372">
        <v>97853</v>
      </c>
      <c r="BK52" s="372">
        <v>23068</v>
      </c>
      <c r="BL52" s="372">
        <v>12956</v>
      </c>
      <c r="BM52" s="372">
        <v>10112</v>
      </c>
      <c r="BN52" s="372" t="s">
        <v>22</v>
      </c>
      <c r="BO52" s="372" t="s">
        <v>22</v>
      </c>
      <c r="BP52" s="1661" t="s">
        <v>24</v>
      </c>
      <c r="BQ52" s="1662" t="s">
        <v>2155</v>
      </c>
    </row>
    <row r="53" spans="1:69" ht="15" customHeight="1">
      <c r="A53" s="1658" t="s">
        <v>25</v>
      </c>
      <c r="B53" s="1663" t="s">
        <v>25</v>
      </c>
      <c r="C53" s="1660" t="s">
        <v>163</v>
      </c>
      <c r="D53" s="372">
        <v>128189</v>
      </c>
      <c r="E53" s="372">
        <v>100912</v>
      </c>
      <c r="F53" s="372">
        <v>86553</v>
      </c>
      <c r="G53" s="372">
        <v>2576</v>
      </c>
      <c r="H53" s="372">
        <v>11783</v>
      </c>
      <c r="I53" s="372">
        <v>6586</v>
      </c>
      <c r="J53" s="372">
        <v>5197</v>
      </c>
      <c r="K53" s="372" t="s">
        <v>21</v>
      </c>
      <c r="L53" s="372">
        <v>81943</v>
      </c>
      <c r="M53" s="372">
        <v>32</v>
      </c>
      <c r="N53" s="372">
        <v>32</v>
      </c>
      <c r="O53" s="372" t="s">
        <v>21</v>
      </c>
      <c r="P53" s="372">
        <v>12</v>
      </c>
      <c r="Q53" s="372">
        <v>20</v>
      </c>
      <c r="R53" s="372" t="s">
        <v>21</v>
      </c>
      <c r="S53" s="372">
        <v>20</v>
      </c>
      <c r="T53" s="372" t="s">
        <v>21</v>
      </c>
      <c r="U53" s="372">
        <v>11</v>
      </c>
      <c r="V53" s="1661" t="s">
        <v>26</v>
      </c>
      <c r="W53" s="1662" t="s">
        <v>25</v>
      </c>
      <c r="X53" s="1658" t="s">
        <v>25</v>
      </c>
      <c r="Y53" s="1663" t="s">
        <v>25</v>
      </c>
      <c r="Z53" s="1660" t="s">
        <v>163</v>
      </c>
      <c r="AA53" s="372">
        <v>39912</v>
      </c>
      <c r="AB53" s="372">
        <v>37761</v>
      </c>
      <c r="AC53" s="372">
        <v>29272</v>
      </c>
      <c r="AD53" s="372" t="s">
        <v>21</v>
      </c>
      <c r="AE53" s="372">
        <v>8489</v>
      </c>
      <c r="AF53" s="372">
        <v>5220</v>
      </c>
      <c r="AG53" s="372">
        <v>3269</v>
      </c>
      <c r="AH53" s="372" t="s">
        <v>21</v>
      </c>
      <c r="AI53" s="372">
        <v>18142</v>
      </c>
      <c r="AJ53" s="372">
        <v>92129</v>
      </c>
      <c r="AK53" s="372">
        <v>60343</v>
      </c>
      <c r="AL53" s="372">
        <v>60343</v>
      </c>
      <c r="AM53" s="372" t="s">
        <v>21</v>
      </c>
      <c r="AN53" s="372" t="s">
        <v>21</v>
      </c>
      <c r="AO53" s="372" t="s">
        <v>21</v>
      </c>
      <c r="AP53" s="372" t="s">
        <v>21</v>
      </c>
      <c r="AQ53" s="372" t="s">
        <v>21</v>
      </c>
      <c r="AR53" s="372">
        <v>71269</v>
      </c>
      <c r="AS53" s="1661" t="s">
        <v>26</v>
      </c>
      <c r="AT53" s="1662" t="s">
        <v>25</v>
      </c>
      <c r="AU53" s="1658" t="s">
        <v>25</v>
      </c>
      <c r="AV53" s="1663" t="s">
        <v>25</v>
      </c>
      <c r="AW53" s="1660" t="s">
        <v>163</v>
      </c>
      <c r="AX53" s="372">
        <v>284522</v>
      </c>
      <c r="AY53" s="372">
        <v>280553</v>
      </c>
      <c r="AZ53" s="372">
        <v>280553</v>
      </c>
      <c r="BA53" s="372" t="s">
        <v>21</v>
      </c>
      <c r="BB53" s="372" t="s">
        <v>21</v>
      </c>
      <c r="BC53" s="372" t="s">
        <v>21</v>
      </c>
      <c r="BD53" s="372" t="s">
        <v>21</v>
      </c>
      <c r="BE53" s="372" t="s">
        <v>21</v>
      </c>
      <c r="BF53" s="372">
        <v>140434</v>
      </c>
      <c r="BG53" s="372">
        <v>120444</v>
      </c>
      <c r="BH53" s="372">
        <v>120446</v>
      </c>
      <c r="BI53" s="372">
        <v>15714</v>
      </c>
      <c r="BJ53" s="372">
        <v>83511</v>
      </c>
      <c r="BK53" s="372">
        <v>21221</v>
      </c>
      <c r="BL53" s="372">
        <v>13382</v>
      </c>
      <c r="BM53" s="372">
        <v>7839</v>
      </c>
      <c r="BN53" s="372" t="s">
        <v>22</v>
      </c>
      <c r="BO53" s="372" t="s">
        <v>22</v>
      </c>
      <c r="BP53" s="1661" t="s">
        <v>26</v>
      </c>
      <c r="BQ53" s="1662" t="s">
        <v>25</v>
      </c>
    </row>
    <row r="54" spans="1:69" ht="15" customHeight="1">
      <c r="A54" s="1658" t="s">
        <v>25</v>
      </c>
      <c r="B54" s="1663" t="s">
        <v>25</v>
      </c>
      <c r="C54" s="1660" t="s">
        <v>2152</v>
      </c>
      <c r="D54" s="372">
        <v>55095</v>
      </c>
      <c r="E54" s="372">
        <v>90803</v>
      </c>
      <c r="F54" s="372">
        <v>78453</v>
      </c>
      <c r="G54" s="372">
        <v>2401</v>
      </c>
      <c r="H54" s="372">
        <v>9950</v>
      </c>
      <c r="I54" s="372">
        <v>5367</v>
      </c>
      <c r="J54" s="372">
        <v>4583</v>
      </c>
      <c r="K54" s="372" t="s">
        <v>21</v>
      </c>
      <c r="L54" s="372">
        <v>46236</v>
      </c>
      <c r="M54" s="372">
        <v>37</v>
      </c>
      <c r="N54" s="372">
        <v>40</v>
      </c>
      <c r="O54" s="372" t="s">
        <v>21</v>
      </c>
      <c r="P54" s="372">
        <v>21</v>
      </c>
      <c r="Q54" s="372">
        <v>19</v>
      </c>
      <c r="R54" s="372" t="s">
        <v>21</v>
      </c>
      <c r="S54" s="372">
        <v>19</v>
      </c>
      <c r="T54" s="372" t="s">
        <v>21</v>
      </c>
      <c r="U54" s="372">
        <v>8</v>
      </c>
      <c r="V54" s="1661" t="s">
        <v>27</v>
      </c>
      <c r="W54" s="1662" t="s">
        <v>25</v>
      </c>
      <c r="X54" s="1658" t="s">
        <v>25</v>
      </c>
      <c r="Y54" s="1663" t="s">
        <v>25</v>
      </c>
      <c r="Z54" s="1660" t="s">
        <v>2152</v>
      </c>
      <c r="AA54" s="372">
        <v>32756</v>
      </c>
      <c r="AB54" s="372">
        <v>31720</v>
      </c>
      <c r="AC54" s="372">
        <v>24743</v>
      </c>
      <c r="AD54" s="372" t="s">
        <v>21</v>
      </c>
      <c r="AE54" s="372">
        <v>6977</v>
      </c>
      <c r="AF54" s="372">
        <v>4351</v>
      </c>
      <c r="AG54" s="372">
        <v>2626</v>
      </c>
      <c r="AH54" s="372" t="s">
        <v>21</v>
      </c>
      <c r="AI54" s="372">
        <v>19178</v>
      </c>
      <c r="AJ54" s="372">
        <v>17877</v>
      </c>
      <c r="AK54" s="372">
        <v>65426</v>
      </c>
      <c r="AL54" s="372">
        <v>65426</v>
      </c>
      <c r="AM54" s="372" t="s">
        <v>21</v>
      </c>
      <c r="AN54" s="372" t="s">
        <v>21</v>
      </c>
      <c r="AO54" s="372" t="s">
        <v>21</v>
      </c>
      <c r="AP54" s="372" t="s">
        <v>21</v>
      </c>
      <c r="AQ54" s="372" t="s">
        <v>21</v>
      </c>
      <c r="AR54" s="372">
        <v>23720</v>
      </c>
      <c r="AS54" s="1661" t="s">
        <v>27</v>
      </c>
      <c r="AT54" s="1662" t="s">
        <v>25</v>
      </c>
      <c r="AU54" s="1658" t="s">
        <v>25</v>
      </c>
      <c r="AV54" s="1663" t="s">
        <v>25</v>
      </c>
      <c r="AW54" s="1660" t="s">
        <v>2152</v>
      </c>
      <c r="AX54" s="372">
        <v>297099</v>
      </c>
      <c r="AY54" s="372">
        <v>308990</v>
      </c>
      <c r="AZ54" s="372">
        <v>308990</v>
      </c>
      <c r="BA54" s="372" t="s">
        <v>21</v>
      </c>
      <c r="BB54" s="372" t="s">
        <v>21</v>
      </c>
      <c r="BC54" s="372" t="s">
        <v>21</v>
      </c>
      <c r="BD54" s="372" t="s">
        <v>21</v>
      </c>
      <c r="BE54" s="372" t="s">
        <v>21</v>
      </c>
      <c r="BF54" s="372">
        <v>128544</v>
      </c>
      <c r="BG54" s="372">
        <v>125295</v>
      </c>
      <c r="BH54" s="372">
        <v>125293</v>
      </c>
      <c r="BI54" s="372">
        <v>8867</v>
      </c>
      <c r="BJ54" s="372">
        <v>97154</v>
      </c>
      <c r="BK54" s="372">
        <v>19272</v>
      </c>
      <c r="BL54" s="372">
        <v>12277</v>
      </c>
      <c r="BM54" s="372">
        <v>6995</v>
      </c>
      <c r="BN54" s="372" t="s">
        <v>22</v>
      </c>
      <c r="BO54" s="372" t="s">
        <v>22</v>
      </c>
      <c r="BP54" s="1661" t="s">
        <v>27</v>
      </c>
      <c r="BQ54" s="1662" t="s">
        <v>25</v>
      </c>
    </row>
    <row r="55" spans="1:69" ht="15" customHeight="1">
      <c r="A55" s="1658" t="s">
        <v>25</v>
      </c>
      <c r="B55" s="1663" t="s">
        <v>25</v>
      </c>
      <c r="C55" s="1660" t="s">
        <v>164</v>
      </c>
      <c r="D55" s="372">
        <v>123884</v>
      </c>
      <c r="E55" s="372">
        <v>89751</v>
      </c>
      <c r="F55" s="372">
        <v>78825</v>
      </c>
      <c r="G55" s="372">
        <v>1691</v>
      </c>
      <c r="H55" s="372">
        <v>9236</v>
      </c>
      <c r="I55" s="372">
        <v>5638</v>
      </c>
      <c r="J55" s="372">
        <v>3598</v>
      </c>
      <c r="K55" s="372" t="s">
        <v>21</v>
      </c>
      <c r="L55" s="372">
        <v>80339</v>
      </c>
      <c r="M55" s="372">
        <v>32</v>
      </c>
      <c r="N55" s="372">
        <v>31</v>
      </c>
      <c r="O55" s="372" t="s">
        <v>21</v>
      </c>
      <c r="P55" s="372">
        <v>11</v>
      </c>
      <c r="Q55" s="372">
        <v>20</v>
      </c>
      <c r="R55" s="372" t="s">
        <v>21</v>
      </c>
      <c r="S55" s="372">
        <v>20</v>
      </c>
      <c r="T55" s="372" t="s">
        <v>21</v>
      </c>
      <c r="U55" s="372">
        <v>9</v>
      </c>
      <c r="V55" s="1661" t="s">
        <v>28</v>
      </c>
      <c r="W55" s="1662" t="s">
        <v>25</v>
      </c>
      <c r="X55" s="1658" t="s">
        <v>25</v>
      </c>
      <c r="Y55" s="1663" t="s">
        <v>25</v>
      </c>
      <c r="Z55" s="1660" t="s">
        <v>164</v>
      </c>
      <c r="AA55" s="372">
        <v>40502</v>
      </c>
      <c r="AB55" s="372">
        <v>40360</v>
      </c>
      <c r="AC55" s="372">
        <v>34374</v>
      </c>
      <c r="AD55" s="372" t="s">
        <v>21</v>
      </c>
      <c r="AE55" s="372">
        <v>5986</v>
      </c>
      <c r="AF55" s="372">
        <v>4500</v>
      </c>
      <c r="AG55" s="372">
        <v>1486</v>
      </c>
      <c r="AH55" s="372" t="s">
        <v>21</v>
      </c>
      <c r="AI55" s="372">
        <v>19289</v>
      </c>
      <c r="AJ55" s="372">
        <v>94436</v>
      </c>
      <c r="AK55" s="372">
        <v>50268</v>
      </c>
      <c r="AL55" s="372">
        <v>50268</v>
      </c>
      <c r="AM55" s="372" t="s">
        <v>21</v>
      </c>
      <c r="AN55" s="372" t="s">
        <v>21</v>
      </c>
      <c r="AO55" s="372" t="s">
        <v>21</v>
      </c>
      <c r="AP55" s="372" t="s">
        <v>21</v>
      </c>
      <c r="AQ55" s="372" t="s">
        <v>21</v>
      </c>
      <c r="AR55" s="372">
        <v>67889</v>
      </c>
      <c r="AS55" s="1661" t="s">
        <v>28</v>
      </c>
      <c r="AT55" s="1662" t="s">
        <v>25</v>
      </c>
      <c r="AU55" s="1658" t="s">
        <v>25</v>
      </c>
      <c r="AV55" s="1663" t="s">
        <v>25</v>
      </c>
      <c r="AW55" s="1660" t="s">
        <v>164</v>
      </c>
      <c r="AX55" s="372">
        <v>247060</v>
      </c>
      <c r="AY55" s="372">
        <v>273384</v>
      </c>
      <c r="AZ55" s="372">
        <v>273384</v>
      </c>
      <c r="BA55" s="372" t="s">
        <v>21</v>
      </c>
      <c r="BB55" s="372" t="s">
        <v>21</v>
      </c>
      <c r="BC55" s="372" t="s">
        <v>21</v>
      </c>
      <c r="BD55" s="372" t="s">
        <v>21</v>
      </c>
      <c r="BE55" s="372" t="s">
        <v>21</v>
      </c>
      <c r="BF55" s="372">
        <v>102220</v>
      </c>
      <c r="BG55" s="372">
        <v>119040</v>
      </c>
      <c r="BH55" s="372">
        <v>119033</v>
      </c>
      <c r="BI55" s="372">
        <v>9669</v>
      </c>
      <c r="BJ55" s="372">
        <v>90234</v>
      </c>
      <c r="BK55" s="372">
        <v>19130</v>
      </c>
      <c r="BL55" s="372">
        <v>12152</v>
      </c>
      <c r="BM55" s="372">
        <v>6978</v>
      </c>
      <c r="BN55" s="372" t="s">
        <v>22</v>
      </c>
      <c r="BO55" s="372" t="s">
        <v>22</v>
      </c>
      <c r="BP55" s="1661" t="s">
        <v>28</v>
      </c>
      <c r="BQ55" s="1662" t="s">
        <v>25</v>
      </c>
    </row>
    <row r="56" spans="1:69" ht="7.5" customHeight="1">
      <c r="A56" s="1658"/>
      <c r="B56" s="1664"/>
      <c r="C56" s="1665"/>
      <c r="D56" s="372"/>
      <c r="E56" s="372"/>
      <c r="F56" s="372"/>
      <c r="G56" s="372"/>
      <c r="H56" s="372"/>
      <c r="I56" s="372"/>
      <c r="J56" s="372"/>
      <c r="K56" s="372"/>
      <c r="L56" s="372"/>
      <c r="M56" s="372"/>
      <c r="N56" s="372"/>
      <c r="O56" s="372"/>
      <c r="P56" s="372"/>
      <c r="Q56" s="372"/>
      <c r="R56" s="372"/>
      <c r="S56" s="372"/>
      <c r="T56" s="372"/>
      <c r="U56" s="372"/>
      <c r="V56" s="1666"/>
      <c r="W56" s="1618"/>
      <c r="X56" s="1658"/>
      <c r="Y56" s="1664"/>
      <c r="Z56" s="1665"/>
      <c r="AA56" s="372"/>
      <c r="AB56" s="372"/>
      <c r="AC56" s="372"/>
      <c r="AD56" s="372"/>
      <c r="AE56" s="372"/>
      <c r="AF56" s="372"/>
      <c r="AG56" s="372"/>
      <c r="AH56" s="372"/>
      <c r="AI56" s="372"/>
      <c r="AJ56" s="372"/>
      <c r="AK56" s="372"/>
      <c r="AL56" s="372"/>
      <c r="AM56" s="372"/>
      <c r="AN56" s="372"/>
      <c r="AO56" s="372"/>
      <c r="AP56" s="372"/>
      <c r="AQ56" s="372"/>
      <c r="AR56" s="372"/>
      <c r="AS56" s="1666"/>
      <c r="AT56" s="1618"/>
      <c r="AU56" s="1658"/>
      <c r="AV56" s="1664"/>
      <c r="AW56" s="1665"/>
      <c r="AX56" s="372"/>
      <c r="AY56" s="372"/>
      <c r="AZ56" s="372"/>
      <c r="BA56" s="372"/>
      <c r="BB56" s="372"/>
      <c r="BC56" s="372"/>
      <c r="BD56" s="372"/>
      <c r="BE56" s="372"/>
      <c r="BF56" s="372"/>
      <c r="BG56" s="372"/>
      <c r="BH56" s="372"/>
      <c r="BI56" s="372"/>
      <c r="BJ56" s="372"/>
      <c r="BK56" s="372"/>
      <c r="BL56" s="372"/>
      <c r="BM56" s="372"/>
      <c r="BN56" s="372"/>
      <c r="BO56" s="372"/>
      <c r="BP56" s="1666"/>
      <c r="BQ56" s="1618"/>
    </row>
    <row r="57" spans="1:69" ht="15" customHeight="1">
      <c r="A57" s="1667" t="s">
        <v>2153</v>
      </c>
      <c r="B57" s="1663" t="s">
        <v>23</v>
      </c>
      <c r="C57" s="1668" t="s">
        <v>2165</v>
      </c>
      <c r="D57" s="372">
        <v>22491</v>
      </c>
      <c r="E57" s="372">
        <v>35853</v>
      </c>
      <c r="F57" s="372">
        <v>31598</v>
      </c>
      <c r="G57" s="372">
        <v>167</v>
      </c>
      <c r="H57" s="372">
        <v>4088</v>
      </c>
      <c r="I57" s="372">
        <v>2329</v>
      </c>
      <c r="J57" s="372">
        <v>1760</v>
      </c>
      <c r="K57" s="372" t="s">
        <v>21</v>
      </c>
      <c r="L57" s="372">
        <v>83232</v>
      </c>
      <c r="M57" s="372">
        <v>14</v>
      </c>
      <c r="N57" s="372">
        <v>11</v>
      </c>
      <c r="O57" s="372" t="s">
        <v>21</v>
      </c>
      <c r="P57" s="372">
        <v>3</v>
      </c>
      <c r="Q57" s="372">
        <v>8</v>
      </c>
      <c r="R57" s="372" t="s">
        <v>21</v>
      </c>
      <c r="S57" s="372">
        <v>8</v>
      </c>
      <c r="T57" s="372" t="s">
        <v>21</v>
      </c>
      <c r="U57" s="372">
        <v>13</v>
      </c>
      <c r="V57" s="1661" t="s">
        <v>29</v>
      </c>
      <c r="W57" s="1662" t="s">
        <v>2155</v>
      </c>
      <c r="X57" s="1667" t="s">
        <v>2153</v>
      </c>
      <c r="Y57" s="1663" t="s">
        <v>23</v>
      </c>
      <c r="Z57" s="1668" t="s">
        <v>2165</v>
      </c>
      <c r="AA57" s="372">
        <v>10991</v>
      </c>
      <c r="AB57" s="372">
        <v>13070</v>
      </c>
      <c r="AC57" s="372">
        <v>10323</v>
      </c>
      <c r="AD57" s="372" t="s">
        <v>21</v>
      </c>
      <c r="AE57" s="372">
        <v>2747</v>
      </c>
      <c r="AF57" s="372">
        <v>1843</v>
      </c>
      <c r="AG57" s="372">
        <v>904</v>
      </c>
      <c r="AH57" s="372" t="s">
        <v>21</v>
      </c>
      <c r="AI57" s="372">
        <v>17840</v>
      </c>
      <c r="AJ57" s="372">
        <v>11400</v>
      </c>
      <c r="AK57" s="372">
        <v>25226</v>
      </c>
      <c r="AL57" s="372">
        <v>25226</v>
      </c>
      <c r="AM57" s="372" t="s">
        <v>21</v>
      </c>
      <c r="AN57" s="372" t="s">
        <v>21</v>
      </c>
      <c r="AO57" s="372" t="s">
        <v>21</v>
      </c>
      <c r="AP57" s="372" t="s">
        <v>21</v>
      </c>
      <c r="AQ57" s="372" t="s">
        <v>21</v>
      </c>
      <c r="AR57" s="372">
        <v>74021</v>
      </c>
      <c r="AS57" s="1661" t="s">
        <v>29</v>
      </c>
      <c r="AT57" s="1662" t="s">
        <v>2155</v>
      </c>
      <c r="AU57" s="1667" t="s">
        <v>2153</v>
      </c>
      <c r="AV57" s="1663" t="s">
        <v>23</v>
      </c>
      <c r="AW57" s="1668" t="s">
        <v>2165</v>
      </c>
      <c r="AX57" s="372">
        <v>55817</v>
      </c>
      <c r="AY57" s="372">
        <v>103070</v>
      </c>
      <c r="AZ57" s="372">
        <v>103070</v>
      </c>
      <c r="BA57" s="372" t="s">
        <v>21</v>
      </c>
      <c r="BB57" s="372" t="s">
        <v>21</v>
      </c>
      <c r="BC57" s="372" t="s">
        <v>21</v>
      </c>
      <c r="BD57" s="372" t="s">
        <v>21</v>
      </c>
      <c r="BE57" s="372" t="s">
        <v>21</v>
      </c>
      <c r="BF57" s="372">
        <v>112209</v>
      </c>
      <c r="BG57" s="372">
        <v>47749</v>
      </c>
      <c r="BH57" s="372">
        <v>47751</v>
      </c>
      <c r="BI57" s="372">
        <v>5615</v>
      </c>
      <c r="BJ57" s="372">
        <v>34238</v>
      </c>
      <c r="BK57" s="372">
        <v>7898</v>
      </c>
      <c r="BL57" s="372">
        <v>4544</v>
      </c>
      <c r="BM57" s="372">
        <v>3354</v>
      </c>
      <c r="BN57" s="372" t="s">
        <v>22</v>
      </c>
      <c r="BO57" s="372" t="s">
        <v>22</v>
      </c>
      <c r="BP57" s="1661" t="s">
        <v>29</v>
      </c>
      <c r="BQ57" s="1662" t="s">
        <v>2155</v>
      </c>
    </row>
    <row r="58" spans="1:69" ht="15" customHeight="1">
      <c r="A58" s="1658" t="s">
        <v>25</v>
      </c>
      <c r="B58" s="1659" t="s">
        <v>25</v>
      </c>
      <c r="C58" s="1668" t="s">
        <v>165</v>
      </c>
      <c r="D58" s="372">
        <v>19172</v>
      </c>
      <c r="E58" s="372">
        <v>32409</v>
      </c>
      <c r="F58" s="372">
        <v>28151</v>
      </c>
      <c r="G58" s="372">
        <v>285</v>
      </c>
      <c r="H58" s="372">
        <v>3973</v>
      </c>
      <c r="I58" s="372">
        <v>2299</v>
      </c>
      <c r="J58" s="372">
        <v>1674</v>
      </c>
      <c r="K58" s="372" t="s">
        <v>21</v>
      </c>
      <c r="L58" s="372">
        <v>69994</v>
      </c>
      <c r="M58" s="372">
        <v>9</v>
      </c>
      <c r="N58" s="372">
        <v>13</v>
      </c>
      <c r="O58" s="372" t="s">
        <v>21</v>
      </c>
      <c r="P58" s="372">
        <v>4</v>
      </c>
      <c r="Q58" s="372">
        <v>9</v>
      </c>
      <c r="R58" s="372" t="s">
        <v>21</v>
      </c>
      <c r="S58" s="372">
        <v>9</v>
      </c>
      <c r="T58" s="372" t="s">
        <v>21</v>
      </c>
      <c r="U58" s="372">
        <v>9</v>
      </c>
      <c r="V58" s="1661" t="s">
        <v>30</v>
      </c>
      <c r="W58" s="1662" t="s">
        <v>25</v>
      </c>
      <c r="X58" s="1658" t="s">
        <v>25</v>
      </c>
      <c r="Y58" s="1659" t="s">
        <v>25</v>
      </c>
      <c r="Z58" s="1668" t="s">
        <v>165</v>
      </c>
      <c r="AA58" s="372">
        <v>10009</v>
      </c>
      <c r="AB58" s="372">
        <v>10888</v>
      </c>
      <c r="AC58" s="372">
        <v>8293</v>
      </c>
      <c r="AD58" s="372" t="s">
        <v>21</v>
      </c>
      <c r="AE58" s="372">
        <v>2595</v>
      </c>
      <c r="AF58" s="372">
        <v>1760</v>
      </c>
      <c r="AG58" s="372">
        <v>835</v>
      </c>
      <c r="AH58" s="372" t="s">
        <v>21</v>
      </c>
      <c r="AI58" s="372">
        <v>16960</v>
      </c>
      <c r="AJ58" s="372">
        <v>7591</v>
      </c>
      <c r="AK58" s="372">
        <v>23496</v>
      </c>
      <c r="AL58" s="372">
        <v>23496</v>
      </c>
      <c r="AM58" s="372" t="s">
        <v>21</v>
      </c>
      <c r="AN58" s="372" t="s">
        <v>21</v>
      </c>
      <c r="AO58" s="372" t="s">
        <v>21</v>
      </c>
      <c r="AP58" s="372" t="s">
        <v>21</v>
      </c>
      <c r="AQ58" s="372" t="s">
        <v>21</v>
      </c>
      <c r="AR58" s="372">
        <v>58116</v>
      </c>
      <c r="AS58" s="1661" t="s">
        <v>30</v>
      </c>
      <c r="AT58" s="1662" t="s">
        <v>25</v>
      </c>
      <c r="AU58" s="1658" t="s">
        <v>25</v>
      </c>
      <c r="AV58" s="1659" t="s">
        <v>25</v>
      </c>
      <c r="AW58" s="1668" t="s">
        <v>165</v>
      </c>
      <c r="AX58" s="372">
        <v>94862</v>
      </c>
      <c r="AY58" s="372">
        <v>111541</v>
      </c>
      <c r="AZ58" s="372">
        <v>111541</v>
      </c>
      <c r="BA58" s="372" t="s">
        <v>21</v>
      </c>
      <c r="BB58" s="372" t="s">
        <v>21</v>
      </c>
      <c r="BC58" s="372" t="s">
        <v>21</v>
      </c>
      <c r="BD58" s="372" t="s">
        <v>21</v>
      </c>
      <c r="BE58" s="372" t="s">
        <v>21</v>
      </c>
      <c r="BF58" s="372">
        <v>95530</v>
      </c>
      <c r="BG58" s="372">
        <v>42684</v>
      </c>
      <c r="BH58" s="372">
        <v>42684</v>
      </c>
      <c r="BI58" s="372">
        <v>4069</v>
      </c>
      <c r="BJ58" s="372">
        <v>31477</v>
      </c>
      <c r="BK58" s="372">
        <v>7138</v>
      </c>
      <c r="BL58" s="372">
        <v>3983</v>
      </c>
      <c r="BM58" s="372">
        <v>3155</v>
      </c>
      <c r="BN58" s="372" t="s">
        <v>22</v>
      </c>
      <c r="BO58" s="372" t="s">
        <v>22</v>
      </c>
      <c r="BP58" s="1661" t="s">
        <v>30</v>
      </c>
      <c r="BQ58" s="1662" t="s">
        <v>25</v>
      </c>
    </row>
    <row r="59" spans="1:69" ht="15" customHeight="1">
      <c r="A59" s="1658" t="s">
        <v>25</v>
      </c>
      <c r="B59" s="1659" t="s">
        <v>25</v>
      </c>
      <c r="C59" s="1668" t="s">
        <v>166</v>
      </c>
      <c r="D59" s="372">
        <v>19828</v>
      </c>
      <c r="E59" s="372">
        <v>35047</v>
      </c>
      <c r="F59" s="372">
        <v>30938</v>
      </c>
      <c r="G59" s="372">
        <v>261</v>
      </c>
      <c r="H59" s="372">
        <v>3849</v>
      </c>
      <c r="I59" s="372">
        <v>2184</v>
      </c>
      <c r="J59" s="372">
        <v>1665</v>
      </c>
      <c r="K59" s="372">
        <v>108</v>
      </c>
      <c r="L59" s="372">
        <v>54666</v>
      </c>
      <c r="M59" s="372">
        <v>13</v>
      </c>
      <c r="N59" s="372">
        <v>11</v>
      </c>
      <c r="O59" s="372" t="s">
        <v>21</v>
      </c>
      <c r="P59" s="372">
        <v>4</v>
      </c>
      <c r="Q59" s="372">
        <v>7</v>
      </c>
      <c r="R59" s="372" t="s">
        <v>21</v>
      </c>
      <c r="S59" s="372">
        <v>7</v>
      </c>
      <c r="T59" s="372" t="s">
        <v>21</v>
      </c>
      <c r="U59" s="372">
        <v>11</v>
      </c>
      <c r="V59" s="1661" t="s">
        <v>31</v>
      </c>
      <c r="W59" s="1662" t="s">
        <v>25</v>
      </c>
      <c r="X59" s="1658" t="s">
        <v>25</v>
      </c>
      <c r="Y59" s="1659" t="s">
        <v>25</v>
      </c>
      <c r="Z59" s="1668" t="s">
        <v>166</v>
      </c>
      <c r="AA59" s="372">
        <v>10265</v>
      </c>
      <c r="AB59" s="372">
        <v>11137</v>
      </c>
      <c r="AC59" s="372">
        <v>8653</v>
      </c>
      <c r="AD59" s="372" t="s">
        <v>21</v>
      </c>
      <c r="AE59" s="372">
        <v>2484</v>
      </c>
      <c r="AF59" s="372">
        <v>1733</v>
      </c>
      <c r="AG59" s="372">
        <v>751</v>
      </c>
      <c r="AH59" s="372">
        <v>100</v>
      </c>
      <c r="AI59" s="372">
        <v>15989</v>
      </c>
      <c r="AJ59" s="372">
        <v>6553</v>
      </c>
      <c r="AK59" s="372">
        <v>25186</v>
      </c>
      <c r="AL59" s="372">
        <v>25186</v>
      </c>
      <c r="AM59" s="372" t="s">
        <v>21</v>
      </c>
      <c r="AN59" s="372" t="s">
        <v>21</v>
      </c>
      <c r="AO59" s="372" t="s">
        <v>21</v>
      </c>
      <c r="AP59" s="372" t="s">
        <v>21</v>
      </c>
      <c r="AQ59" s="372" t="s">
        <v>21</v>
      </c>
      <c r="AR59" s="372">
        <v>39483</v>
      </c>
      <c r="AS59" s="1661" t="s">
        <v>31</v>
      </c>
      <c r="AT59" s="1662" t="s">
        <v>25</v>
      </c>
      <c r="AU59" s="1658" t="s">
        <v>25</v>
      </c>
      <c r="AV59" s="1659" t="s">
        <v>25</v>
      </c>
      <c r="AW59" s="1668" t="s">
        <v>166</v>
      </c>
      <c r="AX59" s="372">
        <v>161842</v>
      </c>
      <c r="AY59" s="372">
        <v>120905</v>
      </c>
      <c r="AZ59" s="372">
        <v>120905</v>
      </c>
      <c r="BA59" s="372" t="s">
        <v>21</v>
      </c>
      <c r="BB59" s="372" t="s">
        <v>21</v>
      </c>
      <c r="BC59" s="372" t="s">
        <v>21</v>
      </c>
      <c r="BD59" s="372" t="s">
        <v>21</v>
      </c>
      <c r="BE59" s="372" t="s">
        <v>21</v>
      </c>
      <c r="BF59" s="372">
        <v>136467</v>
      </c>
      <c r="BG59" s="372">
        <v>42460</v>
      </c>
      <c r="BH59" s="372">
        <v>42460</v>
      </c>
      <c r="BI59" s="372">
        <v>2290</v>
      </c>
      <c r="BJ59" s="372">
        <v>32138</v>
      </c>
      <c r="BK59" s="372">
        <v>8032</v>
      </c>
      <c r="BL59" s="372">
        <v>4429</v>
      </c>
      <c r="BM59" s="372">
        <v>3603</v>
      </c>
      <c r="BN59" s="372" t="s">
        <v>22</v>
      </c>
      <c r="BO59" s="372" t="s">
        <v>22</v>
      </c>
      <c r="BP59" s="1661" t="s">
        <v>31</v>
      </c>
      <c r="BQ59" s="1662" t="s">
        <v>25</v>
      </c>
    </row>
    <row r="60" spans="1:69" ht="15" customHeight="1">
      <c r="A60" s="1658" t="s">
        <v>25</v>
      </c>
      <c r="B60" s="1659" t="s">
        <v>25</v>
      </c>
      <c r="C60" s="1668" t="s">
        <v>167</v>
      </c>
      <c r="D60" s="372">
        <v>81750</v>
      </c>
      <c r="E60" s="372">
        <v>38350</v>
      </c>
      <c r="F60" s="372">
        <v>32705</v>
      </c>
      <c r="G60" s="372">
        <v>1276</v>
      </c>
      <c r="H60" s="372">
        <v>4369</v>
      </c>
      <c r="I60" s="372">
        <v>2320</v>
      </c>
      <c r="J60" s="372">
        <v>2049</v>
      </c>
      <c r="K60" s="372" t="s">
        <v>21</v>
      </c>
      <c r="L60" s="372">
        <v>98066</v>
      </c>
      <c r="M60" s="372">
        <v>7</v>
      </c>
      <c r="N60" s="372">
        <v>11</v>
      </c>
      <c r="O60" s="372" t="s">
        <v>21</v>
      </c>
      <c r="P60" s="372">
        <v>4</v>
      </c>
      <c r="Q60" s="372">
        <v>7</v>
      </c>
      <c r="R60" s="372" t="s">
        <v>21</v>
      </c>
      <c r="S60" s="372">
        <v>7</v>
      </c>
      <c r="T60" s="372" t="s">
        <v>21</v>
      </c>
      <c r="U60" s="372">
        <v>7</v>
      </c>
      <c r="V60" s="1661" t="s">
        <v>32</v>
      </c>
      <c r="W60" s="1662" t="s">
        <v>25</v>
      </c>
      <c r="X60" s="1658" t="s">
        <v>25</v>
      </c>
      <c r="Y60" s="1659" t="s">
        <v>25</v>
      </c>
      <c r="Z60" s="1668" t="s">
        <v>167</v>
      </c>
      <c r="AA60" s="372">
        <v>13674</v>
      </c>
      <c r="AB60" s="372">
        <v>13291</v>
      </c>
      <c r="AC60" s="372">
        <v>10304</v>
      </c>
      <c r="AD60" s="372" t="s">
        <v>21</v>
      </c>
      <c r="AE60" s="372">
        <v>2987</v>
      </c>
      <c r="AF60" s="372">
        <v>1859</v>
      </c>
      <c r="AG60" s="372">
        <v>1128</v>
      </c>
      <c r="AH60" s="372" t="s">
        <v>21</v>
      </c>
      <c r="AI60" s="372">
        <v>16372</v>
      </c>
      <c r="AJ60" s="372">
        <v>77419</v>
      </c>
      <c r="AK60" s="372">
        <v>21913</v>
      </c>
      <c r="AL60" s="372">
        <v>21913</v>
      </c>
      <c r="AM60" s="372" t="s">
        <v>21</v>
      </c>
      <c r="AN60" s="372" t="s">
        <v>21</v>
      </c>
      <c r="AO60" s="372" t="s">
        <v>21</v>
      </c>
      <c r="AP60" s="372" t="s">
        <v>21</v>
      </c>
      <c r="AQ60" s="372" t="s">
        <v>21</v>
      </c>
      <c r="AR60" s="372">
        <v>94989</v>
      </c>
      <c r="AS60" s="1661" t="s">
        <v>32</v>
      </c>
      <c r="AT60" s="1662" t="s">
        <v>25</v>
      </c>
      <c r="AU60" s="1658" t="s">
        <v>25</v>
      </c>
      <c r="AV60" s="1659" t="s">
        <v>25</v>
      </c>
      <c r="AW60" s="1668" t="s">
        <v>167</v>
      </c>
      <c r="AX60" s="372">
        <v>147047</v>
      </c>
      <c r="AY60" s="372">
        <v>104644</v>
      </c>
      <c r="AZ60" s="372">
        <v>104644</v>
      </c>
      <c r="BA60" s="372" t="s">
        <v>21</v>
      </c>
      <c r="BB60" s="372" t="s">
        <v>21</v>
      </c>
      <c r="BC60" s="372" t="s">
        <v>21</v>
      </c>
      <c r="BD60" s="372" t="s">
        <v>21</v>
      </c>
      <c r="BE60" s="372" t="s">
        <v>21</v>
      </c>
      <c r="BF60" s="372">
        <v>178869</v>
      </c>
      <c r="BG60" s="372">
        <v>39425</v>
      </c>
      <c r="BH60" s="372">
        <v>39423</v>
      </c>
      <c r="BI60" s="372">
        <v>5254</v>
      </c>
      <c r="BJ60" s="372">
        <v>25866</v>
      </c>
      <c r="BK60" s="372">
        <v>8303</v>
      </c>
      <c r="BL60" s="372">
        <v>4469</v>
      </c>
      <c r="BM60" s="372">
        <v>3834</v>
      </c>
      <c r="BN60" s="372" t="s">
        <v>22</v>
      </c>
      <c r="BO60" s="372" t="s">
        <v>22</v>
      </c>
      <c r="BP60" s="1661" t="s">
        <v>32</v>
      </c>
      <c r="BQ60" s="1662" t="s">
        <v>25</v>
      </c>
    </row>
    <row r="61" spans="1:69" ht="15" customHeight="1">
      <c r="A61" s="1658" t="s">
        <v>25</v>
      </c>
      <c r="B61" s="1659" t="s">
        <v>25</v>
      </c>
      <c r="C61" s="1668" t="s">
        <v>2154</v>
      </c>
      <c r="D61" s="372">
        <v>24759</v>
      </c>
      <c r="E61" s="372">
        <v>31984</v>
      </c>
      <c r="F61" s="372">
        <v>27129</v>
      </c>
      <c r="G61" s="372">
        <v>702</v>
      </c>
      <c r="H61" s="372">
        <v>4153</v>
      </c>
      <c r="I61" s="372">
        <v>2185</v>
      </c>
      <c r="J61" s="372">
        <v>1968</v>
      </c>
      <c r="K61" s="372" t="s">
        <v>21</v>
      </c>
      <c r="L61" s="372">
        <v>90842</v>
      </c>
      <c r="M61" s="372">
        <v>12</v>
      </c>
      <c r="N61" s="372">
        <v>9</v>
      </c>
      <c r="O61" s="372" t="s">
        <v>21</v>
      </c>
      <c r="P61" s="372">
        <v>3</v>
      </c>
      <c r="Q61" s="372">
        <v>6</v>
      </c>
      <c r="R61" s="372" t="s">
        <v>21</v>
      </c>
      <c r="S61" s="372">
        <v>6</v>
      </c>
      <c r="T61" s="372" t="s">
        <v>21</v>
      </c>
      <c r="U61" s="372">
        <v>10</v>
      </c>
      <c r="V61" s="1661" t="s">
        <v>33</v>
      </c>
      <c r="W61" s="1662" t="s">
        <v>25</v>
      </c>
      <c r="X61" s="1658" t="s">
        <v>25</v>
      </c>
      <c r="Y61" s="1659" t="s">
        <v>25</v>
      </c>
      <c r="Z61" s="1668" t="s">
        <v>2154</v>
      </c>
      <c r="AA61" s="372">
        <v>13949</v>
      </c>
      <c r="AB61" s="372">
        <v>12122</v>
      </c>
      <c r="AC61" s="372">
        <v>9047</v>
      </c>
      <c r="AD61" s="372" t="s">
        <v>21</v>
      </c>
      <c r="AE61" s="372">
        <v>3075</v>
      </c>
      <c r="AF61" s="372">
        <v>1691</v>
      </c>
      <c r="AG61" s="372">
        <v>1384</v>
      </c>
      <c r="AH61" s="372" t="s">
        <v>21</v>
      </c>
      <c r="AI61" s="372">
        <v>18201</v>
      </c>
      <c r="AJ61" s="372">
        <v>8313</v>
      </c>
      <c r="AK61" s="372">
        <v>19956</v>
      </c>
      <c r="AL61" s="372">
        <v>19956</v>
      </c>
      <c r="AM61" s="372" t="s">
        <v>21</v>
      </c>
      <c r="AN61" s="372" t="s">
        <v>21</v>
      </c>
      <c r="AO61" s="372" t="s">
        <v>21</v>
      </c>
      <c r="AP61" s="372" t="s">
        <v>21</v>
      </c>
      <c r="AQ61" s="372" t="s">
        <v>21</v>
      </c>
      <c r="AR61" s="372">
        <v>83346</v>
      </c>
      <c r="AS61" s="1661" t="s">
        <v>33</v>
      </c>
      <c r="AT61" s="1662" t="s">
        <v>25</v>
      </c>
      <c r="AU61" s="1658" t="s">
        <v>25</v>
      </c>
      <c r="AV61" s="1659" t="s">
        <v>25</v>
      </c>
      <c r="AW61" s="1668" t="s">
        <v>2154</v>
      </c>
      <c r="AX61" s="372">
        <v>60127</v>
      </c>
      <c r="AY61" s="372">
        <v>89954</v>
      </c>
      <c r="AZ61" s="372">
        <v>89954</v>
      </c>
      <c r="BA61" s="372" t="s">
        <v>21</v>
      </c>
      <c r="BB61" s="372" t="s">
        <v>21</v>
      </c>
      <c r="BC61" s="372" t="s">
        <v>21</v>
      </c>
      <c r="BD61" s="372" t="s">
        <v>21</v>
      </c>
      <c r="BE61" s="372" t="s">
        <v>21</v>
      </c>
      <c r="BF61" s="372">
        <v>149042</v>
      </c>
      <c r="BG61" s="372">
        <v>40335</v>
      </c>
      <c r="BH61" s="372">
        <v>40337</v>
      </c>
      <c r="BI61" s="372">
        <v>5104</v>
      </c>
      <c r="BJ61" s="372">
        <v>28486</v>
      </c>
      <c r="BK61" s="372">
        <v>6747</v>
      </c>
      <c r="BL61" s="372">
        <v>4396</v>
      </c>
      <c r="BM61" s="372">
        <v>2351</v>
      </c>
      <c r="BN61" s="372" t="s">
        <v>22</v>
      </c>
      <c r="BO61" s="372" t="s">
        <v>22</v>
      </c>
      <c r="BP61" s="1661" t="s">
        <v>33</v>
      </c>
      <c r="BQ61" s="1662" t="s">
        <v>25</v>
      </c>
    </row>
    <row r="62" spans="1:69" ht="15" customHeight="1">
      <c r="A62" s="1658" t="s">
        <v>25</v>
      </c>
      <c r="B62" s="1659" t="s">
        <v>25</v>
      </c>
      <c r="C62" s="1668" t="s">
        <v>168</v>
      </c>
      <c r="D62" s="372">
        <v>21680</v>
      </c>
      <c r="E62" s="372">
        <v>30578</v>
      </c>
      <c r="F62" s="372">
        <v>26719</v>
      </c>
      <c r="G62" s="372">
        <v>598</v>
      </c>
      <c r="H62" s="372">
        <v>3261</v>
      </c>
      <c r="I62" s="372">
        <v>2081</v>
      </c>
      <c r="J62" s="372">
        <v>1181</v>
      </c>
      <c r="K62" s="372" t="s">
        <v>21</v>
      </c>
      <c r="L62" s="372">
        <v>81943</v>
      </c>
      <c r="M62" s="372">
        <v>13</v>
      </c>
      <c r="N62" s="372">
        <v>12</v>
      </c>
      <c r="O62" s="372" t="s">
        <v>21</v>
      </c>
      <c r="P62" s="372">
        <v>5</v>
      </c>
      <c r="Q62" s="372">
        <v>7</v>
      </c>
      <c r="R62" s="372" t="s">
        <v>21</v>
      </c>
      <c r="S62" s="372">
        <v>7</v>
      </c>
      <c r="T62" s="372" t="s">
        <v>21</v>
      </c>
      <c r="U62" s="372">
        <v>11</v>
      </c>
      <c r="V62" s="1661" t="s">
        <v>34</v>
      </c>
      <c r="W62" s="1662" t="s">
        <v>25</v>
      </c>
      <c r="X62" s="1658" t="s">
        <v>25</v>
      </c>
      <c r="Y62" s="1659" t="s">
        <v>25</v>
      </c>
      <c r="Z62" s="1668" t="s">
        <v>168</v>
      </c>
      <c r="AA62" s="372">
        <v>12289</v>
      </c>
      <c r="AB62" s="372">
        <v>12348</v>
      </c>
      <c r="AC62" s="372">
        <v>9921</v>
      </c>
      <c r="AD62" s="372" t="s">
        <v>21</v>
      </c>
      <c r="AE62" s="372">
        <v>2427</v>
      </c>
      <c r="AF62" s="372">
        <v>1670</v>
      </c>
      <c r="AG62" s="372">
        <v>757</v>
      </c>
      <c r="AH62" s="372" t="s">
        <v>21</v>
      </c>
      <c r="AI62" s="372">
        <v>18142</v>
      </c>
      <c r="AJ62" s="372">
        <v>6397</v>
      </c>
      <c r="AK62" s="372">
        <v>18474</v>
      </c>
      <c r="AL62" s="372">
        <v>18474</v>
      </c>
      <c r="AM62" s="372" t="s">
        <v>21</v>
      </c>
      <c r="AN62" s="372" t="s">
        <v>21</v>
      </c>
      <c r="AO62" s="372" t="s">
        <v>21</v>
      </c>
      <c r="AP62" s="372" t="s">
        <v>21</v>
      </c>
      <c r="AQ62" s="372" t="s">
        <v>21</v>
      </c>
      <c r="AR62" s="372">
        <v>71269</v>
      </c>
      <c r="AS62" s="1661" t="s">
        <v>34</v>
      </c>
      <c r="AT62" s="1662" t="s">
        <v>25</v>
      </c>
      <c r="AU62" s="1658" t="s">
        <v>25</v>
      </c>
      <c r="AV62" s="1659" t="s">
        <v>25</v>
      </c>
      <c r="AW62" s="1668" t="s">
        <v>168</v>
      </c>
      <c r="AX62" s="372">
        <v>77348</v>
      </c>
      <c r="AY62" s="372">
        <v>85955</v>
      </c>
      <c r="AZ62" s="372">
        <v>85955</v>
      </c>
      <c r="BA62" s="372" t="s">
        <v>21</v>
      </c>
      <c r="BB62" s="372" t="s">
        <v>21</v>
      </c>
      <c r="BC62" s="372" t="s">
        <v>21</v>
      </c>
      <c r="BD62" s="372" t="s">
        <v>21</v>
      </c>
      <c r="BE62" s="372" t="s">
        <v>21</v>
      </c>
      <c r="BF62" s="372">
        <v>140434</v>
      </c>
      <c r="BG62" s="372">
        <v>40684</v>
      </c>
      <c r="BH62" s="372">
        <v>40686</v>
      </c>
      <c r="BI62" s="372">
        <v>5356</v>
      </c>
      <c r="BJ62" s="372">
        <v>29159</v>
      </c>
      <c r="BK62" s="372">
        <v>6171</v>
      </c>
      <c r="BL62" s="372">
        <v>4517</v>
      </c>
      <c r="BM62" s="372">
        <v>1654</v>
      </c>
      <c r="BN62" s="372" t="s">
        <v>22</v>
      </c>
      <c r="BO62" s="372" t="s">
        <v>22</v>
      </c>
      <c r="BP62" s="1661" t="s">
        <v>34</v>
      </c>
      <c r="BQ62" s="1662" t="s">
        <v>25</v>
      </c>
    </row>
    <row r="63" spans="1:69" ht="15" customHeight="1">
      <c r="A63" s="1658" t="s">
        <v>25</v>
      </c>
      <c r="B63" s="1659" t="s">
        <v>25</v>
      </c>
      <c r="C63" s="1668" t="s">
        <v>169</v>
      </c>
      <c r="D63" s="372">
        <v>15980</v>
      </c>
      <c r="E63" s="372">
        <v>31590</v>
      </c>
      <c r="F63" s="372">
        <v>27297</v>
      </c>
      <c r="G63" s="372">
        <v>831</v>
      </c>
      <c r="H63" s="372">
        <v>3461</v>
      </c>
      <c r="I63" s="372">
        <v>1931</v>
      </c>
      <c r="J63" s="372">
        <v>1530</v>
      </c>
      <c r="K63" s="372" t="s">
        <v>21</v>
      </c>
      <c r="L63" s="372">
        <v>66338</v>
      </c>
      <c r="M63" s="372">
        <v>6</v>
      </c>
      <c r="N63" s="372">
        <v>12</v>
      </c>
      <c r="O63" s="372" t="s">
        <v>21</v>
      </c>
      <c r="P63" s="372">
        <v>6</v>
      </c>
      <c r="Q63" s="372">
        <v>6</v>
      </c>
      <c r="R63" s="372" t="s">
        <v>21</v>
      </c>
      <c r="S63" s="372">
        <v>6</v>
      </c>
      <c r="T63" s="372" t="s">
        <v>21</v>
      </c>
      <c r="U63" s="372">
        <v>5</v>
      </c>
      <c r="V63" s="1661" t="s">
        <v>35</v>
      </c>
      <c r="W63" s="1662" t="s">
        <v>25</v>
      </c>
      <c r="X63" s="1658" t="s">
        <v>25</v>
      </c>
      <c r="Y63" s="1659" t="s">
        <v>25</v>
      </c>
      <c r="Z63" s="1668" t="s">
        <v>169</v>
      </c>
      <c r="AA63" s="372">
        <v>11550</v>
      </c>
      <c r="AB63" s="372">
        <v>11142</v>
      </c>
      <c r="AC63" s="372">
        <v>8613</v>
      </c>
      <c r="AD63" s="372" t="s">
        <v>21</v>
      </c>
      <c r="AE63" s="372">
        <v>2529</v>
      </c>
      <c r="AF63" s="372">
        <v>1586</v>
      </c>
      <c r="AG63" s="372">
        <v>943</v>
      </c>
      <c r="AH63" s="372" t="s">
        <v>21</v>
      </c>
      <c r="AI63" s="372">
        <v>18551</v>
      </c>
      <c r="AJ63" s="372">
        <v>2237</v>
      </c>
      <c r="AK63" s="372">
        <v>22844</v>
      </c>
      <c r="AL63" s="372">
        <v>22844</v>
      </c>
      <c r="AM63" s="372" t="s">
        <v>21</v>
      </c>
      <c r="AN63" s="372" t="s">
        <v>21</v>
      </c>
      <c r="AO63" s="372" t="s">
        <v>21</v>
      </c>
      <c r="AP63" s="372" t="s">
        <v>21</v>
      </c>
      <c r="AQ63" s="372" t="s">
        <v>21</v>
      </c>
      <c r="AR63" s="372">
        <v>50662</v>
      </c>
      <c r="AS63" s="1661" t="s">
        <v>35</v>
      </c>
      <c r="AT63" s="1662" t="s">
        <v>25</v>
      </c>
      <c r="AU63" s="1658" t="s">
        <v>25</v>
      </c>
      <c r="AV63" s="1659" t="s">
        <v>25</v>
      </c>
      <c r="AW63" s="1668" t="s">
        <v>169</v>
      </c>
      <c r="AX63" s="372">
        <v>122874</v>
      </c>
      <c r="AY63" s="372">
        <v>102653</v>
      </c>
      <c r="AZ63" s="372">
        <v>102653</v>
      </c>
      <c r="BA63" s="372" t="s">
        <v>21</v>
      </c>
      <c r="BB63" s="372" t="s">
        <v>21</v>
      </c>
      <c r="BC63" s="372" t="s">
        <v>21</v>
      </c>
      <c r="BD63" s="372" t="s">
        <v>21</v>
      </c>
      <c r="BE63" s="372" t="s">
        <v>21</v>
      </c>
      <c r="BF63" s="372">
        <v>160656</v>
      </c>
      <c r="BG63" s="372">
        <v>42771</v>
      </c>
      <c r="BH63" s="372">
        <v>42770</v>
      </c>
      <c r="BI63" s="372">
        <v>2899</v>
      </c>
      <c r="BJ63" s="372">
        <v>33138</v>
      </c>
      <c r="BK63" s="372">
        <v>6733</v>
      </c>
      <c r="BL63" s="372">
        <v>4203</v>
      </c>
      <c r="BM63" s="372">
        <v>2530</v>
      </c>
      <c r="BN63" s="372" t="s">
        <v>22</v>
      </c>
      <c r="BO63" s="372" t="s">
        <v>22</v>
      </c>
      <c r="BP63" s="1661" t="s">
        <v>35</v>
      </c>
      <c r="BQ63" s="1662" t="s">
        <v>25</v>
      </c>
    </row>
    <row r="64" spans="1:69" ht="15" customHeight="1">
      <c r="A64" s="1658" t="s">
        <v>25</v>
      </c>
      <c r="B64" s="1659" t="s">
        <v>25</v>
      </c>
      <c r="C64" s="1668" t="s">
        <v>170</v>
      </c>
      <c r="D64" s="372">
        <v>18045</v>
      </c>
      <c r="E64" s="372">
        <v>36343</v>
      </c>
      <c r="F64" s="372">
        <v>31833</v>
      </c>
      <c r="G64" s="372">
        <v>745</v>
      </c>
      <c r="H64" s="372">
        <v>3764</v>
      </c>
      <c r="I64" s="372">
        <v>1710</v>
      </c>
      <c r="J64" s="372">
        <v>2055</v>
      </c>
      <c r="K64" s="372" t="s">
        <v>21</v>
      </c>
      <c r="L64" s="372">
        <v>48039</v>
      </c>
      <c r="M64" s="372">
        <v>18</v>
      </c>
      <c r="N64" s="372">
        <v>13</v>
      </c>
      <c r="O64" s="372" t="s">
        <v>21</v>
      </c>
      <c r="P64" s="372">
        <v>7</v>
      </c>
      <c r="Q64" s="372">
        <v>6</v>
      </c>
      <c r="R64" s="372" t="s">
        <v>21</v>
      </c>
      <c r="S64" s="372">
        <v>6</v>
      </c>
      <c r="T64" s="372" t="s">
        <v>21</v>
      </c>
      <c r="U64" s="372">
        <v>10</v>
      </c>
      <c r="V64" s="1661" t="s">
        <v>36</v>
      </c>
      <c r="W64" s="1662" t="s">
        <v>25</v>
      </c>
      <c r="X64" s="1658" t="s">
        <v>25</v>
      </c>
      <c r="Y64" s="1659" t="s">
        <v>25</v>
      </c>
      <c r="Z64" s="1668" t="s">
        <v>170</v>
      </c>
      <c r="AA64" s="372">
        <v>11292</v>
      </c>
      <c r="AB64" s="372">
        <v>11282</v>
      </c>
      <c r="AC64" s="372">
        <v>8495</v>
      </c>
      <c r="AD64" s="372" t="s">
        <v>21</v>
      </c>
      <c r="AE64" s="372">
        <v>2787</v>
      </c>
      <c r="AF64" s="372">
        <v>1412</v>
      </c>
      <c r="AG64" s="372">
        <v>1375</v>
      </c>
      <c r="AH64" s="372" t="s">
        <v>21</v>
      </c>
      <c r="AI64" s="372">
        <v>18561</v>
      </c>
      <c r="AJ64" s="372">
        <v>5210</v>
      </c>
      <c r="AK64" s="372">
        <v>28876</v>
      </c>
      <c r="AL64" s="372">
        <v>28876</v>
      </c>
      <c r="AM64" s="372" t="s">
        <v>21</v>
      </c>
      <c r="AN64" s="372" t="s">
        <v>21</v>
      </c>
      <c r="AO64" s="372" t="s">
        <v>21</v>
      </c>
      <c r="AP64" s="372" t="s">
        <v>21</v>
      </c>
      <c r="AQ64" s="372" t="s">
        <v>21</v>
      </c>
      <c r="AR64" s="372">
        <v>26996</v>
      </c>
      <c r="AS64" s="1661" t="s">
        <v>36</v>
      </c>
      <c r="AT64" s="1662" t="s">
        <v>25</v>
      </c>
      <c r="AU64" s="1658" t="s">
        <v>25</v>
      </c>
      <c r="AV64" s="1659" t="s">
        <v>25</v>
      </c>
      <c r="AW64" s="1668" t="s">
        <v>170</v>
      </c>
      <c r="AX64" s="372">
        <v>92733</v>
      </c>
      <c r="AY64" s="372">
        <v>103487</v>
      </c>
      <c r="AZ64" s="372">
        <v>103487</v>
      </c>
      <c r="BA64" s="372" t="s">
        <v>21</v>
      </c>
      <c r="BB64" s="372" t="s">
        <v>21</v>
      </c>
      <c r="BC64" s="372" t="s">
        <v>21</v>
      </c>
      <c r="BD64" s="372" t="s">
        <v>21</v>
      </c>
      <c r="BE64" s="372" t="s">
        <v>21</v>
      </c>
      <c r="BF64" s="372">
        <v>149902</v>
      </c>
      <c r="BG64" s="372">
        <v>41299</v>
      </c>
      <c r="BH64" s="372">
        <v>41299</v>
      </c>
      <c r="BI64" s="372">
        <v>2798</v>
      </c>
      <c r="BJ64" s="372">
        <v>32049</v>
      </c>
      <c r="BK64" s="372">
        <v>6452</v>
      </c>
      <c r="BL64" s="372">
        <v>4274</v>
      </c>
      <c r="BM64" s="372">
        <v>2178</v>
      </c>
      <c r="BN64" s="372" t="s">
        <v>22</v>
      </c>
      <c r="BO64" s="372" t="s">
        <v>22</v>
      </c>
      <c r="BP64" s="1661" t="s">
        <v>36</v>
      </c>
      <c r="BQ64" s="1662" t="s">
        <v>25</v>
      </c>
    </row>
    <row r="65" spans="1:69" ht="15" customHeight="1">
      <c r="A65" s="1658" t="s">
        <v>25</v>
      </c>
      <c r="B65" s="1659" t="s">
        <v>25</v>
      </c>
      <c r="C65" s="1668" t="s">
        <v>171</v>
      </c>
      <c r="D65" s="372">
        <v>21070</v>
      </c>
      <c r="E65" s="372">
        <v>22871</v>
      </c>
      <c r="F65" s="372">
        <v>19322</v>
      </c>
      <c r="G65" s="372">
        <v>824</v>
      </c>
      <c r="H65" s="372">
        <v>2724</v>
      </c>
      <c r="I65" s="372">
        <v>1725</v>
      </c>
      <c r="J65" s="372">
        <v>999</v>
      </c>
      <c r="K65" s="372" t="s">
        <v>21</v>
      </c>
      <c r="L65" s="372">
        <v>46236</v>
      </c>
      <c r="M65" s="372">
        <v>13</v>
      </c>
      <c r="N65" s="372">
        <v>15</v>
      </c>
      <c r="O65" s="372" t="s">
        <v>21</v>
      </c>
      <c r="P65" s="372">
        <v>8</v>
      </c>
      <c r="Q65" s="372">
        <v>7</v>
      </c>
      <c r="R65" s="372" t="s">
        <v>21</v>
      </c>
      <c r="S65" s="372">
        <v>7</v>
      </c>
      <c r="T65" s="372" t="s">
        <v>21</v>
      </c>
      <c r="U65" s="372">
        <v>8</v>
      </c>
      <c r="V65" s="1661" t="s">
        <v>37</v>
      </c>
      <c r="W65" s="1662" t="s">
        <v>25</v>
      </c>
      <c r="X65" s="1658" t="s">
        <v>25</v>
      </c>
      <c r="Y65" s="1659" t="s">
        <v>25</v>
      </c>
      <c r="Z65" s="1668" t="s">
        <v>171</v>
      </c>
      <c r="AA65" s="372">
        <v>9914</v>
      </c>
      <c r="AB65" s="372">
        <v>9296</v>
      </c>
      <c r="AC65" s="372">
        <v>7635</v>
      </c>
      <c r="AD65" s="372" t="s">
        <v>21</v>
      </c>
      <c r="AE65" s="372">
        <v>1661</v>
      </c>
      <c r="AF65" s="372">
        <v>1353</v>
      </c>
      <c r="AG65" s="372">
        <v>308</v>
      </c>
      <c r="AH65" s="372" t="s">
        <v>21</v>
      </c>
      <c r="AI65" s="372">
        <v>19178</v>
      </c>
      <c r="AJ65" s="372">
        <v>10430</v>
      </c>
      <c r="AK65" s="372">
        <v>13706</v>
      </c>
      <c r="AL65" s="372">
        <v>13706</v>
      </c>
      <c r="AM65" s="372" t="s">
        <v>21</v>
      </c>
      <c r="AN65" s="372" t="s">
        <v>21</v>
      </c>
      <c r="AO65" s="372" t="s">
        <v>21</v>
      </c>
      <c r="AP65" s="372" t="s">
        <v>21</v>
      </c>
      <c r="AQ65" s="372" t="s">
        <v>21</v>
      </c>
      <c r="AR65" s="372">
        <v>23720</v>
      </c>
      <c r="AS65" s="1661" t="s">
        <v>37</v>
      </c>
      <c r="AT65" s="1662" t="s">
        <v>25</v>
      </c>
      <c r="AU65" s="1658" t="s">
        <v>25</v>
      </c>
      <c r="AV65" s="1659" t="s">
        <v>25</v>
      </c>
      <c r="AW65" s="1668" t="s">
        <v>171</v>
      </c>
      <c r="AX65" s="372">
        <v>81492</v>
      </c>
      <c r="AY65" s="372">
        <v>102850</v>
      </c>
      <c r="AZ65" s="372">
        <v>102850</v>
      </c>
      <c r="BA65" s="372" t="s">
        <v>21</v>
      </c>
      <c r="BB65" s="372" t="s">
        <v>21</v>
      </c>
      <c r="BC65" s="372" t="s">
        <v>21</v>
      </c>
      <c r="BD65" s="372" t="s">
        <v>21</v>
      </c>
      <c r="BE65" s="372" t="s">
        <v>21</v>
      </c>
      <c r="BF65" s="372">
        <v>128544</v>
      </c>
      <c r="BG65" s="372">
        <v>41225</v>
      </c>
      <c r="BH65" s="372">
        <v>41224</v>
      </c>
      <c r="BI65" s="372">
        <v>3170</v>
      </c>
      <c r="BJ65" s="372">
        <v>31967</v>
      </c>
      <c r="BK65" s="372">
        <v>6087</v>
      </c>
      <c r="BL65" s="372">
        <v>3800</v>
      </c>
      <c r="BM65" s="372">
        <v>2287</v>
      </c>
      <c r="BN65" s="372" t="s">
        <v>22</v>
      </c>
      <c r="BO65" s="372" t="s">
        <v>22</v>
      </c>
      <c r="BP65" s="1661" t="s">
        <v>37</v>
      </c>
      <c r="BQ65" s="1662" t="s">
        <v>25</v>
      </c>
    </row>
    <row r="66" spans="1:69" ht="15" customHeight="1">
      <c r="A66" s="1658" t="s">
        <v>25</v>
      </c>
      <c r="B66" s="1659" t="s">
        <v>25</v>
      </c>
      <c r="C66" s="1668" t="s">
        <v>172</v>
      </c>
      <c r="D66" s="372">
        <v>77247</v>
      </c>
      <c r="E66" s="372">
        <v>22642</v>
      </c>
      <c r="F66" s="372">
        <v>19599</v>
      </c>
      <c r="G66" s="372">
        <v>891</v>
      </c>
      <c r="H66" s="372">
        <v>2152</v>
      </c>
      <c r="I66" s="372">
        <v>1508</v>
      </c>
      <c r="J66" s="372">
        <v>644</v>
      </c>
      <c r="K66" s="372" t="s">
        <v>21</v>
      </c>
      <c r="L66" s="372">
        <v>100842</v>
      </c>
      <c r="M66" s="372">
        <v>13</v>
      </c>
      <c r="N66" s="372">
        <v>12</v>
      </c>
      <c r="O66" s="372" t="s">
        <v>21</v>
      </c>
      <c r="P66" s="372">
        <v>5</v>
      </c>
      <c r="Q66" s="372">
        <v>7</v>
      </c>
      <c r="R66" s="372" t="s">
        <v>21</v>
      </c>
      <c r="S66" s="372">
        <v>7</v>
      </c>
      <c r="T66" s="372" t="s">
        <v>21</v>
      </c>
      <c r="U66" s="372">
        <v>9</v>
      </c>
      <c r="V66" s="1661" t="s">
        <v>38</v>
      </c>
      <c r="W66" s="1662" t="s">
        <v>25</v>
      </c>
      <c r="X66" s="1658" t="s">
        <v>25</v>
      </c>
      <c r="Y66" s="1659" t="s">
        <v>25</v>
      </c>
      <c r="Z66" s="1668" t="s">
        <v>172</v>
      </c>
      <c r="AA66" s="372">
        <v>12980</v>
      </c>
      <c r="AB66" s="372">
        <v>13037</v>
      </c>
      <c r="AC66" s="372">
        <v>11843</v>
      </c>
      <c r="AD66" s="372" t="s">
        <v>21</v>
      </c>
      <c r="AE66" s="372">
        <v>1194</v>
      </c>
      <c r="AF66" s="372">
        <v>1194</v>
      </c>
      <c r="AG66" s="372" t="s">
        <v>21</v>
      </c>
      <c r="AH66" s="372" t="s">
        <v>21</v>
      </c>
      <c r="AI66" s="372">
        <v>19121</v>
      </c>
      <c r="AJ66" s="372">
        <v>77838</v>
      </c>
      <c r="AK66" s="372">
        <v>6439</v>
      </c>
      <c r="AL66" s="372">
        <v>6439</v>
      </c>
      <c r="AM66" s="372" t="s">
        <v>21</v>
      </c>
      <c r="AN66" s="372" t="s">
        <v>21</v>
      </c>
      <c r="AO66" s="372" t="s">
        <v>21</v>
      </c>
      <c r="AP66" s="372" t="s">
        <v>21</v>
      </c>
      <c r="AQ66" s="372" t="s">
        <v>21</v>
      </c>
      <c r="AR66" s="372">
        <v>95119</v>
      </c>
      <c r="AS66" s="1661" t="s">
        <v>38</v>
      </c>
      <c r="AT66" s="1662" t="s">
        <v>25</v>
      </c>
      <c r="AU66" s="1658" t="s">
        <v>25</v>
      </c>
      <c r="AV66" s="1659" t="s">
        <v>25</v>
      </c>
      <c r="AW66" s="1668" t="s">
        <v>172</v>
      </c>
      <c r="AX66" s="372">
        <v>110969</v>
      </c>
      <c r="AY66" s="372">
        <v>86804</v>
      </c>
      <c r="AZ66" s="372">
        <v>86804</v>
      </c>
      <c r="BA66" s="372" t="s">
        <v>21</v>
      </c>
      <c r="BB66" s="372" t="s">
        <v>21</v>
      </c>
      <c r="BC66" s="372" t="s">
        <v>21</v>
      </c>
      <c r="BD66" s="372" t="s">
        <v>21</v>
      </c>
      <c r="BE66" s="372" t="s">
        <v>21</v>
      </c>
      <c r="BF66" s="372">
        <v>152710</v>
      </c>
      <c r="BG66" s="372">
        <v>39070</v>
      </c>
      <c r="BH66" s="372">
        <v>39069</v>
      </c>
      <c r="BI66" s="372">
        <v>3683</v>
      </c>
      <c r="BJ66" s="372">
        <v>29581</v>
      </c>
      <c r="BK66" s="372">
        <v>5805</v>
      </c>
      <c r="BL66" s="372">
        <v>3918</v>
      </c>
      <c r="BM66" s="372">
        <v>1887</v>
      </c>
      <c r="BN66" s="372" t="s">
        <v>22</v>
      </c>
      <c r="BO66" s="372" t="s">
        <v>22</v>
      </c>
      <c r="BP66" s="1661" t="s">
        <v>38</v>
      </c>
      <c r="BQ66" s="1662" t="s">
        <v>25</v>
      </c>
    </row>
    <row r="67" spans="1:69" ht="15" customHeight="1">
      <c r="A67" s="1658" t="s">
        <v>25</v>
      </c>
      <c r="B67" s="1659" t="s">
        <v>25</v>
      </c>
      <c r="C67" s="1668" t="s">
        <v>173</v>
      </c>
      <c r="D67" s="372">
        <v>19731</v>
      </c>
      <c r="E67" s="372">
        <v>31253</v>
      </c>
      <c r="F67" s="372">
        <v>28196</v>
      </c>
      <c r="G67" s="372">
        <v>572</v>
      </c>
      <c r="H67" s="372">
        <v>2485</v>
      </c>
      <c r="I67" s="372">
        <v>1830</v>
      </c>
      <c r="J67" s="372">
        <v>655</v>
      </c>
      <c r="K67" s="372" t="s">
        <v>21</v>
      </c>
      <c r="L67" s="372">
        <v>89322</v>
      </c>
      <c r="M67" s="372">
        <v>7</v>
      </c>
      <c r="N67" s="372">
        <v>10</v>
      </c>
      <c r="O67" s="372" t="s">
        <v>21</v>
      </c>
      <c r="P67" s="372">
        <v>3</v>
      </c>
      <c r="Q67" s="372">
        <v>7</v>
      </c>
      <c r="R67" s="372" t="s">
        <v>21</v>
      </c>
      <c r="S67" s="372">
        <v>7</v>
      </c>
      <c r="T67" s="372" t="s">
        <v>21</v>
      </c>
      <c r="U67" s="372">
        <v>6</v>
      </c>
      <c r="V67" s="1661" t="s">
        <v>39</v>
      </c>
      <c r="W67" s="1662" t="s">
        <v>25</v>
      </c>
      <c r="X67" s="1658" t="s">
        <v>25</v>
      </c>
      <c r="Y67" s="1659" t="s">
        <v>25</v>
      </c>
      <c r="Z67" s="1668" t="s">
        <v>173</v>
      </c>
      <c r="AA67" s="372">
        <v>12301</v>
      </c>
      <c r="AB67" s="372">
        <v>13654</v>
      </c>
      <c r="AC67" s="372">
        <v>12171</v>
      </c>
      <c r="AD67" s="372" t="s">
        <v>21</v>
      </c>
      <c r="AE67" s="372">
        <v>1483</v>
      </c>
      <c r="AF67" s="372">
        <v>1426</v>
      </c>
      <c r="AG67" s="372">
        <v>57</v>
      </c>
      <c r="AH67" s="372" t="s">
        <v>21</v>
      </c>
      <c r="AI67" s="372">
        <v>17768</v>
      </c>
      <c r="AJ67" s="372">
        <v>5381</v>
      </c>
      <c r="AK67" s="372">
        <v>18823</v>
      </c>
      <c r="AL67" s="372">
        <v>18823</v>
      </c>
      <c r="AM67" s="372" t="s">
        <v>21</v>
      </c>
      <c r="AN67" s="372" t="s">
        <v>21</v>
      </c>
      <c r="AO67" s="372" t="s">
        <v>21</v>
      </c>
      <c r="AP67" s="372" t="s">
        <v>21</v>
      </c>
      <c r="AQ67" s="372" t="s">
        <v>21</v>
      </c>
      <c r="AR67" s="372">
        <v>81678</v>
      </c>
      <c r="AS67" s="1661" t="s">
        <v>39</v>
      </c>
      <c r="AT67" s="1662" t="s">
        <v>25</v>
      </c>
      <c r="AU67" s="1658" t="s">
        <v>25</v>
      </c>
      <c r="AV67" s="1659" t="s">
        <v>25</v>
      </c>
      <c r="AW67" s="1668" t="s">
        <v>173</v>
      </c>
      <c r="AX67" s="372">
        <v>80713</v>
      </c>
      <c r="AY67" s="372">
        <v>96085</v>
      </c>
      <c r="AZ67" s="372">
        <v>96085</v>
      </c>
      <c r="BA67" s="372" t="s">
        <v>21</v>
      </c>
      <c r="BB67" s="372" t="s">
        <v>21</v>
      </c>
      <c r="BC67" s="372" t="s">
        <v>21</v>
      </c>
      <c r="BD67" s="372" t="s">
        <v>21</v>
      </c>
      <c r="BE67" s="372" t="s">
        <v>21</v>
      </c>
      <c r="BF67" s="372">
        <v>137338</v>
      </c>
      <c r="BG67" s="372">
        <v>38923</v>
      </c>
      <c r="BH67" s="372">
        <v>38921</v>
      </c>
      <c r="BI67" s="372">
        <v>3757</v>
      </c>
      <c r="BJ67" s="372">
        <v>28430</v>
      </c>
      <c r="BK67" s="372">
        <v>6734</v>
      </c>
      <c r="BL67" s="372">
        <v>3967</v>
      </c>
      <c r="BM67" s="372">
        <v>2767</v>
      </c>
      <c r="BN67" s="372" t="s">
        <v>22</v>
      </c>
      <c r="BO67" s="372" t="s">
        <v>22</v>
      </c>
      <c r="BP67" s="1661" t="s">
        <v>39</v>
      </c>
      <c r="BQ67" s="1662" t="s">
        <v>25</v>
      </c>
    </row>
    <row r="68" spans="1:69" ht="15" customHeight="1">
      <c r="A68" s="1669" t="s">
        <v>25</v>
      </c>
      <c r="B68" s="1670" t="s">
        <v>25</v>
      </c>
      <c r="C68" s="1671" t="s">
        <v>174</v>
      </c>
      <c r="D68" s="373">
        <v>26905</v>
      </c>
      <c r="E68" s="373">
        <v>35856</v>
      </c>
      <c r="F68" s="373">
        <v>31029</v>
      </c>
      <c r="G68" s="373">
        <v>228</v>
      </c>
      <c r="H68" s="373">
        <v>4599</v>
      </c>
      <c r="I68" s="373">
        <v>2300</v>
      </c>
      <c r="J68" s="373">
        <v>2299</v>
      </c>
      <c r="K68" s="373" t="s">
        <v>21</v>
      </c>
      <c r="L68" s="373">
        <v>80339</v>
      </c>
      <c r="M68" s="373">
        <v>12</v>
      </c>
      <c r="N68" s="373">
        <v>9</v>
      </c>
      <c r="O68" s="373" t="s">
        <v>21</v>
      </c>
      <c r="P68" s="373">
        <v>3</v>
      </c>
      <c r="Q68" s="373">
        <v>6</v>
      </c>
      <c r="R68" s="373" t="s">
        <v>21</v>
      </c>
      <c r="S68" s="373">
        <v>6</v>
      </c>
      <c r="T68" s="373" t="s">
        <v>21</v>
      </c>
      <c r="U68" s="373">
        <v>9</v>
      </c>
      <c r="V68" s="1672" t="s">
        <v>40</v>
      </c>
      <c r="W68" s="1673" t="s">
        <v>25</v>
      </c>
      <c r="X68" s="1669" t="s">
        <v>25</v>
      </c>
      <c r="Y68" s="1670" t="s">
        <v>25</v>
      </c>
      <c r="Z68" s="1671" t="s">
        <v>174</v>
      </c>
      <c r="AA68" s="373">
        <v>15221</v>
      </c>
      <c r="AB68" s="373">
        <v>13669</v>
      </c>
      <c r="AC68" s="373">
        <v>10360</v>
      </c>
      <c r="AD68" s="373" t="s">
        <v>21</v>
      </c>
      <c r="AE68" s="373">
        <v>3309</v>
      </c>
      <c r="AF68" s="373">
        <v>1880</v>
      </c>
      <c r="AG68" s="373">
        <v>1429</v>
      </c>
      <c r="AH68" s="373" t="s">
        <v>21</v>
      </c>
      <c r="AI68" s="373">
        <v>19289</v>
      </c>
      <c r="AJ68" s="373">
        <v>11217</v>
      </c>
      <c r="AK68" s="373">
        <v>25006</v>
      </c>
      <c r="AL68" s="373">
        <v>25006</v>
      </c>
      <c r="AM68" s="373" t="s">
        <v>21</v>
      </c>
      <c r="AN68" s="373" t="s">
        <v>21</v>
      </c>
      <c r="AO68" s="373" t="s">
        <v>21</v>
      </c>
      <c r="AP68" s="373" t="s">
        <v>21</v>
      </c>
      <c r="AQ68" s="373" t="s">
        <v>21</v>
      </c>
      <c r="AR68" s="373">
        <v>67889</v>
      </c>
      <c r="AS68" s="1672" t="s">
        <v>40</v>
      </c>
      <c r="AT68" s="1673" t="s">
        <v>25</v>
      </c>
      <c r="AU68" s="1669" t="s">
        <v>25</v>
      </c>
      <c r="AV68" s="1670" t="s">
        <v>25</v>
      </c>
      <c r="AW68" s="1671" t="s">
        <v>174</v>
      </c>
      <c r="AX68" s="373">
        <v>55378</v>
      </c>
      <c r="AY68" s="373">
        <v>90495</v>
      </c>
      <c r="AZ68" s="373">
        <v>90495</v>
      </c>
      <c r="BA68" s="373" t="s">
        <v>21</v>
      </c>
      <c r="BB68" s="373" t="s">
        <v>21</v>
      </c>
      <c r="BC68" s="373" t="s">
        <v>21</v>
      </c>
      <c r="BD68" s="373" t="s">
        <v>21</v>
      </c>
      <c r="BE68" s="373" t="s">
        <v>21</v>
      </c>
      <c r="BF68" s="373">
        <v>102220</v>
      </c>
      <c r="BG68" s="373">
        <v>41047</v>
      </c>
      <c r="BH68" s="373">
        <v>41043</v>
      </c>
      <c r="BI68" s="373">
        <v>2229</v>
      </c>
      <c r="BJ68" s="373">
        <v>32223</v>
      </c>
      <c r="BK68" s="373">
        <v>6591</v>
      </c>
      <c r="BL68" s="373">
        <v>4267</v>
      </c>
      <c r="BM68" s="373">
        <v>2324</v>
      </c>
      <c r="BN68" s="373" t="s">
        <v>22</v>
      </c>
      <c r="BO68" s="377" t="s">
        <v>22</v>
      </c>
      <c r="BP68" s="1672" t="s">
        <v>40</v>
      </c>
      <c r="BQ68" s="1673" t="s">
        <v>25</v>
      </c>
    </row>
    <row r="69" spans="1:69" ht="15" customHeight="1">
      <c r="A69" s="1682" t="s">
        <v>25</v>
      </c>
      <c r="B69" s="1683" t="s">
        <v>25</v>
      </c>
      <c r="C69" s="1684"/>
      <c r="D69" s="379"/>
      <c r="E69" s="371"/>
      <c r="F69" s="371"/>
      <c r="G69" s="371"/>
      <c r="H69" s="371"/>
      <c r="I69" s="371"/>
      <c r="J69" s="371"/>
      <c r="K69" s="371"/>
      <c r="L69" s="371"/>
      <c r="M69" s="1685"/>
      <c r="N69" s="1685"/>
      <c r="O69" s="1685"/>
      <c r="P69" s="1686"/>
      <c r="Q69" s="1686"/>
      <c r="R69" s="1686"/>
      <c r="S69" s="1686"/>
      <c r="T69" s="1686"/>
      <c r="U69" s="1686"/>
      <c r="V69" s="1607"/>
      <c r="W69" s="1607"/>
      <c r="X69" s="1682"/>
      <c r="Y69" s="1683"/>
      <c r="Z69" s="1684"/>
      <c r="AA69" s="1686"/>
      <c r="AB69" s="1686"/>
      <c r="AC69" s="1686"/>
      <c r="AD69" s="1686"/>
      <c r="AE69" s="1686"/>
      <c r="AF69" s="1686"/>
      <c r="AG69" s="1686"/>
      <c r="AH69" s="1449"/>
      <c r="AI69" s="1449"/>
      <c r="AJ69" s="1687"/>
      <c r="AK69" s="1687"/>
      <c r="AL69" s="1687"/>
      <c r="AM69" s="1686"/>
      <c r="AN69" s="1686"/>
      <c r="AO69" s="1686"/>
      <c r="AP69" s="1686"/>
      <c r="AQ69" s="1686"/>
      <c r="AR69" s="1686"/>
      <c r="AS69" s="1607"/>
      <c r="AT69" s="1607"/>
      <c r="AU69" s="1682"/>
      <c r="AV69" s="1683"/>
      <c r="AW69" s="1684"/>
      <c r="AX69" s="1674"/>
      <c r="AY69" s="1674"/>
      <c r="AZ69" s="1674"/>
      <c r="BA69" s="1674"/>
      <c r="BB69" s="1674"/>
      <c r="BC69" s="1674"/>
      <c r="BD69" s="1686"/>
      <c r="BE69" s="1449"/>
      <c r="BF69" s="1449"/>
      <c r="BG69" s="1687"/>
      <c r="BH69" s="1687"/>
      <c r="BI69" s="1687"/>
      <c r="BJ69" s="1686"/>
      <c r="BK69" s="1686"/>
      <c r="BL69" s="1686"/>
      <c r="BM69" s="1686"/>
      <c r="BN69" s="1686"/>
      <c r="BO69" s="1686"/>
      <c r="BP69" s="1607"/>
      <c r="BQ69" s="1607"/>
    </row>
    <row r="70" spans="1:69" s="1607" customFormat="1" ht="18" customHeight="1">
      <c r="A70" s="1688" t="s">
        <v>1264</v>
      </c>
      <c r="B70" s="1628"/>
      <c r="C70" s="1623"/>
      <c r="E70" s="1623" t="s">
        <v>717</v>
      </c>
      <c r="K70" s="1679"/>
      <c r="L70" s="1624" t="s">
        <v>1703</v>
      </c>
      <c r="M70" s="1619" t="s">
        <v>822</v>
      </c>
      <c r="N70" s="1628"/>
      <c r="O70" s="1622" t="s">
        <v>1180</v>
      </c>
      <c r="P70" s="1620"/>
      <c r="Q70" s="1620"/>
      <c r="R70" s="1620"/>
      <c r="S70" s="1620"/>
      <c r="T70" s="1625"/>
      <c r="U70" s="1677" t="s">
        <v>1707</v>
      </c>
      <c r="V70" s="1623"/>
      <c r="W70" s="1622"/>
      <c r="X70" s="1688" t="s">
        <v>803</v>
      </c>
      <c r="Y70" s="1628"/>
      <c r="Z70" s="1623"/>
      <c r="AA70" s="1622"/>
      <c r="AB70" s="1625" t="s">
        <v>1178</v>
      </c>
      <c r="AC70" s="1623"/>
      <c r="AD70" s="1623"/>
      <c r="AE70" s="1623"/>
      <c r="AF70" s="1623"/>
      <c r="AH70" s="1622"/>
      <c r="AI70" s="1624" t="s">
        <v>1703</v>
      </c>
      <c r="AJ70" s="1688" t="s">
        <v>589</v>
      </c>
      <c r="AK70" s="1621"/>
      <c r="AL70" s="1618" t="s">
        <v>1233</v>
      </c>
      <c r="AM70" s="1623"/>
      <c r="AN70" s="1623"/>
      <c r="AO70" s="1623"/>
      <c r="AP70" s="1623"/>
      <c r="AQ70" s="1625"/>
      <c r="AR70" s="1624" t="s">
        <v>1704</v>
      </c>
      <c r="AS70" s="1623"/>
      <c r="AT70" s="1622"/>
      <c r="AU70" s="1688" t="s">
        <v>833</v>
      </c>
      <c r="AV70" s="1628"/>
      <c r="AW70" s="1623"/>
      <c r="AX70" s="1628"/>
      <c r="AY70" s="1630" t="s">
        <v>1258</v>
      </c>
      <c r="AZ70" s="1623"/>
      <c r="BA70" s="1623"/>
      <c r="BB70" s="1623"/>
      <c r="BC70" s="1623"/>
      <c r="BE70" s="1679"/>
      <c r="BF70" s="1624" t="s">
        <v>1708</v>
      </c>
      <c r="BG70" s="1619" t="s">
        <v>1709</v>
      </c>
      <c r="BH70" s="1628"/>
      <c r="BI70" s="1630" t="s">
        <v>1205</v>
      </c>
      <c r="BJ70" s="1623"/>
      <c r="BK70" s="1623"/>
      <c r="BL70" s="1623"/>
      <c r="BM70" s="1623"/>
      <c r="BN70" s="1689"/>
      <c r="BO70" s="1632" t="s">
        <v>1705</v>
      </c>
      <c r="BP70" s="1623"/>
      <c r="BQ70" s="1622"/>
    </row>
    <row r="71" spans="1:69" ht="18" customHeight="1">
      <c r="A71" s="1634">
        <v>42370</v>
      </c>
      <c r="B71" s="1635">
        <v>42370</v>
      </c>
      <c r="C71" s="1636">
        <v>42370</v>
      </c>
      <c r="D71" s="367">
        <v>97</v>
      </c>
      <c r="E71" s="367">
        <v>97</v>
      </c>
      <c r="F71" s="367" t="s">
        <v>22</v>
      </c>
      <c r="G71" s="367" t="s">
        <v>22</v>
      </c>
      <c r="H71" s="367">
        <v>97</v>
      </c>
      <c r="I71" s="367" t="s">
        <v>22</v>
      </c>
      <c r="J71" s="367">
        <v>97</v>
      </c>
      <c r="K71" s="367" t="s">
        <v>21</v>
      </c>
      <c r="L71" s="367" t="s">
        <v>21</v>
      </c>
      <c r="M71" s="367">
        <v>259917</v>
      </c>
      <c r="N71" s="367">
        <v>261683</v>
      </c>
      <c r="O71" s="367">
        <v>201123</v>
      </c>
      <c r="P71" s="367">
        <v>16566</v>
      </c>
      <c r="Q71" s="367">
        <v>43994</v>
      </c>
      <c r="R71" s="367">
        <v>25397</v>
      </c>
      <c r="S71" s="367">
        <v>18597</v>
      </c>
      <c r="T71" s="367">
        <v>362</v>
      </c>
      <c r="U71" s="367">
        <v>31027</v>
      </c>
      <c r="V71" s="1637">
        <v>42370</v>
      </c>
      <c r="W71" s="1638">
        <v>42370</v>
      </c>
      <c r="X71" s="1634">
        <v>42370</v>
      </c>
      <c r="Y71" s="1635">
        <v>42370</v>
      </c>
      <c r="Z71" s="1636">
        <v>42370</v>
      </c>
      <c r="AA71" s="367">
        <v>316</v>
      </c>
      <c r="AB71" s="367">
        <v>316</v>
      </c>
      <c r="AC71" s="367">
        <v>316</v>
      </c>
      <c r="AD71" s="367" t="s">
        <v>21</v>
      </c>
      <c r="AE71" s="367" t="s">
        <v>21</v>
      </c>
      <c r="AF71" s="367" t="s">
        <v>21</v>
      </c>
      <c r="AG71" s="367" t="s">
        <v>21</v>
      </c>
      <c r="AH71" s="367" t="s">
        <v>21</v>
      </c>
      <c r="AI71" s="367" t="s">
        <v>21</v>
      </c>
      <c r="AJ71" s="367" t="s">
        <v>21</v>
      </c>
      <c r="AK71" s="367" t="s">
        <v>21</v>
      </c>
      <c r="AL71" s="367" t="s">
        <v>21</v>
      </c>
      <c r="AM71" s="367" t="s">
        <v>21</v>
      </c>
      <c r="AN71" s="367" t="s">
        <v>21</v>
      </c>
      <c r="AO71" s="367" t="s">
        <v>21</v>
      </c>
      <c r="AP71" s="367" t="s">
        <v>21</v>
      </c>
      <c r="AQ71" s="367" t="s">
        <v>21</v>
      </c>
      <c r="AR71" s="367" t="s">
        <v>21</v>
      </c>
      <c r="AS71" s="1637">
        <v>42370</v>
      </c>
      <c r="AT71" s="1638">
        <v>42370</v>
      </c>
      <c r="AU71" s="1634">
        <v>42370</v>
      </c>
      <c r="AV71" s="1635">
        <v>42370</v>
      </c>
      <c r="AW71" s="1636">
        <v>42370</v>
      </c>
      <c r="AX71" s="367">
        <v>21434</v>
      </c>
      <c r="AY71" s="367">
        <v>18474</v>
      </c>
      <c r="AZ71" s="367">
        <v>17521</v>
      </c>
      <c r="BA71" s="367" t="s">
        <v>21</v>
      </c>
      <c r="BB71" s="367">
        <v>953</v>
      </c>
      <c r="BC71" s="367">
        <v>953</v>
      </c>
      <c r="BD71" s="367" t="s">
        <v>21</v>
      </c>
      <c r="BE71" s="367">
        <v>2947</v>
      </c>
      <c r="BF71" s="367">
        <v>308</v>
      </c>
      <c r="BG71" s="367">
        <v>12176</v>
      </c>
      <c r="BH71" s="367">
        <v>12196</v>
      </c>
      <c r="BI71" s="367">
        <v>12196</v>
      </c>
      <c r="BJ71" s="367" t="s">
        <v>21</v>
      </c>
      <c r="BK71" s="367" t="s">
        <v>21</v>
      </c>
      <c r="BL71" s="367" t="s">
        <v>21</v>
      </c>
      <c r="BM71" s="367" t="s">
        <v>21</v>
      </c>
      <c r="BN71" s="367" t="s">
        <v>21</v>
      </c>
      <c r="BO71" s="367">
        <v>161</v>
      </c>
      <c r="BP71" s="1637">
        <v>42370</v>
      </c>
      <c r="BQ71" s="1638">
        <v>42370</v>
      </c>
    </row>
    <row r="72" spans="1:69" ht="15" customHeight="1">
      <c r="A72" s="1640"/>
      <c r="B72" s="1641">
        <v>42736</v>
      </c>
      <c r="C72" s="1642"/>
      <c r="D72" s="369">
        <v>80</v>
      </c>
      <c r="E72" s="369">
        <v>80</v>
      </c>
      <c r="F72" s="369" t="s">
        <v>22</v>
      </c>
      <c r="G72" s="369" t="s">
        <v>22</v>
      </c>
      <c r="H72" s="369">
        <v>80</v>
      </c>
      <c r="I72" s="369" t="s">
        <v>22</v>
      </c>
      <c r="J72" s="369">
        <v>80</v>
      </c>
      <c r="K72" s="369" t="s">
        <v>21</v>
      </c>
      <c r="L72" s="369" t="s">
        <v>21</v>
      </c>
      <c r="M72" s="369">
        <v>224123</v>
      </c>
      <c r="N72" s="369">
        <v>225675</v>
      </c>
      <c r="O72" s="369">
        <v>166042</v>
      </c>
      <c r="P72" s="369">
        <v>13842</v>
      </c>
      <c r="Q72" s="369">
        <v>45791</v>
      </c>
      <c r="R72" s="369">
        <v>21814</v>
      </c>
      <c r="S72" s="369">
        <v>23977</v>
      </c>
      <c r="T72" s="369">
        <v>762</v>
      </c>
      <c r="U72" s="369">
        <v>28631</v>
      </c>
      <c r="V72" s="1643">
        <v>42736</v>
      </c>
      <c r="W72" s="1644">
        <v>42736</v>
      </c>
      <c r="X72" s="1640"/>
      <c r="Y72" s="1641">
        <v>42736</v>
      </c>
      <c r="Z72" s="1642"/>
      <c r="AA72" s="369">
        <v>443</v>
      </c>
      <c r="AB72" s="369">
        <v>443</v>
      </c>
      <c r="AC72" s="369">
        <v>443</v>
      </c>
      <c r="AD72" s="369" t="s">
        <v>21</v>
      </c>
      <c r="AE72" s="369" t="s">
        <v>21</v>
      </c>
      <c r="AF72" s="369" t="s">
        <v>21</v>
      </c>
      <c r="AG72" s="369" t="s">
        <v>21</v>
      </c>
      <c r="AH72" s="369" t="s">
        <v>21</v>
      </c>
      <c r="AI72" s="369" t="s">
        <v>21</v>
      </c>
      <c r="AJ72" s="369" t="s">
        <v>21</v>
      </c>
      <c r="AK72" s="369" t="s">
        <v>21</v>
      </c>
      <c r="AL72" s="369" t="s">
        <v>21</v>
      </c>
      <c r="AM72" s="369" t="s">
        <v>21</v>
      </c>
      <c r="AN72" s="369" t="s">
        <v>21</v>
      </c>
      <c r="AO72" s="369" t="s">
        <v>21</v>
      </c>
      <c r="AP72" s="369" t="s">
        <v>21</v>
      </c>
      <c r="AQ72" s="369" t="s">
        <v>21</v>
      </c>
      <c r="AR72" s="369" t="s">
        <v>21</v>
      </c>
      <c r="AS72" s="1643">
        <v>42736</v>
      </c>
      <c r="AT72" s="1644">
        <v>42736</v>
      </c>
      <c r="AU72" s="1640"/>
      <c r="AV72" s="1641">
        <v>42736</v>
      </c>
      <c r="AW72" s="1642"/>
      <c r="AX72" s="369">
        <v>17965</v>
      </c>
      <c r="AY72" s="369">
        <v>15827</v>
      </c>
      <c r="AZ72" s="369">
        <v>14764</v>
      </c>
      <c r="BA72" s="369" t="s">
        <v>21</v>
      </c>
      <c r="BB72" s="369">
        <v>1063</v>
      </c>
      <c r="BC72" s="369">
        <v>1063</v>
      </c>
      <c r="BD72" s="369" t="s">
        <v>21</v>
      </c>
      <c r="BE72" s="369">
        <v>2171</v>
      </c>
      <c r="BF72" s="369">
        <v>275</v>
      </c>
      <c r="BG72" s="369">
        <v>13365</v>
      </c>
      <c r="BH72" s="369">
        <v>13235</v>
      </c>
      <c r="BI72" s="369">
        <v>13235</v>
      </c>
      <c r="BJ72" s="369" t="s">
        <v>21</v>
      </c>
      <c r="BK72" s="369" t="s">
        <v>21</v>
      </c>
      <c r="BL72" s="369" t="s">
        <v>21</v>
      </c>
      <c r="BM72" s="369" t="s">
        <v>21</v>
      </c>
      <c r="BN72" s="369" t="s">
        <v>21</v>
      </c>
      <c r="BO72" s="369">
        <v>291</v>
      </c>
      <c r="BP72" s="1643">
        <v>42736</v>
      </c>
      <c r="BQ72" s="1644">
        <v>42736</v>
      </c>
    </row>
    <row r="73" spans="1:69" ht="15" customHeight="1">
      <c r="A73" s="1640"/>
      <c r="B73" s="1641">
        <v>43101</v>
      </c>
      <c r="C73" s="1642"/>
      <c r="D73" s="369">
        <v>83</v>
      </c>
      <c r="E73" s="369">
        <v>82</v>
      </c>
      <c r="F73" s="369" t="s">
        <v>22</v>
      </c>
      <c r="G73" s="369" t="s">
        <v>22</v>
      </c>
      <c r="H73" s="369">
        <v>82</v>
      </c>
      <c r="I73" s="369" t="s">
        <v>22</v>
      </c>
      <c r="J73" s="369">
        <v>82</v>
      </c>
      <c r="K73" s="369" t="s">
        <v>21</v>
      </c>
      <c r="L73" s="369">
        <v>1</v>
      </c>
      <c r="M73" s="369">
        <v>208927</v>
      </c>
      <c r="N73" s="369">
        <v>210289</v>
      </c>
      <c r="O73" s="369">
        <v>157342</v>
      </c>
      <c r="P73" s="369">
        <v>13171</v>
      </c>
      <c r="Q73" s="369">
        <v>39776</v>
      </c>
      <c r="R73" s="369">
        <v>22539</v>
      </c>
      <c r="S73" s="369">
        <v>17237</v>
      </c>
      <c r="T73" s="369">
        <v>178</v>
      </c>
      <c r="U73" s="369">
        <v>27019</v>
      </c>
      <c r="V73" s="1643">
        <v>43101</v>
      </c>
      <c r="W73" s="1644">
        <v>43101</v>
      </c>
      <c r="X73" s="1640"/>
      <c r="Y73" s="1641">
        <v>43101</v>
      </c>
      <c r="Z73" s="1642"/>
      <c r="AA73" s="369">
        <v>467</v>
      </c>
      <c r="AB73" s="369">
        <v>467</v>
      </c>
      <c r="AC73" s="369">
        <v>467</v>
      </c>
      <c r="AD73" s="369" t="s">
        <v>21</v>
      </c>
      <c r="AE73" s="369" t="s">
        <v>21</v>
      </c>
      <c r="AF73" s="369" t="s">
        <v>21</v>
      </c>
      <c r="AG73" s="369" t="s">
        <v>21</v>
      </c>
      <c r="AH73" s="369" t="s">
        <v>21</v>
      </c>
      <c r="AI73" s="369" t="s">
        <v>21</v>
      </c>
      <c r="AJ73" s="369" t="s">
        <v>21</v>
      </c>
      <c r="AK73" s="369" t="s">
        <v>21</v>
      </c>
      <c r="AL73" s="369" t="s">
        <v>21</v>
      </c>
      <c r="AM73" s="369" t="s">
        <v>21</v>
      </c>
      <c r="AN73" s="369" t="s">
        <v>21</v>
      </c>
      <c r="AO73" s="369" t="s">
        <v>21</v>
      </c>
      <c r="AP73" s="369" t="s">
        <v>21</v>
      </c>
      <c r="AQ73" s="369" t="s">
        <v>21</v>
      </c>
      <c r="AR73" s="369" t="s">
        <v>21</v>
      </c>
      <c r="AS73" s="1643">
        <v>43101</v>
      </c>
      <c r="AT73" s="1644">
        <v>43101</v>
      </c>
      <c r="AU73" s="1640"/>
      <c r="AV73" s="1641">
        <v>43101</v>
      </c>
      <c r="AW73" s="1642"/>
      <c r="AX73" s="369">
        <v>14525</v>
      </c>
      <c r="AY73" s="369">
        <v>14518</v>
      </c>
      <c r="AZ73" s="369">
        <v>13362</v>
      </c>
      <c r="BA73" s="369" t="s">
        <v>21</v>
      </c>
      <c r="BB73" s="369">
        <v>1156</v>
      </c>
      <c r="BC73" s="369">
        <v>1156</v>
      </c>
      <c r="BD73" s="369" t="s">
        <v>21</v>
      </c>
      <c r="BE73" s="369" t="s">
        <v>21</v>
      </c>
      <c r="BF73" s="369">
        <v>282</v>
      </c>
      <c r="BG73" s="369">
        <v>13237</v>
      </c>
      <c r="BH73" s="369">
        <v>13064</v>
      </c>
      <c r="BI73" s="369">
        <v>13064</v>
      </c>
      <c r="BJ73" s="369" t="s">
        <v>21</v>
      </c>
      <c r="BK73" s="369" t="s">
        <v>21</v>
      </c>
      <c r="BL73" s="369" t="s">
        <v>21</v>
      </c>
      <c r="BM73" s="369" t="s">
        <v>21</v>
      </c>
      <c r="BN73" s="369" t="s">
        <v>21</v>
      </c>
      <c r="BO73" s="369">
        <v>464</v>
      </c>
      <c r="BP73" s="1643">
        <v>43101</v>
      </c>
      <c r="BQ73" s="1644">
        <v>43101</v>
      </c>
    </row>
    <row r="74" spans="1:69" ht="15" customHeight="1">
      <c r="A74" s="1646">
        <v>43586</v>
      </c>
      <c r="B74" s="1641">
        <v>43586</v>
      </c>
      <c r="C74" s="1647">
        <v>43586</v>
      </c>
      <c r="D74" s="369">
        <v>82</v>
      </c>
      <c r="E74" s="369">
        <v>84</v>
      </c>
      <c r="F74" s="369" t="s">
        <v>22</v>
      </c>
      <c r="G74" s="369" t="s">
        <v>22</v>
      </c>
      <c r="H74" s="369">
        <v>84</v>
      </c>
      <c r="I74" s="369" t="s">
        <v>22</v>
      </c>
      <c r="J74" s="369">
        <v>84</v>
      </c>
      <c r="K74" s="369" t="s">
        <v>21</v>
      </c>
      <c r="L74" s="369" t="s">
        <v>21</v>
      </c>
      <c r="M74" s="369">
        <v>192453</v>
      </c>
      <c r="N74" s="369">
        <v>192380</v>
      </c>
      <c r="O74" s="369">
        <v>147468</v>
      </c>
      <c r="P74" s="369">
        <v>6704</v>
      </c>
      <c r="Q74" s="369">
        <v>38208</v>
      </c>
      <c r="R74" s="369">
        <v>21217</v>
      </c>
      <c r="S74" s="369">
        <v>16991</v>
      </c>
      <c r="T74" s="369">
        <v>128</v>
      </c>
      <c r="U74" s="369">
        <v>26799</v>
      </c>
      <c r="V74" s="1643">
        <v>43586</v>
      </c>
      <c r="W74" s="1644">
        <v>43586</v>
      </c>
      <c r="X74" s="1646">
        <v>43586</v>
      </c>
      <c r="Y74" s="1641">
        <v>43586</v>
      </c>
      <c r="Z74" s="1647">
        <v>43586</v>
      </c>
      <c r="AA74" s="369">
        <v>458</v>
      </c>
      <c r="AB74" s="369">
        <v>458</v>
      </c>
      <c r="AC74" s="369">
        <v>458</v>
      </c>
      <c r="AD74" s="369" t="s">
        <v>21</v>
      </c>
      <c r="AE74" s="369" t="s">
        <v>21</v>
      </c>
      <c r="AF74" s="369" t="s">
        <v>21</v>
      </c>
      <c r="AG74" s="369" t="s">
        <v>21</v>
      </c>
      <c r="AH74" s="369" t="s">
        <v>21</v>
      </c>
      <c r="AI74" s="369" t="s">
        <v>21</v>
      </c>
      <c r="AJ74" s="369" t="s">
        <v>21</v>
      </c>
      <c r="AK74" s="369" t="s">
        <v>21</v>
      </c>
      <c r="AL74" s="369" t="s">
        <v>21</v>
      </c>
      <c r="AM74" s="369" t="s">
        <v>21</v>
      </c>
      <c r="AN74" s="369" t="s">
        <v>21</v>
      </c>
      <c r="AO74" s="369" t="s">
        <v>21</v>
      </c>
      <c r="AP74" s="369" t="s">
        <v>21</v>
      </c>
      <c r="AQ74" s="369" t="s">
        <v>21</v>
      </c>
      <c r="AR74" s="369" t="s">
        <v>21</v>
      </c>
      <c r="AS74" s="1643">
        <v>43586</v>
      </c>
      <c r="AT74" s="1644">
        <v>43586</v>
      </c>
      <c r="AU74" s="1646">
        <v>43586</v>
      </c>
      <c r="AV74" s="1641">
        <v>43586</v>
      </c>
      <c r="AW74" s="1647">
        <v>43586</v>
      </c>
      <c r="AX74" s="369">
        <v>14170</v>
      </c>
      <c r="AY74" s="369">
        <v>14190</v>
      </c>
      <c r="AZ74" s="369">
        <v>11479</v>
      </c>
      <c r="BA74" s="369">
        <v>1497</v>
      </c>
      <c r="BB74" s="369">
        <v>1214</v>
      </c>
      <c r="BC74" s="369">
        <v>1214</v>
      </c>
      <c r="BD74" s="369" t="s">
        <v>21</v>
      </c>
      <c r="BE74" s="369" t="s">
        <v>21</v>
      </c>
      <c r="BF74" s="369">
        <v>262</v>
      </c>
      <c r="BG74" s="369">
        <v>13534</v>
      </c>
      <c r="BH74" s="369">
        <v>13574</v>
      </c>
      <c r="BI74" s="369">
        <v>13574</v>
      </c>
      <c r="BJ74" s="369" t="s">
        <v>21</v>
      </c>
      <c r="BK74" s="369" t="s">
        <v>21</v>
      </c>
      <c r="BL74" s="369" t="s">
        <v>21</v>
      </c>
      <c r="BM74" s="369" t="s">
        <v>21</v>
      </c>
      <c r="BN74" s="369" t="s">
        <v>21</v>
      </c>
      <c r="BO74" s="369">
        <v>424</v>
      </c>
      <c r="BP74" s="1643">
        <v>43586</v>
      </c>
      <c r="BQ74" s="1644">
        <v>43586</v>
      </c>
    </row>
    <row r="75" spans="1:69" ht="15" customHeight="1">
      <c r="A75" s="1640"/>
      <c r="B75" s="1641">
        <v>43831</v>
      </c>
      <c r="C75" s="1642"/>
      <c r="D75" s="369">
        <v>65</v>
      </c>
      <c r="E75" s="369">
        <v>65</v>
      </c>
      <c r="F75" s="369" t="s">
        <v>22</v>
      </c>
      <c r="G75" s="369" t="s">
        <v>22</v>
      </c>
      <c r="H75" s="369">
        <v>65</v>
      </c>
      <c r="I75" s="369" t="s">
        <v>22</v>
      </c>
      <c r="J75" s="369">
        <v>65</v>
      </c>
      <c r="K75" s="369" t="s">
        <v>21</v>
      </c>
      <c r="L75" s="369" t="s">
        <v>21</v>
      </c>
      <c r="M75" s="369">
        <v>171239</v>
      </c>
      <c r="N75" s="369">
        <v>171850</v>
      </c>
      <c r="O75" s="369">
        <v>130285</v>
      </c>
      <c r="P75" s="369">
        <v>7251</v>
      </c>
      <c r="Q75" s="369">
        <v>34314</v>
      </c>
      <c r="R75" s="369">
        <v>20652</v>
      </c>
      <c r="S75" s="369">
        <v>13662</v>
      </c>
      <c r="T75" s="369">
        <v>100</v>
      </c>
      <c r="U75" s="369">
        <v>26028</v>
      </c>
      <c r="V75" s="1643">
        <v>43831</v>
      </c>
      <c r="W75" s="1644">
        <v>43831</v>
      </c>
      <c r="X75" s="1640"/>
      <c r="Y75" s="1641">
        <v>43831</v>
      </c>
      <c r="Z75" s="1642"/>
      <c r="AA75" s="369">
        <v>357</v>
      </c>
      <c r="AB75" s="369">
        <v>357</v>
      </c>
      <c r="AC75" s="369">
        <v>357</v>
      </c>
      <c r="AD75" s="369" t="s">
        <v>21</v>
      </c>
      <c r="AE75" s="369" t="s">
        <v>21</v>
      </c>
      <c r="AF75" s="369" t="s">
        <v>21</v>
      </c>
      <c r="AG75" s="369" t="s">
        <v>21</v>
      </c>
      <c r="AH75" s="369" t="s">
        <v>21</v>
      </c>
      <c r="AI75" s="369" t="s">
        <v>21</v>
      </c>
      <c r="AJ75" s="369" t="s">
        <v>21</v>
      </c>
      <c r="AK75" s="369" t="s">
        <v>21</v>
      </c>
      <c r="AL75" s="369" t="s">
        <v>21</v>
      </c>
      <c r="AM75" s="369" t="s">
        <v>21</v>
      </c>
      <c r="AN75" s="369" t="s">
        <v>21</v>
      </c>
      <c r="AO75" s="369" t="s">
        <v>21</v>
      </c>
      <c r="AP75" s="369" t="s">
        <v>21</v>
      </c>
      <c r="AQ75" s="369" t="s">
        <v>21</v>
      </c>
      <c r="AR75" s="369" t="s">
        <v>21</v>
      </c>
      <c r="AS75" s="1643">
        <v>43831</v>
      </c>
      <c r="AT75" s="1644">
        <v>43831</v>
      </c>
      <c r="AU75" s="1640"/>
      <c r="AV75" s="1641">
        <v>43831</v>
      </c>
      <c r="AW75" s="1642"/>
      <c r="AX75" s="369">
        <v>11739</v>
      </c>
      <c r="AY75" s="369">
        <v>11685</v>
      </c>
      <c r="AZ75" s="369">
        <v>9198</v>
      </c>
      <c r="BA75" s="369">
        <v>1748</v>
      </c>
      <c r="BB75" s="369">
        <v>739</v>
      </c>
      <c r="BC75" s="369">
        <v>739</v>
      </c>
      <c r="BD75" s="369" t="s">
        <v>21</v>
      </c>
      <c r="BE75" s="369" t="s">
        <v>21</v>
      </c>
      <c r="BF75" s="369">
        <v>316</v>
      </c>
      <c r="BG75" s="369">
        <v>8831</v>
      </c>
      <c r="BH75" s="369">
        <v>9255</v>
      </c>
      <c r="BI75" s="369">
        <v>9255</v>
      </c>
      <c r="BJ75" s="369" t="s">
        <v>21</v>
      </c>
      <c r="BK75" s="369" t="s">
        <v>21</v>
      </c>
      <c r="BL75" s="369" t="s">
        <v>21</v>
      </c>
      <c r="BM75" s="369" t="s">
        <v>21</v>
      </c>
      <c r="BN75" s="369" t="s">
        <v>21</v>
      </c>
      <c r="BO75" s="369" t="s">
        <v>21</v>
      </c>
      <c r="BP75" s="1643">
        <v>43831</v>
      </c>
      <c r="BQ75" s="1644">
        <v>43831</v>
      </c>
    </row>
    <row r="76" spans="1:69" ht="7.5" customHeight="1">
      <c r="A76" s="1640"/>
      <c r="B76" s="1648"/>
      <c r="C76" s="1642"/>
      <c r="D76" s="371"/>
      <c r="E76" s="371"/>
      <c r="F76" s="371"/>
      <c r="G76" s="371"/>
      <c r="H76" s="371"/>
      <c r="I76" s="371"/>
      <c r="J76" s="371"/>
      <c r="K76" s="371"/>
      <c r="L76" s="371"/>
      <c r="M76" s="371"/>
      <c r="N76" s="371"/>
      <c r="O76" s="371"/>
      <c r="P76" s="371"/>
      <c r="Q76" s="371"/>
      <c r="R76" s="371"/>
      <c r="S76" s="371"/>
      <c r="T76" s="371"/>
      <c r="U76" s="371"/>
      <c r="V76" s="1649"/>
      <c r="W76" s="1625"/>
      <c r="X76" s="1640"/>
      <c r="Y76" s="1648"/>
      <c r="Z76" s="1642"/>
      <c r="AA76" s="371"/>
      <c r="AB76" s="371"/>
      <c r="AC76" s="371"/>
      <c r="AD76" s="371"/>
      <c r="AE76" s="371"/>
      <c r="AF76" s="371"/>
      <c r="AG76" s="371"/>
      <c r="AH76" s="371"/>
      <c r="AI76" s="371"/>
      <c r="AJ76" s="371"/>
      <c r="AK76" s="371"/>
      <c r="AL76" s="371"/>
      <c r="AM76" s="371"/>
      <c r="AN76" s="371"/>
      <c r="AO76" s="371"/>
      <c r="AP76" s="371"/>
      <c r="AQ76" s="371"/>
      <c r="AR76" s="371"/>
      <c r="AS76" s="1649"/>
      <c r="AT76" s="1625"/>
      <c r="AU76" s="1640"/>
      <c r="AV76" s="1648"/>
      <c r="AW76" s="1642"/>
      <c r="AX76" s="371"/>
      <c r="AY76" s="371"/>
      <c r="AZ76" s="371"/>
      <c r="BA76" s="371"/>
      <c r="BB76" s="371"/>
      <c r="BC76" s="371"/>
      <c r="BD76" s="371"/>
      <c r="BE76" s="371"/>
      <c r="BF76" s="371"/>
      <c r="BG76" s="371"/>
      <c r="BH76" s="371"/>
      <c r="BI76" s="371"/>
      <c r="BJ76" s="371"/>
      <c r="BK76" s="371"/>
      <c r="BL76" s="371"/>
      <c r="BM76" s="371"/>
      <c r="BN76" s="371"/>
      <c r="BO76" s="371"/>
      <c r="BP76" s="1649"/>
      <c r="BQ76" s="1625"/>
    </row>
    <row r="77" spans="1:69" ht="15" customHeight="1">
      <c r="A77" s="1650">
        <v>43191</v>
      </c>
      <c r="B77" s="1651">
        <v>43191</v>
      </c>
      <c r="C77" s="1652">
        <v>43191</v>
      </c>
      <c r="D77" s="372">
        <v>83</v>
      </c>
      <c r="E77" s="372">
        <v>84</v>
      </c>
      <c r="F77" s="372" t="s">
        <v>22</v>
      </c>
      <c r="G77" s="372" t="s">
        <v>22</v>
      </c>
      <c r="H77" s="372">
        <v>84</v>
      </c>
      <c r="I77" s="372" t="s">
        <v>22</v>
      </c>
      <c r="J77" s="372">
        <v>84</v>
      </c>
      <c r="K77" s="372" t="s">
        <v>21</v>
      </c>
      <c r="L77" s="372" t="s">
        <v>21</v>
      </c>
      <c r="M77" s="372">
        <v>202263</v>
      </c>
      <c r="N77" s="372">
        <v>206128</v>
      </c>
      <c r="O77" s="372">
        <v>156172</v>
      </c>
      <c r="P77" s="372">
        <v>10782</v>
      </c>
      <c r="Q77" s="372">
        <v>39174</v>
      </c>
      <c r="R77" s="372">
        <v>21950</v>
      </c>
      <c r="S77" s="372">
        <v>17224</v>
      </c>
      <c r="T77" s="372">
        <v>158</v>
      </c>
      <c r="U77" s="372">
        <v>22744</v>
      </c>
      <c r="V77" s="1653">
        <v>43191</v>
      </c>
      <c r="W77" s="1654">
        <v>43191</v>
      </c>
      <c r="X77" s="1650">
        <v>43191</v>
      </c>
      <c r="Y77" s="1651">
        <v>43191</v>
      </c>
      <c r="Z77" s="1652">
        <v>43191</v>
      </c>
      <c r="AA77" s="372">
        <v>450</v>
      </c>
      <c r="AB77" s="372">
        <v>450</v>
      </c>
      <c r="AC77" s="372">
        <v>450</v>
      </c>
      <c r="AD77" s="372" t="s">
        <v>21</v>
      </c>
      <c r="AE77" s="372" t="s">
        <v>21</v>
      </c>
      <c r="AF77" s="372" t="s">
        <v>21</v>
      </c>
      <c r="AG77" s="372" t="s">
        <v>21</v>
      </c>
      <c r="AH77" s="372" t="s">
        <v>21</v>
      </c>
      <c r="AI77" s="372" t="s">
        <v>21</v>
      </c>
      <c r="AJ77" s="372" t="s">
        <v>21</v>
      </c>
      <c r="AK77" s="372" t="s">
        <v>21</v>
      </c>
      <c r="AL77" s="372" t="s">
        <v>21</v>
      </c>
      <c r="AM77" s="372" t="s">
        <v>21</v>
      </c>
      <c r="AN77" s="372" t="s">
        <v>21</v>
      </c>
      <c r="AO77" s="372" t="s">
        <v>21</v>
      </c>
      <c r="AP77" s="372" t="s">
        <v>21</v>
      </c>
      <c r="AQ77" s="372" t="s">
        <v>21</v>
      </c>
      <c r="AR77" s="372" t="s">
        <v>21</v>
      </c>
      <c r="AS77" s="1653">
        <v>43191</v>
      </c>
      <c r="AT77" s="1654">
        <v>43191</v>
      </c>
      <c r="AU77" s="1650">
        <v>43191</v>
      </c>
      <c r="AV77" s="1651">
        <v>43191</v>
      </c>
      <c r="AW77" s="1652">
        <v>43191</v>
      </c>
      <c r="AX77" s="372">
        <v>13758</v>
      </c>
      <c r="AY77" s="372">
        <v>13807</v>
      </c>
      <c r="AZ77" s="372">
        <v>12642</v>
      </c>
      <c r="BA77" s="372">
        <v>29</v>
      </c>
      <c r="BB77" s="372">
        <v>1136</v>
      </c>
      <c r="BC77" s="372">
        <v>1136</v>
      </c>
      <c r="BD77" s="372" t="s">
        <v>21</v>
      </c>
      <c r="BE77" s="372" t="s">
        <v>21</v>
      </c>
      <c r="BF77" s="372">
        <v>236</v>
      </c>
      <c r="BG77" s="372">
        <v>13509</v>
      </c>
      <c r="BH77" s="372">
        <v>13478</v>
      </c>
      <c r="BI77" s="372">
        <v>13478</v>
      </c>
      <c r="BJ77" s="372" t="s">
        <v>21</v>
      </c>
      <c r="BK77" s="372" t="s">
        <v>21</v>
      </c>
      <c r="BL77" s="372" t="s">
        <v>21</v>
      </c>
      <c r="BM77" s="372" t="s">
        <v>21</v>
      </c>
      <c r="BN77" s="372" t="s">
        <v>21</v>
      </c>
      <c r="BO77" s="372">
        <v>80</v>
      </c>
      <c r="BP77" s="1653">
        <v>43191</v>
      </c>
      <c r="BQ77" s="1654">
        <v>43191</v>
      </c>
    </row>
    <row r="78" spans="1:69" ht="15" customHeight="1">
      <c r="A78" s="1650">
        <v>43586</v>
      </c>
      <c r="B78" s="1651">
        <v>43586</v>
      </c>
      <c r="C78" s="1652">
        <v>43586</v>
      </c>
      <c r="D78" s="372">
        <v>82</v>
      </c>
      <c r="E78" s="372">
        <v>82</v>
      </c>
      <c r="F78" s="372" t="s">
        <v>22</v>
      </c>
      <c r="G78" s="372" t="s">
        <v>22</v>
      </c>
      <c r="H78" s="372">
        <v>82</v>
      </c>
      <c r="I78" s="372" t="s">
        <v>22</v>
      </c>
      <c r="J78" s="372">
        <v>82</v>
      </c>
      <c r="K78" s="372" t="s">
        <v>21</v>
      </c>
      <c r="L78" s="372" t="s">
        <v>21</v>
      </c>
      <c r="M78" s="372">
        <v>187210</v>
      </c>
      <c r="N78" s="372">
        <v>187186</v>
      </c>
      <c r="O78" s="372">
        <v>143603</v>
      </c>
      <c r="P78" s="372">
        <v>6278</v>
      </c>
      <c r="Q78" s="372">
        <v>37305</v>
      </c>
      <c r="R78" s="372">
        <v>21640</v>
      </c>
      <c r="S78" s="372">
        <v>15665</v>
      </c>
      <c r="T78" s="372">
        <v>100</v>
      </c>
      <c r="U78" s="372">
        <v>22544</v>
      </c>
      <c r="V78" s="1653">
        <v>43586</v>
      </c>
      <c r="W78" s="1654">
        <v>43586</v>
      </c>
      <c r="X78" s="1650">
        <v>43586</v>
      </c>
      <c r="Y78" s="1651">
        <v>43586</v>
      </c>
      <c r="Z78" s="1652">
        <v>43586</v>
      </c>
      <c r="AA78" s="372">
        <v>433</v>
      </c>
      <c r="AB78" s="372">
        <v>433</v>
      </c>
      <c r="AC78" s="372">
        <v>433</v>
      </c>
      <c r="AD78" s="372" t="s">
        <v>21</v>
      </c>
      <c r="AE78" s="372" t="s">
        <v>21</v>
      </c>
      <c r="AF78" s="372" t="s">
        <v>21</v>
      </c>
      <c r="AG78" s="372" t="s">
        <v>21</v>
      </c>
      <c r="AH78" s="372" t="s">
        <v>21</v>
      </c>
      <c r="AI78" s="372" t="s">
        <v>21</v>
      </c>
      <c r="AJ78" s="372" t="s">
        <v>21</v>
      </c>
      <c r="AK78" s="372" t="s">
        <v>21</v>
      </c>
      <c r="AL78" s="372" t="s">
        <v>21</v>
      </c>
      <c r="AM78" s="372" t="s">
        <v>21</v>
      </c>
      <c r="AN78" s="372" t="s">
        <v>21</v>
      </c>
      <c r="AO78" s="372" t="s">
        <v>21</v>
      </c>
      <c r="AP78" s="372" t="s">
        <v>21</v>
      </c>
      <c r="AQ78" s="372" t="s">
        <v>21</v>
      </c>
      <c r="AR78" s="372" t="s">
        <v>21</v>
      </c>
      <c r="AS78" s="1653">
        <v>43586</v>
      </c>
      <c r="AT78" s="1654">
        <v>43586</v>
      </c>
      <c r="AU78" s="1650">
        <v>43586</v>
      </c>
      <c r="AV78" s="1651">
        <v>43586</v>
      </c>
      <c r="AW78" s="1652">
        <v>43586</v>
      </c>
      <c r="AX78" s="372">
        <v>14056</v>
      </c>
      <c r="AY78" s="372">
        <v>14044</v>
      </c>
      <c r="AZ78" s="372">
        <v>10989</v>
      </c>
      <c r="BA78" s="372">
        <v>1813</v>
      </c>
      <c r="BB78" s="372">
        <v>1242</v>
      </c>
      <c r="BC78" s="372">
        <v>1242</v>
      </c>
      <c r="BD78" s="372" t="s">
        <v>21</v>
      </c>
      <c r="BE78" s="372" t="s">
        <v>21</v>
      </c>
      <c r="BF78" s="372">
        <v>248</v>
      </c>
      <c r="BG78" s="372">
        <v>13192</v>
      </c>
      <c r="BH78" s="372">
        <v>13189</v>
      </c>
      <c r="BI78" s="372">
        <v>13189</v>
      </c>
      <c r="BJ78" s="372" t="s">
        <v>21</v>
      </c>
      <c r="BK78" s="372" t="s">
        <v>21</v>
      </c>
      <c r="BL78" s="372" t="s">
        <v>21</v>
      </c>
      <c r="BM78" s="372" t="s">
        <v>21</v>
      </c>
      <c r="BN78" s="372" t="s">
        <v>21</v>
      </c>
      <c r="BO78" s="372">
        <v>83</v>
      </c>
      <c r="BP78" s="1653">
        <v>43586</v>
      </c>
      <c r="BQ78" s="1654">
        <v>43586</v>
      </c>
    </row>
    <row r="79" spans="1:69" ht="7.5" customHeight="1">
      <c r="A79" s="1655"/>
      <c r="B79" s="1656"/>
      <c r="C79" s="1657"/>
      <c r="D79" s="372"/>
      <c r="E79" s="372"/>
      <c r="F79" s="372"/>
      <c r="G79" s="372"/>
      <c r="H79" s="372"/>
      <c r="I79" s="372"/>
      <c r="J79" s="372"/>
      <c r="K79" s="372"/>
      <c r="L79" s="372"/>
      <c r="M79" s="372"/>
      <c r="N79" s="372"/>
      <c r="O79" s="372"/>
      <c r="P79" s="372"/>
      <c r="Q79" s="372"/>
      <c r="R79" s="372"/>
      <c r="S79" s="372"/>
      <c r="T79" s="372"/>
      <c r="U79" s="372"/>
      <c r="V79" s="1649"/>
      <c r="W79" s="1625"/>
      <c r="X79" s="1655"/>
      <c r="Y79" s="1656"/>
      <c r="Z79" s="1657"/>
      <c r="AA79" s="372"/>
      <c r="AB79" s="372"/>
      <c r="AC79" s="372"/>
      <c r="AD79" s="372"/>
      <c r="AE79" s="372"/>
      <c r="AF79" s="372"/>
      <c r="AG79" s="372"/>
      <c r="AH79" s="372"/>
      <c r="AI79" s="372"/>
      <c r="AJ79" s="372"/>
      <c r="AK79" s="372"/>
      <c r="AL79" s="372"/>
      <c r="AM79" s="372"/>
      <c r="AN79" s="372"/>
      <c r="AO79" s="372"/>
      <c r="AP79" s="372"/>
      <c r="AQ79" s="372"/>
      <c r="AR79" s="372"/>
      <c r="AS79" s="1649"/>
      <c r="AT79" s="1625"/>
      <c r="AU79" s="1655"/>
      <c r="AV79" s="1656"/>
      <c r="AW79" s="1657"/>
      <c r="AX79" s="372"/>
      <c r="AY79" s="372"/>
      <c r="AZ79" s="372"/>
      <c r="BA79" s="372"/>
      <c r="BB79" s="372"/>
      <c r="BC79" s="372"/>
      <c r="BD79" s="372"/>
      <c r="BE79" s="372"/>
      <c r="BF79" s="372"/>
      <c r="BG79" s="372"/>
      <c r="BH79" s="372"/>
      <c r="BI79" s="372"/>
      <c r="BJ79" s="372"/>
      <c r="BK79" s="372"/>
      <c r="BL79" s="372"/>
      <c r="BM79" s="372"/>
      <c r="BN79" s="372"/>
      <c r="BO79" s="372"/>
      <c r="BP79" s="1649"/>
      <c r="BQ79" s="1625"/>
    </row>
    <row r="80" spans="1:69" ht="15" customHeight="1">
      <c r="A80" s="1658" t="s">
        <v>2153</v>
      </c>
      <c r="B80" s="1659" t="s">
        <v>23</v>
      </c>
      <c r="C80" s="1660" t="s">
        <v>162</v>
      </c>
      <c r="D80" s="372">
        <v>21</v>
      </c>
      <c r="E80" s="372">
        <v>21</v>
      </c>
      <c r="F80" s="372" t="s">
        <v>22</v>
      </c>
      <c r="G80" s="372" t="s">
        <v>22</v>
      </c>
      <c r="H80" s="372">
        <v>21</v>
      </c>
      <c r="I80" s="372" t="s">
        <v>22</v>
      </c>
      <c r="J80" s="372">
        <v>21</v>
      </c>
      <c r="K80" s="372" t="s">
        <v>21</v>
      </c>
      <c r="L80" s="372" t="s">
        <v>21</v>
      </c>
      <c r="M80" s="372">
        <v>36802</v>
      </c>
      <c r="N80" s="372">
        <v>40922</v>
      </c>
      <c r="O80" s="372">
        <v>30929</v>
      </c>
      <c r="P80" s="372">
        <v>694</v>
      </c>
      <c r="Q80" s="372">
        <v>9299</v>
      </c>
      <c r="R80" s="372">
        <v>5723</v>
      </c>
      <c r="S80" s="372">
        <v>3576</v>
      </c>
      <c r="T80" s="372">
        <v>100</v>
      </c>
      <c r="U80" s="372">
        <v>22544</v>
      </c>
      <c r="V80" s="1661" t="s">
        <v>24</v>
      </c>
      <c r="W80" s="1662" t="s">
        <v>2155</v>
      </c>
      <c r="X80" s="1658" t="s">
        <v>2153</v>
      </c>
      <c r="Y80" s="1659" t="s">
        <v>23</v>
      </c>
      <c r="Z80" s="1660" t="s">
        <v>162</v>
      </c>
      <c r="AA80" s="372">
        <v>95</v>
      </c>
      <c r="AB80" s="372">
        <v>95</v>
      </c>
      <c r="AC80" s="372">
        <v>95</v>
      </c>
      <c r="AD80" s="372" t="s">
        <v>21</v>
      </c>
      <c r="AE80" s="372" t="s">
        <v>21</v>
      </c>
      <c r="AF80" s="372" t="s">
        <v>21</v>
      </c>
      <c r="AG80" s="372" t="s">
        <v>21</v>
      </c>
      <c r="AH80" s="372" t="s">
        <v>21</v>
      </c>
      <c r="AI80" s="372" t="s">
        <v>21</v>
      </c>
      <c r="AJ80" s="372" t="s">
        <v>21</v>
      </c>
      <c r="AK80" s="372" t="s">
        <v>21</v>
      </c>
      <c r="AL80" s="372" t="s">
        <v>21</v>
      </c>
      <c r="AM80" s="372" t="s">
        <v>21</v>
      </c>
      <c r="AN80" s="372" t="s">
        <v>21</v>
      </c>
      <c r="AO80" s="372" t="s">
        <v>21</v>
      </c>
      <c r="AP80" s="372" t="s">
        <v>21</v>
      </c>
      <c r="AQ80" s="372" t="s">
        <v>21</v>
      </c>
      <c r="AR80" s="372" t="s">
        <v>21</v>
      </c>
      <c r="AS80" s="1661" t="s">
        <v>24</v>
      </c>
      <c r="AT80" s="1662" t="s">
        <v>2155</v>
      </c>
      <c r="AU80" s="1658" t="s">
        <v>2153</v>
      </c>
      <c r="AV80" s="1659" t="s">
        <v>23</v>
      </c>
      <c r="AW80" s="1660" t="s">
        <v>162</v>
      </c>
      <c r="AX80" s="372">
        <v>3506</v>
      </c>
      <c r="AY80" s="372">
        <v>3520</v>
      </c>
      <c r="AZ80" s="372">
        <v>2910</v>
      </c>
      <c r="BA80" s="372">
        <v>345</v>
      </c>
      <c r="BB80" s="372">
        <v>265</v>
      </c>
      <c r="BC80" s="372">
        <v>265</v>
      </c>
      <c r="BD80" s="372" t="s">
        <v>21</v>
      </c>
      <c r="BE80" s="372" t="s">
        <v>21</v>
      </c>
      <c r="BF80" s="372">
        <v>248</v>
      </c>
      <c r="BG80" s="372">
        <v>3281</v>
      </c>
      <c r="BH80" s="372">
        <v>3622</v>
      </c>
      <c r="BI80" s="372">
        <v>3622</v>
      </c>
      <c r="BJ80" s="372" t="s">
        <v>21</v>
      </c>
      <c r="BK80" s="372" t="s">
        <v>21</v>
      </c>
      <c r="BL80" s="372" t="s">
        <v>21</v>
      </c>
      <c r="BM80" s="372" t="s">
        <v>21</v>
      </c>
      <c r="BN80" s="372" t="s">
        <v>21</v>
      </c>
      <c r="BO80" s="372">
        <v>83</v>
      </c>
      <c r="BP80" s="1661" t="s">
        <v>24</v>
      </c>
      <c r="BQ80" s="1662" t="s">
        <v>2155</v>
      </c>
    </row>
    <row r="81" spans="1:69" ht="15" customHeight="1">
      <c r="A81" s="1658" t="s">
        <v>25</v>
      </c>
      <c r="B81" s="1663" t="s">
        <v>25</v>
      </c>
      <c r="C81" s="1660" t="s">
        <v>163</v>
      </c>
      <c r="D81" s="372">
        <v>17</v>
      </c>
      <c r="E81" s="372">
        <v>17</v>
      </c>
      <c r="F81" s="372" t="s">
        <v>22</v>
      </c>
      <c r="G81" s="372" t="s">
        <v>22</v>
      </c>
      <c r="H81" s="372">
        <v>17</v>
      </c>
      <c r="I81" s="372" t="s">
        <v>22</v>
      </c>
      <c r="J81" s="372">
        <v>17</v>
      </c>
      <c r="K81" s="372" t="s">
        <v>21</v>
      </c>
      <c r="L81" s="372" t="s">
        <v>21</v>
      </c>
      <c r="M81" s="372">
        <v>51768</v>
      </c>
      <c r="N81" s="372">
        <v>49249</v>
      </c>
      <c r="O81" s="372">
        <v>37143</v>
      </c>
      <c r="P81" s="372">
        <v>2538</v>
      </c>
      <c r="Q81" s="372">
        <v>9568</v>
      </c>
      <c r="R81" s="372">
        <v>5557</v>
      </c>
      <c r="S81" s="372">
        <v>4011</v>
      </c>
      <c r="T81" s="372" t="s">
        <v>21</v>
      </c>
      <c r="U81" s="372">
        <v>25064</v>
      </c>
      <c r="V81" s="1661" t="s">
        <v>26</v>
      </c>
      <c r="W81" s="1662" t="s">
        <v>25</v>
      </c>
      <c r="X81" s="1658" t="s">
        <v>25</v>
      </c>
      <c r="Y81" s="1663" t="s">
        <v>25</v>
      </c>
      <c r="Z81" s="1660" t="s">
        <v>163</v>
      </c>
      <c r="AA81" s="372">
        <v>98</v>
      </c>
      <c r="AB81" s="372">
        <v>98</v>
      </c>
      <c r="AC81" s="372">
        <v>98</v>
      </c>
      <c r="AD81" s="372" t="s">
        <v>21</v>
      </c>
      <c r="AE81" s="372" t="s">
        <v>21</v>
      </c>
      <c r="AF81" s="372" t="s">
        <v>21</v>
      </c>
      <c r="AG81" s="372" t="s">
        <v>21</v>
      </c>
      <c r="AH81" s="372" t="s">
        <v>21</v>
      </c>
      <c r="AI81" s="372" t="s">
        <v>21</v>
      </c>
      <c r="AJ81" s="372" t="s">
        <v>21</v>
      </c>
      <c r="AK81" s="372" t="s">
        <v>21</v>
      </c>
      <c r="AL81" s="372" t="s">
        <v>21</v>
      </c>
      <c r="AM81" s="372" t="s">
        <v>21</v>
      </c>
      <c r="AN81" s="372" t="s">
        <v>21</v>
      </c>
      <c r="AO81" s="372" t="s">
        <v>21</v>
      </c>
      <c r="AP81" s="372" t="s">
        <v>21</v>
      </c>
      <c r="AQ81" s="372" t="s">
        <v>21</v>
      </c>
      <c r="AR81" s="372" t="s">
        <v>21</v>
      </c>
      <c r="AS81" s="1661" t="s">
        <v>26</v>
      </c>
      <c r="AT81" s="1662" t="s">
        <v>25</v>
      </c>
      <c r="AU81" s="1658" t="s">
        <v>25</v>
      </c>
      <c r="AV81" s="1663" t="s">
        <v>25</v>
      </c>
      <c r="AW81" s="1660" t="s">
        <v>163</v>
      </c>
      <c r="AX81" s="372">
        <v>2384</v>
      </c>
      <c r="AY81" s="372">
        <v>2371</v>
      </c>
      <c r="AZ81" s="372">
        <v>1662</v>
      </c>
      <c r="BA81" s="372">
        <v>501</v>
      </c>
      <c r="BB81" s="372">
        <v>208</v>
      </c>
      <c r="BC81" s="372">
        <v>208</v>
      </c>
      <c r="BD81" s="372" t="s">
        <v>21</v>
      </c>
      <c r="BE81" s="372" t="s">
        <v>21</v>
      </c>
      <c r="BF81" s="372">
        <v>261</v>
      </c>
      <c r="BG81" s="372">
        <v>2453</v>
      </c>
      <c r="BH81" s="372">
        <v>2358</v>
      </c>
      <c r="BI81" s="372">
        <v>2358</v>
      </c>
      <c r="BJ81" s="372" t="s">
        <v>21</v>
      </c>
      <c r="BK81" s="372" t="s">
        <v>21</v>
      </c>
      <c r="BL81" s="372" t="s">
        <v>21</v>
      </c>
      <c r="BM81" s="372" t="s">
        <v>21</v>
      </c>
      <c r="BN81" s="372" t="s">
        <v>21</v>
      </c>
      <c r="BO81" s="372">
        <v>178</v>
      </c>
      <c r="BP81" s="1661" t="s">
        <v>26</v>
      </c>
      <c r="BQ81" s="1662" t="s">
        <v>25</v>
      </c>
    </row>
    <row r="82" spans="1:69" ht="15" customHeight="1">
      <c r="A82" s="1658" t="s">
        <v>25</v>
      </c>
      <c r="B82" s="1663" t="s">
        <v>25</v>
      </c>
      <c r="C82" s="1660" t="s">
        <v>2152</v>
      </c>
      <c r="D82" s="372">
        <v>15</v>
      </c>
      <c r="E82" s="372">
        <v>15</v>
      </c>
      <c r="F82" s="372" t="s">
        <v>22</v>
      </c>
      <c r="G82" s="372" t="s">
        <v>22</v>
      </c>
      <c r="H82" s="372">
        <v>15</v>
      </c>
      <c r="I82" s="372" t="s">
        <v>22</v>
      </c>
      <c r="J82" s="372">
        <v>15</v>
      </c>
      <c r="K82" s="372" t="s">
        <v>21</v>
      </c>
      <c r="L82" s="372" t="s">
        <v>21</v>
      </c>
      <c r="M82" s="372">
        <v>37082</v>
      </c>
      <c r="N82" s="372">
        <v>36132</v>
      </c>
      <c r="O82" s="372">
        <v>25638</v>
      </c>
      <c r="P82" s="372">
        <v>2356</v>
      </c>
      <c r="Q82" s="372">
        <v>8138</v>
      </c>
      <c r="R82" s="372">
        <v>4610</v>
      </c>
      <c r="S82" s="372">
        <v>3528</v>
      </c>
      <c r="T82" s="372" t="s">
        <v>21</v>
      </c>
      <c r="U82" s="372">
        <v>26016</v>
      </c>
      <c r="V82" s="1661" t="s">
        <v>27</v>
      </c>
      <c r="W82" s="1662" t="s">
        <v>25</v>
      </c>
      <c r="X82" s="1658" t="s">
        <v>25</v>
      </c>
      <c r="Y82" s="1663" t="s">
        <v>25</v>
      </c>
      <c r="Z82" s="1660" t="s">
        <v>2152</v>
      </c>
      <c r="AA82" s="372">
        <v>69</v>
      </c>
      <c r="AB82" s="372">
        <v>69</v>
      </c>
      <c r="AC82" s="372">
        <v>69</v>
      </c>
      <c r="AD82" s="372" t="s">
        <v>21</v>
      </c>
      <c r="AE82" s="372" t="s">
        <v>21</v>
      </c>
      <c r="AF82" s="372" t="s">
        <v>21</v>
      </c>
      <c r="AG82" s="372" t="s">
        <v>21</v>
      </c>
      <c r="AH82" s="372" t="s">
        <v>21</v>
      </c>
      <c r="AI82" s="372" t="s">
        <v>21</v>
      </c>
      <c r="AJ82" s="372" t="s">
        <v>21</v>
      </c>
      <c r="AK82" s="372" t="s">
        <v>21</v>
      </c>
      <c r="AL82" s="372" t="s">
        <v>21</v>
      </c>
      <c r="AM82" s="372" t="s">
        <v>21</v>
      </c>
      <c r="AN82" s="372" t="s">
        <v>21</v>
      </c>
      <c r="AO82" s="372" t="s">
        <v>21</v>
      </c>
      <c r="AP82" s="372" t="s">
        <v>21</v>
      </c>
      <c r="AQ82" s="372" t="s">
        <v>21</v>
      </c>
      <c r="AR82" s="372" t="s">
        <v>21</v>
      </c>
      <c r="AS82" s="1661" t="s">
        <v>27</v>
      </c>
      <c r="AT82" s="1662" t="s">
        <v>25</v>
      </c>
      <c r="AU82" s="1658" t="s">
        <v>25</v>
      </c>
      <c r="AV82" s="1663" t="s">
        <v>25</v>
      </c>
      <c r="AW82" s="1660" t="s">
        <v>2152</v>
      </c>
      <c r="AX82" s="372">
        <v>2612</v>
      </c>
      <c r="AY82" s="372">
        <v>2617</v>
      </c>
      <c r="AZ82" s="372">
        <v>2045</v>
      </c>
      <c r="BA82" s="372">
        <v>548</v>
      </c>
      <c r="BB82" s="372">
        <v>24</v>
      </c>
      <c r="BC82" s="372">
        <v>24</v>
      </c>
      <c r="BD82" s="372" t="s">
        <v>21</v>
      </c>
      <c r="BE82" s="372" t="s">
        <v>21</v>
      </c>
      <c r="BF82" s="372">
        <v>256</v>
      </c>
      <c r="BG82" s="372">
        <v>3097</v>
      </c>
      <c r="BH82" s="372">
        <v>3275</v>
      </c>
      <c r="BI82" s="372">
        <v>3275</v>
      </c>
      <c r="BJ82" s="372" t="s">
        <v>21</v>
      </c>
      <c r="BK82" s="372" t="s">
        <v>21</v>
      </c>
      <c r="BL82" s="372" t="s">
        <v>21</v>
      </c>
      <c r="BM82" s="372" t="s">
        <v>21</v>
      </c>
      <c r="BN82" s="372" t="s">
        <v>21</v>
      </c>
      <c r="BO82" s="372" t="s">
        <v>21</v>
      </c>
      <c r="BP82" s="1661" t="s">
        <v>27</v>
      </c>
      <c r="BQ82" s="1662" t="s">
        <v>25</v>
      </c>
    </row>
    <row r="83" spans="1:69" ht="15" customHeight="1">
      <c r="A83" s="1658" t="s">
        <v>25</v>
      </c>
      <c r="B83" s="1663" t="s">
        <v>25</v>
      </c>
      <c r="C83" s="1660" t="s">
        <v>164</v>
      </c>
      <c r="D83" s="372">
        <v>12</v>
      </c>
      <c r="E83" s="372">
        <v>12</v>
      </c>
      <c r="F83" s="372" t="s">
        <v>22</v>
      </c>
      <c r="G83" s="372" t="s">
        <v>22</v>
      </c>
      <c r="H83" s="372">
        <v>12</v>
      </c>
      <c r="I83" s="372" t="s">
        <v>22</v>
      </c>
      <c r="J83" s="372">
        <v>12</v>
      </c>
      <c r="K83" s="372" t="s">
        <v>21</v>
      </c>
      <c r="L83" s="372" t="s">
        <v>21</v>
      </c>
      <c r="M83" s="372">
        <v>45587</v>
      </c>
      <c r="N83" s="372">
        <v>45547</v>
      </c>
      <c r="O83" s="372">
        <v>36575</v>
      </c>
      <c r="P83" s="372">
        <v>1663</v>
      </c>
      <c r="Q83" s="372">
        <v>7309</v>
      </c>
      <c r="R83" s="372">
        <v>4762</v>
      </c>
      <c r="S83" s="372">
        <v>2547</v>
      </c>
      <c r="T83" s="372" t="s">
        <v>21</v>
      </c>
      <c r="U83" s="372">
        <v>26028</v>
      </c>
      <c r="V83" s="1661" t="s">
        <v>28</v>
      </c>
      <c r="W83" s="1662" t="s">
        <v>25</v>
      </c>
      <c r="X83" s="1658" t="s">
        <v>25</v>
      </c>
      <c r="Y83" s="1663" t="s">
        <v>25</v>
      </c>
      <c r="Z83" s="1660" t="s">
        <v>164</v>
      </c>
      <c r="AA83" s="372">
        <v>95</v>
      </c>
      <c r="AB83" s="372">
        <v>95</v>
      </c>
      <c r="AC83" s="372">
        <v>95</v>
      </c>
      <c r="AD83" s="372" t="s">
        <v>21</v>
      </c>
      <c r="AE83" s="372" t="s">
        <v>21</v>
      </c>
      <c r="AF83" s="372" t="s">
        <v>21</v>
      </c>
      <c r="AG83" s="372" t="s">
        <v>21</v>
      </c>
      <c r="AH83" s="372" t="s">
        <v>21</v>
      </c>
      <c r="AI83" s="372" t="s">
        <v>21</v>
      </c>
      <c r="AJ83" s="372" t="s">
        <v>21</v>
      </c>
      <c r="AK83" s="372" t="s">
        <v>21</v>
      </c>
      <c r="AL83" s="372" t="s">
        <v>21</v>
      </c>
      <c r="AM83" s="372" t="s">
        <v>21</v>
      </c>
      <c r="AN83" s="372" t="s">
        <v>21</v>
      </c>
      <c r="AO83" s="372" t="s">
        <v>21</v>
      </c>
      <c r="AP83" s="372" t="s">
        <v>21</v>
      </c>
      <c r="AQ83" s="372" t="s">
        <v>21</v>
      </c>
      <c r="AR83" s="372" t="s">
        <v>21</v>
      </c>
      <c r="AS83" s="1661" t="s">
        <v>28</v>
      </c>
      <c r="AT83" s="1662" t="s">
        <v>25</v>
      </c>
      <c r="AU83" s="1658" t="s">
        <v>25</v>
      </c>
      <c r="AV83" s="1663" t="s">
        <v>25</v>
      </c>
      <c r="AW83" s="1660" t="s">
        <v>164</v>
      </c>
      <c r="AX83" s="372">
        <v>3237</v>
      </c>
      <c r="AY83" s="372">
        <v>3177</v>
      </c>
      <c r="AZ83" s="372">
        <v>2581</v>
      </c>
      <c r="BA83" s="372">
        <v>354</v>
      </c>
      <c r="BB83" s="372">
        <v>242</v>
      </c>
      <c r="BC83" s="372">
        <v>242</v>
      </c>
      <c r="BD83" s="372" t="s">
        <v>21</v>
      </c>
      <c r="BE83" s="372" t="s">
        <v>21</v>
      </c>
      <c r="BF83" s="372">
        <v>316</v>
      </c>
      <c r="BG83" s="372" t="s">
        <v>21</v>
      </c>
      <c r="BH83" s="372" t="s">
        <v>21</v>
      </c>
      <c r="BI83" s="372" t="s">
        <v>21</v>
      </c>
      <c r="BJ83" s="372" t="s">
        <v>21</v>
      </c>
      <c r="BK83" s="372" t="s">
        <v>21</v>
      </c>
      <c r="BL83" s="372" t="s">
        <v>21</v>
      </c>
      <c r="BM83" s="372" t="s">
        <v>21</v>
      </c>
      <c r="BN83" s="372" t="s">
        <v>21</v>
      </c>
      <c r="BO83" s="372" t="s">
        <v>21</v>
      </c>
      <c r="BP83" s="1661" t="s">
        <v>28</v>
      </c>
      <c r="BQ83" s="1662" t="s">
        <v>25</v>
      </c>
    </row>
    <row r="84" spans="1:69" ht="7.5" customHeight="1">
      <c r="A84" s="1658"/>
      <c r="B84" s="1664"/>
      <c r="C84" s="1665"/>
      <c r="D84" s="372"/>
      <c r="E84" s="372"/>
      <c r="F84" s="372"/>
      <c r="G84" s="372"/>
      <c r="H84" s="372"/>
      <c r="I84" s="372"/>
      <c r="J84" s="372"/>
      <c r="K84" s="372"/>
      <c r="L84" s="372"/>
      <c r="M84" s="372"/>
      <c r="N84" s="372"/>
      <c r="O84" s="372"/>
      <c r="P84" s="372"/>
      <c r="Q84" s="372"/>
      <c r="R84" s="372"/>
      <c r="S84" s="372"/>
      <c r="T84" s="372"/>
      <c r="U84" s="372"/>
      <c r="V84" s="1666"/>
      <c r="W84" s="1618"/>
      <c r="X84" s="1658"/>
      <c r="Y84" s="1664"/>
      <c r="Z84" s="1665"/>
      <c r="AA84" s="372"/>
      <c r="AB84" s="372"/>
      <c r="AC84" s="372"/>
      <c r="AD84" s="372"/>
      <c r="AE84" s="372"/>
      <c r="AF84" s="372"/>
      <c r="AG84" s="372"/>
      <c r="AH84" s="372"/>
      <c r="AI84" s="372"/>
      <c r="AJ84" s="372"/>
      <c r="AK84" s="372"/>
      <c r="AL84" s="372"/>
      <c r="AM84" s="372"/>
      <c r="AN84" s="372"/>
      <c r="AO84" s="372"/>
      <c r="AP84" s="372"/>
      <c r="AQ84" s="372"/>
      <c r="AR84" s="372"/>
      <c r="AS84" s="1666"/>
      <c r="AT84" s="1618"/>
      <c r="AU84" s="1658"/>
      <c r="AV84" s="1664"/>
      <c r="AW84" s="1665"/>
      <c r="AX84" s="372"/>
      <c r="AY84" s="372"/>
      <c r="AZ84" s="372"/>
      <c r="BA84" s="372"/>
      <c r="BB84" s="372"/>
      <c r="BC84" s="372"/>
      <c r="BD84" s="372"/>
      <c r="BE84" s="372"/>
      <c r="BF84" s="372"/>
      <c r="BG84" s="372"/>
      <c r="BH84" s="372"/>
      <c r="BI84" s="372"/>
      <c r="BJ84" s="372"/>
      <c r="BK84" s="372"/>
      <c r="BL84" s="372"/>
      <c r="BM84" s="372"/>
      <c r="BN84" s="372"/>
      <c r="BO84" s="372"/>
      <c r="BP84" s="1666"/>
      <c r="BQ84" s="1618"/>
    </row>
    <row r="85" spans="1:69" ht="15" customHeight="1">
      <c r="A85" s="1667" t="s">
        <v>2153</v>
      </c>
      <c r="B85" s="1663" t="s">
        <v>23</v>
      </c>
      <c r="C85" s="1668" t="s">
        <v>2165</v>
      </c>
      <c r="D85" s="372">
        <v>7</v>
      </c>
      <c r="E85" s="372">
        <v>7</v>
      </c>
      <c r="F85" s="372" t="s">
        <v>22</v>
      </c>
      <c r="G85" s="372" t="s">
        <v>22</v>
      </c>
      <c r="H85" s="372">
        <v>7</v>
      </c>
      <c r="I85" s="372" t="s">
        <v>22</v>
      </c>
      <c r="J85" s="372">
        <v>7</v>
      </c>
      <c r="K85" s="372" t="s">
        <v>21</v>
      </c>
      <c r="L85" s="372" t="s">
        <v>21</v>
      </c>
      <c r="M85" s="372">
        <v>11982</v>
      </c>
      <c r="N85" s="372">
        <v>14493</v>
      </c>
      <c r="O85" s="372">
        <v>11118</v>
      </c>
      <c r="P85" s="372">
        <v>162</v>
      </c>
      <c r="Q85" s="372">
        <v>3213</v>
      </c>
      <c r="R85" s="372">
        <v>1952</v>
      </c>
      <c r="S85" s="372">
        <v>1261</v>
      </c>
      <c r="T85" s="372" t="s">
        <v>21</v>
      </c>
      <c r="U85" s="372">
        <v>24252</v>
      </c>
      <c r="V85" s="1661" t="s">
        <v>29</v>
      </c>
      <c r="W85" s="1662" t="s">
        <v>2155</v>
      </c>
      <c r="X85" s="1667" t="s">
        <v>2153</v>
      </c>
      <c r="Y85" s="1663" t="s">
        <v>23</v>
      </c>
      <c r="Z85" s="1668" t="s">
        <v>2165</v>
      </c>
      <c r="AA85" s="372">
        <v>43</v>
      </c>
      <c r="AB85" s="372">
        <v>43</v>
      </c>
      <c r="AC85" s="372">
        <v>43</v>
      </c>
      <c r="AD85" s="372" t="s">
        <v>21</v>
      </c>
      <c r="AE85" s="372" t="s">
        <v>21</v>
      </c>
      <c r="AF85" s="372" t="s">
        <v>21</v>
      </c>
      <c r="AG85" s="372" t="s">
        <v>21</v>
      </c>
      <c r="AH85" s="372" t="s">
        <v>21</v>
      </c>
      <c r="AI85" s="372" t="s">
        <v>21</v>
      </c>
      <c r="AJ85" s="372" t="s">
        <v>21</v>
      </c>
      <c r="AK85" s="372" t="s">
        <v>21</v>
      </c>
      <c r="AL85" s="372" t="s">
        <v>21</v>
      </c>
      <c r="AM85" s="372" t="s">
        <v>21</v>
      </c>
      <c r="AN85" s="372" t="s">
        <v>21</v>
      </c>
      <c r="AO85" s="372" t="s">
        <v>21</v>
      </c>
      <c r="AP85" s="372" t="s">
        <v>21</v>
      </c>
      <c r="AQ85" s="372" t="s">
        <v>21</v>
      </c>
      <c r="AR85" s="372" t="s">
        <v>21</v>
      </c>
      <c r="AS85" s="1661" t="s">
        <v>29</v>
      </c>
      <c r="AT85" s="1662" t="s">
        <v>2155</v>
      </c>
      <c r="AU85" s="1667" t="s">
        <v>2153</v>
      </c>
      <c r="AV85" s="1663" t="s">
        <v>23</v>
      </c>
      <c r="AW85" s="1668" t="s">
        <v>2165</v>
      </c>
      <c r="AX85" s="372">
        <v>1011</v>
      </c>
      <c r="AY85" s="372">
        <v>981</v>
      </c>
      <c r="AZ85" s="372">
        <v>873</v>
      </c>
      <c r="BA85" s="372" t="s">
        <v>21</v>
      </c>
      <c r="BB85" s="372">
        <v>108</v>
      </c>
      <c r="BC85" s="372">
        <v>108</v>
      </c>
      <c r="BD85" s="372" t="s">
        <v>21</v>
      </c>
      <c r="BE85" s="372" t="s">
        <v>21</v>
      </c>
      <c r="BF85" s="372">
        <v>292</v>
      </c>
      <c r="BG85" s="372">
        <v>1216</v>
      </c>
      <c r="BH85" s="372">
        <v>1230</v>
      </c>
      <c r="BI85" s="372">
        <v>1230</v>
      </c>
      <c r="BJ85" s="372" t="s">
        <v>21</v>
      </c>
      <c r="BK85" s="372" t="s">
        <v>21</v>
      </c>
      <c r="BL85" s="372" t="s">
        <v>21</v>
      </c>
      <c r="BM85" s="372" t="s">
        <v>21</v>
      </c>
      <c r="BN85" s="372" t="s">
        <v>21</v>
      </c>
      <c r="BO85" s="372">
        <v>410</v>
      </c>
      <c r="BP85" s="1661" t="s">
        <v>29</v>
      </c>
      <c r="BQ85" s="1662" t="s">
        <v>2155</v>
      </c>
    </row>
    <row r="86" spans="1:69" ht="15" customHeight="1">
      <c r="A86" s="1658" t="s">
        <v>25</v>
      </c>
      <c r="B86" s="1659" t="s">
        <v>25</v>
      </c>
      <c r="C86" s="1668" t="s">
        <v>165</v>
      </c>
      <c r="D86" s="372">
        <v>7</v>
      </c>
      <c r="E86" s="372">
        <v>7</v>
      </c>
      <c r="F86" s="372" t="s">
        <v>22</v>
      </c>
      <c r="G86" s="372" t="s">
        <v>22</v>
      </c>
      <c r="H86" s="372">
        <v>7</v>
      </c>
      <c r="I86" s="372" t="s">
        <v>22</v>
      </c>
      <c r="J86" s="372">
        <v>7</v>
      </c>
      <c r="K86" s="372" t="s">
        <v>21</v>
      </c>
      <c r="L86" s="372" t="s">
        <v>21</v>
      </c>
      <c r="M86" s="372">
        <v>11696</v>
      </c>
      <c r="N86" s="372">
        <v>12557</v>
      </c>
      <c r="O86" s="372">
        <v>9170</v>
      </c>
      <c r="P86" s="372">
        <v>278</v>
      </c>
      <c r="Q86" s="372">
        <v>3109</v>
      </c>
      <c r="R86" s="372">
        <v>1927</v>
      </c>
      <c r="S86" s="372">
        <v>1182</v>
      </c>
      <c r="T86" s="372" t="s">
        <v>21</v>
      </c>
      <c r="U86" s="372">
        <v>23391</v>
      </c>
      <c r="V86" s="1661" t="s">
        <v>30</v>
      </c>
      <c r="W86" s="1662" t="s">
        <v>25</v>
      </c>
      <c r="X86" s="1658" t="s">
        <v>25</v>
      </c>
      <c r="Y86" s="1659" t="s">
        <v>25</v>
      </c>
      <c r="Z86" s="1668" t="s">
        <v>165</v>
      </c>
      <c r="AA86" s="372">
        <v>40</v>
      </c>
      <c r="AB86" s="372">
        <v>40</v>
      </c>
      <c r="AC86" s="372">
        <v>40</v>
      </c>
      <c r="AD86" s="372" t="s">
        <v>21</v>
      </c>
      <c r="AE86" s="372" t="s">
        <v>21</v>
      </c>
      <c r="AF86" s="372" t="s">
        <v>21</v>
      </c>
      <c r="AG86" s="372" t="s">
        <v>21</v>
      </c>
      <c r="AH86" s="372" t="s">
        <v>21</v>
      </c>
      <c r="AI86" s="372" t="s">
        <v>21</v>
      </c>
      <c r="AJ86" s="372" t="s">
        <v>21</v>
      </c>
      <c r="AK86" s="372" t="s">
        <v>21</v>
      </c>
      <c r="AL86" s="372" t="s">
        <v>21</v>
      </c>
      <c r="AM86" s="372" t="s">
        <v>21</v>
      </c>
      <c r="AN86" s="372" t="s">
        <v>21</v>
      </c>
      <c r="AO86" s="372" t="s">
        <v>21</v>
      </c>
      <c r="AP86" s="372" t="s">
        <v>21</v>
      </c>
      <c r="AQ86" s="372" t="s">
        <v>21</v>
      </c>
      <c r="AR86" s="372" t="s">
        <v>21</v>
      </c>
      <c r="AS86" s="1661" t="s">
        <v>30</v>
      </c>
      <c r="AT86" s="1662" t="s">
        <v>25</v>
      </c>
      <c r="AU86" s="1658" t="s">
        <v>25</v>
      </c>
      <c r="AV86" s="1659" t="s">
        <v>25</v>
      </c>
      <c r="AW86" s="1668" t="s">
        <v>165</v>
      </c>
      <c r="AX86" s="372">
        <v>1062</v>
      </c>
      <c r="AY86" s="372">
        <v>1102</v>
      </c>
      <c r="AZ86" s="372">
        <v>990</v>
      </c>
      <c r="BA86" s="372">
        <v>34</v>
      </c>
      <c r="BB86" s="372">
        <v>78</v>
      </c>
      <c r="BC86" s="372">
        <v>78</v>
      </c>
      <c r="BD86" s="372" t="s">
        <v>21</v>
      </c>
      <c r="BE86" s="372" t="s">
        <v>21</v>
      </c>
      <c r="BF86" s="372">
        <v>252</v>
      </c>
      <c r="BG86" s="372">
        <v>1147</v>
      </c>
      <c r="BH86" s="372">
        <v>1250</v>
      </c>
      <c r="BI86" s="372">
        <v>1250</v>
      </c>
      <c r="BJ86" s="372" t="s">
        <v>21</v>
      </c>
      <c r="BK86" s="372" t="s">
        <v>21</v>
      </c>
      <c r="BL86" s="372" t="s">
        <v>21</v>
      </c>
      <c r="BM86" s="372" t="s">
        <v>21</v>
      </c>
      <c r="BN86" s="372" t="s">
        <v>21</v>
      </c>
      <c r="BO86" s="372">
        <v>307</v>
      </c>
      <c r="BP86" s="1661" t="s">
        <v>30</v>
      </c>
      <c r="BQ86" s="1662" t="s">
        <v>25</v>
      </c>
    </row>
    <row r="87" spans="1:69" ht="15" customHeight="1">
      <c r="A87" s="1658" t="s">
        <v>25</v>
      </c>
      <c r="B87" s="1659" t="s">
        <v>25</v>
      </c>
      <c r="C87" s="1668" t="s">
        <v>166</v>
      </c>
      <c r="D87" s="372">
        <v>7</v>
      </c>
      <c r="E87" s="372">
        <v>7</v>
      </c>
      <c r="F87" s="372" t="s">
        <v>22</v>
      </c>
      <c r="G87" s="372" t="s">
        <v>22</v>
      </c>
      <c r="H87" s="372">
        <v>7</v>
      </c>
      <c r="I87" s="372" t="s">
        <v>22</v>
      </c>
      <c r="J87" s="372">
        <v>7</v>
      </c>
      <c r="K87" s="372" t="s">
        <v>21</v>
      </c>
      <c r="L87" s="372" t="s">
        <v>21</v>
      </c>
      <c r="M87" s="372">
        <v>13124</v>
      </c>
      <c r="N87" s="372">
        <v>13872</v>
      </c>
      <c r="O87" s="372">
        <v>10641</v>
      </c>
      <c r="P87" s="372">
        <v>254</v>
      </c>
      <c r="Q87" s="372">
        <v>2977</v>
      </c>
      <c r="R87" s="372">
        <v>1844</v>
      </c>
      <c r="S87" s="372">
        <v>1133</v>
      </c>
      <c r="T87" s="372">
        <v>100</v>
      </c>
      <c r="U87" s="372">
        <v>22544</v>
      </c>
      <c r="V87" s="1661" t="s">
        <v>31</v>
      </c>
      <c r="W87" s="1662" t="s">
        <v>25</v>
      </c>
      <c r="X87" s="1658" t="s">
        <v>25</v>
      </c>
      <c r="Y87" s="1659" t="s">
        <v>25</v>
      </c>
      <c r="Z87" s="1668" t="s">
        <v>166</v>
      </c>
      <c r="AA87" s="372">
        <v>12</v>
      </c>
      <c r="AB87" s="372">
        <v>12</v>
      </c>
      <c r="AC87" s="372">
        <v>12</v>
      </c>
      <c r="AD87" s="372" t="s">
        <v>21</v>
      </c>
      <c r="AE87" s="372" t="s">
        <v>21</v>
      </c>
      <c r="AF87" s="372" t="s">
        <v>21</v>
      </c>
      <c r="AG87" s="372" t="s">
        <v>21</v>
      </c>
      <c r="AH87" s="372" t="s">
        <v>21</v>
      </c>
      <c r="AI87" s="372" t="s">
        <v>21</v>
      </c>
      <c r="AJ87" s="372" t="s">
        <v>21</v>
      </c>
      <c r="AK87" s="372" t="s">
        <v>21</v>
      </c>
      <c r="AL87" s="372" t="s">
        <v>21</v>
      </c>
      <c r="AM87" s="372" t="s">
        <v>21</v>
      </c>
      <c r="AN87" s="372" t="s">
        <v>21</v>
      </c>
      <c r="AO87" s="372" t="s">
        <v>21</v>
      </c>
      <c r="AP87" s="372" t="s">
        <v>21</v>
      </c>
      <c r="AQ87" s="372" t="s">
        <v>21</v>
      </c>
      <c r="AR87" s="372" t="s">
        <v>21</v>
      </c>
      <c r="AS87" s="1661" t="s">
        <v>31</v>
      </c>
      <c r="AT87" s="1662" t="s">
        <v>25</v>
      </c>
      <c r="AU87" s="1658" t="s">
        <v>25</v>
      </c>
      <c r="AV87" s="1659" t="s">
        <v>25</v>
      </c>
      <c r="AW87" s="1668" t="s">
        <v>166</v>
      </c>
      <c r="AX87" s="372">
        <v>1433</v>
      </c>
      <c r="AY87" s="372">
        <v>1437</v>
      </c>
      <c r="AZ87" s="372">
        <v>1047</v>
      </c>
      <c r="BA87" s="372">
        <v>311</v>
      </c>
      <c r="BB87" s="372">
        <v>79</v>
      </c>
      <c r="BC87" s="372">
        <v>79</v>
      </c>
      <c r="BD87" s="372" t="s">
        <v>21</v>
      </c>
      <c r="BE87" s="372" t="s">
        <v>21</v>
      </c>
      <c r="BF87" s="372">
        <v>248</v>
      </c>
      <c r="BG87" s="372">
        <v>918</v>
      </c>
      <c r="BH87" s="372">
        <v>1142</v>
      </c>
      <c r="BI87" s="372">
        <v>1142</v>
      </c>
      <c r="BJ87" s="372" t="s">
        <v>21</v>
      </c>
      <c r="BK87" s="372" t="s">
        <v>21</v>
      </c>
      <c r="BL87" s="372" t="s">
        <v>21</v>
      </c>
      <c r="BM87" s="372" t="s">
        <v>21</v>
      </c>
      <c r="BN87" s="372" t="s">
        <v>21</v>
      </c>
      <c r="BO87" s="372">
        <v>83</v>
      </c>
      <c r="BP87" s="1661" t="s">
        <v>31</v>
      </c>
      <c r="BQ87" s="1662" t="s">
        <v>25</v>
      </c>
    </row>
    <row r="88" spans="1:69" ht="15" customHeight="1">
      <c r="A88" s="1658" t="s">
        <v>25</v>
      </c>
      <c r="B88" s="1659" t="s">
        <v>25</v>
      </c>
      <c r="C88" s="1668" t="s">
        <v>167</v>
      </c>
      <c r="D88" s="372">
        <v>7</v>
      </c>
      <c r="E88" s="372">
        <v>7</v>
      </c>
      <c r="F88" s="372" t="s">
        <v>22</v>
      </c>
      <c r="G88" s="372" t="s">
        <v>22</v>
      </c>
      <c r="H88" s="372">
        <v>7</v>
      </c>
      <c r="I88" s="372" t="s">
        <v>22</v>
      </c>
      <c r="J88" s="372">
        <v>7</v>
      </c>
      <c r="K88" s="372" t="s">
        <v>21</v>
      </c>
      <c r="L88" s="372" t="s">
        <v>21</v>
      </c>
      <c r="M88" s="372">
        <v>19902</v>
      </c>
      <c r="N88" s="372">
        <v>19429</v>
      </c>
      <c r="O88" s="372">
        <v>14746</v>
      </c>
      <c r="P88" s="372">
        <v>1259</v>
      </c>
      <c r="Q88" s="372">
        <v>3424</v>
      </c>
      <c r="R88" s="372">
        <v>1966</v>
      </c>
      <c r="S88" s="372">
        <v>1458</v>
      </c>
      <c r="T88" s="372" t="s">
        <v>21</v>
      </c>
      <c r="U88" s="372">
        <v>23017</v>
      </c>
      <c r="V88" s="1661" t="s">
        <v>32</v>
      </c>
      <c r="W88" s="1662" t="s">
        <v>25</v>
      </c>
      <c r="X88" s="1658" t="s">
        <v>25</v>
      </c>
      <c r="Y88" s="1659" t="s">
        <v>25</v>
      </c>
      <c r="Z88" s="1668" t="s">
        <v>167</v>
      </c>
      <c r="AA88" s="372">
        <v>30</v>
      </c>
      <c r="AB88" s="372">
        <v>30</v>
      </c>
      <c r="AC88" s="372">
        <v>30</v>
      </c>
      <c r="AD88" s="372" t="s">
        <v>21</v>
      </c>
      <c r="AE88" s="372" t="s">
        <v>21</v>
      </c>
      <c r="AF88" s="372" t="s">
        <v>21</v>
      </c>
      <c r="AG88" s="372" t="s">
        <v>21</v>
      </c>
      <c r="AH88" s="372" t="s">
        <v>21</v>
      </c>
      <c r="AI88" s="372" t="s">
        <v>21</v>
      </c>
      <c r="AJ88" s="372" t="s">
        <v>21</v>
      </c>
      <c r="AK88" s="372" t="s">
        <v>21</v>
      </c>
      <c r="AL88" s="372" t="s">
        <v>21</v>
      </c>
      <c r="AM88" s="372" t="s">
        <v>21</v>
      </c>
      <c r="AN88" s="372" t="s">
        <v>21</v>
      </c>
      <c r="AO88" s="372" t="s">
        <v>21</v>
      </c>
      <c r="AP88" s="372" t="s">
        <v>21</v>
      </c>
      <c r="AQ88" s="372" t="s">
        <v>21</v>
      </c>
      <c r="AR88" s="372" t="s">
        <v>21</v>
      </c>
      <c r="AS88" s="1661" t="s">
        <v>32</v>
      </c>
      <c r="AT88" s="1662" t="s">
        <v>25</v>
      </c>
      <c r="AU88" s="1658" t="s">
        <v>25</v>
      </c>
      <c r="AV88" s="1659" t="s">
        <v>25</v>
      </c>
      <c r="AW88" s="1668" t="s">
        <v>167</v>
      </c>
      <c r="AX88" s="372">
        <v>1065</v>
      </c>
      <c r="AY88" s="372">
        <v>1046</v>
      </c>
      <c r="AZ88" s="372">
        <v>684</v>
      </c>
      <c r="BA88" s="372">
        <v>283</v>
      </c>
      <c r="BB88" s="372">
        <v>79</v>
      </c>
      <c r="BC88" s="372">
        <v>79</v>
      </c>
      <c r="BD88" s="372" t="s">
        <v>21</v>
      </c>
      <c r="BE88" s="372" t="s">
        <v>21</v>
      </c>
      <c r="BF88" s="372">
        <v>267</v>
      </c>
      <c r="BG88" s="372">
        <v>352</v>
      </c>
      <c r="BH88" s="372">
        <v>170</v>
      </c>
      <c r="BI88" s="372">
        <v>170</v>
      </c>
      <c r="BJ88" s="372" t="s">
        <v>21</v>
      </c>
      <c r="BK88" s="372" t="s">
        <v>21</v>
      </c>
      <c r="BL88" s="372" t="s">
        <v>21</v>
      </c>
      <c r="BM88" s="372" t="s">
        <v>21</v>
      </c>
      <c r="BN88" s="372" t="s">
        <v>21</v>
      </c>
      <c r="BO88" s="372">
        <v>265</v>
      </c>
      <c r="BP88" s="1661" t="s">
        <v>32</v>
      </c>
      <c r="BQ88" s="1662" t="s">
        <v>25</v>
      </c>
    </row>
    <row r="89" spans="1:69" ht="15" customHeight="1">
      <c r="A89" s="1658" t="s">
        <v>25</v>
      </c>
      <c r="B89" s="1659" t="s">
        <v>25</v>
      </c>
      <c r="C89" s="1668" t="s">
        <v>2154</v>
      </c>
      <c r="D89" s="372">
        <v>5</v>
      </c>
      <c r="E89" s="372">
        <v>4</v>
      </c>
      <c r="F89" s="372" t="s">
        <v>22</v>
      </c>
      <c r="G89" s="372" t="s">
        <v>22</v>
      </c>
      <c r="H89" s="372">
        <v>4</v>
      </c>
      <c r="I89" s="372" t="s">
        <v>22</v>
      </c>
      <c r="J89" s="372">
        <v>4</v>
      </c>
      <c r="K89" s="372" t="s">
        <v>21</v>
      </c>
      <c r="L89" s="372">
        <v>1</v>
      </c>
      <c r="M89" s="372">
        <v>16708</v>
      </c>
      <c r="N89" s="372">
        <v>15082</v>
      </c>
      <c r="O89" s="372">
        <v>10858</v>
      </c>
      <c r="P89" s="372">
        <v>692</v>
      </c>
      <c r="Q89" s="372">
        <v>3532</v>
      </c>
      <c r="R89" s="372">
        <v>1829</v>
      </c>
      <c r="S89" s="372">
        <v>1703</v>
      </c>
      <c r="T89" s="372" t="s">
        <v>21</v>
      </c>
      <c r="U89" s="372">
        <v>24645</v>
      </c>
      <c r="V89" s="1661" t="s">
        <v>33</v>
      </c>
      <c r="W89" s="1662" t="s">
        <v>25</v>
      </c>
      <c r="X89" s="1658" t="s">
        <v>25</v>
      </c>
      <c r="Y89" s="1659" t="s">
        <v>25</v>
      </c>
      <c r="Z89" s="1668" t="s">
        <v>2154</v>
      </c>
      <c r="AA89" s="372">
        <v>37</v>
      </c>
      <c r="AB89" s="372">
        <v>37</v>
      </c>
      <c r="AC89" s="372">
        <v>37</v>
      </c>
      <c r="AD89" s="372" t="s">
        <v>21</v>
      </c>
      <c r="AE89" s="372" t="s">
        <v>21</v>
      </c>
      <c r="AF89" s="372" t="s">
        <v>21</v>
      </c>
      <c r="AG89" s="372" t="s">
        <v>21</v>
      </c>
      <c r="AH89" s="372" t="s">
        <v>21</v>
      </c>
      <c r="AI89" s="372" t="s">
        <v>21</v>
      </c>
      <c r="AJ89" s="372" t="s">
        <v>21</v>
      </c>
      <c r="AK89" s="372" t="s">
        <v>21</v>
      </c>
      <c r="AL89" s="372" t="s">
        <v>21</v>
      </c>
      <c r="AM89" s="372" t="s">
        <v>21</v>
      </c>
      <c r="AN89" s="372" t="s">
        <v>21</v>
      </c>
      <c r="AO89" s="372" t="s">
        <v>21</v>
      </c>
      <c r="AP89" s="372" t="s">
        <v>21</v>
      </c>
      <c r="AQ89" s="372" t="s">
        <v>21</v>
      </c>
      <c r="AR89" s="372" t="s">
        <v>21</v>
      </c>
      <c r="AS89" s="1661" t="s">
        <v>33</v>
      </c>
      <c r="AT89" s="1662" t="s">
        <v>25</v>
      </c>
      <c r="AU89" s="1658" t="s">
        <v>25</v>
      </c>
      <c r="AV89" s="1659" t="s">
        <v>25</v>
      </c>
      <c r="AW89" s="1668" t="s">
        <v>2154</v>
      </c>
      <c r="AX89" s="372">
        <v>764</v>
      </c>
      <c r="AY89" s="372">
        <v>807</v>
      </c>
      <c r="AZ89" s="372">
        <v>528</v>
      </c>
      <c r="BA89" s="372">
        <v>202</v>
      </c>
      <c r="BB89" s="372">
        <v>77</v>
      </c>
      <c r="BC89" s="372">
        <v>77</v>
      </c>
      <c r="BD89" s="372" t="s">
        <v>21</v>
      </c>
      <c r="BE89" s="372" t="s">
        <v>21</v>
      </c>
      <c r="BF89" s="372">
        <v>224</v>
      </c>
      <c r="BG89" s="372">
        <v>976</v>
      </c>
      <c r="BH89" s="372">
        <v>1058</v>
      </c>
      <c r="BI89" s="372">
        <v>1058</v>
      </c>
      <c r="BJ89" s="372" t="s">
        <v>21</v>
      </c>
      <c r="BK89" s="372" t="s">
        <v>21</v>
      </c>
      <c r="BL89" s="372" t="s">
        <v>21</v>
      </c>
      <c r="BM89" s="372" t="s">
        <v>21</v>
      </c>
      <c r="BN89" s="372" t="s">
        <v>21</v>
      </c>
      <c r="BO89" s="372">
        <v>183</v>
      </c>
      <c r="BP89" s="1661" t="s">
        <v>33</v>
      </c>
      <c r="BQ89" s="1662" t="s">
        <v>25</v>
      </c>
    </row>
    <row r="90" spans="1:69" ht="15" customHeight="1">
      <c r="A90" s="1658" t="s">
        <v>25</v>
      </c>
      <c r="B90" s="1659" t="s">
        <v>25</v>
      </c>
      <c r="C90" s="1668" t="s">
        <v>168</v>
      </c>
      <c r="D90" s="372">
        <v>5</v>
      </c>
      <c r="E90" s="372">
        <v>6</v>
      </c>
      <c r="F90" s="372" t="s">
        <v>22</v>
      </c>
      <c r="G90" s="372" t="s">
        <v>22</v>
      </c>
      <c r="H90" s="372">
        <v>6</v>
      </c>
      <c r="I90" s="372" t="s">
        <v>22</v>
      </c>
      <c r="J90" s="372">
        <v>6</v>
      </c>
      <c r="K90" s="372" t="s">
        <v>21</v>
      </c>
      <c r="L90" s="372" t="s">
        <v>21</v>
      </c>
      <c r="M90" s="372">
        <v>15158</v>
      </c>
      <c r="N90" s="372">
        <v>14738</v>
      </c>
      <c r="O90" s="372">
        <v>11539</v>
      </c>
      <c r="P90" s="372">
        <v>587</v>
      </c>
      <c r="Q90" s="372">
        <v>2612</v>
      </c>
      <c r="R90" s="372">
        <v>1762</v>
      </c>
      <c r="S90" s="372">
        <v>850</v>
      </c>
      <c r="T90" s="372" t="s">
        <v>21</v>
      </c>
      <c r="U90" s="372">
        <v>25064</v>
      </c>
      <c r="V90" s="1661" t="s">
        <v>34</v>
      </c>
      <c r="W90" s="1662" t="s">
        <v>25</v>
      </c>
      <c r="X90" s="1658" t="s">
        <v>25</v>
      </c>
      <c r="Y90" s="1659" t="s">
        <v>25</v>
      </c>
      <c r="Z90" s="1668" t="s">
        <v>168</v>
      </c>
      <c r="AA90" s="372">
        <v>31</v>
      </c>
      <c r="AB90" s="372">
        <v>31</v>
      </c>
      <c r="AC90" s="372">
        <v>31</v>
      </c>
      <c r="AD90" s="372" t="s">
        <v>21</v>
      </c>
      <c r="AE90" s="372" t="s">
        <v>21</v>
      </c>
      <c r="AF90" s="372" t="s">
        <v>21</v>
      </c>
      <c r="AG90" s="372" t="s">
        <v>21</v>
      </c>
      <c r="AH90" s="372" t="s">
        <v>21</v>
      </c>
      <c r="AI90" s="372" t="s">
        <v>21</v>
      </c>
      <c r="AJ90" s="372" t="s">
        <v>21</v>
      </c>
      <c r="AK90" s="372" t="s">
        <v>21</v>
      </c>
      <c r="AL90" s="372" t="s">
        <v>21</v>
      </c>
      <c r="AM90" s="372" t="s">
        <v>21</v>
      </c>
      <c r="AN90" s="372" t="s">
        <v>21</v>
      </c>
      <c r="AO90" s="372" t="s">
        <v>21</v>
      </c>
      <c r="AP90" s="372" t="s">
        <v>21</v>
      </c>
      <c r="AQ90" s="372" t="s">
        <v>21</v>
      </c>
      <c r="AR90" s="372" t="s">
        <v>21</v>
      </c>
      <c r="AS90" s="1661" t="s">
        <v>34</v>
      </c>
      <c r="AT90" s="1662" t="s">
        <v>25</v>
      </c>
      <c r="AU90" s="1658" t="s">
        <v>25</v>
      </c>
      <c r="AV90" s="1659" t="s">
        <v>25</v>
      </c>
      <c r="AW90" s="1668" t="s">
        <v>168</v>
      </c>
      <c r="AX90" s="372">
        <v>555</v>
      </c>
      <c r="AY90" s="372">
        <v>518</v>
      </c>
      <c r="AZ90" s="372">
        <v>450</v>
      </c>
      <c r="BA90" s="372">
        <v>16</v>
      </c>
      <c r="BB90" s="372">
        <v>52</v>
      </c>
      <c r="BC90" s="372">
        <v>52</v>
      </c>
      <c r="BD90" s="372" t="s">
        <v>21</v>
      </c>
      <c r="BE90" s="372" t="s">
        <v>21</v>
      </c>
      <c r="BF90" s="372">
        <v>261</v>
      </c>
      <c r="BG90" s="372">
        <v>1125</v>
      </c>
      <c r="BH90" s="372">
        <v>1130</v>
      </c>
      <c r="BI90" s="372">
        <v>1130</v>
      </c>
      <c r="BJ90" s="372" t="s">
        <v>21</v>
      </c>
      <c r="BK90" s="372" t="s">
        <v>21</v>
      </c>
      <c r="BL90" s="372" t="s">
        <v>21</v>
      </c>
      <c r="BM90" s="372" t="s">
        <v>21</v>
      </c>
      <c r="BN90" s="372" t="s">
        <v>21</v>
      </c>
      <c r="BO90" s="372">
        <v>178</v>
      </c>
      <c r="BP90" s="1661" t="s">
        <v>34</v>
      </c>
      <c r="BQ90" s="1662" t="s">
        <v>25</v>
      </c>
    </row>
    <row r="91" spans="1:69" ht="15" customHeight="1">
      <c r="A91" s="1658" t="s">
        <v>25</v>
      </c>
      <c r="B91" s="1659" t="s">
        <v>25</v>
      </c>
      <c r="C91" s="1668" t="s">
        <v>169</v>
      </c>
      <c r="D91" s="372">
        <v>5</v>
      </c>
      <c r="E91" s="372">
        <v>5</v>
      </c>
      <c r="F91" s="372" t="s">
        <v>22</v>
      </c>
      <c r="G91" s="372" t="s">
        <v>22</v>
      </c>
      <c r="H91" s="372">
        <v>5</v>
      </c>
      <c r="I91" s="372" t="s">
        <v>22</v>
      </c>
      <c r="J91" s="372">
        <v>5</v>
      </c>
      <c r="K91" s="372" t="s">
        <v>21</v>
      </c>
      <c r="L91" s="372" t="s">
        <v>21</v>
      </c>
      <c r="M91" s="372">
        <v>12825</v>
      </c>
      <c r="N91" s="372">
        <v>12544</v>
      </c>
      <c r="O91" s="372">
        <v>8891</v>
      </c>
      <c r="P91" s="372">
        <v>817</v>
      </c>
      <c r="Q91" s="372">
        <v>2836</v>
      </c>
      <c r="R91" s="372">
        <v>1657</v>
      </c>
      <c r="S91" s="372">
        <v>1179</v>
      </c>
      <c r="T91" s="372" t="s">
        <v>21</v>
      </c>
      <c r="U91" s="372">
        <v>25347</v>
      </c>
      <c r="V91" s="1661" t="s">
        <v>35</v>
      </c>
      <c r="W91" s="1662" t="s">
        <v>25</v>
      </c>
      <c r="X91" s="1658" t="s">
        <v>25</v>
      </c>
      <c r="Y91" s="1659" t="s">
        <v>25</v>
      </c>
      <c r="Z91" s="1668" t="s">
        <v>169</v>
      </c>
      <c r="AA91" s="372">
        <v>3</v>
      </c>
      <c r="AB91" s="372">
        <v>3</v>
      </c>
      <c r="AC91" s="372">
        <v>3</v>
      </c>
      <c r="AD91" s="372" t="s">
        <v>21</v>
      </c>
      <c r="AE91" s="372" t="s">
        <v>21</v>
      </c>
      <c r="AF91" s="372" t="s">
        <v>21</v>
      </c>
      <c r="AG91" s="372" t="s">
        <v>21</v>
      </c>
      <c r="AH91" s="372" t="s">
        <v>21</v>
      </c>
      <c r="AI91" s="372" t="s">
        <v>21</v>
      </c>
      <c r="AJ91" s="372" t="s">
        <v>21</v>
      </c>
      <c r="AK91" s="372" t="s">
        <v>21</v>
      </c>
      <c r="AL91" s="372" t="s">
        <v>21</v>
      </c>
      <c r="AM91" s="372" t="s">
        <v>21</v>
      </c>
      <c r="AN91" s="372" t="s">
        <v>21</v>
      </c>
      <c r="AO91" s="372" t="s">
        <v>21</v>
      </c>
      <c r="AP91" s="372" t="s">
        <v>21</v>
      </c>
      <c r="AQ91" s="372" t="s">
        <v>21</v>
      </c>
      <c r="AR91" s="372" t="s">
        <v>21</v>
      </c>
      <c r="AS91" s="1661" t="s">
        <v>35</v>
      </c>
      <c r="AT91" s="1662" t="s">
        <v>25</v>
      </c>
      <c r="AU91" s="1658" t="s">
        <v>25</v>
      </c>
      <c r="AV91" s="1659" t="s">
        <v>25</v>
      </c>
      <c r="AW91" s="1668" t="s">
        <v>169</v>
      </c>
      <c r="AX91" s="372">
        <v>1100</v>
      </c>
      <c r="AY91" s="372">
        <v>1087</v>
      </c>
      <c r="AZ91" s="372">
        <v>774</v>
      </c>
      <c r="BA91" s="372">
        <v>313</v>
      </c>
      <c r="BB91" s="372" t="s">
        <v>21</v>
      </c>
      <c r="BC91" s="372" t="s">
        <v>21</v>
      </c>
      <c r="BD91" s="372" t="s">
        <v>21</v>
      </c>
      <c r="BE91" s="372" t="s">
        <v>21</v>
      </c>
      <c r="BF91" s="372">
        <v>274</v>
      </c>
      <c r="BG91" s="372">
        <v>1124</v>
      </c>
      <c r="BH91" s="372">
        <v>1225</v>
      </c>
      <c r="BI91" s="372">
        <v>1225</v>
      </c>
      <c r="BJ91" s="372" t="s">
        <v>21</v>
      </c>
      <c r="BK91" s="372" t="s">
        <v>21</v>
      </c>
      <c r="BL91" s="372" t="s">
        <v>21</v>
      </c>
      <c r="BM91" s="372" t="s">
        <v>21</v>
      </c>
      <c r="BN91" s="372" t="s">
        <v>21</v>
      </c>
      <c r="BO91" s="372">
        <v>77</v>
      </c>
      <c r="BP91" s="1661" t="s">
        <v>35</v>
      </c>
      <c r="BQ91" s="1662" t="s">
        <v>25</v>
      </c>
    </row>
    <row r="92" spans="1:69" ht="15" customHeight="1">
      <c r="A92" s="1658" t="s">
        <v>25</v>
      </c>
      <c r="B92" s="1659" t="s">
        <v>25</v>
      </c>
      <c r="C92" s="1668" t="s">
        <v>170</v>
      </c>
      <c r="D92" s="372">
        <v>5</v>
      </c>
      <c r="E92" s="372">
        <v>5</v>
      </c>
      <c r="F92" s="372" t="s">
        <v>22</v>
      </c>
      <c r="G92" s="372" t="s">
        <v>22</v>
      </c>
      <c r="H92" s="372">
        <v>5</v>
      </c>
      <c r="I92" s="372" t="s">
        <v>22</v>
      </c>
      <c r="J92" s="372">
        <v>5</v>
      </c>
      <c r="K92" s="372" t="s">
        <v>21</v>
      </c>
      <c r="L92" s="372" t="s">
        <v>21</v>
      </c>
      <c r="M92" s="372">
        <v>12622</v>
      </c>
      <c r="N92" s="372">
        <v>12649</v>
      </c>
      <c r="O92" s="372">
        <v>8749</v>
      </c>
      <c r="P92" s="372">
        <v>731</v>
      </c>
      <c r="Q92" s="372">
        <v>3169</v>
      </c>
      <c r="R92" s="372">
        <v>1477</v>
      </c>
      <c r="S92" s="372">
        <v>1692</v>
      </c>
      <c r="T92" s="372" t="s">
        <v>21</v>
      </c>
      <c r="U92" s="372">
        <v>25321</v>
      </c>
      <c r="V92" s="1661" t="s">
        <v>36</v>
      </c>
      <c r="W92" s="1662" t="s">
        <v>25</v>
      </c>
      <c r="X92" s="1658" t="s">
        <v>25</v>
      </c>
      <c r="Y92" s="1659" t="s">
        <v>25</v>
      </c>
      <c r="Z92" s="1668" t="s">
        <v>170</v>
      </c>
      <c r="AA92" s="372">
        <v>34</v>
      </c>
      <c r="AB92" s="372">
        <v>34</v>
      </c>
      <c r="AC92" s="372">
        <v>34</v>
      </c>
      <c r="AD92" s="372" t="s">
        <v>21</v>
      </c>
      <c r="AE92" s="372" t="s">
        <v>21</v>
      </c>
      <c r="AF92" s="372" t="s">
        <v>21</v>
      </c>
      <c r="AG92" s="372" t="s">
        <v>21</v>
      </c>
      <c r="AH92" s="372" t="s">
        <v>21</v>
      </c>
      <c r="AI92" s="372" t="s">
        <v>21</v>
      </c>
      <c r="AJ92" s="372" t="s">
        <v>21</v>
      </c>
      <c r="AK92" s="372" t="s">
        <v>21</v>
      </c>
      <c r="AL92" s="372" t="s">
        <v>21</v>
      </c>
      <c r="AM92" s="372" t="s">
        <v>21</v>
      </c>
      <c r="AN92" s="372" t="s">
        <v>21</v>
      </c>
      <c r="AO92" s="372" t="s">
        <v>21</v>
      </c>
      <c r="AP92" s="372" t="s">
        <v>21</v>
      </c>
      <c r="AQ92" s="372" t="s">
        <v>21</v>
      </c>
      <c r="AR92" s="372" t="s">
        <v>21</v>
      </c>
      <c r="AS92" s="1661" t="s">
        <v>36</v>
      </c>
      <c r="AT92" s="1662" t="s">
        <v>25</v>
      </c>
      <c r="AU92" s="1658" t="s">
        <v>25</v>
      </c>
      <c r="AV92" s="1659" t="s">
        <v>25</v>
      </c>
      <c r="AW92" s="1668" t="s">
        <v>170</v>
      </c>
      <c r="AX92" s="372">
        <v>968</v>
      </c>
      <c r="AY92" s="372">
        <v>971</v>
      </c>
      <c r="AZ92" s="372">
        <v>736</v>
      </c>
      <c r="BA92" s="372">
        <v>235</v>
      </c>
      <c r="BB92" s="372" t="s">
        <v>21</v>
      </c>
      <c r="BC92" s="372" t="s">
        <v>21</v>
      </c>
      <c r="BD92" s="372" t="s">
        <v>21</v>
      </c>
      <c r="BE92" s="372" t="s">
        <v>21</v>
      </c>
      <c r="BF92" s="372">
        <v>271</v>
      </c>
      <c r="BG92" s="372">
        <v>1242</v>
      </c>
      <c r="BH92" s="372">
        <v>1023</v>
      </c>
      <c r="BI92" s="372">
        <v>1023</v>
      </c>
      <c r="BJ92" s="372" t="s">
        <v>21</v>
      </c>
      <c r="BK92" s="372" t="s">
        <v>21</v>
      </c>
      <c r="BL92" s="372" t="s">
        <v>21</v>
      </c>
      <c r="BM92" s="372" t="s">
        <v>21</v>
      </c>
      <c r="BN92" s="372" t="s">
        <v>21</v>
      </c>
      <c r="BO92" s="372">
        <v>296</v>
      </c>
      <c r="BP92" s="1661" t="s">
        <v>36</v>
      </c>
      <c r="BQ92" s="1662" t="s">
        <v>25</v>
      </c>
    </row>
    <row r="93" spans="1:69" ht="15" customHeight="1">
      <c r="A93" s="1658" t="s">
        <v>25</v>
      </c>
      <c r="B93" s="1659" t="s">
        <v>25</v>
      </c>
      <c r="C93" s="1668" t="s">
        <v>171</v>
      </c>
      <c r="D93" s="372">
        <v>5</v>
      </c>
      <c r="E93" s="372">
        <v>5</v>
      </c>
      <c r="F93" s="372" t="s">
        <v>22</v>
      </c>
      <c r="G93" s="372" t="s">
        <v>22</v>
      </c>
      <c r="H93" s="372">
        <v>5</v>
      </c>
      <c r="I93" s="372" t="s">
        <v>22</v>
      </c>
      <c r="J93" s="372">
        <v>5</v>
      </c>
      <c r="K93" s="372" t="s">
        <v>21</v>
      </c>
      <c r="L93" s="372" t="s">
        <v>21</v>
      </c>
      <c r="M93" s="372">
        <v>11635</v>
      </c>
      <c r="N93" s="372">
        <v>10939</v>
      </c>
      <c r="O93" s="372">
        <v>7998</v>
      </c>
      <c r="P93" s="372">
        <v>808</v>
      </c>
      <c r="Q93" s="372">
        <v>2133</v>
      </c>
      <c r="R93" s="372">
        <v>1476</v>
      </c>
      <c r="S93" s="372">
        <v>657</v>
      </c>
      <c r="T93" s="372" t="s">
        <v>21</v>
      </c>
      <c r="U93" s="372">
        <v>26016</v>
      </c>
      <c r="V93" s="1661" t="s">
        <v>37</v>
      </c>
      <c r="W93" s="1662" t="s">
        <v>25</v>
      </c>
      <c r="X93" s="1658" t="s">
        <v>25</v>
      </c>
      <c r="Y93" s="1659" t="s">
        <v>25</v>
      </c>
      <c r="Z93" s="1668" t="s">
        <v>171</v>
      </c>
      <c r="AA93" s="372">
        <v>32</v>
      </c>
      <c r="AB93" s="372">
        <v>32</v>
      </c>
      <c r="AC93" s="372">
        <v>32</v>
      </c>
      <c r="AD93" s="372" t="s">
        <v>21</v>
      </c>
      <c r="AE93" s="372" t="s">
        <v>21</v>
      </c>
      <c r="AF93" s="372" t="s">
        <v>21</v>
      </c>
      <c r="AG93" s="372" t="s">
        <v>21</v>
      </c>
      <c r="AH93" s="372" t="s">
        <v>21</v>
      </c>
      <c r="AI93" s="372" t="s">
        <v>21</v>
      </c>
      <c r="AJ93" s="372" t="s">
        <v>21</v>
      </c>
      <c r="AK93" s="372" t="s">
        <v>21</v>
      </c>
      <c r="AL93" s="372" t="s">
        <v>21</v>
      </c>
      <c r="AM93" s="372" t="s">
        <v>21</v>
      </c>
      <c r="AN93" s="372" t="s">
        <v>21</v>
      </c>
      <c r="AO93" s="372" t="s">
        <v>21</v>
      </c>
      <c r="AP93" s="372" t="s">
        <v>21</v>
      </c>
      <c r="AQ93" s="372" t="s">
        <v>21</v>
      </c>
      <c r="AR93" s="372" t="s">
        <v>21</v>
      </c>
      <c r="AS93" s="1661" t="s">
        <v>37</v>
      </c>
      <c r="AT93" s="1662" t="s">
        <v>25</v>
      </c>
      <c r="AU93" s="1658" t="s">
        <v>25</v>
      </c>
      <c r="AV93" s="1659" t="s">
        <v>25</v>
      </c>
      <c r="AW93" s="1668" t="s">
        <v>171</v>
      </c>
      <c r="AX93" s="372">
        <v>544</v>
      </c>
      <c r="AY93" s="372">
        <v>559</v>
      </c>
      <c r="AZ93" s="372">
        <v>535</v>
      </c>
      <c r="BA93" s="372" t="s">
        <v>21</v>
      </c>
      <c r="BB93" s="372">
        <v>24</v>
      </c>
      <c r="BC93" s="372">
        <v>24</v>
      </c>
      <c r="BD93" s="372" t="s">
        <v>21</v>
      </c>
      <c r="BE93" s="372" t="s">
        <v>21</v>
      </c>
      <c r="BF93" s="372">
        <v>256</v>
      </c>
      <c r="BG93" s="372">
        <v>731</v>
      </c>
      <c r="BH93" s="372">
        <v>1027</v>
      </c>
      <c r="BI93" s="372">
        <v>1027</v>
      </c>
      <c r="BJ93" s="372" t="s">
        <v>21</v>
      </c>
      <c r="BK93" s="372" t="s">
        <v>21</v>
      </c>
      <c r="BL93" s="372" t="s">
        <v>21</v>
      </c>
      <c r="BM93" s="372" t="s">
        <v>21</v>
      </c>
      <c r="BN93" s="372" t="s">
        <v>21</v>
      </c>
      <c r="BO93" s="372" t="s">
        <v>21</v>
      </c>
      <c r="BP93" s="1661" t="s">
        <v>37</v>
      </c>
      <c r="BQ93" s="1662" t="s">
        <v>25</v>
      </c>
    </row>
    <row r="94" spans="1:69" ht="15" customHeight="1">
      <c r="A94" s="1658" t="s">
        <v>25</v>
      </c>
      <c r="B94" s="1659" t="s">
        <v>25</v>
      </c>
      <c r="C94" s="1668" t="s">
        <v>172</v>
      </c>
      <c r="D94" s="372">
        <v>5</v>
      </c>
      <c r="E94" s="372">
        <v>5</v>
      </c>
      <c r="F94" s="372" t="s">
        <v>22</v>
      </c>
      <c r="G94" s="372" t="s">
        <v>22</v>
      </c>
      <c r="H94" s="372">
        <v>5</v>
      </c>
      <c r="I94" s="372" t="s">
        <v>22</v>
      </c>
      <c r="J94" s="372">
        <v>5</v>
      </c>
      <c r="K94" s="372" t="s">
        <v>21</v>
      </c>
      <c r="L94" s="372" t="s">
        <v>21</v>
      </c>
      <c r="M94" s="372">
        <v>15358</v>
      </c>
      <c r="N94" s="372">
        <v>15857</v>
      </c>
      <c r="O94" s="372">
        <v>13340</v>
      </c>
      <c r="P94" s="372">
        <v>877</v>
      </c>
      <c r="Q94" s="372">
        <v>1640</v>
      </c>
      <c r="R94" s="372">
        <v>1255</v>
      </c>
      <c r="S94" s="372">
        <v>385</v>
      </c>
      <c r="T94" s="372" t="s">
        <v>21</v>
      </c>
      <c r="U94" s="372">
        <v>25517</v>
      </c>
      <c r="V94" s="1661" t="s">
        <v>38</v>
      </c>
      <c r="W94" s="1662" t="s">
        <v>25</v>
      </c>
      <c r="X94" s="1658" t="s">
        <v>25</v>
      </c>
      <c r="Y94" s="1659" t="s">
        <v>25</v>
      </c>
      <c r="Z94" s="1668" t="s">
        <v>172</v>
      </c>
      <c r="AA94" s="372">
        <v>38</v>
      </c>
      <c r="AB94" s="372">
        <v>38</v>
      </c>
      <c r="AC94" s="372">
        <v>38</v>
      </c>
      <c r="AD94" s="372" t="s">
        <v>21</v>
      </c>
      <c r="AE94" s="372" t="s">
        <v>21</v>
      </c>
      <c r="AF94" s="372" t="s">
        <v>21</v>
      </c>
      <c r="AG94" s="372" t="s">
        <v>21</v>
      </c>
      <c r="AH94" s="372" t="s">
        <v>21</v>
      </c>
      <c r="AI94" s="372" t="s">
        <v>21</v>
      </c>
      <c r="AJ94" s="372" t="s">
        <v>21</v>
      </c>
      <c r="AK94" s="372" t="s">
        <v>21</v>
      </c>
      <c r="AL94" s="372" t="s">
        <v>21</v>
      </c>
      <c r="AM94" s="372" t="s">
        <v>21</v>
      </c>
      <c r="AN94" s="372" t="s">
        <v>21</v>
      </c>
      <c r="AO94" s="372" t="s">
        <v>21</v>
      </c>
      <c r="AP94" s="372" t="s">
        <v>21</v>
      </c>
      <c r="AQ94" s="372" t="s">
        <v>21</v>
      </c>
      <c r="AR94" s="372" t="s">
        <v>21</v>
      </c>
      <c r="AS94" s="1661" t="s">
        <v>38</v>
      </c>
      <c r="AT94" s="1662" t="s">
        <v>25</v>
      </c>
      <c r="AU94" s="1658" t="s">
        <v>25</v>
      </c>
      <c r="AV94" s="1659" t="s">
        <v>25</v>
      </c>
      <c r="AW94" s="1668" t="s">
        <v>172</v>
      </c>
      <c r="AX94" s="372">
        <v>747</v>
      </c>
      <c r="AY94" s="372">
        <v>743</v>
      </c>
      <c r="AZ94" s="372">
        <v>663</v>
      </c>
      <c r="BA94" s="372" t="s">
        <v>21</v>
      </c>
      <c r="BB94" s="372">
        <v>80</v>
      </c>
      <c r="BC94" s="372">
        <v>80</v>
      </c>
      <c r="BD94" s="372" t="s">
        <v>21</v>
      </c>
      <c r="BE94" s="372" t="s">
        <v>21</v>
      </c>
      <c r="BF94" s="372">
        <v>260</v>
      </c>
      <c r="BG94" s="372" t="s">
        <v>21</v>
      </c>
      <c r="BH94" s="372" t="s">
        <v>21</v>
      </c>
      <c r="BI94" s="372" t="s">
        <v>21</v>
      </c>
      <c r="BJ94" s="372" t="s">
        <v>21</v>
      </c>
      <c r="BK94" s="372" t="s">
        <v>21</v>
      </c>
      <c r="BL94" s="372" t="s">
        <v>21</v>
      </c>
      <c r="BM94" s="372" t="s">
        <v>21</v>
      </c>
      <c r="BN94" s="372" t="s">
        <v>21</v>
      </c>
      <c r="BO94" s="372" t="s">
        <v>21</v>
      </c>
      <c r="BP94" s="1661" t="s">
        <v>38</v>
      </c>
      <c r="BQ94" s="1662" t="s">
        <v>25</v>
      </c>
    </row>
    <row r="95" spans="1:69" ht="15" customHeight="1">
      <c r="A95" s="1658" t="s">
        <v>25</v>
      </c>
      <c r="B95" s="1659" t="s">
        <v>25</v>
      </c>
      <c r="C95" s="1668" t="s">
        <v>173</v>
      </c>
      <c r="D95" s="372">
        <v>3</v>
      </c>
      <c r="E95" s="372">
        <v>3</v>
      </c>
      <c r="F95" s="372" t="s">
        <v>22</v>
      </c>
      <c r="G95" s="372" t="s">
        <v>22</v>
      </c>
      <c r="H95" s="372">
        <v>3</v>
      </c>
      <c r="I95" s="372" t="s">
        <v>22</v>
      </c>
      <c r="J95" s="372">
        <v>3</v>
      </c>
      <c r="K95" s="372" t="s">
        <v>21</v>
      </c>
      <c r="L95" s="372" t="s">
        <v>21</v>
      </c>
      <c r="M95" s="372">
        <v>13945</v>
      </c>
      <c r="N95" s="372">
        <v>14969</v>
      </c>
      <c r="O95" s="372">
        <v>12512</v>
      </c>
      <c r="P95" s="372">
        <v>563</v>
      </c>
      <c r="Q95" s="372">
        <v>1894</v>
      </c>
      <c r="R95" s="372">
        <v>1502</v>
      </c>
      <c r="S95" s="372">
        <v>392</v>
      </c>
      <c r="T95" s="372" t="s">
        <v>21</v>
      </c>
      <c r="U95" s="372">
        <v>24495</v>
      </c>
      <c r="V95" s="1661" t="s">
        <v>39</v>
      </c>
      <c r="W95" s="1662" t="s">
        <v>25</v>
      </c>
      <c r="X95" s="1658" t="s">
        <v>25</v>
      </c>
      <c r="Y95" s="1659" t="s">
        <v>25</v>
      </c>
      <c r="Z95" s="1668" t="s">
        <v>173</v>
      </c>
      <c r="AA95" s="372">
        <v>24</v>
      </c>
      <c r="AB95" s="372">
        <v>24</v>
      </c>
      <c r="AC95" s="372">
        <v>24</v>
      </c>
      <c r="AD95" s="372" t="s">
        <v>21</v>
      </c>
      <c r="AE95" s="372" t="s">
        <v>21</v>
      </c>
      <c r="AF95" s="372" t="s">
        <v>21</v>
      </c>
      <c r="AG95" s="372" t="s">
        <v>21</v>
      </c>
      <c r="AH95" s="372" t="s">
        <v>21</v>
      </c>
      <c r="AI95" s="372" t="s">
        <v>21</v>
      </c>
      <c r="AJ95" s="372" t="s">
        <v>21</v>
      </c>
      <c r="AK95" s="372" t="s">
        <v>21</v>
      </c>
      <c r="AL95" s="372" t="s">
        <v>21</v>
      </c>
      <c r="AM95" s="372" t="s">
        <v>21</v>
      </c>
      <c r="AN95" s="372" t="s">
        <v>21</v>
      </c>
      <c r="AO95" s="372" t="s">
        <v>21</v>
      </c>
      <c r="AP95" s="372" t="s">
        <v>21</v>
      </c>
      <c r="AQ95" s="372" t="s">
        <v>21</v>
      </c>
      <c r="AR95" s="372" t="s">
        <v>21</v>
      </c>
      <c r="AS95" s="1661" t="s">
        <v>39</v>
      </c>
      <c r="AT95" s="1662" t="s">
        <v>25</v>
      </c>
      <c r="AU95" s="1658" t="s">
        <v>25</v>
      </c>
      <c r="AV95" s="1659" t="s">
        <v>25</v>
      </c>
      <c r="AW95" s="1668" t="s">
        <v>173</v>
      </c>
      <c r="AX95" s="372">
        <v>1143</v>
      </c>
      <c r="AY95" s="372">
        <v>1150</v>
      </c>
      <c r="AZ95" s="372">
        <v>1030</v>
      </c>
      <c r="BA95" s="372">
        <v>42</v>
      </c>
      <c r="BB95" s="372">
        <v>78</v>
      </c>
      <c r="BC95" s="372">
        <v>78</v>
      </c>
      <c r="BD95" s="372" t="s">
        <v>21</v>
      </c>
      <c r="BE95" s="372" t="s">
        <v>21</v>
      </c>
      <c r="BF95" s="372">
        <v>253</v>
      </c>
      <c r="BG95" s="372" t="s">
        <v>21</v>
      </c>
      <c r="BH95" s="372" t="s">
        <v>21</v>
      </c>
      <c r="BI95" s="372" t="s">
        <v>21</v>
      </c>
      <c r="BJ95" s="372" t="s">
        <v>21</v>
      </c>
      <c r="BK95" s="372" t="s">
        <v>21</v>
      </c>
      <c r="BL95" s="372" t="s">
        <v>21</v>
      </c>
      <c r="BM95" s="372" t="s">
        <v>21</v>
      </c>
      <c r="BN95" s="372" t="s">
        <v>21</v>
      </c>
      <c r="BO95" s="372" t="s">
        <v>21</v>
      </c>
      <c r="BP95" s="1661" t="s">
        <v>39</v>
      </c>
      <c r="BQ95" s="1662" t="s">
        <v>25</v>
      </c>
    </row>
    <row r="96" spans="1:69" ht="15" customHeight="1">
      <c r="A96" s="1669" t="s">
        <v>25</v>
      </c>
      <c r="B96" s="1670" t="s">
        <v>25</v>
      </c>
      <c r="C96" s="1671" t="s">
        <v>174</v>
      </c>
      <c r="D96" s="373">
        <v>4</v>
      </c>
      <c r="E96" s="373">
        <v>4</v>
      </c>
      <c r="F96" s="373" t="s">
        <v>22</v>
      </c>
      <c r="G96" s="373" t="s">
        <v>22</v>
      </c>
      <c r="H96" s="373">
        <v>4</v>
      </c>
      <c r="I96" s="373" t="s">
        <v>22</v>
      </c>
      <c r="J96" s="373">
        <v>4</v>
      </c>
      <c r="K96" s="373" t="s">
        <v>21</v>
      </c>
      <c r="L96" s="373" t="s">
        <v>21</v>
      </c>
      <c r="M96" s="373">
        <v>16284</v>
      </c>
      <c r="N96" s="373">
        <v>14721</v>
      </c>
      <c r="O96" s="373">
        <v>10723</v>
      </c>
      <c r="P96" s="373">
        <v>223</v>
      </c>
      <c r="Q96" s="373">
        <v>3775</v>
      </c>
      <c r="R96" s="373">
        <v>2005</v>
      </c>
      <c r="S96" s="373">
        <v>1770</v>
      </c>
      <c r="T96" s="373" t="s">
        <v>21</v>
      </c>
      <c r="U96" s="373">
        <v>26028</v>
      </c>
      <c r="V96" s="1672" t="s">
        <v>40</v>
      </c>
      <c r="W96" s="1673" t="s">
        <v>25</v>
      </c>
      <c r="X96" s="1669" t="s">
        <v>25</v>
      </c>
      <c r="Y96" s="1670" t="s">
        <v>25</v>
      </c>
      <c r="Z96" s="1671" t="s">
        <v>174</v>
      </c>
      <c r="AA96" s="373">
        <v>33</v>
      </c>
      <c r="AB96" s="373">
        <v>33</v>
      </c>
      <c r="AC96" s="373">
        <v>33</v>
      </c>
      <c r="AD96" s="373" t="s">
        <v>21</v>
      </c>
      <c r="AE96" s="373" t="s">
        <v>21</v>
      </c>
      <c r="AF96" s="373" t="s">
        <v>21</v>
      </c>
      <c r="AG96" s="373" t="s">
        <v>21</v>
      </c>
      <c r="AH96" s="373" t="s">
        <v>21</v>
      </c>
      <c r="AI96" s="373" t="s">
        <v>21</v>
      </c>
      <c r="AJ96" s="373" t="s">
        <v>21</v>
      </c>
      <c r="AK96" s="373" t="s">
        <v>21</v>
      </c>
      <c r="AL96" s="373" t="s">
        <v>21</v>
      </c>
      <c r="AM96" s="373" t="s">
        <v>21</v>
      </c>
      <c r="AN96" s="373" t="s">
        <v>21</v>
      </c>
      <c r="AO96" s="373" t="s">
        <v>21</v>
      </c>
      <c r="AP96" s="373" t="s">
        <v>21</v>
      </c>
      <c r="AQ96" s="373" t="s">
        <v>21</v>
      </c>
      <c r="AR96" s="373" t="s">
        <v>21</v>
      </c>
      <c r="AS96" s="1672" t="s">
        <v>40</v>
      </c>
      <c r="AT96" s="1673" t="s">
        <v>25</v>
      </c>
      <c r="AU96" s="1669" t="s">
        <v>25</v>
      </c>
      <c r="AV96" s="1670" t="s">
        <v>25</v>
      </c>
      <c r="AW96" s="1671" t="s">
        <v>174</v>
      </c>
      <c r="AX96" s="373">
        <v>1347</v>
      </c>
      <c r="AY96" s="373">
        <v>1284</v>
      </c>
      <c r="AZ96" s="373">
        <v>888</v>
      </c>
      <c r="BA96" s="373">
        <v>312</v>
      </c>
      <c r="BB96" s="373">
        <v>84</v>
      </c>
      <c r="BC96" s="373">
        <v>84</v>
      </c>
      <c r="BD96" s="373" t="s">
        <v>21</v>
      </c>
      <c r="BE96" s="373" t="s">
        <v>21</v>
      </c>
      <c r="BF96" s="373">
        <v>316</v>
      </c>
      <c r="BG96" s="373" t="s">
        <v>21</v>
      </c>
      <c r="BH96" s="373" t="s">
        <v>21</v>
      </c>
      <c r="BI96" s="373" t="s">
        <v>21</v>
      </c>
      <c r="BJ96" s="373" t="s">
        <v>21</v>
      </c>
      <c r="BK96" s="373" t="s">
        <v>21</v>
      </c>
      <c r="BL96" s="373" t="s">
        <v>21</v>
      </c>
      <c r="BM96" s="373" t="s">
        <v>21</v>
      </c>
      <c r="BN96" s="373" t="s">
        <v>21</v>
      </c>
      <c r="BO96" s="373" t="s">
        <v>21</v>
      </c>
      <c r="BP96" s="1672" t="s">
        <v>40</v>
      </c>
      <c r="BQ96" s="1673" t="s">
        <v>25</v>
      </c>
    </row>
    <row r="97" spans="1:69" ht="14">
      <c r="A97" s="1690"/>
      <c r="B97" s="1690"/>
      <c r="C97" s="1690"/>
      <c r="D97" s="1691"/>
      <c r="E97" s="1691"/>
      <c r="F97" s="1690"/>
      <c r="G97" s="1690"/>
      <c r="H97" s="1690"/>
      <c r="I97" s="1690"/>
      <c r="J97" s="1690"/>
      <c r="K97" s="1690"/>
      <c r="L97" s="1690"/>
      <c r="M97" s="1690"/>
      <c r="N97" s="1690"/>
      <c r="O97" s="1690"/>
      <c r="P97" s="1690"/>
      <c r="Q97" s="1690"/>
      <c r="R97" s="1690"/>
      <c r="S97" s="1690"/>
      <c r="T97" s="1686"/>
      <c r="U97" s="1686"/>
      <c r="V97" s="1686"/>
      <c r="W97" s="1686"/>
      <c r="X97" s="1690"/>
      <c r="Y97" s="1690"/>
      <c r="Z97" s="1690"/>
      <c r="AA97" s="1691"/>
      <c r="AB97" s="1691"/>
      <c r="AC97" s="1691"/>
      <c r="AD97" s="1690"/>
      <c r="AE97" s="1686"/>
      <c r="AF97" s="1686"/>
      <c r="AG97" s="1686"/>
      <c r="AH97" s="1686"/>
      <c r="AI97" s="1686"/>
      <c r="AJ97" s="1686"/>
      <c r="AK97" s="1686"/>
      <c r="AL97" s="1686"/>
      <c r="AM97" s="1686"/>
      <c r="AN97" s="1686"/>
      <c r="AO97" s="1686"/>
      <c r="AP97" s="1686"/>
      <c r="AQ97" s="1686"/>
      <c r="AR97" s="1686"/>
      <c r="AS97" s="1686"/>
      <c r="AT97" s="1686"/>
      <c r="AU97" s="1690"/>
      <c r="AV97" s="1690"/>
      <c r="AW97" s="1690"/>
      <c r="BA97" s="1686"/>
      <c r="BB97" s="1686"/>
      <c r="BC97" s="371"/>
      <c r="BD97" s="1686"/>
      <c r="BE97" s="1686"/>
      <c r="BF97" s="371"/>
      <c r="BG97" s="1686"/>
      <c r="BH97" s="1686"/>
      <c r="BI97" s="1686"/>
      <c r="BJ97" s="1686"/>
      <c r="BK97" s="1686"/>
      <c r="BL97" s="1686"/>
      <c r="BM97" s="1686"/>
      <c r="BN97" s="1686"/>
      <c r="BO97" s="1686"/>
      <c r="BP97" s="1686"/>
      <c r="BQ97" s="1686"/>
    </row>
    <row r="98" spans="1:69" ht="14">
      <c r="BC98" s="371"/>
    </row>
    <row r="99" spans="1:69" ht="14">
      <c r="BC99" s="371"/>
    </row>
    <row r="100" spans="1:69" ht="14">
      <c r="BC100" s="371"/>
    </row>
    <row r="101" spans="1:69" ht="14">
      <c r="BC101" s="371"/>
    </row>
    <row r="102" spans="1:69" ht="14">
      <c r="BC102" s="371"/>
    </row>
    <row r="103" spans="1:69" ht="14">
      <c r="BC103" s="371"/>
    </row>
    <row r="104" spans="1:69" ht="14">
      <c r="BC104" s="371"/>
    </row>
    <row r="105" spans="1:69" ht="14">
      <c r="BC105" s="371"/>
    </row>
    <row r="106" spans="1:69" ht="14">
      <c r="BC106" s="371"/>
    </row>
    <row r="107" spans="1:69" ht="14">
      <c r="BC107" s="371"/>
    </row>
    <row r="108" spans="1:69" ht="14">
      <c r="BC108" s="371"/>
    </row>
    <row r="109" spans="1:69" ht="14">
      <c r="BC109" s="371"/>
    </row>
    <row r="110" spans="1:69" ht="14">
      <c r="BC110" s="371"/>
    </row>
    <row r="111" spans="1:69" ht="14">
      <c r="BC111" s="371"/>
    </row>
    <row r="112" spans="1:69" ht="14">
      <c r="BC112" s="371"/>
    </row>
    <row r="113" spans="55:55" ht="14">
      <c r="BC113" s="371"/>
    </row>
    <row r="114" spans="55:55" ht="14">
      <c r="BC114" s="371"/>
    </row>
    <row r="115" spans="55:55" ht="14">
      <c r="BC115" s="371"/>
    </row>
    <row r="116" spans="55:55" ht="14">
      <c r="BC116" s="371"/>
    </row>
    <row r="117" spans="55:55" ht="14">
      <c r="BC117" s="371"/>
    </row>
    <row r="118" spans="55:55" ht="14">
      <c r="BC118" s="371"/>
    </row>
    <row r="119" spans="55:55" ht="14">
      <c r="BC119" s="371"/>
    </row>
    <row r="120" spans="55:55" ht="14">
      <c r="BC120" s="371"/>
    </row>
    <row r="121" spans="55:55" ht="14">
      <c r="BC121" s="371"/>
    </row>
    <row r="122" spans="55:55" ht="14">
      <c r="BC122" s="371"/>
    </row>
    <row r="123" spans="55:55" ht="14">
      <c r="BC123" s="371"/>
    </row>
    <row r="124" spans="55:55" ht="14">
      <c r="BC124" s="371"/>
    </row>
    <row r="125" spans="55:55" ht="14">
      <c r="BC125" s="371"/>
    </row>
    <row r="126" spans="55:55" ht="14">
      <c r="BC126" s="371"/>
    </row>
    <row r="127" spans="55:55" ht="14">
      <c r="BC127" s="371"/>
    </row>
    <row r="128" spans="55:55" ht="14">
      <c r="BC128" s="371"/>
    </row>
    <row r="129" spans="55:55" ht="14">
      <c r="BC129" s="371"/>
    </row>
    <row r="130" spans="55:55" ht="14">
      <c r="BC130" s="371"/>
    </row>
    <row r="131" spans="55:55" ht="14">
      <c r="BC131" s="371"/>
    </row>
    <row r="132" spans="55:55" ht="14">
      <c r="BC132" s="371"/>
    </row>
    <row r="133" spans="55:55" ht="14">
      <c r="BC133" s="371"/>
    </row>
    <row r="134" spans="55:55" ht="14">
      <c r="BC134" s="371"/>
    </row>
    <row r="135" spans="55:55" ht="14">
      <c r="BC135" s="371"/>
    </row>
    <row r="136" spans="55:55" ht="14">
      <c r="BC136" s="371"/>
    </row>
    <row r="137" spans="55:55" ht="14">
      <c r="BC137" s="371"/>
    </row>
    <row r="138" spans="55:55" ht="14">
      <c r="BC138" s="371"/>
    </row>
    <row r="139" spans="55:55" ht="14">
      <c r="BC139" s="371"/>
    </row>
    <row r="140" spans="55:55" ht="14">
      <c r="BC140" s="371"/>
    </row>
    <row r="141" spans="55:55" ht="14">
      <c r="BC141" s="371"/>
    </row>
    <row r="142" spans="55:55" ht="14">
      <c r="BC142" s="371"/>
    </row>
    <row r="143" spans="55:55" ht="14">
      <c r="BC143" s="371"/>
    </row>
    <row r="144" spans="55:55" ht="14">
      <c r="BC144" s="371"/>
    </row>
    <row r="145" spans="55:55" ht="14">
      <c r="BC145" s="371"/>
    </row>
    <row r="146" spans="55:55" ht="14">
      <c r="BC146" s="371"/>
    </row>
    <row r="147" spans="55:55" ht="14">
      <c r="BC147" s="371"/>
    </row>
    <row r="148" spans="55:55" ht="14">
      <c r="BC148" s="371"/>
    </row>
    <row r="149" spans="55:55" ht="14">
      <c r="BC149" s="371"/>
    </row>
    <row r="150" spans="55:55" ht="14">
      <c r="BC150" s="371"/>
    </row>
    <row r="151" spans="55:55" ht="14">
      <c r="BC151" s="371"/>
    </row>
    <row r="152" spans="55:55" ht="14">
      <c r="BC152" s="371"/>
    </row>
    <row r="153" spans="55:55" ht="14">
      <c r="BC153" s="371"/>
    </row>
    <row r="154" spans="55:55" ht="14">
      <c r="BC154" s="371"/>
    </row>
    <row r="155" spans="55:55" ht="14">
      <c r="BC155" s="371"/>
    </row>
    <row r="156" spans="55:55" ht="14">
      <c r="BC156" s="371"/>
    </row>
    <row r="157" spans="55:55" ht="14">
      <c r="BC157" s="371"/>
    </row>
    <row r="158" spans="55:55" ht="14">
      <c r="BC158" s="371"/>
    </row>
    <row r="159" spans="55:55" ht="14">
      <c r="BC159" s="371"/>
    </row>
    <row r="160" spans="55:55" ht="14">
      <c r="BC160" s="371"/>
    </row>
    <row r="161" spans="55:55" ht="14">
      <c r="BC161" s="371"/>
    </row>
    <row r="162" spans="55:55" ht="14">
      <c r="BC162" s="371"/>
    </row>
    <row r="163" spans="55:55" ht="14">
      <c r="BC163" s="371"/>
    </row>
    <row r="164" spans="55:55" ht="14">
      <c r="BC164" s="371"/>
    </row>
    <row r="165" spans="55:55" ht="14">
      <c r="BC165" s="371"/>
    </row>
    <row r="166" spans="55:55" ht="14">
      <c r="BC166" s="371"/>
    </row>
    <row r="167" spans="55:55" ht="14">
      <c r="BC167" s="371"/>
    </row>
    <row r="168" spans="55:55" ht="14">
      <c r="BC168" s="371"/>
    </row>
    <row r="169" spans="55:55" ht="14">
      <c r="BC169" s="371"/>
    </row>
    <row r="170" spans="55:55" ht="14">
      <c r="BC170" s="371"/>
    </row>
    <row r="171" spans="55:55" ht="14">
      <c r="BC171" s="371"/>
    </row>
    <row r="172" spans="55:55" ht="14">
      <c r="BC172" s="371"/>
    </row>
    <row r="173" spans="55:55" ht="14">
      <c r="BC173" s="371"/>
    </row>
    <row r="174" spans="55:55" ht="14">
      <c r="BC174" s="371"/>
    </row>
    <row r="175" spans="55:55" ht="14">
      <c r="BC175" s="371"/>
    </row>
    <row r="176" spans="55:55" ht="14">
      <c r="BC176" s="371"/>
    </row>
    <row r="177" spans="55:55" ht="14">
      <c r="BC177" s="371"/>
    </row>
    <row r="178" spans="55:55" ht="14">
      <c r="BC178" s="371"/>
    </row>
    <row r="179" spans="55:55" ht="14">
      <c r="BC179" s="371"/>
    </row>
    <row r="180" spans="55:55" ht="14">
      <c r="BC180" s="371"/>
    </row>
    <row r="181" spans="55:55" ht="14">
      <c r="BC181" s="371"/>
    </row>
    <row r="182" spans="55:55" ht="14">
      <c r="BC182" s="371"/>
    </row>
    <row r="183" spans="55:55" ht="14">
      <c r="BC183" s="371"/>
    </row>
    <row r="184" spans="55:55" ht="14">
      <c r="BC184" s="371"/>
    </row>
    <row r="185" spans="55:55" ht="14">
      <c r="BC185" s="371"/>
    </row>
    <row r="186" spans="55:55" ht="14">
      <c r="BC186" s="371"/>
    </row>
    <row r="187" spans="55:55" ht="14">
      <c r="BC187" s="371"/>
    </row>
    <row r="188" spans="55:55" ht="14">
      <c r="BC188" s="371"/>
    </row>
    <row r="189" spans="55:55" ht="14">
      <c r="BC189" s="371"/>
    </row>
    <row r="190" spans="55:55" ht="14">
      <c r="BC190" s="371"/>
    </row>
    <row r="191" spans="55:55" ht="14">
      <c r="BC191" s="371"/>
    </row>
    <row r="192" spans="55:55" ht="14">
      <c r="BC192" s="371"/>
    </row>
    <row r="193" spans="55:55" ht="14">
      <c r="BC193" s="371"/>
    </row>
    <row r="194" spans="55:55" ht="14">
      <c r="BC194" s="371"/>
    </row>
    <row r="195" spans="55:55" ht="14">
      <c r="BC195" s="371"/>
    </row>
    <row r="196" spans="55:55" ht="14">
      <c r="BC196" s="371"/>
    </row>
    <row r="197" spans="55:55" ht="14">
      <c r="BC197" s="371"/>
    </row>
    <row r="198" spans="55:55" ht="14">
      <c r="BC198" s="371"/>
    </row>
    <row r="199" spans="55:55" ht="14">
      <c r="BC199" s="371"/>
    </row>
    <row r="200" spans="55:55" ht="14">
      <c r="BC200" s="371"/>
    </row>
    <row r="201" spans="55:55" ht="14">
      <c r="BC201" s="371"/>
    </row>
    <row r="202" spans="55:55" ht="14">
      <c r="BC202" s="371"/>
    </row>
    <row r="203" spans="55:55" ht="14">
      <c r="BC203" s="371"/>
    </row>
    <row r="204" spans="55:55" ht="14">
      <c r="BC204" s="371"/>
    </row>
    <row r="205" spans="55:55" ht="14">
      <c r="BC205" s="371"/>
    </row>
    <row r="206" spans="55:55" ht="14">
      <c r="BC206" s="371"/>
    </row>
    <row r="207" spans="55:55" ht="14">
      <c r="BC207" s="371"/>
    </row>
    <row r="208" spans="55:55" ht="14">
      <c r="BC208" s="371"/>
    </row>
    <row r="209" spans="55:55" ht="14">
      <c r="BC209" s="371"/>
    </row>
    <row r="210" spans="55:55" ht="14">
      <c r="BC210" s="371"/>
    </row>
    <row r="211" spans="55:55" ht="14">
      <c r="BC211" s="371"/>
    </row>
    <row r="212" spans="55:55" ht="14">
      <c r="BC212" s="371"/>
    </row>
    <row r="213" spans="55:55" ht="14">
      <c r="BC213" s="371"/>
    </row>
    <row r="214" spans="55:55" ht="14">
      <c r="BC214" s="371"/>
    </row>
    <row r="215" spans="55:55" ht="14">
      <c r="BC215" s="371"/>
    </row>
    <row r="216" spans="55:55" ht="14">
      <c r="BC216" s="371"/>
    </row>
    <row r="217" spans="55:55" ht="14">
      <c r="BC217" s="371"/>
    </row>
    <row r="218" spans="55:55" ht="14">
      <c r="BC218" s="371"/>
    </row>
    <row r="219" spans="55:55" ht="14">
      <c r="BC219" s="371"/>
    </row>
    <row r="220" spans="55:55" ht="14">
      <c r="BC220" s="371"/>
    </row>
    <row r="221" spans="55:55" ht="14">
      <c r="BC221" s="371"/>
    </row>
    <row r="222" spans="55:55" ht="14">
      <c r="BC222" s="371"/>
    </row>
    <row r="223" spans="55:55" ht="14">
      <c r="BC223" s="371"/>
    </row>
    <row r="224" spans="55:55" ht="14">
      <c r="BC224" s="371"/>
    </row>
    <row r="225" spans="55:55" ht="14">
      <c r="BC225" s="371"/>
    </row>
    <row r="226" spans="55:55" ht="14">
      <c r="BC226" s="371"/>
    </row>
    <row r="227" spans="55:55" ht="14">
      <c r="BC227" s="371"/>
    </row>
    <row r="228" spans="55:55" ht="14">
      <c r="BC228" s="371"/>
    </row>
    <row r="229" spans="55:55" ht="14">
      <c r="BC229" s="371"/>
    </row>
    <row r="230" spans="55:55" ht="14">
      <c r="BC230" s="371"/>
    </row>
    <row r="231" spans="55:55" ht="14">
      <c r="BC231" s="371"/>
    </row>
    <row r="232" spans="55:55" ht="14">
      <c r="BC232" s="371"/>
    </row>
    <row r="233" spans="55:55" ht="14">
      <c r="BC233" s="371"/>
    </row>
    <row r="234" spans="55:55" ht="14">
      <c r="BC234" s="371"/>
    </row>
    <row r="235" spans="55:55" ht="14">
      <c r="BC235" s="371"/>
    </row>
    <row r="236" spans="55:55" ht="14">
      <c r="BC236" s="371"/>
    </row>
    <row r="237" spans="55:55" ht="14">
      <c r="BC237" s="371"/>
    </row>
    <row r="238" spans="55:55" ht="14">
      <c r="BC238" s="371"/>
    </row>
    <row r="239" spans="55:55" ht="14">
      <c r="BC239" s="371"/>
    </row>
    <row r="240" spans="55:55" ht="14">
      <c r="BC240" s="371"/>
    </row>
    <row r="241" spans="55:55" ht="14">
      <c r="BC241" s="371"/>
    </row>
    <row r="242" spans="55:55" ht="14">
      <c r="BC242" s="371"/>
    </row>
    <row r="243" spans="55:55" ht="14">
      <c r="BC243" s="371"/>
    </row>
    <row r="244" spans="55:55" ht="14">
      <c r="BC244" s="371"/>
    </row>
    <row r="245" spans="55:55" ht="14">
      <c r="BC245" s="371"/>
    </row>
    <row r="246" spans="55:55" ht="14">
      <c r="BC246" s="371"/>
    </row>
    <row r="247" spans="55:55" ht="14">
      <c r="BC247" s="371"/>
    </row>
    <row r="248" spans="55:55" ht="14">
      <c r="BC248" s="371"/>
    </row>
    <row r="249" spans="55:55" ht="14">
      <c r="BC249" s="371"/>
    </row>
    <row r="250" spans="55:55" ht="14">
      <c r="BC250" s="371"/>
    </row>
    <row r="251" spans="55:55" ht="14">
      <c r="BC251" s="371"/>
    </row>
    <row r="252" spans="55:55" ht="14">
      <c r="BC252" s="371"/>
    </row>
    <row r="253" spans="55:55" ht="14">
      <c r="BC253" s="371"/>
    </row>
    <row r="254" spans="55:55" ht="14">
      <c r="BC254" s="371"/>
    </row>
    <row r="255" spans="55:55" ht="14">
      <c r="BC255" s="371"/>
    </row>
    <row r="256" spans="55:55" ht="14">
      <c r="BC256" s="371"/>
    </row>
    <row r="257" spans="55:55" ht="14">
      <c r="BC257" s="371"/>
    </row>
    <row r="258" spans="55:55" ht="14">
      <c r="BC258" s="371"/>
    </row>
    <row r="259" spans="55:55" ht="14">
      <c r="BC259" s="371"/>
    </row>
    <row r="260" spans="55:55" ht="14">
      <c r="BC260" s="371"/>
    </row>
    <row r="261" spans="55:55" ht="14">
      <c r="BC261" s="371"/>
    </row>
    <row r="262" spans="55:55" ht="14">
      <c r="BC262" s="371"/>
    </row>
    <row r="263" spans="55:55" ht="14">
      <c r="BC263" s="371"/>
    </row>
    <row r="264" spans="55:55" ht="14">
      <c r="BC264" s="371"/>
    </row>
    <row r="265" spans="55:55" ht="14">
      <c r="BC265" s="371"/>
    </row>
    <row r="266" spans="55:55" ht="14">
      <c r="BC266" s="371"/>
    </row>
    <row r="267" spans="55:55" ht="14">
      <c r="BC267" s="371"/>
    </row>
    <row r="268" spans="55:55" ht="14">
      <c r="BC268" s="371"/>
    </row>
    <row r="269" spans="55:55" ht="14">
      <c r="BC269" s="371"/>
    </row>
    <row r="270" spans="55:55" ht="14">
      <c r="BC270" s="371"/>
    </row>
    <row r="271" spans="55:55" ht="14">
      <c r="BC271" s="371"/>
    </row>
    <row r="272" spans="55:55" ht="14">
      <c r="BC272" s="371"/>
    </row>
    <row r="273" spans="55:55" ht="14">
      <c r="BC273" s="371"/>
    </row>
    <row r="274" spans="55:55" ht="14">
      <c r="BC274" s="371"/>
    </row>
    <row r="275" spans="55:55" ht="14">
      <c r="BC275" s="371"/>
    </row>
    <row r="276" spans="55:55" ht="14">
      <c r="BC276" s="371"/>
    </row>
    <row r="277" spans="55:55" ht="14">
      <c r="BC277" s="371"/>
    </row>
    <row r="278" spans="55:55" ht="14">
      <c r="BC278" s="371"/>
    </row>
    <row r="279" spans="55:55" ht="14">
      <c r="BC279" s="371"/>
    </row>
    <row r="280" spans="55:55" ht="14">
      <c r="BC280" s="371"/>
    </row>
    <row r="281" spans="55:55" ht="14">
      <c r="BC281" s="371"/>
    </row>
    <row r="282" spans="55:55" ht="14">
      <c r="BC282" s="371"/>
    </row>
    <row r="283" spans="55:55" ht="14">
      <c r="BC283" s="371"/>
    </row>
    <row r="284" spans="55:55" ht="14">
      <c r="BC284" s="371"/>
    </row>
    <row r="285" spans="55:55" ht="14">
      <c r="BC285" s="371"/>
    </row>
    <row r="286" spans="55:55" ht="14">
      <c r="BC286" s="371"/>
    </row>
    <row r="287" spans="55:55" ht="14">
      <c r="BC287" s="371"/>
    </row>
    <row r="288" spans="55:55" ht="14">
      <c r="BC288" s="371"/>
    </row>
    <row r="289" spans="55:55" ht="14">
      <c r="BC289" s="371"/>
    </row>
    <row r="290" spans="55:55" ht="14">
      <c r="BC290" s="371"/>
    </row>
    <row r="291" spans="55:55" ht="14">
      <c r="BC291" s="371"/>
    </row>
    <row r="292" spans="55:55" ht="14">
      <c r="BC292" s="371"/>
    </row>
    <row r="293" spans="55:55" ht="14">
      <c r="BC293" s="371"/>
    </row>
    <row r="294" spans="55:55" ht="14">
      <c r="BC294" s="371"/>
    </row>
    <row r="295" spans="55:55" ht="14">
      <c r="BC295" s="371"/>
    </row>
    <row r="296" spans="55:55" ht="14">
      <c r="BC296" s="371"/>
    </row>
    <row r="297" spans="55:55" ht="14">
      <c r="BC297" s="371"/>
    </row>
    <row r="298" spans="55:55" ht="14">
      <c r="BC298" s="371"/>
    </row>
    <row r="299" spans="55:55" ht="14">
      <c r="BC299" s="371"/>
    </row>
    <row r="300" spans="55:55" ht="14">
      <c r="BC300" s="371"/>
    </row>
    <row r="301" spans="55:55" ht="14">
      <c r="BC301" s="371"/>
    </row>
    <row r="302" spans="55:55" ht="14">
      <c r="BC302" s="371"/>
    </row>
    <row r="303" spans="55:55" ht="14">
      <c r="BC303" s="371"/>
    </row>
    <row r="304" spans="55:55" ht="14">
      <c r="BC304" s="371"/>
    </row>
    <row r="305" spans="55:55" ht="14">
      <c r="BC305" s="371"/>
    </row>
    <row r="306" spans="55:55" ht="14">
      <c r="BC306" s="371"/>
    </row>
    <row r="307" spans="55:55" ht="14">
      <c r="BC307" s="371"/>
    </row>
    <row r="308" spans="55:55" ht="14">
      <c r="BC308" s="371"/>
    </row>
    <row r="309" spans="55:55" ht="14">
      <c r="BC309" s="371"/>
    </row>
    <row r="310" spans="55:55" ht="14">
      <c r="BC310" s="371"/>
    </row>
    <row r="311" spans="55:55" ht="14">
      <c r="BC311" s="371"/>
    </row>
    <row r="312" spans="55:55" ht="14">
      <c r="BC312" s="371"/>
    </row>
    <row r="313" spans="55:55" ht="14">
      <c r="BC313" s="371"/>
    </row>
    <row r="314" spans="55:55" ht="14">
      <c r="BC314" s="371"/>
    </row>
    <row r="315" spans="55:55" ht="14">
      <c r="BC315" s="371"/>
    </row>
    <row r="316" spans="55:55" ht="14">
      <c r="BC316" s="371"/>
    </row>
    <row r="317" spans="55:55" ht="14">
      <c r="BC317" s="371"/>
    </row>
    <row r="318" spans="55:55" ht="14">
      <c r="BC318" s="371"/>
    </row>
    <row r="319" spans="55:55" ht="14">
      <c r="BC319" s="371"/>
    </row>
    <row r="320" spans="55:55" ht="14">
      <c r="BC320" s="371"/>
    </row>
    <row r="321" spans="55:55" ht="14">
      <c r="BC321" s="371"/>
    </row>
    <row r="322" spans="55:55" ht="14">
      <c r="BC322" s="371"/>
    </row>
    <row r="323" spans="55:55" ht="14">
      <c r="BC323" s="371"/>
    </row>
    <row r="324" spans="55:55" ht="14">
      <c r="BC324" s="371"/>
    </row>
    <row r="325" spans="55:55" ht="14">
      <c r="BC325" s="371"/>
    </row>
    <row r="326" spans="55:55" ht="14">
      <c r="BC326" s="371"/>
    </row>
    <row r="327" spans="55:55" ht="14">
      <c r="BC327" s="371"/>
    </row>
    <row r="328" spans="55:55" ht="14">
      <c r="BC328" s="371"/>
    </row>
    <row r="329" spans="55:55" ht="14">
      <c r="BC329" s="371"/>
    </row>
    <row r="330" spans="55:55" ht="14">
      <c r="BC330" s="371"/>
    </row>
    <row r="331" spans="55:55" ht="14">
      <c r="BC331" s="371"/>
    </row>
    <row r="332" spans="55:55" ht="14">
      <c r="BC332" s="371"/>
    </row>
    <row r="333" spans="55:55" ht="14">
      <c r="BC333" s="371"/>
    </row>
    <row r="334" spans="55:55" ht="14">
      <c r="BC334" s="371"/>
    </row>
    <row r="335" spans="55:55" ht="14">
      <c r="BC335" s="371"/>
    </row>
    <row r="336" spans="55:55" ht="14">
      <c r="BC336" s="371"/>
    </row>
    <row r="337" spans="55:55" ht="14">
      <c r="BC337" s="371"/>
    </row>
    <row r="338" spans="55:55" ht="14">
      <c r="BC338" s="371"/>
    </row>
    <row r="339" spans="55:55" ht="14">
      <c r="BC339" s="371"/>
    </row>
    <row r="340" spans="55:55" ht="14">
      <c r="BC340" s="371"/>
    </row>
    <row r="341" spans="55:55" ht="14">
      <c r="BC341" s="371"/>
    </row>
    <row r="342" spans="55:55" ht="14">
      <c r="BC342" s="371"/>
    </row>
    <row r="343" spans="55:55" ht="14">
      <c r="BC343" s="371"/>
    </row>
    <row r="344" spans="55:55" ht="14">
      <c r="BC344" s="371"/>
    </row>
    <row r="345" spans="55:55" ht="14">
      <c r="BC345" s="371"/>
    </row>
    <row r="346" spans="55:55" ht="14">
      <c r="BC346" s="371"/>
    </row>
    <row r="347" spans="55:55" ht="14">
      <c r="BC347" s="371"/>
    </row>
    <row r="348" spans="55:55" ht="14">
      <c r="BC348" s="371"/>
    </row>
    <row r="349" spans="55:55" ht="14">
      <c r="BC349" s="371"/>
    </row>
    <row r="350" spans="55:55" ht="14">
      <c r="BC350" s="371"/>
    </row>
    <row r="351" spans="55:55" ht="14">
      <c r="BC351" s="371"/>
    </row>
    <row r="352" spans="55:55" ht="14">
      <c r="BC352" s="371"/>
    </row>
    <row r="353" spans="55:55" ht="14">
      <c r="BC353" s="371"/>
    </row>
    <row r="354" spans="55:55" ht="14">
      <c r="BC354" s="371"/>
    </row>
    <row r="355" spans="55:55" ht="14">
      <c r="BC355" s="371"/>
    </row>
    <row r="356" spans="55:55" ht="14">
      <c r="BC356" s="371"/>
    </row>
    <row r="357" spans="55:55" ht="14">
      <c r="BC357" s="371"/>
    </row>
    <row r="358" spans="55:55" ht="14">
      <c r="BC358" s="371"/>
    </row>
    <row r="359" spans="55:55" ht="14">
      <c r="BC359" s="371"/>
    </row>
    <row r="360" spans="55:55" ht="14">
      <c r="BC360" s="371"/>
    </row>
    <row r="361" spans="55:55" ht="14">
      <c r="BC361" s="371"/>
    </row>
    <row r="362" spans="55:55" ht="14">
      <c r="BC362" s="371"/>
    </row>
    <row r="363" spans="55:55" ht="14">
      <c r="BC363" s="371"/>
    </row>
    <row r="364" spans="55:55" ht="14">
      <c r="BC364" s="371"/>
    </row>
    <row r="365" spans="55:55" ht="14">
      <c r="BC365" s="371"/>
    </row>
    <row r="366" spans="55:55" ht="14">
      <c r="BC366" s="371"/>
    </row>
    <row r="367" spans="55:55" ht="14">
      <c r="BC367" s="371"/>
    </row>
    <row r="368" spans="55:55" ht="14">
      <c r="BC368" s="371"/>
    </row>
    <row r="369" spans="55:55" ht="14">
      <c r="BC369" s="371"/>
    </row>
    <row r="370" spans="55:55" ht="14">
      <c r="BC370" s="371"/>
    </row>
    <row r="371" spans="55:55" ht="14">
      <c r="BC371" s="371"/>
    </row>
    <row r="372" spans="55:55" ht="14">
      <c r="BC372" s="371"/>
    </row>
    <row r="373" spans="55:55" ht="14">
      <c r="BC373" s="371"/>
    </row>
    <row r="374" spans="55:55" ht="14">
      <c r="BC374" s="371"/>
    </row>
    <row r="375" spans="55:55" ht="14">
      <c r="BC375" s="371"/>
    </row>
    <row r="376" spans="55:55" ht="14">
      <c r="BC376" s="371"/>
    </row>
    <row r="377" spans="55:55" ht="14">
      <c r="BC377" s="371"/>
    </row>
    <row r="378" spans="55:55" ht="14">
      <c r="BC378" s="371"/>
    </row>
    <row r="379" spans="55:55" ht="14">
      <c r="BC379" s="371"/>
    </row>
    <row r="380" spans="55:55" ht="14">
      <c r="BC380" s="371"/>
    </row>
    <row r="381" spans="55:55" ht="14">
      <c r="BC381" s="371"/>
    </row>
    <row r="382" spans="55:55" ht="14">
      <c r="BC382" s="371"/>
    </row>
    <row r="383" spans="55:55" ht="14">
      <c r="BC383" s="371"/>
    </row>
    <row r="384" spans="55:55" ht="14">
      <c r="BC384" s="371"/>
    </row>
    <row r="385" spans="55:55" ht="14">
      <c r="BC385" s="371"/>
    </row>
    <row r="386" spans="55:55" ht="14">
      <c r="BC386" s="371"/>
    </row>
    <row r="387" spans="55:55" ht="14">
      <c r="BC387" s="371"/>
    </row>
    <row r="388" spans="55:55" ht="14">
      <c r="BC388" s="371"/>
    </row>
    <row r="389" spans="55:55" ht="14">
      <c r="BC389" s="371"/>
    </row>
    <row r="390" spans="55:55" ht="14">
      <c r="BC390" s="371"/>
    </row>
    <row r="391" spans="55:55" ht="14">
      <c r="BC391" s="371"/>
    </row>
    <row r="392" spans="55:55" ht="14">
      <c r="BC392" s="371"/>
    </row>
    <row r="393" spans="55:55" ht="14">
      <c r="BC393" s="371"/>
    </row>
    <row r="394" spans="55:55" ht="14">
      <c r="BC394" s="371"/>
    </row>
    <row r="395" spans="55:55" ht="14">
      <c r="BC395" s="371"/>
    </row>
    <row r="396" spans="55:55" ht="14">
      <c r="BC396" s="371"/>
    </row>
    <row r="397" spans="55:55" ht="14">
      <c r="BC397" s="371"/>
    </row>
    <row r="398" spans="55:55" ht="14">
      <c r="BC398" s="371"/>
    </row>
    <row r="399" spans="55:55" ht="14">
      <c r="BC399" s="371"/>
    </row>
    <row r="400" spans="55:55" ht="14">
      <c r="BC400" s="371"/>
    </row>
    <row r="401" spans="55:55" ht="14">
      <c r="BC401" s="371"/>
    </row>
    <row r="402" spans="55:55" ht="14">
      <c r="BC402" s="371"/>
    </row>
    <row r="403" spans="55:55" ht="14">
      <c r="BC403" s="371"/>
    </row>
    <row r="404" spans="55:55" ht="14">
      <c r="BC404" s="371"/>
    </row>
    <row r="405" spans="55:55" ht="14">
      <c r="BC405" s="371"/>
    </row>
    <row r="406" spans="55:55" ht="14">
      <c r="BC406" s="371"/>
    </row>
    <row r="407" spans="55:55" ht="14">
      <c r="BC407" s="371"/>
    </row>
    <row r="408" spans="55:55" ht="14">
      <c r="BC408" s="371"/>
    </row>
    <row r="409" spans="55:55" ht="14">
      <c r="BC409" s="371"/>
    </row>
    <row r="410" spans="55:55" ht="14">
      <c r="BC410" s="371"/>
    </row>
    <row r="411" spans="55:55" ht="14">
      <c r="BC411" s="371"/>
    </row>
    <row r="412" spans="55:55" ht="14">
      <c r="BC412" s="371"/>
    </row>
    <row r="413" spans="55:55" ht="14">
      <c r="BC413" s="371"/>
    </row>
    <row r="414" spans="55:55" ht="14">
      <c r="BC414" s="371"/>
    </row>
    <row r="415" spans="55:55" ht="14">
      <c r="BC415" s="371"/>
    </row>
    <row r="416" spans="55:55" ht="14">
      <c r="BC416" s="371"/>
    </row>
    <row r="417" spans="55:55" ht="14">
      <c r="BC417" s="371"/>
    </row>
    <row r="418" spans="55:55" ht="14">
      <c r="BC418" s="371"/>
    </row>
    <row r="419" spans="55:55" ht="14">
      <c r="BC419" s="371"/>
    </row>
    <row r="420" spans="55:55" ht="14">
      <c r="BC420" s="371"/>
    </row>
    <row r="421" spans="55:55" ht="14">
      <c r="BC421" s="371"/>
    </row>
    <row r="422" spans="55:55" ht="14">
      <c r="BC422" s="371"/>
    </row>
    <row r="423" spans="55:55" ht="14">
      <c r="BC423" s="371"/>
    </row>
    <row r="424" spans="55:55" ht="14">
      <c r="BC424" s="371"/>
    </row>
    <row r="425" spans="55:55" ht="14">
      <c r="BC425" s="371"/>
    </row>
    <row r="426" spans="55:55" ht="14">
      <c r="BC426" s="371"/>
    </row>
    <row r="427" spans="55:55" ht="14">
      <c r="BC427" s="371"/>
    </row>
    <row r="428" spans="55:55" ht="14">
      <c r="BC428" s="371"/>
    </row>
    <row r="429" spans="55:55" ht="14">
      <c r="BC429" s="371"/>
    </row>
    <row r="430" spans="55:55" ht="14">
      <c r="BC430" s="371"/>
    </row>
    <row r="431" spans="55:55" ht="14">
      <c r="BC431" s="371"/>
    </row>
    <row r="432" spans="55:55" ht="14">
      <c r="BC432" s="371"/>
    </row>
    <row r="433" spans="55:55" ht="14">
      <c r="BC433" s="371"/>
    </row>
    <row r="434" spans="55:55" ht="14">
      <c r="BC434" s="371"/>
    </row>
    <row r="435" spans="55:55" ht="14">
      <c r="BC435" s="371"/>
    </row>
    <row r="436" spans="55:55" ht="14">
      <c r="BC436" s="371"/>
    </row>
    <row r="437" spans="55:55" ht="14">
      <c r="BC437" s="371"/>
    </row>
    <row r="438" spans="55:55" ht="14">
      <c r="BC438" s="371"/>
    </row>
    <row r="439" spans="55:55" ht="14">
      <c r="BC439" s="371"/>
    </row>
    <row r="440" spans="55:55" ht="14">
      <c r="BC440" s="371"/>
    </row>
    <row r="441" spans="55:55" ht="14">
      <c r="BC441" s="371"/>
    </row>
    <row r="442" spans="55:55" ht="14">
      <c r="BC442" s="371"/>
    </row>
    <row r="443" spans="55:55" ht="14">
      <c r="BC443" s="371"/>
    </row>
    <row r="444" spans="55:55" ht="14">
      <c r="BC444" s="371"/>
    </row>
    <row r="445" spans="55:55" ht="14">
      <c r="BC445" s="371"/>
    </row>
    <row r="446" spans="55:55" ht="14">
      <c r="BC446" s="371"/>
    </row>
    <row r="447" spans="55:55" ht="14">
      <c r="BC447" s="371"/>
    </row>
    <row r="448" spans="55:55" ht="14">
      <c r="BC448" s="371"/>
    </row>
    <row r="449" spans="55:55" ht="14">
      <c r="BC449" s="371"/>
    </row>
    <row r="450" spans="55:55" ht="14">
      <c r="BC450" s="371"/>
    </row>
    <row r="451" spans="55:55" ht="14">
      <c r="BC451" s="371"/>
    </row>
    <row r="452" spans="55:55" ht="14">
      <c r="BC452" s="371"/>
    </row>
    <row r="453" spans="55:55" ht="14">
      <c r="BC453" s="371"/>
    </row>
    <row r="454" spans="55:55" ht="14">
      <c r="BC454" s="371"/>
    </row>
    <row r="455" spans="55:55" ht="14">
      <c r="BC455" s="371"/>
    </row>
    <row r="456" spans="55:55" ht="14">
      <c r="BC456" s="371"/>
    </row>
    <row r="457" spans="55:55" ht="14">
      <c r="BC457" s="371"/>
    </row>
    <row r="458" spans="55:55" ht="14">
      <c r="BC458" s="371"/>
    </row>
    <row r="459" spans="55:55" ht="14">
      <c r="BC459" s="371"/>
    </row>
    <row r="460" spans="55:55" ht="14">
      <c r="BC460" s="371"/>
    </row>
    <row r="461" spans="55:55" ht="14">
      <c r="BC461" s="371"/>
    </row>
    <row r="462" spans="55:55" ht="14">
      <c r="BC462" s="371"/>
    </row>
    <row r="463" spans="55:55" ht="14">
      <c r="BC463" s="371"/>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59" firstPageNumber="54" pageOrder="overThenDown" orientation="portrait" useFirstPageNumber="1" r:id="rId1"/>
  <headerFooter alignWithMargins="0">
    <oddFooter>&amp;C&amp;"ＭＳ Ｐ明朝,標準"&amp;18－&amp;P－</oddFooter>
  </headerFooter>
  <colBreaks count="4" manualBreakCount="4">
    <brk id="12" max="96" man="1"/>
    <brk id="23" max="96" man="1"/>
    <brk id="35"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A9045-786F-4A21-85EB-C8D0AEFE5F05}">
  <sheetPr>
    <tabColor theme="7" tint="0.39997558519241921"/>
  </sheetPr>
  <dimension ref="A1:CJ139"/>
  <sheetViews>
    <sheetView showGridLines="0" zoomScaleNormal="100" zoomScaleSheetLayoutView="75" workbookViewId="0"/>
  </sheetViews>
  <sheetFormatPr defaultColWidth="9" defaultRowHeight="13"/>
  <cols>
    <col min="1" max="2" width="8.6328125" style="3" customWidth="1"/>
    <col min="3" max="3" width="10.26953125" style="3" customWidth="1"/>
    <col min="4" max="11" width="15.7265625" style="3" customWidth="1"/>
    <col min="12" max="19" width="16.08984375" style="3" customWidth="1"/>
    <col min="20" max="21" width="10.6328125" style="3" customWidth="1"/>
    <col min="22" max="23" width="8.6328125" style="3" customWidth="1"/>
    <col min="24" max="24" width="10.26953125" style="3" customWidth="1"/>
    <col min="25" max="32" width="15.7265625" style="3" customWidth="1"/>
    <col min="33" max="40" width="16.08984375" style="3" customWidth="1"/>
    <col min="41" max="42" width="10.6328125" style="3" customWidth="1"/>
    <col min="43" max="44" width="8.6328125" style="3" customWidth="1"/>
    <col min="45" max="45" width="10.26953125" style="3" customWidth="1"/>
    <col min="46" max="53" width="15.7265625" style="3" customWidth="1"/>
    <col min="54" max="61" width="16.08984375" style="3" customWidth="1"/>
    <col min="62" max="63" width="10.6328125" style="3" customWidth="1"/>
    <col min="64" max="65" width="8.6328125" style="3" customWidth="1"/>
    <col min="66" max="66" width="10.26953125" style="3" customWidth="1"/>
    <col min="67" max="74" width="15.7265625" style="3" customWidth="1"/>
    <col min="75" max="82" width="16.08984375" style="3" customWidth="1"/>
    <col min="83" max="84" width="10.6328125" style="3" customWidth="1"/>
    <col min="85" max="16384" width="9" style="3"/>
  </cols>
  <sheetData>
    <row r="1" spans="1:88" s="8" customFormat="1" ht="15" customHeight="1">
      <c r="A1" s="384" t="s">
        <v>693</v>
      </c>
      <c r="B1" s="311"/>
      <c r="C1" s="311"/>
      <c r="D1" s="311"/>
      <c r="S1" s="383"/>
      <c r="T1" s="311"/>
      <c r="U1" s="383" t="s">
        <v>693</v>
      </c>
      <c r="V1" s="384" t="s">
        <v>693</v>
      </c>
      <c r="W1" s="311"/>
      <c r="X1" s="311"/>
      <c r="Y1" s="311"/>
      <c r="AN1" s="383"/>
      <c r="AO1" s="311"/>
      <c r="AP1" s="383" t="s">
        <v>693</v>
      </c>
      <c r="AQ1" s="384" t="s">
        <v>693</v>
      </c>
      <c r="AR1" s="311"/>
      <c r="AS1" s="311"/>
      <c r="AT1" s="311"/>
      <c r="BI1" s="383"/>
      <c r="BJ1" s="311"/>
      <c r="BK1" s="383" t="s">
        <v>693</v>
      </c>
      <c r="BL1" s="384" t="s">
        <v>693</v>
      </c>
      <c r="BM1" s="311"/>
      <c r="BN1" s="311"/>
      <c r="BO1" s="311"/>
      <c r="CD1" s="383"/>
      <c r="CE1" s="311"/>
      <c r="CF1" s="383" t="s">
        <v>693</v>
      </c>
      <c r="CG1" s="384"/>
      <c r="CH1" s="311"/>
      <c r="CI1" s="311"/>
      <c r="CJ1" s="311"/>
    </row>
    <row r="2" spans="1:88" s="8" customFormat="1" ht="15" customHeight="1">
      <c r="A2" s="311" t="s">
        <v>696</v>
      </c>
      <c r="C2" s="608"/>
      <c r="D2" s="385"/>
      <c r="S2" s="384"/>
      <c r="T2" s="385"/>
      <c r="U2" s="383" t="s">
        <v>696</v>
      </c>
      <c r="V2" s="311" t="s">
        <v>696</v>
      </c>
      <c r="X2" s="608"/>
      <c r="Y2" s="385"/>
      <c r="AN2" s="384"/>
      <c r="AO2" s="385"/>
      <c r="AP2" s="383" t="s">
        <v>696</v>
      </c>
      <c r="AQ2" s="311" t="s">
        <v>696</v>
      </c>
      <c r="AS2" s="608"/>
      <c r="AT2" s="385"/>
      <c r="BI2" s="384"/>
      <c r="BJ2" s="385"/>
      <c r="BK2" s="383" t="s">
        <v>696</v>
      </c>
      <c r="BL2" s="311" t="s">
        <v>696</v>
      </c>
      <c r="BN2" s="608"/>
      <c r="BO2" s="385"/>
      <c r="CD2" s="384"/>
      <c r="CE2" s="385"/>
      <c r="CF2" s="383" t="s">
        <v>696</v>
      </c>
      <c r="CG2" s="311"/>
      <c r="CI2" s="608"/>
      <c r="CJ2" s="385"/>
    </row>
    <row r="3" spans="1:88" s="8" customFormat="1" ht="15" customHeight="1">
      <c r="A3" s="311"/>
      <c r="C3" s="385"/>
      <c r="D3" s="385"/>
      <c r="F3" s="773"/>
      <c r="S3" s="384"/>
      <c r="T3" s="385"/>
      <c r="U3" s="385"/>
      <c r="V3" s="311"/>
      <c r="X3" s="385"/>
      <c r="Y3" s="385"/>
      <c r="AN3" s="384"/>
      <c r="AO3" s="385"/>
      <c r="AP3" s="385"/>
      <c r="AQ3" s="311"/>
      <c r="AS3" s="385"/>
      <c r="AT3" s="385"/>
      <c r="BI3" s="384"/>
      <c r="BJ3" s="385"/>
      <c r="BK3" s="385"/>
      <c r="BL3" s="311"/>
      <c r="BN3" s="385"/>
      <c r="BO3" s="385"/>
      <c r="CD3" s="384"/>
      <c r="CE3" s="385"/>
      <c r="CF3" s="385"/>
    </row>
    <row r="4" spans="1:88" ht="15" customHeight="1">
      <c r="A4" s="311"/>
      <c r="B4" s="25"/>
      <c r="C4" s="384"/>
      <c r="D4" s="25"/>
      <c r="I4" s="25"/>
      <c r="J4" s="25"/>
      <c r="K4" s="25"/>
      <c r="S4" s="384"/>
      <c r="T4" s="8"/>
      <c r="U4" s="8"/>
      <c r="V4" s="311"/>
      <c r="W4" s="25"/>
      <c r="X4" s="384"/>
      <c r="AN4" s="384"/>
      <c r="AO4" s="8"/>
      <c r="AP4" s="8"/>
      <c r="AQ4" s="311"/>
      <c r="AR4" s="25"/>
      <c r="AS4" s="384"/>
      <c r="BI4" s="384"/>
      <c r="BJ4" s="8"/>
      <c r="BK4" s="8"/>
      <c r="BL4" s="311"/>
      <c r="BM4" s="25"/>
      <c r="BN4" s="384"/>
      <c r="CD4" s="384"/>
      <c r="CE4" s="8"/>
      <c r="CF4" s="8"/>
    </row>
    <row r="5" spans="1:88" ht="15" customHeight="1">
      <c r="A5" s="55"/>
      <c r="B5" s="55"/>
      <c r="C5" s="55"/>
      <c r="D5" s="386" t="s">
        <v>723</v>
      </c>
      <c r="I5" s="25"/>
      <c r="J5" s="25"/>
      <c r="K5" s="25"/>
      <c r="T5" s="8"/>
      <c r="U5" s="8"/>
      <c r="V5" s="55"/>
      <c r="W5" s="55"/>
      <c r="X5" s="55"/>
      <c r="AO5" s="8"/>
      <c r="AP5" s="8"/>
      <c r="AQ5" s="55"/>
      <c r="AR5" s="55"/>
      <c r="AS5" s="55"/>
      <c r="BJ5" s="8"/>
      <c r="BK5" s="8"/>
      <c r="BL5" s="55"/>
      <c r="BM5" s="55"/>
      <c r="BN5" s="55"/>
      <c r="CE5" s="8"/>
      <c r="CF5" s="8"/>
    </row>
    <row r="6" spans="1:88" ht="15" customHeight="1">
      <c r="A6" s="55"/>
      <c r="B6" s="55"/>
      <c r="C6" s="55"/>
      <c r="D6" s="351"/>
      <c r="I6" s="25"/>
      <c r="J6" s="25"/>
      <c r="K6" s="25"/>
      <c r="T6" s="8"/>
      <c r="U6" s="8"/>
      <c r="V6" s="55"/>
      <c r="W6" s="55"/>
      <c r="X6" s="55"/>
      <c r="AO6" s="8"/>
      <c r="AP6" s="8"/>
      <c r="AQ6" s="55"/>
      <c r="AR6" s="55"/>
      <c r="AS6" s="55"/>
      <c r="BJ6" s="8"/>
      <c r="BK6" s="8"/>
      <c r="BL6" s="55"/>
      <c r="BM6" s="55"/>
      <c r="BN6" s="55"/>
      <c r="CE6" s="8"/>
      <c r="CF6" s="8"/>
    </row>
    <row r="7" spans="1:88" s="8" customFormat="1" ht="20.25" customHeight="1">
      <c r="A7" s="387" t="s">
        <v>834</v>
      </c>
      <c r="B7" s="388"/>
      <c r="C7" s="388"/>
      <c r="D7" s="363"/>
      <c r="E7" s="388" t="s">
        <v>757</v>
      </c>
      <c r="V7" s="388"/>
      <c r="W7" s="388"/>
      <c r="X7" s="388"/>
      <c r="AQ7" s="388"/>
      <c r="AR7" s="388"/>
      <c r="AS7" s="388"/>
      <c r="BL7" s="388"/>
      <c r="BM7" s="388"/>
      <c r="BN7" s="388"/>
    </row>
    <row r="8" spans="1:88" s="8" customFormat="1" ht="18.75" customHeight="1">
      <c r="A8" s="357" t="s">
        <v>697</v>
      </c>
      <c r="B8" s="358"/>
      <c r="C8" s="358"/>
      <c r="D8" s="389"/>
      <c r="E8" s="390" t="s">
        <v>798</v>
      </c>
      <c r="F8" s="358"/>
      <c r="G8" s="358"/>
      <c r="H8" s="358"/>
      <c r="I8" s="358"/>
      <c r="J8" s="390"/>
      <c r="K8" s="391" t="s">
        <v>1710</v>
      </c>
      <c r="L8" s="610" t="s">
        <v>1711</v>
      </c>
      <c r="M8" s="929"/>
      <c r="N8" s="362" t="s">
        <v>1411</v>
      </c>
      <c r="O8" s="362"/>
      <c r="P8" s="362"/>
      <c r="Q8" s="362"/>
      <c r="R8" s="390"/>
      <c r="S8" s="391" t="s">
        <v>1710</v>
      </c>
      <c r="T8" s="362"/>
      <c r="U8" s="362"/>
      <c r="V8" s="357" t="s">
        <v>193</v>
      </c>
      <c r="W8" s="358"/>
      <c r="X8" s="358"/>
      <c r="Y8" s="929"/>
      <c r="Z8" s="390" t="s">
        <v>1180</v>
      </c>
      <c r="AA8" s="362"/>
      <c r="AB8" s="362"/>
      <c r="AC8" s="362"/>
      <c r="AD8" s="362"/>
      <c r="AE8" s="390"/>
      <c r="AF8" s="391" t="s">
        <v>1710</v>
      </c>
      <c r="AG8" s="784" t="s">
        <v>194</v>
      </c>
      <c r="AH8" s="929"/>
      <c r="AI8" s="390" t="s">
        <v>1178</v>
      </c>
      <c r="AJ8" s="362"/>
      <c r="AK8" s="362"/>
      <c r="AL8" s="362"/>
      <c r="AM8" s="359"/>
      <c r="AN8" s="391" t="s">
        <v>1710</v>
      </c>
      <c r="AO8" s="362"/>
      <c r="AP8" s="362"/>
      <c r="AQ8" s="357" t="s">
        <v>1712</v>
      </c>
      <c r="AR8" s="358"/>
      <c r="AS8" s="358"/>
      <c r="AT8" s="929"/>
      <c r="AU8" s="414" t="s">
        <v>724</v>
      </c>
      <c r="AV8" s="362"/>
      <c r="AW8" s="362"/>
      <c r="AX8" s="362"/>
      <c r="AY8" s="362"/>
      <c r="AZ8" s="774"/>
      <c r="BA8" s="1199" t="s">
        <v>1713</v>
      </c>
      <c r="BB8" s="1059" t="s">
        <v>835</v>
      </c>
      <c r="BC8" s="414"/>
      <c r="BD8" s="414" t="s">
        <v>1442</v>
      </c>
      <c r="BE8" s="929"/>
      <c r="BF8" s="390"/>
      <c r="BG8" s="362"/>
      <c r="BH8" s="777"/>
      <c r="BI8" s="391" t="s">
        <v>1710</v>
      </c>
      <c r="BJ8" s="362"/>
      <c r="BK8" s="362"/>
      <c r="BL8" s="357" t="s">
        <v>833</v>
      </c>
      <c r="BM8" s="358"/>
      <c r="BN8" s="358"/>
      <c r="BO8" s="362"/>
      <c r="BP8" s="414" t="s">
        <v>1258</v>
      </c>
      <c r="BQ8" s="362"/>
      <c r="BR8" s="362"/>
      <c r="BS8" s="362"/>
      <c r="BT8" s="362"/>
      <c r="BU8" s="392"/>
      <c r="BV8" s="1199" t="s">
        <v>1713</v>
      </c>
      <c r="BW8" s="610" t="s">
        <v>584</v>
      </c>
      <c r="BX8" s="360"/>
      <c r="BY8" s="360" t="s">
        <v>1175</v>
      </c>
      <c r="BZ8" s="389"/>
      <c r="CA8" s="359"/>
      <c r="CB8" s="358"/>
      <c r="CC8" s="810" t="s">
        <v>1714</v>
      </c>
      <c r="CD8" s="1199" t="s">
        <v>1713</v>
      </c>
      <c r="CE8" s="362"/>
      <c r="CF8" s="362"/>
      <c r="CG8" s="359"/>
    </row>
    <row r="9" spans="1:88" s="8" customFormat="1" ht="18" customHeight="1">
      <c r="A9" s="2657" t="s">
        <v>734</v>
      </c>
      <c r="B9" s="2657"/>
      <c r="C9" s="2658"/>
      <c r="D9" s="341"/>
      <c r="E9" s="86"/>
      <c r="F9" s="1142" t="s">
        <v>113</v>
      </c>
      <c r="G9" s="1142" t="s">
        <v>187</v>
      </c>
      <c r="H9" s="312"/>
      <c r="I9" s="312" t="s">
        <v>1225</v>
      </c>
      <c r="J9" s="312" t="s">
        <v>1348</v>
      </c>
      <c r="K9" s="352"/>
      <c r="L9" s="341"/>
      <c r="M9" s="312"/>
      <c r="N9" s="775" t="s">
        <v>113</v>
      </c>
      <c r="O9" s="775" t="s">
        <v>127</v>
      </c>
      <c r="P9" s="312"/>
      <c r="Q9" s="312" t="s">
        <v>1225</v>
      </c>
      <c r="R9" s="312" t="s">
        <v>1348</v>
      </c>
      <c r="S9" s="352"/>
      <c r="T9" s="2663" t="s">
        <v>694</v>
      </c>
      <c r="U9" s="2664"/>
      <c r="V9" s="2657" t="s">
        <v>734</v>
      </c>
      <c r="W9" s="2657"/>
      <c r="X9" s="2658"/>
      <c r="Y9" s="341"/>
      <c r="Z9" s="312"/>
      <c r="AA9" s="775" t="s">
        <v>122</v>
      </c>
      <c r="AB9" s="775" t="s">
        <v>127</v>
      </c>
      <c r="AC9" s="312"/>
      <c r="AD9" s="312" t="s">
        <v>1225</v>
      </c>
      <c r="AE9" s="312" t="s">
        <v>1348</v>
      </c>
      <c r="AF9" s="352"/>
      <c r="AG9" s="341"/>
      <c r="AH9" s="312"/>
      <c r="AI9" s="775" t="s">
        <v>122</v>
      </c>
      <c r="AJ9" s="775" t="s">
        <v>127</v>
      </c>
      <c r="AK9" s="312"/>
      <c r="AL9" s="312" t="s">
        <v>1225</v>
      </c>
      <c r="AM9" s="312" t="s">
        <v>1348</v>
      </c>
      <c r="AN9" s="352"/>
      <c r="AO9" s="2663" t="s">
        <v>694</v>
      </c>
      <c r="AP9" s="2664"/>
      <c r="AQ9" s="2657" t="s">
        <v>734</v>
      </c>
      <c r="AR9" s="2657"/>
      <c r="AS9" s="2658"/>
      <c r="AT9" s="341"/>
      <c r="AU9" s="312"/>
      <c r="AV9" s="775" t="s">
        <v>122</v>
      </c>
      <c r="AW9" s="775" t="s">
        <v>127</v>
      </c>
      <c r="AX9" s="312"/>
      <c r="AY9" s="312" t="s">
        <v>1225</v>
      </c>
      <c r="AZ9" s="312" t="s">
        <v>1348</v>
      </c>
      <c r="BA9" s="352"/>
      <c r="BB9" s="341"/>
      <c r="BC9" s="312"/>
      <c r="BD9" s="775" t="s">
        <v>122</v>
      </c>
      <c r="BE9" s="775" t="s">
        <v>127</v>
      </c>
      <c r="BF9" s="312"/>
      <c r="BG9" s="312" t="s">
        <v>1225</v>
      </c>
      <c r="BH9" s="312" t="s">
        <v>1348</v>
      </c>
      <c r="BI9" s="352"/>
      <c r="BJ9" s="2663" t="s">
        <v>694</v>
      </c>
      <c r="BK9" s="2664"/>
      <c r="BL9" s="2657" t="s">
        <v>734</v>
      </c>
      <c r="BM9" s="2657"/>
      <c r="BN9" s="2658"/>
      <c r="BO9" s="341"/>
      <c r="BP9" s="312"/>
      <c r="BQ9" s="775" t="s">
        <v>122</v>
      </c>
      <c r="BR9" s="775" t="s">
        <v>127</v>
      </c>
      <c r="BS9" s="312"/>
      <c r="BT9" s="312" t="s">
        <v>1225</v>
      </c>
      <c r="BU9" s="312" t="s">
        <v>1348</v>
      </c>
      <c r="BV9" s="352"/>
      <c r="BW9" s="341"/>
      <c r="BX9" s="312"/>
      <c r="BY9" s="775" t="s">
        <v>597</v>
      </c>
      <c r="BZ9" s="775" t="s">
        <v>181</v>
      </c>
      <c r="CA9" s="312"/>
      <c r="CB9" s="312" t="s">
        <v>1225</v>
      </c>
      <c r="CC9" s="312" t="s">
        <v>1348</v>
      </c>
      <c r="CD9" s="352"/>
      <c r="CE9" s="2663" t="s">
        <v>694</v>
      </c>
      <c r="CF9" s="2664"/>
    </row>
    <row r="10" spans="1:88" s="8" customFormat="1" ht="18" customHeight="1">
      <c r="A10" s="2659"/>
      <c r="B10" s="2659"/>
      <c r="C10" s="2660"/>
      <c r="D10" s="721" t="s">
        <v>128</v>
      </c>
      <c r="E10" s="1236" t="s">
        <v>129</v>
      </c>
      <c r="F10" s="314" t="s">
        <v>130</v>
      </c>
      <c r="G10" s="314" t="s">
        <v>1715</v>
      </c>
      <c r="H10" s="2672" t="s">
        <v>110</v>
      </c>
      <c r="I10" s="2673"/>
      <c r="J10" s="2673"/>
      <c r="K10" s="2674"/>
      <c r="L10" s="721" t="s">
        <v>128</v>
      </c>
      <c r="M10" s="1236" t="s">
        <v>129</v>
      </c>
      <c r="N10" s="314" t="s">
        <v>130</v>
      </c>
      <c r="O10" s="314" t="s">
        <v>1715</v>
      </c>
      <c r="P10" s="2672" t="s">
        <v>110</v>
      </c>
      <c r="Q10" s="2673"/>
      <c r="R10" s="2673"/>
      <c r="S10" s="2674"/>
      <c r="T10" s="2665"/>
      <c r="U10" s="2666"/>
      <c r="V10" s="2659"/>
      <c r="W10" s="2659"/>
      <c r="X10" s="2660"/>
      <c r="Y10" s="721" t="s">
        <v>128</v>
      </c>
      <c r="Z10" s="1236" t="s">
        <v>129</v>
      </c>
      <c r="AA10" s="314" t="s">
        <v>130</v>
      </c>
      <c r="AB10" s="314" t="s">
        <v>1715</v>
      </c>
      <c r="AC10" s="2672" t="s">
        <v>110</v>
      </c>
      <c r="AD10" s="2673"/>
      <c r="AE10" s="2673"/>
      <c r="AF10" s="2674"/>
      <c r="AG10" s="721" t="s">
        <v>128</v>
      </c>
      <c r="AH10" s="1236" t="s">
        <v>129</v>
      </c>
      <c r="AI10" s="314" t="s">
        <v>130</v>
      </c>
      <c r="AJ10" s="314" t="s">
        <v>1715</v>
      </c>
      <c r="AK10" s="2672" t="s">
        <v>110</v>
      </c>
      <c r="AL10" s="2673"/>
      <c r="AM10" s="2673"/>
      <c r="AN10" s="2674"/>
      <c r="AO10" s="2665"/>
      <c r="AP10" s="2666"/>
      <c r="AQ10" s="2659"/>
      <c r="AR10" s="2659"/>
      <c r="AS10" s="2660"/>
      <c r="AT10" s="721" t="s">
        <v>128</v>
      </c>
      <c r="AU10" s="1236" t="s">
        <v>129</v>
      </c>
      <c r="AV10" s="314" t="s">
        <v>130</v>
      </c>
      <c r="AW10" s="314" t="s">
        <v>1715</v>
      </c>
      <c r="AX10" s="2672" t="s">
        <v>110</v>
      </c>
      <c r="AY10" s="2673"/>
      <c r="AZ10" s="2673"/>
      <c r="BA10" s="2674"/>
      <c r="BB10" s="721" t="s">
        <v>128</v>
      </c>
      <c r="BC10" s="1236" t="s">
        <v>129</v>
      </c>
      <c r="BD10" s="314" t="s">
        <v>130</v>
      </c>
      <c r="BE10" s="314" t="s">
        <v>1715</v>
      </c>
      <c r="BF10" s="2672" t="s">
        <v>110</v>
      </c>
      <c r="BG10" s="2673"/>
      <c r="BH10" s="2673"/>
      <c r="BI10" s="2674"/>
      <c r="BJ10" s="2665"/>
      <c r="BK10" s="2666"/>
      <c r="BL10" s="2659"/>
      <c r="BM10" s="2659"/>
      <c r="BN10" s="2660"/>
      <c r="BO10" s="721" t="s">
        <v>128</v>
      </c>
      <c r="BP10" s="1236" t="s">
        <v>129</v>
      </c>
      <c r="BQ10" s="314" t="s">
        <v>130</v>
      </c>
      <c r="BR10" s="314" t="s">
        <v>1715</v>
      </c>
      <c r="BS10" s="2672" t="s">
        <v>110</v>
      </c>
      <c r="BT10" s="2673"/>
      <c r="BU10" s="2673"/>
      <c r="BV10" s="2674"/>
      <c r="BW10" s="721" t="s">
        <v>128</v>
      </c>
      <c r="BX10" s="1236" t="s">
        <v>129</v>
      </c>
      <c r="BY10" s="314" t="s">
        <v>130</v>
      </c>
      <c r="BZ10" s="314" t="s">
        <v>1715</v>
      </c>
      <c r="CA10" s="2675" t="s">
        <v>596</v>
      </c>
      <c r="CB10" s="2676"/>
      <c r="CC10" s="2676"/>
      <c r="CD10" s="2677"/>
      <c r="CE10" s="2665"/>
      <c r="CF10" s="2666"/>
    </row>
    <row r="11" spans="1:88" s="8" customFormat="1" ht="18" customHeight="1">
      <c r="A11" s="2659"/>
      <c r="B11" s="2659"/>
      <c r="C11" s="2660"/>
      <c r="D11" s="316"/>
      <c r="E11" s="342"/>
      <c r="F11" s="316"/>
      <c r="G11" s="721" t="s">
        <v>115</v>
      </c>
      <c r="H11" s="2669" t="s">
        <v>161</v>
      </c>
      <c r="I11" s="2670"/>
      <c r="J11" s="2670"/>
      <c r="K11" s="2671"/>
      <c r="L11" s="316"/>
      <c r="M11" s="342"/>
      <c r="N11" s="316"/>
      <c r="O11" s="721" t="s">
        <v>115</v>
      </c>
      <c r="P11" s="2669" t="s">
        <v>161</v>
      </c>
      <c r="Q11" s="2670"/>
      <c r="R11" s="2670"/>
      <c r="S11" s="2671"/>
      <c r="T11" s="2665"/>
      <c r="U11" s="2666"/>
      <c r="V11" s="2659"/>
      <c r="W11" s="2659"/>
      <c r="X11" s="2660"/>
      <c r="Y11" s="721"/>
      <c r="Z11" s="1143"/>
      <c r="AA11" s="721"/>
      <c r="AB11" s="721" t="s">
        <v>115</v>
      </c>
      <c r="AC11" s="2669" t="s">
        <v>182</v>
      </c>
      <c r="AD11" s="2670"/>
      <c r="AE11" s="2670"/>
      <c r="AF11" s="2671"/>
      <c r="AG11" s="721"/>
      <c r="AH11" s="1143"/>
      <c r="AI11" s="721"/>
      <c r="AJ11" s="721" t="s">
        <v>115</v>
      </c>
      <c r="AK11" s="2669" t="s">
        <v>161</v>
      </c>
      <c r="AL11" s="2670"/>
      <c r="AM11" s="2670"/>
      <c r="AN11" s="2671"/>
      <c r="AO11" s="2665"/>
      <c r="AP11" s="2666"/>
      <c r="AQ11" s="2659"/>
      <c r="AR11" s="2659"/>
      <c r="AS11" s="2660"/>
      <c r="AT11" s="721"/>
      <c r="AU11" s="1143"/>
      <c r="AV11" s="721"/>
      <c r="AW11" s="721" t="s">
        <v>115</v>
      </c>
      <c r="AX11" s="2669" t="s">
        <v>161</v>
      </c>
      <c r="AY11" s="2670"/>
      <c r="AZ11" s="2670"/>
      <c r="BA11" s="2671"/>
      <c r="BB11" s="721"/>
      <c r="BC11" s="1143"/>
      <c r="BD11" s="721"/>
      <c r="BE11" s="721" t="s">
        <v>115</v>
      </c>
      <c r="BF11" s="2669" t="s">
        <v>161</v>
      </c>
      <c r="BG11" s="2670"/>
      <c r="BH11" s="2670"/>
      <c r="BI11" s="2671"/>
      <c r="BJ11" s="2665"/>
      <c r="BK11" s="2666"/>
      <c r="BL11" s="2659"/>
      <c r="BM11" s="2659"/>
      <c r="BN11" s="2660"/>
      <c r="BO11" s="721"/>
      <c r="BP11" s="1143"/>
      <c r="BQ11" s="721"/>
      <c r="BR11" s="721" t="s">
        <v>115</v>
      </c>
      <c r="BS11" s="2669" t="s">
        <v>161</v>
      </c>
      <c r="BT11" s="2670"/>
      <c r="BU11" s="2670"/>
      <c r="BV11" s="2671"/>
      <c r="BW11" s="316"/>
      <c r="BX11" s="1143"/>
      <c r="BY11" s="721"/>
      <c r="BZ11" s="721" t="s">
        <v>115</v>
      </c>
      <c r="CA11" s="2669" t="s">
        <v>161</v>
      </c>
      <c r="CB11" s="2670"/>
      <c r="CC11" s="2670"/>
      <c r="CD11" s="2671"/>
      <c r="CE11" s="2665"/>
      <c r="CF11" s="2666"/>
    </row>
    <row r="12" spans="1:88" s="8" customFormat="1" ht="18" customHeight="1">
      <c r="A12" s="2659"/>
      <c r="B12" s="2659"/>
      <c r="C12" s="2660"/>
      <c r="D12" s="316"/>
      <c r="E12" s="342"/>
      <c r="F12" s="316"/>
      <c r="G12" s="316" t="s">
        <v>722</v>
      </c>
      <c r="H12" s="313" t="s">
        <v>116</v>
      </c>
      <c r="I12" s="314" t="s">
        <v>117</v>
      </c>
      <c r="J12" s="313" t="s">
        <v>123</v>
      </c>
      <c r="K12" s="314" t="s">
        <v>124</v>
      </c>
      <c r="L12" s="316"/>
      <c r="M12" s="342"/>
      <c r="N12" s="316"/>
      <c r="O12" s="316" t="s">
        <v>722</v>
      </c>
      <c r="P12" s="313" t="s">
        <v>116</v>
      </c>
      <c r="Q12" s="314" t="s">
        <v>117</v>
      </c>
      <c r="R12" s="313" t="s">
        <v>123</v>
      </c>
      <c r="S12" s="314" t="s">
        <v>124</v>
      </c>
      <c r="T12" s="2665"/>
      <c r="U12" s="2666"/>
      <c r="V12" s="2659"/>
      <c r="W12" s="2659"/>
      <c r="X12" s="2660"/>
      <c r="Y12" s="316"/>
      <c r="Z12" s="342"/>
      <c r="AA12" s="316"/>
      <c r="AB12" s="316" t="s">
        <v>722</v>
      </c>
      <c r="AC12" s="313" t="s">
        <v>116</v>
      </c>
      <c r="AD12" s="314" t="s">
        <v>117</v>
      </c>
      <c r="AE12" s="313" t="s">
        <v>123</v>
      </c>
      <c r="AF12" s="314" t="s">
        <v>124</v>
      </c>
      <c r="AG12" s="316"/>
      <c r="AH12" s="342"/>
      <c r="AI12" s="316"/>
      <c r="AJ12" s="316" t="s">
        <v>722</v>
      </c>
      <c r="AK12" s="313" t="s">
        <v>116</v>
      </c>
      <c r="AL12" s="314" t="s">
        <v>117</v>
      </c>
      <c r="AM12" s="313" t="s">
        <v>123</v>
      </c>
      <c r="AN12" s="314" t="s">
        <v>124</v>
      </c>
      <c r="AO12" s="2665"/>
      <c r="AP12" s="2666"/>
      <c r="AQ12" s="2659"/>
      <c r="AR12" s="2659"/>
      <c r="AS12" s="2660"/>
      <c r="AT12" s="316"/>
      <c r="AU12" s="342"/>
      <c r="AV12" s="316"/>
      <c r="AW12" s="316" t="s">
        <v>722</v>
      </c>
      <c r="AX12" s="313" t="s">
        <v>116</v>
      </c>
      <c r="AY12" s="314" t="s">
        <v>117</v>
      </c>
      <c r="AZ12" s="313" t="s">
        <v>123</v>
      </c>
      <c r="BA12" s="314" t="s">
        <v>124</v>
      </c>
      <c r="BB12" s="316"/>
      <c r="BC12" s="342"/>
      <c r="BD12" s="316"/>
      <c r="BE12" s="316" t="s">
        <v>722</v>
      </c>
      <c r="BF12" s="313" t="s">
        <v>116</v>
      </c>
      <c r="BG12" s="314" t="s">
        <v>117</v>
      </c>
      <c r="BH12" s="313" t="s">
        <v>123</v>
      </c>
      <c r="BI12" s="314" t="s">
        <v>124</v>
      </c>
      <c r="BJ12" s="2665"/>
      <c r="BK12" s="2666"/>
      <c r="BL12" s="2659"/>
      <c r="BM12" s="2659"/>
      <c r="BN12" s="2660"/>
      <c r="BO12" s="316"/>
      <c r="BP12" s="342"/>
      <c r="BQ12" s="316"/>
      <c r="BR12" s="316" t="s">
        <v>722</v>
      </c>
      <c r="BS12" s="313" t="s">
        <v>116</v>
      </c>
      <c r="BT12" s="314" t="s">
        <v>117</v>
      </c>
      <c r="BU12" s="313" t="s">
        <v>123</v>
      </c>
      <c r="BV12" s="314" t="s">
        <v>124</v>
      </c>
      <c r="BW12" s="316"/>
      <c r="BX12" s="342"/>
      <c r="BY12" s="316"/>
      <c r="BZ12" s="316" t="s">
        <v>722</v>
      </c>
      <c r="CA12" s="313" t="s">
        <v>116</v>
      </c>
      <c r="CB12" s="314" t="s">
        <v>117</v>
      </c>
      <c r="CC12" s="313" t="s">
        <v>123</v>
      </c>
      <c r="CD12" s="314" t="s">
        <v>124</v>
      </c>
      <c r="CE12" s="2665"/>
      <c r="CF12" s="2666"/>
    </row>
    <row r="13" spans="1:88" s="8" customFormat="1" ht="18" customHeight="1">
      <c r="A13" s="2659"/>
      <c r="B13" s="2659"/>
      <c r="C13" s="2660"/>
      <c r="D13" s="316" t="s">
        <v>100</v>
      </c>
      <c r="E13" s="342" t="s">
        <v>1575</v>
      </c>
      <c r="F13" s="317" t="s">
        <v>1612</v>
      </c>
      <c r="G13" s="316" t="s">
        <v>101</v>
      </c>
      <c r="H13" s="315" t="s">
        <v>1348</v>
      </c>
      <c r="I13" s="318" t="s">
        <v>183</v>
      </c>
      <c r="J13" s="315" t="s">
        <v>1630</v>
      </c>
      <c r="K13" s="316" t="s">
        <v>1348</v>
      </c>
      <c r="L13" s="316" t="s">
        <v>100</v>
      </c>
      <c r="M13" s="342" t="s">
        <v>1575</v>
      </c>
      <c r="N13" s="317" t="s">
        <v>1612</v>
      </c>
      <c r="O13" s="316" t="s">
        <v>101</v>
      </c>
      <c r="P13" s="315" t="s">
        <v>1348</v>
      </c>
      <c r="Q13" s="318" t="s">
        <v>183</v>
      </c>
      <c r="R13" s="315" t="s">
        <v>1630</v>
      </c>
      <c r="S13" s="316" t="s">
        <v>1348</v>
      </c>
      <c r="T13" s="2665"/>
      <c r="U13" s="2666"/>
      <c r="V13" s="2659"/>
      <c r="W13" s="2659"/>
      <c r="X13" s="2660"/>
      <c r="Y13" s="316" t="s">
        <v>100</v>
      </c>
      <c r="Z13" s="342" t="s">
        <v>1575</v>
      </c>
      <c r="AA13" s="317" t="s">
        <v>1612</v>
      </c>
      <c r="AB13" s="316" t="s">
        <v>101</v>
      </c>
      <c r="AC13" s="315" t="s">
        <v>1348</v>
      </c>
      <c r="AD13" s="318" t="s">
        <v>183</v>
      </c>
      <c r="AE13" s="315" t="s">
        <v>1630</v>
      </c>
      <c r="AF13" s="316" t="s">
        <v>1348</v>
      </c>
      <c r="AG13" s="316" t="s">
        <v>100</v>
      </c>
      <c r="AH13" s="342" t="s">
        <v>1575</v>
      </c>
      <c r="AI13" s="317" t="s">
        <v>1612</v>
      </c>
      <c r="AJ13" s="316" t="s">
        <v>101</v>
      </c>
      <c r="AK13" s="315" t="s">
        <v>1348</v>
      </c>
      <c r="AL13" s="318" t="s">
        <v>183</v>
      </c>
      <c r="AM13" s="315" t="s">
        <v>1630</v>
      </c>
      <c r="AN13" s="316" t="s">
        <v>1348</v>
      </c>
      <c r="AO13" s="2665"/>
      <c r="AP13" s="2666"/>
      <c r="AQ13" s="2659"/>
      <c r="AR13" s="2659"/>
      <c r="AS13" s="2660"/>
      <c r="AT13" s="316" t="s">
        <v>100</v>
      </c>
      <c r="AU13" s="342" t="s">
        <v>1575</v>
      </c>
      <c r="AV13" s="317" t="s">
        <v>1612</v>
      </c>
      <c r="AW13" s="316" t="s">
        <v>101</v>
      </c>
      <c r="AX13" s="315" t="s">
        <v>1348</v>
      </c>
      <c r="AY13" s="318" t="s">
        <v>183</v>
      </c>
      <c r="AZ13" s="315" t="s">
        <v>1630</v>
      </c>
      <c r="BA13" s="316" t="s">
        <v>1348</v>
      </c>
      <c r="BB13" s="316" t="s">
        <v>100</v>
      </c>
      <c r="BC13" s="342" t="s">
        <v>1575</v>
      </c>
      <c r="BD13" s="317" t="s">
        <v>1612</v>
      </c>
      <c r="BE13" s="316" t="s">
        <v>101</v>
      </c>
      <c r="BF13" s="315" t="s">
        <v>1348</v>
      </c>
      <c r="BG13" s="318" t="s">
        <v>183</v>
      </c>
      <c r="BH13" s="315" t="s">
        <v>1630</v>
      </c>
      <c r="BI13" s="316" t="s">
        <v>1348</v>
      </c>
      <c r="BJ13" s="2665"/>
      <c r="BK13" s="2666"/>
      <c r="BL13" s="2659"/>
      <c r="BM13" s="2659"/>
      <c r="BN13" s="2660"/>
      <c r="BO13" s="316" t="s">
        <v>100</v>
      </c>
      <c r="BP13" s="342" t="s">
        <v>1575</v>
      </c>
      <c r="BQ13" s="317" t="s">
        <v>1612</v>
      </c>
      <c r="BR13" s="316" t="s">
        <v>101</v>
      </c>
      <c r="BS13" s="315" t="s">
        <v>1348</v>
      </c>
      <c r="BT13" s="318" t="s">
        <v>183</v>
      </c>
      <c r="BU13" s="315" t="s">
        <v>1630</v>
      </c>
      <c r="BV13" s="316" t="s">
        <v>1348</v>
      </c>
      <c r="BW13" s="316" t="s">
        <v>100</v>
      </c>
      <c r="BX13" s="342" t="s">
        <v>1575</v>
      </c>
      <c r="BY13" s="317" t="s">
        <v>1612</v>
      </c>
      <c r="BZ13" s="316" t="s">
        <v>101</v>
      </c>
      <c r="CA13" s="315" t="s">
        <v>1348</v>
      </c>
      <c r="CB13" s="318" t="s">
        <v>183</v>
      </c>
      <c r="CC13" s="315" t="s">
        <v>1630</v>
      </c>
      <c r="CD13" s="316" t="s">
        <v>1348</v>
      </c>
      <c r="CE13" s="2665"/>
      <c r="CF13" s="2666"/>
    </row>
    <row r="14" spans="1:88" s="8" customFormat="1" ht="18" customHeight="1">
      <c r="A14" s="2661"/>
      <c r="B14" s="2661"/>
      <c r="C14" s="2662"/>
      <c r="D14" s="321"/>
      <c r="E14" s="378"/>
      <c r="F14" s="320"/>
      <c r="G14" s="322"/>
      <c r="H14" s="1231" t="s">
        <v>1575</v>
      </c>
      <c r="I14" s="375" t="s">
        <v>1648</v>
      </c>
      <c r="J14" s="1231" t="s">
        <v>1632</v>
      </c>
      <c r="K14" s="375" t="s">
        <v>102</v>
      </c>
      <c r="L14" s="321"/>
      <c r="M14" s="378"/>
      <c r="N14" s="320"/>
      <c r="O14" s="322"/>
      <c r="P14" s="1230" t="s">
        <v>1575</v>
      </c>
      <c r="Q14" s="375" t="s">
        <v>1648</v>
      </c>
      <c r="R14" s="1231" t="s">
        <v>1632</v>
      </c>
      <c r="S14" s="375" t="s">
        <v>102</v>
      </c>
      <c r="T14" s="2667"/>
      <c r="U14" s="2668"/>
      <c r="V14" s="2661"/>
      <c r="W14" s="2661"/>
      <c r="X14" s="2662"/>
      <c r="Y14" s="321"/>
      <c r="Z14" s="378"/>
      <c r="AA14" s="320"/>
      <c r="AB14" s="322"/>
      <c r="AC14" s="1231" t="s">
        <v>1575</v>
      </c>
      <c r="AD14" s="375" t="s">
        <v>1648</v>
      </c>
      <c r="AE14" s="1231" t="s">
        <v>1632</v>
      </c>
      <c r="AF14" s="375" t="s">
        <v>102</v>
      </c>
      <c r="AG14" s="321"/>
      <c r="AH14" s="378"/>
      <c r="AI14" s="320"/>
      <c r="AJ14" s="322"/>
      <c r="AK14" s="1231" t="s">
        <v>1575</v>
      </c>
      <c r="AL14" s="375" t="s">
        <v>1648</v>
      </c>
      <c r="AM14" s="1231" t="s">
        <v>1632</v>
      </c>
      <c r="AN14" s="375" t="s">
        <v>102</v>
      </c>
      <c r="AO14" s="2667"/>
      <c r="AP14" s="2668"/>
      <c r="AQ14" s="2661"/>
      <c r="AR14" s="2661"/>
      <c r="AS14" s="2662"/>
      <c r="AT14" s="321"/>
      <c r="AU14" s="378"/>
      <c r="AV14" s="320"/>
      <c r="AW14" s="322"/>
      <c r="AX14" s="1231" t="s">
        <v>1575</v>
      </c>
      <c r="AY14" s="375" t="s">
        <v>1648</v>
      </c>
      <c r="AZ14" s="1231" t="s">
        <v>1632</v>
      </c>
      <c r="BA14" s="375" t="s">
        <v>102</v>
      </c>
      <c r="BB14" s="321"/>
      <c r="BC14" s="378"/>
      <c r="BD14" s="320"/>
      <c r="BE14" s="322"/>
      <c r="BF14" s="1231" t="s">
        <v>1575</v>
      </c>
      <c r="BG14" s="375" t="s">
        <v>1648</v>
      </c>
      <c r="BH14" s="1231" t="s">
        <v>1632</v>
      </c>
      <c r="BI14" s="375" t="s">
        <v>102</v>
      </c>
      <c r="BJ14" s="2667"/>
      <c r="BK14" s="2668"/>
      <c r="BL14" s="2661"/>
      <c r="BM14" s="2661"/>
      <c r="BN14" s="2662"/>
      <c r="BO14" s="321"/>
      <c r="BP14" s="378"/>
      <c r="BQ14" s="320"/>
      <c r="BR14" s="322"/>
      <c r="BS14" s="1231" t="s">
        <v>1575</v>
      </c>
      <c r="BT14" s="375" t="s">
        <v>1648</v>
      </c>
      <c r="BU14" s="1231" t="s">
        <v>1632</v>
      </c>
      <c r="BV14" s="375" t="s">
        <v>102</v>
      </c>
      <c r="BW14" s="321"/>
      <c r="BX14" s="378"/>
      <c r="BY14" s="320"/>
      <c r="BZ14" s="322"/>
      <c r="CA14" s="1231" t="s">
        <v>1575</v>
      </c>
      <c r="CB14" s="375" t="s">
        <v>1648</v>
      </c>
      <c r="CC14" s="1231" t="s">
        <v>1632</v>
      </c>
      <c r="CD14" s="375" t="s">
        <v>102</v>
      </c>
      <c r="CE14" s="2667"/>
      <c r="CF14" s="2668"/>
    </row>
    <row r="15" spans="1:88" ht="18" customHeight="1">
      <c r="A15" s="393">
        <v>42370</v>
      </c>
      <c r="B15" s="89">
        <v>42370</v>
      </c>
      <c r="C15" s="90">
        <v>42370</v>
      </c>
      <c r="D15" s="53">
        <v>171525</v>
      </c>
      <c r="E15" s="1235">
        <v>14826668</v>
      </c>
      <c r="F15" s="1235">
        <v>4307580</v>
      </c>
      <c r="G15" s="1235">
        <v>2095079</v>
      </c>
      <c r="H15" s="1235">
        <v>8424009</v>
      </c>
      <c r="I15" s="1235">
        <v>990552</v>
      </c>
      <c r="J15" s="1235">
        <v>7082149</v>
      </c>
      <c r="K15" s="1235">
        <v>351308</v>
      </c>
      <c r="L15" s="1235" t="s">
        <v>22</v>
      </c>
      <c r="M15" s="1235">
        <v>168442</v>
      </c>
      <c r="N15" s="1235" t="s">
        <v>21</v>
      </c>
      <c r="O15" s="1235">
        <v>2039</v>
      </c>
      <c r="P15" s="1235">
        <v>166403</v>
      </c>
      <c r="Q15" s="1235">
        <v>139775</v>
      </c>
      <c r="R15" s="1235">
        <v>26628</v>
      </c>
      <c r="S15" s="144" t="s">
        <v>21</v>
      </c>
      <c r="T15" s="762">
        <v>42370</v>
      </c>
      <c r="U15" s="397">
        <v>42370</v>
      </c>
      <c r="V15" s="393">
        <v>42370</v>
      </c>
      <c r="W15" s="89">
        <v>42370</v>
      </c>
      <c r="X15" s="90">
        <v>42370</v>
      </c>
      <c r="Y15" s="53" t="s">
        <v>22</v>
      </c>
      <c r="Z15" s="1235">
        <v>1558956</v>
      </c>
      <c r="AA15" s="1235">
        <v>1293750</v>
      </c>
      <c r="AB15" s="1235">
        <v>23608</v>
      </c>
      <c r="AC15" s="1235">
        <v>241598</v>
      </c>
      <c r="AD15" s="1235">
        <v>425</v>
      </c>
      <c r="AE15" s="1235">
        <v>228255</v>
      </c>
      <c r="AF15" s="1235">
        <v>12918</v>
      </c>
      <c r="AG15" s="1235" t="s">
        <v>22</v>
      </c>
      <c r="AH15" s="1235">
        <v>76324</v>
      </c>
      <c r="AI15" s="1235">
        <v>76324</v>
      </c>
      <c r="AJ15" s="1235" t="s">
        <v>21</v>
      </c>
      <c r="AK15" s="1235" t="s">
        <v>21</v>
      </c>
      <c r="AL15" s="1235" t="s">
        <v>21</v>
      </c>
      <c r="AM15" s="1235" t="s">
        <v>21</v>
      </c>
      <c r="AN15" s="144" t="s">
        <v>21</v>
      </c>
      <c r="AO15" s="762">
        <v>42370</v>
      </c>
      <c r="AP15" s="397">
        <v>42370</v>
      </c>
      <c r="AQ15" s="393">
        <v>42370</v>
      </c>
      <c r="AR15" s="89">
        <v>42370</v>
      </c>
      <c r="AS15" s="90">
        <v>42370</v>
      </c>
      <c r="AT15" s="53" t="s">
        <v>22</v>
      </c>
      <c r="AU15" s="1235">
        <v>386636</v>
      </c>
      <c r="AV15" s="1235">
        <v>386636</v>
      </c>
      <c r="AW15" s="1235" t="s">
        <v>21</v>
      </c>
      <c r="AX15" s="1235" t="s">
        <v>21</v>
      </c>
      <c r="AY15" s="1235" t="s">
        <v>21</v>
      </c>
      <c r="AZ15" s="1235" t="s">
        <v>21</v>
      </c>
      <c r="BA15" s="1235" t="s">
        <v>21</v>
      </c>
      <c r="BB15" s="1235">
        <v>171525</v>
      </c>
      <c r="BC15" s="1235">
        <v>504944</v>
      </c>
      <c r="BD15" s="1235">
        <v>273571</v>
      </c>
      <c r="BE15" s="1235">
        <v>46885</v>
      </c>
      <c r="BF15" s="1235">
        <v>184487</v>
      </c>
      <c r="BG15" s="1235">
        <v>91197</v>
      </c>
      <c r="BH15" s="1235">
        <v>90601</v>
      </c>
      <c r="BI15" s="144">
        <v>2690</v>
      </c>
      <c r="BJ15" s="762">
        <v>42370</v>
      </c>
      <c r="BK15" s="397">
        <v>42370</v>
      </c>
      <c r="BL15" s="393">
        <v>42370</v>
      </c>
      <c r="BM15" s="89">
        <v>42370</v>
      </c>
      <c r="BN15" s="90">
        <v>42370</v>
      </c>
      <c r="BO15" s="53">
        <v>117508</v>
      </c>
      <c r="BP15" s="1235">
        <v>117510</v>
      </c>
      <c r="BQ15" s="1235">
        <v>3978</v>
      </c>
      <c r="BR15" s="1235">
        <v>33232</v>
      </c>
      <c r="BS15" s="1235">
        <v>80300</v>
      </c>
      <c r="BT15" s="1235">
        <v>50671</v>
      </c>
      <c r="BU15" s="1235">
        <v>29629</v>
      </c>
      <c r="BV15" s="1235" t="s">
        <v>21</v>
      </c>
      <c r="BW15" s="1235" t="s">
        <v>21</v>
      </c>
      <c r="BX15" s="1235" t="s">
        <v>21</v>
      </c>
      <c r="BY15" s="1235" t="s">
        <v>21</v>
      </c>
      <c r="BZ15" s="1235" t="s">
        <v>21</v>
      </c>
      <c r="CA15" s="1235" t="s">
        <v>21</v>
      </c>
      <c r="CB15" s="1235" t="s">
        <v>21</v>
      </c>
      <c r="CC15" s="1235" t="s">
        <v>21</v>
      </c>
      <c r="CD15" s="144" t="s">
        <v>21</v>
      </c>
      <c r="CE15" s="762">
        <v>42370</v>
      </c>
      <c r="CF15" s="397">
        <v>42370</v>
      </c>
    </row>
    <row r="16" spans="1:88" ht="15" customHeight="1">
      <c r="A16" s="54"/>
      <c r="B16" s="52">
        <v>42736</v>
      </c>
      <c r="C16" s="91"/>
      <c r="D16" s="56">
        <v>213294</v>
      </c>
      <c r="E16" s="1234">
        <v>14572253</v>
      </c>
      <c r="F16" s="1234">
        <v>4108007</v>
      </c>
      <c r="G16" s="1234">
        <v>2148639</v>
      </c>
      <c r="H16" s="1234">
        <v>8315607</v>
      </c>
      <c r="I16" s="1234">
        <v>971131</v>
      </c>
      <c r="J16" s="1234">
        <v>7007886</v>
      </c>
      <c r="K16" s="1234">
        <v>336590</v>
      </c>
      <c r="L16" s="1234" t="s">
        <v>22</v>
      </c>
      <c r="M16" s="1234">
        <v>188278</v>
      </c>
      <c r="N16" s="1234" t="s">
        <v>21</v>
      </c>
      <c r="O16" s="1234">
        <v>2687</v>
      </c>
      <c r="P16" s="1234">
        <v>185591</v>
      </c>
      <c r="Q16" s="1234">
        <v>155428</v>
      </c>
      <c r="R16" s="1234">
        <v>30163</v>
      </c>
      <c r="S16" s="150" t="s">
        <v>21</v>
      </c>
      <c r="T16" s="762">
        <v>42736</v>
      </c>
      <c r="U16" s="397">
        <v>42736</v>
      </c>
      <c r="V16" s="54"/>
      <c r="W16" s="52">
        <v>42736</v>
      </c>
      <c r="X16" s="91"/>
      <c r="Y16" s="56" t="s">
        <v>22</v>
      </c>
      <c r="Z16" s="1234">
        <v>1583310</v>
      </c>
      <c r="AA16" s="1234">
        <v>1322353</v>
      </c>
      <c r="AB16" s="1234">
        <v>31058</v>
      </c>
      <c r="AC16" s="1234">
        <v>229899</v>
      </c>
      <c r="AD16" s="1234" t="s">
        <v>21</v>
      </c>
      <c r="AE16" s="1234">
        <v>217713</v>
      </c>
      <c r="AF16" s="1234">
        <v>12186</v>
      </c>
      <c r="AG16" s="1234" t="s">
        <v>22</v>
      </c>
      <c r="AH16" s="1234">
        <v>67198</v>
      </c>
      <c r="AI16" s="1234">
        <v>67198</v>
      </c>
      <c r="AJ16" s="1234" t="s">
        <v>21</v>
      </c>
      <c r="AK16" s="1234" t="s">
        <v>21</v>
      </c>
      <c r="AL16" s="1234" t="s">
        <v>21</v>
      </c>
      <c r="AM16" s="1234" t="s">
        <v>21</v>
      </c>
      <c r="AN16" s="150" t="s">
        <v>21</v>
      </c>
      <c r="AO16" s="762">
        <v>42736</v>
      </c>
      <c r="AP16" s="397">
        <v>42736</v>
      </c>
      <c r="AQ16" s="54"/>
      <c r="AR16" s="52">
        <v>42736</v>
      </c>
      <c r="AS16" s="91"/>
      <c r="AT16" s="56" t="s">
        <v>22</v>
      </c>
      <c r="AU16" s="1234">
        <v>353536</v>
      </c>
      <c r="AV16" s="1234">
        <v>353536</v>
      </c>
      <c r="AW16" s="1234" t="s">
        <v>21</v>
      </c>
      <c r="AX16" s="1234" t="s">
        <v>21</v>
      </c>
      <c r="AY16" s="1234" t="s">
        <v>21</v>
      </c>
      <c r="AZ16" s="1234" t="s">
        <v>21</v>
      </c>
      <c r="BA16" s="1234" t="s">
        <v>21</v>
      </c>
      <c r="BB16" s="1234">
        <v>213294</v>
      </c>
      <c r="BC16" s="1234">
        <v>495231</v>
      </c>
      <c r="BD16" s="1234">
        <v>213009</v>
      </c>
      <c r="BE16" s="1234">
        <v>45448</v>
      </c>
      <c r="BF16" s="1234">
        <v>236774</v>
      </c>
      <c r="BG16" s="1234">
        <v>124247</v>
      </c>
      <c r="BH16" s="1234">
        <v>109775</v>
      </c>
      <c r="BI16" s="150">
        <v>2751</v>
      </c>
      <c r="BJ16" s="762">
        <v>42736</v>
      </c>
      <c r="BK16" s="397">
        <v>42736</v>
      </c>
      <c r="BL16" s="54"/>
      <c r="BM16" s="52">
        <v>42736</v>
      </c>
      <c r="BN16" s="91"/>
      <c r="BO16" s="56">
        <v>147953</v>
      </c>
      <c r="BP16" s="1234">
        <v>147952</v>
      </c>
      <c r="BQ16" s="1234">
        <v>3410</v>
      </c>
      <c r="BR16" s="1234">
        <v>32213</v>
      </c>
      <c r="BS16" s="1234">
        <v>112329</v>
      </c>
      <c r="BT16" s="1234">
        <v>65337</v>
      </c>
      <c r="BU16" s="1234">
        <v>46883</v>
      </c>
      <c r="BV16" s="1234">
        <v>109</v>
      </c>
      <c r="BW16" s="1234" t="s">
        <v>21</v>
      </c>
      <c r="BX16" s="1234" t="s">
        <v>21</v>
      </c>
      <c r="BY16" s="1234" t="s">
        <v>21</v>
      </c>
      <c r="BZ16" s="1234" t="s">
        <v>21</v>
      </c>
      <c r="CA16" s="1234" t="s">
        <v>21</v>
      </c>
      <c r="CB16" s="1234" t="s">
        <v>21</v>
      </c>
      <c r="CC16" s="1234" t="s">
        <v>21</v>
      </c>
      <c r="CD16" s="150" t="s">
        <v>21</v>
      </c>
      <c r="CE16" s="762">
        <v>42736</v>
      </c>
      <c r="CF16" s="397">
        <v>42736</v>
      </c>
    </row>
    <row r="17" spans="1:84" ht="15" customHeight="1">
      <c r="A17" s="54"/>
      <c r="B17" s="52">
        <v>43101</v>
      </c>
      <c r="C17" s="91"/>
      <c r="D17" s="56">
        <v>216834</v>
      </c>
      <c r="E17" s="1234">
        <v>14121088</v>
      </c>
      <c r="F17" s="1234">
        <v>4152345</v>
      </c>
      <c r="G17" s="1234">
        <v>1929467</v>
      </c>
      <c r="H17" s="1234">
        <v>8039275</v>
      </c>
      <c r="I17" s="1234">
        <v>919235</v>
      </c>
      <c r="J17" s="1234">
        <v>6757969</v>
      </c>
      <c r="K17" s="1234">
        <v>362072</v>
      </c>
      <c r="L17" s="1234" t="s">
        <v>22</v>
      </c>
      <c r="M17" s="1234">
        <v>153222</v>
      </c>
      <c r="N17" s="1234" t="s">
        <v>21</v>
      </c>
      <c r="O17" s="1234">
        <v>1928</v>
      </c>
      <c r="P17" s="1234">
        <v>151294</v>
      </c>
      <c r="Q17" s="1234">
        <v>124184</v>
      </c>
      <c r="R17" s="1234">
        <v>27110</v>
      </c>
      <c r="S17" s="150" t="s">
        <v>21</v>
      </c>
      <c r="T17" s="762">
        <v>43101</v>
      </c>
      <c r="U17" s="397">
        <v>43101</v>
      </c>
      <c r="V17" s="54"/>
      <c r="W17" s="52">
        <v>43101</v>
      </c>
      <c r="X17" s="91"/>
      <c r="Y17" s="56" t="s">
        <v>22</v>
      </c>
      <c r="Z17" s="1234">
        <v>1616086</v>
      </c>
      <c r="AA17" s="1234">
        <v>1358841</v>
      </c>
      <c r="AB17" s="1234">
        <v>24778</v>
      </c>
      <c r="AC17" s="1234">
        <v>232467</v>
      </c>
      <c r="AD17" s="1234" t="s">
        <v>21</v>
      </c>
      <c r="AE17" s="1234">
        <v>220314</v>
      </c>
      <c r="AF17" s="1234">
        <v>12153</v>
      </c>
      <c r="AG17" s="1234" t="s">
        <v>22</v>
      </c>
      <c r="AH17" s="1234">
        <v>119891</v>
      </c>
      <c r="AI17" s="1234">
        <v>119891</v>
      </c>
      <c r="AJ17" s="1234" t="s">
        <v>21</v>
      </c>
      <c r="AK17" s="1234" t="s">
        <v>21</v>
      </c>
      <c r="AL17" s="1234" t="s">
        <v>21</v>
      </c>
      <c r="AM17" s="1234" t="s">
        <v>21</v>
      </c>
      <c r="AN17" s="150" t="s">
        <v>21</v>
      </c>
      <c r="AO17" s="762">
        <v>43101</v>
      </c>
      <c r="AP17" s="397">
        <v>43101</v>
      </c>
      <c r="AQ17" s="54"/>
      <c r="AR17" s="52">
        <v>43101</v>
      </c>
      <c r="AS17" s="91"/>
      <c r="AT17" s="56" t="s">
        <v>22</v>
      </c>
      <c r="AU17" s="1234">
        <v>532503</v>
      </c>
      <c r="AV17" s="1234">
        <v>532503</v>
      </c>
      <c r="AW17" s="1234" t="s">
        <v>21</v>
      </c>
      <c r="AX17" s="1234" t="s">
        <v>21</v>
      </c>
      <c r="AY17" s="1234" t="s">
        <v>21</v>
      </c>
      <c r="AZ17" s="1234" t="s">
        <v>21</v>
      </c>
      <c r="BA17" s="1234" t="s">
        <v>21</v>
      </c>
      <c r="BB17" s="1234">
        <v>216834</v>
      </c>
      <c r="BC17" s="1234">
        <v>483053</v>
      </c>
      <c r="BD17" s="1234">
        <v>198391</v>
      </c>
      <c r="BE17" s="1234">
        <v>49442</v>
      </c>
      <c r="BF17" s="1234">
        <v>235220</v>
      </c>
      <c r="BG17" s="1234">
        <v>121746</v>
      </c>
      <c r="BH17" s="1234">
        <v>107319</v>
      </c>
      <c r="BI17" s="150">
        <v>6156</v>
      </c>
      <c r="BJ17" s="762">
        <v>43101</v>
      </c>
      <c r="BK17" s="397">
        <v>43101</v>
      </c>
      <c r="BL17" s="54"/>
      <c r="BM17" s="52">
        <v>43101</v>
      </c>
      <c r="BN17" s="91"/>
      <c r="BO17" s="56">
        <v>150273</v>
      </c>
      <c r="BP17" s="1234">
        <v>150272</v>
      </c>
      <c r="BQ17" s="1234">
        <v>4107</v>
      </c>
      <c r="BR17" s="1234">
        <v>35044</v>
      </c>
      <c r="BS17" s="1234">
        <v>111121</v>
      </c>
      <c r="BT17" s="1234">
        <v>65253</v>
      </c>
      <c r="BU17" s="1234">
        <v>43679</v>
      </c>
      <c r="BV17" s="1234">
        <v>2189</v>
      </c>
      <c r="BW17" s="1234" t="s">
        <v>21</v>
      </c>
      <c r="BX17" s="1234" t="s">
        <v>21</v>
      </c>
      <c r="BY17" s="1234" t="s">
        <v>21</v>
      </c>
      <c r="BZ17" s="1234" t="s">
        <v>21</v>
      </c>
      <c r="CA17" s="1234" t="s">
        <v>21</v>
      </c>
      <c r="CB17" s="1234" t="s">
        <v>21</v>
      </c>
      <c r="CC17" s="1234" t="s">
        <v>21</v>
      </c>
      <c r="CD17" s="150" t="s">
        <v>21</v>
      </c>
      <c r="CE17" s="762">
        <v>43101</v>
      </c>
      <c r="CF17" s="397">
        <v>43101</v>
      </c>
    </row>
    <row r="18" spans="1:84" ht="15" customHeight="1">
      <c r="A18" s="54" t="s">
        <v>2160</v>
      </c>
      <c r="B18" s="57">
        <v>1</v>
      </c>
      <c r="C18" s="91" t="s">
        <v>2161</v>
      </c>
      <c r="D18" s="56">
        <v>205893</v>
      </c>
      <c r="E18" s="1234">
        <v>13820378</v>
      </c>
      <c r="F18" s="1234">
        <v>4131169</v>
      </c>
      <c r="G18" s="1234">
        <v>1906879</v>
      </c>
      <c r="H18" s="1234">
        <v>7782331</v>
      </c>
      <c r="I18" s="1234">
        <v>887221</v>
      </c>
      <c r="J18" s="1234">
        <v>6539408</v>
      </c>
      <c r="K18" s="1234">
        <v>355702</v>
      </c>
      <c r="L18" s="1234" t="s">
        <v>22</v>
      </c>
      <c r="M18" s="1234">
        <v>146646</v>
      </c>
      <c r="N18" s="1234" t="s">
        <v>21</v>
      </c>
      <c r="O18" s="1234">
        <v>2909</v>
      </c>
      <c r="P18" s="1234">
        <v>143737</v>
      </c>
      <c r="Q18" s="1234">
        <v>122538</v>
      </c>
      <c r="R18" s="1234">
        <v>21199</v>
      </c>
      <c r="S18" s="150" t="s">
        <v>21</v>
      </c>
      <c r="T18" s="762">
        <v>43466</v>
      </c>
      <c r="U18" s="397">
        <v>43466</v>
      </c>
      <c r="V18" s="54" t="s">
        <v>2160</v>
      </c>
      <c r="W18" s="57">
        <v>1</v>
      </c>
      <c r="X18" s="91" t="s">
        <v>2161</v>
      </c>
      <c r="Y18" s="56" t="s">
        <v>22</v>
      </c>
      <c r="Z18" s="1234">
        <v>1579068</v>
      </c>
      <c r="AA18" s="1234">
        <v>1312941</v>
      </c>
      <c r="AB18" s="1234">
        <v>27086</v>
      </c>
      <c r="AC18" s="1234">
        <v>239041</v>
      </c>
      <c r="AD18" s="1234" t="s">
        <v>21</v>
      </c>
      <c r="AE18" s="1234">
        <v>227948</v>
      </c>
      <c r="AF18" s="1234">
        <v>11093</v>
      </c>
      <c r="AG18" s="1234" t="s">
        <v>22</v>
      </c>
      <c r="AH18" s="1234">
        <v>136940</v>
      </c>
      <c r="AI18" s="1234">
        <v>136940</v>
      </c>
      <c r="AJ18" s="1234" t="s">
        <v>21</v>
      </c>
      <c r="AK18" s="1234" t="s">
        <v>21</v>
      </c>
      <c r="AL18" s="1234" t="s">
        <v>21</v>
      </c>
      <c r="AM18" s="1234" t="s">
        <v>21</v>
      </c>
      <c r="AN18" s="150" t="s">
        <v>21</v>
      </c>
      <c r="AO18" s="762">
        <v>43466</v>
      </c>
      <c r="AP18" s="397">
        <v>43466</v>
      </c>
      <c r="AQ18" s="54" t="s">
        <v>2160</v>
      </c>
      <c r="AR18" s="57">
        <v>1</v>
      </c>
      <c r="AS18" s="91" t="s">
        <v>2161</v>
      </c>
      <c r="AT18" s="56" t="s">
        <v>22</v>
      </c>
      <c r="AU18" s="1234">
        <v>595237</v>
      </c>
      <c r="AV18" s="1234">
        <v>595237</v>
      </c>
      <c r="AW18" s="1234" t="s">
        <v>21</v>
      </c>
      <c r="AX18" s="1234" t="s">
        <v>21</v>
      </c>
      <c r="AY18" s="1234" t="s">
        <v>21</v>
      </c>
      <c r="AZ18" s="1234" t="s">
        <v>21</v>
      </c>
      <c r="BA18" s="1234" t="s">
        <v>21</v>
      </c>
      <c r="BB18" s="1234">
        <v>205893</v>
      </c>
      <c r="BC18" s="1234">
        <v>355382</v>
      </c>
      <c r="BD18" s="1234">
        <v>97362</v>
      </c>
      <c r="BE18" s="1234">
        <v>47774</v>
      </c>
      <c r="BF18" s="1234">
        <v>210246</v>
      </c>
      <c r="BG18" s="1234">
        <v>96849</v>
      </c>
      <c r="BH18" s="1234">
        <v>108074</v>
      </c>
      <c r="BI18" s="150">
        <v>5323</v>
      </c>
      <c r="BJ18" s="762">
        <v>43466</v>
      </c>
      <c r="BK18" s="397">
        <v>43466</v>
      </c>
      <c r="BL18" s="54" t="s">
        <v>2160</v>
      </c>
      <c r="BM18" s="57">
        <v>1</v>
      </c>
      <c r="BN18" s="91" t="s">
        <v>2161</v>
      </c>
      <c r="BO18" s="56">
        <v>142486</v>
      </c>
      <c r="BP18" s="1234">
        <v>142485</v>
      </c>
      <c r="BQ18" s="1234">
        <v>5675</v>
      </c>
      <c r="BR18" s="1234">
        <v>33862</v>
      </c>
      <c r="BS18" s="1234">
        <v>102948</v>
      </c>
      <c r="BT18" s="1234">
        <v>53485</v>
      </c>
      <c r="BU18" s="1234">
        <v>47996</v>
      </c>
      <c r="BV18" s="1234">
        <v>1467</v>
      </c>
      <c r="BW18" s="1234" t="s">
        <v>21</v>
      </c>
      <c r="BX18" s="1234" t="s">
        <v>21</v>
      </c>
      <c r="BY18" s="1234" t="s">
        <v>21</v>
      </c>
      <c r="BZ18" s="1234" t="s">
        <v>21</v>
      </c>
      <c r="CA18" s="1234" t="s">
        <v>21</v>
      </c>
      <c r="CB18" s="1234" t="s">
        <v>21</v>
      </c>
      <c r="CC18" s="1234" t="s">
        <v>21</v>
      </c>
      <c r="CD18" s="150" t="s">
        <v>21</v>
      </c>
      <c r="CE18" s="762">
        <v>43466</v>
      </c>
      <c r="CF18" s="397">
        <v>43466</v>
      </c>
    </row>
    <row r="19" spans="1:84" ht="15" customHeight="1">
      <c r="A19" s="54"/>
      <c r="B19" s="52">
        <v>43831</v>
      </c>
      <c r="C19" s="91"/>
      <c r="D19" s="56">
        <v>276918</v>
      </c>
      <c r="E19" s="1234">
        <v>12161800</v>
      </c>
      <c r="F19" s="1234">
        <v>3955010</v>
      </c>
      <c r="G19" s="1234">
        <v>1454892</v>
      </c>
      <c r="H19" s="1234">
        <v>6751898</v>
      </c>
      <c r="I19" s="1234">
        <v>876859</v>
      </c>
      <c r="J19" s="1234">
        <v>5552158</v>
      </c>
      <c r="K19" s="1234">
        <v>322882</v>
      </c>
      <c r="L19" s="1234" t="s">
        <v>22</v>
      </c>
      <c r="M19" s="1234">
        <v>161089</v>
      </c>
      <c r="N19" s="1234" t="s">
        <v>21</v>
      </c>
      <c r="O19" s="1234">
        <v>3821</v>
      </c>
      <c r="P19" s="1234">
        <v>157268</v>
      </c>
      <c r="Q19" s="1234">
        <v>133786</v>
      </c>
      <c r="R19" s="1234">
        <v>23482</v>
      </c>
      <c r="S19" s="150" t="s">
        <v>21</v>
      </c>
      <c r="T19" s="762">
        <v>43831</v>
      </c>
      <c r="U19" s="397">
        <v>43831</v>
      </c>
      <c r="V19" s="54"/>
      <c r="W19" s="52">
        <v>43831</v>
      </c>
      <c r="X19" s="91"/>
      <c r="Y19" s="56" t="s">
        <v>22</v>
      </c>
      <c r="Z19" s="1234">
        <v>1586772</v>
      </c>
      <c r="AA19" s="1234">
        <v>1352001</v>
      </c>
      <c r="AB19" s="1234">
        <v>13039</v>
      </c>
      <c r="AC19" s="1234">
        <v>221732</v>
      </c>
      <c r="AD19" s="1234" t="s">
        <v>21</v>
      </c>
      <c r="AE19" s="1234">
        <v>205406</v>
      </c>
      <c r="AF19" s="1234">
        <v>16326</v>
      </c>
      <c r="AG19" s="1234" t="s">
        <v>22</v>
      </c>
      <c r="AH19" s="1234">
        <v>120523</v>
      </c>
      <c r="AI19" s="1234">
        <v>120523</v>
      </c>
      <c r="AJ19" s="1234" t="s">
        <v>21</v>
      </c>
      <c r="AK19" s="1234" t="s">
        <v>21</v>
      </c>
      <c r="AL19" s="1234" t="s">
        <v>21</v>
      </c>
      <c r="AM19" s="1234" t="s">
        <v>21</v>
      </c>
      <c r="AN19" s="150" t="s">
        <v>21</v>
      </c>
      <c r="AO19" s="762">
        <v>43831</v>
      </c>
      <c r="AP19" s="397">
        <v>43831</v>
      </c>
      <c r="AQ19" s="54"/>
      <c r="AR19" s="52">
        <v>43831</v>
      </c>
      <c r="AS19" s="91"/>
      <c r="AT19" s="56" t="s">
        <v>22</v>
      </c>
      <c r="AU19" s="1234">
        <v>453321</v>
      </c>
      <c r="AV19" s="1234">
        <v>453321</v>
      </c>
      <c r="AW19" s="1234" t="s">
        <v>21</v>
      </c>
      <c r="AX19" s="1234" t="s">
        <v>21</v>
      </c>
      <c r="AY19" s="1234" t="s">
        <v>21</v>
      </c>
      <c r="AZ19" s="1234" t="s">
        <v>21</v>
      </c>
      <c r="BA19" s="1234" t="s">
        <v>21</v>
      </c>
      <c r="BB19" s="1234">
        <v>276918</v>
      </c>
      <c r="BC19" s="1234">
        <v>567231</v>
      </c>
      <c r="BD19" s="1234">
        <v>240552</v>
      </c>
      <c r="BE19" s="1234">
        <v>80227</v>
      </c>
      <c r="BF19" s="1234">
        <v>246453</v>
      </c>
      <c r="BG19" s="1234">
        <v>105933</v>
      </c>
      <c r="BH19" s="1234">
        <v>135638</v>
      </c>
      <c r="BI19" s="150">
        <v>4882</v>
      </c>
      <c r="BJ19" s="762">
        <v>43831</v>
      </c>
      <c r="BK19" s="397">
        <v>43831</v>
      </c>
      <c r="BL19" s="54"/>
      <c r="BM19" s="52">
        <v>43831</v>
      </c>
      <c r="BN19" s="91"/>
      <c r="BO19" s="56">
        <v>192937</v>
      </c>
      <c r="BP19" s="1234">
        <v>189447</v>
      </c>
      <c r="BQ19" s="1234">
        <v>9252</v>
      </c>
      <c r="BR19" s="1234">
        <v>56864</v>
      </c>
      <c r="BS19" s="1234">
        <v>123331</v>
      </c>
      <c r="BT19" s="1234">
        <v>59474</v>
      </c>
      <c r="BU19" s="1234">
        <v>63130</v>
      </c>
      <c r="BV19" s="1234">
        <v>727</v>
      </c>
      <c r="BW19" s="1234" t="s">
        <v>21</v>
      </c>
      <c r="BX19" s="1234" t="s">
        <v>21</v>
      </c>
      <c r="BY19" s="1234" t="s">
        <v>21</v>
      </c>
      <c r="BZ19" s="1234" t="s">
        <v>21</v>
      </c>
      <c r="CA19" s="1234" t="s">
        <v>21</v>
      </c>
      <c r="CB19" s="1234" t="s">
        <v>21</v>
      </c>
      <c r="CC19" s="1234" t="s">
        <v>21</v>
      </c>
      <c r="CD19" s="150" t="s">
        <v>21</v>
      </c>
      <c r="CE19" s="762">
        <v>43831</v>
      </c>
      <c r="CF19" s="397">
        <v>43831</v>
      </c>
    </row>
    <row r="20" spans="1:84" ht="7.5" customHeight="1">
      <c r="A20" s="54"/>
      <c r="B20" s="57"/>
      <c r="C20" s="91"/>
      <c r="D20" s="607"/>
      <c r="E20" s="398"/>
      <c r="F20" s="398"/>
      <c r="G20" s="398"/>
      <c r="H20" s="398"/>
      <c r="I20" s="398"/>
      <c r="J20" s="398"/>
      <c r="K20" s="398"/>
      <c r="L20" s="398"/>
      <c r="M20" s="398"/>
      <c r="N20" s="398"/>
      <c r="O20" s="398"/>
      <c r="P20" s="398"/>
      <c r="Q20" s="398"/>
      <c r="R20" s="398"/>
      <c r="S20" s="399"/>
      <c r="T20" s="763"/>
      <c r="U20" s="359"/>
      <c r="V20" s="54"/>
      <c r="W20" s="57"/>
      <c r="X20" s="91"/>
      <c r="Y20" s="607"/>
      <c r="Z20" s="398"/>
      <c r="AA20" s="398"/>
      <c r="AB20" s="398"/>
      <c r="AC20" s="398"/>
      <c r="AD20" s="398"/>
      <c r="AE20" s="398"/>
      <c r="AF20" s="398"/>
      <c r="AG20" s="398"/>
      <c r="AH20" s="398"/>
      <c r="AI20" s="398"/>
      <c r="AJ20" s="398"/>
      <c r="AK20" s="398"/>
      <c r="AL20" s="398"/>
      <c r="AM20" s="398"/>
      <c r="AN20" s="399"/>
      <c r="AO20" s="763"/>
      <c r="AP20" s="359"/>
      <c r="AQ20" s="54"/>
      <c r="AR20" s="57"/>
      <c r="AS20" s="91"/>
      <c r="AT20" s="607"/>
      <c r="AU20" s="398"/>
      <c r="AV20" s="398"/>
      <c r="AW20" s="398"/>
      <c r="AX20" s="398"/>
      <c r="AY20" s="398"/>
      <c r="AZ20" s="398"/>
      <c r="BA20" s="398"/>
      <c r="BB20" s="398"/>
      <c r="BC20" s="398"/>
      <c r="BD20" s="398"/>
      <c r="BE20" s="398"/>
      <c r="BF20" s="398"/>
      <c r="BG20" s="398"/>
      <c r="BH20" s="398"/>
      <c r="BI20" s="399"/>
      <c r="BJ20" s="763"/>
      <c r="BK20" s="359"/>
      <c r="BL20" s="54"/>
      <c r="BM20" s="57"/>
      <c r="BN20" s="91"/>
      <c r="BO20" s="607"/>
      <c r="BP20" s="398"/>
      <c r="BQ20" s="398"/>
      <c r="BR20" s="398"/>
      <c r="BS20" s="398"/>
      <c r="BT20" s="398"/>
      <c r="BU20" s="398"/>
      <c r="BV20" s="398"/>
      <c r="BW20" s="398"/>
      <c r="BX20" s="398"/>
      <c r="BY20" s="398"/>
      <c r="BZ20" s="398"/>
      <c r="CA20" s="398"/>
      <c r="CB20" s="398"/>
      <c r="CC20" s="398"/>
      <c r="CD20" s="399"/>
      <c r="CE20" s="763"/>
      <c r="CF20" s="359"/>
    </row>
    <row r="21" spans="1:84" ht="15" customHeight="1">
      <c r="A21" s="58">
        <v>43191</v>
      </c>
      <c r="B21" s="59">
        <v>43191</v>
      </c>
      <c r="C21" s="92">
        <v>43191</v>
      </c>
      <c r="D21" s="60">
        <v>221661</v>
      </c>
      <c r="E21" s="1233">
        <v>14183839</v>
      </c>
      <c r="F21" s="1233">
        <v>4205583</v>
      </c>
      <c r="G21" s="1233">
        <v>1983676</v>
      </c>
      <c r="H21" s="1233">
        <v>7994580</v>
      </c>
      <c r="I21" s="1233">
        <v>916475</v>
      </c>
      <c r="J21" s="1233">
        <v>6717259</v>
      </c>
      <c r="K21" s="1233">
        <v>360846</v>
      </c>
      <c r="L21" s="1233" t="s">
        <v>22</v>
      </c>
      <c r="M21" s="1233">
        <v>159420</v>
      </c>
      <c r="N21" s="1233" t="s">
        <v>21</v>
      </c>
      <c r="O21" s="1233">
        <v>2273</v>
      </c>
      <c r="P21" s="1233">
        <v>157147</v>
      </c>
      <c r="Q21" s="1233">
        <v>130373</v>
      </c>
      <c r="R21" s="1233">
        <v>26774</v>
      </c>
      <c r="S21" s="153" t="s">
        <v>21</v>
      </c>
      <c r="T21" s="764">
        <v>43191</v>
      </c>
      <c r="U21" s="401">
        <v>43191</v>
      </c>
      <c r="V21" s="58">
        <v>43191</v>
      </c>
      <c r="W21" s="59">
        <v>43191</v>
      </c>
      <c r="X21" s="92">
        <v>43191</v>
      </c>
      <c r="Y21" s="60" t="s">
        <v>22</v>
      </c>
      <c r="Z21" s="1233">
        <v>1594233</v>
      </c>
      <c r="AA21" s="1233">
        <v>1330863</v>
      </c>
      <c r="AB21" s="1233">
        <v>29650</v>
      </c>
      <c r="AC21" s="1233">
        <v>233720</v>
      </c>
      <c r="AD21" s="1233" t="s">
        <v>21</v>
      </c>
      <c r="AE21" s="1233">
        <v>221709</v>
      </c>
      <c r="AF21" s="1233">
        <v>12011</v>
      </c>
      <c r="AG21" s="1233" t="s">
        <v>22</v>
      </c>
      <c r="AH21" s="1233">
        <v>128723</v>
      </c>
      <c r="AI21" s="1233">
        <v>128723</v>
      </c>
      <c r="AJ21" s="1233" t="s">
        <v>21</v>
      </c>
      <c r="AK21" s="1233" t="s">
        <v>21</v>
      </c>
      <c r="AL21" s="1233" t="s">
        <v>21</v>
      </c>
      <c r="AM21" s="1233" t="s">
        <v>21</v>
      </c>
      <c r="AN21" s="153" t="s">
        <v>21</v>
      </c>
      <c r="AO21" s="764">
        <v>43191</v>
      </c>
      <c r="AP21" s="401">
        <v>43191</v>
      </c>
      <c r="AQ21" s="58">
        <v>43191</v>
      </c>
      <c r="AR21" s="59">
        <v>43191</v>
      </c>
      <c r="AS21" s="92">
        <v>43191</v>
      </c>
      <c r="AT21" s="60" t="s">
        <v>22</v>
      </c>
      <c r="AU21" s="1233">
        <v>610843</v>
      </c>
      <c r="AV21" s="1233">
        <v>610843</v>
      </c>
      <c r="AW21" s="1233" t="s">
        <v>21</v>
      </c>
      <c r="AX21" s="1233" t="s">
        <v>21</v>
      </c>
      <c r="AY21" s="1233" t="s">
        <v>21</v>
      </c>
      <c r="AZ21" s="1233" t="s">
        <v>21</v>
      </c>
      <c r="BA21" s="1233" t="s">
        <v>21</v>
      </c>
      <c r="BB21" s="1233">
        <v>221661</v>
      </c>
      <c r="BC21" s="1233">
        <v>468297</v>
      </c>
      <c r="BD21" s="1233">
        <v>182175</v>
      </c>
      <c r="BE21" s="1233">
        <v>50001</v>
      </c>
      <c r="BF21" s="1233">
        <v>236122</v>
      </c>
      <c r="BG21" s="1233">
        <v>118010</v>
      </c>
      <c r="BH21" s="1233">
        <v>111349</v>
      </c>
      <c r="BI21" s="153">
        <v>6764</v>
      </c>
      <c r="BJ21" s="764">
        <v>43191</v>
      </c>
      <c r="BK21" s="401">
        <v>43191</v>
      </c>
      <c r="BL21" s="58">
        <v>43191</v>
      </c>
      <c r="BM21" s="59">
        <v>43191</v>
      </c>
      <c r="BN21" s="92">
        <v>43191</v>
      </c>
      <c r="BO21" s="60">
        <v>153746</v>
      </c>
      <c r="BP21" s="1233">
        <v>153746</v>
      </c>
      <c r="BQ21" s="1233">
        <v>4974</v>
      </c>
      <c r="BR21" s="1233">
        <v>35440</v>
      </c>
      <c r="BS21" s="1233">
        <v>113332</v>
      </c>
      <c r="BT21" s="1233">
        <v>64587</v>
      </c>
      <c r="BU21" s="1233">
        <v>46164</v>
      </c>
      <c r="BV21" s="1233">
        <v>2581</v>
      </c>
      <c r="BW21" s="1233" t="s">
        <v>21</v>
      </c>
      <c r="BX21" s="1233" t="s">
        <v>21</v>
      </c>
      <c r="BY21" s="1233" t="s">
        <v>21</v>
      </c>
      <c r="BZ21" s="1233" t="s">
        <v>21</v>
      </c>
      <c r="CA21" s="1233" t="s">
        <v>21</v>
      </c>
      <c r="CB21" s="1233" t="s">
        <v>21</v>
      </c>
      <c r="CC21" s="1233" t="s">
        <v>21</v>
      </c>
      <c r="CD21" s="153" t="s">
        <v>21</v>
      </c>
      <c r="CE21" s="764">
        <v>43191</v>
      </c>
      <c r="CF21" s="401">
        <v>43191</v>
      </c>
    </row>
    <row r="22" spans="1:84" ht="15" customHeight="1">
      <c r="A22" s="61" t="s">
        <v>2160</v>
      </c>
      <c r="B22" s="62">
        <v>1</v>
      </c>
      <c r="C22" s="93" t="s">
        <v>2162</v>
      </c>
      <c r="D22" s="60">
        <v>227203</v>
      </c>
      <c r="E22" s="1233">
        <v>13343357</v>
      </c>
      <c r="F22" s="1233">
        <v>4040184</v>
      </c>
      <c r="G22" s="1233">
        <v>1701635</v>
      </c>
      <c r="H22" s="1233">
        <v>7601538</v>
      </c>
      <c r="I22" s="1233">
        <v>917325</v>
      </c>
      <c r="J22" s="1233">
        <v>6340253</v>
      </c>
      <c r="K22" s="1233">
        <v>343960</v>
      </c>
      <c r="L22" s="1233" t="s">
        <v>22</v>
      </c>
      <c r="M22" s="1233">
        <v>146366</v>
      </c>
      <c r="N22" s="1233" t="s">
        <v>21</v>
      </c>
      <c r="O22" s="1233">
        <v>2397</v>
      </c>
      <c r="P22" s="1233">
        <v>143969</v>
      </c>
      <c r="Q22" s="1233">
        <v>123025</v>
      </c>
      <c r="R22" s="1233">
        <v>20944</v>
      </c>
      <c r="S22" s="153" t="s">
        <v>21</v>
      </c>
      <c r="T22" s="764">
        <v>43556</v>
      </c>
      <c r="U22" s="401">
        <v>43556</v>
      </c>
      <c r="V22" s="61" t="s">
        <v>2160</v>
      </c>
      <c r="W22" s="62">
        <v>1</v>
      </c>
      <c r="X22" s="93" t="s">
        <v>2162</v>
      </c>
      <c r="Y22" s="60" t="s">
        <v>22</v>
      </c>
      <c r="Z22" s="1233">
        <v>1549013</v>
      </c>
      <c r="AA22" s="1233">
        <v>1307799</v>
      </c>
      <c r="AB22" s="1233">
        <v>18180</v>
      </c>
      <c r="AC22" s="1233">
        <v>223034</v>
      </c>
      <c r="AD22" s="1233" t="s">
        <v>21</v>
      </c>
      <c r="AE22" s="1233">
        <v>210098</v>
      </c>
      <c r="AF22" s="1233">
        <v>12936</v>
      </c>
      <c r="AG22" s="1233" t="s">
        <v>22</v>
      </c>
      <c r="AH22" s="1233">
        <v>136989</v>
      </c>
      <c r="AI22" s="1233">
        <v>136989</v>
      </c>
      <c r="AJ22" s="1233" t="s">
        <v>21</v>
      </c>
      <c r="AK22" s="1233" t="s">
        <v>21</v>
      </c>
      <c r="AL22" s="1233" t="s">
        <v>21</v>
      </c>
      <c r="AM22" s="1233" t="s">
        <v>21</v>
      </c>
      <c r="AN22" s="153" t="s">
        <v>21</v>
      </c>
      <c r="AO22" s="764">
        <v>43556</v>
      </c>
      <c r="AP22" s="401">
        <v>43556</v>
      </c>
      <c r="AQ22" s="61" t="s">
        <v>2160</v>
      </c>
      <c r="AR22" s="62">
        <v>1</v>
      </c>
      <c r="AS22" s="93" t="s">
        <v>2162</v>
      </c>
      <c r="AT22" s="60" t="s">
        <v>22</v>
      </c>
      <c r="AU22" s="1233">
        <v>460795</v>
      </c>
      <c r="AV22" s="1233">
        <v>460795</v>
      </c>
      <c r="AW22" s="1233" t="s">
        <v>21</v>
      </c>
      <c r="AX22" s="1233" t="s">
        <v>21</v>
      </c>
      <c r="AY22" s="1233" t="s">
        <v>21</v>
      </c>
      <c r="AZ22" s="1233" t="s">
        <v>21</v>
      </c>
      <c r="BA22" s="1233" t="s">
        <v>21</v>
      </c>
      <c r="BB22" s="1233">
        <v>227203</v>
      </c>
      <c r="BC22" s="1233">
        <v>403485</v>
      </c>
      <c r="BD22" s="1233">
        <v>130831</v>
      </c>
      <c r="BE22" s="1233">
        <v>55928</v>
      </c>
      <c r="BF22" s="1233">
        <v>216727</v>
      </c>
      <c r="BG22" s="1233">
        <v>97664</v>
      </c>
      <c r="BH22" s="1233">
        <v>113219</v>
      </c>
      <c r="BI22" s="153">
        <v>5843</v>
      </c>
      <c r="BJ22" s="764">
        <v>43556</v>
      </c>
      <c r="BK22" s="401">
        <v>43556</v>
      </c>
      <c r="BL22" s="61" t="s">
        <v>2160</v>
      </c>
      <c r="BM22" s="62">
        <v>1</v>
      </c>
      <c r="BN22" s="93" t="s">
        <v>2162</v>
      </c>
      <c r="BO22" s="60">
        <v>157595</v>
      </c>
      <c r="BP22" s="1233">
        <v>154103</v>
      </c>
      <c r="BQ22" s="1233">
        <v>5775</v>
      </c>
      <c r="BR22" s="1233">
        <v>39641</v>
      </c>
      <c r="BS22" s="1233">
        <v>108687</v>
      </c>
      <c r="BT22" s="1233">
        <v>55266</v>
      </c>
      <c r="BU22" s="1233">
        <v>51961</v>
      </c>
      <c r="BV22" s="1233">
        <v>1460</v>
      </c>
      <c r="BW22" s="1233" t="s">
        <v>21</v>
      </c>
      <c r="BX22" s="1233" t="s">
        <v>21</v>
      </c>
      <c r="BY22" s="1233" t="s">
        <v>21</v>
      </c>
      <c r="BZ22" s="1233" t="s">
        <v>21</v>
      </c>
      <c r="CA22" s="1233" t="s">
        <v>21</v>
      </c>
      <c r="CB22" s="1233" t="s">
        <v>21</v>
      </c>
      <c r="CC22" s="1233" t="s">
        <v>21</v>
      </c>
      <c r="CD22" s="153" t="s">
        <v>21</v>
      </c>
      <c r="CE22" s="764">
        <v>43556</v>
      </c>
      <c r="CF22" s="401">
        <v>43556</v>
      </c>
    </row>
    <row r="23" spans="1:84" ht="7.5" customHeight="1">
      <c r="A23" s="61"/>
      <c r="B23" s="62"/>
      <c r="C23" s="93"/>
      <c r="D23" s="60"/>
      <c r="E23" s="1233"/>
      <c r="F23" s="1233"/>
      <c r="G23" s="1233"/>
      <c r="H23" s="1233"/>
      <c r="I23" s="1233"/>
      <c r="J23" s="1233"/>
      <c r="K23" s="1233"/>
      <c r="L23" s="1233"/>
      <c r="M23" s="1233"/>
      <c r="N23" s="1233"/>
      <c r="O23" s="1233"/>
      <c r="P23" s="1233"/>
      <c r="Q23" s="1233"/>
      <c r="R23" s="1233"/>
      <c r="S23" s="153"/>
      <c r="T23" s="763"/>
      <c r="U23" s="359"/>
      <c r="V23" s="61"/>
      <c r="W23" s="62"/>
      <c r="X23" s="93"/>
      <c r="Y23" s="60"/>
      <c r="Z23" s="1233"/>
      <c r="AA23" s="1233"/>
      <c r="AB23" s="1233"/>
      <c r="AC23" s="1233"/>
      <c r="AD23" s="1233"/>
      <c r="AE23" s="1233"/>
      <c r="AF23" s="1233"/>
      <c r="AG23" s="1233"/>
      <c r="AH23" s="1233"/>
      <c r="AI23" s="1233"/>
      <c r="AJ23" s="1233"/>
      <c r="AK23" s="1233"/>
      <c r="AL23" s="1233"/>
      <c r="AM23" s="1233"/>
      <c r="AN23" s="153"/>
      <c r="AO23" s="763"/>
      <c r="AP23" s="359"/>
      <c r="AQ23" s="61"/>
      <c r="AR23" s="62"/>
      <c r="AS23" s="93"/>
      <c r="AT23" s="60"/>
      <c r="AU23" s="1233"/>
      <c r="AV23" s="1233"/>
      <c r="AW23" s="1233"/>
      <c r="AX23" s="1233"/>
      <c r="AY23" s="1233"/>
      <c r="AZ23" s="1233"/>
      <c r="BA23" s="1233"/>
      <c r="BB23" s="1233"/>
      <c r="BC23" s="1233"/>
      <c r="BD23" s="1233"/>
      <c r="BE23" s="1233"/>
      <c r="BF23" s="1233"/>
      <c r="BG23" s="1233"/>
      <c r="BH23" s="1233"/>
      <c r="BI23" s="153"/>
      <c r="BJ23" s="763"/>
      <c r="BK23" s="359"/>
      <c r="BL23" s="61"/>
      <c r="BM23" s="62"/>
      <c r="BN23" s="93"/>
      <c r="BO23" s="60"/>
      <c r="BP23" s="1233"/>
      <c r="BQ23" s="1233"/>
      <c r="BR23" s="1233"/>
      <c r="BS23" s="1233"/>
      <c r="BT23" s="1233"/>
      <c r="BU23" s="1233"/>
      <c r="BV23" s="1233"/>
      <c r="BW23" s="1233"/>
      <c r="BX23" s="1233"/>
      <c r="BY23" s="1233"/>
      <c r="BZ23" s="1233"/>
      <c r="CA23" s="1233"/>
      <c r="CB23" s="1233"/>
      <c r="CC23" s="1233"/>
      <c r="CD23" s="153"/>
      <c r="CE23" s="763"/>
      <c r="CF23" s="359"/>
    </row>
    <row r="24" spans="1:84" ht="15" customHeight="1">
      <c r="A24" s="63">
        <v>2</v>
      </c>
      <c r="B24" s="64" t="s">
        <v>23</v>
      </c>
      <c r="C24" s="727" t="s">
        <v>162</v>
      </c>
      <c r="D24" s="60">
        <v>81492</v>
      </c>
      <c r="E24" s="1233">
        <v>3309522</v>
      </c>
      <c r="F24" s="1233">
        <v>1040052</v>
      </c>
      <c r="G24" s="1233">
        <v>361005</v>
      </c>
      <c r="H24" s="1233">
        <v>1908464</v>
      </c>
      <c r="I24" s="1233">
        <v>270620</v>
      </c>
      <c r="J24" s="1233">
        <v>1558326</v>
      </c>
      <c r="K24" s="1233">
        <v>79518</v>
      </c>
      <c r="L24" s="1233" t="s">
        <v>22</v>
      </c>
      <c r="M24" s="1233">
        <v>53256</v>
      </c>
      <c r="N24" s="1233" t="s">
        <v>21</v>
      </c>
      <c r="O24" s="1233">
        <v>302</v>
      </c>
      <c r="P24" s="1233">
        <v>52954</v>
      </c>
      <c r="Q24" s="1233">
        <v>46996</v>
      </c>
      <c r="R24" s="1233">
        <v>5958</v>
      </c>
      <c r="S24" s="153" t="s">
        <v>21</v>
      </c>
      <c r="T24" s="765" t="s">
        <v>24</v>
      </c>
      <c r="U24" s="405" t="s">
        <v>2155</v>
      </c>
      <c r="V24" s="63">
        <v>2</v>
      </c>
      <c r="W24" s="64" t="s">
        <v>23</v>
      </c>
      <c r="X24" s="727" t="s">
        <v>162</v>
      </c>
      <c r="Y24" s="60" t="s">
        <v>22</v>
      </c>
      <c r="Z24" s="1233">
        <v>425589</v>
      </c>
      <c r="AA24" s="1233">
        <v>362346</v>
      </c>
      <c r="AB24" s="1233">
        <v>2345</v>
      </c>
      <c r="AC24" s="1233">
        <v>60898</v>
      </c>
      <c r="AD24" s="1233" t="s">
        <v>21</v>
      </c>
      <c r="AE24" s="1233">
        <v>56367</v>
      </c>
      <c r="AF24" s="1233">
        <v>4531</v>
      </c>
      <c r="AG24" s="1233" t="s">
        <v>22</v>
      </c>
      <c r="AH24" s="1233">
        <v>39631</v>
      </c>
      <c r="AI24" s="1233">
        <v>39631</v>
      </c>
      <c r="AJ24" s="1233" t="s">
        <v>21</v>
      </c>
      <c r="AK24" s="1233" t="s">
        <v>21</v>
      </c>
      <c r="AL24" s="1233" t="s">
        <v>21</v>
      </c>
      <c r="AM24" s="1233" t="s">
        <v>21</v>
      </c>
      <c r="AN24" s="153" t="s">
        <v>21</v>
      </c>
      <c r="AO24" s="765" t="s">
        <v>24</v>
      </c>
      <c r="AP24" s="405" t="s">
        <v>2155</v>
      </c>
      <c r="AQ24" s="63">
        <v>2</v>
      </c>
      <c r="AR24" s="64" t="s">
        <v>23</v>
      </c>
      <c r="AS24" s="727" t="s">
        <v>162</v>
      </c>
      <c r="AT24" s="60" t="s">
        <v>22</v>
      </c>
      <c r="AU24" s="1233">
        <v>20893</v>
      </c>
      <c r="AV24" s="1233">
        <v>20893</v>
      </c>
      <c r="AW24" s="1233" t="s">
        <v>21</v>
      </c>
      <c r="AX24" s="1233" t="s">
        <v>21</v>
      </c>
      <c r="AY24" s="1233" t="s">
        <v>21</v>
      </c>
      <c r="AZ24" s="1233" t="s">
        <v>21</v>
      </c>
      <c r="BA24" s="1233" t="s">
        <v>21</v>
      </c>
      <c r="BB24" s="1233">
        <v>81492</v>
      </c>
      <c r="BC24" s="1233">
        <v>153026</v>
      </c>
      <c r="BD24" s="1233">
        <v>61311</v>
      </c>
      <c r="BE24" s="1233">
        <v>21002</v>
      </c>
      <c r="BF24" s="1233">
        <v>70713</v>
      </c>
      <c r="BG24" s="1233">
        <v>30953</v>
      </c>
      <c r="BH24" s="1233">
        <v>37830</v>
      </c>
      <c r="BI24" s="153">
        <v>1931</v>
      </c>
      <c r="BJ24" s="765" t="s">
        <v>24</v>
      </c>
      <c r="BK24" s="405" t="s">
        <v>2155</v>
      </c>
      <c r="BL24" s="63">
        <v>2</v>
      </c>
      <c r="BM24" s="64" t="s">
        <v>23</v>
      </c>
      <c r="BN24" s="727" t="s">
        <v>162</v>
      </c>
      <c r="BO24" s="60">
        <v>56783</v>
      </c>
      <c r="BP24" s="1233">
        <v>53292</v>
      </c>
      <c r="BQ24" s="1233">
        <v>1713</v>
      </c>
      <c r="BR24" s="1233">
        <v>14886</v>
      </c>
      <c r="BS24" s="1233">
        <v>36693</v>
      </c>
      <c r="BT24" s="1233">
        <v>17491</v>
      </c>
      <c r="BU24" s="1233">
        <v>18817</v>
      </c>
      <c r="BV24" s="1233">
        <v>385</v>
      </c>
      <c r="BW24" s="1233" t="s">
        <v>21</v>
      </c>
      <c r="BX24" s="1233" t="s">
        <v>21</v>
      </c>
      <c r="BY24" s="1233" t="s">
        <v>21</v>
      </c>
      <c r="BZ24" s="1233" t="s">
        <v>21</v>
      </c>
      <c r="CA24" s="1233" t="s">
        <v>21</v>
      </c>
      <c r="CB24" s="1233" t="s">
        <v>21</v>
      </c>
      <c r="CC24" s="1233" t="s">
        <v>21</v>
      </c>
      <c r="CD24" s="153" t="s">
        <v>21</v>
      </c>
      <c r="CE24" s="765" t="s">
        <v>24</v>
      </c>
      <c r="CF24" s="405" t="s">
        <v>2155</v>
      </c>
    </row>
    <row r="25" spans="1:84" ht="15" customHeight="1">
      <c r="A25" s="65" t="s">
        <v>25</v>
      </c>
      <c r="B25" s="66" t="s">
        <v>25</v>
      </c>
      <c r="C25" s="727" t="s">
        <v>163</v>
      </c>
      <c r="D25" s="60">
        <v>68065</v>
      </c>
      <c r="E25" s="1233">
        <v>3025946</v>
      </c>
      <c r="F25" s="1233">
        <v>1055307</v>
      </c>
      <c r="G25" s="1233">
        <v>379108</v>
      </c>
      <c r="H25" s="1233">
        <v>1591531</v>
      </c>
      <c r="I25" s="1233">
        <v>231014</v>
      </c>
      <c r="J25" s="1233">
        <v>1289634</v>
      </c>
      <c r="K25" s="1233">
        <v>70883</v>
      </c>
      <c r="L25" s="1233" t="s">
        <v>22</v>
      </c>
      <c r="M25" s="1233">
        <v>37470</v>
      </c>
      <c r="N25" s="1233" t="s">
        <v>21</v>
      </c>
      <c r="O25" s="1233" t="s">
        <v>21</v>
      </c>
      <c r="P25" s="1233">
        <v>37470</v>
      </c>
      <c r="Q25" s="1233">
        <v>30614</v>
      </c>
      <c r="R25" s="1233">
        <v>6856</v>
      </c>
      <c r="S25" s="153" t="s">
        <v>21</v>
      </c>
      <c r="T25" s="765" t="s">
        <v>26</v>
      </c>
      <c r="U25" s="405" t="s">
        <v>25</v>
      </c>
      <c r="V25" s="65" t="s">
        <v>25</v>
      </c>
      <c r="W25" s="66" t="s">
        <v>25</v>
      </c>
      <c r="X25" s="727" t="s">
        <v>163</v>
      </c>
      <c r="Y25" s="60" t="s">
        <v>22</v>
      </c>
      <c r="Z25" s="1233">
        <v>375634</v>
      </c>
      <c r="AA25" s="1233">
        <v>317629</v>
      </c>
      <c r="AB25" s="1233">
        <v>1061</v>
      </c>
      <c r="AC25" s="1233">
        <v>56944</v>
      </c>
      <c r="AD25" s="1233" t="s">
        <v>21</v>
      </c>
      <c r="AE25" s="1233">
        <v>52828</v>
      </c>
      <c r="AF25" s="1233">
        <v>4116</v>
      </c>
      <c r="AG25" s="1233" t="s">
        <v>22</v>
      </c>
      <c r="AH25" s="1233">
        <v>29360</v>
      </c>
      <c r="AI25" s="1233">
        <v>29360</v>
      </c>
      <c r="AJ25" s="1233" t="s">
        <v>21</v>
      </c>
      <c r="AK25" s="1233" t="s">
        <v>21</v>
      </c>
      <c r="AL25" s="1233" t="s">
        <v>21</v>
      </c>
      <c r="AM25" s="1233" t="s">
        <v>21</v>
      </c>
      <c r="AN25" s="153" t="s">
        <v>21</v>
      </c>
      <c r="AO25" s="765" t="s">
        <v>26</v>
      </c>
      <c r="AP25" s="405" t="s">
        <v>25</v>
      </c>
      <c r="AQ25" s="65" t="s">
        <v>25</v>
      </c>
      <c r="AR25" s="66" t="s">
        <v>25</v>
      </c>
      <c r="AS25" s="727" t="s">
        <v>163</v>
      </c>
      <c r="AT25" s="60" t="s">
        <v>22</v>
      </c>
      <c r="AU25" s="1233">
        <v>171086</v>
      </c>
      <c r="AV25" s="1233">
        <v>171086</v>
      </c>
      <c r="AW25" s="1233" t="s">
        <v>21</v>
      </c>
      <c r="AX25" s="1233" t="s">
        <v>21</v>
      </c>
      <c r="AY25" s="1233" t="s">
        <v>21</v>
      </c>
      <c r="AZ25" s="1233" t="s">
        <v>21</v>
      </c>
      <c r="BA25" s="1233" t="s">
        <v>21</v>
      </c>
      <c r="BB25" s="1233">
        <v>68065</v>
      </c>
      <c r="BC25" s="1233">
        <v>148973</v>
      </c>
      <c r="BD25" s="1233">
        <v>68597</v>
      </c>
      <c r="BE25" s="1233">
        <v>21470</v>
      </c>
      <c r="BF25" s="1233">
        <v>58905</v>
      </c>
      <c r="BG25" s="1233">
        <v>25300</v>
      </c>
      <c r="BH25" s="1233">
        <v>32749</v>
      </c>
      <c r="BI25" s="153">
        <v>855</v>
      </c>
      <c r="BJ25" s="765" t="s">
        <v>26</v>
      </c>
      <c r="BK25" s="405" t="s">
        <v>25</v>
      </c>
      <c r="BL25" s="65" t="s">
        <v>25</v>
      </c>
      <c r="BM25" s="66" t="s">
        <v>25</v>
      </c>
      <c r="BN25" s="727" t="s">
        <v>163</v>
      </c>
      <c r="BO25" s="60">
        <v>47431</v>
      </c>
      <c r="BP25" s="1233">
        <v>47432</v>
      </c>
      <c r="BQ25" s="1233">
        <v>1967</v>
      </c>
      <c r="BR25" s="1233">
        <v>15218</v>
      </c>
      <c r="BS25" s="1233">
        <v>30247</v>
      </c>
      <c r="BT25" s="1233">
        <v>15078</v>
      </c>
      <c r="BU25" s="1233">
        <v>15169</v>
      </c>
      <c r="BV25" s="1233" t="s">
        <v>21</v>
      </c>
      <c r="BW25" s="1233" t="s">
        <v>21</v>
      </c>
      <c r="BX25" s="1233" t="s">
        <v>21</v>
      </c>
      <c r="BY25" s="1233" t="s">
        <v>21</v>
      </c>
      <c r="BZ25" s="1233" t="s">
        <v>21</v>
      </c>
      <c r="CA25" s="1233" t="s">
        <v>21</v>
      </c>
      <c r="CB25" s="1233" t="s">
        <v>21</v>
      </c>
      <c r="CC25" s="1233" t="s">
        <v>21</v>
      </c>
      <c r="CD25" s="153" t="s">
        <v>21</v>
      </c>
      <c r="CE25" s="765" t="s">
        <v>26</v>
      </c>
      <c r="CF25" s="405" t="s">
        <v>25</v>
      </c>
    </row>
    <row r="26" spans="1:84" ht="15" customHeight="1">
      <c r="A26" s="65" t="s">
        <v>25</v>
      </c>
      <c r="B26" s="66" t="s">
        <v>25</v>
      </c>
      <c r="C26" s="727" t="s">
        <v>2152</v>
      </c>
      <c r="D26" s="60">
        <v>60686</v>
      </c>
      <c r="E26" s="1233">
        <v>2876838</v>
      </c>
      <c r="F26" s="1233">
        <v>962182</v>
      </c>
      <c r="G26" s="1233">
        <v>346643</v>
      </c>
      <c r="H26" s="1233">
        <v>1568012</v>
      </c>
      <c r="I26" s="1233">
        <v>165694</v>
      </c>
      <c r="J26" s="1233">
        <v>1328162</v>
      </c>
      <c r="K26" s="1233">
        <v>74156</v>
      </c>
      <c r="L26" s="1233" t="s">
        <v>22</v>
      </c>
      <c r="M26" s="1233">
        <v>17358</v>
      </c>
      <c r="N26" s="1233" t="s">
        <v>21</v>
      </c>
      <c r="O26" s="1233" t="s">
        <v>21</v>
      </c>
      <c r="P26" s="1233">
        <v>17358</v>
      </c>
      <c r="Q26" s="1233">
        <v>11708</v>
      </c>
      <c r="R26" s="1233">
        <v>5650</v>
      </c>
      <c r="S26" s="153" t="s">
        <v>21</v>
      </c>
      <c r="T26" s="765" t="s">
        <v>27</v>
      </c>
      <c r="U26" s="405" t="s">
        <v>25</v>
      </c>
      <c r="V26" s="65" t="s">
        <v>25</v>
      </c>
      <c r="W26" s="66" t="s">
        <v>25</v>
      </c>
      <c r="X26" s="727" t="s">
        <v>2152</v>
      </c>
      <c r="Y26" s="60" t="s">
        <v>22</v>
      </c>
      <c r="Z26" s="1233">
        <v>337345</v>
      </c>
      <c r="AA26" s="1233">
        <v>281579</v>
      </c>
      <c r="AB26" s="1233">
        <v>4335</v>
      </c>
      <c r="AC26" s="1233">
        <v>51431</v>
      </c>
      <c r="AD26" s="1233" t="s">
        <v>21</v>
      </c>
      <c r="AE26" s="1233">
        <v>47681</v>
      </c>
      <c r="AF26" s="1233">
        <v>3750</v>
      </c>
      <c r="AG26" s="1233" t="s">
        <v>22</v>
      </c>
      <c r="AH26" s="1233">
        <v>26629</v>
      </c>
      <c r="AI26" s="1233">
        <v>26629</v>
      </c>
      <c r="AJ26" s="1233" t="s">
        <v>21</v>
      </c>
      <c r="AK26" s="1233" t="s">
        <v>21</v>
      </c>
      <c r="AL26" s="1233" t="s">
        <v>21</v>
      </c>
      <c r="AM26" s="1233" t="s">
        <v>21</v>
      </c>
      <c r="AN26" s="153" t="s">
        <v>21</v>
      </c>
      <c r="AO26" s="765" t="s">
        <v>27</v>
      </c>
      <c r="AP26" s="405" t="s">
        <v>25</v>
      </c>
      <c r="AQ26" s="65" t="s">
        <v>25</v>
      </c>
      <c r="AR26" s="66" t="s">
        <v>25</v>
      </c>
      <c r="AS26" s="727" t="s">
        <v>2152</v>
      </c>
      <c r="AT26" s="60" t="s">
        <v>22</v>
      </c>
      <c r="AU26" s="1233">
        <v>192539</v>
      </c>
      <c r="AV26" s="1233">
        <v>192539</v>
      </c>
      <c r="AW26" s="1233" t="s">
        <v>21</v>
      </c>
      <c r="AX26" s="1233" t="s">
        <v>21</v>
      </c>
      <c r="AY26" s="1233" t="s">
        <v>21</v>
      </c>
      <c r="AZ26" s="1233" t="s">
        <v>21</v>
      </c>
      <c r="BA26" s="1233" t="s">
        <v>21</v>
      </c>
      <c r="BB26" s="1233">
        <v>60686</v>
      </c>
      <c r="BC26" s="1233">
        <v>127693</v>
      </c>
      <c r="BD26" s="1233">
        <v>54035</v>
      </c>
      <c r="BE26" s="1233">
        <v>19182</v>
      </c>
      <c r="BF26" s="1233">
        <v>54476</v>
      </c>
      <c r="BG26" s="1233">
        <v>24821</v>
      </c>
      <c r="BH26" s="1233">
        <v>28415</v>
      </c>
      <c r="BI26" s="153">
        <v>1240</v>
      </c>
      <c r="BJ26" s="765" t="s">
        <v>27</v>
      </c>
      <c r="BK26" s="405" t="s">
        <v>25</v>
      </c>
      <c r="BL26" s="65" t="s">
        <v>25</v>
      </c>
      <c r="BM26" s="66" t="s">
        <v>25</v>
      </c>
      <c r="BN26" s="727" t="s">
        <v>2152</v>
      </c>
      <c r="BO26" s="60">
        <v>42313</v>
      </c>
      <c r="BP26" s="1233">
        <v>42313</v>
      </c>
      <c r="BQ26" s="1233">
        <v>2210</v>
      </c>
      <c r="BR26" s="1233">
        <v>13596</v>
      </c>
      <c r="BS26" s="1233">
        <v>26507</v>
      </c>
      <c r="BT26" s="1233">
        <v>14305</v>
      </c>
      <c r="BU26" s="1233">
        <v>11860</v>
      </c>
      <c r="BV26" s="1233">
        <v>342</v>
      </c>
      <c r="BW26" s="1233" t="s">
        <v>21</v>
      </c>
      <c r="BX26" s="1233" t="s">
        <v>21</v>
      </c>
      <c r="BY26" s="1233" t="s">
        <v>21</v>
      </c>
      <c r="BZ26" s="1233" t="s">
        <v>21</v>
      </c>
      <c r="CA26" s="1233" t="s">
        <v>21</v>
      </c>
      <c r="CB26" s="1233" t="s">
        <v>21</v>
      </c>
      <c r="CC26" s="1233" t="s">
        <v>21</v>
      </c>
      <c r="CD26" s="153" t="s">
        <v>21</v>
      </c>
      <c r="CE26" s="765" t="s">
        <v>27</v>
      </c>
      <c r="CF26" s="405" t="s">
        <v>25</v>
      </c>
    </row>
    <row r="27" spans="1:84" ht="15" customHeight="1">
      <c r="A27" s="65" t="s">
        <v>25</v>
      </c>
      <c r="B27" s="66" t="s">
        <v>25</v>
      </c>
      <c r="C27" s="727" t="s">
        <v>164</v>
      </c>
      <c r="D27" s="60">
        <v>66675</v>
      </c>
      <c r="E27" s="1233">
        <v>2949494</v>
      </c>
      <c r="F27" s="1233">
        <v>897469</v>
      </c>
      <c r="G27" s="1233">
        <v>368136</v>
      </c>
      <c r="H27" s="1233">
        <v>1683890</v>
      </c>
      <c r="I27" s="1233">
        <v>209530</v>
      </c>
      <c r="J27" s="1233">
        <v>1376035</v>
      </c>
      <c r="K27" s="1233">
        <v>98324</v>
      </c>
      <c r="L27" s="1233" t="s">
        <v>22</v>
      </c>
      <c r="M27" s="1233">
        <v>53005</v>
      </c>
      <c r="N27" s="1233" t="s">
        <v>21</v>
      </c>
      <c r="O27" s="1233">
        <v>3519</v>
      </c>
      <c r="P27" s="1233">
        <v>49486</v>
      </c>
      <c r="Q27" s="1233">
        <v>44468</v>
      </c>
      <c r="R27" s="1233">
        <v>5018</v>
      </c>
      <c r="S27" s="153" t="s">
        <v>21</v>
      </c>
      <c r="T27" s="765" t="s">
        <v>28</v>
      </c>
      <c r="U27" s="405" t="s">
        <v>25</v>
      </c>
      <c r="V27" s="65" t="s">
        <v>25</v>
      </c>
      <c r="W27" s="66" t="s">
        <v>25</v>
      </c>
      <c r="X27" s="727" t="s">
        <v>164</v>
      </c>
      <c r="Y27" s="60" t="s">
        <v>22</v>
      </c>
      <c r="Z27" s="1233">
        <v>448204</v>
      </c>
      <c r="AA27" s="1233">
        <v>390447</v>
      </c>
      <c r="AB27" s="1233">
        <v>5298</v>
      </c>
      <c r="AC27" s="1233">
        <v>52459</v>
      </c>
      <c r="AD27" s="1233" t="s">
        <v>21</v>
      </c>
      <c r="AE27" s="1233">
        <v>48530</v>
      </c>
      <c r="AF27" s="1233">
        <v>3929</v>
      </c>
      <c r="AG27" s="1233" t="s">
        <v>22</v>
      </c>
      <c r="AH27" s="1233">
        <v>24903</v>
      </c>
      <c r="AI27" s="1233">
        <v>24903</v>
      </c>
      <c r="AJ27" s="1233" t="s">
        <v>21</v>
      </c>
      <c r="AK27" s="1233" t="s">
        <v>21</v>
      </c>
      <c r="AL27" s="1233" t="s">
        <v>21</v>
      </c>
      <c r="AM27" s="1233" t="s">
        <v>21</v>
      </c>
      <c r="AN27" s="153" t="s">
        <v>21</v>
      </c>
      <c r="AO27" s="765" t="s">
        <v>28</v>
      </c>
      <c r="AP27" s="405" t="s">
        <v>25</v>
      </c>
      <c r="AQ27" s="65" t="s">
        <v>25</v>
      </c>
      <c r="AR27" s="66" t="s">
        <v>25</v>
      </c>
      <c r="AS27" s="727" t="s">
        <v>164</v>
      </c>
      <c r="AT27" s="60" t="s">
        <v>22</v>
      </c>
      <c r="AU27" s="1233">
        <v>68803</v>
      </c>
      <c r="AV27" s="1233">
        <v>68803</v>
      </c>
      <c r="AW27" s="1233" t="s">
        <v>21</v>
      </c>
      <c r="AX27" s="1233" t="s">
        <v>21</v>
      </c>
      <c r="AY27" s="1233" t="s">
        <v>21</v>
      </c>
      <c r="AZ27" s="1233" t="s">
        <v>21</v>
      </c>
      <c r="BA27" s="1233" t="s">
        <v>21</v>
      </c>
      <c r="BB27" s="1233">
        <v>66675</v>
      </c>
      <c r="BC27" s="1233">
        <v>137540</v>
      </c>
      <c r="BD27" s="1233">
        <v>56609</v>
      </c>
      <c r="BE27" s="1233">
        <v>18572</v>
      </c>
      <c r="BF27" s="1233">
        <v>62359</v>
      </c>
      <c r="BG27" s="1233">
        <v>24859</v>
      </c>
      <c r="BH27" s="1233">
        <v>36644</v>
      </c>
      <c r="BI27" s="153">
        <v>856</v>
      </c>
      <c r="BJ27" s="765" t="s">
        <v>28</v>
      </c>
      <c r="BK27" s="405" t="s">
        <v>25</v>
      </c>
      <c r="BL27" s="65" t="s">
        <v>25</v>
      </c>
      <c r="BM27" s="66" t="s">
        <v>25</v>
      </c>
      <c r="BN27" s="727" t="s">
        <v>164</v>
      </c>
      <c r="BO27" s="60">
        <v>46410</v>
      </c>
      <c r="BP27" s="1233">
        <v>46410</v>
      </c>
      <c r="BQ27" s="1233">
        <v>3362</v>
      </c>
      <c r="BR27" s="1233">
        <v>13164</v>
      </c>
      <c r="BS27" s="1233">
        <v>29884</v>
      </c>
      <c r="BT27" s="1233">
        <v>12600</v>
      </c>
      <c r="BU27" s="1233">
        <v>17284</v>
      </c>
      <c r="BV27" s="1233" t="s">
        <v>21</v>
      </c>
      <c r="BW27" s="1233" t="s">
        <v>21</v>
      </c>
      <c r="BX27" s="1233" t="s">
        <v>21</v>
      </c>
      <c r="BY27" s="1233" t="s">
        <v>21</v>
      </c>
      <c r="BZ27" s="1233" t="s">
        <v>21</v>
      </c>
      <c r="CA27" s="1233" t="s">
        <v>21</v>
      </c>
      <c r="CB27" s="1233" t="s">
        <v>21</v>
      </c>
      <c r="CC27" s="1233" t="s">
        <v>21</v>
      </c>
      <c r="CD27" s="153" t="s">
        <v>21</v>
      </c>
      <c r="CE27" s="765" t="s">
        <v>28</v>
      </c>
      <c r="CF27" s="405" t="s">
        <v>25</v>
      </c>
    </row>
    <row r="28" spans="1:84" ht="7.5" customHeight="1">
      <c r="A28" s="68"/>
      <c r="B28" s="69"/>
      <c r="C28" s="94"/>
      <c r="D28" s="60"/>
      <c r="E28" s="1233"/>
      <c r="F28" s="1233"/>
      <c r="G28" s="1233"/>
      <c r="H28" s="1233"/>
      <c r="I28" s="1233"/>
      <c r="J28" s="1233"/>
      <c r="K28" s="1233"/>
      <c r="L28" s="1233"/>
      <c r="M28" s="1233"/>
      <c r="N28" s="1233"/>
      <c r="O28" s="1233"/>
      <c r="P28" s="1233"/>
      <c r="Q28" s="1233"/>
      <c r="R28" s="1233"/>
      <c r="S28" s="153"/>
      <c r="T28" s="766"/>
      <c r="U28" s="360"/>
      <c r="V28" s="68"/>
      <c r="W28" s="69"/>
      <c r="X28" s="94"/>
      <c r="Y28" s="60"/>
      <c r="Z28" s="1233"/>
      <c r="AA28" s="1233"/>
      <c r="AB28" s="1233"/>
      <c r="AC28" s="1233"/>
      <c r="AD28" s="1233"/>
      <c r="AE28" s="1233"/>
      <c r="AF28" s="1233"/>
      <c r="AG28" s="1233"/>
      <c r="AH28" s="1233"/>
      <c r="AI28" s="1233"/>
      <c r="AJ28" s="1233"/>
      <c r="AK28" s="1233"/>
      <c r="AL28" s="1233"/>
      <c r="AM28" s="1233"/>
      <c r="AN28" s="153"/>
      <c r="AO28" s="766"/>
      <c r="AP28" s="360"/>
      <c r="AQ28" s="68"/>
      <c r="AR28" s="69"/>
      <c r="AS28" s="94"/>
      <c r="AT28" s="60"/>
      <c r="AU28" s="1233"/>
      <c r="AV28" s="1233"/>
      <c r="AW28" s="1233"/>
      <c r="AX28" s="1233"/>
      <c r="AY28" s="1233"/>
      <c r="AZ28" s="1233"/>
      <c r="BA28" s="1233"/>
      <c r="BB28" s="1233"/>
      <c r="BC28" s="1233"/>
      <c r="BD28" s="1233"/>
      <c r="BE28" s="1233"/>
      <c r="BF28" s="1233"/>
      <c r="BG28" s="1233"/>
      <c r="BH28" s="1233"/>
      <c r="BI28" s="153"/>
      <c r="BJ28" s="766"/>
      <c r="BK28" s="360"/>
      <c r="BL28" s="68"/>
      <c r="BM28" s="69"/>
      <c r="BN28" s="94"/>
      <c r="BO28" s="60"/>
      <c r="BP28" s="1233"/>
      <c r="BQ28" s="1233"/>
      <c r="BR28" s="1233"/>
      <c r="BS28" s="1233"/>
      <c r="BT28" s="1233"/>
      <c r="BU28" s="1233"/>
      <c r="BV28" s="1233"/>
      <c r="BW28" s="1233"/>
      <c r="BX28" s="1233"/>
      <c r="BY28" s="1233"/>
      <c r="BZ28" s="1233"/>
      <c r="CA28" s="1233"/>
      <c r="CB28" s="1233"/>
      <c r="CC28" s="1233"/>
      <c r="CD28" s="153"/>
      <c r="CE28" s="766"/>
      <c r="CF28" s="360"/>
    </row>
    <row r="29" spans="1:84" ht="15" customHeight="1">
      <c r="A29" s="65" t="s">
        <v>2153</v>
      </c>
      <c r="B29" s="66" t="s">
        <v>23</v>
      </c>
      <c r="C29" s="1237" t="s">
        <v>2163</v>
      </c>
      <c r="D29" s="60">
        <v>28605</v>
      </c>
      <c r="E29" s="1233">
        <v>1190402</v>
      </c>
      <c r="F29" s="1233">
        <v>349512</v>
      </c>
      <c r="G29" s="1233">
        <v>164438</v>
      </c>
      <c r="H29" s="1233">
        <v>676453</v>
      </c>
      <c r="I29" s="1233">
        <v>91352</v>
      </c>
      <c r="J29" s="1233">
        <v>557309</v>
      </c>
      <c r="K29" s="1233">
        <v>27792</v>
      </c>
      <c r="L29" s="1233" t="s">
        <v>22</v>
      </c>
      <c r="M29" s="1233">
        <v>16327</v>
      </c>
      <c r="N29" s="1233" t="s">
        <v>21</v>
      </c>
      <c r="O29" s="1233">
        <v>288</v>
      </c>
      <c r="P29" s="1233">
        <v>16039</v>
      </c>
      <c r="Q29" s="1233">
        <v>13958</v>
      </c>
      <c r="R29" s="1233">
        <v>2081</v>
      </c>
      <c r="S29" s="153" t="s">
        <v>21</v>
      </c>
      <c r="T29" s="765" t="s">
        <v>29</v>
      </c>
      <c r="U29" s="405" t="s">
        <v>2155</v>
      </c>
      <c r="V29" s="65" t="s">
        <v>2153</v>
      </c>
      <c r="W29" s="66" t="s">
        <v>23</v>
      </c>
      <c r="X29" s="1237" t="s">
        <v>2163</v>
      </c>
      <c r="Y29" s="60" t="s">
        <v>22</v>
      </c>
      <c r="Z29" s="1233">
        <v>144894</v>
      </c>
      <c r="AA29" s="1233">
        <v>121074</v>
      </c>
      <c r="AB29" s="1233">
        <v>1673</v>
      </c>
      <c r="AC29" s="1233">
        <v>22147</v>
      </c>
      <c r="AD29" s="1233" t="s">
        <v>21</v>
      </c>
      <c r="AE29" s="1233">
        <v>20128</v>
      </c>
      <c r="AF29" s="1233">
        <v>2019</v>
      </c>
      <c r="AG29" s="1233" t="s">
        <v>22</v>
      </c>
      <c r="AH29" s="1233">
        <v>13706</v>
      </c>
      <c r="AI29" s="1233">
        <v>13706</v>
      </c>
      <c r="AJ29" s="1233" t="s">
        <v>21</v>
      </c>
      <c r="AK29" s="1233" t="s">
        <v>21</v>
      </c>
      <c r="AL29" s="1233" t="s">
        <v>21</v>
      </c>
      <c r="AM29" s="1233" t="s">
        <v>21</v>
      </c>
      <c r="AN29" s="153" t="s">
        <v>21</v>
      </c>
      <c r="AO29" s="765" t="s">
        <v>29</v>
      </c>
      <c r="AP29" s="405" t="s">
        <v>2155</v>
      </c>
      <c r="AQ29" s="65" t="s">
        <v>2153</v>
      </c>
      <c r="AR29" s="66" t="s">
        <v>23</v>
      </c>
      <c r="AS29" s="1237" t="s">
        <v>2163</v>
      </c>
      <c r="AT29" s="60" t="s">
        <v>22</v>
      </c>
      <c r="AU29" s="1233">
        <v>11296</v>
      </c>
      <c r="AV29" s="1233">
        <v>11296</v>
      </c>
      <c r="AW29" s="1233" t="s">
        <v>21</v>
      </c>
      <c r="AX29" s="1233" t="s">
        <v>21</v>
      </c>
      <c r="AY29" s="1233" t="s">
        <v>21</v>
      </c>
      <c r="AZ29" s="1233" t="s">
        <v>21</v>
      </c>
      <c r="BA29" s="1233" t="s">
        <v>21</v>
      </c>
      <c r="BB29" s="1233">
        <v>28605</v>
      </c>
      <c r="BC29" s="1233">
        <v>50405</v>
      </c>
      <c r="BD29" s="1233">
        <v>16343</v>
      </c>
      <c r="BE29" s="1233">
        <v>7352</v>
      </c>
      <c r="BF29" s="1233">
        <v>26710</v>
      </c>
      <c r="BG29" s="1233">
        <v>12622</v>
      </c>
      <c r="BH29" s="1233">
        <v>13406</v>
      </c>
      <c r="BI29" s="153">
        <v>682</v>
      </c>
      <c r="BJ29" s="765" t="s">
        <v>29</v>
      </c>
      <c r="BK29" s="405" t="s">
        <v>2155</v>
      </c>
      <c r="BL29" s="65" t="s">
        <v>2153</v>
      </c>
      <c r="BM29" s="66" t="s">
        <v>23</v>
      </c>
      <c r="BN29" s="1237" t="s">
        <v>2163</v>
      </c>
      <c r="BO29" s="60">
        <v>19931</v>
      </c>
      <c r="BP29" s="1233">
        <v>19930</v>
      </c>
      <c r="BQ29" s="1233">
        <v>474</v>
      </c>
      <c r="BR29" s="1233">
        <v>5211</v>
      </c>
      <c r="BS29" s="1233">
        <v>14245</v>
      </c>
      <c r="BT29" s="1233">
        <v>7330</v>
      </c>
      <c r="BU29" s="1233">
        <v>6774</v>
      </c>
      <c r="BV29" s="1233">
        <v>141</v>
      </c>
      <c r="BW29" s="1233" t="s">
        <v>21</v>
      </c>
      <c r="BX29" s="1233" t="s">
        <v>21</v>
      </c>
      <c r="BY29" s="1233" t="s">
        <v>21</v>
      </c>
      <c r="BZ29" s="1233" t="s">
        <v>21</v>
      </c>
      <c r="CA29" s="1233" t="s">
        <v>21</v>
      </c>
      <c r="CB29" s="1233" t="s">
        <v>21</v>
      </c>
      <c r="CC29" s="1233" t="s">
        <v>21</v>
      </c>
      <c r="CD29" s="153" t="s">
        <v>21</v>
      </c>
      <c r="CE29" s="765" t="s">
        <v>29</v>
      </c>
      <c r="CF29" s="405" t="s">
        <v>2155</v>
      </c>
    </row>
    <row r="30" spans="1:84" ht="15" customHeight="1">
      <c r="A30" s="63" t="s">
        <v>25</v>
      </c>
      <c r="B30" s="64" t="s">
        <v>25</v>
      </c>
      <c r="C30" s="1238" t="s">
        <v>165</v>
      </c>
      <c r="D30" s="60">
        <v>23219</v>
      </c>
      <c r="E30" s="1233">
        <v>1029790</v>
      </c>
      <c r="F30" s="1233">
        <v>332313</v>
      </c>
      <c r="G30" s="1233">
        <v>99148</v>
      </c>
      <c r="H30" s="1233">
        <v>598329</v>
      </c>
      <c r="I30" s="1233">
        <v>84073</v>
      </c>
      <c r="J30" s="1233">
        <v>490497</v>
      </c>
      <c r="K30" s="1233">
        <v>23759</v>
      </c>
      <c r="L30" s="1233" t="s">
        <v>22</v>
      </c>
      <c r="M30" s="1233">
        <v>19987</v>
      </c>
      <c r="N30" s="1233" t="s">
        <v>21</v>
      </c>
      <c r="O30" s="1233">
        <v>14</v>
      </c>
      <c r="P30" s="1233">
        <v>19973</v>
      </c>
      <c r="Q30" s="1233">
        <v>18356</v>
      </c>
      <c r="R30" s="1233">
        <v>1617</v>
      </c>
      <c r="S30" s="153" t="s">
        <v>21</v>
      </c>
      <c r="T30" s="765" t="s">
        <v>30</v>
      </c>
      <c r="U30" s="405" t="s">
        <v>25</v>
      </c>
      <c r="V30" s="63" t="s">
        <v>25</v>
      </c>
      <c r="W30" s="64" t="s">
        <v>25</v>
      </c>
      <c r="X30" s="1238" t="s">
        <v>165</v>
      </c>
      <c r="Y30" s="60" t="s">
        <v>22</v>
      </c>
      <c r="Z30" s="1233">
        <v>129485</v>
      </c>
      <c r="AA30" s="1233">
        <v>109836</v>
      </c>
      <c r="AB30" s="1233">
        <v>490</v>
      </c>
      <c r="AC30" s="1233">
        <v>19159</v>
      </c>
      <c r="AD30" s="1233" t="s">
        <v>21</v>
      </c>
      <c r="AE30" s="1233">
        <v>17996</v>
      </c>
      <c r="AF30" s="1233">
        <v>1163</v>
      </c>
      <c r="AG30" s="1233" t="s">
        <v>22</v>
      </c>
      <c r="AH30" s="1233">
        <v>12705</v>
      </c>
      <c r="AI30" s="1233">
        <v>12705</v>
      </c>
      <c r="AJ30" s="1233" t="s">
        <v>21</v>
      </c>
      <c r="AK30" s="1233" t="s">
        <v>21</v>
      </c>
      <c r="AL30" s="1233" t="s">
        <v>21</v>
      </c>
      <c r="AM30" s="1233" t="s">
        <v>21</v>
      </c>
      <c r="AN30" s="153" t="s">
        <v>21</v>
      </c>
      <c r="AO30" s="765" t="s">
        <v>30</v>
      </c>
      <c r="AP30" s="405" t="s">
        <v>25</v>
      </c>
      <c r="AQ30" s="63" t="s">
        <v>25</v>
      </c>
      <c r="AR30" s="64" t="s">
        <v>25</v>
      </c>
      <c r="AS30" s="1238" t="s">
        <v>165</v>
      </c>
      <c r="AT30" s="60" t="s">
        <v>22</v>
      </c>
      <c r="AU30" s="1233">
        <v>9448</v>
      </c>
      <c r="AV30" s="1233">
        <v>9448</v>
      </c>
      <c r="AW30" s="1233" t="s">
        <v>21</v>
      </c>
      <c r="AX30" s="1233" t="s">
        <v>21</v>
      </c>
      <c r="AY30" s="1233" t="s">
        <v>21</v>
      </c>
      <c r="AZ30" s="1233" t="s">
        <v>21</v>
      </c>
      <c r="BA30" s="1233" t="s">
        <v>21</v>
      </c>
      <c r="BB30" s="1233">
        <v>23219</v>
      </c>
      <c r="BC30" s="1233">
        <v>51884</v>
      </c>
      <c r="BD30" s="1233">
        <v>23219</v>
      </c>
      <c r="BE30" s="1233">
        <v>6924</v>
      </c>
      <c r="BF30" s="1233">
        <v>21741</v>
      </c>
      <c r="BG30" s="1233">
        <v>9664</v>
      </c>
      <c r="BH30" s="1233">
        <v>11548</v>
      </c>
      <c r="BI30" s="153">
        <v>529</v>
      </c>
      <c r="BJ30" s="765" t="s">
        <v>30</v>
      </c>
      <c r="BK30" s="405" t="s">
        <v>25</v>
      </c>
      <c r="BL30" s="63" t="s">
        <v>25</v>
      </c>
      <c r="BM30" s="64" t="s">
        <v>25</v>
      </c>
      <c r="BN30" s="1238" t="s">
        <v>165</v>
      </c>
      <c r="BO30" s="60">
        <v>16159</v>
      </c>
      <c r="BP30" s="1233">
        <v>16159</v>
      </c>
      <c r="BQ30" s="1233">
        <v>549</v>
      </c>
      <c r="BR30" s="1233">
        <v>4908</v>
      </c>
      <c r="BS30" s="1233">
        <v>10702</v>
      </c>
      <c r="BT30" s="1233">
        <v>4972</v>
      </c>
      <c r="BU30" s="1233">
        <v>5671</v>
      </c>
      <c r="BV30" s="1233">
        <v>59</v>
      </c>
      <c r="BW30" s="1233" t="s">
        <v>21</v>
      </c>
      <c r="BX30" s="1233" t="s">
        <v>21</v>
      </c>
      <c r="BY30" s="1233" t="s">
        <v>21</v>
      </c>
      <c r="BZ30" s="1233" t="s">
        <v>21</v>
      </c>
      <c r="CA30" s="1233" t="s">
        <v>21</v>
      </c>
      <c r="CB30" s="1233" t="s">
        <v>21</v>
      </c>
      <c r="CC30" s="1233" t="s">
        <v>21</v>
      </c>
      <c r="CD30" s="153" t="s">
        <v>21</v>
      </c>
      <c r="CE30" s="765" t="s">
        <v>30</v>
      </c>
      <c r="CF30" s="405" t="s">
        <v>25</v>
      </c>
    </row>
    <row r="31" spans="1:84" ht="15" customHeight="1">
      <c r="A31" s="63" t="s">
        <v>25</v>
      </c>
      <c r="B31" s="64" t="s">
        <v>25</v>
      </c>
      <c r="C31" s="1238" t="s">
        <v>166</v>
      </c>
      <c r="D31" s="60">
        <v>29668</v>
      </c>
      <c r="E31" s="1233">
        <v>1089330</v>
      </c>
      <c r="F31" s="1233">
        <v>358228</v>
      </c>
      <c r="G31" s="1233">
        <v>97419</v>
      </c>
      <c r="H31" s="1233">
        <v>633683</v>
      </c>
      <c r="I31" s="1233">
        <v>95195</v>
      </c>
      <c r="J31" s="1233">
        <v>510521</v>
      </c>
      <c r="K31" s="1233">
        <v>27967</v>
      </c>
      <c r="L31" s="1233" t="s">
        <v>22</v>
      </c>
      <c r="M31" s="1233">
        <v>16942</v>
      </c>
      <c r="N31" s="1233" t="s">
        <v>21</v>
      </c>
      <c r="O31" s="1233" t="s">
        <v>21</v>
      </c>
      <c r="P31" s="1233">
        <v>16942</v>
      </c>
      <c r="Q31" s="1233">
        <v>14682</v>
      </c>
      <c r="R31" s="1233">
        <v>2260</v>
      </c>
      <c r="S31" s="153" t="s">
        <v>21</v>
      </c>
      <c r="T31" s="765" t="s">
        <v>31</v>
      </c>
      <c r="U31" s="405" t="s">
        <v>25</v>
      </c>
      <c r="V31" s="63" t="s">
        <v>25</v>
      </c>
      <c r="W31" s="64" t="s">
        <v>25</v>
      </c>
      <c r="X31" s="1238" t="s">
        <v>166</v>
      </c>
      <c r="Y31" s="60" t="s">
        <v>22</v>
      </c>
      <c r="Z31" s="1233">
        <v>151210</v>
      </c>
      <c r="AA31" s="1233">
        <v>131436</v>
      </c>
      <c r="AB31" s="1233">
        <v>182</v>
      </c>
      <c r="AC31" s="1233">
        <v>19592</v>
      </c>
      <c r="AD31" s="1233" t="s">
        <v>21</v>
      </c>
      <c r="AE31" s="1233">
        <v>18243</v>
      </c>
      <c r="AF31" s="1233">
        <v>1349</v>
      </c>
      <c r="AG31" s="1233" t="s">
        <v>22</v>
      </c>
      <c r="AH31" s="1233">
        <v>13220</v>
      </c>
      <c r="AI31" s="1233">
        <v>13220</v>
      </c>
      <c r="AJ31" s="1233" t="s">
        <v>21</v>
      </c>
      <c r="AK31" s="1233" t="s">
        <v>21</v>
      </c>
      <c r="AL31" s="1233" t="s">
        <v>21</v>
      </c>
      <c r="AM31" s="1233" t="s">
        <v>21</v>
      </c>
      <c r="AN31" s="153" t="s">
        <v>21</v>
      </c>
      <c r="AO31" s="765" t="s">
        <v>31</v>
      </c>
      <c r="AP31" s="405" t="s">
        <v>25</v>
      </c>
      <c r="AQ31" s="63" t="s">
        <v>25</v>
      </c>
      <c r="AR31" s="64" t="s">
        <v>25</v>
      </c>
      <c r="AS31" s="1238" t="s">
        <v>166</v>
      </c>
      <c r="AT31" s="60" t="s">
        <v>22</v>
      </c>
      <c r="AU31" s="1233">
        <v>149</v>
      </c>
      <c r="AV31" s="1233">
        <v>149</v>
      </c>
      <c r="AW31" s="1233" t="s">
        <v>21</v>
      </c>
      <c r="AX31" s="1233" t="s">
        <v>21</v>
      </c>
      <c r="AY31" s="1233" t="s">
        <v>21</v>
      </c>
      <c r="AZ31" s="1233" t="s">
        <v>21</v>
      </c>
      <c r="BA31" s="1233" t="s">
        <v>21</v>
      </c>
      <c r="BB31" s="1233">
        <v>29668</v>
      </c>
      <c r="BC31" s="1233">
        <v>50737</v>
      </c>
      <c r="BD31" s="1233">
        <v>21749</v>
      </c>
      <c r="BE31" s="1233">
        <v>6726</v>
      </c>
      <c r="BF31" s="1233">
        <v>22262</v>
      </c>
      <c r="BG31" s="1233">
        <v>8666</v>
      </c>
      <c r="BH31" s="1233">
        <v>12876</v>
      </c>
      <c r="BI31" s="153">
        <v>720</v>
      </c>
      <c r="BJ31" s="765" t="s">
        <v>31</v>
      </c>
      <c r="BK31" s="405" t="s">
        <v>25</v>
      </c>
      <c r="BL31" s="63" t="s">
        <v>25</v>
      </c>
      <c r="BM31" s="64" t="s">
        <v>25</v>
      </c>
      <c r="BN31" s="1238" t="s">
        <v>166</v>
      </c>
      <c r="BO31" s="60">
        <v>20693</v>
      </c>
      <c r="BP31" s="1233">
        <v>17203</v>
      </c>
      <c r="BQ31" s="1233">
        <v>690</v>
      </c>
      <c r="BR31" s="1233">
        <v>4767</v>
      </c>
      <c r="BS31" s="1233">
        <v>11746</v>
      </c>
      <c r="BT31" s="1233">
        <v>5189</v>
      </c>
      <c r="BU31" s="1233">
        <v>6372</v>
      </c>
      <c r="BV31" s="1233">
        <v>185</v>
      </c>
      <c r="BW31" s="1233" t="s">
        <v>21</v>
      </c>
      <c r="BX31" s="1233" t="s">
        <v>21</v>
      </c>
      <c r="BY31" s="1233" t="s">
        <v>21</v>
      </c>
      <c r="BZ31" s="1233" t="s">
        <v>21</v>
      </c>
      <c r="CA31" s="1233" t="s">
        <v>21</v>
      </c>
      <c r="CB31" s="1233" t="s">
        <v>21</v>
      </c>
      <c r="CC31" s="1233" t="s">
        <v>21</v>
      </c>
      <c r="CD31" s="153" t="s">
        <v>21</v>
      </c>
      <c r="CE31" s="765" t="s">
        <v>31</v>
      </c>
      <c r="CF31" s="405" t="s">
        <v>25</v>
      </c>
    </row>
    <row r="32" spans="1:84" ht="15" customHeight="1">
      <c r="A32" s="63" t="s">
        <v>25</v>
      </c>
      <c r="B32" s="64" t="s">
        <v>25</v>
      </c>
      <c r="C32" s="1238" t="s">
        <v>167</v>
      </c>
      <c r="D32" s="60">
        <v>25067</v>
      </c>
      <c r="E32" s="1233">
        <v>1074647</v>
      </c>
      <c r="F32" s="1233">
        <v>370866</v>
      </c>
      <c r="G32" s="1233">
        <v>115935</v>
      </c>
      <c r="H32" s="1233">
        <v>587846</v>
      </c>
      <c r="I32" s="1233">
        <v>81336</v>
      </c>
      <c r="J32" s="1233">
        <v>481362</v>
      </c>
      <c r="K32" s="1233">
        <v>25148</v>
      </c>
      <c r="L32" s="1233" t="s">
        <v>22</v>
      </c>
      <c r="M32" s="1233">
        <v>10548</v>
      </c>
      <c r="N32" s="1233" t="s">
        <v>21</v>
      </c>
      <c r="O32" s="1233" t="s">
        <v>21</v>
      </c>
      <c r="P32" s="1233">
        <v>10548</v>
      </c>
      <c r="Q32" s="1233">
        <v>8030</v>
      </c>
      <c r="R32" s="1233">
        <v>2518</v>
      </c>
      <c r="S32" s="153" t="s">
        <v>21</v>
      </c>
      <c r="T32" s="765" t="s">
        <v>32</v>
      </c>
      <c r="U32" s="405" t="s">
        <v>25</v>
      </c>
      <c r="V32" s="63" t="s">
        <v>25</v>
      </c>
      <c r="W32" s="64" t="s">
        <v>25</v>
      </c>
      <c r="X32" s="1238" t="s">
        <v>167</v>
      </c>
      <c r="Y32" s="60" t="s">
        <v>22</v>
      </c>
      <c r="Z32" s="1233">
        <v>148254</v>
      </c>
      <c r="AA32" s="1233">
        <v>127713</v>
      </c>
      <c r="AB32" s="1233">
        <v>173</v>
      </c>
      <c r="AC32" s="1233">
        <v>20368</v>
      </c>
      <c r="AD32" s="1233" t="s">
        <v>21</v>
      </c>
      <c r="AE32" s="1233">
        <v>18571</v>
      </c>
      <c r="AF32" s="1233">
        <v>1797</v>
      </c>
      <c r="AG32" s="1233" t="s">
        <v>22</v>
      </c>
      <c r="AH32" s="1233">
        <v>9513</v>
      </c>
      <c r="AI32" s="1233">
        <v>9513</v>
      </c>
      <c r="AJ32" s="1233" t="s">
        <v>21</v>
      </c>
      <c r="AK32" s="1233" t="s">
        <v>21</v>
      </c>
      <c r="AL32" s="1233" t="s">
        <v>21</v>
      </c>
      <c r="AM32" s="1233" t="s">
        <v>21</v>
      </c>
      <c r="AN32" s="153" t="s">
        <v>21</v>
      </c>
      <c r="AO32" s="765" t="s">
        <v>32</v>
      </c>
      <c r="AP32" s="405" t="s">
        <v>25</v>
      </c>
      <c r="AQ32" s="63" t="s">
        <v>25</v>
      </c>
      <c r="AR32" s="64" t="s">
        <v>25</v>
      </c>
      <c r="AS32" s="1238" t="s">
        <v>167</v>
      </c>
      <c r="AT32" s="60" t="s">
        <v>22</v>
      </c>
      <c r="AU32" s="1233">
        <v>48883</v>
      </c>
      <c r="AV32" s="1233">
        <v>48883</v>
      </c>
      <c r="AW32" s="1233" t="s">
        <v>21</v>
      </c>
      <c r="AX32" s="1233" t="s">
        <v>21</v>
      </c>
      <c r="AY32" s="1233" t="s">
        <v>21</v>
      </c>
      <c r="AZ32" s="1233" t="s">
        <v>21</v>
      </c>
      <c r="BA32" s="1233" t="s">
        <v>21</v>
      </c>
      <c r="BB32" s="1233">
        <v>25067</v>
      </c>
      <c r="BC32" s="1233">
        <v>49832</v>
      </c>
      <c r="BD32" s="1233">
        <v>20516</v>
      </c>
      <c r="BE32" s="1233">
        <v>6843</v>
      </c>
      <c r="BF32" s="1233">
        <v>22473</v>
      </c>
      <c r="BG32" s="1233">
        <v>10505</v>
      </c>
      <c r="BH32" s="1233">
        <v>11582</v>
      </c>
      <c r="BI32" s="153">
        <v>386</v>
      </c>
      <c r="BJ32" s="765" t="s">
        <v>32</v>
      </c>
      <c r="BK32" s="405" t="s">
        <v>25</v>
      </c>
      <c r="BL32" s="63" t="s">
        <v>25</v>
      </c>
      <c r="BM32" s="64" t="s">
        <v>25</v>
      </c>
      <c r="BN32" s="1238" t="s">
        <v>167</v>
      </c>
      <c r="BO32" s="60">
        <v>17464</v>
      </c>
      <c r="BP32" s="1233">
        <v>17465</v>
      </c>
      <c r="BQ32" s="1233">
        <v>512</v>
      </c>
      <c r="BR32" s="1233">
        <v>4850</v>
      </c>
      <c r="BS32" s="1233">
        <v>12103</v>
      </c>
      <c r="BT32" s="1233">
        <v>6507</v>
      </c>
      <c r="BU32" s="1233">
        <v>5596</v>
      </c>
      <c r="BV32" s="1233" t="s">
        <v>21</v>
      </c>
      <c r="BW32" s="1233" t="s">
        <v>21</v>
      </c>
      <c r="BX32" s="1233" t="s">
        <v>21</v>
      </c>
      <c r="BY32" s="1233" t="s">
        <v>21</v>
      </c>
      <c r="BZ32" s="1233" t="s">
        <v>21</v>
      </c>
      <c r="CA32" s="1233" t="s">
        <v>21</v>
      </c>
      <c r="CB32" s="1233" t="s">
        <v>21</v>
      </c>
      <c r="CC32" s="1233" t="s">
        <v>21</v>
      </c>
      <c r="CD32" s="153" t="s">
        <v>21</v>
      </c>
      <c r="CE32" s="765" t="s">
        <v>32</v>
      </c>
      <c r="CF32" s="405" t="s">
        <v>25</v>
      </c>
    </row>
    <row r="33" spans="1:85" ht="15" customHeight="1">
      <c r="A33" s="63" t="s">
        <v>25</v>
      </c>
      <c r="B33" s="64" t="s">
        <v>25</v>
      </c>
      <c r="C33" s="1238" t="s">
        <v>2154</v>
      </c>
      <c r="D33" s="60">
        <v>21359</v>
      </c>
      <c r="E33" s="1233">
        <v>1029396</v>
      </c>
      <c r="F33" s="1233">
        <v>367696</v>
      </c>
      <c r="G33" s="1233">
        <v>139350</v>
      </c>
      <c r="H33" s="1233">
        <v>522350</v>
      </c>
      <c r="I33" s="1233">
        <v>74578</v>
      </c>
      <c r="J33" s="1233">
        <v>422154</v>
      </c>
      <c r="K33" s="1233">
        <v>25618</v>
      </c>
      <c r="L33" s="1233" t="s">
        <v>22</v>
      </c>
      <c r="M33" s="1233">
        <v>15149</v>
      </c>
      <c r="N33" s="1233" t="s">
        <v>21</v>
      </c>
      <c r="O33" s="1233" t="s">
        <v>21</v>
      </c>
      <c r="P33" s="1233">
        <v>15149</v>
      </c>
      <c r="Q33" s="1233">
        <v>12804</v>
      </c>
      <c r="R33" s="1233">
        <v>2345</v>
      </c>
      <c r="S33" s="153" t="s">
        <v>21</v>
      </c>
      <c r="T33" s="765" t="s">
        <v>33</v>
      </c>
      <c r="U33" s="405" t="s">
        <v>25</v>
      </c>
      <c r="V33" s="63" t="s">
        <v>25</v>
      </c>
      <c r="W33" s="64" t="s">
        <v>25</v>
      </c>
      <c r="X33" s="1238" t="s">
        <v>2154</v>
      </c>
      <c r="Y33" s="60" t="s">
        <v>22</v>
      </c>
      <c r="Z33" s="1233">
        <v>125156</v>
      </c>
      <c r="AA33" s="1233">
        <v>106040</v>
      </c>
      <c r="AB33" s="1233">
        <v>712</v>
      </c>
      <c r="AC33" s="1233">
        <v>18404</v>
      </c>
      <c r="AD33" s="1233" t="s">
        <v>21</v>
      </c>
      <c r="AE33" s="1233">
        <v>17009</v>
      </c>
      <c r="AF33" s="1233">
        <v>1395</v>
      </c>
      <c r="AG33" s="1233" t="s">
        <v>22</v>
      </c>
      <c r="AH33" s="1233">
        <v>13535</v>
      </c>
      <c r="AI33" s="1233">
        <v>13535</v>
      </c>
      <c r="AJ33" s="1233" t="s">
        <v>21</v>
      </c>
      <c r="AK33" s="1233" t="s">
        <v>21</v>
      </c>
      <c r="AL33" s="1233" t="s">
        <v>21</v>
      </c>
      <c r="AM33" s="1233" t="s">
        <v>21</v>
      </c>
      <c r="AN33" s="153" t="s">
        <v>21</v>
      </c>
      <c r="AO33" s="765" t="s">
        <v>33</v>
      </c>
      <c r="AP33" s="405" t="s">
        <v>25</v>
      </c>
      <c r="AQ33" s="63" t="s">
        <v>25</v>
      </c>
      <c r="AR33" s="64" t="s">
        <v>25</v>
      </c>
      <c r="AS33" s="1238" t="s">
        <v>2154</v>
      </c>
      <c r="AT33" s="60" t="s">
        <v>22</v>
      </c>
      <c r="AU33" s="1233">
        <v>59589</v>
      </c>
      <c r="AV33" s="1233">
        <v>59589</v>
      </c>
      <c r="AW33" s="1233" t="s">
        <v>21</v>
      </c>
      <c r="AX33" s="1233" t="s">
        <v>21</v>
      </c>
      <c r="AY33" s="1233" t="s">
        <v>21</v>
      </c>
      <c r="AZ33" s="1233" t="s">
        <v>21</v>
      </c>
      <c r="BA33" s="1233" t="s">
        <v>21</v>
      </c>
      <c r="BB33" s="1233">
        <v>21359</v>
      </c>
      <c r="BC33" s="1233">
        <v>49536</v>
      </c>
      <c r="BD33" s="1233">
        <v>23703</v>
      </c>
      <c r="BE33" s="1233">
        <v>7339</v>
      </c>
      <c r="BF33" s="1233">
        <v>18494</v>
      </c>
      <c r="BG33" s="1233">
        <v>7470</v>
      </c>
      <c r="BH33" s="1233">
        <v>10773</v>
      </c>
      <c r="BI33" s="153">
        <v>251</v>
      </c>
      <c r="BJ33" s="765" t="s">
        <v>33</v>
      </c>
      <c r="BK33" s="405" t="s">
        <v>25</v>
      </c>
      <c r="BL33" s="63" t="s">
        <v>25</v>
      </c>
      <c r="BM33" s="64" t="s">
        <v>25</v>
      </c>
      <c r="BN33" s="1238" t="s">
        <v>2154</v>
      </c>
      <c r="BO33" s="60">
        <v>14891</v>
      </c>
      <c r="BP33" s="1233">
        <v>14891</v>
      </c>
      <c r="BQ33" s="1233">
        <v>534</v>
      </c>
      <c r="BR33" s="1233">
        <v>5202</v>
      </c>
      <c r="BS33" s="1233">
        <v>9155</v>
      </c>
      <c r="BT33" s="1233">
        <v>4330</v>
      </c>
      <c r="BU33" s="1233">
        <v>4825</v>
      </c>
      <c r="BV33" s="1233" t="s">
        <v>21</v>
      </c>
      <c r="BW33" s="1233" t="s">
        <v>21</v>
      </c>
      <c r="BX33" s="1233" t="s">
        <v>21</v>
      </c>
      <c r="BY33" s="1233" t="s">
        <v>21</v>
      </c>
      <c r="BZ33" s="1233" t="s">
        <v>21</v>
      </c>
      <c r="CA33" s="1233" t="s">
        <v>21</v>
      </c>
      <c r="CB33" s="1233" t="s">
        <v>21</v>
      </c>
      <c r="CC33" s="1233" t="s">
        <v>21</v>
      </c>
      <c r="CD33" s="153" t="s">
        <v>21</v>
      </c>
      <c r="CE33" s="765" t="s">
        <v>33</v>
      </c>
      <c r="CF33" s="405" t="s">
        <v>25</v>
      </c>
    </row>
    <row r="34" spans="1:85" ht="15" customHeight="1">
      <c r="A34" s="63" t="s">
        <v>25</v>
      </c>
      <c r="B34" s="64" t="s">
        <v>25</v>
      </c>
      <c r="C34" s="1238" t="s">
        <v>168</v>
      </c>
      <c r="D34" s="60">
        <v>21639</v>
      </c>
      <c r="E34" s="1233">
        <v>921903</v>
      </c>
      <c r="F34" s="1233">
        <v>316745</v>
      </c>
      <c r="G34" s="1233">
        <v>123822</v>
      </c>
      <c r="H34" s="1233">
        <v>481335</v>
      </c>
      <c r="I34" s="1233">
        <v>75100</v>
      </c>
      <c r="J34" s="1233">
        <v>386118</v>
      </c>
      <c r="K34" s="1233">
        <v>20118</v>
      </c>
      <c r="L34" s="1233" t="s">
        <v>22</v>
      </c>
      <c r="M34" s="1233">
        <v>11773</v>
      </c>
      <c r="N34" s="1233" t="s">
        <v>21</v>
      </c>
      <c r="O34" s="1233" t="s">
        <v>21</v>
      </c>
      <c r="P34" s="1233">
        <v>11773</v>
      </c>
      <c r="Q34" s="1233">
        <v>9780</v>
      </c>
      <c r="R34" s="1233">
        <v>1993</v>
      </c>
      <c r="S34" s="153" t="s">
        <v>21</v>
      </c>
      <c r="T34" s="765" t="s">
        <v>34</v>
      </c>
      <c r="U34" s="405" t="s">
        <v>25</v>
      </c>
      <c r="V34" s="63" t="s">
        <v>25</v>
      </c>
      <c r="W34" s="64" t="s">
        <v>25</v>
      </c>
      <c r="X34" s="1238" t="s">
        <v>168</v>
      </c>
      <c r="Y34" s="60" t="s">
        <v>22</v>
      </c>
      <c r="Z34" s="1233">
        <v>102224</v>
      </c>
      <c r="AA34" s="1233">
        <v>83876</v>
      </c>
      <c r="AB34" s="1233">
        <v>176</v>
      </c>
      <c r="AC34" s="1233">
        <v>18172</v>
      </c>
      <c r="AD34" s="1233" t="s">
        <v>21</v>
      </c>
      <c r="AE34" s="1233">
        <v>17248</v>
      </c>
      <c r="AF34" s="1233">
        <v>924</v>
      </c>
      <c r="AG34" s="1233" t="s">
        <v>22</v>
      </c>
      <c r="AH34" s="1233">
        <v>6312</v>
      </c>
      <c r="AI34" s="1233">
        <v>6312</v>
      </c>
      <c r="AJ34" s="1233" t="s">
        <v>21</v>
      </c>
      <c r="AK34" s="1233" t="s">
        <v>21</v>
      </c>
      <c r="AL34" s="1233" t="s">
        <v>21</v>
      </c>
      <c r="AM34" s="1233" t="s">
        <v>21</v>
      </c>
      <c r="AN34" s="153" t="s">
        <v>21</v>
      </c>
      <c r="AO34" s="765" t="s">
        <v>34</v>
      </c>
      <c r="AP34" s="405" t="s">
        <v>25</v>
      </c>
      <c r="AQ34" s="63" t="s">
        <v>25</v>
      </c>
      <c r="AR34" s="64" t="s">
        <v>25</v>
      </c>
      <c r="AS34" s="1238" t="s">
        <v>168</v>
      </c>
      <c r="AT34" s="60" t="s">
        <v>22</v>
      </c>
      <c r="AU34" s="1233">
        <v>62614</v>
      </c>
      <c r="AV34" s="1233">
        <v>62614</v>
      </c>
      <c r="AW34" s="1233" t="s">
        <v>21</v>
      </c>
      <c r="AX34" s="1233" t="s">
        <v>21</v>
      </c>
      <c r="AY34" s="1233" t="s">
        <v>21</v>
      </c>
      <c r="AZ34" s="1233" t="s">
        <v>21</v>
      </c>
      <c r="BA34" s="1233" t="s">
        <v>21</v>
      </c>
      <c r="BB34" s="1233">
        <v>21639</v>
      </c>
      <c r="BC34" s="1233">
        <v>49605</v>
      </c>
      <c r="BD34" s="1233">
        <v>24379</v>
      </c>
      <c r="BE34" s="1233">
        <v>7288</v>
      </c>
      <c r="BF34" s="1233">
        <v>17938</v>
      </c>
      <c r="BG34" s="1233">
        <v>7326</v>
      </c>
      <c r="BH34" s="1233">
        <v>10395</v>
      </c>
      <c r="BI34" s="153">
        <v>217</v>
      </c>
      <c r="BJ34" s="765" t="s">
        <v>34</v>
      </c>
      <c r="BK34" s="405" t="s">
        <v>25</v>
      </c>
      <c r="BL34" s="63" t="s">
        <v>25</v>
      </c>
      <c r="BM34" s="64" t="s">
        <v>25</v>
      </c>
      <c r="BN34" s="1238" t="s">
        <v>168</v>
      </c>
      <c r="BO34" s="60">
        <v>15076</v>
      </c>
      <c r="BP34" s="1233">
        <v>15076</v>
      </c>
      <c r="BQ34" s="1233">
        <v>921</v>
      </c>
      <c r="BR34" s="1233">
        <v>5166</v>
      </c>
      <c r="BS34" s="1233">
        <v>8989</v>
      </c>
      <c r="BT34" s="1233">
        <v>4241</v>
      </c>
      <c r="BU34" s="1233">
        <v>4748</v>
      </c>
      <c r="BV34" s="1233" t="s">
        <v>21</v>
      </c>
      <c r="BW34" s="1233" t="s">
        <v>21</v>
      </c>
      <c r="BX34" s="1233" t="s">
        <v>21</v>
      </c>
      <c r="BY34" s="1233" t="s">
        <v>21</v>
      </c>
      <c r="BZ34" s="1233" t="s">
        <v>21</v>
      </c>
      <c r="CA34" s="1233" t="s">
        <v>21</v>
      </c>
      <c r="CB34" s="1233" t="s">
        <v>21</v>
      </c>
      <c r="CC34" s="1233" t="s">
        <v>21</v>
      </c>
      <c r="CD34" s="153" t="s">
        <v>21</v>
      </c>
      <c r="CE34" s="765" t="s">
        <v>34</v>
      </c>
      <c r="CF34" s="405" t="s">
        <v>25</v>
      </c>
    </row>
    <row r="35" spans="1:85" ht="15" customHeight="1">
      <c r="A35" s="63" t="s">
        <v>25</v>
      </c>
      <c r="B35" s="64" t="s">
        <v>25</v>
      </c>
      <c r="C35" s="1238" t="s">
        <v>169</v>
      </c>
      <c r="D35" s="60">
        <v>21194</v>
      </c>
      <c r="E35" s="1233">
        <v>988730</v>
      </c>
      <c r="F35" s="1233">
        <v>345299</v>
      </c>
      <c r="G35" s="1233">
        <v>131188</v>
      </c>
      <c r="H35" s="1233">
        <v>512243</v>
      </c>
      <c r="I35" s="1233">
        <v>54621</v>
      </c>
      <c r="J35" s="1233">
        <v>436068</v>
      </c>
      <c r="K35" s="1233">
        <v>21554</v>
      </c>
      <c r="L35" s="1233" t="s">
        <v>22</v>
      </c>
      <c r="M35" s="1233">
        <v>4421</v>
      </c>
      <c r="N35" s="1233" t="s">
        <v>21</v>
      </c>
      <c r="O35" s="1233" t="s">
        <v>21</v>
      </c>
      <c r="P35" s="1233">
        <v>4421</v>
      </c>
      <c r="Q35" s="1233">
        <v>2452</v>
      </c>
      <c r="R35" s="1233">
        <v>1969</v>
      </c>
      <c r="S35" s="153" t="s">
        <v>21</v>
      </c>
      <c r="T35" s="765" t="s">
        <v>35</v>
      </c>
      <c r="U35" s="405" t="s">
        <v>25</v>
      </c>
      <c r="V35" s="63" t="s">
        <v>25</v>
      </c>
      <c r="W35" s="64" t="s">
        <v>25</v>
      </c>
      <c r="X35" s="1238" t="s">
        <v>169</v>
      </c>
      <c r="Y35" s="60" t="s">
        <v>22</v>
      </c>
      <c r="Z35" s="1233">
        <v>109665</v>
      </c>
      <c r="AA35" s="1233">
        <v>89128</v>
      </c>
      <c r="AB35" s="1233">
        <v>114</v>
      </c>
      <c r="AC35" s="1233">
        <v>20423</v>
      </c>
      <c r="AD35" s="1233" t="s">
        <v>21</v>
      </c>
      <c r="AE35" s="1233">
        <v>19522</v>
      </c>
      <c r="AF35" s="1233">
        <v>901</v>
      </c>
      <c r="AG35" s="1233" t="s">
        <v>22</v>
      </c>
      <c r="AH35" s="1233">
        <v>12625</v>
      </c>
      <c r="AI35" s="1233">
        <v>12625</v>
      </c>
      <c r="AJ35" s="1233" t="s">
        <v>21</v>
      </c>
      <c r="AK35" s="1233" t="s">
        <v>21</v>
      </c>
      <c r="AL35" s="1233" t="s">
        <v>21</v>
      </c>
      <c r="AM35" s="1233" t="s">
        <v>21</v>
      </c>
      <c r="AN35" s="153" t="s">
        <v>21</v>
      </c>
      <c r="AO35" s="765" t="s">
        <v>35</v>
      </c>
      <c r="AP35" s="405" t="s">
        <v>25</v>
      </c>
      <c r="AQ35" s="63" t="s">
        <v>25</v>
      </c>
      <c r="AR35" s="64" t="s">
        <v>25</v>
      </c>
      <c r="AS35" s="1238" t="s">
        <v>169</v>
      </c>
      <c r="AT35" s="60" t="s">
        <v>22</v>
      </c>
      <c r="AU35" s="1233">
        <v>70796</v>
      </c>
      <c r="AV35" s="1233">
        <v>70796</v>
      </c>
      <c r="AW35" s="1233" t="s">
        <v>21</v>
      </c>
      <c r="AX35" s="1233" t="s">
        <v>21</v>
      </c>
      <c r="AY35" s="1233" t="s">
        <v>21</v>
      </c>
      <c r="AZ35" s="1233" t="s">
        <v>21</v>
      </c>
      <c r="BA35" s="1233" t="s">
        <v>21</v>
      </c>
      <c r="BB35" s="1233">
        <v>21194</v>
      </c>
      <c r="BC35" s="1233">
        <v>50062</v>
      </c>
      <c r="BD35" s="1233">
        <v>24893</v>
      </c>
      <c r="BE35" s="1233">
        <v>6608</v>
      </c>
      <c r="BF35" s="1233">
        <v>18560</v>
      </c>
      <c r="BG35" s="1233">
        <v>8169</v>
      </c>
      <c r="BH35" s="1233">
        <v>9722</v>
      </c>
      <c r="BI35" s="153">
        <v>668</v>
      </c>
      <c r="BJ35" s="765" t="s">
        <v>35</v>
      </c>
      <c r="BK35" s="405" t="s">
        <v>25</v>
      </c>
      <c r="BL35" s="63" t="s">
        <v>25</v>
      </c>
      <c r="BM35" s="64" t="s">
        <v>25</v>
      </c>
      <c r="BN35" s="1238" t="s">
        <v>169</v>
      </c>
      <c r="BO35" s="60">
        <v>14774</v>
      </c>
      <c r="BP35" s="1233">
        <v>14774</v>
      </c>
      <c r="BQ35" s="1233">
        <v>791</v>
      </c>
      <c r="BR35" s="1233">
        <v>4684</v>
      </c>
      <c r="BS35" s="1233">
        <v>9299</v>
      </c>
      <c r="BT35" s="1233">
        <v>4792</v>
      </c>
      <c r="BU35" s="1233">
        <v>4176</v>
      </c>
      <c r="BV35" s="1233">
        <v>331</v>
      </c>
      <c r="BW35" s="1233" t="s">
        <v>21</v>
      </c>
      <c r="BX35" s="1233" t="s">
        <v>21</v>
      </c>
      <c r="BY35" s="1233" t="s">
        <v>21</v>
      </c>
      <c r="BZ35" s="1233" t="s">
        <v>21</v>
      </c>
      <c r="CA35" s="1233" t="s">
        <v>21</v>
      </c>
      <c r="CB35" s="1233" t="s">
        <v>21</v>
      </c>
      <c r="CC35" s="1233" t="s">
        <v>21</v>
      </c>
      <c r="CD35" s="153" t="s">
        <v>21</v>
      </c>
      <c r="CE35" s="765" t="s">
        <v>35</v>
      </c>
      <c r="CF35" s="405" t="s">
        <v>25</v>
      </c>
    </row>
    <row r="36" spans="1:85" ht="15" customHeight="1">
      <c r="A36" s="63" t="s">
        <v>25</v>
      </c>
      <c r="B36" s="64" t="s">
        <v>25</v>
      </c>
      <c r="C36" s="1238" t="s">
        <v>170</v>
      </c>
      <c r="D36" s="60">
        <v>17297</v>
      </c>
      <c r="E36" s="1233">
        <v>960455</v>
      </c>
      <c r="F36" s="1233">
        <v>320070</v>
      </c>
      <c r="G36" s="1233">
        <v>110385</v>
      </c>
      <c r="H36" s="1233">
        <v>530000</v>
      </c>
      <c r="I36" s="1233">
        <v>55851</v>
      </c>
      <c r="J36" s="1233">
        <v>447492</v>
      </c>
      <c r="K36" s="1233">
        <v>26657</v>
      </c>
      <c r="L36" s="1233" t="s">
        <v>22</v>
      </c>
      <c r="M36" s="1233">
        <v>7613</v>
      </c>
      <c r="N36" s="1233" t="s">
        <v>21</v>
      </c>
      <c r="O36" s="1233" t="s">
        <v>21</v>
      </c>
      <c r="P36" s="1233">
        <v>7613</v>
      </c>
      <c r="Q36" s="1233">
        <v>5837</v>
      </c>
      <c r="R36" s="1233">
        <v>1776</v>
      </c>
      <c r="S36" s="153" t="s">
        <v>21</v>
      </c>
      <c r="T36" s="765" t="s">
        <v>36</v>
      </c>
      <c r="U36" s="405" t="s">
        <v>25</v>
      </c>
      <c r="V36" s="63" t="s">
        <v>25</v>
      </c>
      <c r="W36" s="64" t="s">
        <v>25</v>
      </c>
      <c r="X36" s="1238" t="s">
        <v>170</v>
      </c>
      <c r="Y36" s="60" t="s">
        <v>22</v>
      </c>
      <c r="Z36" s="1233">
        <v>107942</v>
      </c>
      <c r="AA36" s="1233">
        <v>91472</v>
      </c>
      <c r="AB36" s="1233">
        <v>2220</v>
      </c>
      <c r="AC36" s="1233">
        <v>14250</v>
      </c>
      <c r="AD36" s="1233" t="s">
        <v>21</v>
      </c>
      <c r="AE36" s="1233">
        <v>12603</v>
      </c>
      <c r="AF36" s="1233">
        <v>1647</v>
      </c>
      <c r="AG36" s="1233" t="s">
        <v>22</v>
      </c>
      <c r="AH36" s="1233">
        <v>9464</v>
      </c>
      <c r="AI36" s="1233">
        <v>9464</v>
      </c>
      <c r="AJ36" s="1233" t="s">
        <v>21</v>
      </c>
      <c r="AK36" s="1233" t="s">
        <v>21</v>
      </c>
      <c r="AL36" s="1233" t="s">
        <v>21</v>
      </c>
      <c r="AM36" s="1233" t="s">
        <v>21</v>
      </c>
      <c r="AN36" s="153" t="s">
        <v>21</v>
      </c>
      <c r="AO36" s="765" t="s">
        <v>36</v>
      </c>
      <c r="AP36" s="405" t="s">
        <v>25</v>
      </c>
      <c r="AQ36" s="63" t="s">
        <v>25</v>
      </c>
      <c r="AR36" s="64" t="s">
        <v>25</v>
      </c>
      <c r="AS36" s="1238" t="s">
        <v>170</v>
      </c>
      <c r="AT36" s="60" t="s">
        <v>22</v>
      </c>
      <c r="AU36" s="1233">
        <v>64535</v>
      </c>
      <c r="AV36" s="1233">
        <v>64535</v>
      </c>
      <c r="AW36" s="1233" t="s">
        <v>21</v>
      </c>
      <c r="AX36" s="1233" t="s">
        <v>21</v>
      </c>
      <c r="AY36" s="1233" t="s">
        <v>21</v>
      </c>
      <c r="AZ36" s="1233" t="s">
        <v>21</v>
      </c>
      <c r="BA36" s="1233" t="s">
        <v>21</v>
      </c>
      <c r="BB36" s="1233">
        <v>17297</v>
      </c>
      <c r="BC36" s="1233">
        <v>34779</v>
      </c>
      <c r="BD36" s="1233">
        <v>12907</v>
      </c>
      <c r="BE36" s="1233">
        <v>5955</v>
      </c>
      <c r="BF36" s="1233">
        <v>15916</v>
      </c>
      <c r="BG36" s="1233">
        <v>8267</v>
      </c>
      <c r="BH36" s="1233">
        <v>7362</v>
      </c>
      <c r="BI36" s="153">
        <v>287</v>
      </c>
      <c r="BJ36" s="765" t="s">
        <v>36</v>
      </c>
      <c r="BK36" s="405" t="s">
        <v>25</v>
      </c>
      <c r="BL36" s="63" t="s">
        <v>25</v>
      </c>
      <c r="BM36" s="64" t="s">
        <v>25</v>
      </c>
      <c r="BN36" s="1238" t="s">
        <v>170</v>
      </c>
      <c r="BO36" s="60">
        <v>12040</v>
      </c>
      <c r="BP36" s="1233">
        <v>12040</v>
      </c>
      <c r="BQ36" s="1233">
        <v>504</v>
      </c>
      <c r="BR36" s="1233">
        <v>4221</v>
      </c>
      <c r="BS36" s="1233">
        <v>7315</v>
      </c>
      <c r="BT36" s="1233">
        <v>4879</v>
      </c>
      <c r="BU36" s="1233">
        <v>2436</v>
      </c>
      <c r="BV36" s="1233" t="s">
        <v>21</v>
      </c>
      <c r="BW36" s="1233" t="s">
        <v>21</v>
      </c>
      <c r="BX36" s="1233" t="s">
        <v>21</v>
      </c>
      <c r="BY36" s="1233" t="s">
        <v>21</v>
      </c>
      <c r="BZ36" s="1233" t="s">
        <v>21</v>
      </c>
      <c r="CA36" s="1233" t="s">
        <v>21</v>
      </c>
      <c r="CB36" s="1233" t="s">
        <v>21</v>
      </c>
      <c r="CC36" s="1233" t="s">
        <v>21</v>
      </c>
      <c r="CD36" s="153" t="s">
        <v>21</v>
      </c>
      <c r="CE36" s="765" t="s">
        <v>36</v>
      </c>
      <c r="CF36" s="405" t="s">
        <v>25</v>
      </c>
    </row>
    <row r="37" spans="1:85" ht="15" customHeight="1">
      <c r="A37" s="63" t="s">
        <v>25</v>
      </c>
      <c r="B37" s="64" t="s">
        <v>25</v>
      </c>
      <c r="C37" s="1238" t="s">
        <v>171</v>
      </c>
      <c r="D37" s="60">
        <v>22195</v>
      </c>
      <c r="E37" s="1233">
        <v>927652</v>
      </c>
      <c r="F37" s="1233">
        <v>296813</v>
      </c>
      <c r="G37" s="1233">
        <v>105070</v>
      </c>
      <c r="H37" s="1233">
        <v>525769</v>
      </c>
      <c r="I37" s="1233">
        <v>55223</v>
      </c>
      <c r="J37" s="1233">
        <v>444602</v>
      </c>
      <c r="K37" s="1233">
        <v>25944</v>
      </c>
      <c r="L37" s="1233" t="s">
        <v>22</v>
      </c>
      <c r="M37" s="1233">
        <v>5324</v>
      </c>
      <c r="N37" s="1233" t="s">
        <v>21</v>
      </c>
      <c r="O37" s="1233" t="s">
        <v>21</v>
      </c>
      <c r="P37" s="1233">
        <v>5324</v>
      </c>
      <c r="Q37" s="1233">
        <v>3419</v>
      </c>
      <c r="R37" s="1233">
        <v>1905</v>
      </c>
      <c r="S37" s="153" t="s">
        <v>21</v>
      </c>
      <c r="T37" s="765" t="s">
        <v>37</v>
      </c>
      <c r="U37" s="405" t="s">
        <v>25</v>
      </c>
      <c r="V37" s="63" t="s">
        <v>25</v>
      </c>
      <c r="W37" s="64" t="s">
        <v>25</v>
      </c>
      <c r="X37" s="1238" t="s">
        <v>171</v>
      </c>
      <c r="Y37" s="60" t="s">
        <v>22</v>
      </c>
      <c r="Z37" s="1233">
        <v>119738</v>
      </c>
      <c r="AA37" s="1233">
        <v>100979</v>
      </c>
      <c r="AB37" s="1233">
        <v>2001</v>
      </c>
      <c r="AC37" s="1233">
        <v>16758</v>
      </c>
      <c r="AD37" s="1233" t="s">
        <v>21</v>
      </c>
      <c r="AE37" s="1233">
        <v>15556</v>
      </c>
      <c r="AF37" s="1233">
        <v>1202</v>
      </c>
      <c r="AG37" s="1233" t="s">
        <v>22</v>
      </c>
      <c r="AH37" s="1233">
        <v>4540</v>
      </c>
      <c r="AI37" s="1233">
        <v>4540</v>
      </c>
      <c r="AJ37" s="1233" t="s">
        <v>21</v>
      </c>
      <c r="AK37" s="1233" t="s">
        <v>21</v>
      </c>
      <c r="AL37" s="1233" t="s">
        <v>21</v>
      </c>
      <c r="AM37" s="1233" t="s">
        <v>21</v>
      </c>
      <c r="AN37" s="153" t="s">
        <v>21</v>
      </c>
      <c r="AO37" s="765" t="s">
        <v>37</v>
      </c>
      <c r="AP37" s="405" t="s">
        <v>25</v>
      </c>
      <c r="AQ37" s="63" t="s">
        <v>25</v>
      </c>
      <c r="AR37" s="64" t="s">
        <v>25</v>
      </c>
      <c r="AS37" s="1238" t="s">
        <v>171</v>
      </c>
      <c r="AT37" s="60" t="s">
        <v>22</v>
      </c>
      <c r="AU37" s="1233">
        <v>57208</v>
      </c>
      <c r="AV37" s="1233">
        <v>57208</v>
      </c>
      <c r="AW37" s="1233" t="s">
        <v>21</v>
      </c>
      <c r="AX37" s="1233" t="s">
        <v>21</v>
      </c>
      <c r="AY37" s="1233" t="s">
        <v>21</v>
      </c>
      <c r="AZ37" s="1233" t="s">
        <v>21</v>
      </c>
      <c r="BA37" s="1233" t="s">
        <v>21</v>
      </c>
      <c r="BB37" s="1233">
        <v>22195</v>
      </c>
      <c r="BC37" s="1233">
        <v>42853</v>
      </c>
      <c r="BD37" s="1233">
        <v>16234</v>
      </c>
      <c r="BE37" s="1233">
        <v>6618</v>
      </c>
      <c r="BF37" s="1233">
        <v>20000</v>
      </c>
      <c r="BG37" s="1233">
        <v>8385</v>
      </c>
      <c r="BH37" s="1233">
        <v>11330</v>
      </c>
      <c r="BI37" s="153">
        <v>285</v>
      </c>
      <c r="BJ37" s="765" t="s">
        <v>37</v>
      </c>
      <c r="BK37" s="405" t="s">
        <v>25</v>
      </c>
      <c r="BL37" s="63" t="s">
        <v>25</v>
      </c>
      <c r="BM37" s="64" t="s">
        <v>25</v>
      </c>
      <c r="BN37" s="1238" t="s">
        <v>171</v>
      </c>
      <c r="BO37" s="60">
        <v>15499</v>
      </c>
      <c r="BP37" s="1233">
        <v>15499</v>
      </c>
      <c r="BQ37" s="1233">
        <v>915</v>
      </c>
      <c r="BR37" s="1233">
        <v>4691</v>
      </c>
      <c r="BS37" s="1233">
        <v>9893</v>
      </c>
      <c r="BT37" s="1233">
        <v>4634</v>
      </c>
      <c r="BU37" s="1233">
        <v>5248</v>
      </c>
      <c r="BV37" s="1233">
        <v>11</v>
      </c>
      <c r="BW37" s="1233" t="s">
        <v>21</v>
      </c>
      <c r="BX37" s="1233" t="s">
        <v>21</v>
      </c>
      <c r="BY37" s="1233" t="s">
        <v>21</v>
      </c>
      <c r="BZ37" s="1233" t="s">
        <v>21</v>
      </c>
      <c r="CA37" s="1233" t="s">
        <v>21</v>
      </c>
      <c r="CB37" s="1233" t="s">
        <v>21</v>
      </c>
      <c r="CC37" s="1233" t="s">
        <v>21</v>
      </c>
      <c r="CD37" s="153" t="s">
        <v>21</v>
      </c>
      <c r="CE37" s="765" t="s">
        <v>37</v>
      </c>
      <c r="CF37" s="405" t="s">
        <v>25</v>
      </c>
    </row>
    <row r="38" spans="1:85" ht="15" customHeight="1">
      <c r="A38" s="63" t="s">
        <v>25</v>
      </c>
      <c r="B38" s="64" t="s">
        <v>25</v>
      </c>
      <c r="C38" s="1238" t="s">
        <v>172</v>
      </c>
      <c r="D38" s="60">
        <v>22134</v>
      </c>
      <c r="E38" s="1233">
        <v>921197</v>
      </c>
      <c r="F38" s="1233">
        <v>285287</v>
      </c>
      <c r="G38" s="1233">
        <v>100504</v>
      </c>
      <c r="H38" s="1233">
        <v>535407</v>
      </c>
      <c r="I38" s="1233">
        <v>63335</v>
      </c>
      <c r="J38" s="1233">
        <v>433197</v>
      </c>
      <c r="K38" s="1233">
        <v>38875</v>
      </c>
      <c r="L38" s="1233" t="s">
        <v>22</v>
      </c>
      <c r="M38" s="1233">
        <v>11674</v>
      </c>
      <c r="N38" s="1233" t="s">
        <v>21</v>
      </c>
      <c r="O38" s="1233">
        <v>41</v>
      </c>
      <c r="P38" s="1233">
        <v>11633</v>
      </c>
      <c r="Q38" s="1233">
        <v>9871</v>
      </c>
      <c r="R38" s="1233">
        <v>1762</v>
      </c>
      <c r="S38" s="153" t="s">
        <v>21</v>
      </c>
      <c r="T38" s="765" t="s">
        <v>38</v>
      </c>
      <c r="U38" s="405" t="s">
        <v>25</v>
      </c>
      <c r="V38" s="63" t="s">
        <v>25</v>
      </c>
      <c r="W38" s="64" t="s">
        <v>25</v>
      </c>
      <c r="X38" s="1238" t="s">
        <v>172</v>
      </c>
      <c r="Y38" s="60" t="s">
        <v>22</v>
      </c>
      <c r="Z38" s="1233">
        <v>137985</v>
      </c>
      <c r="AA38" s="1233">
        <v>123039</v>
      </c>
      <c r="AB38" s="1233">
        <v>240</v>
      </c>
      <c r="AC38" s="1233">
        <v>14706</v>
      </c>
      <c r="AD38" s="1233" t="s">
        <v>21</v>
      </c>
      <c r="AE38" s="1233">
        <v>13158</v>
      </c>
      <c r="AF38" s="1233">
        <v>1548</v>
      </c>
      <c r="AG38" s="1233" t="s">
        <v>22</v>
      </c>
      <c r="AH38" s="1233">
        <v>4255</v>
      </c>
      <c r="AI38" s="1233">
        <v>4255</v>
      </c>
      <c r="AJ38" s="1233" t="s">
        <v>21</v>
      </c>
      <c r="AK38" s="1233" t="s">
        <v>21</v>
      </c>
      <c r="AL38" s="1233" t="s">
        <v>21</v>
      </c>
      <c r="AM38" s="1233" t="s">
        <v>21</v>
      </c>
      <c r="AN38" s="153" t="s">
        <v>21</v>
      </c>
      <c r="AO38" s="765" t="s">
        <v>38</v>
      </c>
      <c r="AP38" s="405" t="s">
        <v>25</v>
      </c>
      <c r="AQ38" s="63" t="s">
        <v>25</v>
      </c>
      <c r="AR38" s="64" t="s">
        <v>25</v>
      </c>
      <c r="AS38" s="1238" t="s">
        <v>172</v>
      </c>
      <c r="AT38" s="60" t="s">
        <v>22</v>
      </c>
      <c r="AU38" s="1233">
        <v>27589</v>
      </c>
      <c r="AV38" s="1233">
        <v>27589</v>
      </c>
      <c r="AW38" s="1233" t="s">
        <v>21</v>
      </c>
      <c r="AX38" s="1233" t="s">
        <v>21</v>
      </c>
      <c r="AY38" s="1233" t="s">
        <v>21</v>
      </c>
      <c r="AZ38" s="1233" t="s">
        <v>21</v>
      </c>
      <c r="BA38" s="1233" t="s">
        <v>21</v>
      </c>
      <c r="BB38" s="1233">
        <v>22134</v>
      </c>
      <c r="BC38" s="1233">
        <v>41872</v>
      </c>
      <c r="BD38" s="1233">
        <v>15234</v>
      </c>
      <c r="BE38" s="1233">
        <v>5831</v>
      </c>
      <c r="BF38" s="1233">
        <v>20808</v>
      </c>
      <c r="BG38" s="1233">
        <v>7726</v>
      </c>
      <c r="BH38" s="1233">
        <v>12791</v>
      </c>
      <c r="BI38" s="153">
        <v>291</v>
      </c>
      <c r="BJ38" s="765" t="s">
        <v>38</v>
      </c>
      <c r="BK38" s="405" t="s">
        <v>25</v>
      </c>
      <c r="BL38" s="63" t="s">
        <v>25</v>
      </c>
      <c r="BM38" s="64" t="s">
        <v>25</v>
      </c>
      <c r="BN38" s="1238" t="s">
        <v>172</v>
      </c>
      <c r="BO38" s="60">
        <v>15410</v>
      </c>
      <c r="BP38" s="1233">
        <v>15410</v>
      </c>
      <c r="BQ38" s="1233">
        <v>1253</v>
      </c>
      <c r="BR38" s="1233">
        <v>4133</v>
      </c>
      <c r="BS38" s="1233">
        <v>10024</v>
      </c>
      <c r="BT38" s="1233">
        <v>3845</v>
      </c>
      <c r="BU38" s="1233">
        <v>6179</v>
      </c>
      <c r="BV38" s="1233" t="s">
        <v>21</v>
      </c>
      <c r="BW38" s="1233" t="s">
        <v>21</v>
      </c>
      <c r="BX38" s="1233" t="s">
        <v>21</v>
      </c>
      <c r="BY38" s="1233" t="s">
        <v>21</v>
      </c>
      <c r="BZ38" s="1233" t="s">
        <v>21</v>
      </c>
      <c r="CA38" s="1233" t="s">
        <v>21</v>
      </c>
      <c r="CB38" s="1233" t="s">
        <v>21</v>
      </c>
      <c r="CC38" s="1233" t="s">
        <v>21</v>
      </c>
      <c r="CD38" s="153" t="s">
        <v>21</v>
      </c>
      <c r="CE38" s="765" t="s">
        <v>38</v>
      </c>
      <c r="CF38" s="405" t="s">
        <v>25</v>
      </c>
    </row>
    <row r="39" spans="1:85" ht="15" customHeight="1">
      <c r="A39" s="63" t="s">
        <v>25</v>
      </c>
      <c r="B39" s="64" t="s">
        <v>25</v>
      </c>
      <c r="C39" s="1238" t="s">
        <v>173</v>
      </c>
      <c r="D39" s="60">
        <v>20825</v>
      </c>
      <c r="E39" s="1233">
        <v>943627</v>
      </c>
      <c r="F39" s="1233">
        <v>281552</v>
      </c>
      <c r="G39" s="1233">
        <v>145542</v>
      </c>
      <c r="H39" s="1233">
        <v>516532</v>
      </c>
      <c r="I39" s="1233">
        <v>64896</v>
      </c>
      <c r="J39" s="1233">
        <v>422279</v>
      </c>
      <c r="K39" s="1233">
        <v>29357</v>
      </c>
      <c r="L39" s="1233" t="s">
        <v>22</v>
      </c>
      <c r="M39" s="1233">
        <v>18738</v>
      </c>
      <c r="N39" s="1233" t="s">
        <v>21</v>
      </c>
      <c r="O39" s="1233">
        <v>225</v>
      </c>
      <c r="P39" s="1233">
        <v>18513</v>
      </c>
      <c r="Q39" s="1233">
        <v>16949</v>
      </c>
      <c r="R39" s="1233">
        <v>1564</v>
      </c>
      <c r="S39" s="153" t="s">
        <v>21</v>
      </c>
      <c r="T39" s="765" t="s">
        <v>39</v>
      </c>
      <c r="U39" s="405" t="s">
        <v>25</v>
      </c>
      <c r="V39" s="63" t="s">
        <v>25</v>
      </c>
      <c r="W39" s="64" t="s">
        <v>25</v>
      </c>
      <c r="X39" s="1238" t="s">
        <v>173</v>
      </c>
      <c r="Y39" s="60" t="s">
        <v>22</v>
      </c>
      <c r="Z39" s="1233">
        <v>142423</v>
      </c>
      <c r="AA39" s="1233">
        <v>121836</v>
      </c>
      <c r="AB39" s="1233">
        <v>4497</v>
      </c>
      <c r="AC39" s="1233">
        <v>16090</v>
      </c>
      <c r="AD39" s="1233" t="s">
        <v>21</v>
      </c>
      <c r="AE39" s="1233">
        <v>14869</v>
      </c>
      <c r="AF39" s="1233">
        <v>1221</v>
      </c>
      <c r="AG39" s="1233" t="s">
        <v>22</v>
      </c>
      <c r="AH39" s="1233">
        <v>7364</v>
      </c>
      <c r="AI39" s="1233">
        <v>7364</v>
      </c>
      <c r="AJ39" s="1233" t="s">
        <v>21</v>
      </c>
      <c r="AK39" s="1233" t="s">
        <v>21</v>
      </c>
      <c r="AL39" s="1233" t="s">
        <v>21</v>
      </c>
      <c r="AM39" s="1233" t="s">
        <v>21</v>
      </c>
      <c r="AN39" s="153" t="s">
        <v>21</v>
      </c>
      <c r="AO39" s="765" t="s">
        <v>39</v>
      </c>
      <c r="AP39" s="405" t="s">
        <v>25</v>
      </c>
      <c r="AQ39" s="63" t="s">
        <v>25</v>
      </c>
      <c r="AR39" s="64" t="s">
        <v>25</v>
      </c>
      <c r="AS39" s="1238" t="s">
        <v>173</v>
      </c>
      <c r="AT39" s="60" t="s">
        <v>22</v>
      </c>
      <c r="AU39" s="1233">
        <v>17285</v>
      </c>
      <c r="AV39" s="1233">
        <v>17285</v>
      </c>
      <c r="AW39" s="1233" t="s">
        <v>21</v>
      </c>
      <c r="AX39" s="1233" t="s">
        <v>21</v>
      </c>
      <c r="AY39" s="1233" t="s">
        <v>21</v>
      </c>
      <c r="AZ39" s="1233" t="s">
        <v>21</v>
      </c>
      <c r="BA39" s="1233" t="s">
        <v>21</v>
      </c>
      <c r="BB39" s="1233">
        <v>20825</v>
      </c>
      <c r="BC39" s="1233">
        <v>41564</v>
      </c>
      <c r="BD39" s="1233">
        <v>16387</v>
      </c>
      <c r="BE39" s="1233">
        <v>5069</v>
      </c>
      <c r="BF39" s="1233">
        <v>20109</v>
      </c>
      <c r="BG39" s="1233">
        <v>7669</v>
      </c>
      <c r="BH39" s="1233">
        <v>12172</v>
      </c>
      <c r="BI39" s="153">
        <v>268</v>
      </c>
      <c r="BJ39" s="765" t="s">
        <v>39</v>
      </c>
      <c r="BK39" s="405" t="s">
        <v>25</v>
      </c>
      <c r="BL39" s="63" t="s">
        <v>25</v>
      </c>
      <c r="BM39" s="64" t="s">
        <v>25</v>
      </c>
      <c r="BN39" s="1238" t="s">
        <v>173</v>
      </c>
      <c r="BO39" s="60">
        <v>14459</v>
      </c>
      <c r="BP39" s="1233">
        <v>14459</v>
      </c>
      <c r="BQ39" s="1233">
        <v>988</v>
      </c>
      <c r="BR39" s="1233">
        <v>3593</v>
      </c>
      <c r="BS39" s="1233">
        <v>9878</v>
      </c>
      <c r="BT39" s="1233">
        <v>4078</v>
      </c>
      <c r="BU39" s="1233">
        <v>5800</v>
      </c>
      <c r="BV39" s="1233" t="s">
        <v>21</v>
      </c>
      <c r="BW39" s="1233" t="s">
        <v>21</v>
      </c>
      <c r="BX39" s="1233" t="s">
        <v>21</v>
      </c>
      <c r="BY39" s="1233" t="s">
        <v>21</v>
      </c>
      <c r="BZ39" s="1233" t="s">
        <v>21</v>
      </c>
      <c r="CA39" s="1233" t="s">
        <v>21</v>
      </c>
      <c r="CB39" s="1233" t="s">
        <v>21</v>
      </c>
      <c r="CC39" s="1233" t="s">
        <v>21</v>
      </c>
      <c r="CD39" s="153" t="s">
        <v>21</v>
      </c>
      <c r="CE39" s="765" t="s">
        <v>39</v>
      </c>
      <c r="CF39" s="405" t="s">
        <v>25</v>
      </c>
    </row>
    <row r="40" spans="1:85" ht="15" customHeight="1">
      <c r="A40" s="72" t="s">
        <v>25</v>
      </c>
      <c r="B40" s="73" t="s">
        <v>25</v>
      </c>
      <c r="C40" s="1239" t="s">
        <v>174</v>
      </c>
      <c r="D40" s="74">
        <v>23715</v>
      </c>
      <c r="E40" s="1232">
        <v>1084670</v>
      </c>
      <c r="F40" s="1232">
        <v>330629</v>
      </c>
      <c r="G40" s="1232">
        <v>122090</v>
      </c>
      <c r="H40" s="1232">
        <v>631951</v>
      </c>
      <c r="I40" s="1232">
        <v>81299</v>
      </c>
      <c r="J40" s="1232">
        <v>520560</v>
      </c>
      <c r="K40" s="1232">
        <v>30092</v>
      </c>
      <c r="L40" s="1232" t="s">
        <v>22</v>
      </c>
      <c r="M40" s="1232">
        <v>22593</v>
      </c>
      <c r="N40" s="1232" t="s">
        <v>21</v>
      </c>
      <c r="O40" s="1232">
        <v>3253</v>
      </c>
      <c r="P40" s="1232">
        <v>19340</v>
      </c>
      <c r="Q40" s="1232">
        <v>17648</v>
      </c>
      <c r="R40" s="1232">
        <v>1692</v>
      </c>
      <c r="S40" s="361" t="s">
        <v>21</v>
      </c>
      <c r="T40" s="767" t="s">
        <v>40</v>
      </c>
      <c r="U40" s="408" t="s">
        <v>25</v>
      </c>
      <c r="V40" s="72" t="s">
        <v>25</v>
      </c>
      <c r="W40" s="73" t="s">
        <v>25</v>
      </c>
      <c r="X40" s="1239" t="s">
        <v>174</v>
      </c>
      <c r="Y40" s="74" t="s">
        <v>22</v>
      </c>
      <c r="Z40" s="1232">
        <v>167796</v>
      </c>
      <c r="AA40" s="1232">
        <v>145572</v>
      </c>
      <c r="AB40" s="1232">
        <v>561</v>
      </c>
      <c r="AC40" s="1232">
        <v>21663</v>
      </c>
      <c r="AD40" s="1232" t="s">
        <v>21</v>
      </c>
      <c r="AE40" s="1232">
        <v>20503</v>
      </c>
      <c r="AF40" s="1232">
        <v>1160</v>
      </c>
      <c r="AG40" s="1232" t="s">
        <v>22</v>
      </c>
      <c r="AH40" s="1232">
        <v>13284</v>
      </c>
      <c r="AI40" s="1232">
        <v>13284</v>
      </c>
      <c r="AJ40" s="1232" t="s">
        <v>21</v>
      </c>
      <c r="AK40" s="1232" t="s">
        <v>21</v>
      </c>
      <c r="AL40" s="1232" t="s">
        <v>21</v>
      </c>
      <c r="AM40" s="1232" t="s">
        <v>21</v>
      </c>
      <c r="AN40" s="361" t="s">
        <v>21</v>
      </c>
      <c r="AO40" s="767" t="s">
        <v>40</v>
      </c>
      <c r="AP40" s="408" t="s">
        <v>25</v>
      </c>
      <c r="AQ40" s="72" t="s">
        <v>25</v>
      </c>
      <c r="AR40" s="73" t="s">
        <v>25</v>
      </c>
      <c r="AS40" s="1239" t="s">
        <v>174</v>
      </c>
      <c r="AT40" s="74" t="s">
        <v>22</v>
      </c>
      <c r="AU40" s="1232">
        <v>23929</v>
      </c>
      <c r="AV40" s="1232">
        <v>23929</v>
      </c>
      <c r="AW40" s="1232" t="s">
        <v>21</v>
      </c>
      <c r="AX40" s="1232" t="s">
        <v>21</v>
      </c>
      <c r="AY40" s="1232" t="s">
        <v>21</v>
      </c>
      <c r="AZ40" s="1232" t="s">
        <v>21</v>
      </c>
      <c r="BA40" s="1232" t="s">
        <v>21</v>
      </c>
      <c r="BB40" s="1232">
        <v>23715</v>
      </c>
      <c r="BC40" s="1232">
        <v>54103</v>
      </c>
      <c r="BD40" s="1232">
        <v>24988</v>
      </c>
      <c r="BE40" s="1232">
        <v>7672</v>
      </c>
      <c r="BF40" s="1232">
        <v>21443</v>
      </c>
      <c r="BG40" s="1232">
        <v>9465</v>
      </c>
      <c r="BH40" s="1232">
        <v>11681</v>
      </c>
      <c r="BI40" s="361">
        <v>297</v>
      </c>
      <c r="BJ40" s="767" t="s">
        <v>40</v>
      </c>
      <c r="BK40" s="408" t="s">
        <v>25</v>
      </c>
      <c r="BL40" s="72" t="s">
        <v>25</v>
      </c>
      <c r="BM40" s="73" t="s">
        <v>25</v>
      </c>
      <c r="BN40" s="1239" t="s">
        <v>174</v>
      </c>
      <c r="BO40" s="74">
        <v>16541</v>
      </c>
      <c r="BP40" s="1232">
        <v>16541</v>
      </c>
      <c r="BQ40" s="1232">
        <v>1121</v>
      </c>
      <c r="BR40" s="1232">
        <v>5438</v>
      </c>
      <c r="BS40" s="1232">
        <v>9982</v>
      </c>
      <c r="BT40" s="1232">
        <v>4677</v>
      </c>
      <c r="BU40" s="1232">
        <v>5305</v>
      </c>
      <c r="BV40" s="1232" t="s">
        <v>21</v>
      </c>
      <c r="BW40" s="1232" t="s">
        <v>21</v>
      </c>
      <c r="BX40" s="1232" t="s">
        <v>21</v>
      </c>
      <c r="BY40" s="1232" t="s">
        <v>21</v>
      </c>
      <c r="BZ40" s="1232" t="s">
        <v>21</v>
      </c>
      <c r="CA40" s="1232" t="s">
        <v>21</v>
      </c>
      <c r="CB40" s="1232" t="s">
        <v>21</v>
      </c>
      <c r="CC40" s="1232" t="s">
        <v>21</v>
      </c>
      <c r="CD40" s="361" t="s">
        <v>21</v>
      </c>
      <c r="CE40" s="767" t="s">
        <v>40</v>
      </c>
      <c r="CF40" s="408" t="s">
        <v>25</v>
      </c>
    </row>
    <row r="41" spans="1:85" ht="15" customHeight="1">
      <c r="A41" s="778"/>
      <c r="B41" s="778"/>
      <c r="C41" s="778"/>
      <c r="D41" s="409"/>
      <c r="E41" s="409"/>
      <c r="F41" s="409"/>
      <c r="G41" s="409"/>
      <c r="H41" s="409"/>
      <c r="I41" s="409"/>
      <c r="J41" s="409"/>
      <c r="K41" s="409"/>
      <c r="L41" s="409"/>
      <c r="M41" s="409"/>
      <c r="N41" s="409"/>
      <c r="O41" s="409"/>
      <c r="P41" s="409"/>
      <c r="Q41" s="409"/>
      <c r="R41" s="409"/>
      <c r="S41" s="409"/>
      <c r="T41" s="772"/>
      <c r="U41" s="358"/>
      <c r="V41" s="778"/>
      <c r="W41" s="778"/>
      <c r="X41" s="778"/>
      <c r="Y41" s="409"/>
      <c r="Z41" s="409"/>
      <c r="AA41" s="409"/>
      <c r="AB41" s="409"/>
      <c r="AC41" s="409"/>
      <c r="AD41" s="409"/>
      <c r="AE41" s="409"/>
      <c r="AF41" s="409"/>
      <c r="AG41" s="409"/>
      <c r="AH41" s="409"/>
      <c r="AI41" s="409"/>
      <c r="AJ41" s="409"/>
      <c r="AK41" s="409"/>
      <c r="AL41" s="409"/>
      <c r="AM41" s="409"/>
      <c r="AN41" s="409"/>
      <c r="AO41" s="772"/>
      <c r="AP41" s="358"/>
      <c r="AQ41" s="778"/>
      <c r="AR41" s="778"/>
      <c r="AS41" s="778"/>
      <c r="AT41" s="409"/>
      <c r="AU41" s="409"/>
      <c r="AV41" s="409"/>
      <c r="AW41" s="409"/>
      <c r="AX41" s="409"/>
      <c r="AY41" s="409"/>
      <c r="AZ41" s="409"/>
      <c r="BA41" s="409"/>
      <c r="BB41" s="409"/>
      <c r="BC41" s="409"/>
      <c r="BD41" s="409"/>
      <c r="BE41" s="409"/>
      <c r="BF41" s="409"/>
      <c r="BG41" s="409"/>
      <c r="BH41" s="409"/>
      <c r="BI41" s="409"/>
      <c r="BJ41" s="772"/>
      <c r="BK41" s="358"/>
      <c r="BL41" s="778"/>
      <c r="BM41" s="778"/>
      <c r="BN41" s="778"/>
      <c r="BO41" s="409"/>
      <c r="BP41" s="409"/>
      <c r="BQ41" s="409"/>
      <c r="BR41" s="409"/>
      <c r="BS41" s="409"/>
      <c r="BT41" s="409"/>
      <c r="BU41" s="409"/>
      <c r="BV41" s="409"/>
      <c r="CE41" s="772"/>
      <c r="CF41" s="358"/>
    </row>
    <row r="42" spans="1:85" s="8" customFormat="1" ht="18.75" customHeight="1">
      <c r="A42" s="55" t="s">
        <v>175</v>
      </c>
      <c r="B42" s="359"/>
      <c r="C42" s="359"/>
      <c r="D42" s="389"/>
      <c r="E42" s="359" t="s">
        <v>1353</v>
      </c>
      <c r="F42" s="358"/>
      <c r="G42" s="358"/>
      <c r="H42" s="358"/>
      <c r="I42" s="358"/>
      <c r="J42" s="390"/>
      <c r="K42" s="391" t="s">
        <v>1710</v>
      </c>
      <c r="L42" s="357" t="s">
        <v>812</v>
      </c>
      <c r="M42" s="389"/>
      <c r="N42" s="358" t="s">
        <v>716</v>
      </c>
      <c r="O42" s="358"/>
      <c r="P42" s="358"/>
      <c r="Q42" s="358"/>
      <c r="R42" s="390"/>
      <c r="S42" s="391" t="s">
        <v>1710</v>
      </c>
      <c r="T42" s="772"/>
      <c r="U42" s="358"/>
      <c r="V42" s="55" t="s">
        <v>813</v>
      </c>
      <c r="W42" s="359"/>
      <c r="X42" s="359"/>
      <c r="Y42" s="389"/>
      <c r="Z42" s="359" t="s">
        <v>1256</v>
      </c>
      <c r="AA42" s="358"/>
      <c r="AB42" s="358"/>
      <c r="AC42" s="358"/>
      <c r="AD42" s="358"/>
      <c r="AE42" s="390"/>
      <c r="AF42" s="391" t="s">
        <v>1710</v>
      </c>
      <c r="AG42" s="610" t="s">
        <v>836</v>
      </c>
      <c r="AH42" s="389"/>
      <c r="AI42" s="358" t="s">
        <v>1231</v>
      </c>
      <c r="AJ42" s="358"/>
      <c r="AK42" s="358"/>
      <c r="AL42" s="358"/>
      <c r="AM42" s="776"/>
      <c r="AN42" s="1199" t="s">
        <v>1713</v>
      </c>
      <c r="AO42" s="772"/>
      <c r="AP42" s="358"/>
      <c r="AQ42" s="55" t="s">
        <v>1716</v>
      </c>
      <c r="AR42" s="359"/>
      <c r="AS42" s="359"/>
      <c r="AT42" s="389"/>
      <c r="AU42" s="360" t="s">
        <v>1198</v>
      </c>
      <c r="AV42" s="358"/>
      <c r="AW42" s="358"/>
      <c r="AX42" s="358"/>
      <c r="AY42" s="358"/>
      <c r="AZ42" s="774"/>
      <c r="BA42" s="1199" t="s">
        <v>1713</v>
      </c>
      <c r="BB42" s="610" t="s">
        <v>831</v>
      </c>
      <c r="BC42" s="360"/>
      <c r="BD42" s="360" t="s">
        <v>1200</v>
      </c>
      <c r="BE42" s="389"/>
      <c r="BF42" s="358"/>
      <c r="BG42" s="358"/>
      <c r="BH42" s="777"/>
      <c r="BI42" s="1199" t="s">
        <v>1713</v>
      </c>
      <c r="BJ42" s="772"/>
      <c r="BK42" s="358"/>
      <c r="BL42" s="55" t="s">
        <v>837</v>
      </c>
      <c r="BM42" s="359"/>
      <c r="BN42" s="359"/>
      <c r="BO42" s="358"/>
      <c r="BP42" s="359" t="s">
        <v>1241</v>
      </c>
      <c r="BQ42" s="358"/>
      <c r="BR42" s="419"/>
      <c r="BT42" s="358"/>
      <c r="BU42" s="419"/>
      <c r="BV42" s="54" t="s">
        <v>1717</v>
      </c>
      <c r="BW42" s="610" t="s">
        <v>1693</v>
      </c>
      <c r="BX42" s="360"/>
      <c r="BY42" s="414" t="s">
        <v>1205</v>
      </c>
      <c r="BZ42" s="389"/>
      <c r="CA42" s="359"/>
      <c r="CB42" s="358"/>
      <c r="CC42" s="358" t="s">
        <v>1718</v>
      </c>
      <c r="CD42" s="1199" t="s">
        <v>1713</v>
      </c>
      <c r="CE42" s="772"/>
      <c r="CF42" s="358"/>
      <c r="CG42" s="359"/>
    </row>
    <row r="43" spans="1:85" ht="18" customHeight="1">
      <c r="A43" s="393">
        <v>42370</v>
      </c>
      <c r="B43" s="89">
        <v>42370</v>
      </c>
      <c r="C43" s="90">
        <v>42370</v>
      </c>
      <c r="D43" s="53" t="s">
        <v>21</v>
      </c>
      <c r="E43" s="1235">
        <v>14321723</v>
      </c>
      <c r="F43" s="1235">
        <v>4034008</v>
      </c>
      <c r="G43" s="1235">
        <v>2048193</v>
      </c>
      <c r="H43" s="1235">
        <v>8239522</v>
      </c>
      <c r="I43" s="1235">
        <v>899355</v>
      </c>
      <c r="J43" s="1235">
        <v>6991548</v>
      </c>
      <c r="K43" s="1235">
        <v>348618</v>
      </c>
      <c r="L43" s="1235" t="s">
        <v>22</v>
      </c>
      <c r="M43" s="1235">
        <v>59831</v>
      </c>
      <c r="N43" s="1235">
        <v>19201</v>
      </c>
      <c r="O43" s="1235">
        <v>36782</v>
      </c>
      <c r="P43" s="1235">
        <v>3848</v>
      </c>
      <c r="Q43" s="1235" t="s">
        <v>21</v>
      </c>
      <c r="R43" s="1235">
        <v>494</v>
      </c>
      <c r="S43" s="144">
        <v>3354</v>
      </c>
      <c r="T43" s="779">
        <v>42370</v>
      </c>
      <c r="U43" s="395">
        <v>42370</v>
      </c>
      <c r="V43" s="393">
        <v>42370</v>
      </c>
      <c r="W43" s="89">
        <v>42370</v>
      </c>
      <c r="X43" s="90">
        <v>42370</v>
      </c>
      <c r="Y43" s="53" t="s">
        <v>22</v>
      </c>
      <c r="Z43" s="1235">
        <v>31907</v>
      </c>
      <c r="AA43" s="1235">
        <v>15042</v>
      </c>
      <c r="AB43" s="1235">
        <v>10187</v>
      </c>
      <c r="AC43" s="1235">
        <v>6678</v>
      </c>
      <c r="AD43" s="1235" t="s">
        <v>21</v>
      </c>
      <c r="AE43" s="1235">
        <v>5395</v>
      </c>
      <c r="AF43" s="1235">
        <v>1283</v>
      </c>
      <c r="AG43" s="1235" t="s">
        <v>22</v>
      </c>
      <c r="AH43" s="1235">
        <v>450592</v>
      </c>
      <c r="AI43" s="1235">
        <v>11387</v>
      </c>
      <c r="AJ43" s="1235">
        <v>122127</v>
      </c>
      <c r="AK43" s="1235">
        <v>317078</v>
      </c>
      <c r="AL43" s="1235">
        <v>260632</v>
      </c>
      <c r="AM43" s="1235">
        <v>56424</v>
      </c>
      <c r="AN43" s="144">
        <v>22</v>
      </c>
      <c r="AO43" s="779">
        <v>42370</v>
      </c>
      <c r="AP43" s="395">
        <v>42370</v>
      </c>
      <c r="AQ43" s="393">
        <v>42370</v>
      </c>
      <c r="AR43" s="89">
        <v>42370</v>
      </c>
      <c r="AS43" s="90">
        <v>42370</v>
      </c>
      <c r="AT43" s="53" t="s">
        <v>22</v>
      </c>
      <c r="AU43" s="1235">
        <v>1133385</v>
      </c>
      <c r="AV43" s="1235">
        <v>602720</v>
      </c>
      <c r="AW43" s="1235">
        <v>530665</v>
      </c>
      <c r="AX43" s="1235" t="s">
        <v>21</v>
      </c>
      <c r="AY43" s="1235" t="s">
        <v>21</v>
      </c>
      <c r="AZ43" s="1235" t="s">
        <v>21</v>
      </c>
      <c r="BA43" s="1235" t="s">
        <v>21</v>
      </c>
      <c r="BB43" s="1235" t="s">
        <v>21</v>
      </c>
      <c r="BC43" s="1235">
        <v>389239</v>
      </c>
      <c r="BD43" s="1235">
        <v>389239</v>
      </c>
      <c r="BE43" s="1235" t="s">
        <v>21</v>
      </c>
      <c r="BF43" s="1235" t="s">
        <v>21</v>
      </c>
      <c r="BG43" s="1235" t="s">
        <v>21</v>
      </c>
      <c r="BH43" s="1235" t="s">
        <v>21</v>
      </c>
      <c r="BI43" s="144" t="s">
        <v>21</v>
      </c>
      <c r="BJ43" s="779">
        <v>42370</v>
      </c>
      <c r="BK43" s="395">
        <v>42370</v>
      </c>
      <c r="BL43" s="393">
        <v>42370</v>
      </c>
      <c r="BM43" s="89">
        <v>42370</v>
      </c>
      <c r="BN43" s="90">
        <v>42370</v>
      </c>
      <c r="BO43" s="53">
        <v>4935</v>
      </c>
      <c r="BP43" s="1235">
        <v>4935</v>
      </c>
      <c r="BQ43" s="1235">
        <v>4849</v>
      </c>
      <c r="BR43" s="1235" t="s">
        <v>21</v>
      </c>
      <c r="BS43" s="1235">
        <v>86</v>
      </c>
      <c r="BT43" s="1235" t="s">
        <v>22</v>
      </c>
      <c r="BU43" s="1235" t="s">
        <v>21</v>
      </c>
      <c r="BV43" s="1235">
        <v>86</v>
      </c>
      <c r="BW43" s="1235" t="s">
        <v>21</v>
      </c>
      <c r="BX43" s="1235" t="s">
        <v>21</v>
      </c>
      <c r="BY43" s="1235" t="s">
        <v>21</v>
      </c>
      <c r="BZ43" s="1235" t="s">
        <v>21</v>
      </c>
      <c r="CA43" s="1235" t="s">
        <v>21</v>
      </c>
      <c r="CB43" s="1235" t="s">
        <v>21</v>
      </c>
      <c r="CC43" s="1235" t="s">
        <v>21</v>
      </c>
      <c r="CD43" s="144" t="s">
        <v>21</v>
      </c>
      <c r="CE43" s="779">
        <v>42370</v>
      </c>
      <c r="CF43" s="395">
        <v>42370</v>
      </c>
    </row>
    <row r="44" spans="1:85" ht="15" customHeight="1">
      <c r="A44" s="54"/>
      <c r="B44" s="52">
        <v>42736</v>
      </c>
      <c r="C44" s="91"/>
      <c r="D44" s="56" t="s">
        <v>21</v>
      </c>
      <c r="E44" s="1234">
        <v>14077022</v>
      </c>
      <c r="F44" s="1234">
        <v>3894998</v>
      </c>
      <c r="G44" s="1234">
        <v>2103191</v>
      </c>
      <c r="H44" s="1234">
        <v>8078833</v>
      </c>
      <c r="I44" s="1234">
        <v>846883</v>
      </c>
      <c r="J44" s="1234">
        <v>6898111</v>
      </c>
      <c r="K44" s="1234">
        <v>333839</v>
      </c>
      <c r="L44" s="1234" t="s">
        <v>22</v>
      </c>
      <c r="M44" s="1234">
        <v>39026</v>
      </c>
      <c r="N44" s="1234">
        <v>11351</v>
      </c>
      <c r="O44" s="1234">
        <v>27016</v>
      </c>
      <c r="P44" s="1234">
        <v>659</v>
      </c>
      <c r="Q44" s="1234">
        <v>4</v>
      </c>
      <c r="R44" s="1234">
        <v>507</v>
      </c>
      <c r="S44" s="150">
        <v>148</v>
      </c>
      <c r="T44" s="762">
        <v>42736</v>
      </c>
      <c r="U44" s="397">
        <v>42736</v>
      </c>
      <c r="V44" s="54"/>
      <c r="W44" s="52">
        <v>42736</v>
      </c>
      <c r="X44" s="91"/>
      <c r="Y44" s="56" t="s">
        <v>22</v>
      </c>
      <c r="Z44" s="1234">
        <v>37051</v>
      </c>
      <c r="AA44" s="1234">
        <v>19841</v>
      </c>
      <c r="AB44" s="1234">
        <v>10764</v>
      </c>
      <c r="AC44" s="1234">
        <v>6446</v>
      </c>
      <c r="AD44" s="1234" t="s">
        <v>21</v>
      </c>
      <c r="AE44" s="1234">
        <v>5289</v>
      </c>
      <c r="AF44" s="1234">
        <v>1157</v>
      </c>
      <c r="AG44" s="1234" t="s">
        <v>22</v>
      </c>
      <c r="AH44" s="1234">
        <v>390000</v>
      </c>
      <c r="AI44" s="1234">
        <v>7417</v>
      </c>
      <c r="AJ44" s="1234">
        <v>126015</v>
      </c>
      <c r="AK44" s="1234">
        <v>256568</v>
      </c>
      <c r="AL44" s="1234">
        <v>221685</v>
      </c>
      <c r="AM44" s="1234">
        <v>34674</v>
      </c>
      <c r="AN44" s="150">
        <v>209</v>
      </c>
      <c r="AO44" s="762">
        <v>42736</v>
      </c>
      <c r="AP44" s="397">
        <v>42736</v>
      </c>
      <c r="AQ44" s="54"/>
      <c r="AR44" s="52">
        <v>42736</v>
      </c>
      <c r="AS44" s="91"/>
      <c r="AT44" s="56" t="s">
        <v>22</v>
      </c>
      <c r="AU44" s="1234">
        <v>1108030</v>
      </c>
      <c r="AV44" s="1234">
        <v>529997</v>
      </c>
      <c r="AW44" s="1234">
        <v>578033</v>
      </c>
      <c r="AX44" s="1234" t="s">
        <v>21</v>
      </c>
      <c r="AY44" s="1234" t="s">
        <v>21</v>
      </c>
      <c r="AZ44" s="1234" t="s">
        <v>21</v>
      </c>
      <c r="BA44" s="1234" t="s">
        <v>21</v>
      </c>
      <c r="BB44" s="1234" t="s">
        <v>21</v>
      </c>
      <c r="BC44" s="1234">
        <v>303131</v>
      </c>
      <c r="BD44" s="1234">
        <v>303131</v>
      </c>
      <c r="BE44" s="1234" t="s">
        <v>21</v>
      </c>
      <c r="BF44" s="1234" t="s">
        <v>21</v>
      </c>
      <c r="BG44" s="1234" t="s">
        <v>21</v>
      </c>
      <c r="BH44" s="1234" t="s">
        <v>21</v>
      </c>
      <c r="BI44" s="150" t="s">
        <v>21</v>
      </c>
      <c r="BJ44" s="762">
        <v>42736</v>
      </c>
      <c r="BK44" s="397">
        <v>42736</v>
      </c>
      <c r="BL44" s="54"/>
      <c r="BM44" s="52">
        <v>42736</v>
      </c>
      <c r="BN44" s="91"/>
      <c r="BO44" s="56">
        <v>3914</v>
      </c>
      <c r="BP44" s="1234">
        <v>3914</v>
      </c>
      <c r="BQ44" s="1234">
        <v>3832</v>
      </c>
      <c r="BR44" s="1234" t="s">
        <v>21</v>
      </c>
      <c r="BS44" s="1234">
        <v>82</v>
      </c>
      <c r="BT44" s="1234" t="s">
        <v>22</v>
      </c>
      <c r="BU44" s="1234" t="s">
        <v>21</v>
      </c>
      <c r="BV44" s="1234">
        <v>82</v>
      </c>
      <c r="BW44" s="1234" t="s">
        <v>21</v>
      </c>
      <c r="BX44" s="1234" t="s">
        <v>21</v>
      </c>
      <c r="BY44" s="1234" t="s">
        <v>21</v>
      </c>
      <c r="BZ44" s="1234" t="s">
        <v>21</v>
      </c>
      <c r="CA44" s="1234" t="s">
        <v>21</v>
      </c>
      <c r="CB44" s="1234" t="s">
        <v>21</v>
      </c>
      <c r="CC44" s="1234" t="s">
        <v>21</v>
      </c>
      <c r="CD44" s="150" t="s">
        <v>21</v>
      </c>
      <c r="CE44" s="762">
        <v>42736</v>
      </c>
      <c r="CF44" s="397">
        <v>42736</v>
      </c>
    </row>
    <row r="45" spans="1:85" ht="15" customHeight="1">
      <c r="A45" s="54"/>
      <c r="B45" s="52">
        <v>43101</v>
      </c>
      <c r="C45" s="91"/>
      <c r="D45" s="56" t="s">
        <v>21</v>
      </c>
      <c r="E45" s="1234">
        <v>13638034</v>
      </c>
      <c r="F45" s="1234">
        <v>3953954</v>
      </c>
      <c r="G45" s="1234">
        <v>1880026</v>
      </c>
      <c r="H45" s="1234">
        <v>7804055</v>
      </c>
      <c r="I45" s="1234">
        <v>797489</v>
      </c>
      <c r="J45" s="1234">
        <v>6650650</v>
      </c>
      <c r="K45" s="1234">
        <v>355916</v>
      </c>
      <c r="L45" s="1234" t="s">
        <v>22</v>
      </c>
      <c r="M45" s="1234">
        <v>65860</v>
      </c>
      <c r="N45" s="1234">
        <v>5949</v>
      </c>
      <c r="O45" s="1234">
        <v>59324</v>
      </c>
      <c r="P45" s="1234">
        <v>587</v>
      </c>
      <c r="Q45" s="1234">
        <v>2</v>
      </c>
      <c r="R45" s="1234">
        <v>434</v>
      </c>
      <c r="S45" s="150">
        <v>151</v>
      </c>
      <c r="T45" s="762">
        <v>43101</v>
      </c>
      <c r="U45" s="397">
        <v>43101</v>
      </c>
      <c r="V45" s="54"/>
      <c r="W45" s="52">
        <v>43101</v>
      </c>
      <c r="X45" s="91"/>
      <c r="Y45" s="56" t="s">
        <v>22</v>
      </c>
      <c r="Z45" s="1234">
        <v>28962</v>
      </c>
      <c r="AA45" s="1234">
        <v>14012</v>
      </c>
      <c r="AB45" s="1234">
        <v>7946</v>
      </c>
      <c r="AC45" s="1234">
        <v>7004</v>
      </c>
      <c r="AD45" s="1234" t="s">
        <v>21</v>
      </c>
      <c r="AE45" s="1234">
        <v>5165</v>
      </c>
      <c r="AF45" s="1234">
        <v>1839</v>
      </c>
      <c r="AG45" s="1234" t="s">
        <v>22</v>
      </c>
      <c r="AH45" s="1234">
        <v>408540</v>
      </c>
      <c r="AI45" s="1234">
        <v>6531</v>
      </c>
      <c r="AJ45" s="1234">
        <v>126837</v>
      </c>
      <c r="AK45" s="1234">
        <v>275172</v>
      </c>
      <c r="AL45" s="1234">
        <v>234780</v>
      </c>
      <c r="AM45" s="1234">
        <v>40352</v>
      </c>
      <c r="AN45" s="150">
        <v>40</v>
      </c>
      <c r="AO45" s="762">
        <v>43101</v>
      </c>
      <c r="AP45" s="397">
        <v>43101</v>
      </c>
      <c r="AQ45" s="54"/>
      <c r="AR45" s="52">
        <v>43101</v>
      </c>
      <c r="AS45" s="91"/>
      <c r="AT45" s="56" t="s">
        <v>22</v>
      </c>
      <c r="AU45" s="1234">
        <v>825675</v>
      </c>
      <c r="AV45" s="1234">
        <v>337485</v>
      </c>
      <c r="AW45" s="1234">
        <v>488190</v>
      </c>
      <c r="AX45" s="1234" t="s">
        <v>21</v>
      </c>
      <c r="AY45" s="1234" t="s">
        <v>21</v>
      </c>
      <c r="AZ45" s="1234" t="s">
        <v>21</v>
      </c>
      <c r="BA45" s="1234" t="s">
        <v>21</v>
      </c>
      <c r="BB45" s="1234" t="s">
        <v>21</v>
      </c>
      <c r="BC45" s="1234">
        <v>276990</v>
      </c>
      <c r="BD45" s="1234">
        <v>276990</v>
      </c>
      <c r="BE45" s="1234" t="s">
        <v>21</v>
      </c>
      <c r="BF45" s="1234" t="s">
        <v>21</v>
      </c>
      <c r="BG45" s="1234" t="s">
        <v>21</v>
      </c>
      <c r="BH45" s="1234" t="s">
        <v>21</v>
      </c>
      <c r="BI45" s="150" t="s">
        <v>21</v>
      </c>
      <c r="BJ45" s="762">
        <v>43101</v>
      </c>
      <c r="BK45" s="397">
        <v>43101</v>
      </c>
      <c r="BL45" s="54"/>
      <c r="BM45" s="52">
        <v>43101</v>
      </c>
      <c r="BN45" s="91"/>
      <c r="BO45" s="56">
        <v>4145</v>
      </c>
      <c r="BP45" s="1234">
        <v>4145</v>
      </c>
      <c r="BQ45" s="1234">
        <v>4060</v>
      </c>
      <c r="BR45" s="1234" t="s">
        <v>21</v>
      </c>
      <c r="BS45" s="1234">
        <v>85</v>
      </c>
      <c r="BT45" s="1234" t="s">
        <v>22</v>
      </c>
      <c r="BU45" s="1234" t="s">
        <v>21</v>
      </c>
      <c r="BV45" s="1234">
        <v>85</v>
      </c>
      <c r="BW45" s="1234" t="s">
        <v>21</v>
      </c>
      <c r="BX45" s="1234" t="s">
        <v>21</v>
      </c>
      <c r="BY45" s="1234" t="s">
        <v>21</v>
      </c>
      <c r="BZ45" s="1234" t="s">
        <v>21</v>
      </c>
      <c r="CA45" s="1234" t="s">
        <v>21</v>
      </c>
      <c r="CB45" s="1234" t="s">
        <v>21</v>
      </c>
      <c r="CC45" s="1234" t="s">
        <v>21</v>
      </c>
      <c r="CD45" s="150" t="s">
        <v>21</v>
      </c>
      <c r="CE45" s="762">
        <v>43101</v>
      </c>
      <c r="CF45" s="397">
        <v>43101</v>
      </c>
    </row>
    <row r="46" spans="1:85" ht="15" customHeight="1">
      <c r="A46" s="54" t="s">
        <v>2160</v>
      </c>
      <c r="B46" s="57">
        <v>1</v>
      </c>
      <c r="C46" s="91" t="s">
        <v>2161</v>
      </c>
      <c r="D46" s="56" t="s">
        <v>21</v>
      </c>
      <c r="E46" s="1234">
        <v>13464996</v>
      </c>
      <c r="F46" s="1234">
        <v>4033807</v>
      </c>
      <c r="G46" s="1234">
        <v>1859104</v>
      </c>
      <c r="H46" s="1234">
        <v>7572085</v>
      </c>
      <c r="I46" s="1234">
        <v>790372</v>
      </c>
      <c r="J46" s="1234">
        <v>6431334</v>
      </c>
      <c r="K46" s="1234">
        <v>350378</v>
      </c>
      <c r="L46" s="1234" t="s">
        <v>22</v>
      </c>
      <c r="M46" s="1234">
        <v>51805</v>
      </c>
      <c r="N46" s="1234">
        <v>9053</v>
      </c>
      <c r="O46" s="1234">
        <v>42199</v>
      </c>
      <c r="P46" s="1234">
        <v>553</v>
      </c>
      <c r="Q46" s="1234" t="s">
        <v>21</v>
      </c>
      <c r="R46" s="1234">
        <v>471</v>
      </c>
      <c r="S46" s="150">
        <v>82</v>
      </c>
      <c r="T46" s="762">
        <v>43466</v>
      </c>
      <c r="U46" s="397">
        <v>43466</v>
      </c>
      <c r="V46" s="54" t="s">
        <v>2160</v>
      </c>
      <c r="W46" s="57">
        <v>1</v>
      </c>
      <c r="X46" s="91" t="s">
        <v>2161</v>
      </c>
      <c r="Y46" s="56" t="s">
        <v>22</v>
      </c>
      <c r="Z46" s="1234">
        <v>31822</v>
      </c>
      <c r="AA46" s="1234">
        <v>17386</v>
      </c>
      <c r="AB46" s="1234">
        <v>7669</v>
      </c>
      <c r="AC46" s="1234">
        <v>6767</v>
      </c>
      <c r="AD46" s="1234" t="s">
        <v>21</v>
      </c>
      <c r="AE46" s="1234">
        <v>5556</v>
      </c>
      <c r="AF46" s="1234">
        <v>1211</v>
      </c>
      <c r="AG46" s="1234" t="s">
        <v>22</v>
      </c>
      <c r="AH46" s="1234">
        <v>400800</v>
      </c>
      <c r="AI46" s="1234">
        <v>7725</v>
      </c>
      <c r="AJ46" s="1234">
        <v>131289</v>
      </c>
      <c r="AK46" s="1234">
        <v>261786</v>
      </c>
      <c r="AL46" s="1234">
        <v>218100</v>
      </c>
      <c r="AM46" s="1234">
        <v>43632</v>
      </c>
      <c r="AN46" s="150">
        <v>54</v>
      </c>
      <c r="AO46" s="762">
        <v>43466</v>
      </c>
      <c r="AP46" s="397">
        <v>43466</v>
      </c>
      <c r="AQ46" s="54" t="s">
        <v>2160</v>
      </c>
      <c r="AR46" s="57">
        <v>1</v>
      </c>
      <c r="AS46" s="91" t="s">
        <v>2161</v>
      </c>
      <c r="AT46" s="56" t="s">
        <v>22</v>
      </c>
      <c r="AU46" s="1234">
        <v>967703</v>
      </c>
      <c r="AV46" s="1234">
        <v>476011</v>
      </c>
      <c r="AW46" s="1234">
        <v>491692</v>
      </c>
      <c r="AX46" s="1234" t="s">
        <v>21</v>
      </c>
      <c r="AY46" s="1234" t="s">
        <v>21</v>
      </c>
      <c r="AZ46" s="1234" t="s">
        <v>21</v>
      </c>
      <c r="BA46" s="1234" t="s">
        <v>21</v>
      </c>
      <c r="BB46" s="1234" t="s">
        <v>21</v>
      </c>
      <c r="BC46" s="1234">
        <v>120864</v>
      </c>
      <c r="BD46" s="1234">
        <v>120864</v>
      </c>
      <c r="BE46" s="1234" t="s">
        <v>21</v>
      </c>
      <c r="BF46" s="1234" t="s">
        <v>21</v>
      </c>
      <c r="BG46" s="1234" t="s">
        <v>21</v>
      </c>
      <c r="BH46" s="1234" t="s">
        <v>21</v>
      </c>
      <c r="BI46" s="150" t="s">
        <v>21</v>
      </c>
      <c r="BJ46" s="762">
        <v>43466</v>
      </c>
      <c r="BK46" s="397">
        <v>43466</v>
      </c>
      <c r="BL46" s="54" t="s">
        <v>2160</v>
      </c>
      <c r="BM46" s="57">
        <v>1</v>
      </c>
      <c r="BN46" s="91" t="s">
        <v>2161</v>
      </c>
      <c r="BO46" s="56">
        <v>4184</v>
      </c>
      <c r="BP46" s="1234">
        <v>4184</v>
      </c>
      <c r="BQ46" s="1234">
        <v>4096</v>
      </c>
      <c r="BR46" s="1234" t="s">
        <v>21</v>
      </c>
      <c r="BS46" s="1234">
        <v>88</v>
      </c>
      <c r="BT46" s="1234" t="s">
        <v>22</v>
      </c>
      <c r="BU46" s="1234" t="s">
        <v>21</v>
      </c>
      <c r="BV46" s="1234">
        <v>88</v>
      </c>
      <c r="BW46" s="1234" t="s">
        <v>21</v>
      </c>
      <c r="BX46" s="1234" t="s">
        <v>21</v>
      </c>
      <c r="BY46" s="1234" t="s">
        <v>21</v>
      </c>
      <c r="BZ46" s="1234" t="s">
        <v>21</v>
      </c>
      <c r="CA46" s="1234" t="s">
        <v>21</v>
      </c>
      <c r="CB46" s="1234" t="s">
        <v>21</v>
      </c>
      <c r="CC46" s="1234" t="s">
        <v>21</v>
      </c>
      <c r="CD46" s="150" t="s">
        <v>21</v>
      </c>
      <c r="CE46" s="762">
        <v>43466</v>
      </c>
      <c r="CF46" s="397">
        <v>43466</v>
      </c>
    </row>
    <row r="47" spans="1:85" ht="15" customHeight="1">
      <c r="A47" s="54"/>
      <c r="B47" s="52">
        <v>43831</v>
      </c>
      <c r="C47" s="91"/>
      <c r="D47" s="56" t="s">
        <v>21</v>
      </c>
      <c r="E47" s="1234">
        <v>11594568</v>
      </c>
      <c r="F47" s="1234">
        <v>3714458</v>
      </c>
      <c r="G47" s="1234">
        <v>1374665</v>
      </c>
      <c r="H47" s="1234">
        <v>6505445</v>
      </c>
      <c r="I47" s="1234">
        <v>770925</v>
      </c>
      <c r="J47" s="1234">
        <v>5416520</v>
      </c>
      <c r="K47" s="1234">
        <v>318000</v>
      </c>
      <c r="L47" s="1234" t="s">
        <v>22</v>
      </c>
      <c r="M47" s="1234">
        <v>221894</v>
      </c>
      <c r="N47" s="1234">
        <v>32762</v>
      </c>
      <c r="O47" s="1234">
        <v>187774</v>
      </c>
      <c r="P47" s="1234">
        <v>1358</v>
      </c>
      <c r="Q47" s="1234" t="s">
        <v>21</v>
      </c>
      <c r="R47" s="1234">
        <v>1269</v>
      </c>
      <c r="S47" s="150">
        <v>89</v>
      </c>
      <c r="T47" s="762">
        <v>43831</v>
      </c>
      <c r="U47" s="397">
        <v>43831</v>
      </c>
      <c r="V47" s="54"/>
      <c r="W47" s="52">
        <v>43831</v>
      </c>
      <c r="X47" s="91"/>
      <c r="Y47" s="56" t="s">
        <v>22</v>
      </c>
      <c r="Z47" s="1234">
        <v>47737</v>
      </c>
      <c r="AA47" s="1234">
        <v>22974</v>
      </c>
      <c r="AB47" s="1234">
        <v>9270</v>
      </c>
      <c r="AC47" s="1234">
        <v>15493</v>
      </c>
      <c r="AD47" s="1234" t="s">
        <v>21</v>
      </c>
      <c r="AE47" s="1234">
        <v>10601</v>
      </c>
      <c r="AF47" s="1234">
        <v>4892</v>
      </c>
      <c r="AG47" s="1234" t="s">
        <v>22</v>
      </c>
      <c r="AH47" s="1234">
        <v>342211</v>
      </c>
      <c r="AI47" s="1234">
        <v>8726</v>
      </c>
      <c r="AJ47" s="1234">
        <v>92410</v>
      </c>
      <c r="AK47" s="1234">
        <v>241075</v>
      </c>
      <c r="AL47" s="1234">
        <v>197417</v>
      </c>
      <c r="AM47" s="1234">
        <v>43649</v>
      </c>
      <c r="AN47" s="150">
        <v>9</v>
      </c>
      <c r="AO47" s="762">
        <v>43831</v>
      </c>
      <c r="AP47" s="397">
        <v>43831</v>
      </c>
      <c r="AQ47" s="54"/>
      <c r="AR47" s="52">
        <v>43831</v>
      </c>
      <c r="AS47" s="91"/>
      <c r="AT47" s="56" t="s">
        <v>22</v>
      </c>
      <c r="AU47" s="1234">
        <v>478362</v>
      </c>
      <c r="AV47" s="1234">
        <v>390219</v>
      </c>
      <c r="AW47" s="1234">
        <v>88143</v>
      </c>
      <c r="AX47" s="1234" t="s">
        <v>21</v>
      </c>
      <c r="AY47" s="1234" t="s">
        <v>21</v>
      </c>
      <c r="AZ47" s="1234" t="s">
        <v>21</v>
      </c>
      <c r="BA47" s="1234" t="s">
        <v>21</v>
      </c>
      <c r="BB47" s="1234" t="s">
        <v>21</v>
      </c>
      <c r="BC47" s="1234">
        <v>328788</v>
      </c>
      <c r="BD47" s="1234">
        <v>328788</v>
      </c>
      <c r="BE47" s="1234" t="s">
        <v>21</v>
      </c>
      <c r="BF47" s="1234" t="s">
        <v>21</v>
      </c>
      <c r="BG47" s="1234" t="s">
        <v>21</v>
      </c>
      <c r="BH47" s="1234" t="s">
        <v>21</v>
      </c>
      <c r="BI47" s="150" t="s">
        <v>21</v>
      </c>
      <c r="BJ47" s="762">
        <v>43831</v>
      </c>
      <c r="BK47" s="397">
        <v>43831</v>
      </c>
      <c r="BL47" s="54"/>
      <c r="BM47" s="52">
        <v>43831</v>
      </c>
      <c r="BN47" s="91"/>
      <c r="BO47" s="56">
        <v>4054</v>
      </c>
      <c r="BP47" s="1234">
        <v>4054</v>
      </c>
      <c r="BQ47" s="1234">
        <v>3962</v>
      </c>
      <c r="BR47" s="1234" t="s">
        <v>21</v>
      </c>
      <c r="BS47" s="1234">
        <v>92</v>
      </c>
      <c r="BT47" s="1234" t="s">
        <v>22</v>
      </c>
      <c r="BU47" s="1234" t="s">
        <v>21</v>
      </c>
      <c r="BV47" s="1234">
        <v>92</v>
      </c>
      <c r="BW47" s="1234" t="s">
        <v>21</v>
      </c>
      <c r="BX47" s="1234" t="s">
        <v>21</v>
      </c>
      <c r="BY47" s="1234" t="s">
        <v>21</v>
      </c>
      <c r="BZ47" s="1234" t="s">
        <v>21</v>
      </c>
      <c r="CA47" s="1234" t="s">
        <v>21</v>
      </c>
      <c r="CB47" s="1234" t="s">
        <v>21</v>
      </c>
      <c r="CC47" s="1234" t="s">
        <v>21</v>
      </c>
      <c r="CD47" s="150" t="s">
        <v>21</v>
      </c>
      <c r="CE47" s="762">
        <v>43831</v>
      </c>
      <c r="CF47" s="397">
        <v>43831</v>
      </c>
    </row>
    <row r="48" spans="1:85" ht="7.5" customHeight="1">
      <c r="A48" s="54"/>
      <c r="B48" s="57"/>
      <c r="C48" s="91"/>
      <c r="D48" s="607"/>
      <c r="E48" s="398"/>
      <c r="F48" s="398"/>
      <c r="G48" s="398"/>
      <c r="H48" s="398"/>
      <c r="I48" s="398"/>
      <c r="J48" s="398"/>
      <c r="K48" s="398"/>
      <c r="L48" s="398"/>
      <c r="M48" s="398"/>
      <c r="N48" s="398"/>
      <c r="O48" s="398"/>
      <c r="P48" s="398"/>
      <c r="Q48" s="398"/>
      <c r="R48" s="398"/>
      <c r="S48" s="399"/>
      <c r="T48" s="763"/>
      <c r="U48" s="359"/>
      <c r="V48" s="54"/>
      <c r="W48" s="57"/>
      <c r="X48" s="91"/>
      <c r="Y48" s="607"/>
      <c r="Z48" s="398"/>
      <c r="AA48" s="398"/>
      <c r="AB48" s="398"/>
      <c r="AC48" s="398"/>
      <c r="AD48" s="398"/>
      <c r="AE48" s="398"/>
      <c r="AF48" s="398"/>
      <c r="AG48" s="398"/>
      <c r="AH48" s="398"/>
      <c r="AI48" s="398"/>
      <c r="AJ48" s="398"/>
      <c r="AK48" s="398"/>
      <c r="AL48" s="398"/>
      <c r="AM48" s="398"/>
      <c r="AN48" s="399"/>
      <c r="AO48" s="763"/>
      <c r="AP48" s="359"/>
      <c r="AQ48" s="54"/>
      <c r="AR48" s="57"/>
      <c r="AS48" s="91"/>
      <c r="AT48" s="607"/>
      <c r="AU48" s="398"/>
      <c r="AV48" s="398"/>
      <c r="AW48" s="398"/>
      <c r="AX48" s="398"/>
      <c r="AY48" s="398"/>
      <c r="AZ48" s="398"/>
      <c r="BA48" s="398"/>
      <c r="BB48" s="398"/>
      <c r="BC48" s="398"/>
      <c r="BD48" s="398"/>
      <c r="BE48" s="398"/>
      <c r="BF48" s="398"/>
      <c r="BG48" s="398"/>
      <c r="BH48" s="398"/>
      <c r="BI48" s="399"/>
      <c r="BJ48" s="763"/>
      <c r="BK48" s="359"/>
      <c r="BL48" s="54"/>
      <c r="BM48" s="57"/>
      <c r="BN48" s="91"/>
      <c r="BO48" s="607"/>
      <c r="BP48" s="398"/>
      <c r="BQ48" s="398"/>
      <c r="BR48" s="398"/>
      <c r="BS48" s="398"/>
      <c r="BT48" s="398"/>
      <c r="BU48" s="398"/>
      <c r="BV48" s="398"/>
      <c r="BW48" s="398"/>
      <c r="BX48" s="398"/>
      <c r="BY48" s="398"/>
      <c r="BZ48" s="398"/>
      <c r="CA48" s="398"/>
      <c r="CB48" s="398"/>
      <c r="CC48" s="398"/>
      <c r="CD48" s="399"/>
      <c r="CE48" s="763"/>
      <c r="CF48" s="359"/>
    </row>
    <row r="49" spans="1:84" ht="15" customHeight="1">
      <c r="A49" s="58">
        <v>43191</v>
      </c>
      <c r="B49" s="59">
        <v>43191</v>
      </c>
      <c r="C49" s="92">
        <v>43191</v>
      </c>
      <c r="D49" s="60" t="s">
        <v>21</v>
      </c>
      <c r="E49" s="1233">
        <v>13715542</v>
      </c>
      <c r="F49" s="1233">
        <v>4023408</v>
      </c>
      <c r="G49" s="1233">
        <v>1933676</v>
      </c>
      <c r="H49" s="1233">
        <v>7758458</v>
      </c>
      <c r="I49" s="1233">
        <v>798466</v>
      </c>
      <c r="J49" s="1233">
        <v>6605910</v>
      </c>
      <c r="K49" s="1233">
        <v>354082</v>
      </c>
      <c r="L49" s="1233" t="s">
        <v>22</v>
      </c>
      <c r="M49" s="1233">
        <v>64074</v>
      </c>
      <c r="N49" s="1233">
        <v>5277</v>
      </c>
      <c r="O49" s="1233">
        <v>58206</v>
      </c>
      <c r="P49" s="1233">
        <v>591</v>
      </c>
      <c r="Q49" s="1233" t="s">
        <v>21</v>
      </c>
      <c r="R49" s="1233">
        <v>455</v>
      </c>
      <c r="S49" s="153">
        <v>136</v>
      </c>
      <c r="T49" s="764">
        <v>43191</v>
      </c>
      <c r="U49" s="401">
        <v>43191</v>
      </c>
      <c r="V49" s="58">
        <v>43191</v>
      </c>
      <c r="W49" s="59">
        <v>43191</v>
      </c>
      <c r="X49" s="92">
        <v>43191</v>
      </c>
      <c r="Y49" s="60" t="s">
        <v>22</v>
      </c>
      <c r="Z49" s="1233">
        <v>33290</v>
      </c>
      <c r="AA49" s="1233">
        <v>15270</v>
      </c>
      <c r="AB49" s="1233">
        <v>10973</v>
      </c>
      <c r="AC49" s="1233">
        <v>7047</v>
      </c>
      <c r="AD49" s="1233" t="s">
        <v>21</v>
      </c>
      <c r="AE49" s="1233">
        <v>5183</v>
      </c>
      <c r="AF49" s="1233">
        <v>1864</v>
      </c>
      <c r="AG49" s="1233" t="s">
        <v>22</v>
      </c>
      <c r="AH49" s="1233">
        <v>394957</v>
      </c>
      <c r="AI49" s="1233">
        <v>6537</v>
      </c>
      <c r="AJ49" s="1233">
        <v>125564</v>
      </c>
      <c r="AK49" s="1233">
        <v>262856</v>
      </c>
      <c r="AL49" s="1233">
        <v>227009</v>
      </c>
      <c r="AM49" s="1233">
        <v>35806</v>
      </c>
      <c r="AN49" s="153">
        <v>41</v>
      </c>
      <c r="AO49" s="764">
        <v>43191</v>
      </c>
      <c r="AP49" s="401">
        <v>43191</v>
      </c>
      <c r="AQ49" s="58">
        <v>43191</v>
      </c>
      <c r="AR49" s="59">
        <v>43191</v>
      </c>
      <c r="AS49" s="92">
        <v>43191</v>
      </c>
      <c r="AT49" s="60" t="s">
        <v>22</v>
      </c>
      <c r="AU49" s="1233">
        <v>893615</v>
      </c>
      <c r="AV49" s="1233">
        <v>371527</v>
      </c>
      <c r="AW49" s="1233">
        <v>522088</v>
      </c>
      <c r="AX49" s="1233" t="s">
        <v>21</v>
      </c>
      <c r="AY49" s="1233" t="s">
        <v>21</v>
      </c>
      <c r="AZ49" s="1233" t="s">
        <v>21</v>
      </c>
      <c r="BA49" s="1233" t="s">
        <v>21</v>
      </c>
      <c r="BB49" s="1233" t="s">
        <v>21</v>
      </c>
      <c r="BC49" s="1233">
        <v>251247</v>
      </c>
      <c r="BD49" s="1233">
        <v>251247</v>
      </c>
      <c r="BE49" s="1233" t="s">
        <v>21</v>
      </c>
      <c r="BF49" s="1233" t="s">
        <v>21</v>
      </c>
      <c r="BG49" s="1233" t="s">
        <v>21</v>
      </c>
      <c r="BH49" s="1233" t="s">
        <v>21</v>
      </c>
      <c r="BI49" s="153" t="s">
        <v>21</v>
      </c>
      <c r="BJ49" s="764">
        <v>43191</v>
      </c>
      <c r="BK49" s="401">
        <v>43191</v>
      </c>
      <c r="BL49" s="58">
        <v>43191</v>
      </c>
      <c r="BM49" s="59">
        <v>43191</v>
      </c>
      <c r="BN49" s="92">
        <v>43191</v>
      </c>
      <c r="BO49" s="60">
        <v>4083</v>
      </c>
      <c r="BP49" s="1233">
        <v>4083</v>
      </c>
      <c r="BQ49" s="1233">
        <v>3996</v>
      </c>
      <c r="BR49" s="1233" t="s">
        <v>21</v>
      </c>
      <c r="BS49" s="1233">
        <v>87</v>
      </c>
      <c r="BT49" s="1233" t="s">
        <v>22</v>
      </c>
      <c r="BU49" s="1233" t="s">
        <v>21</v>
      </c>
      <c r="BV49" s="1233">
        <v>87</v>
      </c>
      <c r="BW49" s="1233" t="s">
        <v>21</v>
      </c>
      <c r="BX49" s="1233" t="s">
        <v>21</v>
      </c>
      <c r="BY49" s="1233" t="s">
        <v>21</v>
      </c>
      <c r="BZ49" s="1233" t="s">
        <v>21</v>
      </c>
      <c r="CA49" s="1233" t="s">
        <v>21</v>
      </c>
      <c r="CB49" s="1233" t="s">
        <v>21</v>
      </c>
      <c r="CC49" s="1233" t="s">
        <v>21</v>
      </c>
      <c r="CD49" s="153" t="s">
        <v>21</v>
      </c>
      <c r="CE49" s="764">
        <v>43191</v>
      </c>
      <c r="CF49" s="401">
        <v>43191</v>
      </c>
    </row>
    <row r="50" spans="1:84" ht="15" customHeight="1">
      <c r="A50" s="61" t="s">
        <v>2160</v>
      </c>
      <c r="B50" s="62">
        <v>1</v>
      </c>
      <c r="C50" s="93" t="s">
        <v>2162</v>
      </c>
      <c r="D50" s="60" t="s">
        <v>21</v>
      </c>
      <c r="E50" s="1233">
        <v>12939873</v>
      </c>
      <c r="F50" s="1233">
        <v>3909353</v>
      </c>
      <c r="G50" s="1233">
        <v>1645708</v>
      </c>
      <c r="H50" s="1233">
        <v>7384812</v>
      </c>
      <c r="I50" s="1233">
        <v>819661</v>
      </c>
      <c r="J50" s="1233">
        <v>6227034</v>
      </c>
      <c r="K50" s="1233">
        <v>338117</v>
      </c>
      <c r="L50" s="1233" t="s">
        <v>22</v>
      </c>
      <c r="M50" s="1233">
        <v>58134</v>
      </c>
      <c r="N50" s="1233">
        <v>15700</v>
      </c>
      <c r="O50" s="1233">
        <v>41910</v>
      </c>
      <c r="P50" s="1233">
        <v>524</v>
      </c>
      <c r="Q50" s="1233" t="s">
        <v>21</v>
      </c>
      <c r="R50" s="1233">
        <v>438</v>
      </c>
      <c r="S50" s="153">
        <v>86</v>
      </c>
      <c r="T50" s="764">
        <v>43556</v>
      </c>
      <c r="U50" s="401">
        <v>43556</v>
      </c>
      <c r="V50" s="61" t="s">
        <v>2160</v>
      </c>
      <c r="W50" s="62">
        <v>1</v>
      </c>
      <c r="X50" s="93" t="s">
        <v>2162</v>
      </c>
      <c r="Y50" s="60" t="s">
        <v>22</v>
      </c>
      <c r="Z50" s="1233">
        <v>28068</v>
      </c>
      <c r="AA50" s="1233">
        <v>16742</v>
      </c>
      <c r="AB50" s="1233">
        <v>4534</v>
      </c>
      <c r="AC50" s="1233">
        <v>6792</v>
      </c>
      <c r="AD50" s="1233" t="s">
        <v>21</v>
      </c>
      <c r="AE50" s="1233">
        <v>4844</v>
      </c>
      <c r="AF50" s="1233">
        <v>1948</v>
      </c>
      <c r="AG50" s="1233" t="s">
        <v>22</v>
      </c>
      <c r="AH50" s="1233">
        <v>417274</v>
      </c>
      <c r="AI50" s="1233">
        <v>8645</v>
      </c>
      <c r="AJ50" s="1233">
        <v>131439</v>
      </c>
      <c r="AK50" s="1233">
        <v>277190</v>
      </c>
      <c r="AL50" s="1233">
        <v>229934</v>
      </c>
      <c r="AM50" s="1233">
        <v>47205</v>
      </c>
      <c r="AN50" s="153">
        <v>51</v>
      </c>
      <c r="AO50" s="764">
        <v>43556</v>
      </c>
      <c r="AP50" s="401">
        <v>43556</v>
      </c>
      <c r="AQ50" s="61" t="s">
        <v>2160</v>
      </c>
      <c r="AR50" s="62">
        <v>1</v>
      </c>
      <c r="AS50" s="93" t="s">
        <v>2162</v>
      </c>
      <c r="AT50" s="382" t="s">
        <v>22</v>
      </c>
      <c r="AU50" s="1233">
        <v>895218</v>
      </c>
      <c r="AV50" s="1233">
        <v>528531</v>
      </c>
      <c r="AW50" s="1233">
        <v>366687</v>
      </c>
      <c r="AX50" s="1233" t="s">
        <v>21</v>
      </c>
      <c r="AY50" s="1233" t="s">
        <v>21</v>
      </c>
      <c r="AZ50" s="1233" t="s">
        <v>21</v>
      </c>
      <c r="BA50" s="1233" t="s">
        <v>21</v>
      </c>
      <c r="BB50" s="1233" t="s">
        <v>21</v>
      </c>
      <c r="BC50" s="1233">
        <v>170828</v>
      </c>
      <c r="BD50" s="1233">
        <v>170828</v>
      </c>
      <c r="BE50" s="1233" t="s">
        <v>21</v>
      </c>
      <c r="BF50" s="1233" t="s">
        <v>21</v>
      </c>
      <c r="BG50" s="1233" t="s">
        <v>21</v>
      </c>
      <c r="BH50" s="1233" t="s">
        <v>21</v>
      </c>
      <c r="BI50" s="153" t="s">
        <v>21</v>
      </c>
      <c r="BJ50" s="764">
        <v>43556</v>
      </c>
      <c r="BK50" s="401">
        <v>43556</v>
      </c>
      <c r="BL50" s="61" t="s">
        <v>2160</v>
      </c>
      <c r="BM50" s="62">
        <v>1</v>
      </c>
      <c r="BN50" s="93" t="s">
        <v>2162</v>
      </c>
      <c r="BO50" s="60">
        <v>4179</v>
      </c>
      <c r="BP50" s="1233">
        <v>4179</v>
      </c>
      <c r="BQ50" s="1233">
        <v>4096</v>
      </c>
      <c r="BR50" s="1233" t="s">
        <v>21</v>
      </c>
      <c r="BS50" s="1233">
        <v>83</v>
      </c>
      <c r="BT50" s="1233" t="s">
        <v>22</v>
      </c>
      <c r="BU50" s="1233" t="s">
        <v>21</v>
      </c>
      <c r="BV50" s="1233">
        <v>83</v>
      </c>
      <c r="BW50" s="1233" t="s">
        <v>21</v>
      </c>
      <c r="BX50" s="1233" t="s">
        <v>21</v>
      </c>
      <c r="BY50" s="1233" t="s">
        <v>21</v>
      </c>
      <c r="BZ50" s="1233" t="s">
        <v>21</v>
      </c>
      <c r="CA50" s="1233" t="s">
        <v>21</v>
      </c>
      <c r="CB50" s="1233" t="s">
        <v>21</v>
      </c>
      <c r="CC50" s="1233" t="s">
        <v>21</v>
      </c>
      <c r="CD50" s="153" t="s">
        <v>21</v>
      </c>
      <c r="CE50" s="764">
        <v>43556</v>
      </c>
      <c r="CF50" s="401">
        <v>43556</v>
      </c>
    </row>
    <row r="51" spans="1:84" ht="7.5" customHeight="1">
      <c r="A51" s="61"/>
      <c r="B51" s="62"/>
      <c r="C51" s="93"/>
      <c r="D51" s="60"/>
      <c r="E51" s="1233"/>
      <c r="F51" s="1233"/>
      <c r="G51" s="1233"/>
      <c r="H51" s="1233"/>
      <c r="I51" s="1233"/>
      <c r="J51" s="1233"/>
      <c r="K51" s="1233"/>
      <c r="L51" s="1233"/>
      <c r="M51" s="1233"/>
      <c r="N51" s="1233"/>
      <c r="O51" s="1233"/>
      <c r="P51" s="1233"/>
      <c r="Q51" s="1233"/>
      <c r="R51" s="1233"/>
      <c r="S51" s="153"/>
      <c r="T51" s="763"/>
      <c r="U51" s="359"/>
      <c r="V51" s="61"/>
      <c r="W51" s="62"/>
      <c r="X51" s="93"/>
      <c r="Y51" s="60"/>
      <c r="Z51" s="1233"/>
      <c r="AA51" s="1233"/>
      <c r="AB51" s="1233"/>
      <c r="AC51" s="1233"/>
      <c r="AD51" s="1233"/>
      <c r="AE51" s="1233"/>
      <c r="AF51" s="1233"/>
      <c r="AG51" s="1233"/>
      <c r="AH51" s="1233"/>
      <c r="AI51" s="1233"/>
      <c r="AJ51" s="1233"/>
      <c r="AK51" s="1233"/>
      <c r="AL51" s="1233"/>
      <c r="AM51" s="1233"/>
      <c r="AN51" s="153"/>
      <c r="AO51" s="763"/>
      <c r="AP51" s="359"/>
      <c r="AQ51" s="61"/>
      <c r="AR51" s="62"/>
      <c r="AS51" s="93"/>
      <c r="AT51" s="382"/>
      <c r="AU51" s="1233"/>
      <c r="AV51" s="1233"/>
      <c r="AW51" s="1233"/>
      <c r="AX51" s="1233"/>
      <c r="AY51" s="1233"/>
      <c r="AZ51" s="1233"/>
      <c r="BA51" s="1233"/>
      <c r="BB51" s="1233"/>
      <c r="BC51" s="1233"/>
      <c r="BD51" s="1233"/>
      <c r="BE51" s="1233"/>
      <c r="BF51" s="1233"/>
      <c r="BG51" s="1233"/>
      <c r="BH51" s="1233"/>
      <c r="BI51" s="153"/>
      <c r="BJ51" s="763"/>
      <c r="BK51" s="359"/>
      <c r="BL51" s="61"/>
      <c r="BM51" s="62"/>
      <c r="BN51" s="93"/>
      <c r="BO51" s="60"/>
      <c r="BP51" s="1233"/>
      <c r="BQ51" s="1233"/>
      <c r="BR51" s="1233"/>
      <c r="BS51" s="1233"/>
      <c r="BT51" s="1233"/>
      <c r="BU51" s="1233"/>
      <c r="BV51" s="1233"/>
      <c r="BW51" s="1233"/>
      <c r="BX51" s="1233"/>
      <c r="BY51" s="1233"/>
      <c r="BZ51" s="1233"/>
      <c r="CA51" s="1233"/>
      <c r="CB51" s="1233"/>
      <c r="CC51" s="1233"/>
      <c r="CD51" s="153"/>
      <c r="CE51" s="763"/>
      <c r="CF51" s="359"/>
    </row>
    <row r="52" spans="1:84" ht="15" customHeight="1">
      <c r="A52" s="63">
        <v>2</v>
      </c>
      <c r="B52" s="64" t="s">
        <v>23</v>
      </c>
      <c r="C52" s="727" t="s">
        <v>162</v>
      </c>
      <c r="D52" s="60" t="s">
        <v>21</v>
      </c>
      <c r="E52" s="1233">
        <v>3156496</v>
      </c>
      <c r="F52" s="1233">
        <v>978742</v>
      </c>
      <c r="G52" s="1233">
        <v>340003</v>
      </c>
      <c r="H52" s="1233">
        <v>1837751</v>
      </c>
      <c r="I52" s="1233">
        <v>239667</v>
      </c>
      <c r="J52" s="1233">
        <v>1520496</v>
      </c>
      <c r="K52" s="1233">
        <v>77588</v>
      </c>
      <c r="L52" s="1233" t="s">
        <v>22</v>
      </c>
      <c r="M52" s="1233">
        <v>15330</v>
      </c>
      <c r="N52" s="1233">
        <v>9684</v>
      </c>
      <c r="O52" s="1233">
        <v>5497</v>
      </c>
      <c r="P52" s="1233">
        <v>149</v>
      </c>
      <c r="Q52" s="1233" t="s">
        <v>21</v>
      </c>
      <c r="R52" s="1233">
        <v>120</v>
      </c>
      <c r="S52" s="153">
        <v>29</v>
      </c>
      <c r="T52" s="765" t="s">
        <v>24</v>
      </c>
      <c r="U52" s="405" t="s">
        <v>2155</v>
      </c>
      <c r="V52" s="63">
        <v>2</v>
      </c>
      <c r="W52" s="64" t="s">
        <v>23</v>
      </c>
      <c r="X52" s="727" t="s">
        <v>162</v>
      </c>
      <c r="Y52" s="60" t="s">
        <v>22</v>
      </c>
      <c r="Z52" s="1233">
        <v>5623</v>
      </c>
      <c r="AA52" s="1233">
        <v>3365</v>
      </c>
      <c r="AB52" s="1233">
        <v>675</v>
      </c>
      <c r="AC52" s="1233">
        <v>1583</v>
      </c>
      <c r="AD52" s="1233" t="s">
        <v>21</v>
      </c>
      <c r="AE52" s="1233">
        <v>588</v>
      </c>
      <c r="AF52" s="1233">
        <v>995</v>
      </c>
      <c r="AG52" s="1233" t="s">
        <v>22</v>
      </c>
      <c r="AH52" s="1233">
        <v>107812</v>
      </c>
      <c r="AI52" s="1233">
        <v>2583</v>
      </c>
      <c r="AJ52" s="1233">
        <v>32659</v>
      </c>
      <c r="AK52" s="1233">
        <v>72570</v>
      </c>
      <c r="AL52" s="1233">
        <v>60891</v>
      </c>
      <c r="AM52" s="1233">
        <v>11678</v>
      </c>
      <c r="AN52" s="153">
        <v>1</v>
      </c>
      <c r="AO52" s="765" t="s">
        <v>24</v>
      </c>
      <c r="AP52" s="405" t="s">
        <v>2155</v>
      </c>
      <c r="AQ52" s="63">
        <v>2</v>
      </c>
      <c r="AR52" s="64" t="s">
        <v>23</v>
      </c>
      <c r="AS52" s="727" t="s">
        <v>162</v>
      </c>
      <c r="AT52" s="382" t="s">
        <v>22</v>
      </c>
      <c r="AU52" s="1233">
        <v>259683</v>
      </c>
      <c r="AV52" s="1233">
        <v>213750</v>
      </c>
      <c r="AW52" s="1233">
        <v>45933</v>
      </c>
      <c r="AX52" s="1233" t="s">
        <v>21</v>
      </c>
      <c r="AY52" s="1233" t="s">
        <v>21</v>
      </c>
      <c r="AZ52" s="1233" t="s">
        <v>21</v>
      </c>
      <c r="BA52" s="1233" t="s">
        <v>21</v>
      </c>
      <c r="BB52" s="1233" t="s">
        <v>21</v>
      </c>
      <c r="BC52" s="1233">
        <v>85352</v>
      </c>
      <c r="BD52" s="1233">
        <v>85352</v>
      </c>
      <c r="BE52" s="1233" t="s">
        <v>21</v>
      </c>
      <c r="BF52" s="1233" t="s">
        <v>21</v>
      </c>
      <c r="BG52" s="1233" t="s">
        <v>21</v>
      </c>
      <c r="BH52" s="1233" t="s">
        <v>21</v>
      </c>
      <c r="BI52" s="153" t="s">
        <v>21</v>
      </c>
      <c r="BJ52" s="765" t="s">
        <v>24</v>
      </c>
      <c r="BK52" s="405" t="s">
        <v>2155</v>
      </c>
      <c r="BL52" s="63">
        <v>2</v>
      </c>
      <c r="BM52" s="64" t="s">
        <v>23</v>
      </c>
      <c r="BN52" s="727" t="s">
        <v>162</v>
      </c>
      <c r="BO52" s="60">
        <v>1187</v>
      </c>
      <c r="BP52" s="1233">
        <v>1187</v>
      </c>
      <c r="BQ52" s="1233">
        <v>1162</v>
      </c>
      <c r="BR52" s="1233" t="s">
        <v>21</v>
      </c>
      <c r="BS52" s="1233">
        <v>25</v>
      </c>
      <c r="BT52" s="1233" t="s">
        <v>22</v>
      </c>
      <c r="BU52" s="1233" t="s">
        <v>21</v>
      </c>
      <c r="BV52" s="1233">
        <v>25</v>
      </c>
      <c r="BW52" s="1233" t="s">
        <v>21</v>
      </c>
      <c r="BX52" s="1233" t="s">
        <v>21</v>
      </c>
      <c r="BY52" s="1233" t="s">
        <v>21</v>
      </c>
      <c r="BZ52" s="1233" t="s">
        <v>21</v>
      </c>
      <c r="CA52" s="1233" t="s">
        <v>21</v>
      </c>
      <c r="CB52" s="1233" t="s">
        <v>21</v>
      </c>
      <c r="CC52" s="1233" t="s">
        <v>21</v>
      </c>
      <c r="CD52" s="153" t="s">
        <v>21</v>
      </c>
      <c r="CE52" s="765" t="s">
        <v>24</v>
      </c>
      <c r="CF52" s="405" t="s">
        <v>2155</v>
      </c>
    </row>
    <row r="53" spans="1:84" ht="15" customHeight="1">
      <c r="A53" s="65" t="s">
        <v>25</v>
      </c>
      <c r="B53" s="66" t="s">
        <v>25</v>
      </c>
      <c r="C53" s="727" t="s">
        <v>163</v>
      </c>
      <c r="D53" s="60" t="s">
        <v>21</v>
      </c>
      <c r="E53" s="1233">
        <v>2876974</v>
      </c>
      <c r="F53" s="1233">
        <v>986709</v>
      </c>
      <c r="G53" s="1233">
        <v>357638</v>
      </c>
      <c r="H53" s="1233">
        <v>1532627</v>
      </c>
      <c r="I53" s="1233">
        <v>205714</v>
      </c>
      <c r="J53" s="1233">
        <v>1256885</v>
      </c>
      <c r="K53" s="1233">
        <v>70028</v>
      </c>
      <c r="L53" s="1233" t="s">
        <v>22</v>
      </c>
      <c r="M53" s="1233">
        <v>131624</v>
      </c>
      <c r="N53" s="1233">
        <v>14801</v>
      </c>
      <c r="O53" s="1233">
        <v>116661</v>
      </c>
      <c r="P53" s="1233">
        <v>162</v>
      </c>
      <c r="Q53" s="1233" t="s">
        <v>21</v>
      </c>
      <c r="R53" s="1233">
        <v>146</v>
      </c>
      <c r="S53" s="153">
        <v>16</v>
      </c>
      <c r="T53" s="765" t="s">
        <v>26</v>
      </c>
      <c r="U53" s="405" t="s">
        <v>25</v>
      </c>
      <c r="V53" s="65" t="s">
        <v>25</v>
      </c>
      <c r="W53" s="66" t="s">
        <v>25</v>
      </c>
      <c r="X53" s="727" t="s">
        <v>163</v>
      </c>
      <c r="Y53" s="60" t="s">
        <v>22</v>
      </c>
      <c r="Z53" s="1233">
        <v>12997</v>
      </c>
      <c r="AA53" s="1233">
        <v>6719</v>
      </c>
      <c r="AB53" s="1233">
        <v>1061</v>
      </c>
      <c r="AC53" s="1233">
        <v>5217</v>
      </c>
      <c r="AD53" s="1233" t="s">
        <v>21</v>
      </c>
      <c r="AE53" s="1233">
        <v>3472</v>
      </c>
      <c r="AF53" s="1233">
        <v>1745</v>
      </c>
      <c r="AG53" s="1233" t="s">
        <v>22</v>
      </c>
      <c r="AH53" s="1233">
        <v>90733</v>
      </c>
      <c r="AI53" s="1233">
        <v>1943</v>
      </c>
      <c r="AJ53" s="1233">
        <v>26689</v>
      </c>
      <c r="AK53" s="1233">
        <v>62101</v>
      </c>
      <c r="AL53" s="1233">
        <v>50855</v>
      </c>
      <c r="AM53" s="1233">
        <v>11244</v>
      </c>
      <c r="AN53" s="153">
        <v>2</v>
      </c>
      <c r="AO53" s="765" t="s">
        <v>26</v>
      </c>
      <c r="AP53" s="405" t="s">
        <v>25</v>
      </c>
      <c r="AQ53" s="65" t="s">
        <v>25</v>
      </c>
      <c r="AR53" s="66" t="s">
        <v>25</v>
      </c>
      <c r="AS53" s="727" t="s">
        <v>163</v>
      </c>
      <c r="AT53" s="382" t="s">
        <v>22</v>
      </c>
      <c r="AU53" s="1233">
        <v>136222</v>
      </c>
      <c r="AV53" s="1233">
        <v>136222</v>
      </c>
      <c r="AW53" s="1233" t="s">
        <v>21</v>
      </c>
      <c r="AX53" s="1233" t="s">
        <v>21</v>
      </c>
      <c r="AY53" s="1233" t="s">
        <v>21</v>
      </c>
      <c r="AZ53" s="1233" t="s">
        <v>21</v>
      </c>
      <c r="BA53" s="1233" t="s">
        <v>21</v>
      </c>
      <c r="BB53" s="1233" t="s">
        <v>21</v>
      </c>
      <c r="BC53" s="1233">
        <v>94851</v>
      </c>
      <c r="BD53" s="1233">
        <v>94851</v>
      </c>
      <c r="BE53" s="1233" t="s">
        <v>21</v>
      </c>
      <c r="BF53" s="1233" t="s">
        <v>21</v>
      </c>
      <c r="BG53" s="1233" t="s">
        <v>21</v>
      </c>
      <c r="BH53" s="1233" t="s">
        <v>21</v>
      </c>
      <c r="BI53" s="153" t="s">
        <v>21</v>
      </c>
      <c r="BJ53" s="765" t="s">
        <v>26</v>
      </c>
      <c r="BK53" s="405" t="s">
        <v>25</v>
      </c>
      <c r="BL53" s="65" t="s">
        <v>25</v>
      </c>
      <c r="BM53" s="66" t="s">
        <v>25</v>
      </c>
      <c r="BN53" s="727" t="s">
        <v>163</v>
      </c>
      <c r="BO53" s="60">
        <v>986</v>
      </c>
      <c r="BP53" s="1233">
        <v>986</v>
      </c>
      <c r="BQ53" s="1233">
        <v>964</v>
      </c>
      <c r="BR53" s="1233" t="s">
        <v>21</v>
      </c>
      <c r="BS53" s="1233">
        <v>22</v>
      </c>
      <c r="BT53" s="1233" t="s">
        <v>22</v>
      </c>
      <c r="BU53" s="1233" t="s">
        <v>21</v>
      </c>
      <c r="BV53" s="1233">
        <v>22</v>
      </c>
      <c r="BW53" s="1233" t="s">
        <v>21</v>
      </c>
      <c r="BX53" s="1233" t="s">
        <v>21</v>
      </c>
      <c r="BY53" s="1233" t="s">
        <v>21</v>
      </c>
      <c r="BZ53" s="1233" t="s">
        <v>21</v>
      </c>
      <c r="CA53" s="1233" t="s">
        <v>21</v>
      </c>
      <c r="CB53" s="1233" t="s">
        <v>21</v>
      </c>
      <c r="CC53" s="1233" t="s">
        <v>21</v>
      </c>
      <c r="CD53" s="153" t="s">
        <v>21</v>
      </c>
      <c r="CE53" s="765" t="s">
        <v>26</v>
      </c>
      <c r="CF53" s="405" t="s">
        <v>25</v>
      </c>
    </row>
    <row r="54" spans="1:84" ht="15" customHeight="1">
      <c r="A54" s="65" t="s">
        <v>25</v>
      </c>
      <c r="B54" s="66" t="s">
        <v>25</v>
      </c>
      <c r="C54" s="727" t="s">
        <v>2152</v>
      </c>
      <c r="D54" s="60" t="s">
        <v>21</v>
      </c>
      <c r="E54" s="1233">
        <v>2749145</v>
      </c>
      <c r="F54" s="1233">
        <v>908148</v>
      </c>
      <c r="G54" s="1233">
        <v>327461</v>
      </c>
      <c r="H54" s="1233">
        <v>1513536</v>
      </c>
      <c r="I54" s="1233">
        <v>140873</v>
      </c>
      <c r="J54" s="1233">
        <v>1299747</v>
      </c>
      <c r="K54" s="1233">
        <v>72916</v>
      </c>
      <c r="L54" s="1233" t="s">
        <v>22</v>
      </c>
      <c r="M54" s="1233">
        <v>62780</v>
      </c>
      <c r="N54" s="1233">
        <v>6919</v>
      </c>
      <c r="O54" s="1233">
        <v>55754</v>
      </c>
      <c r="P54" s="1233">
        <v>107</v>
      </c>
      <c r="Q54" s="1233" t="s">
        <v>21</v>
      </c>
      <c r="R54" s="1233">
        <v>81</v>
      </c>
      <c r="S54" s="153">
        <v>26</v>
      </c>
      <c r="T54" s="765" t="s">
        <v>27</v>
      </c>
      <c r="U54" s="405" t="s">
        <v>25</v>
      </c>
      <c r="V54" s="65" t="s">
        <v>25</v>
      </c>
      <c r="W54" s="66" t="s">
        <v>25</v>
      </c>
      <c r="X54" s="727" t="s">
        <v>2152</v>
      </c>
      <c r="Y54" s="60" t="s">
        <v>22</v>
      </c>
      <c r="Z54" s="1233">
        <v>16489</v>
      </c>
      <c r="AA54" s="1233">
        <v>7153</v>
      </c>
      <c r="AB54" s="1233">
        <v>4335</v>
      </c>
      <c r="AC54" s="1233">
        <v>5001</v>
      </c>
      <c r="AD54" s="1233" t="s">
        <v>21</v>
      </c>
      <c r="AE54" s="1233">
        <v>4004</v>
      </c>
      <c r="AF54" s="1233">
        <v>997</v>
      </c>
      <c r="AG54" s="1233" t="s">
        <v>22</v>
      </c>
      <c r="AH54" s="1233">
        <v>73519</v>
      </c>
      <c r="AI54" s="1233">
        <v>1478</v>
      </c>
      <c r="AJ54" s="1233">
        <v>16895</v>
      </c>
      <c r="AK54" s="1233">
        <v>55146</v>
      </c>
      <c r="AL54" s="1233">
        <v>44835</v>
      </c>
      <c r="AM54" s="1233">
        <v>10307</v>
      </c>
      <c r="AN54" s="153">
        <v>4</v>
      </c>
      <c r="AO54" s="765" t="s">
        <v>27</v>
      </c>
      <c r="AP54" s="405" t="s">
        <v>25</v>
      </c>
      <c r="AQ54" s="65" t="s">
        <v>25</v>
      </c>
      <c r="AR54" s="66" t="s">
        <v>25</v>
      </c>
      <c r="AS54" s="727" t="s">
        <v>2152</v>
      </c>
      <c r="AT54" s="382" t="s">
        <v>22</v>
      </c>
      <c r="AU54" s="1233">
        <v>34479</v>
      </c>
      <c r="AV54" s="1233">
        <v>34479</v>
      </c>
      <c r="AW54" s="1233" t="s">
        <v>21</v>
      </c>
      <c r="AX54" s="1233" t="s">
        <v>21</v>
      </c>
      <c r="AY54" s="1233" t="s">
        <v>21</v>
      </c>
      <c r="AZ54" s="1233" t="s">
        <v>21</v>
      </c>
      <c r="BA54" s="1233" t="s">
        <v>21</v>
      </c>
      <c r="BB54" s="1233" t="s">
        <v>21</v>
      </c>
      <c r="BC54" s="1233">
        <v>73034</v>
      </c>
      <c r="BD54" s="1233">
        <v>73034</v>
      </c>
      <c r="BE54" s="1233" t="s">
        <v>21</v>
      </c>
      <c r="BF54" s="1233" t="s">
        <v>21</v>
      </c>
      <c r="BG54" s="1233" t="s">
        <v>21</v>
      </c>
      <c r="BH54" s="1233" t="s">
        <v>21</v>
      </c>
      <c r="BI54" s="153" t="s">
        <v>21</v>
      </c>
      <c r="BJ54" s="765" t="s">
        <v>27</v>
      </c>
      <c r="BK54" s="405" t="s">
        <v>25</v>
      </c>
      <c r="BL54" s="65" t="s">
        <v>25</v>
      </c>
      <c r="BM54" s="66" t="s">
        <v>25</v>
      </c>
      <c r="BN54" s="727" t="s">
        <v>2152</v>
      </c>
      <c r="BO54" s="60">
        <v>851</v>
      </c>
      <c r="BP54" s="1233">
        <v>851</v>
      </c>
      <c r="BQ54" s="1233">
        <v>836</v>
      </c>
      <c r="BR54" s="1233" t="s">
        <v>21</v>
      </c>
      <c r="BS54" s="1233">
        <v>15</v>
      </c>
      <c r="BT54" s="1233" t="s">
        <v>22</v>
      </c>
      <c r="BU54" s="1233" t="s">
        <v>21</v>
      </c>
      <c r="BV54" s="1233">
        <v>15</v>
      </c>
      <c r="BW54" s="1233" t="s">
        <v>21</v>
      </c>
      <c r="BX54" s="1233" t="s">
        <v>21</v>
      </c>
      <c r="BY54" s="1233" t="s">
        <v>21</v>
      </c>
      <c r="BZ54" s="1233" t="s">
        <v>21</v>
      </c>
      <c r="CA54" s="1233" t="s">
        <v>21</v>
      </c>
      <c r="CB54" s="1233" t="s">
        <v>21</v>
      </c>
      <c r="CC54" s="1233" t="s">
        <v>21</v>
      </c>
      <c r="CD54" s="153" t="s">
        <v>21</v>
      </c>
      <c r="CE54" s="765" t="s">
        <v>27</v>
      </c>
      <c r="CF54" s="405" t="s">
        <v>25</v>
      </c>
    </row>
    <row r="55" spans="1:84" ht="15" customHeight="1">
      <c r="A55" s="65" t="s">
        <v>25</v>
      </c>
      <c r="B55" s="66" t="s">
        <v>25</v>
      </c>
      <c r="C55" s="727" t="s">
        <v>164</v>
      </c>
      <c r="D55" s="60" t="s">
        <v>21</v>
      </c>
      <c r="E55" s="1233">
        <v>2811954</v>
      </c>
      <c r="F55" s="1233">
        <v>840860</v>
      </c>
      <c r="G55" s="1233">
        <v>349563</v>
      </c>
      <c r="H55" s="1233">
        <v>1621531</v>
      </c>
      <c r="I55" s="1233">
        <v>184671</v>
      </c>
      <c r="J55" s="1233">
        <v>1339392</v>
      </c>
      <c r="K55" s="1233">
        <v>97468</v>
      </c>
      <c r="L55" s="1233" t="s">
        <v>22</v>
      </c>
      <c r="M55" s="1233">
        <v>12160</v>
      </c>
      <c r="N55" s="1233">
        <v>1358</v>
      </c>
      <c r="O55" s="1233">
        <v>9862</v>
      </c>
      <c r="P55" s="1233">
        <v>940</v>
      </c>
      <c r="Q55" s="1233" t="s">
        <v>21</v>
      </c>
      <c r="R55" s="1233">
        <v>922</v>
      </c>
      <c r="S55" s="153">
        <v>18</v>
      </c>
      <c r="T55" s="765" t="s">
        <v>28</v>
      </c>
      <c r="U55" s="405" t="s">
        <v>25</v>
      </c>
      <c r="V55" s="65" t="s">
        <v>25</v>
      </c>
      <c r="W55" s="66" t="s">
        <v>25</v>
      </c>
      <c r="X55" s="727" t="s">
        <v>164</v>
      </c>
      <c r="Y55" s="60" t="s">
        <v>22</v>
      </c>
      <c r="Z55" s="1233">
        <v>12628</v>
      </c>
      <c r="AA55" s="1233">
        <v>5737</v>
      </c>
      <c r="AB55" s="1233">
        <v>3199</v>
      </c>
      <c r="AC55" s="1233">
        <v>3692</v>
      </c>
      <c r="AD55" s="1233" t="s">
        <v>21</v>
      </c>
      <c r="AE55" s="1233">
        <v>2537</v>
      </c>
      <c r="AF55" s="1233">
        <v>1155</v>
      </c>
      <c r="AG55" s="1233" t="s">
        <v>22</v>
      </c>
      <c r="AH55" s="1233">
        <v>70147</v>
      </c>
      <c r="AI55" s="1233">
        <v>2722</v>
      </c>
      <c r="AJ55" s="1233">
        <v>16167</v>
      </c>
      <c r="AK55" s="1233">
        <v>51258</v>
      </c>
      <c r="AL55" s="1233">
        <v>40836</v>
      </c>
      <c r="AM55" s="1233">
        <v>10420</v>
      </c>
      <c r="AN55" s="153">
        <v>2</v>
      </c>
      <c r="AO55" s="765" t="s">
        <v>28</v>
      </c>
      <c r="AP55" s="405" t="s">
        <v>25</v>
      </c>
      <c r="AQ55" s="65" t="s">
        <v>25</v>
      </c>
      <c r="AR55" s="66" t="s">
        <v>25</v>
      </c>
      <c r="AS55" s="727" t="s">
        <v>164</v>
      </c>
      <c r="AT55" s="382" t="s">
        <v>22</v>
      </c>
      <c r="AU55" s="1233">
        <v>47978</v>
      </c>
      <c r="AV55" s="1233">
        <v>5768</v>
      </c>
      <c r="AW55" s="1233">
        <v>42210</v>
      </c>
      <c r="AX55" s="1233" t="s">
        <v>21</v>
      </c>
      <c r="AY55" s="1233" t="s">
        <v>21</v>
      </c>
      <c r="AZ55" s="1233" t="s">
        <v>21</v>
      </c>
      <c r="BA55" s="1233" t="s">
        <v>21</v>
      </c>
      <c r="BB55" s="1233" t="s">
        <v>21</v>
      </c>
      <c r="BC55" s="1233">
        <v>75551</v>
      </c>
      <c r="BD55" s="1233">
        <v>75551</v>
      </c>
      <c r="BE55" s="1233" t="s">
        <v>21</v>
      </c>
      <c r="BF55" s="1233" t="s">
        <v>21</v>
      </c>
      <c r="BG55" s="1233" t="s">
        <v>21</v>
      </c>
      <c r="BH55" s="1233" t="s">
        <v>21</v>
      </c>
      <c r="BI55" s="153" t="s">
        <v>21</v>
      </c>
      <c r="BJ55" s="765" t="s">
        <v>28</v>
      </c>
      <c r="BK55" s="405" t="s">
        <v>25</v>
      </c>
      <c r="BL55" s="65" t="s">
        <v>25</v>
      </c>
      <c r="BM55" s="66" t="s">
        <v>25</v>
      </c>
      <c r="BN55" s="727" t="s">
        <v>164</v>
      </c>
      <c r="BO55" s="60">
        <v>1030</v>
      </c>
      <c r="BP55" s="1233">
        <v>1030</v>
      </c>
      <c r="BQ55" s="1233">
        <v>1000</v>
      </c>
      <c r="BR55" s="1233" t="s">
        <v>21</v>
      </c>
      <c r="BS55" s="1233">
        <v>30</v>
      </c>
      <c r="BT55" s="1233" t="s">
        <v>22</v>
      </c>
      <c r="BU55" s="1233" t="s">
        <v>21</v>
      </c>
      <c r="BV55" s="1233">
        <v>30</v>
      </c>
      <c r="BW55" s="1233" t="s">
        <v>21</v>
      </c>
      <c r="BX55" s="1233" t="s">
        <v>21</v>
      </c>
      <c r="BY55" s="1233" t="s">
        <v>21</v>
      </c>
      <c r="BZ55" s="1233" t="s">
        <v>21</v>
      </c>
      <c r="CA55" s="1233" t="s">
        <v>21</v>
      </c>
      <c r="CB55" s="1233" t="s">
        <v>21</v>
      </c>
      <c r="CC55" s="1233" t="s">
        <v>21</v>
      </c>
      <c r="CD55" s="153" t="s">
        <v>21</v>
      </c>
      <c r="CE55" s="765" t="s">
        <v>28</v>
      </c>
      <c r="CF55" s="405" t="s">
        <v>25</v>
      </c>
    </row>
    <row r="56" spans="1:84" ht="7.5" customHeight="1">
      <c r="A56" s="68"/>
      <c r="B56" s="69"/>
      <c r="C56" s="94"/>
      <c r="D56" s="60"/>
      <c r="E56" s="1233"/>
      <c r="F56" s="1233"/>
      <c r="G56" s="1233"/>
      <c r="H56" s="1233"/>
      <c r="I56" s="1233"/>
      <c r="J56" s="1233"/>
      <c r="K56" s="1233"/>
      <c r="L56" s="1233"/>
      <c r="M56" s="1233"/>
      <c r="N56" s="1233"/>
      <c r="O56" s="1233"/>
      <c r="P56" s="1233"/>
      <c r="Q56" s="1233"/>
      <c r="R56" s="1233"/>
      <c r="S56" s="153"/>
      <c r="T56" s="766"/>
      <c r="U56" s="360"/>
      <c r="V56" s="68"/>
      <c r="W56" s="69"/>
      <c r="X56" s="94"/>
      <c r="Y56" s="60"/>
      <c r="Z56" s="1233"/>
      <c r="AA56" s="1233"/>
      <c r="AB56" s="1233"/>
      <c r="AC56" s="1233"/>
      <c r="AD56" s="1233"/>
      <c r="AE56" s="1233"/>
      <c r="AF56" s="1233"/>
      <c r="AG56" s="1233"/>
      <c r="AH56" s="1233"/>
      <c r="AI56" s="1233"/>
      <c r="AJ56" s="1233"/>
      <c r="AK56" s="1233"/>
      <c r="AL56" s="1233"/>
      <c r="AM56" s="1233"/>
      <c r="AN56" s="153"/>
      <c r="AO56" s="766"/>
      <c r="AP56" s="360"/>
      <c r="AQ56" s="68"/>
      <c r="AR56" s="69"/>
      <c r="AS56" s="94"/>
      <c r="AT56" s="382"/>
      <c r="AU56" s="1233"/>
      <c r="AV56" s="1233"/>
      <c r="AW56" s="1233"/>
      <c r="AX56" s="1233"/>
      <c r="AY56" s="1233"/>
      <c r="AZ56" s="1233"/>
      <c r="BA56" s="1233"/>
      <c r="BB56" s="1233"/>
      <c r="BC56" s="1233"/>
      <c r="BD56" s="1233"/>
      <c r="BE56" s="1233"/>
      <c r="BF56" s="1233"/>
      <c r="BG56" s="1233"/>
      <c r="BH56" s="1233"/>
      <c r="BI56" s="153"/>
      <c r="BJ56" s="766"/>
      <c r="BK56" s="360"/>
      <c r="BL56" s="68"/>
      <c r="BM56" s="69"/>
      <c r="BN56" s="94"/>
      <c r="BO56" s="60"/>
      <c r="BP56" s="1233"/>
      <c r="BQ56" s="1233"/>
      <c r="BR56" s="1233"/>
      <c r="BS56" s="1233"/>
      <c r="BT56" s="1233"/>
      <c r="BU56" s="1233"/>
      <c r="BV56" s="1233"/>
      <c r="BW56" s="1233"/>
      <c r="BX56" s="1233"/>
      <c r="BY56" s="1233"/>
      <c r="BZ56" s="1233"/>
      <c r="CA56" s="1233"/>
      <c r="CB56" s="1233"/>
      <c r="CC56" s="1233"/>
      <c r="CD56" s="153"/>
      <c r="CE56" s="766"/>
      <c r="CF56" s="360"/>
    </row>
    <row r="57" spans="1:84" ht="15" customHeight="1">
      <c r="A57" s="65" t="s">
        <v>2153</v>
      </c>
      <c r="B57" s="66" t="s">
        <v>23</v>
      </c>
      <c r="C57" s="1237" t="s">
        <v>2163</v>
      </c>
      <c r="D57" s="60" t="s">
        <v>21</v>
      </c>
      <c r="E57" s="1233">
        <v>1139997</v>
      </c>
      <c r="F57" s="1233">
        <v>333169</v>
      </c>
      <c r="G57" s="1233">
        <v>157086</v>
      </c>
      <c r="H57" s="1233">
        <v>649743</v>
      </c>
      <c r="I57" s="1233">
        <v>78730</v>
      </c>
      <c r="J57" s="1233">
        <v>543903</v>
      </c>
      <c r="K57" s="1233">
        <v>27110</v>
      </c>
      <c r="L57" s="1233" t="s">
        <v>22</v>
      </c>
      <c r="M57" s="1233">
        <v>1719</v>
      </c>
      <c r="N57" s="1233">
        <v>966</v>
      </c>
      <c r="O57" s="1233">
        <v>707</v>
      </c>
      <c r="P57" s="1233">
        <v>46</v>
      </c>
      <c r="Q57" s="1233" t="s">
        <v>21</v>
      </c>
      <c r="R57" s="1233">
        <v>42</v>
      </c>
      <c r="S57" s="153">
        <v>4</v>
      </c>
      <c r="T57" s="765" t="s">
        <v>29</v>
      </c>
      <c r="U57" s="405" t="s">
        <v>2155</v>
      </c>
      <c r="V57" s="65" t="s">
        <v>2153</v>
      </c>
      <c r="W57" s="66" t="s">
        <v>23</v>
      </c>
      <c r="X57" s="1237" t="s">
        <v>2163</v>
      </c>
      <c r="Y57" s="60" t="s">
        <v>22</v>
      </c>
      <c r="Z57" s="1233">
        <v>1855</v>
      </c>
      <c r="AA57" s="1233">
        <v>1230</v>
      </c>
      <c r="AB57" s="1233">
        <v>179</v>
      </c>
      <c r="AC57" s="1233">
        <v>446</v>
      </c>
      <c r="AD57" s="1233" t="s">
        <v>21</v>
      </c>
      <c r="AE57" s="1233">
        <v>387</v>
      </c>
      <c r="AF57" s="1233">
        <v>59</v>
      </c>
      <c r="AG57" s="1233" t="s">
        <v>22</v>
      </c>
      <c r="AH57" s="1233">
        <v>37329</v>
      </c>
      <c r="AI57" s="1233">
        <v>956</v>
      </c>
      <c r="AJ57" s="1233">
        <v>12334</v>
      </c>
      <c r="AK57" s="1233">
        <v>24039</v>
      </c>
      <c r="AL57" s="1233">
        <v>19354</v>
      </c>
      <c r="AM57" s="1233">
        <v>4685</v>
      </c>
      <c r="AN57" s="153" t="s">
        <v>21</v>
      </c>
      <c r="AO57" s="765" t="s">
        <v>29</v>
      </c>
      <c r="AP57" s="405" t="s">
        <v>2155</v>
      </c>
      <c r="AQ57" s="65" t="s">
        <v>2153</v>
      </c>
      <c r="AR57" s="66" t="s">
        <v>23</v>
      </c>
      <c r="AS57" s="1237" t="s">
        <v>2163</v>
      </c>
      <c r="AT57" s="382" t="s">
        <v>22</v>
      </c>
      <c r="AU57" s="1233">
        <v>118026</v>
      </c>
      <c r="AV57" s="1233">
        <v>72347</v>
      </c>
      <c r="AW57" s="1233">
        <v>45679</v>
      </c>
      <c r="AX57" s="1233" t="s">
        <v>21</v>
      </c>
      <c r="AY57" s="1233" t="s">
        <v>21</v>
      </c>
      <c r="AZ57" s="1233" t="s">
        <v>21</v>
      </c>
      <c r="BA57" s="1233" t="s">
        <v>21</v>
      </c>
      <c r="BB57" s="1233" t="s">
        <v>21</v>
      </c>
      <c r="BC57" s="1233">
        <v>22445</v>
      </c>
      <c r="BD57" s="1233">
        <v>22445</v>
      </c>
      <c r="BE57" s="1233" t="s">
        <v>21</v>
      </c>
      <c r="BF57" s="1233" t="s">
        <v>21</v>
      </c>
      <c r="BG57" s="1233" t="s">
        <v>21</v>
      </c>
      <c r="BH57" s="1233" t="s">
        <v>21</v>
      </c>
      <c r="BI57" s="153" t="s">
        <v>21</v>
      </c>
      <c r="BJ57" s="765" t="s">
        <v>29</v>
      </c>
      <c r="BK57" s="405" t="s">
        <v>2155</v>
      </c>
      <c r="BL57" s="65" t="s">
        <v>2153</v>
      </c>
      <c r="BM57" s="66" t="s">
        <v>23</v>
      </c>
      <c r="BN57" s="1237" t="s">
        <v>2163</v>
      </c>
      <c r="BO57" s="60">
        <v>418</v>
      </c>
      <c r="BP57" s="1233">
        <v>418</v>
      </c>
      <c r="BQ57" s="1233">
        <v>414</v>
      </c>
      <c r="BR57" s="1233" t="s">
        <v>21</v>
      </c>
      <c r="BS57" s="1233">
        <v>4</v>
      </c>
      <c r="BT57" s="1233" t="s">
        <v>22</v>
      </c>
      <c r="BU57" s="1233" t="s">
        <v>21</v>
      </c>
      <c r="BV57" s="1233">
        <v>4</v>
      </c>
      <c r="BW57" s="1233" t="s">
        <v>21</v>
      </c>
      <c r="BX57" s="1233" t="s">
        <v>21</v>
      </c>
      <c r="BY57" s="1233" t="s">
        <v>21</v>
      </c>
      <c r="BZ57" s="1233" t="s">
        <v>21</v>
      </c>
      <c r="CA57" s="1233" t="s">
        <v>21</v>
      </c>
      <c r="CB57" s="1233" t="s">
        <v>21</v>
      </c>
      <c r="CC57" s="1233" t="s">
        <v>21</v>
      </c>
      <c r="CD57" s="153" t="s">
        <v>21</v>
      </c>
      <c r="CE57" s="765" t="s">
        <v>29</v>
      </c>
      <c r="CF57" s="405" t="s">
        <v>2155</v>
      </c>
    </row>
    <row r="58" spans="1:84" ht="15" customHeight="1">
      <c r="A58" s="63" t="s">
        <v>25</v>
      </c>
      <c r="B58" s="64" t="s">
        <v>25</v>
      </c>
      <c r="C58" s="1238" t="s">
        <v>165</v>
      </c>
      <c r="D58" s="60" t="s">
        <v>21</v>
      </c>
      <c r="E58" s="1233">
        <v>977905</v>
      </c>
      <c r="F58" s="1233">
        <v>309094</v>
      </c>
      <c r="G58" s="1233">
        <v>92224</v>
      </c>
      <c r="H58" s="1233">
        <v>576588</v>
      </c>
      <c r="I58" s="1233">
        <v>74409</v>
      </c>
      <c r="J58" s="1233">
        <v>478948</v>
      </c>
      <c r="K58" s="1233">
        <v>23230</v>
      </c>
      <c r="L58" s="1233" t="s">
        <v>22</v>
      </c>
      <c r="M58" s="1233">
        <v>4281</v>
      </c>
      <c r="N58" s="1233">
        <v>2511</v>
      </c>
      <c r="O58" s="1233">
        <v>1707</v>
      </c>
      <c r="P58" s="1233">
        <v>63</v>
      </c>
      <c r="Q58" s="1233" t="s">
        <v>21</v>
      </c>
      <c r="R58" s="1233">
        <v>40</v>
      </c>
      <c r="S58" s="153">
        <v>23</v>
      </c>
      <c r="T58" s="765" t="s">
        <v>30</v>
      </c>
      <c r="U58" s="405" t="s">
        <v>25</v>
      </c>
      <c r="V58" s="63" t="s">
        <v>25</v>
      </c>
      <c r="W58" s="64" t="s">
        <v>25</v>
      </c>
      <c r="X58" s="1238" t="s">
        <v>165</v>
      </c>
      <c r="Y58" s="60" t="s">
        <v>22</v>
      </c>
      <c r="Z58" s="1233">
        <v>2043</v>
      </c>
      <c r="AA58" s="1233">
        <v>1163</v>
      </c>
      <c r="AB58" s="1233">
        <v>314</v>
      </c>
      <c r="AC58" s="1233">
        <v>566</v>
      </c>
      <c r="AD58" s="1233" t="s">
        <v>21</v>
      </c>
      <c r="AE58" s="1233">
        <v>99</v>
      </c>
      <c r="AF58" s="1233">
        <v>467</v>
      </c>
      <c r="AG58" s="1233" t="s">
        <v>22</v>
      </c>
      <c r="AH58" s="1233">
        <v>31987</v>
      </c>
      <c r="AI58" s="1233">
        <v>744</v>
      </c>
      <c r="AJ58" s="1233">
        <v>10115</v>
      </c>
      <c r="AK58" s="1233">
        <v>21128</v>
      </c>
      <c r="AL58" s="1233">
        <v>16606</v>
      </c>
      <c r="AM58" s="1233">
        <v>4521</v>
      </c>
      <c r="AN58" s="153">
        <v>1</v>
      </c>
      <c r="AO58" s="765" t="s">
        <v>30</v>
      </c>
      <c r="AP58" s="405" t="s">
        <v>25</v>
      </c>
      <c r="AQ58" s="63" t="s">
        <v>25</v>
      </c>
      <c r="AR58" s="64" t="s">
        <v>25</v>
      </c>
      <c r="AS58" s="1238" t="s">
        <v>165</v>
      </c>
      <c r="AT58" s="382" t="s">
        <v>22</v>
      </c>
      <c r="AU58" s="1233">
        <v>71968</v>
      </c>
      <c r="AV58" s="1233">
        <v>71714</v>
      </c>
      <c r="AW58" s="1233">
        <v>254</v>
      </c>
      <c r="AX58" s="1233" t="s">
        <v>21</v>
      </c>
      <c r="AY58" s="1233" t="s">
        <v>21</v>
      </c>
      <c r="AZ58" s="1233" t="s">
        <v>21</v>
      </c>
      <c r="BA58" s="1233" t="s">
        <v>21</v>
      </c>
      <c r="BB58" s="1233" t="s">
        <v>21</v>
      </c>
      <c r="BC58" s="1233">
        <v>32770</v>
      </c>
      <c r="BD58" s="1233">
        <v>32770</v>
      </c>
      <c r="BE58" s="1233" t="s">
        <v>21</v>
      </c>
      <c r="BF58" s="1233" t="s">
        <v>21</v>
      </c>
      <c r="BG58" s="1233" t="s">
        <v>21</v>
      </c>
      <c r="BH58" s="1233" t="s">
        <v>21</v>
      </c>
      <c r="BI58" s="153" t="s">
        <v>21</v>
      </c>
      <c r="BJ58" s="765" t="s">
        <v>30</v>
      </c>
      <c r="BK58" s="405" t="s">
        <v>25</v>
      </c>
      <c r="BL58" s="63" t="s">
        <v>25</v>
      </c>
      <c r="BM58" s="64" t="s">
        <v>25</v>
      </c>
      <c r="BN58" s="1238" t="s">
        <v>165</v>
      </c>
      <c r="BO58" s="60">
        <v>362</v>
      </c>
      <c r="BP58" s="1233">
        <v>362</v>
      </c>
      <c r="BQ58" s="1233">
        <v>350</v>
      </c>
      <c r="BR58" s="1233" t="s">
        <v>21</v>
      </c>
      <c r="BS58" s="1233">
        <v>12</v>
      </c>
      <c r="BT58" s="1233" t="s">
        <v>22</v>
      </c>
      <c r="BU58" s="1233" t="s">
        <v>21</v>
      </c>
      <c r="BV58" s="1233">
        <v>12</v>
      </c>
      <c r="BW58" s="1233" t="s">
        <v>21</v>
      </c>
      <c r="BX58" s="1233" t="s">
        <v>21</v>
      </c>
      <c r="BY58" s="1233" t="s">
        <v>21</v>
      </c>
      <c r="BZ58" s="1233" t="s">
        <v>21</v>
      </c>
      <c r="CA58" s="1233" t="s">
        <v>21</v>
      </c>
      <c r="CB58" s="1233" t="s">
        <v>21</v>
      </c>
      <c r="CC58" s="1233" t="s">
        <v>21</v>
      </c>
      <c r="CD58" s="153" t="s">
        <v>21</v>
      </c>
      <c r="CE58" s="765" t="s">
        <v>30</v>
      </c>
      <c r="CF58" s="405" t="s">
        <v>25</v>
      </c>
    </row>
    <row r="59" spans="1:84" ht="15" customHeight="1">
      <c r="A59" s="63" t="s">
        <v>25</v>
      </c>
      <c r="B59" s="64" t="s">
        <v>25</v>
      </c>
      <c r="C59" s="1238" t="s">
        <v>166</v>
      </c>
      <c r="D59" s="60" t="s">
        <v>21</v>
      </c>
      <c r="E59" s="1233">
        <v>1038593</v>
      </c>
      <c r="F59" s="1233">
        <v>336479</v>
      </c>
      <c r="G59" s="1233">
        <v>90693</v>
      </c>
      <c r="H59" s="1233">
        <v>611421</v>
      </c>
      <c r="I59" s="1233">
        <v>86528</v>
      </c>
      <c r="J59" s="1233">
        <v>497645</v>
      </c>
      <c r="K59" s="1233">
        <v>27247</v>
      </c>
      <c r="L59" s="1233" t="s">
        <v>22</v>
      </c>
      <c r="M59" s="1233">
        <v>9330</v>
      </c>
      <c r="N59" s="1233">
        <v>6207</v>
      </c>
      <c r="O59" s="1233">
        <v>3083</v>
      </c>
      <c r="P59" s="1233">
        <v>40</v>
      </c>
      <c r="Q59" s="1233" t="s">
        <v>21</v>
      </c>
      <c r="R59" s="1233">
        <v>38</v>
      </c>
      <c r="S59" s="153">
        <v>2</v>
      </c>
      <c r="T59" s="765" t="s">
        <v>31</v>
      </c>
      <c r="U59" s="405" t="s">
        <v>25</v>
      </c>
      <c r="V59" s="63" t="s">
        <v>25</v>
      </c>
      <c r="W59" s="64" t="s">
        <v>25</v>
      </c>
      <c r="X59" s="1238" t="s">
        <v>166</v>
      </c>
      <c r="Y59" s="60" t="s">
        <v>22</v>
      </c>
      <c r="Z59" s="1233">
        <v>1725</v>
      </c>
      <c r="AA59" s="1233">
        <v>972</v>
      </c>
      <c r="AB59" s="1233">
        <v>182</v>
      </c>
      <c r="AC59" s="1233">
        <v>571</v>
      </c>
      <c r="AD59" s="1233" t="s">
        <v>21</v>
      </c>
      <c r="AE59" s="1233">
        <v>102</v>
      </c>
      <c r="AF59" s="1233">
        <v>469</v>
      </c>
      <c r="AG59" s="1233" t="s">
        <v>22</v>
      </c>
      <c r="AH59" s="1233">
        <v>38496</v>
      </c>
      <c r="AI59" s="1233">
        <v>883</v>
      </c>
      <c r="AJ59" s="1233">
        <v>10210</v>
      </c>
      <c r="AK59" s="1233">
        <v>27403</v>
      </c>
      <c r="AL59" s="1233">
        <v>24931</v>
      </c>
      <c r="AM59" s="1233">
        <v>2472</v>
      </c>
      <c r="AN59" s="153" t="s">
        <v>21</v>
      </c>
      <c r="AO59" s="765" t="s">
        <v>31</v>
      </c>
      <c r="AP59" s="405" t="s">
        <v>25</v>
      </c>
      <c r="AQ59" s="63" t="s">
        <v>25</v>
      </c>
      <c r="AR59" s="64" t="s">
        <v>25</v>
      </c>
      <c r="AS59" s="1238" t="s">
        <v>166</v>
      </c>
      <c r="AT59" s="382" t="s">
        <v>22</v>
      </c>
      <c r="AU59" s="1233">
        <v>69689</v>
      </c>
      <c r="AV59" s="1233">
        <v>69689</v>
      </c>
      <c r="AW59" s="1233" t="s">
        <v>21</v>
      </c>
      <c r="AX59" s="1233" t="s">
        <v>21</v>
      </c>
      <c r="AY59" s="1233" t="s">
        <v>21</v>
      </c>
      <c r="AZ59" s="1233" t="s">
        <v>21</v>
      </c>
      <c r="BA59" s="1233" t="s">
        <v>21</v>
      </c>
      <c r="BB59" s="1233" t="s">
        <v>21</v>
      </c>
      <c r="BC59" s="1233">
        <v>30137</v>
      </c>
      <c r="BD59" s="1233">
        <v>30137</v>
      </c>
      <c r="BE59" s="1233" t="s">
        <v>21</v>
      </c>
      <c r="BF59" s="1233" t="s">
        <v>21</v>
      </c>
      <c r="BG59" s="1233" t="s">
        <v>21</v>
      </c>
      <c r="BH59" s="1233" t="s">
        <v>21</v>
      </c>
      <c r="BI59" s="153" t="s">
        <v>21</v>
      </c>
      <c r="BJ59" s="765" t="s">
        <v>31</v>
      </c>
      <c r="BK59" s="405" t="s">
        <v>25</v>
      </c>
      <c r="BL59" s="63" t="s">
        <v>25</v>
      </c>
      <c r="BM59" s="64" t="s">
        <v>25</v>
      </c>
      <c r="BN59" s="1238" t="s">
        <v>166</v>
      </c>
      <c r="BO59" s="60">
        <v>407</v>
      </c>
      <c r="BP59" s="1233">
        <v>407</v>
      </c>
      <c r="BQ59" s="1233">
        <v>398</v>
      </c>
      <c r="BR59" s="1233" t="s">
        <v>21</v>
      </c>
      <c r="BS59" s="1233">
        <v>9</v>
      </c>
      <c r="BT59" s="1233" t="s">
        <v>22</v>
      </c>
      <c r="BU59" s="1233" t="s">
        <v>21</v>
      </c>
      <c r="BV59" s="1233">
        <v>9</v>
      </c>
      <c r="BW59" s="1233" t="s">
        <v>21</v>
      </c>
      <c r="BX59" s="1233" t="s">
        <v>21</v>
      </c>
      <c r="BY59" s="1233" t="s">
        <v>21</v>
      </c>
      <c r="BZ59" s="1233" t="s">
        <v>21</v>
      </c>
      <c r="CA59" s="1233" t="s">
        <v>21</v>
      </c>
      <c r="CB59" s="1233" t="s">
        <v>21</v>
      </c>
      <c r="CC59" s="1233" t="s">
        <v>21</v>
      </c>
      <c r="CD59" s="153" t="s">
        <v>21</v>
      </c>
      <c r="CE59" s="765" t="s">
        <v>31</v>
      </c>
      <c r="CF59" s="405" t="s">
        <v>25</v>
      </c>
    </row>
    <row r="60" spans="1:84" ht="15" customHeight="1">
      <c r="A60" s="63" t="s">
        <v>25</v>
      </c>
      <c r="B60" s="64" t="s">
        <v>25</v>
      </c>
      <c r="C60" s="1238" t="s">
        <v>167</v>
      </c>
      <c r="D60" s="60" t="s">
        <v>21</v>
      </c>
      <c r="E60" s="1233">
        <v>1024816</v>
      </c>
      <c r="F60" s="1233">
        <v>350350</v>
      </c>
      <c r="G60" s="1233">
        <v>109093</v>
      </c>
      <c r="H60" s="1233">
        <v>565373</v>
      </c>
      <c r="I60" s="1233">
        <v>70831</v>
      </c>
      <c r="J60" s="1233">
        <v>469781</v>
      </c>
      <c r="K60" s="1233">
        <v>24762</v>
      </c>
      <c r="L60" s="1233" t="s">
        <v>22</v>
      </c>
      <c r="M60" s="1233">
        <v>31350</v>
      </c>
      <c r="N60" s="1233">
        <v>8039</v>
      </c>
      <c r="O60" s="1233">
        <v>23233</v>
      </c>
      <c r="P60" s="1233">
        <v>78</v>
      </c>
      <c r="Q60" s="1233" t="s">
        <v>21</v>
      </c>
      <c r="R60" s="1233">
        <v>75</v>
      </c>
      <c r="S60" s="153">
        <v>3</v>
      </c>
      <c r="T60" s="765" t="s">
        <v>32</v>
      </c>
      <c r="U60" s="405" t="s">
        <v>25</v>
      </c>
      <c r="V60" s="63" t="s">
        <v>25</v>
      </c>
      <c r="W60" s="64" t="s">
        <v>25</v>
      </c>
      <c r="X60" s="1238" t="s">
        <v>167</v>
      </c>
      <c r="Y60" s="60" t="s">
        <v>22</v>
      </c>
      <c r="Z60" s="1233">
        <v>2022</v>
      </c>
      <c r="AA60" s="1233">
        <v>890</v>
      </c>
      <c r="AB60" s="1233">
        <v>173</v>
      </c>
      <c r="AC60" s="1233">
        <v>959</v>
      </c>
      <c r="AD60" s="1233" t="s">
        <v>21</v>
      </c>
      <c r="AE60" s="1233">
        <v>100</v>
      </c>
      <c r="AF60" s="1233">
        <v>859</v>
      </c>
      <c r="AG60" s="1233" t="s">
        <v>22</v>
      </c>
      <c r="AH60" s="1233">
        <v>33291</v>
      </c>
      <c r="AI60" s="1233">
        <v>666</v>
      </c>
      <c r="AJ60" s="1233">
        <v>9026</v>
      </c>
      <c r="AK60" s="1233">
        <v>23599</v>
      </c>
      <c r="AL60" s="1233">
        <v>19812</v>
      </c>
      <c r="AM60" s="1233">
        <v>3786</v>
      </c>
      <c r="AN60" s="153">
        <v>1</v>
      </c>
      <c r="AO60" s="765" t="s">
        <v>32</v>
      </c>
      <c r="AP60" s="405" t="s">
        <v>25</v>
      </c>
      <c r="AQ60" s="63" t="s">
        <v>25</v>
      </c>
      <c r="AR60" s="64" t="s">
        <v>25</v>
      </c>
      <c r="AS60" s="1238" t="s">
        <v>167</v>
      </c>
      <c r="AT60" s="382" t="s">
        <v>22</v>
      </c>
      <c r="AU60" s="1233">
        <v>49600</v>
      </c>
      <c r="AV60" s="1233">
        <v>49600</v>
      </c>
      <c r="AW60" s="1233" t="s">
        <v>21</v>
      </c>
      <c r="AX60" s="1233" t="s">
        <v>21</v>
      </c>
      <c r="AY60" s="1233" t="s">
        <v>21</v>
      </c>
      <c r="AZ60" s="1233" t="s">
        <v>21</v>
      </c>
      <c r="BA60" s="1233" t="s">
        <v>21</v>
      </c>
      <c r="BB60" s="1233" t="s">
        <v>21</v>
      </c>
      <c r="BC60" s="1233">
        <v>28310</v>
      </c>
      <c r="BD60" s="1233">
        <v>28310</v>
      </c>
      <c r="BE60" s="1233" t="s">
        <v>21</v>
      </c>
      <c r="BF60" s="1233" t="s">
        <v>21</v>
      </c>
      <c r="BG60" s="1233" t="s">
        <v>21</v>
      </c>
      <c r="BH60" s="1233" t="s">
        <v>21</v>
      </c>
      <c r="BI60" s="153" t="s">
        <v>21</v>
      </c>
      <c r="BJ60" s="765" t="s">
        <v>32</v>
      </c>
      <c r="BK60" s="405" t="s">
        <v>25</v>
      </c>
      <c r="BL60" s="63" t="s">
        <v>25</v>
      </c>
      <c r="BM60" s="64" t="s">
        <v>25</v>
      </c>
      <c r="BN60" s="1238" t="s">
        <v>167</v>
      </c>
      <c r="BO60" s="60">
        <v>368</v>
      </c>
      <c r="BP60" s="1233">
        <v>368</v>
      </c>
      <c r="BQ60" s="1233">
        <v>364</v>
      </c>
      <c r="BR60" s="1233" t="s">
        <v>21</v>
      </c>
      <c r="BS60" s="1233">
        <v>4</v>
      </c>
      <c r="BT60" s="1233" t="s">
        <v>22</v>
      </c>
      <c r="BU60" s="1233" t="s">
        <v>21</v>
      </c>
      <c r="BV60" s="1233">
        <v>4</v>
      </c>
      <c r="BW60" s="1233" t="s">
        <v>21</v>
      </c>
      <c r="BX60" s="1233" t="s">
        <v>21</v>
      </c>
      <c r="BY60" s="1233" t="s">
        <v>21</v>
      </c>
      <c r="BZ60" s="1233" t="s">
        <v>21</v>
      </c>
      <c r="CA60" s="1233" t="s">
        <v>21</v>
      </c>
      <c r="CB60" s="1233" t="s">
        <v>21</v>
      </c>
      <c r="CC60" s="1233" t="s">
        <v>21</v>
      </c>
      <c r="CD60" s="153" t="s">
        <v>21</v>
      </c>
      <c r="CE60" s="765" t="s">
        <v>32</v>
      </c>
      <c r="CF60" s="405" t="s">
        <v>25</v>
      </c>
    </row>
    <row r="61" spans="1:84" ht="15" customHeight="1">
      <c r="A61" s="63" t="s">
        <v>25</v>
      </c>
      <c r="B61" s="64" t="s">
        <v>25</v>
      </c>
      <c r="C61" s="1238" t="s">
        <v>2154</v>
      </c>
      <c r="D61" s="60" t="s">
        <v>21</v>
      </c>
      <c r="E61" s="1233">
        <v>979860</v>
      </c>
      <c r="F61" s="1233">
        <v>343993</v>
      </c>
      <c r="G61" s="1233">
        <v>132011</v>
      </c>
      <c r="H61" s="1233">
        <v>503855</v>
      </c>
      <c r="I61" s="1233">
        <v>67108</v>
      </c>
      <c r="J61" s="1233">
        <v>411381</v>
      </c>
      <c r="K61" s="1233">
        <v>25367</v>
      </c>
      <c r="L61" s="1233" t="s">
        <v>22</v>
      </c>
      <c r="M61" s="1233">
        <v>51503</v>
      </c>
      <c r="N61" s="1233">
        <v>2109</v>
      </c>
      <c r="O61" s="1233">
        <v>49355</v>
      </c>
      <c r="P61" s="1233">
        <v>39</v>
      </c>
      <c r="Q61" s="1233" t="s">
        <v>21</v>
      </c>
      <c r="R61" s="1233">
        <v>30</v>
      </c>
      <c r="S61" s="153">
        <v>9</v>
      </c>
      <c r="T61" s="765" t="s">
        <v>33</v>
      </c>
      <c r="U61" s="405" t="s">
        <v>25</v>
      </c>
      <c r="V61" s="63" t="s">
        <v>25</v>
      </c>
      <c r="W61" s="64" t="s">
        <v>25</v>
      </c>
      <c r="X61" s="1238" t="s">
        <v>2154</v>
      </c>
      <c r="Y61" s="60" t="s">
        <v>22</v>
      </c>
      <c r="Z61" s="1233">
        <v>3882</v>
      </c>
      <c r="AA61" s="1233">
        <v>2661</v>
      </c>
      <c r="AB61" s="1233">
        <v>712</v>
      </c>
      <c r="AC61" s="1233">
        <v>509</v>
      </c>
      <c r="AD61" s="1233" t="s">
        <v>21</v>
      </c>
      <c r="AE61" s="1233">
        <v>80</v>
      </c>
      <c r="AF61" s="1233">
        <v>429</v>
      </c>
      <c r="AG61" s="1233" t="s">
        <v>22</v>
      </c>
      <c r="AH61" s="1233">
        <v>29572</v>
      </c>
      <c r="AI61" s="1233">
        <v>643</v>
      </c>
      <c r="AJ61" s="1233">
        <v>8759</v>
      </c>
      <c r="AK61" s="1233">
        <v>20170</v>
      </c>
      <c r="AL61" s="1233">
        <v>16405</v>
      </c>
      <c r="AM61" s="1233">
        <v>3765</v>
      </c>
      <c r="AN61" s="153" t="s">
        <v>21</v>
      </c>
      <c r="AO61" s="765" t="s">
        <v>33</v>
      </c>
      <c r="AP61" s="405" t="s">
        <v>25</v>
      </c>
      <c r="AQ61" s="63" t="s">
        <v>25</v>
      </c>
      <c r="AR61" s="64" t="s">
        <v>25</v>
      </c>
      <c r="AS61" s="1238" t="s">
        <v>2154</v>
      </c>
      <c r="AT61" s="382" t="s">
        <v>22</v>
      </c>
      <c r="AU61" s="1233">
        <v>52966</v>
      </c>
      <c r="AV61" s="1233">
        <v>52966</v>
      </c>
      <c r="AW61" s="1233" t="s">
        <v>21</v>
      </c>
      <c r="AX61" s="1233" t="s">
        <v>21</v>
      </c>
      <c r="AY61" s="1233" t="s">
        <v>21</v>
      </c>
      <c r="AZ61" s="1233" t="s">
        <v>21</v>
      </c>
      <c r="BA61" s="1233" t="s">
        <v>21</v>
      </c>
      <c r="BB61" s="1233" t="s">
        <v>21</v>
      </c>
      <c r="BC61" s="1233">
        <v>33252</v>
      </c>
      <c r="BD61" s="1233">
        <v>33252</v>
      </c>
      <c r="BE61" s="1233" t="s">
        <v>21</v>
      </c>
      <c r="BF61" s="1233" t="s">
        <v>21</v>
      </c>
      <c r="BG61" s="1233" t="s">
        <v>21</v>
      </c>
      <c r="BH61" s="1233" t="s">
        <v>21</v>
      </c>
      <c r="BI61" s="153" t="s">
        <v>21</v>
      </c>
      <c r="BJ61" s="765" t="s">
        <v>33</v>
      </c>
      <c r="BK61" s="405" t="s">
        <v>25</v>
      </c>
      <c r="BL61" s="63" t="s">
        <v>25</v>
      </c>
      <c r="BM61" s="64" t="s">
        <v>25</v>
      </c>
      <c r="BN61" s="1238" t="s">
        <v>2154</v>
      </c>
      <c r="BO61" s="60">
        <v>301</v>
      </c>
      <c r="BP61" s="1233">
        <v>301</v>
      </c>
      <c r="BQ61" s="1233">
        <v>292</v>
      </c>
      <c r="BR61" s="1233" t="s">
        <v>21</v>
      </c>
      <c r="BS61" s="1233">
        <v>9</v>
      </c>
      <c r="BT61" s="1233" t="s">
        <v>22</v>
      </c>
      <c r="BU61" s="1233" t="s">
        <v>21</v>
      </c>
      <c r="BV61" s="1233">
        <v>9</v>
      </c>
      <c r="BW61" s="1233" t="s">
        <v>21</v>
      </c>
      <c r="BX61" s="1233" t="s">
        <v>21</v>
      </c>
      <c r="BY61" s="1233" t="s">
        <v>21</v>
      </c>
      <c r="BZ61" s="1233" t="s">
        <v>21</v>
      </c>
      <c r="CA61" s="1233" t="s">
        <v>21</v>
      </c>
      <c r="CB61" s="1233" t="s">
        <v>21</v>
      </c>
      <c r="CC61" s="1233" t="s">
        <v>21</v>
      </c>
      <c r="CD61" s="153" t="s">
        <v>21</v>
      </c>
      <c r="CE61" s="765" t="s">
        <v>33</v>
      </c>
      <c r="CF61" s="405" t="s">
        <v>25</v>
      </c>
    </row>
    <row r="62" spans="1:84" ht="15" customHeight="1">
      <c r="A62" s="63" t="s">
        <v>25</v>
      </c>
      <c r="B62" s="64" t="s">
        <v>25</v>
      </c>
      <c r="C62" s="1238" t="s">
        <v>168</v>
      </c>
      <c r="D62" s="60" t="s">
        <v>21</v>
      </c>
      <c r="E62" s="1233">
        <v>872298</v>
      </c>
      <c r="F62" s="1233">
        <v>292366</v>
      </c>
      <c r="G62" s="1233">
        <v>116534</v>
      </c>
      <c r="H62" s="1233">
        <v>463398</v>
      </c>
      <c r="I62" s="1233">
        <v>67775</v>
      </c>
      <c r="J62" s="1233">
        <v>375723</v>
      </c>
      <c r="K62" s="1233">
        <v>19900</v>
      </c>
      <c r="L62" s="1233" t="s">
        <v>22</v>
      </c>
      <c r="M62" s="1233">
        <v>48771</v>
      </c>
      <c r="N62" s="1233">
        <v>4653</v>
      </c>
      <c r="O62" s="1233">
        <v>44073</v>
      </c>
      <c r="P62" s="1233">
        <v>45</v>
      </c>
      <c r="Q62" s="1233" t="s">
        <v>21</v>
      </c>
      <c r="R62" s="1233">
        <v>41</v>
      </c>
      <c r="S62" s="153">
        <v>4</v>
      </c>
      <c r="T62" s="765" t="s">
        <v>34</v>
      </c>
      <c r="U62" s="405" t="s">
        <v>25</v>
      </c>
      <c r="V62" s="63" t="s">
        <v>25</v>
      </c>
      <c r="W62" s="64" t="s">
        <v>25</v>
      </c>
      <c r="X62" s="1238" t="s">
        <v>168</v>
      </c>
      <c r="Y62" s="60" t="s">
        <v>22</v>
      </c>
      <c r="Z62" s="1233">
        <v>7093</v>
      </c>
      <c r="AA62" s="1233">
        <v>3168</v>
      </c>
      <c r="AB62" s="1233">
        <v>176</v>
      </c>
      <c r="AC62" s="1233">
        <v>3749</v>
      </c>
      <c r="AD62" s="1233" t="s">
        <v>21</v>
      </c>
      <c r="AE62" s="1233">
        <v>3292</v>
      </c>
      <c r="AF62" s="1233">
        <v>457</v>
      </c>
      <c r="AG62" s="1233" t="s">
        <v>22</v>
      </c>
      <c r="AH62" s="1233">
        <v>27870</v>
      </c>
      <c r="AI62" s="1233">
        <v>634</v>
      </c>
      <c r="AJ62" s="1233">
        <v>8904</v>
      </c>
      <c r="AK62" s="1233">
        <v>18332</v>
      </c>
      <c r="AL62" s="1233">
        <v>14638</v>
      </c>
      <c r="AM62" s="1233">
        <v>3693</v>
      </c>
      <c r="AN62" s="153">
        <v>1</v>
      </c>
      <c r="AO62" s="765" t="s">
        <v>34</v>
      </c>
      <c r="AP62" s="405" t="s">
        <v>25</v>
      </c>
      <c r="AQ62" s="63" t="s">
        <v>25</v>
      </c>
      <c r="AR62" s="64" t="s">
        <v>25</v>
      </c>
      <c r="AS62" s="1238" t="s">
        <v>168</v>
      </c>
      <c r="AT62" s="382" t="s">
        <v>22</v>
      </c>
      <c r="AU62" s="1233">
        <v>33656</v>
      </c>
      <c r="AV62" s="1233">
        <v>33656</v>
      </c>
      <c r="AW62" s="1233" t="s">
        <v>21</v>
      </c>
      <c r="AX62" s="1233" t="s">
        <v>21</v>
      </c>
      <c r="AY62" s="1233" t="s">
        <v>21</v>
      </c>
      <c r="AZ62" s="1233" t="s">
        <v>21</v>
      </c>
      <c r="BA62" s="1233" t="s">
        <v>21</v>
      </c>
      <c r="BB62" s="1233" t="s">
        <v>21</v>
      </c>
      <c r="BC62" s="1233">
        <v>33289</v>
      </c>
      <c r="BD62" s="1233">
        <v>33289</v>
      </c>
      <c r="BE62" s="1233" t="s">
        <v>21</v>
      </c>
      <c r="BF62" s="1233" t="s">
        <v>21</v>
      </c>
      <c r="BG62" s="1233" t="s">
        <v>21</v>
      </c>
      <c r="BH62" s="1233" t="s">
        <v>21</v>
      </c>
      <c r="BI62" s="153" t="s">
        <v>21</v>
      </c>
      <c r="BJ62" s="765" t="s">
        <v>34</v>
      </c>
      <c r="BK62" s="405" t="s">
        <v>25</v>
      </c>
      <c r="BL62" s="63" t="s">
        <v>25</v>
      </c>
      <c r="BM62" s="64" t="s">
        <v>25</v>
      </c>
      <c r="BN62" s="1238" t="s">
        <v>168</v>
      </c>
      <c r="BO62" s="60">
        <v>317</v>
      </c>
      <c r="BP62" s="1233">
        <v>317</v>
      </c>
      <c r="BQ62" s="1233">
        <v>308</v>
      </c>
      <c r="BR62" s="1233" t="s">
        <v>21</v>
      </c>
      <c r="BS62" s="1233">
        <v>9</v>
      </c>
      <c r="BT62" s="1233" t="s">
        <v>22</v>
      </c>
      <c r="BU62" s="1233" t="s">
        <v>21</v>
      </c>
      <c r="BV62" s="1233">
        <v>9</v>
      </c>
      <c r="BW62" s="1233" t="s">
        <v>21</v>
      </c>
      <c r="BX62" s="1233" t="s">
        <v>21</v>
      </c>
      <c r="BY62" s="1233" t="s">
        <v>21</v>
      </c>
      <c r="BZ62" s="1233" t="s">
        <v>21</v>
      </c>
      <c r="CA62" s="1233" t="s">
        <v>21</v>
      </c>
      <c r="CB62" s="1233" t="s">
        <v>21</v>
      </c>
      <c r="CC62" s="1233" t="s">
        <v>21</v>
      </c>
      <c r="CD62" s="153" t="s">
        <v>21</v>
      </c>
      <c r="CE62" s="765" t="s">
        <v>34</v>
      </c>
      <c r="CF62" s="405" t="s">
        <v>25</v>
      </c>
    </row>
    <row r="63" spans="1:84" ht="15" customHeight="1">
      <c r="A63" s="63" t="s">
        <v>25</v>
      </c>
      <c r="B63" s="64" t="s">
        <v>25</v>
      </c>
      <c r="C63" s="1238" t="s">
        <v>169</v>
      </c>
      <c r="D63" s="60" t="s">
        <v>21</v>
      </c>
      <c r="E63" s="1233">
        <v>938669</v>
      </c>
      <c r="F63" s="1233">
        <v>320406</v>
      </c>
      <c r="G63" s="1233">
        <v>124579</v>
      </c>
      <c r="H63" s="1233">
        <v>493683</v>
      </c>
      <c r="I63" s="1233">
        <v>46452</v>
      </c>
      <c r="J63" s="1233">
        <v>426346</v>
      </c>
      <c r="K63" s="1233">
        <v>20886</v>
      </c>
      <c r="L63" s="1233" t="s">
        <v>22</v>
      </c>
      <c r="M63" s="1233">
        <v>47834</v>
      </c>
      <c r="N63" s="1233">
        <v>1736</v>
      </c>
      <c r="O63" s="1233">
        <v>46039</v>
      </c>
      <c r="P63" s="1233">
        <v>59</v>
      </c>
      <c r="Q63" s="1233" t="s">
        <v>21</v>
      </c>
      <c r="R63" s="1233">
        <v>52</v>
      </c>
      <c r="S63" s="153">
        <v>7</v>
      </c>
      <c r="T63" s="765" t="s">
        <v>35</v>
      </c>
      <c r="U63" s="405" t="s">
        <v>25</v>
      </c>
      <c r="V63" s="63" t="s">
        <v>25</v>
      </c>
      <c r="W63" s="64" t="s">
        <v>25</v>
      </c>
      <c r="X63" s="1238" t="s">
        <v>169</v>
      </c>
      <c r="Y63" s="60" t="s">
        <v>22</v>
      </c>
      <c r="Z63" s="1233">
        <v>6467</v>
      </c>
      <c r="AA63" s="1233">
        <v>4202</v>
      </c>
      <c r="AB63" s="1233">
        <v>114</v>
      </c>
      <c r="AC63" s="1233">
        <v>2151</v>
      </c>
      <c r="AD63" s="1233" t="s">
        <v>21</v>
      </c>
      <c r="AE63" s="1233">
        <v>2035</v>
      </c>
      <c r="AF63" s="1233">
        <v>116</v>
      </c>
      <c r="AG63" s="1233" t="s">
        <v>22</v>
      </c>
      <c r="AH63" s="1233">
        <v>26346</v>
      </c>
      <c r="AI63" s="1233">
        <v>643</v>
      </c>
      <c r="AJ63" s="1233">
        <v>8109</v>
      </c>
      <c r="AK63" s="1233">
        <v>17594</v>
      </c>
      <c r="AL63" s="1233">
        <v>14683</v>
      </c>
      <c r="AM63" s="1233">
        <v>2909</v>
      </c>
      <c r="AN63" s="153">
        <v>2</v>
      </c>
      <c r="AO63" s="765" t="s">
        <v>35</v>
      </c>
      <c r="AP63" s="405" t="s">
        <v>25</v>
      </c>
      <c r="AQ63" s="63" t="s">
        <v>25</v>
      </c>
      <c r="AR63" s="64" t="s">
        <v>25</v>
      </c>
      <c r="AS63" s="1238" t="s">
        <v>169</v>
      </c>
      <c r="AT63" s="382" t="s">
        <v>22</v>
      </c>
      <c r="AU63" s="1233">
        <v>25220</v>
      </c>
      <c r="AV63" s="1233">
        <v>25220</v>
      </c>
      <c r="AW63" s="1233" t="s">
        <v>21</v>
      </c>
      <c r="AX63" s="1233" t="s">
        <v>21</v>
      </c>
      <c r="AY63" s="1233" t="s">
        <v>21</v>
      </c>
      <c r="AZ63" s="1233" t="s">
        <v>21</v>
      </c>
      <c r="BA63" s="1233" t="s">
        <v>21</v>
      </c>
      <c r="BB63" s="1233" t="s">
        <v>21</v>
      </c>
      <c r="BC63" s="1233">
        <v>34341</v>
      </c>
      <c r="BD63" s="1233">
        <v>34341</v>
      </c>
      <c r="BE63" s="1233" t="s">
        <v>21</v>
      </c>
      <c r="BF63" s="1233" t="s">
        <v>21</v>
      </c>
      <c r="BG63" s="1233" t="s">
        <v>21</v>
      </c>
      <c r="BH63" s="1233" t="s">
        <v>21</v>
      </c>
      <c r="BI63" s="153" t="s">
        <v>21</v>
      </c>
      <c r="BJ63" s="765" t="s">
        <v>35</v>
      </c>
      <c r="BK63" s="405" t="s">
        <v>25</v>
      </c>
      <c r="BL63" s="63" t="s">
        <v>25</v>
      </c>
      <c r="BM63" s="64" t="s">
        <v>25</v>
      </c>
      <c r="BN63" s="1238" t="s">
        <v>169</v>
      </c>
      <c r="BO63" s="60">
        <v>301</v>
      </c>
      <c r="BP63" s="1233">
        <v>301</v>
      </c>
      <c r="BQ63" s="1233">
        <v>300</v>
      </c>
      <c r="BR63" s="1233" t="s">
        <v>21</v>
      </c>
      <c r="BS63" s="1233">
        <v>1</v>
      </c>
      <c r="BT63" s="1233" t="s">
        <v>22</v>
      </c>
      <c r="BU63" s="1233" t="s">
        <v>21</v>
      </c>
      <c r="BV63" s="1233">
        <v>1</v>
      </c>
      <c r="BW63" s="1233" t="s">
        <v>21</v>
      </c>
      <c r="BX63" s="1233" t="s">
        <v>21</v>
      </c>
      <c r="BY63" s="1233" t="s">
        <v>21</v>
      </c>
      <c r="BZ63" s="1233" t="s">
        <v>21</v>
      </c>
      <c r="CA63" s="1233" t="s">
        <v>21</v>
      </c>
      <c r="CB63" s="1233" t="s">
        <v>21</v>
      </c>
      <c r="CC63" s="1233" t="s">
        <v>21</v>
      </c>
      <c r="CD63" s="153" t="s">
        <v>21</v>
      </c>
      <c r="CE63" s="765" t="s">
        <v>35</v>
      </c>
      <c r="CF63" s="405" t="s">
        <v>25</v>
      </c>
    </row>
    <row r="64" spans="1:84" ht="15" customHeight="1">
      <c r="A64" s="63" t="s">
        <v>25</v>
      </c>
      <c r="B64" s="64" t="s">
        <v>25</v>
      </c>
      <c r="C64" s="1238" t="s">
        <v>170</v>
      </c>
      <c r="D64" s="60" t="s">
        <v>21</v>
      </c>
      <c r="E64" s="1233">
        <v>925676</v>
      </c>
      <c r="F64" s="1233">
        <v>307163</v>
      </c>
      <c r="G64" s="1233">
        <v>104430</v>
      </c>
      <c r="H64" s="1233">
        <v>514083</v>
      </c>
      <c r="I64" s="1233">
        <v>47583</v>
      </c>
      <c r="J64" s="1233">
        <v>440130</v>
      </c>
      <c r="K64" s="1233">
        <v>26370</v>
      </c>
      <c r="L64" s="1233" t="s">
        <v>22</v>
      </c>
      <c r="M64" s="1233">
        <v>8800</v>
      </c>
      <c r="N64" s="1233">
        <v>2628</v>
      </c>
      <c r="O64" s="1233">
        <v>6131</v>
      </c>
      <c r="P64" s="1233">
        <v>41</v>
      </c>
      <c r="Q64" s="1233" t="s">
        <v>21</v>
      </c>
      <c r="R64" s="1233">
        <v>27</v>
      </c>
      <c r="S64" s="153">
        <v>14</v>
      </c>
      <c r="T64" s="765" t="s">
        <v>36</v>
      </c>
      <c r="U64" s="405" t="s">
        <v>25</v>
      </c>
      <c r="V64" s="63" t="s">
        <v>25</v>
      </c>
      <c r="W64" s="64" t="s">
        <v>25</v>
      </c>
      <c r="X64" s="1238" t="s">
        <v>170</v>
      </c>
      <c r="Y64" s="60" t="s">
        <v>22</v>
      </c>
      <c r="Z64" s="1233">
        <v>5971</v>
      </c>
      <c r="AA64" s="1233">
        <v>2265</v>
      </c>
      <c r="AB64" s="1233">
        <v>2220</v>
      </c>
      <c r="AC64" s="1233">
        <v>1486</v>
      </c>
      <c r="AD64" s="1233" t="s">
        <v>21</v>
      </c>
      <c r="AE64" s="1233">
        <v>843</v>
      </c>
      <c r="AF64" s="1233">
        <v>643</v>
      </c>
      <c r="AG64" s="1233" t="s">
        <v>22</v>
      </c>
      <c r="AH64" s="1233">
        <v>25665</v>
      </c>
      <c r="AI64" s="1233">
        <v>682</v>
      </c>
      <c r="AJ64" s="1233">
        <v>7239</v>
      </c>
      <c r="AK64" s="1233">
        <v>17744</v>
      </c>
      <c r="AL64" s="1233">
        <v>14800</v>
      </c>
      <c r="AM64" s="1233">
        <v>2942</v>
      </c>
      <c r="AN64" s="153">
        <v>2</v>
      </c>
      <c r="AO64" s="765" t="s">
        <v>36</v>
      </c>
      <c r="AP64" s="405" t="s">
        <v>25</v>
      </c>
      <c r="AQ64" s="63" t="s">
        <v>25</v>
      </c>
      <c r="AR64" s="64" t="s">
        <v>25</v>
      </c>
      <c r="AS64" s="1238" t="s">
        <v>170</v>
      </c>
      <c r="AT64" s="382" t="s">
        <v>22</v>
      </c>
      <c r="AU64" s="1233">
        <v>7288</v>
      </c>
      <c r="AV64" s="1233">
        <v>7288</v>
      </c>
      <c r="AW64" s="1233" t="s">
        <v>21</v>
      </c>
      <c r="AX64" s="1233" t="s">
        <v>21</v>
      </c>
      <c r="AY64" s="1233" t="s">
        <v>21</v>
      </c>
      <c r="AZ64" s="1233" t="s">
        <v>21</v>
      </c>
      <c r="BA64" s="1233" t="s">
        <v>21</v>
      </c>
      <c r="BB64" s="1233" t="s">
        <v>21</v>
      </c>
      <c r="BC64" s="1233">
        <v>17183</v>
      </c>
      <c r="BD64" s="1233">
        <v>17183</v>
      </c>
      <c r="BE64" s="1233" t="s">
        <v>21</v>
      </c>
      <c r="BF64" s="1233" t="s">
        <v>21</v>
      </c>
      <c r="BG64" s="1233" t="s">
        <v>21</v>
      </c>
      <c r="BH64" s="1233" t="s">
        <v>21</v>
      </c>
      <c r="BI64" s="153" t="s">
        <v>21</v>
      </c>
      <c r="BJ64" s="765" t="s">
        <v>36</v>
      </c>
      <c r="BK64" s="405" t="s">
        <v>25</v>
      </c>
      <c r="BL64" s="63" t="s">
        <v>25</v>
      </c>
      <c r="BM64" s="64" t="s">
        <v>25</v>
      </c>
      <c r="BN64" s="1238" t="s">
        <v>170</v>
      </c>
      <c r="BO64" s="60">
        <v>267</v>
      </c>
      <c r="BP64" s="1233">
        <v>267</v>
      </c>
      <c r="BQ64" s="1233">
        <v>257</v>
      </c>
      <c r="BR64" s="1233" t="s">
        <v>21</v>
      </c>
      <c r="BS64" s="1233">
        <v>10</v>
      </c>
      <c r="BT64" s="1233" t="s">
        <v>22</v>
      </c>
      <c r="BU64" s="1233" t="s">
        <v>21</v>
      </c>
      <c r="BV64" s="1233">
        <v>10</v>
      </c>
      <c r="BW64" s="1233" t="s">
        <v>21</v>
      </c>
      <c r="BX64" s="1233" t="s">
        <v>21</v>
      </c>
      <c r="BY64" s="1233" t="s">
        <v>21</v>
      </c>
      <c r="BZ64" s="1233" t="s">
        <v>21</v>
      </c>
      <c r="CA64" s="1233" t="s">
        <v>21</v>
      </c>
      <c r="CB64" s="1233" t="s">
        <v>21</v>
      </c>
      <c r="CC64" s="1233" t="s">
        <v>21</v>
      </c>
      <c r="CD64" s="153" t="s">
        <v>21</v>
      </c>
      <c r="CE64" s="765" t="s">
        <v>36</v>
      </c>
      <c r="CF64" s="405" t="s">
        <v>25</v>
      </c>
    </row>
    <row r="65" spans="1:84" ht="15" customHeight="1">
      <c r="A65" s="63" t="s">
        <v>25</v>
      </c>
      <c r="B65" s="64" t="s">
        <v>25</v>
      </c>
      <c r="C65" s="1238" t="s">
        <v>171</v>
      </c>
      <c r="D65" s="60" t="s">
        <v>21</v>
      </c>
      <c r="E65" s="1233">
        <v>884800</v>
      </c>
      <c r="F65" s="1233">
        <v>280579</v>
      </c>
      <c r="G65" s="1233">
        <v>98452</v>
      </c>
      <c r="H65" s="1233">
        <v>505769</v>
      </c>
      <c r="I65" s="1233">
        <v>46839</v>
      </c>
      <c r="J65" s="1233">
        <v>433271</v>
      </c>
      <c r="K65" s="1233">
        <v>25659</v>
      </c>
      <c r="L65" s="1233" t="s">
        <v>22</v>
      </c>
      <c r="M65" s="1233">
        <v>6146</v>
      </c>
      <c r="N65" s="1233">
        <v>2555</v>
      </c>
      <c r="O65" s="1233">
        <v>3584</v>
      </c>
      <c r="P65" s="1233">
        <v>7</v>
      </c>
      <c r="Q65" s="1233" t="s">
        <v>21</v>
      </c>
      <c r="R65" s="1233">
        <v>2</v>
      </c>
      <c r="S65" s="153">
        <v>5</v>
      </c>
      <c r="T65" s="765" t="s">
        <v>37</v>
      </c>
      <c r="U65" s="405" t="s">
        <v>25</v>
      </c>
      <c r="V65" s="63" t="s">
        <v>25</v>
      </c>
      <c r="W65" s="64" t="s">
        <v>25</v>
      </c>
      <c r="X65" s="1238" t="s">
        <v>171</v>
      </c>
      <c r="Y65" s="60" t="s">
        <v>22</v>
      </c>
      <c r="Z65" s="1233">
        <v>4051</v>
      </c>
      <c r="AA65" s="1233">
        <v>686</v>
      </c>
      <c r="AB65" s="1233">
        <v>2001</v>
      </c>
      <c r="AC65" s="1233">
        <v>1364</v>
      </c>
      <c r="AD65" s="1233" t="s">
        <v>21</v>
      </c>
      <c r="AE65" s="1233">
        <v>1126</v>
      </c>
      <c r="AF65" s="1233">
        <v>238</v>
      </c>
      <c r="AG65" s="1233" t="s">
        <v>22</v>
      </c>
      <c r="AH65" s="1233">
        <v>21508</v>
      </c>
      <c r="AI65" s="1233">
        <v>153</v>
      </c>
      <c r="AJ65" s="1233">
        <v>1547</v>
      </c>
      <c r="AK65" s="1233">
        <v>19808</v>
      </c>
      <c r="AL65" s="1233">
        <v>15352</v>
      </c>
      <c r="AM65" s="1233">
        <v>4456</v>
      </c>
      <c r="AN65" s="153" t="s">
        <v>21</v>
      </c>
      <c r="AO65" s="765" t="s">
        <v>37</v>
      </c>
      <c r="AP65" s="405" t="s">
        <v>25</v>
      </c>
      <c r="AQ65" s="63" t="s">
        <v>25</v>
      </c>
      <c r="AR65" s="64" t="s">
        <v>25</v>
      </c>
      <c r="AS65" s="1238" t="s">
        <v>171</v>
      </c>
      <c r="AT65" s="382" t="s">
        <v>22</v>
      </c>
      <c r="AU65" s="1233">
        <v>1971</v>
      </c>
      <c r="AV65" s="1233">
        <v>1971</v>
      </c>
      <c r="AW65" s="1233" t="s">
        <v>21</v>
      </c>
      <c r="AX65" s="1233" t="s">
        <v>21</v>
      </c>
      <c r="AY65" s="1233" t="s">
        <v>21</v>
      </c>
      <c r="AZ65" s="1233" t="s">
        <v>21</v>
      </c>
      <c r="BA65" s="1233" t="s">
        <v>21</v>
      </c>
      <c r="BB65" s="1233" t="s">
        <v>21</v>
      </c>
      <c r="BC65" s="1233">
        <v>21510</v>
      </c>
      <c r="BD65" s="1233">
        <v>21510</v>
      </c>
      <c r="BE65" s="1233" t="s">
        <v>21</v>
      </c>
      <c r="BF65" s="1233" t="s">
        <v>21</v>
      </c>
      <c r="BG65" s="1233" t="s">
        <v>21</v>
      </c>
      <c r="BH65" s="1233" t="s">
        <v>21</v>
      </c>
      <c r="BI65" s="153" t="s">
        <v>21</v>
      </c>
      <c r="BJ65" s="765" t="s">
        <v>37</v>
      </c>
      <c r="BK65" s="405" t="s">
        <v>25</v>
      </c>
      <c r="BL65" s="63" t="s">
        <v>25</v>
      </c>
      <c r="BM65" s="64" t="s">
        <v>25</v>
      </c>
      <c r="BN65" s="1238" t="s">
        <v>171</v>
      </c>
      <c r="BO65" s="60">
        <v>283</v>
      </c>
      <c r="BP65" s="1233">
        <v>283</v>
      </c>
      <c r="BQ65" s="1233">
        <v>279</v>
      </c>
      <c r="BR65" s="1233" t="s">
        <v>21</v>
      </c>
      <c r="BS65" s="1233">
        <v>4</v>
      </c>
      <c r="BT65" s="1233" t="s">
        <v>22</v>
      </c>
      <c r="BU65" s="1233" t="s">
        <v>21</v>
      </c>
      <c r="BV65" s="1233">
        <v>4</v>
      </c>
      <c r="BW65" s="1233" t="s">
        <v>21</v>
      </c>
      <c r="BX65" s="1233" t="s">
        <v>21</v>
      </c>
      <c r="BY65" s="1233" t="s">
        <v>21</v>
      </c>
      <c r="BZ65" s="1233" t="s">
        <v>21</v>
      </c>
      <c r="CA65" s="1233" t="s">
        <v>21</v>
      </c>
      <c r="CB65" s="1233" t="s">
        <v>21</v>
      </c>
      <c r="CC65" s="1233" t="s">
        <v>21</v>
      </c>
      <c r="CD65" s="153" t="s">
        <v>21</v>
      </c>
      <c r="CE65" s="765" t="s">
        <v>37</v>
      </c>
      <c r="CF65" s="405" t="s">
        <v>25</v>
      </c>
    </row>
    <row r="66" spans="1:84" ht="15" customHeight="1">
      <c r="A66" s="63" t="s">
        <v>25</v>
      </c>
      <c r="B66" s="64" t="s">
        <v>25</v>
      </c>
      <c r="C66" s="1238" t="s">
        <v>172</v>
      </c>
      <c r="D66" s="60" t="s">
        <v>21</v>
      </c>
      <c r="E66" s="1233">
        <v>879325</v>
      </c>
      <c r="F66" s="1233">
        <v>270053</v>
      </c>
      <c r="G66" s="1233">
        <v>94673</v>
      </c>
      <c r="H66" s="1233">
        <v>514599</v>
      </c>
      <c r="I66" s="1233">
        <v>55609</v>
      </c>
      <c r="J66" s="1233">
        <v>420406</v>
      </c>
      <c r="K66" s="1233">
        <v>38584</v>
      </c>
      <c r="L66" s="1233" t="s">
        <v>22</v>
      </c>
      <c r="M66" s="1233">
        <v>4881</v>
      </c>
      <c r="N66" s="1233">
        <v>71</v>
      </c>
      <c r="O66" s="1233">
        <v>4765</v>
      </c>
      <c r="P66" s="1233">
        <v>45</v>
      </c>
      <c r="Q66" s="1233" t="s">
        <v>21</v>
      </c>
      <c r="R66" s="1233">
        <v>41</v>
      </c>
      <c r="S66" s="153">
        <v>4</v>
      </c>
      <c r="T66" s="765" t="s">
        <v>38</v>
      </c>
      <c r="U66" s="405" t="s">
        <v>25</v>
      </c>
      <c r="V66" s="63" t="s">
        <v>25</v>
      </c>
      <c r="W66" s="64" t="s">
        <v>25</v>
      </c>
      <c r="X66" s="1238" t="s">
        <v>172</v>
      </c>
      <c r="Y66" s="60" t="s">
        <v>22</v>
      </c>
      <c r="Z66" s="1233">
        <v>4295</v>
      </c>
      <c r="AA66" s="1233">
        <v>2908</v>
      </c>
      <c r="AB66" s="1233">
        <v>135</v>
      </c>
      <c r="AC66" s="1233">
        <v>1252</v>
      </c>
      <c r="AD66" s="1233" t="s">
        <v>21</v>
      </c>
      <c r="AE66" s="1233">
        <v>932</v>
      </c>
      <c r="AF66" s="1233">
        <v>320</v>
      </c>
      <c r="AG66" s="1233" t="s">
        <v>22</v>
      </c>
      <c r="AH66" s="1233">
        <v>22965</v>
      </c>
      <c r="AI66" s="1233">
        <v>1259</v>
      </c>
      <c r="AJ66" s="1233">
        <v>2672</v>
      </c>
      <c r="AK66" s="1233">
        <v>19034</v>
      </c>
      <c r="AL66" s="1233">
        <v>15173</v>
      </c>
      <c r="AM66" s="1233">
        <v>3860</v>
      </c>
      <c r="AN66" s="153">
        <v>1</v>
      </c>
      <c r="AO66" s="765" t="s">
        <v>38</v>
      </c>
      <c r="AP66" s="405" t="s">
        <v>25</v>
      </c>
      <c r="AQ66" s="63" t="s">
        <v>25</v>
      </c>
      <c r="AR66" s="64" t="s">
        <v>25</v>
      </c>
      <c r="AS66" s="1238" t="s">
        <v>172</v>
      </c>
      <c r="AT66" s="382" t="s">
        <v>22</v>
      </c>
      <c r="AU66" s="1233">
        <v>1912</v>
      </c>
      <c r="AV66" s="1233">
        <v>1912</v>
      </c>
      <c r="AW66" s="1233" t="s">
        <v>21</v>
      </c>
      <c r="AX66" s="1233" t="s">
        <v>21</v>
      </c>
      <c r="AY66" s="1233" t="s">
        <v>21</v>
      </c>
      <c r="AZ66" s="1233" t="s">
        <v>21</v>
      </c>
      <c r="BA66" s="1233" t="s">
        <v>21</v>
      </c>
      <c r="BB66" s="1233" t="s">
        <v>21</v>
      </c>
      <c r="BC66" s="1233">
        <v>19352</v>
      </c>
      <c r="BD66" s="1233">
        <v>19352</v>
      </c>
      <c r="BE66" s="1233" t="s">
        <v>21</v>
      </c>
      <c r="BF66" s="1233" t="s">
        <v>21</v>
      </c>
      <c r="BG66" s="1233" t="s">
        <v>21</v>
      </c>
      <c r="BH66" s="1233" t="s">
        <v>21</v>
      </c>
      <c r="BI66" s="153" t="s">
        <v>21</v>
      </c>
      <c r="BJ66" s="765" t="s">
        <v>38</v>
      </c>
      <c r="BK66" s="405" t="s">
        <v>25</v>
      </c>
      <c r="BL66" s="63" t="s">
        <v>25</v>
      </c>
      <c r="BM66" s="64" t="s">
        <v>25</v>
      </c>
      <c r="BN66" s="1238" t="s">
        <v>172</v>
      </c>
      <c r="BO66" s="60">
        <v>338</v>
      </c>
      <c r="BP66" s="1233">
        <v>338</v>
      </c>
      <c r="BQ66" s="1233">
        <v>333</v>
      </c>
      <c r="BR66" s="1233" t="s">
        <v>21</v>
      </c>
      <c r="BS66" s="1233">
        <v>5</v>
      </c>
      <c r="BT66" s="1233" t="s">
        <v>22</v>
      </c>
      <c r="BU66" s="1233" t="s">
        <v>21</v>
      </c>
      <c r="BV66" s="1233">
        <v>5</v>
      </c>
      <c r="BW66" s="1233" t="s">
        <v>21</v>
      </c>
      <c r="BX66" s="1233" t="s">
        <v>21</v>
      </c>
      <c r="BY66" s="1233" t="s">
        <v>21</v>
      </c>
      <c r="BZ66" s="1233" t="s">
        <v>21</v>
      </c>
      <c r="CA66" s="1233" t="s">
        <v>21</v>
      </c>
      <c r="CB66" s="1233" t="s">
        <v>21</v>
      </c>
      <c r="CC66" s="1233" t="s">
        <v>21</v>
      </c>
      <c r="CD66" s="153" t="s">
        <v>21</v>
      </c>
      <c r="CE66" s="765" t="s">
        <v>38</v>
      </c>
      <c r="CF66" s="405" t="s">
        <v>25</v>
      </c>
    </row>
    <row r="67" spans="1:84" ht="15" customHeight="1">
      <c r="A67" s="63" t="s">
        <v>25</v>
      </c>
      <c r="B67" s="64" t="s">
        <v>25</v>
      </c>
      <c r="C67" s="1238" t="s">
        <v>173</v>
      </c>
      <c r="D67" s="60" t="s">
        <v>21</v>
      </c>
      <c r="E67" s="1233">
        <v>902062</v>
      </c>
      <c r="F67" s="1233">
        <v>265166</v>
      </c>
      <c r="G67" s="1233">
        <v>140473</v>
      </c>
      <c r="H67" s="1233">
        <v>496424</v>
      </c>
      <c r="I67" s="1233">
        <v>57227</v>
      </c>
      <c r="J67" s="1233">
        <v>410107</v>
      </c>
      <c r="K67" s="1233">
        <v>29090</v>
      </c>
      <c r="L67" s="1233" t="s">
        <v>22</v>
      </c>
      <c r="M67" s="1233">
        <v>6286</v>
      </c>
      <c r="N67" s="1233">
        <v>1166</v>
      </c>
      <c r="O67" s="1233">
        <v>5071</v>
      </c>
      <c r="P67" s="1233">
        <v>49</v>
      </c>
      <c r="Q67" s="1233" t="s">
        <v>21</v>
      </c>
      <c r="R67" s="1233">
        <v>41</v>
      </c>
      <c r="S67" s="153">
        <v>8</v>
      </c>
      <c r="T67" s="765" t="s">
        <v>39</v>
      </c>
      <c r="U67" s="405" t="s">
        <v>25</v>
      </c>
      <c r="V67" s="63" t="s">
        <v>25</v>
      </c>
      <c r="W67" s="64" t="s">
        <v>25</v>
      </c>
      <c r="X67" s="1238" t="s">
        <v>173</v>
      </c>
      <c r="Y67" s="60" t="s">
        <v>22</v>
      </c>
      <c r="Z67" s="1233">
        <v>5616</v>
      </c>
      <c r="AA67" s="1233">
        <v>1250</v>
      </c>
      <c r="AB67" s="1233">
        <v>2924</v>
      </c>
      <c r="AC67" s="1233">
        <v>1442</v>
      </c>
      <c r="AD67" s="1233" t="s">
        <v>21</v>
      </c>
      <c r="AE67" s="1233">
        <v>968</v>
      </c>
      <c r="AF67" s="1233">
        <v>474</v>
      </c>
      <c r="AG67" s="1233" t="s">
        <v>22</v>
      </c>
      <c r="AH67" s="1233">
        <v>20305</v>
      </c>
      <c r="AI67" s="1233">
        <v>775</v>
      </c>
      <c r="AJ67" s="1233">
        <v>5770</v>
      </c>
      <c r="AK67" s="1233">
        <v>13760</v>
      </c>
      <c r="AL67" s="1233">
        <v>10469</v>
      </c>
      <c r="AM67" s="1233">
        <v>3290</v>
      </c>
      <c r="AN67" s="153">
        <v>1</v>
      </c>
      <c r="AO67" s="765" t="s">
        <v>39</v>
      </c>
      <c r="AP67" s="405" t="s">
        <v>25</v>
      </c>
      <c r="AQ67" s="63" t="s">
        <v>25</v>
      </c>
      <c r="AR67" s="64" t="s">
        <v>25</v>
      </c>
      <c r="AS67" s="1238" t="s">
        <v>173</v>
      </c>
      <c r="AT67" s="382" t="s">
        <v>22</v>
      </c>
      <c r="AU67" s="1233">
        <v>38112</v>
      </c>
      <c r="AV67" s="1233">
        <v>679</v>
      </c>
      <c r="AW67" s="1233">
        <v>37433</v>
      </c>
      <c r="AX67" s="1233" t="s">
        <v>21</v>
      </c>
      <c r="AY67" s="1233" t="s">
        <v>21</v>
      </c>
      <c r="AZ67" s="1233" t="s">
        <v>21</v>
      </c>
      <c r="BA67" s="1233" t="s">
        <v>21</v>
      </c>
      <c r="BB67" s="1233" t="s">
        <v>21</v>
      </c>
      <c r="BC67" s="1233">
        <v>21646</v>
      </c>
      <c r="BD67" s="1233">
        <v>21646</v>
      </c>
      <c r="BE67" s="1233" t="s">
        <v>21</v>
      </c>
      <c r="BF67" s="1233" t="s">
        <v>21</v>
      </c>
      <c r="BG67" s="1233" t="s">
        <v>21</v>
      </c>
      <c r="BH67" s="1233" t="s">
        <v>21</v>
      </c>
      <c r="BI67" s="153" t="s">
        <v>21</v>
      </c>
      <c r="BJ67" s="765" t="s">
        <v>39</v>
      </c>
      <c r="BK67" s="405" t="s">
        <v>25</v>
      </c>
      <c r="BL67" s="63" t="s">
        <v>25</v>
      </c>
      <c r="BM67" s="64" t="s">
        <v>25</v>
      </c>
      <c r="BN67" s="1238" t="s">
        <v>173</v>
      </c>
      <c r="BO67" s="60">
        <v>367</v>
      </c>
      <c r="BP67" s="1233">
        <v>367</v>
      </c>
      <c r="BQ67" s="1233">
        <v>351</v>
      </c>
      <c r="BR67" s="1233" t="s">
        <v>21</v>
      </c>
      <c r="BS67" s="1233">
        <v>16</v>
      </c>
      <c r="BT67" s="1233" t="s">
        <v>22</v>
      </c>
      <c r="BU67" s="1233" t="s">
        <v>21</v>
      </c>
      <c r="BV67" s="1233">
        <v>16</v>
      </c>
      <c r="BW67" s="1233" t="s">
        <v>21</v>
      </c>
      <c r="BX67" s="1233" t="s">
        <v>21</v>
      </c>
      <c r="BY67" s="1233" t="s">
        <v>21</v>
      </c>
      <c r="BZ67" s="1233" t="s">
        <v>21</v>
      </c>
      <c r="CA67" s="1233" t="s">
        <v>21</v>
      </c>
      <c r="CB67" s="1233" t="s">
        <v>21</v>
      </c>
      <c r="CC67" s="1233" t="s">
        <v>21</v>
      </c>
      <c r="CD67" s="153" t="s">
        <v>21</v>
      </c>
      <c r="CE67" s="765" t="s">
        <v>39</v>
      </c>
      <c r="CF67" s="405" t="s">
        <v>25</v>
      </c>
    </row>
    <row r="68" spans="1:84" ht="15" customHeight="1">
      <c r="A68" s="72" t="s">
        <v>25</v>
      </c>
      <c r="B68" s="73" t="s">
        <v>25</v>
      </c>
      <c r="C68" s="1239" t="s">
        <v>174</v>
      </c>
      <c r="D68" s="74" t="s">
        <v>21</v>
      </c>
      <c r="E68" s="1232">
        <v>1030567</v>
      </c>
      <c r="F68" s="1232">
        <v>305641</v>
      </c>
      <c r="G68" s="1232">
        <v>114417</v>
      </c>
      <c r="H68" s="1232">
        <v>610508</v>
      </c>
      <c r="I68" s="1232">
        <v>71834</v>
      </c>
      <c r="J68" s="1232">
        <v>508879</v>
      </c>
      <c r="K68" s="1232">
        <v>29795</v>
      </c>
      <c r="L68" s="1232" t="s">
        <v>22</v>
      </c>
      <c r="M68" s="1232">
        <v>993</v>
      </c>
      <c r="N68" s="1232">
        <v>121</v>
      </c>
      <c r="O68" s="1232">
        <v>26</v>
      </c>
      <c r="P68" s="1232">
        <v>846</v>
      </c>
      <c r="Q68" s="1232" t="s">
        <v>21</v>
      </c>
      <c r="R68" s="1232">
        <v>840</v>
      </c>
      <c r="S68" s="361">
        <v>6</v>
      </c>
      <c r="T68" s="767" t="s">
        <v>40</v>
      </c>
      <c r="U68" s="408" t="s">
        <v>25</v>
      </c>
      <c r="V68" s="72" t="s">
        <v>25</v>
      </c>
      <c r="W68" s="73" t="s">
        <v>25</v>
      </c>
      <c r="X68" s="1239" t="s">
        <v>174</v>
      </c>
      <c r="Y68" s="74" t="s">
        <v>22</v>
      </c>
      <c r="Z68" s="1232">
        <v>2717</v>
      </c>
      <c r="AA68" s="1232">
        <v>1579</v>
      </c>
      <c r="AB68" s="1232">
        <v>140</v>
      </c>
      <c r="AC68" s="1232">
        <v>998</v>
      </c>
      <c r="AD68" s="1232" t="s">
        <v>21</v>
      </c>
      <c r="AE68" s="1232">
        <v>637</v>
      </c>
      <c r="AF68" s="1232">
        <v>361</v>
      </c>
      <c r="AG68" s="1232" t="s">
        <v>22</v>
      </c>
      <c r="AH68" s="1232">
        <v>26877</v>
      </c>
      <c r="AI68" s="1232">
        <v>688</v>
      </c>
      <c r="AJ68" s="1232">
        <v>7725</v>
      </c>
      <c r="AK68" s="1232">
        <v>18464</v>
      </c>
      <c r="AL68" s="1232">
        <v>15194</v>
      </c>
      <c r="AM68" s="1232">
        <v>3270</v>
      </c>
      <c r="AN68" s="361" t="s">
        <v>21</v>
      </c>
      <c r="AO68" s="767" t="s">
        <v>40</v>
      </c>
      <c r="AP68" s="408" t="s">
        <v>25</v>
      </c>
      <c r="AQ68" s="72" t="s">
        <v>25</v>
      </c>
      <c r="AR68" s="73" t="s">
        <v>25</v>
      </c>
      <c r="AS68" s="1239" t="s">
        <v>174</v>
      </c>
      <c r="AT68" s="374" t="s">
        <v>22</v>
      </c>
      <c r="AU68" s="1232">
        <v>7954</v>
      </c>
      <c r="AV68" s="1232">
        <v>3177</v>
      </c>
      <c r="AW68" s="1232">
        <v>4777</v>
      </c>
      <c r="AX68" s="1232" t="s">
        <v>21</v>
      </c>
      <c r="AY68" s="1232" t="s">
        <v>21</v>
      </c>
      <c r="AZ68" s="1232" t="s">
        <v>21</v>
      </c>
      <c r="BA68" s="1232" t="s">
        <v>21</v>
      </c>
      <c r="BB68" s="1232" t="s">
        <v>21</v>
      </c>
      <c r="BC68" s="1232">
        <v>34553</v>
      </c>
      <c r="BD68" s="1232">
        <v>34553</v>
      </c>
      <c r="BE68" s="1232" t="s">
        <v>21</v>
      </c>
      <c r="BF68" s="1232" t="s">
        <v>21</v>
      </c>
      <c r="BG68" s="1232" t="s">
        <v>21</v>
      </c>
      <c r="BH68" s="1232" t="s">
        <v>21</v>
      </c>
      <c r="BI68" s="361" t="s">
        <v>21</v>
      </c>
      <c r="BJ68" s="767" t="s">
        <v>40</v>
      </c>
      <c r="BK68" s="408" t="s">
        <v>25</v>
      </c>
      <c r="BL68" s="72" t="s">
        <v>25</v>
      </c>
      <c r="BM68" s="73" t="s">
        <v>25</v>
      </c>
      <c r="BN68" s="1239" t="s">
        <v>174</v>
      </c>
      <c r="BO68" s="74">
        <v>325</v>
      </c>
      <c r="BP68" s="1232">
        <v>325</v>
      </c>
      <c r="BQ68" s="1232">
        <v>316</v>
      </c>
      <c r="BR68" s="1232" t="s">
        <v>21</v>
      </c>
      <c r="BS68" s="1232">
        <v>9</v>
      </c>
      <c r="BT68" s="1232" t="s">
        <v>22</v>
      </c>
      <c r="BU68" s="1232" t="s">
        <v>21</v>
      </c>
      <c r="BV68" s="1232">
        <v>9</v>
      </c>
      <c r="BW68" s="1232" t="s">
        <v>21</v>
      </c>
      <c r="BX68" s="1232" t="s">
        <v>21</v>
      </c>
      <c r="BY68" s="1232" t="s">
        <v>21</v>
      </c>
      <c r="BZ68" s="1232" t="s">
        <v>21</v>
      </c>
      <c r="CA68" s="1232" t="s">
        <v>21</v>
      </c>
      <c r="CB68" s="1232" t="s">
        <v>21</v>
      </c>
      <c r="CC68" s="1232" t="s">
        <v>21</v>
      </c>
      <c r="CD68" s="361" t="s">
        <v>21</v>
      </c>
      <c r="CE68" s="767" t="s">
        <v>40</v>
      </c>
      <c r="CF68" s="408" t="s">
        <v>25</v>
      </c>
    </row>
    <row r="69" spans="1:84" ht="15" customHeight="1">
      <c r="A69" s="69"/>
      <c r="B69" s="69"/>
      <c r="C69" s="69"/>
      <c r="D69" s="145"/>
      <c r="E69" s="145"/>
      <c r="F69" s="145"/>
      <c r="G69" s="145"/>
      <c r="H69" s="145"/>
      <c r="I69" s="145"/>
      <c r="J69" s="145"/>
      <c r="K69" s="145"/>
      <c r="L69" s="145"/>
      <c r="M69" s="145"/>
      <c r="N69" s="145"/>
      <c r="O69" s="145"/>
      <c r="P69" s="145"/>
      <c r="Q69" s="145"/>
      <c r="R69" s="145"/>
      <c r="S69" s="145"/>
      <c r="T69" s="772"/>
      <c r="U69" s="358"/>
      <c r="V69" s="69"/>
      <c r="W69" s="69"/>
      <c r="X69" s="69"/>
      <c r="Y69" s="145"/>
      <c r="Z69" s="145"/>
      <c r="AA69" s="145"/>
      <c r="AB69" s="145"/>
      <c r="AC69" s="145"/>
      <c r="AD69" s="145"/>
      <c r="AE69" s="145"/>
      <c r="AF69" s="145"/>
      <c r="AG69" s="145"/>
      <c r="AH69" s="145"/>
      <c r="AI69" s="145"/>
      <c r="AJ69" s="145"/>
      <c r="AK69" s="145"/>
      <c r="AL69" s="145"/>
      <c r="AM69" s="145"/>
      <c r="AN69" s="145"/>
      <c r="AO69" s="772"/>
      <c r="AP69" s="358"/>
      <c r="AQ69" s="69"/>
      <c r="AR69" s="69"/>
      <c r="AS69" s="69"/>
      <c r="AT69" s="145"/>
      <c r="AU69" s="145"/>
      <c r="AV69" s="145"/>
      <c r="AW69" s="145"/>
      <c r="AX69" s="145"/>
      <c r="AY69" s="145"/>
      <c r="AZ69" s="145"/>
      <c r="BA69" s="145"/>
      <c r="BB69" s="145"/>
      <c r="BC69" s="145"/>
      <c r="BD69" s="145"/>
      <c r="BE69" s="145"/>
      <c r="BF69" s="145"/>
      <c r="BG69" s="145"/>
      <c r="BH69" s="145"/>
      <c r="BI69" s="145"/>
      <c r="BJ69" s="772"/>
      <c r="BK69" s="358"/>
      <c r="BL69" s="69"/>
      <c r="BM69" s="69"/>
      <c r="BN69" s="69"/>
      <c r="CE69" s="772"/>
      <c r="CF69" s="358"/>
    </row>
    <row r="70" spans="1:84" s="8" customFormat="1" ht="19.5" customHeight="1">
      <c r="A70" s="784" t="s">
        <v>1264</v>
      </c>
      <c r="B70" s="362"/>
      <c r="C70" s="362"/>
      <c r="D70" s="929"/>
      <c r="E70" s="362" t="s">
        <v>717</v>
      </c>
      <c r="F70" s="362"/>
      <c r="G70" s="362"/>
      <c r="H70" s="362"/>
      <c r="I70" s="362"/>
      <c r="J70" s="390"/>
      <c r="K70" s="391" t="s">
        <v>1710</v>
      </c>
      <c r="L70" s="1059" t="s">
        <v>830</v>
      </c>
      <c r="M70" s="929"/>
      <c r="N70" s="362" t="s">
        <v>1174</v>
      </c>
      <c r="O70" s="362"/>
      <c r="P70" s="362"/>
      <c r="Q70" s="362"/>
      <c r="R70" s="390"/>
      <c r="S70" s="391" t="s">
        <v>1710</v>
      </c>
      <c r="T70" s="780"/>
      <c r="U70" s="362"/>
      <c r="V70" s="784" t="s">
        <v>818</v>
      </c>
      <c r="W70" s="362"/>
      <c r="X70" s="362"/>
      <c r="Y70" s="929"/>
      <c r="Z70" s="390" t="s">
        <v>1445</v>
      </c>
      <c r="AA70" s="362"/>
      <c r="AB70" s="362"/>
      <c r="AC70" s="362"/>
      <c r="AE70" s="390"/>
      <c r="AF70" s="391" t="s">
        <v>1710</v>
      </c>
      <c r="AG70" s="1059" t="s">
        <v>838</v>
      </c>
      <c r="AH70" s="929"/>
      <c r="AI70" s="390" t="s">
        <v>1232</v>
      </c>
      <c r="AJ70" s="362"/>
      <c r="AK70" s="362"/>
      <c r="AL70" s="362"/>
      <c r="AM70" s="392"/>
      <c r="AN70" s="54" t="s">
        <v>1717</v>
      </c>
      <c r="AO70" s="780"/>
      <c r="AP70" s="362"/>
      <c r="AQ70" s="784" t="s">
        <v>589</v>
      </c>
      <c r="AR70" s="362"/>
      <c r="AS70" s="362"/>
      <c r="AT70" s="929"/>
      <c r="AU70" s="362" t="s">
        <v>1233</v>
      </c>
      <c r="AV70" s="362"/>
      <c r="AW70" s="362"/>
      <c r="AX70" s="362"/>
      <c r="AZ70" s="390"/>
      <c r="BA70" s="391" t="s">
        <v>1710</v>
      </c>
      <c r="BB70" s="784" t="s">
        <v>839</v>
      </c>
      <c r="BC70" s="929"/>
      <c r="BD70" s="390" t="s">
        <v>1239</v>
      </c>
      <c r="BE70" s="362"/>
      <c r="BF70" s="362"/>
      <c r="BG70" s="362"/>
      <c r="BH70" s="776"/>
      <c r="BI70" s="54" t="s">
        <v>1717</v>
      </c>
      <c r="BJ70" s="780"/>
      <c r="BK70" s="362"/>
      <c r="BL70" s="784" t="s">
        <v>198</v>
      </c>
      <c r="BM70" s="362"/>
      <c r="BN70" s="362"/>
      <c r="BO70" s="929"/>
      <c r="BP70" s="390" t="s">
        <v>1203</v>
      </c>
      <c r="BR70" s="362"/>
      <c r="BS70" s="362"/>
      <c r="BT70" s="362"/>
      <c r="BU70" s="392"/>
      <c r="BV70" s="54" t="s">
        <v>1717</v>
      </c>
      <c r="CE70" s="772"/>
      <c r="CF70" s="358"/>
    </row>
    <row r="71" spans="1:84" ht="18" customHeight="1">
      <c r="A71" s="393">
        <v>42370</v>
      </c>
      <c r="B71" s="89">
        <v>42370</v>
      </c>
      <c r="C71" s="90">
        <v>42370</v>
      </c>
      <c r="D71" s="53" t="s">
        <v>22</v>
      </c>
      <c r="E71" s="1235">
        <v>356</v>
      </c>
      <c r="F71" s="1235" t="s">
        <v>22</v>
      </c>
      <c r="G71" s="1235" t="s">
        <v>22</v>
      </c>
      <c r="H71" s="1235">
        <v>356</v>
      </c>
      <c r="I71" s="1235" t="s">
        <v>22</v>
      </c>
      <c r="J71" s="1235" t="s">
        <v>22</v>
      </c>
      <c r="K71" s="1235">
        <v>356</v>
      </c>
      <c r="L71" s="1235" t="s">
        <v>22</v>
      </c>
      <c r="M71" s="1235">
        <v>727</v>
      </c>
      <c r="N71" s="1235" t="s">
        <v>21</v>
      </c>
      <c r="O71" s="1235" t="s">
        <v>21</v>
      </c>
      <c r="P71" s="1235">
        <v>727</v>
      </c>
      <c r="Q71" s="1235" t="s">
        <v>21</v>
      </c>
      <c r="R71" s="1235">
        <v>10</v>
      </c>
      <c r="S71" s="144">
        <v>717</v>
      </c>
      <c r="T71" s="762">
        <v>42370</v>
      </c>
      <c r="U71" s="397">
        <v>42370</v>
      </c>
      <c r="V71" s="393">
        <v>42370</v>
      </c>
      <c r="W71" s="89">
        <v>42370</v>
      </c>
      <c r="X71" s="90">
        <v>42370</v>
      </c>
      <c r="Y71" s="53" t="s">
        <v>22</v>
      </c>
      <c r="Z71" s="1235">
        <v>1527049</v>
      </c>
      <c r="AA71" s="1235">
        <v>1278708</v>
      </c>
      <c r="AB71" s="1235">
        <v>13421</v>
      </c>
      <c r="AC71" s="1235">
        <v>234920</v>
      </c>
      <c r="AD71" s="1235">
        <v>425</v>
      </c>
      <c r="AE71" s="1235">
        <v>222860</v>
      </c>
      <c r="AF71" s="1235">
        <v>11635</v>
      </c>
      <c r="AG71" s="1235" t="s">
        <v>22</v>
      </c>
      <c r="AH71" s="1235">
        <v>8844559</v>
      </c>
      <c r="AI71" s="1235">
        <v>1364306</v>
      </c>
      <c r="AJ71" s="1235">
        <v>1090819</v>
      </c>
      <c r="AK71" s="1235">
        <v>6389434</v>
      </c>
      <c r="AL71" s="1235">
        <v>375294</v>
      </c>
      <c r="AM71" s="1235">
        <v>5729278</v>
      </c>
      <c r="AN71" s="144">
        <v>284862</v>
      </c>
      <c r="AO71" s="762">
        <v>42370</v>
      </c>
      <c r="AP71" s="397">
        <v>42370</v>
      </c>
      <c r="AQ71" s="393">
        <v>42370</v>
      </c>
      <c r="AR71" s="89">
        <v>42370</v>
      </c>
      <c r="AS71" s="90">
        <v>42370</v>
      </c>
      <c r="AT71" s="53" t="s">
        <v>21</v>
      </c>
      <c r="AU71" s="1235" t="s">
        <v>21</v>
      </c>
      <c r="AV71" s="1235" t="s">
        <v>21</v>
      </c>
      <c r="AW71" s="1235" t="s">
        <v>21</v>
      </c>
      <c r="AX71" s="1235" t="s">
        <v>21</v>
      </c>
      <c r="AY71" s="1235" t="s">
        <v>21</v>
      </c>
      <c r="AZ71" s="1235" t="s">
        <v>21</v>
      </c>
      <c r="BA71" s="1235" t="s">
        <v>21</v>
      </c>
      <c r="BB71" s="1235" t="s">
        <v>21</v>
      </c>
      <c r="BC71" s="1235">
        <v>66662</v>
      </c>
      <c r="BD71" s="1235">
        <v>3410</v>
      </c>
      <c r="BE71" s="1235" t="s">
        <v>21</v>
      </c>
      <c r="BF71" s="1235">
        <v>63252</v>
      </c>
      <c r="BG71" s="1235">
        <v>17533</v>
      </c>
      <c r="BH71" s="1235">
        <v>43414</v>
      </c>
      <c r="BI71" s="144">
        <v>2305</v>
      </c>
      <c r="BJ71" s="762">
        <v>42370</v>
      </c>
      <c r="BK71" s="397">
        <v>42370</v>
      </c>
      <c r="BL71" s="393">
        <v>42370</v>
      </c>
      <c r="BM71" s="89">
        <v>42370</v>
      </c>
      <c r="BN71" s="90">
        <v>42370</v>
      </c>
      <c r="BO71" s="53">
        <v>5403</v>
      </c>
      <c r="BP71" s="1235">
        <v>5403</v>
      </c>
      <c r="BQ71" s="1235">
        <v>5310</v>
      </c>
      <c r="BR71" s="1235" t="s">
        <v>21</v>
      </c>
      <c r="BS71" s="1235">
        <v>93</v>
      </c>
      <c r="BT71" s="1235" t="s">
        <v>22</v>
      </c>
      <c r="BU71" s="1235" t="s">
        <v>21</v>
      </c>
      <c r="BV71" s="1235">
        <v>93</v>
      </c>
      <c r="BW71" s="394">
        <v>42370</v>
      </c>
      <c r="BX71" s="395">
        <v>42370</v>
      </c>
      <c r="BY71" s="1234"/>
      <c r="BZ71" s="1234"/>
      <c r="CA71" s="1234"/>
      <c r="CB71" s="1234"/>
      <c r="CC71" s="1234"/>
      <c r="CD71" s="1234"/>
      <c r="CE71" s="768"/>
      <c r="CF71" s="397"/>
    </row>
    <row r="72" spans="1:84" ht="15" customHeight="1">
      <c r="A72" s="54"/>
      <c r="B72" s="52">
        <v>42736</v>
      </c>
      <c r="C72" s="91"/>
      <c r="D72" s="56" t="s">
        <v>22</v>
      </c>
      <c r="E72" s="1234">
        <v>312</v>
      </c>
      <c r="F72" s="1234" t="s">
        <v>22</v>
      </c>
      <c r="G72" s="1234" t="s">
        <v>22</v>
      </c>
      <c r="H72" s="1234">
        <v>312</v>
      </c>
      <c r="I72" s="1234" t="s">
        <v>22</v>
      </c>
      <c r="J72" s="1234" t="s">
        <v>22</v>
      </c>
      <c r="K72" s="1234">
        <v>312</v>
      </c>
      <c r="L72" s="1234" t="s">
        <v>22</v>
      </c>
      <c r="M72" s="1234">
        <v>3217</v>
      </c>
      <c r="N72" s="1234" t="s">
        <v>21</v>
      </c>
      <c r="O72" s="1234" t="s">
        <v>21</v>
      </c>
      <c r="P72" s="1234">
        <v>3217</v>
      </c>
      <c r="Q72" s="1234" t="s">
        <v>21</v>
      </c>
      <c r="R72" s="1234">
        <v>1984</v>
      </c>
      <c r="S72" s="150">
        <v>1233</v>
      </c>
      <c r="T72" s="762">
        <v>42736</v>
      </c>
      <c r="U72" s="397">
        <v>42736</v>
      </c>
      <c r="V72" s="54"/>
      <c r="W72" s="52">
        <v>42736</v>
      </c>
      <c r="X72" s="91"/>
      <c r="Y72" s="56" t="s">
        <v>22</v>
      </c>
      <c r="Z72" s="1234">
        <v>1546259</v>
      </c>
      <c r="AA72" s="1234">
        <v>1302512</v>
      </c>
      <c r="AB72" s="1234">
        <v>20294</v>
      </c>
      <c r="AC72" s="1234">
        <v>223453</v>
      </c>
      <c r="AD72" s="1234" t="s">
        <v>21</v>
      </c>
      <c r="AE72" s="1234">
        <v>212424</v>
      </c>
      <c r="AF72" s="1234">
        <v>11029</v>
      </c>
      <c r="AG72" s="1234" t="s">
        <v>22</v>
      </c>
      <c r="AH72" s="1234">
        <v>8733555</v>
      </c>
      <c r="AI72" s="1234">
        <v>1325809</v>
      </c>
      <c r="AJ72" s="1234">
        <v>1091257</v>
      </c>
      <c r="AK72" s="1234">
        <v>6316489</v>
      </c>
      <c r="AL72" s="1234">
        <v>362812</v>
      </c>
      <c r="AM72" s="1234">
        <v>5678869</v>
      </c>
      <c r="AN72" s="150">
        <v>274808</v>
      </c>
      <c r="AO72" s="762">
        <v>42736</v>
      </c>
      <c r="AP72" s="397">
        <v>42736</v>
      </c>
      <c r="AQ72" s="54"/>
      <c r="AR72" s="52">
        <v>42736</v>
      </c>
      <c r="AS72" s="91"/>
      <c r="AT72" s="56" t="s">
        <v>21</v>
      </c>
      <c r="AU72" s="1234" t="s">
        <v>21</v>
      </c>
      <c r="AV72" s="1234" t="s">
        <v>21</v>
      </c>
      <c r="AW72" s="1234" t="s">
        <v>21</v>
      </c>
      <c r="AX72" s="1234" t="s">
        <v>21</v>
      </c>
      <c r="AY72" s="1234" t="s">
        <v>21</v>
      </c>
      <c r="AZ72" s="1234" t="s">
        <v>21</v>
      </c>
      <c r="BA72" s="1234" t="s">
        <v>21</v>
      </c>
      <c r="BB72" s="1234" t="s">
        <v>21</v>
      </c>
      <c r="BC72" s="1234">
        <v>71737</v>
      </c>
      <c r="BD72" s="1234">
        <v>2169</v>
      </c>
      <c r="BE72" s="1234" t="s">
        <v>21</v>
      </c>
      <c r="BF72" s="1234">
        <v>69568</v>
      </c>
      <c r="BG72" s="1234">
        <v>28528</v>
      </c>
      <c r="BH72" s="1234">
        <v>38816</v>
      </c>
      <c r="BI72" s="150">
        <v>2224</v>
      </c>
      <c r="BJ72" s="762">
        <v>42736</v>
      </c>
      <c r="BK72" s="397">
        <v>42736</v>
      </c>
      <c r="BL72" s="54"/>
      <c r="BM72" s="52">
        <v>42736</v>
      </c>
      <c r="BN72" s="91"/>
      <c r="BO72" s="56">
        <v>4288</v>
      </c>
      <c r="BP72" s="1234">
        <v>4288</v>
      </c>
      <c r="BQ72" s="1234">
        <v>4196</v>
      </c>
      <c r="BR72" s="1234" t="s">
        <v>21</v>
      </c>
      <c r="BS72" s="1234">
        <v>92</v>
      </c>
      <c r="BT72" s="1234" t="s">
        <v>22</v>
      </c>
      <c r="BU72" s="1234" t="s">
        <v>21</v>
      </c>
      <c r="BV72" s="1234">
        <v>92</v>
      </c>
      <c r="BW72" s="396">
        <v>42736</v>
      </c>
      <c r="BX72" s="397">
        <v>42736</v>
      </c>
      <c r="BY72" s="1234"/>
      <c r="BZ72" s="1234"/>
      <c r="CA72" s="1234"/>
      <c r="CB72" s="1234"/>
      <c r="CC72" s="1234"/>
      <c r="CD72" s="1234"/>
      <c r="CE72" s="768"/>
      <c r="CF72" s="397"/>
    </row>
    <row r="73" spans="1:84" ht="15" customHeight="1">
      <c r="A73" s="54"/>
      <c r="B73" s="52">
        <v>43101</v>
      </c>
      <c r="C73" s="91"/>
      <c r="D73" s="56" t="s">
        <v>22</v>
      </c>
      <c r="E73" s="1234">
        <v>262</v>
      </c>
      <c r="F73" s="1234" t="s">
        <v>22</v>
      </c>
      <c r="G73" s="1234" t="s">
        <v>22</v>
      </c>
      <c r="H73" s="1234">
        <v>262</v>
      </c>
      <c r="I73" s="1234" t="s">
        <v>22</v>
      </c>
      <c r="J73" s="1234" t="s">
        <v>22</v>
      </c>
      <c r="K73" s="1234">
        <v>262</v>
      </c>
      <c r="L73" s="1234" t="s">
        <v>22</v>
      </c>
      <c r="M73" s="1234">
        <v>4525</v>
      </c>
      <c r="N73" s="1234" t="s">
        <v>21</v>
      </c>
      <c r="O73" s="1234" t="s">
        <v>21</v>
      </c>
      <c r="P73" s="1234">
        <v>4525</v>
      </c>
      <c r="Q73" s="1234" t="s">
        <v>21</v>
      </c>
      <c r="R73" s="1234">
        <v>3831</v>
      </c>
      <c r="S73" s="150">
        <v>694</v>
      </c>
      <c r="T73" s="762">
        <v>43101</v>
      </c>
      <c r="U73" s="397">
        <v>43101</v>
      </c>
      <c r="V73" s="54"/>
      <c r="W73" s="52">
        <v>43101</v>
      </c>
      <c r="X73" s="91"/>
      <c r="Y73" s="56" t="s">
        <v>22</v>
      </c>
      <c r="Z73" s="1234">
        <v>1587124</v>
      </c>
      <c r="AA73" s="1234">
        <v>1344829</v>
      </c>
      <c r="AB73" s="1234">
        <v>16832</v>
      </c>
      <c r="AC73" s="1234">
        <v>225463</v>
      </c>
      <c r="AD73" s="1234" t="s">
        <v>21</v>
      </c>
      <c r="AE73" s="1234">
        <v>215149</v>
      </c>
      <c r="AF73" s="1234">
        <v>10314</v>
      </c>
      <c r="AG73" s="1234" t="s">
        <v>22</v>
      </c>
      <c r="AH73" s="1234">
        <v>8395208</v>
      </c>
      <c r="AI73" s="1234">
        <v>1354639</v>
      </c>
      <c r="AJ73" s="1234">
        <v>959661</v>
      </c>
      <c r="AK73" s="1234">
        <v>6080908</v>
      </c>
      <c r="AL73" s="1234">
        <v>328805</v>
      </c>
      <c r="AM73" s="1234">
        <v>5457513</v>
      </c>
      <c r="AN73" s="150">
        <v>294590</v>
      </c>
      <c r="AO73" s="762">
        <v>43101</v>
      </c>
      <c r="AP73" s="397">
        <v>43101</v>
      </c>
      <c r="AQ73" s="54"/>
      <c r="AR73" s="52">
        <v>43101</v>
      </c>
      <c r="AS73" s="91"/>
      <c r="AT73" s="56" t="s">
        <v>21</v>
      </c>
      <c r="AU73" s="1234" t="s">
        <v>21</v>
      </c>
      <c r="AV73" s="1234" t="s">
        <v>21</v>
      </c>
      <c r="AW73" s="1234" t="s">
        <v>21</v>
      </c>
      <c r="AX73" s="1234" t="s">
        <v>21</v>
      </c>
      <c r="AY73" s="1234" t="s">
        <v>21</v>
      </c>
      <c r="AZ73" s="1234" t="s">
        <v>21</v>
      </c>
      <c r="BA73" s="1234" t="s">
        <v>21</v>
      </c>
      <c r="BB73" s="1234" t="s">
        <v>21</v>
      </c>
      <c r="BC73" s="1234">
        <v>73198</v>
      </c>
      <c r="BD73" s="1234">
        <v>3497</v>
      </c>
      <c r="BE73" s="1234" t="s">
        <v>21</v>
      </c>
      <c r="BF73" s="1234">
        <v>69701</v>
      </c>
      <c r="BG73" s="1234">
        <v>26408</v>
      </c>
      <c r="BH73" s="1234">
        <v>40652</v>
      </c>
      <c r="BI73" s="150">
        <v>2641</v>
      </c>
      <c r="BJ73" s="762">
        <v>43101</v>
      </c>
      <c r="BK73" s="397">
        <v>43101</v>
      </c>
      <c r="BL73" s="54"/>
      <c r="BM73" s="52">
        <v>43101</v>
      </c>
      <c r="BN73" s="91"/>
      <c r="BO73" s="56">
        <v>4539</v>
      </c>
      <c r="BP73" s="1234">
        <v>4539</v>
      </c>
      <c r="BQ73" s="1234">
        <v>4446</v>
      </c>
      <c r="BR73" s="1234" t="s">
        <v>21</v>
      </c>
      <c r="BS73" s="1234">
        <v>93</v>
      </c>
      <c r="BT73" s="1234" t="s">
        <v>22</v>
      </c>
      <c r="BU73" s="1234" t="s">
        <v>21</v>
      </c>
      <c r="BV73" s="1234">
        <v>93</v>
      </c>
      <c r="BW73" s="396">
        <v>43101</v>
      </c>
      <c r="BX73" s="397">
        <v>43101</v>
      </c>
      <c r="BY73" s="1234"/>
      <c r="BZ73" s="1234"/>
      <c r="CA73" s="1234"/>
      <c r="CB73" s="1234"/>
      <c r="CC73" s="1234"/>
      <c r="CD73" s="1234"/>
      <c r="CE73" s="768"/>
      <c r="CF73" s="397"/>
    </row>
    <row r="74" spans="1:84" ht="15" customHeight="1">
      <c r="A74" s="54" t="s">
        <v>2160</v>
      </c>
      <c r="B74" s="57">
        <v>1</v>
      </c>
      <c r="C74" s="91" t="s">
        <v>2161</v>
      </c>
      <c r="D74" s="56" t="s">
        <v>22</v>
      </c>
      <c r="E74" s="1234">
        <v>247</v>
      </c>
      <c r="F74" s="1234" t="s">
        <v>22</v>
      </c>
      <c r="G74" s="1234" t="s">
        <v>22</v>
      </c>
      <c r="H74" s="1234">
        <v>247</v>
      </c>
      <c r="I74" s="1234" t="s">
        <v>22</v>
      </c>
      <c r="J74" s="1234" t="s">
        <v>22</v>
      </c>
      <c r="K74" s="1234">
        <v>247</v>
      </c>
      <c r="L74" s="1234" t="s">
        <v>22</v>
      </c>
      <c r="M74" s="1234">
        <v>1748</v>
      </c>
      <c r="N74" s="1234" t="s">
        <v>21</v>
      </c>
      <c r="O74" s="1234" t="s">
        <v>21</v>
      </c>
      <c r="P74" s="1234">
        <v>1748</v>
      </c>
      <c r="Q74" s="1234" t="s">
        <v>21</v>
      </c>
      <c r="R74" s="1234">
        <v>1081</v>
      </c>
      <c r="S74" s="150">
        <v>667</v>
      </c>
      <c r="T74" s="762">
        <v>43466</v>
      </c>
      <c r="U74" s="397">
        <v>43466</v>
      </c>
      <c r="V74" s="54" t="s">
        <v>2160</v>
      </c>
      <c r="W74" s="57">
        <v>1</v>
      </c>
      <c r="X74" s="91" t="s">
        <v>2161</v>
      </c>
      <c r="Y74" s="56" t="s">
        <v>22</v>
      </c>
      <c r="Z74" s="1234">
        <v>1547246</v>
      </c>
      <c r="AA74" s="1234">
        <v>1295555</v>
      </c>
      <c r="AB74" s="1234">
        <v>19417</v>
      </c>
      <c r="AC74" s="1234">
        <v>232274</v>
      </c>
      <c r="AD74" s="1234" t="s">
        <v>21</v>
      </c>
      <c r="AE74" s="1234">
        <v>222392</v>
      </c>
      <c r="AF74" s="1234">
        <v>9882</v>
      </c>
      <c r="AG74" s="1234" t="s">
        <v>22</v>
      </c>
      <c r="AH74" s="1234">
        <v>8121235</v>
      </c>
      <c r="AI74" s="1234">
        <v>1278750</v>
      </c>
      <c r="AJ74" s="1234">
        <v>944494</v>
      </c>
      <c r="AK74" s="1234">
        <v>5897991</v>
      </c>
      <c r="AL74" s="1234">
        <v>342776</v>
      </c>
      <c r="AM74" s="1234">
        <v>5264373</v>
      </c>
      <c r="AN74" s="150">
        <v>290842</v>
      </c>
      <c r="AO74" s="762">
        <v>43466</v>
      </c>
      <c r="AP74" s="397">
        <v>43466</v>
      </c>
      <c r="AQ74" s="54" t="s">
        <v>2160</v>
      </c>
      <c r="AR74" s="57">
        <v>1</v>
      </c>
      <c r="AS74" s="91" t="s">
        <v>2161</v>
      </c>
      <c r="AT74" s="56" t="s">
        <v>21</v>
      </c>
      <c r="AU74" s="1234" t="s">
        <v>21</v>
      </c>
      <c r="AV74" s="1234" t="s">
        <v>21</v>
      </c>
      <c r="AW74" s="1234" t="s">
        <v>21</v>
      </c>
      <c r="AX74" s="1234" t="s">
        <v>21</v>
      </c>
      <c r="AY74" s="1234" t="s">
        <v>21</v>
      </c>
      <c r="AZ74" s="1234" t="s">
        <v>21</v>
      </c>
      <c r="BA74" s="1234" t="s">
        <v>21</v>
      </c>
      <c r="BB74" s="1234" t="s">
        <v>21</v>
      </c>
      <c r="BC74" s="1234">
        <v>61588</v>
      </c>
      <c r="BD74" s="1234">
        <v>3851</v>
      </c>
      <c r="BE74" s="1234" t="s">
        <v>21</v>
      </c>
      <c r="BF74" s="1234">
        <v>57737</v>
      </c>
      <c r="BG74" s="1234">
        <v>19029</v>
      </c>
      <c r="BH74" s="1234">
        <v>35905</v>
      </c>
      <c r="BI74" s="150">
        <v>2803</v>
      </c>
      <c r="BJ74" s="762">
        <v>43466</v>
      </c>
      <c r="BK74" s="397">
        <v>43466</v>
      </c>
      <c r="BL74" s="54" t="s">
        <v>2160</v>
      </c>
      <c r="BM74" s="57">
        <v>1</v>
      </c>
      <c r="BN74" s="91" t="s">
        <v>2161</v>
      </c>
      <c r="BO74" s="56">
        <v>4582</v>
      </c>
      <c r="BP74" s="1234">
        <v>4582</v>
      </c>
      <c r="BQ74" s="1234">
        <v>4485</v>
      </c>
      <c r="BR74" s="1234" t="s">
        <v>21</v>
      </c>
      <c r="BS74" s="1234">
        <v>97</v>
      </c>
      <c r="BT74" s="1234" t="s">
        <v>22</v>
      </c>
      <c r="BU74" s="1234" t="s">
        <v>21</v>
      </c>
      <c r="BV74" s="1234">
        <v>97</v>
      </c>
      <c r="BW74" s="396">
        <v>43466</v>
      </c>
      <c r="BX74" s="397">
        <v>43466</v>
      </c>
      <c r="BY74" s="1234"/>
      <c r="BZ74" s="1234"/>
      <c r="CA74" s="1234"/>
      <c r="CB74" s="1234"/>
      <c r="CC74" s="1234"/>
      <c r="CD74" s="1234"/>
      <c r="CE74" s="768"/>
      <c r="CF74" s="397"/>
    </row>
    <row r="75" spans="1:84" ht="15" customHeight="1">
      <c r="A75" s="54"/>
      <c r="B75" s="52">
        <v>43831</v>
      </c>
      <c r="C75" s="91"/>
      <c r="D75" s="56" t="s">
        <v>22</v>
      </c>
      <c r="E75" s="1234">
        <v>233</v>
      </c>
      <c r="F75" s="1234" t="s">
        <v>22</v>
      </c>
      <c r="G75" s="1234" t="s">
        <v>22</v>
      </c>
      <c r="H75" s="1234">
        <v>233</v>
      </c>
      <c r="I75" s="1234" t="s">
        <v>22</v>
      </c>
      <c r="J75" s="1234" t="s">
        <v>22</v>
      </c>
      <c r="K75" s="1234">
        <v>233</v>
      </c>
      <c r="L75" s="1234" t="s">
        <v>22</v>
      </c>
      <c r="M75" s="1234">
        <v>3657</v>
      </c>
      <c r="N75" s="1234" t="s">
        <v>21</v>
      </c>
      <c r="O75" s="1234">
        <v>3067</v>
      </c>
      <c r="P75" s="1234">
        <v>590</v>
      </c>
      <c r="Q75" s="1234" t="s">
        <v>21</v>
      </c>
      <c r="R75" s="1234">
        <v>45</v>
      </c>
      <c r="S75" s="150">
        <v>545</v>
      </c>
      <c r="T75" s="762">
        <v>43831</v>
      </c>
      <c r="U75" s="397">
        <v>43831</v>
      </c>
      <c r="V75" s="54"/>
      <c r="W75" s="52">
        <v>43831</v>
      </c>
      <c r="X75" s="91"/>
      <c r="Y75" s="56" t="s">
        <v>22</v>
      </c>
      <c r="Z75" s="1234">
        <v>1539035</v>
      </c>
      <c r="AA75" s="1234">
        <v>1329027</v>
      </c>
      <c r="AB75" s="1234">
        <v>3769</v>
      </c>
      <c r="AC75" s="1234">
        <v>206239</v>
      </c>
      <c r="AD75" s="1234" t="s">
        <v>21</v>
      </c>
      <c r="AE75" s="1234">
        <v>194805</v>
      </c>
      <c r="AF75" s="1234">
        <v>11434</v>
      </c>
      <c r="AG75" s="1234" t="s">
        <v>22</v>
      </c>
      <c r="AH75" s="1234">
        <v>6973322</v>
      </c>
      <c r="AI75" s="1234">
        <v>1134860</v>
      </c>
      <c r="AJ75" s="1234">
        <v>829496</v>
      </c>
      <c r="AK75" s="1234">
        <v>5008966</v>
      </c>
      <c r="AL75" s="1234">
        <v>340998</v>
      </c>
      <c r="AM75" s="1234">
        <v>4409529</v>
      </c>
      <c r="AN75" s="150">
        <v>258439</v>
      </c>
      <c r="AO75" s="762">
        <v>43831</v>
      </c>
      <c r="AP75" s="397">
        <v>43831</v>
      </c>
      <c r="AQ75" s="54"/>
      <c r="AR75" s="52">
        <v>43831</v>
      </c>
      <c r="AS75" s="91"/>
      <c r="AT75" s="56" t="s">
        <v>21</v>
      </c>
      <c r="AU75" s="1234" t="s">
        <v>21</v>
      </c>
      <c r="AV75" s="1234" t="s">
        <v>21</v>
      </c>
      <c r="AW75" s="1234" t="s">
        <v>21</v>
      </c>
      <c r="AX75" s="1234" t="s">
        <v>21</v>
      </c>
      <c r="AY75" s="1234" t="s">
        <v>21</v>
      </c>
      <c r="AZ75" s="1234" t="s">
        <v>21</v>
      </c>
      <c r="BA75" s="1234" t="s">
        <v>21</v>
      </c>
      <c r="BB75" s="1234" t="s">
        <v>21</v>
      </c>
      <c r="BC75" s="1234">
        <v>68410</v>
      </c>
      <c r="BD75" s="1234">
        <v>4047</v>
      </c>
      <c r="BE75" s="1234" t="s">
        <v>21</v>
      </c>
      <c r="BF75" s="1234">
        <v>64363</v>
      </c>
      <c r="BG75" s="1234">
        <v>19594</v>
      </c>
      <c r="BH75" s="1234">
        <v>41432</v>
      </c>
      <c r="BI75" s="150">
        <v>3337</v>
      </c>
      <c r="BJ75" s="762">
        <v>43831</v>
      </c>
      <c r="BK75" s="397">
        <v>43831</v>
      </c>
      <c r="BL75" s="54"/>
      <c r="BM75" s="52">
        <v>43831</v>
      </c>
      <c r="BN75" s="91"/>
      <c r="BO75" s="56">
        <v>4437</v>
      </c>
      <c r="BP75" s="1234">
        <v>4437</v>
      </c>
      <c r="BQ75" s="1234">
        <v>4338</v>
      </c>
      <c r="BR75" s="1234" t="s">
        <v>21</v>
      </c>
      <c r="BS75" s="1234">
        <v>99</v>
      </c>
      <c r="BT75" s="1234" t="s">
        <v>22</v>
      </c>
      <c r="BU75" s="1234" t="s">
        <v>21</v>
      </c>
      <c r="BV75" s="1234">
        <v>99</v>
      </c>
      <c r="BW75" s="396">
        <v>43831</v>
      </c>
      <c r="BX75" s="397">
        <v>43831</v>
      </c>
      <c r="BY75" s="1234"/>
      <c r="BZ75" s="1234"/>
      <c r="CA75" s="1234"/>
      <c r="CB75" s="1234"/>
      <c r="CC75" s="1234"/>
      <c r="CD75" s="1234"/>
      <c r="CE75" s="768"/>
      <c r="CF75" s="397"/>
    </row>
    <row r="76" spans="1:84" ht="7.5" customHeight="1">
      <c r="A76" s="54"/>
      <c r="B76" s="57"/>
      <c r="C76" s="91"/>
      <c r="D76" s="607"/>
      <c r="E76" s="398"/>
      <c r="F76" s="398"/>
      <c r="G76" s="398"/>
      <c r="H76" s="398"/>
      <c r="I76" s="398"/>
      <c r="J76" s="398"/>
      <c r="K76" s="398"/>
      <c r="L76" s="398"/>
      <c r="M76" s="398"/>
      <c r="N76" s="398"/>
      <c r="O76" s="398"/>
      <c r="P76" s="398"/>
      <c r="Q76" s="398"/>
      <c r="R76" s="398"/>
      <c r="S76" s="399"/>
      <c r="T76" s="763"/>
      <c r="U76" s="359"/>
      <c r="V76" s="54"/>
      <c r="W76" s="57"/>
      <c r="X76" s="91"/>
      <c r="Y76" s="607"/>
      <c r="Z76" s="398"/>
      <c r="AA76" s="398"/>
      <c r="AB76" s="398"/>
      <c r="AC76" s="398"/>
      <c r="AD76" s="398"/>
      <c r="AE76" s="398"/>
      <c r="AF76" s="398"/>
      <c r="AG76" s="398"/>
      <c r="AH76" s="398"/>
      <c r="AI76" s="398"/>
      <c r="AJ76" s="398"/>
      <c r="AK76" s="398"/>
      <c r="AL76" s="398"/>
      <c r="AM76" s="398"/>
      <c r="AN76" s="399"/>
      <c r="AO76" s="763"/>
      <c r="AP76" s="359"/>
      <c r="AQ76" s="54"/>
      <c r="AR76" s="57"/>
      <c r="AS76" s="91"/>
      <c r="AT76" s="607"/>
      <c r="AU76" s="398"/>
      <c r="AV76" s="398"/>
      <c r="AW76" s="398"/>
      <c r="AX76" s="398"/>
      <c r="AY76" s="398"/>
      <c r="AZ76" s="398"/>
      <c r="BA76" s="398"/>
      <c r="BB76" s="398"/>
      <c r="BC76" s="398"/>
      <c r="BD76" s="398"/>
      <c r="BE76" s="398"/>
      <c r="BF76" s="398"/>
      <c r="BG76" s="398"/>
      <c r="BH76" s="398"/>
      <c r="BI76" s="399"/>
      <c r="BJ76" s="763"/>
      <c r="BK76" s="359"/>
      <c r="BL76" s="54"/>
      <c r="BM76" s="57"/>
      <c r="BN76" s="91"/>
      <c r="BO76" s="607"/>
      <c r="BP76" s="398"/>
      <c r="BQ76" s="398"/>
      <c r="BR76" s="398"/>
      <c r="BS76" s="398"/>
      <c r="BT76" s="398"/>
      <c r="BU76" s="398"/>
      <c r="BV76" s="398"/>
      <c r="BW76" s="874"/>
      <c r="BX76" s="359"/>
      <c r="BY76" s="398"/>
      <c r="BZ76" s="398"/>
      <c r="CA76" s="398"/>
      <c r="CB76" s="398"/>
      <c r="CC76" s="398"/>
      <c r="CD76" s="398"/>
      <c r="CE76" s="769"/>
      <c r="CF76" s="359"/>
    </row>
    <row r="77" spans="1:84" ht="15" customHeight="1">
      <c r="A77" s="58">
        <v>43191</v>
      </c>
      <c r="B77" s="59">
        <v>43191</v>
      </c>
      <c r="C77" s="92">
        <v>43191</v>
      </c>
      <c r="D77" s="60" t="s">
        <v>22</v>
      </c>
      <c r="E77" s="1233">
        <v>261</v>
      </c>
      <c r="F77" s="1233" t="s">
        <v>22</v>
      </c>
      <c r="G77" s="1233" t="s">
        <v>22</v>
      </c>
      <c r="H77" s="1233">
        <v>261</v>
      </c>
      <c r="I77" s="1233" t="s">
        <v>22</v>
      </c>
      <c r="J77" s="1233" t="s">
        <v>22</v>
      </c>
      <c r="K77" s="1233">
        <v>261</v>
      </c>
      <c r="L77" s="1233" t="s">
        <v>22</v>
      </c>
      <c r="M77" s="1233">
        <v>4484</v>
      </c>
      <c r="N77" s="1233" t="s">
        <v>21</v>
      </c>
      <c r="O77" s="1233" t="s">
        <v>21</v>
      </c>
      <c r="P77" s="1233">
        <v>4484</v>
      </c>
      <c r="Q77" s="1233" t="s">
        <v>21</v>
      </c>
      <c r="R77" s="1233">
        <v>3831</v>
      </c>
      <c r="S77" s="153">
        <v>653</v>
      </c>
      <c r="T77" s="764">
        <v>43191</v>
      </c>
      <c r="U77" s="401">
        <v>43191</v>
      </c>
      <c r="V77" s="58">
        <v>43191</v>
      </c>
      <c r="W77" s="59">
        <v>43191</v>
      </c>
      <c r="X77" s="92">
        <v>43191</v>
      </c>
      <c r="Y77" s="60" t="s">
        <v>22</v>
      </c>
      <c r="Z77" s="1233">
        <v>1560943</v>
      </c>
      <c r="AA77" s="1233">
        <v>1315593</v>
      </c>
      <c r="AB77" s="1233">
        <v>18677</v>
      </c>
      <c r="AC77" s="1233">
        <v>226673</v>
      </c>
      <c r="AD77" s="1233" t="s">
        <v>21</v>
      </c>
      <c r="AE77" s="1233">
        <v>216526</v>
      </c>
      <c r="AF77" s="1233">
        <v>10147</v>
      </c>
      <c r="AG77" s="1233" t="s">
        <v>22</v>
      </c>
      <c r="AH77" s="1233">
        <v>8372603</v>
      </c>
      <c r="AI77" s="1233">
        <v>1349813</v>
      </c>
      <c r="AJ77" s="1233">
        <v>972763</v>
      </c>
      <c r="AK77" s="1233">
        <v>6050027</v>
      </c>
      <c r="AL77" s="1233">
        <v>333809</v>
      </c>
      <c r="AM77" s="1233">
        <v>5423028</v>
      </c>
      <c r="AN77" s="153">
        <v>293190</v>
      </c>
      <c r="AO77" s="764">
        <v>43191</v>
      </c>
      <c r="AP77" s="401">
        <v>43191</v>
      </c>
      <c r="AQ77" s="58">
        <v>43191</v>
      </c>
      <c r="AR77" s="59">
        <v>43191</v>
      </c>
      <c r="AS77" s="92">
        <v>43191</v>
      </c>
      <c r="AT77" s="60" t="s">
        <v>21</v>
      </c>
      <c r="AU77" s="1233" t="s">
        <v>21</v>
      </c>
      <c r="AV77" s="1233" t="s">
        <v>21</v>
      </c>
      <c r="AW77" s="1233" t="s">
        <v>21</v>
      </c>
      <c r="AX77" s="1233" t="s">
        <v>21</v>
      </c>
      <c r="AY77" s="1233" t="s">
        <v>21</v>
      </c>
      <c r="AZ77" s="1233" t="s">
        <v>21</v>
      </c>
      <c r="BA77" s="1233" t="s">
        <v>21</v>
      </c>
      <c r="BB77" s="1233" t="s">
        <v>21</v>
      </c>
      <c r="BC77" s="1233">
        <v>70983</v>
      </c>
      <c r="BD77" s="1233">
        <v>3257</v>
      </c>
      <c r="BE77" s="1233" t="s">
        <v>21</v>
      </c>
      <c r="BF77" s="1233">
        <v>67726</v>
      </c>
      <c r="BG77" s="1233">
        <v>23920</v>
      </c>
      <c r="BH77" s="1233">
        <v>41118</v>
      </c>
      <c r="BI77" s="153">
        <v>2688</v>
      </c>
      <c r="BJ77" s="764">
        <v>43191</v>
      </c>
      <c r="BK77" s="401">
        <v>43191</v>
      </c>
      <c r="BL77" s="58">
        <v>43191</v>
      </c>
      <c r="BM77" s="59">
        <v>43191</v>
      </c>
      <c r="BN77" s="92">
        <v>43191</v>
      </c>
      <c r="BO77" s="60">
        <v>4471</v>
      </c>
      <c r="BP77" s="1233">
        <v>4471</v>
      </c>
      <c r="BQ77" s="1233">
        <v>4376</v>
      </c>
      <c r="BR77" s="1233" t="s">
        <v>21</v>
      </c>
      <c r="BS77" s="1233">
        <v>95</v>
      </c>
      <c r="BT77" s="1233" t="s">
        <v>22</v>
      </c>
      <c r="BU77" s="1233" t="s">
        <v>21</v>
      </c>
      <c r="BV77" s="1233">
        <v>95</v>
      </c>
      <c r="BW77" s="402">
        <v>43191</v>
      </c>
      <c r="BX77" s="401">
        <v>43191</v>
      </c>
      <c r="BY77" s="1233"/>
      <c r="BZ77" s="1233"/>
      <c r="CA77" s="1233"/>
      <c r="CB77" s="1233"/>
      <c r="CC77" s="1233"/>
      <c r="CD77" s="1233"/>
      <c r="CE77" s="770"/>
      <c r="CF77" s="401"/>
    </row>
    <row r="78" spans="1:84" ht="15" customHeight="1">
      <c r="A78" s="61" t="s">
        <v>2160</v>
      </c>
      <c r="B78" s="62">
        <v>1</v>
      </c>
      <c r="C78" s="93" t="s">
        <v>2162</v>
      </c>
      <c r="D78" s="60" t="s">
        <v>22</v>
      </c>
      <c r="E78" s="1233">
        <v>237</v>
      </c>
      <c r="F78" s="1233" t="s">
        <v>22</v>
      </c>
      <c r="G78" s="1233" t="s">
        <v>22</v>
      </c>
      <c r="H78" s="1233">
        <v>237</v>
      </c>
      <c r="I78" s="1233" t="s">
        <v>22</v>
      </c>
      <c r="J78" s="1233" t="s">
        <v>22</v>
      </c>
      <c r="K78" s="1233">
        <v>237</v>
      </c>
      <c r="L78" s="1233" t="s">
        <v>22</v>
      </c>
      <c r="M78" s="1233">
        <v>1754</v>
      </c>
      <c r="N78" s="1233" t="s">
        <v>21</v>
      </c>
      <c r="O78" s="1233" t="s">
        <v>21</v>
      </c>
      <c r="P78" s="1233">
        <v>1754</v>
      </c>
      <c r="Q78" s="1233" t="s">
        <v>21</v>
      </c>
      <c r="R78" s="1233">
        <v>1126</v>
      </c>
      <c r="S78" s="153">
        <v>628</v>
      </c>
      <c r="T78" s="764">
        <v>43556</v>
      </c>
      <c r="U78" s="401">
        <v>43556</v>
      </c>
      <c r="V78" s="61" t="s">
        <v>2160</v>
      </c>
      <c r="W78" s="62">
        <v>1</v>
      </c>
      <c r="X78" s="93" t="s">
        <v>2162</v>
      </c>
      <c r="Y78" s="60" t="s">
        <v>22</v>
      </c>
      <c r="Z78" s="1233">
        <v>1520945</v>
      </c>
      <c r="AA78" s="1233">
        <v>1291057</v>
      </c>
      <c r="AB78" s="1233">
        <v>13646</v>
      </c>
      <c r="AC78" s="1233">
        <v>216242</v>
      </c>
      <c r="AD78" s="1233" t="s">
        <v>21</v>
      </c>
      <c r="AE78" s="1233">
        <v>205254</v>
      </c>
      <c r="AF78" s="1233">
        <v>10988</v>
      </c>
      <c r="AG78" s="1233" t="s">
        <v>22</v>
      </c>
      <c r="AH78" s="1233">
        <v>7828346</v>
      </c>
      <c r="AI78" s="1233">
        <v>1211407</v>
      </c>
      <c r="AJ78" s="1233">
        <v>882998</v>
      </c>
      <c r="AK78" s="1233">
        <v>5733941</v>
      </c>
      <c r="AL78" s="1233">
        <v>354267</v>
      </c>
      <c r="AM78" s="1233">
        <v>5101034</v>
      </c>
      <c r="AN78" s="153">
        <v>278640</v>
      </c>
      <c r="AO78" s="764">
        <v>43556</v>
      </c>
      <c r="AP78" s="401">
        <v>43556</v>
      </c>
      <c r="AQ78" s="61" t="s">
        <v>2160</v>
      </c>
      <c r="AR78" s="62">
        <v>1</v>
      </c>
      <c r="AS78" s="93" t="s">
        <v>2162</v>
      </c>
      <c r="AT78" s="60" t="s">
        <v>21</v>
      </c>
      <c r="AU78" s="1233" t="s">
        <v>21</v>
      </c>
      <c r="AV78" s="1233" t="s">
        <v>21</v>
      </c>
      <c r="AW78" s="1233" t="s">
        <v>21</v>
      </c>
      <c r="AX78" s="1233" t="s">
        <v>21</v>
      </c>
      <c r="AY78" s="1233" t="s">
        <v>21</v>
      </c>
      <c r="AZ78" s="1233" t="s">
        <v>21</v>
      </c>
      <c r="BA78" s="1233" t="s">
        <v>21</v>
      </c>
      <c r="BB78" s="1233" t="s">
        <v>21</v>
      </c>
      <c r="BC78" s="1233">
        <v>60287</v>
      </c>
      <c r="BD78" s="1233">
        <v>3982</v>
      </c>
      <c r="BE78" s="1233" t="s">
        <v>21</v>
      </c>
      <c r="BF78" s="1233">
        <v>56305</v>
      </c>
      <c r="BG78" s="1233">
        <v>17519</v>
      </c>
      <c r="BH78" s="1233">
        <v>35506</v>
      </c>
      <c r="BI78" s="153">
        <v>3280</v>
      </c>
      <c r="BJ78" s="764">
        <v>43556</v>
      </c>
      <c r="BK78" s="401">
        <v>43556</v>
      </c>
      <c r="BL78" s="61" t="s">
        <v>2160</v>
      </c>
      <c r="BM78" s="62">
        <v>1</v>
      </c>
      <c r="BN78" s="93" t="s">
        <v>2162</v>
      </c>
      <c r="BO78" s="60">
        <v>4576</v>
      </c>
      <c r="BP78" s="1233">
        <v>4576</v>
      </c>
      <c r="BQ78" s="1233">
        <v>4485</v>
      </c>
      <c r="BR78" s="1233" t="s">
        <v>21</v>
      </c>
      <c r="BS78" s="1233">
        <v>91</v>
      </c>
      <c r="BT78" s="1233" t="s">
        <v>22</v>
      </c>
      <c r="BU78" s="1233" t="s">
        <v>21</v>
      </c>
      <c r="BV78" s="1233">
        <v>91</v>
      </c>
      <c r="BW78" s="402">
        <v>43556</v>
      </c>
      <c r="BX78" s="401">
        <v>43556</v>
      </c>
      <c r="BY78" s="1233"/>
      <c r="BZ78" s="1233"/>
      <c r="CA78" s="1233"/>
      <c r="CB78" s="1233"/>
      <c r="CC78" s="1233"/>
      <c r="CD78" s="1233"/>
      <c r="CE78" s="770"/>
      <c r="CF78" s="401"/>
    </row>
    <row r="79" spans="1:84" ht="7.5" customHeight="1">
      <c r="A79" s="61"/>
      <c r="B79" s="62"/>
      <c r="C79" s="93"/>
      <c r="D79" s="60"/>
      <c r="E79" s="1233"/>
      <c r="F79" s="1233"/>
      <c r="G79" s="1233"/>
      <c r="H79" s="1233"/>
      <c r="I79" s="1233"/>
      <c r="J79" s="1233"/>
      <c r="K79" s="1233"/>
      <c r="L79" s="1233"/>
      <c r="M79" s="1233"/>
      <c r="N79" s="1233"/>
      <c r="O79" s="1233"/>
      <c r="P79" s="1233"/>
      <c r="Q79" s="1233"/>
      <c r="R79" s="1233"/>
      <c r="S79" s="153"/>
      <c r="T79" s="763"/>
      <c r="U79" s="359"/>
      <c r="V79" s="61"/>
      <c r="W79" s="62"/>
      <c r="X79" s="93"/>
      <c r="Y79" s="60"/>
      <c r="Z79" s="1233"/>
      <c r="AA79" s="1233"/>
      <c r="AB79" s="1233"/>
      <c r="AC79" s="1233"/>
      <c r="AD79" s="1233"/>
      <c r="AE79" s="1233"/>
      <c r="AF79" s="1233"/>
      <c r="AG79" s="1233"/>
      <c r="AH79" s="1233"/>
      <c r="AI79" s="1233"/>
      <c r="AJ79" s="1233"/>
      <c r="AK79" s="1233"/>
      <c r="AL79" s="1233"/>
      <c r="AM79" s="1233"/>
      <c r="AN79" s="153"/>
      <c r="AO79" s="763"/>
      <c r="AP79" s="359"/>
      <c r="AQ79" s="61"/>
      <c r="AR79" s="62"/>
      <c r="AS79" s="93"/>
      <c r="AT79" s="60"/>
      <c r="AU79" s="1233"/>
      <c r="AV79" s="1233"/>
      <c r="AW79" s="1233"/>
      <c r="AX79" s="1233"/>
      <c r="AY79" s="1233"/>
      <c r="AZ79" s="1233"/>
      <c r="BA79" s="1233"/>
      <c r="BB79" s="1233"/>
      <c r="BC79" s="1233"/>
      <c r="BD79" s="1233"/>
      <c r="BE79" s="1233"/>
      <c r="BF79" s="1233"/>
      <c r="BG79" s="1233"/>
      <c r="BH79" s="1233"/>
      <c r="BI79" s="153"/>
      <c r="BJ79" s="763"/>
      <c r="BK79" s="359"/>
      <c r="BL79" s="61"/>
      <c r="BM79" s="62"/>
      <c r="BN79" s="93"/>
      <c r="BO79" s="60"/>
      <c r="BP79" s="1233"/>
      <c r="BQ79" s="1233"/>
      <c r="BR79" s="1233"/>
      <c r="BS79" s="1233"/>
      <c r="BT79" s="1233"/>
      <c r="BU79" s="1233"/>
      <c r="BV79" s="1233"/>
      <c r="BW79" s="874"/>
      <c r="BX79" s="359"/>
      <c r="BY79" s="1233"/>
      <c r="BZ79" s="1233"/>
      <c r="CA79" s="1233"/>
      <c r="CB79" s="1233"/>
      <c r="CC79" s="1233"/>
      <c r="CD79" s="1233"/>
      <c r="CE79" s="769"/>
      <c r="CF79" s="359"/>
    </row>
    <row r="80" spans="1:84" ht="15" customHeight="1">
      <c r="A80" s="63">
        <v>2</v>
      </c>
      <c r="B80" s="64" t="s">
        <v>23</v>
      </c>
      <c r="C80" s="727" t="s">
        <v>162</v>
      </c>
      <c r="D80" s="60" t="s">
        <v>22</v>
      </c>
      <c r="E80" s="1233">
        <v>58</v>
      </c>
      <c r="F80" s="1233" t="s">
        <v>22</v>
      </c>
      <c r="G80" s="1233" t="s">
        <v>22</v>
      </c>
      <c r="H80" s="1233">
        <v>58</v>
      </c>
      <c r="I80" s="1233" t="s">
        <v>22</v>
      </c>
      <c r="J80" s="1233" t="s">
        <v>22</v>
      </c>
      <c r="K80" s="1233">
        <v>58</v>
      </c>
      <c r="L80" s="1233" t="s">
        <v>22</v>
      </c>
      <c r="M80" s="1233">
        <v>168</v>
      </c>
      <c r="N80" s="1233" t="s">
        <v>21</v>
      </c>
      <c r="O80" s="1233" t="s">
        <v>21</v>
      </c>
      <c r="P80" s="1233">
        <v>168</v>
      </c>
      <c r="Q80" s="1233" t="s">
        <v>21</v>
      </c>
      <c r="R80" s="1233">
        <v>45</v>
      </c>
      <c r="S80" s="153">
        <v>123</v>
      </c>
      <c r="T80" s="765" t="s">
        <v>24</v>
      </c>
      <c r="U80" s="405" t="s">
        <v>2155</v>
      </c>
      <c r="V80" s="63">
        <v>2</v>
      </c>
      <c r="W80" s="64" t="s">
        <v>23</v>
      </c>
      <c r="X80" s="727" t="s">
        <v>162</v>
      </c>
      <c r="Y80" s="60" t="s">
        <v>22</v>
      </c>
      <c r="Z80" s="1233">
        <v>419966</v>
      </c>
      <c r="AA80" s="1233">
        <v>358981</v>
      </c>
      <c r="AB80" s="1233">
        <v>1670</v>
      </c>
      <c r="AC80" s="1233">
        <v>59315</v>
      </c>
      <c r="AD80" s="1233" t="s">
        <v>21</v>
      </c>
      <c r="AE80" s="1233">
        <v>55779</v>
      </c>
      <c r="AF80" s="1233">
        <v>3536</v>
      </c>
      <c r="AG80" s="1233" t="s">
        <v>22</v>
      </c>
      <c r="AH80" s="1233">
        <v>1861837</v>
      </c>
      <c r="AI80" s="1233">
        <v>249225</v>
      </c>
      <c r="AJ80" s="1233">
        <v>207397</v>
      </c>
      <c r="AK80" s="1233">
        <v>1405215</v>
      </c>
      <c r="AL80" s="1233">
        <v>102512</v>
      </c>
      <c r="AM80" s="1233">
        <v>1240168</v>
      </c>
      <c r="AN80" s="153">
        <v>62535</v>
      </c>
      <c r="AO80" s="765" t="s">
        <v>24</v>
      </c>
      <c r="AP80" s="405" t="s">
        <v>2155</v>
      </c>
      <c r="AQ80" s="63">
        <v>2</v>
      </c>
      <c r="AR80" s="64" t="s">
        <v>23</v>
      </c>
      <c r="AS80" s="727" t="s">
        <v>162</v>
      </c>
      <c r="AT80" s="60" t="s">
        <v>21</v>
      </c>
      <c r="AU80" s="1233" t="s">
        <v>21</v>
      </c>
      <c r="AV80" s="1233" t="s">
        <v>21</v>
      </c>
      <c r="AW80" s="1233" t="s">
        <v>21</v>
      </c>
      <c r="AX80" s="1233" t="s">
        <v>21</v>
      </c>
      <c r="AY80" s="1233" t="s">
        <v>21</v>
      </c>
      <c r="AZ80" s="1233" t="s">
        <v>21</v>
      </c>
      <c r="BA80" s="1233" t="s">
        <v>21</v>
      </c>
      <c r="BB80" s="1233" t="s">
        <v>21</v>
      </c>
      <c r="BC80" s="1233">
        <v>17596</v>
      </c>
      <c r="BD80" s="1233">
        <v>767</v>
      </c>
      <c r="BE80" s="1233" t="s">
        <v>21</v>
      </c>
      <c r="BF80" s="1233">
        <v>16829</v>
      </c>
      <c r="BG80" s="1233">
        <v>5583</v>
      </c>
      <c r="BH80" s="1233">
        <v>10037</v>
      </c>
      <c r="BI80" s="153">
        <v>1209</v>
      </c>
      <c r="BJ80" s="765" t="s">
        <v>24</v>
      </c>
      <c r="BK80" s="405" t="s">
        <v>2155</v>
      </c>
      <c r="BL80" s="63">
        <v>2</v>
      </c>
      <c r="BM80" s="64" t="s">
        <v>23</v>
      </c>
      <c r="BN80" s="727" t="s">
        <v>162</v>
      </c>
      <c r="BO80" s="60">
        <v>1299</v>
      </c>
      <c r="BP80" s="1233">
        <v>1299</v>
      </c>
      <c r="BQ80" s="1233">
        <v>1272</v>
      </c>
      <c r="BR80" s="1233" t="s">
        <v>21</v>
      </c>
      <c r="BS80" s="1233">
        <v>27</v>
      </c>
      <c r="BT80" s="1233" t="s">
        <v>22</v>
      </c>
      <c r="BU80" s="1233" t="s">
        <v>21</v>
      </c>
      <c r="BV80" s="1233">
        <v>27</v>
      </c>
      <c r="BW80" s="406" t="s">
        <v>24</v>
      </c>
      <c r="BX80" s="405" t="s">
        <v>2155</v>
      </c>
      <c r="BY80" s="1233"/>
      <c r="BZ80" s="1233"/>
      <c r="CA80" s="1233"/>
      <c r="CB80" s="1233"/>
      <c r="CC80" s="1233"/>
      <c r="CD80" s="1233"/>
      <c r="CE80" s="771"/>
      <c r="CF80" s="405"/>
    </row>
    <row r="81" spans="1:84" ht="15" customHeight="1">
      <c r="A81" s="65" t="s">
        <v>25</v>
      </c>
      <c r="B81" s="66" t="s">
        <v>25</v>
      </c>
      <c r="C81" s="727" t="s">
        <v>163</v>
      </c>
      <c r="D81" s="60" t="s">
        <v>22</v>
      </c>
      <c r="E81" s="1233">
        <v>58</v>
      </c>
      <c r="F81" s="1233" t="s">
        <v>22</v>
      </c>
      <c r="G81" s="1233" t="s">
        <v>22</v>
      </c>
      <c r="H81" s="1233">
        <v>58</v>
      </c>
      <c r="I81" s="1233" t="s">
        <v>22</v>
      </c>
      <c r="J81" s="1233" t="s">
        <v>22</v>
      </c>
      <c r="K81" s="1233">
        <v>58</v>
      </c>
      <c r="L81" s="1233" t="s">
        <v>22</v>
      </c>
      <c r="M81" s="1233">
        <v>147</v>
      </c>
      <c r="N81" s="1233" t="s">
        <v>21</v>
      </c>
      <c r="O81" s="1233" t="s">
        <v>21</v>
      </c>
      <c r="P81" s="1233">
        <v>147</v>
      </c>
      <c r="Q81" s="1233" t="s">
        <v>21</v>
      </c>
      <c r="R81" s="1233" t="s">
        <v>21</v>
      </c>
      <c r="S81" s="153">
        <v>147</v>
      </c>
      <c r="T81" s="765" t="s">
        <v>26</v>
      </c>
      <c r="U81" s="405" t="s">
        <v>25</v>
      </c>
      <c r="V81" s="65" t="s">
        <v>25</v>
      </c>
      <c r="W81" s="66" t="s">
        <v>25</v>
      </c>
      <c r="X81" s="727" t="s">
        <v>163</v>
      </c>
      <c r="Y81" s="60" t="s">
        <v>22</v>
      </c>
      <c r="Z81" s="1233">
        <v>362637</v>
      </c>
      <c r="AA81" s="1233">
        <v>310910</v>
      </c>
      <c r="AB81" s="1233" t="s">
        <v>21</v>
      </c>
      <c r="AC81" s="1233">
        <v>51727</v>
      </c>
      <c r="AD81" s="1233" t="s">
        <v>21</v>
      </c>
      <c r="AE81" s="1233">
        <v>49356</v>
      </c>
      <c r="AF81" s="1233">
        <v>2371</v>
      </c>
      <c r="AG81" s="1233" t="s">
        <v>22</v>
      </c>
      <c r="AH81" s="1233">
        <v>1626118</v>
      </c>
      <c r="AI81" s="1233">
        <v>274761</v>
      </c>
      <c r="AJ81" s="1233">
        <v>181778</v>
      </c>
      <c r="AK81" s="1233">
        <v>1169579</v>
      </c>
      <c r="AL81" s="1233">
        <v>96861</v>
      </c>
      <c r="AM81" s="1233">
        <v>1016275</v>
      </c>
      <c r="AN81" s="153">
        <v>56443</v>
      </c>
      <c r="AO81" s="765" t="s">
        <v>26</v>
      </c>
      <c r="AP81" s="405" t="s">
        <v>25</v>
      </c>
      <c r="AQ81" s="65" t="s">
        <v>25</v>
      </c>
      <c r="AR81" s="66" t="s">
        <v>25</v>
      </c>
      <c r="AS81" s="727" t="s">
        <v>163</v>
      </c>
      <c r="AT81" s="60" t="s">
        <v>21</v>
      </c>
      <c r="AU81" s="1233" t="s">
        <v>21</v>
      </c>
      <c r="AV81" s="1233" t="s">
        <v>21</v>
      </c>
      <c r="AW81" s="1233" t="s">
        <v>21</v>
      </c>
      <c r="AX81" s="1233" t="s">
        <v>21</v>
      </c>
      <c r="AY81" s="1233" t="s">
        <v>21</v>
      </c>
      <c r="AZ81" s="1233" t="s">
        <v>21</v>
      </c>
      <c r="BA81" s="1233" t="s">
        <v>21</v>
      </c>
      <c r="BB81" s="1233" t="s">
        <v>21</v>
      </c>
      <c r="BC81" s="1233">
        <v>15940</v>
      </c>
      <c r="BD81" s="1233">
        <v>1523</v>
      </c>
      <c r="BE81" s="1233" t="s">
        <v>21</v>
      </c>
      <c r="BF81" s="1233">
        <v>14417</v>
      </c>
      <c r="BG81" s="1233">
        <v>3583</v>
      </c>
      <c r="BH81" s="1233">
        <v>10096</v>
      </c>
      <c r="BI81" s="153">
        <v>738</v>
      </c>
      <c r="BJ81" s="765" t="s">
        <v>26</v>
      </c>
      <c r="BK81" s="405" t="s">
        <v>25</v>
      </c>
      <c r="BL81" s="65" t="s">
        <v>25</v>
      </c>
      <c r="BM81" s="66" t="s">
        <v>25</v>
      </c>
      <c r="BN81" s="727" t="s">
        <v>163</v>
      </c>
      <c r="BO81" s="60">
        <v>1080</v>
      </c>
      <c r="BP81" s="1233">
        <v>1080</v>
      </c>
      <c r="BQ81" s="1233">
        <v>1056</v>
      </c>
      <c r="BR81" s="1233" t="s">
        <v>21</v>
      </c>
      <c r="BS81" s="1233">
        <v>24</v>
      </c>
      <c r="BT81" s="1233" t="s">
        <v>22</v>
      </c>
      <c r="BU81" s="1233" t="s">
        <v>21</v>
      </c>
      <c r="BV81" s="1233">
        <v>24</v>
      </c>
      <c r="BW81" s="406" t="s">
        <v>26</v>
      </c>
      <c r="BX81" s="405" t="s">
        <v>25</v>
      </c>
      <c r="BY81" s="1233"/>
      <c r="BZ81" s="1233"/>
      <c r="CA81" s="1233"/>
      <c r="CB81" s="1233"/>
      <c r="CC81" s="1233"/>
      <c r="CD81" s="1233"/>
      <c r="CE81" s="771"/>
      <c r="CF81" s="405"/>
    </row>
    <row r="82" spans="1:84" ht="15" customHeight="1">
      <c r="A82" s="65" t="s">
        <v>25</v>
      </c>
      <c r="B82" s="66" t="s">
        <v>25</v>
      </c>
      <c r="C82" s="727" t="s">
        <v>2152</v>
      </c>
      <c r="D82" s="60" t="s">
        <v>22</v>
      </c>
      <c r="E82" s="1233">
        <v>60</v>
      </c>
      <c r="F82" s="1233" t="s">
        <v>22</v>
      </c>
      <c r="G82" s="1233" t="s">
        <v>22</v>
      </c>
      <c r="H82" s="1233">
        <v>60</v>
      </c>
      <c r="I82" s="1233" t="s">
        <v>22</v>
      </c>
      <c r="J82" s="1233" t="s">
        <v>22</v>
      </c>
      <c r="K82" s="1233">
        <v>60</v>
      </c>
      <c r="L82" s="1233" t="s">
        <v>22</v>
      </c>
      <c r="M82" s="1233">
        <v>145</v>
      </c>
      <c r="N82" s="1233" t="s">
        <v>21</v>
      </c>
      <c r="O82" s="1233" t="s">
        <v>21</v>
      </c>
      <c r="P82" s="1233">
        <v>145</v>
      </c>
      <c r="Q82" s="1233" t="s">
        <v>21</v>
      </c>
      <c r="R82" s="1233" t="s">
        <v>21</v>
      </c>
      <c r="S82" s="153">
        <v>145</v>
      </c>
      <c r="T82" s="765" t="s">
        <v>27</v>
      </c>
      <c r="U82" s="405" t="s">
        <v>25</v>
      </c>
      <c r="V82" s="65" t="s">
        <v>25</v>
      </c>
      <c r="W82" s="66" t="s">
        <v>25</v>
      </c>
      <c r="X82" s="727" t="s">
        <v>2152</v>
      </c>
      <c r="Y82" s="60" t="s">
        <v>22</v>
      </c>
      <c r="Z82" s="1233">
        <v>320856</v>
      </c>
      <c r="AA82" s="1233">
        <v>274426</v>
      </c>
      <c r="AB82" s="1233" t="s">
        <v>21</v>
      </c>
      <c r="AC82" s="1233">
        <v>46430</v>
      </c>
      <c r="AD82" s="1233" t="s">
        <v>21</v>
      </c>
      <c r="AE82" s="1233">
        <v>43677</v>
      </c>
      <c r="AF82" s="1233">
        <v>2753</v>
      </c>
      <c r="AG82" s="1233" t="s">
        <v>22</v>
      </c>
      <c r="AH82" s="1233">
        <v>1723628</v>
      </c>
      <c r="AI82" s="1233">
        <v>328626</v>
      </c>
      <c r="AJ82" s="1233">
        <v>213782</v>
      </c>
      <c r="AK82" s="1233">
        <v>1181220</v>
      </c>
      <c r="AL82" s="1233">
        <v>61933</v>
      </c>
      <c r="AM82" s="1233">
        <v>1060071</v>
      </c>
      <c r="AN82" s="153">
        <v>59216</v>
      </c>
      <c r="AO82" s="765" t="s">
        <v>27</v>
      </c>
      <c r="AP82" s="405" t="s">
        <v>25</v>
      </c>
      <c r="AQ82" s="65" t="s">
        <v>25</v>
      </c>
      <c r="AR82" s="66" t="s">
        <v>25</v>
      </c>
      <c r="AS82" s="727" t="s">
        <v>2152</v>
      </c>
      <c r="AT82" s="60" t="s">
        <v>21</v>
      </c>
      <c r="AU82" s="1233" t="s">
        <v>21</v>
      </c>
      <c r="AV82" s="1233" t="s">
        <v>21</v>
      </c>
      <c r="AW82" s="1233" t="s">
        <v>21</v>
      </c>
      <c r="AX82" s="1233" t="s">
        <v>21</v>
      </c>
      <c r="AY82" s="1233" t="s">
        <v>21</v>
      </c>
      <c r="AZ82" s="1233" t="s">
        <v>21</v>
      </c>
      <c r="BA82" s="1233" t="s">
        <v>21</v>
      </c>
      <c r="BB82" s="1233" t="s">
        <v>21</v>
      </c>
      <c r="BC82" s="1233">
        <v>16464</v>
      </c>
      <c r="BD82" s="1233">
        <v>1285</v>
      </c>
      <c r="BE82" s="1233" t="s">
        <v>21</v>
      </c>
      <c r="BF82" s="1233">
        <v>15179</v>
      </c>
      <c r="BG82" s="1233">
        <v>4127</v>
      </c>
      <c r="BH82" s="1233">
        <v>10393</v>
      </c>
      <c r="BI82" s="153">
        <v>659</v>
      </c>
      <c r="BJ82" s="765" t="s">
        <v>27</v>
      </c>
      <c r="BK82" s="405" t="s">
        <v>25</v>
      </c>
      <c r="BL82" s="65" t="s">
        <v>25</v>
      </c>
      <c r="BM82" s="66" t="s">
        <v>25</v>
      </c>
      <c r="BN82" s="727" t="s">
        <v>2152</v>
      </c>
      <c r="BO82" s="60">
        <v>931</v>
      </c>
      <c r="BP82" s="1233">
        <v>931</v>
      </c>
      <c r="BQ82" s="1233">
        <v>915</v>
      </c>
      <c r="BR82" s="1233" t="s">
        <v>21</v>
      </c>
      <c r="BS82" s="1233">
        <v>16</v>
      </c>
      <c r="BT82" s="1233" t="s">
        <v>22</v>
      </c>
      <c r="BU82" s="1233" t="s">
        <v>21</v>
      </c>
      <c r="BV82" s="1233">
        <v>16</v>
      </c>
      <c r="BW82" s="406" t="s">
        <v>27</v>
      </c>
      <c r="BX82" s="405" t="s">
        <v>25</v>
      </c>
      <c r="BY82" s="1233"/>
      <c r="BZ82" s="1233"/>
      <c r="CA82" s="1233"/>
      <c r="CB82" s="1233"/>
      <c r="CC82" s="1233"/>
      <c r="CD82" s="1233"/>
      <c r="CE82" s="771"/>
      <c r="CF82" s="405"/>
    </row>
    <row r="83" spans="1:84" ht="15" customHeight="1">
      <c r="A83" s="65" t="s">
        <v>25</v>
      </c>
      <c r="B83" s="66" t="s">
        <v>25</v>
      </c>
      <c r="C83" s="727" t="s">
        <v>164</v>
      </c>
      <c r="D83" s="60" t="s">
        <v>22</v>
      </c>
      <c r="E83" s="1233">
        <v>57</v>
      </c>
      <c r="F83" s="1233" t="s">
        <v>22</v>
      </c>
      <c r="G83" s="1233" t="s">
        <v>22</v>
      </c>
      <c r="H83" s="1233">
        <v>57</v>
      </c>
      <c r="I83" s="1233" t="s">
        <v>22</v>
      </c>
      <c r="J83" s="1233" t="s">
        <v>22</v>
      </c>
      <c r="K83" s="1233">
        <v>57</v>
      </c>
      <c r="L83" s="1233" t="s">
        <v>22</v>
      </c>
      <c r="M83" s="1233">
        <v>3197</v>
      </c>
      <c r="N83" s="1233" t="s">
        <v>21</v>
      </c>
      <c r="O83" s="1233">
        <v>3067</v>
      </c>
      <c r="P83" s="1233">
        <v>130</v>
      </c>
      <c r="Q83" s="1233" t="s">
        <v>21</v>
      </c>
      <c r="R83" s="1233" t="s">
        <v>21</v>
      </c>
      <c r="S83" s="153">
        <v>130</v>
      </c>
      <c r="T83" s="765" t="s">
        <v>28</v>
      </c>
      <c r="U83" s="405" t="s">
        <v>25</v>
      </c>
      <c r="V83" s="65" t="s">
        <v>25</v>
      </c>
      <c r="W83" s="66" t="s">
        <v>25</v>
      </c>
      <c r="X83" s="727" t="s">
        <v>164</v>
      </c>
      <c r="Y83" s="60" t="s">
        <v>22</v>
      </c>
      <c r="Z83" s="1233">
        <v>435576</v>
      </c>
      <c r="AA83" s="1233">
        <v>384710</v>
      </c>
      <c r="AB83" s="1233">
        <v>2099</v>
      </c>
      <c r="AC83" s="1233">
        <v>48767</v>
      </c>
      <c r="AD83" s="1233" t="s">
        <v>21</v>
      </c>
      <c r="AE83" s="1233">
        <v>45993</v>
      </c>
      <c r="AF83" s="1233">
        <v>2774</v>
      </c>
      <c r="AG83" s="1233" t="s">
        <v>22</v>
      </c>
      <c r="AH83" s="1233">
        <v>1761739</v>
      </c>
      <c r="AI83" s="1233">
        <v>282248</v>
      </c>
      <c r="AJ83" s="1233">
        <v>226539</v>
      </c>
      <c r="AK83" s="1233">
        <v>1252952</v>
      </c>
      <c r="AL83" s="1233">
        <v>79692</v>
      </c>
      <c r="AM83" s="1233">
        <v>1093015</v>
      </c>
      <c r="AN83" s="153">
        <v>80245</v>
      </c>
      <c r="AO83" s="765" t="s">
        <v>28</v>
      </c>
      <c r="AP83" s="405" t="s">
        <v>25</v>
      </c>
      <c r="AQ83" s="65" t="s">
        <v>25</v>
      </c>
      <c r="AR83" s="66" t="s">
        <v>25</v>
      </c>
      <c r="AS83" s="727" t="s">
        <v>164</v>
      </c>
      <c r="AT83" s="60" t="s">
        <v>21</v>
      </c>
      <c r="AU83" s="1233" t="s">
        <v>21</v>
      </c>
      <c r="AV83" s="1233" t="s">
        <v>21</v>
      </c>
      <c r="AW83" s="1233" t="s">
        <v>21</v>
      </c>
      <c r="AX83" s="1233" t="s">
        <v>21</v>
      </c>
      <c r="AY83" s="1233" t="s">
        <v>21</v>
      </c>
      <c r="AZ83" s="1233" t="s">
        <v>21</v>
      </c>
      <c r="BA83" s="1233" t="s">
        <v>21</v>
      </c>
      <c r="BB83" s="1233" t="s">
        <v>21</v>
      </c>
      <c r="BC83" s="1233">
        <v>18410</v>
      </c>
      <c r="BD83" s="1233">
        <v>472</v>
      </c>
      <c r="BE83" s="1233" t="s">
        <v>21</v>
      </c>
      <c r="BF83" s="1233">
        <v>17938</v>
      </c>
      <c r="BG83" s="1233">
        <v>6301</v>
      </c>
      <c r="BH83" s="1233">
        <v>10906</v>
      </c>
      <c r="BI83" s="153">
        <v>731</v>
      </c>
      <c r="BJ83" s="765" t="s">
        <v>28</v>
      </c>
      <c r="BK83" s="405" t="s">
        <v>25</v>
      </c>
      <c r="BL83" s="65" t="s">
        <v>25</v>
      </c>
      <c r="BM83" s="66" t="s">
        <v>25</v>
      </c>
      <c r="BN83" s="727" t="s">
        <v>164</v>
      </c>
      <c r="BO83" s="60">
        <v>1127</v>
      </c>
      <c r="BP83" s="1233">
        <v>1127</v>
      </c>
      <c r="BQ83" s="1233">
        <v>1095</v>
      </c>
      <c r="BR83" s="1233" t="s">
        <v>21</v>
      </c>
      <c r="BS83" s="1233">
        <v>32</v>
      </c>
      <c r="BT83" s="1233" t="s">
        <v>22</v>
      </c>
      <c r="BU83" s="1233" t="s">
        <v>21</v>
      </c>
      <c r="BV83" s="1233">
        <v>32</v>
      </c>
      <c r="BW83" s="406" t="s">
        <v>28</v>
      </c>
      <c r="BX83" s="405" t="s">
        <v>25</v>
      </c>
      <c r="BY83" s="1233"/>
      <c r="BZ83" s="1233"/>
      <c r="CA83" s="1233"/>
      <c r="CB83" s="1233"/>
      <c r="CC83" s="1233"/>
      <c r="CD83" s="1233"/>
      <c r="CE83" s="771"/>
      <c r="CF83" s="405"/>
    </row>
    <row r="84" spans="1:84" ht="7.5" customHeight="1">
      <c r="A84" s="68"/>
      <c r="B84" s="69"/>
      <c r="C84" s="94"/>
      <c r="D84" s="60"/>
      <c r="E84" s="1233"/>
      <c r="F84" s="1233"/>
      <c r="G84" s="1233"/>
      <c r="H84" s="1233"/>
      <c r="I84" s="1233"/>
      <c r="J84" s="1233"/>
      <c r="K84" s="1233"/>
      <c r="L84" s="1233"/>
      <c r="M84" s="1233"/>
      <c r="N84" s="1233"/>
      <c r="O84" s="1233"/>
      <c r="P84" s="1233"/>
      <c r="Q84" s="1233"/>
      <c r="R84" s="1233"/>
      <c r="S84" s="153"/>
      <c r="T84" s="766"/>
      <c r="U84" s="360"/>
      <c r="V84" s="68"/>
      <c r="W84" s="69"/>
      <c r="X84" s="94"/>
      <c r="Y84" s="60"/>
      <c r="Z84" s="1233"/>
      <c r="AA84" s="1233"/>
      <c r="AB84" s="1233"/>
      <c r="AC84" s="1233"/>
      <c r="AD84" s="1233"/>
      <c r="AE84" s="1233"/>
      <c r="AF84" s="1233"/>
      <c r="AG84" s="1233"/>
      <c r="AH84" s="1233"/>
      <c r="AI84" s="1233"/>
      <c r="AJ84" s="1233"/>
      <c r="AK84" s="1233"/>
      <c r="AL84" s="1233"/>
      <c r="AM84" s="1233"/>
      <c r="AN84" s="153"/>
      <c r="AO84" s="766"/>
      <c r="AP84" s="360"/>
      <c r="AQ84" s="68"/>
      <c r="AR84" s="69"/>
      <c r="AS84" s="94"/>
      <c r="AT84" s="60"/>
      <c r="AU84" s="1233"/>
      <c r="AV84" s="1233"/>
      <c r="AW84" s="1233"/>
      <c r="AX84" s="1233"/>
      <c r="AY84" s="1233"/>
      <c r="AZ84" s="1233"/>
      <c r="BA84" s="1233"/>
      <c r="BB84" s="1233"/>
      <c r="BC84" s="1233"/>
      <c r="BD84" s="1233"/>
      <c r="BE84" s="1233"/>
      <c r="BF84" s="1233"/>
      <c r="BG84" s="1233"/>
      <c r="BH84" s="1233"/>
      <c r="BI84" s="153"/>
      <c r="BJ84" s="766"/>
      <c r="BK84" s="360"/>
      <c r="BL84" s="68"/>
      <c r="BM84" s="69"/>
      <c r="BN84" s="94"/>
      <c r="BO84" s="60"/>
      <c r="BP84" s="1233"/>
      <c r="BQ84" s="1233"/>
      <c r="BR84" s="1233"/>
      <c r="BS84" s="1233"/>
      <c r="BT84" s="1233"/>
      <c r="BU84" s="1233"/>
      <c r="BV84" s="1233"/>
      <c r="BW84" s="875"/>
      <c r="BX84" s="360"/>
      <c r="BY84" s="1233"/>
      <c r="BZ84" s="1233"/>
      <c r="CA84" s="1233"/>
      <c r="CB84" s="1233"/>
      <c r="CC84" s="1233"/>
      <c r="CD84" s="1233"/>
      <c r="CE84" s="772"/>
      <c r="CF84" s="360"/>
    </row>
    <row r="85" spans="1:84" ht="15" customHeight="1">
      <c r="A85" s="65" t="s">
        <v>2153</v>
      </c>
      <c r="B85" s="66" t="s">
        <v>23</v>
      </c>
      <c r="C85" s="1237" t="s">
        <v>2163</v>
      </c>
      <c r="D85" s="60" t="s">
        <v>22</v>
      </c>
      <c r="E85" s="1233">
        <v>28</v>
      </c>
      <c r="F85" s="1233" t="s">
        <v>22</v>
      </c>
      <c r="G85" s="1233" t="s">
        <v>22</v>
      </c>
      <c r="H85" s="1233">
        <v>28</v>
      </c>
      <c r="I85" s="1233" t="s">
        <v>22</v>
      </c>
      <c r="J85" s="1233" t="s">
        <v>22</v>
      </c>
      <c r="K85" s="1233">
        <v>28</v>
      </c>
      <c r="L85" s="1233" t="s">
        <v>22</v>
      </c>
      <c r="M85" s="1233">
        <v>36</v>
      </c>
      <c r="N85" s="1233" t="s">
        <v>21</v>
      </c>
      <c r="O85" s="1233" t="s">
        <v>21</v>
      </c>
      <c r="P85" s="1233">
        <v>36</v>
      </c>
      <c r="Q85" s="1233" t="s">
        <v>21</v>
      </c>
      <c r="R85" s="1233" t="s">
        <v>21</v>
      </c>
      <c r="S85" s="153">
        <v>36</v>
      </c>
      <c r="T85" s="765" t="s">
        <v>29</v>
      </c>
      <c r="U85" s="405" t="s">
        <v>2155</v>
      </c>
      <c r="V85" s="65" t="s">
        <v>2153</v>
      </c>
      <c r="W85" s="66" t="s">
        <v>23</v>
      </c>
      <c r="X85" s="1237" t="s">
        <v>2163</v>
      </c>
      <c r="Y85" s="60" t="s">
        <v>22</v>
      </c>
      <c r="Z85" s="1233">
        <v>143039</v>
      </c>
      <c r="AA85" s="1233">
        <v>119844</v>
      </c>
      <c r="AB85" s="1233">
        <v>1494</v>
      </c>
      <c r="AC85" s="1233">
        <v>21701</v>
      </c>
      <c r="AD85" s="1233" t="s">
        <v>21</v>
      </c>
      <c r="AE85" s="1233">
        <v>19741</v>
      </c>
      <c r="AF85" s="1233">
        <v>1960</v>
      </c>
      <c r="AG85" s="1233" t="s">
        <v>22</v>
      </c>
      <c r="AH85" s="1233">
        <v>663751</v>
      </c>
      <c r="AI85" s="1233">
        <v>86170</v>
      </c>
      <c r="AJ85" s="1233">
        <v>77487</v>
      </c>
      <c r="AK85" s="1233">
        <v>500094</v>
      </c>
      <c r="AL85" s="1233">
        <v>35516</v>
      </c>
      <c r="AM85" s="1233">
        <v>443147</v>
      </c>
      <c r="AN85" s="153">
        <v>21431</v>
      </c>
      <c r="AO85" s="765" t="s">
        <v>29</v>
      </c>
      <c r="AP85" s="405" t="s">
        <v>2155</v>
      </c>
      <c r="AQ85" s="65" t="s">
        <v>2153</v>
      </c>
      <c r="AR85" s="66" t="s">
        <v>23</v>
      </c>
      <c r="AS85" s="1237" t="s">
        <v>2163</v>
      </c>
      <c r="AT85" s="60" t="s">
        <v>21</v>
      </c>
      <c r="AU85" s="1233" t="s">
        <v>21</v>
      </c>
      <c r="AV85" s="1233" t="s">
        <v>21</v>
      </c>
      <c r="AW85" s="1233" t="s">
        <v>21</v>
      </c>
      <c r="AX85" s="1233" t="s">
        <v>21</v>
      </c>
      <c r="AY85" s="1233" t="s">
        <v>21</v>
      </c>
      <c r="AZ85" s="1233" t="s">
        <v>21</v>
      </c>
      <c r="BA85" s="1233" t="s">
        <v>21</v>
      </c>
      <c r="BB85" s="1233" t="s">
        <v>21</v>
      </c>
      <c r="BC85" s="1233">
        <v>6135</v>
      </c>
      <c r="BD85" s="1233">
        <v>256</v>
      </c>
      <c r="BE85" s="1233" t="s">
        <v>21</v>
      </c>
      <c r="BF85" s="1233">
        <v>5879</v>
      </c>
      <c r="BG85" s="1233">
        <v>2029</v>
      </c>
      <c r="BH85" s="1233">
        <v>3424</v>
      </c>
      <c r="BI85" s="153">
        <v>426</v>
      </c>
      <c r="BJ85" s="765" t="s">
        <v>29</v>
      </c>
      <c r="BK85" s="405" t="s">
        <v>2155</v>
      </c>
      <c r="BL85" s="65" t="s">
        <v>2153</v>
      </c>
      <c r="BM85" s="66" t="s">
        <v>23</v>
      </c>
      <c r="BN85" s="1237" t="s">
        <v>2163</v>
      </c>
      <c r="BO85" s="60">
        <v>457</v>
      </c>
      <c r="BP85" s="1233">
        <v>457</v>
      </c>
      <c r="BQ85" s="1233">
        <v>453</v>
      </c>
      <c r="BR85" s="1233" t="s">
        <v>21</v>
      </c>
      <c r="BS85" s="1233">
        <v>4</v>
      </c>
      <c r="BT85" s="1233" t="s">
        <v>22</v>
      </c>
      <c r="BU85" s="1233" t="s">
        <v>21</v>
      </c>
      <c r="BV85" s="1233">
        <v>4</v>
      </c>
      <c r="BW85" s="406" t="s">
        <v>29</v>
      </c>
      <c r="BX85" s="405" t="s">
        <v>2155</v>
      </c>
      <c r="BY85" s="1233"/>
      <c r="BZ85" s="1233"/>
      <c r="CA85" s="1233"/>
      <c r="CB85" s="1233"/>
      <c r="CC85" s="1233"/>
      <c r="CD85" s="1233"/>
      <c r="CE85" s="771"/>
      <c r="CF85" s="405"/>
    </row>
    <row r="86" spans="1:84" ht="15" customHeight="1">
      <c r="A86" s="63" t="s">
        <v>25</v>
      </c>
      <c r="B86" s="64" t="s">
        <v>25</v>
      </c>
      <c r="C86" s="1238" t="s">
        <v>165</v>
      </c>
      <c r="D86" s="60" t="s">
        <v>22</v>
      </c>
      <c r="E86" s="1233">
        <v>15</v>
      </c>
      <c r="F86" s="1233" t="s">
        <v>22</v>
      </c>
      <c r="G86" s="1233" t="s">
        <v>22</v>
      </c>
      <c r="H86" s="1233">
        <v>15</v>
      </c>
      <c r="I86" s="1233" t="s">
        <v>22</v>
      </c>
      <c r="J86" s="1233" t="s">
        <v>22</v>
      </c>
      <c r="K86" s="1233">
        <v>15</v>
      </c>
      <c r="L86" s="1233" t="s">
        <v>22</v>
      </c>
      <c r="M86" s="1233">
        <v>84</v>
      </c>
      <c r="N86" s="1233" t="s">
        <v>21</v>
      </c>
      <c r="O86" s="1233" t="s">
        <v>21</v>
      </c>
      <c r="P86" s="1233">
        <v>84</v>
      </c>
      <c r="Q86" s="1233" t="s">
        <v>21</v>
      </c>
      <c r="R86" s="1233">
        <v>28</v>
      </c>
      <c r="S86" s="153">
        <v>56</v>
      </c>
      <c r="T86" s="765" t="s">
        <v>30</v>
      </c>
      <c r="U86" s="405" t="s">
        <v>25</v>
      </c>
      <c r="V86" s="63" t="s">
        <v>25</v>
      </c>
      <c r="W86" s="64" t="s">
        <v>25</v>
      </c>
      <c r="X86" s="1238" t="s">
        <v>165</v>
      </c>
      <c r="Y86" s="60" t="s">
        <v>22</v>
      </c>
      <c r="Z86" s="1233">
        <v>127442</v>
      </c>
      <c r="AA86" s="1233">
        <v>108673</v>
      </c>
      <c r="AB86" s="1233">
        <v>176</v>
      </c>
      <c r="AC86" s="1233">
        <v>18593</v>
      </c>
      <c r="AD86" s="1233" t="s">
        <v>21</v>
      </c>
      <c r="AE86" s="1233">
        <v>17897</v>
      </c>
      <c r="AF86" s="1233">
        <v>696</v>
      </c>
      <c r="AG86" s="1233" t="s">
        <v>22</v>
      </c>
      <c r="AH86" s="1233">
        <v>583733</v>
      </c>
      <c r="AI86" s="1233">
        <v>77621</v>
      </c>
      <c r="AJ86" s="1233">
        <v>65970</v>
      </c>
      <c r="AK86" s="1233">
        <v>440142</v>
      </c>
      <c r="AL86" s="1233">
        <v>31610</v>
      </c>
      <c r="AM86" s="1233">
        <v>389644</v>
      </c>
      <c r="AN86" s="153">
        <v>18888</v>
      </c>
      <c r="AO86" s="765" t="s">
        <v>30</v>
      </c>
      <c r="AP86" s="405" t="s">
        <v>25</v>
      </c>
      <c r="AQ86" s="63" t="s">
        <v>25</v>
      </c>
      <c r="AR86" s="64" t="s">
        <v>25</v>
      </c>
      <c r="AS86" s="1238" t="s">
        <v>165</v>
      </c>
      <c r="AT86" s="60" t="s">
        <v>21</v>
      </c>
      <c r="AU86" s="1233" t="s">
        <v>21</v>
      </c>
      <c r="AV86" s="1233" t="s">
        <v>21</v>
      </c>
      <c r="AW86" s="1233" t="s">
        <v>21</v>
      </c>
      <c r="AX86" s="1233" t="s">
        <v>21</v>
      </c>
      <c r="AY86" s="1233" t="s">
        <v>21</v>
      </c>
      <c r="AZ86" s="1233" t="s">
        <v>21</v>
      </c>
      <c r="BA86" s="1233" t="s">
        <v>21</v>
      </c>
      <c r="BB86" s="1233" t="s">
        <v>21</v>
      </c>
      <c r="BC86" s="1233">
        <v>6142</v>
      </c>
      <c r="BD86" s="1233">
        <v>245</v>
      </c>
      <c r="BE86" s="1233" t="s">
        <v>21</v>
      </c>
      <c r="BF86" s="1233">
        <v>5897</v>
      </c>
      <c r="BG86" s="1233">
        <v>2357</v>
      </c>
      <c r="BH86" s="1233">
        <v>3156</v>
      </c>
      <c r="BI86" s="153">
        <v>384</v>
      </c>
      <c r="BJ86" s="765" t="s">
        <v>30</v>
      </c>
      <c r="BK86" s="405" t="s">
        <v>25</v>
      </c>
      <c r="BL86" s="63" t="s">
        <v>25</v>
      </c>
      <c r="BM86" s="64" t="s">
        <v>25</v>
      </c>
      <c r="BN86" s="1238" t="s">
        <v>165</v>
      </c>
      <c r="BO86" s="60">
        <v>396</v>
      </c>
      <c r="BP86" s="1233">
        <v>396</v>
      </c>
      <c r="BQ86" s="1233">
        <v>383</v>
      </c>
      <c r="BR86" s="1233" t="s">
        <v>21</v>
      </c>
      <c r="BS86" s="1233">
        <v>13</v>
      </c>
      <c r="BT86" s="1233" t="s">
        <v>22</v>
      </c>
      <c r="BU86" s="1233" t="s">
        <v>21</v>
      </c>
      <c r="BV86" s="1233">
        <v>13</v>
      </c>
      <c r="BW86" s="406" t="s">
        <v>30</v>
      </c>
      <c r="BX86" s="405" t="s">
        <v>25</v>
      </c>
      <c r="BY86" s="1233"/>
      <c r="BZ86" s="1233"/>
      <c r="CA86" s="1233"/>
      <c r="CB86" s="1233"/>
      <c r="CC86" s="1233"/>
      <c r="CD86" s="1233"/>
      <c r="CE86" s="771"/>
      <c r="CF86" s="405"/>
    </row>
    <row r="87" spans="1:84" ht="15" customHeight="1">
      <c r="A87" s="63" t="s">
        <v>25</v>
      </c>
      <c r="B87" s="64" t="s">
        <v>25</v>
      </c>
      <c r="C87" s="1238" t="s">
        <v>166</v>
      </c>
      <c r="D87" s="60" t="s">
        <v>22</v>
      </c>
      <c r="E87" s="1233">
        <v>15</v>
      </c>
      <c r="F87" s="1233" t="s">
        <v>22</v>
      </c>
      <c r="G87" s="1233" t="s">
        <v>22</v>
      </c>
      <c r="H87" s="1233">
        <v>15</v>
      </c>
      <c r="I87" s="1233" t="s">
        <v>22</v>
      </c>
      <c r="J87" s="1233" t="s">
        <v>22</v>
      </c>
      <c r="K87" s="1233">
        <v>15</v>
      </c>
      <c r="L87" s="1233" t="s">
        <v>22</v>
      </c>
      <c r="M87" s="1233">
        <v>48</v>
      </c>
      <c r="N87" s="1233" t="s">
        <v>21</v>
      </c>
      <c r="O87" s="1233" t="s">
        <v>21</v>
      </c>
      <c r="P87" s="1233">
        <v>48</v>
      </c>
      <c r="Q87" s="1233" t="s">
        <v>21</v>
      </c>
      <c r="R87" s="1233">
        <v>17</v>
      </c>
      <c r="S87" s="153">
        <v>31</v>
      </c>
      <c r="T87" s="765" t="s">
        <v>31</v>
      </c>
      <c r="U87" s="405" t="s">
        <v>25</v>
      </c>
      <c r="V87" s="63" t="s">
        <v>25</v>
      </c>
      <c r="W87" s="64" t="s">
        <v>25</v>
      </c>
      <c r="X87" s="1238" t="s">
        <v>166</v>
      </c>
      <c r="Y87" s="60" t="s">
        <v>22</v>
      </c>
      <c r="Z87" s="1233">
        <v>149485</v>
      </c>
      <c r="AA87" s="1233">
        <v>130464</v>
      </c>
      <c r="AB87" s="1233" t="s">
        <v>21</v>
      </c>
      <c r="AC87" s="1233">
        <v>19021</v>
      </c>
      <c r="AD87" s="1233" t="s">
        <v>21</v>
      </c>
      <c r="AE87" s="1233">
        <v>18141</v>
      </c>
      <c r="AF87" s="1233">
        <v>880</v>
      </c>
      <c r="AG87" s="1233" t="s">
        <v>22</v>
      </c>
      <c r="AH87" s="1233">
        <v>614353</v>
      </c>
      <c r="AI87" s="1233">
        <v>85434</v>
      </c>
      <c r="AJ87" s="1233">
        <v>63940</v>
      </c>
      <c r="AK87" s="1233">
        <v>464979</v>
      </c>
      <c r="AL87" s="1233">
        <v>35386</v>
      </c>
      <c r="AM87" s="1233">
        <v>407377</v>
      </c>
      <c r="AN87" s="153">
        <v>22216</v>
      </c>
      <c r="AO87" s="765" t="s">
        <v>31</v>
      </c>
      <c r="AP87" s="405" t="s">
        <v>25</v>
      </c>
      <c r="AQ87" s="63" t="s">
        <v>25</v>
      </c>
      <c r="AR87" s="64" t="s">
        <v>25</v>
      </c>
      <c r="AS87" s="1238" t="s">
        <v>166</v>
      </c>
      <c r="AT87" s="60" t="s">
        <v>21</v>
      </c>
      <c r="AU87" s="1233" t="s">
        <v>21</v>
      </c>
      <c r="AV87" s="1233" t="s">
        <v>21</v>
      </c>
      <c r="AW87" s="1233" t="s">
        <v>21</v>
      </c>
      <c r="AX87" s="1233" t="s">
        <v>21</v>
      </c>
      <c r="AY87" s="1233" t="s">
        <v>21</v>
      </c>
      <c r="AZ87" s="1233" t="s">
        <v>21</v>
      </c>
      <c r="BA87" s="1233" t="s">
        <v>21</v>
      </c>
      <c r="BB87" s="1233" t="s">
        <v>21</v>
      </c>
      <c r="BC87" s="1233">
        <v>5319</v>
      </c>
      <c r="BD87" s="1233">
        <v>266</v>
      </c>
      <c r="BE87" s="1233" t="s">
        <v>21</v>
      </c>
      <c r="BF87" s="1233">
        <v>5053</v>
      </c>
      <c r="BG87" s="1233">
        <v>1197</v>
      </c>
      <c r="BH87" s="1233">
        <v>3457</v>
      </c>
      <c r="BI87" s="153">
        <v>399</v>
      </c>
      <c r="BJ87" s="765" t="s">
        <v>31</v>
      </c>
      <c r="BK87" s="405" t="s">
        <v>25</v>
      </c>
      <c r="BL87" s="63" t="s">
        <v>25</v>
      </c>
      <c r="BM87" s="64" t="s">
        <v>25</v>
      </c>
      <c r="BN87" s="1238" t="s">
        <v>166</v>
      </c>
      <c r="BO87" s="60">
        <v>446</v>
      </c>
      <c r="BP87" s="1233">
        <v>446</v>
      </c>
      <c r="BQ87" s="1233">
        <v>436</v>
      </c>
      <c r="BR87" s="1233" t="s">
        <v>21</v>
      </c>
      <c r="BS87" s="1233">
        <v>10</v>
      </c>
      <c r="BT87" s="1233" t="s">
        <v>22</v>
      </c>
      <c r="BU87" s="1233" t="s">
        <v>21</v>
      </c>
      <c r="BV87" s="1233">
        <v>10</v>
      </c>
      <c r="BW87" s="406" t="s">
        <v>31</v>
      </c>
      <c r="BX87" s="405" t="s">
        <v>25</v>
      </c>
      <c r="BY87" s="1233"/>
      <c r="BZ87" s="1233"/>
      <c r="CA87" s="1233"/>
      <c r="CB87" s="1233"/>
      <c r="CC87" s="1233"/>
      <c r="CD87" s="1233"/>
      <c r="CE87" s="771"/>
      <c r="CF87" s="405"/>
    </row>
    <row r="88" spans="1:84" ht="15" customHeight="1">
      <c r="A88" s="63" t="s">
        <v>25</v>
      </c>
      <c r="B88" s="64" t="s">
        <v>25</v>
      </c>
      <c r="C88" s="1238" t="s">
        <v>167</v>
      </c>
      <c r="D88" s="60" t="s">
        <v>22</v>
      </c>
      <c r="E88" s="1233">
        <v>26</v>
      </c>
      <c r="F88" s="1233" t="s">
        <v>22</v>
      </c>
      <c r="G88" s="1233" t="s">
        <v>22</v>
      </c>
      <c r="H88" s="1233">
        <v>26</v>
      </c>
      <c r="I88" s="1233" t="s">
        <v>22</v>
      </c>
      <c r="J88" s="1233" t="s">
        <v>22</v>
      </c>
      <c r="K88" s="1233">
        <v>26</v>
      </c>
      <c r="L88" s="1233" t="s">
        <v>22</v>
      </c>
      <c r="M88" s="1233">
        <v>59</v>
      </c>
      <c r="N88" s="1233" t="s">
        <v>21</v>
      </c>
      <c r="O88" s="1233" t="s">
        <v>21</v>
      </c>
      <c r="P88" s="1233">
        <v>59</v>
      </c>
      <c r="Q88" s="1233" t="s">
        <v>21</v>
      </c>
      <c r="R88" s="1233" t="s">
        <v>21</v>
      </c>
      <c r="S88" s="153">
        <v>59</v>
      </c>
      <c r="T88" s="765" t="s">
        <v>32</v>
      </c>
      <c r="U88" s="405" t="s">
        <v>25</v>
      </c>
      <c r="V88" s="63" t="s">
        <v>25</v>
      </c>
      <c r="W88" s="64" t="s">
        <v>25</v>
      </c>
      <c r="X88" s="1238" t="s">
        <v>167</v>
      </c>
      <c r="Y88" s="60" t="s">
        <v>22</v>
      </c>
      <c r="Z88" s="1233">
        <v>146232</v>
      </c>
      <c r="AA88" s="1233">
        <v>126823</v>
      </c>
      <c r="AB88" s="1233" t="s">
        <v>21</v>
      </c>
      <c r="AC88" s="1233">
        <v>19409</v>
      </c>
      <c r="AD88" s="1233" t="s">
        <v>21</v>
      </c>
      <c r="AE88" s="1233">
        <v>18471</v>
      </c>
      <c r="AF88" s="1233">
        <v>938</v>
      </c>
      <c r="AG88" s="1233" t="s">
        <v>22</v>
      </c>
      <c r="AH88" s="1233">
        <v>587218</v>
      </c>
      <c r="AI88" s="1233">
        <v>88912</v>
      </c>
      <c r="AJ88" s="1233">
        <v>64676</v>
      </c>
      <c r="AK88" s="1233">
        <v>433630</v>
      </c>
      <c r="AL88" s="1233">
        <v>32626</v>
      </c>
      <c r="AM88" s="1233">
        <v>381358</v>
      </c>
      <c r="AN88" s="153">
        <v>19646</v>
      </c>
      <c r="AO88" s="765" t="s">
        <v>32</v>
      </c>
      <c r="AP88" s="405" t="s">
        <v>25</v>
      </c>
      <c r="AQ88" s="63" t="s">
        <v>25</v>
      </c>
      <c r="AR88" s="64" t="s">
        <v>25</v>
      </c>
      <c r="AS88" s="1238" t="s">
        <v>167</v>
      </c>
      <c r="AT88" s="60" t="s">
        <v>21</v>
      </c>
      <c r="AU88" s="1233" t="s">
        <v>21</v>
      </c>
      <c r="AV88" s="1233" t="s">
        <v>21</v>
      </c>
      <c r="AW88" s="1233" t="s">
        <v>21</v>
      </c>
      <c r="AX88" s="1233" t="s">
        <v>21</v>
      </c>
      <c r="AY88" s="1233" t="s">
        <v>21</v>
      </c>
      <c r="AZ88" s="1233" t="s">
        <v>21</v>
      </c>
      <c r="BA88" s="1233" t="s">
        <v>21</v>
      </c>
      <c r="BB88" s="1233" t="s">
        <v>21</v>
      </c>
      <c r="BC88" s="1233">
        <v>5305</v>
      </c>
      <c r="BD88" s="1233">
        <v>507</v>
      </c>
      <c r="BE88" s="1233" t="s">
        <v>21</v>
      </c>
      <c r="BF88" s="1233">
        <v>4798</v>
      </c>
      <c r="BG88" s="1233">
        <v>1178</v>
      </c>
      <c r="BH88" s="1233">
        <v>3280</v>
      </c>
      <c r="BI88" s="153">
        <v>340</v>
      </c>
      <c r="BJ88" s="765" t="s">
        <v>32</v>
      </c>
      <c r="BK88" s="405" t="s">
        <v>25</v>
      </c>
      <c r="BL88" s="63" t="s">
        <v>25</v>
      </c>
      <c r="BM88" s="64" t="s">
        <v>25</v>
      </c>
      <c r="BN88" s="1238" t="s">
        <v>167</v>
      </c>
      <c r="BO88" s="60">
        <v>403</v>
      </c>
      <c r="BP88" s="1233">
        <v>403</v>
      </c>
      <c r="BQ88" s="1233">
        <v>399</v>
      </c>
      <c r="BR88" s="1233" t="s">
        <v>21</v>
      </c>
      <c r="BS88" s="1233">
        <v>4</v>
      </c>
      <c r="BT88" s="1233" t="s">
        <v>22</v>
      </c>
      <c r="BU88" s="1233" t="s">
        <v>21</v>
      </c>
      <c r="BV88" s="1233">
        <v>4</v>
      </c>
      <c r="BW88" s="406" t="s">
        <v>32</v>
      </c>
      <c r="BX88" s="405" t="s">
        <v>25</v>
      </c>
      <c r="BY88" s="1233"/>
      <c r="BZ88" s="1233"/>
      <c r="CA88" s="1233"/>
      <c r="CB88" s="1233"/>
      <c r="CC88" s="1233"/>
      <c r="CD88" s="1233"/>
      <c r="CE88" s="771"/>
      <c r="CF88" s="405"/>
    </row>
    <row r="89" spans="1:84" ht="15" customHeight="1">
      <c r="A89" s="63" t="s">
        <v>25</v>
      </c>
      <c r="B89" s="64" t="s">
        <v>25</v>
      </c>
      <c r="C89" s="1238" t="s">
        <v>2154</v>
      </c>
      <c r="D89" s="60" t="s">
        <v>22</v>
      </c>
      <c r="E89" s="1233">
        <v>13</v>
      </c>
      <c r="F89" s="1233" t="s">
        <v>22</v>
      </c>
      <c r="G89" s="1233" t="s">
        <v>22</v>
      </c>
      <c r="H89" s="1233">
        <v>13</v>
      </c>
      <c r="I89" s="1233" t="s">
        <v>22</v>
      </c>
      <c r="J89" s="1233" t="s">
        <v>22</v>
      </c>
      <c r="K89" s="1233">
        <v>13</v>
      </c>
      <c r="L89" s="1233" t="s">
        <v>22</v>
      </c>
      <c r="M89" s="1233">
        <v>53</v>
      </c>
      <c r="N89" s="1233" t="s">
        <v>21</v>
      </c>
      <c r="O89" s="1233" t="s">
        <v>21</v>
      </c>
      <c r="P89" s="1233">
        <v>53</v>
      </c>
      <c r="Q89" s="1233" t="s">
        <v>21</v>
      </c>
      <c r="R89" s="1233" t="s">
        <v>21</v>
      </c>
      <c r="S89" s="153">
        <v>53</v>
      </c>
      <c r="T89" s="765" t="s">
        <v>33</v>
      </c>
      <c r="U89" s="405" t="s">
        <v>25</v>
      </c>
      <c r="V89" s="63" t="s">
        <v>25</v>
      </c>
      <c r="W89" s="64" t="s">
        <v>25</v>
      </c>
      <c r="X89" s="1238" t="s">
        <v>2154</v>
      </c>
      <c r="Y89" s="60" t="s">
        <v>22</v>
      </c>
      <c r="Z89" s="1233">
        <v>121274</v>
      </c>
      <c r="AA89" s="1233">
        <v>103379</v>
      </c>
      <c r="AB89" s="1233" t="s">
        <v>21</v>
      </c>
      <c r="AC89" s="1233">
        <v>17895</v>
      </c>
      <c r="AD89" s="1233" t="s">
        <v>21</v>
      </c>
      <c r="AE89" s="1233">
        <v>16929</v>
      </c>
      <c r="AF89" s="1233">
        <v>966</v>
      </c>
      <c r="AG89" s="1233" t="s">
        <v>22</v>
      </c>
      <c r="AH89" s="1233">
        <v>540499</v>
      </c>
      <c r="AI89" s="1233">
        <v>94693</v>
      </c>
      <c r="AJ89" s="1233">
        <v>62911</v>
      </c>
      <c r="AK89" s="1233">
        <v>382895</v>
      </c>
      <c r="AL89" s="1233">
        <v>29699</v>
      </c>
      <c r="AM89" s="1233">
        <v>332669</v>
      </c>
      <c r="AN89" s="153">
        <v>20527</v>
      </c>
      <c r="AO89" s="765" t="s">
        <v>33</v>
      </c>
      <c r="AP89" s="405" t="s">
        <v>25</v>
      </c>
      <c r="AQ89" s="63" t="s">
        <v>25</v>
      </c>
      <c r="AR89" s="64" t="s">
        <v>25</v>
      </c>
      <c r="AS89" s="1238" t="s">
        <v>2154</v>
      </c>
      <c r="AT89" s="60" t="s">
        <v>21</v>
      </c>
      <c r="AU89" s="1233" t="s">
        <v>21</v>
      </c>
      <c r="AV89" s="1233" t="s">
        <v>21</v>
      </c>
      <c r="AW89" s="1233" t="s">
        <v>21</v>
      </c>
      <c r="AX89" s="1233" t="s">
        <v>21</v>
      </c>
      <c r="AY89" s="1233" t="s">
        <v>21</v>
      </c>
      <c r="AZ89" s="1233" t="s">
        <v>21</v>
      </c>
      <c r="BA89" s="1233" t="s">
        <v>21</v>
      </c>
      <c r="BB89" s="1233" t="s">
        <v>21</v>
      </c>
      <c r="BC89" s="1233">
        <v>5422</v>
      </c>
      <c r="BD89" s="1233">
        <v>469</v>
      </c>
      <c r="BE89" s="1233" t="s">
        <v>21</v>
      </c>
      <c r="BF89" s="1233">
        <v>4953</v>
      </c>
      <c r="BG89" s="1233">
        <v>1211</v>
      </c>
      <c r="BH89" s="1233">
        <v>3528</v>
      </c>
      <c r="BI89" s="153">
        <v>214</v>
      </c>
      <c r="BJ89" s="765" t="s">
        <v>33</v>
      </c>
      <c r="BK89" s="405" t="s">
        <v>25</v>
      </c>
      <c r="BL89" s="63" t="s">
        <v>25</v>
      </c>
      <c r="BM89" s="64" t="s">
        <v>25</v>
      </c>
      <c r="BN89" s="1238" t="s">
        <v>2154</v>
      </c>
      <c r="BO89" s="60">
        <v>330</v>
      </c>
      <c r="BP89" s="1233">
        <v>330</v>
      </c>
      <c r="BQ89" s="1233">
        <v>320</v>
      </c>
      <c r="BR89" s="1233" t="s">
        <v>21</v>
      </c>
      <c r="BS89" s="1233">
        <v>10</v>
      </c>
      <c r="BT89" s="1233" t="s">
        <v>22</v>
      </c>
      <c r="BU89" s="1233" t="s">
        <v>21</v>
      </c>
      <c r="BV89" s="1233">
        <v>10</v>
      </c>
      <c r="BW89" s="406" t="s">
        <v>33</v>
      </c>
      <c r="BX89" s="405" t="s">
        <v>25</v>
      </c>
      <c r="BY89" s="1233"/>
      <c r="BZ89" s="1233"/>
      <c r="CA89" s="1233"/>
      <c r="CB89" s="1233"/>
      <c r="CC89" s="1233"/>
      <c r="CD89" s="1233"/>
      <c r="CE89" s="771"/>
      <c r="CF89" s="405"/>
    </row>
    <row r="90" spans="1:84" ht="15" customHeight="1">
      <c r="A90" s="63" t="s">
        <v>25</v>
      </c>
      <c r="B90" s="64" t="s">
        <v>25</v>
      </c>
      <c r="C90" s="1238" t="s">
        <v>168</v>
      </c>
      <c r="D90" s="60" t="s">
        <v>22</v>
      </c>
      <c r="E90" s="1233">
        <v>19</v>
      </c>
      <c r="F90" s="1233" t="s">
        <v>22</v>
      </c>
      <c r="G90" s="1233" t="s">
        <v>22</v>
      </c>
      <c r="H90" s="1233">
        <v>19</v>
      </c>
      <c r="I90" s="1233" t="s">
        <v>22</v>
      </c>
      <c r="J90" s="1233" t="s">
        <v>22</v>
      </c>
      <c r="K90" s="1233">
        <v>19</v>
      </c>
      <c r="L90" s="1233" t="s">
        <v>22</v>
      </c>
      <c r="M90" s="1233">
        <v>35</v>
      </c>
      <c r="N90" s="1233" t="s">
        <v>21</v>
      </c>
      <c r="O90" s="1233" t="s">
        <v>21</v>
      </c>
      <c r="P90" s="1233">
        <v>35</v>
      </c>
      <c r="Q90" s="1233" t="s">
        <v>21</v>
      </c>
      <c r="R90" s="1233" t="s">
        <v>21</v>
      </c>
      <c r="S90" s="153">
        <v>35</v>
      </c>
      <c r="T90" s="765" t="s">
        <v>34</v>
      </c>
      <c r="U90" s="405" t="s">
        <v>25</v>
      </c>
      <c r="V90" s="63" t="s">
        <v>25</v>
      </c>
      <c r="W90" s="64" t="s">
        <v>25</v>
      </c>
      <c r="X90" s="1238" t="s">
        <v>168</v>
      </c>
      <c r="Y90" s="60" t="s">
        <v>22</v>
      </c>
      <c r="Z90" s="1233">
        <v>95131</v>
      </c>
      <c r="AA90" s="1233">
        <v>80708</v>
      </c>
      <c r="AB90" s="1233" t="s">
        <v>21</v>
      </c>
      <c r="AC90" s="1233">
        <v>14423</v>
      </c>
      <c r="AD90" s="1233" t="s">
        <v>21</v>
      </c>
      <c r="AE90" s="1233">
        <v>13956</v>
      </c>
      <c r="AF90" s="1233">
        <v>467</v>
      </c>
      <c r="AG90" s="1233" t="s">
        <v>22</v>
      </c>
      <c r="AH90" s="1233">
        <v>498401</v>
      </c>
      <c r="AI90" s="1233">
        <v>91156</v>
      </c>
      <c r="AJ90" s="1233">
        <v>54191</v>
      </c>
      <c r="AK90" s="1233">
        <v>353054</v>
      </c>
      <c r="AL90" s="1233">
        <v>34536</v>
      </c>
      <c r="AM90" s="1233">
        <v>302248</v>
      </c>
      <c r="AN90" s="153">
        <v>16270</v>
      </c>
      <c r="AO90" s="765" t="s">
        <v>34</v>
      </c>
      <c r="AP90" s="405" t="s">
        <v>25</v>
      </c>
      <c r="AQ90" s="63" t="s">
        <v>25</v>
      </c>
      <c r="AR90" s="64" t="s">
        <v>25</v>
      </c>
      <c r="AS90" s="1238" t="s">
        <v>168</v>
      </c>
      <c r="AT90" s="60" t="s">
        <v>21</v>
      </c>
      <c r="AU90" s="1233" t="s">
        <v>21</v>
      </c>
      <c r="AV90" s="1233" t="s">
        <v>21</v>
      </c>
      <c r="AW90" s="1233" t="s">
        <v>21</v>
      </c>
      <c r="AX90" s="1233" t="s">
        <v>21</v>
      </c>
      <c r="AY90" s="1233" t="s">
        <v>21</v>
      </c>
      <c r="AZ90" s="1233" t="s">
        <v>21</v>
      </c>
      <c r="BA90" s="1233" t="s">
        <v>21</v>
      </c>
      <c r="BB90" s="1233" t="s">
        <v>21</v>
      </c>
      <c r="BC90" s="1233">
        <v>5213</v>
      </c>
      <c r="BD90" s="1233">
        <v>547</v>
      </c>
      <c r="BE90" s="1233" t="s">
        <v>21</v>
      </c>
      <c r="BF90" s="1233">
        <v>4666</v>
      </c>
      <c r="BG90" s="1233">
        <v>1194</v>
      </c>
      <c r="BH90" s="1233">
        <v>3288</v>
      </c>
      <c r="BI90" s="153">
        <v>184</v>
      </c>
      <c r="BJ90" s="765" t="s">
        <v>34</v>
      </c>
      <c r="BK90" s="405" t="s">
        <v>25</v>
      </c>
      <c r="BL90" s="63" t="s">
        <v>25</v>
      </c>
      <c r="BM90" s="64" t="s">
        <v>25</v>
      </c>
      <c r="BN90" s="1238" t="s">
        <v>168</v>
      </c>
      <c r="BO90" s="60">
        <v>347</v>
      </c>
      <c r="BP90" s="1233">
        <v>347</v>
      </c>
      <c r="BQ90" s="1233">
        <v>337</v>
      </c>
      <c r="BR90" s="1233" t="s">
        <v>21</v>
      </c>
      <c r="BS90" s="1233">
        <v>10</v>
      </c>
      <c r="BT90" s="1233" t="s">
        <v>22</v>
      </c>
      <c r="BU90" s="1233" t="s">
        <v>21</v>
      </c>
      <c r="BV90" s="1233">
        <v>10</v>
      </c>
      <c r="BW90" s="406" t="s">
        <v>34</v>
      </c>
      <c r="BX90" s="405" t="s">
        <v>25</v>
      </c>
      <c r="BY90" s="1233"/>
      <c r="BZ90" s="1233"/>
      <c r="CA90" s="1233"/>
      <c r="CB90" s="1233"/>
      <c r="CC90" s="1233"/>
      <c r="CD90" s="1233"/>
      <c r="CE90" s="771"/>
      <c r="CF90" s="405"/>
    </row>
    <row r="91" spans="1:84" ht="15" customHeight="1">
      <c r="A91" s="63" t="s">
        <v>25</v>
      </c>
      <c r="B91" s="64" t="s">
        <v>25</v>
      </c>
      <c r="C91" s="1238" t="s">
        <v>169</v>
      </c>
      <c r="D91" s="60" t="s">
        <v>22</v>
      </c>
      <c r="E91" s="1233">
        <v>21</v>
      </c>
      <c r="F91" s="1233" t="s">
        <v>22</v>
      </c>
      <c r="G91" s="1233" t="s">
        <v>22</v>
      </c>
      <c r="H91" s="1233">
        <v>21</v>
      </c>
      <c r="I91" s="1233" t="s">
        <v>22</v>
      </c>
      <c r="J91" s="1233" t="s">
        <v>22</v>
      </c>
      <c r="K91" s="1233">
        <v>21</v>
      </c>
      <c r="L91" s="1233" t="s">
        <v>22</v>
      </c>
      <c r="M91" s="1233">
        <v>60</v>
      </c>
      <c r="N91" s="1233" t="s">
        <v>21</v>
      </c>
      <c r="O91" s="1233" t="s">
        <v>21</v>
      </c>
      <c r="P91" s="1233">
        <v>60</v>
      </c>
      <c r="Q91" s="1233" t="s">
        <v>21</v>
      </c>
      <c r="R91" s="1233" t="s">
        <v>21</v>
      </c>
      <c r="S91" s="153">
        <v>60</v>
      </c>
      <c r="T91" s="765" t="s">
        <v>35</v>
      </c>
      <c r="U91" s="405" t="s">
        <v>25</v>
      </c>
      <c r="V91" s="63" t="s">
        <v>25</v>
      </c>
      <c r="W91" s="64" t="s">
        <v>25</v>
      </c>
      <c r="X91" s="1238" t="s">
        <v>169</v>
      </c>
      <c r="Y91" s="60" t="s">
        <v>22</v>
      </c>
      <c r="Z91" s="1233">
        <v>103198</v>
      </c>
      <c r="AA91" s="1233">
        <v>84926</v>
      </c>
      <c r="AB91" s="1233" t="s">
        <v>21</v>
      </c>
      <c r="AC91" s="1233">
        <v>18272</v>
      </c>
      <c r="AD91" s="1233" t="s">
        <v>21</v>
      </c>
      <c r="AE91" s="1233">
        <v>17487</v>
      </c>
      <c r="AF91" s="1233">
        <v>785</v>
      </c>
      <c r="AG91" s="1233" t="s">
        <v>22</v>
      </c>
      <c r="AH91" s="1233">
        <v>552938</v>
      </c>
      <c r="AI91" s="1233">
        <v>109206</v>
      </c>
      <c r="AJ91" s="1233">
        <v>60472</v>
      </c>
      <c r="AK91" s="1233">
        <v>383260</v>
      </c>
      <c r="AL91" s="1233">
        <v>21590</v>
      </c>
      <c r="AM91" s="1233">
        <v>344576</v>
      </c>
      <c r="AN91" s="153">
        <v>17094</v>
      </c>
      <c r="AO91" s="765" t="s">
        <v>35</v>
      </c>
      <c r="AP91" s="405" t="s">
        <v>25</v>
      </c>
      <c r="AQ91" s="63" t="s">
        <v>25</v>
      </c>
      <c r="AR91" s="64" t="s">
        <v>25</v>
      </c>
      <c r="AS91" s="1238" t="s">
        <v>169</v>
      </c>
      <c r="AT91" s="60" t="s">
        <v>21</v>
      </c>
      <c r="AU91" s="1233" t="s">
        <v>21</v>
      </c>
      <c r="AV91" s="1233" t="s">
        <v>21</v>
      </c>
      <c r="AW91" s="1233" t="s">
        <v>21</v>
      </c>
      <c r="AX91" s="1233" t="s">
        <v>21</v>
      </c>
      <c r="AY91" s="1233" t="s">
        <v>21</v>
      </c>
      <c r="AZ91" s="1233" t="s">
        <v>21</v>
      </c>
      <c r="BA91" s="1233" t="s">
        <v>21</v>
      </c>
      <c r="BB91" s="1233" t="s">
        <v>21</v>
      </c>
      <c r="BC91" s="1233">
        <v>5393</v>
      </c>
      <c r="BD91" s="1233">
        <v>554</v>
      </c>
      <c r="BE91" s="1233" t="s">
        <v>21</v>
      </c>
      <c r="BF91" s="1233">
        <v>4839</v>
      </c>
      <c r="BG91" s="1233">
        <v>1253</v>
      </c>
      <c r="BH91" s="1233">
        <v>3408</v>
      </c>
      <c r="BI91" s="153">
        <v>178</v>
      </c>
      <c r="BJ91" s="765" t="s">
        <v>35</v>
      </c>
      <c r="BK91" s="405" t="s">
        <v>25</v>
      </c>
      <c r="BL91" s="63" t="s">
        <v>25</v>
      </c>
      <c r="BM91" s="64" t="s">
        <v>25</v>
      </c>
      <c r="BN91" s="1238" t="s">
        <v>169</v>
      </c>
      <c r="BO91" s="60">
        <v>330</v>
      </c>
      <c r="BP91" s="1233">
        <v>330</v>
      </c>
      <c r="BQ91" s="1233">
        <v>329</v>
      </c>
      <c r="BR91" s="1233" t="s">
        <v>21</v>
      </c>
      <c r="BS91" s="1233">
        <v>1</v>
      </c>
      <c r="BT91" s="1233" t="s">
        <v>22</v>
      </c>
      <c r="BU91" s="1233" t="s">
        <v>21</v>
      </c>
      <c r="BV91" s="1233">
        <v>1</v>
      </c>
      <c r="BW91" s="406" t="s">
        <v>35</v>
      </c>
      <c r="BX91" s="405" t="s">
        <v>25</v>
      </c>
      <c r="BY91" s="1233"/>
      <c r="BZ91" s="1233"/>
      <c r="CA91" s="1233"/>
      <c r="CB91" s="1233"/>
      <c r="CC91" s="1233"/>
      <c r="CD91" s="1233"/>
      <c r="CE91" s="771"/>
      <c r="CF91" s="405"/>
    </row>
    <row r="92" spans="1:84" ht="15" customHeight="1">
      <c r="A92" s="63" t="s">
        <v>25</v>
      </c>
      <c r="B92" s="64" t="s">
        <v>25</v>
      </c>
      <c r="C92" s="1238" t="s">
        <v>170</v>
      </c>
      <c r="D92" s="60" t="s">
        <v>22</v>
      </c>
      <c r="E92" s="1233">
        <v>21</v>
      </c>
      <c r="F92" s="1233" t="s">
        <v>22</v>
      </c>
      <c r="G92" s="1233" t="s">
        <v>22</v>
      </c>
      <c r="H92" s="1233">
        <v>21</v>
      </c>
      <c r="I92" s="1233" t="s">
        <v>22</v>
      </c>
      <c r="J92" s="1233" t="s">
        <v>22</v>
      </c>
      <c r="K92" s="1233">
        <v>21</v>
      </c>
      <c r="L92" s="1233" t="s">
        <v>22</v>
      </c>
      <c r="M92" s="1233">
        <v>44</v>
      </c>
      <c r="N92" s="1233" t="s">
        <v>21</v>
      </c>
      <c r="O92" s="1233" t="s">
        <v>21</v>
      </c>
      <c r="P92" s="1233">
        <v>44</v>
      </c>
      <c r="Q92" s="1233" t="s">
        <v>21</v>
      </c>
      <c r="R92" s="1233" t="s">
        <v>21</v>
      </c>
      <c r="S92" s="153">
        <v>44</v>
      </c>
      <c r="T92" s="765" t="s">
        <v>36</v>
      </c>
      <c r="U92" s="405" t="s">
        <v>25</v>
      </c>
      <c r="V92" s="63" t="s">
        <v>25</v>
      </c>
      <c r="W92" s="64" t="s">
        <v>25</v>
      </c>
      <c r="X92" s="1238" t="s">
        <v>170</v>
      </c>
      <c r="Y92" s="60" t="s">
        <v>22</v>
      </c>
      <c r="Z92" s="1233">
        <v>101971</v>
      </c>
      <c r="AA92" s="1233">
        <v>89207</v>
      </c>
      <c r="AB92" s="1233" t="s">
        <v>21</v>
      </c>
      <c r="AC92" s="1233">
        <v>12764</v>
      </c>
      <c r="AD92" s="1233" t="s">
        <v>21</v>
      </c>
      <c r="AE92" s="1233">
        <v>11760</v>
      </c>
      <c r="AF92" s="1233">
        <v>1004</v>
      </c>
      <c r="AG92" s="1233" t="s">
        <v>22</v>
      </c>
      <c r="AH92" s="1233">
        <v>597071</v>
      </c>
      <c r="AI92" s="1233">
        <v>118164</v>
      </c>
      <c r="AJ92" s="1233">
        <v>74875</v>
      </c>
      <c r="AK92" s="1233">
        <v>404032</v>
      </c>
      <c r="AL92" s="1233">
        <v>19900</v>
      </c>
      <c r="AM92" s="1233">
        <v>362967</v>
      </c>
      <c r="AN92" s="153">
        <v>21165</v>
      </c>
      <c r="AO92" s="765" t="s">
        <v>36</v>
      </c>
      <c r="AP92" s="405" t="s">
        <v>25</v>
      </c>
      <c r="AQ92" s="63" t="s">
        <v>25</v>
      </c>
      <c r="AR92" s="64" t="s">
        <v>25</v>
      </c>
      <c r="AS92" s="1238" t="s">
        <v>170</v>
      </c>
      <c r="AT92" s="60" t="s">
        <v>21</v>
      </c>
      <c r="AU92" s="1233" t="s">
        <v>21</v>
      </c>
      <c r="AV92" s="1233" t="s">
        <v>21</v>
      </c>
      <c r="AW92" s="1233" t="s">
        <v>21</v>
      </c>
      <c r="AX92" s="1233" t="s">
        <v>21</v>
      </c>
      <c r="AY92" s="1233" t="s">
        <v>21</v>
      </c>
      <c r="AZ92" s="1233" t="s">
        <v>21</v>
      </c>
      <c r="BA92" s="1233" t="s">
        <v>21</v>
      </c>
      <c r="BB92" s="1233" t="s">
        <v>21</v>
      </c>
      <c r="BC92" s="1233">
        <v>5401</v>
      </c>
      <c r="BD92" s="1233">
        <v>433</v>
      </c>
      <c r="BE92" s="1233" t="s">
        <v>21</v>
      </c>
      <c r="BF92" s="1233">
        <v>4968</v>
      </c>
      <c r="BG92" s="1233">
        <v>1231</v>
      </c>
      <c r="BH92" s="1233">
        <v>3492</v>
      </c>
      <c r="BI92" s="153">
        <v>245</v>
      </c>
      <c r="BJ92" s="765" t="s">
        <v>36</v>
      </c>
      <c r="BK92" s="405" t="s">
        <v>25</v>
      </c>
      <c r="BL92" s="63" t="s">
        <v>25</v>
      </c>
      <c r="BM92" s="64" t="s">
        <v>25</v>
      </c>
      <c r="BN92" s="1238" t="s">
        <v>170</v>
      </c>
      <c r="BO92" s="60">
        <v>292</v>
      </c>
      <c r="BP92" s="1233">
        <v>292</v>
      </c>
      <c r="BQ92" s="1233">
        <v>281</v>
      </c>
      <c r="BR92" s="1233" t="s">
        <v>21</v>
      </c>
      <c r="BS92" s="1233">
        <v>11</v>
      </c>
      <c r="BT92" s="1233" t="s">
        <v>22</v>
      </c>
      <c r="BU92" s="1233" t="s">
        <v>21</v>
      </c>
      <c r="BV92" s="1233">
        <v>11</v>
      </c>
      <c r="BW92" s="406" t="s">
        <v>36</v>
      </c>
      <c r="BX92" s="405" t="s">
        <v>25</v>
      </c>
      <c r="BY92" s="1233"/>
      <c r="BZ92" s="1233"/>
      <c r="CA92" s="1233"/>
      <c r="CB92" s="1233"/>
      <c r="CC92" s="1233"/>
      <c r="CD92" s="1233"/>
      <c r="CE92" s="771"/>
      <c r="CF92" s="405"/>
    </row>
    <row r="93" spans="1:84" ht="15" customHeight="1">
      <c r="A93" s="63" t="s">
        <v>25</v>
      </c>
      <c r="B93" s="64" t="s">
        <v>25</v>
      </c>
      <c r="C93" s="1238" t="s">
        <v>171</v>
      </c>
      <c r="D93" s="60" t="s">
        <v>22</v>
      </c>
      <c r="E93" s="1233">
        <v>18</v>
      </c>
      <c r="F93" s="1233" t="s">
        <v>22</v>
      </c>
      <c r="G93" s="1233" t="s">
        <v>22</v>
      </c>
      <c r="H93" s="1233">
        <v>18</v>
      </c>
      <c r="I93" s="1233" t="s">
        <v>22</v>
      </c>
      <c r="J93" s="1233" t="s">
        <v>22</v>
      </c>
      <c r="K93" s="1233">
        <v>18</v>
      </c>
      <c r="L93" s="1233" t="s">
        <v>22</v>
      </c>
      <c r="M93" s="1233">
        <v>41</v>
      </c>
      <c r="N93" s="1233" t="s">
        <v>21</v>
      </c>
      <c r="O93" s="1233" t="s">
        <v>21</v>
      </c>
      <c r="P93" s="1233">
        <v>41</v>
      </c>
      <c r="Q93" s="1233" t="s">
        <v>21</v>
      </c>
      <c r="R93" s="1233" t="s">
        <v>21</v>
      </c>
      <c r="S93" s="153">
        <v>41</v>
      </c>
      <c r="T93" s="765" t="s">
        <v>37</v>
      </c>
      <c r="U93" s="405" t="s">
        <v>25</v>
      </c>
      <c r="V93" s="63" t="s">
        <v>25</v>
      </c>
      <c r="W93" s="64" t="s">
        <v>25</v>
      </c>
      <c r="X93" s="1238" t="s">
        <v>171</v>
      </c>
      <c r="Y93" s="60" t="s">
        <v>22</v>
      </c>
      <c r="Z93" s="1233">
        <v>115687</v>
      </c>
      <c r="AA93" s="1233">
        <v>100293</v>
      </c>
      <c r="AB93" s="1233" t="s">
        <v>21</v>
      </c>
      <c r="AC93" s="1233">
        <v>15394</v>
      </c>
      <c r="AD93" s="1233" t="s">
        <v>21</v>
      </c>
      <c r="AE93" s="1233">
        <v>14430</v>
      </c>
      <c r="AF93" s="1233">
        <v>964</v>
      </c>
      <c r="AG93" s="1233" t="s">
        <v>22</v>
      </c>
      <c r="AH93" s="1233">
        <v>573619</v>
      </c>
      <c r="AI93" s="1233">
        <v>101256</v>
      </c>
      <c r="AJ93" s="1233">
        <v>78435</v>
      </c>
      <c r="AK93" s="1233">
        <v>393928</v>
      </c>
      <c r="AL93" s="1233">
        <v>20443</v>
      </c>
      <c r="AM93" s="1233">
        <v>352528</v>
      </c>
      <c r="AN93" s="153">
        <v>20957</v>
      </c>
      <c r="AO93" s="765" t="s">
        <v>37</v>
      </c>
      <c r="AP93" s="405" t="s">
        <v>25</v>
      </c>
      <c r="AQ93" s="63" t="s">
        <v>25</v>
      </c>
      <c r="AR93" s="64" t="s">
        <v>25</v>
      </c>
      <c r="AS93" s="1238" t="s">
        <v>171</v>
      </c>
      <c r="AT93" s="60" t="s">
        <v>21</v>
      </c>
      <c r="AU93" s="1233" t="s">
        <v>21</v>
      </c>
      <c r="AV93" s="1233" t="s">
        <v>21</v>
      </c>
      <c r="AW93" s="1233" t="s">
        <v>21</v>
      </c>
      <c r="AX93" s="1233" t="s">
        <v>21</v>
      </c>
      <c r="AY93" s="1233" t="s">
        <v>21</v>
      </c>
      <c r="AZ93" s="1233" t="s">
        <v>21</v>
      </c>
      <c r="BA93" s="1233" t="s">
        <v>21</v>
      </c>
      <c r="BB93" s="1233" t="s">
        <v>21</v>
      </c>
      <c r="BC93" s="1233">
        <v>5670</v>
      </c>
      <c r="BD93" s="1233">
        <v>298</v>
      </c>
      <c r="BE93" s="1233" t="s">
        <v>21</v>
      </c>
      <c r="BF93" s="1233">
        <v>5372</v>
      </c>
      <c r="BG93" s="1233">
        <v>1643</v>
      </c>
      <c r="BH93" s="1233">
        <v>3493</v>
      </c>
      <c r="BI93" s="153">
        <v>236</v>
      </c>
      <c r="BJ93" s="765" t="s">
        <v>37</v>
      </c>
      <c r="BK93" s="405" t="s">
        <v>25</v>
      </c>
      <c r="BL93" s="63" t="s">
        <v>25</v>
      </c>
      <c r="BM93" s="64" t="s">
        <v>25</v>
      </c>
      <c r="BN93" s="1238" t="s">
        <v>171</v>
      </c>
      <c r="BO93" s="60">
        <v>309</v>
      </c>
      <c r="BP93" s="1233">
        <v>309</v>
      </c>
      <c r="BQ93" s="1233">
        <v>305</v>
      </c>
      <c r="BR93" s="1233" t="s">
        <v>21</v>
      </c>
      <c r="BS93" s="1233">
        <v>4</v>
      </c>
      <c r="BT93" s="1233" t="s">
        <v>22</v>
      </c>
      <c r="BU93" s="1233" t="s">
        <v>21</v>
      </c>
      <c r="BV93" s="1233">
        <v>4</v>
      </c>
      <c r="BW93" s="406" t="s">
        <v>37</v>
      </c>
      <c r="BX93" s="405" t="s">
        <v>25</v>
      </c>
      <c r="BY93" s="1233"/>
      <c r="BZ93" s="1233"/>
      <c r="CA93" s="1233"/>
      <c r="CB93" s="1233"/>
      <c r="CC93" s="1233"/>
      <c r="CD93" s="1233"/>
      <c r="CE93" s="771"/>
      <c r="CF93" s="405"/>
    </row>
    <row r="94" spans="1:84" ht="15" customHeight="1">
      <c r="A94" s="63" t="s">
        <v>25</v>
      </c>
      <c r="B94" s="64" t="s">
        <v>25</v>
      </c>
      <c r="C94" s="1238" t="s">
        <v>172</v>
      </c>
      <c r="D94" s="60" t="s">
        <v>22</v>
      </c>
      <c r="E94" s="1233">
        <v>21</v>
      </c>
      <c r="F94" s="1233" t="s">
        <v>22</v>
      </c>
      <c r="G94" s="1233" t="s">
        <v>22</v>
      </c>
      <c r="H94" s="1233">
        <v>21</v>
      </c>
      <c r="I94" s="1233" t="s">
        <v>22</v>
      </c>
      <c r="J94" s="1233" t="s">
        <v>22</v>
      </c>
      <c r="K94" s="1233">
        <v>21</v>
      </c>
      <c r="L94" s="1233" t="s">
        <v>22</v>
      </c>
      <c r="M94" s="1233">
        <v>43</v>
      </c>
      <c r="N94" s="1233" t="s">
        <v>21</v>
      </c>
      <c r="O94" s="1233" t="s">
        <v>21</v>
      </c>
      <c r="P94" s="1233">
        <v>43</v>
      </c>
      <c r="Q94" s="1233" t="s">
        <v>21</v>
      </c>
      <c r="R94" s="1233" t="s">
        <v>21</v>
      </c>
      <c r="S94" s="153">
        <v>43</v>
      </c>
      <c r="T94" s="765" t="s">
        <v>38</v>
      </c>
      <c r="U94" s="405" t="s">
        <v>25</v>
      </c>
      <c r="V94" s="63" t="s">
        <v>25</v>
      </c>
      <c r="W94" s="64" t="s">
        <v>25</v>
      </c>
      <c r="X94" s="1238" t="s">
        <v>172</v>
      </c>
      <c r="Y94" s="60" t="s">
        <v>22</v>
      </c>
      <c r="Z94" s="1233">
        <v>133690</v>
      </c>
      <c r="AA94" s="1233">
        <v>120131</v>
      </c>
      <c r="AB94" s="1233">
        <v>105</v>
      </c>
      <c r="AC94" s="1233">
        <v>13454</v>
      </c>
      <c r="AD94" s="1233" t="s">
        <v>21</v>
      </c>
      <c r="AE94" s="1233">
        <v>12226</v>
      </c>
      <c r="AF94" s="1233">
        <v>1228</v>
      </c>
      <c r="AG94" s="1233" t="s">
        <v>22</v>
      </c>
      <c r="AH94" s="1233">
        <v>566561</v>
      </c>
      <c r="AI94" s="1233">
        <v>92559</v>
      </c>
      <c r="AJ94" s="1233">
        <v>74436</v>
      </c>
      <c r="AK94" s="1233">
        <v>399566</v>
      </c>
      <c r="AL94" s="1233">
        <v>23377</v>
      </c>
      <c r="AM94" s="1233">
        <v>344414</v>
      </c>
      <c r="AN94" s="153">
        <v>31775</v>
      </c>
      <c r="AO94" s="765" t="s">
        <v>38</v>
      </c>
      <c r="AP94" s="405" t="s">
        <v>25</v>
      </c>
      <c r="AQ94" s="63" t="s">
        <v>25</v>
      </c>
      <c r="AR94" s="64" t="s">
        <v>25</v>
      </c>
      <c r="AS94" s="1238" t="s">
        <v>172</v>
      </c>
      <c r="AT94" s="60" t="s">
        <v>21</v>
      </c>
      <c r="AU94" s="1233" t="s">
        <v>21</v>
      </c>
      <c r="AV94" s="1233" t="s">
        <v>21</v>
      </c>
      <c r="AW94" s="1233" t="s">
        <v>21</v>
      </c>
      <c r="AX94" s="1233" t="s">
        <v>21</v>
      </c>
      <c r="AY94" s="1233" t="s">
        <v>21</v>
      </c>
      <c r="AZ94" s="1233" t="s">
        <v>21</v>
      </c>
      <c r="BA94" s="1233" t="s">
        <v>21</v>
      </c>
      <c r="BB94" s="1233" t="s">
        <v>21</v>
      </c>
      <c r="BC94" s="1233">
        <v>6127</v>
      </c>
      <c r="BD94" s="1233">
        <v>202</v>
      </c>
      <c r="BE94" s="1233" t="s">
        <v>21</v>
      </c>
      <c r="BF94" s="1233">
        <v>5925</v>
      </c>
      <c r="BG94" s="1233">
        <v>2047</v>
      </c>
      <c r="BH94" s="1233">
        <v>3624</v>
      </c>
      <c r="BI94" s="153">
        <v>254</v>
      </c>
      <c r="BJ94" s="765" t="s">
        <v>38</v>
      </c>
      <c r="BK94" s="405" t="s">
        <v>25</v>
      </c>
      <c r="BL94" s="63" t="s">
        <v>25</v>
      </c>
      <c r="BM94" s="64" t="s">
        <v>25</v>
      </c>
      <c r="BN94" s="1238" t="s">
        <v>172</v>
      </c>
      <c r="BO94" s="60">
        <v>370</v>
      </c>
      <c r="BP94" s="1233">
        <v>370</v>
      </c>
      <c r="BQ94" s="1233">
        <v>365</v>
      </c>
      <c r="BR94" s="1233" t="s">
        <v>21</v>
      </c>
      <c r="BS94" s="1233">
        <v>5</v>
      </c>
      <c r="BT94" s="1233" t="s">
        <v>22</v>
      </c>
      <c r="BU94" s="1233" t="s">
        <v>21</v>
      </c>
      <c r="BV94" s="1233">
        <v>5</v>
      </c>
      <c r="BW94" s="406" t="s">
        <v>38</v>
      </c>
      <c r="BX94" s="405" t="s">
        <v>25</v>
      </c>
      <c r="BY94" s="1233"/>
      <c r="BZ94" s="1233"/>
      <c r="CA94" s="1233"/>
      <c r="CB94" s="1233"/>
      <c r="CC94" s="1233"/>
      <c r="CD94" s="1233"/>
      <c r="CE94" s="771"/>
      <c r="CF94" s="405"/>
    </row>
    <row r="95" spans="1:84" ht="15" customHeight="1">
      <c r="A95" s="63" t="s">
        <v>25</v>
      </c>
      <c r="B95" s="64" t="s">
        <v>25</v>
      </c>
      <c r="C95" s="1238" t="s">
        <v>173</v>
      </c>
      <c r="D95" s="60" t="s">
        <v>22</v>
      </c>
      <c r="E95" s="1233">
        <v>13</v>
      </c>
      <c r="F95" s="1233" t="s">
        <v>22</v>
      </c>
      <c r="G95" s="1233" t="s">
        <v>22</v>
      </c>
      <c r="H95" s="1233">
        <v>13</v>
      </c>
      <c r="I95" s="1233" t="s">
        <v>22</v>
      </c>
      <c r="J95" s="1233" t="s">
        <v>22</v>
      </c>
      <c r="K95" s="1233">
        <v>13</v>
      </c>
      <c r="L95" s="1233" t="s">
        <v>22</v>
      </c>
      <c r="M95" s="1233">
        <v>30</v>
      </c>
      <c r="N95" s="1233" t="s">
        <v>21</v>
      </c>
      <c r="O95" s="1233" t="s">
        <v>21</v>
      </c>
      <c r="P95" s="1233">
        <v>30</v>
      </c>
      <c r="Q95" s="1233" t="s">
        <v>21</v>
      </c>
      <c r="R95" s="1233" t="s">
        <v>21</v>
      </c>
      <c r="S95" s="153">
        <v>30</v>
      </c>
      <c r="T95" s="765" t="s">
        <v>39</v>
      </c>
      <c r="U95" s="405" t="s">
        <v>25</v>
      </c>
      <c r="V95" s="63" t="s">
        <v>25</v>
      </c>
      <c r="W95" s="64" t="s">
        <v>25</v>
      </c>
      <c r="X95" s="1238" t="s">
        <v>173</v>
      </c>
      <c r="Y95" s="60" t="s">
        <v>22</v>
      </c>
      <c r="Z95" s="1233">
        <v>136807</v>
      </c>
      <c r="AA95" s="1233">
        <v>120586</v>
      </c>
      <c r="AB95" s="1233">
        <v>1573</v>
      </c>
      <c r="AC95" s="1233">
        <v>14648</v>
      </c>
      <c r="AD95" s="1233" t="s">
        <v>21</v>
      </c>
      <c r="AE95" s="1233">
        <v>13901</v>
      </c>
      <c r="AF95" s="1233">
        <v>747</v>
      </c>
      <c r="AG95" s="1233" t="s">
        <v>22</v>
      </c>
      <c r="AH95" s="1233">
        <v>549677</v>
      </c>
      <c r="AI95" s="1233">
        <v>94102</v>
      </c>
      <c r="AJ95" s="1233">
        <v>72122</v>
      </c>
      <c r="AK95" s="1233">
        <v>383453</v>
      </c>
      <c r="AL95" s="1233">
        <v>24797</v>
      </c>
      <c r="AM95" s="1233">
        <v>334736</v>
      </c>
      <c r="AN95" s="153">
        <v>23920</v>
      </c>
      <c r="AO95" s="765" t="s">
        <v>39</v>
      </c>
      <c r="AP95" s="405" t="s">
        <v>25</v>
      </c>
      <c r="AQ95" s="63" t="s">
        <v>25</v>
      </c>
      <c r="AR95" s="64" t="s">
        <v>25</v>
      </c>
      <c r="AS95" s="1238" t="s">
        <v>173</v>
      </c>
      <c r="AT95" s="60" t="s">
        <v>21</v>
      </c>
      <c r="AU95" s="1233" t="s">
        <v>21</v>
      </c>
      <c r="AV95" s="1233" t="s">
        <v>21</v>
      </c>
      <c r="AW95" s="1233" t="s">
        <v>21</v>
      </c>
      <c r="AX95" s="1233" t="s">
        <v>21</v>
      </c>
      <c r="AY95" s="1233" t="s">
        <v>21</v>
      </c>
      <c r="AZ95" s="1233" t="s">
        <v>21</v>
      </c>
      <c r="BA95" s="1233" t="s">
        <v>21</v>
      </c>
      <c r="BB95" s="1233" t="s">
        <v>21</v>
      </c>
      <c r="BC95" s="1233">
        <v>5662</v>
      </c>
      <c r="BD95" s="1233">
        <v>187</v>
      </c>
      <c r="BE95" s="1233" t="s">
        <v>21</v>
      </c>
      <c r="BF95" s="1233">
        <v>5475</v>
      </c>
      <c r="BG95" s="1233">
        <v>1704</v>
      </c>
      <c r="BH95" s="1233">
        <v>3549</v>
      </c>
      <c r="BI95" s="153">
        <v>222</v>
      </c>
      <c r="BJ95" s="765" t="s">
        <v>39</v>
      </c>
      <c r="BK95" s="405" t="s">
        <v>25</v>
      </c>
      <c r="BL95" s="63" t="s">
        <v>25</v>
      </c>
      <c r="BM95" s="64" t="s">
        <v>25</v>
      </c>
      <c r="BN95" s="1238" t="s">
        <v>173</v>
      </c>
      <c r="BO95" s="60">
        <v>401</v>
      </c>
      <c r="BP95" s="1233">
        <v>401</v>
      </c>
      <c r="BQ95" s="1233">
        <v>384</v>
      </c>
      <c r="BR95" s="1233" t="s">
        <v>21</v>
      </c>
      <c r="BS95" s="1233">
        <v>17</v>
      </c>
      <c r="BT95" s="1233" t="s">
        <v>22</v>
      </c>
      <c r="BU95" s="1233" t="s">
        <v>21</v>
      </c>
      <c r="BV95" s="1233">
        <v>17</v>
      </c>
      <c r="BW95" s="406" t="s">
        <v>39</v>
      </c>
      <c r="BX95" s="405" t="s">
        <v>25</v>
      </c>
      <c r="BY95" s="1233"/>
      <c r="BZ95" s="1233"/>
      <c r="CA95" s="1233"/>
      <c r="CB95" s="1233"/>
      <c r="CC95" s="1233"/>
      <c r="CD95" s="1233"/>
      <c r="CE95" s="771"/>
      <c r="CF95" s="405"/>
    </row>
    <row r="96" spans="1:84" ht="15" customHeight="1">
      <c r="A96" s="72" t="s">
        <v>25</v>
      </c>
      <c r="B96" s="73" t="s">
        <v>25</v>
      </c>
      <c r="C96" s="1239" t="s">
        <v>174</v>
      </c>
      <c r="D96" s="74" t="s">
        <v>22</v>
      </c>
      <c r="E96" s="1232">
        <v>23</v>
      </c>
      <c r="F96" s="1232" t="s">
        <v>22</v>
      </c>
      <c r="G96" s="1232" t="s">
        <v>22</v>
      </c>
      <c r="H96" s="1232">
        <v>23</v>
      </c>
      <c r="I96" s="1232" t="s">
        <v>22</v>
      </c>
      <c r="J96" s="1232" t="s">
        <v>22</v>
      </c>
      <c r="K96" s="1232">
        <v>23</v>
      </c>
      <c r="L96" s="1232" t="s">
        <v>22</v>
      </c>
      <c r="M96" s="1232">
        <v>3124</v>
      </c>
      <c r="N96" s="1232" t="s">
        <v>21</v>
      </c>
      <c r="O96" s="1232">
        <v>3067</v>
      </c>
      <c r="P96" s="1232">
        <v>57</v>
      </c>
      <c r="Q96" s="1232" t="s">
        <v>21</v>
      </c>
      <c r="R96" s="1232" t="s">
        <v>21</v>
      </c>
      <c r="S96" s="361">
        <v>57</v>
      </c>
      <c r="T96" s="767" t="s">
        <v>40</v>
      </c>
      <c r="U96" s="408" t="s">
        <v>25</v>
      </c>
      <c r="V96" s="72" t="s">
        <v>25</v>
      </c>
      <c r="W96" s="73" t="s">
        <v>25</v>
      </c>
      <c r="X96" s="1239" t="s">
        <v>174</v>
      </c>
      <c r="Y96" s="74" t="s">
        <v>22</v>
      </c>
      <c r="Z96" s="1232">
        <v>165079</v>
      </c>
      <c r="AA96" s="1232">
        <v>143993</v>
      </c>
      <c r="AB96" s="1232">
        <v>421</v>
      </c>
      <c r="AC96" s="1232">
        <v>20665</v>
      </c>
      <c r="AD96" s="1232" t="s">
        <v>21</v>
      </c>
      <c r="AE96" s="1232">
        <v>19866</v>
      </c>
      <c r="AF96" s="1232">
        <v>799</v>
      </c>
      <c r="AG96" s="1232" t="s">
        <v>22</v>
      </c>
      <c r="AH96" s="1232">
        <v>645501</v>
      </c>
      <c r="AI96" s="1232">
        <v>95587</v>
      </c>
      <c r="AJ96" s="1232">
        <v>79981</v>
      </c>
      <c r="AK96" s="1232">
        <v>469933</v>
      </c>
      <c r="AL96" s="1232">
        <v>31518</v>
      </c>
      <c r="AM96" s="1232">
        <v>413865</v>
      </c>
      <c r="AN96" s="361">
        <v>24550</v>
      </c>
      <c r="AO96" s="767" t="s">
        <v>40</v>
      </c>
      <c r="AP96" s="408" t="s">
        <v>25</v>
      </c>
      <c r="AQ96" s="72" t="s">
        <v>25</v>
      </c>
      <c r="AR96" s="73" t="s">
        <v>25</v>
      </c>
      <c r="AS96" s="1239" t="s">
        <v>174</v>
      </c>
      <c r="AT96" s="74" t="s">
        <v>21</v>
      </c>
      <c r="AU96" s="1232" t="s">
        <v>21</v>
      </c>
      <c r="AV96" s="1232" t="s">
        <v>21</v>
      </c>
      <c r="AW96" s="1232" t="s">
        <v>21</v>
      </c>
      <c r="AX96" s="1232" t="s">
        <v>21</v>
      </c>
      <c r="AY96" s="1232" t="s">
        <v>21</v>
      </c>
      <c r="AZ96" s="1232" t="s">
        <v>21</v>
      </c>
      <c r="BA96" s="1232" t="s">
        <v>21</v>
      </c>
      <c r="BB96" s="1232" t="s">
        <v>21</v>
      </c>
      <c r="BC96" s="1232">
        <v>6621</v>
      </c>
      <c r="BD96" s="1232">
        <v>83</v>
      </c>
      <c r="BE96" s="1232" t="s">
        <v>21</v>
      </c>
      <c r="BF96" s="1232">
        <v>6538</v>
      </c>
      <c r="BG96" s="1232">
        <v>2550</v>
      </c>
      <c r="BH96" s="1232">
        <v>3733</v>
      </c>
      <c r="BI96" s="361">
        <v>255</v>
      </c>
      <c r="BJ96" s="767" t="s">
        <v>40</v>
      </c>
      <c r="BK96" s="408" t="s">
        <v>25</v>
      </c>
      <c r="BL96" s="72" t="s">
        <v>25</v>
      </c>
      <c r="BM96" s="73" t="s">
        <v>25</v>
      </c>
      <c r="BN96" s="1239" t="s">
        <v>174</v>
      </c>
      <c r="BO96" s="74">
        <v>356</v>
      </c>
      <c r="BP96" s="1232">
        <v>356</v>
      </c>
      <c r="BQ96" s="1232">
        <v>346</v>
      </c>
      <c r="BR96" s="1232" t="s">
        <v>21</v>
      </c>
      <c r="BS96" s="1232">
        <v>10</v>
      </c>
      <c r="BT96" s="1232" t="s">
        <v>22</v>
      </c>
      <c r="BU96" s="1232" t="s">
        <v>21</v>
      </c>
      <c r="BV96" s="1232">
        <v>10</v>
      </c>
      <c r="BW96" s="407" t="s">
        <v>40</v>
      </c>
      <c r="BX96" s="408" t="s">
        <v>25</v>
      </c>
      <c r="BY96" s="1233"/>
      <c r="BZ96" s="1233"/>
      <c r="CA96" s="1233"/>
      <c r="CB96" s="1233"/>
      <c r="CC96" s="1233"/>
      <c r="CD96" s="1233"/>
      <c r="CE96" s="771"/>
      <c r="CF96" s="405"/>
    </row>
    <row r="97" spans="4:84">
      <c r="Y97" s="781"/>
      <c r="Z97" s="781"/>
      <c r="AA97" s="781"/>
      <c r="AB97" s="781"/>
      <c r="AC97" s="781"/>
      <c r="AD97" s="781"/>
      <c r="AE97" s="781"/>
      <c r="AF97" s="781"/>
      <c r="AG97" s="781"/>
      <c r="AH97" s="781"/>
      <c r="AI97" s="781"/>
      <c r="AJ97" s="781"/>
      <c r="AK97" s="781"/>
      <c r="AL97" s="781"/>
      <c r="AM97" s="781"/>
      <c r="AN97" s="781"/>
      <c r="AT97" s="781"/>
      <c r="AU97" s="781"/>
      <c r="AV97" s="781"/>
      <c r="AW97" s="781"/>
      <c r="AX97" s="781"/>
      <c r="AY97" s="781"/>
      <c r="AZ97" s="781"/>
      <c r="BA97" s="781"/>
      <c r="BB97" s="781"/>
      <c r="BC97" s="781"/>
      <c r="BD97" s="781"/>
      <c r="BE97" s="781"/>
      <c r="BF97" s="781"/>
      <c r="BG97" s="781"/>
      <c r="BH97" s="781"/>
      <c r="BI97" s="781"/>
      <c r="BO97" s="781"/>
      <c r="BP97" s="781"/>
      <c r="BQ97" s="781"/>
      <c r="BR97" s="781"/>
      <c r="BS97" s="781"/>
      <c r="BT97" s="781"/>
      <c r="BU97" s="781"/>
      <c r="BV97" s="781"/>
    </row>
    <row r="98" spans="4:84" ht="14.15" customHeight="1"/>
    <row r="99" spans="4:84" ht="15" customHeight="1">
      <c r="T99" s="614"/>
      <c r="U99" s="614"/>
      <c r="AO99" s="614"/>
      <c r="AP99" s="614"/>
      <c r="BJ99" s="614"/>
      <c r="BK99" s="614"/>
      <c r="CE99" s="614"/>
      <c r="CF99" s="614"/>
    </row>
    <row r="100" spans="4:84" ht="15" customHeight="1">
      <c r="D100" s="1"/>
      <c r="E100" s="1"/>
      <c r="F100" s="1"/>
      <c r="G100" s="1"/>
      <c r="H100" s="1"/>
      <c r="I100" s="1"/>
      <c r="J100" s="1"/>
      <c r="K100" s="1"/>
      <c r="L100" s="1"/>
      <c r="M100" s="1"/>
      <c r="N100" s="1"/>
      <c r="O100" s="1"/>
      <c r="P100" s="1"/>
      <c r="Q100" s="1"/>
      <c r="R100" s="1"/>
      <c r="S100" s="1"/>
      <c r="T100" s="1"/>
      <c r="U100" s="1"/>
      <c r="Y100" s="1"/>
      <c r="Z100" s="1"/>
      <c r="AA100" s="1"/>
      <c r="AB100" s="1"/>
      <c r="AC100" s="1"/>
      <c r="AD100" s="1"/>
      <c r="AE100" s="1"/>
      <c r="AF100" s="1"/>
      <c r="AG100" s="1"/>
      <c r="AH100" s="1"/>
      <c r="AI100" s="1"/>
      <c r="AJ100" s="1"/>
      <c r="AK100" s="1"/>
      <c r="AL100" s="1"/>
      <c r="AM100" s="1"/>
      <c r="AN100" s="1"/>
      <c r="AO100" s="1"/>
      <c r="AP100" s="1"/>
      <c r="AT100" s="1"/>
      <c r="AU100" s="1"/>
      <c r="AV100" s="1"/>
      <c r="AW100" s="1"/>
      <c r="AX100" s="1"/>
      <c r="AY100" s="1"/>
      <c r="AZ100" s="1"/>
      <c r="BA100" s="1"/>
      <c r="BB100" s="1"/>
      <c r="BC100" s="1"/>
      <c r="BD100" s="1"/>
      <c r="BE100" s="1"/>
      <c r="BF100" s="1"/>
      <c r="BG100" s="1"/>
      <c r="BH100" s="1"/>
      <c r="BI100" s="1"/>
      <c r="BJ100" s="1"/>
      <c r="BK100" s="1"/>
      <c r="BO100" s="1"/>
      <c r="BP100" s="1"/>
      <c r="BQ100" s="1"/>
      <c r="BR100" s="1"/>
      <c r="BS100" s="1"/>
      <c r="BT100" s="1"/>
      <c r="BU100" s="1"/>
      <c r="BV100" s="1"/>
      <c r="CE100" s="1"/>
      <c r="CF100" s="1"/>
    </row>
    <row r="101" spans="4:84">
      <c r="D101" s="1"/>
      <c r="E101" s="1"/>
      <c r="F101" s="1"/>
      <c r="G101" s="1"/>
      <c r="H101" s="1"/>
      <c r="I101" s="1"/>
      <c r="J101" s="1"/>
      <c r="K101" s="1"/>
      <c r="L101" s="1"/>
      <c r="M101" s="1"/>
      <c r="N101" s="1"/>
      <c r="O101" s="1"/>
      <c r="P101" s="1"/>
      <c r="Q101" s="1"/>
      <c r="R101" s="1"/>
      <c r="S101" s="1"/>
      <c r="T101" s="1"/>
      <c r="U101" s="1"/>
      <c r="Y101" s="1"/>
      <c r="Z101" s="1"/>
      <c r="AA101" s="1"/>
      <c r="AB101" s="1"/>
      <c r="AC101" s="1"/>
      <c r="AD101" s="1"/>
      <c r="AE101" s="1"/>
      <c r="AF101" s="1"/>
      <c r="AG101" s="1"/>
      <c r="AH101" s="1"/>
      <c r="AI101" s="1"/>
      <c r="AJ101" s="1"/>
      <c r="AK101" s="1"/>
      <c r="AL101" s="1"/>
      <c r="AM101" s="1"/>
      <c r="AN101" s="1"/>
      <c r="AO101" s="1"/>
      <c r="AP101" s="1"/>
      <c r="AT101" s="1"/>
      <c r="AU101" s="1"/>
      <c r="AV101" s="1"/>
      <c r="AW101" s="1"/>
      <c r="AX101" s="1"/>
      <c r="AY101" s="1"/>
      <c r="AZ101" s="1"/>
      <c r="BA101" s="1"/>
      <c r="BB101" s="1"/>
      <c r="BC101" s="1"/>
      <c r="BD101" s="1"/>
      <c r="BE101" s="1"/>
      <c r="BF101" s="1"/>
      <c r="BG101" s="1"/>
      <c r="BH101" s="1"/>
      <c r="BI101" s="1"/>
      <c r="BJ101" s="1"/>
      <c r="BK101" s="1"/>
      <c r="BO101" s="1"/>
      <c r="BP101" s="1"/>
      <c r="BQ101" s="1"/>
      <c r="BR101" s="1"/>
      <c r="BS101" s="1"/>
      <c r="BT101" s="1"/>
      <c r="BU101" s="1"/>
      <c r="BV101" s="1"/>
      <c r="CE101" s="1"/>
      <c r="CF101" s="1"/>
    </row>
    <row r="102" spans="4:84">
      <c r="D102" s="609"/>
      <c r="E102" s="609"/>
      <c r="F102" s="609"/>
      <c r="G102" s="609"/>
      <c r="H102" s="609"/>
      <c r="I102" s="609"/>
      <c r="J102" s="609"/>
      <c r="K102" s="609"/>
    </row>
    <row r="103" spans="4:84">
      <c r="D103" s="1"/>
      <c r="E103" s="1"/>
      <c r="F103" s="1"/>
      <c r="G103" s="1"/>
      <c r="H103" s="1"/>
      <c r="I103" s="1"/>
      <c r="J103" s="1"/>
      <c r="K103" s="1"/>
      <c r="L103" s="1"/>
      <c r="M103" s="1"/>
      <c r="N103" s="1"/>
      <c r="O103" s="1"/>
      <c r="P103" s="1"/>
      <c r="Q103" s="1"/>
      <c r="R103" s="1"/>
      <c r="S103" s="1"/>
      <c r="T103" s="1"/>
      <c r="U103" s="1"/>
      <c r="Y103" s="1"/>
      <c r="Z103" s="1"/>
      <c r="AA103" s="1"/>
      <c r="AB103" s="1"/>
      <c r="AC103" s="1"/>
      <c r="AD103" s="1"/>
      <c r="AE103" s="1"/>
      <c r="AF103" s="1"/>
      <c r="AG103" s="1"/>
      <c r="AH103" s="1"/>
      <c r="AI103" s="1"/>
      <c r="AJ103" s="1"/>
      <c r="AK103" s="1"/>
      <c r="AL103" s="1"/>
      <c r="AM103" s="1"/>
      <c r="AN103" s="1"/>
      <c r="AO103" s="1"/>
      <c r="AP103" s="1"/>
      <c r="AT103" s="1"/>
      <c r="AU103" s="1"/>
      <c r="AV103" s="1"/>
      <c r="AW103" s="1"/>
      <c r="AX103" s="1"/>
      <c r="AY103" s="1"/>
      <c r="AZ103" s="1"/>
      <c r="BA103" s="1"/>
      <c r="BB103" s="1"/>
      <c r="BC103" s="1"/>
      <c r="BD103" s="1"/>
      <c r="BE103" s="1"/>
      <c r="BF103" s="1"/>
      <c r="BG103" s="1"/>
      <c r="BH103" s="1"/>
      <c r="BI103" s="1"/>
      <c r="BJ103" s="1"/>
      <c r="BK103" s="1"/>
      <c r="BO103" s="1"/>
      <c r="BP103" s="1"/>
      <c r="BQ103" s="1"/>
      <c r="BR103" s="1"/>
      <c r="BS103" s="1"/>
      <c r="BT103" s="1"/>
      <c r="BU103" s="1"/>
      <c r="BV103" s="1"/>
      <c r="CE103" s="1"/>
      <c r="CF103" s="1"/>
    </row>
    <row r="104" spans="4:84">
      <c r="D104" s="1"/>
      <c r="E104" s="1"/>
      <c r="F104" s="1"/>
      <c r="G104" s="1"/>
      <c r="H104" s="1"/>
      <c r="I104" s="1"/>
      <c r="J104" s="1"/>
      <c r="K104" s="1"/>
      <c r="L104" s="1"/>
      <c r="M104" s="1"/>
      <c r="N104" s="1"/>
      <c r="O104" s="1"/>
      <c r="P104" s="1"/>
      <c r="Q104" s="1"/>
      <c r="R104" s="1"/>
      <c r="S104" s="1"/>
      <c r="T104" s="1"/>
      <c r="U104" s="1"/>
      <c r="Y104" s="1"/>
      <c r="Z104" s="1"/>
      <c r="AA104" s="1"/>
      <c r="AB104" s="1"/>
      <c r="AC104" s="1"/>
      <c r="AD104" s="1"/>
      <c r="AE104" s="1"/>
      <c r="AF104" s="1"/>
      <c r="AG104" s="1"/>
      <c r="AH104" s="1"/>
      <c r="AI104" s="1"/>
      <c r="AJ104" s="1"/>
      <c r="AK104" s="1"/>
      <c r="AL104" s="1"/>
      <c r="AM104" s="1"/>
      <c r="AN104" s="1"/>
      <c r="AO104" s="1"/>
      <c r="AP104" s="1"/>
      <c r="AT104" s="1"/>
      <c r="AU104" s="1"/>
      <c r="AV104" s="1"/>
      <c r="AW104" s="1"/>
      <c r="AX104" s="1"/>
      <c r="AY104" s="1"/>
      <c r="AZ104" s="1"/>
      <c r="BA104" s="1"/>
      <c r="BB104" s="1"/>
      <c r="BC104" s="1"/>
      <c r="BD104" s="1"/>
      <c r="BE104" s="1"/>
      <c r="BF104" s="1"/>
      <c r="BG104" s="1"/>
      <c r="BH104" s="1"/>
      <c r="BI104" s="1"/>
      <c r="BJ104" s="1"/>
      <c r="BK104" s="1"/>
      <c r="BO104" s="1"/>
      <c r="BP104" s="1"/>
      <c r="BQ104" s="1"/>
      <c r="BR104" s="1"/>
      <c r="BS104" s="1"/>
      <c r="BT104" s="1"/>
      <c r="BU104" s="1"/>
      <c r="BV104" s="1"/>
      <c r="CE104" s="1"/>
      <c r="CF104" s="1"/>
    </row>
    <row r="139" spans="50:55" ht="14">
      <c r="AX139" s="357"/>
      <c r="AY139" s="357"/>
      <c r="AZ139" s="357"/>
      <c r="BA139" s="357"/>
      <c r="BB139" s="55"/>
      <c r="BC139" s="55"/>
    </row>
  </sheetData>
  <mergeCells count="24">
    <mergeCell ref="CE9:CF14"/>
    <mergeCell ref="BS10:BV10"/>
    <mergeCell ref="CA10:CD10"/>
    <mergeCell ref="H10:K10"/>
    <mergeCell ref="P10:S10"/>
    <mergeCell ref="AC10:AF10"/>
    <mergeCell ref="AK10:AN10"/>
    <mergeCell ref="AX10:BA10"/>
    <mergeCell ref="BF10:BI10"/>
    <mergeCell ref="BJ9:BK14"/>
    <mergeCell ref="AX11:BA11"/>
    <mergeCell ref="BF11:BI11"/>
    <mergeCell ref="BS11:BV11"/>
    <mergeCell ref="CA11:CD11"/>
    <mergeCell ref="BL9:BN14"/>
    <mergeCell ref="A9:C14"/>
    <mergeCell ref="T9:U14"/>
    <mergeCell ref="V9:X14"/>
    <mergeCell ref="AO9:AP14"/>
    <mergeCell ref="AQ9:AS14"/>
    <mergeCell ref="H11:K11"/>
    <mergeCell ref="P11:S11"/>
    <mergeCell ref="AC11:AF11"/>
    <mergeCell ref="AK11:AN11"/>
  </mergeCells>
  <phoneticPr fontId="99"/>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C1D578-3350-4959-84CB-8D7AF244F4AC}">
  <sheetPr>
    <tabColor theme="7" tint="0.39997558519241921"/>
  </sheetPr>
  <dimension ref="A1:BU97"/>
  <sheetViews>
    <sheetView showGridLines="0" zoomScaleNormal="100" zoomScaleSheetLayoutView="100" workbookViewId="0"/>
  </sheetViews>
  <sheetFormatPr defaultColWidth="9" defaultRowHeight="13"/>
  <cols>
    <col min="1" max="2" width="8.6328125" style="3" customWidth="1"/>
    <col min="3" max="3" width="10.26953125" style="3" customWidth="1"/>
    <col min="4" max="12" width="13.7265625" style="3" customWidth="1"/>
    <col min="13" max="21" width="14.90625" style="3" customWidth="1"/>
    <col min="22" max="23" width="9.6328125" style="3" customWidth="1"/>
    <col min="24" max="25" width="8.6328125" style="3" customWidth="1"/>
    <col min="26" max="26" width="10.26953125" style="3" customWidth="1"/>
    <col min="27" max="35" width="13.7265625" style="3" customWidth="1"/>
    <col min="36" max="44" width="14.90625" style="3" customWidth="1"/>
    <col min="45" max="46" width="9.6328125" style="3" customWidth="1"/>
    <col min="47" max="48" width="8.6328125" style="3" customWidth="1"/>
    <col min="49" max="49" width="10.26953125" style="3" customWidth="1"/>
    <col min="50" max="58" width="13.7265625" style="3" customWidth="1"/>
    <col min="59" max="67" width="14.90625" style="3" customWidth="1"/>
    <col min="68" max="69" width="9.6328125" style="3" customWidth="1"/>
    <col min="70" max="16384" width="9" style="3"/>
  </cols>
  <sheetData>
    <row r="1" spans="1:73" s="343" customFormat="1" ht="15" customHeight="1">
      <c r="A1" s="311" t="s">
        <v>693</v>
      </c>
      <c r="B1" s="311"/>
      <c r="C1" s="311"/>
      <c r="D1" s="311"/>
      <c r="U1" s="383"/>
      <c r="V1" s="311"/>
      <c r="W1" s="383" t="s">
        <v>693</v>
      </c>
      <c r="X1" s="311" t="s">
        <v>693</v>
      </c>
      <c r="Y1" s="311"/>
      <c r="Z1" s="311"/>
      <c r="AA1" s="311"/>
      <c r="AR1" s="383"/>
      <c r="AS1" s="311"/>
      <c r="AT1" s="383" t="s">
        <v>693</v>
      </c>
      <c r="AU1" s="311" t="s">
        <v>693</v>
      </c>
      <c r="AV1" s="311"/>
      <c r="AW1" s="311"/>
      <c r="AX1" s="311"/>
      <c r="BO1" s="383"/>
      <c r="BP1" s="311"/>
      <c r="BQ1" s="383" t="s">
        <v>693</v>
      </c>
      <c r="BR1" s="311"/>
      <c r="BS1" s="311"/>
      <c r="BT1" s="311"/>
      <c r="BU1" s="311"/>
    </row>
    <row r="2" spans="1:73" s="343" customFormat="1" ht="15" customHeight="1">
      <c r="A2" s="384" t="s">
        <v>598</v>
      </c>
      <c r="B2" s="385"/>
      <c r="C2" s="311"/>
      <c r="I2" s="385"/>
      <c r="J2" s="385"/>
      <c r="K2" s="385"/>
      <c r="L2" s="385"/>
      <c r="M2" s="385"/>
      <c r="N2" s="385"/>
      <c r="O2" s="385"/>
      <c r="P2" s="385"/>
      <c r="T2" s="385"/>
      <c r="U2" s="383"/>
      <c r="W2" s="383" t="s">
        <v>698</v>
      </c>
      <c r="X2" s="384" t="s">
        <v>598</v>
      </c>
      <c r="Y2" s="385"/>
      <c r="Z2" s="311"/>
      <c r="AG2" s="385"/>
      <c r="AH2" s="385"/>
      <c r="AI2" s="385"/>
      <c r="AJ2" s="385"/>
      <c r="AK2" s="385"/>
      <c r="AL2" s="385"/>
      <c r="AM2" s="385"/>
      <c r="AQ2" s="385"/>
      <c r="AR2" s="383"/>
      <c r="AT2" s="383" t="s">
        <v>698</v>
      </c>
      <c r="AU2" s="384" t="s">
        <v>598</v>
      </c>
      <c r="AV2" s="385"/>
      <c r="AW2" s="311"/>
      <c r="BD2" s="385"/>
      <c r="BE2" s="385"/>
      <c r="BF2" s="385"/>
      <c r="BG2" s="385"/>
      <c r="BH2" s="385"/>
      <c r="BI2" s="385"/>
      <c r="BJ2" s="385"/>
      <c r="BN2" s="385"/>
      <c r="BO2" s="383"/>
      <c r="BQ2" s="383" t="s">
        <v>698</v>
      </c>
      <c r="BR2" s="384"/>
      <c r="BS2" s="385"/>
      <c r="BT2" s="311"/>
    </row>
    <row r="3" spans="1:73" s="343" customFormat="1" ht="15" customHeight="1">
      <c r="A3" s="384"/>
      <c r="B3" s="385"/>
      <c r="C3" s="311"/>
      <c r="I3" s="385"/>
      <c r="J3" s="385"/>
      <c r="K3" s="385"/>
      <c r="L3" s="385"/>
      <c r="M3" s="385"/>
      <c r="N3" s="385"/>
      <c r="O3" s="385"/>
      <c r="P3" s="385"/>
      <c r="T3" s="385"/>
      <c r="U3" s="384"/>
      <c r="X3" s="384"/>
      <c r="Y3" s="385"/>
      <c r="Z3" s="311"/>
      <c r="AG3" s="385"/>
      <c r="AH3" s="385"/>
      <c r="AI3" s="385"/>
      <c r="AJ3" s="385"/>
      <c r="AK3" s="385"/>
      <c r="AL3" s="385"/>
      <c r="AM3" s="385"/>
      <c r="AR3" s="384"/>
      <c r="AU3" s="384"/>
      <c r="AV3" s="385"/>
      <c r="AW3" s="311"/>
      <c r="BD3" s="385"/>
      <c r="BE3" s="385"/>
      <c r="BF3" s="385"/>
      <c r="BG3" s="385"/>
      <c r="BH3" s="385"/>
      <c r="BI3" s="385"/>
      <c r="BJ3" s="385"/>
      <c r="BO3" s="384"/>
    </row>
    <row r="4" spans="1:73" ht="15" customHeight="1">
      <c r="A4" s="55"/>
      <c r="B4" s="351"/>
      <c r="C4" s="25"/>
      <c r="D4" s="25"/>
      <c r="E4" s="25"/>
      <c r="F4" s="25"/>
      <c r="G4" s="25"/>
      <c r="H4" s="25"/>
      <c r="I4" s="386"/>
      <c r="J4" s="386"/>
      <c r="K4" s="386"/>
      <c r="L4" s="386"/>
      <c r="M4" s="386"/>
      <c r="N4" s="386"/>
      <c r="O4" s="386"/>
      <c r="P4" s="25"/>
      <c r="Q4" s="25"/>
      <c r="R4" s="25"/>
      <c r="S4" s="25"/>
      <c r="T4" s="25"/>
      <c r="U4" s="25"/>
      <c r="V4" s="8"/>
      <c r="W4" s="8"/>
      <c r="X4" s="25"/>
      <c r="Y4" s="25"/>
      <c r="Z4" s="25"/>
      <c r="AA4" s="25"/>
      <c r="AB4" s="25"/>
      <c r="AC4" s="25"/>
      <c r="AD4" s="25"/>
      <c r="AE4" s="25"/>
      <c r="AF4" s="25"/>
      <c r="AG4" s="25"/>
      <c r="AH4" s="25"/>
      <c r="AI4" s="25"/>
      <c r="AJ4" s="25"/>
      <c r="AK4" s="25"/>
      <c r="AL4" s="25"/>
      <c r="AM4" s="25"/>
      <c r="AN4" s="25"/>
      <c r="AO4" s="25"/>
      <c r="AP4" s="25"/>
      <c r="AQ4" s="25"/>
      <c r="AR4" s="25"/>
      <c r="AS4" s="8"/>
      <c r="AT4" s="8"/>
      <c r="AU4" s="25"/>
      <c r="AV4" s="25"/>
      <c r="AW4" s="25"/>
      <c r="AX4" s="25"/>
      <c r="BA4" s="25"/>
      <c r="BB4" s="25"/>
      <c r="BC4" s="25"/>
      <c r="BD4" s="25"/>
      <c r="BG4" s="25"/>
      <c r="BH4" s="25"/>
      <c r="BI4" s="25"/>
      <c r="BJ4" s="25"/>
      <c r="BK4" s="25"/>
      <c r="BL4" s="25"/>
      <c r="BM4" s="25"/>
      <c r="BN4" s="25"/>
      <c r="BO4" s="25"/>
      <c r="BP4" s="8"/>
      <c r="BQ4" s="8"/>
    </row>
    <row r="5" spans="1:73" ht="15" customHeight="1">
      <c r="A5" s="55"/>
      <c r="B5" s="351"/>
      <c r="C5" s="25"/>
      <c r="D5" s="25"/>
      <c r="E5" s="25"/>
      <c r="F5" s="25"/>
      <c r="G5" s="25"/>
      <c r="H5" s="67"/>
      <c r="I5" s="386"/>
      <c r="J5" s="386"/>
      <c r="K5" s="386"/>
      <c r="L5" s="386"/>
      <c r="M5" s="386"/>
      <c r="N5" s="386"/>
      <c r="O5" s="386"/>
      <c r="P5" s="25"/>
      <c r="Q5" s="25"/>
      <c r="R5" s="25"/>
      <c r="S5" s="25"/>
      <c r="T5" s="25"/>
      <c r="U5" s="25"/>
      <c r="V5" s="8"/>
      <c r="W5" s="8"/>
      <c r="X5" s="25"/>
      <c r="Y5" s="25"/>
      <c r="Z5" s="25"/>
      <c r="AA5" s="25"/>
      <c r="AB5" s="25"/>
      <c r="AC5" s="25"/>
      <c r="AD5" s="25"/>
      <c r="AE5" s="25"/>
      <c r="AF5" s="25"/>
      <c r="AG5" s="25"/>
      <c r="AH5" s="25"/>
      <c r="AI5" s="25"/>
      <c r="AJ5" s="25"/>
      <c r="AK5" s="25"/>
      <c r="AL5" s="25"/>
      <c r="AM5" s="25"/>
      <c r="AN5" s="25"/>
      <c r="AO5" s="25"/>
      <c r="AP5" s="25"/>
      <c r="AQ5" s="25"/>
      <c r="AR5" s="25"/>
      <c r="AS5" s="8"/>
      <c r="AT5" s="8"/>
      <c r="AU5" s="25"/>
      <c r="AV5" s="25"/>
      <c r="AW5" s="25"/>
      <c r="AX5" s="25"/>
      <c r="AY5" s="25"/>
      <c r="AZ5" s="25"/>
      <c r="BA5" s="25"/>
      <c r="BB5" s="25"/>
      <c r="BC5" s="25"/>
      <c r="BD5" s="25"/>
      <c r="BG5" s="25"/>
      <c r="BH5" s="25"/>
      <c r="BI5" s="25"/>
      <c r="BJ5" s="25"/>
      <c r="BK5" s="25"/>
      <c r="BL5" s="25"/>
      <c r="BM5" s="25"/>
      <c r="BN5" s="25"/>
      <c r="BO5" s="25"/>
      <c r="BP5" s="8"/>
      <c r="BQ5" s="8"/>
    </row>
    <row r="6" spans="1:73" ht="15" customHeight="1">
      <c r="A6" s="387"/>
      <c r="B6" s="351"/>
      <c r="C6" s="25"/>
      <c r="D6" s="25"/>
      <c r="E6" s="25"/>
      <c r="F6" s="25"/>
      <c r="G6" s="25"/>
      <c r="H6" s="25"/>
      <c r="I6" s="351"/>
      <c r="J6" s="351"/>
      <c r="K6" s="351"/>
      <c r="L6" s="351"/>
      <c r="M6" s="351"/>
      <c r="N6" s="351"/>
      <c r="O6" s="351"/>
      <c r="P6" s="25"/>
      <c r="Q6" s="25"/>
      <c r="R6" s="25"/>
      <c r="S6" s="25"/>
      <c r="T6" s="25"/>
      <c r="U6" s="25"/>
      <c r="V6" s="8"/>
      <c r="W6" s="8"/>
      <c r="X6" s="25"/>
      <c r="Y6" s="25"/>
      <c r="Z6" s="25"/>
      <c r="AA6" s="25"/>
      <c r="AB6" s="25"/>
      <c r="AC6" s="25"/>
      <c r="AD6" s="25"/>
      <c r="AE6" s="25"/>
      <c r="AF6" s="25"/>
      <c r="AG6" s="25"/>
      <c r="AH6" s="25"/>
      <c r="AI6" s="25"/>
      <c r="AJ6" s="25"/>
      <c r="AK6" s="25"/>
      <c r="AL6" s="25"/>
      <c r="AM6" s="25"/>
      <c r="AN6" s="25"/>
      <c r="AO6" s="25"/>
      <c r="AP6" s="25"/>
      <c r="AQ6" s="25"/>
      <c r="AR6" s="25"/>
      <c r="AS6" s="8"/>
      <c r="AT6" s="8"/>
      <c r="AU6" s="25"/>
      <c r="AV6" s="25"/>
      <c r="AW6" s="25"/>
      <c r="AX6" s="25"/>
      <c r="AY6" s="25"/>
      <c r="AZ6" s="25"/>
      <c r="BA6" s="25"/>
      <c r="BB6" s="25"/>
      <c r="BC6" s="25"/>
      <c r="BD6" s="25"/>
      <c r="BG6" s="25"/>
      <c r="BH6" s="25"/>
      <c r="BI6" s="25"/>
      <c r="BJ6" s="25"/>
      <c r="BK6" s="25"/>
      <c r="BL6" s="25"/>
      <c r="BM6" s="25"/>
      <c r="BN6" s="25"/>
      <c r="BO6" s="25"/>
      <c r="BP6" s="8"/>
      <c r="BQ6" s="8"/>
    </row>
    <row r="7" spans="1:73" s="8" customFormat="1" ht="20.25" customHeight="1">
      <c r="A7" s="387" t="s">
        <v>840</v>
      </c>
      <c r="B7" s="363"/>
      <c r="E7" s="338" t="s">
        <v>1220</v>
      </c>
      <c r="I7" s="363"/>
      <c r="J7" s="363"/>
      <c r="K7" s="363"/>
      <c r="L7" s="363"/>
      <c r="M7" s="363"/>
      <c r="N7" s="363"/>
      <c r="O7" s="363"/>
    </row>
    <row r="8" spans="1:73" s="8" customFormat="1" ht="18.75" customHeight="1">
      <c r="A8" s="613" t="s">
        <v>191</v>
      </c>
      <c r="B8" s="389"/>
      <c r="C8" s="359"/>
      <c r="D8" s="359"/>
      <c r="E8" s="390" t="s">
        <v>798</v>
      </c>
      <c r="F8" s="358"/>
      <c r="G8" s="358"/>
      <c r="H8" s="359"/>
      <c r="I8" s="359"/>
      <c r="J8" s="359"/>
      <c r="K8" s="359"/>
      <c r="L8" s="54" t="s">
        <v>1181</v>
      </c>
      <c r="M8" s="613" t="s">
        <v>812</v>
      </c>
      <c r="N8" s="358"/>
      <c r="O8" s="362" t="s">
        <v>716</v>
      </c>
      <c r="P8" s="358"/>
      <c r="Q8" s="362"/>
      <c r="R8" s="362"/>
      <c r="S8" s="358"/>
      <c r="T8" s="390"/>
      <c r="U8" s="54" t="s">
        <v>1181</v>
      </c>
      <c r="V8" s="358"/>
      <c r="W8" s="390"/>
      <c r="X8" s="613" t="s">
        <v>841</v>
      </c>
      <c r="Y8" s="358"/>
      <c r="Z8" s="389"/>
      <c r="AA8" s="359"/>
      <c r="AB8" s="359" t="s">
        <v>1256</v>
      </c>
      <c r="AC8" s="358"/>
      <c r="AD8" s="358"/>
      <c r="AE8" s="358"/>
      <c r="AF8" s="390"/>
      <c r="AG8" s="359"/>
      <c r="AH8" s="390"/>
      <c r="AI8" s="391" t="s">
        <v>1181</v>
      </c>
      <c r="AJ8" s="1144" t="s">
        <v>842</v>
      </c>
      <c r="AK8" s="360"/>
      <c r="AL8" s="360" t="s">
        <v>1266</v>
      </c>
      <c r="AM8" s="389"/>
      <c r="AN8" s="360"/>
      <c r="AO8" s="362"/>
      <c r="AP8" s="362"/>
      <c r="AQ8" s="390"/>
      <c r="AR8" s="391" t="s">
        <v>1181</v>
      </c>
      <c r="AS8" s="362"/>
      <c r="AT8" s="390"/>
      <c r="AU8" s="613" t="s">
        <v>806</v>
      </c>
      <c r="AV8" s="358"/>
      <c r="AW8" s="389"/>
      <c r="AX8" s="390"/>
      <c r="AY8" s="360" t="s">
        <v>1258</v>
      </c>
      <c r="AZ8" s="362"/>
      <c r="BA8" s="362"/>
      <c r="BB8" s="362"/>
      <c r="BC8" s="392"/>
      <c r="BD8" s="95"/>
      <c r="BF8" s="418" t="s">
        <v>158</v>
      </c>
      <c r="BG8" s="1144" t="s">
        <v>584</v>
      </c>
      <c r="BH8" s="360"/>
      <c r="BI8" s="360" t="s">
        <v>1175</v>
      </c>
      <c r="BJ8" s="389"/>
      <c r="BK8" s="360"/>
      <c r="BL8" s="362"/>
      <c r="BM8" s="362"/>
      <c r="BN8" s="359"/>
      <c r="BO8" s="418" t="s">
        <v>158</v>
      </c>
      <c r="BP8" s="362"/>
      <c r="BQ8" s="390"/>
    </row>
    <row r="9" spans="1:73" s="8" customFormat="1" ht="18" customHeight="1">
      <c r="A9" s="2678" t="s">
        <v>734</v>
      </c>
      <c r="B9" s="2678"/>
      <c r="C9" s="2679"/>
      <c r="D9" s="364"/>
      <c r="E9" s="340"/>
      <c r="F9" s="1140" t="s">
        <v>843</v>
      </c>
      <c r="G9" s="722"/>
      <c r="H9" s="1145" t="s">
        <v>187</v>
      </c>
      <c r="I9" s="312" t="s">
        <v>1719</v>
      </c>
      <c r="J9" s="352"/>
      <c r="K9" s="339"/>
      <c r="L9" s="341"/>
      <c r="M9" s="341"/>
      <c r="N9" s="340"/>
      <c r="O9" s="1140" t="s">
        <v>843</v>
      </c>
      <c r="P9" s="722"/>
      <c r="Q9" s="1145" t="s">
        <v>187</v>
      </c>
      <c r="R9" s="312" t="s">
        <v>1719</v>
      </c>
      <c r="S9" s="352"/>
      <c r="T9" s="339"/>
      <c r="U9" s="341"/>
      <c r="V9" s="2663" t="s">
        <v>694</v>
      </c>
      <c r="W9" s="2664"/>
      <c r="X9" s="2678" t="s">
        <v>734</v>
      </c>
      <c r="Y9" s="2678"/>
      <c r="Z9" s="2679"/>
      <c r="AA9" s="339"/>
      <c r="AB9" s="340"/>
      <c r="AC9" s="1140" t="s">
        <v>843</v>
      </c>
      <c r="AD9" s="722"/>
      <c r="AE9" s="1145" t="s">
        <v>187</v>
      </c>
      <c r="AF9" s="312" t="s">
        <v>1719</v>
      </c>
      <c r="AG9" s="352"/>
      <c r="AH9" s="341"/>
      <c r="AI9" s="341"/>
      <c r="AJ9" s="341"/>
      <c r="AK9" s="340"/>
      <c r="AL9" s="1140" t="s">
        <v>843</v>
      </c>
      <c r="AM9" s="722"/>
      <c r="AN9" s="1145" t="s">
        <v>187</v>
      </c>
      <c r="AO9" s="312" t="s">
        <v>1719</v>
      </c>
      <c r="AP9" s="352"/>
      <c r="AQ9" s="339"/>
      <c r="AR9" s="341"/>
      <c r="AS9" s="2663" t="s">
        <v>694</v>
      </c>
      <c r="AT9" s="2664"/>
      <c r="AU9" s="2684" t="s">
        <v>1263</v>
      </c>
      <c r="AV9" s="2684"/>
      <c r="AW9" s="2685"/>
      <c r="AX9" s="339"/>
      <c r="AY9" s="340"/>
      <c r="AZ9" s="1140" t="s">
        <v>843</v>
      </c>
      <c r="BA9" s="722"/>
      <c r="BB9" s="1145" t="s">
        <v>187</v>
      </c>
      <c r="BC9" s="312" t="s">
        <v>1719</v>
      </c>
      <c r="BD9" s="352"/>
      <c r="BE9" s="364"/>
      <c r="BF9" s="341"/>
      <c r="BG9" s="341"/>
      <c r="BH9" s="340"/>
      <c r="BI9" s="1140" t="s">
        <v>843</v>
      </c>
      <c r="BJ9" s="722"/>
      <c r="BK9" s="1145" t="s">
        <v>187</v>
      </c>
      <c r="BL9" s="312" t="s">
        <v>1719</v>
      </c>
      <c r="BM9" s="352"/>
      <c r="BN9" s="339"/>
      <c r="BO9" s="341"/>
      <c r="BP9" s="2663" t="s">
        <v>694</v>
      </c>
      <c r="BQ9" s="2664"/>
    </row>
    <row r="10" spans="1:73" s="8" customFormat="1" ht="18" customHeight="1">
      <c r="A10" s="2680"/>
      <c r="B10" s="2680"/>
      <c r="C10" s="2681"/>
      <c r="D10" s="1139" t="s">
        <v>95</v>
      </c>
      <c r="E10" s="896" t="s">
        <v>96</v>
      </c>
      <c r="F10" s="896" t="s">
        <v>59</v>
      </c>
      <c r="G10" s="896" t="s">
        <v>732</v>
      </c>
      <c r="H10" s="1141" t="s">
        <v>596</v>
      </c>
      <c r="I10" s="782"/>
      <c r="J10" s="783"/>
      <c r="K10" s="1132" t="s">
        <v>98</v>
      </c>
      <c r="L10" s="597" t="s">
        <v>800</v>
      </c>
      <c r="M10" s="597" t="s">
        <v>95</v>
      </c>
      <c r="N10" s="896" t="s">
        <v>96</v>
      </c>
      <c r="O10" s="896" t="s">
        <v>59</v>
      </c>
      <c r="P10" s="896" t="s">
        <v>732</v>
      </c>
      <c r="Q10" s="1141" t="s">
        <v>596</v>
      </c>
      <c r="R10" s="782"/>
      <c r="S10" s="783"/>
      <c r="T10" s="1132" t="s">
        <v>98</v>
      </c>
      <c r="U10" s="597" t="s">
        <v>800</v>
      </c>
      <c r="V10" s="2665"/>
      <c r="W10" s="2666"/>
      <c r="X10" s="2680"/>
      <c r="Y10" s="2680"/>
      <c r="Z10" s="2681"/>
      <c r="AA10" s="1132" t="s">
        <v>95</v>
      </c>
      <c r="AB10" s="896" t="s">
        <v>96</v>
      </c>
      <c r="AC10" s="896" t="s">
        <v>59</v>
      </c>
      <c r="AD10" s="896" t="s">
        <v>732</v>
      </c>
      <c r="AE10" s="1141" t="s">
        <v>596</v>
      </c>
      <c r="AF10" s="782"/>
      <c r="AG10" s="783"/>
      <c r="AH10" s="597" t="s">
        <v>98</v>
      </c>
      <c r="AI10" s="597" t="s">
        <v>800</v>
      </c>
      <c r="AJ10" s="597" t="s">
        <v>95</v>
      </c>
      <c r="AK10" s="896" t="s">
        <v>96</v>
      </c>
      <c r="AL10" s="896" t="s">
        <v>59</v>
      </c>
      <c r="AM10" s="896" t="s">
        <v>732</v>
      </c>
      <c r="AN10" s="1141" t="s">
        <v>596</v>
      </c>
      <c r="AO10" s="782"/>
      <c r="AP10" s="783"/>
      <c r="AQ10" s="597" t="s">
        <v>98</v>
      </c>
      <c r="AR10" s="597" t="s">
        <v>800</v>
      </c>
      <c r="AS10" s="2665"/>
      <c r="AT10" s="2666"/>
      <c r="AU10" s="2686"/>
      <c r="AV10" s="2686"/>
      <c r="AW10" s="2687"/>
      <c r="AX10" s="1132" t="s">
        <v>95</v>
      </c>
      <c r="AY10" s="896" t="s">
        <v>96</v>
      </c>
      <c r="AZ10" s="896" t="s">
        <v>59</v>
      </c>
      <c r="BA10" s="896" t="s">
        <v>732</v>
      </c>
      <c r="BB10" s="1141" t="s">
        <v>596</v>
      </c>
      <c r="BC10" s="782"/>
      <c r="BD10" s="783"/>
      <c r="BE10" s="1139" t="s">
        <v>98</v>
      </c>
      <c r="BF10" s="597" t="s">
        <v>800</v>
      </c>
      <c r="BG10" s="597" t="s">
        <v>95</v>
      </c>
      <c r="BH10" s="896" t="s">
        <v>96</v>
      </c>
      <c r="BI10" s="896" t="s">
        <v>59</v>
      </c>
      <c r="BJ10" s="896" t="s">
        <v>732</v>
      </c>
      <c r="BK10" s="1141" t="s">
        <v>596</v>
      </c>
      <c r="BL10" s="782"/>
      <c r="BM10" s="783"/>
      <c r="BN10" s="597" t="s">
        <v>98</v>
      </c>
      <c r="BO10" s="597" t="s">
        <v>800</v>
      </c>
      <c r="BP10" s="2665"/>
      <c r="BQ10" s="2666"/>
    </row>
    <row r="11" spans="1:73" s="8" customFormat="1" ht="18" customHeight="1">
      <c r="A11" s="2680"/>
      <c r="B11" s="2680"/>
      <c r="C11" s="2681"/>
      <c r="D11" s="319"/>
      <c r="E11" s="316"/>
      <c r="F11" s="316"/>
      <c r="G11" s="597" t="s">
        <v>60</v>
      </c>
      <c r="H11" s="451" t="s">
        <v>715</v>
      </c>
      <c r="I11" s="452"/>
      <c r="J11" s="453"/>
      <c r="K11" s="315"/>
      <c r="L11" s="316"/>
      <c r="M11" s="316"/>
      <c r="N11" s="316"/>
      <c r="O11" s="316"/>
      <c r="P11" s="597" t="s">
        <v>60</v>
      </c>
      <c r="Q11" s="451" t="s">
        <v>715</v>
      </c>
      <c r="R11" s="452"/>
      <c r="S11" s="453"/>
      <c r="T11" s="315"/>
      <c r="U11" s="316"/>
      <c r="V11" s="2665"/>
      <c r="W11" s="2666"/>
      <c r="X11" s="2680"/>
      <c r="Y11" s="2680"/>
      <c r="Z11" s="2681"/>
      <c r="AA11" s="315"/>
      <c r="AB11" s="316"/>
      <c r="AC11" s="316"/>
      <c r="AD11" s="597" t="s">
        <v>60</v>
      </c>
      <c r="AE11" s="451" t="s">
        <v>715</v>
      </c>
      <c r="AF11" s="452"/>
      <c r="AG11" s="453"/>
      <c r="AH11" s="316"/>
      <c r="AI11" s="316"/>
      <c r="AJ11" s="316"/>
      <c r="AK11" s="316"/>
      <c r="AL11" s="316"/>
      <c r="AM11" s="597" t="s">
        <v>60</v>
      </c>
      <c r="AN11" s="451" t="s">
        <v>715</v>
      </c>
      <c r="AO11" s="452"/>
      <c r="AP11" s="453"/>
      <c r="AQ11" s="316"/>
      <c r="AR11" s="316"/>
      <c r="AS11" s="2665"/>
      <c r="AT11" s="2666"/>
      <c r="AU11" s="2686"/>
      <c r="AV11" s="2686"/>
      <c r="AW11" s="2687"/>
      <c r="AX11" s="315"/>
      <c r="AY11" s="316"/>
      <c r="AZ11" s="316"/>
      <c r="BA11" s="597" t="s">
        <v>60</v>
      </c>
      <c r="BB11" s="451" t="s">
        <v>715</v>
      </c>
      <c r="BC11" s="452"/>
      <c r="BD11" s="453"/>
      <c r="BE11" s="319"/>
      <c r="BF11" s="316"/>
      <c r="BG11" s="316"/>
      <c r="BH11" s="316"/>
      <c r="BI11" s="316"/>
      <c r="BJ11" s="597" t="s">
        <v>60</v>
      </c>
      <c r="BK11" s="451" t="s">
        <v>715</v>
      </c>
      <c r="BL11" s="452"/>
      <c r="BM11" s="453"/>
      <c r="BN11" s="316"/>
      <c r="BO11" s="316"/>
      <c r="BP11" s="2665"/>
      <c r="BQ11" s="2666"/>
    </row>
    <row r="12" spans="1:73" s="8" customFormat="1" ht="18" customHeight="1">
      <c r="A12" s="2680"/>
      <c r="B12" s="2680"/>
      <c r="C12" s="2681"/>
      <c r="D12" s="319"/>
      <c r="E12" s="316"/>
      <c r="F12" s="316"/>
      <c r="G12" s="316" t="s">
        <v>722</v>
      </c>
      <c r="H12" s="1132" t="s">
        <v>764</v>
      </c>
      <c r="I12" s="896" t="s">
        <v>118</v>
      </c>
      <c r="J12" s="896" t="s">
        <v>766</v>
      </c>
      <c r="K12" s="315"/>
      <c r="L12" s="316"/>
      <c r="M12" s="316"/>
      <c r="N12" s="316"/>
      <c r="O12" s="316"/>
      <c r="P12" s="316" t="s">
        <v>722</v>
      </c>
      <c r="Q12" s="1132" t="s">
        <v>764</v>
      </c>
      <c r="R12" s="896" t="s">
        <v>118</v>
      </c>
      <c r="S12" s="896" t="s">
        <v>766</v>
      </c>
      <c r="T12" s="315"/>
      <c r="U12" s="316"/>
      <c r="V12" s="2665"/>
      <c r="W12" s="2666"/>
      <c r="X12" s="2680"/>
      <c r="Y12" s="2680"/>
      <c r="Z12" s="2681"/>
      <c r="AA12" s="315"/>
      <c r="AB12" s="316"/>
      <c r="AC12" s="316"/>
      <c r="AD12" s="316" t="s">
        <v>722</v>
      </c>
      <c r="AE12" s="1132" t="s">
        <v>764</v>
      </c>
      <c r="AF12" s="896" t="s">
        <v>118</v>
      </c>
      <c r="AG12" s="1229" t="s">
        <v>766</v>
      </c>
      <c r="AH12" s="316"/>
      <c r="AI12" s="316"/>
      <c r="AJ12" s="316"/>
      <c r="AK12" s="316"/>
      <c r="AL12" s="316"/>
      <c r="AM12" s="316" t="s">
        <v>722</v>
      </c>
      <c r="AN12" s="1132" t="s">
        <v>764</v>
      </c>
      <c r="AO12" s="896" t="s">
        <v>118</v>
      </c>
      <c r="AP12" s="1229" t="s">
        <v>766</v>
      </c>
      <c r="AQ12" s="316"/>
      <c r="AR12" s="316"/>
      <c r="AS12" s="2665"/>
      <c r="AT12" s="2666"/>
      <c r="AU12" s="2686"/>
      <c r="AV12" s="2686"/>
      <c r="AW12" s="2687"/>
      <c r="AX12" s="315"/>
      <c r="AY12" s="316"/>
      <c r="AZ12" s="316"/>
      <c r="BA12" s="316" t="s">
        <v>722</v>
      </c>
      <c r="BB12" s="1132" t="s">
        <v>764</v>
      </c>
      <c r="BC12" s="896" t="s">
        <v>118</v>
      </c>
      <c r="BD12" s="1229" t="s">
        <v>766</v>
      </c>
      <c r="BE12" s="319"/>
      <c r="BF12" s="316"/>
      <c r="BG12" s="316"/>
      <c r="BH12" s="316"/>
      <c r="BI12" s="316"/>
      <c r="BJ12" s="316" t="s">
        <v>722</v>
      </c>
      <c r="BK12" s="1132" t="s">
        <v>764</v>
      </c>
      <c r="BL12" s="896" t="s">
        <v>118</v>
      </c>
      <c r="BM12" s="1229" t="s">
        <v>766</v>
      </c>
      <c r="BN12" s="316"/>
      <c r="BO12" s="316"/>
      <c r="BP12" s="2665"/>
      <c r="BQ12" s="2666"/>
    </row>
    <row r="13" spans="1:73" s="8" customFormat="1" ht="18" customHeight="1">
      <c r="A13" s="2680"/>
      <c r="B13" s="2680"/>
      <c r="C13" s="2681"/>
      <c r="D13" s="319" t="s">
        <v>100</v>
      </c>
      <c r="E13" s="316" t="s">
        <v>1575</v>
      </c>
      <c r="F13" s="317" t="s">
        <v>1720</v>
      </c>
      <c r="G13" s="316" t="s">
        <v>101</v>
      </c>
      <c r="H13" s="315"/>
      <c r="I13" s="316" t="s">
        <v>1630</v>
      </c>
      <c r="J13" s="318"/>
      <c r="K13" s="315" t="s">
        <v>188</v>
      </c>
      <c r="L13" s="316" t="s">
        <v>1578</v>
      </c>
      <c r="M13" s="316" t="s">
        <v>100</v>
      </c>
      <c r="N13" s="316" t="s">
        <v>1575</v>
      </c>
      <c r="O13" s="317" t="s">
        <v>1720</v>
      </c>
      <c r="P13" s="316" t="s">
        <v>101</v>
      </c>
      <c r="Q13" s="315"/>
      <c r="R13" s="316" t="s">
        <v>1630</v>
      </c>
      <c r="S13" s="318"/>
      <c r="T13" s="315" t="s">
        <v>188</v>
      </c>
      <c r="U13" s="316" t="s">
        <v>1578</v>
      </c>
      <c r="V13" s="2665"/>
      <c r="W13" s="2666"/>
      <c r="X13" s="2680"/>
      <c r="Y13" s="2680"/>
      <c r="Z13" s="2681"/>
      <c r="AA13" s="315" t="s">
        <v>100</v>
      </c>
      <c r="AB13" s="316" t="s">
        <v>1575</v>
      </c>
      <c r="AC13" s="317" t="s">
        <v>1720</v>
      </c>
      <c r="AD13" s="316" t="s">
        <v>101</v>
      </c>
      <c r="AE13" s="315"/>
      <c r="AF13" s="316" t="s">
        <v>1630</v>
      </c>
      <c r="AG13" s="318"/>
      <c r="AH13" s="316" t="s">
        <v>188</v>
      </c>
      <c r="AI13" s="316" t="s">
        <v>1578</v>
      </c>
      <c r="AJ13" s="316" t="s">
        <v>100</v>
      </c>
      <c r="AK13" s="316" t="s">
        <v>1575</v>
      </c>
      <c r="AL13" s="317" t="s">
        <v>1720</v>
      </c>
      <c r="AM13" s="316" t="s">
        <v>101</v>
      </c>
      <c r="AN13" s="315"/>
      <c r="AO13" s="316" t="s">
        <v>1630</v>
      </c>
      <c r="AP13" s="318"/>
      <c r="AQ13" s="316" t="s">
        <v>188</v>
      </c>
      <c r="AR13" s="316" t="s">
        <v>1578</v>
      </c>
      <c r="AS13" s="2665"/>
      <c r="AT13" s="2666"/>
      <c r="AU13" s="2686"/>
      <c r="AV13" s="2686"/>
      <c r="AW13" s="2687"/>
      <c r="AX13" s="315" t="s">
        <v>100</v>
      </c>
      <c r="AY13" s="316" t="s">
        <v>1575</v>
      </c>
      <c r="AZ13" s="317" t="s">
        <v>1720</v>
      </c>
      <c r="BA13" s="316" t="s">
        <v>101</v>
      </c>
      <c r="BB13" s="315"/>
      <c r="BC13" s="316" t="s">
        <v>1630</v>
      </c>
      <c r="BD13" s="318"/>
      <c r="BE13" s="319" t="s">
        <v>1577</v>
      </c>
      <c r="BF13" s="316" t="s">
        <v>1578</v>
      </c>
      <c r="BG13" s="316" t="s">
        <v>100</v>
      </c>
      <c r="BH13" s="316" t="s">
        <v>1575</v>
      </c>
      <c r="BI13" s="317" t="s">
        <v>1720</v>
      </c>
      <c r="BJ13" s="316" t="s">
        <v>101</v>
      </c>
      <c r="BK13" s="315"/>
      <c r="BL13" s="316" t="s">
        <v>1630</v>
      </c>
      <c r="BM13" s="318"/>
      <c r="BN13" s="316" t="s">
        <v>188</v>
      </c>
      <c r="BO13" s="316" t="s">
        <v>1578</v>
      </c>
      <c r="BP13" s="2665"/>
      <c r="BQ13" s="2666"/>
    </row>
    <row r="14" spans="1:73" s="8" customFormat="1" ht="18" customHeight="1">
      <c r="A14" s="2682"/>
      <c r="B14" s="2682"/>
      <c r="C14" s="2683"/>
      <c r="D14" s="353"/>
      <c r="E14" s="321"/>
      <c r="F14" s="320"/>
      <c r="G14" s="322"/>
      <c r="H14" s="315" t="s">
        <v>1575</v>
      </c>
      <c r="I14" s="322" t="s">
        <v>1632</v>
      </c>
      <c r="J14" s="318" t="s">
        <v>1721</v>
      </c>
      <c r="K14" s="86"/>
      <c r="L14" s="321"/>
      <c r="M14" s="321"/>
      <c r="N14" s="321"/>
      <c r="O14" s="320"/>
      <c r="P14" s="322"/>
      <c r="Q14" s="322" t="s">
        <v>1575</v>
      </c>
      <c r="R14" s="322" t="s">
        <v>1632</v>
      </c>
      <c r="S14" s="375" t="s">
        <v>1721</v>
      </c>
      <c r="T14" s="86"/>
      <c r="U14" s="321"/>
      <c r="V14" s="2667"/>
      <c r="W14" s="2668"/>
      <c r="X14" s="2682"/>
      <c r="Y14" s="2682"/>
      <c r="Z14" s="2683"/>
      <c r="AA14" s="86"/>
      <c r="AB14" s="321"/>
      <c r="AC14" s="320"/>
      <c r="AD14" s="322"/>
      <c r="AE14" s="322" t="s">
        <v>1575</v>
      </c>
      <c r="AF14" s="322" t="s">
        <v>1632</v>
      </c>
      <c r="AG14" s="375" t="s">
        <v>1721</v>
      </c>
      <c r="AH14" s="321"/>
      <c r="AI14" s="321"/>
      <c r="AJ14" s="321"/>
      <c r="AK14" s="321"/>
      <c r="AL14" s="320"/>
      <c r="AM14" s="322"/>
      <c r="AN14" s="322" t="s">
        <v>1575</v>
      </c>
      <c r="AO14" s="322" t="s">
        <v>1632</v>
      </c>
      <c r="AP14" s="375" t="s">
        <v>1721</v>
      </c>
      <c r="AQ14" s="321"/>
      <c r="AR14" s="321"/>
      <c r="AS14" s="2667"/>
      <c r="AT14" s="2668"/>
      <c r="AU14" s="2688"/>
      <c r="AV14" s="2688"/>
      <c r="AW14" s="2689"/>
      <c r="AX14" s="86"/>
      <c r="AY14" s="321"/>
      <c r="AZ14" s="320"/>
      <c r="BA14" s="322"/>
      <c r="BB14" s="322" t="s">
        <v>1575</v>
      </c>
      <c r="BC14" s="322" t="s">
        <v>1632</v>
      </c>
      <c r="BD14" s="375" t="s">
        <v>1721</v>
      </c>
      <c r="BE14" s="353"/>
      <c r="BF14" s="321"/>
      <c r="BG14" s="321"/>
      <c r="BH14" s="321"/>
      <c r="BI14" s="320"/>
      <c r="BJ14" s="322"/>
      <c r="BK14" s="322" t="s">
        <v>1575</v>
      </c>
      <c r="BL14" s="322" t="s">
        <v>1632</v>
      </c>
      <c r="BM14" s="375" t="s">
        <v>1721</v>
      </c>
      <c r="BN14" s="321"/>
      <c r="BO14" s="321"/>
      <c r="BP14" s="2667"/>
      <c r="BQ14" s="2668"/>
    </row>
    <row r="15" spans="1:73" ht="18" customHeight="1">
      <c r="A15" s="393">
        <v>42370</v>
      </c>
      <c r="B15" s="89">
        <v>42370</v>
      </c>
      <c r="C15" s="90">
        <v>42370</v>
      </c>
      <c r="D15" s="1235">
        <v>529719</v>
      </c>
      <c r="E15" s="1235">
        <v>528948</v>
      </c>
      <c r="F15" s="1235">
        <v>8565</v>
      </c>
      <c r="G15" s="1235">
        <v>30940</v>
      </c>
      <c r="H15" s="1235">
        <v>489443</v>
      </c>
      <c r="I15" s="1235">
        <v>479673</v>
      </c>
      <c r="J15" s="1235">
        <v>9770</v>
      </c>
      <c r="K15" s="1235">
        <v>472</v>
      </c>
      <c r="L15" s="1235">
        <v>6574</v>
      </c>
      <c r="M15" s="1234">
        <v>190</v>
      </c>
      <c r="N15" s="1234">
        <v>220</v>
      </c>
      <c r="O15" s="1234">
        <v>50</v>
      </c>
      <c r="P15" s="1234" t="s">
        <v>21</v>
      </c>
      <c r="Q15" s="1234">
        <v>170</v>
      </c>
      <c r="R15" s="1234">
        <v>149</v>
      </c>
      <c r="S15" s="1234">
        <v>21</v>
      </c>
      <c r="T15" s="1234" t="s">
        <v>21</v>
      </c>
      <c r="U15" s="1234">
        <v>216</v>
      </c>
      <c r="V15" s="394">
        <v>42370</v>
      </c>
      <c r="W15" s="395">
        <v>42370</v>
      </c>
      <c r="X15" s="393">
        <v>42370</v>
      </c>
      <c r="Y15" s="89">
        <v>42370</v>
      </c>
      <c r="Z15" s="90">
        <v>42370</v>
      </c>
      <c r="AA15" s="1235">
        <v>8612</v>
      </c>
      <c r="AB15" s="1235">
        <v>7824</v>
      </c>
      <c r="AC15" s="1235" t="s">
        <v>21</v>
      </c>
      <c r="AD15" s="1235">
        <v>164</v>
      </c>
      <c r="AE15" s="1235">
        <v>7660</v>
      </c>
      <c r="AF15" s="1235">
        <v>7228</v>
      </c>
      <c r="AG15" s="1235">
        <v>432</v>
      </c>
      <c r="AH15" s="1235">
        <v>465</v>
      </c>
      <c r="AI15" s="1235">
        <v>1310</v>
      </c>
      <c r="AJ15" s="1234">
        <v>4716</v>
      </c>
      <c r="AK15" s="1234">
        <v>4755</v>
      </c>
      <c r="AL15" s="1234" t="s">
        <v>21</v>
      </c>
      <c r="AM15" s="1234" t="s">
        <v>21</v>
      </c>
      <c r="AN15" s="1234">
        <v>4755</v>
      </c>
      <c r="AO15" s="1234">
        <v>4755</v>
      </c>
      <c r="AP15" s="1234" t="s">
        <v>21</v>
      </c>
      <c r="AQ15" s="1234" t="s">
        <v>21</v>
      </c>
      <c r="AR15" s="1234">
        <v>143</v>
      </c>
      <c r="AS15" s="394">
        <v>42370</v>
      </c>
      <c r="AT15" s="395">
        <v>42370</v>
      </c>
      <c r="AU15" s="393">
        <v>42370</v>
      </c>
      <c r="AV15" s="89">
        <v>42370</v>
      </c>
      <c r="AW15" s="90">
        <v>42370</v>
      </c>
      <c r="AX15" s="1235">
        <v>61768</v>
      </c>
      <c r="AY15" s="1235">
        <v>61777</v>
      </c>
      <c r="AZ15" s="1235">
        <v>166</v>
      </c>
      <c r="BA15" s="1235">
        <v>7994</v>
      </c>
      <c r="BB15" s="1235">
        <v>53617</v>
      </c>
      <c r="BC15" s="1235">
        <v>53617</v>
      </c>
      <c r="BD15" s="1235" t="s">
        <v>21</v>
      </c>
      <c r="BE15" s="1235" t="s">
        <v>21</v>
      </c>
      <c r="BF15" s="1235">
        <v>29</v>
      </c>
      <c r="BG15" s="1234" t="s">
        <v>21</v>
      </c>
      <c r="BH15" s="1234" t="s">
        <v>21</v>
      </c>
      <c r="BI15" s="1234" t="s">
        <v>21</v>
      </c>
      <c r="BJ15" s="1234" t="s">
        <v>21</v>
      </c>
      <c r="BK15" s="1234" t="s">
        <v>21</v>
      </c>
      <c r="BL15" s="1234" t="s">
        <v>21</v>
      </c>
      <c r="BM15" s="1234" t="s">
        <v>21</v>
      </c>
      <c r="BN15" s="1234" t="s">
        <v>21</v>
      </c>
      <c r="BO15" s="1234" t="s">
        <v>21</v>
      </c>
      <c r="BP15" s="394">
        <v>42370</v>
      </c>
      <c r="BQ15" s="395">
        <v>42370</v>
      </c>
    </row>
    <row r="16" spans="1:73" ht="15" customHeight="1">
      <c r="A16" s="54"/>
      <c r="B16" s="52">
        <v>42736</v>
      </c>
      <c r="C16" s="91"/>
      <c r="D16" s="1234">
        <v>528785</v>
      </c>
      <c r="E16" s="1234">
        <v>528457</v>
      </c>
      <c r="F16" s="1234">
        <v>7752</v>
      </c>
      <c r="G16" s="1234">
        <v>33229</v>
      </c>
      <c r="H16" s="1234">
        <v>487476</v>
      </c>
      <c r="I16" s="1234">
        <v>478316</v>
      </c>
      <c r="J16" s="1234">
        <v>9161</v>
      </c>
      <c r="K16" s="1234">
        <v>550</v>
      </c>
      <c r="L16" s="1234">
        <v>6359</v>
      </c>
      <c r="M16" s="1234">
        <v>657</v>
      </c>
      <c r="N16" s="1234">
        <v>754</v>
      </c>
      <c r="O16" s="1234">
        <v>50</v>
      </c>
      <c r="P16" s="1234" t="s">
        <v>21</v>
      </c>
      <c r="Q16" s="1234">
        <v>704</v>
      </c>
      <c r="R16" s="1234">
        <v>652</v>
      </c>
      <c r="S16" s="1234">
        <v>52</v>
      </c>
      <c r="T16" s="1234" t="s">
        <v>21</v>
      </c>
      <c r="U16" s="1234">
        <v>117</v>
      </c>
      <c r="V16" s="396">
        <v>42736</v>
      </c>
      <c r="W16" s="397">
        <v>42736</v>
      </c>
      <c r="X16" s="54"/>
      <c r="Y16" s="52">
        <v>42736</v>
      </c>
      <c r="Z16" s="91"/>
      <c r="AA16" s="1234">
        <v>6068</v>
      </c>
      <c r="AB16" s="1234">
        <v>5735</v>
      </c>
      <c r="AC16" s="1234" t="s">
        <v>21</v>
      </c>
      <c r="AD16" s="1234">
        <v>86</v>
      </c>
      <c r="AE16" s="1234">
        <v>5649</v>
      </c>
      <c r="AF16" s="1234">
        <v>5142</v>
      </c>
      <c r="AG16" s="1234">
        <v>507</v>
      </c>
      <c r="AH16" s="1234">
        <v>540</v>
      </c>
      <c r="AI16" s="1234">
        <v>1099</v>
      </c>
      <c r="AJ16" s="1234">
        <v>4226</v>
      </c>
      <c r="AK16" s="1234">
        <v>4181</v>
      </c>
      <c r="AL16" s="1234" t="s">
        <v>21</v>
      </c>
      <c r="AM16" s="1234" t="s">
        <v>21</v>
      </c>
      <c r="AN16" s="1234">
        <v>4181</v>
      </c>
      <c r="AO16" s="1234">
        <v>4181</v>
      </c>
      <c r="AP16" s="1234" t="s">
        <v>21</v>
      </c>
      <c r="AQ16" s="1234" t="s">
        <v>21</v>
      </c>
      <c r="AR16" s="1234">
        <v>187</v>
      </c>
      <c r="AS16" s="396">
        <v>42736</v>
      </c>
      <c r="AT16" s="397">
        <v>42736</v>
      </c>
      <c r="AU16" s="54"/>
      <c r="AV16" s="52">
        <v>42736</v>
      </c>
      <c r="AW16" s="91"/>
      <c r="AX16" s="1234">
        <v>61867</v>
      </c>
      <c r="AY16" s="1234">
        <v>61878</v>
      </c>
      <c r="AZ16" s="1234">
        <v>265</v>
      </c>
      <c r="BA16" s="1234">
        <v>4485</v>
      </c>
      <c r="BB16" s="1234">
        <v>57128</v>
      </c>
      <c r="BC16" s="1234">
        <v>57128</v>
      </c>
      <c r="BD16" s="1234" t="s">
        <v>21</v>
      </c>
      <c r="BE16" s="1234" t="s">
        <v>21</v>
      </c>
      <c r="BF16" s="1234">
        <v>20</v>
      </c>
      <c r="BG16" s="1234" t="s">
        <v>21</v>
      </c>
      <c r="BH16" s="1234" t="s">
        <v>21</v>
      </c>
      <c r="BI16" s="1234" t="s">
        <v>21</v>
      </c>
      <c r="BJ16" s="1234" t="s">
        <v>21</v>
      </c>
      <c r="BK16" s="1234" t="s">
        <v>21</v>
      </c>
      <c r="BL16" s="1234" t="s">
        <v>21</v>
      </c>
      <c r="BM16" s="1234" t="s">
        <v>21</v>
      </c>
      <c r="BN16" s="1234" t="s">
        <v>21</v>
      </c>
      <c r="BO16" s="1234" t="s">
        <v>21</v>
      </c>
      <c r="BP16" s="396">
        <v>42736</v>
      </c>
      <c r="BQ16" s="397">
        <v>42736</v>
      </c>
    </row>
    <row r="17" spans="1:69" ht="15" customHeight="1">
      <c r="A17" s="54"/>
      <c r="B17" s="52">
        <v>43101</v>
      </c>
      <c r="C17" s="91"/>
      <c r="D17" s="1234">
        <v>491613</v>
      </c>
      <c r="E17" s="1234">
        <v>492778</v>
      </c>
      <c r="F17" s="1234">
        <v>7040</v>
      </c>
      <c r="G17" s="1234">
        <v>32588</v>
      </c>
      <c r="H17" s="1234">
        <v>453150</v>
      </c>
      <c r="I17" s="1234">
        <v>443512</v>
      </c>
      <c r="J17" s="1234">
        <v>9638</v>
      </c>
      <c r="K17" s="1234">
        <v>673</v>
      </c>
      <c r="L17" s="1234">
        <v>4486</v>
      </c>
      <c r="M17" s="1234">
        <v>186</v>
      </c>
      <c r="N17" s="1234">
        <v>170</v>
      </c>
      <c r="O17" s="1234">
        <v>47</v>
      </c>
      <c r="P17" s="1234" t="s">
        <v>21</v>
      </c>
      <c r="Q17" s="1234">
        <v>123</v>
      </c>
      <c r="R17" s="1234">
        <v>63</v>
      </c>
      <c r="S17" s="1234">
        <v>60</v>
      </c>
      <c r="T17" s="1234">
        <v>48</v>
      </c>
      <c r="U17" s="1234">
        <v>83</v>
      </c>
      <c r="V17" s="396">
        <v>43101</v>
      </c>
      <c r="W17" s="397">
        <v>43101</v>
      </c>
      <c r="X17" s="54"/>
      <c r="Y17" s="52">
        <v>43101</v>
      </c>
      <c r="Z17" s="91"/>
      <c r="AA17" s="1234">
        <v>4615</v>
      </c>
      <c r="AB17" s="1234">
        <v>4115</v>
      </c>
      <c r="AC17" s="1234" t="s">
        <v>21</v>
      </c>
      <c r="AD17" s="1234">
        <v>151</v>
      </c>
      <c r="AE17" s="1234">
        <v>3964</v>
      </c>
      <c r="AF17" s="1234">
        <v>3438</v>
      </c>
      <c r="AG17" s="1234">
        <v>526</v>
      </c>
      <c r="AH17" s="1234">
        <v>563</v>
      </c>
      <c r="AI17" s="1234">
        <v>1037</v>
      </c>
      <c r="AJ17" s="1234">
        <v>4104</v>
      </c>
      <c r="AK17" s="1234">
        <v>4124</v>
      </c>
      <c r="AL17" s="1234" t="s">
        <v>21</v>
      </c>
      <c r="AM17" s="1234" t="s">
        <v>21</v>
      </c>
      <c r="AN17" s="1234">
        <v>4124</v>
      </c>
      <c r="AO17" s="1234">
        <v>4124</v>
      </c>
      <c r="AP17" s="1234" t="s">
        <v>21</v>
      </c>
      <c r="AQ17" s="1234" t="s">
        <v>21</v>
      </c>
      <c r="AR17" s="1234">
        <v>170</v>
      </c>
      <c r="AS17" s="396">
        <v>43101</v>
      </c>
      <c r="AT17" s="397">
        <v>43101</v>
      </c>
      <c r="AU17" s="54"/>
      <c r="AV17" s="52">
        <v>43101</v>
      </c>
      <c r="AW17" s="91"/>
      <c r="AX17" s="1234">
        <v>61785</v>
      </c>
      <c r="AY17" s="1234">
        <v>61782</v>
      </c>
      <c r="AZ17" s="1234">
        <v>264</v>
      </c>
      <c r="BA17" s="1234">
        <v>4523</v>
      </c>
      <c r="BB17" s="1234">
        <v>56995</v>
      </c>
      <c r="BC17" s="1234">
        <v>56995</v>
      </c>
      <c r="BD17" s="1234" t="s">
        <v>21</v>
      </c>
      <c r="BE17" s="1234" t="s">
        <v>21</v>
      </c>
      <c r="BF17" s="1234">
        <v>24</v>
      </c>
      <c r="BG17" s="1234" t="s">
        <v>21</v>
      </c>
      <c r="BH17" s="1234" t="s">
        <v>21</v>
      </c>
      <c r="BI17" s="1234" t="s">
        <v>21</v>
      </c>
      <c r="BJ17" s="1234" t="s">
        <v>21</v>
      </c>
      <c r="BK17" s="1234" t="s">
        <v>21</v>
      </c>
      <c r="BL17" s="1234" t="s">
        <v>21</v>
      </c>
      <c r="BM17" s="1234" t="s">
        <v>21</v>
      </c>
      <c r="BN17" s="1234" t="s">
        <v>21</v>
      </c>
      <c r="BO17" s="1234" t="s">
        <v>21</v>
      </c>
      <c r="BP17" s="396">
        <v>43101</v>
      </c>
      <c r="BQ17" s="397">
        <v>43101</v>
      </c>
    </row>
    <row r="18" spans="1:69" ht="15" customHeight="1">
      <c r="A18" s="54" t="s">
        <v>2156</v>
      </c>
      <c r="B18" s="57">
        <v>1</v>
      </c>
      <c r="C18" s="91" t="s">
        <v>2157</v>
      </c>
      <c r="D18" s="1234">
        <v>454370</v>
      </c>
      <c r="E18" s="1234">
        <v>453981</v>
      </c>
      <c r="F18" s="1234">
        <v>6724</v>
      </c>
      <c r="G18" s="1234">
        <v>27799</v>
      </c>
      <c r="H18" s="1234">
        <v>419457</v>
      </c>
      <c r="I18" s="1234">
        <v>408089</v>
      </c>
      <c r="J18" s="1234">
        <v>11369</v>
      </c>
      <c r="K18" s="1234">
        <v>599</v>
      </c>
      <c r="L18" s="1234">
        <v>4026</v>
      </c>
      <c r="M18" s="1234">
        <v>163</v>
      </c>
      <c r="N18" s="1234">
        <v>155</v>
      </c>
      <c r="O18" s="1234">
        <v>36</v>
      </c>
      <c r="P18" s="1234" t="s">
        <v>21</v>
      </c>
      <c r="Q18" s="1234">
        <v>119</v>
      </c>
      <c r="R18" s="1234">
        <v>56</v>
      </c>
      <c r="S18" s="1234">
        <v>63</v>
      </c>
      <c r="T18" s="1234" t="s">
        <v>21</v>
      </c>
      <c r="U18" s="1234">
        <v>90</v>
      </c>
      <c r="V18" s="396">
        <v>43466</v>
      </c>
      <c r="W18" s="397">
        <v>43466</v>
      </c>
      <c r="X18" s="54" t="s">
        <v>2156</v>
      </c>
      <c r="Y18" s="57">
        <v>1</v>
      </c>
      <c r="Z18" s="91" t="s">
        <v>2157</v>
      </c>
      <c r="AA18" s="1234">
        <v>4300</v>
      </c>
      <c r="AB18" s="1234">
        <v>3731</v>
      </c>
      <c r="AC18" s="1234" t="s">
        <v>21</v>
      </c>
      <c r="AD18" s="1234">
        <v>45</v>
      </c>
      <c r="AE18" s="1234">
        <v>3686</v>
      </c>
      <c r="AF18" s="1234">
        <v>3163</v>
      </c>
      <c r="AG18" s="1234">
        <v>523</v>
      </c>
      <c r="AH18" s="1234">
        <v>593</v>
      </c>
      <c r="AI18" s="1234">
        <v>912</v>
      </c>
      <c r="AJ18" s="1234">
        <v>4278</v>
      </c>
      <c r="AK18" s="1234">
        <v>4321</v>
      </c>
      <c r="AL18" s="1234" t="s">
        <v>21</v>
      </c>
      <c r="AM18" s="1234" t="s">
        <v>21</v>
      </c>
      <c r="AN18" s="1234">
        <v>4321</v>
      </c>
      <c r="AO18" s="1234">
        <v>4321</v>
      </c>
      <c r="AP18" s="1234" t="s">
        <v>21</v>
      </c>
      <c r="AQ18" s="1234" t="s">
        <v>21</v>
      </c>
      <c r="AR18" s="1234">
        <v>129</v>
      </c>
      <c r="AS18" s="396">
        <v>43466</v>
      </c>
      <c r="AT18" s="397">
        <v>43466</v>
      </c>
      <c r="AU18" s="54" t="s">
        <v>2156</v>
      </c>
      <c r="AV18" s="57">
        <v>1</v>
      </c>
      <c r="AW18" s="91" t="s">
        <v>2157</v>
      </c>
      <c r="AX18" s="1234">
        <v>72370</v>
      </c>
      <c r="AY18" s="1234">
        <v>72375</v>
      </c>
      <c r="AZ18" s="1234">
        <v>256</v>
      </c>
      <c r="BA18" s="1234">
        <v>4317</v>
      </c>
      <c r="BB18" s="1234">
        <v>67802</v>
      </c>
      <c r="BC18" s="1234">
        <v>67802</v>
      </c>
      <c r="BD18" s="1234" t="s">
        <v>21</v>
      </c>
      <c r="BE18" s="1234" t="s">
        <v>21</v>
      </c>
      <c r="BF18" s="1234">
        <v>21</v>
      </c>
      <c r="BG18" s="1234" t="s">
        <v>21</v>
      </c>
      <c r="BH18" s="1234" t="s">
        <v>21</v>
      </c>
      <c r="BI18" s="1234" t="s">
        <v>21</v>
      </c>
      <c r="BJ18" s="1234" t="s">
        <v>21</v>
      </c>
      <c r="BK18" s="1234" t="s">
        <v>21</v>
      </c>
      <c r="BL18" s="1234" t="s">
        <v>21</v>
      </c>
      <c r="BM18" s="1234" t="s">
        <v>21</v>
      </c>
      <c r="BN18" s="1234" t="s">
        <v>21</v>
      </c>
      <c r="BO18" s="1234" t="s">
        <v>21</v>
      </c>
      <c r="BP18" s="396">
        <v>43466</v>
      </c>
      <c r="BQ18" s="397">
        <v>43466</v>
      </c>
    </row>
    <row r="19" spans="1:69" ht="15" customHeight="1">
      <c r="A19" s="54"/>
      <c r="B19" s="52">
        <v>43831</v>
      </c>
      <c r="C19" s="91"/>
      <c r="D19" s="1234">
        <v>402514</v>
      </c>
      <c r="E19" s="1234">
        <v>402503</v>
      </c>
      <c r="F19" s="1234">
        <v>5625</v>
      </c>
      <c r="G19" s="1234">
        <v>20087</v>
      </c>
      <c r="H19" s="1234">
        <v>376791</v>
      </c>
      <c r="I19" s="1234">
        <v>368620</v>
      </c>
      <c r="J19" s="1234">
        <v>8171</v>
      </c>
      <c r="K19" s="1234">
        <v>603</v>
      </c>
      <c r="L19" s="1234">
        <v>3403</v>
      </c>
      <c r="M19" s="1234">
        <v>190</v>
      </c>
      <c r="N19" s="1234">
        <v>189</v>
      </c>
      <c r="O19" s="1234">
        <v>27</v>
      </c>
      <c r="P19" s="1234" t="s">
        <v>21</v>
      </c>
      <c r="Q19" s="1234">
        <v>162</v>
      </c>
      <c r="R19" s="1234">
        <v>127</v>
      </c>
      <c r="S19" s="1234">
        <v>35</v>
      </c>
      <c r="T19" s="1234">
        <v>22</v>
      </c>
      <c r="U19" s="1234">
        <v>70</v>
      </c>
      <c r="V19" s="396">
        <v>43831</v>
      </c>
      <c r="W19" s="397">
        <v>43831</v>
      </c>
      <c r="X19" s="54"/>
      <c r="Y19" s="52">
        <v>43831</v>
      </c>
      <c r="Z19" s="91"/>
      <c r="AA19" s="1234">
        <v>9538</v>
      </c>
      <c r="AB19" s="1234">
        <v>8907</v>
      </c>
      <c r="AC19" s="1234" t="s">
        <v>21</v>
      </c>
      <c r="AD19" s="1234">
        <v>3359</v>
      </c>
      <c r="AE19" s="1234">
        <v>5548</v>
      </c>
      <c r="AF19" s="1234">
        <v>4994</v>
      </c>
      <c r="AG19" s="1234">
        <v>554</v>
      </c>
      <c r="AH19" s="1234">
        <v>566</v>
      </c>
      <c r="AI19" s="1234">
        <v>976</v>
      </c>
      <c r="AJ19" s="1234">
        <v>4458</v>
      </c>
      <c r="AK19" s="1234">
        <v>4420</v>
      </c>
      <c r="AL19" s="1234" t="s">
        <v>21</v>
      </c>
      <c r="AM19" s="1234" t="s">
        <v>21</v>
      </c>
      <c r="AN19" s="1234">
        <v>4420</v>
      </c>
      <c r="AO19" s="1234">
        <v>4420</v>
      </c>
      <c r="AP19" s="1234" t="s">
        <v>21</v>
      </c>
      <c r="AQ19" s="1234" t="s">
        <v>21</v>
      </c>
      <c r="AR19" s="1234">
        <v>170</v>
      </c>
      <c r="AS19" s="396">
        <v>43831</v>
      </c>
      <c r="AT19" s="397">
        <v>43831</v>
      </c>
      <c r="AU19" s="54"/>
      <c r="AV19" s="52">
        <v>43831</v>
      </c>
      <c r="AW19" s="91"/>
      <c r="AX19" s="1234">
        <v>75560</v>
      </c>
      <c r="AY19" s="1234">
        <v>75558</v>
      </c>
      <c r="AZ19" s="1234">
        <v>290</v>
      </c>
      <c r="BA19" s="1234">
        <v>4243</v>
      </c>
      <c r="BB19" s="1234">
        <v>71025</v>
      </c>
      <c r="BC19" s="1234">
        <v>71025</v>
      </c>
      <c r="BD19" s="1234" t="s">
        <v>21</v>
      </c>
      <c r="BE19" s="1234" t="s">
        <v>21</v>
      </c>
      <c r="BF19" s="1234">
        <v>23</v>
      </c>
      <c r="BG19" s="1234" t="s">
        <v>21</v>
      </c>
      <c r="BH19" s="1234" t="s">
        <v>21</v>
      </c>
      <c r="BI19" s="1234" t="s">
        <v>21</v>
      </c>
      <c r="BJ19" s="1234" t="s">
        <v>21</v>
      </c>
      <c r="BK19" s="1234" t="s">
        <v>21</v>
      </c>
      <c r="BL19" s="1234" t="s">
        <v>21</v>
      </c>
      <c r="BM19" s="1234" t="s">
        <v>21</v>
      </c>
      <c r="BN19" s="1234" t="s">
        <v>21</v>
      </c>
      <c r="BO19" s="1234" t="s">
        <v>21</v>
      </c>
      <c r="BP19" s="396">
        <v>43831</v>
      </c>
      <c r="BQ19" s="397">
        <v>43831</v>
      </c>
    </row>
    <row r="20" spans="1:69" ht="7.5" customHeight="1">
      <c r="A20" s="54"/>
      <c r="B20" s="57"/>
      <c r="C20" s="91"/>
      <c r="D20" s="398"/>
      <c r="E20" s="398"/>
      <c r="F20" s="398"/>
      <c r="G20" s="398"/>
      <c r="H20" s="398"/>
      <c r="I20" s="398"/>
      <c r="J20" s="398"/>
      <c r="K20" s="398"/>
      <c r="L20" s="398"/>
      <c r="M20" s="398"/>
      <c r="N20" s="398"/>
      <c r="O20" s="398"/>
      <c r="P20" s="398"/>
      <c r="Q20" s="398"/>
      <c r="R20" s="398"/>
      <c r="S20" s="398"/>
      <c r="T20" s="398"/>
      <c r="U20" s="398"/>
      <c r="V20" s="400"/>
      <c r="W20" s="401"/>
      <c r="X20" s="54"/>
      <c r="Y20" s="57"/>
      <c r="Z20" s="91"/>
      <c r="AA20" s="398"/>
      <c r="AB20" s="398"/>
      <c r="AC20" s="398"/>
      <c r="AD20" s="398"/>
      <c r="AE20" s="398"/>
      <c r="AF20" s="398"/>
      <c r="AG20" s="398"/>
      <c r="AH20" s="398"/>
      <c r="AI20" s="398"/>
      <c r="AJ20" s="398"/>
      <c r="AK20" s="398"/>
      <c r="AL20" s="398"/>
      <c r="AM20" s="398"/>
      <c r="AN20" s="398"/>
      <c r="AO20" s="398"/>
      <c r="AP20" s="398"/>
      <c r="AQ20" s="398"/>
      <c r="AR20" s="398"/>
      <c r="AS20" s="400"/>
      <c r="AT20" s="401"/>
      <c r="AU20" s="54"/>
      <c r="AV20" s="57"/>
      <c r="AW20" s="91"/>
      <c r="AX20" s="398"/>
      <c r="AY20" s="398"/>
      <c r="AZ20" s="398"/>
      <c r="BA20" s="398"/>
      <c r="BB20" s="398"/>
      <c r="BC20" s="398"/>
      <c r="BD20" s="398"/>
      <c r="BE20" s="398"/>
      <c r="BF20" s="398"/>
      <c r="BG20" s="398"/>
      <c r="BH20" s="398"/>
      <c r="BI20" s="398"/>
      <c r="BJ20" s="398"/>
      <c r="BK20" s="398"/>
      <c r="BL20" s="398"/>
      <c r="BM20" s="398"/>
      <c r="BN20" s="398"/>
      <c r="BO20" s="398"/>
      <c r="BP20" s="400"/>
      <c r="BQ20" s="401"/>
    </row>
    <row r="21" spans="1:69" ht="15" customHeight="1">
      <c r="A21" s="58">
        <v>43191</v>
      </c>
      <c r="B21" s="59">
        <v>43191</v>
      </c>
      <c r="C21" s="92">
        <v>43191</v>
      </c>
      <c r="D21" s="1233">
        <v>487503</v>
      </c>
      <c r="E21" s="1233">
        <v>488136</v>
      </c>
      <c r="F21" s="1233">
        <v>6680</v>
      </c>
      <c r="G21" s="1233">
        <v>32607</v>
      </c>
      <c r="H21" s="1233">
        <v>448849</v>
      </c>
      <c r="I21" s="1233">
        <v>438115</v>
      </c>
      <c r="J21" s="1233">
        <v>10735</v>
      </c>
      <c r="K21" s="1233">
        <v>640</v>
      </c>
      <c r="L21" s="1233">
        <v>4415</v>
      </c>
      <c r="M21" s="1233">
        <v>156</v>
      </c>
      <c r="N21" s="1233">
        <v>160</v>
      </c>
      <c r="O21" s="1233">
        <v>46</v>
      </c>
      <c r="P21" s="1233" t="s">
        <v>21</v>
      </c>
      <c r="Q21" s="1233">
        <v>114</v>
      </c>
      <c r="R21" s="1233">
        <v>55</v>
      </c>
      <c r="S21" s="1233">
        <v>59</v>
      </c>
      <c r="T21" s="1233" t="s">
        <v>21</v>
      </c>
      <c r="U21" s="1233">
        <v>80</v>
      </c>
      <c r="V21" s="402">
        <v>43191</v>
      </c>
      <c r="W21" s="401">
        <v>43191</v>
      </c>
      <c r="X21" s="58">
        <v>43191</v>
      </c>
      <c r="Y21" s="59">
        <v>43191</v>
      </c>
      <c r="Z21" s="92">
        <v>43191</v>
      </c>
      <c r="AA21" s="1233">
        <v>4729</v>
      </c>
      <c r="AB21" s="1233">
        <v>4228</v>
      </c>
      <c r="AC21" s="1233" t="s">
        <v>21</v>
      </c>
      <c r="AD21" s="1233">
        <v>145</v>
      </c>
      <c r="AE21" s="1233">
        <v>4083</v>
      </c>
      <c r="AF21" s="1233">
        <v>3557</v>
      </c>
      <c r="AG21" s="1233">
        <v>526</v>
      </c>
      <c r="AH21" s="1233">
        <v>576</v>
      </c>
      <c r="AI21" s="1233">
        <v>980</v>
      </c>
      <c r="AJ21" s="1233">
        <v>4092</v>
      </c>
      <c r="AK21" s="1233">
        <v>4073</v>
      </c>
      <c r="AL21" s="1233" t="s">
        <v>21</v>
      </c>
      <c r="AM21" s="1233" t="s">
        <v>21</v>
      </c>
      <c r="AN21" s="1233">
        <v>4073</v>
      </c>
      <c r="AO21" s="1233">
        <v>4073</v>
      </c>
      <c r="AP21" s="1233" t="s">
        <v>21</v>
      </c>
      <c r="AQ21" s="1233" t="s">
        <v>21</v>
      </c>
      <c r="AR21" s="1233">
        <v>180</v>
      </c>
      <c r="AS21" s="402">
        <v>43191</v>
      </c>
      <c r="AT21" s="401">
        <v>43191</v>
      </c>
      <c r="AU21" s="58">
        <v>43191</v>
      </c>
      <c r="AV21" s="59">
        <v>43191</v>
      </c>
      <c r="AW21" s="92">
        <v>43191</v>
      </c>
      <c r="AX21" s="1233">
        <v>62941</v>
      </c>
      <c r="AY21" s="1233">
        <v>62948</v>
      </c>
      <c r="AZ21" s="1233">
        <v>260</v>
      </c>
      <c r="BA21" s="1233">
        <v>4461</v>
      </c>
      <c r="BB21" s="1233">
        <v>58227</v>
      </c>
      <c r="BC21" s="1233">
        <v>58227</v>
      </c>
      <c r="BD21" s="1233" t="s">
        <v>21</v>
      </c>
      <c r="BE21" s="1233" t="s">
        <v>21</v>
      </c>
      <c r="BF21" s="1233">
        <v>19</v>
      </c>
      <c r="BG21" s="1233" t="s">
        <v>21</v>
      </c>
      <c r="BH21" s="1233" t="s">
        <v>21</v>
      </c>
      <c r="BI21" s="1233" t="s">
        <v>21</v>
      </c>
      <c r="BJ21" s="1233" t="s">
        <v>21</v>
      </c>
      <c r="BK21" s="1233" t="s">
        <v>21</v>
      </c>
      <c r="BL21" s="1233" t="s">
        <v>21</v>
      </c>
      <c r="BM21" s="1233" t="s">
        <v>21</v>
      </c>
      <c r="BN21" s="1233" t="s">
        <v>21</v>
      </c>
      <c r="BO21" s="1233" t="s">
        <v>21</v>
      </c>
      <c r="BP21" s="402">
        <v>43191</v>
      </c>
      <c r="BQ21" s="401">
        <v>43191</v>
      </c>
    </row>
    <row r="22" spans="1:69" ht="15" customHeight="1">
      <c r="A22" s="61" t="s">
        <v>2156</v>
      </c>
      <c r="B22" s="62">
        <v>1</v>
      </c>
      <c r="C22" s="93" t="s">
        <v>2158</v>
      </c>
      <c r="D22" s="1233">
        <v>446689</v>
      </c>
      <c r="E22" s="1233">
        <v>446081</v>
      </c>
      <c r="F22" s="1233">
        <v>6639</v>
      </c>
      <c r="G22" s="1233">
        <v>22994</v>
      </c>
      <c r="H22" s="1233">
        <v>416448</v>
      </c>
      <c r="I22" s="1233">
        <v>405307</v>
      </c>
      <c r="J22" s="1233">
        <v>11141</v>
      </c>
      <c r="K22" s="1233">
        <v>558</v>
      </c>
      <c r="L22" s="1233">
        <v>4208</v>
      </c>
      <c r="M22" s="1233">
        <v>173</v>
      </c>
      <c r="N22" s="1233">
        <v>168</v>
      </c>
      <c r="O22" s="1233">
        <v>36</v>
      </c>
      <c r="P22" s="1233" t="s">
        <v>21</v>
      </c>
      <c r="Q22" s="1233">
        <v>132</v>
      </c>
      <c r="R22" s="1233">
        <v>84</v>
      </c>
      <c r="S22" s="1233">
        <v>48</v>
      </c>
      <c r="T22" s="1233" t="s">
        <v>21</v>
      </c>
      <c r="U22" s="1233">
        <v>84</v>
      </c>
      <c r="V22" s="402">
        <v>43556</v>
      </c>
      <c r="W22" s="401">
        <v>43556</v>
      </c>
      <c r="X22" s="61" t="s">
        <v>2156</v>
      </c>
      <c r="Y22" s="62">
        <v>1</v>
      </c>
      <c r="Z22" s="93" t="s">
        <v>2158</v>
      </c>
      <c r="AA22" s="1233">
        <v>3711</v>
      </c>
      <c r="AB22" s="1233">
        <v>3187</v>
      </c>
      <c r="AC22" s="1233" t="s">
        <v>21</v>
      </c>
      <c r="AD22" s="1233">
        <v>73</v>
      </c>
      <c r="AE22" s="1233">
        <v>3114</v>
      </c>
      <c r="AF22" s="1233">
        <v>2619</v>
      </c>
      <c r="AG22" s="1233">
        <v>495</v>
      </c>
      <c r="AH22" s="1233">
        <v>552</v>
      </c>
      <c r="AI22" s="1233">
        <v>852</v>
      </c>
      <c r="AJ22" s="1233">
        <v>4308</v>
      </c>
      <c r="AK22" s="1233">
        <v>4365</v>
      </c>
      <c r="AL22" s="1233" t="s">
        <v>21</v>
      </c>
      <c r="AM22" s="1233" t="s">
        <v>21</v>
      </c>
      <c r="AN22" s="1233">
        <v>4365</v>
      </c>
      <c r="AO22" s="1233">
        <v>4365</v>
      </c>
      <c r="AP22" s="1233" t="s">
        <v>21</v>
      </c>
      <c r="AQ22" s="1233" t="s">
        <v>21</v>
      </c>
      <c r="AR22" s="1233">
        <v>125</v>
      </c>
      <c r="AS22" s="402">
        <v>43556</v>
      </c>
      <c r="AT22" s="401">
        <v>43556</v>
      </c>
      <c r="AU22" s="61" t="s">
        <v>2156</v>
      </c>
      <c r="AV22" s="62">
        <v>1</v>
      </c>
      <c r="AW22" s="93" t="s">
        <v>2158</v>
      </c>
      <c r="AX22" s="1233">
        <v>74607</v>
      </c>
      <c r="AY22" s="1233">
        <v>74606</v>
      </c>
      <c r="AZ22" s="1233">
        <v>260</v>
      </c>
      <c r="BA22" s="1233">
        <v>4366</v>
      </c>
      <c r="BB22" s="1233">
        <v>69980</v>
      </c>
      <c r="BC22" s="1233">
        <v>69980</v>
      </c>
      <c r="BD22" s="1233" t="s">
        <v>21</v>
      </c>
      <c r="BE22" s="1233" t="s">
        <v>21</v>
      </c>
      <c r="BF22" s="1233">
        <v>23</v>
      </c>
      <c r="BG22" s="1233" t="s">
        <v>21</v>
      </c>
      <c r="BH22" s="1233" t="s">
        <v>21</v>
      </c>
      <c r="BI22" s="1233" t="s">
        <v>21</v>
      </c>
      <c r="BJ22" s="1233" t="s">
        <v>21</v>
      </c>
      <c r="BK22" s="1233" t="s">
        <v>21</v>
      </c>
      <c r="BL22" s="1233" t="s">
        <v>21</v>
      </c>
      <c r="BM22" s="1233" t="s">
        <v>21</v>
      </c>
      <c r="BN22" s="1233" t="s">
        <v>21</v>
      </c>
      <c r="BO22" s="1233" t="s">
        <v>21</v>
      </c>
      <c r="BP22" s="402">
        <v>43556</v>
      </c>
      <c r="BQ22" s="401">
        <v>43556</v>
      </c>
    </row>
    <row r="23" spans="1:69" ht="7.5" customHeight="1">
      <c r="A23" s="61"/>
      <c r="B23" s="62"/>
      <c r="C23" s="93"/>
      <c r="D23" s="1233"/>
      <c r="E23" s="1233"/>
      <c r="F23" s="1233"/>
      <c r="G23" s="1233"/>
      <c r="H23" s="1233"/>
      <c r="I23" s="1233"/>
      <c r="J23" s="1233"/>
      <c r="K23" s="1233"/>
      <c r="L23" s="1233"/>
      <c r="M23" s="1233"/>
      <c r="N23" s="1233"/>
      <c r="O23" s="1233"/>
      <c r="P23" s="1233"/>
      <c r="Q23" s="1233"/>
      <c r="R23" s="1233"/>
      <c r="S23" s="1233"/>
      <c r="T23" s="1233"/>
      <c r="U23" s="1233"/>
      <c r="V23" s="402"/>
      <c r="W23" s="401"/>
      <c r="X23" s="61"/>
      <c r="Y23" s="62"/>
      <c r="Z23" s="93"/>
      <c r="AA23" s="1233"/>
      <c r="AB23" s="1233"/>
      <c r="AC23" s="1233"/>
      <c r="AD23" s="1233"/>
      <c r="AE23" s="1233"/>
      <c r="AF23" s="1233"/>
      <c r="AG23" s="1233"/>
      <c r="AH23" s="1233"/>
      <c r="AI23" s="1233"/>
      <c r="AJ23" s="1233"/>
      <c r="AK23" s="1233"/>
      <c r="AL23" s="1233"/>
      <c r="AM23" s="1233"/>
      <c r="AN23" s="1233"/>
      <c r="AO23" s="1233"/>
      <c r="AP23" s="1233"/>
      <c r="AQ23" s="1233"/>
      <c r="AR23" s="1233"/>
      <c r="AS23" s="402"/>
      <c r="AT23" s="401"/>
      <c r="AU23" s="61"/>
      <c r="AV23" s="62"/>
      <c r="AW23" s="93"/>
      <c r="AX23" s="1233"/>
      <c r="AY23" s="1233"/>
      <c r="AZ23" s="1233"/>
      <c r="BA23" s="1233"/>
      <c r="BB23" s="1233"/>
      <c r="BC23" s="1233"/>
      <c r="BD23" s="1233"/>
      <c r="BE23" s="1233"/>
      <c r="BF23" s="1233"/>
      <c r="BG23" s="1233"/>
      <c r="BH23" s="1233"/>
      <c r="BI23" s="1233"/>
      <c r="BJ23" s="1233"/>
      <c r="BK23" s="1233"/>
      <c r="BL23" s="1233"/>
      <c r="BM23" s="1233"/>
      <c r="BN23" s="1233"/>
      <c r="BO23" s="1233"/>
      <c r="BP23" s="402"/>
      <c r="BQ23" s="401"/>
    </row>
    <row r="24" spans="1:69" ht="15" customHeight="1">
      <c r="A24" s="63">
        <v>2</v>
      </c>
      <c r="B24" s="64" t="s">
        <v>23</v>
      </c>
      <c r="C24" s="727" t="s">
        <v>162</v>
      </c>
      <c r="D24" s="1233">
        <v>104968</v>
      </c>
      <c r="E24" s="1233">
        <v>104546</v>
      </c>
      <c r="F24" s="1233">
        <v>1626</v>
      </c>
      <c r="G24" s="1233">
        <v>3554</v>
      </c>
      <c r="H24" s="1233">
        <v>99366</v>
      </c>
      <c r="I24" s="1233">
        <v>96415</v>
      </c>
      <c r="J24" s="1233">
        <v>2951</v>
      </c>
      <c r="K24" s="1233">
        <v>246</v>
      </c>
      <c r="L24" s="1233">
        <v>4208</v>
      </c>
      <c r="M24" s="1233">
        <v>86</v>
      </c>
      <c r="N24" s="1233">
        <v>92</v>
      </c>
      <c r="O24" s="1233">
        <v>10</v>
      </c>
      <c r="P24" s="1233" t="s">
        <v>21</v>
      </c>
      <c r="Q24" s="1233">
        <v>82</v>
      </c>
      <c r="R24" s="1233">
        <v>58</v>
      </c>
      <c r="S24" s="1233">
        <v>24</v>
      </c>
      <c r="T24" s="1233" t="s">
        <v>21</v>
      </c>
      <c r="U24" s="1233">
        <v>84</v>
      </c>
      <c r="V24" s="403" t="s">
        <v>24</v>
      </c>
      <c r="W24" s="404" t="s">
        <v>2155</v>
      </c>
      <c r="X24" s="63">
        <v>2</v>
      </c>
      <c r="Y24" s="64" t="s">
        <v>23</v>
      </c>
      <c r="Z24" s="727" t="s">
        <v>162</v>
      </c>
      <c r="AA24" s="1233">
        <v>1087</v>
      </c>
      <c r="AB24" s="1233">
        <v>904</v>
      </c>
      <c r="AC24" s="1233" t="s">
        <v>21</v>
      </c>
      <c r="AD24" s="1233">
        <v>28</v>
      </c>
      <c r="AE24" s="1233">
        <v>876</v>
      </c>
      <c r="AF24" s="1233">
        <v>681</v>
      </c>
      <c r="AG24" s="1233">
        <v>195</v>
      </c>
      <c r="AH24" s="1233">
        <v>243</v>
      </c>
      <c r="AI24" s="1233">
        <v>852</v>
      </c>
      <c r="AJ24" s="1233">
        <v>1080</v>
      </c>
      <c r="AK24" s="1233">
        <v>1085</v>
      </c>
      <c r="AL24" s="1233" t="s">
        <v>21</v>
      </c>
      <c r="AM24" s="1233" t="s">
        <v>21</v>
      </c>
      <c r="AN24" s="1233">
        <v>1085</v>
      </c>
      <c r="AO24" s="1233">
        <v>1085</v>
      </c>
      <c r="AP24" s="1233" t="s">
        <v>21</v>
      </c>
      <c r="AQ24" s="1233" t="s">
        <v>21</v>
      </c>
      <c r="AR24" s="1233">
        <v>125</v>
      </c>
      <c r="AS24" s="403" t="s">
        <v>24</v>
      </c>
      <c r="AT24" s="404" t="s">
        <v>2155</v>
      </c>
      <c r="AU24" s="63">
        <v>2</v>
      </c>
      <c r="AV24" s="64" t="s">
        <v>23</v>
      </c>
      <c r="AW24" s="727" t="s">
        <v>162</v>
      </c>
      <c r="AX24" s="1233">
        <v>18359</v>
      </c>
      <c r="AY24" s="1233">
        <v>18358</v>
      </c>
      <c r="AZ24" s="1233">
        <v>71</v>
      </c>
      <c r="BA24" s="1233">
        <v>1053</v>
      </c>
      <c r="BB24" s="1233">
        <v>17234</v>
      </c>
      <c r="BC24" s="1233">
        <v>17234</v>
      </c>
      <c r="BD24" s="1233" t="s">
        <v>21</v>
      </c>
      <c r="BE24" s="1233" t="s">
        <v>21</v>
      </c>
      <c r="BF24" s="1233">
        <v>23</v>
      </c>
      <c r="BG24" s="1233" t="s">
        <v>21</v>
      </c>
      <c r="BH24" s="1233" t="s">
        <v>21</v>
      </c>
      <c r="BI24" s="1233" t="s">
        <v>21</v>
      </c>
      <c r="BJ24" s="1233" t="s">
        <v>21</v>
      </c>
      <c r="BK24" s="1233" t="s">
        <v>21</v>
      </c>
      <c r="BL24" s="1233" t="s">
        <v>21</v>
      </c>
      <c r="BM24" s="1233" t="s">
        <v>21</v>
      </c>
      <c r="BN24" s="1233" t="s">
        <v>21</v>
      </c>
      <c r="BO24" s="1233" t="s">
        <v>21</v>
      </c>
      <c r="BP24" s="403" t="s">
        <v>24</v>
      </c>
      <c r="BQ24" s="404" t="s">
        <v>2155</v>
      </c>
    </row>
    <row r="25" spans="1:69" ht="15" customHeight="1">
      <c r="A25" s="65" t="s">
        <v>25</v>
      </c>
      <c r="B25" s="66" t="s">
        <v>25</v>
      </c>
      <c r="C25" s="727" t="s">
        <v>163</v>
      </c>
      <c r="D25" s="1233">
        <v>102385</v>
      </c>
      <c r="E25" s="1233">
        <v>102286</v>
      </c>
      <c r="F25" s="1233">
        <v>1774</v>
      </c>
      <c r="G25" s="1233">
        <v>4352</v>
      </c>
      <c r="H25" s="1233">
        <v>96159</v>
      </c>
      <c r="I25" s="1233">
        <v>94493</v>
      </c>
      <c r="J25" s="1233">
        <v>1666</v>
      </c>
      <c r="K25" s="1233">
        <v>118</v>
      </c>
      <c r="L25" s="1233">
        <v>4137</v>
      </c>
      <c r="M25" s="1233">
        <v>34</v>
      </c>
      <c r="N25" s="1233">
        <v>16</v>
      </c>
      <c r="O25" s="1233">
        <v>9</v>
      </c>
      <c r="P25" s="1233" t="s">
        <v>21</v>
      </c>
      <c r="Q25" s="1233">
        <v>7</v>
      </c>
      <c r="R25" s="1233">
        <v>6</v>
      </c>
      <c r="S25" s="1233">
        <v>1</v>
      </c>
      <c r="T25" s="1233">
        <v>2</v>
      </c>
      <c r="U25" s="1233">
        <v>99</v>
      </c>
      <c r="V25" s="403" t="s">
        <v>26</v>
      </c>
      <c r="W25" s="405" t="s">
        <v>25</v>
      </c>
      <c r="X25" s="65" t="s">
        <v>25</v>
      </c>
      <c r="Y25" s="66" t="s">
        <v>25</v>
      </c>
      <c r="Z25" s="727" t="s">
        <v>163</v>
      </c>
      <c r="AA25" s="1233">
        <v>3314</v>
      </c>
      <c r="AB25" s="1233">
        <v>3192</v>
      </c>
      <c r="AC25" s="1233" t="s">
        <v>21</v>
      </c>
      <c r="AD25" s="1233">
        <v>917</v>
      </c>
      <c r="AE25" s="1233">
        <v>2275</v>
      </c>
      <c r="AF25" s="1233">
        <v>2169</v>
      </c>
      <c r="AG25" s="1233">
        <v>106</v>
      </c>
      <c r="AH25" s="1233">
        <v>112</v>
      </c>
      <c r="AI25" s="1233">
        <v>861</v>
      </c>
      <c r="AJ25" s="1233">
        <v>1074</v>
      </c>
      <c r="AK25" s="1233">
        <v>1033</v>
      </c>
      <c r="AL25" s="1233" t="s">
        <v>21</v>
      </c>
      <c r="AM25" s="1233" t="s">
        <v>21</v>
      </c>
      <c r="AN25" s="1233">
        <v>1033</v>
      </c>
      <c r="AO25" s="1233">
        <v>1033</v>
      </c>
      <c r="AP25" s="1233" t="s">
        <v>21</v>
      </c>
      <c r="AQ25" s="1233" t="s">
        <v>21</v>
      </c>
      <c r="AR25" s="1233">
        <v>166</v>
      </c>
      <c r="AS25" s="403" t="s">
        <v>26</v>
      </c>
      <c r="AT25" s="405" t="s">
        <v>25</v>
      </c>
      <c r="AU25" s="65" t="s">
        <v>25</v>
      </c>
      <c r="AV25" s="66" t="s">
        <v>25</v>
      </c>
      <c r="AW25" s="727" t="s">
        <v>163</v>
      </c>
      <c r="AX25" s="1233">
        <v>18851</v>
      </c>
      <c r="AY25" s="1233">
        <v>18845</v>
      </c>
      <c r="AZ25" s="1233">
        <v>67</v>
      </c>
      <c r="BA25" s="1233">
        <v>1037</v>
      </c>
      <c r="BB25" s="1233">
        <v>17741</v>
      </c>
      <c r="BC25" s="1233">
        <v>17741</v>
      </c>
      <c r="BD25" s="1233" t="s">
        <v>21</v>
      </c>
      <c r="BE25" s="1233" t="s">
        <v>21</v>
      </c>
      <c r="BF25" s="1233">
        <v>28</v>
      </c>
      <c r="BG25" s="1233" t="s">
        <v>21</v>
      </c>
      <c r="BH25" s="1233" t="s">
        <v>21</v>
      </c>
      <c r="BI25" s="1233" t="s">
        <v>21</v>
      </c>
      <c r="BJ25" s="1233" t="s">
        <v>21</v>
      </c>
      <c r="BK25" s="1233" t="s">
        <v>21</v>
      </c>
      <c r="BL25" s="1233" t="s">
        <v>21</v>
      </c>
      <c r="BM25" s="1233" t="s">
        <v>21</v>
      </c>
      <c r="BN25" s="1233" t="s">
        <v>21</v>
      </c>
      <c r="BO25" s="1233" t="s">
        <v>21</v>
      </c>
      <c r="BP25" s="403" t="s">
        <v>26</v>
      </c>
      <c r="BQ25" s="405" t="s">
        <v>25</v>
      </c>
    </row>
    <row r="26" spans="1:69" ht="15" customHeight="1">
      <c r="A26" s="65" t="s">
        <v>25</v>
      </c>
      <c r="B26" s="66" t="s">
        <v>25</v>
      </c>
      <c r="C26" s="727" t="s">
        <v>2152</v>
      </c>
      <c r="D26" s="1233">
        <v>100006</v>
      </c>
      <c r="E26" s="1233">
        <v>100086</v>
      </c>
      <c r="F26" s="1233">
        <v>884</v>
      </c>
      <c r="G26" s="1233">
        <v>6969</v>
      </c>
      <c r="H26" s="1233">
        <v>92232</v>
      </c>
      <c r="I26" s="1233">
        <v>90365</v>
      </c>
      <c r="J26" s="1233">
        <v>1868</v>
      </c>
      <c r="K26" s="1233">
        <v>64</v>
      </c>
      <c r="L26" s="1233">
        <v>4007</v>
      </c>
      <c r="M26" s="1233">
        <v>32</v>
      </c>
      <c r="N26" s="1233">
        <v>7</v>
      </c>
      <c r="O26" s="1233">
        <v>3</v>
      </c>
      <c r="P26" s="1233" t="s">
        <v>21</v>
      </c>
      <c r="Q26" s="1233">
        <v>4</v>
      </c>
      <c r="R26" s="1233">
        <v>4</v>
      </c>
      <c r="S26" s="1233" t="s">
        <v>21</v>
      </c>
      <c r="T26" s="1233" t="s">
        <v>21</v>
      </c>
      <c r="U26" s="1233">
        <v>126</v>
      </c>
      <c r="V26" s="403" t="s">
        <v>27</v>
      </c>
      <c r="W26" s="405" t="s">
        <v>25</v>
      </c>
      <c r="X26" s="65" t="s">
        <v>25</v>
      </c>
      <c r="Y26" s="66" t="s">
        <v>25</v>
      </c>
      <c r="Z26" s="727" t="s">
        <v>2152</v>
      </c>
      <c r="AA26" s="1233">
        <v>3817</v>
      </c>
      <c r="AB26" s="1233">
        <v>3729</v>
      </c>
      <c r="AC26" s="1233" t="s">
        <v>21</v>
      </c>
      <c r="AD26" s="1233">
        <v>2235</v>
      </c>
      <c r="AE26" s="1233">
        <v>1494</v>
      </c>
      <c r="AF26" s="1233">
        <v>1386</v>
      </c>
      <c r="AG26" s="1233">
        <v>108</v>
      </c>
      <c r="AH26" s="1233">
        <v>59</v>
      </c>
      <c r="AI26" s="1233">
        <v>890</v>
      </c>
      <c r="AJ26" s="1233">
        <v>1176</v>
      </c>
      <c r="AK26" s="1233">
        <v>1171</v>
      </c>
      <c r="AL26" s="1233" t="s">
        <v>21</v>
      </c>
      <c r="AM26" s="1233" t="s">
        <v>21</v>
      </c>
      <c r="AN26" s="1233">
        <v>1171</v>
      </c>
      <c r="AO26" s="1233">
        <v>1171</v>
      </c>
      <c r="AP26" s="1233" t="s">
        <v>21</v>
      </c>
      <c r="AQ26" s="1233" t="s">
        <v>21</v>
      </c>
      <c r="AR26" s="1233">
        <v>172</v>
      </c>
      <c r="AS26" s="403" t="s">
        <v>27</v>
      </c>
      <c r="AT26" s="405" t="s">
        <v>25</v>
      </c>
      <c r="AU26" s="65" t="s">
        <v>25</v>
      </c>
      <c r="AV26" s="66" t="s">
        <v>25</v>
      </c>
      <c r="AW26" s="727" t="s">
        <v>2152</v>
      </c>
      <c r="AX26" s="1233">
        <v>19134</v>
      </c>
      <c r="AY26" s="1233">
        <v>19140</v>
      </c>
      <c r="AZ26" s="1233">
        <v>75</v>
      </c>
      <c r="BA26" s="1233">
        <v>1090</v>
      </c>
      <c r="BB26" s="1233">
        <v>17975</v>
      </c>
      <c r="BC26" s="1233">
        <v>17975</v>
      </c>
      <c r="BD26" s="1233" t="s">
        <v>21</v>
      </c>
      <c r="BE26" s="1233" t="s">
        <v>21</v>
      </c>
      <c r="BF26" s="1233">
        <v>22</v>
      </c>
      <c r="BG26" s="1233" t="s">
        <v>21</v>
      </c>
      <c r="BH26" s="1233" t="s">
        <v>21</v>
      </c>
      <c r="BI26" s="1233" t="s">
        <v>21</v>
      </c>
      <c r="BJ26" s="1233" t="s">
        <v>21</v>
      </c>
      <c r="BK26" s="1233" t="s">
        <v>21</v>
      </c>
      <c r="BL26" s="1233" t="s">
        <v>21</v>
      </c>
      <c r="BM26" s="1233" t="s">
        <v>21</v>
      </c>
      <c r="BN26" s="1233" t="s">
        <v>21</v>
      </c>
      <c r="BO26" s="1233" t="s">
        <v>21</v>
      </c>
      <c r="BP26" s="403" t="s">
        <v>27</v>
      </c>
      <c r="BQ26" s="405" t="s">
        <v>25</v>
      </c>
    </row>
    <row r="27" spans="1:69" ht="15" customHeight="1">
      <c r="A27" s="65" t="s">
        <v>25</v>
      </c>
      <c r="B27" s="66" t="s">
        <v>25</v>
      </c>
      <c r="C27" s="727" t="s">
        <v>164</v>
      </c>
      <c r="D27" s="1233">
        <v>95155</v>
      </c>
      <c r="E27" s="1233">
        <v>95585</v>
      </c>
      <c r="F27" s="1233">
        <v>1340</v>
      </c>
      <c r="G27" s="1233">
        <v>5212</v>
      </c>
      <c r="H27" s="1233">
        <v>89034</v>
      </c>
      <c r="I27" s="1233">
        <v>87347</v>
      </c>
      <c r="J27" s="1233">
        <v>1687</v>
      </c>
      <c r="K27" s="1233">
        <v>175</v>
      </c>
      <c r="L27" s="1233">
        <v>3403</v>
      </c>
      <c r="M27" s="1233">
        <v>38</v>
      </c>
      <c r="N27" s="1233">
        <v>74</v>
      </c>
      <c r="O27" s="1233">
        <v>5</v>
      </c>
      <c r="P27" s="1233" t="s">
        <v>21</v>
      </c>
      <c r="Q27" s="1233">
        <v>69</v>
      </c>
      <c r="R27" s="1233">
        <v>59</v>
      </c>
      <c r="S27" s="1233">
        <v>10</v>
      </c>
      <c r="T27" s="1233">
        <v>20</v>
      </c>
      <c r="U27" s="1233">
        <v>70</v>
      </c>
      <c r="V27" s="403" t="s">
        <v>28</v>
      </c>
      <c r="W27" s="405" t="s">
        <v>25</v>
      </c>
      <c r="X27" s="65" t="s">
        <v>25</v>
      </c>
      <c r="Y27" s="66" t="s">
        <v>25</v>
      </c>
      <c r="Z27" s="727" t="s">
        <v>164</v>
      </c>
      <c r="AA27" s="1233">
        <v>1320</v>
      </c>
      <c r="AB27" s="1233">
        <v>1082</v>
      </c>
      <c r="AC27" s="1233" t="s">
        <v>21</v>
      </c>
      <c r="AD27" s="1233">
        <v>179</v>
      </c>
      <c r="AE27" s="1233">
        <v>903</v>
      </c>
      <c r="AF27" s="1233">
        <v>758</v>
      </c>
      <c r="AG27" s="1233">
        <v>145</v>
      </c>
      <c r="AH27" s="1233">
        <v>152</v>
      </c>
      <c r="AI27" s="1233">
        <v>976</v>
      </c>
      <c r="AJ27" s="1233">
        <v>1128</v>
      </c>
      <c r="AK27" s="1233">
        <v>1131</v>
      </c>
      <c r="AL27" s="1233" t="s">
        <v>21</v>
      </c>
      <c r="AM27" s="1233" t="s">
        <v>21</v>
      </c>
      <c r="AN27" s="1233">
        <v>1131</v>
      </c>
      <c r="AO27" s="1233">
        <v>1131</v>
      </c>
      <c r="AP27" s="1233" t="s">
        <v>21</v>
      </c>
      <c r="AQ27" s="1233" t="s">
        <v>21</v>
      </c>
      <c r="AR27" s="1233">
        <v>170</v>
      </c>
      <c r="AS27" s="403" t="s">
        <v>28</v>
      </c>
      <c r="AT27" s="405" t="s">
        <v>25</v>
      </c>
      <c r="AU27" s="65" t="s">
        <v>25</v>
      </c>
      <c r="AV27" s="66" t="s">
        <v>25</v>
      </c>
      <c r="AW27" s="727" t="s">
        <v>164</v>
      </c>
      <c r="AX27" s="1233">
        <v>19216</v>
      </c>
      <c r="AY27" s="1233">
        <v>19215</v>
      </c>
      <c r="AZ27" s="1233">
        <v>77</v>
      </c>
      <c r="BA27" s="1233">
        <v>1063</v>
      </c>
      <c r="BB27" s="1233">
        <v>18075</v>
      </c>
      <c r="BC27" s="1233">
        <v>18075</v>
      </c>
      <c r="BD27" s="1233" t="s">
        <v>21</v>
      </c>
      <c r="BE27" s="1233" t="s">
        <v>21</v>
      </c>
      <c r="BF27" s="1233">
        <v>23</v>
      </c>
      <c r="BG27" s="1233" t="s">
        <v>21</v>
      </c>
      <c r="BH27" s="1233" t="s">
        <v>21</v>
      </c>
      <c r="BI27" s="1233" t="s">
        <v>21</v>
      </c>
      <c r="BJ27" s="1233" t="s">
        <v>21</v>
      </c>
      <c r="BK27" s="1233" t="s">
        <v>21</v>
      </c>
      <c r="BL27" s="1233" t="s">
        <v>21</v>
      </c>
      <c r="BM27" s="1233" t="s">
        <v>21</v>
      </c>
      <c r="BN27" s="1233" t="s">
        <v>21</v>
      </c>
      <c r="BO27" s="1233" t="s">
        <v>21</v>
      </c>
      <c r="BP27" s="403" t="s">
        <v>28</v>
      </c>
      <c r="BQ27" s="405" t="s">
        <v>25</v>
      </c>
    </row>
    <row r="28" spans="1:69" ht="7.5" customHeight="1">
      <c r="A28" s="68"/>
      <c r="B28" s="69"/>
      <c r="C28" s="94"/>
      <c r="D28" s="1233"/>
      <c r="E28" s="1233"/>
      <c r="F28" s="1233"/>
      <c r="G28" s="1233"/>
      <c r="H28" s="1233"/>
      <c r="I28" s="1233"/>
      <c r="J28" s="1233"/>
      <c r="K28" s="1233"/>
      <c r="L28" s="1233"/>
      <c r="M28" s="1233"/>
      <c r="N28" s="1233"/>
      <c r="O28" s="1233"/>
      <c r="P28" s="1233"/>
      <c r="Q28" s="1233"/>
      <c r="R28" s="1233"/>
      <c r="S28" s="1233"/>
      <c r="T28" s="1233"/>
      <c r="U28" s="1233"/>
      <c r="V28" s="406"/>
      <c r="W28" s="405"/>
      <c r="X28" s="68"/>
      <c r="Y28" s="69"/>
      <c r="Z28" s="94"/>
      <c r="AA28" s="1233"/>
      <c r="AB28" s="1233"/>
      <c r="AC28" s="1233"/>
      <c r="AD28" s="1233"/>
      <c r="AE28" s="1233"/>
      <c r="AF28" s="1233"/>
      <c r="AG28" s="1233"/>
      <c r="AH28" s="1233"/>
      <c r="AI28" s="1233"/>
      <c r="AJ28" s="1233"/>
      <c r="AK28" s="1233"/>
      <c r="AL28" s="1233"/>
      <c r="AM28" s="1233"/>
      <c r="AN28" s="1233"/>
      <c r="AO28" s="1233"/>
      <c r="AP28" s="1233"/>
      <c r="AQ28" s="1233"/>
      <c r="AR28" s="1233"/>
      <c r="AS28" s="406"/>
      <c r="AT28" s="405"/>
      <c r="AU28" s="68"/>
      <c r="AV28" s="69"/>
      <c r="AW28" s="94"/>
      <c r="AX28" s="1233"/>
      <c r="AY28" s="1233"/>
      <c r="AZ28" s="1233"/>
      <c r="BA28" s="1233"/>
      <c r="BB28" s="1233"/>
      <c r="BC28" s="1233"/>
      <c r="BD28" s="1233"/>
      <c r="BE28" s="1233"/>
      <c r="BF28" s="1233"/>
      <c r="BG28" s="1233"/>
      <c r="BH28" s="1233"/>
      <c r="BI28" s="1233"/>
      <c r="BJ28" s="1233"/>
      <c r="BK28" s="1233"/>
      <c r="BL28" s="1233"/>
      <c r="BM28" s="1233"/>
      <c r="BN28" s="1233"/>
      <c r="BO28" s="1233"/>
      <c r="BP28" s="406"/>
      <c r="BQ28" s="405"/>
    </row>
    <row r="29" spans="1:69" ht="15" customHeight="1">
      <c r="A29" s="65" t="s">
        <v>2153</v>
      </c>
      <c r="B29" s="66" t="s">
        <v>23</v>
      </c>
      <c r="C29" s="1237" t="s">
        <v>2159</v>
      </c>
      <c r="D29" s="1233">
        <v>35714</v>
      </c>
      <c r="E29" s="1233">
        <v>35400</v>
      </c>
      <c r="F29" s="1233">
        <v>551</v>
      </c>
      <c r="G29" s="1233">
        <v>1151</v>
      </c>
      <c r="H29" s="1233">
        <v>33698</v>
      </c>
      <c r="I29" s="1233">
        <v>32777</v>
      </c>
      <c r="J29" s="1233">
        <v>921</v>
      </c>
      <c r="K29" s="1233">
        <v>91</v>
      </c>
      <c r="L29" s="1233">
        <v>4252</v>
      </c>
      <c r="M29" s="1233">
        <v>15</v>
      </c>
      <c r="N29" s="1233">
        <v>16</v>
      </c>
      <c r="O29" s="1233">
        <v>2</v>
      </c>
      <c r="P29" s="1233" t="s">
        <v>21</v>
      </c>
      <c r="Q29" s="1233">
        <v>14</v>
      </c>
      <c r="R29" s="1233">
        <v>5</v>
      </c>
      <c r="S29" s="1233">
        <v>9</v>
      </c>
      <c r="T29" s="1233" t="s">
        <v>21</v>
      </c>
      <c r="U29" s="1233">
        <v>89</v>
      </c>
      <c r="V29" s="403" t="s">
        <v>29</v>
      </c>
      <c r="W29" s="404" t="s">
        <v>2155</v>
      </c>
      <c r="X29" s="65" t="s">
        <v>2153</v>
      </c>
      <c r="Y29" s="66" t="s">
        <v>23</v>
      </c>
      <c r="Z29" s="1237" t="s">
        <v>2159</v>
      </c>
      <c r="AA29" s="1233">
        <v>340</v>
      </c>
      <c r="AB29" s="1233">
        <v>309</v>
      </c>
      <c r="AC29" s="1233" t="s">
        <v>21</v>
      </c>
      <c r="AD29" s="1233">
        <v>1</v>
      </c>
      <c r="AE29" s="1233">
        <v>308</v>
      </c>
      <c r="AF29" s="1233">
        <v>236</v>
      </c>
      <c r="AG29" s="1233">
        <v>72</v>
      </c>
      <c r="AH29" s="1233">
        <v>90</v>
      </c>
      <c r="AI29" s="1233">
        <v>853</v>
      </c>
      <c r="AJ29" s="1233">
        <v>336</v>
      </c>
      <c r="AK29" s="1233">
        <v>351</v>
      </c>
      <c r="AL29" s="1233" t="s">
        <v>21</v>
      </c>
      <c r="AM29" s="1233" t="s">
        <v>21</v>
      </c>
      <c r="AN29" s="1233">
        <v>351</v>
      </c>
      <c r="AO29" s="1233">
        <v>351</v>
      </c>
      <c r="AP29" s="1233" t="s">
        <v>21</v>
      </c>
      <c r="AQ29" s="1233" t="s">
        <v>21</v>
      </c>
      <c r="AR29" s="1233">
        <v>114</v>
      </c>
      <c r="AS29" s="403" t="s">
        <v>29</v>
      </c>
      <c r="AT29" s="404" t="s">
        <v>2155</v>
      </c>
      <c r="AU29" s="65" t="s">
        <v>2153</v>
      </c>
      <c r="AV29" s="66" t="s">
        <v>23</v>
      </c>
      <c r="AW29" s="1237" t="s">
        <v>2159</v>
      </c>
      <c r="AX29" s="1233">
        <v>6385</v>
      </c>
      <c r="AY29" s="1233">
        <v>6388</v>
      </c>
      <c r="AZ29" s="1233">
        <v>23</v>
      </c>
      <c r="BA29" s="1233">
        <v>358</v>
      </c>
      <c r="BB29" s="1233">
        <v>6007</v>
      </c>
      <c r="BC29" s="1233">
        <v>6007</v>
      </c>
      <c r="BD29" s="1233" t="s">
        <v>21</v>
      </c>
      <c r="BE29" s="1233" t="s">
        <v>21</v>
      </c>
      <c r="BF29" s="1233">
        <v>19</v>
      </c>
      <c r="BG29" s="1233" t="s">
        <v>21</v>
      </c>
      <c r="BH29" s="1233" t="s">
        <v>21</v>
      </c>
      <c r="BI29" s="1233" t="s">
        <v>21</v>
      </c>
      <c r="BJ29" s="1233" t="s">
        <v>21</v>
      </c>
      <c r="BK29" s="1233" t="s">
        <v>21</v>
      </c>
      <c r="BL29" s="1233" t="s">
        <v>21</v>
      </c>
      <c r="BM29" s="1233" t="s">
        <v>21</v>
      </c>
      <c r="BN29" s="1233" t="s">
        <v>21</v>
      </c>
      <c r="BO29" s="1233" t="s">
        <v>21</v>
      </c>
      <c r="BP29" s="403" t="s">
        <v>29</v>
      </c>
      <c r="BQ29" s="404" t="s">
        <v>2155</v>
      </c>
    </row>
    <row r="30" spans="1:69" ht="15" customHeight="1">
      <c r="A30" s="63" t="s">
        <v>25</v>
      </c>
      <c r="B30" s="64" t="s">
        <v>25</v>
      </c>
      <c r="C30" s="1238" t="s">
        <v>165</v>
      </c>
      <c r="D30" s="1233">
        <v>32953</v>
      </c>
      <c r="E30" s="1233">
        <v>33425</v>
      </c>
      <c r="F30" s="1233">
        <v>522</v>
      </c>
      <c r="G30" s="1233">
        <v>1156</v>
      </c>
      <c r="H30" s="1233">
        <v>31746</v>
      </c>
      <c r="I30" s="1233">
        <v>30752</v>
      </c>
      <c r="J30" s="1233">
        <v>995</v>
      </c>
      <c r="K30" s="1233">
        <v>82</v>
      </c>
      <c r="L30" s="1233">
        <v>3698</v>
      </c>
      <c r="M30" s="1233">
        <v>18</v>
      </c>
      <c r="N30" s="1233">
        <v>20</v>
      </c>
      <c r="O30" s="1233">
        <v>5</v>
      </c>
      <c r="P30" s="1233" t="s">
        <v>21</v>
      </c>
      <c r="Q30" s="1233">
        <v>15</v>
      </c>
      <c r="R30" s="1233">
        <v>7</v>
      </c>
      <c r="S30" s="1233">
        <v>8</v>
      </c>
      <c r="T30" s="1233" t="s">
        <v>21</v>
      </c>
      <c r="U30" s="1233">
        <v>87</v>
      </c>
      <c r="V30" s="406" t="s">
        <v>30</v>
      </c>
      <c r="W30" s="405" t="s">
        <v>25</v>
      </c>
      <c r="X30" s="63" t="s">
        <v>25</v>
      </c>
      <c r="Y30" s="64" t="s">
        <v>25</v>
      </c>
      <c r="Z30" s="1238" t="s">
        <v>165</v>
      </c>
      <c r="AA30" s="1233">
        <v>345</v>
      </c>
      <c r="AB30" s="1233">
        <v>261</v>
      </c>
      <c r="AC30" s="1233" t="s">
        <v>21</v>
      </c>
      <c r="AD30" s="1233">
        <v>1</v>
      </c>
      <c r="AE30" s="1233">
        <v>260</v>
      </c>
      <c r="AF30" s="1233">
        <v>195</v>
      </c>
      <c r="AG30" s="1233">
        <v>65</v>
      </c>
      <c r="AH30" s="1233">
        <v>81</v>
      </c>
      <c r="AI30" s="1233">
        <v>856</v>
      </c>
      <c r="AJ30" s="1233">
        <v>360</v>
      </c>
      <c r="AK30" s="1233">
        <v>362</v>
      </c>
      <c r="AL30" s="1233" t="s">
        <v>21</v>
      </c>
      <c r="AM30" s="1233" t="s">
        <v>21</v>
      </c>
      <c r="AN30" s="1233">
        <v>362</v>
      </c>
      <c r="AO30" s="1233">
        <v>362</v>
      </c>
      <c r="AP30" s="1233" t="s">
        <v>21</v>
      </c>
      <c r="AQ30" s="1233" t="s">
        <v>21</v>
      </c>
      <c r="AR30" s="1233">
        <v>112</v>
      </c>
      <c r="AS30" s="406" t="s">
        <v>30</v>
      </c>
      <c r="AT30" s="405" t="s">
        <v>25</v>
      </c>
      <c r="AU30" s="63" t="s">
        <v>25</v>
      </c>
      <c r="AV30" s="64" t="s">
        <v>25</v>
      </c>
      <c r="AW30" s="1238" t="s">
        <v>165</v>
      </c>
      <c r="AX30" s="1233">
        <v>5821</v>
      </c>
      <c r="AY30" s="1233">
        <v>5818</v>
      </c>
      <c r="AZ30" s="1233">
        <v>23</v>
      </c>
      <c r="BA30" s="1233">
        <v>338</v>
      </c>
      <c r="BB30" s="1233">
        <v>5457</v>
      </c>
      <c r="BC30" s="1233">
        <v>5457</v>
      </c>
      <c r="BD30" s="1233" t="s">
        <v>21</v>
      </c>
      <c r="BE30" s="1233" t="s">
        <v>21</v>
      </c>
      <c r="BF30" s="1233">
        <v>22</v>
      </c>
      <c r="BG30" s="1233" t="s">
        <v>21</v>
      </c>
      <c r="BH30" s="1233" t="s">
        <v>21</v>
      </c>
      <c r="BI30" s="1233" t="s">
        <v>21</v>
      </c>
      <c r="BJ30" s="1233" t="s">
        <v>21</v>
      </c>
      <c r="BK30" s="1233" t="s">
        <v>21</v>
      </c>
      <c r="BL30" s="1233" t="s">
        <v>21</v>
      </c>
      <c r="BM30" s="1233" t="s">
        <v>21</v>
      </c>
      <c r="BN30" s="1233" t="s">
        <v>21</v>
      </c>
      <c r="BO30" s="1233" t="s">
        <v>21</v>
      </c>
      <c r="BP30" s="406" t="s">
        <v>30</v>
      </c>
      <c r="BQ30" s="405" t="s">
        <v>25</v>
      </c>
    </row>
    <row r="31" spans="1:69" ht="15" customHeight="1">
      <c r="A31" s="63" t="s">
        <v>25</v>
      </c>
      <c r="B31" s="64" t="s">
        <v>25</v>
      </c>
      <c r="C31" s="1238" t="s">
        <v>166</v>
      </c>
      <c r="D31" s="1233">
        <v>36301</v>
      </c>
      <c r="E31" s="1233">
        <v>35721</v>
      </c>
      <c r="F31" s="1233">
        <v>553</v>
      </c>
      <c r="G31" s="1233">
        <v>1246</v>
      </c>
      <c r="H31" s="1233">
        <v>33921</v>
      </c>
      <c r="I31" s="1233">
        <v>32886</v>
      </c>
      <c r="J31" s="1233">
        <v>1035</v>
      </c>
      <c r="K31" s="1233">
        <v>73</v>
      </c>
      <c r="L31" s="1233">
        <v>4208</v>
      </c>
      <c r="M31" s="1233">
        <v>53</v>
      </c>
      <c r="N31" s="1233">
        <v>56</v>
      </c>
      <c r="O31" s="1233">
        <v>3</v>
      </c>
      <c r="P31" s="1233" t="s">
        <v>21</v>
      </c>
      <c r="Q31" s="1233">
        <v>53</v>
      </c>
      <c r="R31" s="1233">
        <v>46</v>
      </c>
      <c r="S31" s="1233">
        <v>7</v>
      </c>
      <c r="T31" s="1233" t="s">
        <v>21</v>
      </c>
      <c r="U31" s="1233">
        <v>84</v>
      </c>
      <c r="V31" s="406" t="s">
        <v>31</v>
      </c>
      <c r="W31" s="405" t="s">
        <v>25</v>
      </c>
      <c r="X31" s="63" t="s">
        <v>25</v>
      </c>
      <c r="Y31" s="64" t="s">
        <v>25</v>
      </c>
      <c r="Z31" s="1238" t="s">
        <v>166</v>
      </c>
      <c r="AA31" s="1233">
        <v>402</v>
      </c>
      <c r="AB31" s="1233">
        <v>334</v>
      </c>
      <c r="AC31" s="1233" t="s">
        <v>21</v>
      </c>
      <c r="AD31" s="1233">
        <v>26</v>
      </c>
      <c r="AE31" s="1233">
        <v>308</v>
      </c>
      <c r="AF31" s="1233">
        <v>250</v>
      </c>
      <c r="AG31" s="1233">
        <v>58</v>
      </c>
      <c r="AH31" s="1233">
        <v>72</v>
      </c>
      <c r="AI31" s="1233">
        <v>852</v>
      </c>
      <c r="AJ31" s="1233">
        <v>384</v>
      </c>
      <c r="AK31" s="1233">
        <v>372</v>
      </c>
      <c r="AL31" s="1233" t="s">
        <v>21</v>
      </c>
      <c r="AM31" s="1233" t="s">
        <v>21</v>
      </c>
      <c r="AN31" s="1233">
        <v>372</v>
      </c>
      <c r="AO31" s="1233">
        <v>372</v>
      </c>
      <c r="AP31" s="1233" t="s">
        <v>21</v>
      </c>
      <c r="AQ31" s="1233" t="s">
        <v>21</v>
      </c>
      <c r="AR31" s="1233">
        <v>125</v>
      </c>
      <c r="AS31" s="406" t="s">
        <v>31</v>
      </c>
      <c r="AT31" s="405" t="s">
        <v>25</v>
      </c>
      <c r="AU31" s="63" t="s">
        <v>25</v>
      </c>
      <c r="AV31" s="64" t="s">
        <v>25</v>
      </c>
      <c r="AW31" s="1238" t="s">
        <v>166</v>
      </c>
      <c r="AX31" s="1233">
        <v>6153</v>
      </c>
      <c r="AY31" s="1233">
        <v>6152</v>
      </c>
      <c r="AZ31" s="1233">
        <v>25</v>
      </c>
      <c r="BA31" s="1233">
        <v>357</v>
      </c>
      <c r="BB31" s="1233">
        <v>5770</v>
      </c>
      <c r="BC31" s="1233">
        <v>5770</v>
      </c>
      <c r="BD31" s="1233" t="s">
        <v>21</v>
      </c>
      <c r="BE31" s="1233" t="s">
        <v>21</v>
      </c>
      <c r="BF31" s="1233">
        <v>23</v>
      </c>
      <c r="BG31" s="1233" t="s">
        <v>21</v>
      </c>
      <c r="BH31" s="1233" t="s">
        <v>21</v>
      </c>
      <c r="BI31" s="1233" t="s">
        <v>21</v>
      </c>
      <c r="BJ31" s="1233" t="s">
        <v>21</v>
      </c>
      <c r="BK31" s="1233" t="s">
        <v>21</v>
      </c>
      <c r="BL31" s="1233" t="s">
        <v>21</v>
      </c>
      <c r="BM31" s="1233" t="s">
        <v>21</v>
      </c>
      <c r="BN31" s="1233" t="s">
        <v>21</v>
      </c>
      <c r="BO31" s="1233" t="s">
        <v>21</v>
      </c>
      <c r="BP31" s="406" t="s">
        <v>31</v>
      </c>
      <c r="BQ31" s="405" t="s">
        <v>25</v>
      </c>
    </row>
    <row r="32" spans="1:69" ht="15" customHeight="1">
      <c r="A32" s="63" t="s">
        <v>25</v>
      </c>
      <c r="B32" s="64" t="s">
        <v>25</v>
      </c>
      <c r="C32" s="1238" t="s">
        <v>167</v>
      </c>
      <c r="D32" s="1233">
        <v>34691</v>
      </c>
      <c r="E32" s="1233">
        <v>34931</v>
      </c>
      <c r="F32" s="1233">
        <v>845</v>
      </c>
      <c r="G32" s="1233">
        <v>837</v>
      </c>
      <c r="H32" s="1233">
        <v>33249</v>
      </c>
      <c r="I32" s="1233">
        <v>32647</v>
      </c>
      <c r="J32" s="1233">
        <v>602</v>
      </c>
      <c r="K32" s="1233">
        <v>60</v>
      </c>
      <c r="L32" s="1233">
        <v>3907</v>
      </c>
      <c r="M32" s="1233">
        <v>8</v>
      </c>
      <c r="N32" s="1233">
        <v>7</v>
      </c>
      <c r="O32" s="1233">
        <v>3</v>
      </c>
      <c r="P32" s="1233" t="s">
        <v>21</v>
      </c>
      <c r="Q32" s="1233">
        <v>4</v>
      </c>
      <c r="R32" s="1233">
        <v>3</v>
      </c>
      <c r="S32" s="1233">
        <v>1</v>
      </c>
      <c r="T32" s="1233">
        <v>1</v>
      </c>
      <c r="U32" s="1233">
        <v>83</v>
      </c>
      <c r="V32" s="406" t="s">
        <v>32</v>
      </c>
      <c r="W32" s="405" t="s">
        <v>25</v>
      </c>
      <c r="X32" s="63" t="s">
        <v>25</v>
      </c>
      <c r="Y32" s="64" t="s">
        <v>25</v>
      </c>
      <c r="Z32" s="1238" t="s">
        <v>167</v>
      </c>
      <c r="AA32" s="1233">
        <v>603</v>
      </c>
      <c r="AB32" s="1233">
        <v>531</v>
      </c>
      <c r="AC32" s="1233" t="s">
        <v>21</v>
      </c>
      <c r="AD32" s="1233">
        <v>26</v>
      </c>
      <c r="AE32" s="1233">
        <v>505</v>
      </c>
      <c r="AF32" s="1233">
        <v>455</v>
      </c>
      <c r="AG32" s="1233">
        <v>50</v>
      </c>
      <c r="AH32" s="1233">
        <v>57</v>
      </c>
      <c r="AI32" s="1233">
        <v>867</v>
      </c>
      <c r="AJ32" s="1233">
        <v>372</v>
      </c>
      <c r="AK32" s="1233">
        <v>358</v>
      </c>
      <c r="AL32" s="1233" t="s">
        <v>21</v>
      </c>
      <c r="AM32" s="1233" t="s">
        <v>21</v>
      </c>
      <c r="AN32" s="1233">
        <v>358</v>
      </c>
      <c r="AO32" s="1233">
        <v>358</v>
      </c>
      <c r="AP32" s="1233" t="s">
        <v>21</v>
      </c>
      <c r="AQ32" s="1233" t="s">
        <v>21</v>
      </c>
      <c r="AR32" s="1233">
        <v>139</v>
      </c>
      <c r="AS32" s="406" t="s">
        <v>32</v>
      </c>
      <c r="AT32" s="405" t="s">
        <v>25</v>
      </c>
      <c r="AU32" s="63" t="s">
        <v>25</v>
      </c>
      <c r="AV32" s="64" t="s">
        <v>25</v>
      </c>
      <c r="AW32" s="1238" t="s">
        <v>167</v>
      </c>
      <c r="AX32" s="1233">
        <v>6510</v>
      </c>
      <c r="AY32" s="1233">
        <v>6515</v>
      </c>
      <c r="AZ32" s="1233">
        <v>23</v>
      </c>
      <c r="BA32" s="1233">
        <v>380</v>
      </c>
      <c r="BB32" s="1233">
        <v>6112</v>
      </c>
      <c r="BC32" s="1233">
        <v>6112</v>
      </c>
      <c r="BD32" s="1233" t="s">
        <v>21</v>
      </c>
      <c r="BE32" s="1233" t="s">
        <v>21</v>
      </c>
      <c r="BF32" s="1233">
        <v>17</v>
      </c>
      <c r="BG32" s="1233" t="s">
        <v>21</v>
      </c>
      <c r="BH32" s="1233" t="s">
        <v>21</v>
      </c>
      <c r="BI32" s="1233" t="s">
        <v>21</v>
      </c>
      <c r="BJ32" s="1233" t="s">
        <v>21</v>
      </c>
      <c r="BK32" s="1233" t="s">
        <v>21</v>
      </c>
      <c r="BL32" s="1233" t="s">
        <v>21</v>
      </c>
      <c r="BM32" s="1233" t="s">
        <v>21</v>
      </c>
      <c r="BN32" s="1233" t="s">
        <v>21</v>
      </c>
      <c r="BO32" s="1233" t="s">
        <v>21</v>
      </c>
      <c r="BP32" s="406" t="s">
        <v>32</v>
      </c>
      <c r="BQ32" s="405" t="s">
        <v>25</v>
      </c>
    </row>
    <row r="33" spans="1:69" ht="15" customHeight="1">
      <c r="A33" s="63" t="s">
        <v>25</v>
      </c>
      <c r="B33" s="64" t="s">
        <v>25</v>
      </c>
      <c r="C33" s="1238" t="s">
        <v>2154</v>
      </c>
      <c r="D33" s="1233">
        <v>33758</v>
      </c>
      <c r="E33" s="1233">
        <v>34359</v>
      </c>
      <c r="F33" s="1233">
        <v>582</v>
      </c>
      <c r="G33" s="1233">
        <v>1313</v>
      </c>
      <c r="H33" s="1233">
        <v>32465</v>
      </c>
      <c r="I33" s="1233">
        <v>31895</v>
      </c>
      <c r="J33" s="1233">
        <v>570</v>
      </c>
      <c r="K33" s="1233">
        <v>34</v>
      </c>
      <c r="L33" s="1233">
        <v>3272</v>
      </c>
      <c r="M33" s="1233">
        <v>7</v>
      </c>
      <c r="N33" s="1233">
        <v>6</v>
      </c>
      <c r="O33" s="1233">
        <v>4</v>
      </c>
      <c r="P33" s="1233" t="s">
        <v>21</v>
      </c>
      <c r="Q33" s="1233">
        <v>2</v>
      </c>
      <c r="R33" s="1233">
        <v>2</v>
      </c>
      <c r="S33" s="1233" t="s">
        <v>21</v>
      </c>
      <c r="T33" s="1233">
        <v>1</v>
      </c>
      <c r="U33" s="1233">
        <v>83</v>
      </c>
      <c r="V33" s="406" t="s">
        <v>33</v>
      </c>
      <c r="W33" s="405" t="s">
        <v>25</v>
      </c>
      <c r="X33" s="63" t="s">
        <v>25</v>
      </c>
      <c r="Y33" s="64" t="s">
        <v>25</v>
      </c>
      <c r="Z33" s="1238" t="s">
        <v>2154</v>
      </c>
      <c r="AA33" s="1233">
        <v>1416</v>
      </c>
      <c r="AB33" s="1233">
        <v>1406</v>
      </c>
      <c r="AC33" s="1233" t="s">
        <v>21</v>
      </c>
      <c r="AD33" s="1233">
        <v>379</v>
      </c>
      <c r="AE33" s="1233">
        <v>1027</v>
      </c>
      <c r="AF33" s="1233">
        <v>994</v>
      </c>
      <c r="AG33" s="1233">
        <v>33</v>
      </c>
      <c r="AH33" s="1233">
        <v>32</v>
      </c>
      <c r="AI33" s="1233">
        <v>844</v>
      </c>
      <c r="AJ33" s="1233">
        <v>372</v>
      </c>
      <c r="AK33" s="1233">
        <v>342</v>
      </c>
      <c r="AL33" s="1233" t="s">
        <v>21</v>
      </c>
      <c r="AM33" s="1233" t="s">
        <v>21</v>
      </c>
      <c r="AN33" s="1233">
        <v>342</v>
      </c>
      <c r="AO33" s="1233">
        <v>342</v>
      </c>
      <c r="AP33" s="1233" t="s">
        <v>21</v>
      </c>
      <c r="AQ33" s="1233" t="s">
        <v>21</v>
      </c>
      <c r="AR33" s="1233">
        <v>169</v>
      </c>
      <c r="AS33" s="406" t="s">
        <v>33</v>
      </c>
      <c r="AT33" s="405" t="s">
        <v>25</v>
      </c>
      <c r="AU33" s="63" t="s">
        <v>25</v>
      </c>
      <c r="AV33" s="64" t="s">
        <v>25</v>
      </c>
      <c r="AW33" s="1238" t="s">
        <v>2154</v>
      </c>
      <c r="AX33" s="1233">
        <v>6235</v>
      </c>
      <c r="AY33" s="1233">
        <v>6237</v>
      </c>
      <c r="AZ33" s="1233">
        <v>23</v>
      </c>
      <c r="BA33" s="1233">
        <v>265</v>
      </c>
      <c r="BB33" s="1233">
        <v>5949</v>
      </c>
      <c r="BC33" s="1233">
        <v>5949</v>
      </c>
      <c r="BD33" s="1233" t="s">
        <v>21</v>
      </c>
      <c r="BE33" s="1233" t="s">
        <v>21</v>
      </c>
      <c r="BF33" s="1233">
        <v>15</v>
      </c>
      <c r="BG33" s="1233" t="s">
        <v>21</v>
      </c>
      <c r="BH33" s="1233" t="s">
        <v>21</v>
      </c>
      <c r="BI33" s="1233" t="s">
        <v>21</v>
      </c>
      <c r="BJ33" s="1233" t="s">
        <v>21</v>
      </c>
      <c r="BK33" s="1233" t="s">
        <v>21</v>
      </c>
      <c r="BL33" s="1233" t="s">
        <v>21</v>
      </c>
      <c r="BM33" s="1233" t="s">
        <v>21</v>
      </c>
      <c r="BN33" s="1233" t="s">
        <v>21</v>
      </c>
      <c r="BO33" s="1233" t="s">
        <v>21</v>
      </c>
      <c r="BP33" s="406" t="s">
        <v>33</v>
      </c>
      <c r="BQ33" s="405" t="s">
        <v>25</v>
      </c>
    </row>
    <row r="34" spans="1:69" ht="15" customHeight="1">
      <c r="A34" s="63" t="s">
        <v>25</v>
      </c>
      <c r="B34" s="64" t="s">
        <v>25</v>
      </c>
      <c r="C34" s="1238" t="s">
        <v>168</v>
      </c>
      <c r="D34" s="1233">
        <v>33936</v>
      </c>
      <c r="E34" s="1233">
        <v>32996</v>
      </c>
      <c r="F34" s="1233">
        <v>348</v>
      </c>
      <c r="G34" s="1233">
        <v>2203</v>
      </c>
      <c r="H34" s="1233">
        <v>30445</v>
      </c>
      <c r="I34" s="1233">
        <v>29951</v>
      </c>
      <c r="J34" s="1233">
        <v>495</v>
      </c>
      <c r="K34" s="1233">
        <v>24</v>
      </c>
      <c r="L34" s="1233">
        <v>4137</v>
      </c>
      <c r="M34" s="1233">
        <v>19</v>
      </c>
      <c r="N34" s="1233">
        <v>3</v>
      </c>
      <c r="O34" s="1233">
        <v>2</v>
      </c>
      <c r="P34" s="1233" t="s">
        <v>21</v>
      </c>
      <c r="Q34" s="1233">
        <v>1</v>
      </c>
      <c r="R34" s="1233">
        <v>1</v>
      </c>
      <c r="S34" s="1233" t="s">
        <v>21</v>
      </c>
      <c r="T34" s="1233" t="s">
        <v>21</v>
      </c>
      <c r="U34" s="1233">
        <v>99</v>
      </c>
      <c r="V34" s="406" t="s">
        <v>34</v>
      </c>
      <c r="W34" s="405" t="s">
        <v>25</v>
      </c>
      <c r="X34" s="63" t="s">
        <v>25</v>
      </c>
      <c r="Y34" s="64" t="s">
        <v>25</v>
      </c>
      <c r="Z34" s="1238" t="s">
        <v>168</v>
      </c>
      <c r="AA34" s="1233">
        <v>1295</v>
      </c>
      <c r="AB34" s="1233">
        <v>1255</v>
      </c>
      <c r="AC34" s="1233" t="s">
        <v>21</v>
      </c>
      <c r="AD34" s="1233">
        <v>512</v>
      </c>
      <c r="AE34" s="1233">
        <v>743</v>
      </c>
      <c r="AF34" s="1233">
        <v>720</v>
      </c>
      <c r="AG34" s="1233">
        <v>23</v>
      </c>
      <c r="AH34" s="1233">
        <v>23</v>
      </c>
      <c r="AI34" s="1233">
        <v>861</v>
      </c>
      <c r="AJ34" s="1233">
        <v>330</v>
      </c>
      <c r="AK34" s="1233">
        <v>333</v>
      </c>
      <c r="AL34" s="1233" t="s">
        <v>21</v>
      </c>
      <c r="AM34" s="1233" t="s">
        <v>21</v>
      </c>
      <c r="AN34" s="1233">
        <v>333</v>
      </c>
      <c r="AO34" s="1233">
        <v>333</v>
      </c>
      <c r="AP34" s="1233" t="s">
        <v>21</v>
      </c>
      <c r="AQ34" s="1233" t="s">
        <v>21</v>
      </c>
      <c r="AR34" s="1233">
        <v>166</v>
      </c>
      <c r="AS34" s="406" t="s">
        <v>34</v>
      </c>
      <c r="AT34" s="405" t="s">
        <v>25</v>
      </c>
      <c r="AU34" s="63" t="s">
        <v>25</v>
      </c>
      <c r="AV34" s="64" t="s">
        <v>25</v>
      </c>
      <c r="AW34" s="1238" t="s">
        <v>168</v>
      </c>
      <c r="AX34" s="1233">
        <v>6106</v>
      </c>
      <c r="AY34" s="1233">
        <v>6093</v>
      </c>
      <c r="AZ34" s="1233">
        <v>21</v>
      </c>
      <c r="BA34" s="1233">
        <v>392</v>
      </c>
      <c r="BB34" s="1233">
        <v>5680</v>
      </c>
      <c r="BC34" s="1233">
        <v>5680</v>
      </c>
      <c r="BD34" s="1233" t="s">
        <v>21</v>
      </c>
      <c r="BE34" s="1233" t="s">
        <v>21</v>
      </c>
      <c r="BF34" s="1233">
        <v>28</v>
      </c>
      <c r="BG34" s="1233" t="s">
        <v>21</v>
      </c>
      <c r="BH34" s="1233" t="s">
        <v>21</v>
      </c>
      <c r="BI34" s="1233" t="s">
        <v>21</v>
      </c>
      <c r="BJ34" s="1233" t="s">
        <v>21</v>
      </c>
      <c r="BK34" s="1233" t="s">
        <v>21</v>
      </c>
      <c r="BL34" s="1233" t="s">
        <v>21</v>
      </c>
      <c r="BM34" s="1233" t="s">
        <v>21</v>
      </c>
      <c r="BN34" s="1233" t="s">
        <v>21</v>
      </c>
      <c r="BO34" s="1233" t="s">
        <v>21</v>
      </c>
      <c r="BP34" s="406" t="s">
        <v>34</v>
      </c>
      <c r="BQ34" s="405" t="s">
        <v>25</v>
      </c>
    </row>
    <row r="35" spans="1:69" ht="15" customHeight="1">
      <c r="A35" s="63" t="s">
        <v>25</v>
      </c>
      <c r="B35" s="64" t="s">
        <v>25</v>
      </c>
      <c r="C35" s="1238" t="s">
        <v>169</v>
      </c>
      <c r="D35" s="1233">
        <v>34179</v>
      </c>
      <c r="E35" s="1233">
        <v>34628</v>
      </c>
      <c r="F35" s="1233">
        <v>320</v>
      </c>
      <c r="G35" s="1233">
        <v>2151</v>
      </c>
      <c r="H35" s="1233">
        <v>32157</v>
      </c>
      <c r="I35" s="1233">
        <v>31565</v>
      </c>
      <c r="J35" s="1233">
        <v>592</v>
      </c>
      <c r="K35" s="1233">
        <v>22</v>
      </c>
      <c r="L35" s="1233">
        <v>3673</v>
      </c>
      <c r="M35" s="1233">
        <v>29</v>
      </c>
      <c r="N35" s="1233">
        <v>2</v>
      </c>
      <c r="O35" s="1233">
        <v>1</v>
      </c>
      <c r="P35" s="1233" t="s">
        <v>21</v>
      </c>
      <c r="Q35" s="1233">
        <v>1</v>
      </c>
      <c r="R35" s="1233">
        <v>1</v>
      </c>
      <c r="S35" s="1233" t="s">
        <v>21</v>
      </c>
      <c r="T35" s="1233" t="s">
        <v>21</v>
      </c>
      <c r="U35" s="1233">
        <v>127</v>
      </c>
      <c r="V35" s="406" t="s">
        <v>35</v>
      </c>
      <c r="W35" s="405" t="s">
        <v>25</v>
      </c>
      <c r="X35" s="63" t="s">
        <v>25</v>
      </c>
      <c r="Y35" s="64" t="s">
        <v>25</v>
      </c>
      <c r="Z35" s="1238" t="s">
        <v>169</v>
      </c>
      <c r="AA35" s="1233">
        <v>1468</v>
      </c>
      <c r="AB35" s="1233">
        <v>1447</v>
      </c>
      <c r="AC35" s="1233" t="s">
        <v>21</v>
      </c>
      <c r="AD35" s="1233">
        <v>753</v>
      </c>
      <c r="AE35" s="1233">
        <v>694</v>
      </c>
      <c r="AF35" s="1233">
        <v>667</v>
      </c>
      <c r="AG35" s="1233">
        <v>27</v>
      </c>
      <c r="AH35" s="1233">
        <v>21</v>
      </c>
      <c r="AI35" s="1233">
        <v>861</v>
      </c>
      <c r="AJ35" s="1233">
        <v>396</v>
      </c>
      <c r="AK35" s="1233">
        <v>377</v>
      </c>
      <c r="AL35" s="1233" t="s">
        <v>21</v>
      </c>
      <c r="AM35" s="1233" t="s">
        <v>21</v>
      </c>
      <c r="AN35" s="1233">
        <v>377</v>
      </c>
      <c r="AO35" s="1233">
        <v>377</v>
      </c>
      <c r="AP35" s="1233" t="s">
        <v>21</v>
      </c>
      <c r="AQ35" s="1233" t="s">
        <v>21</v>
      </c>
      <c r="AR35" s="1233">
        <v>185</v>
      </c>
      <c r="AS35" s="406" t="s">
        <v>35</v>
      </c>
      <c r="AT35" s="405" t="s">
        <v>25</v>
      </c>
      <c r="AU35" s="63" t="s">
        <v>25</v>
      </c>
      <c r="AV35" s="64" t="s">
        <v>25</v>
      </c>
      <c r="AW35" s="1238" t="s">
        <v>169</v>
      </c>
      <c r="AX35" s="1233">
        <v>6505</v>
      </c>
      <c r="AY35" s="1233">
        <v>6508</v>
      </c>
      <c r="AZ35" s="1233">
        <v>27</v>
      </c>
      <c r="BA35" s="1233">
        <v>365</v>
      </c>
      <c r="BB35" s="1233">
        <v>6116</v>
      </c>
      <c r="BC35" s="1233">
        <v>6116</v>
      </c>
      <c r="BD35" s="1233" t="s">
        <v>21</v>
      </c>
      <c r="BE35" s="1233" t="s">
        <v>21</v>
      </c>
      <c r="BF35" s="1233">
        <v>24</v>
      </c>
      <c r="BG35" s="1233" t="s">
        <v>21</v>
      </c>
      <c r="BH35" s="1233" t="s">
        <v>21</v>
      </c>
      <c r="BI35" s="1233" t="s">
        <v>21</v>
      </c>
      <c r="BJ35" s="1233" t="s">
        <v>21</v>
      </c>
      <c r="BK35" s="1233" t="s">
        <v>21</v>
      </c>
      <c r="BL35" s="1233" t="s">
        <v>21</v>
      </c>
      <c r="BM35" s="1233" t="s">
        <v>21</v>
      </c>
      <c r="BN35" s="1233" t="s">
        <v>21</v>
      </c>
      <c r="BO35" s="1233" t="s">
        <v>21</v>
      </c>
      <c r="BP35" s="406" t="s">
        <v>35</v>
      </c>
      <c r="BQ35" s="405" t="s">
        <v>25</v>
      </c>
    </row>
    <row r="36" spans="1:69" ht="15" customHeight="1">
      <c r="A36" s="63" t="s">
        <v>25</v>
      </c>
      <c r="B36" s="64" t="s">
        <v>25</v>
      </c>
      <c r="C36" s="1238" t="s">
        <v>170</v>
      </c>
      <c r="D36" s="1233">
        <v>33560</v>
      </c>
      <c r="E36" s="1233">
        <v>32662</v>
      </c>
      <c r="F36" s="1233">
        <v>280</v>
      </c>
      <c r="G36" s="1233">
        <v>2460</v>
      </c>
      <c r="H36" s="1233">
        <v>29922</v>
      </c>
      <c r="I36" s="1233">
        <v>29274</v>
      </c>
      <c r="J36" s="1233">
        <v>648</v>
      </c>
      <c r="K36" s="1233">
        <v>19</v>
      </c>
      <c r="L36" s="1233">
        <v>4558</v>
      </c>
      <c r="M36" s="1233">
        <v>1</v>
      </c>
      <c r="N36" s="1233">
        <v>3</v>
      </c>
      <c r="O36" s="1233">
        <v>1</v>
      </c>
      <c r="P36" s="1233" t="s">
        <v>21</v>
      </c>
      <c r="Q36" s="1233">
        <v>2</v>
      </c>
      <c r="R36" s="1233">
        <v>2</v>
      </c>
      <c r="S36" s="1233" t="s">
        <v>21</v>
      </c>
      <c r="T36" s="1233" t="s">
        <v>21</v>
      </c>
      <c r="U36" s="1233">
        <v>126</v>
      </c>
      <c r="V36" s="406" t="s">
        <v>36</v>
      </c>
      <c r="W36" s="405" t="s">
        <v>25</v>
      </c>
      <c r="X36" s="63" t="s">
        <v>25</v>
      </c>
      <c r="Y36" s="64" t="s">
        <v>25</v>
      </c>
      <c r="Z36" s="1238" t="s">
        <v>170</v>
      </c>
      <c r="AA36" s="1233">
        <v>1364</v>
      </c>
      <c r="AB36" s="1233">
        <v>1337</v>
      </c>
      <c r="AC36" s="1233" t="s">
        <v>21</v>
      </c>
      <c r="AD36" s="1233">
        <v>773</v>
      </c>
      <c r="AE36" s="1233">
        <v>564</v>
      </c>
      <c r="AF36" s="1233">
        <v>514</v>
      </c>
      <c r="AG36" s="1233">
        <v>50</v>
      </c>
      <c r="AH36" s="1233">
        <v>17</v>
      </c>
      <c r="AI36" s="1233">
        <v>871</v>
      </c>
      <c r="AJ36" s="1233">
        <v>396</v>
      </c>
      <c r="AK36" s="1233">
        <v>373</v>
      </c>
      <c r="AL36" s="1233" t="s">
        <v>21</v>
      </c>
      <c r="AM36" s="1233" t="s">
        <v>21</v>
      </c>
      <c r="AN36" s="1233">
        <v>373</v>
      </c>
      <c r="AO36" s="1233">
        <v>373</v>
      </c>
      <c r="AP36" s="1233" t="s">
        <v>21</v>
      </c>
      <c r="AQ36" s="1233" t="s">
        <v>21</v>
      </c>
      <c r="AR36" s="1233">
        <v>209</v>
      </c>
      <c r="AS36" s="406" t="s">
        <v>36</v>
      </c>
      <c r="AT36" s="405" t="s">
        <v>25</v>
      </c>
      <c r="AU36" s="63" t="s">
        <v>25</v>
      </c>
      <c r="AV36" s="64" t="s">
        <v>25</v>
      </c>
      <c r="AW36" s="1238" t="s">
        <v>170</v>
      </c>
      <c r="AX36" s="1233">
        <v>6466</v>
      </c>
      <c r="AY36" s="1233">
        <v>6465</v>
      </c>
      <c r="AZ36" s="1233">
        <v>24</v>
      </c>
      <c r="BA36" s="1233">
        <v>371</v>
      </c>
      <c r="BB36" s="1233">
        <v>6070</v>
      </c>
      <c r="BC36" s="1233">
        <v>6070</v>
      </c>
      <c r="BD36" s="1233" t="s">
        <v>21</v>
      </c>
      <c r="BE36" s="1233" t="s">
        <v>21</v>
      </c>
      <c r="BF36" s="1233">
        <v>26</v>
      </c>
      <c r="BG36" s="1233" t="s">
        <v>21</v>
      </c>
      <c r="BH36" s="1233" t="s">
        <v>21</v>
      </c>
      <c r="BI36" s="1233" t="s">
        <v>21</v>
      </c>
      <c r="BJ36" s="1233" t="s">
        <v>21</v>
      </c>
      <c r="BK36" s="1233" t="s">
        <v>21</v>
      </c>
      <c r="BL36" s="1233" t="s">
        <v>21</v>
      </c>
      <c r="BM36" s="1233" t="s">
        <v>21</v>
      </c>
      <c r="BN36" s="1233" t="s">
        <v>21</v>
      </c>
      <c r="BO36" s="1233" t="s">
        <v>21</v>
      </c>
      <c r="BP36" s="406" t="s">
        <v>36</v>
      </c>
      <c r="BQ36" s="405" t="s">
        <v>25</v>
      </c>
    </row>
    <row r="37" spans="1:69" ht="15" customHeight="1">
      <c r="A37" s="63" t="s">
        <v>25</v>
      </c>
      <c r="B37" s="64" t="s">
        <v>25</v>
      </c>
      <c r="C37" s="1238" t="s">
        <v>171</v>
      </c>
      <c r="D37" s="1233">
        <v>32266</v>
      </c>
      <c r="E37" s="1233">
        <v>32796</v>
      </c>
      <c r="F37" s="1233">
        <v>285</v>
      </c>
      <c r="G37" s="1233">
        <v>2358</v>
      </c>
      <c r="H37" s="1233">
        <v>30154</v>
      </c>
      <c r="I37" s="1233">
        <v>29525</v>
      </c>
      <c r="J37" s="1233">
        <v>628</v>
      </c>
      <c r="K37" s="1233">
        <v>23</v>
      </c>
      <c r="L37" s="1233">
        <v>4007</v>
      </c>
      <c r="M37" s="1233">
        <v>2</v>
      </c>
      <c r="N37" s="1233">
        <v>2</v>
      </c>
      <c r="O37" s="1233">
        <v>1</v>
      </c>
      <c r="P37" s="1233" t="s">
        <v>21</v>
      </c>
      <c r="Q37" s="1233">
        <v>1</v>
      </c>
      <c r="R37" s="1233">
        <v>1</v>
      </c>
      <c r="S37" s="1233" t="s">
        <v>21</v>
      </c>
      <c r="T37" s="1233" t="s">
        <v>21</v>
      </c>
      <c r="U37" s="1233">
        <v>126</v>
      </c>
      <c r="V37" s="406" t="s">
        <v>37</v>
      </c>
      <c r="W37" s="405" t="s">
        <v>25</v>
      </c>
      <c r="X37" s="63" t="s">
        <v>25</v>
      </c>
      <c r="Y37" s="64" t="s">
        <v>25</v>
      </c>
      <c r="Z37" s="1238" t="s">
        <v>171</v>
      </c>
      <c r="AA37" s="1233">
        <v>985</v>
      </c>
      <c r="AB37" s="1233">
        <v>945</v>
      </c>
      <c r="AC37" s="1233" t="s">
        <v>21</v>
      </c>
      <c r="AD37" s="1233">
        <v>709</v>
      </c>
      <c r="AE37" s="1233">
        <v>236</v>
      </c>
      <c r="AF37" s="1233">
        <v>205</v>
      </c>
      <c r="AG37" s="1233">
        <v>31</v>
      </c>
      <c r="AH37" s="1233">
        <v>21</v>
      </c>
      <c r="AI37" s="1233">
        <v>890</v>
      </c>
      <c r="AJ37" s="1233">
        <v>384</v>
      </c>
      <c r="AK37" s="1233">
        <v>421</v>
      </c>
      <c r="AL37" s="1233" t="s">
        <v>21</v>
      </c>
      <c r="AM37" s="1233" t="s">
        <v>21</v>
      </c>
      <c r="AN37" s="1233">
        <v>421</v>
      </c>
      <c r="AO37" s="1233">
        <v>421</v>
      </c>
      <c r="AP37" s="1233" t="s">
        <v>21</v>
      </c>
      <c r="AQ37" s="1233" t="s">
        <v>21</v>
      </c>
      <c r="AR37" s="1233">
        <v>172</v>
      </c>
      <c r="AS37" s="406" t="s">
        <v>37</v>
      </c>
      <c r="AT37" s="405" t="s">
        <v>25</v>
      </c>
      <c r="AU37" s="63" t="s">
        <v>25</v>
      </c>
      <c r="AV37" s="64" t="s">
        <v>25</v>
      </c>
      <c r="AW37" s="1238" t="s">
        <v>171</v>
      </c>
      <c r="AX37" s="1233">
        <v>6163</v>
      </c>
      <c r="AY37" s="1233">
        <v>6167</v>
      </c>
      <c r="AZ37" s="1233">
        <v>24</v>
      </c>
      <c r="BA37" s="1233">
        <v>354</v>
      </c>
      <c r="BB37" s="1233">
        <v>5789</v>
      </c>
      <c r="BC37" s="1233">
        <v>5789</v>
      </c>
      <c r="BD37" s="1233" t="s">
        <v>21</v>
      </c>
      <c r="BE37" s="1233" t="s">
        <v>21</v>
      </c>
      <c r="BF37" s="1233">
        <v>22</v>
      </c>
      <c r="BG37" s="1233" t="s">
        <v>21</v>
      </c>
      <c r="BH37" s="1233" t="s">
        <v>21</v>
      </c>
      <c r="BI37" s="1233" t="s">
        <v>21</v>
      </c>
      <c r="BJ37" s="1233" t="s">
        <v>21</v>
      </c>
      <c r="BK37" s="1233" t="s">
        <v>21</v>
      </c>
      <c r="BL37" s="1233" t="s">
        <v>21</v>
      </c>
      <c r="BM37" s="1233" t="s">
        <v>21</v>
      </c>
      <c r="BN37" s="1233" t="s">
        <v>21</v>
      </c>
      <c r="BO37" s="1233" t="s">
        <v>21</v>
      </c>
      <c r="BP37" s="406" t="s">
        <v>37</v>
      </c>
      <c r="BQ37" s="405" t="s">
        <v>25</v>
      </c>
    </row>
    <row r="38" spans="1:69" ht="15" customHeight="1">
      <c r="A38" s="63" t="s">
        <v>25</v>
      </c>
      <c r="B38" s="64" t="s">
        <v>25</v>
      </c>
      <c r="C38" s="1238" t="s">
        <v>172</v>
      </c>
      <c r="D38" s="1233">
        <v>34132</v>
      </c>
      <c r="E38" s="1233">
        <v>33643</v>
      </c>
      <c r="F38" s="1233">
        <v>409</v>
      </c>
      <c r="G38" s="1233">
        <v>2020</v>
      </c>
      <c r="H38" s="1233">
        <v>31214</v>
      </c>
      <c r="I38" s="1233">
        <v>30629</v>
      </c>
      <c r="J38" s="1233">
        <v>585</v>
      </c>
      <c r="K38" s="1233">
        <v>28</v>
      </c>
      <c r="L38" s="1233">
        <v>4467</v>
      </c>
      <c r="M38" s="1233">
        <v>3</v>
      </c>
      <c r="N38" s="1233">
        <v>57</v>
      </c>
      <c r="O38" s="1233">
        <v>2</v>
      </c>
      <c r="P38" s="1233" t="s">
        <v>21</v>
      </c>
      <c r="Q38" s="1233">
        <v>55</v>
      </c>
      <c r="R38" s="1233">
        <v>55</v>
      </c>
      <c r="S38" s="1233" t="s">
        <v>21</v>
      </c>
      <c r="T38" s="1233" t="s">
        <v>21</v>
      </c>
      <c r="U38" s="1233">
        <v>72</v>
      </c>
      <c r="V38" s="406" t="s">
        <v>38</v>
      </c>
      <c r="W38" s="405" t="s">
        <v>25</v>
      </c>
      <c r="X38" s="63" t="s">
        <v>25</v>
      </c>
      <c r="Y38" s="64" t="s">
        <v>25</v>
      </c>
      <c r="Z38" s="1238" t="s">
        <v>172</v>
      </c>
      <c r="AA38" s="1233">
        <v>448</v>
      </c>
      <c r="AB38" s="1233">
        <v>410</v>
      </c>
      <c r="AC38" s="1233" t="s">
        <v>21</v>
      </c>
      <c r="AD38" s="1233">
        <v>172</v>
      </c>
      <c r="AE38" s="1233">
        <v>238</v>
      </c>
      <c r="AF38" s="1233">
        <v>206</v>
      </c>
      <c r="AG38" s="1233">
        <v>32</v>
      </c>
      <c r="AH38" s="1233">
        <v>27</v>
      </c>
      <c r="AI38" s="1233">
        <v>901</v>
      </c>
      <c r="AJ38" s="1233">
        <v>420</v>
      </c>
      <c r="AK38" s="1233">
        <v>422</v>
      </c>
      <c r="AL38" s="1233" t="s">
        <v>21</v>
      </c>
      <c r="AM38" s="1233" t="s">
        <v>21</v>
      </c>
      <c r="AN38" s="1233">
        <v>422</v>
      </c>
      <c r="AO38" s="1233">
        <v>422</v>
      </c>
      <c r="AP38" s="1233" t="s">
        <v>21</v>
      </c>
      <c r="AQ38" s="1233" t="s">
        <v>21</v>
      </c>
      <c r="AR38" s="1233">
        <v>170</v>
      </c>
      <c r="AS38" s="406" t="s">
        <v>38</v>
      </c>
      <c r="AT38" s="405" t="s">
        <v>25</v>
      </c>
      <c r="AU38" s="63" t="s">
        <v>25</v>
      </c>
      <c r="AV38" s="64" t="s">
        <v>25</v>
      </c>
      <c r="AW38" s="1238" t="s">
        <v>172</v>
      </c>
      <c r="AX38" s="1233">
        <v>6425</v>
      </c>
      <c r="AY38" s="1233">
        <v>6419</v>
      </c>
      <c r="AZ38" s="1233">
        <v>25</v>
      </c>
      <c r="BA38" s="1233">
        <v>370</v>
      </c>
      <c r="BB38" s="1233">
        <v>6024</v>
      </c>
      <c r="BC38" s="1233">
        <v>6024</v>
      </c>
      <c r="BD38" s="1233" t="s">
        <v>21</v>
      </c>
      <c r="BE38" s="1233" t="s">
        <v>21</v>
      </c>
      <c r="BF38" s="1233">
        <v>28</v>
      </c>
      <c r="BG38" s="1233" t="s">
        <v>21</v>
      </c>
      <c r="BH38" s="1233" t="s">
        <v>21</v>
      </c>
      <c r="BI38" s="1233" t="s">
        <v>21</v>
      </c>
      <c r="BJ38" s="1233" t="s">
        <v>21</v>
      </c>
      <c r="BK38" s="1233" t="s">
        <v>21</v>
      </c>
      <c r="BL38" s="1233" t="s">
        <v>21</v>
      </c>
      <c r="BM38" s="1233" t="s">
        <v>21</v>
      </c>
      <c r="BN38" s="1233" t="s">
        <v>21</v>
      </c>
      <c r="BO38" s="1233" t="s">
        <v>21</v>
      </c>
      <c r="BP38" s="406" t="s">
        <v>38</v>
      </c>
      <c r="BQ38" s="405" t="s">
        <v>25</v>
      </c>
    </row>
    <row r="39" spans="1:69" ht="15" customHeight="1">
      <c r="A39" s="63" t="s">
        <v>25</v>
      </c>
      <c r="B39" s="64" t="s">
        <v>25</v>
      </c>
      <c r="C39" s="1238" t="s">
        <v>173</v>
      </c>
      <c r="D39" s="1233">
        <v>31096</v>
      </c>
      <c r="E39" s="1233">
        <v>31999</v>
      </c>
      <c r="F39" s="1233">
        <v>414</v>
      </c>
      <c r="G39" s="1233">
        <v>1776</v>
      </c>
      <c r="H39" s="1233">
        <v>29809</v>
      </c>
      <c r="I39" s="1233">
        <v>29269</v>
      </c>
      <c r="J39" s="1233">
        <v>540</v>
      </c>
      <c r="K39" s="1233">
        <v>53</v>
      </c>
      <c r="L39" s="1233">
        <v>3511</v>
      </c>
      <c r="M39" s="1233">
        <v>6</v>
      </c>
      <c r="N39" s="1233">
        <v>7</v>
      </c>
      <c r="O39" s="1233">
        <v>1</v>
      </c>
      <c r="P39" s="1233" t="s">
        <v>21</v>
      </c>
      <c r="Q39" s="1233">
        <v>6</v>
      </c>
      <c r="R39" s="1233">
        <v>2</v>
      </c>
      <c r="S39" s="1233">
        <v>4</v>
      </c>
      <c r="T39" s="1233" t="s">
        <v>21</v>
      </c>
      <c r="U39" s="1233">
        <v>71</v>
      </c>
      <c r="V39" s="406" t="s">
        <v>39</v>
      </c>
      <c r="W39" s="405" t="s">
        <v>25</v>
      </c>
      <c r="X39" s="63" t="s">
        <v>25</v>
      </c>
      <c r="Y39" s="64" t="s">
        <v>25</v>
      </c>
      <c r="Z39" s="1238" t="s">
        <v>173</v>
      </c>
      <c r="AA39" s="1233">
        <v>430</v>
      </c>
      <c r="AB39" s="1233">
        <v>375</v>
      </c>
      <c r="AC39" s="1233" t="s">
        <v>21</v>
      </c>
      <c r="AD39" s="1233">
        <v>5</v>
      </c>
      <c r="AE39" s="1233">
        <v>370</v>
      </c>
      <c r="AF39" s="1233">
        <v>329</v>
      </c>
      <c r="AG39" s="1233">
        <v>41</v>
      </c>
      <c r="AH39" s="1233">
        <v>51</v>
      </c>
      <c r="AI39" s="1233">
        <v>905</v>
      </c>
      <c r="AJ39" s="1233">
        <v>372</v>
      </c>
      <c r="AK39" s="1233">
        <v>334</v>
      </c>
      <c r="AL39" s="1233" t="s">
        <v>21</v>
      </c>
      <c r="AM39" s="1233" t="s">
        <v>21</v>
      </c>
      <c r="AN39" s="1233">
        <v>334</v>
      </c>
      <c r="AO39" s="1233">
        <v>334</v>
      </c>
      <c r="AP39" s="1233" t="s">
        <v>21</v>
      </c>
      <c r="AQ39" s="1233" t="s">
        <v>21</v>
      </c>
      <c r="AR39" s="1233">
        <v>208</v>
      </c>
      <c r="AS39" s="406" t="s">
        <v>39</v>
      </c>
      <c r="AT39" s="405" t="s">
        <v>25</v>
      </c>
      <c r="AU39" s="63" t="s">
        <v>25</v>
      </c>
      <c r="AV39" s="64" t="s">
        <v>25</v>
      </c>
      <c r="AW39" s="1238" t="s">
        <v>173</v>
      </c>
      <c r="AX39" s="1233">
        <v>6391</v>
      </c>
      <c r="AY39" s="1233">
        <v>6401</v>
      </c>
      <c r="AZ39" s="1233">
        <v>25</v>
      </c>
      <c r="BA39" s="1233">
        <v>376</v>
      </c>
      <c r="BB39" s="1233">
        <v>6000</v>
      </c>
      <c r="BC39" s="1233">
        <v>6000</v>
      </c>
      <c r="BD39" s="1233" t="s">
        <v>21</v>
      </c>
      <c r="BE39" s="1233" t="s">
        <v>21</v>
      </c>
      <c r="BF39" s="1233">
        <v>18</v>
      </c>
      <c r="BG39" s="1233" t="s">
        <v>21</v>
      </c>
      <c r="BH39" s="1233" t="s">
        <v>21</v>
      </c>
      <c r="BI39" s="1233" t="s">
        <v>21</v>
      </c>
      <c r="BJ39" s="1233" t="s">
        <v>21</v>
      </c>
      <c r="BK39" s="1233" t="s">
        <v>21</v>
      </c>
      <c r="BL39" s="1233" t="s">
        <v>21</v>
      </c>
      <c r="BM39" s="1233" t="s">
        <v>21</v>
      </c>
      <c r="BN39" s="1233" t="s">
        <v>21</v>
      </c>
      <c r="BO39" s="1233" t="s">
        <v>21</v>
      </c>
      <c r="BP39" s="406" t="s">
        <v>39</v>
      </c>
      <c r="BQ39" s="405" t="s">
        <v>25</v>
      </c>
    </row>
    <row r="40" spans="1:69" ht="15" customHeight="1">
      <c r="A40" s="72" t="s">
        <v>25</v>
      </c>
      <c r="B40" s="73" t="s">
        <v>25</v>
      </c>
      <c r="C40" s="1239" t="s">
        <v>174</v>
      </c>
      <c r="D40" s="1232">
        <v>29928</v>
      </c>
      <c r="E40" s="1232">
        <v>29943</v>
      </c>
      <c r="F40" s="1232">
        <v>517</v>
      </c>
      <c r="G40" s="1232">
        <v>1416</v>
      </c>
      <c r="H40" s="1232">
        <v>28010</v>
      </c>
      <c r="I40" s="1232">
        <v>27449</v>
      </c>
      <c r="J40" s="1232">
        <v>562</v>
      </c>
      <c r="K40" s="1232">
        <v>95</v>
      </c>
      <c r="L40" s="1232">
        <v>3403</v>
      </c>
      <c r="M40" s="1232">
        <v>29</v>
      </c>
      <c r="N40" s="1232">
        <v>10</v>
      </c>
      <c r="O40" s="1232">
        <v>2</v>
      </c>
      <c r="P40" s="1232" t="s">
        <v>21</v>
      </c>
      <c r="Q40" s="1232">
        <v>8</v>
      </c>
      <c r="R40" s="1232">
        <v>2</v>
      </c>
      <c r="S40" s="1232">
        <v>6</v>
      </c>
      <c r="T40" s="1232">
        <v>20</v>
      </c>
      <c r="U40" s="1232">
        <v>70</v>
      </c>
      <c r="V40" s="407" t="s">
        <v>40</v>
      </c>
      <c r="W40" s="408" t="s">
        <v>25</v>
      </c>
      <c r="X40" s="72" t="s">
        <v>25</v>
      </c>
      <c r="Y40" s="73" t="s">
        <v>25</v>
      </c>
      <c r="Z40" s="1239" t="s">
        <v>174</v>
      </c>
      <c r="AA40" s="1232">
        <v>442</v>
      </c>
      <c r="AB40" s="1232">
        <v>297</v>
      </c>
      <c r="AC40" s="1232" t="s">
        <v>21</v>
      </c>
      <c r="AD40" s="1232">
        <v>2</v>
      </c>
      <c r="AE40" s="1232">
        <v>295</v>
      </c>
      <c r="AF40" s="1232">
        <v>223</v>
      </c>
      <c r="AG40" s="1232">
        <v>72</v>
      </c>
      <c r="AH40" s="1232">
        <v>74</v>
      </c>
      <c r="AI40" s="1232">
        <v>976</v>
      </c>
      <c r="AJ40" s="1232">
        <v>336</v>
      </c>
      <c r="AK40" s="1232">
        <v>375</v>
      </c>
      <c r="AL40" s="1232" t="s">
        <v>21</v>
      </c>
      <c r="AM40" s="1232" t="s">
        <v>21</v>
      </c>
      <c r="AN40" s="1232">
        <v>375</v>
      </c>
      <c r="AO40" s="1232">
        <v>375</v>
      </c>
      <c r="AP40" s="1232" t="s">
        <v>21</v>
      </c>
      <c r="AQ40" s="1232" t="s">
        <v>21</v>
      </c>
      <c r="AR40" s="1232">
        <v>170</v>
      </c>
      <c r="AS40" s="407" t="s">
        <v>40</v>
      </c>
      <c r="AT40" s="408" t="s">
        <v>25</v>
      </c>
      <c r="AU40" s="72" t="s">
        <v>25</v>
      </c>
      <c r="AV40" s="73" t="s">
        <v>25</v>
      </c>
      <c r="AW40" s="1239" t="s">
        <v>174</v>
      </c>
      <c r="AX40" s="1232">
        <v>6400</v>
      </c>
      <c r="AY40" s="1232">
        <v>6395</v>
      </c>
      <c r="AZ40" s="1232">
        <v>27</v>
      </c>
      <c r="BA40" s="1232">
        <v>317</v>
      </c>
      <c r="BB40" s="1232">
        <v>6051</v>
      </c>
      <c r="BC40" s="1232">
        <v>6051</v>
      </c>
      <c r="BD40" s="1232" t="s">
        <v>21</v>
      </c>
      <c r="BE40" s="1232" t="s">
        <v>21</v>
      </c>
      <c r="BF40" s="1232">
        <v>23</v>
      </c>
      <c r="BG40" s="1232" t="s">
        <v>21</v>
      </c>
      <c r="BH40" s="1232" t="s">
        <v>21</v>
      </c>
      <c r="BI40" s="1232" t="s">
        <v>21</v>
      </c>
      <c r="BJ40" s="1232" t="s">
        <v>21</v>
      </c>
      <c r="BK40" s="1232" t="s">
        <v>21</v>
      </c>
      <c r="BL40" s="1232" t="s">
        <v>21</v>
      </c>
      <c r="BM40" s="1232" t="s">
        <v>21</v>
      </c>
      <c r="BN40" s="1232" t="s">
        <v>21</v>
      </c>
      <c r="BO40" s="1232" t="s">
        <v>21</v>
      </c>
      <c r="BP40" s="407" t="s">
        <v>40</v>
      </c>
      <c r="BQ40" s="408" t="s">
        <v>25</v>
      </c>
    </row>
    <row r="41" spans="1:69" ht="15" customHeight="1">
      <c r="A41" s="409"/>
      <c r="B41" s="409"/>
      <c r="C41" s="409"/>
      <c r="D41" s="409"/>
      <c r="E41" s="409"/>
      <c r="F41" s="409"/>
      <c r="G41" s="409"/>
      <c r="H41" s="409"/>
      <c r="I41" s="409"/>
      <c r="J41" s="409"/>
      <c r="K41" s="409"/>
      <c r="L41" s="409"/>
      <c r="M41" s="409"/>
      <c r="N41" s="409"/>
      <c r="O41" s="409"/>
      <c r="P41" s="409"/>
      <c r="Q41" s="409"/>
      <c r="R41" s="409"/>
      <c r="S41" s="409"/>
      <c r="T41" s="409"/>
      <c r="U41" s="409"/>
      <c r="V41" s="410"/>
      <c r="W41" s="411"/>
      <c r="X41" s="409"/>
      <c r="Y41" s="409"/>
      <c r="Z41" s="409"/>
      <c r="AA41" s="409"/>
      <c r="AB41" s="409"/>
      <c r="AC41" s="409"/>
      <c r="AD41" s="409"/>
      <c r="AE41" s="409"/>
      <c r="AF41" s="409"/>
      <c r="AG41" s="409"/>
      <c r="AH41" s="409"/>
      <c r="AI41" s="409"/>
      <c r="AJ41" s="145"/>
      <c r="AK41" s="145"/>
      <c r="AL41" s="145"/>
      <c r="AM41" s="145"/>
      <c r="AN41" s="145"/>
      <c r="AO41" s="145"/>
      <c r="AP41" s="145"/>
      <c r="AQ41" s="145"/>
      <c r="AR41" s="145"/>
      <c r="AS41" s="412"/>
      <c r="AT41" s="358"/>
      <c r="AU41" s="409"/>
      <c r="AV41" s="409"/>
      <c r="AW41" s="409"/>
      <c r="AX41" s="409"/>
      <c r="AY41" s="409"/>
      <c r="AZ41" s="409"/>
      <c r="BA41" s="409"/>
      <c r="BB41" s="409"/>
      <c r="BC41" s="409"/>
      <c r="BD41" s="409"/>
      <c r="BE41" s="409"/>
      <c r="BF41" s="409"/>
      <c r="BG41" s="145"/>
      <c r="BH41" s="145"/>
      <c r="BI41" s="145"/>
      <c r="BJ41" s="145"/>
      <c r="BK41" s="145"/>
      <c r="BL41" s="145"/>
      <c r="BM41" s="145"/>
      <c r="BN41" s="145"/>
      <c r="BO41" s="145"/>
      <c r="BP41" s="412"/>
      <c r="BQ41" s="358"/>
    </row>
    <row r="42" spans="1:69" s="8" customFormat="1" ht="19.5" customHeight="1">
      <c r="A42" s="1144" t="s">
        <v>844</v>
      </c>
      <c r="B42" s="358"/>
      <c r="C42" s="358"/>
      <c r="D42" s="358"/>
      <c r="E42" s="359" t="s">
        <v>1353</v>
      </c>
      <c r="F42" s="358"/>
      <c r="G42" s="358"/>
      <c r="H42" s="358"/>
      <c r="I42" s="358"/>
      <c r="J42" s="358"/>
      <c r="K42" s="359"/>
      <c r="L42" s="54" t="s">
        <v>1181</v>
      </c>
      <c r="M42" s="613" t="s">
        <v>845</v>
      </c>
      <c r="N42" s="389"/>
      <c r="O42" s="358" t="s">
        <v>1174</v>
      </c>
      <c r="P42" s="362"/>
      <c r="Q42" s="362"/>
      <c r="R42" s="362"/>
      <c r="S42" s="362"/>
      <c r="T42" s="390"/>
      <c r="U42" s="391" t="s">
        <v>1181</v>
      </c>
      <c r="V42" s="413"/>
      <c r="W42" s="390"/>
      <c r="X42" s="1146" t="s">
        <v>818</v>
      </c>
      <c r="Y42" s="362"/>
      <c r="Z42" s="362"/>
      <c r="AA42" s="390"/>
      <c r="AB42" s="390" t="s">
        <v>1722</v>
      </c>
      <c r="AC42" s="362"/>
      <c r="AD42" s="362"/>
      <c r="AE42" s="362"/>
      <c r="AF42" s="390"/>
      <c r="AG42" s="390"/>
      <c r="AH42" s="390"/>
      <c r="AI42" s="391" t="s">
        <v>1181</v>
      </c>
      <c r="AJ42" s="1147" t="s">
        <v>846</v>
      </c>
      <c r="AK42" s="929"/>
      <c r="AL42" s="390" t="s">
        <v>1723</v>
      </c>
      <c r="AM42" s="929"/>
      <c r="AN42" s="362"/>
      <c r="AO42" s="390"/>
      <c r="AP42" s="362"/>
      <c r="AQ42" s="390"/>
      <c r="AR42" s="391" t="s">
        <v>1181</v>
      </c>
      <c r="AS42" s="413"/>
      <c r="AT42" s="390"/>
      <c r="AU42" s="1146" t="s">
        <v>582</v>
      </c>
      <c r="AV42" s="362"/>
      <c r="AW42" s="362"/>
      <c r="AX42" s="390"/>
      <c r="AY42" s="390" t="s">
        <v>1241</v>
      </c>
      <c r="BA42" s="362"/>
      <c r="BB42" s="362"/>
      <c r="BC42" s="392"/>
      <c r="BD42" s="392"/>
      <c r="BE42" s="359"/>
      <c r="BF42" s="54" t="s">
        <v>1262</v>
      </c>
      <c r="BG42" s="1146" t="s">
        <v>1693</v>
      </c>
      <c r="BH42" s="929"/>
      <c r="BI42" s="414" t="s">
        <v>1205</v>
      </c>
      <c r="BJ42" s="929"/>
      <c r="BK42" s="390"/>
      <c r="BL42" s="390"/>
      <c r="BM42" s="358"/>
      <c r="BN42" s="359"/>
      <c r="BO42" s="418" t="s">
        <v>158</v>
      </c>
      <c r="BP42" s="413"/>
      <c r="BQ42" s="392"/>
    </row>
    <row r="43" spans="1:69" ht="18" customHeight="1">
      <c r="A43" s="393">
        <v>42370</v>
      </c>
      <c r="B43" s="89">
        <v>42370</v>
      </c>
      <c r="C43" s="90">
        <v>42370</v>
      </c>
      <c r="D43" s="1235">
        <v>130327</v>
      </c>
      <c r="E43" s="1235">
        <v>129543</v>
      </c>
      <c r="F43" s="1235">
        <v>162</v>
      </c>
      <c r="G43" s="1235">
        <v>166</v>
      </c>
      <c r="H43" s="1235">
        <v>129216</v>
      </c>
      <c r="I43" s="1235">
        <v>128721</v>
      </c>
      <c r="J43" s="1235">
        <v>494</v>
      </c>
      <c r="K43" s="1235">
        <v>472</v>
      </c>
      <c r="L43" s="1235">
        <v>6533</v>
      </c>
      <c r="M43" s="1235">
        <v>36</v>
      </c>
      <c r="N43" s="1235">
        <v>35</v>
      </c>
      <c r="O43" s="1235" t="s">
        <v>21</v>
      </c>
      <c r="P43" s="1234" t="s">
        <v>21</v>
      </c>
      <c r="Q43" s="1234">
        <v>35</v>
      </c>
      <c r="R43" s="1234">
        <v>12</v>
      </c>
      <c r="S43" s="1234">
        <v>23</v>
      </c>
      <c r="T43" s="1234" t="s">
        <v>21</v>
      </c>
      <c r="U43" s="1234" t="s">
        <v>21</v>
      </c>
      <c r="V43" s="394">
        <v>42370</v>
      </c>
      <c r="W43" s="395">
        <v>42370</v>
      </c>
      <c r="X43" s="393">
        <v>42370</v>
      </c>
      <c r="Y43" s="89">
        <v>42370</v>
      </c>
      <c r="Z43" s="90">
        <v>42370</v>
      </c>
      <c r="AA43" s="1235">
        <v>88603</v>
      </c>
      <c r="AB43" s="1235">
        <v>88593</v>
      </c>
      <c r="AC43" s="1235" t="s">
        <v>21</v>
      </c>
      <c r="AD43" s="1235" t="s">
        <v>21</v>
      </c>
      <c r="AE43" s="1235">
        <v>88593</v>
      </c>
      <c r="AF43" s="1235">
        <v>88593</v>
      </c>
      <c r="AG43" s="1235" t="s">
        <v>21</v>
      </c>
      <c r="AH43" s="1235" t="s">
        <v>21</v>
      </c>
      <c r="AI43" s="1235">
        <v>3915</v>
      </c>
      <c r="AJ43" s="1234">
        <v>399392</v>
      </c>
      <c r="AK43" s="1234">
        <v>399405</v>
      </c>
      <c r="AL43" s="1234">
        <v>8403</v>
      </c>
      <c r="AM43" s="1234">
        <v>30774</v>
      </c>
      <c r="AN43" s="1234">
        <v>360227</v>
      </c>
      <c r="AO43" s="1234">
        <v>350952</v>
      </c>
      <c r="AP43" s="1234">
        <v>9275</v>
      </c>
      <c r="AQ43" s="1234" t="s">
        <v>21</v>
      </c>
      <c r="AR43" s="1234">
        <v>41</v>
      </c>
      <c r="AS43" s="394">
        <v>42370</v>
      </c>
      <c r="AT43" s="395">
        <v>42370</v>
      </c>
      <c r="AU43" s="393">
        <v>42370</v>
      </c>
      <c r="AV43" s="89">
        <v>42370</v>
      </c>
      <c r="AW43" s="90">
        <v>42370</v>
      </c>
      <c r="AX43" s="1235">
        <v>270682</v>
      </c>
      <c r="AY43" s="1235">
        <v>270682</v>
      </c>
      <c r="AZ43" s="1235">
        <v>7051</v>
      </c>
      <c r="BA43" s="1235">
        <v>16766</v>
      </c>
      <c r="BB43" s="1235">
        <v>246865</v>
      </c>
      <c r="BC43" s="1235">
        <v>238858</v>
      </c>
      <c r="BD43" s="1235">
        <v>8007</v>
      </c>
      <c r="BE43" s="1235" t="s">
        <v>22</v>
      </c>
      <c r="BF43" s="1235" t="s">
        <v>22</v>
      </c>
      <c r="BG43" s="1234" t="s">
        <v>21</v>
      </c>
      <c r="BH43" s="1234" t="s">
        <v>21</v>
      </c>
      <c r="BI43" s="1234" t="s">
        <v>21</v>
      </c>
      <c r="BJ43" s="1234" t="s">
        <v>21</v>
      </c>
      <c r="BK43" s="1234" t="s">
        <v>21</v>
      </c>
      <c r="BL43" s="1234" t="s">
        <v>21</v>
      </c>
      <c r="BM43" s="1235" t="s">
        <v>21</v>
      </c>
      <c r="BN43" s="1235" t="s">
        <v>21</v>
      </c>
      <c r="BO43" s="144" t="s">
        <v>21</v>
      </c>
      <c r="BP43" s="394">
        <v>42370</v>
      </c>
      <c r="BQ43" s="395">
        <v>42370</v>
      </c>
    </row>
    <row r="44" spans="1:69" ht="15" customHeight="1">
      <c r="A44" s="54"/>
      <c r="B44" s="52">
        <v>42736</v>
      </c>
      <c r="C44" s="91"/>
      <c r="D44" s="1234">
        <v>113765</v>
      </c>
      <c r="E44" s="1234">
        <v>113422</v>
      </c>
      <c r="F44" s="1234">
        <v>145</v>
      </c>
      <c r="G44" s="1234">
        <v>87</v>
      </c>
      <c r="H44" s="1234">
        <v>113190</v>
      </c>
      <c r="I44" s="1234">
        <v>112588</v>
      </c>
      <c r="J44" s="1234">
        <v>603</v>
      </c>
      <c r="K44" s="1234">
        <v>550</v>
      </c>
      <c r="L44" s="1234">
        <v>6331</v>
      </c>
      <c r="M44" s="1234">
        <v>38</v>
      </c>
      <c r="N44" s="1234">
        <v>38</v>
      </c>
      <c r="O44" s="1234" t="s">
        <v>21</v>
      </c>
      <c r="P44" s="1234" t="s">
        <v>21</v>
      </c>
      <c r="Q44" s="1234">
        <v>38</v>
      </c>
      <c r="R44" s="1234">
        <v>12</v>
      </c>
      <c r="S44" s="1234">
        <v>26</v>
      </c>
      <c r="T44" s="1234" t="s">
        <v>21</v>
      </c>
      <c r="U44" s="1234" t="s">
        <v>21</v>
      </c>
      <c r="V44" s="396">
        <v>42736</v>
      </c>
      <c r="W44" s="397">
        <v>42736</v>
      </c>
      <c r="X44" s="54"/>
      <c r="Y44" s="52">
        <v>42736</v>
      </c>
      <c r="Z44" s="91"/>
      <c r="AA44" s="1234">
        <v>80673</v>
      </c>
      <c r="AB44" s="1234">
        <v>80177</v>
      </c>
      <c r="AC44" s="1234" t="s">
        <v>21</v>
      </c>
      <c r="AD44" s="1234" t="s">
        <v>21</v>
      </c>
      <c r="AE44" s="1234">
        <v>80177</v>
      </c>
      <c r="AF44" s="1234">
        <v>80177</v>
      </c>
      <c r="AG44" s="1234" t="s">
        <v>21</v>
      </c>
      <c r="AH44" s="1234" t="s">
        <v>21</v>
      </c>
      <c r="AI44" s="1234">
        <v>4419</v>
      </c>
      <c r="AJ44" s="1234">
        <v>415020</v>
      </c>
      <c r="AK44" s="1234">
        <v>415035</v>
      </c>
      <c r="AL44" s="1234">
        <v>7607</v>
      </c>
      <c r="AM44" s="1234">
        <v>33142</v>
      </c>
      <c r="AN44" s="1234">
        <v>374286</v>
      </c>
      <c r="AO44" s="1234">
        <v>365728</v>
      </c>
      <c r="AP44" s="1234">
        <v>8558</v>
      </c>
      <c r="AQ44" s="1234" t="s">
        <v>21</v>
      </c>
      <c r="AR44" s="1234">
        <v>28</v>
      </c>
      <c r="AS44" s="396">
        <v>42736</v>
      </c>
      <c r="AT44" s="397">
        <v>42736</v>
      </c>
      <c r="AU44" s="54"/>
      <c r="AV44" s="52">
        <v>42736</v>
      </c>
      <c r="AW44" s="91"/>
      <c r="AX44" s="1234">
        <v>284344</v>
      </c>
      <c r="AY44" s="1234">
        <v>284344</v>
      </c>
      <c r="AZ44" s="1234">
        <v>6246</v>
      </c>
      <c r="BA44" s="1234">
        <v>23060</v>
      </c>
      <c r="BB44" s="1234">
        <v>255038</v>
      </c>
      <c r="BC44" s="1234">
        <v>247648</v>
      </c>
      <c r="BD44" s="1234">
        <v>7390</v>
      </c>
      <c r="BE44" s="1234" t="s">
        <v>22</v>
      </c>
      <c r="BF44" s="1234" t="s">
        <v>22</v>
      </c>
      <c r="BG44" s="1234" t="s">
        <v>21</v>
      </c>
      <c r="BH44" s="1234" t="s">
        <v>21</v>
      </c>
      <c r="BI44" s="1234" t="s">
        <v>21</v>
      </c>
      <c r="BJ44" s="1234" t="s">
        <v>21</v>
      </c>
      <c r="BK44" s="1234" t="s">
        <v>21</v>
      </c>
      <c r="BL44" s="1234" t="s">
        <v>21</v>
      </c>
      <c r="BM44" s="1234" t="s">
        <v>21</v>
      </c>
      <c r="BN44" s="1234" t="s">
        <v>21</v>
      </c>
      <c r="BO44" s="1234" t="s">
        <v>21</v>
      </c>
      <c r="BP44" s="396">
        <v>42736</v>
      </c>
      <c r="BQ44" s="397">
        <v>42736</v>
      </c>
    </row>
    <row r="45" spans="1:69" ht="15" customHeight="1">
      <c r="A45" s="54"/>
      <c r="B45" s="52">
        <v>43101</v>
      </c>
      <c r="C45" s="91"/>
      <c r="D45" s="1234">
        <v>81641</v>
      </c>
      <c r="E45" s="1234">
        <v>82810</v>
      </c>
      <c r="F45" s="1234">
        <v>111</v>
      </c>
      <c r="G45" s="1234">
        <v>153</v>
      </c>
      <c r="H45" s="1234">
        <v>82546</v>
      </c>
      <c r="I45" s="1234">
        <v>81917</v>
      </c>
      <c r="J45" s="1234">
        <v>629</v>
      </c>
      <c r="K45" s="1234">
        <v>673</v>
      </c>
      <c r="L45" s="1234">
        <v>4452</v>
      </c>
      <c r="M45" s="1234">
        <v>39</v>
      </c>
      <c r="N45" s="1234">
        <v>39</v>
      </c>
      <c r="O45" s="1234" t="s">
        <v>21</v>
      </c>
      <c r="P45" s="1234" t="s">
        <v>21</v>
      </c>
      <c r="Q45" s="1234">
        <v>39</v>
      </c>
      <c r="R45" s="1234">
        <v>12</v>
      </c>
      <c r="S45" s="1234">
        <v>27</v>
      </c>
      <c r="T45" s="1234" t="s">
        <v>21</v>
      </c>
      <c r="U45" s="1234" t="s">
        <v>21</v>
      </c>
      <c r="V45" s="396">
        <v>43101</v>
      </c>
      <c r="W45" s="397">
        <v>43101</v>
      </c>
      <c r="X45" s="54"/>
      <c r="Y45" s="52">
        <v>43101</v>
      </c>
      <c r="Z45" s="91"/>
      <c r="AA45" s="1234">
        <v>63627</v>
      </c>
      <c r="AB45" s="1234">
        <v>65143</v>
      </c>
      <c r="AC45" s="1234" t="s">
        <v>21</v>
      </c>
      <c r="AD45" s="1234" t="s">
        <v>21</v>
      </c>
      <c r="AE45" s="1234">
        <v>65143</v>
      </c>
      <c r="AF45" s="1234">
        <v>65143</v>
      </c>
      <c r="AG45" s="1234" t="s">
        <v>21</v>
      </c>
      <c r="AH45" s="1234">
        <v>54</v>
      </c>
      <c r="AI45" s="1234">
        <v>2854</v>
      </c>
      <c r="AJ45" s="1234">
        <v>409972</v>
      </c>
      <c r="AK45" s="1234">
        <v>409968</v>
      </c>
      <c r="AL45" s="1234">
        <v>6928</v>
      </c>
      <c r="AM45" s="1234">
        <v>32435</v>
      </c>
      <c r="AN45" s="1234">
        <v>370605</v>
      </c>
      <c r="AO45" s="1234">
        <v>361595</v>
      </c>
      <c r="AP45" s="1234">
        <v>9009</v>
      </c>
      <c r="AQ45" s="1234" t="s">
        <v>21</v>
      </c>
      <c r="AR45" s="1234">
        <v>34</v>
      </c>
      <c r="AS45" s="396">
        <v>43101</v>
      </c>
      <c r="AT45" s="397">
        <v>43101</v>
      </c>
      <c r="AU45" s="54"/>
      <c r="AV45" s="52">
        <v>43101</v>
      </c>
      <c r="AW45" s="91"/>
      <c r="AX45" s="1234">
        <v>280290</v>
      </c>
      <c r="AY45" s="1234">
        <v>280290</v>
      </c>
      <c r="AZ45" s="1234">
        <v>5664</v>
      </c>
      <c r="BA45" s="1234">
        <v>22406</v>
      </c>
      <c r="BB45" s="1234">
        <v>252220</v>
      </c>
      <c r="BC45" s="1234">
        <v>244442</v>
      </c>
      <c r="BD45" s="1234">
        <v>7778</v>
      </c>
      <c r="BE45" s="1234" t="s">
        <v>22</v>
      </c>
      <c r="BF45" s="1234" t="s">
        <v>22</v>
      </c>
      <c r="BG45" s="1234" t="s">
        <v>21</v>
      </c>
      <c r="BH45" s="1234" t="s">
        <v>21</v>
      </c>
      <c r="BI45" s="1234" t="s">
        <v>21</v>
      </c>
      <c r="BJ45" s="1234" t="s">
        <v>21</v>
      </c>
      <c r="BK45" s="1234" t="s">
        <v>21</v>
      </c>
      <c r="BL45" s="1234" t="s">
        <v>21</v>
      </c>
      <c r="BM45" s="1234" t="s">
        <v>21</v>
      </c>
      <c r="BN45" s="1234" t="s">
        <v>21</v>
      </c>
      <c r="BO45" s="1234" t="s">
        <v>21</v>
      </c>
      <c r="BP45" s="396">
        <v>43101</v>
      </c>
      <c r="BQ45" s="397">
        <v>43101</v>
      </c>
    </row>
    <row r="46" spans="1:69" ht="15" customHeight="1">
      <c r="A46" s="54" t="s">
        <v>2156</v>
      </c>
      <c r="B46" s="57">
        <v>1</v>
      </c>
      <c r="C46" s="91" t="s">
        <v>2157</v>
      </c>
      <c r="D46" s="1234">
        <v>63288</v>
      </c>
      <c r="E46" s="1234">
        <v>62891</v>
      </c>
      <c r="F46" s="1234">
        <v>41</v>
      </c>
      <c r="G46" s="1234">
        <v>45</v>
      </c>
      <c r="H46" s="1234">
        <v>62805</v>
      </c>
      <c r="I46" s="1234">
        <v>62180</v>
      </c>
      <c r="J46" s="1234">
        <v>625</v>
      </c>
      <c r="K46" s="1234">
        <v>599</v>
      </c>
      <c r="L46" s="1234">
        <v>3996</v>
      </c>
      <c r="M46" s="1234">
        <v>34</v>
      </c>
      <c r="N46" s="1234">
        <v>34</v>
      </c>
      <c r="O46" s="1234" t="s">
        <v>21</v>
      </c>
      <c r="P46" s="1234" t="s">
        <v>21</v>
      </c>
      <c r="Q46" s="1234">
        <v>34</v>
      </c>
      <c r="R46" s="1234">
        <v>12</v>
      </c>
      <c r="S46" s="1234">
        <v>22</v>
      </c>
      <c r="T46" s="1234" t="s">
        <v>21</v>
      </c>
      <c r="U46" s="1234" t="s">
        <v>21</v>
      </c>
      <c r="V46" s="396">
        <v>43466</v>
      </c>
      <c r="W46" s="397">
        <v>43466</v>
      </c>
      <c r="X46" s="54" t="s">
        <v>2156</v>
      </c>
      <c r="Y46" s="57">
        <v>1</v>
      </c>
      <c r="Z46" s="91" t="s">
        <v>2157</v>
      </c>
      <c r="AA46" s="1234">
        <v>47976</v>
      </c>
      <c r="AB46" s="1234">
        <v>48076</v>
      </c>
      <c r="AC46" s="1234" t="s">
        <v>21</v>
      </c>
      <c r="AD46" s="1234" t="s">
        <v>21</v>
      </c>
      <c r="AE46" s="1234">
        <v>48076</v>
      </c>
      <c r="AF46" s="1234">
        <v>48076</v>
      </c>
      <c r="AG46" s="1234" t="s">
        <v>21</v>
      </c>
      <c r="AH46" s="1234" t="s">
        <v>21</v>
      </c>
      <c r="AI46" s="1234">
        <v>2612</v>
      </c>
      <c r="AJ46" s="1234">
        <v>391082</v>
      </c>
      <c r="AK46" s="1234">
        <v>391089</v>
      </c>
      <c r="AL46" s="1234">
        <v>6684</v>
      </c>
      <c r="AM46" s="1234">
        <v>27754</v>
      </c>
      <c r="AN46" s="1234">
        <v>356652</v>
      </c>
      <c r="AO46" s="1234">
        <v>345909</v>
      </c>
      <c r="AP46" s="1234">
        <v>10743</v>
      </c>
      <c r="AQ46" s="1234" t="s">
        <v>21</v>
      </c>
      <c r="AR46" s="1234">
        <v>30</v>
      </c>
      <c r="AS46" s="396">
        <v>43466</v>
      </c>
      <c r="AT46" s="397">
        <v>43466</v>
      </c>
      <c r="AU46" s="54" t="s">
        <v>2156</v>
      </c>
      <c r="AV46" s="57">
        <v>1</v>
      </c>
      <c r="AW46" s="91" t="s">
        <v>2157</v>
      </c>
      <c r="AX46" s="1234">
        <v>250972</v>
      </c>
      <c r="AY46" s="1234">
        <v>250972</v>
      </c>
      <c r="AZ46" s="1234">
        <v>5462</v>
      </c>
      <c r="BA46" s="1234">
        <v>18630</v>
      </c>
      <c r="BB46" s="1234">
        <v>226880</v>
      </c>
      <c r="BC46" s="1234">
        <v>217626</v>
      </c>
      <c r="BD46" s="1234">
        <v>9254</v>
      </c>
      <c r="BE46" s="1234" t="s">
        <v>22</v>
      </c>
      <c r="BF46" s="1234" t="s">
        <v>22</v>
      </c>
      <c r="BG46" s="1234" t="s">
        <v>21</v>
      </c>
      <c r="BH46" s="1234" t="s">
        <v>21</v>
      </c>
      <c r="BI46" s="1234" t="s">
        <v>21</v>
      </c>
      <c r="BJ46" s="1234" t="s">
        <v>21</v>
      </c>
      <c r="BK46" s="1234" t="s">
        <v>21</v>
      </c>
      <c r="BL46" s="1234" t="s">
        <v>21</v>
      </c>
      <c r="BM46" s="1234" t="s">
        <v>21</v>
      </c>
      <c r="BN46" s="1234" t="s">
        <v>21</v>
      </c>
      <c r="BO46" s="1234" t="s">
        <v>21</v>
      </c>
      <c r="BP46" s="396">
        <v>43466</v>
      </c>
      <c r="BQ46" s="397">
        <v>43466</v>
      </c>
    </row>
    <row r="47" spans="1:69" ht="15" customHeight="1">
      <c r="A47" s="54"/>
      <c r="B47" s="52">
        <v>43831</v>
      </c>
      <c r="C47" s="91"/>
      <c r="D47" s="1234">
        <v>62917</v>
      </c>
      <c r="E47" s="1234">
        <v>62909</v>
      </c>
      <c r="F47" s="1234">
        <v>26</v>
      </c>
      <c r="G47" s="1234">
        <v>3394</v>
      </c>
      <c r="H47" s="1234">
        <v>59490</v>
      </c>
      <c r="I47" s="1234">
        <v>58865</v>
      </c>
      <c r="J47" s="1234">
        <v>624</v>
      </c>
      <c r="K47" s="1234">
        <v>603</v>
      </c>
      <c r="L47" s="1234">
        <v>3371</v>
      </c>
      <c r="M47" s="1234">
        <v>45</v>
      </c>
      <c r="N47" s="1234">
        <v>35</v>
      </c>
      <c r="O47" s="1234" t="s">
        <v>21</v>
      </c>
      <c r="P47" s="1234" t="s">
        <v>21</v>
      </c>
      <c r="Q47" s="1234">
        <v>35</v>
      </c>
      <c r="R47" s="1234">
        <v>19</v>
      </c>
      <c r="S47" s="1234">
        <v>16</v>
      </c>
      <c r="T47" s="1234">
        <v>11</v>
      </c>
      <c r="U47" s="1234" t="s">
        <v>21</v>
      </c>
      <c r="V47" s="396">
        <v>43831</v>
      </c>
      <c r="W47" s="397">
        <v>43831</v>
      </c>
      <c r="X47" s="54"/>
      <c r="Y47" s="52">
        <v>43831</v>
      </c>
      <c r="Z47" s="91"/>
      <c r="AA47" s="1234">
        <v>43310</v>
      </c>
      <c r="AB47" s="1234">
        <v>43928</v>
      </c>
      <c r="AC47" s="1234" t="s">
        <v>21</v>
      </c>
      <c r="AD47" s="1234" t="s">
        <v>21</v>
      </c>
      <c r="AE47" s="1234">
        <v>43928</v>
      </c>
      <c r="AF47" s="1234">
        <v>43928</v>
      </c>
      <c r="AG47" s="1234" t="s">
        <v>21</v>
      </c>
      <c r="AH47" s="1234" t="s">
        <v>21</v>
      </c>
      <c r="AI47" s="1234">
        <v>1961</v>
      </c>
      <c r="AJ47" s="1234">
        <v>339597</v>
      </c>
      <c r="AK47" s="1234">
        <v>339594</v>
      </c>
      <c r="AL47" s="1234">
        <v>5599</v>
      </c>
      <c r="AM47" s="1234">
        <v>16694</v>
      </c>
      <c r="AN47" s="1234">
        <v>317302</v>
      </c>
      <c r="AO47" s="1234">
        <v>309754</v>
      </c>
      <c r="AP47" s="1234">
        <v>7547</v>
      </c>
      <c r="AQ47" s="1234" t="s">
        <v>21</v>
      </c>
      <c r="AR47" s="1234">
        <v>32</v>
      </c>
      <c r="AS47" s="396">
        <v>43831</v>
      </c>
      <c r="AT47" s="397">
        <v>43831</v>
      </c>
      <c r="AU47" s="54"/>
      <c r="AV47" s="52">
        <v>43831</v>
      </c>
      <c r="AW47" s="91"/>
      <c r="AX47" s="1234">
        <v>202529</v>
      </c>
      <c r="AY47" s="1234">
        <v>202529</v>
      </c>
      <c r="AZ47" s="1234">
        <v>4494</v>
      </c>
      <c r="BA47" s="1234">
        <v>9208</v>
      </c>
      <c r="BB47" s="1234">
        <v>188827</v>
      </c>
      <c r="BC47" s="1234">
        <v>182306</v>
      </c>
      <c r="BD47" s="1234">
        <v>6521</v>
      </c>
      <c r="BE47" s="1234" t="s">
        <v>22</v>
      </c>
      <c r="BF47" s="1234" t="s">
        <v>22</v>
      </c>
      <c r="BG47" s="1234" t="s">
        <v>21</v>
      </c>
      <c r="BH47" s="1234" t="s">
        <v>21</v>
      </c>
      <c r="BI47" s="1234" t="s">
        <v>21</v>
      </c>
      <c r="BJ47" s="1234" t="s">
        <v>21</v>
      </c>
      <c r="BK47" s="1234" t="s">
        <v>21</v>
      </c>
      <c r="BL47" s="1234" t="s">
        <v>21</v>
      </c>
      <c r="BM47" s="1234" t="s">
        <v>21</v>
      </c>
      <c r="BN47" s="1234" t="s">
        <v>21</v>
      </c>
      <c r="BO47" s="1234" t="s">
        <v>21</v>
      </c>
      <c r="BP47" s="396">
        <v>43831</v>
      </c>
      <c r="BQ47" s="397">
        <v>43831</v>
      </c>
    </row>
    <row r="48" spans="1:69" ht="7.5" customHeight="1">
      <c r="A48" s="54"/>
      <c r="B48" s="57"/>
      <c r="C48" s="91"/>
      <c r="D48" s="398"/>
      <c r="E48" s="398"/>
      <c r="F48" s="398"/>
      <c r="G48" s="398"/>
      <c r="H48" s="398"/>
      <c r="I48" s="398"/>
      <c r="J48" s="398"/>
      <c r="K48" s="398"/>
      <c r="L48" s="398"/>
      <c r="M48" s="398"/>
      <c r="N48" s="398"/>
      <c r="O48" s="398"/>
      <c r="P48" s="398"/>
      <c r="Q48" s="398"/>
      <c r="R48" s="398"/>
      <c r="S48" s="398"/>
      <c r="T48" s="398"/>
      <c r="U48" s="398"/>
      <c r="V48" s="400"/>
      <c r="W48" s="401"/>
      <c r="X48" s="54"/>
      <c r="Y48" s="57"/>
      <c r="Z48" s="91"/>
      <c r="AA48" s="398"/>
      <c r="AB48" s="398"/>
      <c r="AC48" s="398"/>
      <c r="AD48" s="398"/>
      <c r="AE48" s="398"/>
      <c r="AF48" s="398"/>
      <c r="AG48" s="398"/>
      <c r="AH48" s="398"/>
      <c r="AI48" s="398"/>
      <c r="AJ48" s="398"/>
      <c r="AK48" s="398"/>
      <c r="AL48" s="398"/>
      <c r="AM48" s="398"/>
      <c r="AN48" s="398"/>
      <c r="AO48" s="398"/>
      <c r="AP48" s="398"/>
      <c r="AQ48" s="398"/>
      <c r="AR48" s="398"/>
      <c r="AS48" s="400"/>
      <c r="AT48" s="401"/>
      <c r="AU48" s="54"/>
      <c r="AV48" s="57"/>
      <c r="AW48" s="91"/>
      <c r="AX48" s="398"/>
      <c r="AY48" s="398"/>
      <c r="AZ48" s="398"/>
      <c r="BA48" s="398"/>
      <c r="BB48" s="398"/>
      <c r="BC48" s="398"/>
      <c r="BD48" s="398"/>
      <c r="BE48" s="398"/>
      <c r="BF48" s="398"/>
      <c r="BG48" s="398"/>
      <c r="BH48" s="398"/>
      <c r="BI48" s="398"/>
      <c r="BJ48" s="398"/>
      <c r="BK48" s="398"/>
      <c r="BL48" s="398"/>
      <c r="BM48" s="398"/>
      <c r="BN48" s="398"/>
      <c r="BO48" s="398"/>
      <c r="BP48" s="400"/>
      <c r="BQ48" s="401"/>
    </row>
    <row r="49" spans="1:69" ht="15" customHeight="1">
      <c r="A49" s="58">
        <v>43191</v>
      </c>
      <c r="B49" s="59">
        <v>43191</v>
      </c>
      <c r="C49" s="92">
        <v>43191</v>
      </c>
      <c r="D49" s="1233">
        <v>79004</v>
      </c>
      <c r="E49" s="1233">
        <v>79627</v>
      </c>
      <c r="F49" s="1233">
        <v>99</v>
      </c>
      <c r="G49" s="1233">
        <v>146</v>
      </c>
      <c r="H49" s="1233">
        <v>79381</v>
      </c>
      <c r="I49" s="1233">
        <v>78755</v>
      </c>
      <c r="J49" s="1233">
        <v>627</v>
      </c>
      <c r="K49" s="1233">
        <v>640</v>
      </c>
      <c r="L49" s="1233">
        <v>4388</v>
      </c>
      <c r="M49" s="1233">
        <v>39</v>
      </c>
      <c r="N49" s="1233">
        <v>39</v>
      </c>
      <c r="O49" s="1233" t="s">
        <v>21</v>
      </c>
      <c r="P49" s="1233" t="s">
        <v>21</v>
      </c>
      <c r="Q49" s="1233">
        <v>39</v>
      </c>
      <c r="R49" s="1233">
        <v>12</v>
      </c>
      <c r="S49" s="1233">
        <v>27</v>
      </c>
      <c r="T49" s="1233" t="s">
        <v>21</v>
      </c>
      <c r="U49" s="1233" t="s">
        <v>21</v>
      </c>
      <c r="V49" s="402">
        <v>43191</v>
      </c>
      <c r="W49" s="401">
        <v>43191</v>
      </c>
      <c r="X49" s="58">
        <v>43191</v>
      </c>
      <c r="Y49" s="59">
        <v>43191</v>
      </c>
      <c r="Z49" s="92">
        <v>43191</v>
      </c>
      <c r="AA49" s="1233">
        <v>61227</v>
      </c>
      <c r="AB49" s="1233">
        <v>62252</v>
      </c>
      <c r="AC49" s="1233" t="s">
        <v>21</v>
      </c>
      <c r="AD49" s="1233" t="s">
        <v>21</v>
      </c>
      <c r="AE49" s="1233">
        <v>62252</v>
      </c>
      <c r="AF49" s="1233">
        <v>62252</v>
      </c>
      <c r="AG49" s="1233" t="s">
        <v>21</v>
      </c>
      <c r="AH49" s="1233">
        <v>54</v>
      </c>
      <c r="AI49" s="1233">
        <v>2847</v>
      </c>
      <c r="AJ49" s="1233">
        <v>408500</v>
      </c>
      <c r="AK49" s="1233">
        <v>408510</v>
      </c>
      <c r="AL49" s="1233">
        <v>6582</v>
      </c>
      <c r="AM49" s="1233">
        <v>32460</v>
      </c>
      <c r="AN49" s="1233">
        <v>369468</v>
      </c>
      <c r="AO49" s="1233">
        <v>359360</v>
      </c>
      <c r="AP49" s="1233">
        <v>10108</v>
      </c>
      <c r="AQ49" s="1233" t="s">
        <v>21</v>
      </c>
      <c r="AR49" s="1233">
        <v>27</v>
      </c>
      <c r="AS49" s="402">
        <v>43191</v>
      </c>
      <c r="AT49" s="401">
        <v>43191</v>
      </c>
      <c r="AU49" s="58">
        <v>43191</v>
      </c>
      <c r="AV49" s="59">
        <v>43191</v>
      </c>
      <c r="AW49" s="92">
        <v>43191</v>
      </c>
      <c r="AX49" s="1233">
        <v>277584</v>
      </c>
      <c r="AY49" s="1233">
        <v>277584</v>
      </c>
      <c r="AZ49" s="1233">
        <v>5369</v>
      </c>
      <c r="BA49" s="1233">
        <v>22503</v>
      </c>
      <c r="BB49" s="1233">
        <v>249712</v>
      </c>
      <c r="BC49" s="1233">
        <v>240989</v>
      </c>
      <c r="BD49" s="1233">
        <v>8723</v>
      </c>
      <c r="BE49" s="1233" t="s">
        <v>22</v>
      </c>
      <c r="BF49" s="1233" t="s">
        <v>22</v>
      </c>
      <c r="BG49" s="1233" t="s">
        <v>21</v>
      </c>
      <c r="BH49" s="1233" t="s">
        <v>21</v>
      </c>
      <c r="BI49" s="1233" t="s">
        <v>21</v>
      </c>
      <c r="BJ49" s="1233" t="s">
        <v>21</v>
      </c>
      <c r="BK49" s="1233" t="s">
        <v>21</v>
      </c>
      <c r="BL49" s="1233" t="s">
        <v>21</v>
      </c>
      <c r="BM49" s="1233" t="s">
        <v>21</v>
      </c>
      <c r="BN49" s="1233" t="s">
        <v>21</v>
      </c>
      <c r="BO49" s="1233" t="s">
        <v>21</v>
      </c>
      <c r="BP49" s="402">
        <v>43191</v>
      </c>
      <c r="BQ49" s="401">
        <v>43191</v>
      </c>
    </row>
    <row r="50" spans="1:69" ht="15" customHeight="1">
      <c r="A50" s="61" t="s">
        <v>2156</v>
      </c>
      <c r="B50" s="62">
        <v>1</v>
      </c>
      <c r="C50" s="93" t="s">
        <v>2158</v>
      </c>
      <c r="D50" s="1233">
        <v>61752</v>
      </c>
      <c r="E50" s="1233">
        <v>61145</v>
      </c>
      <c r="F50" s="1233">
        <v>34</v>
      </c>
      <c r="G50" s="1233">
        <v>74</v>
      </c>
      <c r="H50" s="1233">
        <v>61038</v>
      </c>
      <c r="I50" s="1233">
        <v>60453</v>
      </c>
      <c r="J50" s="1233">
        <v>584</v>
      </c>
      <c r="K50" s="1233">
        <v>558</v>
      </c>
      <c r="L50" s="1233">
        <v>4175</v>
      </c>
      <c r="M50" s="1233">
        <v>34</v>
      </c>
      <c r="N50" s="1233">
        <v>34</v>
      </c>
      <c r="O50" s="1233" t="s">
        <v>21</v>
      </c>
      <c r="P50" s="1233" t="s">
        <v>21</v>
      </c>
      <c r="Q50" s="1233">
        <v>34</v>
      </c>
      <c r="R50" s="1233">
        <v>12</v>
      </c>
      <c r="S50" s="1233">
        <v>22</v>
      </c>
      <c r="T50" s="1233" t="s">
        <v>21</v>
      </c>
      <c r="U50" s="1233" t="s">
        <v>21</v>
      </c>
      <c r="V50" s="402">
        <v>43556</v>
      </c>
      <c r="W50" s="401">
        <v>43556</v>
      </c>
      <c r="X50" s="61" t="s">
        <v>2156</v>
      </c>
      <c r="Y50" s="62">
        <v>1</v>
      </c>
      <c r="Z50" s="93" t="s">
        <v>2158</v>
      </c>
      <c r="AA50" s="1233">
        <v>47186</v>
      </c>
      <c r="AB50" s="1233">
        <v>47047</v>
      </c>
      <c r="AC50" s="1233" t="s">
        <v>21</v>
      </c>
      <c r="AD50" s="1233" t="s">
        <v>21</v>
      </c>
      <c r="AE50" s="1233">
        <v>47047</v>
      </c>
      <c r="AF50" s="1233">
        <v>47047</v>
      </c>
      <c r="AG50" s="1233" t="s">
        <v>21</v>
      </c>
      <c r="AH50" s="1233" t="s">
        <v>21</v>
      </c>
      <c r="AI50" s="1233">
        <v>2835</v>
      </c>
      <c r="AJ50" s="1233">
        <v>384937</v>
      </c>
      <c r="AK50" s="1233">
        <v>384935</v>
      </c>
      <c r="AL50" s="1233">
        <v>6604</v>
      </c>
      <c r="AM50" s="1233">
        <v>22921</v>
      </c>
      <c r="AN50" s="1233">
        <v>355410</v>
      </c>
      <c r="AO50" s="1233">
        <v>344853</v>
      </c>
      <c r="AP50" s="1233">
        <v>10557</v>
      </c>
      <c r="AQ50" s="1233" t="s">
        <v>21</v>
      </c>
      <c r="AR50" s="1233">
        <v>32</v>
      </c>
      <c r="AS50" s="402">
        <v>43556</v>
      </c>
      <c r="AT50" s="401">
        <v>43556</v>
      </c>
      <c r="AU50" s="61" t="s">
        <v>2156</v>
      </c>
      <c r="AV50" s="62">
        <v>1</v>
      </c>
      <c r="AW50" s="93" t="s">
        <v>2158</v>
      </c>
      <c r="AX50" s="1233">
        <v>243053</v>
      </c>
      <c r="AY50" s="1233">
        <v>243053</v>
      </c>
      <c r="AZ50" s="1233">
        <v>5391</v>
      </c>
      <c r="BA50" s="1233">
        <v>14414</v>
      </c>
      <c r="BB50" s="1233">
        <v>223248</v>
      </c>
      <c r="BC50" s="1233">
        <v>214154</v>
      </c>
      <c r="BD50" s="1233">
        <v>9094</v>
      </c>
      <c r="BE50" s="1233" t="s">
        <v>22</v>
      </c>
      <c r="BF50" s="1233" t="s">
        <v>22</v>
      </c>
      <c r="BG50" s="1233" t="s">
        <v>21</v>
      </c>
      <c r="BH50" s="1233" t="s">
        <v>21</v>
      </c>
      <c r="BI50" s="1233" t="s">
        <v>21</v>
      </c>
      <c r="BJ50" s="1233" t="s">
        <v>21</v>
      </c>
      <c r="BK50" s="1233" t="s">
        <v>21</v>
      </c>
      <c r="BL50" s="1233" t="s">
        <v>21</v>
      </c>
      <c r="BM50" s="1233" t="s">
        <v>21</v>
      </c>
      <c r="BN50" s="1233" t="s">
        <v>21</v>
      </c>
      <c r="BO50" s="1233" t="s">
        <v>21</v>
      </c>
      <c r="BP50" s="402">
        <v>43556</v>
      </c>
      <c r="BQ50" s="401">
        <v>43556</v>
      </c>
    </row>
    <row r="51" spans="1:69" ht="7.5" customHeight="1">
      <c r="A51" s="61"/>
      <c r="B51" s="62"/>
      <c r="C51" s="93"/>
      <c r="D51" s="1233"/>
      <c r="E51" s="1233"/>
      <c r="F51" s="1233"/>
      <c r="G51" s="1233"/>
      <c r="H51" s="1233"/>
      <c r="I51" s="1233"/>
      <c r="J51" s="1233"/>
      <c r="K51" s="1233"/>
      <c r="L51" s="1233"/>
      <c r="M51" s="1233"/>
      <c r="N51" s="1233"/>
      <c r="O51" s="1233"/>
      <c r="P51" s="1233"/>
      <c r="Q51" s="1233"/>
      <c r="R51" s="1233"/>
      <c r="S51" s="1233"/>
      <c r="T51" s="1233"/>
      <c r="U51" s="1233"/>
      <c r="V51" s="402"/>
      <c r="W51" s="401"/>
      <c r="X51" s="61"/>
      <c r="Y51" s="62"/>
      <c r="Z51" s="93"/>
      <c r="AA51" s="1233"/>
      <c r="AB51" s="1233"/>
      <c r="AC51" s="1233"/>
      <c r="AD51" s="1233"/>
      <c r="AE51" s="1233"/>
      <c r="AF51" s="1233"/>
      <c r="AG51" s="1233"/>
      <c r="AH51" s="1233"/>
      <c r="AI51" s="1233"/>
      <c r="AJ51" s="1233"/>
      <c r="AK51" s="1233"/>
      <c r="AL51" s="1233"/>
      <c r="AM51" s="1233"/>
      <c r="AN51" s="1233"/>
      <c r="AO51" s="1233"/>
      <c r="AP51" s="1233"/>
      <c r="AQ51" s="1233"/>
      <c r="AR51" s="1233"/>
      <c r="AS51" s="402"/>
      <c r="AT51" s="401"/>
      <c r="AU51" s="61"/>
      <c r="AV51" s="62"/>
      <c r="AW51" s="93"/>
      <c r="AX51" s="1233"/>
      <c r="AY51" s="1233"/>
      <c r="AZ51" s="1233"/>
      <c r="BA51" s="1233"/>
      <c r="BB51" s="1233"/>
      <c r="BC51" s="1233"/>
      <c r="BD51" s="1233"/>
      <c r="BE51" s="1233"/>
      <c r="BF51" s="1233"/>
      <c r="BG51" s="1233"/>
      <c r="BH51" s="1233"/>
      <c r="BI51" s="1233"/>
      <c r="BJ51" s="1233"/>
      <c r="BK51" s="1233"/>
      <c r="BL51" s="1233"/>
      <c r="BM51" s="1233"/>
      <c r="BN51" s="1233"/>
      <c r="BO51" s="1233"/>
      <c r="BP51" s="402"/>
      <c r="BQ51" s="401"/>
    </row>
    <row r="52" spans="1:69" ht="15" customHeight="1">
      <c r="A52" s="63">
        <v>2</v>
      </c>
      <c r="B52" s="64" t="s">
        <v>23</v>
      </c>
      <c r="C52" s="727" t="s">
        <v>162</v>
      </c>
      <c r="D52" s="1233">
        <v>15796</v>
      </c>
      <c r="E52" s="1233">
        <v>15375</v>
      </c>
      <c r="F52" s="1233">
        <v>9</v>
      </c>
      <c r="G52" s="1233">
        <v>28</v>
      </c>
      <c r="H52" s="1233">
        <v>15337</v>
      </c>
      <c r="I52" s="1233">
        <v>15108</v>
      </c>
      <c r="J52" s="1233">
        <v>230</v>
      </c>
      <c r="K52" s="1233">
        <v>246</v>
      </c>
      <c r="L52" s="1233">
        <v>4175</v>
      </c>
      <c r="M52" s="1233">
        <v>9</v>
      </c>
      <c r="N52" s="1233">
        <v>9</v>
      </c>
      <c r="O52" s="1233" t="s">
        <v>21</v>
      </c>
      <c r="P52" s="1233" t="s">
        <v>21</v>
      </c>
      <c r="Q52" s="1233">
        <v>9</v>
      </c>
      <c r="R52" s="1233">
        <v>3</v>
      </c>
      <c r="S52" s="1233">
        <v>6</v>
      </c>
      <c r="T52" s="1233" t="s">
        <v>21</v>
      </c>
      <c r="U52" s="1233" t="s">
        <v>21</v>
      </c>
      <c r="V52" s="403" t="s">
        <v>24</v>
      </c>
      <c r="W52" s="404" t="s">
        <v>2155</v>
      </c>
      <c r="X52" s="63">
        <v>2</v>
      </c>
      <c r="Y52" s="64" t="s">
        <v>23</v>
      </c>
      <c r="Z52" s="727" t="s">
        <v>162</v>
      </c>
      <c r="AA52" s="1233">
        <v>11926</v>
      </c>
      <c r="AB52" s="1233">
        <v>11704</v>
      </c>
      <c r="AC52" s="1233" t="s">
        <v>21</v>
      </c>
      <c r="AD52" s="1233" t="s">
        <v>21</v>
      </c>
      <c r="AE52" s="1233">
        <v>11704</v>
      </c>
      <c r="AF52" s="1233">
        <v>11704</v>
      </c>
      <c r="AG52" s="1233" t="s">
        <v>21</v>
      </c>
      <c r="AH52" s="1233" t="s">
        <v>21</v>
      </c>
      <c r="AI52" s="1233">
        <v>2835</v>
      </c>
      <c r="AJ52" s="1233">
        <v>89172</v>
      </c>
      <c r="AK52" s="1233">
        <v>89171</v>
      </c>
      <c r="AL52" s="1233">
        <v>1617</v>
      </c>
      <c r="AM52" s="1233">
        <v>3525</v>
      </c>
      <c r="AN52" s="1233">
        <v>84029</v>
      </c>
      <c r="AO52" s="1233">
        <v>81307</v>
      </c>
      <c r="AP52" s="1233">
        <v>2721</v>
      </c>
      <c r="AQ52" s="1233" t="s">
        <v>21</v>
      </c>
      <c r="AR52" s="1233">
        <v>32</v>
      </c>
      <c r="AS52" s="403" t="s">
        <v>24</v>
      </c>
      <c r="AT52" s="404" t="s">
        <v>2155</v>
      </c>
      <c r="AU52" s="63">
        <v>2</v>
      </c>
      <c r="AV52" s="64" t="s">
        <v>23</v>
      </c>
      <c r="AW52" s="727" t="s">
        <v>162</v>
      </c>
      <c r="AX52" s="1233">
        <v>55067</v>
      </c>
      <c r="AY52" s="1233">
        <v>55067</v>
      </c>
      <c r="AZ52" s="1233">
        <v>1313</v>
      </c>
      <c r="BA52" s="1233">
        <v>1754</v>
      </c>
      <c r="BB52" s="1233">
        <v>52000</v>
      </c>
      <c r="BC52" s="1233">
        <v>49652</v>
      </c>
      <c r="BD52" s="1233">
        <v>2348</v>
      </c>
      <c r="BE52" s="1233" t="s">
        <v>22</v>
      </c>
      <c r="BF52" s="1233" t="s">
        <v>22</v>
      </c>
      <c r="BG52" s="1233" t="s">
        <v>21</v>
      </c>
      <c r="BH52" s="1233" t="s">
        <v>21</v>
      </c>
      <c r="BI52" s="1233" t="s">
        <v>21</v>
      </c>
      <c r="BJ52" s="1233" t="s">
        <v>21</v>
      </c>
      <c r="BK52" s="1233" t="s">
        <v>21</v>
      </c>
      <c r="BL52" s="1233" t="s">
        <v>21</v>
      </c>
      <c r="BM52" s="1233" t="s">
        <v>21</v>
      </c>
      <c r="BN52" s="1233" t="s">
        <v>21</v>
      </c>
      <c r="BO52" s="1233" t="s">
        <v>21</v>
      </c>
      <c r="BP52" s="403" t="s">
        <v>24</v>
      </c>
      <c r="BQ52" s="404" t="s">
        <v>2155</v>
      </c>
    </row>
    <row r="53" spans="1:69" ht="15" customHeight="1">
      <c r="A53" s="65" t="s">
        <v>25</v>
      </c>
      <c r="B53" s="66" t="s">
        <v>25</v>
      </c>
      <c r="C53" s="727" t="s">
        <v>163</v>
      </c>
      <c r="D53" s="1233">
        <v>17891</v>
      </c>
      <c r="E53" s="1233">
        <v>17801</v>
      </c>
      <c r="F53" s="1233">
        <v>9</v>
      </c>
      <c r="G53" s="1233">
        <v>926</v>
      </c>
      <c r="H53" s="1233">
        <v>16866</v>
      </c>
      <c r="I53" s="1233">
        <v>16751</v>
      </c>
      <c r="J53" s="1233">
        <v>116</v>
      </c>
      <c r="K53" s="1233">
        <v>118</v>
      </c>
      <c r="L53" s="1233">
        <v>4098</v>
      </c>
      <c r="M53" s="1233">
        <v>11</v>
      </c>
      <c r="N53" s="1233">
        <v>9</v>
      </c>
      <c r="O53" s="1233" t="s">
        <v>21</v>
      </c>
      <c r="P53" s="1233" t="s">
        <v>21</v>
      </c>
      <c r="Q53" s="1233">
        <v>9</v>
      </c>
      <c r="R53" s="1233">
        <v>5</v>
      </c>
      <c r="S53" s="1233">
        <v>4</v>
      </c>
      <c r="T53" s="1233">
        <v>3</v>
      </c>
      <c r="U53" s="1233" t="s">
        <v>21</v>
      </c>
      <c r="V53" s="403" t="s">
        <v>26</v>
      </c>
      <c r="W53" s="405" t="s">
        <v>25</v>
      </c>
      <c r="X53" s="65" t="s">
        <v>25</v>
      </c>
      <c r="Y53" s="66" t="s">
        <v>25</v>
      </c>
      <c r="Z53" s="727" t="s">
        <v>163</v>
      </c>
      <c r="AA53" s="1233">
        <v>11909</v>
      </c>
      <c r="AB53" s="1233">
        <v>11993</v>
      </c>
      <c r="AC53" s="1233" t="s">
        <v>21</v>
      </c>
      <c r="AD53" s="1233" t="s">
        <v>21</v>
      </c>
      <c r="AE53" s="1233">
        <v>11993</v>
      </c>
      <c r="AF53" s="1233">
        <v>11993</v>
      </c>
      <c r="AG53" s="1233" t="s">
        <v>21</v>
      </c>
      <c r="AH53" s="1233" t="s">
        <v>21</v>
      </c>
      <c r="AI53" s="1233">
        <v>2705</v>
      </c>
      <c r="AJ53" s="1233">
        <v>84493</v>
      </c>
      <c r="AK53" s="1233">
        <v>84485</v>
      </c>
      <c r="AL53" s="1233">
        <v>1766</v>
      </c>
      <c r="AM53" s="1233">
        <v>3426</v>
      </c>
      <c r="AN53" s="1233">
        <v>79293</v>
      </c>
      <c r="AO53" s="1233">
        <v>77742</v>
      </c>
      <c r="AP53" s="1233">
        <v>1550</v>
      </c>
      <c r="AQ53" s="1233" t="s">
        <v>21</v>
      </c>
      <c r="AR53" s="1233">
        <v>40</v>
      </c>
      <c r="AS53" s="403" t="s">
        <v>26</v>
      </c>
      <c r="AT53" s="405" t="s">
        <v>25</v>
      </c>
      <c r="AU53" s="65" t="s">
        <v>25</v>
      </c>
      <c r="AV53" s="66" t="s">
        <v>25</v>
      </c>
      <c r="AW53" s="727" t="s">
        <v>163</v>
      </c>
      <c r="AX53" s="1233">
        <v>50319</v>
      </c>
      <c r="AY53" s="1233">
        <v>50319</v>
      </c>
      <c r="AZ53" s="1233">
        <v>1446</v>
      </c>
      <c r="BA53" s="1233">
        <v>1688</v>
      </c>
      <c r="BB53" s="1233">
        <v>47185</v>
      </c>
      <c r="BC53" s="1233">
        <v>45844</v>
      </c>
      <c r="BD53" s="1233">
        <v>1341</v>
      </c>
      <c r="BE53" s="1233" t="s">
        <v>22</v>
      </c>
      <c r="BF53" s="1233" t="s">
        <v>22</v>
      </c>
      <c r="BG53" s="1233" t="s">
        <v>21</v>
      </c>
      <c r="BH53" s="1233" t="s">
        <v>21</v>
      </c>
      <c r="BI53" s="1233" t="s">
        <v>21</v>
      </c>
      <c r="BJ53" s="1233" t="s">
        <v>21</v>
      </c>
      <c r="BK53" s="1233" t="s">
        <v>21</v>
      </c>
      <c r="BL53" s="1233" t="s">
        <v>21</v>
      </c>
      <c r="BM53" s="1233" t="s">
        <v>21</v>
      </c>
      <c r="BN53" s="1233" t="s">
        <v>21</v>
      </c>
      <c r="BO53" s="1233" t="s">
        <v>21</v>
      </c>
      <c r="BP53" s="403" t="s">
        <v>26</v>
      </c>
      <c r="BQ53" s="405" t="s">
        <v>25</v>
      </c>
    </row>
    <row r="54" spans="1:69" ht="15" customHeight="1">
      <c r="A54" s="65" t="s">
        <v>25</v>
      </c>
      <c r="B54" s="66" t="s">
        <v>25</v>
      </c>
      <c r="C54" s="727" t="s">
        <v>2152</v>
      </c>
      <c r="D54" s="1233">
        <v>17833</v>
      </c>
      <c r="E54" s="1233">
        <v>17904</v>
      </c>
      <c r="F54" s="1233">
        <v>3</v>
      </c>
      <c r="G54" s="1233">
        <v>2258</v>
      </c>
      <c r="H54" s="1233">
        <v>15643</v>
      </c>
      <c r="I54" s="1233">
        <v>15527</v>
      </c>
      <c r="J54" s="1233">
        <v>116</v>
      </c>
      <c r="K54" s="1233">
        <v>64</v>
      </c>
      <c r="L54" s="1233">
        <v>3976</v>
      </c>
      <c r="M54" s="1233">
        <v>14</v>
      </c>
      <c r="N54" s="1233">
        <v>9</v>
      </c>
      <c r="O54" s="1233" t="s">
        <v>21</v>
      </c>
      <c r="P54" s="1233" t="s">
        <v>21</v>
      </c>
      <c r="Q54" s="1233">
        <v>9</v>
      </c>
      <c r="R54" s="1233">
        <v>6</v>
      </c>
      <c r="S54" s="1233">
        <v>3</v>
      </c>
      <c r="T54" s="1233">
        <v>5</v>
      </c>
      <c r="U54" s="1233" t="s">
        <v>21</v>
      </c>
      <c r="V54" s="403" t="s">
        <v>27</v>
      </c>
      <c r="W54" s="405" t="s">
        <v>25</v>
      </c>
      <c r="X54" s="65" t="s">
        <v>25</v>
      </c>
      <c r="Y54" s="66" t="s">
        <v>25</v>
      </c>
      <c r="Z54" s="727" t="s">
        <v>2152</v>
      </c>
      <c r="AA54" s="1233">
        <v>11483</v>
      </c>
      <c r="AB54" s="1233">
        <v>11650</v>
      </c>
      <c r="AC54" s="1233" t="s">
        <v>21</v>
      </c>
      <c r="AD54" s="1233" t="s">
        <v>21</v>
      </c>
      <c r="AE54" s="1233">
        <v>11650</v>
      </c>
      <c r="AF54" s="1233">
        <v>11650</v>
      </c>
      <c r="AG54" s="1233" t="s">
        <v>21</v>
      </c>
      <c r="AH54" s="1233" t="s">
        <v>21</v>
      </c>
      <c r="AI54" s="1233">
        <v>2549</v>
      </c>
      <c r="AJ54" s="1233">
        <v>82173</v>
      </c>
      <c r="AK54" s="1233">
        <v>82182</v>
      </c>
      <c r="AL54" s="1233">
        <v>881</v>
      </c>
      <c r="AM54" s="1233">
        <v>4711</v>
      </c>
      <c r="AN54" s="1233">
        <v>76589</v>
      </c>
      <c r="AO54" s="1233">
        <v>74838</v>
      </c>
      <c r="AP54" s="1233">
        <v>1752</v>
      </c>
      <c r="AQ54" s="1233" t="s">
        <v>21</v>
      </c>
      <c r="AR54" s="1233">
        <v>31</v>
      </c>
      <c r="AS54" s="403" t="s">
        <v>27</v>
      </c>
      <c r="AT54" s="405" t="s">
        <v>25</v>
      </c>
      <c r="AU54" s="65" t="s">
        <v>25</v>
      </c>
      <c r="AV54" s="66" t="s">
        <v>25</v>
      </c>
      <c r="AW54" s="727" t="s">
        <v>2152</v>
      </c>
      <c r="AX54" s="1233">
        <v>48044</v>
      </c>
      <c r="AY54" s="1233">
        <v>48044</v>
      </c>
      <c r="AZ54" s="1233">
        <v>675</v>
      </c>
      <c r="BA54" s="1233">
        <v>2729</v>
      </c>
      <c r="BB54" s="1233">
        <v>44640</v>
      </c>
      <c r="BC54" s="1233">
        <v>43126</v>
      </c>
      <c r="BD54" s="1233">
        <v>1514</v>
      </c>
      <c r="BE54" s="1233" t="s">
        <v>22</v>
      </c>
      <c r="BF54" s="1233" t="s">
        <v>22</v>
      </c>
      <c r="BG54" s="1233" t="s">
        <v>21</v>
      </c>
      <c r="BH54" s="1233" t="s">
        <v>21</v>
      </c>
      <c r="BI54" s="1233" t="s">
        <v>21</v>
      </c>
      <c r="BJ54" s="1233" t="s">
        <v>21</v>
      </c>
      <c r="BK54" s="1233" t="s">
        <v>21</v>
      </c>
      <c r="BL54" s="1233" t="s">
        <v>21</v>
      </c>
      <c r="BM54" s="1233" t="s">
        <v>21</v>
      </c>
      <c r="BN54" s="1233" t="s">
        <v>21</v>
      </c>
      <c r="BO54" s="1233" t="s">
        <v>21</v>
      </c>
      <c r="BP54" s="403" t="s">
        <v>27</v>
      </c>
      <c r="BQ54" s="405" t="s">
        <v>25</v>
      </c>
    </row>
    <row r="55" spans="1:69" ht="15" customHeight="1">
      <c r="A55" s="65" t="s">
        <v>25</v>
      </c>
      <c r="B55" s="66" t="s">
        <v>25</v>
      </c>
      <c r="C55" s="727" t="s">
        <v>164</v>
      </c>
      <c r="D55" s="1233">
        <v>11397</v>
      </c>
      <c r="E55" s="1233">
        <v>11828</v>
      </c>
      <c r="F55" s="1233">
        <v>5</v>
      </c>
      <c r="G55" s="1233">
        <v>181</v>
      </c>
      <c r="H55" s="1233">
        <v>11643</v>
      </c>
      <c r="I55" s="1233">
        <v>11480</v>
      </c>
      <c r="J55" s="1233">
        <v>163</v>
      </c>
      <c r="K55" s="1233">
        <v>175</v>
      </c>
      <c r="L55" s="1233">
        <v>3371</v>
      </c>
      <c r="M55" s="1233">
        <v>11</v>
      </c>
      <c r="N55" s="1233">
        <v>8</v>
      </c>
      <c r="O55" s="1233" t="s">
        <v>21</v>
      </c>
      <c r="P55" s="1233" t="s">
        <v>21</v>
      </c>
      <c r="Q55" s="1233">
        <v>8</v>
      </c>
      <c r="R55" s="1233">
        <v>5</v>
      </c>
      <c r="S55" s="1233">
        <v>3</v>
      </c>
      <c r="T55" s="1233">
        <v>3</v>
      </c>
      <c r="U55" s="1233" t="s">
        <v>21</v>
      </c>
      <c r="V55" s="403" t="s">
        <v>28</v>
      </c>
      <c r="W55" s="405" t="s">
        <v>25</v>
      </c>
      <c r="X55" s="65" t="s">
        <v>25</v>
      </c>
      <c r="Y55" s="66" t="s">
        <v>25</v>
      </c>
      <c r="Z55" s="727" t="s">
        <v>164</v>
      </c>
      <c r="AA55" s="1233">
        <v>7992</v>
      </c>
      <c r="AB55" s="1233">
        <v>8581</v>
      </c>
      <c r="AC55" s="1233" t="s">
        <v>21</v>
      </c>
      <c r="AD55" s="1233" t="s">
        <v>21</v>
      </c>
      <c r="AE55" s="1233">
        <v>8581</v>
      </c>
      <c r="AF55" s="1233">
        <v>8581</v>
      </c>
      <c r="AG55" s="1233" t="s">
        <v>21</v>
      </c>
      <c r="AH55" s="1233" t="s">
        <v>21</v>
      </c>
      <c r="AI55" s="1233">
        <v>1961</v>
      </c>
      <c r="AJ55" s="1233">
        <v>83759</v>
      </c>
      <c r="AK55" s="1233">
        <v>83757</v>
      </c>
      <c r="AL55" s="1233">
        <v>1335</v>
      </c>
      <c r="AM55" s="1233">
        <v>5031</v>
      </c>
      <c r="AN55" s="1233">
        <v>77391</v>
      </c>
      <c r="AO55" s="1233">
        <v>75867</v>
      </c>
      <c r="AP55" s="1233">
        <v>1524</v>
      </c>
      <c r="AQ55" s="1233" t="s">
        <v>21</v>
      </c>
      <c r="AR55" s="1233">
        <v>32</v>
      </c>
      <c r="AS55" s="403" t="s">
        <v>28</v>
      </c>
      <c r="AT55" s="405" t="s">
        <v>25</v>
      </c>
      <c r="AU55" s="65" t="s">
        <v>25</v>
      </c>
      <c r="AV55" s="66" t="s">
        <v>25</v>
      </c>
      <c r="AW55" s="727" t="s">
        <v>164</v>
      </c>
      <c r="AX55" s="1233">
        <v>49099</v>
      </c>
      <c r="AY55" s="1233">
        <v>49099</v>
      </c>
      <c r="AZ55" s="1233">
        <v>1060</v>
      </c>
      <c r="BA55" s="1233">
        <v>3037</v>
      </c>
      <c r="BB55" s="1233">
        <v>45002</v>
      </c>
      <c r="BC55" s="1233">
        <v>43684</v>
      </c>
      <c r="BD55" s="1233">
        <v>1318</v>
      </c>
      <c r="BE55" s="1233" t="s">
        <v>22</v>
      </c>
      <c r="BF55" s="1233" t="s">
        <v>22</v>
      </c>
      <c r="BG55" s="1233" t="s">
        <v>21</v>
      </c>
      <c r="BH55" s="1233" t="s">
        <v>21</v>
      </c>
      <c r="BI55" s="1233" t="s">
        <v>21</v>
      </c>
      <c r="BJ55" s="1233" t="s">
        <v>21</v>
      </c>
      <c r="BK55" s="1233" t="s">
        <v>21</v>
      </c>
      <c r="BL55" s="1233" t="s">
        <v>21</v>
      </c>
      <c r="BM55" s="1233" t="s">
        <v>21</v>
      </c>
      <c r="BN55" s="1233" t="s">
        <v>21</v>
      </c>
      <c r="BO55" s="1233" t="s">
        <v>21</v>
      </c>
      <c r="BP55" s="403" t="s">
        <v>28</v>
      </c>
      <c r="BQ55" s="405" t="s">
        <v>25</v>
      </c>
    </row>
    <row r="56" spans="1:69" ht="7.5" customHeight="1">
      <c r="A56" s="68"/>
      <c r="B56" s="69"/>
      <c r="C56" s="94"/>
      <c r="D56" s="1233"/>
      <c r="E56" s="1233"/>
      <c r="F56" s="1233"/>
      <c r="G56" s="1233"/>
      <c r="H56" s="1233"/>
      <c r="I56" s="1233"/>
      <c r="J56" s="1233"/>
      <c r="K56" s="1233"/>
      <c r="L56" s="1233"/>
      <c r="M56" s="1233"/>
      <c r="N56" s="1233"/>
      <c r="O56" s="1233"/>
      <c r="P56" s="1233"/>
      <c r="Q56" s="1233"/>
      <c r="R56" s="1233"/>
      <c r="S56" s="1233"/>
      <c r="T56" s="1233"/>
      <c r="U56" s="1233"/>
      <c r="V56" s="406"/>
      <c r="W56" s="405"/>
      <c r="X56" s="68"/>
      <c r="Y56" s="69"/>
      <c r="Z56" s="94"/>
      <c r="AA56" s="1233"/>
      <c r="AB56" s="1233"/>
      <c r="AC56" s="1233"/>
      <c r="AD56" s="1233"/>
      <c r="AE56" s="1233"/>
      <c r="AF56" s="1233"/>
      <c r="AG56" s="1233"/>
      <c r="AH56" s="1233"/>
      <c r="AI56" s="1233"/>
      <c r="AJ56" s="1233"/>
      <c r="AK56" s="1233"/>
      <c r="AL56" s="1233"/>
      <c r="AM56" s="1233"/>
      <c r="AN56" s="1233"/>
      <c r="AO56" s="1233"/>
      <c r="AP56" s="1233"/>
      <c r="AQ56" s="1233"/>
      <c r="AR56" s="1233"/>
      <c r="AS56" s="406"/>
      <c r="AT56" s="405"/>
      <c r="AU56" s="68"/>
      <c r="AV56" s="69"/>
      <c r="AW56" s="94"/>
      <c r="AX56" s="1233"/>
      <c r="AY56" s="1233"/>
      <c r="AZ56" s="1233"/>
      <c r="BA56" s="1233"/>
      <c r="BB56" s="1233"/>
      <c r="BC56" s="1233"/>
      <c r="BD56" s="1233"/>
      <c r="BE56" s="1233"/>
      <c r="BF56" s="1233"/>
      <c r="BG56" s="1233"/>
      <c r="BH56" s="1233"/>
      <c r="BI56" s="1233"/>
      <c r="BJ56" s="1233"/>
      <c r="BK56" s="1233"/>
      <c r="BL56" s="1233"/>
      <c r="BM56" s="1233"/>
      <c r="BN56" s="1233"/>
      <c r="BO56" s="1233"/>
      <c r="BP56" s="406"/>
      <c r="BQ56" s="405"/>
    </row>
    <row r="57" spans="1:69" ht="15" customHeight="1">
      <c r="A57" s="65" t="s">
        <v>2153</v>
      </c>
      <c r="B57" s="66" t="s">
        <v>23</v>
      </c>
      <c r="C57" s="1237" t="s">
        <v>2159</v>
      </c>
      <c r="D57" s="1233">
        <v>5496</v>
      </c>
      <c r="E57" s="1233">
        <v>5178</v>
      </c>
      <c r="F57" s="1233">
        <v>2</v>
      </c>
      <c r="G57" s="1233">
        <v>1</v>
      </c>
      <c r="H57" s="1233">
        <v>5175</v>
      </c>
      <c r="I57" s="1233">
        <v>5091</v>
      </c>
      <c r="J57" s="1233">
        <v>85</v>
      </c>
      <c r="K57" s="1233">
        <v>91</v>
      </c>
      <c r="L57" s="1233">
        <v>4225</v>
      </c>
      <c r="M57" s="1233">
        <v>3</v>
      </c>
      <c r="N57" s="1233">
        <v>3</v>
      </c>
      <c r="O57" s="1233" t="s">
        <v>21</v>
      </c>
      <c r="P57" s="1233" t="s">
        <v>21</v>
      </c>
      <c r="Q57" s="1233">
        <v>3</v>
      </c>
      <c r="R57" s="1233">
        <v>1</v>
      </c>
      <c r="S57" s="1233">
        <v>2</v>
      </c>
      <c r="T57" s="1233" t="s">
        <v>21</v>
      </c>
      <c r="U57" s="1233" t="s">
        <v>21</v>
      </c>
      <c r="V57" s="403" t="s">
        <v>29</v>
      </c>
      <c r="W57" s="404" t="s">
        <v>2155</v>
      </c>
      <c r="X57" s="65" t="s">
        <v>2153</v>
      </c>
      <c r="Y57" s="66" t="s">
        <v>23</v>
      </c>
      <c r="Z57" s="1237" t="s">
        <v>2159</v>
      </c>
      <c r="AA57" s="1233">
        <v>4245</v>
      </c>
      <c r="AB57" s="1233">
        <v>3971</v>
      </c>
      <c r="AC57" s="1233" t="s">
        <v>21</v>
      </c>
      <c r="AD57" s="1233" t="s">
        <v>21</v>
      </c>
      <c r="AE57" s="1233">
        <v>3971</v>
      </c>
      <c r="AF57" s="1233">
        <v>3971</v>
      </c>
      <c r="AG57" s="1233" t="s">
        <v>21</v>
      </c>
      <c r="AH57" s="1233" t="s">
        <v>21</v>
      </c>
      <c r="AI57" s="1233">
        <v>2886</v>
      </c>
      <c r="AJ57" s="1233">
        <v>30218</v>
      </c>
      <c r="AK57" s="1233">
        <v>30222</v>
      </c>
      <c r="AL57" s="1233">
        <v>549</v>
      </c>
      <c r="AM57" s="1233">
        <v>1150</v>
      </c>
      <c r="AN57" s="1233">
        <v>28523</v>
      </c>
      <c r="AO57" s="1233">
        <v>27687</v>
      </c>
      <c r="AP57" s="1233">
        <v>837</v>
      </c>
      <c r="AQ57" s="1233" t="s">
        <v>21</v>
      </c>
      <c r="AR57" s="1233">
        <v>27</v>
      </c>
      <c r="AS57" s="403" t="s">
        <v>29</v>
      </c>
      <c r="AT57" s="404" t="s">
        <v>2155</v>
      </c>
      <c r="AU57" s="65" t="s">
        <v>2153</v>
      </c>
      <c r="AV57" s="66" t="s">
        <v>23</v>
      </c>
      <c r="AW57" s="1237" t="s">
        <v>2159</v>
      </c>
      <c r="AX57" s="1233">
        <v>18464</v>
      </c>
      <c r="AY57" s="1233">
        <v>18464</v>
      </c>
      <c r="AZ57" s="1233">
        <v>447</v>
      </c>
      <c r="BA57" s="1233">
        <v>555</v>
      </c>
      <c r="BB57" s="1233">
        <v>17462</v>
      </c>
      <c r="BC57" s="1233">
        <v>16740</v>
      </c>
      <c r="BD57" s="1233">
        <v>722</v>
      </c>
      <c r="BE57" s="1233" t="s">
        <v>22</v>
      </c>
      <c r="BF57" s="1233" t="s">
        <v>22</v>
      </c>
      <c r="BG57" s="1233" t="s">
        <v>21</v>
      </c>
      <c r="BH57" s="1233" t="s">
        <v>21</v>
      </c>
      <c r="BI57" s="1233" t="s">
        <v>21</v>
      </c>
      <c r="BJ57" s="1233" t="s">
        <v>21</v>
      </c>
      <c r="BK57" s="1233" t="s">
        <v>21</v>
      </c>
      <c r="BL57" s="1233" t="s">
        <v>21</v>
      </c>
      <c r="BM57" s="1233" t="s">
        <v>21</v>
      </c>
      <c r="BN57" s="1233" t="s">
        <v>21</v>
      </c>
      <c r="BO57" s="1233" t="s">
        <v>21</v>
      </c>
      <c r="BP57" s="403" t="s">
        <v>29</v>
      </c>
      <c r="BQ57" s="404" t="s">
        <v>2155</v>
      </c>
    </row>
    <row r="58" spans="1:69" ht="15" customHeight="1">
      <c r="A58" s="63" t="s">
        <v>25</v>
      </c>
      <c r="B58" s="64" t="s">
        <v>25</v>
      </c>
      <c r="C58" s="1238" t="s">
        <v>165</v>
      </c>
      <c r="D58" s="1233">
        <v>4462</v>
      </c>
      <c r="E58" s="1233">
        <v>4937</v>
      </c>
      <c r="F58" s="1233">
        <v>5</v>
      </c>
      <c r="G58" s="1233">
        <v>1</v>
      </c>
      <c r="H58" s="1233">
        <v>4931</v>
      </c>
      <c r="I58" s="1233">
        <v>4855</v>
      </c>
      <c r="J58" s="1233">
        <v>77</v>
      </c>
      <c r="K58" s="1233">
        <v>82</v>
      </c>
      <c r="L58" s="1233">
        <v>3667</v>
      </c>
      <c r="M58" s="1233">
        <v>3</v>
      </c>
      <c r="N58" s="1233">
        <v>3</v>
      </c>
      <c r="O58" s="1233" t="s">
        <v>21</v>
      </c>
      <c r="P58" s="1233" t="s">
        <v>21</v>
      </c>
      <c r="Q58" s="1233">
        <v>3</v>
      </c>
      <c r="R58" s="1233">
        <v>1</v>
      </c>
      <c r="S58" s="1233">
        <v>2</v>
      </c>
      <c r="T58" s="1233" t="s">
        <v>21</v>
      </c>
      <c r="U58" s="1233" t="s">
        <v>21</v>
      </c>
      <c r="V58" s="406" t="s">
        <v>30</v>
      </c>
      <c r="W58" s="405" t="s">
        <v>25</v>
      </c>
      <c r="X58" s="63" t="s">
        <v>25</v>
      </c>
      <c r="Y58" s="64" t="s">
        <v>25</v>
      </c>
      <c r="Z58" s="1238" t="s">
        <v>165</v>
      </c>
      <c r="AA58" s="1233">
        <v>3258</v>
      </c>
      <c r="AB58" s="1233">
        <v>3772</v>
      </c>
      <c r="AC58" s="1233" t="s">
        <v>21</v>
      </c>
      <c r="AD58" s="1233" t="s">
        <v>21</v>
      </c>
      <c r="AE58" s="1233">
        <v>3772</v>
      </c>
      <c r="AF58" s="1233">
        <v>3772</v>
      </c>
      <c r="AG58" s="1233" t="s">
        <v>21</v>
      </c>
      <c r="AH58" s="1233" t="s">
        <v>21</v>
      </c>
      <c r="AI58" s="1233">
        <v>2372</v>
      </c>
      <c r="AJ58" s="1233">
        <v>28492</v>
      </c>
      <c r="AK58" s="1233">
        <v>28487</v>
      </c>
      <c r="AL58" s="1233">
        <v>518</v>
      </c>
      <c r="AM58" s="1233">
        <v>1155</v>
      </c>
      <c r="AN58" s="1233">
        <v>26815</v>
      </c>
      <c r="AO58" s="1233">
        <v>25897</v>
      </c>
      <c r="AP58" s="1233">
        <v>918</v>
      </c>
      <c r="AQ58" s="1233" t="s">
        <v>21</v>
      </c>
      <c r="AR58" s="1233">
        <v>31</v>
      </c>
      <c r="AS58" s="406" t="s">
        <v>30</v>
      </c>
      <c r="AT58" s="405" t="s">
        <v>25</v>
      </c>
      <c r="AU58" s="63" t="s">
        <v>25</v>
      </c>
      <c r="AV58" s="64" t="s">
        <v>25</v>
      </c>
      <c r="AW58" s="1238" t="s">
        <v>165</v>
      </c>
      <c r="AX58" s="1233">
        <v>17646</v>
      </c>
      <c r="AY58" s="1233">
        <v>17646</v>
      </c>
      <c r="AZ58" s="1233">
        <v>420</v>
      </c>
      <c r="BA58" s="1233">
        <v>583</v>
      </c>
      <c r="BB58" s="1233">
        <v>16643</v>
      </c>
      <c r="BC58" s="1233">
        <v>15851</v>
      </c>
      <c r="BD58" s="1233">
        <v>792</v>
      </c>
      <c r="BE58" s="1233" t="s">
        <v>22</v>
      </c>
      <c r="BF58" s="1233" t="s">
        <v>22</v>
      </c>
      <c r="BG58" s="1233" t="s">
        <v>21</v>
      </c>
      <c r="BH58" s="1233" t="s">
        <v>21</v>
      </c>
      <c r="BI58" s="1233" t="s">
        <v>21</v>
      </c>
      <c r="BJ58" s="1233" t="s">
        <v>21</v>
      </c>
      <c r="BK58" s="1233" t="s">
        <v>21</v>
      </c>
      <c r="BL58" s="1233" t="s">
        <v>21</v>
      </c>
      <c r="BM58" s="1233" t="s">
        <v>21</v>
      </c>
      <c r="BN58" s="1233" t="s">
        <v>21</v>
      </c>
      <c r="BO58" s="1233" t="s">
        <v>21</v>
      </c>
      <c r="BP58" s="406" t="s">
        <v>30</v>
      </c>
      <c r="BQ58" s="405" t="s">
        <v>25</v>
      </c>
    </row>
    <row r="59" spans="1:69" ht="15" customHeight="1">
      <c r="A59" s="63" t="s">
        <v>25</v>
      </c>
      <c r="B59" s="64" t="s">
        <v>25</v>
      </c>
      <c r="C59" s="1238" t="s">
        <v>166</v>
      </c>
      <c r="D59" s="1233">
        <v>5839</v>
      </c>
      <c r="E59" s="1233">
        <v>5260</v>
      </c>
      <c r="F59" s="1233">
        <v>3</v>
      </c>
      <c r="G59" s="1233">
        <v>26</v>
      </c>
      <c r="H59" s="1233">
        <v>5231</v>
      </c>
      <c r="I59" s="1233">
        <v>5162</v>
      </c>
      <c r="J59" s="1233">
        <v>68</v>
      </c>
      <c r="K59" s="1233">
        <v>73</v>
      </c>
      <c r="L59" s="1233">
        <v>4175</v>
      </c>
      <c r="M59" s="1233">
        <v>3</v>
      </c>
      <c r="N59" s="1233">
        <v>3</v>
      </c>
      <c r="O59" s="1233" t="s">
        <v>21</v>
      </c>
      <c r="P59" s="1233" t="s">
        <v>21</v>
      </c>
      <c r="Q59" s="1233">
        <v>3</v>
      </c>
      <c r="R59" s="1233">
        <v>1</v>
      </c>
      <c r="S59" s="1233">
        <v>2</v>
      </c>
      <c r="T59" s="1233" t="s">
        <v>21</v>
      </c>
      <c r="U59" s="1233" t="s">
        <v>21</v>
      </c>
      <c r="V59" s="406" t="s">
        <v>31</v>
      </c>
      <c r="W59" s="405" t="s">
        <v>25</v>
      </c>
      <c r="X59" s="63" t="s">
        <v>25</v>
      </c>
      <c r="Y59" s="64" t="s">
        <v>25</v>
      </c>
      <c r="Z59" s="1238" t="s">
        <v>166</v>
      </c>
      <c r="AA59" s="1233">
        <v>4423</v>
      </c>
      <c r="AB59" s="1233">
        <v>3961</v>
      </c>
      <c r="AC59" s="1233" t="s">
        <v>21</v>
      </c>
      <c r="AD59" s="1233" t="s">
        <v>21</v>
      </c>
      <c r="AE59" s="1233">
        <v>3961</v>
      </c>
      <c r="AF59" s="1233">
        <v>3961</v>
      </c>
      <c r="AG59" s="1233" t="s">
        <v>21</v>
      </c>
      <c r="AH59" s="1233" t="s">
        <v>21</v>
      </c>
      <c r="AI59" s="1233">
        <v>2835</v>
      </c>
      <c r="AJ59" s="1233">
        <v>30462</v>
      </c>
      <c r="AK59" s="1233">
        <v>30461</v>
      </c>
      <c r="AL59" s="1233">
        <v>551</v>
      </c>
      <c r="AM59" s="1233">
        <v>1220</v>
      </c>
      <c r="AN59" s="1233">
        <v>28690</v>
      </c>
      <c r="AO59" s="1233">
        <v>27723</v>
      </c>
      <c r="AP59" s="1233">
        <v>967</v>
      </c>
      <c r="AQ59" s="1233" t="s">
        <v>21</v>
      </c>
      <c r="AR59" s="1233">
        <v>32</v>
      </c>
      <c r="AS59" s="406" t="s">
        <v>31</v>
      </c>
      <c r="AT59" s="405" t="s">
        <v>25</v>
      </c>
      <c r="AU59" s="63" t="s">
        <v>25</v>
      </c>
      <c r="AV59" s="64" t="s">
        <v>25</v>
      </c>
      <c r="AW59" s="1238" t="s">
        <v>166</v>
      </c>
      <c r="AX59" s="1233">
        <v>18957</v>
      </c>
      <c r="AY59" s="1233">
        <v>18957</v>
      </c>
      <c r="AZ59" s="1233">
        <v>446</v>
      </c>
      <c r="BA59" s="1233">
        <v>616</v>
      </c>
      <c r="BB59" s="1233">
        <v>17895</v>
      </c>
      <c r="BC59" s="1233">
        <v>17061</v>
      </c>
      <c r="BD59" s="1233">
        <v>834</v>
      </c>
      <c r="BE59" s="1233" t="s">
        <v>22</v>
      </c>
      <c r="BF59" s="1233" t="s">
        <v>22</v>
      </c>
      <c r="BG59" s="1233" t="s">
        <v>21</v>
      </c>
      <c r="BH59" s="1233" t="s">
        <v>21</v>
      </c>
      <c r="BI59" s="1233" t="s">
        <v>21</v>
      </c>
      <c r="BJ59" s="1233" t="s">
        <v>21</v>
      </c>
      <c r="BK59" s="1233" t="s">
        <v>21</v>
      </c>
      <c r="BL59" s="1233" t="s">
        <v>21</v>
      </c>
      <c r="BM59" s="1233" t="s">
        <v>21</v>
      </c>
      <c r="BN59" s="1233" t="s">
        <v>21</v>
      </c>
      <c r="BO59" s="1233" t="s">
        <v>21</v>
      </c>
      <c r="BP59" s="406" t="s">
        <v>31</v>
      </c>
      <c r="BQ59" s="405" t="s">
        <v>25</v>
      </c>
    </row>
    <row r="60" spans="1:69" ht="15" customHeight="1">
      <c r="A60" s="63" t="s">
        <v>25</v>
      </c>
      <c r="B60" s="64" t="s">
        <v>25</v>
      </c>
      <c r="C60" s="1238" t="s">
        <v>167</v>
      </c>
      <c r="D60" s="1233">
        <v>5129</v>
      </c>
      <c r="E60" s="1233">
        <v>5362</v>
      </c>
      <c r="F60" s="1233">
        <v>3</v>
      </c>
      <c r="G60" s="1233">
        <v>26</v>
      </c>
      <c r="H60" s="1233">
        <v>5333</v>
      </c>
      <c r="I60" s="1233">
        <v>5279</v>
      </c>
      <c r="J60" s="1233">
        <v>54</v>
      </c>
      <c r="K60" s="1233">
        <v>60</v>
      </c>
      <c r="L60" s="1233">
        <v>3883</v>
      </c>
      <c r="M60" s="1233">
        <v>2</v>
      </c>
      <c r="N60" s="1233">
        <v>2</v>
      </c>
      <c r="O60" s="1233" t="s">
        <v>21</v>
      </c>
      <c r="P60" s="1233" t="s">
        <v>21</v>
      </c>
      <c r="Q60" s="1233">
        <v>2</v>
      </c>
      <c r="R60" s="1233">
        <v>1</v>
      </c>
      <c r="S60" s="1233">
        <v>1</v>
      </c>
      <c r="T60" s="1233">
        <v>1</v>
      </c>
      <c r="U60" s="1233" t="s">
        <v>21</v>
      </c>
      <c r="V60" s="406" t="s">
        <v>32</v>
      </c>
      <c r="W60" s="405" t="s">
        <v>25</v>
      </c>
      <c r="X60" s="63" t="s">
        <v>25</v>
      </c>
      <c r="Y60" s="64" t="s">
        <v>25</v>
      </c>
      <c r="Z60" s="1238" t="s">
        <v>167</v>
      </c>
      <c r="AA60" s="1233">
        <v>3632</v>
      </c>
      <c r="AB60" s="1233">
        <v>3932</v>
      </c>
      <c r="AC60" s="1233" t="s">
        <v>21</v>
      </c>
      <c r="AD60" s="1233" t="s">
        <v>21</v>
      </c>
      <c r="AE60" s="1233">
        <v>3932</v>
      </c>
      <c r="AF60" s="1233">
        <v>3932</v>
      </c>
      <c r="AG60" s="1233" t="s">
        <v>21</v>
      </c>
      <c r="AH60" s="1233" t="s">
        <v>21</v>
      </c>
      <c r="AI60" s="1233">
        <v>2535</v>
      </c>
      <c r="AJ60" s="1233">
        <v>29562</v>
      </c>
      <c r="AK60" s="1233">
        <v>29569</v>
      </c>
      <c r="AL60" s="1233">
        <v>842</v>
      </c>
      <c r="AM60" s="1233">
        <v>811</v>
      </c>
      <c r="AN60" s="1233">
        <v>27917</v>
      </c>
      <c r="AO60" s="1233">
        <v>27368</v>
      </c>
      <c r="AP60" s="1233">
        <v>548</v>
      </c>
      <c r="AQ60" s="1233" t="s">
        <v>21</v>
      </c>
      <c r="AR60" s="1233">
        <v>24</v>
      </c>
      <c r="AS60" s="406" t="s">
        <v>32</v>
      </c>
      <c r="AT60" s="405" t="s">
        <v>25</v>
      </c>
      <c r="AU60" s="63" t="s">
        <v>25</v>
      </c>
      <c r="AV60" s="64" t="s">
        <v>25</v>
      </c>
      <c r="AW60" s="1238" t="s">
        <v>167</v>
      </c>
      <c r="AX60" s="1233">
        <v>17717</v>
      </c>
      <c r="AY60" s="1233">
        <v>17717</v>
      </c>
      <c r="AZ60" s="1233">
        <v>699</v>
      </c>
      <c r="BA60" s="1233">
        <v>236</v>
      </c>
      <c r="BB60" s="1233">
        <v>16782</v>
      </c>
      <c r="BC60" s="1233">
        <v>16308</v>
      </c>
      <c r="BD60" s="1233">
        <v>474</v>
      </c>
      <c r="BE60" s="1233" t="s">
        <v>22</v>
      </c>
      <c r="BF60" s="1233" t="s">
        <v>22</v>
      </c>
      <c r="BG60" s="1233" t="s">
        <v>21</v>
      </c>
      <c r="BH60" s="1233" t="s">
        <v>21</v>
      </c>
      <c r="BI60" s="1233" t="s">
        <v>21</v>
      </c>
      <c r="BJ60" s="1233" t="s">
        <v>21</v>
      </c>
      <c r="BK60" s="1233" t="s">
        <v>21</v>
      </c>
      <c r="BL60" s="1233" t="s">
        <v>21</v>
      </c>
      <c r="BM60" s="1233" t="s">
        <v>21</v>
      </c>
      <c r="BN60" s="1233" t="s">
        <v>21</v>
      </c>
      <c r="BO60" s="1233" t="s">
        <v>21</v>
      </c>
      <c r="BP60" s="406" t="s">
        <v>32</v>
      </c>
      <c r="BQ60" s="405" t="s">
        <v>25</v>
      </c>
    </row>
    <row r="61" spans="1:69" ht="15" customHeight="1">
      <c r="A61" s="63" t="s">
        <v>25</v>
      </c>
      <c r="B61" s="64" t="s">
        <v>25</v>
      </c>
      <c r="C61" s="1238" t="s">
        <v>2154</v>
      </c>
      <c r="D61" s="1233">
        <v>5699</v>
      </c>
      <c r="E61" s="1233">
        <v>6298</v>
      </c>
      <c r="F61" s="1233">
        <v>4</v>
      </c>
      <c r="G61" s="1233">
        <v>383</v>
      </c>
      <c r="H61" s="1233">
        <v>5911</v>
      </c>
      <c r="I61" s="1233">
        <v>5875</v>
      </c>
      <c r="J61" s="1233">
        <v>37</v>
      </c>
      <c r="K61" s="1233">
        <v>34</v>
      </c>
      <c r="L61" s="1233">
        <v>3250</v>
      </c>
      <c r="M61" s="1233">
        <v>6</v>
      </c>
      <c r="N61" s="1233">
        <v>5</v>
      </c>
      <c r="O61" s="1233" t="s">
        <v>21</v>
      </c>
      <c r="P61" s="1233" t="s">
        <v>21</v>
      </c>
      <c r="Q61" s="1233">
        <v>5</v>
      </c>
      <c r="R61" s="1233">
        <v>3</v>
      </c>
      <c r="S61" s="1233">
        <v>2</v>
      </c>
      <c r="T61" s="1233">
        <v>1</v>
      </c>
      <c r="U61" s="1233" t="s">
        <v>21</v>
      </c>
      <c r="V61" s="406" t="s">
        <v>33</v>
      </c>
      <c r="W61" s="405" t="s">
        <v>25</v>
      </c>
      <c r="X61" s="63" t="s">
        <v>25</v>
      </c>
      <c r="Y61" s="64" t="s">
        <v>25</v>
      </c>
      <c r="Z61" s="1238" t="s">
        <v>2154</v>
      </c>
      <c r="AA61" s="1233">
        <v>3448</v>
      </c>
      <c r="AB61" s="1233">
        <v>4036</v>
      </c>
      <c r="AC61" s="1233" t="s">
        <v>21</v>
      </c>
      <c r="AD61" s="1233" t="s">
        <v>21</v>
      </c>
      <c r="AE61" s="1233">
        <v>4036</v>
      </c>
      <c r="AF61" s="1233">
        <v>4036</v>
      </c>
      <c r="AG61" s="1233" t="s">
        <v>21</v>
      </c>
      <c r="AH61" s="1233" t="s">
        <v>21</v>
      </c>
      <c r="AI61" s="1233">
        <v>1947</v>
      </c>
      <c r="AJ61" s="1233">
        <v>28059</v>
      </c>
      <c r="AK61" s="1233">
        <v>28061</v>
      </c>
      <c r="AL61" s="1233">
        <v>578</v>
      </c>
      <c r="AM61" s="1233">
        <v>930</v>
      </c>
      <c r="AN61" s="1233">
        <v>26554</v>
      </c>
      <c r="AO61" s="1233">
        <v>26021</v>
      </c>
      <c r="AP61" s="1233">
        <v>533</v>
      </c>
      <c r="AQ61" s="1233" t="s">
        <v>21</v>
      </c>
      <c r="AR61" s="1233">
        <v>21</v>
      </c>
      <c r="AS61" s="406" t="s">
        <v>33</v>
      </c>
      <c r="AT61" s="405" t="s">
        <v>25</v>
      </c>
      <c r="AU61" s="63" t="s">
        <v>25</v>
      </c>
      <c r="AV61" s="64" t="s">
        <v>25</v>
      </c>
      <c r="AW61" s="1238" t="s">
        <v>2154</v>
      </c>
      <c r="AX61" s="1233">
        <v>16738</v>
      </c>
      <c r="AY61" s="1233">
        <v>16738</v>
      </c>
      <c r="AZ61" s="1233">
        <v>472</v>
      </c>
      <c r="BA61" s="1233">
        <v>478</v>
      </c>
      <c r="BB61" s="1233">
        <v>15788</v>
      </c>
      <c r="BC61" s="1233">
        <v>15327</v>
      </c>
      <c r="BD61" s="1233">
        <v>461</v>
      </c>
      <c r="BE61" s="1233" t="s">
        <v>22</v>
      </c>
      <c r="BF61" s="1233" t="s">
        <v>22</v>
      </c>
      <c r="BG61" s="1233" t="s">
        <v>21</v>
      </c>
      <c r="BH61" s="1233" t="s">
        <v>21</v>
      </c>
      <c r="BI61" s="1233" t="s">
        <v>21</v>
      </c>
      <c r="BJ61" s="1233" t="s">
        <v>21</v>
      </c>
      <c r="BK61" s="1233" t="s">
        <v>21</v>
      </c>
      <c r="BL61" s="1233" t="s">
        <v>21</v>
      </c>
      <c r="BM61" s="1233" t="s">
        <v>21</v>
      </c>
      <c r="BN61" s="1233" t="s">
        <v>21</v>
      </c>
      <c r="BO61" s="1233" t="s">
        <v>21</v>
      </c>
      <c r="BP61" s="406" t="s">
        <v>33</v>
      </c>
      <c r="BQ61" s="405" t="s">
        <v>25</v>
      </c>
    </row>
    <row r="62" spans="1:69" ht="15" customHeight="1">
      <c r="A62" s="63" t="s">
        <v>25</v>
      </c>
      <c r="B62" s="64" t="s">
        <v>25</v>
      </c>
      <c r="C62" s="1238" t="s">
        <v>168</v>
      </c>
      <c r="D62" s="1233">
        <v>7063</v>
      </c>
      <c r="E62" s="1233">
        <v>6142</v>
      </c>
      <c r="F62" s="1233">
        <v>2</v>
      </c>
      <c r="G62" s="1233">
        <v>517</v>
      </c>
      <c r="H62" s="1233">
        <v>5623</v>
      </c>
      <c r="I62" s="1233">
        <v>5597</v>
      </c>
      <c r="J62" s="1233">
        <v>26</v>
      </c>
      <c r="K62" s="1233">
        <v>24</v>
      </c>
      <c r="L62" s="1233">
        <v>4098</v>
      </c>
      <c r="M62" s="1233">
        <v>3</v>
      </c>
      <c r="N62" s="1233">
        <v>2</v>
      </c>
      <c r="O62" s="1233" t="s">
        <v>21</v>
      </c>
      <c r="P62" s="1233" t="s">
        <v>21</v>
      </c>
      <c r="Q62" s="1233">
        <v>2</v>
      </c>
      <c r="R62" s="1233">
        <v>1</v>
      </c>
      <c r="S62" s="1233">
        <v>1</v>
      </c>
      <c r="T62" s="1233">
        <v>1</v>
      </c>
      <c r="U62" s="1233" t="s">
        <v>21</v>
      </c>
      <c r="V62" s="406" t="s">
        <v>34</v>
      </c>
      <c r="W62" s="405" t="s">
        <v>25</v>
      </c>
      <c r="X62" s="63" t="s">
        <v>25</v>
      </c>
      <c r="Y62" s="64" t="s">
        <v>25</v>
      </c>
      <c r="Z62" s="1238" t="s">
        <v>168</v>
      </c>
      <c r="AA62" s="1233">
        <v>4829</v>
      </c>
      <c r="AB62" s="1233">
        <v>4025</v>
      </c>
      <c r="AC62" s="1233" t="s">
        <v>21</v>
      </c>
      <c r="AD62" s="1233" t="s">
        <v>21</v>
      </c>
      <c r="AE62" s="1233">
        <v>4025</v>
      </c>
      <c r="AF62" s="1233">
        <v>4025</v>
      </c>
      <c r="AG62" s="1233" t="s">
        <v>21</v>
      </c>
      <c r="AH62" s="1233" t="s">
        <v>21</v>
      </c>
      <c r="AI62" s="1233">
        <v>2705</v>
      </c>
      <c r="AJ62" s="1233">
        <v>26873</v>
      </c>
      <c r="AK62" s="1233">
        <v>26854</v>
      </c>
      <c r="AL62" s="1233">
        <v>346</v>
      </c>
      <c r="AM62" s="1233">
        <v>1686</v>
      </c>
      <c r="AN62" s="1233">
        <v>24823</v>
      </c>
      <c r="AO62" s="1233">
        <v>24353</v>
      </c>
      <c r="AP62" s="1233">
        <v>469</v>
      </c>
      <c r="AQ62" s="1233" t="s">
        <v>21</v>
      </c>
      <c r="AR62" s="1233">
        <v>40</v>
      </c>
      <c r="AS62" s="406" t="s">
        <v>34</v>
      </c>
      <c r="AT62" s="405" t="s">
        <v>25</v>
      </c>
      <c r="AU62" s="63" t="s">
        <v>25</v>
      </c>
      <c r="AV62" s="64" t="s">
        <v>25</v>
      </c>
      <c r="AW62" s="1238" t="s">
        <v>168</v>
      </c>
      <c r="AX62" s="1233">
        <v>15864</v>
      </c>
      <c r="AY62" s="1233">
        <v>15864</v>
      </c>
      <c r="AZ62" s="1233">
        <v>275</v>
      </c>
      <c r="BA62" s="1233">
        <v>974</v>
      </c>
      <c r="BB62" s="1233">
        <v>14615</v>
      </c>
      <c r="BC62" s="1233">
        <v>14209</v>
      </c>
      <c r="BD62" s="1233">
        <v>406</v>
      </c>
      <c r="BE62" s="1233" t="s">
        <v>22</v>
      </c>
      <c r="BF62" s="1233" t="s">
        <v>22</v>
      </c>
      <c r="BG62" s="1233" t="s">
        <v>21</v>
      </c>
      <c r="BH62" s="1233" t="s">
        <v>21</v>
      </c>
      <c r="BI62" s="1233" t="s">
        <v>21</v>
      </c>
      <c r="BJ62" s="1233" t="s">
        <v>21</v>
      </c>
      <c r="BK62" s="1233" t="s">
        <v>21</v>
      </c>
      <c r="BL62" s="1233" t="s">
        <v>21</v>
      </c>
      <c r="BM62" s="1233" t="s">
        <v>21</v>
      </c>
      <c r="BN62" s="1233" t="s">
        <v>21</v>
      </c>
      <c r="BO62" s="1233" t="s">
        <v>21</v>
      </c>
      <c r="BP62" s="406" t="s">
        <v>34</v>
      </c>
      <c r="BQ62" s="405" t="s">
        <v>25</v>
      </c>
    </row>
    <row r="63" spans="1:69" ht="15" customHeight="1">
      <c r="A63" s="63" t="s">
        <v>25</v>
      </c>
      <c r="B63" s="64" t="s">
        <v>25</v>
      </c>
      <c r="C63" s="1238" t="s">
        <v>169</v>
      </c>
      <c r="D63" s="1233">
        <v>6065</v>
      </c>
      <c r="E63" s="1233">
        <v>6509</v>
      </c>
      <c r="F63" s="1233">
        <v>1</v>
      </c>
      <c r="G63" s="1233">
        <v>761</v>
      </c>
      <c r="H63" s="1233">
        <v>5748</v>
      </c>
      <c r="I63" s="1233">
        <v>5718</v>
      </c>
      <c r="J63" s="1233">
        <v>30</v>
      </c>
      <c r="K63" s="1233">
        <v>22</v>
      </c>
      <c r="L63" s="1233">
        <v>3640</v>
      </c>
      <c r="M63" s="1233">
        <v>4</v>
      </c>
      <c r="N63" s="1233">
        <v>3</v>
      </c>
      <c r="O63" s="1233" t="s">
        <v>21</v>
      </c>
      <c r="P63" s="1233" t="s">
        <v>21</v>
      </c>
      <c r="Q63" s="1233">
        <v>3</v>
      </c>
      <c r="R63" s="1233">
        <v>2</v>
      </c>
      <c r="S63" s="1233">
        <v>1</v>
      </c>
      <c r="T63" s="1233">
        <v>1</v>
      </c>
      <c r="U63" s="1233" t="s">
        <v>21</v>
      </c>
      <c r="V63" s="406" t="s">
        <v>35</v>
      </c>
      <c r="W63" s="405" t="s">
        <v>25</v>
      </c>
      <c r="X63" s="63" t="s">
        <v>25</v>
      </c>
      <c r="Y63" s="64" t="s">
        <v>25</v>
      </c>
      <c r="Z63" s="1238" t="s">
        <v>169</v>
      </c>
      <c r="AA63" s="1233">
        <v>3680</v>
      </c>
      <c r="AB63" s="1233">
        <v>4143</v>
      </c>
      <c r="AC63" s="1233" t="s">
        <v>21</v>
      </c>
      <c r="AD63" s="1233" t="s">
        <v>21</v>
      </c>
      <c r="AE63" s="1233">
        <v>4143</v>
      </c>
      <c r="AF63" s="1233">
        <v>4143</v>
      </c>
      <c r="AG63" s="1233" t="s">
        <v>21</v>
      </c>
      <c r="AH63" s="1233" t="s">
        <v>21</v>
      </c>
      <c r="AI63" s="1233">
        <v>2250</v>
      </c>
      <c r="AJ63" s="1233">
        <v>28114</v>
      </c>
      <c r="AK63" s="1233">
        <v>28119</v>
      </c>
      <c r="AL63" s="1233">
        <v>319</v>
      </c>
      <c r="AM63" s="1233">
        <v>1391</v>
      </c>
      <c r="AN63" s="1233">
        <v>26409</v>
      </c>
      <c r="AO63" s="1233">
        <v>25847</v>
      </c>
      <c r="AP63" s="1233">
        <v>562</v>
      </c>
      <c r="AQ63" s="1233" t="s">
        <v>21</v>
      </c>
      <c r="AR63" s="1233">
        <v>34</v>
      </c>
      <c r="AS63" s="406" t="s">
        <v>35</v>
      </c>
      <c r="AT63" s="405" t="s">
        <v>25</v>
      </c>
      <c r="AU63" s="63" t="s">
        <v>25</v>
      </c>
      <c r="AV63" s="64" t="s">
        <v>25</v>
      </c>
      <c r="AW63" s="1238" t="s">
        <v>169</v>
      </c>
      <c r="AX63" s="1233">
        <v>16452</v>
      </c>
      <c r="AY63" s="1233">
        <v>16452</v>
      </c>
      <c r="AZ63" s="1233">
        <v>244</v>
      </c>
      <c r="BA63" s="1233">
        <v>753</v>
      </c>
      <c r="BB63" s="1233">
        <v>15455</v>
      </c>
      <c r="BC63" s="1233">
        <v>14969</v>
      </c>
      <c r="BD63" s="1233">
        <v>486</v>
      </c>
      <c r="BE63" s="1233" t="s">
        <v>22</v>
      </c>
      <c r="BF63" s="1233" t="s">
        <v>22</v>
      </c>
      <c r="BG63" s="1233" t="s">
        <v>21</v>
      </c>
      <c r="BH63" s="1233" t="s">
        <v>21</v>
      </c>
      <c r="BI63" s="1233" t="s">
        <v>21</v>
      </c>
      <c r="BJ63" s="1233" t="s">
        <v>21</v>
      </c>
      <c r="BK63" s="1233" t="s">
        <v>21</v>
      </c>
      <c r="BL63" s="1233" t="s">
        <v>21</v>
      </c>
      <c r="BM63" s="1233" t="s">
        <v>21</v>
      </c>
      <c r="BN63" s="1233" t="s">
        <v>21</v>
      </c>
      <c r="BO63" s="1233" t="s">
        <v>21</v>
      </c>
      <c r="BP63" s="406" t="s">
        <v>35</v>
      </c>
      <c r="BQ63" s="405" t="s">
        <v>25</v>
      </c>
    </row>
    <row r="64" spans="1:69" ht="15" customHeight="1">
      <c r="A64" s="63" t="s">
        <v>25</v>
      </c>
      <c r="B64" s="64" t="s">
        <v>25</v>
      </c>
      <c r="C64" s="1238" t="s">
        <v>170</v>
      </c>
      <c r="D64" s="1233">
        <v>6806</v>
      </c>
      <c r="E64" s="1233">
        <v>5908</v>
      </c>
      <c r="F64" s="1233">
        <v>1</v>
      </c>
      <c r="G64" s="1233">
        <v>781</v>
      </c>
      <c r="H64" s="1233">
        <v>5126</v>
      </c>
      <c r="I64" s="1233">
        <v>5074</v>
      </c>
      <c r="J64" s="1233">
        <v>53</v>
      </c>
      <c r="K64" s="1233">
        <v>19</v>
      </c>
      <c r="L64" s="1233">
        <v>4521</v>
      </c>
      <c r="M64" s="1233">
        <v>5</v>
      </c>
      <c r="N64" s="1233">
        <v>3</v>
      </c>
      <c r="O64" s="1233" t="s">
        <v>21</v>
      </c>
      <c r="P64" s="1233" t="s">
        <v>21</v>
      </c>
      <c r="Q64" s="1233">
        <v>3</v>
      </c>
      <c r="R64" s="1233">
        <v>2</v>
      </c>
      <c r="S64" s="1233">
        <v>1</v>
      </c>
      <c r="T64" s="1233">
        <v>2</v>
      </c>
      <c r="U64" s="1233" t="s">
        <v>21</v>
      </c>
      <c r="V64" s="406" t="s">
        <v>36</v>
      </c>
      <c r="W64" s="405" t="s">
        <v>25</v>
      </c>
      <c r="X64" s="63" t="s">
        <v>25</v>
      </c>
      <c r="Y64" s="64" t="s">
        <v>25</v>
      </c>
      <c r="Z64" s="1238" t="s">
        <v>170</v>
      </c>
      <c r="AA64" s="1233">
        <v>4566</v>
      </c>
      <c r="AB64" s="1233">
        <v>3782</v>
      </c>
      <c r="AC64" s="1233" t="s">
        <v>21</v>
      </c>
      <c r="AD64" s="1233" t="s">
        <v>21</v>
      </c>
      <c r="AE64" s="1233">
        <v>3782</v>
      </c>
      <c r="AF64" s="1233">
        <v>3782</v>
      </c>
      <c r="AG64" s="1233" t="s">
        <v>21</v>
      </c>
      <c r="AH64" s="1233" t="s">
        <v>21</v>
      </c>
      <c r="AI64" s="1233">
        <v>3035</v>
      </c>
      <c r="AJ64" s="1233">
        <v>26755</v>
      </c>
      <c r="AK64" s="1233">
        <v>26753</v>
      </c>
      <c r="AL64" s="1233">
        <v>279</v>
      </c>
      <c r="AM64" s="1233">
        <v>1679</v>
      </c>
      <c r="AN64" s="1233">
        <v>24795</v>
      </c>
      <c r="AO64" s="1233">
        <v>24201</v>
      </c>
      <c r="AP64" s="1233">
        <v>595</v>
      </c>
      <c r="AQ64" s="1233" t="s">
        <v>21</v>
      </c>
      <c r="AR64" s="1233">
        <v>37</v>
      </c>
      <c r="AS64" s="406" t="s">
        <v>36</v>
      </c>
      <c r="AT64" s="405" t="s">
        <v>25</v>
      </c>
      <c r="AU64" s="63" t="s">
        <v>25</v>
      </c>
      <c r="AV64" s="64" t="s">
        <v>25</v>
      </c>
      <c r="AW64" s="1238" t="s">
        <v>170</v>
      </c>
      <c r="AX64" s="1233">
        <v>15400</v>
      </c>
      <c r="AY64" s="1233">
        <v>15400</v>
      </c>
      <c r="AZ64" s="1233">
        <v>213</v>
      </c>
      <c r="BA64" s="1233">
        <v>994</v>
      </c>
      <c r="BB64" s="1233">
        <v>14193</v>
      </c>
      <c r="BC64" s="1233">
        <v>13679</v>
      </c>
      <c r="BD64" s="1233">
        <v>514</v>
      </c>
      <c r="BE64" s="1233" t="s">
        <v>22</v>
      </c>
      <c r="BF64" s="1233" t="s">
        <v>22</v>
      </c>
      <c r="BG64" s="1233" t="s">
        <v>21</v>
      </c>
      <c r="BH64" s="1233" t="s">
        <v>21</v>
      </c>
      <c r="BI64" s="1233" t="s">
        <v>21</v>
      </c>
      <c r="BJ64" s="1233" t="s">
        <v>21</v>
      </c>
      <c r="BK64" s="1233" t="s">
        <v>21</v>
      </c>
      <c r="BL64" s="1233" t="s">
        <v>21</v>
      </c>
      <c r="BM64" s="1233" t="s">
        <v>21</v>
      </c>
      <c r="BN64" s="1233" t="s">
        <v>21</v>
      </c>
      <c r="BO64" s="1233" t="s">
        <v>21</v>
      </c>
      <c r="BP64" s="406" t="s">
        <v>36</v>
      </c>
      <c r="BQ64" s="405" t="s">
        <v>25</v>
      </c>
    </row>
    <row r="65" spans="1:69" ht="15" customHeight="1">
      <c r="A65" s="63" t="s">
        <v>25</v>
      </c>
      <c r="B65" s="64" t="s">
        <v>25</v>
      </c>
      <c r="C65" s="1238" t="s">
        <v>171</v>
      </c>
      <c r="D65" s="1233">
        <v>4962</v>
      </c>
      <c r="E65" s="1233">
        <v>5486</v>
      </c>
      <c r="F65" s="1233">
        <v>1</v>
      </c>
      <c r="G65" s="1233">
        <v>716</v>
      </c>
      <c r="H65" s="1233">
        <v>4769</v>
      </c>
      <c r="I65" s="1233">
        <v>4735</v>
      </c>
      <c r="J65" s="1233">
        <v>34</v>
      </c>
      <c r="K65" s="1233">
        <v>23</v>
      </c>
      <c r="L65" s="1233">
        <v>3976</v>
      </c>
      <c r="M65" s="1233">
        <v>5</v>
      </c>
      <c r="N65" s="1233">
        <v>3</v>
      </c>
      <c r="O65" s="1233" t="s">
        <v>21</v>
      </c>
      <c r="P65" s="1233" t="s">
        <v>21</v>
      </c>
      <c r="Q65" s="1233">
        <v>3</v>
      </c>
      <c r="R65" s="1233">
        <v>2</v>
      </c>
      <c r="S65" s="1233">
        <v>1</v>
      </c>
      <c r="T65" s="1233">
        <v>2</v>
      </c>
      <c r="U65" s="1233" t="s">
        <v>21</v>
      </c>
      <c r="V65" s="406" t="s">
        <v>37</v>
      </c>
      <c r="W65" s="405" t="s">
        <v>25</v>
      </c>
      <c r="X65" s="63" t="s">
        <v>25</v>
      </c>
      <c r="Y65" s="64" t="s">
        <v>25</v>
      </c>
      <c r="Z65" s="1238" t="s">
        <v>171</v>
      </c>
      <c r="AA65" s="1233">
        <v>3237</v>
      </c>
      <c r="AB65" s="1233">
        <v>3725</v>
      </c>
      <c r="AC65" s="1233" t="s">
        <v>21</v>
      </c>
      <c r="AD65" s="1233" t="s">
        <v>21</v>
      </c>
      <c r="AE65" s="1233">
        <v>3725</v>
      </c>
      <c r="AF65" s="1233">
        <v>3725</v>
      </c>
      <c r="AG65" s="1233" t="s">
        <v>21</v>
      </c>
      <c r="AH65" s="1233" t="s">
        <v>21</v>
      </c>
      <c r="AI65" s="1233">
        <v>2549</v>
      </c>
      <c r="AJ65" s="1233">
        <v>27304</v>
      </c>
      <c r="AK65" s="1233">
        <v>27310</v>
      </c>
      <c r="AL65" s="1233">
        <v>284</v>
      </c>
      <c r="AM65" s="1233">
        <v>1641</v>
      </c>
      <c r="AN65" s="1233">
        <v>25385</v>
      </c>
      <c r="AO65" s="1233">
        <v>24790</v>
      </c>
      <c r="AP65" s="1233">
        <v>595</v>
      </c>
      <c r="AQ65" s="1233" t="s">
        <v>21</v>
      </c>
      <c r="AR65" s="1233">
        <v>31</v>
      </c>
      <c r="AS65" s="406" t="s">
        <v>37</v>
      </c>
      <c r="AT65" s="405" t="s">
        <v>25</v>
      </c>
      <c r="AU65" s="63" t="s">
        <v>25</v>
      </c>
      <c r="AV65" s="64" t="s">
        <v>25</v>
      </c>
      <c r="AW65" s="1238" t="s">
        <v>171</v>
      </c>
      <c r="AX65" s="1233">
        <v>16192</v>
      </c>
      <c r="AY65" s="1233">
        <v>16192</v>
      </c>
      <c r="AZ65" s="1233">
        <v>218</v>
      </c>
      <c r="BA65" s="1233">
        <v>982</v>
      </c>
      <c r="BB65" s="1233">
        <v>14992</v>
      </c>
      <c r="BC65" s="1233">
        <v>14478</v>
      </c>
      <c r="BD65" s="1233">
        <v>514</v>
      </c>
      <c r="BE65" s="1233" t="s">
        <v>22</v>
      </c>
      <c r="BF65" s="1233" t="s">
        <v>22</v>
      </c>
      <c r="BG65" s="1233" t="s">
        <v>21</v>
      </c>
      <c r="BH65" s="1233" t="s">
        <v>21</v>
      </c>
      <c r="BI65" s="1233" t="s">
        <v>21</v>
      </c>
      <c r="BJ65" s="1233" t="s">
        <v>21</v>
      </c>
      <c r="BK65" s="1233" t="s">
        <v>21</v>
      </c>
      <c r="BL65" s="1233" t="s">
        <v>21</v>
      </c>
      <c r="BM65" s="1233" t="s">
        <v>21</v>
      </c>
      <c r="BN65" s="1233" t="s">
        <v>21</v>
      </c>
      <c r="BO65" s="1233" t="s">
        <v>21</v>
      </c>
      <c r="BP65" s="406" t="s">
        <v>37</v>
      </c>
      <c r="BQ65" s="405" t="s">
        <v>25</v>
      </c>
    </row>
    <row r="66" spans="1:69" ht="15" customHeight="1">
      <c r="A66" s="63" t="s">
        <v>25</v>
      </c>
      <c r="B66" s="64" t="s">
        <v>25</v>
      </c>
      <c r="C66" s="1238" t="s">
        <v>172</v>
      </c>
      <c r="D66" s="1233">
        <v>5397</v>
      </c>
      <c r="E66" s="1233">
        <v>4917</v>
      </c>
      <c r="F66" s="1233">
        <v>2</v>
      </c>
      <c r="G66" s="1233">
        <v>174</v>
      </c>
      <c r="H66" s="1233">
        <v>4742</v>
      </c>
      <c r="I66" s="1233">
        <v>4707</v>
      </c>
      <c r="J66" s="1233">
        <v>35</v>
      </c>
      <c r="K66" s="1233">
        <v>28</v>
      </c>
      <c r="L66" s="1233">
        <v>4427</v>
      </c>
      <c r="M66" s="1233">
        <v>3</v>
      </c>
      <c r="N66" s="1233">
        <v>2</v>
      </c>
      <c r="O66" s="1233" t="s">
        <v>21</v>
      </c>
      <c r="P66" s="1233" t="s">
        <v>21</v>
      </c>
      <c r="Q66" s="1233">
        <v>2</v>
      </c>
      <c r="R66" s="1233">
        <v>1</v>
      </c>
      <c r="S66" s="1233">
        <v>1</v>
      </c>
      <c r="T66" s="1233">
        <v>1</v>
      </c>
      <c r="U66" s="1233" t="s">
        <v>21</v>
      </c>
      <c r="V66" s="406" t="s">
        <v>38</v>
      </c>
      <c r="W66" s="405" t="s">
        <v>25</v>
      </c>
      <c r="X66" s="63" t="s">
        <v>25</v>
      </c>
      <c r="Y66" s="64" t="s">
        <v>25</v>
      </c>
      <c r="Z66" s="1238" t="s">
        <v>172</v>
      </c>
      <c r="AA66" s="1233">
        <v>4109</v>
      </c>
      <c r="AB66" s="1233">
        <v>3653</v>
      </c>
      <c r="AC66" s="1233" t="s">
        <v>21</v>
      </c>
      <c r="AD66" s="1233" t="s">
        <v>21</v>
      </c>
      <c r="AE66" s="1233">
        <v>3653</v>
      </c>
      <c r="AF66" s="1233">
        <v>3653</v>
      </c>
      <c r="AG66" s="1233" t="s">
        <v>21</v>
      </c>
      <c r="AH66" s="1233" t="s">
        <v>21</v>
      </c>
      <c r="AI66" s="1233">
        <v>3005</v>
      </c>
      <c r="AJ66" s="1233">
        <v>28734</v>
      </c>
      <c r="AK66" s="1233">
        <v>28726</v>
      </c>
      <c r="AL66" s="1233">
        <v>407</v>
      </c>
      <c r="AM66" s="1233">
        <v>1846</v>
      </c>
      <c r="AN66" s="1233">
        <v>26472</v>
      </c>
      <c r="AO66" s="1233">
        <v>25922</v>
      </c>
      <c r="AP66" s="1233">
        <v>551</v>
      </c>
      <c r="AQ66" s="1233" t="s">
        <v>21</v>
      </c>
      <c r="AR66" s="1233">
        <v>40</v>
      </c>
      <c r="AS66" s="406" t="s">
        <v>38</v>
      </c>
      <c r="AT66" s="405" t="s">
        <v>25</v>
      </c>
      <c r="AU66" s="63" t="s">
        <v>25</v>
      </c>
      <c r="AV66" s="64" t="s">
        <v>25</v>
      </c>
      <c r="AW66" s="1238" t="s">
        <v>172</v>
      </c>
      <c r="AX66" s="1233">
        <v>17066</v>
      </c>
      <c r="AY66" s="1233">
        <v>17066</v>
      </c>
      <c r="AZ66" s="1233">
        <v>322</v>
      </c>
      <c r="BA66" s="1233">
        <v>1139</v>
      </c>
      <c r="BB66" s="1233">
        <v>15605</v>
      </c>
      <c r="BC66" s="1233">
        <v>15129</v>
      </c>
      <c r="BD66" s="1233">
        <v>476</v>
      </c>
      <c r="BE66" s="1233" t="s">
        <v>22</v>
      </c>
      <c r="BF66" s="1233" t="s">
        <v>22</v>
      </c>
      <c r="BG66" s="1233" t="s">
        <v>21</v>
      </c>
      <c r="BH66" s="1233" t="s">
        <v>21</v>
      </c>
      <c r="BI66" s="1233" t="s">
        <v>21</v>
      </c>
      <c r="BJ66" s="1233" t="s">
        <v>21</v>
      </c>
      <c r="BK66" s="1233" t="s">
        <v>21</v>
      </c>
      <c r="BL66" s="1233" t="s">
        <v>21</v>
      </c>
      <c r="BM66" s="1233" t="s">
        <v>21</v>
      </c>
      <c r="BN66" s="1233" t="s">
        <v>21</v>
      </c>
      <c r="BO66" s="1233" t="s">
        <v>21</v>
      </c>
      <c r="BP66" s="406" t="s">
        <v>38</v>
      </c>
      <c r="BQ66" s="405" t="s">
        <v>25</v>
      </c>
    </row>
    <row r="67" spans="1:69" ht="15" customHeight="1">
      <c r="A67" s="63" t="s">
        <v>25</v>
      </c>
      <c r="B67" s="64" t="s">
        <v>25</v>
      </c>
      <c r="C67" s="1238" t="s">
        <v>173</v>
      </c>
      <c r="D67" s="1233">
        <v>3055</v>
      </c>
      <c r="E67" s="1233">
        <v>3944</v>
      </c>
      <c r="F67" s="1233">
        <v>1</v>
      </c>
      <c r="G67" s="1233">
        <v>5</v>
      </c>
      <c r="H67" s="1233">
        <v>3938</v>
      </c>
      <c r="I67" s="1233">
        <v>3891</v>
      </c>
      <c r="J67" s="1233">
        <v>47</v>
      </c>
      <c r="K67" s="1233">
        <v>53</v>
      </c>
      <c r="L67" s="1233">
        <v>3485</v>
      </c>
      <c r="M67" s="1233">
        <v>3</v>
      </c>
      <c r="N67" s="1233">
        <v>2</v>
      </c>
      <c r="O67" s="1233" t="s">
        <v>21</v>
      </c>
      <c r="P67" s="1233" t="s">
        <v>21</v>
      </c>
      <c r="Q67" s="1233">
        <v>2</v>
      </c>
      <c r="R67" s="1233">
        <v>1</v>
      </c>
      <c r="S67" s="1233">
        <v>1</v>
      </c>
      <c r="T67" s="1233">
        <v>1</v>
      </c>
      <c r="U67" s="1233" t="s">
        <v>21</v>
      </c>
      <c r="V67" s="406" t="s">
        <v>39</v>
      </c>
      <c r="W67" s="405" t="s">
        <v>25</v>
      </c>
      <c r="X67" s="63" t="s">
        <v>25</v>
      </c>
      <c r="Y67" s="64" t="s">
        <v>25</v>
      </c>
      <c r="Z67" s="1238" t="s">
        <v>173</v>
      </c>
      <c r="AA67" s="1233">
        <v>1990</v>
      </c>
      <c r="AB67" s="1233">
        <v>2899</v>
      </c>
      <c r="AC67" s="1233" t="s">
        <v>21</v>
      </c>
      <c r="AD67" s="1233" t="s">
        <v>21</v>
      </c>
      <c r="AE67" s="1233">
        <v>2899</v>
      </c>
      <c r="AF67" s="1233">
        <v>2899</v>
      </c>
      <c r="AG67" s="1233" t="s">
        <v>21</v>
      </c>
      <c r="AH67" s="1233" t="s">
        <v>21</v>
      </c>
      <c r="AI67" s="1233">
        <v>2096</v>
      </c>
      <c r="AJ67" s="1233">
        <v>28041</v>
      </c>
      <c r="AK67" s="1233">
        <v>28055</v>
      </c>
      <c r="AL67" s="1233">
        <v>413</v>
      </c>
      <c r="AM67" s="1233">
        <v>1771</v>
      </c>
      <c r="AN67" s="1233">
        <v>25871</v>
      </c>
      <c r="AO67" s="1233">
        <v>25379</v>
      </c>
      <c r="AP67" s="1233">
        <v>492</v>
      </c>
      <c r="AQ67" s="1233" t="s">
        <v>21</v>
      </c>
      <c r="AR67" s="1233">
        <v>25</v>
      </c>
      <c r="AS67" s="406" t="s">
        <v>39</v>
      </c>
      <c r="AT67" s="405" t="s">
        <v>25</v>
      </c>
      <c r="AU67" s="63" t="s">
        <v>25</v>
      </c>
      <c r="AV67" s="64" t="s">
        <v>25</v>
      </c>
      <c r="AW67" s="1238" t="s">
        <v>173</v>
      </c>
      <c r="AX67" s="1233">
        <v>16483</v>
      </c>
      <c r="AY67" s="1233">
        <v>16483</v>
      </c>
      <c r="AZ67" s="1233">
        <v>326</v>
      </c>
      <c r="BA67" s="1233">
        <v>1067</v>
      </c>
      <c r="BB67" s="1233">
        <v>15090</v>
      </c>
      <c r="BC67" s="1233">
        <v>14664</v>
      </c>
      <c r="BD67" s="1233">
        <v>426</v>
      </c>
      <c r="BE67" s="1233" t="s">
        <v>22</v>
      </c>
      <c r="BF67" s="1233" t="s">
        <v>22</v>
      </c>
      <c r="BG67" s="1233" t="s">
        <v>21</v>
      </c>
      <c r="BH67" s="1233" t="s">
        <v>21</v>
      </c>
      <c r="BI67" s="1233" t="s">
        <v>21</v>
      </c>
      <c r="BJ67" s="1233" t="s">
        <v>21</v>
      </c>
      <c r="BK67" s="1233" t="s">
        <v>21</v>
      </c>
      <c r="BL67" s="1233" t="s">
        <v>21</v>
      </c>
      <c r="BM67" s="1233" t="s">
        <v>21</v>
      </c>
      <c r="BN67" s="1233" t="s">
        <v>21</v>
      </c>
      <c r="BO67" s="1233" t="s">
        <v>21</v>
      </c>
      <c r="BP67" s="406" t="s">
        <v>39</v>
      </c>
      <c r="BQ67" s="405" t="s">
        <v>25</v>
      </c>
    </row>
    <row r="68" spans="1:69" ht="15" customHeight="1">
      <c r="A68" s="72" t="s">
        <v>25</v>
      </c>
      <c r="B68" s="73" t="s">
        <v>25</v>
      </c>
      <c r="C68" s="1239" t="s">
        <v>174</v>
      </c>
      <c r="D68" s="1232">
        <v>2944</v>
      </c>
      <c r="E68" s="1232">
        <v>2967</v>
      </c>
      <c r="F68" s="1232">
        <v>2</v>
      </c>
      <c r="G68" s="1232">
        <v>2</v>
      </c>
      <c r="H68" s="1232">
        <v>2963</v>
      </c>
      <c r="I68" s="1232">
        <v>2882</v>
      </c>
      <c r="J68" s="1232">
        <v>81</v>
      </c>
      <c r="K68" s="1232">
        <v>95</v>
      </c>
      <c r="L68" s="1232">
        <v>3371</v>
      </c>
      <c r="M68" s="1232">
        <v>5</v>
      </c>
      <c r="N68" s="1232">
        <v>4</v>
      </c>
      <c r="O68" s="1232" t="s">
        <v>21</v>
      </c>
      <c r="P68" s="1232" t="s">
        <v>21</v>
      </c>
      <c r="Q68" s="1232">
        <v>4</v>
      </c>
      <c r="R68" s="1232">
        <v>3</v>
      </c>
      <c r="S68" s="1232">
        <v>1</v>
      </c>
      <c r="T68" s="1232">
        <v>1</v>
      </c>
      <c r="U68" s="1232" t="s">
        <v>21</v>
      </c>
      <c r="V68" s="407" t="s">
        <v>40</v>
      </c>
      <c r="W68" s="408" t="s">
        <v>25</v>
      </c>
      <c r="X68" s="72" t="s">
        <v>25</v>
      </c>
      <c r="Y68" s="73" t="s">
        <v>25</v>
      </c>
      <c r="Z68" s="1239" t="s">
        <v>174</v>
      </c>
      <c r="AA68" s="1232">
        <v>1893</v>
      </c>
      <c r="AB68" s="1232">
        <v>2029</v>
      </c>
      <c r="AC68" s="1232" t="s">
        <v>21</v>
      </c>
      <c r="AD68" s="1232" t="s">
        <v>21</v>
      </c>
      <c r="AE68" s="1232">
        <v>2029</v>
      </c>
      <c r="AF68" s="1232">
        <v>2029</v>
      </c>
      <c r="AG68" s="1232" t="s">
        <v>21</v>
      </c>
      <c r="AH68" s="1232" t="s">
        <v>21</v>
      </c>
      <c r="AI68" s="1232">
        <v>1961</v>
      </c>
      <c r="AJ68" s="1232">
        <v>26983</v>
      </c>
      <c r="AK68" s="1232">
        <v>26976</v>
      </c>
      <c r="AL68" s="1232">
        <v>515</v>
      </c>
      <c r="AM68" s="1232">
        <v>1414</v>
      </c>
      <c r="AN68" s="1232">
        <v>25048</v>
      </c>
      <c r="AO68" s="1232">
        <v>24567</v>
      </c>
      <c r="AP68" s="1232">
        <v>481</v>
      </c>
      <c r="AQ68" s="1232" t="s">
        <v>21</v>
      </c>
      <c r="AR68" s="1232">
        <v>32</v>
      </c>
      <c r="AS68" s="407" t="s">
        <v>40</v>
      </c>
      <c r="AT68" s="408" t="s">
        <v>25</v>
      </c>
      <c r="AU68" s="72" t="s">
        <v>25</v>
      </c>
      <c r="AV68" s="73" t="s">
        <v>25</v>
      </c>
      <c r="AW68" s="1239" t="s">
        <v>174</v>
      </c>
      <c r="AX68" s="1232">
        <v>15550</v>
      </c>
      <c r="AY68" s="1232">
        <v>15550</v>
      </c>
      <c r="AZ68" s="1232">
        <v>412</v>
      </c>
      <c r="BA68" s="1232">
        <v>831</v>
      </c>
      <c r="BB68" s="1232">
        <v>14307</v>
      </c>
      <c r="BC68" s="1232">
        <v>13891</v>
      </c>
      <c r="BD68" s="1232">
        <v>416</v>
      </c>
      <c r="BE68" s="1232" t="s">
        <v>22</v>
      </c>
      <c r="BF68" s="1232" t="s">
        <v>22</v>
      </c>
      <c r="BG68" s="1232" t="s">
        <v>21</v>
      </c>
      <c r="BH68" s="1232" t="s">
        <v>21</v>
      </c>
      <c r="BI68" s="1232" t="s">
        <v>21</v>
      </c>
      <c r="BJ68" s="1232" t="s">
        <v>21</v>
      </c>
      <c r="BK68" s="1232" t="s">
        <v>21</v>
      </c>
      <c r="BL68" s="1232" t="s">
        <v>21</v>
      </c>
      <c r="BM68" s="1232" t="s">
        <v>21</v>
      </c>
      <c r="BN68" s="1232" t="s">
        <v>21</v>
      </c>
      <c r="BO68" s="1232" t="s">
        <v>21</v>
      </c>
      <c r="BP68" s="407" t="s">
        <v>40</v>
      </c>
      <c r="BQ68" s="408" t="s">
        <v>25</v>
      </c>
    </row>
    <row r="69" spans="1:69" ht="15" customHeight="1">
      <c r="A69" s="63"/>
      <c r="B69" s="64"/>
      <c r="C69" s="70"/>
      <c r="D69" s="415"/>
      <c r="E69" s="1233"/>
      <c r="F69" s="1233"/>
      <c r="G69" s="1233"/>
      <c r="H69" s="1233"/>
      <c r="I69" s="1233"/>
      <c r="J69" s="1233"/>
      <c r="K69" s="1233"/>
      <c r="L69" s="1233"/>
      <c r="M69" s="145"/>
      <c r="N69" s="145"/>
      <c r="O69" s="145"/>
      <c r="P69" s="145"/>
      <c r="Q69" s="145"/>
      <c r="R69" s="145"/>
      <c r="S69" s="145"/>
      <c r="T69" s="145"/>
      <c r="U69" s="145"/>
      <c r="V69" s="412"/>
      <c r="W69" s="358"/>
      <c r="X69" s="145"/>
      <c r="Y69" s="416"/>
      <c r="Z69" s="416"/>
      <c r="AA69" s="416"/>
      <c r="AB69" s="416"/>
      <c r="AC69" s="416"/>
      <c r="AD69" s="416"/>
      <c r="AE69" s="416"/>
      <c r="AF69" s="416"/>
      <c r="AG69" s="416"/>
      <c r="AH69" s="145"/>
      <c r="AI69" s="145"/>
      <c r="AS69" s="417"/>
      <c r="AT69" s="8"/>
      <c r="AU69" s="145"/>
      <c r="AV69" s="416"/>
      <c r="AW69" s="416"/>
      <c r="AX69" s="416"/>
      <c r="AY69" s="416"/>
      <c r="AZ69" s="416"/>
      <c r="BA69" s="416"/>
      <c r="BB69" s="416"/>
      <c r="BC69" s="416"/>
      <c r="BD69" s="145"/>
      <c r="BE69" s="145"/>
      <c r="BF69" s="145"/>
      <c r="BP69" s="8"/>
      <c r="BQ69" s="8"/>
    </row>
    <row r="70" spans="1:69" s="8" customFormat="1" ht="19.5" customHeight="1">
      <c r="A70" s="1148" t="s">
        <v>1264</v>
      </c>
      <c r="B70" s="362"/>
      <c r="C70" s="362"/>
      <c r="D70" s="362"/>
      <c r="E70" s="362" t="s">
        <v>717</v>
      </c>
      <c r="F70" s="362"/>
      <c r="G70" s="362"/>
      <c r="H70" s="362"/>
      <c r="I70" s="362"/>
      <c r="J70" s="362"/>
      <c r="K70" s="390"/>
      <c r="L70" s="54" t="s">
        <v>1181</v>
      </c>
      <c r="M70" s="1147" t="s">
        <v>822</v>
      </c>
      <c r="N70" s="929"/>
      <c r="O70" s="359" t="s">
        <v>1180</v>
      </c>
      <c r="P70" s="358"/>
      <c r="Q70" s="358"/>
      <c r="R70" s="358"/>
      <c r="S70" s="358"/>
      <c r="T70" s="359"/>
      <c r="U70" s="54" t="s">
        <v>1181</v>
      </c>
      <c r="V70" s="412"/>
      <c r="W70" s="390"/>
      <c r="X70" s="613" t="s">
        <v>827</v>
      </c>
      <c r="Y70" s="362"/>
      <c r="Z70" s="362"/>
      <c r="AA70" s="362"/>
      <c r="AB70" s="362" t="s">
        <v>1231</v>
      </c>
      <c r="AC70" s="390"/>
      <c r="AD70" s="358"/>
      <c r="AE70" s="358"/>
      <c r="AF70" s="359"/>
      <c r="AG70" s="359"/>
      <c r="AH70" s="359"/>
      <c r="AI70" s="418" t="s">
        <v>158</v>
      </c>
      <c r="AJ70" s="1147" t="s">
        <v>847</v>
      </c>
      <c r="AK70" s="362"/>
      <c r="AL70" s="359" t="s">
        <v>1239</v>
      </c>
      <c r="AM70" s="389"/>
      <c r="AN70" s="360"/>
      <c r="AO70" s="358"/>
      <c r="AP70" s="358"/>
      <c r="AQ70" s="419"/>
      <c r="AR70" s="54" t="s">
        <v>1262</v>
      </c>
      <c r="AS70" s="417"/>
      <c r="AT70" s="390"/>
      <c r="AU70" s="613" t="s">
        <v>593</v>
      </c>
      <c r="AV70" s="362"/>
      <c r="AW70" s="362"/>
      <c r="AX70" s="929"/>
      <c r="AY70" s="390" t="s">
        <v>1203</v>
      </c>
      <c r="BC70" s="359"/>
      <c r="BD70" s="392"/>
      <c r="BF70" s="54" t="s">
        <v>1262</v>
      </c>
      <c r="BG70" s="360"/>
      <c r="BH70" s="360"/>
      <c r="BI70" s="360"/>
      <c r="BJ70" s="389"/>
      <c r="BK70" s="360"/>
      <c r="BL70" s="358"/>
      <c r="BM70" s="358"/>
      <c r="BN70" s="358"/>
      <c r="BO70" s="358"/>
      <c r="BQ70" s="359"/>
    </row>
    <row r="71" spans="1:69" ht="18" customHeight="1">
      <c r="A71" s="393">
        <v>42370</v>
      </c>
      <c r="B71" s="89">
        <v>42370</v>
      </c>
      <c r="C71" s="90">
        <v>42370</v>
      </c>
      <c r="D71" s="1235" t="s">
        <v>21</v>
      </c>
      <c r="E71" s="1235" t="s">
        <v>21</v>
      </c>
      <c r="F71" s="1235" t="s">
        <v>22</v>
      </c>
      <c r="G71" s="1235" t="s">
        <v>22</v>
      </c>
      <c r="H71" s="1235" t="s">
        <v>21</v>
      </c>
      <c r="I71" s="1235" t="s">
        <v>22</v>
      </c>
      <c r="J71" s="1235" t="s">
        <v>21</v>
      </c>
      <c r="K71" s="1235" t="s">
        <v>21</v>
      </c>
      <c r="L71" s="1235" t="s">
        <v>21</v>
      </c>
      <c r="M71" s="1234">
        <v>97215</v>
      </c>
      <c r="N71" s="1234">
        <v>96417</v>
      </c>
      <c r="O71" s="1235" t="s">
        <v>21</v>
      </c>
      <c r="P71" s="1235">
        <v>164</v>
      </c>
      <c r="Q71" s="1235">
        <v>96253</v>
      </c>
      <c r="R71" s="1235">
        <v>95821</v>
      </c>
      <c r="S71" s="1235">
        <v>432</v>
      </c>
      <c r="T71" s="1235">
        <v>465</v>
      </c>
      <c r="U71" s="144">
        <v>5225</v>
      </c>
      <c r="V71" s="394">
        <v>42370</v>
      </c>
      <c r="W71" s="395">
        <v>42370</v>
      </c>
      <c r="X71" s="393">
        <v>42370</v>
      </c>
      <c r="Y71" s="89">
        <v>42370</v>
      </c>
      <c r="Z71" s="90">
        <v>42370</v>
      </c>
      <c r="AA71" s="1235">
        <v>15680</v>
      </c>
      <c r="AB71" s="1235">
        <v>15646</v>
      </c>
      <c r="AC71" s="1235">
        <v>87</v>
      </c>
      <c r="AD71" s="1235" t="s">
        <v>21</v>
      </c>
      <c r="AE71" s="1235">
        <v>15559</v>
      </c>
      <c r="AF71" s="1235">
        <v>15547</v>
      </c>
      <c r="AG71" s="1235">
        <v>12</v>
      </c>
      <c r="AH71" s="1235">
        <v>2</v>
      </c>
      <c r="AI71" s="1235">
        <v>470</v>
      </c>
      <c r="AJ71" s="1234" t="s">
        <v>21</v>
      </c>
      <c r="AK71" s="1234" t="s">
        <v>21</v>
      </c>
      <c r="AL71" s="1235" t="s">
        <v>21</v>
      </c>
      <c r="AM71" s="1235" t="s">
        <v>21</v>
      </c>
      <c r="AN71" s="1235" t="s">
        <v>21</v>
      </c>
      <c r="AO71" s="1235" t="s">
        <v>21</v>
      </c>
      <c r="AP71" s="1235" t="s">
        <v>21</v>
      </c>
      <c r="AQ71" s="1235" t="s">
        <v>21</v>
      </c>
      <c r="AR71" s="144" t="s">
        <v>21</v>
      </c>
      <c r="AS71" s="394">
        <v>42370</v>
      </c>
      <c r="AT71" s="395">
        <v>42370</v>
      </c>
      <c r="AU71" s="393">
        <v>42370</v>
      </c>
      <c r="AV71" s="89">
        <v>42370</v>
      </c>
      <c r="AW71" s="90">
        <v>42370</v>
      </c>
      <c r="AX71" s="1235">
        <v>294013</v>
      </c>
      <c r="AY71" s="1235">
        <v>294013</v>
      </c>
      <c r="AZ71" s="1235">
        <v>7692</v>
      </c>
      <c r="BA71" s="1235">
        <v>18357</v>
      </c>
      <c r="BB71" s="1235">
        <v>267964</v>
      </c>
      <c r="BC71" s="1235">
        <v>259230</v>
      </c>
      <c r="BD71" s="1235">
        <v>8734</v>
      </c>
      <c r="BE71" s="1235" t="s">
        <v>22</v>
      </c>
      <c r="BF71" s="1235" t="s">
        <v>22</v>
      </c>
      <c r="BG71" s="394">
        <v>42370</v>
      </c>
      <c r="BH71" s="395">
        <v>42370</v>
      </c>
      <c r="BI71" s="1234"/>
      <c r="BJ71" s="1234"/>
      <c r="BK71" s="1234"/>
      <c r="BL71" s="1234"/>
      <c r="BM71" s="1234"/>
      <c r="BN71" s="1234"/>
      <c r="BO71" s="1234"/>
      <c r="BP71" s="420"/>
      <c r="BQ71" s="421"/>
    </row>
    <row r="72" spans="1:69" ht="15" customHeight="1">
      <c r="A72" s="54"/>
      <c r="B72" s="52">
        <v>42736</v>
      </c>
      <c r="C72" s="91"/>
      <c r="D72" s="1234" t="s">
        <v>21</v>
      </c>
      <c r="E72" s="1234" t="s">
        <v>21</v>
      </c>
      <c r="F72" s="1234" t="s">
        <v>22</v>
      </c>
      <c r="G72" s="1234" t="s">
        <v>22</v>
      </c>
      <c r="H72" s="1234" t="s">
        <v>21</v>
      </c>
      <c r="I72" s="1234" t="s">
        <v>22</v>
      </c>
      <c r="J72" s="1234" t="s">
        <v>21</v>
      </c>
      <c r="K72" s="1234" t="s">
        <v>21</v>
      </c>
      <c r="L72" s="1234" t="s">
        <v>21</v>
      </c>
      <c r="M72" s="1234">
        <v>86741</v>
      </c>
      <c r="N72" s="1234">
        <v>85912</v>
      </c>
      <c r="O72" s="1234" t="s">
        <v>21</v>
      </c>
      <c r="P72" s="1234">
        <v>86</v>
      </c>
      <c r="Q72" s="1234">
        <v>85826</v>
      </c>
      <c r="R72" s="1234">
        <v>85319</v>
      </c>
      <c r="S72" s="1234">
        <v>507</v>
      </c>
      <c r="T72" s="1234">
        <v>540</v>
      </c>
      <c r="U72" s="1234">
        <v>5518</v>
      </c>
      <c r="V72" s="396">
        <v>42736</v>
      </c>
      <c r="W72" s="397">
        <v>42736</v>
      </c>
      <c r="X72" s="54"/>
      <c r="Y72" s="52">
        <v>42736</v>
      </c>
      <c r="Z72" s="91"/>
      <c r="AA72" s="1234">
        <v>11611</v>
      </c>
      <c r="AB72" s="1234">
        <v>11980</v>
      </c>
      <c r="AC72" s="1234">
        <v>74</v>
      </c>
      <c r="AD72" s="1234" t="s">
        <v>21</v>
      </c>
      <c r="AE72" s="1234">
        <v>11906</v>
      </c>
      <c r="AF72" s="1234">
        <v>11894</v>
      </c>
      <c r="AG72" s="1234">
        <v>12</v>
      </c>
      <c r="AH72" s="1234">
        <v>3</v>
      </c>
      <c r="AI72" s="1234">
        <v>100</v>
      </c>
      <c r="AJ72" s="1234" t="s">
        <v>21</v>
      </c>
      <c r="AK72" s="1234" t="s">
        <v>21</v>
      </c>
      <c r="AL72" s="1234" t="s">
        <v>21</v>
      </c>
      <c r="AM72" s="1234" t="s">
        <v>21</v>
      </c>
      <c r="AN72" s="1234" t="s">
        <v>21</v>
      </c>
      <c r="AO72" s="1234" t="s">
        <v>21</v>
      </c>
      <c r="AP72" s="1234" t="s">
        <v>21</v>
      </c>
      <c r="AQ72" s="1234" t="s">
        <v>21</v>
      </c>
      <c r="AR72" s="150" t="s">
        <v>21</v>
      </c>
      <c r="AS72" s="396">
        <v>42736</v>
      </c>
      <c r="AT72" s="397">
        <v>42736</v>
      </c>
      <c r="AU72" s="54"/>
      <c r="AV72" s="52">
        <v>42736</v>
      </c>
      <c r="AW72" s="91"/>
      <c r="AX72" s="1234">
        <v>308597</v>
      </c>
      <c r="AY72" s="1234">
        <v>308597</v>
      </c>
      <c r="AZ72" s="1234">
        <v>6811</v>
      </c>
      <c r="BA72" s="1234">
        <v>25248</v>
      </c>
      <c r="BB72" s="1234">
        <v>276537</v>
      </c>
      <c r="BC72" s="1234">
        <v>268479</v>
      </c>
      <c r="BD72" s="1234">
        <v>8058</v>
      </c>
      <c r="BE72" s="1234" t="s">
        <v>22</v>
      </c>
      <c r="BF72" s="1234" t="s">
        <v>22</v>
      </c>
      <c r="BG72" s="396">
        <v>42736</v>
      </c>
      <c r="BH72" s="397">
        <v>42736</v>
      </c>
      <c r="BI72" s="1234"/>
      <c r="BJ72" s="1234"/>
      <c r="BK72" s="1234"/>
      <c r="BL72" s="1234"/>
      <c r="BM72" s="1234"/>
      <c r="BN72" s="1234"/>
      <c r="BO72" s="1234"/>
      <c r="BP72" s="420"/>
      <c r="BQ72" s="421"/>
    </row>
    <row r="73" spans="1:69" ht="15" customHeight="1">
      <c r="A73" s="54"/>
      <c r="B73" s="52">
        <v>43101</v>
      </c>
      <c r="C73" s="91"/>
      <c r="D73" s="1234" t="s">
        <v>21</v>
      </c>
      <c r="E73" s="1234" t="s">
        <v>21</v>
      </c>
      <c r="F73" s="1234" t="s">
        <v>22</v>
      </c>
      <c r="G73" s="1234" t="s">
        <v>22</v>
      </c>
      <c r="H73" s="1234" t="s">
        <v>21</v>
      </c>
      <c r="I73" s="1234" t="s">
        <v>22</v>
      </c>
      <c r="J73" s="1234" t="s">
        <v>21</v>
      </c>
      <c r="K73" s="1234" t="s">
        <v>21</v>
      </c>
      <c r="L73" s="1234" t="s">
        <v>21</v>
      </c>
      <c r="M73" s="1234">
        <v>68242</v>
      </c>
      <c r="N73" s="1234">
        <v>69258</v>
      </c>
      <c r="O73" s="1234" t="s">
        <v>21</v>
      </c>
      <c r="P73" s="1234">
        <v>151</v>
      </c>
      <c r="Q73" s="1234">
        <v>69107</v>
      </c>
      <c r="R73" s="1234">
        <v>68581</v>
      </c>
      <c r="S73" s="1234">
        <v>526</v>
      </c>
      <c r="T73" s="1234">
        <v>617</v>
      </c>
      <c r="U73" s="1234">
        <v>3891</v>
      </c>
      <c r="V73" s="396">
        <v>43101</v>
      </c>
      <c r="W73" s="397">
        <v>43101</v>
      </c>
      <c r="X73" s="54"/>
      <c r="Y73" s="52">
        <v>43101</v>
      </c>
      <c r="Z73" s="91"/>
      <c r="AA73" s="1234">
        <v>2752</v>
      </c>
      <c r="AB73" s="1234">
        <v>2773</v>
      </c>
      <c r="AC73" s="1234">
        <v>51</v>
      </c>
      <c r="AD73" s="1234" t="s">
        <v>21</v>
      </c>
      <c r="AE73" s="1234">
        <v>2722</v>
      </c>
      <c r="AF73" s="1234">
        <v>2711</v>
      </c>
      <c r="AG73" s="1234">
        <v>11</v>
      </c>
      <c r="AH73" s="1234" t="s">
        <v>21</v>
      </c>
      <c r="AI73" s="1234">
        <v>45</v>
      </c>
      <c r="AJ73" s="1234" t="s">
        <v>21</v>
      </c>
      <c r="AK73" s="1234" t="s">
        <v>21</v>
      </c>
      <c r="AL73" s="1234" t="s">
        <v>21</v>
      </c>
      <c r="AM73" s="1234" t="s">
        <v>21</v>
      </c>
      <c r="AN73" s="1234" t="s">
        <v>21</v>
      </c>
      <c r="AO73" s="1234" t="s">
        <v>21</v>
      </c>
      <c r="AP73" s="1234" t="s">
        <v>21</v>
      </c>
      <c r="AQ73" s="1234" t="s">
        <v>21</v>
      </c>
      <c r="AR73" s="1234" t="s">
        <v>21</v>
      </c>
      <c r="AS73" s="396">
        <v>43101</v>
      </c>
      <c r="AT73" s="397">
        <v>43101</v>
      </c>
      <c r="AU73" s="54"/>
      <c r="AV73" s="52">
        <v>43101</v>
      </c>
      <c r="AW73" s="91"/>
      <c r="AX73" s="1234">
        <v>303953</v>
      </c>
      <c r="AY73" s="1234">
        <v>303953</v>
      </c>
      <c r="AZ73" s="1234">
        <v>6173</v>
      </c>
      <c r="BA73" s="1234">
        <v>24532</v>
      </c>
      <c r="BB73" s="1234">
        <v>273247</v>
      </c>
      <c r="BC73" s="1234">
        <v>264764</v>
      </c>
      <c r="BD73" s="1234">
        <v>8483</v>
      </c>
      <c r="BE73" s="1234" t="s">
        <v>22</v>
      </c>
      <c r="BF73" s="1234" t="s">
        <v>22</v>
      </c>
      <c r="BG73" s="396">
        <v>43101</v>
      </c>
      <c r="BH73" s="397">
        <v>43101</v>
      </c>
      <c r="BI73" s="1234"/>
      <c r="BJ73" s="1234"/>
      <c r="BK73" s="1234"/>
      <c r="BL73" s="1234"/>
      <c r="BM73" s="1234"/>
      <c r="BN73" s="1234"/>
      <c r="BO73" s="1234"/>
      <c r="BP73" s="420"/>
      <c r="BQ73" s="421"/>
    </row>
    <row r="74" spans="1:69" ht="15" customHeight="1">
      <c r="A74" s="54" t="s">
        <v>2156</v>
      </c>
      <c r="B74" s="57">
        <v>1</v>
      </c>
      <c r="C74" s="91" t="s">
        <v>2157</v>
      </c>
      <c r="D74" s="1234" t="s">
        <v>21</v>
      </c>
      <c r="E74" s="1234" t="s">
        <v>21</v>
      </c>
      <c r="F74" s="1234" t="s">
        <v>22</v>
      </c>
      <c r="G74" s="1234" t="s">
        <v>22</v>
      </c>
      <c r="H74" s="1234" t="s">
        <v>21</v>
      </c>
      <c r="I74" s="1234" t="s">
        <v>22</v>
      </c>
      <c r="J74" s="1234" t="s">
        <v>21</v>
      </c>
      <c r="K74" s="1234" t="s">
        <v>21</v>
      </c>
      <c r="L74" s="1234" t="s">
        <v>21</v>
      </c>
      <c r="M74" s="1234">
        <v>52276</v>
      </c>
      <c r="N74" s="1234">
        <v>51807</v>
      </c>
      <c r="O74" s="1234" t="s">
        <v>21</v>
      </c>
      <c r="P74" s="1234">
        <v>45</v>
      </c>
      <c r="Q74" s="1234">
        <v>51762</v>
      </c>
      <c r="R74" s="1234">
        <v>51239</v>
      </c>
      <c r="S74" s="1234">
        <v>523</v>
      </c>
      <c r="T74" s="1234">
        <v>593</v>
      </c>
      <c r="U74" s="1234">
        <v>3524</v>
      </c>
      <c r="V74" s="396">
        <v>43466</v>
      </c>
      <c r="W74" s="397">
        <v>43466</v>
      </c>
      <c r="X74" s="54" t="s">
        <v>2156</v>
      </c>
      <c r="Y74" s="57">
        <v>1</v>
      </c>
      <c r="Z74" s="91" t="s">
        <v>2157</v>
      </c>
      <c r="AA74" s="1234">
        <v>1805</v>
      </c>
      <c r="AB74" s="1234">
        <v>1830</v>
      </c>
      <c r="AC74" s="1234">
        <v>5</v>
      </c>
      <c r="AD74" s="1234" t="s">
        <v>21</v>
      </c>
      <c r="AE74" s="1234">
        <v>1825</v>
      </c>
      <c r="AF74" s="1234">
        <v>1813</v>
      </c>
      <c r="AG74" s="1234">
        <v>12</v>
      </c>
      <c r="AH74" s="1234" t="s">
        <v>21</v>
      </c>
      <c r="AI74" s="1234">
        <v>21</v>
      </c>
      <c r="AJ74" s="1234" t="s">
        <v>21</v>
      </c>
      <c r="AK74" s="1234" t="s">
        <v>21</v>
      </c>
      <c r="AL74" s="1234" t="s">
        <v>21</v>
      </c>
      <c r="AM74" s="1234" t="s">
        <v>21</v>
      </c>
      <c r="AN74" s="1234" t="s">
        <v>21</v>
      </c>
      <c r="AO74" s="1234" t="s">
        <v>21</v>
      </c>
      <c r="AP74" s="1234" t="s">
        <v>21</v>
      </c>
      <c r="AQ74" s="1234" t="s">
        <v>21</v>
      </c>
      <c r="AR74" s="1234" t="s">
        <v>21</v>
      </c>
      <c r="AS74" s="396">
        <v>43466</v>
      </c>
      <c r="AT74" s="397">
        <v>43466</v>
      </c>
      <c r="AU74" s="54" t="s">
        <v>2156</v>
      </c>
      <c r="AV74" s="57">
        <v>1</v>
      </c>
      <c r="AW74" s="91" t="s">
        <v>2157</v>
      </c>
      <c r="AX74" s="1234">
        <v>272104</v>
      </c>
      <c r="AY74" s="1234">
        <v>272104</v>
      </c>
      <c r="AZ74" s="1234">
        <v>5953</v>
      </c>
      <c r="BA74" s="1234">
        <v>20398</v>
      </c>
      <c r="BB74" s="1234">
        <v>245753</v>
      </c>
      <c r="BC74" s="1234">
        <v>235637</v>
      </c>
      <c r="BD74" s="1234">
        <v>10116</v>
      </c>
      <c r="BE74" s="1234" t="s">
        <v>22</v>
      </c>
      <c r="BF74" s="1234" t="s">
        <v>22</v>
      </c>
      <c r="BG74" s="396">
        <v>43466</v>
      </c>
      <c r="BH74" s="397">
        <v>43466</v>
      </c>
      <c r="BI74" s="1234"/>
      <c r="BJ74" s="1234"/>
      <c r="BK74" s="1234"/>
      <c r="BL74" s="1234"/>
      <c r="BM74" s="1234"/>
      <c r="BN74" s="1234"/>
      <c r="BO74" s="1234"/>
      <c r="BP74" s="420"/>
      <c r="BQ74" s="421"/>
    </row>
    <row r="75" spans="1:69" ht="15" customHeight="1">
      <c r="A75" s="54"/>
      <c r="B75" s="52">
        <v>43831</v>
      </c>
      <c r="C75" s="91"/>
      <c r="D75" s="1234" t="s">
        <v>21</v>
      </c>
      <c r="E75" s="1234" t="s">
        <v>21</v>
      </c>
      <c r="F75" s="1234" t="s">
        <v>22</v>
      </c>
      <c r="G75" s="1234" t="s">
        <v>22</v>
      </c>
      <c r="H75" s="1234" t="s">
        <v>21</v>
      </c>
      <c r="I75" s="1234" t="s">
        <v>22</v>
      </c>
      <c r="J75" s="1234" t="s">
        <v>21</v>
      </c>
      <c r="K75" s="1234" t="s">
        <v>21</v>
      </c>
      <c r="L75" s="1234" t="s">
        <v>21</v>
      </c>
      <c r="M75" s="1234">
        <v>52848</v>
      </c>
      <c r="N75" s="1234">
        <v>52835</v>
      </c>
      <c r="O75" s="1234" t="s">
        <v>21</v>
      </c>
      <c r="P75" s="1234">
        <v>3359</v>
      </c>
      <c r="Q75" s="1234">
        <v>49476</v>
      </c>
      <c r="R75" s="1234">
        <v>48922</v>
      </c>
      <c r="S75" s="1234">
        <v>554</v>
      </c>
      <c r="T75" s="1234">
        <v>566</v>
      </c>
      <c r="U75" s="1234">
        <v>2937</v>
      </c>
      <c r="V75" s="396">
        <v>43831</v>
      </c>
      <c r="W75" s="397">
        <v>43831</v>
      </c>
      <c r="X75" s="54"/>
      <c r="Y75" s="52">
        <v>43831</v>
      </c>
      <c r="Z75" s="91"/>
      <c r="AA75" s="1234">
        <v>1169</v>
      </c>
      <c r="AB75" s="1234">
        <v>1177</v>
      </c>
      <c r="AC75" s="1234" t="s">
        <v>21</v>
      </c>
      <c r="AD75" s="1234" t="s">
        <v>21</v>
      </c>
      <c r="AE75" s="1234">
        <v>1177</v>
      </c>
      <c r="AF75" s="1234">
        <v>1165</v>
      </c>
      <c r="AG75" s="1234">
        <v>12</v>
      </c>
      <c r="AH75" s="1234" t="s">
        <v>21</v>
      </c>
      <c r="AI75" s="1234">
        <v>14</v>
      </c>
      <c r="AJ75" s="1234" t="s">
        <v>21</v>
      </c>
      <c r="AK75" s="1234" t="s">
        <v>21</v>
      </c>
      <c r="AL75" s="1234" t="s">
        <v>21</v>
      </c>
      <c r="AM75" s="1234" t="s">
        <v>21</v>
      </c>
      <c r="AN75" s="1234" t="s">
        <v>21</v>
      </c>
      <c r="AO75" s="1234" t="s">
        <v>21</v>
      </c>
      <c r="AP75" s="1234" t="s">
        <v>21</v>
      </c>
      <c r="AQ75" s="1234" t="s">
        <v>21</v>
      </c>
      <c r="AR75" s="1234" t="s">
        <v>21</v>
      </c>
      <c r="AS75" s="396">
        <v>43831</v>
      </c>
      <c r="AT75" s="397">
        <v>43831</v>
      </c>
      <c r="AU75" s="54"/>
      <c r="AV75" s="52">
        <v>43831</v>
      </c>
      <c r="AW75" s="91"/>
      <c r="AX75" s="1234">
        <v>219388</v>
      </c>
      <c r="AY75" s="1234">
        <v>219388</v>
      </c>
      <c r="AZ75" s="1234">
        <v>4887</v>
      </c>
      <c r="BA75" s="1234">
        <v>10082</v>
      </c>
      <c r="BB75" s="1234">
        <v>204419</v>
      </c>
      <c r="BC75" s="1234">
        <v>197312</v>
      </c>
      <c r="BD75" s="1234">
        <v>7107</v>
      </c>
      <c r="BE75" s="1234" t="s">
        <v>22</v>
      </c>
      <c r="BF75" s="1234" t="s">
        <v>22</v>
      </c>
      <c r="BG75" s="396">
        <v>43831</v>
      </c>
      <c r="BH75" s="397">
        <v>43831</v>
      </c>
      <c r="BI75" s="1234"/>
      <c r="BJ75" s="1234"/>
      <c r="BK75" s="1234"/>
      <c r="BL75" s="1234"/>
      <c r="BM75" s="1234"/>
      <c r="BN75" s="1234"/>
      <c r="BO75" s="1234"/>
      <c r="BP75" s="420"/>
      <c r="BQ75" s="421"/>
    </row>
    <row r="76" spans="1:69" ht="7.5" customHeight="1">
      <c r="A76" s="54"/>
      <c r="B76" s="57"/>
      <c r="C76" s="91"/>
      <c r="D76" s="398"/>
      <c r="E76" s="398"/>
      <c r="F76" s="398"/>
      <c r="G76" s="398"/>
      <c r="H76" s="398"/>
      <c r="I76" s="398"/>
      <c r="J76" s="398"/>
      <c r="K76" s="398"/>
      <c r="L76" s="398"/>
      <c r="M76" s="398"/>
      <c r="N76" s="398"/>
      <c r="O76" s="398"/>
      <c r="P76" s="398"/>
      <c r="Q76" s="398"/>
      <c r="R76" s="398"/>
      <c r="S76" s="398"/>
      <c r="T76" s="398"/>
      <c r="U76" s="398"/>
      <c r="V76" s="400"/>
      <c r="W76" s="401"/>
      <c r="X76" s="54"/>
      <c r="Y76" s="57"/>
      <c r="Z76" s="91"/>
      <c r="AA76" s="398"/>
      <c r="AB76" s="398"/>
      <c r="AC76" s="398"/>
      <c r="AD76" s="398"/>
      <c r="AE76" s="398"/>
      <c r="AF76" s="398"/>
      <c r="AG76" s="398"/>
      <c r="AH76" s="398"/>
      <c r="AI76" s="398"/>
      <c r="AJ76" s="398"/>
      <c r="AK76" s="398"/>
      <c r="AL76" s="398"/>
      <c r="AM76" s="398"/>
      <c r="AN76" s="398"/>
      <c r="AO76" s="398"/>
      <c r="AP76" s="398"/>
      <c r="AQ76" s="398"/>
      <c r="AR76" s="398"/>
      <c r="AS76" s="400"/>
      <c r="AT76" s="401"/>
      <c r="AU76" s="54"/>
      <c r="AV76" s="57"/>
      <c r="AW76" s="91"/>
      <c r="AX76" s="398"/>
      <c r="AY76" s="398"/>
      <c r="AZ76" s="398"/>
      <c r="BA76" s="398"/>
      <c r="BB76" s="398"/>
      <c r="BC76" s="398"/>
      <c r="BD76" s="398"/>
      <c r="BE76" s="398"/>
      <c r="BF76" s="398"/>
      <c r="BG76" s="400"/>
      <c r="BH76" s="401"/>
      <c r="BI76" s="398"/>
      <c r="BJ76" s="398"/>
      <c r="BK76" s="398"/>
      <c r="BL76" s="398"/>
      <c r="BM76" s="398"/>
      <c r="BN76" s="398"/>
      <c r="BO76" s="398"/>
      <c r="BP76" s="420"/>
      <c r="BQ76" s="421"/>
    </row>
    <row r="77" spans="1:69" ht="15" customHeight="1">
      <c r="A77" s="58">
        <v>43191</v>
      </c>
      <c r="B77" s="59">
        <v>43191</v>
      </c>
      <c r="C77" s="92">
        <v>43191</v>
      </c>
      <c r="D77" s="1233" t="s">
        <v>21</v>
      </c>
      <c r="E77" s="1233" t="s">
        <v>21</v>
      </c>
      <c r="F77" s="1233" t="s">
        <v>22</v>
      </c>
      <c r="G77" s="1233" t="s">
        <v>22</v>
      </c>
      <c r="H77" s="1233" t="s">
        <v>21</v>
      </c>
      <c r="I77" s="1233" t="s">
        <v>22</v>
      </c>
      <c r="J77" s="1233" t="s">
        <v>21</v>
      </c>
      <c r="K77" s="1233" t="s">
        <v>21</v>
      </c>
      <c r="L77" s="1233" t="s">
        <v>21</v>
      </c>
      <c r="M77" s="1233">
        <v>65956</v>
      </c>
      <c r="N77" s="1233">
        <v>66480</v>
      </c>
      <c r="O77" s="1233" t="s">
        <v>21</v>
      </c>
      <c r="P77" s="1233">
        <v>145</v>
      </c>
      <c r="Q77" s="1233">
        <v>66335</v>
      </c>
      <c r="R77" s="1233">
        <v>65809</v>
      </c>
      <c r="S77" s="1233">
        <v>526</v>
      </c>
      <c r="T77" s="1233">
        <v>630</v>
      </c>
      <c r="U77" s="1233">
        <v>3827</v>
      </c>
      <c r="V77" s="402">
        <v>43191</v>
      </c>
      <c r="W77" s="401">
        <v>43191</v>
      </c>
      <c r="X77" s="58">
        <v>43191</v>
      </c>
      <c r="Y77" s="59">
        <v>43191</v>
      </c>
      <c r="Z77" s="92">
        <v>43191</v>
      </c>
      <c r="AA77" s="1233">
        <v>2666</v>
      </c>
      <c r="AB77" s="1233">
        <v>2693</v>
      </c>
      <c r="AC77" s="1233">
        <v>42</v>
      </c>
      <c r="AD77" s="1233" t="s">
        <v>21</v>
      </c>
      <c r="AE77" s="1233">
        <v>2651</v>
      </c>
      <c r="AF77" s="1233">
        <v>2641</v>
      </c>
      <c r="AG77" s="1233">
        <v>10</v>
      </c>
      <c r="AH77" s="1233" t="s">
        <v>21</v>
      </c>
      <c r="AI77" s="1233">
        <v>40</v>
      </c>
      <c r="AJ77" s="1233" t="s">
        <v>21</v>
      </c>
      <c r="AK77" s="1233" t="s">
        <v>21</v>
      </c>
      <c r="AL77" s="1233" t="s">
        <v>21</v>
      </c>
      <c r="AM77" s="1233" t="s">
        <v>21</v>
      </c>
      <c r="AN77" s="1233" t="s">
        <v>21</v>
      </c>
      <c r="AO77" s="1233" t="s">
        <v>21</v>
      </c>
      <c r="AP77" s="1233" t="s">
        <v>21</v>
      </c>
      <c r="AQ77" s="1233" t="s">
        <v>21</v>
      </c>
      <c r="AR77" s="1233" t="s">
        <v>21</v>
      </c>
      <c r="AS77" s="402">
        <v>43191</v>
      </c>
      <c r="AT77" s="401">
        <v>43191</v>
      </c>
      <c r="AU77" s="58">
        <v>43191</v>
      </c>
      <c r="AV77" s="59">
        <v>43191</v>
      </c>
      <c r="AW77" s="92">
        <v>43191</v>
      </c>
      <c r="AX77" s="1233">
        <v>301031</v>
      </c>
      <c r="AY77" s="1233">
        <v>301031</v>
      </c>
      <c r="AZ77" s="1233">
        <v>5852</v>
      </c>
      <c r="BA77" s="1233">
        <v>24639</v>
      </c>
      <c r="BB77" s="1233">
        <v>270540</v>
      </c>
      <c r="BC77" s="1233">
        <v>261023</v>
      </c>
      <c r="BD77" s="1233">
        <v>9518</v>
      </c>
      <c r="BE77" s="1233" t="s">
        <v>22</v>
      </c>
      <c r="BF77" s="1233" t="s">
        <v>22</v>
      </c>
      <c r="BG77" s="402">
        <v>43191</v>
      </c>
      <c r="BH77" s="401">
        <v>43191</v>
      </c>
      <c r="BI77" s="1233"/>
      <c r="BJ77" s="1233"/>
      <c r="BK77" s="1233"/>
      <c r="BL77" s="1233"/>
      <c r="BM77" s="1233"/>
      <c r="BN77" s="1233"/>
      <c r="BO77" s="1233"/>
      <c r="BP77" s="422"/>
      <c r="BQ77" s="421"/>
    </row>
    <row r="78" spans="1:69" ht="15" customHeight="1">
      <c r="A78" s="61" t="s">
        <v>2156</v>
      </c>
      <c r="B78" s="62">
        <v>1</v>
      </c>
      <c r="C78" s="93" t="s">
        <v>2158</v>
      </c>
      <c r="D78" s="1233" t="s">
        <v>21</v>
      </c>
      <c r="E78" s="1233" t="s">
        <v>21</v>
      </c>
      <c r="F78" s="1233" t="s">
        <v>22</v>
      </c>
      <c r="G78" s="1233" t="s">
        <v>22</v>
      </c>
      <c r="H78" s="1233" t="s">
        <v>21</v>
      </c>
      <c r="I78" s="1233" t="s">
        <v>22</v>
      </c>
      <c r="J78" s="1233" t="s">
        <v>21</v>
      </c>
      <c r="K78" s="1233" t="s">
        <v>21</v>
      </c>
      <c r="L78" s="1233" t="s">
        <v>21</v>
      </c>
      <c r="M78" s="1233">
        <v>50897</v>
      </c>
      <c r="N78" s="1233">
        <v>50234</v>
      </c>
      <c r="O78" s="1233" t="s">
        <v>21</v>
      </c>
      <c r="P78" s="1233">
        <v>73</v>
      </c>
      <c r="Q78" s="1233">
        <v>50161</v>
      </c>
      <c r="R78" s="1233">
        <v>49666</v>
      </c>
      <c r="S78" s="1233">
        <v>495</v>
      </c>
      <c r="T78" s="1233">
        <v>552</v>
      </c>
      <c r="U78" s="1233">
        <v>3687</v>
      </c>
      <c r="V78" s="402">
        <v>43556</v>
      </c>
      <c r="W78" s="401">
        <v>43556</v>
      </c>
      <c r="X78" s="61" t="s">
        <v>2156</v>
      </c>
      <c r="Y78" s="62">
        <v>1</v>
      </c>
      <c r="Z78" s="93" t="s">
        <v>2158</v>
      </c>
      <c r="AA78" s="1233">
        <v>1709</v>
      </c>
      <c r="AB78" s="1233">
        <v>1723</v>
      </c>
      <c r="AC78" s="1233" t="s">
        <v>21</v>
      </c>
      <c r="AD78" s="1233" t="s">
        <v>21</v>
      </c>
      <c r="AE78" s="1233">
        <v>1723</v>
      </c>
      <c r="AF78" s="1233">
        <v>1710</v>
      </c>
      <c r="AG78" s="1233">
        <v>13</v>
      </c>
      <c r="AH78" s="1233" t="s">
        <v>21</v>
      </c>
      <c r="AI78" s="1233">
        <v>27</v>
      </c>
      <c r="AJ78" s="1233" t="s">
        <v>21</v>
      </c>
      <c r="AK78" s="1233" t="s">
        <v>21</v>
      </c>
      <c r="AL78" s="1233" t="s">
        <v>21</v>
      </c>
      <c r="AM78" s="1233" t="s">
        <v>21</v>
      </c>
      <c r="AN78" s="1233" t="s">
        <v>21</v>
      </c>
      <c r="AO78" s="1233" t="s">
        <v>21</v>
      </c>
      <c r="AP78" s="1233" t="s">
        <v>21</v>
      </c>
      <c r="AQ78" s="1233" t="s">
        <v>21</v>
      </c>
      <c r="AR78" s="1233" t="s">
        <v>21</v>
      </c>
      <c r="AS78" s="402">
        <v>43556</v>
      </c>
      <c r="AT78" s="401">
        <v>43556</v>
      </c>
      <c r="AU78" s="61" t="s">
        <v>2156</v>
      </c>
      <c r="AV78" s="62">
        <v>1</v>
      </c>
      <c r="AW78" s="93" t="s">
        <v>2158</v>
      </c>
      <c r="AX78" s="1233">
        <v>263346</v>
      </c>
      <c r="AY78" s="1233">
        <v>263346</v>
      </c>
      <c r="AZ78" s="1233">
        <v>5873</v>
      </c>
      <c r="BA78" s="1233">
        <v>15782</v>
      </c>
      <c r="BB78" s="1233">
        <v>241690</v>
      </c>
      <c r="BC78" s="1233">
        <v>231749</v>
      </c>
      <c r="BD78" s="1233">
        <v>9941</v>
      </c>
      <c r="BE78" s="1233" t="s">
        <v>22</v>
      </c>
      <c r="BF78" s="1233" t="s">
        <v>22</v>
      </c>
      <c r="BG78" s="402">
        <v>43556</v>
      </c>
      <c r="BH78" s="401">
        <v>43556</v>
      </c>
      <c r="BI78" s="1233"/>
      <c r="BJ78" s="1233"/>
      <c r="BK78" s="1233"/>
      <c r="BL78" s="1233"/>
      <c r="BM78" s="1233"/>
      <c r="BN78" s="1233"/>
      <c r="BO78" s="1233"/>
      <c r="BP78" s="422"/>
      <c r="BQ78" s="421"/>
    </row>
    <row r="79" spans="1:69" ht="7.5" customHeight="1">
      <c r="A79" s="61"/>
      <c r="B79" s="62"/>
      <c r="C79" s="93"/>
      <c r="D79" s="1233"/>
      <c r="E79" s="1233"/>
      <c r="F79" s="1233"/>
      <c r="G79" s="1233"/>
      <c r="H79" s="1233"/>
      <c r="I79" s="1233"/>
      <c r="J79" s="1233"/>
      <c r="K79" s="1233"/>
      <c r="L79" s="1233"/>
      <c r="M79" s="1233"/>
      <c r="N79" s="1233"/>
      <c r="O79" s="1233"/>
      <c r="P79" s="1233"/>
      <c r="Q79" s="1233"/>
      <c r="R79" s="1233"/>
      <c r="S79" s="1233"/>
      <c r="T79" s="1233"/>
      <c r="U79" s="1233"/>
      <c r="V79" s="402"/>
      <c r="W79" s="401"/>
      <c r="X79" s="61"/>
      <c r="Y79" s="62"/>
      <c r="Z79" s="93"/>
      <c r="AA79" s="1233"/>
      <c r="AB79" s="1233"/>
      <c r="AC79" s="1233"/>
      <c r="AD79" s="1233"/>
      <c r="AE79" s="1233"/>
      <c r="AF79" s="1233"/>
      <c r="AG79" s="1233"/>
      <c r="AH79" s="1233"/>
      <c r="AI79" s="1233"/>
      <c r="AJ79" s="1233"/>
      <c r="AK79" s="1233"/>
      <c r="AL79" s="1233"/>
      <c r="AM79" s="1233"/>
      <c r="AN79" s="1233"/>
      <c r="AO79" s="1233"/>
      <c r="AP79" s="1233"/>
      <c r="AQ79" s="1233"/>
      <c r="AR79" s="1233"/>
      <c r="AS79" s="402"/>
      <c r="AT79" s="401"/>
      <c r="AU79" s="61"/>
      <c r="AV79" s="62"/>
      <c r="AW79" s="93"/>
      <c r="AX79" s="1233"/>
      <c r="AY79" s="1233"/>
      <c r="AZ79" s="1233"/>
      <c r="BA79" s="1233"/>
      <c r="BB79" s="1233"/>
      <c r="BC79" s="1233"/>
      <c r="BD79" s="1233"/>
      <c r="BE79" s="1233"/>
      <c r="BF79" s="1233"/>
      <c r="BG79" s="402"/>
      <c r="BH79" s="401"/>
      <c r="BI79" s="1233"/>
      <c r="BJ79" s="1233"/>
      <c r="BK79" s="1233"/>
      <c r="BL79" s="1233"/>
      <c r="BM79" s="1233"/>
      <c r="BN79" s="1233"/>
      <c r="BO79" s="1233"/>
      <c r="BP79" s="422"/>
      <c r="BQ79" s="421"/>
    </row>
    <row r="80" spans="1:69" ht="15" customHeight="1">
      <c r="A80" s="63">
        <v>2</v>
      </c>
      <c r="B80" s="64" t="s">
        <v>23</v>
      </c>
      <c r="C80" s="727" t="s">
        <v>162</v>
      </c>
      <c r="D80" s="1233" t="s">
        <v>21</v>
      </c>
      <c r="E80" s="1233" t="s">
        <v>21</v>
      </c>
      <c r="F80" s="1233" t="s">
        <v>22</v>
      </c>
      <c r="G80" s="1233" t="s">
        <v>22</v>
      </c>
      <c r="H80" s="1233" t="s">
        <v>21</v>
      </c>
      <c r="I80" s="1233" t="s">
        <v>22</v>
      </c>
      <c r="J80" s="1233" t="s">
        <v>21</v>
      </c>
      <c r="K80" s="1233" t="s">
        <v>21</v>
      </c>
      <c r="L80" s="1233" t="s">
        <v>21</v>
      </c>
      <c r="M80" s="1233">
        <v>13013</v>
      </c>
      <c r="N80" s="1233">
        <v>12608</v>
      </c>
      <c r="O80" s="1233" t="s">
        <v>21</v>
      </c>
      <c r="P80" s="1233">
        <v>28</v>
      </c>
      <c r="Q80" s="1233">
        <v>12580</v>
      </c>
      <c r="R80" s="1233">
        <v>12385</v>
      </c>
      <c r="S80" s="1233">
        <v>195</v>
      </c>
      <c r="T80" s="1233">
        <v>243</v>
      </c>
      <c r="U80" s="1233">
        <v>3687</v>
      </c>
      <c r="V80" s="403" t="s">
        <v>24</v>
      </c>
      <c r="W80" s="404" t="s">
        <v>2155</v>
      </c>
      <c r="X80" s="63">
        <v>2</v>
      </c>
      <c r="Y80" s="64" t="s">
        <v>23</v>
      </c>
      <c r="Z80" s="727" t="s">
        <v>162</v>
      </c>
      <c r="AA80" s="1233">
        <v>437</v>
      </c>
      <c r="AB80" s="1233">
        <v>432</v>
      </c>
      <c r="AC80" s="1233" t="s">
        <v>21</v>
      </c>
      <c r="AD80" s="1233" t="s">
        <v>21</v>
      </c>
      <c r="AE80" s="1233">
        <v>432</v>
      </c>
      <c r="AF80" s="1233">
        <v>429</v>
      </c>
      <c r="AG80" s="1233">
        <v>3</v>
      </c>
      <c r="AH80" s="1233" t="s">
        <v>21</v>
      </c>
      <c r="AI80" s="1233">
        <v>27</v>
      </c>
      <c r="AJ80" s="1233" t="s">
        <v>21</v>
      </c>
      <c r="AK80" s="1233" t="s">
        <v>21</v>
      </c>
      <c r="AL80" s="1233" t="s">
        <v>21</v>
      </c>
      <c r="AM80" s="1233" t="s">
        <v>21</v>
      </c>
      <c r="AN80" s="1233" t="s">
        <v>21</v>
      </c>
      <c r="AO80" s="1233" t="s">
        <v>21</v>
      </c>
      <c r="AP80" s="1233" t="s">
        <v>21</v>
      </c>
      <c r="AQ80" s="1233" t="s">
        <v>21</v>
      </c>
      <c r="AR80" s="1233" t="s">
        <v>21</v>
      </c>
      <c r="AS80" s="403" t="s">
        <v>24</v>
      </c>
      <c r="AT80" s="404" t="s">
        <v>2155</v>
      </c>
      <c r="AU80" s="63">
        <v>2</v>
      </c>
      <c r="AV80" s="64" t="s">
        <v>23</v>
      </c>
      <c r="AW80" s="727" t="s">
        <v>162</v>
      </c>
      <c r="AX80" s="1233">
        <v>59576</v>
      </c>
      <c r="AY80" s="1233">
        <v>59576</v>
      </c>
      <c r="AZ80" s="1233">
        <v>1428</v>
      </c>
      <c r="BA80" s="1233">
        <v>1920</v>
      </c>
      <c r="BB80" s="1233">
        <v>56227</v>
      </c>
      <c r="BC80" s="1233">
        <v>53665</v>
      </c>
      <c r="BD80" s="1233">
        <v>2562</v>
      </c>
      <c r="BE80" s="1233" t="s">
        <v>22</v>
      </c>
      <c r="BF80" s="1233" t="s">
        <v>22</v>
      </c>
      <c r="BG80" s="403" t="s">
        <v>24</v>
      </c>
      <c r="BH80" s="404" t="s">
        <v>2155</v>
      </c>
      <c r="BI80" s="1233"/>
      <c r="BJ80" s="1233"/>
      <c r="BK80" s="1233"/>
      <c r="BL80" s="1233"/>
      <c r="BM80" s="1233"/>
      <c r="BN80" s="1233"/>
      <c r="BO80" s="1233"/>
      <c r="BP80" s="423"/>
      <c r="BQ80" s="424"/>
    </row>
    <row r="81" spans="1:69" ht="15" customHeight="1">
      <c r="A81" s="65" t="s">
        <v>25</v>
      </c>
      <c r="B81" s="66" t="s">
        <v>25</v>
      </c>
      <c r="C81" s="727" t="s">
        <v>163</v>
      </c>
      <c r="D81" s="1233" t="s">
        <v>21</v>
      </c>
      <c r="E81" s="1233" t="s">
        <v>21</v>
      </c>
      <c r="F81" s="1233" t="s">
        <v>22</v>
      </c>
      <c r="G81" s="1233" t="s">
        <v>22</v>
      </c>
      <c r="H81" s="1233" t="s">
        <v>21</v>
      </c>
      <c r="I81" s="1233" t="s">
        <v>22</v>
      </c>
      <c r="J81" s="1233" t="s">
        <v>21</v>
      </c>
      <c r="K81" s="1233" t="s">
        <v>21</v>
      </c>
      <c r="L81" s="1233" t="s">
        <v>21</v>
      </c>
      <c r="M81" s="1233">
        <v>15223</v>
      </c>
      <c r="N81" s="1233">
        <v>15185</v>
      </c>
      <c r="O81" s="1233" t="s">
        <v>21</v>
      </c>
      <c r="P81" s="1233">
        <v>917</v>
      </c>
      <c r="Q81" s="1233">
        <v>14268</v>
      </c>
      <c r="R81" s="1233">
        <v>14162</v>
      </c>
      <c r="S81" s="1233">
        <v>106</v>
      </c>
      <c r="T81" s="1233">
        <v>112</v>
      </c>
      <c r="U81" s="1233">
        <v>3566</v>
      </c>
      <c r="V81" s="403" t="s">
        <v>26</v>
      </c>
      <c r="W81" s="405" t="s">
        <v>25</v>
      </c>
      <c r="X81" s="65" t="s">
        <v>25</v>
      </c>
      <c r="Y81" s="66" t="s">
        <v>25</v>
      </c>
      <c r="Z81" s="727" t="s">
        <v>163</v>
      </c>
      <c r="AA81" s="1233">
        <v>374</v>
      </c>
      <c r="AB81" s="1233">
        <v>377</v>
      </c>
      <c r="AC81" s="1233" t="s">
        <v>21</v>
      </c>
      <c r="AD81" s="1233" t="s">
        <v>21</v>
      </c>
      <c r="AE81" s="1233">
        <v>377</v>
      </c>
      <c r="AF81" s="1233">
        <v>374</v>
      </c>
      <c r="AG81" s="1233">
        <v>3</v>
      </c>
      <c r="AH81" s="1233" t="s">
        <v>21</v>
      </c>
      <c r="AI81" s="1233">
        <v>25</v>
      </c>
      <c r="AJ81" s="1233" t="s">
        <v>21</v>
      </c>
      <c r="AK81" s="1233" t="s">
        <v>21</v>
      </c>
      <c r="AL81" s="1233" t="s">
        <v>21</v>
      </c>
      <c r="AM81" s="1233" t="s">
        <v>21</v>
      </c>
      <c r="AN81" s="1233" t="s">
        <v>21</v>
      </c>
      <c r="AO81" s="1233" t="s">
        <v>21</v>
      </c>
      <c r="AP81" s="1233" t="s">
        <v>21</v>
      </c>
      <c r="AQ81" s="1233" t="s">
        <v>21</v>
      </c>
      <c r="AR81" s="1233" t="s">
        <v>21</v>
      </c>
      <c r="AS81" s="403" t="s">
        <v>26</v>
      </c>
      <c r="AT81" s="405" t="s">
        <v>25</v>
      </c>
      <c r="AU81" s="65" t="s">
        <v>25</v>
      </c>
      <c r="AV81" s="66" t="s">
        <v>25</v>
      </c>
      <c r="AW81" s="727" t="s">
        <v>163</v>
      </c>
      <c r="AX81" s="1233">
        <v>54516</v>
      </c>
      <c r="AY81" s="1233">
        <v>54516</v>
      </c>
      <c r="AZ81" s="1233">
        <v>1574</v>
      </c>
      <c r="BA81" s="1233">
        <v>1848</v>
      </c>
      <c r="BB81" s="1233">
        <v>51094</v>
      </c>
      <c r="BC81" s="1233">
        <v>49634</v>
      </c>
      <c r="BD81" s="1233">
        <v>1460</v>
      </c>
      <c r="BE81" s="1233" t="s">
        <v>22</v>
      </c>
      <c r="BF81" s="1233" t="s">
        <v>22</v>
      </c>
      <c r="BG81" s="403" t="s">
        <v>26</v>
      </c>
      <c r="BH81" s="405" t="s">
        <v>25</v>
      </c>
      <c r="BI81" s="1233"/>
      <c r="BJ81" s="1233"/>
      <c r="BK81" s="1233"/>
      <c r="BL81" s="1233"/>
      <c r="BM81" s="1233"/>
      <c r="BN81" s="1233"/>
      <c r="BO81" s="1233"/>
      <c r="BP81" s="423"/>
      <c r="BQ81" s="425"/>
    </row>
    <row r="82" spans="1:69" ht="15" customHeight="1">
      <c r="A82" s="65" t="s">
        <v>25</v>
      </c>
      <c r="B82" s="66" t="s">
        <v>25</v>
      </c>
      <c r="C82" s="727" t="s">
        <v>2152</v>
      </c>
      <c r="D82" s="1233" t="s">
        <v>21</v>
      </c>
      <c r="E82" s="1233" t="s">
        <v>21</v>
      </c>
      <c r="F82" s="1233" t="s">
        <v>22</v>
      </c>
      <c r="G82" s="1233" t="s">
        <v>22</v>
      </c>
      <c r="H82" s="1233" t="s">
        <v>21</v>
      </c>
      <c r="I82" s="1233" t="s">
        <v>22</v>
      </c>
      <c r="J82" s="1233" t="s">
        <v>21</v>
      </c>
      <c r="K82" s="1233" t="s">
        <v>21</v>
      </c>
      <c r="L82" s="1233" t="s">
        <v>21</v>
      </c>
      <c r="M82" s="1233">
        <v>15300</v>
      </c>
      <c r="N82" s="1233">
        <v>15379</v>
      </c>
      <c r="O82" s="1233" t="s">
        <v>21</v>
      </c>
      <c r="P82" s="1233">
        <v>2235</v>
      </c>
      <c r="Q82" s="1233">
        <v>13144</v>
      </c>
      <c r="R82" s="1233">
        <v>13036</v>
      </c>
      <c r="S82" s="1233">
        <v>108</v>
      </c>
      <c r="T82" s="1233">
        <v>59</v>
      </c>
      <c r="U82" s="1233">
        <v>3439</v>
      </c>
      <c r="V82" s="403" t="s">
        <v>27</v>
      </c>
      <c r="W82" s="405" t="s">
        <v>25</v>
      </c>
      <c r="X82" s="65" t="s">
        <v>25</v>
      </c>
      <c r="Y82" s="66" t="s">
        <v>25</v>
      </c>
      <c r="Z82" s="727" t="s">
        <v>2152</v>
      </c>
      <c r="AA82" s="1233">
        <v>212</v>
      </c>
      <c r="AB82" s="1233">
        <v>222</v>
      </c>
      <c r="AC82" s="1233" t="s">
        <v>21</v>
      </c>
      <c r="AD82" s="1233" t="s">
        <v>21</v>
      </c>
      <c r="AE82" s="1233">
        <v>222</v>
      </c>
      <c r="AF82" s="1233">
        <v>219</v>
      </c>
      <c r="AG82" s="1233">
        <v>3</v>
      </c>
      <c r="AH82" s="1233" t="s">
        <v>21</v>
      </c>
      <c r="AI82" s="1233">
        <v>14</v>
      </c>
      <c r="AJ82" s="1233" t="s">
        <v>21</v>
      </c>
      <c r="AK82" s="1233" t="s">
        <v>21</v>
      </c>
      <c r="AL82" s="1233" t="s">
        <v>21</v>
      </c>
      <c r="AM82" s="1233" t="s">
        <v>21</v>
      </c>
      <c r="AN82" s="1233" t="s">
        <v>21</v>
      </c>
      <c r="AO82" s="1233" t="s">
        <v>21</v>
      </c>
      <c r="AP82" s="1233" t="s">
        <v>21</v>
      </c>
      <c r="AQ82" s="1233" t="s">
        <v>21</v>
      </c>
      <c r="AR82" s="1233" t="s">
        <v>21</v>
      </c>
      <c r="AS82" s="403" t="s">
        <v>27</v>
      </c>
      <c r="AT82" s="405" t="s">
        <v>25</v>
      </c>
      <c r="AU82" s="65" t="s">
        <v>25</v>
      </c>
      <c r="AV82" s="66" t="s">
        <v>25</v>
      </c>
      <c r="AW82" s="727" t="s">
        <v>2152</v>
      </c>
      <c r="AX82" s="1233">
        <v>51956</v>
      </c>
      <c r="AY82" s="1233">
        <v>51956</v>
      </c>
      <c r="AZ82" s="1233">
        <v>730</v>
      </c>
      <c r="BA82" s="1233">
        <v>2988</v>
      </c>
      <c r="BB82" s="1233">
        <v>48238</v>
      </c>
      <c r="BC82" s="1233">
        <v>46588</v>
      </c>
      <c r="BD82" s="1233">
        <v>1649</v>
      </c>
      <c r="BE82" s="1233" t="s">
        <v>22</v>
      </c>
      <c r="BF82" s="1233" t="s">
        <v>22</v>
      </c>
      <c r="BG82" s="403" t="s">
        <v>27</v>
      </c>
      <c r="BH82" s="405" t="s">
        <v>25</v>
      </c>
      <c r="BI82" s="1233"/>
      <c r="BJ82" s="1233"/>
      <c r="BK82" s="1233"/>
      <c r="BL82" s="1233"/>
      <c r="BM82" s="1233"/>
      <c r="BN82" s="1233"/>
      <c r="BO82" s="1233"/>
      <c r="BP82" s="423"/>
      <c r="BQ82" s="425"/>
    </row>
    <row r="83" spans="1:69" ht="15" customHeight="1">
      <c r="A83" s="65" t="s">
        <v>25</v>
      </c>
      <c r="B83" s="66" t="s">
        <v>25</v>
      </c>
      <c r="C83" s="727" t="s">
        <v>164</v>
      </c>
      <c r="D83" s="1233" t="s">
        <v>21</v>
      </c>
      <c r="E83" s="1233" t="s">
        <v>21</v>
      </c>
      <c r="F83" s="1233" t="s">
        <v>22</v>
      </c>
      <c r="G83" s="1233" t="s">
        <v>22</v>
      </c>
      <c r="H83" s="1233" t="s">
        <v>21</v>
      </c>
      <c r="I83" s="1233" t="s">
        <v>22</v>
      </c>
      <c r="J83" s="1233" t="s">
        <v>21</v>
      </c>
      <c r="K83" s="1233" t="s">
        <v>21</v>
      </c>
      <c r="L83" s="1233" t="s">
        <v>21</v>
      </c>
      <c r="M83" s="1233">
        <v>9312</v>
      </c>
      <c r="N83" s="1233">
        <v>9663</v>
      </c>
      <c r="O83" s="1233" t="s">
        <v>21</v>
      </c>
      <c r="P83" s="1233">
        <v>179</v>
      </c>
      <c r="Q83" s="1233">
        <v>9484</v>
      </c>
      <c r="R83" s="1233">
        <v>9339</v>
      </c>
      <c r="S83" s="1233">
        <v>145</v>
      </c>
      <c r="T83" s="1233">
        <v>152</v>
      </c>
      <c r="U83" s="1233">
        <v>2937</v>
      </c>
      <c r="V83" s="403" t="s">
        <v>28</v>
      </c>
      <c r="W83" s="405" t="s">
        <v>25</v>
      </c>
      <c r="X83" s="65" t="s">
        <v>25</v>
      </c>
      <c r="Y83" s="66" t="s">
        <v>25</v>
      </c>
      <c r="Z83" s="727" t="s">
        <v>164</v>
      </c>
      <c r="AA83" s="1233">
        <v>146</v>
      </c>
      <c r="AB83" s="1233">
        <v>146</v>
      </c>
      <c r="AC83" s="1233" t="s">
        <v>21</v>
      </c>
      <c r="AD83" s="1233" t="s">
        <v>21</v>
      </c>
      <c r="AE83" s="1233">
        <v>146</v>
      </c>
      <c r="AF83" s="1233">
        <v>143</v>
      </c>
      <c r="AG83" s="1233">
        <v>3</v>
      </c>
      <c r="AH83" s="1233" t="s">
        <v>21</v>
      </c>
      <c r="AI83" s="1233">
        <v>14</v>
      </c>
      <c r="AJ83" s="1233" t="s">
        <v>21</v>
      </c>
      <c r="AK83" s="1233" t="s">
        <v>21</v>
      </c>
      <c r="AL83" s="1233" t="s">
        <v>21</v>
      </c>
      <c r="AM83" s="1233" t="s">
        <v>21</v>
      </c>
      <c r="AN83" s="1233" t="s">
        <v>21</v>
      </c>
      <c r="AO83" s="1233" t="s">
        <v>21</v>
      </c>
      <c r="AP83" s="1233" t="s">
        <v>21</v>
      </c>
      <c r="AQ83" s="1233" t="s">
        <v>21</v>
      </c>
      <c r="AR83" s="1233" t="s">
        <v>21</v>
      </c>
      <c r="AS83" s="403" t="s">
        <v>28</v>
      </c>
      <c r="AT83" s="405" t="s">
        <v>25</v>
      </c>
      <c r="AU83" s="65" t="s">
        <v>25</v>
      </c>
      <c r="AV83" s="66" t="s">
        <v>25</v>
      </c>
      <c r="AW83" s="727" t="s">
        <v>164</v>
      </c>
      <c r="AX83" s="1233">
        <v>53340</v>
      </c>
      <c r="AY83" s="1233">
        <v>53340</v>
      </c>
      <c r="AZ83" s="1233">
        <v>1155</v>
      </c>
      <c r="BA83" s="1233">
        <v>3325</v>
      </c>
      <c r="BB83" s="1233">
        <v>48860</v>
      </c>
      <c r="BC83" s="1233">
        <v>47425</v>
      </c>
      <c r="BD83" s="1233">
        <v>1435</v>
      </c>
      <c r="BE83" s="1233" t="s">
        <v>22</v>
      </c>
      <c r="BF83" s="1233" t="s">
        <v>22</v>
      </c>
      <c r="BG83" s="403" t="s">
        <v>28</v>
      </c>
      <c r="BH83" s="405" t="s">
        <v>25</v>
      </c>
      <c r="BI83" s="1233"/>
      <c r="BJ83" s="1233"/>
      <c r="BK83" s="1233"/>
      <c r="BL83" s="1233"/>
      <c r="BM83" s="1233"/>
      <c r="BN83" s="1233"/>
      <c r="BO83" s="1233"/>
      <c r="BP83" s="423"/>
      <c r="BQ83" s="425"/>
    </row>
    <row r="84" spans="1:69" ht="7.5" customHeight="1">
      <c r="A84" s="68"/>
      <c r="B84" s="69"/>
      <c r="C84" s="94"/>
      <c r="D84" s="1233"/>
      <c r="E84" s="1233"/>
      <c r="F84" s="1233"/>
      <c r="G84" s="1233"/>
      <c r="H84" s="1233"/>
      <c r="I84" s="1233"/>
      <c r="J84" s="1233"/>
      <c r="K84" s="1233"/>
      <c r="L84" s="1233"/>
      <c r="M84" s="1233"/>
      <c r="N84" s="1233"/>
      <c r="O84" s="1233"/>
      <c r="P84" s="1233"/>
      <c r="Q84" s="1233"/>
      <c r="R84" s="1233"/>
      <c r="S84" s="1233"/>
      <c r="T84" s="1233"/>
      <c r="U84" s="1233"/>
      <c r="V84" s="406"/>
      <c r="W84" s="405"/>
      <c r="X84" s="68"/>
      <c r="Y84" s="69"/>
      <c r="Z84" s="94"/>
      <c r="AA84" s="1233"/>
      <c r="AB84" s="1233"/>
      <c r="AC84" s="1233"/>
      <c r="AD84" s="1233"/>
      <c r="AE84" s="1233"/>
      <c r="AF84" s="1233"/>
      <c r="AG84" s="1233"/>
      <c r="AH84" s="1233"/>
      <c r="AI84" s="1233"/>
      <c r="AJ84" s="1233"/>
      <c r="AK84" s="1233"/>
      <c r="AL84" s="1233"/>
      <c r="AM84" s="1233"/>
      <c r="AN84" s="1233"/>
      <c r="AO84" s="1233"/>
      <c r="AP84" s="1233"/>
      <c r="AQ84" s="1233"/>
      <c r="AR84" s="1233"/>
      <c r="AS84" s="406"/>
      <c r="AT84" s="405"/>
      <c r="AU84" s="68"/>
      <c r="AV84" s="69"/>
      <c r="AW84" s="94"/>
      <c r="AX84" s="1233"/>
      <c r="AY84" s="1233"/>
      <c r="AZ84" s="1233"/>
      <c r="BA84" s="1233"/>
      <c r="BB84" s="1233"/>
      <c r="BC84" s="1233"/>
      <c r="BD84" s="1233"/>
      <c r="BE84" s="1233"/>
      <c r="BF84" s="1233"/>
      <c r="BG84" s="1053"/>
      <c r="BH84" s="426"/>
      <c r="BI84" s="1233"/>
      <c r="BJ84" s="1233"/>
      <c r="BK84" s="1233"/>
      <c r="BL84" s="1233"/>
      <c r="BM84" s="1233"/>
      <c r="BN84" s="1233"/>
      <c r="BO84" s="1233"/>
      <c r="BP84" s="427"/>
      <c r="BQ84" s="425"/>
    </row>
    <row r="85" spans="1:69" ht="15" customHeight="1">
      <c r="A85" s="65" t="s">
        <v>2153</v>
      </c>
      <c r="B85" s="66" t="s">
        <v>23</v>
      </c>
      <c r="C85" s="1237" t="s">
        <v>2159</v>
      </c>
      <c r="D85" s="1233" t="s">
        <v>21</v>
      </c>
      <c r="E85" s="1233" t="s">
        <v>21</v>
      </c>
      <c r="F85" s="1233" t="s">
        <v>22</v>
      </c>
      <c r="G85" s="1233" t="s">
        <v>22</v>
      </c>
      <c r="H85" s="1233" t="s">
        <v>21</v>
      </c>
      <c r="I85" s="1233" t="s">
        <v>22</v>
      </c>
      <c r="J85" s="1233" t="s">
        <v>21</v>
      </c>
      <c r="K85" s="1233" t="s">
        <v>21</v>
      </c>
      <c r="L85" s="1233" t="s">
        <v>21</v>
      </c>
      <c r="M85" s="1233">
        <v>4585</v>
      </c>
      <c r="N85" s="1233">
        <v>4280</v>
      </c>
      <c r="O85" s="1233" t="s">
        <v>21</v>
      </c>
      <c r="P85" s="1233">
        <v>1</v>
      </c>
      <c r="Q85" s="1233">
        <v>4279</v>
      </c>
      <c r="R85" s="1233">
        <v>4207</v>
      </c>
      <c r="S85" s="1233">
        <v>72</v>
      </c>
      <c r="T85" s="1233">
        <v>90</v>
      </c>
      <c r="U85" s="1233">
        <v>3739</v>
      </c>
      <c r="V85" s="403" t="s">
        <v>29</v>
      </c>
      <c r="W85" s="404" t="s">
        <v>2155</v>
      </c>
      <c r="X85" s="65" t="s">
        <v>2153</v>
      </c>
      <c r="Y85" s="66" t="s">
        <v>23</v>
      </c>
      <c r="Z85" s="1237" t="s">
        <v>2159</v>
      </c>
      <c r="AA85" s="1233">
        <v>145</v>
      </c>
      <c r="AB85" s="1233">
        <v>140</v>
      </c>
      <c r="AC85" s="1233" t="s">
        <v>21</v>
      </c>
      <c r="AD85" s="1233" t="s">
        <v>21</v>
      </c>
      <c r="AE85" s="1233">
        <v>140</v>
      </c>
      <c r="AF85" s="1233">
        <v>139</v>
      </c>
      <c r="AG85" s="1233">
        <v>1</v>
      </c>
      <c r="AH85" s="1233" t="s">
        <v>21</v>
      </c>
      <c r="AI85" s="1233">
        <v>27</v>
      </c>
      <c r="AJ85" s="1233" t="s">
        <v>21</v>
      </c>
      <c r="AK85" s="1233" t="s">
        <v>21</v>
      </c>
      <c r="AL85" s="1233" t="s">
        <v>21</v>
      </c>
      <c r="AM85" s="1233" t="s">
        <v>21</v>
      </c>
      <c r="AN85" s="1233" t="s">
        <v>21</v>
      </c>
      <c r="AO85" s="1233" t="s">
        <v>21</v>
      </c>
      <c r="AP85" s="1233" t="s">
        <v>21</v>
      </c>
      <c r="AQ85" s="1233" t="s">
        <v>21</v>
      </c>
      <c r="AR85" s="1233" t="s">
        <v>21</v>
      </c>
      <c r="AS85" s="403" t="s">
        <v>29</v>
      </c>
      <c r="AT85" s="404" t="s">
        <v>2155</v>
      </c>
      <c r="AU85" s="65" t="s">
        <v>2153</v>
      </c>
      <c r="AV85" s="66" t="s">
        <v>23</v>
      </c>
      <c r="AW85" s="1237" t="s">
        <v>2159</v>
      </c>
      <c r="AX85" s="1233">
        <v>19971</v>
      </c>
      <c r="AY85" s="1233">
        <v>19971</v>
      </c>
      <c r="AZ85" s="1233">
        <v>486</v>
      </c>
      <c r="BA85" s="1233">
        <v>608</v>
      </c>
      <c r="BB85" s="1233">
        <v>18878</v>
      </c>
      <c r="BC85" s="1233">
        <v>18090</v>
      </c>
      <c r="BD85" s="1233">
        <v>788</v>
      </c>
      <c r="BE85" s="1233" t="s">
        <v>22</v>
      </c>
      <c r="BF85" s="1233" t="s">
        <v>22</v>
      </c>
      <c r="BG85" s="1054" t="s">
        <v>29</v>
      </c>
      <c r="BH85" s="1055" t="s">
        <v>2155</v>
      </c>
      <c r="BI85" s="1233"/>
      <c r="BJ85" s="1233"/>
      <c r="BK85" s="1233"/>
      <c r="BL85" s="1233"/>
      <c r="BM85" s="1233"/>
      <c r="BN85" s="1233"/>
      <c r="BO85" s="1233"/>
      <c r="BP85" s="423"/>
      <c r="BQ85" s="424"/>
    </row>
    <row r="86" spans="1:69" ht="15" customHeight="1">
      <c r="A86" s="63" t="s">
        <v>25</v>
      </c>
      <c r="B86" s="64" t="s">
        <v>25</v>
      </c>
      <c r="C86" s="1238" t="s">
        <v>165</v>
      </c>
      <c r="D86" s="1233" t="s">
        <v>21</v>
      </c>
      <c r="E86" s="1233" t="s">
        <v>21</v>
      </c>
      <c r="F86" s="1233" t="s">
        <v>22</v>
      </c>
      <c r="G86" s="1233" t="s">
        <v>22</v>
      </c>
      <c r="H86" s="1233" t="s">
        <v>21</v>
      </c>
      <c r="I86" s="1233" t="s">
        <v>22</v>
      </c>
      <c r="J86" s="1233" t="s">
        <v>21</v>
      </c>
      <c r="K86" s="1233" t="s">
        <v>21</v>
      </c>
      <c r="L86" s="1233" t="s">
        <v>21</v>
      </c>
      <c r="M86" s="1233">
        <v>3603</v>
      </c>
      <c r="N86" s="1233">
        <v>4033</v>
      </c>
      <c r="O86" s="1233" t="s">
        <v>21</v>
      </c>
      <c r="P86" s="1233">
        <v>1</v>
      </c>
      <c r="Q86" s="1233">
        <v>4032</v>
      </c>
      <c r="R86" s="1233">
        <v>3967</v>
      </c>
      <c r="S86" s="1233">
        <v>65</v>
      </c>
      <c r="T86" s="1233">
        <v>81</v>
      </c>
      <c r="U86" s="1233">
        <v>3228</v>
      </c>
      <c r="V86" s="406" t="s">
        <v>30</v>
      </c>
      <c r="W86" s="405" t="s">
        <v>25</v>
      </c>
      <c r="X86" s="63" t="s">
        <v>25</v>
      </c>
      <c r="Y86" s="64" t="s">
        <v>25</v>
      </c>
      <c r="Z86" s="1238" t="s">
        <v>165</v>
      </c>
      <c r="AA86" s="1233">
        <v>146</v>
      </c>
      <c r="AB86" s="1233">
        <v>146</v>
      </c>
      <c r="AC86" s="1233" t="s">
        <v>21</v>
      </c>
      <c r="AD86" s="1233" t="s">
        <v>21</v>
      </c>
      <c r="AE86" s="1233">
        <v>146</v>
      </c>
      <c r="AF86" s="1233">
        <v>145</v>
      </c>
      <c r="AG86" s="1233">
        <v>1</v>
      </c>
      <c r="AH86" s="1233" t="s">
        <v>21</v>
      </c>
      <c r="AI86" s="1233">
        <v>27</v>
      </c>
      <c r="AJ86" s="1233" t="s">
        <v>21</v>
      </c>
      <c r="AK86" s="1233" t="s">
        <v>21</v>
      </c>
      <c r="AL86" s="1233" t="s">
        <v>21</v>
      </c>
      <c r="AM86" s="1233" t="s">
        <v>21</v>
      </c>
      <c r="AN86" s="1233" t="s">
        <v>21</v>
      </c>
      <c r="AO86" s="1233" t="s">
        <v>21</v>
      </c>
      <c r="AP86" s="1233" t="s">
        <v>21</v>
      </c>
      <c r="AQ86" s="1233" t="s">
        <v>21</v>
      </c>
      <c r="AR86" s="1233" t="s">
        <v>21</v>
      </c>
      <c r="AS86" s="406" t="s">
        <v>30</v>
      </c>
      <c r="AT86" s="405" t="s">
        <v>25</v>
      </c>
      <c r="AU86" s="63" t="s">
        <v>25</v>
      </c>
      <c r="AV86" s="64" t="s">
        <v>25</v>
      </c>
      <c r="AW86" s="1238" t="s">
        <v>165</v>
      </c>
      <c r="AX86" s="1233">
        <v>19095</v>
      </c>
      <c r="AY86" s="1233">
        <v>19095</v>
      </c>
      <c r="AZ86" s="1233">
        <v>457</v>
      </c>
      <c r="BA86" s="1233">
        <v>638</v>
      </c>
      <c r="BB86" s="1233">
        <v>18000</v>
      </c>
      <c r="BC86" s="1233">
        <v>17135</v>
      </c>
      <c r="BD86" s="1233">
        <v>864</v>
      </c>
      <c r="BE86" s="1233" t="s">
        <v>22</v>
      </c>
      <c r="BF86" s="1233" t="s">
        <v>22</v>
      </c>
      <c r="BG86" s="1054" t="s">
        <v>30</v>
      </c>
      <c r="BH86" s="1055" t="s">
        <v>25</v>
      </c>
      <c r="BI86" s="1233"/>
      <c r="BJ86" s="1233"/>
      <c r="BK86" s="1233"/>
      <c r="BL86" s="1233"/>
      <c r="BM86" s="1233"/>
      <c r="BN86" s="1233"/>
      <c r="BO86" s="1233"/>
      <c r="BP86" s="427"/>
      <c r="BQ86" s="425"/>
    </row>
    <row r="87" spans="1:69" ht="15" customHeight="1">
      <c r="A87" s="63" t="s">
        <v>25</v>
      </c>
      <c r="B87" s="64" t="s">
        <v>25</v>
      </c>
      <c r="C87" s="1238" t="s">
        <v>166</v>
      </c>
      <c r="D87" s="1233" t="s">
        <v>21</v>
      </c>
      <c r="E87" s="1233" t="s">
        <v>21</v>
      </c>
      <c r="F87" s="1233" t="s">
        <v>22</v>
      </c>
      <c r="G87" s="1233" t="s">
        <v>22</v>
      </c>
      <c r="H87" s="1233" t="s">
        <v>21</v>
      </c>
      <c r="I87" s="1233" t="s">
        <v>22</v>
      </c>
      <c r="J87" s="1233" t="s">
        <v>21</v>
      </c>
      <c r="K87" s="1233" t="s">
        <v>21</v>
      </c>
      <c r="L87" s="1233" t="s">
        <v>21</v>
      </c>
      <c r="M87" s="1233">
        <v>4825</v>
      </c>
      <c r="N87" s="1233">
        <v>4295</v>
      </c>
      <c r="O87" s="1233" t="s">
        <v>21</v>
      </c>
      <c r="P87" s="1233">
        <v>26</v>
      </c>
      <c r="Q87" s="1233">
        <v>4269</v>
      </c>
      <c r="R87" s="1233">
        <v>4211</v>
      </c>
      <c r="S87" s="1233">
        <v>58</v>
      </c>
      <c r="T87" s="1233">
        <v>72</v>
      </c>
      <c r="U87" s="1233">
        <v>3687</v>
      </c>
      <c r="V87" s="406" t="s">
        <v>31</v>
      </c>
      <c r="W87" s="405" t="s">
        <v>25</v>
      </c>
      <c r="X87" s="63" t="s">
        <v>25</v>
      </c>
      <c r="Y87" s="64" t="s">
        <v>25</v>
      </c>
      <c r="Z87" s="1238" t="s">
        <v>166</v>
      </c>
      <c r="AA87" s="1233">
        <v>146</v>
      </c>
      <c r="AB87" s="1233">
        <v>146</v>
      </c>
      <c r="AC87" s="1233" t="s">
        <v>21</v>
      </c>
      <c r="AD87" s="1233" t="s">
        <v>21</v>
      </c>
      <c r="AE87" s="1233">
        <v>146</v>
      </c>
      <c r="AF87" s="1233">
        <v>145</v>
      </c>
      <c r="AG87" s="1233">
        <v>1</v>
      </c>
      <c r="AH87" s="1233" t="s">
        <v>21</v>
      </c>
      <c r="AI87" s="1233">
        <v>27</v>
      </c>
      <c r="AJ87" s="1233" t="s">
        <v>21</v>
      </c>
      <c r="AK87" s="1233" t="s">
        <v>21</v>
      </c>
      <c r="AL87" s="1233" t="s">
        <v>21</v>
      </c>
      <c r="AM87" s="1233" t="s">
        <v>21</v>
      </c>
      <c r="AN87" s="1233" t="s">
        <v>21</v>
      </c>
      <c r="AO87" s="1233" t="s">
        <v>21</v>
      </c>
      <c r="AP87" s="1233" t="s">
        <v>21</v>
      </c>
      <c r="AQ87" s="1233" t="s">
        <v>21</v>
      </c>
      <c r="AR87" s="1233" t="s">
        <v>21</v>
      </c>
      <c r="AS87" s="406" t="s">
        <v>31</v>
      </c>
      <c r="AT87" s="405" t="s">
        <v>25</v>
      </c>
      <c r="AU87" s="63" t="s">
        <v>25</v>
      </c>
      <c r="AV87" s="64" t="s">
        <v>25</v>
      </c>
      <c r="AW87" s="1238" t="s">
        <v>166</v>
      </c>
      <c r="AX87" s="1233">
        <v>20509</v>
      </c>
      <c r="AY87" s="1233">
        <v>20509</v>
      </c>
      <c r="AZ87" s="1233">
        <v>485</v>
      </c>
      <c r="BA87" s="1233">
        <v>674</v>
      </c>
      <c r="BB87" s="1233">
        <v>19350</v>
      </c>
      <c r="BC87" s="1233">
        <v>18439</v>
      </c>
      <c r="BD87" s="1233">
        <v>910</v>
      </c>
      <c r="BE87" s="1233" t="s">
        <v>22</v>
      </c>
      <c r="BF87" s="1233" t="s">
        <v>22</v>
      </c>
      <c r="BG87" s="1054" t="s">
        <v>31</v>
      </c>
      <c r="BH87" s="1055" t="s">
        <v>25</v>
      </c>
      <c r="BI87" s="1233"/>
      <c r="BJ87" s="1233"/>
      <c r="BK87" s="1233"/>
      <c r="BL87" s="1233"/>
      <c r="BM87" s="1233"/>
      <c r="BN87" s="1233"/>
      <c r="BO87" s="1233"/>
      <c r="BP87" s="427"/>
      <c r="BQ87" s="425"/>
    </row>
    <row r="88" spans="1:69" ht="15" customHeight="1">
      <c r="A88" s="63" t="s">
        <v>25</v>
      </c>
      <c r="B88" s="64" t="s">
        <v>25</v>
      </c>
      <c r="C88" s="1238" t="s">
        <v>167</v>
      </c>
      <c r="D88" s="1233" t="s">
        <v>21</v>
      </c>
      <c r="E88" s="1233" t="s">
        <v>21</v>
      </c>
      <c r="F88" s="1233" t="s">
        <v>22</v>
      </c>
      <c r="G88" s="1233" t="s">
        <v>22</v>
      </c>
      <c r="H88" s="1233" t="s">
        <v>21</v>
      </c>
      <c r="I88" s="1233" t="s">
        <v>22</v>
      </c>
      <c r="J88" s="1233" t="s">
        <v>21</v>
      </c>
      <c r="K88" s="1233" t="s">
        <v>21</v>
      </c>
      <c r="L88" s="1233" t="s">
        <v>21</v>
      </c>
      <c r="M88" s="1233">
        <v>4235</v>
      </c>
      <c r="N88" s="1233">
        <v>4463</v>
      </c>
      <c r="O88" s="1233" t="s">
        <v>21</v>
      </c>
      <c r="P88" s="1233">
        <v>26</v>
      </c>
      <c r="Q88" s="1233">
        <v>4437</v>
      </c>
      <c r="R88" s="1233">
        <v>4387</v>
      </c>
      <c r="S88" s="1233">
        <v>50</v>
      </c>
      <c r="T88" s="1233">
        <v>57</v>
      </c>
      <c r="U88" s="1233">
        <v>3402</v>
      </c>
      <c r="V88" s="406" t="s">
        <v>32</v>
      </c>
      <c r="W88" s="405" t="s">
        <v>25</v>
      </c>
      <c r="X88" s="63" t="s">
        <v>25</v>
      </c>
      <c r="Y88" s="64" t="s">
        <v>25</v>
      </c>
      <c r="Z88" s="1238" t="s">
        <v>167</v>
      </c>
      <c r="AA88" s="1233">
        <v>146</v>
      </c>
      <c r="AB88" s="1233">
        <v>143</v>
      </c>
      <c r="AC88" s="1233" t="s">
        <v>21</v>
      </c>
      <c r="AD88" s="1233" t="s">
        <v>21</v>
      </c>
      <c r="AE88" s="1233">
        <v>143</v>
      </c>
      <c r="AF88" s="1233">
        <v>142</v>
      </c>
      <c r="AG88" s="1233">
        <v>1</v>
      </c>
      <c r="AH88" s="1233" t="s">
        <v>21</v>
      </c>
      <c r="AI88" s="1233">
        <v>30</v>
      </c>
      <c r="AJ88" s="1233" t="s">
        <v>21</v>
      </c>
      <c r="AK88" s="1233" t="s">
        <v>21</v>
      </c>
      <c r="AL88" s="1233" t="s">
        <v>21</v>
      </c>
      <c r="AM88" s="1233" t="s">
        <v>21</v>
      </c>
      <c r="AN88" s="1233" t="s">
        <v>21</v>
      </c>
      <c r="AO88" s="1233" t="s">
        <v>21</v>
      </c>
      <c r="AP88" s="1233" t="s">
        <v>21</v>
      </c>
      <c r="AQ88" s="1233" t="s">
        <v>21</v>
      </c>
      <c r="AR88" s="1233" t="s">
        <v>21</v>
      </c>
      <c r="AS88" s="406" t="s">
        <v>32</v>
      </c>
      <c r="AT88" s="405" t="s">
        <v>25</v>
      </c>
      <c r="AU88" s="63" t="s">
        <v>25</v>
      </c>
      <c r="AV88" s="64" t="s">
        <v>25</v>
      </c>
      <c r="AW88" s="1238" t="s">
        <v>167</v>
      </c>
      <c r="AX88" s="1233">
        <v>19187</v>
      </c>
      <c r="AY88" s="1233">
        <v>19187</v>
      </c>
      <c r="AZ88" s="1233">
        <v>762</v>
      </c>
      <c r="BA88" s="1233">
        <v>258</v>
      </c>
      <c r="BB88" s="1233">
        <v>18167</v>
      </c>
      <c r="BC88" s="1233">
        <v>17651</v>
      </c>
      <c r="BD88" s="1233">
        <v>516</v>
      </c>
      <c r="BE88" s="1233" t="s">
        <v>22</v>
      </c>
      <c r="BF88" s="1233" t="s">
        <v>22</v>
      </c>
      <c r="BG88" s="1054" t="s">
        <v>32</v>
      </c>
      <c r="BH88" s="1055" t="s">
        <v>25</v>
      </c>
      <c r="BI88" s="1233"/>
      <c r="BJ88" s="1233"/>
      <c r="BK88" s="1233"/>
      <c r="BL88" s="1233"/>
      <c r="BM88" s="1233"/>
      <c r="BN88" s="1233"/>
      <c r="BO88" s="1233"/>
      <c r="BP88" s="427"/>
      <c r="BQ88" s="425"/>
    </row>
    <row r="89" spans="1:69" ht="15" customHeight="1">
      <c r="A89" s="63" t="s">
        <v>25</v>
      </c>
      <c r="B89" s="64" t="s">
        <v>25</v>
      </c>
      <c r="C89" s="1238" t="s">
        <v>2154</v>
      </c>
      <c r="D89" s="1233" t="s">
        <v>21</v>
      </c>
      <c r="E89" s="1233" t="s">
        <v>21</v>
      </c>
      <c r="F89" s="1233" t="s">
        <v>22</v>
      </c>
      <c r="G89" s="1233" t="s">
        <v>22</v>
      </c>
      <c r="H89" s="1233" t="s">
        <v>21</v>
      </c>
      <c r="I89" s="1233" t="s">
        <v>22</v>
      </c>
      <c r="J89" s="1233" t="s">
        <v>21</v>
      </c>
      <c r="K89" s="1233" t="s">
        <v>21</v>
      </c>
      <c r="L89" s="1233" t="s">
        <v>21</v>
      </c>
      <c r="M89" s="1233">
        <v>4864</v>
      </c>
      <c r="N89" s="1233">
        <v>5442</v>
      </c>
      <c r="O89" s="1233" t="s">
        <v>21</v>
      </c>
      <c r="P89" s="1233">
        <v>379</v>
      </c>
      <c r="Q89" s="1233">
        <v>5063</v>
      </c>
      <c r="R89" s="1233">
        <v>5030</v>
      </c>
      <c r="S89" s="1233">
        <v>33</v>
      </c>
      <c r="T89" s="1233">
        <v>32</v>
      </c>
      <c r="U89" s="1233">
        <v>2791</v>
      </c>
      <c r="V89" s="406" t="s">
        <v>33</v>
      </c>
      <c r="W89" s="405" t="s">
        <v>25</v>
      </c>
      <c r="X89" s="63" t="s">
        <v>25</v>
      </c>
      <c r="Y89" s="64" t="s">
        <v>25</v>
      </c>
      <c r="Z89" s="1238" t="s">
        <v>2154</v>
      </c>
      <c r="AA89" s="1233">
        <v>104</v>
      </c>
      <c r="AB89" s="1233">
        <v>108</v>
      </c>
      <c r="AC89" s="1233" t="s">
        <v>21</v>
      </c>
      <c r="AD89" s="1233" t="s">
        <v>21</v>
      </c>
      <c r="AE89" s="1233">
        <v>108</v>
      </c>
      <c r="AF89" s="1233">
        <v>107</v>
      </c>
      <c r="AG89" s="1233">
        <v>1</v>
      </c>
      <c r="AH89" s="1233" t="s">
        <v>21</v>
      </c>
      <c r="AI89" s="1233">
        <v>27</v>
      </c>
      <c r="AJ89" s="1233" t="s">
        <v>21</v>
      </c>
      <c r="AK89" s="1233" t="s">
        <v>21</v>
      </c>
      <c r="AL89" s="1233" t="s">
        <v>21</v>
      </c>
      <c r="AM89" s="1233" t="s">
        <v>21</v>
      </c>
      <c r="AN89" s="1233" t="s">
        <v>21</v>
      </c>
      <c r="AO89" s="1233" t="s">
        <v>21</v>
      </c>
      <c r="AP89" s="1233" t="s">
        <v>21</v>
      </c>
      <c r="AQ89" s="1233" t="s">
        <v>21</v>
      </c>
      <c r="AR89" s="1233" t="s">
        <v>21</v>
      </c>
      <c r="AS89" s="406" t="s">
        <v>33</v>
      </c>
      <c r="AT89" s="405" t="s">
        <v>25</v>
      </c>
      <c r="AU89" s="63" t="s">
        <v>25</v>
      </c>
      <c r="AV89" s="64" t="s">
        <v>25</v>
      </c>
      <c r="AW89" s="1238" t="s">
        <v>2154</v>
      </c>
      <c r="AX89" s="1233">
        <v>18137</v>
      </c>
      <c r="AY89" s="1233">
        <v>18137</v>
      </c>
      <c r="AZ89" s="1233">
        <v>514</v>
      </c>
      <c r="BA89" s="1233">
        <v>523</v>
      </c>
      <c r="BB89" s="1233">
        <v>17100</v>
      </c>
      <c r="BC89" s="1233">
        <v>16598</v>
      </c>
      <c r="BD89" s="1233">
        <v>502</v>
      </c>
      <c r="BE89" s="1233" t="s">
        <v>22</v>
      </c>
      <c r="BF89" s="1233" t="s">
        <v>22</v>
      </c>
      <c r="BG89" s="1054" t="s">
        <v>33</v>
      </c>
      <c r="BH89" s="1055" t="s">
        <v>25</v>
      </c>
      <c r="BI89" s="1233"/>
      <c r="BJ89" s="1233"/>
      <c r="BK89" s="1233"/>
      <c r="BL89" s="1233"/>
      <c r="BM89" s="1233"/>
      <c r="BN89" s="1233"/>
      <c r="BO89" s="1233"/>
      <c r="BP89" s="427"/>
      <c r="BQ89" s="425"/>
    </row>
    <row r="90" spans="1:69" ht="15" customHeight="1">
      <c r="A90" s="63" t="s">
        <v>25</v>
      </c>
      <c r="B90" s="64" t="s">
        <v>25</v>
      </c>
      <c r="C90" s="1238" t="s">
        <v>168</v>
      </c>
      <c r="D90" s="1233" t="s">
        <v>21</v>
      </c>
      <c r="E90" s="1233" t="s">
        <v>21</v>
      </c>
      <c r="F90" s="1233" t="s">
        <v>22</v>
      </c>
      <c r="G90" s="1233" t="s">
        <v>22</v>
      </c>
      <c r="H90" s="1233" t="s">
        <v>21</v>
      </c>
      <c r="I90" s="1233" t="s">
        <v>22</v>
      </c>
      <c r="J90" s="1233" t="s">
        <v>21</v>
      </c>
      <c r="K90" s="1233" t="s">
        <v>21</v>
      </c>
      <c r="L90" s="1233" t="s">
        <v>21</v>
      </c>
      <c r="M90" s="1233">
        <v>6124</v>
      </c>
      <c r="N90" s="1233">
        <v>5280</v>
      </c>
      <c r="O90" s="1233" t="s">
        <v>21</v>
      </c>
      <c r="P90" s="1233">
        <v>512</v>
      </c>
      <c r="Q90" s="1233">
        <v>4768</v>
      </c>
      <c r="R90" s="1233">
        <v>4745</v>
      </c>
      <c r="S90" s="1233">
        <v>23</v>
      </c>
      <c r="T90" s="1233">
        <v>23</v>
      </c>
      <c r="U90" s="1233">
        <v>3566</v>
      </c>
      <c r="V90" s="406" t="s">
        <v>34</v>
      </c>
      <c r="W90" s="405" t="s">
        <v>25</v>
      </c>
      <c r="X90" s="63" t="s">
        <v>25</v>
      </c>
      <c r="Y90" s="64" t="s">
        <v>25</v>
      </c>
      <c r="Z90" s="1238" t="s">
        <v>168</v>
      </c>
      <c r="AA90" s="1233">
        <v>124</v>
      </c>
      <c r="AB90" s="1233">
        <v>126</v>
      </c>
      <c r="AC90" s="1233" t="s">
        <v>21</v>
      </c>
      <c r="AD90" s="1233" t="s">
        <v>21</v>
      </c>
      <c r="AE90" s="1233">
        <v>126</v>
      </c>
      <c r="AF90" s="1233">
        <v>125</v>
      </c>
      <c r="AG90" s="1233">
        <v>1</v>
      </c>
      <c r="AH90" s="1233" t="s">
        <v>21</v>
      </c>
      <c r="AI90" s="1233">
        <v>25</v>
      </c>
      <c r="AJ90" s="1233" t="s">
        <v>21</v>
      </c>
      <c r="AK90" s="1233" t="s">
        <v>21</v>
      </c>
      <c r="AL90" s="1233" t="s">
        <v>21</v>
      </c>
      <c r="AM90" s="1233" t="s">
        <v>21</v>
      </c>
      <c r="AN90" s="1233" t="s">
        <v>21</v>
      </c>
      <c r="AO90" s="1233" t="s">
        <v>21</v>
      </c>
      <c r="AP90" s="1233" t="s">
        <v>21</v>
      </c>
      <c r="AQ90" s="1233" t="s">
        <v>21</v>
      </c>
      <c r="AR90" s="1233" t="s">
        <v>21</v>
      </c>
      <c r="AS90" s="406" t="s">
        <v>34</v>
      </c>
      <c r="AT90" s="405" t="s">
        <v>25</v>
      </c>
      <c r="AU90" s="63" t="s">
        <v>25</v>
      </c>
      <c r="AV90" s="64" t="s">
        <v>25</v>
      </c>
      <c r="AW90" s="1238" t="s">
        <v>168</v>
      </c>
      <c r="AX90" s="1233">
        <v>17192</v>
      </c>
      <c r="AY90" s="1233">
        <v>17192</v>
      </c>
      <c r="AZ90" s="1233">
        <v>298</v>
      </c>
      <c r="BA90" s="1233">
        <v>1066</v>
      </c>
      <c r="BB90" s="1233">
        <v>15827</v>
      </c>
      <c r="BC90" s="1233">
        <v>15386</v>
      </c>
      <c r="BD90" s="1233">
        <v>442</v>
      </c>
      <c r="BE90" s="1233" t="s">
        <v>22</v>
      </c>
      <c r="BF90" s="1233" t="s">
        <v>22</v>
      </c>
      <c r="BG90" s="1054" t="s">
        <v>34</v>
      </c>
      <c r="BH90" s="1055" t="s">
        <v>25</v>
      </c>
      <c r="BI90" s="1233"/>
      <c r="BJ90" s="1233"/>
      <c r="BK90" s="1233"/>
      <c r="BL90" s="1233"/>
      <c r="BM90" s="1233"/>
      <c r="BN90" s="1233"/>
      <c r="BO90" s="1233"/>
      <c r="BP90" s="427"/>
      <c r="BQ90" s="425"/>
    </row>
    <row r="91" spans="1:69" ht="15" customHeight="1">
      <c r="A91" s="63" t="s">
        <v>25</v>
      </c>
      <c r="B91" s="64" t="s">
        <v>25</v>
      </c>
      <c r="C91" s="1238" t="s">
        <v>169</v>
      </c>
      <c r="D91" s="1233" t="s">
        <v>21</v>
      </c>
      <c r="E91" s="1233" t="s">
        <v>21</v>
      </c>
      <c r="F91" s="1233" t="s">
        <v>22</v>
      </c>
      <c r="G91" s="1233" t="s">
        <v>22</v>
      </c>
      <c r="H91" s="1233" t="s">
        <v>21</v>
      </c>
      <c r="I91" s="1233" t="s">
        <v>22</v>
      </c>
      <c r="J91" s="1233" t="s">
        <v>21</v>
      </c>
      <c r="K91" s="1233" t="s">
        <v>21</v>
      </c>
      <c r="L91" s="1233" t="s">
        <v>21</v>
      </c>
      <c r="M91" s="1233">
        <v>5148</v>
      </c>
      <c r="N91" s="1233">
        <v>5590</v>
      </c>
      <c r="O91" s="1233" t="s">
        <v>21</v>
      </c>
      <c r="P91" s="1233">
        <v>753</v>
      </c>
      <c r="Q91" s="1233">
        <v>4837</v>
      </c>
      <c r="R91" s="1233">
        <v>4810</v>
      </c>
      <c r="S91" s="1233">
        <v>27</v>
      </c>
      <c r="T91" s="1233">
        <v>21</v>
      </c>
      <c r="U91" s="1233">
        <v>3111</v>
      </c>
      <c r="V91" s="406" t="s">
        <v>35</v>
      </c>
      <c r="W91" s="405" t="s">
        <v>25</v>
      </c>
      <c r="X91" s="63" t="s">
        <v>25</v>
      </c>
      <c r="Y91" s="64" t="s">
        <v>25</v>
      </c>
      <c r="Z91" s="1238" t="s">
        <v>169</v>
      </c>
      <c r="AA91" s="1233">
        <v>118</v>
      </c>
      <c r="AB91" s="1233">
        <v>126</v>
      </c>
      <c r="AC91" s="1233" t="s">
        <v>21</v>
      </c>
      <c r="AD91" s="1233" t="s">
        <v>21</v>
      </c>
      <c r="AE91" s="1233">
        <v>126</v>
      </c>
      <c r="AF91" s="1233">
        <v>125</v>
      </c>
      <c r="AG91" s="1233">
        <v>1</v>
      </c>
      <c r="AH91" s="1233" t="s">
        <v>21</v>
      </c>
      <c r="AI91" s="1233">
        <v>16</v>
      </c>
      <c r="AJ91" s="1233" t="s">
        <v>21</v>
      </c>
      <c r="AK91" s="1233" t="s">
        <v>21</v>
      </c>
      <c r="AL91" s="1233" t="s">
        <v>21</v>
      </c>
      <c r="AM91" s="1233" t="s">
        <v>21</v>
      </c>
      <c r="AN91" s="1233" t="s">
        <v>21</v>
      </c>
      <c r="AO91" s="1233" t="s">
        <v>21</v>
      </c>
      <c r="AP91" s="1233" t="s">
        <v>21</v>
      </c>
      <c r="AQ91" s="1233" t="s">
        <v>21</v>
      </c>
      <c r="AR91" s="1233" t="s">
        <v>21</v>
      </c>
      <c r="AS91" s="406" t="s">
        <v>35</v>
      </c>
      <c r="AT91" s="405" t="s">
        <v>25</v>
      </c>
      <c r="AU91" s="63" t="s">
        <v>25</v>
      </c>
      <c r="AV91" s="64" t="s">
        <v>25</v>
      </c>
      <c r="AW91" s="1238" t="s">
        <v>169</v>
      </c>
      <c r="AX91" s="1233">
        <v>17831</v>
      </c>
      <c r="AY91" s="1233">
        <v>17831</v>
      </c>
      <c r="AZ91" s="1233">
        <v>264</v>
      </c>
      <c r="BA91" s="1233">
        <v>824</v>
      </c>
      <c r="BB91" s="1233">
        <v>16742</v>
      </c>
      <c r="BC91" s="1233">
        <v>16213</v>
      </c>
      <c r="BD91" s="1233">
        <v>529</v>
      </c>
      <c r="BE91" s="1233" t="s">
        <v>22</v>
      </c>
      <c r="BF91" s="1233" t="s">
        <v>22</v>
      </c>
      <c r="BG91" s="1054" t="s">
        <v>35</v>
      </c>
      <c r="BH91" s="1055" t="s">
        <v>25</v>
      </c>
      <c r="BI91" s="1233"/>
      <c r="BJ91" s="1233"/>
      <c r="BK91" s="1233"/>
      <c r="BL91" s="1233"/>
      <c r="BM91" s="1233"/>
      <c r="BN91" s="1233"/>
      <c r="BO91" s="1233"/>
      <c r="BP91" s="427"/>
      <c r="BQ91" s="425"/>
    </row>
    <row r="92" spans="1:69" ht="15" customHeight="1">
      <c r="A92" s="63" t="s">
        <v>25</v>
      </c>
      <c r="B92" s="64" t="s">
        <v>25</v>
      </c>
      <c r="C92" s="1238" t="s">
        <v>170</v>
      </c>
      <c r="D92" s="1233" t="s">
        <v>21</v>
      </c>
      <c r="E92" s="1233" t="s">
        <v>21</v>
      </c>
      <c r="F92" s="1233" t="s">
        <v>22</v>
      </c>
      <c r="G92" s="1233" t="s">
        <v>22</v>
      </c>
      <c r="H92" s="1233" t="s">
        <v>21</v>
      </c>
      <c r="I92" s="1233" t="s">
        <v>22</v>
      </c>
      <c r="J92" s="1233" t="s">
        <v>21</v>
      </c>
      <c r="K92" s="1233" t="s">
        <v>21</v>
      </c>
      <c r="L92" s="1233" t="s">
        <v>21</v>
      </c>
      <c r="M92" s="1233">
        <v>5930</v>
      </c>
      <c r="N92" s="1233">
        <v>5119</v>
      </c>
      <c r="O92" s="1233" t="s">
        <v>21</v>
      </c>
      <c r="P92" s="1233">
        <v>773</v>
      </c>
      <c r="Q92" s="1233">
        <v>4346</v>
      </c>
      <c r="R92" s="1233">
        <v>4296</v>
      </c>
      <c r="S92" s="1233">
        <v>50</v>
      </c>
      <c r="T92" s="1233">
        <v>17</v>
      </c>
      <c r="U92" s="1233">
        <v>3906</v>
      </c>
      <c r="V92" s="406" t="s">
        <v>36</v>
      </c>
      <c r="W92" s="405" t="s">
        <v>25</v>
      </c>
      <c r="X92" s="63" t="s">
        <v>25</v>
      </c>
      <c r="Y92" s="64" t="s">
        <v>25</v>
      </c>
      <c r="Z92" s="1238" t="s">
        <v>170</v>
      </c>
      <c r="AA92" s="1233">
        <v>51</v>
      </c>
      <c r="AB92" s="1233">
        <v>53</v>
      </c>
      <c r="AC92" s="1233" t="s">
        <v>21</v>
      </c>
      <c r="AD92" s="1233" t="s">
        <v>21</v>
      </c>
      <c r="AE92" s="1233">
        <v>53</v>
      </c>
      <c r="AF92" s="1233">
        <v>52</v>
      </c>
      <c r="AG92" s="1233">
        <v>1</v>
      </c>
      <c r="AH92" s="1233" t="s">
        <v>21</v>
      </c>
      <c r="AI92" s="1233">
        <v>14</v>
      </c>
      <c r="AJ92" s="1233" t="s">
        <v>21</v>
      </c>
      <c r="AK92" s="1233" t="s">
        <v>21</v>
      </c>
      <c r="AL92" s="1233" t="s">
        <v>21</v>
      </c>
      <c r="AM92" s="1233" t="s">
        <v>21</v>
      </c>
      <c r="AN92" s="1233" t="s">
        <v>21</v>
      </c>
      <c r="AO92" s="1233" t="s">
        <v>21</v>
      </c>
      <c r="AP92" s="1233" t="s">
        <v>21</v>
      </c>
      <c r="AQ92" s="1233" t="s">
        <v>21</v>
      </c>
      <c r="AR92" s="1233" t="s">
        <v>21</v>
      </c>
      <c r="AS92" s="406" t="s">
        <v>36</v>
      </c>
      <c r="AT92" s="405" t="s">
        <v>25</v>
      </c>
      <c r="AU92" s="63" t="s">
        <v>25</v>
      </c>
      <c r="AV92" s="64" t="s">
        <v>25</v>
      </c>
      <c r="AW92" s="1238" t="s">
        <v>170</v>
      </c>
      <c r="AX92" s="1233">
        <v>16602</v>
      </c>
      <c r="AY92" s="1233">
        <v>16602</v>
      </c>
      <c r="AZ92" s="1233">
        <v>231</v>
      </c>
      <c r="BA92" s="1233">
        <v>1088</v>
      </c>
      <c r="BB92" s="1233">
        <v>15284</v>
      </c>
      <c r="BC92" s="1233">
        <v>14724</v>
      </c>
      <c r="BD92" s="1233">
        <v>560</v>
      </c>
      <c r="BE92" s="1233" t="s">
        <v>22</v>
      </c>
      <c r="BF92" s="1233" t="s">
        <v>22</v>
      </c>
      <c r="BG92" s="1054" t="s">
        <v>36</v>
      </c>
      <c r="BH92" s="1055" t="s">
        <v>25</v>
      </c>
      <c r="BI92" s="1233"/>
      <c r="BJ92" s="1233"/>
      <c r="BK92" s="1233"/>
      <c r="BL92" s="1233"/>
      <c r="BM92" s="1233"/>
      <c r="BN92" s="1233"/>
      <c r="BO92" s="1233"/>
      <c r="BP92" s="427"/>
      <c r="BQ92" s="425"/>
    </row>
    <row r="93" spans="1:69" ht="15" customHeight="1">
      <c r="A93" s="63" t="s">
        <v>25</v>
      </c>
      <c r="B93" s="64" t="s">
        <v>25</v>
      </c>
      <c r="C93" s="1238" t="s">
        <v>171</v>
      </c>
      <c r="D93" s="1233" t="s">
        <v>21</v>
      </c>
      <c r="E93" s="1233" t="s">
        <v>21</v>
      </c>
      <c r="F93" s="1233" t="s">
        <v>22</v>
      </c>
      <c r="G93" s="1233" t="s">
        <v>22</v>
      </c>
      <c r="H93" s="1233" t="s">
        <v>21</v>
      </c>
      <c r="I93" s="1233" t="s">
        <v>22</v>
      </c>
      <c r="J93" s="1233" t="s">
        <v>21</v>
      </c>
      <c r="K93" s="1233" t="s">
        <v>21</v>
      </c>
      <c r="L93" s="1233" t="s">
        <v>21</v>
      </c>
      <c r="M93" s="1233">
        <v>4222</v>
      </c>
      <c r="N93" s="1233">
        <v>4670</v>
      </c>
      <c r="O93" s="1233" t="s">
        <v>21</v>
      </c>
      <c r="P93" s="1233">
        <v>709</v>
      </c>
      <c r="Q93" s="1233">
        <v>3961</v>
      </c>
      <c r="R93" s="1233">
        <v>3930</v>
      </c>
      <c r="S93" s="1233">
        <v>31</v>
      </c>
      <c r="T93" s="1233">
        <v>21</v>
      </c>
      <c r="U93" s="1233">
        <v>3439</v>
      </c>
      <c r="V93" s="406" t="s">
        <v>37</v>
      </c>
      <c r="W93" s="405" t="s">
        <v>25</v>
      </c>
      <c r="X93" s="63" t="s">
        <v>25</v>
      </c>
      <c r="Y93" s="64" t="s">
        <v>25</v>
      </c>
      <c r="Z93" s="1238" t="s">
        <v>171</v>
      </c>
      <c r="AA93" s="1233">
        <v>43</v>
      </c>
      <c r="AB93" s="1233">
        <v>43</v>
      </c>
      <c r="AC93" s="1233" t="s">
        <v>21</v>
      </c>
      <c r="AD93" s="1233" t="s">
        <v>21</v>
      </c>
      <c r="AE93" s="1233">
        <v>43</v>
      </c>
      <c r="AF93" s="1233">
        <v>42</v>
      </c>
      <c r="AG93" s="1233">
        <v>1</v>
      </c>
      <c r="AH93" s="1233" t="s">
        <v>21</v>
      </c>
      <c r="AI93" s="1233">
        <v>14</v>
      </c>
      <c r="AJ93" s="1233" t="s">
        <v>21</v>
      </c>
      <c r="AK93" s="1233" t="s">
        <v>21</v>
      </c>
      <c r="AL93" s="1233" t="s">
        <v>21</v>
      </c>
      <c r="AM93" s="1233" t="s">
        <v>21</v>
      </c>
      <c r="AN93" s="1233" t="s">
        <v>21</v>
      </c>
      <c r="AO93" s="1233" t="s">
        <v>21</v>
      </c>
      <c r="AP93" s="1233" t="s">
        <v>21</v>
      </c>
      <c r="AQ93" s="1233" t="s">
        <v>21</v>
      </c>
      <c r="AR93" s="1233" t="s">
        <v>21</v>
      </c>
      <c r="AS93" s="406" t="s">
        <v>37</v>
      </c>
      <c r="AT93" s="405" t="s">
        <v>25</v>
      </c>
      <c r="AU93" s="63" t="s">
        <v>25</v>
      </c>
      <c r="AV93" s="64" t="s">
        <v>25</v>
      </c>
      <c r="AW93" s="1238" t="s">
        <v>171</v>
      </c>
      <c r="AX93" s="1233">
        <v>17523</v>
      </c>
      <c r="AY93" s="1233">
        <v>17523</v>
      </c>
      <c r="AZ93" s="1233">
        <v>236</v>
      </c>
      <c r="BA93" s="1233">
        <v>1075</v>
      </c>
      <c r="BB93" s="1233">
        <v>16212</v>
      </c>
      <c r="BC93" s="1233">
        <v>15652</v>
      </c>
      <c r="BD93" s="1233">
        <v>560</v>
      </c>
      <c r="BE93" s="1233" t="s">
        <v>22</v>
      </c>
      <c r="BF93" s="1233" t="s">
        <v>22</v>
      </c>
      <c r="BG93" s="1054" t="s">
        <v>37</v>
      </c>
      <c r="BH93" s="1055" t="s">
        <v>25</v>
      </c>
      <c r="BI93" s="1233"/>
      <c r="BJ93" s="1233"/>
      <c r="BK93" s="1233"/>
      <c r="BL93" s="1233"/>
      <c r="BM93" s="1233"/>
      <c r="BN93" s="1233"/>
      <c r="BO93" s="1233"/>
      <c r="BP93" s="427"/>
      <c r="BQ93" s="425"/>
    </row>
    <row r="94" spans="1:69" ht="15" customHeight="1">
      <c r="A94" s="63" t="s">
        <v>25</v>
      </c>
      <c r="B94" s="64" t="s">
        <v>25</v>
      </c>
      <c r="C94" s="1238" t="s">
        <v>172</v>
      </c>
      <c r="D94" s="1233" t="s">
        <v>21</v>
      </c>
      <c r="E94" s="1233" t="s">
        <v>21</v>
      </c>
      <c r="F94" s="1233" t="s">
        <v>22</v>
      </c>
      <c r="G94" s="1233" t="s">
        <v>22</v>
      </c>
      <c r="H94" s="1233" t="s">
        <v>21</v>
      </c>
      <c r="I94" s="1233" t="s">
        <v>22</v>
      </c>
      <c r="J94" s="1233" t="s">
        <v>21</v>
      </c>
      <c r="K94" s="1233" t="s">
        <v>21</v>
      </c>
      <c r="L94" s="1233" t="s">
        <v>21</v>
      </c>
      <c r="M94" s="1233">
        <v>4557</v>
      </c>
      <c r="N94" s="1233">
        <v>4063</v>
      </c>
      <c r="O94" s="1233" t="s">
        <v>21</v>
      </c>
      <c r="P94" s="1233">
        <v>172</v>
      </c>
      <c r="Q94" s="1233">
        <v>3891</v>
      </c>
      <c r="R94" s="1233">
        <v>3859</v>
      </c>
      <c r="S94" s="1233">
        <v>32</v>
      </c>
      <c r="T94" s="1233">
        <v>27</v>
      </c>
      <c r="U94" s="1233">
        <v>3906</v>
      </c>
      <c r="V94" s="406" t="s">
        <v>38</v>
      </c>
      <c r="W94" s="405" t="s">
        <v>25</v>
      </c>
      <c r="X94" s="63" t="s">
        <v>25</v>
      </c>
      <c r="Y94" s="64" t="s">
        <v>25</v>
      </c>
      <c r="Z94" s="1238" t="s">
        <v>172</v>
      </c>
      <c r="AA94" s="1233">
        <v>41</v>
      </c>
      <c r="AB94" s="1233">
        <v>41</v>
      </c>
      <c r="AC94" s="1233" t="s">
        <v>21</v>
      </c>
      <c r="AD94" s="1233" t="s">
        <v>21</v>
      </c>
      <c r="AE94" s="1233">
        <v>41</v>
      </c>
      <c r="AF94" s="1233">
        <v>40</v>
      </c>
      <c r="AG94" s="1233">
        <v>1</v>
      </c>
      <c r="AH94" s="1233" t="s">
        <v>21</v>
      </c>
      <c r="AI94" s="1233">
        <v>14</v>
      </c>
      <c r="AJ94" s="1233" t="s">
        <v>21</v>
      </c>
      <c r="AK94" s="1233" t="s">
        <v>21</v>
      </c>
      <c r="AL94" s="1233" t="s">
        <v>21</v>
      </c>
      <c r="AM94" s="1233" t="s">
        <v>21</v>
      </c>
      <c r="AN94" s="1233" t="s">
        <v>21</v>
      </c>
      <c r="AO94" s="1233" t="s">
        <v>21</v>
      </c>
      <c r="AP94" s="1233" t="s">
        <v>21</v>
      </c>
      <c r="AQ94" s="1233" t="s">
        <v>21</v>
      </c>
      <c r="AR94" s="1233" t="s">
        <v>21</v>
      </c>
      <c r="AS94" s="406" t="s">
        <v>38</v>
      </c>
      <c r="AT94" s="405" t="s">
        <v>25</v>
      </c>
      <c r="AU94" s="63" t="s">
        <v>25</v>
      </c>
      <c r="AV94" s="64" t="s">
        <v>25</v>
      </c>
      <c r="AW94" s="1238" t="s">
        <v>172</v>
      </c>
      <c r="AX94" s="1233">
        <v>18521</v>
      </c>
      <c r="AY94" s="1233">
        <v>18521</v>
      </c>
      <c r="AZ94" s="1233">
        <v>350</v>
      </c>
      <c r="BA94" s="1233">
        <v>1247</v>
      </c>
      <c r="BB94" s="1233">
        <v>16924</v>
      </c>
      <c r="BC94" s="1233">
        <v>16405</v>
      </c>
      <c r="BD94" s="1233">
        <v>518</v>
      </c>
      <c r="BE94" s="1233" t="s">
        <v>22</v>
      </c>
      <c r="BF94" s="1233" t="s">
        <v>22</v>
      </c>
      <c r="BG94" s="1054" t="s">
        <v>38</v>
      </c>
      <c r="BH94" s="1055" t="s">
        <v>25</v>
      </c>
      <c r="BI94" s="1233"/>
      <c r="BJ94" s="1233"/>
      <c r="BK94" s="1233"/>
      <c r="BL94" s="1233"/>
      <c r="BM94" s="1233"/>
      <c r="BN94" s="1233"/>
      <c r="BO94" s="1233"/>
      <c r="BP94" s="427"/>
      <c r="BQ94" s="425"/>
    </row>
    <row r="95" spans="1:69" ht="15" customHeight="1">
      <c r="A95" s="63" t="s">
        <v>25</v>
      </c>
      <c r="B95" s="64" t="s">
        <v>25</v>
      </c>
      <c r="C95" s="1238" t="s">
        <v>173</v>
      </c>
      <c r="D95" s="1233" t="s">
        <v>21</v>
      </c>
      <c r="E95" s="1233" t="s">
        <v>21</v>
      </c>
      <c r="F95" s="1233" t="s">
        <v>22</v>
      </c>
      <c r="G95" s="1233" t="s">
        <v>22</v>
      </c>
      <c r="H95" s="1233" t="s">
        <v>21</v>
      </c>
      <c r="I95" s="1233" t="s">
        <v>22</v>
      </c>
      <c r="J95" s="1233" t="s">
        <v>21</v>
      </c>
      <c r="K95" s="1233" t="s">
        <v>21</v>
      </c>
      <c r="L95" s="1233" t="s">
        <v>21</v>
      </c>
      <c r="M95" s="1233">
        <v>2420</v>
      </c>
      <c r="N95" s="1233">
        <v>3274</v>
      </c>
      <c r="O95" s="1233" t="s">
        <v>21</v>
      </c>
      <c r="P95" s="1233">
        <v>5</v>
      </c>
      <c r="Q95" s="1233">
        <v>3269</v>
      </c>
      <c r="R95" s="1233">
        <v>3228</v>
      </c>
      <c r="S95" s="1233">
        <v>41</v>
      </c>
      <c r="T95" s="1233">
        <v>51</v>
      </c>
      <c r="U95" s="1233">
        <v>3001</v>
      </c>
      <c r="V95" s="406" t="s">
        <v>39</v>
      </c>
      <c r="W95" s="405" t="s">
        <v>25</v>
      </c>
      <c r="X95" s="63" t="s">
        <v>25</v>
      </c>
      <c r="Y95" s="64" t="s">
        <v>25</v>
      </c>
      <c r="Z95" s="1238" t="s">
        <v>173</v>
      </c>
      <c r="AA95" s="1233">
        <v>54</v>
      </c>
      <c r="AB95" s="1233">
        <v>54</v>
      </c>
      <c r="AC95" s="1233" t="s">
        <v>21</v>
      </c>
      <c r="AD95" s="1233" t="s">
        <v>21</v>
      </c>
      <c r="AE95" s="1233">
        <v>54</v>
      </c>
      <c r="AF95" s="1233">
        <v>53</v>
      </c>
      <c r="AG95" s="1233">
        <v>1</v>
      </c>
      <c r="AH95" s="1233" t="s">
        <v>21</v>
      </c>
      <c r="AI95" s="1233">
        <v>14</v>
      </c>
      <c r="AJ95" s="1233" t="s">
        <v>21</v>
      </c>
      <c r="AK95" s="1233" t="s">
        <v>21</v>
      </c>
      <c r="AL95" s="1233" t="s">
        <v>21</v>
      </c>
      <c r="AM95" s="1233" t="s">
        <v>21</v>
      </c>
      <c r="AN95" s="1233" t="s">
        <v>21</v>
      </c>
      <c r="AO95" s="1233" t="s">
        <v>21</v>
      </c>
      <c r="AP95" s="1233" t="s">
        <v>21</v>
      </c>
      <c r="AQ95" s="1233" t="s">
        <v>21</v>
      </c>
      <c r="AR95" s="1233" t="s">
        <v>21</v>
      </c>
      <c r="AS95" s="406" t="s">
        <v>39</v>
      </c>
      <c r="AT95" s="405" t="s">
        <v>25</v>
      </c>
      <c r="AU95" s="63" t="s">
        <v>25</v>
      </c>
      <c r="AV95" s="64" t="s">
        <v>25</v>
      </c>
      <c r="AW95" s="1238" t="s">
        <v>173</v>
      </c>
      <c r="AX95" s="1233">
        <v>17913</v>
      </c>
      <c r="AY95" s="1233">
        <v>17913</v>
      </c>
      <c r="AZ95" s="1233">
        <v>355</v>
      </c>
      <c r="BA95" s="1233">
        <v>1168</v>
      </c>
      <c r="BB95" s="1233">
        <v>16390</v>
      </c>
      <c r="BC95" s="1233">
        <v>15926</v>
      </c>
      <c r="BD95" s="1233">
        <v>464</v>
      </c>
      <c r="BE95" s="1233" t="s">
        <v>22</v>
      </c>
      <c r="BF95" s="1233" t="s">
        <v>22</v>
      </c>
      <c r="BG95" s="1054" t="s">
        <v>39</v>
      </c>
      <c r="BH95" s="1055" t="s">
        <v>25</v>
      </c>
      <c r="BI95" s="1233"/>
      <c r="BJ95" s="1233"/>
      <c r="BK95" s="1233"/>
      <c r="BL95" s="1233"/>
      <c r="BM95" s="1233"/>
      <c r="BN95" s="1233"/>
      <c r="BO95" s="1233"/>
      <c r="BP95" s="427"/>
      <c r="BQ95" s="425"/>
    </row>
    <row r="96" spans="1:69" ht="15" customHeight="1">
      <c r="A96" s="72" t="s">
        <v>25</v>
      </c>
      <c r="B96" s="73" t="s">
        <v>25</v>
      </c>
      <c r="C96" s="1239" t="s">
        <v>174</v>
      </c>
      <c r="D96" s="1232" t="s">
        <v>21</v>
      </c>
      <c r="E96" s="1232" t="s">
        <v>21</v>
      </c>
      <c r="F96" s="1232" t="s">
        <v>22</v>
      </c>
      <c r="G96" s="1232" t="s">
        <v>22</v>
      </c>
      <c r="H96" s="1232" t="s">
        <v>21</v>
      </c>
      <c r="I96" s="1232" t="s">
        <v>22</v>
      </c>
      <c r="J96" s="1232" t="s">
        <v>21</v>
      </c>
      <c r="K96" s="1232" t="s">
        <v>21</v>
      </c>
      <c r="L96" s="1232" t="s">
        <v>21</v>
      </c>
      <c r="M96" s="1232">
        <v>2335</v>
      </c>
      <c r="N96" s="1232">
        <v>2326</v>
      </c>
      <c r="O96" s="1232" t="s">
        <v>21</v>
      </c>
      <c r="P96" s="1232">
        <v>2</v>
      </c>
      <c r="Q96" s="1232">
        <v>2324</v>
      </c>
      <c r="R96" s="1232">
        <v>2252</v>
      </c>
      <c r="S96" s="1232">
        <v>72</v>
      </c>
      <c r="T96" s="1232">
        <v>74</v>
      </c>
      <c r="U96" s="1232">
        <v>2937</v>
      </c>
      <c r="V96" s="407" t="s">
        <v>40</v>
      </c>
      <c r="W96" s="408" t="s">
        <v>25</v>
      </c>
      <c r="X96" s="72" t="s">
        <v>25</v>
      </c>
      <c r="Y96" s="73" t="s">
        <v>25</v>
      </c>
      <c r="Z96" s="1239" t="s">
        <v>174</v>
      </c>
      <c r="AA96" s="1232">
        <v>51</v>
      </c>
      <c r="AB96" s="1232">
        <v>51</v>
      </c>
      <c r="AC96" s="1232" t="s">
        <v>21</v>
      </c>
      <c r="AD96" s="1232" t="s">
        <v>21</v>
      </c>
      <c r="AE96" s="1232">
        <v>51</v>
      </c>
      <c r="AF96" s="1232">
        <v>50</v>
      </c>
      <c r="AG96" s="1232">
        <v>1</v>
      </c>
      <c r="AH96" s="1232" t="s">
        <v>21</v>
      </c>
      <c r="AI96" s="1232">
        <v>14</v>
      </c>
      <c r="AJ96" s="1232" t="s">
        <v>21</v>
      </c>
      <c r="AK96" s="1232" t="s">
        <v>21</v>
      </c>
      <c r="AL96" s="1232" t="s">
        <v>21</v>
      </c>
      <c r="AM96" s="1232" t="s">
        <v>21</v>
      </c>
      <c r="AN96" s="1232" t="s">
        <v>21</v>
      </c>
      <c r="AO96" s="1232" t="s">
        <v>21</v>
      </c>
      <c r="AP96" s="1232" t="s">
        <v>21</v>
      </c>
      <c r="AQ96" s="1232" t="s">
        <v>21</v>
      </c>
      <c r="AR96" s="1232" t="s">
        <v>21</v>
      </c>
      <c r="AS96" s="407" t="s">
        <v>40</v>
      </c>
      <c r="AT96" s="408" t="s">
        <v>25</v>
      </c>
      <c r="AU96" s="72" t="s">
        <v>25</v>
      </c>
      <c r="AV96" s="73" t="s">
        <v>25</v>
      </c>
      <c r="AW96" s="1239" t="s">
        <v>174</v>
      </c>
      <c r="AX96" s="1232">
        <v>16905</v>
      </c>
      <c r="AY96" s="1232">
        <v>16905</v>
      </c>
      <c r="AZ96" s="1232">
        <v>449</v>
      </c>
      <c r="BA96" s="1232">
        <v>910</v>
      </c>
      <c r="BB96" s="1232">
        <v>15546</v>
      </c>
      <c r="BC96" s="1232">
        <v>15094</v>
      </c>
      <c r="BD96" s="1232">
        <v>453</v>
      </c>
      <c r="BE96" s="1232" t="s">
        <v>22</v>
      </c>
      <c r="BF96" s="1232" t="s">
        <v>22</v>
      </c>
      <c r="BG96" s="1056" t="s">
        <v>40</v>
      </c>
      <c r="BH96" s="1057" t="s">
        <v>25</v>
      </c>
      <c r="BI96" s="1233"/>
      <c r="BJ96" s="1233"/>
      <c r="BK96" s="1233"/>
      <c r="BL96" s="1233"/>
      <c r="BM96" s="1233"/>
      <c r="BN96" s="1233"/>
      <c r="BO96" s="1233"/>
      <c r="BP96" s="427"/>
      <c r="BQ96" s="425"/>
    </row>
    <row r="97" spans="24:49" ht="14">
      <c r="X97" s="428"/>
      <c r="Y97" s="428"/>
      <c r="Z97" s="428"/>
      <c r="AU97" s="428"/>
      <c r="AV97" s="428"/>
      <c r="AW97" s="428"/>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66523-268C-4A83-B50E-5D473BD6E646}">
  <sheetPr>
    <tabColor theme="7" tint="0.39997558519241921"/>
  </sheetPr>
  <dimension ref="A1:GI97"/>
  <sheetViews>
    <sheetView showGridLines="0" zoomScaleNormal="100" zoomScaleSheetLayoutView="100" workbookViewId="0"/>
  </sheetViews>
  <sheetFormatPr defaultColWidth="9" defaultRowHeight="13"/>
  <cols>
    <col min="1" max="2" width="8.6328125" style="1248" customWidth="1"/>
    <col min="3" max="3" width="10.26953125" style="1248" customWidth="1"/>
    <col min="4" max="9" width="20.7265625" style="1248" customWidth="1"/>
    <col min="10" max="15" width="21.6328125" style="1248" customWidth="1"/>
    <col min="16" max="16" width="10.6328125" style="1248" customWidth="1"/>
    <col min="17" max="17" width="10.7265625" style="1248" customWidth="1"/>
    <col min="18" max="19" width="8.6328125" style="1248" customWidth="1"/>
    <col min="20" max="20" width="10.26953125" style="1248" customWidth="1"/>
    <col min="21" max="22" width="24.6328125" style="1248" customWidth="1"/>
    <col min="23" max="23" width="5.6328125" style="1248" customWidth="1"/>
    <col min="24" max="24" width="20.6328125" style="1248" customWidth="1"/>
    <col min="25" max="26" width="24.6328125" style="1248" customWidth="1"/>
    <col min="27" max="32" width="21.6328125" style="1248" customWidth="1"/>
    <col min="33" max="34" width="11.6328125" style="1248" customWidth="1"/>
    <col min="35" max="36" width="8.6328125" style="1248" customWidth="1"/>
    <col min="37" max="37" width="10.26953125" style="1248" customWidth="1"/>
    <col min="38" max="39" width="24.6328125" style="1248" customWidth="1"/>
    <col min="40" max="40" width="5.6328125" style="1248" customWidth="1"/>
    <col min="41" max="41" width="20.6328125" style="1248" customWidth="1"/>
    <col min="42" max="43" width="24.6328125" style="1248" customWidth="1"/>
    <col min="44" max="49" width="21.6328125" style="1248" customWidth="1"/>
    <col min="50" max="51" width="10.7265625" style="1248" customWidth="1"/>
    <col min="52" max="53" width="8.6328125" style="1248" customWidth="1"/>
    <col min="54" max="54" width="10.26953125" style="1248" customWidth="1"/>
    <col min="55" max="56" width="24.6328125" style="1248" customWidth="1"/>
    <col min="57" max="57" width="5.7265625" style="1248" customWidth="1"/>
    <col min="58" max="58" width="20.6328125" style="1248" customWidth="1"/>
    <col min="59" max="60" width="24.6328125" style="1248" customWidth="1"/>
    <col min="61" max="66" width="21.6328125" style="1248" customWidth="1"/>
    <col min="67" max="68" width="10.7265625" style="1248" customWidth="1"/>
    <col min="69" max="70" width="8.6328125" style="1248" customWidth="1"/>
    <col min="71" max="71" width="10.26953125" style="1248" customWidth="1"/>
    <col min="72" max="73" width="24.6328125" style="1248" customWidth="1"/>
    <col min="74" max="74" width="5.6328125" style="1248" customWidth="1"/>
    <col min="75" max="75" width="20.6328125" style="1248" customWidth="1"/>
    <col min="76" max="77" width="24.6328125" style="1248" customWidth="1"/>
    <col min="78" max="83" width="21.6328125" style="1248" customWidth="1"/>
    <col min="84" max="85" width="10.7265625" style="1248" customWidth="1"/>
    <col min="86" max="87" width="8.6328125" style="1248" customWidth="1"/>
    <col min="88" max="88" width="10.26953125" style="1248" customWidth="1"/>
    <col min="89" max="90" width="24.6328125" style="1248" customWidth="1"/>
    <col min="91" max="91" width="5.6328125" style="1248" customWidth="1"/>
    <col min="92" max="92" width="20.6328125" style="1248" customWidth="1"/>
    <col min="93" max="94" width="24.6328125" style="1248" customWidth="1"/>
    <col min="95" max="100" width="21.6328125" style="1248" customWidth="1"/>
    <col min="101" max="102" width="10.7265625" style="1248" customWidth="1"/>
    <col min="103" max="104" width="8.6328125" style="1248" customWidth="1"/>
    <col min="105" max="105" width="10.26953125" style="1248" customWidth="1"/>
    <col min="106" max="107" width="24.6328125" style="1248" customWidth="1"/>
    <col min="108" max="108" width="5.6328125" style="1248" customWidth="1"/>
    <col min="109" max="109" width="20.6328125" style="1248" customWidth="1"/>
    <col min="110" max="111" width="24.6328125" style="1248" customWidth="1"/>
    <col min="112" max="117" width="21.6328125" style="1248" customWidth="1"/>
    <col min="118" max="119" width="10.7265625" style="1248" customWidth="1"/>
    <col min="120" max="121" width="8.6328125" style="1248" customWidth="1"/>
    <col min="122" max="122" width="10.26953125" style="1248" customWidth="1"/>
    <col min="123" max="124" width="24.6328125" style="1248" customWidth="1"/>
    <col min="125" max="125" width="5.6328125" style="1248" customWidth="1"/>
    <col min="126" max="126" width="20.6328125" style="1248" customWidth="1"/>
    <col min="127" max="128" width="24.6328125" style="1248" customWidth="1"/>
    <col min="129" max="134" width="21.6328125" style="1248" customWidth="1"/>
    <col min="135" max="136" width="10.7265625" style="1248" customWidth="1"/>
    <col min="137" max="138" width="8.6328125" style="1248" customWidth="1"/>
    <col min="139" max="139" width="10.26953125" style="1248" customWidth="1"/>
    <col min="140" max="141" width="24.6328125" style="1248" customWidth="1"/>
    <col min="142" max="142" width="5.6328125" style="1248" customWidth="1"/>
    <col min="143" max="143" width="20.6328125" style="1248" customWidth="1"/>
    <col min="144" max="145" width="24.6328125" style="1248" customWidth="1"/>
    <col min="146" max="151" width="21.6328125" style="1248" customWidth="1"/>
    <col min="152" max="153" width="10.7265625" style="1248" customWidth="1"/>
    <col min="154" max="155" width="8.6328125" style="1248" customWidth="1"/>
    <col min="156" max="156" width="10.26953125" style="1248" customWidth="1"/>
    <col min="157" max="158" width="24.6328125" style="1248" customWidth="1"/>
    <col min="159" max="159" width="5.6328125" style="1248" customWidth="1"/>
    <col min="160" max="160" width="20.6328125" style="1248" customWidth="1"/>
    <col min="161" max="162" width="24.6328125" style="1248" customWidth="1"/>
    <col min="163" max="168" width="21.6328125" style="1248" customWidth="1"/>
    <col min="169" max="170" width="10.7265625" style="1248" customWidth="1"/>
    <col min="171" max="172" width="8.6328125" style="1248" customWidth="1"/>
    <col min="173" max="173" width="10.26953125" style="1248" customWidth="1"/>
    <col min="174" max="175" width="24.6328125" style="1248" customWidth="1"/>
    <col min="176" max="176" width="5.6328125" style="1248" customWidth="1"/>
    <col min="177" max="177" width="20.6328125" style="1248" customWidth="1"/>
    <col min="178" max="179" width="24.6328125" style="1248" customWidth="1"/>
    <col min="180" max="185" width="21.6328125" style="1248" customWidth="1"/>
    <col min="186" max="187" width="10.7265625" style="1248" customWidth="1"/>
    <col min="188" max="16384" width="9" style="1248"/>
  </cols>
  <sheetData>
    <row r="1" spans="1:191" ht="15" customHeight="1">
      <c r="A1" s="1493" t="s">
        <v>693</v>
      </c>
      <c r="B1" s="1335"/>
      <c r="C1" s="1335"/>
      <c r="D1" s="1335"/>
      <c r="E1" s="1335"/>
      <c r="F1" s="1335"/>
      <c r="G1" s="1335"/>
      <c r="H1" s="1335"/>
      <c r="I1" s="1335"/>
      <c r="J1" s="1335"/>
      <c r="K1" s="1335"/>
      <c r="L1" s="1335"/>
      <c r="M1" s="1335"/>
      <c r="N1" s="1335"/>
      <c r="O1" s="1494"/>
      <c r="P1" s="1335"/>
      <c r="Q1" s="1494" t="s">
        <v>693</v>
      </c>
      <c r="R1" s="1493" t="s">
        <v>693</v>
      </c>
      <c r="S1" s="1335"/>
      <c r="T1" s="1335"/>
      <c r="U1" s="1335"/>
      <c r="V1" s="1335"/>
      <c r="W1" s="1335"/>
      <c r="X1" s="1335"/>
      <c r="Y1" s="1335"/>
      <c r="Z1" s="1335"/>
      <c r="AA1" s="1335"/>
      <c r="AB1" s="1335"/>
      <c r="AC1" s="1335"/>
      <c r="AD1" s="1335"/>
      <c r="AE1" s="1335"/>
      <c r="AF1" s="1494"/>
      <c r="AG1" s="1335"/>
      <c r="AH1" s="1494" t="s">
        <v>693</v>
      </c>
      <c r="AI1" s="1493" t="s">
        <v>693</v>
      </c>
      <c r="AJ1" s="1335"/>
      <c r="AK1" s="1335"/>
      <c r="AL1" s="1335"/>
      <c r="AM1" s="1335"/>
      <c r="AN1" s="1335"/>
      <c r="AO1" s="1335"/>
      <c r="AP1" s="1335"/>
      <c r="AQ1" s="1335"/>
      <c r="AR1" s="1335"/>
      <c r="AS1" s="1335"/>
      <c r="AT1" s="1335"/>
      <c r="AU1" s="1335"/>
      <c r="AV1" s="1335"/>
      <c r="AW1" s="1494"/>
      <c r="AX1" s="1335"/>
      <c r="AY1" s="1494" t="s">
        <v>693</v>
      </c>
      <c r="AZ1" s="1493" t="s">
        <v>693</v>
      </c>
      <c r="BA1" s="1335"/>
      <c r="BB1" s="1335"/>
      <c r="BC1" s="1335"/>
      <c r="BD1" s="1335"/>
      <c r="BE1" s="1335"/>
      <c r="BF1" s="1335"/>
      <c r="BG1" s="1335"/>
      <c r="BH1" s="1335"/>
      <c r="BI1" s="1335"/>
      <c r="BJ1" s="1335"/>
      <c r="BK1" s="1335"/>
      <c r="BL1" s="1335"/>
      <c r="BM1" s="1335"/>
      <c r="BN1" s="1494"/>
      <c r="BO1" s="1335"/>
      <c r="BP1" s="1494" t="s">
        <v>693</v>
      </c>
      <c r="BQ1" s="1493" t="s">
        <v>693</v>
      </c>
      <c r="BR1" s="1335"/>
      <c r="BS1" s="1335"/>
      <c r="BT1" s="1335"/>
      <c r="BU1" s="1335"/>
      <c r="BV1" s="1335"/>
      <c r="BW1" s="1335"/>
      <c r="BX1" s="1335"/>
      <c r="BY1" s="1335"/>
      <c r="BZ1" s="1335"/>
      <c r="CA1" s="1335"/>
      <c r="CB1" s="1335"/>
      <c r="CC1" s="1335"/>
      <c r="CD1" s="1335"/>
      <c r="CE1" s="1494"/>
      <c r="CF1" s="1335"/>
      <c r="CG1" s="1494" t="s">
        <v>693</v>
      </c>
      <c r="CH1" s="1493" t="s">
        <v>693</v>
      </c>
      <c r="CI1" s="1335"/>
      <c r="CJ1" s="1335"/>
      <c r="CK1" s="1335"/>
      <c r="CL1" s="1335"/>
      <c r="CM1" s="1335"/>
      <c r="CN1" s="1335"/>
      <c r="CO1" s="1335"/>
      <c r="CP1" s="1335"/>
      <c r="CQ1" s="1335"/>
      <c r="CR1" s="1335"/>
      <c r="CS1" s="1335"/>
      <c r="CT1" s="1335"/>
      <c r="CU1" s="1335"/>
      <c r="CV1" s="1494"/>
      <c r="CW1" s="1335"/>
      <c r="CX1" s="1494" t="s">
        <v>693</v>
      </c>
      <c r="CY1" s="1493" t="s">
        <v>693</v>
      </c>
      <c r="CZ1" s="1335"/>
      <c r="DA1" s="1335"/>
      <c r="DB1" s="1335"/>
      <c r="DC1" s="1335"/>
      <c r="DD1" s="1335"/>
      <c r="DE1" s="1335"/>
      <c r="DF1" s="1335"/>
      <c r="DG1" s="1335"/>
      <c r="DH1" s="1335"/>
      <c r="DI1" s="1335"/>
      <c r="DJ1" s="1335"/>
      <c r="DK1" s="1335"/>
      <c r="DL1" s="1335"/>
      <c r="DM1" s="1494"/>
      <c r="DN1" s="1335"/>
      <c r="DO1" s="1494" t="s">
        <v>693</v>
      </c>
      <c r="DP1" s="1493" t="s">
        <v>693</v>
      </c>
      <c r="DQ1" s="1335"/>
      <c r="DR1" s="1335"/>
      <c r="DS1" s="1335"/>
      <c r="DT1" s="1335"/>
      <c r="DU1" s="1335"/>
      <c r="DV1" s="1335"/>
      <c r="DW1" s="1335"/>
      <c r="DX1" s="1335"/>
      <c r="DY1" s="1335"/>
      <c r="DZ1" s="1335"/>
      <c r="EA1" s="1335"/>
      <c r="EB1" s="1335"/>
      <c r="EC1" s="1335"/>
      <c r="ED1" s="1494"/>
      <c r="EE1" s="1335"/>
      <c r="EF1" s="1494" t="s">
        <v>693</v>
      </c>
      <c r="EG1" s="1493" t="s">
        <v>693</v>
      </c>
      <c r="EH1" s="1335"/>
      <c r="EI1" s="1335"/>
      <c r="EJ1" s="1335"/>
      <c r="EK1" s="1335"/>
      <c r="EL1" s="1335"/>
      <c r="EM1" s="1335"/>
      <c r="EN1" s="1335"/>
      <c r="EO1" s="1335"/>
      <c r="EP1" s="1335"/>
      <c r="EQ1" s="1335"/>
      <c r="ER1" s="1335"/>
      <c r="ES1" s="1335"/>
      <c r="ET1" s="1335"/>
      <c r="EU1" s="1494"/>
      <c r="EV1" s="1335"/>
      <c r="EW1" s="1494" t="s">
        <v>693</v>
      </c>
      <c r="EX1" s="1493" t="s">
        <v>693</v>
      </c>
      <c r="EY1" s="1335"/>
      <c r="EZ1" s="1335"/>
      <c r="FA1" s="1335"/>
      <c r="FB1" s="1335"/>
      <c r="FC1" s="1335"/>
      <c r="FD1" s="1335"/>
      <c r="FE1" s="1335"/>
      <c r="FF1" s="1335"/>
      <c r="FG1" s="1335"/>
      <c r="FH1" s="1335"/>
      <c r="FI1" s="1335"/>
      <c r="FJ1" s="1335"/>
      <c r="FK1" s="1335"/>
      <c r="FL1" s="1494"/>
      <c r="FM1" s="1335"/>
      <c r="FN1" s="1494" t="s">
        <v>693</v>
      </c>
      <c r="FO1" s="1493" t="s">
        <v>693</v>
      </c>
      <c r="FP1" s="1335"/>
      <c r="FQ1" s="1335"/>
      <c r="FR1" s="1335"/>
      <c r="FS1" s="1335"/>
      <c r="FT1" s="1335"/>
      <c r="FU1" s="1335"/>
      <c r="FV1" s="1335"/>
      <c r="FW1" s="1335"/>
      <c r="FX1" s="1335"/>
      <c r="FY1" s="1335"/>
      <c r="FZ1" s="1335"/>
      <c r="GA1" s="1335"/>
      <c r="GB1" s="1335"/>
      <c r="GC1" s="1494"/>
      <c r="GD1" s="1335"/>
      <c r="GE1" s="1494" t="s">
        <v>693</v>
      </c>
      <c r="GF1" s="1493"/>
      <c r="GG1" s="1335"/>
      <c r="GH1" s="1335"/>
      <c r="GI1" s="1335"/>
    </row>
    <row r="2" spans="1:191" ht="15" customHeight="1">
      <c r="A2" s="1335" t="s">
        <v>699</v>
      </c>
      <c r="B2" s="1335"/>
      <c r="C2" s="1391"/>
      <c r="D2" s="1493"/>
      <c r="E2" s="1335"/>
      <c r="F2" s="1335"/>
      <c r="G2" s="1335"/>
      <c r="H2" s="1335"/>
      <c r="I2" s="1335"/>
      <c r="J2" s="1335"/>
      <c r="K2" s="1335"/>
      <c r="L2" s="1335"/>
      <c r="M2" s="1335"/>
      <c r="N2" s="1335"/>
      <c r="O2" s="1494"/>
      <c r="Q2" s="1494" t="s">
        <v>1446</v>
      </c>
      <c r="R2" s="1335" t="s">
        <v>699</v>
      </c>
      <c r="S2" s="1335"/>
      <c r="T2" s="1391"/>
      <c r="U2" s="1493"/>
      <c r="V2" s="1335"/>
      <c r="W2" s="1335"/>
      <c r="X2" s="1335"/>
      <c r="Y2" s="1335"/>
      <c r="Z2" s="1335"/>
      <c r="AA2" s="1335"/>
      <c r="AB2" s="1335"/>
      <c r="AC2" s="1335"/>
      <c r="AD2" s="1335"/>
      <c r="AE2" s="1335"/>
      <c r="AF2" s="1494"/>
      <c r="AH2" s="1494" t="s">
        <v>1446</v>
      </c>
      <c r="AI2" s="1335" t="s">
        <v>699</v>
      </c>
      <c r="AJ2" s="1335"/>
      <c r="AK2" s="1391"/>
      <c r="AL2" s="1493"/>
      <c r="AM2" s="1335"/>
      <c r="AN2" s="1335"/>
      <c r="AO2" s="1335"/>
      <c r="AP2" s="1335"/>
      <c r="AQ2" s="1335"/>
      <c r="AR2" s="1335"/>
      <c r="AS2" s="1335"/>
      <c r="AT2" s="1335"/>
      <c r="AU2" s="1335"/>
      <c r="AV2" s="1335"/>
      <c r="AW2" s="1494"/>
      <c r="AY2" s="1494" t="s">
        <v>1446</v>
      </c>
      <c r="AZ2" s="1335" t="s">
        <v>699</v>
      </c>
      <c r="BA2" s="1335"/>
      <c r="BB2" s="1391"/>
      <c r="BC2" s="1493"/>
      <c r="BD2" s="1335"/>
      <c r="BE2" s="1335"/>
      <c r="BF2" s="1335"/>
      <c r="BG2" s="1335"/>
      <c r="BH2" s="1335"/>
      <c r="BI2" s="1335"/>
      <c r="BJ2" s="1335"/>
      <c r="BK2" s="1335"/>
      <c r="BL2" s="1335"/>
      <c r="BM2" s="1335"/>
      <c r="BN2" s="1494"/>
      <c r="BP2" s="1494" t="s">
        <v>1446</v>
      </c>
      <c r="BQ2" s="1335" t="s">
        <v>699</v>
      </c>
      <c r="BR2" s="1335"/>
      <c r="BS2" s="1391"/>
      <c r="BT2" s="1493"/>
      <c r="BU2" s="1335"/>
      <c r="BV2" s="1335"/>
      <c r="BW2" s="1335"/>
      <c r="BX2" s="1335"/>
      <c r="BY2" s="1335"/>
      <c r="BZ2" s="1335"/>
      <c r="CA2" s="1335"/>
      <c r="CB2" s="1335"/>
      <c r="CC2" s="1335"/>
      <c r="CD2" s="1335"/>
      <c r="CE2" s="1494"/>
      <c r="CG2" s="1494" t="s">
        <v>1446</v>
      </c>
      <c r="CH2" s="1335" t="s">
        <v>699</v>
      </c>
      <c r="CI2" s="1335"/>
      <c r="CJ2" s="1391" t="s">
        <v>1447</v>
      </c>
      <c r="CK2" s="1493"/>
      <c r="CL2" s="1335"/>
      <c r="CM2" s="1335"/>
      <c r="CN2" s="1335"/>
      <c r="CO2" s="1335"/>
      <c r="CP2" s="1335"/>
      <c r="CQ2" s="1335"/>
      <c r="CR2" s="1335"/>
      <c r="CS2" s="1335"/>
      <c r="CT2" s="1335"/>
      <c r="CU2" s="1335"/>
      <c r="CV2" s="1494"/>
      <c r="CX2" s="1494" t="s">
        <v>1446</v>
      </c>
      <c r="CY2" s="1335" t="s">
        <v>699</v>
      </c>
      <c r="CZ2" s="1335"/>
      <c r="DA2" s="1391"/>
      <c r="DB2" s="1493"/>
      <c r="DC2" s="1335"/>
      <c r="DD2" s="1335"/>
      <c r="DE2" s="1335"/>
      <c r="DF2" s="1335"/>
      <c r="DG2" s="1335"/>
      <c r="DH2" s="1335"/>
      <c r="DI2" s="1335"/>
      <c r="DJ2" s="1335"/>
      <c r="DK2" s="1335"/>
      <c r="DL2" s="1335"/>
      <c r="DM2" s="1494"/>
      <c r="DO2" s="1494" t="s">
        <v>1446</v>
      </c>
      <c r="DP2" s="1335" t="s">
        <v>699</v>
      </c>
      <c r="DQ2" s="1335"/>
      <c r="DR2" s="1391"/>
      <c r="DS2" s="1493"/>
      <c r="DT2" s="1335"/>
      <c r="DU2" s="1335"/>
      <c r="DV2" s="1335"/>
      <c r="DW2" s="1335"/>
      <c r="DX2" s="1335"/>
      <c r="DY2" s="1335"/>
      <c r="DZ2" s="1335"/>
      <c r="EA2" s="1335"/>
      <c r="EB2" s="1335"/>
      <c r="EC2" s="1335"/>
      <c r="ED2" s="1494"/>
      <c r="EF2" s="1494" t="s">
        <v>1446</v>
      </c>
      <c r="EG2" s="1335" t="s">
        <v>699</v>
      </c>
      <c r="EH2" s="1335"/>
      <c r="EI2" s="1391"/>
      <c r="EJ2" s="1493"/>
      <c r="EK2" s="1335"/>
      <c r="EL2" s="1335"/>
      <c r="EM2" s="1335"/>
      <c r="EN2" s="1335"/>
      <c r="EO2" s="1335"/>
      <c r="EP2" s="1335"/>
      <c r="EQ2" s="1335"/>
      <c r="ER2" s="1335"/>
      <c r="ES2" s="1335"/>
      <c r="ET2" s="1335"/>
      <c r="EU2" s="1494"/>
      <c r="EW2" s="1494" t="s">
        <v>1446</v>
      </c>
      <c r="EX2" s="1335" t="s">
        <v>699</v>
      </c>
      <c r="EY2" s="1335"/>
      <c r="EZ2" s="1391"/>
      <c r="FA2" s="1493"/>
      <c r="FB2" s="1335"/>
      <c r="FC2" s="1335"/>
      <c r="FD2" s="1335"/>
      <c r="FE2" s="1335"/>
      <c r="FF2" s="1335"/>
      <c r="FG2" s="1335"/>
      <c r="FH2" s="1335"/>
      <c r="FI2" s="1335"/>
      <c r="FJ2" s="1335"/>
      <c r="FK2" s="1335"/>
      <c r="FL2" s="1494"/>
      <c r="FN2" s="1494" t="s">
        <v>1446</v>
      </c>
      <c r="FO2" s="1335" t="s">
        <v>699</v>
      </c>
      <c r="FP2" s="1335"/>
      <c r="FQ2" s="1391"/>
      <c r="FR2" s="1493"/>
      <c r="FS2" s="1335"/>
      <c r="FT2" s="1335"/>
      <c r="FU2" s="1335"/>
      <c r="FV2" s="1335"/>
      <c r="FW2" s="1335"/>
      <c r="FX2" s="1335"/>
      <c r="FY2" s="1335"/>
      <c r="FZ2" s="1335"/>
      <c r="GA2" s="1335"/>
      <c r="GB2" s="1335"/>
      <c r="GC2" s="1494"/>
      <c r="GD2" s="1559"/>
      <c r="GE2" s="1494" t="s">
        <v>1446</v>
      </c>
    </row>
    <row r="3" spans="1:191" ht="15" customHeight="1">
      <c r="A3" s="1335"/>
      <c r="B3" s="1335"/>
      <c r="C3" s="1391"/>
      <c r="D3" s="1493"/>
      <c r="E3" s="1335"/>
      <c r="F3" s="1335"/>
      <c r="G3" s="1335"/>
      <c r="H3" s="1335"/>
      <c r="I3" s="1335"/>
      <c r="J3" s="1335"/>
      <c r="K3" s="1335"/>
      <c r="L3" s="1335"/>
      <c r="M3" s="1335"/>
      <c r="N3" s="1335"/>
      <c r="O3" s="1494"/>
      <c r="P3" s="1495"/>
      <c r="Q3" s="1255"/>
      <c r="R3" s="1335"/>
      <c r="S3" s="1335"/>
      <c r="T3" s="1391"/>
      <c r="U3" s="1493"/>
      <c r="V3" s="1335"/>
      <c r="W3" s="1335"/>
      <c r="X3" s="1335"/>
      <c r="Y3" s="1335"/>
      <c r="Z3" s="1335"/>
      <c r="AA3" s="1335"/>
      <c r="AB3" s="1335"/>
      <c r="AC3" s="1335"/>
      <c r="AD3" s="1335"/>
      <c r="AE3" s="1335"/>
      <c r="AF3" s="1494"/>
      <c r="AG3" s="1495"/>
      <c r="AH3" s="1255"/>
      <c r="AI3" s="1335"/>
      <c r="AJ3" s="1335"/>
      <c r="AK3" s="1391"/>
      <c r="AL3" s="1493"/>
      <c r="AM3" s="1335"/>
      <c r="AN3" s="1335"/>
      <c r="AO3" s="1335"/>
      <c r="AP3" s="1335"/>
      <c r="AQ3" s="1335"/>
      <c r="AR3" s="1335"/>
      <c r="AS3" s="1335"/>
      <c r="AT3" s="1335"/>
      <c r="AU3" s="1335"/>
      <c r="AV3" s="1335"/>
      <c r="AW3" s="1494"/>
      <c r="AX3" s="1495"/>
      <c r="AY3" s="1255"/>
      <c r="AZ3" s="1335"/>
      <c r="BA3" s="1335"/>
      <c r="BB3" s="1391"/>
      <c r="BC3" s="1493"/>
      <c r="BD3" s="1335"/>
      <c r="BE3" s="1335"/>
      <c r="BF3" s="1335"/>
      <c r="BG3" s="1335"/>
      <c r="BH3" s="1335"/>
      <c r="BI3" s="1335"/>
      <c r="BJ3" s="1335"/>
      <c r="BK3" s="1335"/>
      <c r="BL3" s="1335"/>
      <c r="BM3" s="1335"/>
      <c r="BN3" s="1494"/>
      <c r="BO3" s="1495"/>
      <c r="BP3" s="1255"/>
      <c r="BQ3" s="1335"/>
      <c r="BR3" s="1335"/>
      <c r="BS3" s="1391"/>
      <c r="BT3" s="1493"/>
      <c r="BU3" s="1335"/>
      <c r="BV3" s="1335"/>
      <c r="BW3" s="1335"/>
      <c r="BX3" s="1335"/>
      <c r="BY3" s="1335"/>
      <c r="BZ3" s="1335"/>
      <c r="CA3" s="1335"/>
      <c r="CB3" s="1335"/>
      <c r="CC3" s="1335"/>
      <c r="CD3" s="1335"/>
      <c r="CE3" s="1494"/>
      <c r="CF3" s="1495"/>
      <c r="CG3" s="1255"/>
      <c r="CH3" s="1335"/>
      <c r="CI3" s="1335"/>
      <c r="CJ3" s="1391"/>
      <c r="CK3" s="1493"/>
      <c r="CL3" s="1335"/>
      <c r="CM3" s="1335"/>
      <c r="CN3" s="1335"/>
      <c r="CO3" s="1335"/>
      <c r="CP3" s="1335"/>
      <c r="CQ3" s="1335"/>
      <c r="CR3" s="1335"/>
      <c r="CS3" s="1335"/>
      <c r="CT3" s="1335"/>
      <c r="CU3" s="1335"/>
      <c r="CV3" s="1494"/>
      <c r="CW3" s="1495"/>
      <c r="CX3" s="1255"/>
      <c r="CY3" s="1335"/>
      <c r="CZ3" s="1335"/>
      <c r="DA3" s="1391"/>
      <c r="DB3" s="1493"/>
      <c r="DC3" s="1335"/>
      <c r="DD3" s="1335"/>
      <c r="DE3" s="1335"/>
      <c r="DF3" s="1335"/>
      <c r="DG3" s="1335"/>
      <c r="DH3" s="1335"/>
      <c r="DI3" s="1335"/>
      <c r="DJ3" s="1335"/>
      <c r="DK3" s="1335"/>
      <c r="DL3" s="1335"/>
      <c r="DM3" s="1494"/>
      <c r="DN3" s="1495"/>
      <c r="DO3" s="1255"/>
      <c r="DP3" s="1335"/>
      <c r="DQ3" s="1335"/>
      <c r="DR3" s="1391"/>
      <c r="DS3" s="1493"/>
      <c r="DT3" s="1335"/>
      <c r="DU3" s="1335"/>
      <c r="DV3" s="1335"/>
      <c r="DW3" s="1335"/>
      <c r="DX3" s="1335"/>
      <c r="DY3" s="1335"/>
      <c r="DZ3" s="1335"/>
      <c r="EA3" s="1335"/>
      <c r="EB3" s="1335"/>
      <c r="EC3" s="1335"/>
      <c r="ED3" s="1494"/>
      <c r="EE3" s="1495"/>
      <c r="EF3" s="1255"/>
      <c r="EG3" s="1335"/>
      <c r="EH3" s="1335"/>
      <c r="EI3" s="1391"/>
      <c r="EJ3" s="1493"/>
      <c r="EK3" s="1335"/>
      <c r="EL3" s="1335"/>
      <c r="EM3" s="1335"/>
      <c r="EN3" s="1335"/>
      <c r="EO3" s="1335"/>
      <c r="EP3" s="1335"/>
      <c r="EQ3" s="1335"/>
      <c r="ER3" s="1335"/>
      <c r="ES3" s="1335"/>
      <c r="ET3" s="1335"/>
      <c r="EU3" s="1494"/>
      <c r="EV3" s="1495"/>
      <c r="EW3" s="1255"/>
      <c r="EX3" s="1335"/>
      <c r="EY3" s="1335"/>
      <c r="EZ3" s="1391"/>
      <c r="FA3" s="1493"/>
      <c r="FB3" s="1335"/>
      <c r="FC3" s="1335"/>
      <c r="FD3" s="1335"/>
      <c r="FE3" s="1335"/>
      <c r="FF3" s="1335"/>
      <c r="FG3" s="1335"/>
      <c r="FH3" s="1335"/>
      <c r="FI3" s="1335"/>
      <c r="FJ3" s="1335"/>
      <c r="FK3" s="1335"/>
      <c r="FL3" s="1494"/>
      <c r="FM3" s="1495"/>
      <c r="FN3" s="1255"/>
      <c r="FO3" s="1335"/>
      <c r="FP3" s="1335"/>
      <c r="FQ3" s="1391"/>
      <c r="FR3" s="1493"/>
      <c r="FS3" s="1335"/>
      <c r="FT3" s="1335"/>
      <c r="FU3" s="1335"/>
      <c r="FV3" s="1335"/>
      <c r="FW3" s="1335"/>
      <c r="FX3" s="1335"/>
      <c r="FY3" s="1335"/>
      <c r="FZ3" s="1335"/>
      <c r="GA3" s="1335"/>
      <c r="GB3" s="1335"/>
      <c r="GC3" s="1494"/>
      <c r="GD3" s="1495"/>
      <c r="GE3" s="1255"/>
    </row>
    <row r="4" spans="1:191" ht="15" customHeight="1">
      <c r="A4" s="1335"/>
      <c r="B4" s="1335"/>
      <c r="C4" s="1391"/>
      <c r="D4" s="1493"/>
      <c r="E4" s="1335"/>
      <c r="F4" s="1692"/>
      <c r="G4" s="1335"/>
      <c r="H4" s="1335"/>
      <c r="I4" s="1335"/>
      <c r="J4" s="1335"/>
      <c r="K4" s="1335"/>
      <c r="L4" s="1335"/>
      <c r="M4" s="1335"/>
      <c r="N4" s="1335"/>
      <c r="O4" s="1494"/>
      <c r="P4" s="1495"/>
      <c r="Q4" s="1255"/>
      <c r="R4" s="1335"/>
      <c r="S4" s="1335"/>
      <c r="T4" s="1391"/>
      <c r="U4" s="1493"/>
      <c r="V4" s="1335"/>
      <c r="W4" s="1335"/>
      <c r="X4" s="1335"/>
      <c r="Y4" s="1335"/>
      <c r="Z4" s="1335"/>
      <c r="AA4" s="1335"/>
      <c r="AB4" s="1335"/>
      <c r="AC4" s="1335"/>
      <c r="AD4" s="1335"/>
      <c r="AE4" s="1335"/>
      <c r="AF4" s="1494"/>
      <c r="AG4" s="1495"/>
      <c r="AH4" s="1255"/>
      <c r="AI4" s="1335"/>
      <c r="AJ4" s="1335"/>
      <c r="AK4" s="1391"/>
      <c r="AL4" s="1493"/>
      <c r="AM4" s="1335"/>
      <c r="AN4" s="1335"/>
      <c r="AO4" s="1335"/>
      <c r="AP4" s="1335"/>
      <c r="AQ4" s="1335"/>
      <c r="AR4" s="1335"/>
      <c r="AS4" s="1335"/>
      <c r="AT4" s="1335"/>
      <c r="AU4" s="1335"/>
      <c r="AV4" s="1335"/>
      <c r="AW4" s="1494"/>
      <c r="AX4" s="1495"/>
      <c r="AY4" s="1255"/>
      <c r="AZ4" s="1335"/>
      <c r="BA4" s="1335"/>
      <c r="BB4" s="1391"/>
      <c r="BC4" s="1493"/>
      <c r="BD4" s="1335"/>
      <c r="BE4" s="1335"/>
      <c r="BF4" s="1335"/>
      <c r="BG4" s="1335"/>
      <c r="BH4" s="1335"/>
      <c r="BI4" s="1335"/>
      <c r="BJ4" s="1335"/>
      <c r="BK4" s="1335"/>
      <c r="BL4" s="1335"/>
      <c r="BM4" s="1335"/>
      <c r="BN4" s="1494"/>
      <c r="BO4" s="1495"/>
      <c r="BP4" s="1255"/>
      <c r="BQ4" s="1335"/>
      <c r="BR4" s="1335"/>
      <c r="BS4" s="1391"/>
      <c r="BT4" s="1493"/>
      <c r="BU4" s="1335"/>
      <c r="BV4" s="1335"/>
      <c r="BW4" s="1335"/>
      <c r="BX4" s="1335"/>
      <c r="BY4" s="1335"/>
      <c r="BZ4" s="1335"/>
      <c r="CA4" s="1335"/>
      <c r="CB4" s="1335"/>
      <c r="CC4" s="1335"/>
      <c r="CD4" s="1335"/>
      <c r="CE4" s="1494"/>
      <c r="CF4" s="1495"/>
      <c r="CG4" s="1255"/>
      <c r="CH4" s="1335"/>
      <c r="CI4" s="1335"/>
      <c r="CJ4" s="1391"/>
      <c r="CK4" s="1493"/>
      <c r="CL4" s="1335"/>
      <c r="CM4" s="1335"/>
      <c r="CN4" s="1335"/>
      <c r="CO4" s="1335"/>
      <c r="CP4" s="1335"/>
      <c r="CQ4" s="1335"/>
      <c r="CR4" s="1335"/>
      <c r="CS4" s="1335"/>
      <c r="CT4" s="1335"/>
      <c r="CU4" s="1335"/>
      <c r="CV4" s="1494"/>
      <c r="CW4" s="1495"/>
      <c r="CX4" s="1255"/>
      <c r="CY4" s="1335"/>
      <c r="CZ4" s="1335"/>
      <c r="DA4" s="1391"/>
      <c r="DB4" s="1493"/>
      <c r="DC4" s="1335"/>
      <c r="DD4" s="1335"/>
      <c r="DE4" s="1335"/>
      <c r="DF4" s="1335"/>
      <c r="DG4" s="1335"/>
      <c r="DH4" s="1335"/>
      <c r="DI4" s="1335"/>
      <c r="DJ4" s="1335"/>
      <c r="DK4" s="1335"/>
      <c r="DL4" s="1335"/>
      <c r="DM4" s="1494"/>
      <c r="DN4" s="1495"/>
      <c r="DO4" s="1255"/>
      <c r="DP4" s="1335"/>
      <c r="DQ4" s="1335"/>
      <c r="DR4" s="1391"/>
      <c r="DS4" s="1493"/>
      <c r="DT4" s="1335"/>
      <c r="DU4" s="1335"/>
      <c r="DV4" s="1335"/>
      <c r="DW4" s="1335"/>
      <c r="DX4" s="1335"/>
      <c r="DY4" s="1335"/>
      <c r="DZ4" s="1335"/>
      <c r="EA4" s="1335"/>
      <c r="EB4" s="1335"/>
      <c r="EC4" s="1335"/>
      <c r="ED4" s="1494"/>
      <c r="EE4" s="1495"/>
      <c r="EF4" s="1255"/>
      <c r="EG4" s="1335"/>
      <c r="EH4" s="1335"/>
      <c r="EI4" s="1391"/>
      <c r="EJ4" s="1493"/>
      <c r="EK4" s="1335"/>
      <c r="EL4" s="1335"/>
      <c r="EM4" s="1335"/>
      <c r="EN4" s="1335"/>
      <c r="EO4" s="1335"/>
      <c r="EP4" s="1335"/>
      <c r="EQ4" s="1335"/>
      <c r="ER4" s="1335"/>
      <c r="ES4" s="1335"/>
      <c r="ET4" s="1335"/>
      <c r="EU4" s="1494"/>
      <c r="EV4" s="1495"/>
      <c r="EW4" s="1255"/>
      <c r="EX4" s="1335"/>
      <c r="EY4" s="1335"/>
      <c r="EZ4" s="1391"/>
      <c r="FA4" s="1493"/>
      <c r="FB4" s="1335"/>
      <c r="FC4" s="1335"/>
      <c r="FD4" s="1335"/>
      <c r="FE4" s="1335"/>
      <c r="FF4" s="1335"/>
      <c r="FG4" s="1335"/>
      <c r="FH4" s="1335"/>
      <c r="FI4" s="1335"/>
      <c r="FJ4" s="1335"/>
      <c r="FK4" s="1335"/>
      <c r="FL4" s="1494"/>
      <c r="FM4" s="1495"/>
      <c r="FN4" s="1255"/>
      <c r="FO4" s="1335"/>
      <c r="FP4" s="1335"/>
      <c r="FQ4" s="1391"/>
      <c r="FR4" s="1493"/>
      <c r="FS4" s="1335"/>
      <c r="FT4" s="1335"/>
      <c r="FU4" s="1335"/>
      <c r="FV4" s="1335"/>
      <c r="FW4" s="1335"/>
      <c r="FX4" s="1335"/>
      <c r="FY4" s="1335"/>
      <c r="FZ4" s="1335"/>
      <c r="GA4" s="1335"/>
      <c r="GB4" s="1335"/>
      <c r="GC4" s="1494"/>
      <c r="GD4" s="1495"/>
      <c r="GE4" s="1255"/>
    </row>
    <row r="5" spans="1:191" ht="15" customHeight="1">
      <c r="A5" s="1269"/>
      <c r="B5" s="1269"/>
      <c r="C5" s="1269"/>
      <c r="D5" s="1497"/>
      <c r="E5" s="1260"/>
      <c r="F5" s="1693"/>
      <c r="G5" s="1260"/>
      <c r="H5" s="1260"/>
      <c r="I5" s="1260"/>
      <c r="J5" s="1260"/>
      <c r="K5" s="1260"/>
      <c r="L5" s="1260"/>
      <c r="M5" s="1260"/>
      <c r="N5" s="1694"/>
      <c r="O5" s="1497"/>
      <c r="P5" s="1255"/>
      <c r="Q5" s="1255"/>
      <c r="R5" s="1269"/>
      <c r="S5" s="1269"/>
      <c r="T5" s="1269"/>
      <c r="U5" s="1497"/>
      <c r="V5" s="1260"/>
      <c r="W5" s="1260"/>
      <c r="X5" s="1260"/>
      <c r="Y5" s="1260"/>
      <c r="Z5" s="1260"/>
      <c r="AA5" s="1260"/>
      <c r="AB5" s="1260"/>
      <c r="AC5" s="1260"/>
      <c r="AD5" s="1260"/>
      <c r="AE5" s="1260"/>
      <c r="AF5" s="1497"/>
      <c r="AG5" s="1255"/>
      <c r="AH5" s="1255"/>
      <c r="AI5" s="1269"/>
      <c r="AJ5" s="1269"/>
      <c r="AK5" s="1269"/>
      <c r="AL5" s="1497"/>
      <c r="AM5" s="1260"/>
      <c r="AN5" s="1260"/>
      <c r="AO5" s="1260"/>
      <c r="AP5" s="1260"/>
      <c r="AQ5" s="1260"/>
      <c r="AR5" s="1260"/>
      <c r="AS5" s="1260"/>
      <c r="AT5" s="1260"/>
      <c r="AU5" s="1260"/>
      <c r="AV5" s="1260"/>
      <c r="AW5" s="1497"/>
      <c r="AX5" s="1255"/>
      <c r="AY5" s="1255"/>
      <c r="AZ5" s="1269"/>
      <c r="BA5" s="1269"/>
      <c r="BB5" s="1269"/>
      <c r="BC5" s="1497"/>
      <c r="BD5" s="1260"/>
      <c r="BE5" s="1260"/>
      <c r="BF5" s="1260"/>
      <c r="BG5" s="1260"/>
      <c r="BH5" s="1260"/>
      <c r="BI5" s="1260"/>
      <c r="BJ5" s="1260"/>
      <c r="BK5" s="1260"/>
      <c r="BL5" s="1260"/>
      <c r="BM5" s="1260"/>
      <c r="BN5" s="1497"/>
      <c r="BO5" s="1255"/>
      <c r="BP5" s="1255"/>
      <c r="BQ5" s="1269"/>
      <c r="BR5" s="1269"/>
      <c r="BS5" s="1269"/>
      <c r="BT5" s="1497"/>
      <c r="BU5" s="1260"/>
      <c r="BV5" s="1260"/>
      <c r="BW5" s="1260"/>
      <c r="BX5" s="1260"/>
      <c r="BY5" s="1260"/>
      <c r="BZ5" s="1260"/>
      <c r="CA5" s="1260"/>
      <c r="CB5" s="1260"/>
      <c r="CC5" s="1260"/>
      <c r="CD5" s="1260"/>
      <c r="CE5" s="1497"/>
      <c r="CF5" s="1255"/>
      <c r="CG5" s="1255"/>
      <c r="CH5" s="1269"/>
      <c r="CI5" s="1269"/>
      <c r="CJ5" s="1269"/>
      <c r="CK5" s="1497"/>
      <c r="CL5" s="1260"/>
      <c r="CM5" s="1260"/>
      <c r="CN5" s="1260"/>
      <c r="CO5" s="1260"/>
      <c r="CP5" s="1260"/>
      <c r="CQ5" s="1260"/>
      <c r="CR5" s="1260"/>
      <c r="CS5" s="1260"/>
      <c r="CT5" s="1260"/>
      <c r="CU5" s="1260"/>
      <c r="CV5" s="1497"/>
      <c r="CW5" s="1255"/>
      <c r="CX5" s="1255"/>
      <c r="CY5" s="1269"/>
      <c r="CZ5" s="1269"/>
      <c r="DA5" s="1269"/>
      <c r="DB5" s="1497"/>
      <c r="DC5" s="1260"/>
      <c r="DD5" s="1260"/>
      <c r="DE5" s="1260"/>
      <c r="DF5" s="1260"/>
      <c r="DG5" s="1260"/>
      <c r="DH5" s="1260"/>
      <c r="DI5" s="1260"/>
      <c r="DJ5" s="1260"/>
      <c r="DK5" s="1260"/>
      <c r="DL5" s="1260"/>
      <c r="DM5" s="1497"/>
      <c r="DN5" s="1255"/>
      <c r="DO5" s="1255"/>
      <c r="DP5" s="1269"/>
      <c r="DQ5" s="1269"/>
      <c r="DR5" s="1269"/>
      <c r="DS5" s="1497"/>
      <c r="DT5" s="1260"/>
      <c r="DU5" s="1260"/>
      <c r="DV5" s="1260"/>
      <c r="DW5" s="1260"/>
      <c r="DX5" s="1260"/>
      <c r="DY5" s="1260"/>
      <c r="DZ5" s="1260"/>
      <c r="EA5" s="1260"/>
      <c r="EB5" s="1260"/>
      <c r="EC5" s="1260"/>
      <c r="ED5" s="1497"/>
      <c r="EE5" s="1255"/>
      <c r="EF5" s="1255"/>
      <c r="EG5" s="1269"/>
      <c r="EH5" s="1269"/>
      <c r="EI5" s="1269"/>
      <c r="EJ5" s="1497"/>
      <c r="EK5" s="1260"/>
      <c r="EL5" s="1260"/>
      <c r="EM5" s="1260"/>
      <c r="EN5" s="1260"/>
      <c r="EO5" s="1260"/>
      <c r="EP5" s="1260"/>
      <c r="EQ5" s="1260"/>
      <c r="ER5" s="1260"/>
      <c r="ES5" s="1260"/>
      <c r="ET5" s="1260"/>
      <c r="EU5" s="1497"/>
      <c r="EV5" s="1255"/>
      <c r="EW5" s="1255"/>
      <c r="EX5" s="1269"/>
      <c r="EY5" s="1269"/>
      <c r="EZ5" s="1269"/>
      <c r="FA5" s="1497"/>
      <c r="FB5" s="1260"/>
      <c r="FC5" s="1260"/>
      <c r="FD5" s="1260"/>
      <c r="FE5" s="1260"/>
      <c r="FF5" s="1260"/>
      <c r="FG5" s="1260"/>
      <c r="FH5" s="1260"/>
      <c r="FI5" s="1260"/>
      <c r="FJ5" s="1260"/>
      <c r="FK5" s="1260"/>
      <c r="FL5" s="1497"/>
      <c r="FM5" s="1255"/>
      <c r="FN5" s="1255"/>
      <c r="FO5" s="1269"/>
      <c r="FP5" s="1269"/>
      <c r="FQ5" s="1269"/>
      <c r="FR5" s="1497"/>
      <c r="FS5" s="1260"/>
      <c r="FT5" s="1260"/>
      <c r="FU5" s="1260"/>
      <c r="FV5" s="1260"/>
      <c r="FW5" s="1260"/>
      <c r="FX5" s="1260"/>
      <c r="FY5" s="1260"/>
      <c r="FZ5" s="1260"/>
      <c r="GA5" s="1260"/>
      <c r="GB5" s="1260"/>
      <c r="GC5" s="1497"/>
      <c r="GD5" s="1255"/>
      <c r="GE5" s="1255"/>
    </row>
    <row r="6" spans="1:191" ht="15" customHeight="1">
      <c r="A6" s="1269"/>
      <c r="B6" s="1269"/>
      <c r="C6" s="1269"/>
      <c r="D6" s="1435"/>
      <c r="E6" s="1260"/>
      <c r="F6" s="1260"/>
      <c r="G6" s="1260"/>
      <c r="H6" s="1260"/>
      <c r="I6" s="1260"/>
      <c r="J6" s="1260"/>
      <c r="K6" s="1260"/>
      <c r="L6" s="1260"/>
      <c r="M6" s="1260"/>
      <c r="N6" s="1260"/>
      <c r="O6" s="1435"/>
      <c r="P6" s="1255"/>
      <c r="Q6" s="1255"/>
      <c r="R6" s="1269"/>
      <c r="S6" s="1269"/>
      <c r="T6" s="1269"/>
      <c r="U6" s="1435"/>
      <c r="V6" s="1260"/>
      <c r="W6" s="1260"/>
      <c r="X6" s="1260"/>
      <c r="Y6" s="1260"/>
      <c r="Z6" s="1260"/>
      <c r="AA6" s="1260"/>
      <c r="AB6" s="1260"/>
      <c r="AC6" s="1260"/>
      <c r="AD6" s="1260"/>
      <c r="AE6" s="1260"/>
      <c r="AF6" s="1435"/>
      <c r="AG6" s="1255"/>
      <c r="AH6" s="1255"/>
      <c r="AI6" s="1269"/>
      <c r="AJ6" s="1269"/>
      <c r="AK6" s="1269"/>
      <c r="AL6" s="1435"/>
      <c r="AM6" s="1260"/>
      <c r="AN6" s="1260"/>
      <c r="AO6" s="1260"/>
      <c r="AP6" s="1260"/>
      <c r="AQ6" s="1260"/>
      <c r="AR6" s="1260"/>
      <c r="AS6" s="1260"/>
      <c r="AT6" s="1260"/>
      <c r="AU6" s="1260"/>
      <c r="AV6" s="1260"/>
      <c r="AW6" s="1435"/>
      <c r="AX6" s="1255"/>
      <c r="AY6" s="1255"/>
      <c r="AZ6" s="1269"/>
      <c r="BA6" s="1269"/>
      <c r="BB6" s="1269"/>
      <c r="BC6" s="1435"/>
      <c r="BD6" s="1260"/>
      <c r="BE6" s="1260"/>
      <c r="BF6" s="1260"/>
      <c r="BG6" s="1260"/>
      <c r="BH6" s="1260"/>
      <c r="BI6" s="1260"/>
      <c r="BJ6" s="1260"/>
      <c r="BK6" s="1260"/>
      <c r="BL6" s="1260"/>
      <c r="BM6" s="1260"/>
      <c r="BN6" s="1435"/>
      <c r="BO6" s="1255"/>
      <c r="BP6" s="1255"/>
      <c r="BQ6" s="1269"/>
      <c r="BR6" s="1269"/>
      <c r="BS6" s="1269"/>
      <c r="BT6" s="1435"/>
      <c r="BU6" s="1260"/>
      <c r="BV6" s="1260"/>
      <c r="BW6" s="1260"/>
      <c r="BX6" s="1260"/>
      <c r="BY6" s="1260"/>
      <c r="BZ6" s="1260"/>
      <c r="CA6" s="1260"/>
      <c r="CB6" s="1260"/>
      <c r="CC6" s="1260"/>
      <c r="CD6" s="1260"/>
      <c r="CE6" s="1435"/>
      <c r="CF6" s="1255"/>
      <c r="CG6" s="1255"/>
      <c r="CH6" s="1269"/>
      <c r="CI6" s="1269"/>
      <c r="CJ6" s="1269"/>
      <c r="CK6" s="1435"/>
      <c r="CL6" s="1260"/>
      <c r="CM6" s="1260"/>
      <c r="CN6" s="1260"/>
      <c r="CO6" s="1260"/>
      <c r="CP6" s="1260"/>
      <c r="CQ6" s="1260"/>
      <c r="CR6" s="1260"/>
      <c r="CS6" s="1260"/>
      <c r="CT6" s="1260"/>
      <c r="CU6" s="1260"/>
      <c r="CV6" s="1435"/>
      <c r="CW6" s="1255"/>
      <c r="CX6" s="1255"/>
      <c r="CY6" s="1269"/>
      <c r="CZ6" s="1269"/>
      <c r="DA6" s="1269"/>
      <c r="DB6" s="1435"/>
      <c r="DC6" s="1260"/>
      <c r="DD6" s="1260"/>
      <c r="DE6" s="1260"/>
      <c r="DF6" s="1260"/>
      <c r="DG6" s="1260"/>
      <c r="DH6" s="1260"/>
      <c r="DI6" s="1260"/>
      <c r="DJ6" s="1260"/>
      <c r="DK6" s="1260"/>
      <c r="DL6" s="1260"/>
      <c r="DM6" s="1435"/>
      <c r="DN6" s="1255"/>
      <c r="DO6" s="1255"/>
      <c r="DP6" s="1269"/>
      <c r="DQ6" s="1269"/>
      <c r="DR6" s="1269"/>
      <c r="DS6" s="1435"/>
      <c r="DT6" s="1260"/>
      <c r="DU6" s="1260"/>
      <c r="DV6" s="1260"/>
      <c r="DW6" s="1260"/>
      <c r="DX6" s="1260"/>
      <c r="DY6" s="1260"/>
      <c r="DZ6" s="1260"/>
      <c r="EA6" s="1260"/>
      <c r="EB6" s="1260"/>
      <c r="EC6" s="1260"/>
      <c r="ED6" s="1435"/>
      <c r="EE6" s="1255"/>
      <c r="EF6" s="1255"/>
      <c r="EG6" s="1269"/>
      <c r="EH6" s="1269"/>
      <c r="EI6" s="1269"/>
      <c r="EJ6" s="1435"/>
      <c r="EK6" s="1260"/>
      <c r="EL6" s="1260"/>
      <c r="EM6" s="1260"/>
      <c r="EN6" s="1260"/>
      <c r="EO6" s="1260"/>
      <c r="EP6" s="1260"/>
      <c r="EQ6" s="1260"/>
      <c r="ER6" s="1260"/>
      <c r="ES6" s="1260"/>
      <c r="ET6" s="1260"/>
      <c r="EU6" s="1435"/>
      <c r="EV6" s="1255"/>
      <c r="EW6" s="1255"/>
      <c r="EX6" s="1269"/>
      <c r="EY6" s="1269"/>
      <c r="EZ6" s="1269"/>
      <c r="FA6" s="1435"/>
      <c r="FB6" s="1260"/>
      <c r="FC6" s="1260"/>
      <c r="FD6" s="1260"/>
      <c r="FE6" s="1260"/>
      <c r="FF6" s="1260"/>
      <c r="FG6" s="1260"/>
      <c r="FH6" s="1260"/>
      <c r="FI6" s="1260"/>
      <c r="FJ6" s="1260"/>
      <c r="FK6" s="1260"/>
      <c r="FL6" s="1435"/>
      <c r="FM6" s="1255"/>
      <c r="FN6" s="1255"/>
      <c r="FO6" s="1269"/>
      <c r="FP6" s="1269"/>
      <c r="FQ6" s="1269"/>
      <c r="FR6" s="1435"/>
      <c r="FS6" s="1260"/>
      <c r="FT6" s="1260"/>
      <c r="FU6" s="1260"/>
      <c r="FV6" s="1260"/>
      <c r="FW6" s="1260"/>
      <c r="FX6" s="1260"/>
      <c r="FY6" s="1260"/>
      <c r="FZ6" s="1260"/>
      <c r="GA6" s="1260"/>
      <c r="GB6" s="1260"/>
      <c r="GC6" s="1435"/>
      <c r="GD6" s="1255"/>
      <c r="GE6" s="1255"/>
    </row>
    <row r="7" spans="1:191" ht="20.25" customHeight="1">
      <c r="A7" s="1501" t="s">
        <v>190</v>
      </c>
      <c r="B7" s="1501"/>
      <c r="C7" s="1501"/>
      <c r="D7" s="1435"/>
      <c r="E7" s="1340" t="s">
        <v>1448</v>
      </c>
      <c r="F7" s="1260"/>
      <c r="G7" s="1260"/>
      <c r="H7" s="1260"/>
      <c r="I7" s="1260"/>
      <c r="J7" s="1260"/>
      <c r="K7" s="1260"/>
      <c r="L7" s="1260"/>
      <c r="M7" s="1260"/>
      <c r="N7" s="1260"/>
      <c r="O7" s="1435"/>
      <c r="P7" s="1255"/>
      <c r="Q7" s="1255"/>
      <c r="R7" s="1501" t="s">
        <v>723</v>
      </c>
      <c r="S7" s="1501"/>
      <c r="T7" s="1501"/>
      <c r="U7" s="1435"/>
      <c r="V7" s="1260"/>
      <c r="W7" s="1260"/>
      <c r="X7" s="1260"/>
      <c r="Y7" s="1260"/>
      <c r="Z7" s="1260"/>
      <c r="AA7" s="1260"/>
      <c r="AB7" s="1260"/>
      <c r="AC7" s="1260"/>
      <c r="AD7" s="1260"/>
      <c r="AE7" s="1260"/>
      <c r="AF7" s="1435"/>
      <c r="AG7" s="1255"/>
      <c r="AH7" s="1255"/>
      <c r="AI7" s="1501"/>
      <c r="AJ7" s="1501"/>
      <c r="AK7" s="1501"/>
      <c r="AL7" s="1260"/>
      <c r="AM7" s="1260"/>
      <c r="AN7" s="1260"/>
      <c r="AO7" s="1260"/>
      <c r="AP7" s="1260"/>
      <c r="AQ7" s="1260"/>
      <c r="AR7" s="1260"/>
      <c r="AS7" s="1260"/>
      <c r="AT7" s="1260"/>
      <c r="AU7" s="1260"/>
      <c r="AV7" s="1260"/>
      <c r="AW7" s="1435"/>
      <c r="AX7" s="1255"/>
      <c r="AY7" s="1255"/>
      <c r="AZ7" s="1501"/>
      <c r="BA7" s="1501"/>
      <c r="BB7" s="1501"/>
      <c r="BC7" s="1260"/>
      <c r="BD7" s="1260"/>
      <c r="BE7" s="1260"/>
      <c r="BF7" s="1260"/>
      <c r="BG7" s="1260"/>
      <c r="BH7" s="1260"/>
      <c r="BI7" s="1260"/>
      <c r="BJ7" s="1260"/>
      <c r="BK7" s="1260"/>
      <c r="BL7" s="1260"/>
      <c r="BM7" s="1260"/>
      <c r="BN7" s="1435"/>
      <c r="BO7" s="1255"/>
      <c r="BP7" s="1255"/>
      <c r="BQ7" s="1501" t="s">
        <v>723</v>
      </c>
      <c r="BR7" s="1501"/>
      <c r="BS7" s="1501"/>
      <c r="BT7" s="1435"/>
      <c r="BU7" s="1260"/>
      <c r="BV7" s="1260"/>
      <c r="BW7" s="1260"/>
      <c r="BX7" s="1260"/>
      <c r="BY7" s="1260"/>
      <c r="BZ7" s="1260"/>
      <c r="CA7" s="1260"/>
      <c r="CB7" s="1260"/>
      <c r="CC7" s="1260"/>
      <c r="CD7" s="1260"/>
      <c r="CE7" s="1435"/>
      <c r="CF7" s="1255"/>
      <c r="CG7" s="1255"/>
      <c r="CH7" s="1501" t="s">
        <v>723</v>
      </c>
      <c r="CI7" s="1501"/>
      <c r="CJ7" s="1501"/>
      <c r="CK7" s="1435"/>
      <c r="CL7" s="1260"/>
      <c r="CM7" s="1260"/>
      <c r="CN7" s="1260"/>
      <c r="CO7" s="1260"/>
      <c r="CP7" s="1260"/>
      <c r="CQ7" s="1260"/>
      <c r="CR7" s="1260"/>
      <c r="CS7" s="1260"/>
      <c r="CT7" s="1260"/>
      <c r="CU7" s="1260"/>
      <c r="CV7" s="1435"/>
      <c r="CW7" s="1255"/>
      <c r="CX7" s="1255"/>
      <c r="CY7" s="1501" t="s">
        <v>723</v>
      </c>
      <c r="CZ7" s="1501"/>
      <c r="DA7" s="1501"/>
      <c r="DB7" s="1435"/>
      <c r="DC7" s="1260"/>
      <c r="DD7" s="1260"/>
      <c r="DE7" s="1260"/>
      <c r="DF7" s="1260"/>
      <c r="DG7" s="1260"/>
      <c r="DH7" s="1260"/>
      <c r="DI7" s="1260"/>
      <c r="DJ7" s="1260"/>
      <c r="DK7" s="1260"/>
      <c r="DL7" s="1260"/>
      <c r="DM7" s="1435"/>
      <c r="DN7" s="1255"/>
      <c r="DO7" s="1255"/>
      <c r="DP7" s="1501" t="s">
        <v>723</v>
      </c>
      <c r="DQ7" s="1501"/>
      <c r="DR7" s="1501"/>
      <c r="DS7" s="1435"/>
      <c r="DT7" s="1260"/>
      <c r="DU7" s="1260"/>
      <c r="DV7" s="1260"/>
      <c r="DW7" s="1260"/>
      <c r="DX7" s="1260"/>
      <c r="DY7" s="1260"/>
      <c r="DZ7" s="1260"/>
      <c r="EA7" s="1260"/>
      <c r="EB7" s="1260"/>
      <c r="EC7" s="1260"/>
      <c r="ED7" s="1435"/>
      <c r="EE7" s="1255"/>
      <c r="EF7" s="1255"/>
      <c r="EG7" s="1501" t="s">
        <v>723</v>
      </c>
      <c r="EH7" s="1501"/>
      <c r="EI7" s="1501"/>
      <c r="EJ7" s="1435"/>
      <c r="EK7" s="1260"/>
      <c r="EL7" s="1260"/>
      <c r="EM7" s="1260"/>
      <c r="EN7" s="1260"/>
      <c r="EO7" s="1260"/>
      <c r="EP7" s="1260"/>
      <c r="EQ7" s="1260"/>
      <c r="ER7" s="1260"/>
      <c r="ES7" s="1260"/>
      <c r="ET7" s="1260"/>
      <c r="EU7" s="1435"/>
      <c r="EV7" s="1255"/>
      <c r="EW7" s="1255"/>
      <c r="EX7" s="1501"/>
      <c r="EY7" s="1501"/>
      <c r="EZ7" s="1501"/>
      <c r="FA7" s="1436"/>
      <c r="FB7" s="1260"/>
      <c r="FC7" s="1695"/>
      <c r="FD7" s="1695"/>
      <c r="FE7" s="1695"/>
      <c r="FF7" s="1695"/>
      <c r="FG7" s="1695"/>
      <c r="FH7" s="1695"/>
      <c r="FI7" s="1695"/>
      <c r="FJ7" s="1695"/>
      <c r="FK7" s="1695"/>
      <c r="FL7" s="1435"/>
      <c r="FM7" s="1255"/>
      <c r="FN7" s="1255"/>
      <c r="FO7" s="1501"/>
      <c r="FP7" s="1501"/>
      <c r="FQ7" s="1501"/>
      <c r="FR7" s="1436"/>
      <c r="FS7" s="1260"/>
      <c r="FT7" s="1695"/>
      <c r="FU7" s="1695"/>
      <c r="FV7" s="1695"/>
      <c r="FW7" s="1695"/>
      <c r="FX7" s="1695"/>
      <c r="FY7" s="1695"/>
      <c r="FZ7" s="1695"/>
      <c r="GA7" s="1695"/>
      <c r="GB7" s="1695"/>
      <c r="GC7" s="1435"/>
      <c r="GD7" s="1255"/>
      <c r="GE7" s="1255"/>
    </row>
    <row r="8" spans="1:191" ht="18.75" customHeight="1">
      <c r="A8" s="1453" t="s">
        <v>191</v>
      </c>
      <c r="B8" s="1453"/>
      <c r="C8" s="1453"/>
      <c r="D8" s="1696"/>
      <c r="E8" s="1504" t="s">
        <v>798</v>
      </c>
      <c r="F8" s="1453"/>
      <c r="G8" s="1453"/>
      <c r="H8" s="1453"/>
      <c r="I8" s="1453"/>
      <c r="J8" s="1453"/>
      <c r="K8" s="1453"/>
      <c r="L8" s="1453"/>
      <c r="M8" s="1453"/>
      <c r="N8" s="1453"/>
      <c r="O8" s="1268" t="s">
        <v>156</v>
      </c>
      <c r="P8" s="1322"/>
      <c r="Q8" s="1322"/>
      <c r="R8" s="1453" t="s">
        <v>1449</v>
      </c>
      <c r="S8" s="1453"/>
      <c r="T8" s="1453"/>
      <c r="U8" s="1399"/>
      <c r="V8" s="1466" t="s">
        <v>1450</v>
      </c>
      <c r="W8" s="1453"/>
      <c r="X8" s="1453"/>
      <c r="Y8" s="1453"/>
      <c r="Z8" s="1453"/>
      <c r="AA8" s="1453"/>
      <c r="AB8" s="1453"/>
      <c r="AC8" s="1453"/>
      <c r="AD8" s="1453"/>
      <c r="AE8" s="1453"/>
      <c r="AF8" s="1268" t="s">
        <v>156</v>
      </c>
      <c r="AG8" s="1322"/>
      <c r="AH8" s="1322"/>
      <c r="AI8" s="1453" t="s">
        <v>192</v>
      </c>
      <c r="AJ8" s="1453"/>
      <c r="AK8" s="1453"/>
      <c r="AL8" s="1696"/>
      <c r="AM8" s="1504" t="s">
        <v>1441</v>
      </c>
      <c r="AN8" s="1563"/>
      <c r="AO8" s="1563"/>
      <c r="AP8" s="1563"/>
      <c r="AQ8" s="1563"/>
      <c r="AR8" s="1563"/>
      <c r="AS8" s="1563"/>
      <c r="AT8" s="1563"/>
      <c r="AU8" s="1563"/>
      <c r="AV8" s="1563"/>
      <c r="AW8" s="1268" t="s">
        <v>156</v>
      </c>
      <c r="AX8" s="1322"/>
      <c r="AY8" s="1322"/>
      <c r="AZ8" s="1453" t="s">
        <v>193</v>
      </c>
      <c r="BA8" s="1453"/>
      <c r="BB8" s="1453"/>
      <c r="BC8" s="1696"/>
      <c r="BD8" s="1504" t="s">
        <v>1180</v>
      </c>
      <c r="BE8" s="1563"/>
      <c r="BF8" s="1563"/>
      <c r="BG8" s="1563"/>
      <c r="BH8" s="1563"/>
      <c r="BI8" s="1563"/>
      <c r="BJ8" s="1563"/>
      <c r="BK8" s="1563"/>
      <c r="BL8" s="1563"/>
      <c r="BM8" s="1563"/>
      <c r="BN8" s="1268" t="s">
        <v>156</v>
      </c>
      <c r="BO8" s="1322"/>
      <c r="BP8" s="1322"/>
      <c r="BQ8" s="1453" t="s">
        <v>194</v>
      </c>
      <c r="BR8" s="1453"/>
      <c r="BS8" s="1453"/>
      <c r="BT8" s="1399"/>
      <c r="BU8" s="1458" t="s">
        <v>1178</v>
      </c>
      <c r="BV8" s="1453"/>
      <c r="BW8" s="1453"/>
      <c r="BX8" s="1453"/>
      <c r="BY8" s="1453"/>
      <c r="BZ8" s="1453"/>
      <c r="CA8" s="1453"/>
      <c r="CB8" s="1453"/>
      <c r="CC8" s="1453"/>
      <c r="CD8" s="1453"/>
      <c r="CE8" s="1268" t="s">
        <v>156</v>
      </c>
      <c r="CF8" s="1322"/>
      <c r="CG8" s="1322"/>
      <c r="CH8" s="1453" t="s">
        <v>1358</v>
      </c>
      <c r="CI8" s="1453"/>
      <c r="CJ8" s="1453"/>
      <c r="CK8" s="1399"/>
      <c r="CL8" s="1462" t="s">
        <v>724</v>
      </c>
      <c r="CM8" s="1453"/>
      <c r="CN8" s="1453"/>
      <c r="CO8" s="1453"/>
      <c r="CP8" s="1453"/>
      <c r="CQ8" s="1453"/>
      <c r="CR8" s="1453"/>
      <c r="CS8" s="1453"/>
      <c r="CT8" s="1453"/>
      <c r="CU8" s="1453"/>
      <c r="CV8" s="1561" t="s">
        <v>848</v>
      </c>
      <c r="CW8" s="1322"/>
      <c r="CX8" s="1322"/>
      <c r="CY8" s="1551" t="s">
        <v>208</v>
      </c>
      <c r="CZ8" s="1551"/>
      <c r="DA8" s="1551"/>
      <c r="DB8" s="1510"/>
      <c r="DC8" s="1504" t="s">
        <v>1442</v>
      </c>
      <c r="DD8" s="1466"/>
      <c r="DE8" s="1466"/>
      <c r="DF8" s="1466"/>
      <c r="DG8" s="1466"/>
      <c r="DH8" s="1466"/>
      <c r="DI8" s="1466"/>
      <c r="DJ8" s="1466"/>
      <c r="DK8" s="1466"/>
      <c r="DL8" s="1466"/>
      <c r="DM8" s="1268" t="s">
        <v>156</v>
      </c>
      <c r="DN8" s="1466"/>
      <c r="DO8" s="1466"/>
      <c r="DP8" s="1551" t="s">
        <v>1451</v>
      </c>
      <c r="DQ8" s="1551"/>
      <c r="DR8" s="1551"/>
      <c r="DS8" s="1510"/>
      <c r="DT8" s="1466" t="s">
        <v>1202</v>
      </c>
      <c r="DU8" s="1466"/>
      <c r="DV8" s="1466"/>
      <c r="DW8" s="1466"/>
      <c r="DX8" s="1466"/>
      <c r="DY8" s="1466"/>
      <c r="DZ8" s="1466"/>
      <c r="EA8" s="1466"/>
      <c r="EB8" s="1466"/>
      <c r="EC8" s="1466"/>
      <c r="ED8" s="1561" t="s">
        <v>848</v>
      </c>
      <c r="EE8" s="1466"/>
      <c r="EF8" s="1466"/>
      <c r="EG8" s="1551" t="s">
        <v>209</v>
      </c>
      <c r="EH8" s="1551"/>
      <c r="EI8" s="1551"/>
      <c r="EJ8" s="1510"/>
      <c r="EK8" s="1466" t="s">
        <v>1425</v>
      </c>
      <c r="EL8" s="1466"/>
      <c r="EM8" s="1466"/>
      <c r="EN8" s="1466"/>
      <c r="EO8" s="1466"/>
      <c r="EP8" s="1466"/>
      <c r="EQ8" s="1466"/>
      <c r="ER8" s="1466"/>
      <c r="ES8" s="1466"/>
      <c r="ET8" s="1466"/>
      <c r="EU8" s="1511" t="s">
        <v>849</v>
      </c>
      <c r="EV8" s="1466"/>
      <c r="EW8" s="1466"/>
      <c r="EX8" s="1453" t="s">
        <v>850</v>
      </c>
      <c r="EY8" s="1551"/>
      <c r="EZ8" s="1551"/>
      <c r="FA8" s="1510"/>
      <c r="FB8" s="1504" t="s">
        <v>1452</v>
      </c>
      <c r="FC8" s="1466"/>
      <c r="FD8" s="1466"/>
      <c r="FE8" s="1466"/>
      <c r="FF8" s="1466"/>
      <c r="FG8" s="1466"/>
      <c r="FH8" s="1466"/>
      <c r="FI8" s="1466"/>
      <c r="FJ8" s="1466"/>
      <c r="FK8" s="1466"/>
      <c r="FL8" s="1511" t="s">
        <v>849</v>
      </c>
      <c r="FM8" s="1466"/>
      <c r="FN8" s="1466"/>
      <c r="FO8" s="1551" t="s">
        <v>210</v>
      </c>
      <c r="FP8" s="1551"/>
      <c r="FQ8" s="1551"/>
      <c r="FR8" s="1510"/>
      <c r="FS8" s="1551" t="s">
        <v>1175</v>
      </c>
      <c r="FT8" s="1466"/>
      <c r="FU8" s="1466"/>
      <c r="FV8" s="1466"/>
      <c r="FW8" s="1466"/>
      <c r="FX8" s="1466"/>
      <c r="FY8" s="1466"/>
      <c r="FZ8" s="1466"/>
      <c r="GA8" s="1466"/>
      <c r="GB8" s="1466"/>
      <c r="GC8" s="1561" t="s">
        <v>848</v>
      </c>
      <c r="GD8" s="1466"/>
      <c r="GE8" s="1466"/>
    </row>
    <row r="9" spans="1:191" s="1255" customFormat="1" ht="18" customHeight="1">
      <c r="A9" s="2618" t="s">
        <v>734</v>
      </c>
      <c r="B9" s="2618"/>
      <c r="C9" s="2619"/>
      <c r="D9" s="1322"/>
      <c r="E9" s="1521"/>
      <c r="F9" s="1512"/>
      <c r="G9" s="1512"/>
      <c r="H9" s="1471" t="s">
        <v>113</v>
      </c>
      <c r="I9" s="1513"/>
      <c r="J9" s="1513"/>
      <c r="K9" s="1471" t="s">
        <v>187</v>
      </c>
      <c r="L9" s="1513" t="s">
        <v>1225</v>
      </c>
      <c r="M9" s="1514"/>
      <c r="N9" s="1512"/>
      <c r="O9" s="1515"/>
      <c r="P9" s="2611" t="s">
        <v>694</v>
      </c>
      <c r="Q9" s="2612"/>
      <c r="R9" s="2618" t="s">
        <v>734</v>
      </c>
      <c r="S9" s="2618"/>
      <c r="T9" s="2619"/>
      <c r="U9" s="1512"/>
      <c r="V9" s="1521"/>
      <c r="W9" s="1512"/>
      <c r="X9" s="1512"/>
      <c r="Y9" s="1471" t="s">
        <v>113</v>
      </c>
      <c r="Z9" s="1513"/>
      <c r="AA9" s="1513"/>
      <c r="AB9" s="1471" t="s">
        <v>187</v>
      </c>
      <c r="AC9" s="1513" t="s">
        <v>1225</v>
      </c>
      <c r="AD9" s="1514"/>
      <c r="AE9" s="1512"/>
      <c r="AF9" s="1515"/>
      <c r="AG9" s="2611" t="s">
        <v>694</v>
      </c>
      <c r="AH9" s="2612"/>
      <c r="AI9" s="2618" t="s">
        <v>734</v>
      </c>
      <c r="AJ9" s="2618"/>
      <c r="AK9" s="2619"/>
      <c r="AL9" s="1515"/>
      <c r="AM9" s="1521"/>
      <c r="AN9" s="1512"/>
      <c r="AO9" s="1512"/>
      <c r="AP9" s="1471" t="s">
        <v>113</v>
      </c>
      <c r="AQ9" s="1513"/>
      <c r="AR9" s="1513"/>
      <c r="AS9" s="1471" t="s">
        <v>187</v>
      </c>
      <c r="AT9" s="1513" t="s">
        <v>1225</v>
      </c>
      <c r="AU9" s="1514"/>
      <c r="AV9" s="1512"/>
      <c r="AW9" s="1515"/>
      <c r="AX9" s="2611" t="s">
        <v>694</v>
      </c>
      <c r="AY9" s="2612"/>
      <c r="AZ9" s="2621" t="s">
        <v>1267</v>
      </c>
      <c r="BA9" s="2621"/>
      <c r="BB9" s="2622"/>
      <c r="BC9" s="1512"/>
      <c r="BD9" s="1521"/>
      <c r="BE9" s="1512"/>
      <c r="BF9" s="1512"/>
      <c r="BG9" s="1513" t="s">
        <v>56</v>
      </c>
      <c r="BH9" s="1513"/>
      <c r="BI9" s="1513"/>
      <c r="BJ9" s="1513" t="s">
        <v>57</v>
      </c>
      <c r="BK9" s="1513" t="s">
        <v>1225</v>
      </c>
      <c r="BL9" s="1514"/>
      <c r="BM9" s="1512"/>
      <c r="BN9" s="1515"/>
      <c r="BO9" s="2611" t="s">
        <v>694</v>
      </c>
      <c r="BP9" s="2612"/>
      <c r="BQ9" s="2618" t="s">
        <v>734</v>
      </c>
      <c r="BR9" s="2618"/>
      <c r="BS9" s="2619"/>
      <c r="BT9" s="1512"/>
      <c r="BU9" s="1521"/>
      <c r="BV9" s="1512"/>
      <c r="BW9" s="1512"/>
      <c r="BX9" s="1471" t="s">
        <v>113</v>
      </c>
      <c r="BY9" s="1513"/>
      <c r="BZ9" s="1471"/>
      <c r="CA9" s="1513" t="s">
        <v>57</v>
      </c>
      <c r="CB9" s="1513" t="s">
        <v>1225</v>
      </c>
      <c r="CC9" s="1514"/>
      <c r="CD9" s="1512"/>
      <c r="CE9" s="1515"/>
      <c r="CF9" s="2611" t="s">
        <v>694</v>
      </c>
      <c r="CG9" s="2612"/>
      <c r="CH9" s="2618" t="s">
        <v>734</v>
      </c>
      <c r="CI9" s="2618"/>
      <c r="CJ9" s="2619"/>
      <c r="CK9" s="1512"/>
      <c r="CL9" s="1521"/>
      <c r="CM9" s="1512"/>
      <c r="CN9" s="1512"/>
      <c r="CO9" s="1471" t="s">
        <v>113</v>
      </c>
      <c r="CP9" s="1513"/>
      <c r="CQ9" s="1513"/>
      <c r="CR9" s="1471" t="s">
        <v>187</v>
      </c>
      <c r="CS9" s="1513" t="s">
        <v>1225</v>
      </c>
      <c r="CT9" s="1514"/>
      <c r="CU9" s="1512"/>
      <c r="CV9" s="1515"/>
      <c r="CW9" s="2611" t="s">
        <v>694</v>
      </c>
      <c r="CX9" s="2612"/>
      <c r="CY9" s="2618" t="s">
        <v>734</v>
      </c>
      <c r="CZ9" s="2618"/>
      <c r="DA9" s="2619"/>
      <c r="DB9" s="1512"/>
      <c r="DC9" s="1521"/>
      <c r="DD9" s="1512"/>
      <c r="DE9" s="1512"/>
      <c r="DF9" s="1471" t="s">
        <v>113</v>
      </c>
      <c r="DG9" s="1513"/>
      <c r="DH9" s="1513"/>
      <c r="DI9" s="1471" t="s">
        <v>187</v>
      </c>
      <c r="DJ9" s="1513" t="s">
        <v>1225</v>
      </c>
      <c r="DK9" s="1514"/>
      <c r="DL9" s="1512"/>
      <c r="DM9" s="1515"/>
      <c r="DN9" s="2611" t="s">
        <v>694</v>
      </c>
      <c r="DO9" s="2612"/>
      <c r="DP9" s="2621" t="s">
        <v>1267</v>
      </c>
      <c r="DQ9" s="2621"/>
      <c r="DR9" s="2622"/>
      <c r="DS9" s="1512"/>
      <c r="DT9" s="1521"/>
      <c r="DU9" s="1512"/>
      <c r="DV9" s="1512"/>
      <c r="DW9" s="1471" t="s">
        <v>113</v>
      </c>
      <c r="DX9" s="1513"/>
      <c r="DY9" s="1513"/>
      <c r="DZ9" s="1471" t="s">
        <v>187</v>
      </c>
      <c r="EA9" s="1513" t="s">
        <v>1225</v>
      </c>
      <c r="EB9" s="1514"/>
      <c r="EC9" s="1512"/>
      <c r="ED9" s="1515"/>
      <c r="EE9" s="2611" t="s">
        <v>694</v>
      </c>
      <c r="EF9" s="2612"/>
      <c r="EG9" s="2621" t="s">
        <v>1267</v>
      </c>
      <c r="EH9" s="2621"/>
      <c r="EI9" s="2622"/>
      <c r="EJ9" s="1512"/>
      <c r="EK9" s="1521"/>
      <c r="EL9" s="1512"/>
      <c r="EM9" s="1512"/>
      <c r="EN9" s="1471" t="s">
        <v>113</v>
      </c>
      <c r="EO9" s="1513"/>
      <c r="EP9" s="1471"/>
      <c r="EQ9" s="1471" t="s">
        <v>187</v>
      </c>
      <c r="ER9" s="1513" t="s">
        <v>1225</v>
      </c>
      <c r="ES9" s="1514"/>
      <c r="ET9" s="1512"/>
      <c r="EU9" s="1515"/>
      <c r="EV9" s="2611" t="s">
        <v>694</v>
      </c>
      <c r="EW9" s="2612"/>
      <c r="EX9" s="2618" t="s">
        <v>734</v>
      </c>
      <c r="EY9" s="2618"/>
      <c r="EZ9" s="2619"/>
      <c r="FA9" s="1512"/>
      <c r="FB9" s="1521"/>
      <c r="FC9" s="1512"/>
      <c r="FD9" s="1512"/>
      <c r="FE9" s="1471" t="s">
        <v>113</v>
      </c>
      <c r="FF9" s="1513"/>
      <c r="FG9" s="1513"/>
      <c r="FH9" s="1471" t="s">
        <v>187</v>
      </c>
      <c r="FI9" s="1513" t="s">
        <v>1225</v>
      </c>
      <c r="FJ9" s="1514"/>
      <c r="FK9" s="1512"/>
      <c r="FL9" s="1515"/>
      <c r="FM9" s="2611" t="s">
        <v>694</v>
      </c>
      <c r="FN9" s="2612"/>
      <c r="FO9" s="2618" t="s">
        <v>734</v>
      </c>
      <c r="FP9" s="2618"/>
      <c r="FQ9" s="2619"/>
      <c r="FR9" s="1512"/>
      <c r="FS9" s="1521"/>
      <c r="FT9" s="1512"/>
      <c r="FU9" s="1512"/>
      <c r="FV9" s="1471" t="s">
        <v>113</v>
      </c>
      <c r="FW9" s="1513"/>
      <c r="FX9" s="1513"/>
      <c r="FY9" s="1471" t="s">
        <v>187</v>
      </c>
      <c r="FZ9" s="1513" t="s">
        <v>1225</v>
      </c>
      <c r="GA9" s="1514"/>
      <c r="GB9" s="1512"/>
      <c r="GC9" s="1515"/>
      <c r="GD9" s="2611" t="s">
        <v>694</v>
      </c>
      <c r="GE9" s="2612"/>
    </row>
    <row r="10" spans="1:191" s="1255" customFormat="1" ht="18" customHeight="1">
      <c r="A10" s="2690"/>
      <c r="B10" s="2690"/>
      <c r="C10" s="2691"/>
      <c r="D10" s="1474" t="s">
        <v>95</v>
      </c>
      <c r="E10" s="1479" t="s">
        <v>55</v>
      </c>
      <c r="F10" s="1517"/>
      <c r="G10" s="1518" t="s">
        <v>96</v>
      </c>
      <c r="H10" s="1518" t="s">
        <v>59</v>
      </c>
      <c r="I10" s="1475" t="s">
        <v>732</v>
      </c>
      <c r="J10" s="2617" t="s">
        <v>596</v>
      </c>
      <c r="K10" s="2588"/>
      <c r="L10" s="2588"/>
      <c r="M10" s="2589"/>
      <c r="N10" s="1474" t="s">
        <v>98</v>
      </c>
      <c r="O10" s="1479" t="s">
        <v>800</v>
      </c>
      <c r="P10" s="2613"/>
      <c r="Q10" s="2614"/>
      <c r="R10" s="2690"/>
      <c r="S10" s="2690"/>
      <c r="T10" s="2691"/>
      <c r="U10" s="1474" t="s">
        <v>95</v>
      </c>
      <c r="V10" s="1479" t="s">
        <v>55</v>
      </c>
      <c r="W10" s="1517"/>
      <c r="X10" s="1697" t="s">
        <v>851</v>
      </c>
      <c r="Y10" s="1475" t="s">
        <v>59</v>
      </c>
      <c r="Z10" s="1475" t="s">
        <v>732</v>
      </c>
      <c r="AA10" s="2617" t="s">
        <v>596</v>
      </c>
      <c r="AB10" s="2588"/>
      <c r="AC10" s="2588"/>
      <c r="AD10" s="2589"/>
      <c r="AE10" s="1474" t="s">
        <v>98</v>
      </c>
      <c r="AF10" s="1479" t="s">
        <v>800</v>
      </c>
      <c r="AG10" s="2613"/>
      <c r="AH10" s="2614"/>
      <c r="AI10" s="2690"/>
      <c r="AJ10" s="2690"/>
      <c r="AK10" s="2691"/>
      <c r="AL10" s="1479" t="s">
        <v>95</v>
      </c>
      <c r="AM10" s="1479" t="s">
        <v>55</v>
      </c>
      <c r="AN10" s="1517"/>
      <c r="AO10" s="1697" t="s">
        <v>851</v>
      </c>
      <c r="AP10" s="1475" t="s">
        <v>59</v>
      </c>
      <c r="AQ10" s="1475" t="s">
        <v>732</v>
      </c>
      <c r="AR10" s="2617" t="s">
        <v>596</v>
      </c>
      <c r="AS10" s="2588"/>
      <c r="AT10" s="2588"/>
      <c r="AU10" s="2589"/>
      <c r="AV10" s="1474" t="s">
        <v>98</v>
      </c>
      <c r="AW10" s="1479" t="s">
        <v>800</v>
      </c>
      <c r="AX10" s="2613"/>
      <c r="AY10" s="2614"/>
      <c r="AZ10" s="2623"/>
      <c r="BA10" s="2623"/>
      <c r="BB10" s="2624"/>
      <c r="BC10" s="1474" t="s">
        <v>95</v>
      </c>
      <c r="BD10" s="1479" t="s">
        <v>55</v>
      </c>
      <c r="BE10" s="1517"/>
      <c r="BF10" s="1697" t="s">
        <v>851</v>
      </c>
      <c r="BG10" s="1475" t="s">
        <v>59</v>
      </c>
      <c r="BH10" s="1475" t="s">
        <v>732</v>
      </c>
      <c r="BI10" s="2617" t="s">
        <v>596</v>
      </c>
      <c r="BJ10" s="2588"/>
      <c r="BK10" s="2588"/>
      <c r="BL10" s="2589"/>
      <c r="BM10" s="1474" t="s">
        <v>98</v>
      </c>
      <c r="BN10" s="1479" t="s">
        <v>800</v>
      </c>
      <c r="BO10" s="2613"/>
      <c r="BP10" s="2614"/>
      <c r="BQ10" s="2690"/>
      <c r="BR10" s="2690"/>
      <c r="BS10" s="2691"/>
      <c r="BT10" s="1474" t="s">
        <v>95</v>
      </c>
      <c r="BU10" s="1479" t="s">
        <v>55</v>
      </c>
      <c r="BV10" s="1517"/>
      <c r="BW10" s="1697" t="s">
        <v>851</v>
      </c>
      <c r="BX10" s="1475" t="s">
        <v>59</v>
      </c>
      <c r="BY10" s="1475" t="s">
        <v>732</v>
      </c>
      <c r="BZ10" s="2617" t="s">
        <v>596</v>
      </c>
      <c r="CA10" s="2588"/>
      <c r="CB10" s="2588"/>
      <c r="CC10" s="2589"/>
      <c r="CD10" s="1474" t="s">
        <v>98</v>
      </c>
      <c r="CE10" s="1479" t="s">
        <v>800</v>
      </c>
      <c r="CF10" s="2613"/>
      <c r="CG10" s="2614"/>
      <c r="CH10" s="2690"/>
      <c r="CI10" s="2690"/>
      <c r="CJ10" s="2691"/>
      <c r="CK10" s="1474" t="s">
        <v>95</v>
      </c>
      <c r="CL10" s="1479" t="s">
        <v>55</v>
      </c>
      <c r="CM10" s="1517"/>
      <c r="CN10" s="1697" t="s">
        <v>851</v>
      </c>
      <c r="CO10" s="1475" t="s">
        <v>59</v>
      </c>
      <c r="CP10" s="1475" t="s">
        <v>732</v>
      </c>
      <c r="CQ10" s="2617" t="s">
        <v>596</v>
      </c>
      <c r="CR10" s="2588"/>
      <c r="CS10" s="2588"/>
      <c r="CT10" s="2589"/>
      <c r="CU10" s="1474" t="s">
        <v>98</v>
      </c>
      <c r="CV10" s="1479" t="s">
        <v>800</v>
      </c>
      <c r="CW10" s="2613"/>
      <c r="CX10" s="2614"/>
      <c r="CY10" s="2690"/>
      <c r="CZ10" s="2690"/>
      <c r="DA10" s="2691"/>
      <c r="DB10" s="1474" t="s">
        <v>95</v>
      </c>
      <c r="DC10" s="1479" t="s">
        <v>55</v>
      </c>
      <c r="DD10" s="1517"/>
      <c r="DE10" s="1697" t="s">
        <v>851</v>
      </c>
      <c r="DF10" s="1475" t="s">
        <v>59</v>
      </c>
      <c r="DG10" s="1475" t="s">
        <v>732</v>
      </c>
      <c r="DH10" s="2617" t="s">
        <v>596</v>
      </c>
      <c r="DI10" s="2588"/>
      <c r="DJ10" s="2588"/>
      <c r="DK10" s="2589"/>
      <c r="DL10" s="1474" t="s">
        <v>98</v>
      </c>
      <c r="DM10" s="1479" t="s">
        <v>800</v>
      </c>
      <c r="DN10" s="2613"/>
      <c r="DO10" s="2614"/>
      <c r="DP10" s="2623"/>
      <c r="DQ10" s="2623"/>
      <c r="DR10" s="2624"/>
      <c r="DS10" s="1474" t="s">
        <v>95</v>
      </c>
      <c r="DT10" s="1479" t="s">
        <v>55</v>
      </c>
      <c r="DU10" s="1517"/>
      <c r="DV10" s="1697" t="s">
        <v>851</v>
      </c>
      <c r="DW10" s="1475" t="s">
        <v>59</v>
      </c>
      <c r="DX10" s="1475" t="s">
        <v>732</v>
      </c>
      <c r="DY10" s="2617" t="s">
        <v>596</v>
      </c>
      <c r="DZ10" s="2588"/>
      <c r="EA10" s="2588"/>
      <c r="EB10" s="2589"/>
      <c r="EC10" s="1474" t="s">
        <v>98</v>
      </c>
      <c r="ED10" s="1479" t="s">
        <v>800</v>
      </c>
      <c r="EE10" s="2613"/>
      <c r="EF10" s="2614"/>
      <c r="EG10" s="2623"/>
      <c r="EH10" s="2623"/>
      <c r="EI10" s="2624"/>
      <c r="EJ10" s="1474" t="s">
        <v>95</v>
      </c>
      <c r="EK10" s="1479" t="s">
        <v>55</v>
      </c>
      <c r="EL10" s="1517"/>
      <c r="EM10" s="1697" t="s">
        <v>851</v>
      </c>
      <c r="EN10" s="1475" t="s">
        <v>59</v>
      </c>
      <c r="EO10" s="1475" t="s">
        <v>732</v>
      </c>
      <c r="EP10" s="2617" t="s">
        <v>596</v>
      </c>
      <c r="EQ10" s="2588"/>
      <c r="ER10" s="2588"/>
      <c r="ES10" s="2589"/>
      <c r="ET10" s="1474" t="s">
        <v>98</v>
      </c>
      <c r="EU10" s="1479" t="s">
        <v>800</v>
      </c>
      <c r="EV10" s="2613"/>
      <c r="EW10" s="2614"/>
      <c r="EX10" s="2690"/>
      <c r="EY10" s="2690"/>
      <c r="EZ10" s="2691"/>
      <c r="FA10" s="1474" t="s">
        <v>95</v>
      </c>
      <c r="FB10" s="1479" t="s">
        <v>55</v>
      </c>
      <c r="FC10" s="1517"/>
      <c r="FD10" s="1697" t="s">
        <v>851</v>
      </c>
      <c r="FE10" s="1475" t="s">
        <v>59</v>
      </c>
      <c r="FF10" s="1475" t="s">
        <v>732</v>
      </c>
      <c r="FG10" s="2617" t="s">
        <v>596</v>
      </c>
      <c r="FH10" s="2588"/>
      <c r="FI10" s="2588"/>
      <c r="FJ10" s="2589"/>
      <c r="FK10" s="1474" t="s">
        <v>98</v>
      </c>
      <c r="FL10" s="1479" t="s">
        <v>800</v>
      </c>
      <c r="FM10" s="2613"/>
      <c r="FN10" s="2614"/>
      <c r="FO10" s="2690"/>
      <c r="FP10" s="2690"/>
      <c r="FQ10" s="2691"/>
      <c r="FR10" s="1474" t="s">
        <v>95</v>
      </c>
      <c r="FS10" s="1479" t="s">
        <v>55</v>
      </c>
      <c r="FT10" s="1517"/>
      <c r="FU10" s="1697" t="s">
        <v>851</v>
      </c>
      <c r="FV10" s="1475" t="s">
        <v>59</v>
      </c>
      <c r="FW10" s="1475" t="s">
        <v>732</v>
      </c>
      <c r="FX10" s="2617" t="s">
        <v>596</v>
      </c>
      <c r="FY10" s="2588"/>
      <c r="FZ10" s="2588"/>
      <c r="GA10" s="2589"/>
      <c r="GB10" s="1474" t="s">
        <v>98</v>
      </c>
      <c r="GC10" s="1479" t="s">
        <v>800</v>
      </c>
      <c r="GD10" s="2613"/>
      <c r="GE10" s="2614"/>
    </row>
    <row r="11" spans="1:191" s="1255" customFormat="1" ht="18" customHeight="1">
      <c r="A11" s="2690"/>
      <c r="B11" s="2690"/>
      <c r="C11" s="2691"/>
      <c r="D11" s="1480"/>
      <c r="E11" s="1698" t="s">
        <v>675</v>
      </c>
      <c r="F11" s="1475" t="s">
        <v>1686</v>
      </c>
      <c r="G11" s="1520"/>
      <c r="H11" s="1520"/>
      <c r="I11" s="1479" t="s">
        <v>60</v>
      </c>
      <c r="J11" s="2633" t="s">
        <v>161</v>
      </c>
      <c r="K11" s="2634"/>
      <c r="L11" s="2634"/>
      <c r="M11" s="2635"/>
      <c r="N11" s="1480"/>
      <c r="O11" s="1481"/>
      <c r="P11" s="2613"/>
      <c r="Q11" s="2614"/>
      <c r="R11" s="2690"/>
      <c r="S11" s="2690"/>
      <c r="T11" s="2691"/>
      <c r="U11" s="1480"/>
      <c r="V11" s="1698" t="s">
        <v>675</v>
      </c>
      <c r="W11" s="1699"/>
      <c r="X11" s="1462"/>
      <c r="Y11" s="1481"/>
      <c r="Z11" s="1479" t="s">
        <v>60</v>
      </c>
      <c r="AA11" s="2633" t="s">
        <v>161</v>
      </c>
      <c r="AB11" s="2634"/>
      <c r="AC11" s="2634"/>
      <c r="AD11" s="2635"/>
      <c r="AE11" s="1480"/>
      <c r="AF11" s="1481"/>
      <c r="AG11" s="2613"/>
      <c r="AH11" s="2614"/>
      <c r="AI11" s="2690"/>
      <c r="AJ11" s="2690"/>
      <c r="AK11" s="2691"/>
      <c r="AL11" s="1481"/>
      <c r="AM11" s="1698" t="s">
        <v>675</v>
      </c>
      <c r="AN11" s="1699"/>
      <c r="AO11" s="1462"/>
      <c r="AP11" s="1481"/>
      <c r="AQ11" s="1479" t="s">
        <v>60</v>
      </c>
      <c r="AR11" s="2633" t="s">
        <v>161</v>
      </c>
      <c r="AS11" s="2634"/>
      <c r="AT11" s="2634"/>
      <c r="AU11" s="2635"/>
      <c r="AV11" s="1480"/>
      <c r="AW11" s="1481"/>
      <c r="AX11" s="2613"/>
      <c r="AY11" s="2614"/>
      <c r="AZ11" s="2623"/>
      <c r="BA11" s="2623"/>
      <c r="BB11" s="2624"/>
      <c r="BC11" s="1480"/>
      <c r="BD11" s="1698" t="s">
        <v>675</v>
      </c>
      <c r="BE11" s="1699"/>
      <c r="BF11" s="1462"/>
      <c r="BG11" s="1481"/>
      <c r="BH11" s="1479" t="s">
        <v>60</v>
      </c>
      <c r="BI11" s="2633" t="s">
        <v>161</v>
      </c>
      <c r="BJ11" s="2634"/>
      <c r="BK11" s="2634"/>
      <c r="BL11" s="2635"/>
      <c r="BM11" s="1480"/>
      <c r="BN11" s="1481"/>
      <c r="BO11" s="2613"/>
      <c r="BP11" s="2614"/>
      <c r="BQ11" s="2690"/>
      <c r="BR11" s="2690"/>
      <c r="BS11" s="2691"/>
      <c r="BT11" s="1480"/>
      <c r="BU11" s="1698" t="s">
        <v>675</v>
      </c>
      <c r="BV11" s="1699"/>
      <c r="BW11" s="1462"/>
      <c r="BX11" s="1481"/>
      <c r="BY11" s="1479" t="s">
        <v>60</v>
      </c>
      <c r="BZ11" s="2633" t="s">
        <v>161</v>
      </c>
      <c r="CA11" s="2634"/>
      <c r="CB11" s="2634"/>
      <c r="CC11" s="2635"/>
      <c r="CD11" s="1480"/>
      <c r="CE11" s="1481"/>
      <c r="CF11" s="2613"/>
      <c r="CG11" s="2614"/>
      <c r="CH11" s="2690"/>
      <c r="CI11" s="2690"/>
      <c r="CJ11" s="2691"/>
      <c r="CK11" s="1480"/>
      <c r="CL11" s="1698" t="s">
        <v>675</v>
      </c>
      <c r="CM11" s="1699"/>
      <c r="CN11" s="1462"/>
      <c r="CO11" s="1481"/>
      <c r="CP11" s="1479" t="s">
        <v>60</v>
      </c>
      <c r="CQ11" s="2633" t="s">
        <v>161</v>
      </c>
      <c r="CR11" s="2634"/>
      <c r="CS11" s="2634"/>
      <c r="CT11" s="2635"/>
      <c r="CU11" s="1480"/>
      <c r="CV11" s="1481"/>
      <c r="CW11" s="2613"/>
      <c r="CX11" s="2614"/>
      <c r="CY11" s="2690"/>
      <c r="CZ11" s="2690"/>
      <c r="DA11" s="2691"/>
      <c r="DB11" s="1480"/>
      <c r="DC11" s="1698" t="s">
        <v>675</v>
      </c>
      <c r="DD11" s="1699"/>
      <c r="DE11" s="1462"/>
      <c r="DF11" s="1481"/>
      <c r="DG11" s="1479" t="s">
        <v>60</v>
      </c>
      <c r="DH11" s="2633" t="s">
        <v>161</v>
      </c>
      <c r="DI11" s="2634"/>
      <c r="DJ11" s="2634"/>
      <c r="DK11" s="2635"/>
      <c r="DL11" s="1480"/>
      <c r="DM11" s="1481"/>
      <c r="DN11" s="2613"/>
      <c r="DO11" s="2614"/>
      <c r="DP11" s="2623"/>
      <c r="DQ11" s="2623"/>
      <c r="DR11" s="2624"/>
      <c r="DS11" s="1480"/>
      <c r="DT11" s="1698" t="s">
        <v>675</v>
      </c>
      <c r="DU11" s="1699"/>
      <c r="DV11" s="1462"/>
      <c r="DW11" s="1481"/>
      <c r="DX11" s="1479" t="s">
        <v>60</v>
      </c>
      <c r="DY11" s="2633" t="s">
        <v>161</v>
      </c>
      <c r="DZ11" s="2634"/>
      <c r="EA11" s="2634"/>
      <c r="EB11" s="2635"/>
      <c r="EC11" s="1480"/>
      <c r="ED11" s="1481"/>
      <c r="EE11" s="2613"/>
      <c r="EF11" s="2614"/>
      <c r="EG11" s="2623"/>
      <c r="EH11" s="2623"/>
      <c r="EI11" s="2624"/>
      <c r="EJ11" s="1480"/>
      <c r="EK11" s="1698" t="s">
        <v>675</v>
      </c>
      <c r="EL11" s="1699"/>
      <c r="EM11" s="1462"/>
      <c r="EN11" s="1481"/>
      <c r="EO11" s="1479" t="s">
        <v>60</v>
      </c>
      <c r="EP11" s="2633" t="s">
        <v>161</v>
      </c>
      <c r="EQ11" s="2634"/>
      <c r="ER11" s="2634"/>
      <c r="ES11" s="2635"/>
      <c r="ET11" s="1480"/>
      <c r="EU11" s="1481"/>
      <c r="EV11" s="2613"/>
      <c r="EW11" s="2614"/>
      <c r="EX11" s="2690"/>
      <c r="EY11" s="2690"/>
      <c r="EZ11" s="2691"/>
      <c r="FA11" s="1480"/>
      <c r="FB11" s="1698" t="s">
        <v>675</v>
      </c>
      <c r="FC11" s="1699"/>
      <c r="FD11" s="1462"/>
      <c r="FE11" s="1481"/>
      <c r="FF11" s="1479" t="s">
        <v>60</v>
      </c>
      <c r="FG11" s="2633" t="s">
        <v>161</v>
      </c>
      <c r="FH11" s="2634"/>
      <c r="FI11" s="2634"/>
      <c r="FJ11" s="2635"/>
      <c r="FK11" s="1480"/>
      <c r="FL11" s="1481"/>
      <c r="FM11" s="2613"/>
      <c r="FN11" s="2614"/>
      <c r="FO11" s="2690"/>
      <c r="FP11" s="2690"/>
      <c r="FQ11" s="2691"/>
      <c r="FR11" s="1480"/>
      <c r="FS11" s="1698" t="s">
        <v>675</v>
      </c>
      <c r="FT11" s="1699"/>
      <c r="FU11" s="1462"/>
      <c r="FV11" s="1481"/>
      <c r="FW11" s="1479" t="s">
        <v>60</v>
      </c>
      <c r="FX11" s="2633" t="s">
        <v>161</v>
      </c>
      <c r="FY11" s="2634"/>
      <c r="FZ11" s="2634"/>
      <c r="GA11" s="2635"/>
      <c r="GB11" s="1480"/>
      <c r="GC11" s="1481"/>
      <c r="GD11" s="2613"/>
      <c r="GE11" s="2614"/>
    </row>
    <row r="12" spans="1:191" s="1255" customFormat="1" ht="18" customHeight="1">
      <c r="A12" s="2690"/>
      <c r="B12" s="2690"/>
      <c r="C12" s="2691"/>
      <c r="D12" s="1480"/>
      <c r="E12" s="1700" t="s">
        <v>1687</v>
      </c>
      <c r="F12" s="1481"/>
      <c r="G12" s="1520"/>
      <c r="H12" s="1520"/>
      <c r="I12" s="1481" t="s">
        <v>722</v>
      </c>
      <c r="J12" s="1475" t="s">
        <v>764</v>
      </c>
      <c r="K12" s="1475" t="s">
        <v>765</v>
      </c>
      <c r="L12" s="1474" t="s">
        <v>118</v>
      </c>
      <c r="M12" s="1479" t="s">
        <v>766</v>
      </c>
      <c r="N12" s="1480"/>
      <c r="O12" s="1481"/>
      <c r="P12" s="2613"/>
      <c r="Q12" s="2614"/>
      <c r="R12" s="2690"/>
      <c r="S12" s="2690"/>
      <c r="T12" s="2691"/>
      <c r="U12" s="1480"/>
      <c r="V12" s="1519" t="s">
        <v>1687</v>
      </c>
      <c r="W12" s="1480"/>
      <c r="X12" s="1462"/>
      <c r="Y12" s="1481"/>
      <c r="Z12" s="1481" t="s">
        <v>722</v>
      </c>
      <c r="AA12" s="1475" t="s">
        <v>764</v>
      </c>
      <c r="AB12" s="1475" t="s">
        <v>765</v>
      </c>
      <c r="AC12" s="1474" t="s">
        <v>118</v>
      </c>
      <c r="AD12" s="1475" t="s">
        <v>766</v>
      </c>
      <c r="AE12" s="1480"/>
      <c r="AF12" s="1481"/>
      <c r="AG12" s="2613"/>
      <c r="AH12" s="2614"/>
      <c r="AI12" s="2690"/>
      <c r="AJ12" s="2690"/>
      <c r="AK12" s="2691"/>
      <c r="AL12" s="1481"/>
      <c r="AM12" s="1519" t="s">
        <v>1687</v>
      </c>
      <c r="AN12" s="1480"/>
      <c r="AO12" s="1462"/>
      <c r="AP12" s="1481"/>
      <c r="AQ12" s="1481" t="s">
        <v>722</v>
      </c>
      <c r="AR12" s="1475" t="s">
        <v>764</v>
      </c>
      <c r="AS12" s="1475" t="s">
        <v>765</v>
      </c>
      <c r="AT12" s="1701" t="s">
        <v>118</v>
      </c>
      <c r="AU12" s="1479" t="s">
        <v>766</v>
      </c>
      <c r="AV12" s="1480"/>
      <c r="AW12" s="1481"/>
      <c r="AX12" s="2613"/>
      <c r="AY12" s="2614"/>
      <c r="AZ12" s="2623"/>
      <c r="BA12" s="2623"/>
      <c r="BB12" s="2624"/>
      <c r="BC12" s="1480"/>
      <c r="BD12" s="1519" t="s">
        <v>1687</v>
      </c>
      <c r="BE12" s="1480"/>
      <c r="BF12" s="1462"/>
      <c r="BG12" s="1481"/>
      <c r="BH12" s="1481" t="s">
        <v>722</v>
      </c>
      <c r="BI12" s="1475" t="s">
        <v>764</v>
      </c>
      <c r="BJ12" s="1475" t="s">
        <v>765</v>
      </c>
      <c r="BK12" s="1701" t="s">
        <v>118</v>
      </c>
      <c r="BL12" s="1479" t="s">
        <v>766</v>
      </c>
      <c r="BM12" s="1480"/>
      <c r="BN12" s="1481"/>
      <c r="BO12" s="2613"/>
      <c r="BP12" s="2614"/>
      <c r="BQ12" s="2690"/>
      <c r="BR12" s="2690"/>
      <c r="BS12" s="2691"/>
      <c r="BT12" s="1480"/>
      <c r="BU12" s="1519" t="s">
        <v>1687</v>
      </c>
      <c r="BV12" s="1480"/>
      <c r="BW12" s="1462"/>
      <c r="BX12" s="1481"/>
      <c r="BY12" s="1481" t="s">
        <v>722</v>
      </c>
      <c r="BZ12" s="1475" t="s">
        <v>764</v>
      </c>
      <c r="CA12" s="1475" t="s">
        <v>765</v>
      </c>
      <c r="CB12" s="1701" t="s">
        <v>118</v>
      </c>
      <c r="CC12" s="1479" t="s">
        <v>766</v>
      </c>
      <c r="CD12" s="1480"/>
      <c r="CE12" s="1481"/>
      <c r="CF12" s="2613"/>
      <c r="CG12" s="2614"/>
      <c r="CH12" s="2690"/>
      <c r="CI12" s="2690"/>
      <c r="CJ12" s="2691"/>
      <c r="CK12" s="1480"/>
      <c r="CL12" s="1519" t="s">
        <v>1687</v>
      </c>
      <c r="CM12" s="1480"/>
      <c r="CN12" s="1462"/>
      <c r="CO12" s="1481"/>
      <c r="CP12" s="1481" t="s">
        <v>722</v>
      </c>
      <c r="CQ12" s="1475" t="s">
        <v>764</v>
      </c>
      <c r="CR12" s="1475" t="s">
        <v>765</v>
      </c>
      <c r="CS12" s="1701" t="s">
        <v>118</v>
      </c>
      <c r="CT12" s="1479" t="s">
        <v>766</v>
      </c>
      <c r="CU12" s="1480"/>
      <c r="CV12" s="1481"/>
      <c r="CW12" s="2613"/>
      <c r="CX12" s="2614"/>
      <c r="CY12" s="2690"/>
      <c r="CZ12" s="2690"/>
      <c r="DA12" s="2691"/>
      <c r="DB12" s="1480"/>
      <c r="DC12" s="1519" t="s">
        <v>1687</v>
      </c>
      <c r="DD12" s="1480"/>
      <c r="DE12" s="1462"/>
      <c r="DF12" s="1481"/>
      <c r="DG12" s="1481" t="s">
        <v>722</v>
      </c>
      <c r="DH12" s="1475" t="s">
        <v>764</v>
      </c>
      <c r="DI12" s="1475" t="s">
        <v>765</v>
      </c>
      <c r="DJ12" s="1701" t="s">
        <v>118</v>
      </c>
      <c r="DK12" s="1479" t="s">
        <v>766</v>
      </c>
      <c r="DL12" s="1480"/>
      <c r="DM12" s="1481"/>
      <c r="DN12" s="2613"/>
      <c r="DO12" s="2614"/>
      <c r="DP12" s="2623"/>
      <c r="DQ12" s="2623"/>
      <c r="DR12" s="2624"/>
      <c r="DS12" s="1480"/>
      <c r="DT12" s="1519" t="s">
        <v>1687</v>
      </c>
      <c r="DU12" s="1480"/>
      <c r="DV12" s="1462"/>
      <c r="DW12" s="1481"/>
      <c r="DX12" s="1481" t="s">
        <v>722</v>
      </c>
      <c r="DY12" s="1475" t="s">
        <v>764</v>
      </c>
      <c r="DZ12" s="1475" t="s">
        <v>765</v>
      </c>
      <c r="EA12" s="1701" t="s">
        <v>118</v>
      </c>
      <c r="EB12" s="1479" t="s">
        <v>766</v>
      </c>
      <c r="EC12" s="1480"/>
      <c r="ED12" s="1481"/>
      <c r="EE12" s="2613"/>
      <c r="EF12" s="2614"/>
      <c r="EG12" s="2623"/>
      <c r="EH12" s="2623"/>
      <c r="EI12" s="2624"/>
      <c r="EJ12" s="1480"/>
      <c r="EK12" s="1519" t="s">
        <v>1687</v>
      </c>
      <c r="EL12" s="1480"/>
      <c r="EM12" s="1462"/>
      <c r="EN12" s="1481"/>
      <c r="EO12" s="1481" t="s">
        <v>722</v>
      </c>
      <c r="EP12" s="1475" t="s">
        <v>764</v>
      </c>
      <c r="EQ12" s="1475" t="s">
        <v>765</v>
      </c>
      <c r="ER12" s="1701" t="s">
        <v>118</v>
      </c>
      <c r="ES12" s="1479" t="s">
        <v>766</v>
      </c>
      <c r="ET12" s="1480"/>
      <c r="EU12" s="1481"/>
      <c r="EV12" s="2613"/>
      <c r="EW12" s="2614"/>
      <c r="EX12" s="2690"/>
      <c r="EY12" s="2690"/>
      <c r="EZ12" s="2691"/>
      <c r="FA12" s="1480"/>
      <c r="FB12" s="1519" t="s">
        <v>1687</v>
      </c>
      <c r="FC12" s="1480"/>
      <c r="FD12" s="1462"/>
      <c r="FE12" s="1481"/>
      <c r="FF12" s="1481" t="s">
        <v>722</v>
      </c>
      <c r="FG12" s="1475" t="s">
        <v>764</v>
      </c>
      <c r="FH12" s="1475" t="s">
        <v>765</v>
      </c>
      <c r="FI12" s="1701" t="s">
        <v>118</v>
      </c>
      <c r="FJ12" s="1481" t="s">
        <v>63</v>
      </c>
      <c r="FK12" s="1480"/>
      <c r="FL12" s="1481"/>
      <c r="FM12" s="2613"/>
      <c r="FN12" s="2614"/>
      <c r="FO12" s="2690"/>
      <c r="FP12" s="2690"/>
      <c r="FQ12" s="2691"/>
      <c r="FR12" s="1480"/>
      <c r="FS12" s="1519" t="s">
        <v>1687</v>
      </c>
      <c r="FT12" s="1480"/>
      <c r="FU12" s="1462"/>
      <c r="FV12" s="1481"/>
      <c r="FW12" s="1481" t="s">
        <v>722</v>
      </c>
      <c r="FX12" s="1475" t="s">
        <v>764</v>
      </c>
      <c r="FY12" s="1475" t="s">
        <v>765</v>
      </c>
      <c r="FZ12" s="1701" t="s">
        <v>118</v>
      </c>
      <c r="GA12" s="1479" t="s">
        <v>766</v>
      </c>
      <c r="GB12" s="1480"/>
      <c r="GC12" s="1481"/>
      <c r="GD12" s="2613"/>
      <c r="GE12" s="2614"/>
    </row>
    <row r="13" spans="1:191" s="1255" customFormat="1" ht="18" customHeight="1">
      <c r="A13" s="2690"/>
      <c r="B13" s="2690"/>
      <c r="C13" s="2691"/>
      <c r="D13" s="1480" t="s">
        <v>100</v>
      </c>
      <c r="E13" s="1699" t="s">
        <v>1690</v>
      </c>
      <c r="F13" s="1481" t="s">
        <v>1688</v>
      </c>
      <c r="G13" s="1520" t="s">
        <v>1575</v>
      </c>
      <c r="H13" s="1520" t="s">
        <v>1724</v>
      </c>
      <c r="I13" s="1481" t="s">
        <v>101</v>
      </c>
      <c r="J13" s="1481" t="s">
        <v>1685</v>
      </c>
      <c r="K13" s="1519" t="s">
        <v>119</v>
      </c>
      <c r="L13" s="1480" t="s">
        <v>1630</v>
      </c>
      <c r="M13" s="1481" t="s">
        <v>1685</v>
      </c>
      <c r="N13" s="1480" t="s">
        <v>1577</v>
      </c>
      <c r="O13" s="1481" t="s">
        <v>1578</v>
      </c>
      <c r="P13" s="2613"/>
      <c r="Q13" s="2614"/>
      <c r="R13" s="2690"/>
      <c r="S13" s="2690"/>
      <c r="T13" s="2691"/>
      <c r="U13" s="1480" t="s">
        <v>100</v>
      </c>
      <c r="V13" s="1481" t="s">
        <v>1690</v>
      </c>
      <c r="W13" s="1699"/>
      <c r="X13" s="1702" t="s">
        <v>1725</v>
      </c>
      <c r="Y13" s="1481" t="s">
        <v>200</v>
      </c>
      <c r="Z13" s="1481" t="s">
        <v>101</v>
      </c>
      <c r="AA13" s="1481" t="s">
        <v>1685</v>
      </c>
      <c r="AB13" s="1519" t="s">
        <v>119</v>
      </c>
      <c r="AC13" s="1480" t="s">
        <v>1630</v>
      </c>
      <c r="AD13" s="1481" t="s">
        <v>1685</v>
      </c>
      <c r="AE13" s="1480" t="s">
        <v>1577</v>
      </c>
      <c r="AF13" s="1481" t="s">
        <v>1578</v>
      </c>
      <c r="AG13" s="2613"/>
      <c r="AH13" s="2614"/>
      <c r="AI13" s="2690"/>
      <c r="AJ13" s="2690"/>
      <c r="AK13" s="2691"/>
      <c r="AL13" s="1481" t="s">
        <v>100</v>
      </c>
      <c r="AM13" s="1481" t="s">
        <v>1690</v>
      </c>
      <c r="AN13" s="1699"/>
      <c r="AO13" s="1702" t="s">
        <v>1725</v>
      </c>
      <c r="AP13" s="1481" t="s">
        <v>200</v>
      </c>
      <c r="AQ13" s="1481" t="s">
        <v>101</v>
      </c>
      <c r="AR13" s="1481" t="s">
        <v>1685</v>
      </c>
      <c r="AS13" s="1519" t="s">
        <v>119</v>
      </c>
      <c r="AT13" s="1480" t="s">
        <v>1630</v>
      </c>
      <c r="AU13" s="1481" t="s">
        <v>1685</v>
      </c>
      <c r="AV13" s="1480" t="s">
        <v>1577</v>
      </c>
      <c r="AW13" s="1481" t="s">
        <v>1578</v>
      </c>
      <c r="AX13" s="2613"/>
      <c r="AY13" s="2614"/>
      <c r="AZ13" s="2623"/>
      <c r="BA13" s="2623"/>
      <c r="BB13" s="2624"/>
      <c r="BC13" s="1480" t="s">
        <v>100</v>
      </c>
      <c r="BD13" s="1481" t="s">
        <v>1690</v>
      </c>
      <c r="BE13" s="1699"/>
      <c r="BF13" s="1702" t="s">
        <v>1725</v>
      </c>
      <c r="BG13" s="1481" t="s">
        <v>200</v>
      </c>
      <c r="BH13" s="1481" t="s">
        <v>101</v>
      </c>
      <c r="BI13" s="1481" t="s">
        <v>1685</v>
      </c>
      <c r="BJ13" s="1519" t="s">
        <v>119</v>
      </c>
      <c r="BK13" s="1480" t="s">
        <v>1630</v>
      </c>
      <c r="BL13" s="1481" t="s">
        <v>1685</v>
      </c>
      <c r="BM13" s="1480" t="s">
        <v>1577</v>
      </c>
      <c r="BN13" s="1481" t="s">
        <v>1578</v>
      </c>
      <c r="BO13" s="2613"/>
      <c r="BP13" s="2614"/>
      <c r="BQ13" s="2690"/>
      <c r="BR13" s="2690"/>
      <c r="BS13" s="2691"/>
      <c r="BT13" s="1480" t="s">
        <v>100</v>
      </c>
      <c r="BU13" s="1481" t="s">
        <v>1690</v>
      </c>
      <c r="BV13" s="1699"/>
      <c r="BW13" s="1702" t="s">
        <v>1725</v>
      </c>
      <c r="BX13" s="1481" t="s">
        <v>200</v>
      </c>
      <c r="BY13" s="1481" t="s">
        <v>101</v>
      </c>
      <c r="BZ13" s="1481" t="s">
        <v>1685</v>
      </c>
      <c r="CA13" s="1519" t="s">
        <v>119</v>
      </c>
      <c r="CB13" s="1480" t="s">
        <v>1630</v>
      </c>
      <c r="CC13" s="1481" t="s">
        <v>1685</v>
      </c>
      <c r="CD13" s="1480" t="s">
        <v>1577</v>
      </c>
      <c r="CE13" s="1481" t="s">
        <v>1578</v>
      </c>
      <c r="CF13" s="2613"/>
      <c r="CG13" s="2614"/>
      <c r="CH13" s="2690"/>
      <c r="CI13" s="2690"/>
      <c r="CJ13" s="2691"/>
      <c r="CK13" s="1480" t="s">
        <v>100</v>
      </c>
      <c r="CL13" s="1481" t="s">
        <v>1690</v>
      </c>
      <c r="CM13" s="1699"/>
      <c r="CN13" s="1702" t="s">
        <v>1725</v>
      </c>
      <c r="CO13" s="1481" t="s">
        <v>200</v>
      </c>
      <c r="CP13" s="1481" t="s">
        <v>101</v>
      </c>
      <c r="CQ13" s="1481" t="s">
        <v>1685</v>
      </c>
      <c r="CR13" s="1519" t="s">
        <v>119</v>
      </c>
      <c r="CS13" s="1480" t="s">
        <v>1630</v>
      </c>
      <c r="CT13" s="1481" t="s">
        <v>1685</v>
      </c>
      <c r="CU13" s="1480" t="s">
        <v>1577</v>
      </c>
      <c r="CV13" s="1481" t="s">
        <v>1578</v>
      </c>
      <c r="CW13" s="2613"/>
      <c r="CX13" s="2614"/>
      <c r="CY13" s="2690"/>
      <c r="CZ13" s="2690"/>
      <c r="DA13" s="2691"/>
      <c r="DB13" s="1480" t="s">
        <v>100</v>
      </c>
      <c r="DC13" s="1481" t="s">
        <v>1690</v>
      </c>
      <c r="DD13" s="1699"/>
      <c r="DE13" s="1702" t="s">
        <v>1725</v>
      </c>
      <c r="DF13" s="1481" t="s">
        <v>200</v>
      </c>
      <c r="DG13" s="1481" t="s">
        <v>101</v>
      </c>
      <c r="DH13" s="1481" t="s">
        <v>1685</v>
      </c>
      <c r="DI13" s="1519" t="s">
        <v>119</v>
      </c>
      <c r="DJ13" s="1480" t="s">
        <v>1630</v>
      </c>
      <c r="DK13" s="1481" t="s">
        <v>1685</v>
      </c>
      <c r="DL13" s="1480" t="s">
        <v>1577</v>
      </c>
      <c r="DM13" s="1481" t="s">
        <v>1578</v>
      </c>
      <c r="DN13" s="2613"/>
      <c r="DO13" s="2614"/>
      <c r="DP13" s="2623"/>
      <c r="DQ13" s="2623"/>
      <c r="DR13" s="2624"/>
      <c r="DS13" s="1480" t="s">
        <v>100</v>
      </c>
      <c r="DT13" s="1481" t="s">
        <v>1690</v>
      </c>
      <c r="DU13" s="1699"/>
      <c r="DV13" s="1702" t="s">
        <v>1725</v>
      </c>
      <c r="DW13" s="1481" t="s">
        <v>200</v>
      </c>
      <c r="DX13" s="1481" t="s">
        <v>101</v>
      </c>
      <c r="DY13" s="1481" t="s">
        <v>1685</v>
      </c>
      <c r="DZ13" s="1519" t="s">
        <v>119</v>
      </c>
      <c r="EA13" s="1480" t="s">
        <v>1630</v>
      </c>
      <c r="EB13" s="1481" t="s">
        <v>1685</v>
      </c>
      <c r="EC13" s="1480" t="s">
        <v>1577</v>
      </c>
      <c r="ED13" s="1481" t="s">
        <v>1578</v>
      </c>
      <c r="EE13" s="2613"/>
      <c r="EF13" s="2614"/>
      <c r="EG13" s="2623"/>
      <c r="EH13" s="2623"/>
      <c r="EI13" s="2624"/>
      <c r="EJ13" s="1480" t="s">
        <v>100</v>
      </c>
      <c r="EK13" s="1481" t="s">
        <v>1690</v>
      </c>
      <c r="EL13" s="1699"/>
      <c r="EM13" s="1702" t="s">
        <v>1725</v>
      </c>
      <c r="EN13" s="1481" t="s">
        <v>200</v>
      </c>
      <c r="EO13" s="1481" t="s">
        <v>101</v>
      </c>
      <c r="EP13" s="1481" t="s">
        <v>1685</v>
      </c>
      <c r="EQ13" s="1519" t="s">
        <v>119</v>
      </c>
      <c r="ER13" s="1480" t="s">
        <v>1630</v>
      </c>
      <c r="ES13" s="1481" t="s">
        <v>1685</v>
      </c>
      <c r="ET13" s="1480" t="s">
        <v>1577</v>
      </c>
      <c r="EU13" s="1481" t="s">
        <v>1578</v>
      </c>
      <c r="EV13" s="2613"/>
      <c r="EW13" s="2614"/>
      <c r="EX13" s="2690"/>
      <c r="EY13" s="2690"/>
      <c r="EZ13" s="2691"/>
      <c r="FA13" s="1480" t="s">
        <v>100</v>
      </c>
      <c r="FB13" s="1481" t="s">
        <v>1690</v>
      </c>
      <c r="FC13" s="1699"/>
      <c r="FD13" s="1702" t="s">
        <v>1725</v>
      </c>
      <c r="FE13" s="1481" t="s">
        <v>200</v>
      </c>
      <c r="FF13" s="1481" t="s">
        <v>101</v>
      </c>
      <c r="FG13" s="1481" t="s">
        <v>1685</v>
      </c>
      <c r="FH13" s="1519" t="s">
        <v>119</v>
      </c>
      <c r="FI13" s="1480" t="s">
        <v>1630</v>
      </c>
      <c r="FJ13" s="1481" t="s">
        <v>1685</v>
      </c>
      <c r="FK13" s="1480" t="s">
        <v>1577</v>
      </c>
      <c r="FL13" s="1481" t="s">
        <v>1578</v>
      </c>
      <c r="FM13" s="2613"/>
      <c r="FN13" s="2614"/>
      <c r="FO13" s="2690"/>
      <c r="FP13" s="2690"/>
      <c r="FQ13" s="2691"/>
      <c r="FR13" s="1480" t="s">
        <v>100</v>
      </c>
      <c r="FS13" s="1481" t="s">
        <v>1690</v>
      </c>
      <c r="FT13" s="1699"/>
      <c r="FU13" s="1702" t="s">
        <v>1725</v>
      </c>
      <c r="FV13" s="1481" t="s">
        <v>200</v>
      </c>
      <c r="FW13" s="1481" t="s">
        <v>101</v>
      </c>
      <c r="FX13" s="1481" t="s">
        <v>1685</v>
      </c>
      <c r="FY13" s="1519" t="s">
        <v>119</v>
      </c>
      <c r="FZ13" s="1480" t="s">
        <v>1630</v>
      </c>
      <c r="GA13" s="1481" t="s">
        <v>1685</v>
      </c>
      <c r="GB13" s="1480" t="s">
        <v>1577</v>
      </c>
      <c r="GC13" s="1481" t="s">
        <v>1578</v>
      </c>
      <c r="GD13" s="2613"/>
      <c r="GE13" s="2614"/>
    </row>
    <row r="14" spans="1:191" s="1255" customFormat="1" ht="18" customHeight="1">
      <c r="A14" s="2692"/>
      <c r="B14" s="2692"/>
      <c r="C14" s="2693"/>
      <c r="D14" s="1466"/>
      <c r="E14" s="1703"/>
      <c r="F14" s="1523"/>
      <c r="G14" s="1524"/>
      <c r="H14" s="1524"/>
      <c r="I14" s="1522"/>
      <c r="J14" s="1522" t="s">
        <v>1575</v>
      </c>
      <c r="K14" s="1525" t="s">
        <v>1648</v>
      </c>
      <c r="L14" s="1526" t="s">
        <v>1632</v>
      </c>
      <c r="M14" s="1525" t="s">
        <v>201</v>
      </c>
      <c r="N14" s="1704"/>
      <c r="O14" s="1523"/>
      <c r="P14" s="2615"/>
      <c r="Q14" s="2616"/>
      <c r="R14" s="2692"/>
      <c r="S14" s="2692"/>
      <c r="T14" s="2693"/>
      <c r="U14" s="1466"/>
      <c r="V14" s="1522"/>
      <c r="W14" s="1466"/>
      <c r="X14" s="1551"/>
      <c r="Y14" s="1523"/>
      <c r="Z14" s="1522"/>
      <c r="AA14" s="1522" t="s">
        <v>1575</v>
      </c>
      <c r="AB14" s="1525" t="s">
        <v>1648</v>
      </c>
      <c r="AC14" s="1526" t="s">
        <v>1632</v>
      </c>
      <c r="AD14" s="1525" t="s">
        <v>201</v>
      </c>
      <c r="AE14" s="1466"/>
      <c r="AF14" s="1523"/>
      <c r="AG14" s="2615"/>
      <c r="AH14" s="2616"/>
      <c r="AI14" s="2692"/>
      <c r="AJ14" s="2692"/>
      <c r="AK14" s="2693"/>
      <c r="AL14" s="1523"/>
      <c r="AM14" s="1522"/>
      <c r="AN14" s="1466"/>
      <c r="AO14" s="1551"/>
      <c r="AP14" s="1523"/>
      <c r="AQ14" s="1522"/>
      <c r="AR14" s="1522" t="s">
        <v>1575</v>
      </c>
      <c r="AS14" s="1525" t="s">
        <v>1648</v>
      </c>
      <c r="AT14" s="1526" t="s">
        <v>1632</v>
      </c>
      <c r="AU14" s="1525" t="s">
        <v>201</v>
      </c>
      <c r="AV14" s="1466"/>
      <c r="AW14" s="1523"/>
      <c r="AX14" s="2615"/>
      <c r="AY14" s="2616"/>
      <c r="AZ14" s="2625"/>
      <c r="BA14" s="2625"/>
      <c r="BB14" s="2626"/>
      <c r="BC14" s="1466"/>
      <c r="BD14" s="1522"/>
      <c r="BE14" s="1466"/>
      <c r="BF14" s="1551"/>
      <c r="BG14" s="1523"/>
      <c r="BH14" s="1522"/>
      <c r="BI14" s="1522" t="s">
        <v>1575</v>
      </c>
      <c r="BJ14" s="1525" t="s">
        <v>1648</v>
      </c>
      <c r="BK14" s="1526" t="s">
        <v>1632</v>
      </c>
      <c r="BL14" s="1525" t="s">
        <v>201</v>
      </c>
      <c r="BM14" s="1466"/>
      <c r="BN14" s="1523"/>
      <c r="BO14" s="2615"/>
      <c r="BP14" s="2616"/>
      <c r="BQ14" s="2692"/>
      <c r="BR14" s="2692"/>
      <c r="BS14" s="2693"/>
      <c r="BT14" s="1466"/>
      <c r="BU14" s="1522"/>
      <c r="BV14" s="1466"/>
      <c r="BW14" s="1551"/>
      <c r="BX14" s="1523"/>
      <c r="BY14" s="1522"/>
      <c r="BZ14" s="1522" t="s">
        <v>1575</v>
      </c>
      <c r="CA14" s="1525" t="s">
        <v>1648</v>
      </c>
      <c r="CB14" s="1526" t="s">
        <v>1632</v>
      </c>
      <c r="CC14" s="1525" t="s">
        <v>201</v>
      </c>
      <c r="CD14" s="1466"/>
      <c r="CE14" s="1523"/>
      <c r="CF14" s="2615"/>
      <c r="CG14" s="2616"/>
      <c r="CH14" s="2692"/>
      <c r="CI14" s="2692"/>
      <c r="CJ14" s="2693"/>
      <c r="CK14" s="1466"/>
      <c r="CL14" s="1522"/>
      <c r="CM14" s="1466"/>
      <c r="CN14" s="1551"/>
      <c r="CO14" s="1523"/>
      <c r="CP14" s="1522"/>
      <c r="CQ14" s="1522" t="s">
        <v>1575</v>
      </c>
      <c r="CR14" s="1525" t="s">
        <v>1648</v>
      </c>
      <c r="CS14" s="1526" t="s">
        <v>1632</v>
      </c>
      <c r="CT14" s="1525" t="s">
        <v>201</v>
      </c>
      <c r="CU14" s="1466"/>
      <c r="CV14" s="1523"/>
      <c r="CW14" s="2615"/>
      <c r="CX14" s="2616"/>
      <c r="CY14" s="2692"/>
      <c r="CZ14" s="2692"/>
      <c r="DA14" s="2693"/>
      <c r="DB14" s="1466"/>
      <c r="DC14" s="1522"/>
      <c r="DD14" s="1466"/>
      <c r="DE14" s="1551"/>
      <c r="DF14" s="1523"/>
      <c r="DG14" s="1522"/>
      <c r="DH14" s="1522" t="s">
        <v>1575</v>
      </c>
      <c r="DI14" s="1525" t="s">
        <v>1648</v>
      </c>
      <c r="DJ14" s="1526" t="s">
        <v>1632</v>
      </c>
      <c r="DK14" s="1525" t="s">
        <v>201</v>
      </c>
      <c r="DL14" s="1466"/>
      <c r="DM14" s="1523"/>
      <c r="DN14" s="2615"/>
      <c r="DO14" s="2616"/>
      <c r="DP14" s="2625"/>
      <c r="DQ14" s="2625"/>
      <c r="DR14" s="2626"/>
      <c r="DS14" s="1466"/>
      <c r="DT14" s="1522"/>
      <c r="DU14" s="1466"/>
      <c r="DV14" s="1551"/>
      <c r="DW14" s="1523"/>
      <c r="DX14" s="1522"/>
      <c r="DY14" s="1522" t="s">
        <v>1575</v>
      </c>
      <c r="DZ14" s="1525" t="s">
        <v>1648</v>
      </c>
      <c r="EA14" s="1526" t="s">
        <v>1632</v>
      </c>
      <c r="EB14" s="1525" t="s">
        <v>201</v>
      </c>
      <c r="EC14" s="1466"/>
      <c r="ED14" s="1523"/>
      <c r="EE14" s="2615"/>
      <c r="EF14" s="2616"/>
      <c r="EG14" s="2625"/>
      <c r="EH14" s="2625"/>
      <c r="EI14" s="2626"/>
      <c r="EJ14" s="1466"/>
      <c r="EK14" s="1522"/>
      <c r="EL14" s="1466"/>
      <c r="EM14" s="1551"/>
      <c r="EN14" s="1523"/>
      <c r="EO14" s="1522"/>
      <c r="EP14" s="1522" t="s">
        <v>1575</v>
      </c>
      <c r="EQ14" s="1525" t="s">
        <v>1648</v>
      </c>
      <c r="ER14" s="1526" t="s">
        <v>1632</v>
      </c>
      <c r="ES14" s="1525" t="s">
        <v>201</v>
      </c>
      <c r="ET14" s="1466"/>
      <c r="EU14" s="1523"/>
      <c r="EV14" s="2615"/>
      <c r="EW14" s="2616"/>
      <c r="EX14" s="2692"/>
      <c r="EY14" s="2692"/>
      <c r="EZ14" s="2693"/>
      <c r="FA14" s="1466"/>
      <c r="FB14" s="1522"/>
      <c r="FC14" s="1466"/>
      <c r="FD14" s="1551"/>
      <c r="FE14" s="1523"/>
      <c r="FF14" s="1522"/>
      <c r="FG14" s="1522" t="s">
        <v>1575</v>
      </c>
      <c r="FH14" s="1525" t="s">
        <v>1648</v>
      </c>
      <c r="FI14" s="1526" t="s">
        <v>1632</v>
      </c>
      <c r="FJ14" s="1525" t="s">
        <v>201</v>
      </c>
      <c r="FK14" s="1466"/>
      <c r="FL14" s="1523"/>
      <c r="FM14" s="2615"/>
      <c r="FN14" s="2616"/>
      <c r="FO14" s="2692"/>
      <c r="FP14" s="2692"/>
      <c r="FQ14" s="2693"/>
      <c r="FR14" s="1466"/>
      <c r="FS14" s="1522"/>
      <c r="FT14" s="1466"/>
      <c r="FU14" s="1551"/>
      <c r="FV14" s="1523"/>
      <c r="FW14" s="1522"/>
      <c r="FX14" s="1522" t="s">
        <v>1575</v>
      </c>
      <c r="FY14" s="1525" t="s">
        <v>1648</v>
      </c>
      <c r="FZ14" s="1526" t="s">
        <v>1632</v>
      </c>
      <c r="GA14" s="1525" t="s">
        <v>201</v>
      </c>
      <c r="GB14" s="1466"/>
      <c r="GC14" s="1523"/>
      <c r="GD14" s="2615"/>
      <c r="GE14" s="2616"/>
    </row>
    <row r="15" spans="1:191" ht="18" customHeight="1">
      <c r="A15" s="1577">
        <v>42370</v>
      </c>
      <c r="B15" s="1705">
        <v>42370</v>
      </c>
      <c r="C15" s="1706">
        <v>42370</v>
      </c>
      <c r="D15" s="53">
        <v>69685540</v>
      </c>
      <c r="E15" s="1235">
        <v>8057534</v>
      </c>
      <c r="F15" s="1235">
        <v>69125614</v>
      </c>
      <c r="G15" s="1235">
        <v>77042486</v>
      </c>
      <c r="H15" s="1235">
        <v>7540126</v>
      </c>
      <c r="I15" s="1235">
        <v>1803789</v>
      </c>
      <c r="J15" s="1235">
        <v>67698571</v>
      </c>
      <c r="K15" s="1235">
        <v>59794563</v>
      </c>
      <c r="L15" s="1235">
        <v>7362841</v>
      </c>
      <c r="M15" s="1235">
        <v>541164</v>
      </c>
      <c r="N15" s="1235">
        <v>8125492</v>
      </c>
      <c r="O15" s="1235">
        <v>2622265</v>
      </c>
      <c r="P15" s="1707">
        <v>42370</v>
      </c>
      <c r="Q15" s="1708">
        <v>42370</v>
      </c>
      <c r="R15" s="1577">
        <v>42370</v>
      </c>
      <c r="S15" s="1705">
        <v>42370</v>
      </c>
      <c r="T15" s="1706">
        <v>42370</v>
      </c>
      <c r="U15" s="53">
        <v>122383</v>
      </c>
      <c r="V15" s="1235" t="s">
        <v>22</v>
      </c>
      <c r="W15" s="1235"/>
      <c r="X15" s="1235">
        <v>117099</v>
      </c>
      <c r="Y15" s="1235">
        <v>3841</v>
      </c>
      <c r="Z15" s="1235" t="s">
        <v>21</v>
      </c>
      <c r="AA15" s="1235">
        <v>113258</v>
      </c>
      <c r="AB15" s="1235">
        <v>113258</v>
      </c>
      <c r="AC15" s="1235" t="s">
        <v>21</v>
      </c>
      <c r="AD15" s="1235" t="s">
        <v>21</v>
      </c>
      <c r="AE15" s="1235">
        <v>35208</v>
      </c>
      <c r="AF15" s="1235">
        <v>27221</v>
      </c>
      <c r="AG15" s="1707">
        <v>42370</v>
      </c>
      <c r="AH15" s="1708">
        <v>42370</v>
      </c>
      <c r="AI15" s="1577">
        <v>42370</v>
      </c>
      <c r="AJ15" s="1705">
        <v>42370</v>
      </c>
      <c r="AK15" s="1706">
        <v>42370</v>
      </c>
      <c r="AL15" s="53">
        <v>19497820</v>
      </c>
      <c r="AM15" s="1235" t="s">
        <v>22</v>
      </c>
      <c r="AN15" s="1235"/>
      <c r="AO15" s="1235">
        <v>19397167</v>
      </c>
      <c r="AP15" s="1235" t="s">
        <v>22</v>
      </c>
      <c r="AQ15" s="1235" t="s">
        <v>22</v>
      </c>
      <c r="AR15" s="1235">
        <v>19397167</v>
      </c>
      <c r="AS15" s="1235">
        <v>19397167</v>
      </c>
      <c r="AT15" s="1235" t="s">
        <v>22</v>
      </c>
      <c r="AU15" s="1235" t="s">
        <v>22</v>
      </c>
      <c r="AV15" s="1235">
        <v>106031</v>
      </c>
      <c r="AW15" s="1235">
        <v>6953</v>
      </c>
      <c r="AX15" s="1707">
        <v>42370</v>
      </c>
      <c r="AY15" s="1708">
        <v>42370</v>
      </c>
      <c r="AZ15" s="1577">
        <v>42370</v>
      </c>
      <c r="BA15" s="1705">
        <v>42370</v>
      </c>
      <c r="BB15" s="1706">
        <v>42370</v>
      </c>
      <c r="BC15" s="53">
        <v>1322042</v>
      </c>
      <c r="BD15" s="1235" t="s">
        <v>22</v>
      </c>
      <c r="BE15" s="1235"/>
      <c r="BF15" s="1235">
        <v>1328800</v>
      </c>
      <c r="BG15" s="1235">
        <v>590189</v>
      </c>
      <c r="BH15" s="1235">
        <v>15287</v>
      </c>
      <c r="BI15" s="1235">
        <v>723324</v>
      </c>
      <c r="BJ15" s="1235">
        <v>591351</v>
      </c>
      <c r="BK15" s="1235">
        <v>103533</v>
      </c>
      <c r="BL15" s="1235">
        <v>28440</v>
      </c>
      <c r="BM15" s="1235">
        <v>1213</v>
      </c>
      <c r="BN15" s="1235">
        <v>59868</v>
      </c>
      <c r="BO15" s="1707">
        <v>42370</v>
      </c>
      <c r="BP15" s="1708">
        <v>42370</v>
      </c>
      <c r="BQ15" s="1577">
        <v>42370</v>
      </c>
      <c r="BR15" s="1705">
        <v>42370</v>
      </c>
      <c r="BS15" s="1706">
        <v>42370</v>
      </c>
      <c r="BT15" s="53">
        <v>140821</v>
      </c>
      <c r="BU15" s="1235" t="s">
        <v>22</v>
      </c>
      <c r="BV15" s="1235"/>
      <c r="BW15" s="1235">
        <v>1089406</v>
      </c>
      <c r="BX15" s="1235">
        <v>714354</v>
      </c>
      <c r="BY15" s="1235" t="s">
        <v>21</v>
      </c>
      <c r="BZ15" s="1235">
        <v>375052</v>
      </c>
      <c r="CA15" s="1235">
        <v>260572</v>
      </c>
      <c r="CB15" s="1235">
        <v>113192</v>
      </c>
      <c r="CC15" s="1235">
        <v>1288</v>
      </c>
      <c r="CD15" s="1235" t="s">
        <v>22</v>
      </c>
      <c r="CE15" s="1235" t="s">
        <v>22</v>
      </c>
      <c r="CF15" s="1707">
        <v>42370</v>
      </c>
      <c r="CG15" s="1708">
        <v>42370</v>
      </c>
      <c r="CH15" s="1577">
        <v>42370</v>
      </c>
      <c r="CI15" s="1705">
        <v>42370</v>
      </c>
      <c r="CJ15" s="1706">
        <v>42370</v>
      </c>
      <c r="CK15" s="53">
        <v>1421466</v>
      </c>
      <c r="CL15" s="1235" t="s">
        <v>22</v>
      </c>
      <c r="CM15" s="1235"/>
      <c r="CN15" s="1235">
        <v>1482131</v>
      </c>
      <c r="CO15" s="1235">
        <v>938657</v>
      </c>
      <c r="CP15" s="1235" t="s">
        <v>21</v>
      </c>
      <c r="CQ15" s="1235">
        <v>543474</v>
      </c>
      <c r="CR15" s="1235">
        <v>543035</v>
      </c>
      <c r="CS15" s="1235" t="s">
        <v>21</v>
      </c>
      <c r="CT15" s="1235">
        <v>439</v>
      </c>
      <c r="CU15" s="1235">
        <v>23790</v>
      </c>
      <c r="CV15" s="1235">
        <v>127134</v>
      </c>
      <c r="CW15" s="1707">
        <v>42370</v>
      </c>
      <c r="CX15" s="1708">
        <v>42370</v>
      </c>
      <c r="CY15" s="1577">
        <v>42370</v>
      </c>
      <c r="CZ15" s="1705">
        <v>42370</v>
      </c>
      <c r="DA15" s="1706">
        <v>42370</v>
      </c>
      <c r="DB15" s="53">
        <v>15164696</v>
      </c>
      <c r="DC15" s="1235">
        <v>8057534</v>
      </c>
      <c r="DD15" s="1235"/>
      <c r="DE15" s="1235">
        <v>15365266</v>
      </c>
      <c r="DF15" s="1235">
        <v>4588584</v>
      </c>
      <c r="DG15" s="1235">
        <v>615987</v>
      </c>
      <c r="DH15" s="1235">
        <v>10160695</v>
      </c>
      <c r="DI15" s="1235">
        <v>8261056</v>
      </c>
      <c r="DJ15" s="1235">
        <v>1842960</v>
      </c>
      <c r="DK15" s="1235">
        <v>56676</v>
      </c>
      <c r="DL15" s="1235">
        <v>7499207</v>
      </c>
      <c r="DM15" s="144">
        <v>1902250</v>
      </c>
      <c r="DN15" s="1707">
        <v>42370</v>
      </c>
      <c r="DO15" s="1708">
        <v>42370</v>
      </c>
      <c r="DP15" s="1577">
        <v>42370</v>
      </c>
      <c r="DQ15" s="1705">
        <v>42370</v>
      </c>
      <c r="DR15" s="1706">
        <v>42370</v>
      </c>
      <c r="DS15" s="53">
        <v>333559</v>
      </c>
      <c r="DT15" s="1235">
        <v>156256</v>
      </c>
      <c r="DU15" s="1235"/>
      <c r="DV15" s="1235">
        <v>393072</v>
      </c>
      <c r="DW15" s="1235" t="s">
        <v>21</v>
      </c>
      <c r="DX15" s="1235" t="s">
        <v>21</v>
      </c>
      <c r="DY15" s="1235">
        <v>393072</v>
      </c>
      <c r="DZ15" s="1235">
        <v>393072</v>
      </c>
      <c r="EA15" s="1235" t="s">
        <v>21</v>
      </c>
      <c r="EB15" s="1235" t="s">
        <v>21</v>
      </c>
      <c r="EC15" s="1235">
        <v>99453</v>
      </c>
      <c r="ED15" s="144">
        <v>28580</v>
      </c>
      <c r="EE15" s="1707">
        <v>42370</v>
      </c>
      <c r="EF15" s="1708">
        <v>42370</v>
      </c>
      <c r="EG15" s="1577">
        <v>42370</v>
      </c>
      <c r="EH15" s="1705">
        <v>42370</v>
      </c>
      <c r="EI15" s="1706">
        <v>42370</v>
      </c>
      <c r="EJ15" s="53" t="s">
        <v>21</v>
      </c>
      <c r="EK15" s="1235" t="s">
        <v>21</v>
      </c>
      <c r="EL15" s="1235"/>
      <c r="EM15" s="1235" t="s">
        <v>21</v>
      </c>
      <c r="EN15" s="1235" t="s">
        <v>21</v>
      </c>
      <c r="EO15" s="1235" t="s">
        <v>21</v>
      </c>
      <c r="EP15" s="1235" t="s">
        <v>21</v>
      </c>
      <c r="EQ15" s="1235" t="s">
        <v>21</v>
      </c>
      <c r="ER15" s="1235" t="s">
        <v>21</v>
      </c>
      <c r="ES15" s="1235" t="s">
        <v>21</v>
      </c>
      <c r="ET15" s="1235" t="s">
        <v>21</v>
      </c>
      <c r="EU15" s="144" t="s">
        <v>22</v>
      </c>
      <c r="EV15" s="1707">
        <v>42370</v>
      </c>
      <c r="EW15" s="1708">
        <v>42370</v>
      </c>
      <c r="EX15" s="1577">
        <v>42370</v>
      </c>
      <c r="EY15" s="1705">
        <v>42370</v>
      </c>
      <c r="EZ15" s="1706">
        <v>42370</v>
      </c>
      <c r="FA15" s="53">
        <v>419300</v>
      </c>
      <c r="FB15" s="1235" t="s">
        <v>22</v>
      </c>
      <c r="FC15" s="1235"/>
      <c r="FD15" s="1235">
        <v>419300</v>
      </c>
      <c r="FE15" s="1235">
        <v>83291</v>
      </c>
      <c r="FF15" s="1235">
        <v>191170</v>
      </c>
      <c r="FG15" s="1235">
        <v>144839</v>
      </c>
      <c r="FH15" s="1235" t="s">
        <v>22</v>
      </c>
      <c r="FI15" s="1235">
        <v>118823</v>
      </c>
      <c r="FJ15" s="1235">
        <v>26016</v>
      </c>
      <c r="FK15" s="1235" t="s">
        <v>22</v>
      </c>
      <c r="FL15" s="144" t="s">
        <v>22</v>
      </c>
      <c r="FM15" s="1707">
        <v>42370</v>
      </c>
      <c r="FN15" s="1708">
        <v>42370</v>
      </c>
      <c r="FO15" s="1577">
        <v>42370</v>
      </c>
      <c r="FP15" s="1705">
        <v>42370</v>
      </c>
      <c r="FQ15" s="1706">
        <v>42370</v>
      </c>
      <c r="FR15" s="53">
        <v>37963</v>
      </c>
      <c r="FS15" s="1235">
        <v>40781</v>
      </c>
      <c r="FT15" s="1235"/>
      <c r="FU15" s="1235">
        <v>78124</v>
      </c>
      <c r="FV15" s="1235" t="s">
        <v>21</v>
      </c>
      <c r="FW15" s="1235" t="s">
        <v>21</v>
      </c>
      <c r="FX15" s="1235">
        <v>78124</v>
      </c>
      <c r="FY15" s="1235">
        <v>65169</v>
      </c>
      <c r="FZ15" s="1235">
        <v>12955</v>
      </c>
      <c r="GA15" s="1235" t="s">
        <v>21</v>
      </c>
      <c r="GB15" s="1235" t="s">
        <v>21</v>
      </c>
      <c r="GC15" s="144">
        <v>948</v>
      </c>
      <c r="GD15" s="1707">
        <v>42370</v>
      </c>
      <c r="GE15" s="1708">
        <v>42370</v>
      </c>
    </row>
    <row r="16" spans="1:191" ht="15" customHeight="1">
      <c r="A16" s="1709"/>
      <c r="B16" s="1578">
        <v>42736</v>
      </c>
      <c r="C16" s="1710"/>
      <c r="D16" s="56">
        <v>71439764</v>
      </c>
      <c r="E16" s="1234">
        <v>7893837</v>
      </c>
      <c r="F16" s="1234">
        <v>71588745</v>
      </c>
      <c r="G16" s="1234">
        <v>79344115</v>
      </c>
      <c r="H16" s="1234">
        <v>7690705</v>
      </c>
      <c r="I16" s="1234">
        <v>2032853</v>
      </c>
      <c r="J16" s="1234">
        <v>69620557</v>
      </c>
      <c r="K16" s="1234">
        <v>61677069</v>
      </c>
      <c r="L16" s="1234">
        <v>7434283</v>
      </c>
      <c r="M16" s="1234">
        <v>509200</v>
      </c>
      <c r="N16" s="1234">
        <v>8130265</v>
      </c>
      <c r="O16" s="1234">
        <v>2563152</v>
      </c>
      <c r="P16" s="1527">
        <v>42736</v>
      </c>
      <c r="Q16" s="1528">
        <v>42736</v>
      </c>
      <c r="R16" s="1709"/>
      <c r="S16" s="1578">
        <v>42736</v>
      </c>
      <c r="T16" s="1710"/>
      <c r="U16" s="56">
        <v>256415</v>
      </c>
      <c r="V16" s="1234" t="s">
        <v>22</v>
      </c>
      <c r="W16" s="1234"/>
      <c r="X16" s="1234">
        <v>280905</v>
      </c>
      <c r="Y16" s="1234">
        <v>3865</v>
      </c>
      <c r="Z16" s="1234" t="s">
        <v>21</v>
      </c>
      <c r="AA16" s="1234">
        <v>277040</v>
      </c>
      <c r="AB16" s="1234">
        <v>277040</v>
      </c>
      <c r="AC16" s="1234" t="s">
        <v>21</v>
      </c>
      <c r="AD16" s="1234" t="s">
        <v>21</v>
      </c>
      <c r="AE16" s="1234">
        <v>34051</v>
      </c>
      <c r="AF16" s="1234">
        <v>2705</v>
      </c>
      <c r="AG16" s="1527">
        <v>42736</v>
      </c>
      <c r="AH16" s="1528">
        <v>42736</v>
      </c>
      <c r="AI16" s="1709"/>
      <c r="AJ16" s="1578">
        <v>42736</v>
      </c>
      <c r="AK16" s="1710"/>
      <c r="AL16" s="56">
        <v>19780039</v>
      </c>
      <c r="AM16" s="1234" t="s">
        <v>22</v>
      </c>
      <c r="AN16" s="1234"/>
      <c r="AO16" s="1234">
        <v>19689000</v>
      </c>
      <c r="AP16" s="1234" t="s">
        <v>22</v>
      </c>
      <c r="AQ16" s="1234" t="s">
        <v>22</v>
      </c>
      <c r="AR16" s="1234">
        <v>19689000</v>
      </c>
      <c r="AS16" s="1234">
        <v>19689000</v>
      </c>
      <c r="AT16" s="1234" t="s">
        <v>22</v>
      </c>
      <c r="AU16" s="1234" t="s">
        <v>22</v>
      </c>
      <c r="AV16" s="1234">
        <v>93319</v>
      </c>
      <c r="AW16" s="1234">
        <v>4473</v>
      </c>
      <c r="AX16" s="1527">
        <v>42736</v>
      </c>
      <c r="AY16" s="1528">
        <v>42736</v>
      </c>
      <c r="AZ16" s="1709"/>
      <c r="BA16" s="1578">
        <v>42736</v>
      </c>
      <c r="BB16" s="1710"/>
      <c r="BC16" s="56">
        <v>1280034</v>
      </c>
      <c r="BD16" s="1234" t="s">
        <v>22</v>
      </c>
      <c r="BE16" s="1234"/>
      <c r="BF16" s="1234">
        <v>1277859</v>
      </c>
      <c r="BG16" s="1234">
        <v>562838</v>
      </c>
      <c r="BH16" s="1234">
        <v>15820</v>
      </c>
      <c r="BI16" s="1234">
        <v>699201</v>
      </c>
      <c r="BJ16" s="1234">
        <v>555731</v>
      </c>
      <c r="BK16" s="1234">
        <v>109927</v>
      </c>
      <c r="BL16" s="1234">
        <v>33543</v>
      </c>
      <c r="BM16" s="1234">
        <v>1153</v>
      </c>
      <c r="BN16" s="1234">
        <v>60736</v>
      </c>
      <c r="BO16" s="1527">
        <v>42736</v>
      </c>
      <c r="BP16" s="1528">
        <v>42736</v>
      </c>
      <c r="BQ16" s="1709"/>
      <c r="BR16" s="1578">
        <v>42736</v>
      </c>
      <c r="BS16" s="1710"/>
      <c r="BT16" s="56">
        <v>151854</v>
      </c>
      <c r="BU16" s="1234" t="s">
        <v>22</v>
      </c>
      <c r="BV16" s="1234"/>
      <c r="BW16" s="1234">
        <v>1148452</v>
      </c>
      <c r="BX16" s="1234">
        <v>755221</v>
      </c>
      <c r="BY16" s="1234">
        <v>439</v>
      </c>
      <c r="BZ16" s="1234">
        <v>392792</v>
      </c>
      <c r="CA16" s="1234">
        <v>277019</v>
      </c>
      <c r="CB16" s="1234">
        <v>114811</v>
      </c>
      <c r="CC16" s="1234">
        <v>962</v>
      </c>
      <c r="CD16" s="1234" t="s">
        <v>22</v>
      </c>
      <c r="CE16" s="1234" t="s">
        <v>22</v>
      </c>
      <c r="CF16" s="1527">
        <v>42736</v>
      </c>
      <c r="CG16" s="1528">
        <v>42736</v>
      </c>
      <c r="CH16" s="1709"/>
      <c r="CI16" s="1578">
        <v>42736</v>
      </c>
      <c r="CJ16" s="1710"/>
      <c r="CK16" s="56">
        <v>1523809</v>
      </c>
      <c r="CL16" s="1234" t="s">
        <v>22</v>
      </c>
      <c r="CM16" s="1234"/>
      <c r="CN16" s="1234">
        <v>1472456</v>
      </c>
      <c r="CO16" s="1234">
        <v>890887</v>
      </c>
      <c r="CP16" s="1234" t="s">
        <v>21</v>
      </c>
      <c r="CQ16" s="1234">
        <v>581569</v>
      </c>
      <c r="CR16" s="1234">
        <v>579029</v>
      </c>
      <c r="CS16" s="1234" t="s">
        <v>21</v>
      </c>
      <c r="CT16" s="1234">
        <v>2540</v>
      </c>
      <c r="CU16" s="1234">
        <v>22246</v>
      </c>
      <c r="CV16" s="1234">
        <v>156245</v>
      </c>
      <c r="CW16" s="1527">
        <v>42736</v>
      </c>
      <c r="CX16" s="1528">
        <v>42736</v>
      </c>
      <c r="CY16" s="1709"/>
      <c r="CZ16" s="1578">
        <v>42736</v>
      </c>
      <c r="DA16" s="1710"/>
      <c r="DB16" s="56">
        <v>14565589</v>
      </c>
      <c r="DC16" s="1234">
        <v>7893837</v>
      </c>
      <c r="DD16" s="1234"/>
      <c r="DE16" s="1234">
        <v>15311476</v>
      </c>
      <c r="DF16" s="1234">
        <v>4691902</v>
      </c>
      <c r="DG16" s="1234">
        <v>605586</v>
      </c>
      <c r="DH16" s="1234">
        <v>10013988</v>
      </c>
      <c r="DI16" s="1234">
        <v>8083441</v>
      </c>
      <c r="DJ16" s="1234">
        <v>1871710</v>
      </c>
      <c r="DK16" s="1234">
        <v>58831</v>
      </c>
      <c r="DL16" s="1234">
        <v>7326658</v>
      </c>
      <c r="DM16" s="150">
        <v>1740660</v>
      </c>
      <c r="DN16" s="1527">
        <v>42736</v>
      </c>
      <c r="DO16" s="1528">
        <v>42736</v>
      </c>
      <c r="DP16" s="1709"/>
      <c r="DQ16" s="1578">
        <v>42736</v>
      </c>
      <c r="DR16" s="1710"/>
      <c r="DS16" s="56">
        <v>307415</v>
      </c>
      <c r="DT16" s="1234">
        <v>155463</v>
      </c>
      <c r="DU16" s="1234"/>
      <c r="DV16" s="1234">
        <v>407967</v>
      </c>
      <c r="DW16" s="1234" t="s">
        <v>21</v>
      </c>
      <c r="DX16" s="1234" t="s">
        <v>21</v>
      </c>
      <c r="DY16" s="1234">
        <v>407967</v>
      </c>
      <c r="DZ16" s="1234">
        <v>407967</v>
      </c>
      <c r="EA16" s="1234" t="s">
        <v>21</v>
      </c>
      <c r="EB16" s="1234" t="s">
        <v>21</v>
      </c>
      <c r="EC16" s="1234">
        <v>49299</v>
      </c>
      <c r="ED16" s="150">
        <v>34192</v>
      </c>
      <c r="EE16" s="1527">
        <v>42736</v>
      </c>
      <c r="EF16" s="1528">
        <v>42736</v>
      </c>
      <c r="EG16" s="1709"/>
      <c r="EH16" s="1578">
        <v>42736</v>
      </c>
      <c r="EI16" s="1710"/>
      <c r="EJ16" s="56" t="s">
        <v>21</v>
      </c>
      <c r="EK16" s="1234" t="s">
        <v>21</v>
      </c>
      <c r="EL16" s="1234"/>
      <c r="EM16" s="1234" t="s">
        <v>21</v>
      </c>
      <c r="EN16" s="1234" t="s">
        <v>21</v>
      </c>
      <c r="EO16" s="1234" t="s">
        <v>21</v>
      </c>
      <c r="EP16" s="1234" t="s">
        <v>21</v>
      </c>
      <c r="EQ16" s="1234" t="s">
        <v>21</v>
      </c>
      <c r="ER16" s="1234" t="s">
        <v>21</v>
      </c>
      <c r="ES16" s="1234" t="s">
        <v>21</v>
      </c>
      <c r="ET16" s="1234" t="s">
        <v>21</v>
      </c>
      <c r="EU16" s="150" t="s">
        <v>22</v>
      </c>
      <c r="EV16" s="1527">
        <v>42736</v>
      </c>
      <c r="EW16" s="1528">
        <v>42736</v>
      </c>
      <c r="EX16" s="1709"/>
      <c r="EY16" s="1578">
        <v>42736</v>
      </c>
      <c r="EZ16" s="1710"/>
      <c r="FA16" s="56">
        <v>429530</v>
      </c>
      <c r="FB16" s="1234" t="s">
        <v>22</v>
      </c>
      <c r="FC16" s="1234"/>
      <c r="FD16" s="1234">
        <v>429530</v>
      </c>
      <c r="FE16" s="1234">
        <v>83730</v>
      </c>
      <c r="FF16" s="1234">
        <v>200449</v>
      </c>
      <c r="FG16" s="1234">
        <v>145351</v>
      </c>
      <c r="FH16" s="1234" t="s">
        <v>22</v>
      </c>
      <c r="FI16" s="1234">
        <v>121069</v>
      </c>
      <c r="FJ16" s="1234">
        <v>24282</v>
      </c>
      <c r="FK16" s="1234" t="s">
        <v>22</v>
      </c>
      <c r="FL16" s="150" t="s">
        <v>22</v>
      </c>
      <c r="FM16" s="1527">
        <v>42736</v>
      </c>
      <c r="FN16" s="1528">
        <v>42736</v>
      </c>
      <c r="FO16" s="1709"/>
      <c r="FP16" s="1578">
        <v>42736</v>
      </c>
      <c r="FQ16" s="1710"/>
      <c r="FR16" s="56">
        <v>36104</v>
      </c>
      <c r="FS16" s="1234">
        <v>45322</v>
      </c>
      <c r="FT16" s="1234"/>
      <c r="FU16" s="1234">
        <v>81584</v>
      </c>
      <c r="FV16" s="1234" t="s">
        <v>21</v>
      </c>
      <c r="FW16" s="1234" t="s">
        <v>21</v>
      </c>
      <c r="FX16" s="1234">
        <v>81584</v>
      </c>
      <c r="FY16" s="1234">
        <v>67873</v>
      </c>
      <c r="FZ16" s="1234">
        <v>13711</v>
      </c>
      <c r="GA16" s="1234" t="s">
        <v>21</v>
      </c>
      <c r="GB16" s="1234" t="s">
        <v>21</v>
      </c>
      <c r="GC16" s="150">
        <v>790</v>
      </c>
      <c r="GD16" s="1527">
        <v>42736</v>
      </c>
      <c r="GE16" s="1528">
        <v>42736</v>
      </c>
    </row>
    <row r="17" spans="1:187" ht="15" customHeight="1">
      <c r="A17" s="1709"/>
      <c r="B17" s="1578">
        <v>43101</v>
      </c>
      <c r="C17" s="1710"/>
      <c r="D17" s="56">
        <v>69226156</v>
      </c>
      <c r="E17" s="1234">
        <v>8005831</v>
      </c>
      <c r="F17" s="1234">
        <v>67804087</v>
      </c>
      <c r="G17" s="1234">
        <v>75690086</v>
      </c>
      <c r="H17" s="1234">
        <v>7657867</v>
      </c>
      <c r="I17" s="1234">
        <v>1086313</v>
      </c>
      <c r="J17" s="1234">
        <v>66945905</v>
      </c>
      <c r="K17" s="1234">
        <v>59064038</v>
      </c>
      <c r="L17" s="1234">
        <v>7330788</v>
      </c>
      <c r="M17" s="1234">
        <v>551092</v>
      </c>
      <c r="N17" s="1234">
        <v>8043042</v>
      </c>
      <c r="O17" s="1234">
        <v>2959749</v>
      </c>
      <c r="P17" s="1527">
        <v>43101</v>
      </c>
      <c r="Q17" s="1528">
        <v>43101</v>
      </c>
      <c r="R17" s="1709"/>
      <c r="S17" s="1578">
        <v>43101</v>
      </c>
      <c r="T17" s="1710"/>
      <c r="U17" s="56">
        <v>225764</v>
      </c>
      <c r="V17" s="1234" t="s">
        <v>22</v>
      </c>
      <c r="W17" s="1234"/>
      <c r="X17" s="1234">
        <v>227858</v>
      </c>
      <c r="Y17" s="1234">
        <v>3630</v>
      </c>
      <c r="Z17" s="1234" t="s">
        <v>21</v>
      </c>
      <c r="AA17" s="1234">
        <v>224228</v>
      </c>
      <c r="AB17" s="1234">
        <v>224228</v>
      </c>
      <c r="AC17" s="1234" t="s">
        <v>21</v>
      </c>
      <c r="AD17" s="1234" t="s">
        <v>21</v>
      </c>
      <c r="AE17" s="1234">
        <v>22330</v>
      </c>
      <c r="AF17" s="1234">
        <v>4454</v>
      </c>
      <c r="AG17" s="1527">
        <v>43101</v>
      </c>
      <c r="AH17" s="1528">
        <v>43101</v>
      </c>
      <c r="AI17" s="1709"/>
      <c r="AJ17" s="1578">
        <v>43101</v>
      </c>
      <c r="AK17" s="1710"/>
      <c r="AL17" s="56">
        <v>19893701</v>
      </c>
      <c r="AM17" s="1234" t="s">
        <v>22</v>
      </c>
      <c r="AN17" s="1234"/>
      <c r="AO17" s="1234">
        <v>19809452</v>
      </c>
      <c r="AP17" s="1234" t="s">
        <v>22</v>
      </c>
      <c r="AQ17" s="1234" t="s">
        <v>22</v>
      </c>
      <c r="AR17" s="1234">
        <v>19809452</v>
      </c>
      <c r="AS17" s="1234">
        <v>19809452</v>
      </c>
      <c r="AT17" s="1234" t="s">
        <v>22</v>
      </c>
      <c r="AU17" s="1234" t="s">
        <v>22</v>
      </c>
      <c r="AV17" s="1234">
        <v>83386</v>
      </c>
      <c r="AW17" s="1234">
        <v>5336</v>
      </c>
      <c r="AX17" s="1527">
        <v>43101</v>
      </c>
      <c r="AY17" s="1528">
        <v>43101</v>
      </c>
      <c r="AZ17" s="1709"/>
      <c r="BA17" s="1578">
        <v>43101</v>
      </c>
      <c r="BB17" s="1710"/>
      <c r="BC17" s="56">
        <v>1110091</v>
      </c>
      <c r="BD17" s="1234" t="s">
        <v>22</v>
      </c>
      <c r="BE17" s="1234"/>
      <c r="BF17" s="1234">
        <v>1109688</v>
      </c>
      <c r="BG17" s="1234">
        <v>503045</v>
      </c>
      <c r="BH17" s="1234">
        <v>14009</v>
      </c>
      <c r="BI17" s="1234">
        <v>592634</v>
      </c>
      <c r="BJ17" s="1234">
        <v>457683</v>
      </c>
      <c r="BK17" s="1234">
        <v>99799</v>
      </c>
      <c r="BL17" s="1234">
        <v>35152</v>
      </c>
      <c r="BM17" s="1234">
        <v>1844</v>
      </c>
      <c r="BN17" s="1234">
        <v>58619</v>
      </c>
      <c r="BO17" s="1527">
        <v>43101</v>
      </c>
      <c r="BP17" s="1528">
        <v>43101</v>
      </c>
      <c r="BQ17" s="1709"/>
      <c r="BR17" s="1578">
        <v>43101</v>
      </c>
      <c r="BS17" s="1710"/>
      <c r="BT17" s="56">
        <v>158274</v>
      </c>
      <c r="BU17" s="1234" t="s">
        <v>22</v>
      </c>
      <c r="BV17" s="1234"/>
      <c r="BW17" s="1234">
        <v>1065674</v>
      </c>
      <c r="BX17" s="1234">
        <v>672891</v>
      </c>
      <c r="BY17" s="1234" t="s">
        <v>21</v>
      </c>
      <c r="BZ17" s="1234">
        <v>392783</v>
      </c>
      <c r="CA17" s="1234">
        <v>272100</v>
      </c>
      <c r="CB17" s="1234">
        <v>119881</v>
      </c>
      <c r="CC17" s="1234">
        <v>802</v>
      </c>
      <c r="CD17" s="1234" t="s">
        <v>22</v>
      </c>
      <c r="CE17" s="1234" t="s">
        <v>22</v>
      </c>
      <c r="CF17" s="1527">
        <v>43101</v>
      </c>
      <c r="CG17" s="1528">
        <v>43101</v>
      </c>
      <c r="CH17" s="1709"/>
      <c r="CI17" s="1578">
        <v>43101</v>
      </c>
      <c r="CJ17" s="1710"/>
      <c r="CK17" s="56">
        <v>1478538</v>
      </c>
      <c r="CL17" s="1234" t="s">
        <v>22</v>
      </c>
      <c r="CM17" s="1234"/>
      <c r="CN17" s="1234">
        <v>1405432</v>
      </c>
      <c r="CO17" s="1234">
        <v>898890</v>
      </c>
      <c r="CP17" s="1234" t="s">
        <v>21</v>
      </c>
      <c r="CQ17" s="1234">
        <v>506542</v>
      </c>
      <c r="CR17" s="1234">
        <v>502112</v>
      </c>
      <c r="CS17" s="1234" t="s">
        <v>21</v>
      </c>
      <c r="CT17" s="1234">
        <v>4430</v>
      </c>
      <c r="CU17" s="1234">
        <v>10396</v>
      </c>
      <c r="CV17" s="1234">
        <v>218955</v>
      </c>
      <c r="CW17" s="1527">
        <v>43101</v>
      </c>
      <c r="CX17" s="1528">
        <v>43101</v>
      </c>
      <c r="CY17" s="1709"/>
      <c r="CZ17" s="1578">
        <v>43101</v>
      </c>
      <c r="DA17" s="1710"/>
      <c r="DB17" s="56">
        <v>15136595</v>
      </c>
      <c r="DC17" s="1234">
        <v>8005831</v>
      </c>
      <c r="DD17" s="1234"/>
      <c r="DE17" s="1234">
        <v>15569061</v>
      </c>
      <c r="DF17" s="1234">
        <v>4772780</v>
      </c>
      <c r="DG17" s="1234">
        <v>566383</v>
      </c>
      <c r="DH17" s="1234">
        <v>10229898</v>
      </c>
      <c r="DI17" s="1234">
        <v>8255427</v>
      </c>
      <c r="DJ17" s="1234">
        <v>1909047</v>
      </c>
      <c r="DK17" s="1234">
        <v>65437</v>
      </c>
      <c r="DL17" s="1234">
        <v>7353218</v>
      </c>
      <c r="DM17" s="150">
        <v>1921384</v>
      </c>
      <c r="DN17" s="1527">
        <v>43101</v>
      </c>
      <c r="DO17" s="1528">
        <v>43101</v>
      </c>
      <c r="DP17" s="1709"/>
      <c r="DQ17" s="1578">
        <v>43101</v>
      </c>
      <c r="DR17" s="1710"/>
      <c r="DS17" s="56">
        <v>304087</v>
      </c>
      <c r="DT17" s="1234">
        <v>156762</v>
      </c>
      <c r="DU17" s="1234"/>
      <c r="DV17" s="1234">
        <v>437729</v>
      </c>
      <c r="DW17" s="1234" t="s">
        <v>21</v>
      </c>
      <c r="DX17" s="1234" t="s">
        <v>21</v>
      </c>
      <c r="DY17" s="1234">
        <v>437729</v>
      </c>
      <c r="DZ17" s="1234">
        <v>437729</v>
      </c>
      <c r="EA17" s="1234" t="s">
        <v>21</v>
      </c>
      <c r="EB17" s="1234" t="s">
        <v>21</v>
      </c>
      <c r="EC17" s="1234">
        <v>23878</v>
      </c>
      <c r="ED17" s="150">
        <v>33435</v>
      </c>
      <c r="EE17" s="1527">
        <v>43101</v>
      </c>
      <c r="EF17" s="1528">
        <v>43101</v>
      </c>
      <c r="EG17" s="1709"/>
      <c r="EH17" s="1578">
        <v>43101</v>
      </c>
      <c r="EI17" s="1710"/>
      <c r="EJ17" s="56" t="s">
        <v>21</v>
      </c>
      <c r="EK17" s="1234" t="s">
        <v>21</v>
      </c>
      <c r="EL17" s="1234"/>
      <c r="EM17" s="1234" t="s">
        <v>21</v>
      </c>
      <c r="EN17" s="1234" t="s">
        <v>21</v>
      </c>
      <c r="EO17" s="1234" t="s">
        <v>21</v>
      </c>
      <c r="EP17" s="1234" t="s">
        <v>21</v>
      </c>
      <c r="EQ17" s="1234" t="s">
        <v>21</v>
      </c>
      <c r="ER17" s="1234" t="s">
        <v>21</v>
      </c>
      <c r="ES17" s="1234" t="s">
        <v>21</v>
      </c>
      <c r="ET17" s="1234" t="s">
        <v>21</v>
      </c>
      <c r="EU17" s="150" t="s">
        <v>22</v>
      </c>
      <c r="EV17" s="1527">
        <v>43101</v>
      </c>
      <c r="EW17" s="1528">
        <v>43101</v>
      </c>
      <c r="EX17" s="1709"/>
      <c r="EY17" s="1578">
        <v>43101</v>
      </c>
      <c r="EZ17" s="1710"/>
      <c r="FA17" s="56">
        <v>400401</v>
      </c>
      <c r="FB17" s="1234" t="s">
        <v>22</v>
      </c>
      <c r="FC17" s="1234"/>
      <c r="FD17" s="1234">
        <v>400401</v>
      </c>
      <c r="FE17" s="1234">
        <v>78839</v>
      </c>
      <c r="FF17" s="1234">
        <v>178793</v>
      </c>
      <c r="FG17" s="1234">
        <v>142769</v>
      </c>
      <c r="FH17" s="1234" t="s">
        <v>22</v>
      </c>
      <c r="FI17" s="1234">
        <v>117673</v>
      </c>
      <c r="FJ17" s="1234">
        <v>25096</v>
      </c>
      <c r="FK17" s="1234" t="s">
        <v>22</v>
      </c>
      <c r="FL17" s="150" t="s">
        <v>22</v>
      </c>
      <c r="FM17" s="1527">
        <v>43101</v>
      </c>
      <c r="FN17" s="1528">
        <v>43101</v>
      </c>
      <c r="FO17" s="1709"/>
      <c r="FP17" s="1578">
        <v>43101</v>
      </c>
      <c r="FQ17" s="1710"/>
      <c r="FR17" s="56">
        <v>32534</v>
      </c>
      <c r="FS17" s="1234">
        <v>44663</v>
      </c>
      <c r="FT17" s="1234"/>
      <c r="FU17" s="1234">
        <v>77154</v>
      </c>
      <c r="FV17" s="1234" t="s">
        <v>21</v>
      </c>
      <c r="FW17" s="1234" t="s">
        <v>21</v>
      </c>
      <c r="FX17" s="1234">
        <v>77154</v>
      </c>
      <c r="FY17" s="1234">
        <v>62773</v>
      </c>
      <c r="FZ17" s="1234">
        <v>14381</v>
      </c>
      <c r="GA17" s="1234" t="s">
        <v>21</v>
      </c>
      <c r="GB17" s="1234" t="s">
        <v>21</v>
      </c>
      <c r="GC17" s="150">
        <v>833</v>
      </c>
      <c r="GD17" s="1527">
        <v>43101</v>
      </c>
      <c r="GE17" s="1528">
        <v>43101</v>
      </c>
    </row>
    <row r="18" spans="1:187" ht="15" customHeight="1">
      <c r="A18" s="1577">
        <v>43586</v>
      </c>
      <c r="B18" s="1578">
        <v>43586</v>
      </c>
      <c r="C18" s="1706">
        <v>43586</v>
      </c>
      <c r="D18" s="56">
        <v>69036333</v>
      </c>
      <c r="E18" s="1234">
        <v>7942859</v>
      </c>
      <c r="F18" s="1234">
        <v>68091239</v>
      </c>
      <c r="G18" s="1234">
        <v>75913414</v>
      </c>
      <c r="H18" s="1234">
        <v>7673783</v>
      </c>
      <c r="I18" s="1234">
        <v>1171286</v>
      </c>
      <c r="J18" s="1234">
        <v>67068345</v>
      </c>
      <c r="K18" s="1234">
        <v>59217122</v>
      </c>
      <c r="L18" s="1234">
        <v>7337318</v>
      </c>
      <c r="M18" s="1234">
        <v>513906</v>
      </c>
      <c r="N18" s="1234">
        <v>8095341</v>
      </c>
      <c r="O18" s="1234">
        <v>2905122</v>
      </c>
      <c r="P18" s="1527">
        <v>43586</v>
      </c>
      <c r="Q18" s="1528">
        <v>43586</v>
      </c>
      <c r="R18" s="1577">
        <v>43586</v>
      </c>
      <c r="S18" s="1578">
        <v>43586</v>
      </c>
      <c r="T18" s="1706">
        <v>43586</v>
      </c>
      <c r="U18" s="56">
        <v>57136</v>
      </c>
      <c r="V18" s="1234" t="s">
        <v>22</v>
      </c>
      <c r="W18" s="1234"/>
      <c r="X18" s="1234">
        <v>57124</v>
      </c>
      <c r="Y18" s="1234">
        <v>3112</v>
      </c>
      <c r="Z18" s="1234" t="s">
        <v>21</v>
      </c>
      <c r="AA18" s="1234">
        <v>54012</v>
      </c>
      <c r="AB18" s="1234">
        <v>54012</v>
      </c>
      <c r="AC18" s="1234" t="s">
        <v>21</v>
      </c>
      <c r="AD18" s="1234" t="s">
        <v>21</v>
      </c>
      <c r="AE18" s="1234">
        <v>32478</v>
      </c>
      <c r="AF18" s="1234">
        <v>112</v>
      </c>
      <c r="AG18" s="1527">
        <v>43466</v>
      </c>
      <c r="AH18" s="1528">
        <v>43466</v>
      </c>
      <c r="AI18" s="1577">
        <v>43586</v>
      </c>
      <c r="AJ18" s="1578">
        <v>43586</v>
      </c>
      <c r="AK18" s="1706">
        <v>43586</v>
      </c>
      <c r="AL18" s="56">
        <v>17986980</v>
      </c>
      <c r="AM18" s="1234" t="s">
        <v>22</v>
      </c>
      <c r="AN18" s="1234"/>
      <c r="AO18" s="1234">
        <v>17872583</v>
      </c>
      <c r="AP18" s="1234" t="s">
        <v>22</v>
      </c>
      <c r="AQ18" s="1234" t="s">
        <v>22</v>
      </c>
      <c r="AR18" s="1234">
        <v>17872583</v>
      </c>
      <c r="AS18" s="1234">
        <v>17872583</v>
      </c>
      <c r="AT18" s="1234" t="s">
        <v>22</v>
      </c>
      <c r="AU18" s="1234" t="s">
        <v>22</v>
      </c>
      <c r="AV18" s="1234">
        <v>109044</v>
      </c>
      <c r="AW18" s="1234">
        <v>10869</v>
      </c>
      <c r="AX18" s="1527">
        <v>43466</v>
      </c>
      <c r="AY18" s="1528">
        <v>43466</v>
      </c>
      <c r="AZ18" s="1577">
        <v>43586</v>
      </c>
      <c r="BA18" s="1578">
        <v>43586</v>
      </c>
      <c r="BB18" s="1706">
        <v>43586</v>
      </c>
      <c r="BC18" s="56">
        <v>1250178</v>
      </c>
      <c r="BD18" s="1234" t="s">
        <v>22</v>
      </c>
      <c r="BE18" s="1234"/>
      <c r="BF18" s="1234">
        <v>1247873</v>
      </c>
      <c r="BG18" s="1234">
        <v>621369</v>
      </c>
      <c r="BH18" s="1234">
        <v>12491</v>
      </c>
      <c r="BI18" s="1234">
        <v>614013</v>
      </c>
      <c r="BJ18" s="1234">
        <v>479695</v>
      </c>
      <c r="BK18" s="1234">
        <v>107238</v>
      </c>
      <c r="BL18" s="1234">
        <v>27080</v>
      </c>
      <c r="BM18" s="1234">
        <v>1154</v>
      </c>
      <c r="BN18" s="1234">
        <v>60066</v>
      </c>
      <c r="BO18" s="1527">
        <v>43466</v>
      </c>
      <c r="BP18" s="1528">
        <v>43466</v>
      </c>
      <c r="BQ18" s="1577">
        <v>43586</v>
      </c>
      <c r="BR18" s="1578">
        <v>43586</v>
      </c>
      <c r="BS18" s="1706">
        <v>43586</v>
      </c>
      <c r="BT18" s="56">
        <v>172464</v>
      </c>
      <c r="BU18" s="1234" t="s">
        <v>22</v>
      </c>
      <c r="BV18" s="1234"/>
      <c r="BW18" s="1234">
        <v>1058336</v>
      </c>
      <c r="BX18" s="1234">
        <v>668010</v>
      </c>
      <c r="BY18" s="1234" t="s">
        <v>21</v>
      </c>
      <c r="BZ18" s="1234">
        <v>390326</v>
      </c>
      <c r="CA18" s="1234">
        <v>266803</v>
      </c>
      <c r="CB18" s="1234">
        <v>122773</v>
      </c>
      <c r="CC18" s="1234">
        <v>750</v>
      </c>
      <c r="CD18" s="1234" t="s">
        <v>22</v>
      </c>
      <c r="CE18" s="1234" t="s">
        <v>22</v>
      </c>
      <c r="CF18" s="1527">
        <v>43466</v>
      </c>
      <c r="CG18" s="1528">
        <v>43466</v>
      </c>
      <c r="CH18" s="1577">
        <v>43586</v>
      </c>
      <c r="CI18" s="1578">
        <v>43586</v>
      </c>
      <c r="CJ18" s="1706">
        <v>43586</v>
      </c>
      <c r="CK18" s="56">
        <v>1518016</v>
      </c>
      <c r="CL18" s="1234" t="s">
        <v>22</v>
      </c>
      <c r="CM18" s="1234"/>
      <c r="CN18" s="1234">
        <v>1477161</v>
      </c>
      <c r="CO18" s="1234">
        <v>896257</v>
      </c>
      <c r="CP18" s="1234" t="s">
        <v>21</v>
      </c>
      <c r="CQ18" s="1234">
        <v>580904</v>
      </c>
      <c r="CR18" s="1234">
        <v>576596</v>
      </c>
      <c r="CS18" s="1234" t="s">
        <v>21</v>
      </c>
      <c r="CT18" s="1234">
        <v>4308</v>
      </c>
      <c r="CU18" s="1234">
        <v>2760</v>
      </c>
      <c r="CV18" s="1234">
        <v>257058</v>
      </c>
      <c r="CW18" s="1527">
        <v>43466</v>
      </c>
      <c r="CX18" s="1528">
        <v>43466</v>
      </c>
      <c r="CY18" s="1577">
        <v>43586</v>
      </c>
      <c r="CZ18" s="1578">
        <v>43586</v>
      </c>
      <c r="DA18" s="1706">
        <v>43586</v>
      </c>
      <c r="DB18" s="56">
        <v>14697675</v>
      </c>
      <c r="DC18" s="1234">
        <v>7942859</v>
      </c>
      <c r="DD18" s="1234"/>
      <c r="DE18" s="1234">
        <v>15281851</v>
      </c>
      <c r="DF18" s="1234">
        <v>4720508</v>
      </c>
      <c r="DG18" s="1234">
        <v>566546</v>
      </c>
      <c r="DH18" s="1234">
        <v>9994796</v>
      </c>
      <c r="DI18" s="1234">
        <v>8069460</v>
      </c>
      <c r="DJ18" s="1234">
        <v>1867998</v>
      </c>
      <c r="DK18" s="1234">
        <v>57339</v>
      </c>
      <c r="DL18" s="1234">
        <v>7290641</v>
      </c>
      <c r="DM18" s="150">
        <v>1968741</v>
      </c>
      <c r="DN18" s="1527">
        <v>43466</v>
      </c>
      <c r="DO18" s="1528">
        <v>43466</v>
      </c>
      <c r="DP18" s="1577">
        <v>43586</v>
      </c>
      <c r="DQ18" s="1578">
        <v>43586</v>
      </c>
      <c r="DR18" s="1706">
        <v>43586</v>
      </c>
      <c r="DS18" s="56">
        <v>274203</v>
      </c>
      <c r="DT18" s="1234">
        <v>158983</v>
      </c>
      <c r="DU18" s="1234"/>
      <c r="DV18" s="1234">
        <v>403884</v>
      </c>
      <c r="DW18" s="1234" t="s">
        <v>21</v>
      </c>
      <c r="DX18" s="1234" t="s">
        <v>21</v>
      </c>
      <c r="DY18" s="1234">
        <v>403884</v>
      </c>
      <c r="DZ18" s="1234">
        <v>403884</v>
      </c>
      <c r="EA18" s="1234" t="s">
        <v>21</v>
      </c>
      <c r="EB18" s="1234" t="s">
        <v>21</v>
      </c>
      <c r="EC18" s="1234">
        <v>34315</v>
      </c>
      <c r="ED18" s="150">
        <v>28424</v>
      </c>
      <c r="EE18" s="1527">
        <v>43466</v>
      </c>
      <c r="EF18" s="1528">
        <v>43466</v>
      </c>
      <c r="EG18" s="1577">
        <v>43586</v>
      </c>
      <c r="EH18" s="1578">
        <v>43586</v>
      </c>
      <c r="EI18" s="1706">
        <v>43586</v>
      </c>
      <c r="EJ18" s="56" t="s">
        <v>21</v>
      </c>
      <c r="EK18" s="1234" t="s">
        <v>21</v>
      </c>
      <c r="EL18" s="1234"/>
      <c r="EM18" s="1234" t="s">
        <v>21</v>
      </c>
      <c r="EN18" s="1234" t="s">
        <v>21</v>
      </c>
      <c r="EO18" s="1234" t="s">
        <v>21</v>
      </c>
      <c r="EP18" s="1234" t="s">
        <v>21</v>
      </c>
      <c r="EQ18" s="1234" t="s">
        <v>21</v>
      </c>
      <c r="ER18" s="1234" t="s">
        <v>21</v>
      </c>
      <c r="ES18" s="1234" t="s">
        <v>21</v>
      </c>
      <c r="ET18" s="1234" t="s">
        <v>21</v>
      </c>
      <c r="EU18" s="150" t="s">
        <v>22</v>
      </c>
      <c r="EV18" s="1527">
        <v>43466</v>
      </c>
      <c r="EW18" s="1528">
        <v>43466</v>
      </c>
      <c r="EX18" s="1577">
        <v>43586</v>
      </c>
      <c r="EY18" s="1578">
        <v>43586</v>
      </c>
      <c r="EZ18" s="1706">
        <v>43586</v>
      </c>
      <c r="FA18" s="56">
        <v>408005</v>
      </c>
      <c r="FB18" s="1234" t="s">
        <v>22</v>
      </c>
      <c r="FC18" s="1234"/>
      <c r="FD18" s="1234">
        <v>408005</v>
      </c>
      <c r="FE18" s="1234">
        <v>82110</v>
      </c>
      <c r="FF18" s="1234">
        <v>183645</v>
      </c>
      <c r="FG18" s="1234">
        <v>142250</v>
      </c>
      <c r="FH18" s="1234" t="s">
        <v>22</v>
      </c>
      <c r="FI18" s="1234">
        <v>117324</v>
      </c>
      <c r="FJ18" s="1234">
        <v>24926</v>
      </c>
      <c r="FK18" s="1234" t="s">
        <v>22</v>
      </c>
      <c r="FL18" s="150" t="s">
        <v>22</v>
      </c>
      <c r="FM18" s="1527">
        <v>43466</v>
      </c>
      <c r="FN18" s="1528">
        <v>43466</v>
      </c>
      <c r="FO18" s="1577">
        <v>43586</v>
      </c>
      <c r="FP18" s="1578">
        <v>43586</v>
      </c>
      <c r="FQ18" s="1706">
        <v>43586</v>
      </c>
      <c r="FR18" s="56">
        <v>37271</v>
      </c>
      <c r="FS18" s="1234">
        <v>53980</v>
      </c>
      <c r="FT18" s="1234"/>
      <c r="FU18" s="1234">
        <v>91279</v>
      </c>
      <c r="FV18" s="1234" t="s">
        <v>21</v>
      </c>
      <c r="FW18" s="1234" t="s">
        <v>21</v>
      </c>
      <c r="FX18" s="1234">
        <v>91279</v>
      </c>
      <c r="FY18" s="1234">
        <v>76764</v>
      </c>
      <c r="FZ18" s="1234">
        <v>14515</v>
      </c>
      <c r="GA18" s="1234" t="s">
        <v>21</v>
      </c>
      <c r="GB18" s="1234" t="s">
        <v>21</v>
      </c>
      <c r="GC18" s="150">
        <v>805</v>
      </c>
      <c r="GD18" s="1527">
        <v>43466</v>
      </c>
      <c r="GE18" s="1528">
        <v>43466</v>
      </c>
    </row>
    <row r="19" spans="1:187" ht="15" customHeight="1">
      <c r="A19" s="1709"/>
      <c r="B19" s="1578">
        <v>43831</v>
      </c>
      <c r="C19" s="1710"/>
      <c r="D19" s="56">
        <v>61571852</v>
      </c>
      <c r="E19" s="1234">
        <v>7128511</v>
      </c>
      <c r="F19" s="1234">
        <v>61376227</v>
      </c>
      <c r="G19" s="1234">
        <v>68401378</v>
      </c>
      <c r="H19" s="1234">
        <v>7288308</v>
      </c>
      <c r="I19" s="1234">
        <v>1075392</v>
      </c>
      <c r="J19" s="1234">
        <v>60037678</v>
      </c>
      <c r="K19" s="1234">
        <v>52767235</v>
      </c>
      <c r="L19" s="1234">
        <v>6802488</v>
      </c>
      <c r="M19" s="1234">
        <v>467962</v>
      </c>
      <c r="N19" s="1234">
        <v>7279844</v>
      </c>
      <c r="O19" s="1234">
        <v>2569097</v>
      </c>
      <c r="P19" s="1527">
        <v>43831</v>
      </c>
      <c r="Q19" s="1528">
        <v>43831</v>
      </c>
      <c r="R19" s="1709"/>
      <c r="S19" s="1578">
        <v>43831</v>
      </c>
      <c r="T19" s="1710"/>
      <c r="U19" s="56">
        <v>3323</v>
      </c>
      <c r="V19" s="1234" t="s">
        <v>22</v>
      </c>
      <c r="W19" s="1234"/>
      <c r="X19" s="1234">
        <v>3327</v>
      </c>
      <c r="Y19" s="1234">
        <v>3327</v>
      </c>
      <c r="Z19" s="1234" t="s">
        <v>21</v>
      </c>
      <c r="AA19" s="1234" t="s">
        <v>21</v>
      </c>
      <c r="AB19" s="1234" t="s">
        <v>21</v>
      </c>
      <c r="AC19" s="1234" t="s">
        <v>21</v>
      </c>
      <c r="AD19" s="1234" t="s">
        <v>21</v>
      </c>
      <c r="AE19" s="1234">
        <v>27308</v>
      </c>
      <c r="AF19" s="1234">
        <v>216</v>
      </c>
      <c r="AG19" s="1527">
        <v>43831</v>
      </c>
      <c r="AH19" s="1528">
        <v>43831</v>
      </c>
      <c r="AI19" s="1709"/>
      <c r="AJ19" s="1578">
        <v>43831</v>
      </c>
      <c r="AK19" s="1710"/>
      <c r="AL19" s="56">
        <v>14748606</v>
      </c>
      <c r="AM19" s="1234" t="s">
        <v>22</v>
      </c>
      <c r="AN19" s="1234"/>
      <c r="AO19" s="1234">
        <v>14662456</v>
      </c>
      <c r="AP19" s="1234" t="s">
        <v>22</v>
      </c>
      <c r="AQ19" s="1234" t="s">
        <v>22</v>
      </c>
      <c r="AR19" s="1234">
        <v>14662456</v>
      </c>
      <c r="AS19" s="1234">
        <v>14662456</v>
      </c>
      <c r="AT19" s="1234" t="s">
        <v>22</v>
      </c>
      <c r="AU19" s="1234" t="s">
        <v>22</v>
      </c>
      <c r="AV19" s="1234">
        <v>92135</v>
      </c>
      <c r="AW19" s="1234">
        <v>4881</v>
      </c>
      <c r="AX19" s="1527">
        <v>43831</v>
      </c>
      <c r="AY19" s="1528">
        <v>43831</v>
      </c>
      <c r="AZ19" s="1709"/>
      <c r="BA19" s="1578">
        <v>43831</v>
      </c>
      <c r="BB19" s="1710"/>
      <c r="BC19" s="56">
        <v>1121539</v>
      </c>
      <c r="BD19" s="1234" t="s">
        <v>22</v>
      </c>
      <c r="BE19" s="1234"/>
      <c r="BF19" s="1234">
        <v>1119737</v>
      </c>
      <c r="BG19" s="1234">
        <v>521001</v>
      </c>
      <c r="BH19" s="1234">
        <v>13656</v>
      </c>
      <c r="BI19" s="1234">
        <v>585080</v>
      </c>
      <c r="BJ19" s="1234">
        <v>461666</v>
      </c>
      <c r="BK19" s="1234">
        <v>97832</v>
      </c>
      <c r="BL19" s="1234">
        <v>25582</v>
      </c>
      <c r="BM19" s="1234">
        <v>1036</v>
      </c>
      <c r="BN19" s="1234">
        <v>61991</v>
      </c>
      <c r="BO19" s="1527">
        <v>43831</v>
      </c>
      <c r="BP19" s="1528">
        <v>43831</v>
      </c>
      <c r="BQ19" s="1709"/>
      <c r="BR19" s="1578">
        <v>43831</v>
      </c>
      <c r="BS19" s="1710"/>
      <c r="BT19" s="56">
        <v>186637</v>
      </c>
      <c r="BU19" s="1234" t="s">
        <v>22</v>
      </c>
      <c r="BV19" s="1234"/>
      <c r="BW19" s="1234">
        <v>1087885</v>
      </c>
      <c r="BX19" s="1234">
        <v>696156</v>
      </c>
      <c r="BY19" s="1234">
        <v>1</v>
      </c>
      <c r="BZ19" s="1234">
        <v>391728</v>
      </c>
      <c r="CA19" s="1234">
        <v>278502</v>
      </c>
      <c r="CB19" s="1234">
        <v>112496</v>
      </c>
      <c r="CC19" s="1234">
        <v>730</v>
      </c>
      <c r="CD19" s="1234" t="s">
        <v>22</v>
      </c>
      <c r="CE19" s="1234" t="s">
        <v>22</v>
      </c>
      <c r="CF19" s="1527">
        <v>43831</v>
      </c>
      <c r="CG19" s="1528">
        <v>43831</v>
      </c>
      <c r="CH19" s="1709"/>
      <c r="CI19" s="1578">
        <v>43831</v>
      </c>
      <c r="CJ19" s="1710"/>
      <c r="CK19" s="56">
        <v>1452092</v>
      </c>
      <c r="CL19" s="1234" t="s">
        <v>22</v>
      </c>
      <c r="CM19" s="1234"/>
      <c r="CN19" s="1234">
        <v>1363437</v>
      </c>
      <c r="CO19" s="1234">
        <v>884832</v>
      </c>
      <c r="CP19" s="1234" t="s">
        <v>21</v>
      </c>
      <c r="CQ19" s="1234">
        <v>478605</v>
      </c>
      <c r="CR19" s="1234">
        <v>474782</v>
      </c>
      <c r="CS19" s="1234" t="s">
        <v>21</v>
      </c>
      <c r="CT19" s="1234">
        <v>3823</v>
      </c>
      <c r="CU19" s="1234">
        <v>191</v>
      </c>
      <c r="CV19" s="1234">
        <v>343604</v>
      </c>
      <c r="CW19" s="1527">
        <v>43831</v>
      </c>
      <c r="CX19" s="1528">
        <v>43831</v>
      </c>
      <c r="CY19" s="1709"/>
      <c r="CZ19" s="1578">
        <v>43831</v>
      </c>
      <c r="DA19" s="1710"/>
      <c r="DB19" s="56">
        <v>13521433</v>
      </c>
      <c r="DC19" s="1234">
        <v>7128511</v>
      </c>
      <c r="DD19" s="1234"/>
      <c r="DE19" s="1234">
        <v>14285482</v>
      </c>
      <c r="DF19" s="1234">
        <v>4504671</v>
      </c>
      <c r="DG19" s="1234">
        <v>573175</v>
      </c>
      <c r="DH19" s="1234">
        <v>9207636</v>
      </c>
      <c r="DI19" s="1234">
        <v>7376184</v>
      </c>
      <c r="DJ19" s="1234">
        <v>1747188</v>
      </c>
      <c r="DK19" s="1234">
        <v>84272</v>
      </c>
      <c r="DL19" s="1234">
        <v>6717078</v>
      </c>
      <c r="DM19" s="150">
        <v>1677494</v>
      </c>
      <c r="DN19" s="1527">
        <v>43831</v>
      </c>
      <c r="DO19" s="1528">
        <v>43831</v>
      </c>
      <c r="DP19" s="1709"/>
      <c r="DQ19" s="1578">
        <v>43831</v>
      </c>
      <c r="DR19" s="1710"/>
      <c r="DS19" s="56">
        <v>282225</v>
      </c>
      <c r="DT19" s="1234">
        <v>128758</v>
      </c>
      <c r="DU19" s="1234"/>
      <c r="DV19" s="1234">
        <v>385780</v>
      </c>
      <c r="DW19" s="1234" t="s">
        <v>21</v>
      </c>
      <c r="DX19" s="1234" t="s">
        <v>21</v>
      </c>
      <c r="DY19" s="1234">
        <v>385780</v>
      </c>
      <c r="DZ19" s="1234">
        <v>385780</v>
      </c>
      <c r="EA19" s="1234" t="s">
        <v>21</v>
      </c>
      <c r="EB19" s="1234" t="s">
        <v>21</v>
      </c>
      <c r="EC19" s="1234">
        <v>26322</v>
      </c>
      <c r="ED19" s="150">
        <v>27304</v>
      </c>
      <c r="EE19" s="1527">
        <v>43831</v>
      </c>
      <c r="EF19" s="1528">
        <v>43831</v>
      </c>
      <c r="EG19" s="1709"/>
      <c r="EH19" s="1578">
        <v>43831</v>
      </c>
      <c r="EI19" s="1710"/>
      <c r="EJ19" s="56" t="s">
        <v>21</v>
      </c>
      <c r="EK19" s="1234" t="s">
        <v>21</v>
      </c>
      <c r="EL19" s="1234"/>
      <c r="EM19" s="1234" t="s">
        <v>21</v>
      </c>
      <c r="EN19" s="1234" t="s">
        <v>21</v>
      </c>
      <c r="EO19" s="1234" t="s">
        <v>21</v>
      </c>
      <c r="EP19" s="1234" t="s">
        <v>21</v>
      </c>
      <c r="EQ19" s="1234" t="s">
        <v>21</v>
      </c>
      <c r="ER19" s="1234" t="s">
        <v>21</v>
      </c>
      <c r="ES19" s="1234" t="s">
        <v>21</v>
      </c>
      <c r="ET19" s="1234" t="s">
        <v>21</v>
      </c>
      <c r="EU19" s="150" t="s">
        <v>22</v>
      </c>
      <c r="EV19" s="1527">
        <v>43831</v>
      </c>
      <c r="EW19" s="1528">
        <v>43831</v>
      </c>
      <c r="EX19" s="1709"/>
      <c r="EY19" s="1578">
        <v>43831</v>
      </c>
      <c r="EZ19" s="1710"/>
      <c r="FA19" s="56">
        <v>405533</v>
      </c>
      <c r="FB19" s="1234" t="s">
        <v>22</v>
      </c>
      <c r="FC19" s="1234"/>
      <c r="FD19" s="1234">
        <v>405533</v>
      </c>
      <c r="FE19" s="1234">
        <v>80468</v>
      </c>
      <c r="FF19" s="1234">
        <v>186424</v>
      </c>
      <c r="FG19" s="1234">
        <v>138641</v>
      </c>
      <c r="FH19" s="1234" t="s">
        <v>22</v>
      </c>
      <c r="FI19" s="1234">
        <v>113040</v>
      </c>
      <c r="FJ19" s="1234">
        <v>25601</v>
      </c>
      <c r="FK19" s="1234" t="s">
        <v>22</v>
      </c>
      <c r="FL19" s="150" t="s">
        <v>22</v>
      </c>
      <c r="FM19" s="1527">
        <v>43831</v>
      </c>
      <c r="FN19" s="1528">
        <v>43831</v>
      </c>
      <c r="FO19" s="1709"/>
      <c r="FP19" s="1578">
        <v>43831</v>
      </c>
      <c r="FQ19" s="1710"/>
      <c r="FR19" s="56">
        <v>38659</v>
      </c>
      <c r="FS19" s="1234">
        <v>43751</v>
      </c>
      <c r="FT19" s="1234"/>
      <c r="FU19" s="1234">
        <v>82596</v>
      </c>
      <c r="FV19" s="1234" t="s">
        <v>21</v>
      </c>
      <c r="FW19" s="1234" t="s">
        <v>21</v>
      </c>
      <c r="FX19" s="1234">
        <v>82596</v>
      </c>
      <c r="FY19" s="1234">
        <v>66884</v>
      </c>
      <c r="FZ19" s="1234">
        <v>15712</v>
      </c>
      <c r="GA19" s="1234" t="s">
        <v>21</v>
      </c>
      <c r="GB19" s="1234" t="s">
        <v>21</v>
      </c>
      <c r="GC19" s="150">
        <v>619</v>
      </c>
      <c r="GD19" s="1527">
        <v>43831</v>
      </c>
      <c r="GE19" s="1528">
        <v>43831</v>
      </c>
    </row>
    <row r="20" spans="1:187" ht="7.5" customHeight="1">
      <c r="A20" s="1709"/>
      <c r="B20" s="1582"/>
      <c r="C20" s="1710"/>
      <c r="D20" s="607"/>
      <c r="E20" s="398"/>
      <c r="F20" s="398"/>
      <c r="G20" s="398"/>
      <c r="H20" s="398"/>
      <c r="I20" s="398"/>
      <c r="J20" s="398"/>
      <c r="K20" s="398"/>
      <c r="L20" s="398"/>
      <c r="M20" s="398"/>
      <c r="N20" s="398"/>
      <c r="O20" s="398"/>
      <c r="P20" s="1529"/>
      <c r="Q20" s="1458"/>
      <c r="R20" s="1709"/>
      <c r="S20" s="1582"/>
      <c r="T20" s="1710"/>
      <c r="U20" s="607"/>
      <c r="V20" s="398"/>
      <c r="W20" s="398"/>
      <c r="X20" s="398"/>
      <c r="Y20" s="398"/>
      <c r="Z20" s="398"/>
      <c r="AA20" s="398"/>
      <c r="AB20" s="398"/>
      <c r="AC20" s="398"/>
      <c r="AD20" s="398"/>
      <c r="AE20" s="398"/>
      <c r="AF20" s="398"/>
      <c r="AG20" s="1529"/>
      <c r="AH20" s="1458"/>
      <c r="AI20" s="1709"/>
      <c r="AJ20" s="1582"/>
      <c r="AK20" s="1710"/>
      <c r="AL20" s="607"/>
      <c r="AM20" s="398"/>
      <c r="AN20" s="398"/>
      <c r="AO20" s="398"/>
      <c r="AP20" s="398"/>
      <c r="AQ20" s="398"/>
      <c r="AR20" s="398"/>
      <c r="AS20" s="398"/>
      <c r="AT20" s="398"/>
      <c r="AU20" s="398"/>
      <c r="AV20" s="398"/>
      <c r="AW20" s="398"/>
      <c r="AX20" s="1529"/>
      <c r="AY20" s="1458"/>
      <c r="AZ20" s="1709"/>
      <c r="BA20" s="1582"/>
      <c r="BB20" s="1710"/>
      <c r="BC20" s="607"/>
      <c r="BD20" s="398"/>
      <c r="BE20" s="398"/>
      <c r="BF20" s="398"/>
      <c r="BG20" s="398"/>
      <c r="BH20" s="398"/>
      <c r="BI20" s="398"/>
      <c r="BJ20" s="398"/>
      <c r="BK20" s="398"/>
      <c r="BL20" s="398"/>
      <c r="BM20" s="398"/>
      <c r="BN20" s="398"/>
      <c r="BO20" s="1529"/>
      <c r="BP20" s="1458"/>
      <c r="BQ20" s="1709"/>
      <c r="BR20" s="1582"/>
      <c r="BS20" s="1710"/>
      <c r="BT20" s="607"/>
      <c r="BU20" s="398"/>
      <c r="BV20" s="398"/>
      <c r="BW20" s="398"/>
      <c r="BX20" s="398"/>
      <c r="BY20" s="398"/>
      <c r="BZ20" s="398"/>
      <c r="CA20" s="398"/>
      <c r="CB20" s="398"/>
      <c r="CC20" s="398"/>
      <c r="CD20" s="398"/>
      <c r="CE20" s="398"/>
      <c r="CF20" s="1529"/>
      <c r="CG20" s="1458"/>
      <c r="CH20" s="1709"/>
      <c r="CI20" s="1582"/>
      <c r="CJ20" s="1710"/>
      <c r="CK20" s="607"/>
      <c r="CL20" s="398"/>
      <c r="CM20" s="398"/>
      <c r="CN20" s="398"/>
      <c r="CO20" s="398"/>
      <c r="CP20" s="398"/>
      <c r="CQ20" s="398"/>
      <c r="CR20" s="398"/>
      <c r="CS20" s="398"/>
      <c r="CT20" s="398"/>
      <c r="CU20" s="398"/>
      <c r="CV20" s="398"/>
      <c r="CW20" s="1529"/>
      <c r="CX20" s="1458"/>
      <c r="CY20" s="1709"/>
      <c r="CZ20" s="1582"/>
      <c r="DA20" s="1710"/>
      <c r="DB20" s="607"/>
      <c r="DC20" s="398"/>
      <c r="DD20" s="398"/>
      <c r="DE20" s="398"/>
      <c r="DF20" s="398"/>
      <c r="DG20" s="398"/>
      <c r="DH20" s="398"/>
      <c r="DI20" s="398"/>
      <c r="DJ20" s="398"/>
      <c r="DK20" s="398"/>
      <c r="DL20" s="398"/>
      <c r="DM20" s="398"/>
      <c r="DN20" s="1529"/>
      <c r="DO20" s="1458"/>
      <c r="DP20" s="1709"/>
      <c r="DQ20" s="1582"/>
      <c r="DR20" s="1710"/>
      <c r="DS20" s="607"/>
      <c r="DT20" s="398"/>
      <c r="DU20" s="398"/>
      <c r="DV20" s="398"/>
      <c r="DW20" s="398"/>
      <c r="DX20" s="398"/>
      <c r="DY20" s="398"/>
      <c r="DZ20" s="398"/>
      <c r="EA20" s="398"/>
      <c r="EB20" s="398"/>
      <c r="EC20" s="398"/>
      <c r="ED20" s="398"/>
      <c r="EE20" s="1529"/>
      <c r="EF20" s="1458"/>
      <c r="EG20" s="1709"/>
      <c r="EH20" s="1582"/>
      <c r="EI20" s="1710"/>
      <c r="EJ20" s="607"/>
      <c r="EK20" s="398"/>
      <c r="EL20" s="398"/>
      <c r="EM20" s="398"/>
      <c r="EN20" s="398"/>
      <c r="EO20" s="398"/>
      <c r="EP20" s="398"/>
      <c r="EQ20" s="398"/>
      <c r="ER20" s="398"/>
      <c r="ES20" s="398"/>
      <c r="ET20" s="398"/>
      <c r="EU20" s="398"/>
      <c r="EV20" s="1529"/>
      <c r="EW20" s="1458"/>
      <c r="EX20" s="1709"/>
      <c r="EY20" s="1582"/>
      <c r="EZ20" s="1710"/>
      <c r="FA20" s="607"/>
      <c r="FB20" s="398"/>
      <c r="FC20" s="398"/>
      <c r="FD20" s="398"/>
      <c r="FE20" s="398"/>
      <c r="FF20" s="398"/>
      <c r="FG20" s="398"/>
      <c r="FH20" s="398"/>
      <c r="FI20" s="398"/>
      <c r="FJ20" s="398"/>
      <c r="FK20" s="398"/>
      <c r="FL20" s="398"/>
      <c r="FM20" s="1529"/>
      <c r="FN20" s="1458"/>
      <c r="FO20" s="1709"/>
      <c r="FP20" s="1582"/>
      <c r="FQ20" s="1710"/>
      <c r="FR20" s="607"/>
      <c r="FS20" s="398"/>
      <c r="FT20" s="398"/>
      <c r="FU20" s="398"/>
      <c r="FV20" s="398"/>
      <c r="FW20" s="398"/>
      <c r="FX20" s="398"/>
      <c r="FY20" s="398"/>
      <c r="FZ20" s="398"/>
      <c r="GA20" s="398"/>
      <c r="GB20" s="398"/>
      <c r="GC20" s="398"/>
      <c r="GD20" s="1529"/>
      <c r="GE20" s="1458"/>
    </row>
    <row r="21" spans="1:187" ht="15" customHeight="1">
      <c r="A21" s="1583">
        <v>43191</v>
      </c>
      <c r="B21" s="1584">
        <v>43191</v>
      </c>
      <c r="C21" s="1711">
        <v>43191</v>
      </c>
      <c r="D21" s="60">
        <v>68839436</v>
      </c>
      <c r="E21" s="1233">
        <v>8027529</v>
      </c>
      <c r="F21" s="1233">
        <v>67574066</v>
      </c>
      <c r="G21" s="1233">
        <v>75482615</v>
      </c>
      <c r="H21" s="1233">
        <v>7608561</v>
      </c>
      <c r="I21" s="1233">
        <v>1079854</v>
      </c>
      <c r="J21" s="1233">
        <v>66794199</v>
      </c>
      <c r="K21" s="1233">
        <v>58953526</v>
      </c>
      <c r="L21" s="1233">
        <v>7295406</v>
      </c>
      <c r="M21" s="1233">
        <v>545273</v>
      </c>
      <c r="N21" s="1233">
        <v>8074048</v>
      </c>
      <c r="O21" s="1233">
        <v>2867056</v>
      </c>
      <c r="P21" s="1530">
        <v>43191</v>
      </c>
      <c r="Q21" s="1531">
        <v>43191</v>
      </c>
      <c r="R21" s="1583">
        <v>43191</v>
      </c>
      <c r="S21" s="1584">
        <v>43191</v>
      </c>
      <c r="T21" s="1711">
        <v>43191</v>
      </c>
      <c r="U21" s="60">
        <v>98423</v>
      </c>
      <c r="V21" s="1233" t="s">
        <v>22</v>
      </c>
      <c r="W21" s="1233"/>
      <c r="X21" s="1233">
        <v>98509</v>
      </c>
      <c r="Y21" s="1233">
        <v>3445</v>
      </c>
      <c r="Z21" s="1233" t="s">
        <v>21</v>
      </c>
      <c r="AA21" s="1233">
        <v>95064</v>
      </c>
      <c r="AB21" s="1233">
        <v>95064</v>
      </c>
      <c r="AC21" s="1233" t="s">
        <v>21</v>
      </c>
      <c r="AD21" s="1233" t="s">
        <v>21</v>
      </c>
      <c r="AE21" s="1233">
        <v>21619</v>
      </c>
      <c r="AF21" s="1233">
        <v>211</v>
      </c>
      <c r="AG21" s="1530">
        <v>43191</v>
      </c>
      <c r="AH21" s="1531">
        <v>43191</v>
      </c>
      <c r="AI21" s="1583">
        <v>43191</v>
      </c>
      <c r="AJ21" s="1584">
        <v>43191</v>
      </c>
      <c r="AK21" s="1711">
        <v>43191</v>
      </c>
      <c r="AL21" s="60">
        <v>19748170</v>
      </c>
      <c r="AM21" s="1233" t="s">
        <v>22</v>
      </c>
      <c r="AN21" s="1233"/>
      <c r="AO21" s="1233">
        <v>19665450</v>
      </c>
      <c r="AP21" s="1233" t="s">
        <v>22</v>
      </c>
      <c r="AQ21" s="1233" t="s">
        <v>22</v>
      </c>
      <c r="AR21" s="1233">
        <v>19665450</v>
      </c>
      <c r="AS21" s="1233">
        <v>19665450</v>
      </c>
      <c r="AT21" s="1233" t="s">
        <v>22</v>
      </c>
      <c r="AU21" s="1233" t="s">
        <v>22</v>
      </c>
      <c r="AV21" s="1233">
        <v>92796</v>
      </c>
      <c r="AW21" s="1233">
        <v>3534</v>
      </c>
      <c r="AX21" s="1530">
        <v>43191</v>
      </c>
      <c r="AY21" s="1531">
        <v>43191</v>
      </c>
      <c r="AZ21" s="1583">
        <v>43191</v>
      </c>
      <c r="BA21" s="1584">
        <v>43191</v>
      </c>
      <c r="BB21" s="1711">
        <v>43191</v>
      </c>
      <c r="BC21" s="60">
        <v>1130060</v>
      </c>
      <c r="BD21" s="1233" t="s">
        <v>22</v>
      </c>
      <c r="BE21" s="1233"/>
      <c r="BF21" s="1233">
        <v>1128722</v>
      </c>
      <c r="BG21" s="1233">
        <v>511910</v>
      </c>
      <c r="BH21" s="1233">
        <v>14267</v>
      </c>
      <c r="BI21" s="1233">
        <v>602545</v>
      </c>
      <c r="BJ21" s="1233">
        <v>472199</v>
      </c>
      <c r="BK21" s="1233">
        <v>99713</v>
      </c>
      <c r="BL21" s="1233">
        <v>30633</v>
      </c>
      <c r="BM21" s="1233">
        <v>1844</v>
      </c>
      <c r="BN21" s="1233">
        <v>56831</v>
      </c>
      <c r="BO21" s="1530">
        <v>43191</v>
      </c>
      <c r="BP21" s="1531">
        <v>43191</v>
      </c>
      <c r="BQ21" s="1583">
        <v>43191</v>
      </c>
      <c r="BR21" s="1584">
        <v>43191</v>
      </c>
      <c r="BS21" s="1711">
        <v>43191</v>
      </c>
      <c r="BT21" s="60">
        <v>159136</v>
      </c>
      <c r="BU21" s="1233" t="s">
        <v>22</v>
      </c>
      <c r="BV21" s="1233"/>
      <c r="BW21" s="1233">
        <v>1066574</v>
      </c>
      <c r="BX21" s="1233">
        <v>671829</v>
      </c>
      <c r="BY21" s="1233" t="s">
        <v>21</v>
      </c>
      <c r="BZ21" s="1233">
        <v>394745</v>
      </c>
      <c r="CA21" s="1233">
        <v>274396</v>
      </c>
      <c r="CB21" s="1233">
        <v>119614</v>
      </c>
      <c r="CC21" s="1233">
        <v>735</v>
      </c>
      <c r="CD21" s="1233" t="s">
        <v>22</v>
      </c>
      <c r="CE21" s="1233" t="s">
        <v>22</v>
      </c>
      <c r="CF21" s="1530">
        <v>43191</v>
      </c>
      <c r="CG21" s="1531">
        <v>43191</v>
      </c>
      <c r="CH21" s="1583">
        <v>43191</v>
      </c>
      <c r="CI21" s="1584">
        <v>43191</v>
      </c>
      <c r="CJ21" s="1711">
        <v>43191</v>
      </c>
      <c r="CK21" s="60">
        <v>1451164</v>
      </c>
      <c r="CL21" s="1233" t="s">
        <v>22</v>
      </c>
      <c r="CM21" s="1233"/>
      <c r="CN21" s="1233">
        <v>1391418</v>
      </c>
      <c r="CO21" s="1233">
        <v>899792</v>
      </c>
      <c r="CP21" s="1233" t="s">
        <v>21</v>
      </c>
      <c r="CQ21" s="1233">
        <v>491626</v>
      </c>
      <c r="CR21" s="1233">
        <v>487906</v>
      </c>
      <c r="CS21" s="1233" t="s">
        <v>21</v>
      </c>
      <c r="CT21" s="1233">
        <v>3720</v>
      </c>
      <c r="CU21" s="1233">
        <v>6850</v>
      </c>
      <c r="CV21" s="1233">
        <v>241360</v>
      </c>
      <c r="CW21" s="1530">
        <v>43191</v>
      </c>
      <c r="CX21" s="1531">
        <v>43191</v>
      </c>
      <c r="CY21" s="1583">
        <v>43191</v>
      </c>
      <c r="CZ21" s="1584">
        <v>43191</v>
      </c>
      <c r="DA21" s="1711">
        <v>43191</v>
      </c>
      <c r="DB21" s="60">
        <v>15044072</v>
      </c>
      <c r="DC21" s="1233">
        <v>8027529</v>
      </c>
      <c r="DD21" s="1233"/>
      <c r="DE21" s="1233">
        <v>15523174</v>
      </c>
      <c r="DF21" s="1233">
        <v>4746638</v>
      </c>
      <c r="DG21" s="1233">
        <v>552126</v>
      </c>
      <c r="DH21" s="1233">
        <v>10224410</v>
      </c>
      <c r="DI21" s="1233">
        <v>8252957</v>
      </c>
      <c r="DJ21" s="1233">
        <v>1904906</v>
      </c>
      <c r="DK21" s="1233">
        <v>66554</v>
      </c>
      <c r="DL21" s="1233">
        <v>7381618</v>
      </c>
      <c r="DM21" s="1233">
        <v>1952653</v>
      </c>
      <c r="DN21" s="1530">
        <v>43191</v>
      </c>
      <c r="DO21" s="1531">
        <v>43191</v>
      </c>
      <c r="DP21" s="1583">
        <v>43191</v>
      </c>
      <c r="DQ21" s="1584">
        <v>43191</v>
      </c>
      <c r="DR21" s="1711">
        <v>43191</v>
      </c>
      <c r="DS21" s="60">
        <v>311282</v>
      </c>
      <c r="DT21" s="1233">
        <v>156681</v>
      </c>
      <c r="DU21" s="1233"/>
      <c r="DV21" s="1233">
        <v>434706</v>
      </c>
      <c r="DW21" s="1233" t="s">
        <v>21</v>
      </c>
      <c r="DX21" s="1233" t="s">
        <v>21</v>
      </c>
      <c r="DY21" s="1233">
        <v>434706</v>
      </c>
      <c r="DZ21" s="1233">
        <v>434706</v>
      </c>
      <c r="EA21" s="1233" t="s">
        <v>21</v>
      </c>
      <c r="EB21" s="1233" t="s">
        <v>21</v>
      </c>
      <c r="EC21" s="1233">
        <v>30045</v>
      </c>
      <c r="ED21" s="1233">
        <v>36480</v>
      </c>
      <c r="EE21" s="1530">
        <v>43191</v>
      </c>
      <c r="EF21" s="1531">
        <v>43191</v>
      </c>
      <c r="EG21" s="1583">
        <v>43191</v>
      </c>
      <c r="EH21" s="1584">
        <v>43191</v>
      </c>
      <c r="EI21" s="1711">
        <v>43191</v>
      </c>
      <c r="EJ21" s="60" t="s">
        <v>21</v>
      </c>
      <c r="EK21" s="1233" t="s">
        <v>21</v>
      </c>
      <c r="EL21" s="1233"/>
      <c r="EM21" s="1233" t="s">
        <v>21</v>
      </c>
      <c r="EN21" s="1233" t="s">
        <v>21</v>
      </c>
      <c r="EO21" s="1233" t="s">
        <v>21</v>
      </c>
      <c r="EP21" s="1233" t="s">
        <v>21</v>
      </c>
      <c r="EQ21" s="1233" t="s">
        <v>21</v>
      </c>
      <c r="ER21" s="1233" t="s">
        <v>21</v>
      </c>
      <c r="ES21" s="1233" t="s">
        <v>21</v>
      </c>
      <c r="ET21" s="1233" t="s">
        <v>21</v>
      </c>
      <c r="EU21" s="1233" t="s">
        <v>22</v>
      </c>
      <c r="EV21" s="1530">
        <v>43191</v>
      </c>
      <c r="EW21" s="1531">
        <v>43191</v>
      </c>
      <c r="EX21" s="1583">
        <v>43191</v>
      </c>
      <c r="EY21" s="1584">
        <v>43191</v>
      </c>
      <c r="EZ21" s="1711">
        <v>43191</v>
      </c>
      <c r="FA21" s="60">
        <v>397389</v>
      </c>
      <c r="FB21" s="1233" t="s">
        <v>22</v>
      </c>
      <c r="FC21" s="1233"/>
      <c r="FD21" s="1233">
        <v>397389</v>
      </c>
      <c r="FE21" s="1233">
        <v>76938</v>
      </c>
      <c r="FF21" s="1233">
        <v>177596</v>
      </c>
      <c r="FG21" s="1233">
        <v>142855</v>
      </c>
      <c r="FH21" s="1233" t="s">
        <v>22</v>
      </c>
      <c r="FI21" s="1233">
        <v>116737</v>
      </c>
      <c r="FJ21" s="1233">
        <v>26118</v>
      </c>
      <c r="FK21" s="1233" t="s">
        <v>22</v>
      </c>
      <c r="FL21" s="153" t="s">
        <v>22</v>
      </c>
      <c r="FM21" s="1530">
        <v>43191</v>
      </c>
      <c r="FN21" s="1531">
        <v>43191</v>
      </c>
      <c r="FO21" s="1583">
        <v>43191</v>
      </c>
      <c r="FP21" s="1584">
        <v>43191</v>
      </c>
      <c r="FQ21" s="1711">
        <v>43191</v>
      </c>
      <c r="FR21" s="60">
        <v>30440</v>
      </c>
      <c r="FS21" s="1233">
        <v>48862</v>
      </c>
      <c r="FT21" s="1233"/>
      <c r="FU21" s="1233">
        <v>79363</v>
      </c>
      <c r="FV21" s="1233" t="s">
        <v>21</v>
      </c>
      <c r="FW21" s="1233" t="s">
        <v>21</v>
      </c>
      <c r="FX21" s="1233">
        <v>79363</v>
      </c>
      <c r="FY21" s="1233">
        <v>64770</v>
      </c>
      <c r="FZ21" s="1233">
        <v>14593</v>
      </c>
      <c r="GA21" s="1233" t="s">
        <v>21</v>
      </c>
      <c r="GB21" s="1233" t="s">
        <v>21</v>
      </c>
      <c r="GC21" s="153">
        <v>168</v>
      </c>
      <c r="GD21" s="1530">
        <v>43191</v>
      </c>
      <c r="GE21" s="1531">
        <v>43191</v>
      </c>
    </row>
    <row r="22" spans="1:187" ht="15" customHeight="1">
      <c r="A22" s="1583">
        <v>43586</v>
      </c>
      <c r="B22" s="1584">
        <v>43586</v>
      </c>
      <c r="C22" s="1711">
        <v>43586</v>
      </c>
      <c r="D22" s="60">
        <v>67711802</v>
      </c>
      <c r="E22" s="1233">
        <v>7787102</v>
      </c>
      <c r="F22" s="1233">
        <v>66805133</v>
      </c>
      <c r="G22" s="1233">
        <v>74472432</v>
      </c>
      <c r="H22" s="1233">
        <v>7673127</v>
      </c>
      <c r="I22" s="1233">
        <v>1172207</v>
      </c>
      <c r="J22" s="1233">
        <v>65627098</v>
      </c>
      <c r="K22" s="1233">
        <v>57921126</v>
      </c>
      <c r="L22" s="1233">
        <v>7199956</v>
      </c>
      <c r="M22" s="1233">
        <v>506023</v>
      </c>
      <c r="N22" s="1233">
        <v>7974569</v>
      </c>
      <c r="O22" s="1233">
        <v>2823199</v>
      </c>
      <c r="P22" s="1530">
        <v>43586</v>
      </c>
      <c r="Q22" s="1531">
        <v>43586</v>
      </c>
      <c r="R22" s="1583">
        <v>43586</v>
      </c>
      <c r="S22" s="1584">
        <v>43586</v>
      </c>
      <c r="T22" s="1711">
        <v>43586</v>
      </c>
      <c r="U22" s="60">
        <v>57203</v>
      </c>
      <c r="V22" s="1233" t="s">
        <v>22</v>
      </c>
      <c r="W22" s="1233"/>
      <c r="X22" s="1233">
        <v>57215</v>
      </c>
      <c r="Y22" s="1233">
        <v>3203</v>
      </c>
      <c r="Z22" s="1233" t="s">
        <v>21</v>
      </c>
      <c r="AA22" s="1233">
        <v>54012</v>
      </c>
      <c r="AB22" s="1233">
        <v>54012</v>
      </c>
      <c r="AC22" s="1233" t="s">
        <v>21</v>
      </c>
      <c r="AD22" s="1233" t="s">
        <v>21</v>
      </c>
      <c r="AE22" s="1233">
        <v>33271</v>
      </c>
      <c r="AF22" s="1233">
        <v>199</v>
      </c>
      <c r="AG22" s="1530">
        <v>43556</v>
      </c>
      <c r="AH22" s="1531">
        <v>43556</v>
      </c>
      <c r="AI22" s="1583">
        <v>43586</v>
      </c>
      <c r="AJ22" s="1584">
        <v>43586</v>
      </c>
      <c r="AK22" s="1711">
        <v>43586</v>
      </c>
      <c r="AL22" s="60">
        <v>17210932</v>
      </c>
      <c r="AM22" s="1233" t="s">
        <v>22</v>
      </c>
      <c r="AN22" s="1233"/>
      <c r="AO22" s="1233">
        <v>17089832</v>
      </c>
      <c r="AP22" s="1233" t="s">
        <v>22</v>
      </c>
      <c r="AQ22" s="1233" t="s">
        <v>22</v>
      </c>
      <c r="AR22" s="1233">
        <v>17089832</v>
      </c>
      <c r="AS22" s="1233">
        <v>17089832</v>
      </c>
      <c r="AT22" s="1233" t="s">
        <v>22</v>
      </c>
      <c r="AU22" s="1233" t="s">
        <v>22</v>
      </c>
      <c r="AV22" s="1233">
        <v>110774</v>
      </c>
      <c r="AW22" s="1233">
        <v>14040</v>
      </c>
      <c r="AX22" s="1530">
        <v>43556</v>
      </c>
      <c r="AY22" s="1531">
        <v>43556</v>
      </c>
      <c r="AZ22" s="1583">
        <v>43586</v>
      </c>
      <c r="BA22" s="1584">
        <v>43586</v>
      </c>
      <c r="BB22" s="1711">
        <v>43586</v>
      </c>
      <c r="BC22" s="60">
        <v>1222908</v>
      </c>
      <c r="BD22" s="1233" t="s">
        <v>22</v>
      </c>
      <c r="BE22" s="1233"/>
      <c r="BF22" s="1233">
        <v>1223510</v>
      </c>
      <c r="BG22" s="1233">
        <v>616825</v>
      </c>
      <c r="BH22" s="1233">
        <v>11927</v>
      </c>
      <c r="BI22" s="1233">
        <v>594758</v>
      </c>
      <c r="BJ22" s="1233">
        <v>460009</v>
      </c>
      <c r="BK22" s="1233">
        <v>107291</v>
      </c>
      <c r="BL22" s="1233">
        <v>27458</v>
      </c>
      <c r="BM22" s="1233">
        <v>1125</v>
      </c>
      <c r="BN22" s="1233">
        <v>56608</v>
      </c>
      <c r="BO22" s="1530">
        <v>43556</v>
      </c>
      <c r="BP22" s="1531">
        <v>43556</v>
      </c>
      <c r="BQ22" s="1583">
        <v>43586</v>
      </c>
      <c r="BR22" s="1584">
        <v>43586</v>
      </c>
      <c r="BS22" s="1711">
        <v>43586</v>
      </c>
      <c r="BT22" s="60">
        <v>178591</v>
      </c>
      <c r="BU22" s="1233" t="s">
        <v>22</v>
      </c>
      <c r="BV22" s="1233"/>
      <c r="BW22" s="1233">
        <v>1053428</v>
      </c>
      <c r="BX22" s="1233">
        <v>666416</v>
      </c>
      <c r="BY22" s="1233">
        <v>1</v>
      </c>
      <c r="BZ22" s="1233">
        <v>387011</v>
      </c>
      <c r="CA22" s="1233">
        <v>266105</v>
      </c>
      <c r="CB22" s="1233">
        <v>120136</v>
      </c>
      <c r="CC22" s="1233">
        <v>770</v>
      </c>
      <c r="CD22" s="1233" t="s">
        <v>22</v>
      </c>
      <c r="CE22" s="1233" t="s">
        <v>22</v>
      </c>
      <c r="CF22" s="1530">
        <v>43556</v>
      </c>
      <c r="CG22" s="1531">
        <v>43556</v>
      </c>
      <c r="CH22" s="1583">
        <v>43586</v>
      </c>
      <c r="CI22" s="1584">
        <v>43586</v>
      </c>
      <c r="CJ22" s="1711">
        <v>43586</v>
      </c>
      <c r="CK22" s="60">
        <v>1538223</v>
      </c>
      <c r="CL22" s="1233" t="s">
        <v>22</v>
      </c>
      <c r="CM22" s="1233"/>
      <c r="CN22" s="1233">
        <v>1485090</v>
      </c>
      <c r="CO22" s="1233">
        <v>898182</v>
      </c>
      <c r="CP22" s="1233" t="s">
        <v>21</v>
      </c>
      <c r="CQ22" s="1233">
        <v>586908</v>
      </c>
      <c r="CR22" s="1233">
        <v>582611</v>
      </c>
      <c r="CS22" s="1233" t="s">
        <v>21</v>
      </c>
      <c r="CT22" s="1233">
        <v>4297</v>
      </c>
      <c r="CU22" s="1233">
        <v>1312</v>
      </c>
      <c r="CV22" s="1233">
        <v>291270</v>
      </c>
      <c r="CW22" s="1530">
        <v>43556</v>
      </c>
      <c r="CX22" s="1531">
        <v>43556</v>
      </c>
      <c r="CY22" s="1583">
        <v>43586</v>
      </c>
      <c r="CZ22" s="1584">
        <v>43586</v>
      </c>
      <c r="DA22" s="1711">
        <v>43586</v>
      </c>
      <c r="DB22" s="60">
        <v>14424389</v>
      </c>
      <c r="DC22" s="1233">
        <v>7787102</v>
      </c>
      <c r="DD22" s="1233"/>
      <c r="DE22" s="1233">
        <v>15127224</v>
      </c>
      <c r="DF22" s="1233">
        <v>4716597</v>
      </c>
      <c r="DG22" s="1233">
        <v>566199</v>
      </c>
      <c r="DH22" s="1233">
        <v>9844427</v>
      </c>
      <c r="DI22" s="1233">
        <v>7928679</v>
      </c>
      <c r="DJ22" s="1233">
        <v>1838894</v>
      </c>
      <c r="DK22" s="1233">
        <v>76862</v>
      </c>
      <c r="DL22" s="1233">
        <v>7209015</v>
      </c>
      <c r="DM22" s="1233">
        <v>1809737</v>
      </c>
      <c r="DN22" s="1530">
        <v>43556</v>
      </c>
      <c r="DO22" s="1531">
        <v>43556</v>
      </c>
      <c r="DP22" s="1583">
        <v>43586</v>
      </c>
      <c r="DQ22" s="1584">
        <v>43586</v>
      </c>
      <c r="DR22" s="1711">
        <v>43586</v>
      </c>
      <c r="DS22" s="60">
        <v>264399</v>
      </c>
      <c r="DT22" s="1233">
        <v>151739</v>
      </c>
      <c r="DU22" s="1233"/>
      <c r="DV22" s="1233">
        <v>392675</v>
      </c>
      <c r="DW22" s="1233" t="s">
        <v>21</v>
      </c>
      <c r="DX22" s="1233" t="s">
        <v>21</v>
      </c>
      <c r="DY22" s="1233">
        <v>392675</v>
      </c>
      <c r="DZ22" s="1233">
        <v>392675</v>
      </c>
      <c r="EA22" s="1233" t="s">
        <v>21</v>
      </c>
      <c r="EB22" s="1233" t="s">
        <v>21</v>
      </c>
      <c r="EC22" s="1233">
        <v>32078</v>
      </c>
      <c r="ED22" s="1233">
        <v>27866</v>
      </c>
      <c r="EE22" s="1530">
        <v>43556</v>
      </c>
      <c r="EF22" s="1531">
        <v>43556</v>
      </c>
      <c r="EG22" s="1583">
        <v>43586</v>
      </c>
      <c r="EH22" s="1584">
        <v>43586</v>
      </c>
      <c r="EI22" s="1711">
        <v>43586</v>
      </c>
      <c r="EJ22" s="60" t="s">
        <v>21</v>
      </c>
      <c r="EK22" s="1233" t="s">
        <v>21</v>
      </c>
      <c r="EL22" s="1233"/>
      <c r="EM22" s="1233" t="s">
        <v>21</v>
      </c>
      <c r="EN22" s="1233" t="s">
        <v>21</v>
      </c>
      <c r="EO22" s="1233" t="s">
        <v>21</v>
      </c>
      <c r="EP22" s="1233" t="s">
        <v>21</v>
      </c>
      <c r="EQ22" s="1233" t="s">
        <v>21</v>
      </c>
      <c r="ER22" s="1233" t="s">
        <v>21</v>
      </c>
      <c r="ES22" s="1233" t="s">
        <v>21</v>
      </c>
      <c r="ET22" s="1233" t="s">
        <v>21</v>
      </c>
      <c r="EU22" s="1233" t="s">
        <v>22</v>
      </c>
      <c r="EV22" s="1530">
        <v>43556</v>
      </c>
      <c r="EW22" s="1531">
        <v>43556</v>
      </c>
      <c r="EX22" s="1583">
        <v>43586</v>
      </c>
      <c r="EY22" s="1584">
        <v>43586</v>
      </c>
      <c r="EZ22" s="1711">
        <v>43586</v>
      </c>
      <c r="FA22" s="60">
        <v>408556</v>
      </c>
      <c r="FB22" s="1233" t="s">
        <v>22</v>
      </c>
      <c r="FC22" s="1233"/>
      <c r="FD22" s="1233">
        <v>408556</v>
      </c>
      <c r="FE22" s="1233">
        <v>83290</v>
      </c>
      <c r="FF22" s="1233">
        <v>182591</v>
      </c>
      <c r="FG22" s="1233">
        <v>142675</v>
      </c>
      <c r="FH22" s="1233" t="s">
        <v>22</v>
      </c>
      <c r="FI22" s="1233">
        <v>118542</v>
      </c>
      <c r="FJ22" s="1233">
        <v>24133</v>
      </c>
      <c r="FK22" s="1233" t="s">
        <v>22</v>
      </c>
      <c r="FL22" s="153" t="s">
        <v>22</v>
      </c>
      <c r="FM22" s="1530">
        <v>43556</v>
      </c>
      <c r="FN22" s="1531">
        <v>43556</v>
      </c>
      <c r="FO22" s="1583">
        <v>43586</v>
      </c>
      <c r="FP22" s="1584">
        <v>43586</v>
      </c>
      <c r="FQ22" s="1711">
        <v>43586</v>
      </c>
      <c r="FR22" s="60">
        <v>39454</v>
      </c>
      <c r="FS22" s="1233">
        <v>53781</v>
      </c>
      <c r="FT22" s="1233"/>
      <c r="FU22" s="1233">
        <v>93179</v>
      </c>
      <c r="FV22" s="1233" t="s">
        <v>21</v>
      </c>
      <c r="FW22" s="1233" t="s">
        <v>21</v>
      </c>
      <c r="FX22" s="1233">
        <v>93179</v>
      </c>
      <c r="FY22" s="1233">
        <v>78087</v>
      </c>
      <c r="FZ22" s="1233">
        <v>15092</v>
      </c>
      <c r="GA22" s="1233" t="s">
        <v>21</v>
      </c>
      <c r="GB22" s="1233" t="s">
        <v>21</v>
      </c>
      <c r="GC22" s="153">
        <v>224</v>
      </c>
      <c r="GD22" s="1530">
        <v>43556</v>
      </c>
      <c r="GE22" s="1531">
        <v>43556</v>
      </c>
    </row>
    <row r="23" spans="1:187" ht="7.5" customHeight="1">
      <c r="A23" s="1586"/>
      <c r="B23" s="1587"/>
      <c r="C23" s="1712"/>
      <c r="D23" s="60"/>
      <c r="E23" s="1233"/>
      <c r="F23" s="1233"/>
      <c r="G23" s="1233"/>
      <c r="H23" s="1233"/>
      <c r="I23" s="1233"/>
      <c r="J23" s="1233"/>
      <c r="K23" s="1233"/>
      <c r="L23" s="1233"/>
      <c r="M23" s="1233"/>
      <c r="N23" s="1233"/>
      <c r="O23" s="1233"/>
      <c r="P23" s="1713"/>
      <c r="Q23" s="1269"/>
      <c r="R23" s="1586"/>
      <c r="S23" s="1587"/>
      <c r="T23" s="1712"/>
      <c r="U23" s="60"/>
      <c r="V23" s="1233"/>
      <c r="W23" s="1233"/>
      <c r="X23" s="1233"/>
      <c r="Y23" s="1233"/>
      <c r="Z23" s="1233"/>
      <c r="AA23" s="1233"/>
      <c r="AB23" s="1233"/>
      <c r="AC23" s="1233"/>
      <c r="AD23" s="1233"/>
      <c r="AE23" s="1233"/>
      <c r="AF23" s="1233"/>
      <c r="AG23" s="1713"/>
      <c r="AH23" s="1269"/>
      <c r="AI23" s="1586"/>
      <c r="AJ23" s="1587"/>
      <c r="AK23" s="1712"/>
      <c r="AL23" s="60"/>
      <c r="AM23" s="1233"/>
      <c r="AN23" s="1233"/>
      <c r="AO23" s="1233"/>
      <c r="AP23" s="1233"/>
      <c r="AQ23" s="1233"/>
      <c r="AR23" s="1233"/>
      <c r="AS23" s="1233"/>
      <c r="AT23" s="1233"/>
      <c r="AU23" s="1233"/>
      <c r="AV23" s="1233"/>
      <c r="AW23" s="1233"/>
      <c r="AX23" s="1713"/>
      <c r="AY23" s="1269"/>
      <c r="AZ23" s="1586"/>
      <c r="BA23" s="1587"/>
      <c r="BB23" s="1712"/>
      <c r="BC23" s="60"/>
      <c r="BD23" s="1233"/>
      <c r="BE23" s="1233"/>
      <c r="BF23" s="1233"/>
      <c r="BG23" s="1233"/>
      <c r="BH23" s="1233"/>
      <c r="BI23" s="1233"/>
      <c r="BJ23" s="1233"/>
      <c r="BK23" s="1233"/>
      <c r="BL23" s="1233"/>
      <c r="BM23" s="1233"/>
      <c r="BN23" s="1233"/>
      <c r="BO23" s="1713"/>
      <c r="BP23" s="1269"/>
      <c r="BQ23" s="1586"/>
      <c r="BR23" s="1587"/>
      <c r="BS23" s="1712"/>
      <c r="BT23" s="60"/>
      <c r="BU23" s="1233"/>
      <c r="BV23" s="1233"/>
      <c r="BW23" s="1233"/>
      <c r="BX23" s="1233"/>
      <c r="BY23" s="1233"/>
      <c r="BZ23" s="1233"/>
      <c r="CA23" s="1233"/>
      <c r="CB23" s="1233"/>
      <c r="CC23" s="1233"/>
      <c r="CD23" s="1233"/>
      <c r="CE23" s="1233"/>
      <c r="CF23" s="1713"/>
      <c r="CG23" s="1269"/>
      <c r="CH23" s="1586"/>
      <c r="CI23" s="1587"/>
      <c r="CJ23" s="1712"/>
      <c r="CK23" s="60"/>
      <c r="CL23" s="1233"/>
      <c r="CM23" s="1233"/>
      <c r="CN23" s="1233"/>
      <c r="CO23" s="1233"/>
      <c r="CP23" s="1233"/>
      <c r="CQ23" s="1233"/>
      <c r="CR23" s="1233"/>
      <c r="CS23" s="1233"/>
      <c r="CT23" s="1233"/>
      <c r="CU23" s="1233"/>
      <c r="CV23" s="1233"/>
      <c r="CW23" s="1713"/>
      <c r="CX23" s="1269"/>
      <c r="CY23" s="1586"/>
      <c r="CZ23" s="1587"/>
      <c r="DA23" s="1712"/>
      <c r="DB23" s="60"/>
      <c r="DC23" s="1233"/>
      <c r="DD23" s="1233"/>
      <c r="DE23" s="1233"/>
      <c r="DF23" s="1233"/>
      <c r="DG23" s="1233"/>
      <c r="DH23" s="1233"/>
      <c r="DI23" s="1233"/>
      <c r="DJ23" s="1233"/>
      <c r="DK23" s="1233"/>
      <c r="DL23" s="1233"/>
      <c r="DM23" s="1233"/>
      <c r="DN23" s="1713"/>
      <c r="DO23" s="1269"/>
      <c r="DP23" s="1586"/>
      <c r="DQ23" s="1587"/>
      <c r="DR23" s="1712"/>
      <c r="DS23" s="60"/>
      <c r="DT23" s="1233"/>
      <c r="DU23" s="1233"/>
      <c r="DV23" s="1233"/>
      <c r="DW23" s="1233"/>
      <c r="DX23" s="1233"/>
      <c r="DY23" s="1233"/>
      <c r="DZ23" s="1233"/>
      <c r="EA23" s="1233"/>
      <c r="EB23" s="1233"/>
      <c r="EC23" s="1233"/>
      <c r="ED23" s="1233"/>
      <c r="EE23" s="1713"/>
      <c r="EF23" s="1269"/>
      <c r="EG23" s="1586"/>
      <c r="EH23" s="1587"/>
      <c r="EI23" s="1712"/>
      <c r="EJ23" s="60"/>
      <c r="EK23" s="1233"/>
      <c r="EL23" s="1233"/>
      <c r="EM23" s="1233"/>
      <c r="EN23" s="1233"/>
      <c r="EO23" s="1233"/>
      <c r="EP23" s="1233"/>
      <c r="EQ23" s="1233"/>
      <c r="ER23" s="1233"/>
      <c r="ES23" s="1233"/>
      <c r="ET23" s="1233"/>
      <c r="EU23" s="1233"/>
      <c r="EV23" s="1713"/>
      <c r="EW23" s="1269"/>
      <c r="EX23" s="1586"/>
      <c r="EY23" s="1587"/>
      <c r="EZ23" s="1712"/>
      <c r="FA23" s="60"/>
      <c r="FB23" s="1233"/>
      <c r="FC23" s="1233"/>
      <c r="FD23" s="1233"/>
      <c r="FE23" s="1233"/>
      <c r="FF23" s="1233"/>
      <c r="FG23" s="1233"/>
      <c r="FH23" s="1233"/>
      <c r="FI23" s="1233"/>
      <c r="FJ23" s="1233"/>
      <c r="FK23" s="1233"/>
      <c r="FL23" s="1233"/>
      <c r="FM23" s="1713"/>
      <c r="FN23" s="1269"/>
      <c r="FO23" s="1586"/>
      <c r="FP23" s="1587"/>
      <c r="FQ23" s="1712"/>
      <c r="FR23" s="60"/>
      <c r="FS23" s="1233"/>
      <c r="FT23" s="1233"/>
      <c r="FU23" s="1233"/>
      <c r="FV23" s="1233"/>
      <c r="FW23" s="1233"/>
      <c r="FX23" s="1233"/>
      <c r="FY23" s="1233"/>
      <c r="FZ23" s="1233"/>
      <c r="GA23" s="1233"/>
      <c r="GB23" s="1233"/>
      <c r="GC23" s="1233"/>
      <c r="GD23" s="1713"/>
      <c r="GE23" s="1269"/>
    </row>
    <row r="24" spans="1:187" ht="15" customHeight="1">
      <c r="A24" s="1589" t="s">
        <v>2153</v>
      </c>
      <c r="B24" s="1590" t="s">
        <v>23</v>
      </c>
      <c r="C24" s="1591" t="s">
        <v>162</v>
      </c>
      <c r="D24" s="60">
        <v>16172022</v>
      </c>
      <c r="E24" s="1233">
        <v>1824618</v>
      </c>
      <c r="F24" s="1233">
        <v>16094377</v>
      </c>
      <c r="G24" s="1233">
        <v>17892942</v>
      </c>
      <c r="H24" s="1233">
        <v>1944835</v>
      </c>
      <c r="I24" s="1233">
        <v>293795</v>
      </c>
      <c r="J24" s="1233">
        <v>15654312</v>
      </c>
      <c r="K24" s="1233">
        <v>13808410</v>
      </c>
      <c r="L24" s="1233">
        <v>1720305</v>
      </c>
      <c r="M24" s="1233">
        <v>125602</v>
      </c>
      <c r="N24" s="1233">
        <v>1853096</v>
      </c>
      <c r="O24" s="1233">
        <v>2823199</v>
      </c>
      <c r="P24" s="1532" t="s">
        <v>24</v>
      </c>
      <c r="Q24" s="1533" t="s">
        <v>2155</v>
      </c>
      <c r="R24" s="1589" t="s">
        <v>2153</v>
      </c>
      <c r="S24" s="1590" t="s">
        <v>23</v>
      </c>
      <c r="T24" s="1591" t="s">
        <v>162</v>
      </c>
      <c r="U24" s="60">
        <v>1101</v>
      </c>
      <c r="V24" s="1233" t="s">
        <v>22</v>
      </c>
      <c r="W24" s="1233"/>
      <c r="X24" s="1233">
        <v>1122</v>
      </c>
      <c r="Y24" s="1233">
        <v>1122</v>
      </c>
      <c r="Z24" s="1233" t="s">
        <v>21</v>
      </c>
      <c r="AA24" s="1233" t="s">
        <v>21</v>
      </c>
      <c r="AB24" s="1233" t="s">
        <v>21</v>
      </c>
      <c r="AC24" s="1233" t="s">
        <v>21</v>
      </c>
      <c r="AD24" s="1233" t="s">
        <v>21</v>
      </c>
      <c r="AE24" s="1233">
        <v>8315</v>
      </c>
      <c r="AF24" s="1233">
        <v>199</v>
      </c>
      <c r="AG24" s="1532" t="s">
        <v>24</v>
      </c>
      <c r="AH24" s="1533" t="s">
        <v>2155</v>
      </c>
      <c r="AI24" s="1589" t="s">
        <v>2153</v>
      </c>
      <c r="AJ24" s="1590" t="s">
        <v>23</v>
      </c>
      <c r="AK24" s="1591" t="s">
        <v>162</v>
      </c>
      <c r="AL24" s="60">
        <v>4049382</v>
      </c>
      <c r="AM24" s="1233" t="s">
        <v>22</v>
      </c>
      <c r="AN24" s="1233"/>
      <c r="AO24" s="1233">
        <v>4021748</v>
      </c>
      <c r="AP24" s="1233" t="s">
        <v>22</v>
      </c>
      <c r="AQ24" s="1233" t="s">
        <v>22</v>
      </c>
      <c r="AR24" s="1233">
        <v>4021748</v>
      </c>
      <c r="AS24" s="1233">
        <v>4021748</v>
      </c>
      <c r="AT24" s="1233" t="s">
        <v>22</v>
      </c>
      <c r="AU24" s="1233" t="s">
        <v>22</v>
      </c>
      <c r="AV24" s="1233">
        <v>24463</v>
      </c>
      <c r="AW24" s="1233">
        <v>14040</v>
      </c>
      <c r="AX24" s="1532" t="s">
        <v>24</v>
      </c>
      <c r="AY24" s="1533" t="s">
        <v>2155</v>
      </c>
      <c r="AZ24" s="1589" t="s">
        <v>2153</v>
      </c>
      <c r="BA24" s="1590" t="s">
        <v>23</v>
      </c>
      <c r="BB24" s="1591" t="s">
        <v>162</v>
      </c>
      <c r="BC24" s="60">
        <v>324286</v>
      </c>
      <c r="BD24" s="1233" t="s">
        <v>22</v>
      </c>
      <c r="BE24" s="1233"/>
      <c r="BF24" s="1233">
        <v>327447</v>
      </c>
      <c r="BG24" s="1233">
        <v>159113</v>
      </c>
      <c r="BH24" s="1233">
        <v>2073</v>
      </c>
      <c r="BI24" s="1233">
        <v>166261</v>
      </c>
      <c r="BJ24" s="1233">
        <v>133843</v>
      </c>
      <c r="BK24" s="1233">
        <v>26267</v>
      </c>
      <c r="BL24" s="1233">
        <v>6151</v>
      </c>
      <c r="BM24" s="1233">
        <v>347</v>
      </c>
      <c r="BN24" s="1233">
        <v>56608</v>
      </c>
      <c r="BO24" s="1532" t="s">
        <v>24</v>
      </c>
      <c r="BP24" s="1533" t="s">
        <v>2155</v>
      </c>
      <c r="BQ24" s="1589" t="s">
        <v>2153</v>
      </c>
      <c r="BR24" s="1590" t="s">
        <v>23</v>
      </c>
      <c r="BS24" s="1591" t="s">
        <v>162</v>
      </c>
      <c r="BT24" s="60">
        <v>46800</v>
      </c>
      <c r="BU24" s="1233" t="s">
        <v>22</v>
      </c>
      <c r="BV24" s="1233"/>
      <c r="BW24" s="1233">
        <v>256181</v>
      </c>
      <c r="BX24" s="1233">
        <v>165605</v>
      </c>
      <c r="BY24" s="1233">
        <v>1</v>
      </c>
      <c r="BZ24" s="1233">
        <v>90575</v>
      </c>
      <c r="CA24" s="1233">
        <v>62879</v>
      </c>
      <c r="CB24" s="1233">
        <v>27505</v>
      </c>
      <c r="CC24" s="1233">
        <v>191</v>
      </c>
      <c r="CD24" s="1233" t="s">
        <v>22</v>
      </c>
      <c r="CE24" s="1233" t="s">
        <v>22</v>
      </c>
      <c r="CF24" s="1532" t="s">
        <v>24</v>
      </c>
      <c r="CG24" s="1533" t="s">
        <v>2155</v>
      </c>
      <c r="CH24" s="1589" t="s">
        <v>2153</v>
      </c>
      <c r="CI24" s="1590" t="s">
        <v>23</v>
      </c>
      <c r="CJ24" s="1591" t="s">
        <v>162</v>
      </c>
      <c r="CK24" s="60">
        <v>394042</v>
      </c>
      <c r="CL24" s="1233" t="s">
        <v>22</v>
      </c>
      <c r="CM24" s="1233"/>
      <c r="CN24" s="1233">
        <v>357721</v>
      </c>
      <c r="CO24" s="1233">
        <v>209847</v>
      </c>
      <c r="CP24" s="1233" t="s">
        <v>21</v>
      </c>
      <c r="CQ24" s="1233">
        <v>147874</v>
      </c>
      <c r="CR24" s="1233">
        <v>146612</v>
      </c>
      <c r="CS24" s="1233" t="s">
        <v>21</v>
      </c>
      <c r="CT24" s="1233">
        <v>1262</v>
      </c>
      <c r="CU24" s="1233">
        <v>191</v>
      </c>
      <c r="CV24" s="1233">
        <v>291270</v>
      </c>
      <c r="CW24" s="1532" t="s">
        <v>24</v>
      </c>
      <c r="CX24" s="1533" t="s">
        <v>2155</v>
      </c>
      <c r="CY24" s="1589" t="s">
        <v>2153</v>
      </c>
      <c r="CZ24" s="1590" t="s">
        <v>23</v>
      </c>
      <c r="DA24" s="1591" t="s">
        <v>162</v>
      </c>
      <c r="DB24" s="60">
        <v>3467912</v>
      </c>
      <c r="DC24" s="1233">
        <v>1824618</v>
      </c>
      <c r="DD24" s="1233"/>
      <c r="DE24" s="1233">
        <v>3729779</v>
      </c>
      <c r="DF24" s="1233">
        <v>1222494</v>
      </c>
      <c r="DG24" s="1233">
        <v>144896</v>
      </c>
      <c r="DH24" s="1233">
        <v>2362389</v>
      </c>
      <c r="DI24" s="1233">
        <v>1882868</v>
      </c>
      <c r="DJ24" s="1233">
        <v>445180</v>
      </c>
      <c r="DK24" s="1233">
        <v>34345</v>
      </c>
      <c r="DL24" s="1233">
        <v>1723277</v>
      </c>
      <c r="DM24" s="1233">
        <v>1809737</v>
      </c>
      <c r="DN24" s="1532" t="s">
        <v>24</v>
      </c>
      <c r="DO24" s="1533" t="s">
        <v>2155</v>
      </c>
      <c r="DP24" s="1589" t="s">
        <v>2153</v>
      </c>
      <c r="DQ24" s="1590" t="s">
        <v>23</v>
      </c>
      <c r="DR24" s="1591" t="s">
        <v>162</v>
      </c>
      <c r="DS24" s="60">
        <v>76624</v>
      </c>
      <c r="DT24" s="1233">
        <v>31504</v>
      </c>
      <c r="DU24" s="1233"/>
      <c r="DV24" s="1233">
        <v>104394</v>
      </c>
      <c r="DW24" s="1233" t="s">
        <v>21</v>
      </c>
      <c r="DX24" s="1233" t="s">
        <v>21</v>
      </c>
      <c r="DY24" s="1233">
        <v>104394</v>
      </c>
      <c r="DZ24" s="1233">
        <v>104394</v>
      </c>
      <c r="EA24" s="1233" t="s">
        <v>21</v>
      </c>
      <c r="EB24" s="1233" t="s">
        <v>21</v>
      </c>
      <c r="EC24" s="1233">
        <v>4292</v>
      </c>
      <c r="ED24" s="1233">
        <v>27866</v>
      </c>
      <c r="EE24" s="1532" t="s">
        <v>24</v>
      </c>
      <c r="EF24" s="1533" t="s">
        <v>2155</v>
      </c>
      <c r="EG24" s="1589" t="s">
        <v>2153</v>
      </c>
      <c r="EH24" s="1590" t="s">
        <v>23</v>
      </c>
      <c r="EI24" s="1591" t="s">
        <v>162</v>
      </c>
      <c r="EJ24" s="60" t="s">
        <v>21</v>
      </c>
      <c r="EK24" s="1233" t="s">
        <v>21</v>
      </c>
      <c r="EL24" s="1233"/>
      <c r="EM24" s="1233" t="s">
        <v>21</v>
      </c>
      <c r="EN24" s="1233" t="s">
        <v>21</v>
      </c>
      <c r="EO24" s="1233" t="s">
        <v>21</v>
      </c>
      <c r="EP24" s="1233" t="s">
        <v>21</v>
      </c>
      <c r="EQ24" s="1233" t="s">
        <v>21</v>
      </c>
      <c r="ER24" s="1233" t="s">
        <v>21</v>
      </c>
      <c r="ES24" s="1233" t="s">
        <v>21</v>
      </c>
      <c r="ET24" s="1233" t="s">
        <v>21</v>
      </c>
      <c r="EU24" s="1233" t="s">
        <v>22</v>
      </c>
      <c r="EV24" s="1532" t="s">
        <v>24</v>
      </c>
      <c r="EW24" s="1533" t="s">
        <v>2155</v>
      </c>
      <c r="EX24" s="1589" t="s">
        <v>2153</v>
      </c>
      <c r="EY24" s="1590" t="s">
        <v>23</v>
      </c>
      <c r="EZ24" s="1591" t="s">
        <v>162</v>
      </c>
      <c r="FA24" s="60">
        <v>102784</v>
      </c>
      <c r="FB24" s="1233" t="s">
        <v>22</v>
      </c>
      <c r="FC24" s="1233"/>
      <c r="FD24" s="1233">
        <v>102784</v>
      </c>
      <c r="FE24" s="1233">
        <v>19741</v>
      </c>
      <c r="FF24" s="1233">
        <v>47870</v>
      </c>
      <c r="FG24" s="1233">
        <v>35173</v>
      </c>
      <c r="FH24" s="1233" t="s">
        <v>22</v>
      </c>
      <c r="FI24" s="1233">
        <v>29206</v>
      </c>
      <c r="FJ24" s="1233">
        <v>5967</v>
      </c>
      <c r="FK24" s="1233" t="s">
        <v>22</v>
      </c>
      <c r="FL24" s="153" t="s">
        <v>22</v>
      </c>
      <c r="FM24" s="1532" t="s">
        <v>24</v>
      </c>
      <c r="FN24" s="1533" t="s">
        <v>2155</v>
      </c>
      <c r="FO24" s="1589" t="s">
        <v>2153</v>
      </c>
      <c r="FP24" s="1590" t="s">
        <v>23</v>
      </c>
      <c r="FQ24" s="1591" t="s">
        <v>162</v>
      </c>
      <c r="FR24" s="60">
        <v>10113</v>
      </c>
      <c r="FS24" s="1233">
        <v>7546</v>
      </c>
      <c r="FT24" s="1233"/>
      <c r="FU24" s="1233">
        <v>18240</v>
      </c>
      <c r="FV24" s="1233" t="s">
        <v>21</v>
      </c>
      <c r="FW24" s="1233" t="s">
        <v>21</v>
      </c>
      <c r="FX24" s="1233">
        <v>18240</v>
      </c>
      <c r="FY24" s="1233">
        <v>13523</v>
      </c>
      <c r="FZ24" s="1233">
        <v>4717</v>
      </c>
      <c r="GA24" s="1233" t="s">
        <v>21</v>
      </c>
      <c r="GB24" s="1233" t="s">
        <v>21</v>
      </c>
      <c r="GC24" s="153">
        <v>224</v>
      </c>
      <c r="GD24" s="1532" t="s">
        <v>24</v>
      </c>
      <c r="GE24" s="1533" t="s">
        <v>2155</v>
      </c>
    </row>
    <row r="25" spans="1:187" ht="15" customHeight="1">
      <c r="A25" s="1592" t="s">
        <v>25</v>
      </c>
      <c r="B25" s="1593" t="s">
        <v>25</v>
      </c>
      <c r="C25" s="1591" t="s">
        <v>163</v>
      </c>
      <c r="D25" s="60">
        <v>14219301</v>
      </c>
      <c r="E25" s="1233">
        <v>1732852</v>
      </c>
      <c r="F25" s="1233">
        <v>13950639</v>
      </c>
      <c r="G25" s="1233">
        <v>15656105</v>
      </c>
      <c r="H25" s="1233">
        <v>1702741</v>
      </c>
      <c r="I25" s="1233">
        <v>222295</v>
      </c>
      <c r="J25" s="1233">
        <v>13731069</v>
      </c>
      <c r="K25" s="1233">
        <v>12032508</v>
      </c>
      <c r="L25" s="1233">
        <v>1592768</v>
      </c>
      <c r="M25" s="1233">
        <v>105794</v>
      </c>
      <c r="N25" s="1233">
        <v>1723907</v>
      </c>
      <c r="O25" s="1233">
        <v>2977145</v>
      </c>
      <c r="P25" s="1532" t="s">
        <v>26</v>
      </c>
      <c r="Q25" s="1533" t="s">
        <v>25</v>
      </c>
      <c r="R25" s="1592" t="s">
        <v>25</v>
      </c>
      <c r="S25" s="1593" t="s">
        <v>25</v>
      </c>
      <c r="T25" s="1591" t="s">
        <v>163</v>
      </c>
      <c r="U25" s="60">
        <v>748</v>
      </c>
      <c r="V25" s="1233" t="s">
        <v>22</v>
      </c>
      <c r="W25" s="1233"/>
      <c r="X25" s="1233">
        <v>732</v>
      </c>
      <c r="Y25" s="1233">
        <v>732</v>
      </c>
      <c r="Z25" s="1233" t="s">
        <v>21</v>
      </c>
      <c r="AA25" s="1233" t="s">
        <v>21</v>
      </c>
      <c r="AB25" s="1233" t="s">
        <v>21</v>
      </c>
      <c r="AC25" s="1233" t="s">
        <v>21</v>
      </c>
      <c r="AD25" s="1233" t="s">
        <v>21</v>
      </c>
      <c r="AE25" s="1233">
        <v>7231</v>
      </c>
      <c r="AF25" s="1233">
        <v>215</v>
      </c>
      <c r="AG25" s="1532" t="s">
        <v>26</v>
      </c>
      <c r="AH25" s="1533" t="s">
        <v>25</v>
      </c>
      <c r="AI25" s="1592" t="s">
        <v>25</v>
      </c>
      <c r="AJ25" s="1593" t="s">
        <v>25</v>
      </c>
      <c r="AK25" s="1591" t="s">
        <v>163</v>
      </c>
      <c r="AL25" s="60">
        <v>3355000</v>
      </c>
      <c r="AM25" s="1233" t="s">
        <v>22</v>
      </c>
      <c r="AN25" s="1233"/>
      <c r="AO25" s="1233">
        <v>3341022</v>
      </c>
      <c r="AP25" s="1233" t="s">
        <v>22</v>
      </c>
      <c r="AQ25" s="1233" t="s">
        <v>22</v>
      </c>
      <c r="AR25" s="1233">
        <v>3341022</v>
      </c>
      <c r="AS25" s="1233">
        <v>3341022</v>
      </c>
      <c r="AT25" s="1233" t="s">
        <v>22</v>
      </c>
      <c r="AU25" s="1233" t="s">
        <v>22</v>
      </c>
      <c r="AV25" s="1233">
        <v>19115</v>
      </c>
      <c r="AW25" s="1233">
        <v>8903</v>
      </c>
      <c r="AX25" s="1532" t="s">
        <v>26</v>
      </c>
      <c r="AY25" s="1533" t="s">
        <v>25</v>
      </c>
      <c r="AZ25" s="1592" t="s">
        <v>25</v>
      </c>
      <c r="BA25" s="1593" t="s">
        <v>25</v>
      </c>
      <c r="BB25" s="1591" t="s">
        <v>163</v>
      </c>
      <c r="BC25" s="60">
        <v>258970</v>
      </c>
      <c r="BD25" s="1233" t="s">
        <v>22</v>
      </c>
      <c r="BE25" s="1233"/>
      <c r="BF25" s="1233">
        <v>254545</v>
      </c>
      <c r="BG25" s="1233">
        <v>115359</v>
      </c>
      <c r="BH25" s="1233">
        <v>3119</v>
      </c>
      <c r="BI25" s="1233">
        <v>136067</v>
      </c>
      <c r="BJ25" s="1233">
        <v>103459</v>
      </c>
      <c r="BK25" s="1233">
        <v>25141</v>
      </c>
      <c r="BL25" s="1233">
        <v>7467</v>
      </c>
      <c r="BM25" s="1233">
        <v>252</v>
      </c>
      <c r="BN25" s="1233">
        <v>60719</v>
      </c>
      <c r="BO25" s="1532" t="s">
        <v>26</v>
      </c>
      <c r="BP25" s="1533" t="s">
        <v>25</v>
      </c>
      <c r="BQ25" s="1592" t="s">
        <v>25</v>
      </c>
      <c r="BR25" s="1593" t="s">
        <v>25</v>
      </c>
      <c r="BS25" s="1591" t="s">
        <v>163</v>
      </c>
      <c r="BT25" s="60">
        <v>47015</v>
      </c>
      <c r="BU25" s="1233" t="s">
        <v>22</v>
      </c>
      <c r="BV25" s="1233"/>
      <c r="BW25" s="1233">
        <v>260148</v>
      </c>
      <c r="BX25" s="1233">
        <v>164876</v>
      </c>
      <c r="BY25" s="1233" t="s">
        <v>21</v>
      </c>
      <c r="BZ25" s="1233">
        <v>95272</v>
      </c>
      <c r="CA25" s="1233">
        <v>69688</v>
      </c>
      <c r="CB25" s="1233">
        <v>25461</v>
      </c>
      <c r="CC25" s="1233">
        <v>123</v>
      </c>
      <c r="CD25" s="1233" t="s">
        <v>22</v>
      </c>
      <c r="CE25" s="1233" t="s">
        <v>22</v>
      </c>
      <c r="CF25" s="1532" t="s">
        <v>26</v>
      </c>
      <c r="CG25" s="1533" t="s">
        <v>25</v>
      </c>
      <c r="CH25" s="1592" t="s">
        <v>25</v>
      </c>
      <c r="CI25" s="1593" t="s">
        <v>25</v>
      </c>
      <c r="CJ25" s="1591" t="s">
        <v>163</v>
      </c>
      <c r="CK25" s="60">
        <v>270531</v>
      </c>
      <c r="CL25" s="1233" t="s">
        <v>22</v>
      </c>
      <c r="CM25" s="1233"/>
      <c r="CN25" s="1233">
        <v>251838</v>
      </c>
      <c r="CO25" s="1233">
        <v>172818</v>
      </c>
      <c r="CP25" s="1233" t="s">
        <v>21</v>
      </c>
      <c r="CQ25" s="1233">
        <v>79020</v>
      </c>
      <c r="CR25" s="1233">
        <v>77868</v>
      </c>
      <c r="CS25" s="1233" t="s">
        <v>21</v>
      </c>
      <c r="CT25" s="1233">
        <v>1152</v>
      </c>
      <c r="CU25" s="1233" t="s">
        <v>21</v>
      </c>
      <c r="CV25" s="1233">
        <v>309964</v>
      </c>
      <c r="CW25" s="1532" t="s">
        <v>26</v>
      </c>
      <c r="CX25" s="1533" t="s">
        <v>25</v>
      </c>
      <c r="CY25" s="1592" t="s">
        <v>25</v>
      </c>
      <c r="CZ25" s="1593" t="s">
        <v>25</v>
      </c>
      <c r="DA25" s="1591" t="s">
        <v>163</v>
      </c>
      <c r="DB25" s="60">
        <v>3367483</v>
      </c>
      <c r="DC25" s="1233">
        <v>1732852</v>
      </c>
      <c r="DD25" s="1233"/>
      <c r="DE25" s="1233">
        <v>3430792</v>
      </c>
      <c r="DF25" s="1233">
        <v>1070493</v>
      </c>
      <c r="DG25" s="1233">
        <v>144126</v>
      </c>
      <c r="DH25" s="1233">
        <v>2216173</v>
      </c>
      <c r="DI25" s="1233">
        <v>1780258</v>
      </c>
      <c r="DJ25" s="1233">
        <v>419345</v>
      </c>
      <c r="DK25" s="1233">
        <v>16571</v>
      </c>
      <c r="DL25" s="1233">
        <v>1614121</v>
      </c>
      <c r="DM25" s="1233">
        <v>1930621</v>
      </c>
      <c r="DN25" s="1532" t="s">
        <v>26</v>
      </c>
      <c r="DO25" s="1533" t="s">
        <v>25</v>
      </c>
      <c r="DP25" s="1592" t="s">
        <v>25</v>
      </c>
      <c r="DQ25" s="1593" t="s">
        <v>25</v>
      </c>
      <c r="DR25" s="1591" t="s">
        <v>163</v>
      </c>
      <c r="DS25" s="60">
        <v>70003</v>
      </c>
      <c r="DT25" s="1233">
        <v>31788</v>
      </c>
      <c r="DU25" s="1233"/>
      <c r="DV25" s="1233">
        <v>96897</v>
      </c>
      <c r="DW25" s="1233" t="s">
        <v>21</v>
      </c>
      <c r="DX25" s="1233" t="s">
        <v>21</v>
      </c>
      <c r="DY25" s="1233">
        <v>96897</v>
      </c>
      <c r="DZ25" s="1233">
        <v>96897</v>
      </c>
      <c r="EA25" s="1233" t="s">
        <v>21</v>
      </c>
      <c r="EB25" s="1233" t="s">
        <v>21</v>
      </c>
      <c r="EC25" s="1233">
        <v>5298</v>
      </c>
      <c r="ED25" s="1233">
        <v>27461</v>
      </c>
      <c r="EE25" s="1532" t="s">
        <v>26</v>
      </c>
      <c r="EF25" s="1533" t="s">
        <v>25</v>
      </c>
      <c r="EG25" s="1592" t="s">
        <v>25</v>
      </c>
      <c r="EH25" s="1593" t="s">
        <v>25</v>
      </c>
      <c r="EI25" s="1591" t="s">
        <v>163</v>
      </c>
      <c r="EJ25" s="60" t="s">
        <v>21</v>
      </c>
      <c r="EK25" s="1233" t="s">
        <v>21</v>
      </c>
      <c r="EL25" s="1233"/>
      <c r="EM25" s="1233" t="s">
        <v>21</v>
      </c>
      <c r="EN25" s="1233" t="s">
        <v>21</v>
      </c>
      <c r="EO25" s="1233" t="s">
        <v>21</v>
      </c>
      <c r="EP25" s="1233" t="s">
        <v>21</v>
      </c>
      <c r="EQ25" s="1233" t="s">
        <v>21</v>
      </c>
      <c r="ER25" s="1233" t="s">
        <v>21</v>
      </c>
      <c r="ES25" s="1233" t="s">
        <v>21</v>
      </c>
      <c r="ET25" s="1233" t="s">
        <v>21</v>
      </c>
      <c r="EU25" s="1233" t="s">
        <v>22</v>
      </c>
      <c r="EV25" s="1532" t="s">
        <v>26</v>
      </c>
      <c r="EW25" s="1533" t="s">
        <v>25</v>
      </c>
      <c r="EX25" s="1592" t="s">
        <v>25</v>
      </c>
      <c r="EY25" s="1593" t="s">
        <v>25</v>
      </c>
      <c r="EZ25" s="1591" t="s">
        <v>163</v>
      </c>
      <c r="FA25" s="60">
        <v>104718</v>
      </c>
      <c r="FB25" s="1233" t="s">
        <v>22</v>
      </c>
      <c r="FC25" s="1233"/>
      <c r="FD25" s="1233">
        <v>104718</v>
      </c>
      <c r="FE25" s="1233">
        <v>23653</v>
      </c>
      <c r="FF25" s="1233">
        <v>47818</v>
      </c>
      <c r="FG25" s="1233">
        <v>33247</v>
      </c>
      <c r="FH25" s="1233" t="s">
        <v>22</v>
      </c>
      <c r="FI25" s="1233">
        <v>27999</v>
      </c>
      <c r="FJ25" s="1233">
        <v>5248</v>
      </c>
      <c r="FK25" s="1233" t="s">
        <v>22</v>
      </c>
      <c r="FL25" s="153" t="s">
        <v>22</v>
      </c>
      <c r="FM25" s="1532" t="s">
        <v>26</v>
      </c>
      <c r="FN25" s="1533" t="s">
        <v>25</v>
      </c>
      <c r="FO25" s="1592" t="s">
        <v>25</v>
      </c>
      <c r="FP25" s="1593" t="s">
        <v>25</v>
      </c>
      <c r="FQ25" s="1591" t="s">
        <v>163</v>
      </c>
      <c r="FR25" s="60">
        <v>9812</v>
      </c>
      <c r="FS25" s="1233">
        <v>12811</v>
      </c>
      <c r="FT25" s="1233"/>
      <c r="FU25" s="1233">
        <v>22131</v>
      </c>
      <c r="FV25" s="1233" t="s">
        <v>21</v>
      </c>
      <c r="FW25" s="1233" t="s">
        <v>21</v>
      </c>
      <c r="FX25" s="1233">
        <v>22131</v>
      </c>
      <c r="FY25" s="1233">
        <v>18381</v>
      </c>
      <c r="FZ25" s="1233">
        <v>3750</v>
      </c>
      <c r="GA25" s="1233" t="s">
        <v>21</v>
      </c>
      <c r="GB25" s="1233" t="s">
        <v>21</v>
      </c>
      <c r="GC25" s="153">
        <v>716</v>
      </c>
      <c r="GD25" s="1532" t="s">
        <v>26</v>
      </c>
      <c r="GE25" s="1533" t="s">
        <v>25</v>
      </c>
    </row>
    <row r="26" spans="1:187" ht="15" customHeight="1">
      <c r="A26" s="1592" t="s">
        <v>25</v>
      </c>
      <c r="B26" s="1593" t="s">
        <v>25</v>
      </c>
      <c r="C26" s="1591" t="s">
        <v>2152</v>
      </c>
      <c r="D26" s="60">
        <v>15121037</v>
      </c>
      <c r="E26" s="1233">
        <v>1739249</v>
      </c>
      <c r="F26" s="1233">
        <v>15405421</v>
      </c>
      <c r="G26" s="1233">
        <v>17119584</v>
      </c>
      <c r="H26" s="1233">
        <v>1837178</v>
      </c>
      <c r="I26" s="1233">
        <v>266080</v>
      </c>
      <c r="J26" s="1233">
        <v>15016327</v>
      </c>
      <c r="K26" s="1233">
        <v>13176750</v>
      </c>
      <c r="L26" s="1233">
        <v>1732462</v>
      </c>
      <c r="M26" s="1233">
        <v>107114</v>
      </c>
      <c r="N26" s="1233">
        <v>1725491</v>
      </c>
      <c r="O26" s="1233">
        <v>2684419</v>
      </c>
      <c r="P26" s="1532" t="s">
        <v>27</v>
      </c>
      <c r="Q26" s="1533" t="s">
        <v>25</v>
      </c>
      <c r="R26" s="1592" t="s">
        <v>25</v>
      </c>
      <c r="S26" s="1593" t="s">
        <v>25</v>
      </c>
      <c r="T26" s="1591" t="s">
        <v>2152</v>
      </c>
      <c r="U26" s="60">
        <v>506</v>
      </c>
      <c r="V26" s="1233" t="s">
        <v>22</v>
      </c>
      <c r="W26" s="1233"/>
      <c r="X26" s="1233">
        <v>511</v>
      </c>
      <c r="Y26" s="1233">
        <v>511</v>
      </c>
      <c r="Z26" s="1233" t="s">
        <v>21</v>
      </c>
      <c r="AA26" s="1233" t="s">
        <v>21</v>
      </c>
      <c r="AB26" s="1233" t="s">
        <v>21</v>
      </c>
      <c r="AC26" s="1233" t="s">
        <v>21</v>
      </c>
      <c r="AD26" s="1233" t="s">
        <v>21</v>
      </c>
      <c r="AE26" s="1233">
        <v>4720</v>
      </c>
      <c r="AF26" s="1233">
        <v>210</v>
      </c>
      <c r="AG26" s="1532" t="s">
        <v>27</v>
      </c>
      <c r="AH26" s="1533" t="s">
        <v>25</v>
      </c>
      <c r="AI26" s="1592" t="s">
        <v>25</v>
      </c>
      <c r="AJ26" s="1593" t="s">
        <v>25</v>
      </c>
      <c r="AK26" s="1591" t="s">
        <v>2152</v>
      </c>
      <c r="AL26" s="60">
        <v>3588515</v>
      </c>
      <c r="AM26" s="1233" t="s">
        <v>22</v>
      </c>
      <c r="AN26" s="1233"/>
      <c r="AO26" s="1233">
        <v>3564243</v>
      </c>
      <c r="AP26" s="1233" t="s">
        <v>22</v>
      </c>
      <c r="AQ26" s="1233" t="s">
        <v>22</v>
      </c>
      <c r="AR26" s="1233">
        <v>3564243</v>
      </c>
      <c r="AS26" s="1233">
        <v>3564243</v>
      </c>
      <c r="AT26" s="1233" t="s">
        <v>22</v>
      </c>
      <c r="AU26" s="1233" t="s">
        <v>22</v>
      </c>
      <c r="AV26" s="1233">
        <v>22185</v>
      </c>
      <c r="AW26" s="1233">
        <v>10987</v>
      </c>
      <c r="AX26" s="1532" t="s">
        <v>27</v>
      </c>
      <c r="AY26" s="1533" t="s">
        <v>25</v>
      </c>
      <c r="AZ26" s="1592" t="s">
        <v>25</v>
      </c>
      <c r="BA26" s="1593" t="s">
        <v>25</v>
      </c>
      <c r="BB26" s="1591" t="s">
        <v>2152</v>
      </c>
      <c r="BC26" s="60">
        <v>255770</v>
      </c>
      <c r="BD26" s="1233" t="s">
        <v>22</v>
      </c>
      <c r="BE26" s="1233"/>
      <c r="BF26" s="1233">
        <v>255122</v>
      </c>
      <c r="BG26" s="1233">
        <v>105417</v>
      </c>
      <c r="BH26" s="1233">
        <v>5431</v>
      </c>
      <c r="BI26" s="1233">
        <v>144274</v>
      </c>
      <c r="BJ26" s="1233">
        <v>115278</v>
      </c>
      <c r="BK26" s="1233">
        <v>22130</v>
      </c>
      <c r="BL26" s="1233">
        <v>6866</v>
      </c>
      <c r="BM26" s="1233">
        <v>208</v>
      </c>
      <c r="BN26" s="1233">
        <v>61269</v>
      </c>
      <c r="BO26" s="1532" t="s">
        <v>27</v>
      </c>
      <c r="BP26" s="1533" t="s">
        <v>25</v>
      </c>
      <c r="BQ26" s="1592" t="s">
        <v>25</v>
      </c>
      <c r="BR26" s="1593" t="s">
        <v>25</v>
      </c>
      <c r="BS26" s="1591" t="s">
        <v>2152</v>
      </c>
      <c r="BT26" s="60">
        <v>45580</v>
      </c>
      <c r="BU26" s="1233" t="s">
        <v>22</v>
      </c>
      <c r="BV26" s="1233"/>
      <c r="BW26" s="1233">
        <v>281519</v>
      </c>
      <c r="BX26" s="1233">
        <v>180018</v>
      </c>
      <c r="BY26" s="1233" t="s">
        <v>21</v>
      </c>
      <c r="BZ26" s="1233">
        <v>101501</v>
      </c>
      <c r="CA26" s="1233">
        <v>72387</v>
      </c>
      <c r="CB26" s="1233">
        <v>28900</v>
      </c>
      <c r="CC26" s="1233">
        <v>214</v>
      </c>
      <c r="CD26" s="1233" t="s">
        <v>22</v>
      </c>
      <c r="CE26" s="1233" t="s">
        <v>22</v>
      </c>
      <c r="CF26" s="1532" t="s">
        <v>27</v>
      </c>
      <c r="CG26" s="1533" t="s">
        <v>25</v>
      </c>
      <c r="CH26" s="1592" t="s">
        <v>25</v>
      </c>
      <c r="CI26" s="1593" t="s">
        <v>25</v>
      </c>
      <c r="CJ26" s="1591" t="s">
        <v>2152</v>
      </c>
      <c r="CK26" s="60">
        <v>360808</v>
      </c>
      <c r="CL26" s="1233" t="s">
        <v>22</v>
      </c>
      <c r="CM26" s="1233"/>
      <c r="CN26" s="1233">
        <v>386841</v>
      </c>
      <c r="CO26" s="1233">
        <v>249931</v>
      </c>
      <c r="CP26" s="1233" t="s">
        <v>21</v>
      </c>
      <c r="CQ26" s="1233">
        <v>136910</v>
      </c>
      <c r="CR26" s="1233">
        <v>136828</v>
      </c>
      <c r="CS26" s="1233" t="s">
        <v>21</v>
      </c>
      <c r="CT26" s="1233">
        <v>82</v>
      </c>
      <c r="CU26" s="1233" t="s">
        <v>21</v>
      </c>
      <c r="CV26" s="1233">
        <v>283930</v>
      </c>
      <c r="CW26" s="1532" t="s">
        <v>27</v>
      </c>
      <c r="CX26" s="1533" t="s">
        <v>25</v>
      </c>
      <c r="CY26" s="1592" t="s">
        <v>25</v>
      </c>
      <c r="CZ26" s="1593" t="s">
        <v>25</v>
      </c>
      <c r="DA26" s="1591" t="s">
        <v>2152</v>
      </c>
      <c r="DB26" s="60">
        <v>3162224</v>
      </c>
      <c r="DC26" s="1233">
        <v>1739249</v>
      </c>
      <c r="DD26" s="1233"/>
      <c r="DE26" s="1233">
        <v>3525062</v>
      </c>
      <c r="DF26" s="1233">
        <v>1130097</v>
      </c>
      <c r="DG26" s="1233">
        <v>143370</v>
      </c>
      <c r="DH26" s="1233">
        <v>2251594</v>
      </c>
      <c r="DI26" s="1233">
        <v>1811599</v>
      </c>
      <c r="DJ26" s="1233">
        <v>422691</v>
      </c>
      <c r="DK26" s="1233">
        <v>17303</v>
      </c>
      <c r="DL26" s="1233">
        <v>1575865</v>
      </c>
      <c r="DM26" s="1233">
        <v>1731841</v>
      </c>
      <c r="DN26" s="1532" t="s">
        <v>27</v>
      </c>
      <c r="DO26" s="1533" t="s">
        <v>25</v>
      </c>
      <c r="DP26" s="1592" t="s">
        <v>25</v>
      </c>
      <c r="DQ26" s="1593" t="s">
        <v>25</v>
      </c>
      <c r="DR26" s="1591" t="s">
        <v>2152</v>
      </c>
      <c r="DS26" s="60">
        <v>60286</v>
      </c>
      <c r="DT26" s="1233">
        <v>30519</v>
      </c>
      <c r="DU26" s="1233"/>
      <c r="DV26" s="1233">
        <v>72426</v>
      </c>
      <c r="DW26" s="1233" t="s">
        <v>21</v>
      </c>
      <c r="DX26" s="1233" t="s">
        <v>21</v>
      </c>
      <c r="DY26" s="1233">
        <v>72426</v>
      </c>
      <c r="DZ26" s="1233">
        <v>72426</v>
      </c>
      <c r="EA26" s="1233" t="s">
        <v>21</v>
      </c>
      <c r="EB26" s="1233" t="s">
        <v>21</v>
      </c>
      <c r="EC26" s="1233">
        <v>13356</v>
      </c>
      <c r="ED26" s="1233">
        <v>32484</v>
      </c>
      <c r="EE26" s="1532" t="s">
        <v>27</v>
      </c>
      <c r="EF26" s="1533" t="s">
        <v>25</v>
      </c>
      <c r="EG26" s="1592" t="s">
        <v>25</v>
      </c>
      <c r="EH26" s="1593" t="s">
        <v>25</v>
      </c>
      <c r="EI26" s="1591" t="s">
        <v>2152</v>
      </c>
      <c r="EJ26" s="60" t="s">
        <v>21</v>
      </c>
      <c r="EK26" s="1233" t="s">
        <v>21</v>
      </c>
      <c r="EL26" s="1233"/>
      <c r="EM26" s="1233" t="s">
        <v>21</v>
      </c>
      <c r="EN26" s="1233" t="s">
        <v>21</v>
      </c>
      <c r="EO26" s="1233" t="s">
        <v>21</v>
      </c>
      <c r="EP26" s="1233" t="s">
        <v>21</v>
      </c>
      <c r="EQ26" s="1233" t="s">
        <v>21</v>
      </c>
      <c r="ER26" s="1233" t="s">
        <v>21</v>
      </c>
      <c r="ES26" s="1233" t="s">
        <v>21</v>
      </c>
      <c r="ET26" s="1233" t="s">
        <v>21</v>
      </c>
      <c r="EU26" s="1233" t="s">
        <v>22</v>
      </c>
      <c r="EV26" s="1532" t="s">
        <v>27</v>
      </c>
      <c r="EW26" s="1533" t="s">
        <v>25</v>
      </c>
      <c r="EX26" s="1592" t="s">
        <v>25</v>
      </c>
      <c r="EY26" s="1593" t="s">
        <v>25</v>
      </c>
      <c r="EZ26" s="1591" t="s">
        <v>2152</v>
      </c>
      <c r="FA26" s="60">
        <v>96474</v>
      </c>
      <c r="FB26" s="1233" t="s">
        <v>22</v>
      </c>
      <c r="FC26" s="1233"/>
      <c r="FD26" s="1233">
        <v>96474</v>
      </c>
      <c r="FE26" s="1233">
        <v>15432</v>
      </c>
      <c r="FF26" s="1233">
        <v>46180</v>
      </c>
      <c r="FG26" s="1233">
        <v>34862</v>
      </c>
      <c r="FH26" s="1233" t="s">
        <v>22</v>
      </c>
      <c r="FI26" s="1233">
        <v>27716</v>
      </c>
      <c r="FJ26" s="1233">
        <v>7146</v>
      </c>
      <c r="FK26" s="1233" t="s">
        <v>22</v>
      </c>
      <c r="FL26" s="153" t="s">
        <v>22</v>
      </c>
      <c r="FM26" s="1532" t="s">
        <v>27</v>
      </c>
      <c r="FN26" s="1533" t="s">
        <v>25</v>
      </c>
      <c r="FO26" s="1592" t="s">
        <v>25</v>
      </c>
      <c r="FP26" s="1593" t="s">
        <v>25</v>
      </c>
      <c r="FQ26" s="1591" t="s">
        <v>2152</v>
      </c>
      <c r="FR26" s="60">
        <v>10858</v>
      </c>
      <c r="FS26" s="1233">
        <v>11758</v>
      </c>
      <c r="FT26" s="1233"/>
      <c r="FU26" s="1233">
        <v>22776</v>
      </c>
      <c r="FV26" s="1233" t="s">
        <v>21</v>
      </c>
      <c r="FW26" s="1233" t="s">
        <v>21</v>
      </c>
      <c r="FX26" s="1233">
        <v>22776</v>
      </c>
      <c r="FY26" s="1233">
        <v>18568</v>
      </c>
      <c r="FZ26" s="1233">
        <v>4208</v>
      </c>
      <c r="GA26" s="1233" t="s">
        <v>21</v>
      </c>
      <c r="GB26" s="1233" t="s">
        <v>21</v>
      </c>
      <c r="GC26" s="153">
        <v>556</v>
      </c>
      <c r="GD26" s="1532" t="s">
        <v>27</v>
      </c>
      <c r="GE26" s="1533" t="s">
        <v>25</v>
      </c>
    </row>
    <row r="27" spans="1:187" ht="15" customHeight="1">
      <c r="A27" s="1592" t="s">
        <v>25</v>
      </c>
      <c r="B27" s="1593" t="s">
        <v>25</v>
      </c>
      <c r="C27" s="1591" t="s">
        <v>164</v>
      </c>
      <c r="D27" s="60">
        <v>16059492</v>
      </c>
      <c r="E27" s="1233">
        <v>1831791</v>
      </c>
      <c r="F27" s="1233">
        <v>15925790</v>
      </c>
      <c r="G27" s="1233">
        <v>17732747</v>
      </c>
      <c r="H27" s="1233">
        <v>1803554</v>
      </c>
      <c r="I27" s="1233">
        <v>293222</v>
      </c>
      <c r="J27" s="1233">
        <v>15635970</v>
      </c>
      <c r="K27" s="1233">
        <v>13749567</v>
      </c>
      <c r="L27" s="1233">
        <v>1756953</v>
      </c>
      <c r="M27" s="1233">
        <v>129452</v>
      </c>
      <c r="N27" s="1233">
        <v>1977351</v>
      </c>
      <c r="O27" s="1233">
        <v>2569097</v>
      </c>
      <c r="P27" s="1532" t="s">
        <v>28</v>
      </c>
      <c r="Q27" s="1533" t="s">
        <v>25</v>
      </c>
      <c r="R27" s="1592" t="s">
        <v>25</v>
      </c>
      <c r="S27" s="1593" t="s">
        <v>25</v>
      </c>
      <c r="T27" s="1591" t="s">
        <v>164</v>
      </c>
      <c r="U27" s="60">
        <v>968</v>
      </c>
      <c r="V27" s="1233" t="s">
        <v>22</v>
      </c>
      <c r="W27" s="1233"/>
      <c r="X27" s="1233">
        <v>962</v>
      </c>
      <c r="Y27" s="1233">
        <v>962</v>
      </c>
      <c r="Z27" s="1233" t="s">
        <v>21</v>
      </c>
      <c r="AA27" s="1233" t="s">
        <v>21</v>
      </c>
      <c r="AB27" s="1233" t="s">
        <v>21</v>
      </c>
      <c r="AC27" s="1233" t="s">
        <v>21</v>
      </c>
      <c r="AD27" s="1233" t="s">
        <v>21</v>
      </c>
      <c r="AE27" s="1233">
        <v>7042</v>
      </c>
      <c r="AF27" s="1233">
        <v>216</v>
      </c>
      <c r="AG27" s="1532" t="s">
        <v>28</v>
      </c>
      <c r="AH27" s="1533" t="s">
        <v>25</v>
      </c>
      <c r="AI27" s="1592" t="s">
        <v>25</v>
      </c>
      <c r="AJ27" s="1593" t="s">
        <v>25</v>
      </c>
      <c r="AK27" s="1591" t="s">
        <v>164</v>
      </c>
      <c r="AL27" s="60">
        <v>3755709</v>
      </c>
      <c r="AM27" s="1233" t="s">
        <v>22</v>
      </c>
      <c r="AN27" s="1233"/>
      <c r="AO27" s="1233">
        <v>3735443</v>
      </c>
      <c r="AP27" s="1233" t="s">
        <v>22</v>
      </c>
      <c r="AQ27" s="1233" t="s">
        <v>22</v>
      </c>
      <c r="AR27" s="1233">
        <v>3735443</v>
      </c>
      <c r="AS27" s="1233">
        <v>3735443</v>
      </c>
      <c r="AT27" s="1233" t="s">
        <v>22</v>
      </c>
      <c r="AU27" s="1233" t="s">
        <v>22</v>
      </c>
      <c r="AV27" s="1233">
        <v>26372</v>
      </c>
      <c r="AW27" s="1233">
        <v>4881</v>
      </c>
      <c r="AX27" s="1532" t="s">
        <v>28</v>
      </c>
      <c r="AY27" s="1533" t="s">
        <v>25</v>
      </c>
      <c r="AZ27" s="1592" t="s">
        <v>25</v>
      </c>
      <c r="BA27" s="1593" t="s">
        <v>25</v>
      </c>
      <c r="BB27" s="1591" t="s">
        <v>164</v>
      </c>
      <c r="BC27" s="60">
        <v>282513</v>
      </c>
      <c r="BD27" s="1233" t="s">
        <v>22</v>
      </c>
      <c r="BE27" s="1233"/>
      <c r="BF27" s="1233">
        <v>282623</v>
      </c>
      <c r="BG27" s="1233">
        <v>141112</v>
      </c>
      <c r="BH27" s="1233">
        <v>3033</v>
      </c>
      <c r="BI27" s="1233">
        <v>138478</v>
      </c>
      <c r="BJ27" s="1233">
        <v>109086</v>
      </c>
      <c r="BK27" s="1233">
        <v>24294</v>
      </c>
      <c r="BL27" s="1233">
        <v>5098</v>
      </c>
      <c r="BM27" s="1233">
        <v>229</v>
      </c>
      <c r="BN27" s="1233">
        <v>61991</v>
      </c>
      <c r="BO27" s="1532" t="s">
        <v>28</v>
      </c>
      <c r="BP27" s="1533" t="s">
        <v>25</v>
      </c>
      <c r="BQ27" s="1592" t="s">
        <v>25</v>
      </c>
      <c r="BR27" s="1593" t="s">
        <v>25</v>
      </c>
      <c r="BS27" s="1591" t="s">
        <v>164</v>
      </c>
      <c r="BT27" s="60">
        <v>47242</v>
      </c>
      <c r="BU27" s="1233" t="s">
        <v>22</v>
      </c>
      <c r="BV27" s="1233"/>
      <c r="BW27" s="1233">
        <v>290037</v>
      </c>
      <c r="BX27" s="1233">
        <v>185657</v>
      </c>
      <c r="BY27" s="1233" t="s">
        <v>21</v>
      </c>
      <c r="BZ27" s="1233">
        <v>104380</v>
      </c>
      <c r="CA27" s="1233">
        <v>73548</v>
      </c>
      <c r="CB27" s="1233">
        <v>30630</v>
      </c>
      <c r="CC27" s="1233">
        <v>202</v>
      </c>
      <c r="CD27" s="1233" t="s">
        <v>22</v>
      </c>
      <c r="CE27" s="1233" t="s">
        <v>22</v>
      </c>
      <c r="CF27" s="1532" t="s">
        <v>28</v>
      </c>
      <c r="CG27" s="1533" t="s">
        <v>25</v>
      </c>
      <c r="CH27" s="1592" t="s">
        <v>25</v>
      </c>
      <c r="CI27" s="1593" t="s">
        <v>25</v>
      </c>
      <c r="CJ27" s="1591" t="s">
        <v>164</v>
      </c>
      <c r="CK27" s="60">
        <v>426711</v>
      </c>
      <c r="CL27" s="1233" t="s">
        <v>22</v>
      </c>
      <c r="CM27" s="1233"/>
      <c r="CN27" s="1233">
        <v>367037</v>
      </c>
      <c r="CO27" s="1233">
        <v>252236</v>
      </c>
      <c r="CP27" s="1233" t="s">
        <v>21</v>
      </c>
      <c r="CQ27" s="1233">
        <v>114801</v>
      </c>
      <c r="CR27" s="1233">
        <v>113474</v>
      </c>
      <c r="CS27" s="1233" t="s">
        <v>21</v>
      </c>
      <c r="CT27" s="1233">
        <v>1327</v>
      </c>
      <c r="CU27" s="1233" t="s">
        <v>21</v>
      </c>
      <c r="CV27" s="1233">
        <v>343604</v>
      </c>
      <c r="CW27" s="1532" t="s">
        <v>28</v>
      </c>
      <c r="CX27" s="1533" t="s">
        <v>25</v>
      </c>
      <c r="CY27" s="1592" t="s">
        <v>25</v>
      </c>
      <c r="CZ27" s="1593" t="s">
        <v>25</v>
      </c>
      <c r="DA27" s="1591" t="s">
        <v>164</v>
      </c>
      <c r="DB27" s="60">
        <v>3523813</v>
      </c>
      <c r="DC27" s="1233">
        <v>1831791</v>
      </c>
      <c r="DD27" s="1233"/>
      <c r="DE27" s="1233">
        <v>3599849</v>
      </c>
      <c r="DF27" s="1233">
        <v>1081587</v>
      </c>
      <c r="DG27" s="1233">
        <v>140782</v>
      </c>
      <c r="DH27" s="1233">
        <v>2377481</v>
      </c>
      <c r="DI27" s="1233">
        <v>1901459</v>
      </c>
      <c r="DJ27" s="1233">
        <v>459971</v>
      </c>
      <c r="DK27" s="1233">
        <v>16053</v>
      </c>
      <c r="DL27" s="1233">
        <v>1803815</v>
      </c>
      <c r="DM27" s="1233">
        <v>1677494</v>
      </c>
      <c r="DN27" s="1532" t="s">
        <v>28</v>
      </c>
      <c r="DO27" s="1533" t="s">
        <v>25</v>
      </c>
      <c r="DP27" s="1592" t="s">
        <v>25</v>
      </c>
      <c r="DQ27" s="1593" t="s">
        <v>25</v>
      </c>
      <c r="DR27" s="1591" t="s">
        <v>164</v>
      </c>
      <c r="DS27" s="60">
        <v>75312</v>
      </c>
      <c r="DT27" s="1233">
        <v>34947</v>
      </c>
      <c r="DU27" s="1233"/>
      <c r="DV27" s="1233">
        <v>112063</v>
      </c>
      <c r="DW27" s="1233" t="s">
        <v>21</v>
      </c>
      <c r="DX27" s="1233" t="s">
        <v>21</v>
      </c>
      <c r="DY27" s="1233">
        <v>112063</v>
      </c>
      <c r="DZ27" s="1233">
        <v>112063</v>
      </c>
      <c r="EA27" s="1233" t="s">
        <v>21</v>
      </c>
      <c r="EB27" s="1233" t="s">
        <v>21</v>
      </c>
      <c r="EC27" s="1233">
        <v>3376</v>
      </c>
      <c r="ED27" s="1233">
        <v>27304</v>
      </c>
      <c r="EE27" s="1532" t="s">
        <v>28</v>
      </c>
      <c r="EF27" s="1533" t="s">
        <v>25</v>
      </c>
      <c r="EG27" s="1592" t="s">
        <v>25</v>
      </c>
      <c r="EH27" s="1593" t="s">
        <v>25</v>
      </c>
      <c r="EI27" s="1591" t="s">
        <v>164</v>
      </c>
      <c r="EJ27" s="60" t="s">
        <v>21</v>
      </c>
      <c r="EK27" s="1233" t="s">
        <v>21</v>
      </c>
      <c r="EL27" s="1233"/>
      <c r="EM27" s="1233" t="s">
        <v>21</v>
      </c>
      <c r="EN27" s="1233" t="s">
        <v>21</v>
      </c>
      <c r="EO27" s="1233" t="s">
        <v>21</v>
      </c>
      <c r="EP27" s="1233" t="s">
        <v>21</v>
      </c>
      <c r="EQ27" s="1233" t="s">
        <v>21</v>
      </c>
      <c r="ER27" s="1233" t="s">
        <v>21</v>
      </c>
      <c r="ES27" s="1233" t="s">
        <v>21</v>
      </c>
      <c r="ET27" s="1233" t="s">
        <v>21</v>
      </c>
      <c r="EU27" s="1233" t="s">
        <v>22</v>
      </c>
      <c r="EV27" s="1532" t="s">
        <v>28</v>
      </c>
      <c r="EW27" s="1533" t="s">
        <v>25</v>
      </c>
      <c r="EX27" s="1592" t="s">
        <v>25</v>
      </c>
      <c r="EY27" s="1593" t="s">
        <v>25</v>
      </c>
      <c r="EZ27" s="1591" t="s">
        <v>164</v>
      </c>
      <c r="FA27" s="60">
        <v>101557</v>
      </c>
      <c r="FB27" s="1233" t="s">
        <v>22</v>
      </c>
      <c r="FC27" s="1233"/>
      <c r="FD27" s="1233">
        <v>101557</v>
      </c>
      <c r="FE27" s="1233">
        <v>21642</v>
      </c>
      <c r="FF27" s="1233">
        <v>44556</v>
      </c>
      <c r="FG27" s="1233">
        <v>35359</v>
      </c>
      <c r="FH27" s="1233" t="s">
        <v>22</v>
      </c>
      <c r="FI27" s="1233">
        <v>28119</v>
      </c>
      <c r="FJ27" s="1233">
        <v>7240</v>
      </c>
      <c r="FK27" s="1233" t="s">
        <v>22</v>
      </c>
      <c r="FL27" s="153" t="s">
        <v>22</v>
      </c>
      <c r="FM27" s="1532" t="s">
        <v>28</v>
      </c>
      <c r="FN27" s="1533" t="s">
        <v>25</v>
      </c>
      <c r="FO27" s="1592" t="s">
        <v>25</v>
      </c>
      <c r="FP27" s="1593" t="s">
        <v>25</v>
      </c>
      <c r="FQ27" s="1591" t="s">
        <v>164</v>
      </c>
      <c r="FR27" s="60">
        <v>7876</v>
      </c>
      <c r="FS27" s="1233">
        <v>11636</v>
      </c>
      <c r="FT27" s="1233"/>
      <c r="FU27" s="1233">
        <v>19449</v>
      </c>
      <c r="FV27" s="1233" t="s">
        <v>21</v>
      </c>
      <c r="FW27" s="1233" t="s">
        <v>21</v>
      </c>
      <c r="FX27" s="1233">
        <v>19449</v>
      </c>
      <c r="FY27" s="1233">
        <v>16412</v>
      </c>
      <c r="FZ27" s="1233">
        <v>3037</v>
      </c>
      <c r="GA27" s="1233" t="s">
        <v>21</v>
      </c>
      <c r="GB27" s="1233" t="s">
        <v>21</v>
      </c>
      <c r="GC27" s="153">
        <v>619</v>
      </c>
      <c r="GD27" s="1532" t="s">
        <v>28</v>
      </c>
      <c r="GE27" s="1533" t="s">
        <v>25</v>
      </c>
    </row>
    <row r="28" spans="1:187" ht="7.5" customHeight="1">
      <c r="A28" s="1714"/>
      <c r="B28" s="1715"/>
      <c r="C28" s="1559"/>
      <c r="D28" s="60"/>
      <c r="E28" s="1233"/>
      <c r="F28" s="1233"/>
      <c r="G28" s="1233"/>
      <c r="H28" s="1233"/>
      <c r="I28" s="1233"/>
      <c r="J28" s="1233"/>
      <c r="K28" s="1233"/>
      <c r="L28" s="1233"/>
      <c r="M28" s="1233"/>
      <c r="N28" s="1233"/>
      <c r="O28" s="1233"/>
      <c r="P28" s="1716"/>
      <c r="Q28" s="1312"/>
      <c r="R28" s="1714"/>
      <c r="S28" s="1715"/>
      <c r="T28" s="1559"/>
      <c r="U28" s="60"/>
      <c r="V28" s="1233"/>
      <c r="W28" s="1233"/>
      <c r="X28" s="1233"/>
      <c r="Y28" s="1233"/>
      <c r="Z28" s="1233"/>
      <c r="AA28" s="1233"/>
      <c r="AB28" s="1233"/>
      <c r="AC28" s="1233"/>
      <c r="AD28" s="1233"/>
      <c r="AE28" s="1233"/>
      <c r="AF28" s="1233"/>
      <c r="AG28" s="1716"/>
      <c r="AH28" s="1312"/>
      <c r="AI28" s="1714"/>
      <c r="AJ28" s="1715"/>
      <c r="AK28" s="1559"/>
      <c r="AL28" s="60"/>
      <c r="AM28" s="1233"/>
      <c r="AN28" s="1233"/>
      <c r="AO28" s="1233"/>
      <c r="AP28" s="1233"/>
      <c r="AQ28" s="1233"/>
      <c r="AR28" s="1233"/>
      <c r="AS28" s="1233"/>
      <c r="AT28" s="1233"/>
      <c r="AU28" s="1233"/>
      <c r="AV28" s="1233"/>
      <c r="AW28" s="1233"/>
      <c r="AX28" s="1716"/>
      <c r="AY28" s="1312"/>
      <c r="AZ28" s="1714"/>
      <c r="BA28" s="1715"/>
      <c r="BB28" s="1559"/>
      <c r="BC28" s="60"/>
      <c r="BD28" s="1233"/>
      <c r="BE28" s="1233"/>
      <c r="BF28" s="1233"/>
      <c r="BG28" s="1233"/>
      <c r="BH28" s="1233"/>
      <c r="BI28" s="1233"/>
      <c r="BJ28" s="1233"/>
      <c r="BK28" s="1233"/>
      <c r="BL28" s="1233"/>
      <c r="BM28" s="1233"/>
      <c r="BN28" s="1233"/>
      <c r="BO28" s="1716"/>
      <c r="BP28" s="1312"/>
      <c r="BQ28" s="1714"/>
      <c r="BR28" s="1715"/>
      <c r="BS28" s="1559"/>
      <c r="BT28" s="60"/>
      <c r="BU28" s="1233"/>
      <c r="BV28" s="1233"/>
      <c r="BW28" s="1233"/>
      <c r="BX28" s="1233"/>
      <c r="BY28" s="1233"/>
      <c r="BZ28" s="1233"/>
      <c r="CA28" s="1233"/>
      <c r="CB28" s="1233"/>
      <c r="CC28" s="1233"/>
      <c r="CD28" s="1233"/>
      <c r="CE28" s="1233"/>
      <c r="CF28" s="1716"/>
      <c r="CG28" s="1312"/>
      <c r="CH28" s="1714"/>
      <c r="CI28" s="1715"/>
      <c r="CJ28" s="1559"/>
      <c r="CK28" s="60"/>
      <c r="CL28" s="1233"/>
      <c r="CM28" s="1233"/>
      <c r="CN28" s="1233"/>
      <c r="CO28" s="1233"/>
      <c r="CP28" s="1233"/>
      <c r="CQ28" s="1233"/>
      <c r="CR28" s="1233"/>
      <c r="CS28" s="1233"/>
      <c r="CT28" s="1233"/>
      <c r="CU28" s="1233"/>
      <c r="CV28" s="1233"/>
      <c r="CW28" s="1716"/>
      <c r="CX28" s="1312"/>
      <c r="CY28" s="1714"/>
      <c r="CZ28" s="1715"/>
      <c r="DA28" s="1559"/>
      <c r="DB28" s="60"/>
      <c r="DC28" s="1233"/>
      <c r="DD28" s="1233"/>
      <c r="DE28" s="1233"/>
      <c r="DF28" s="1233"/>
      <c r="DG28" s="1233"/>
      <c r="DH28" s="1233"/>
      <c r="DI28" s="1233"/>
      <c r="DJ28" s="1233"/>
      <c r="DK28" s="1233"/>
      <c r="DL28" s="1233"/>
      <c r="DM28" s="1233"/>
      <c r="DN28" s="1716"/>
      <c r="DO28" s="1312"/>
      <c r="DP28" s="1714"/>
      <c r="DQ28" s="1715"/>
      <c r="DR28" s="1559"/>
      <c r="DS28" s="60"/>
      <c r="DT28" s="1233"/>
      <c r="DU28" s="1233"/>
      <c r="DV28" s="1233"/>
      <c r="DW28" s="1233"/>
      <c r="DX28" s="1233"/>
      <c r="DY28" s="1233"/>
      <c r="DZ28" s="1233"/>
      <c r="EA28" s="1233"/>
      <c r="EB28" s="1233"/>
      <c r="EC28" s="1233"/>
      <c r="ED28" s="1233"/>
      <c r="EE28" s="1716"/>
      <c r="EF28" s="1312"/>
      <c r="EG28" s="1714"/>
      <c r="EH28" s="1715"/>
      <c r="EI28" s="1559"/>
      <c r="EJ28" s="60"/>
      <c r="EK28" s="1233"/>
      <c r="EL28" s="1233"/>
      <c r="EM28" s="1233"/>
      <c r="EN28" s="1233"/>
      <c r="EO28" s="1233"/>
      <c r="EP28" s="1233"/>
      <c r="EQ28" s="1233"/>
      <c r="ER28" s="1233"/>
      <c r="ES28" s="1233"/>
      <c r="ET28" s="1233"/>
      <c r="EU28" s="1233"/>
      <c r="EV28" s="1716"/>
      <c r="EW28" s="1312"/>
      <c r="EX28" s="1714"/>
      <c r="EY28" s="1715"/>
      <c r="EZ28" s="1559"/>
      <c r="FA28" s="60"/>
      <c r="FB28" s="1233"/>
      <c r="FC28" s="1233"/>
      <c r="FD28" s="1233"/>
      <c r="FE28" s="1233"/>
      <c r="FF28" s="1233"/>
      <c r="FG28" s="1233"/>
      <c r="FH28" s="1233"/>
      <c r="FI28" s="1233"/>
      <c r="FJ28" s="1233"/>
      <c r="FK28" s="1233"/>
      <c r="FL28" s="1233"/>
      <c r="FM28" s="1716"/>
      <c r="FN28" s="1312"/>
      <c r="FO28" s="1714"/>
      <c r="FP28" s="1715"/>
      <c r="FQ28" s="1559"/>
      <c r="FR28" s="60"/>
      <c r="FS28" s="1233"/>
      <c r="FT28" s="1233"/>
      <c r="FU28" s="1233"/>
      <c r="FV28" s="1233"/>
      <c r="FW28" s="1233"/>
      <c r="FX28" s="1233"/>
      <c r="FY28" s="1233"/>
      <c r="FZ28" s="1233"/>
      <c r="GA28" s="1233"/>
      <c r="GB28" s="1233"/>
      <c r="GC28" s="1233"/>
      <c r="GD28" s="1716"/>
      <c r="GE28" s="1312"/>
    </row>
    <row r="29" spans="1:187" ht="15" customHeight="1">
      <c r="A29" s="1592" t="s">
        <v>2153</v>
      </c>
      <c r="B29" s="1593" t="s">
        <v>23</v>
      </c>
      <c r="C29" s="1594" t="s">
        <v>2165</v>
      </c>
      <c r="D29" s="60">
        <v>5622358</v>
      </c>
      <c r="E29" s="1233">
        <v>619244</v>
      </c>
      <c r="F29" s="1233">
        <v>5694690</v>
      </c>
      <c r="G29" s="1233">
        <v>6303370</v>
      </c>
      <c r="H29" s="1233">
        <v>682337</v>
      </c>
      <c r="I29" s="1233">
        <v>98641</v>
      </c>
      <c r="J29" s="1233">
        <v>5522393</v>
      </c>
      <c r="K29" s="1233">
        <v>4870591</v>
      </c>
      <c r="L29" s="1233">
        <v>613596</v>
      </c>
      <c r="M29" s="1233">
        <v>38209</v>
      </c>
      <c r="N29" s="1233">
        <v>634104</v>
      </c>
      <c r="O29" s="1233">
        <v>2797571</v>
      </c>
      <c r="P29" s="1532" t="s">
        <v>29</v>
      </c>
      <c r="Q29" s="1533" t="s">
        <v>2155</v>
      </c>
      <c r="R29" s="1592" t="s">
        <v>2153</v>
      </c>
      <c r="S29" s="1593" t="s">
        <v>23</v>
      </c>
      <c r="T29" s="1594" t="s">
        <v>2165</v>
      </c>
      <c r="U29" s="60">
        <v>418</v>
      </c>
      <c r="V29" s="1233" t="s">
        <v>22</v>
      </c>
      <c r="W29" s="1233"/>
      <c r="X29" s="1233">
        <v>419</v>
      </c>
      <c r="Y29" s="1233">
        <v>419</v>
      </c>
      <c r="Z29" s="1233" t="s">
        <v>21</v>
      </c>
      <c r="AA29" s="1233" t="s">
        <v>21</v>
      </c>
      <c r="AB29" s="1233" t="s">
        <v>21</v>
      </c>
      <c r="AC29" s="1233" t="s">
        <v>21</v>
      </c>
      <c r="AD29" s="1233" t="s">
        <v>21</v>
      </c>
      <c r="AE29" s="1233">
        <v>2950</v>
      </c>
      <c r="AF29" s="1233">
        <v>219</v>
      </c>
      <c r="AG29" s="1532" t="s">
        <v>29</v>
      </c>
      <c r="AH29" s="1533" t="s">
        <v>2155</v>
      </c>
      <c r="AI29" s="1592" t="s">
        <v>2153</v>
      </c>
      <c r="AJ29" s="1593" t="s">
        <v>23</v>
      </c>
      <c r="AK29" s="1594" t="s">
        <v>2165</v>
      </c>
      <c r="AL29" s="60">
        <v>1487757</v>
      </c>
      <c r="AM29" s="1233" t="s">
        <v>22</v>
      </c>
      <c r="AN29" s="1233"/>
      <c r="AO29" s="1233">
        <v>1472923</v>
      </c>
      <c r="AP29" s="1233" t="s">
        <v>22</v>
      </c>
      <c r="AQ29" s="1233" t="s">
        <v>22</v>
      </c>
      <c r="AR29" s="1233">
        <v>1472923</v>
      </c>
      <c r="AS29" s="1233">
        <v>1472923</v>
      </c>
      <c r="AT29" s="1233" t="s">
        <v>22</v>
      </c>
      <c r="AU29" s="1233" t="s">
        <v>22</v>
      </c>
      <c r="AV29" s="1233">
        <v>10384</v>
      </c>
      <c r="AW29" s="1233">
        <v>15319</v>
      </c>
      <c r="AX29" s="1532" t="s">
        <v>29</v>
      </c>
      <c r="AY29" s="1533" t="s">
        <v>2155</v>
      </c>
      <c r="AZ29" s="1592" t="s">
        <v>2153</v>
      </c>
      <c r="BA29" s="1593" t="s">
        <v>23</v>
      </c>
      <c r="BB29" s="1594" t="s">
        <v>2165</v>
      </c>
      <c r="BC29" s="60">
        <v>94038</v>
      </c>
      <c r="BD29" s="1233" t="s">
        <v>22</v>
      </c>
      <c r="BE29" s="1233"/>
      <c r="BF29" s="1233">
        <v>97208</v>
      </c>
      <c r="BG29" s="1233">
        <v>42699</v>
      </c>
      <c r="BH29" s="1233">
        <v>859</v>
      </c>
      <c r="BI29" s="1233">
        <v>53650</v>
      </c>
      <c r="BJ29" s="1233">
        <v>41565</v>
      </c>
      <c r="BK29" s="1233">
        <v>9837</v>
      </c>
      <c r="BL29" s="1233">
        <v>2248</v>
      </c>
      <c r="BM29" s="1233">
        <v>118</v>
      </c>
      <c r="BN29" s="1233">
        <v>56776</v>
      </c>
      <c r="BO29" s="1532" t="s">
        <v>29</v>
      </c>
      <c r="BP29" s="1533" t="s">
        <v>2155</v>
      </c>
      <c r="BQ29" s="1592" t="s">
        <v>2153</v>
      </c>
      <c r="BR29" s="1593" t="s">
        <v>23</v>
      </c>
      <c r="BS29" s="1594" t="s">
        <v>2165</v>
      </c>
      <c r="BT29" s="60">
        <v>11403</v>
      </c>
      <c r="BU29" s="1233" t="s">
        <v>22</v>
      </c>
      <c r="BV29" s="1233"/>
      <c r="BW29" s="1233">
        <v>86975</v>
      </c>
      <c r="BX29" s="1233">
        <v>57153</v>
      </c>
      <c r="BY29" s="1233">
        <v>1</v>
      </c>
      <c r="BZ29" s="1233">
        <v>29821</v>
      </c>
      <c r="CA29" s="1233">
        <v>19443</v>
      </c>
      <c r="CB29" s="1233">
        <v>10306</v>
      </c>
      <c r="CC29" s="1233">
        <v>72</v>
      </c>
      <c r="CD29" s="1233" t="s">
        <v>22</v>
      </c>
      <c r="CE29" s="1233" t="s">
        <v>22</v>
      </c>
      <c r="CF29" s="1532" t="s">
        <v>29</v>
      </c>
      <c r="CG29" s="1533" t="s">
        <v>2155</v>
      </c>
      <c r="CH29" s="1592" t="s">
        <v>2153</v>
      </c>
      <c r="CI29" s="1593" t="s">
        <v>23</v>
      </c>
      <c r="CJ29" s="1594" t="s">
        <v>2165</v>
      </c>
      <c r="CK29" s="60">
        <v>159406</v>
      </c>
      <c r="CL29" s="1233" t="s">
        <v>22</v>
      </c>
      <c r="CM29" s="1233"/>
      <c r="CN29" s="1233">
        <v>136174</v>
      </c>
      <c r="CO29" s="1233">
        <v>88132</v>
      </c>
      <c r="CP29" s="1233" t="s">
        <v>21</v>
      </c>
      <c r="CQ29" s="1233">
        <v>48042</v>
      </c>
      <c r="CR29" s="1233">
        <v>47800</v>
      </c>
      <c r="CS29" s="1233" t="s">
        <v>21</v>
      </c>
      <c r="CT29" s="1233">
        <v>242</v>
      </c>
      <c r="CU29" s="1233">
        <v>191</v>
      </c>
      <c r="CV29" s="1233">
        <v>280098</v>
      </c>
      <c r="CW29" s="1532" t="s">
        <v>29</v>
      </c>
      <c r="CX29" s="1533" t="s">
        <v>2155</v>
      </c>
      <c r="CY29" s="1592" t="s">
        <v>2153</v>
      </c>
      <c r="CZ29" s="1593" t="s">
        <v>23</v>
      </c>
      <c r="DA29" s="1594" t="s">
        <v>2165</v>
      </c>
      <c r="DB29" s="60">
        <v>1143881</v>
      </c>
      <c r="DC29" s="1233">
        <v>619244</v>
      </c>
      <c r="DD29" s="1233"/>
      <c r="DE29" s="1233">
        <v>1283528</v>
      </c>
      <c r="DF29" s="1233">
        <v>431919</v>
      </c>
      <c r="DG29" s="1233">
        <v>46654</v>
      </c>
      <c r="DH29" s="1233">
        <v>804956</v>
      </c>
      <c r="DI29" s="1233">
        <v>638563</v>
      </c>
      <c r="DJ29" s="1233">
        <v>160068</v>
      </c>
      <c r="DK29" s="1233">
        <v>6327</v>
      </c>
      <c r="DL29" s="1233">
        <v>575503</v>
      </c>
      <c r="DM29" s="153">
        <v>1870613</v>
      </c>
      <c r="DN29" s="1532" t="s">
        <v>29</v>
      </c>
      <c r="DO29" s="1533" t="s">
        <v>2155</v>
      </c>
      <c r="DP29" s="1592" t="s">
        <v>2153</v>
      </c>
      <c r="DQ29" s="1593" t="s">
        <v>23</v>
      </c>
      <c r="DR29" s="1594" t="s">
        <v>2165</v>
      </c>
      <c r="DS29" s="60">
        <v>20854</v>
      </c>
      <c r="DT29" s="1233">
        <v>10429</v>
      </c>
      <c r="DU29" s="1233"/>
      <c r="DV29" s="1233">
        <v>33588</v>
      </c>
      <c r="DW29" s="1233" t="s">
        <v>21</v>
      </c>
      <c r="DX29" s="1233" t="s">
        <v>21</v>
      </c>
      <c r="DY29" s="1233">
        <v>33588</v>
      </c>
      <c r="DZ29" s="1233">
        <v>33588</v>
      </c>
      <c r="EA29" s="1233" t="s">
        <v>21</v>
      </c>
      <c r="EB29" s="1233" t="s">
        <v>21</v>
      </c>
      <c r="EC29" s="1233" t="s">
        <v>21</v>
      </c>
      <c r="ED29" s="153">
        <v>26119</v>
      </c>
      <c r="EE29" s="1532" t="s">
        <v>29</v>
      </c>
      <c r="EF29" s="1533" t="s">
        <v>2155</v>
      </c>
      <c r="EG29" s="1592" t="s">
        <v>2153</v>
      </c>
      <c r="EH29" s="1593" t="s">
        <v>23</v>
      </c>
      <c r="EI29" s="1594" t="s">
        <v>2165</v>
      </c>
      <c r="EJ29" s="60" t="s">
        <v>21</v>
      </c>
      <c r="EK29" s="1233" t="s">
        <v>21</v>
      </c>
      <c r="EL29" s="1233"/>
      <c r="EM29" s="1233" t="s">
        <v>21</v>
      </c>
      <c r="EN29" s="1233" t="s">
        <v>21</v>
      </c>
      <c r="EO29" s="1233" t="s">
        <v>21</v>
      </c>
      <c r="EP29" s="1233" t="s">
        <v>21</v>
      </c>
      <c r="EQ29" s="1233" t="s">
        <v>21</v>
      </c>
      <c r="ER29" s="1233" t="s">
        <v>21</v>
      </c>
      <c r="ES29" s="1233" t="s">
        <v>21</v>
      </c>
      <c r="ET29" s="1233" t="s">
        <v>21</v>
      </c>
      <c r="EU29" s="153" t="s">
        <v>22</v>
      </c>
      <c r="EV29" s="1532" t="s">
        <v>29</v>
      </c>
      <c r="EW29" s="1533" t="s">
        <v>2155</v>
      </c>
      <c r="EX29" s="1592" t="s">
        <v>2153</v>
      </c>
      <c r="EY29" s="1593" t="s">
        <v>23</v>
      </c>
      <c r="EZ29" s="1594" t="s">
        <v>2165</v>
      </c>
      <c r="FA29" s="60">
        <v>38089</v>
      </c>
      <c r="FB29" s="1233" t="s">
        <v>22</v>
      </c>
      <c r="FC29" s="1233"/>
      <c r="FD29" s="1233">
        <v>38089</v>
      </c>
      <c r="FE29" s="1233">
        <v>7261</v>
      </c>
      <c r="FF29" s="1233">
        <v>16714</v>
      </c>
      <c r="FG29" s="1233">
        <v>14114</v>
      </c>
      <c r="FH29" s="1233" t="s">
        <v>22</v>
      </c>
      <c r="FI29" s="1233">
        <v>11891</v>
      </c>
      <c r="FJ29" s="1233">
        <v>2223</v>
      </c>
      <c r="FK29" s="1233" t="s">
        <v>22</v>
      </c>
      <c r="FL29" s="153" t="s">
        <v>22</v>
      </c>
      <c r="FM29" s="1532" t="s">
        <v>29</v>
      </c>
      <c r="FN29" s="1533" t="s">
        <v>2155</v>
      </c>
      <c r="FO29" s="1592" t="s">
        <v>2153</v>
      </c>
      <c r="FP29" s="1593" t="s">
        <v>23</v>
      </c>
      <c r="FQ29" s="1594" t="s">
        <v>2165</v>
      </c>
      <c r="FR29" s="60">
        <v>3234</v>
      </c>
      <c r="FS29" s="1233">
        <v>4743</v>
      </c>
      <c r="FT29" s="1233"/>
      <c r="FU29" s="1233">
        <v>8355</v>
      </c>
      <c r="FV29" s="1233" t="s">
        <v>21</v>
      </c>
      <c r="FW29" s="1233" t="s">
        <v>21</v>
      </c>
      <c r="FX29" s="1233">
        <v>8355</v>
      </c>
      <c r="FY29" s="1233">
        <v>6668</v>
      </c>
      <c r="FZ29" s="1233">
        <v>1687</v>
      </c>
      <c r="GA29" s="1233" t="s">
        <v>21</v>
      </c>
      <c r="GB29" s="1233" t="s">
        <v>21</v>
      </c>
      <c r="GC29" s="153">
        <v>427</v>
      </c>
      <c r="GD29" s="1532" t="s">
        <v>29</v>
      </c>
      <c r="GE29" s="1533" t="s">
        <v>2155</v>
      </c>
    </row>
    <row r="30" spans="1:187" ht="15" customHeight="1">
      <c r="A30" s="1589" t="s">
        <v>25</v>
      </c>
      <c r="B30" s="1590" t="s">
        <v>25</v>
      </c>
      <c r="C30" s="1594" t="s">
        <v>165</v>
      </c>
      <c r="D30" s="60">
        <v>5320680</v>
      </c>
      <c r="E30" s="1233">
        <v>580701</v>
      </c>
      <c r="F30" s="1233">
        <v>5360953</v>
      </c>
      <c r="G30" s="1233">
        <v>5934835</v>
      </c>
      <c r="H30" s="1233">
        <v>643987</v>
      </c>
      <c r="I30" s="1233">
        <v>92961</v>
      </c>
      <c r="J30" s="1233">
        <v>5197887</v>
      </c>
      <c r="K30" s="1233">
        <v>4584098</v>
      </c>
      <c r="L30" s="1233">
        <v>569372</v>
      </c>
      <c r="M30" s="1233">
        <v>44418</v>
      </c>
      <c r="N30" s="1233">
        <v>603309</v>
      </c>
      <c r="O30" s="1233">
        <v>2735885</v>
      </c>
      <c r="P30" s="1532" t="s">
        <v>30</v>
      </c>
      <c r="Q30" s="1533" t="s">
        <v>25</v>
      </c>
      <c r="R30" s="1589" t="s">
        <v>25</v>
      </c>
      <c r="S30" s="1590" t="s">
        <v>25</v>
      </c>
      <c r="T30" s="1594" t="s">
        <v>165</v>
      </c>
      <c r="U30" s="60">
        <v>287</v>
      </c>
      <c r="V30" s="1233" t="s">
        <v>22</v>
      </c>
      <c r="W30" s="1233"/>
      <c r="X30" s="1233">
        <v>300</v>
      </c>
      <c r="Y30" s="1233">
        <v>300</v>
      </c>
      <c r="Z30" s="1233" t="s">
        <v>21</v>
      </c>
      <c r="AA30" s="1233" t="s">
        <v>21</v>
      </c>
      <c r="AB30" s="1233" t="s">
        <v>21</v>
      </c>
      <c r="AC30" s="1233" t="s">
        <v>21</v>
      </c>
      <c r="AD30" s="1233" t="s">
        <v>21</v>
      </c>
      <c r="AE30" s="1233">
        <v>2614</v>
      </c>
      <c r="AF30" s="1233">
        <v>206</v>
      </c>
      <c r="AG30" s="1532" t="s">
        <v>30</v>
      </c>
      <c r="AH30" s="1533" t="s">
        <v>25</v>
      </c>
      <c r="AI30" s="1589" t="s">
        <v>25</v>
      </c>
      <c r="AJ30" s="1590" t="s">
        <v>25</v>
      </c>
      <c r="AK30" s="1594" t="s">
        <v>165</v>
      </c>
      <c r="AL30" s="60">
        <v>1270575</v>
      </c>
      <c r="AM30" s="1233" t="s">
        <v>22</v>
      </c>
      <c r="AN30" s="1233"/>
      <c r="AO30" s="1233">
        <v>1258991</v>
      </c>
      <c r="AP30" s="1233" t="s">
        <v>22</v>
      </c>
      <c r="AQ30" s="1233" t="s">
        <v>22</v>
      </c>
      <c r="AR30" s="1233">
        <v>1258991</v>
      </c>
      <c r="AS30" s="1233">
        <v>1258991</v>
      </c>
      <c r="AT30" s="1233" t="s">
        <v>22</v>
      </c>
      <c r="AU30" s="1233" t="s">
        <v>22</v>
      </c>
      <c r="AV30" s="1233">
        <v>9928</v>
      </c>
      <c r="AW30" s="1233">
        <v>16975</v>
      </c>
      <c r="AX30" s="1532" t="s">
        <v>30</v>
      </c>
      <c r="AY30" s="1533" t="s">
        <v>25</v>
      </c>
      <c r="AZ30" s="1589" t="s">
        <v>25</v>
      </c>
      <c r="BA30" s="1590" t="s">
        <v>25</v>
      </c>
      <c r="BB30" s="1594" t="s">
        <v>165</v>
      </c>
      <c r="BC30" s="60">
        <v>110831</v>
      </c>
      <c r="BD30" s="1233" t="s">
        <v>22</v>
      </c>
      <c r="BE30" s="1233"/>
      <c r="BF30" s="1233">
        <v>111391</v>
      </c>
      <c r="BG30" s="1233">
        <v>59452</v>
      </c>
      <c r="BH30" s="1233">
        <v>551</v>
      </c>
      <c r="BI30" s="1233">
        <v>51388</v>
      </c>
      <c r="BJ30" s="1233">
        <v>40759</v>
      </c>
      <c r="BK30" s="1233">
        <v>8556</v>
      </c>
      <c r="BL30" s="1233">
        <v>2073</v>
      </c>
      <c r="BM30" s="1233">
        <v>134</v>
      </c>
      <c r="BN30" s="1233">
        <v>56183</v>
      </c>
      <c r="BO30" s="1532" t="s">
        <v>30</v>
      </c>
      <c r="BP30" s="1533" t="s">
        <v>25</v>
      </c>
      <c r="BQ30" s="1589" t="s">
        <v>25</v>
      </c>
      <c r="BR30" s="1590" t="s">
        <v>25</v>
      </c>
      <c r="BS30" s="1594" t="s">
        <v>165</v>
      </c>
      <c r="BT30" s="60">
        <v>18284</v>
      </c>
      <c r="BU30" s="1233" t="s">
        <v>22</v>
      </c>
      <c r="BV30" s="1233"/>
      <c r="BW30" s="1233">
        <v>89207</v>
      </c>
      <c r="BX30" s="1233">
        <v>53193</v>
      </c>
      <c r="BY30" s="1233" t="s">
        <v>21</v>
      </c>
      <c r="BZ30" s="1233">
        <v>36014</v>
      </c>
      <c r="CA30" s="1233">
        <v>26517</v>
      </c>
      <c r="CB30" s="1233">
        <v>9455</v>
      </c>
      <c r="CC30" s="1233">
        <v>42</v>
      </c>
      <c r="CD30" s="1233" t="s">
        <v>22</v>
      </c>
      <c r="CE30" s="1233" t="s">
        <v>22</v>
      </c>
      <c r="CF30" s="1532" t="s">
        <v>30</v>
      </c>
      <c r="CG30" s="1533" t="s">
        <v>25</v>
      </c>
      <c r="CH30" s="1589" t="s">
        <v>25</v>
      </c>
      <c r="CI30" s="1590" t="s">
        <v>25</v>
      </c>
      <c r="CJ30" s="1594" t="s">
        <v>165</v>
      </c>
      <c r="CK30" s="60">
        <v>147126</v>
      </c>
      <c r="CL30" s="1233" t="s">
        <v>22</v>
      </c>
      <c r="CM30" s="1233"/>
      <c r="CN30" s="1233">
        <v>126099</v>
      </c>
      <c r="CO30" s="1233">
        <v>78541</v>
      </c>
      <c r="CP30" s="1233" t="s">
        <v>21</v>
      </c>
      <c r="CQ30" s="1233">
        <v>47558</v>
      </c>
      <c r="CR30" s="1233">
        <v>46688</v>
      </c>
      <c r="CS30" s="1233" t="s">
        <v>21</v>
      </c>
      <c r="CT30" s="1233">
        <v>870</v>
      </c>
      <c r="CU30" s="1233" t="s">
        <v>21</v>
      </c>
      <c r="CV30" s="1233">
        <v>301125</v>
      </c>
      <c r="CW30" s="1532" t="s">
        <v>30</v>
      </c>
      <c r="CX30" s="1533" t="s">
        <v>25</v>
      </c>
      <c r="CY30" s="1589" t="s">
        <v>25</v>
      </c>
      <c r="CZ30" s="1590" t="s">
        <v>25</v>
      </c>
      <c r="DA30" s="1594" t="s">
        <v>165</v>
      </c>
      <c r="DB30" s="60">
        <v>1075349</v>
      </c>
      <c r="DC30" s="1233">
        <v>580701</v>
      </c>
      <c r="DD30" s="1233"/>
      <c r="DE30" s="1233">
        <v>1186356</v>
      </c>
      <c r="DF30" s="1233">
        <v>393536</v>
      </c>
      <c r="DG30" s="1233">
        <v>47016</v>
      </c>
      <c r="DH30" s="1233">
        <v>745804</v>
      </c>
      <c r="DI30" s="1233">
        <v>599627</v>
      </c>
      <c r="DJ30" s="1233">
        <v>132280</v>
      </c>
      <c r="DK30" s="1233">
        <v>13898</v>
      </c>
      <c r="DL30" s="1233">
        <v>556939</v>
      </c>
      <c r="DM30" s="153">
        <v>1789101</v>
      </c>
      <c r="DN30" s="1532" t="s">
        <v>30</v>
      </c>
      <c r="DO30" s="1533" t="s">
        <v>25</v>
      </c>
      <c r="DP30" s="1589" t="s">
        <v>25</v>
      </c>
      <c r="DQ30" s="1590" t="s">
        <v>25</v>
      </c>
      <c r="DR30" s="1594" t="s">
        <v>165</v>
      </c>
      <c r="DS30" s="60">
        <v>24903</v>
      </c>
      <c r="DT30" s="1233">
        <v>11069</v>
      </c>
      <c r="DU30" s="1233"/>
      <c r="DV30" s="1233">
        <v>32598</v>
      </c>
      <c r="DW30" s="1233" t="s">
        <v>21</v>
      </c>
      <c r="DX30" s="1233" t="s">
        <v>21</v>
      </c>
      <c r="DY30" s="1233">
        <v>32598</v>
      </c>
      <c r="DZ30" s="1233">
        <v>32598</v>
      </c>
      <c r="EA30" s="1233" t="s">
        <v>21</v>
      </c>
      <c r="EB30" s="1233" t="s">
        <v>21</v>
      </c>
      <c r="EC30" s="1233">
        <v>2366</v>
      </c>
      <c r="ED30" s="153">
        <v>27127</v>
      </c>
      <c r="EE30" s="1532" t="s">
        <v>30</v>
      </c>
      <c r="EF30" s="1533" t="s">
        <v>25</v>
      </c>
      <c r="EG30" s="1589" t="s">
        <v>25</v>
      </c>
      <c r="EH30" s="1590" t="s">
        <v>25</v>
      </c>
      <c r="EI30" s="1594" t="s">
        <v>165</v>
      </c>
      <c r="EJ30" s="60" t="s">
        <v>21</v>
      </c>
      <c r="EK30" s="1233" t="s">
        <v>21</v>
      </c>
      <c r="EL30" s="1233"/>
      <c r="EM30" s="1233" t="s">
        <v>21</v>
      </c>
      <c r="EN30" s="1233" t="s">
        <v>21</v>
      </c>
      <c r="EO30" s="1233" t="s">
        <v>21</v>
      </c>
      <c r="EP30" s="1233" t="s">
        <v>21</v>
      </c>
      <c r="EQ30" s="1233" t="s">
        <v>21</v>
      </c>
      <c r="ER30" s="1233" t="s">
        <v>21</v>
      </c>
      <c r="ES30" s="1233" t="s">
        <v>21</v>
      </c>
      <c r="ET30" s="1233" t="s">
        <v>21</v>
      </c>
      <c r="EU30" s="153" t="s">
        <v>22</v>
      </c>
      <c r="EV30" s="1532" t="s">
        <v>30</v>
      </c>
      <c r="EW30" s="1533" t="s">
        <v>25</v>
      </c>
      <c r="EX30" s="1589" t="s">
        <v>25</v>
      </c>
      <c r="EY30" s="1590" t="s">
        <v>25</v>
      </c>
      <c r="EZ30" s="1594" t="s">
        <v>165</v>
      </c>
      <c r="FA30" s="60">
        <v>31652</v>
      </c>
      <c r="FB30" s="1233" t="s">
        <v>22</v>
      </c>
      <c r="FC30" s="1233"/>
      <c r="FD30" s="1233">
        <v>31652</v>
      </c>
      <c r="FE30" s="1233">
        <v>6727</v>
      </c>
      <c r="FF30" s="1233">
        <v>14882</v>
      </c>
      <c r="FG30" s="1233">
        <v>10043</v>
      </c>
      <c r="FH30" s="1233" t="s">
        <v>22</v>
      </c>
      <c r="FI30" s="1233">
        <v>8192</v>
      </c>
      <c r="FJ30" s="1233">
        <v>1851</v>
      </c>
      <c r="FK30" s="1233" t="s">
        <v>22</v>
      </c>
      <c r="FL30" s="153" t="s">
        <v>22</v>
      </c>
      <c r="FM30" s="1532" t="s">
        <v>30</v>
      </c>
      <c r="FN30" s="1533" t="s">
        <v>25</v>
      </c>
      <c r="FO30" s="1589" t="s">
        <v>25</v>
      </c>
      <c r="FP30" s="1590" t="s">
        <v>25</v>
      </c>
      <c r="FQ30" s="1594" t="s">
        <v>165</v>
      </c>
      <c r="FR30" s="60">
        <v>3272</v>
      </c>
      <c r="FS30" s="1233">
        <v>246</v>
      </c>
      <c r="FT30" s="1233"/>
      <c r="FU30" s="1233">
        <v>3856</v>
      </c>
      <c r="FV30" s="1233" t="s">
        <v>21</v>
      </c>
      <c r="FW30" s="1233" t="s">
        <v>21</v>
      </c>
      <c r="FX30" s="1233">
        <v>3856</v>
      </c>
      <c r="FY30" s="1233">
        <v>2254</v>
      </c>
      <c r="FZ30" s="1233">
        <v>1602</v>
      </c>
      <c r="GA30" s="1233" t="s">
        <v>21</v>
      </c>
      <c r="GB30" s="1233" t="s">
        <v>21</v>
      </c>
      <c r="GC30" s="153">
        <v>89</v>
      </c>
      <c r="GD30" s="1532" t="s">
        <v>30</v>
      </c>
      <c r="GE30" s="1533" t="s">
        <v>25</v>
      </c>
    </row>
    <row r="31" spans="1:187" ht="15" customHeight="1">
      <c r="A31" s="1589" t="s">
        <v>25</v>
      </c>
      <c r="B31" s="1590" t="s">
        <v>25</v>
      </c>
      <c r="C31" s="1594" t="s">
        <v>166</v>
      </c>
      <c r="D31" s="60">
        <v>5228984</v>
      </c>
      <c r="E31" s="1233">
        <v>624673</v>
      </c>
      <c r="F31" s="1233">
        <v>5038734</v>
      </c>
      <c r="G31" s="1233">
        <v>5654736</v>
      </c>
      <c r="H31" s="1233">
        <v>618512</v>
      </c>
      <c r="I31" s="1233">
        <v>102193</v>
      </c>
      <c r="J31" s="1233">
        <v>4934032</v>
      </c>
      <c r="K31" s="1233">
        <v>4353721</v>
      </c>
      <c r="L31" s="1233">
        <v>537337</v>
      </c>
      <c r="M31" s="1233">
        <v>42975</v>
      </c>
      <c r="N31" s="1233">
        <v>615683</v>
      </c>
      <c r="O31" s="1233">
        <v>2823199</v>
      </c>
      <c r="P31" s="1532" t="s">
        <v>31</v>
      </c>
      <c r="Q31" s="1533" t="s">
        <v>25</v>
      </c>
      <c r="R31" s="1589" t="s">
        <v>25</v>
      </c>
      <c r="S31" s="1590" t="s">
        <v>25</v>
      </c>
      <c r="T31" s="1594" t="s">
        <v>166</v>
      </c>
      <c r="U31" s="60">
        <v>396</v>
      </c>
      <c r="V31" s="1233" t="s">
        <v>22</v>
      </c>
      <c r="W31" s="1233"/>
      <c r="X31" s="1233">
        <v>403</v>
      </c>
      <c r="Y31" s="1233">
        <v>403</v>
      </c>
      <c r="Z31" s="1233" t="s">
        <v>21</v>
      </c>
      <c r="AA31" s="1233" t="s">
        <v>21</v>
      </c>
      <c r="AB31" s="1233" t="s">
        <v>21</v>
      </c>
      <c r="AC31" s="1233" t="s">
        <v>21</v>
      </c>
      <c r="AD31" s="1233" t="s">
        <v>21</v>
      </c>
      <c r="AE31" s="1233">
        <v>2751</v>
      </c>
      <c r="AF31" s="1233">
        <v>199</v>
      </c>
      <c r="AG31" s="1532" t="s">
        <v>31</v>
      </c>
      <c r="AH31" s="1533" t="s">
        <v>25</v>
      </c>
      <c r="AI31" s="1589" t="s">
        <v>25</v>
      </c>
      <c r="AJ31" s="1590" t="s">
        <v>25</v>
      </c>
      <c r="AK31" s="1594" t="s">
        <v>166</v>
      </c>
      <c r="AL31" s="60">
        <v>1291050</v>
      </c>
      <c r="AM31" s="1233" t="s">
        <v>22</v>
      </c>
      <c r="AN31" s="1233"/>
      <c r="AO31" s="1233">
        <v>1289834</v>
      </c>
      <c r="AP31" s="1233" t="s">
        <v>22</v>
      </c>
      <c r="AQ31" s="1233" t="s">
        <v>22</v>
      </c>
      <c r="AR31" s="1233">
        <v>1289834</v>
      </c>
      <c r="AS31" s="1233">
        <v>1289834</v>
      </c>
      <c r="AT31" s="1233" t="s">
        <v>22</v>
      </c>
      <c r="AU31" s="1233" t="s">
        <v>22</v>
      </c>
      <c r="AV31" s="1233">
        <v>4151</v>
      </c>
      <c r="AW31" s="1233">
        <v>14040</v>
      </c>
      <c r="AX31" s="1532" t="s">
        <v>31</v>
      </c>
      <c r="AY31" s="1533" t="s">
        <v>25</v>
      </c>
      <c r="AZ31" s="1589" t="s">
        <v>25</v>
      </c>
      <c r="BA31" s="1590" t="s">
        <v>25</v>
      </c>
      <c r="BB31" s="1594" t="s">
        <v>166</v>
      </c>
      <c r="BC31" s="60">
        <v>119417</v>
      </c>
      <c r="BD31" s="1233" t="s">
        <v>22</v>
      </c>
      <c r="BE31" s="1233"/>
      <c r="BF31" s="1233">
        <v>118848</v>
      </c>
      <c r="BG31" s="1233">
        <v>56962</v>
      </c>
      <c r="BH31" s="1233">
        <v>663</v>
      </c>
      <c r="BI31" s="1233">
        <v>61223</v>
      </c>
      <c r="BJ31" s="1233">
        <v>51519</v>
      </c>
      <c r="BK31" s="1233">
        <v>7874</v>
      </c>
      <c r="BL31" s="1233">
        <v>1830</v>
      </c>
      <c r="BM31" s="1233">
        <v>95</v>
      </c>
      <c r="BN31" s="1233">
        <v>56608</v>
      </c>
      <c r="BO31" s="1532" t="s">
        <v>31</v>
      </c>
      <c r="BP31" s="1533" t="s">
        <v>25</v>
      </c>
      <c r="BQ31" s="1589" t="s">
        <v>25</v>
      </c>
      <c r="BR31" s="1590" t="s">
        <v>25</v>
      </c>
      <c r="BS31" s="1594" t="s">
        <v>166</v>
      </c>
      <c r="BT31" s="60">
        <v>17113</v>
      </c>
      <c r="BU31" s="1233" t="s">
        <v>22</v>
      </c>
      <c r="BV31" s="1233"/>
      <c r="BW31" s="1233">
        <v>79999</v>
      </c>
      <c r="BX31" s="1233">
        <v>55259</v>
      </c>
      <c r="BY31" s="1233" t="s">
        <v>21</v>
      </c>
      <c r="BZ31" s="1233">
        <v>24740</v>
      </c>
      <c r="CA31" s="1233">
        <v>16919</v>
      </c>
      <c r="CB31" s="1233">
        <v>7744</v>
      </c>
      <c r="CC31" s="1233">
        <v>77</v>
      </c>
      <c r="CD31" s="1233" t="s">
        <v>22</v>
      </c>
      <c r="CE31" s="1233" t="s">
        <v>22</v>
      </c>
      <c r="CF31" s="1532" t="s">
        <v>31</v>
      </c>
      <c r="CG31" s="1533" t="s">
        <v>25</v>
      </c>
      <c r="CH31" s="1589" t="s">
        <v>25</v>
      </c>
      <c r="CI31" s="1590" t="s">
        <v>25</v>
      </c>
      <c r="CJ31" s="1594" t="s">
        <v>166</v>
      </c>
      <c r="CK31" s="60">
        <v>87510</v>
      </c>
      <c r="CL31" s="1233" t="s">
        <v>22</v>
      </c>
      <c r="CM31" s="1233"/>
      <c r="CN31" s="1233">
        <v>95448</v>
      </c>
      <c r="CO31" s="1233">
        <v>43174</v>
      </c>
      <c r="CP31" s="1233" t="s">
        <v>21</v>
      </c>
      <c r="CQ31" s="1233">
        <v>52274</v>
      </c>
      <c r="CR31" s="1233">
        <v>52124</v>
      </c>
      <c r="CS31" s="1233" t="s">
        <v>21</v>
      </c>
      <c r="CT31" s="1233">
        <v>150</v>
      </c>
      <c r="CU31" s="1233" t="s">
        <v>21</v>
      </c>
      <c r="CV31" s="1233">
        <v>291270</v>
      </c>
      <c r="CW31" s="1532" t="s">
        <v>31</v>
      </c>
      <c r="CX31" s="1533" t="s">
        <v>25</v>
      </c>
      <c r="CY31" s="1589" t="s">
        <v>25</v>
      </c>
      <c r="CZ31" s="1590" t="s">
        <v>25</v>
      </c>
      <c r="DA31" s="1594" t="s">
        <v>166</v>
      </c>
      <c r="DB31" s="60">
        <v>1248683</v>
      </c>
      <c r="DC31" s="1233">
        <v>624673</v>
      </c>
      <c r="DD31" s="1233"/>
      <c r="DE31" s="1233">
        <v>1259894</v>
      </c>
      <c r="DF31" s="1233">
        <v>397039</v>
      </c>
      <c r="DG31" s="1233">
        <v>51227</v>
      </c>
      <c r="DH31" s="1233">
        <v>811628</v>
      </c>
      <c r="DI31" s="1233">
        <v>644678</v>
      </c>
      <c r="DJ31" s="1233">
        <v>152832</v>
      </c>
      <c r="DK31" s="1233">
        <v>14120</v>
      </c>
      <c r="DL31" s="1233">
        <v>590835</v>
      </c>
      <c r="DM31" s="153">
        <v>1809737</v>
      </c>
      <c r="DN31" s="1532" t="s">
        <v>31</v>
      </c>
      <c r="DO31" s="1533" t="s">
        <v>25</v>
      </c>
      <c r="DP31" s="1589" t="s">
        <v>25</v>
      </c>
      <c r="DQ31" s="1590" t="s">
        <v>25</v>
      </c>
      <c r="DR31" s="1594" t="s">
        <v>166</v>
      </c>
      <c r="DS31" s="60">
        <v>30867</v>
      </c>
      <c r="DT31" s="1233">
        <v>10006</v>
      </c>
      <c r="DU31" s="1233"/>
      <c r="DV31" s="1233">
        <v>38208</v>
      </c>
      <c r="DW31" s="1233" t="s">
        <v>21</v>
      </c>
      <c r="DX31" s="1233" t="s">
        <v>21</v>
      </c>
      <c r="DY31" s="1233">
        <v>38208</v>
      </c>
      <c r="DZ31" s="1233">
        <v>38208</v>
      </c>
      <c r="EA31" s="1233" t="s">
        <v>21</v>
      </c>
      <c r="EB31" s="1233" t="s">
        <v>21</v>
      </c>
      <c r="EC31" s="1233">
        <v>1926</v>
      </c>
      <c r="ED31" s="153">
        <v>27866</v>
      </c>
      <c r="EE31" s="1532" t="s">
        <v>31</v>
      </c>
      <c r="EF31" s="1533" t="s">
        <v>25</v>
      </c>
      <c r="EG31" s="1589" t="s">
        <v>25</v>
      </c>
      <c r="EH31" s="1590" t="s">
        <v>25</v>
      </c>
      <c r="EI31" s="1594" t="s">
        <v>166</v>
      </c>
      <c r="EJ31" s="60" t="s">
        <v>21</v>
      </c>
      <c r="EK31" s="1233" t="s">
        <v>21</v>
      </c>
      <c r="EL31" s="1233"/>
      <c r="EM31" s="1233" t="s">
        <v>21</v>
      </c>
      <c r="EN31" s="1233" t="s">
        <v>21</v>
      </c>
      <c r="EO31" s="1233" t="s">
        <v>21</v>
      </c>
      <c r="EP31" s="1233" t="s">
        <v>21</v>
      </c>
      <c r="EQ31" s="1233" t="s">
        <v>21</v>
      </c>
      <c r="ER31" s="1233" t="s">
        <v>21</v>
      </c>
      <c r="ES31" s="1233" t="s">
        <v>21</v>
      </c>
      <c r="ET31" s="1233" t="s">
        <v>21</v>
      </c>
      <c r="EU31" s="153" t="s">
        <v>22</v>
      </c>
      <c r="EV31" s="1532" t="s">
        <v>31</v>
      </c>
      <c r="EW31" s="1533" t="s">
        <v>25</v>
      </c>
      <c r="EX31" s="1589" t="s">
        <v>25</v>
      </c>
      <c r="EY31" s="1590" t="s">
        <v>25</v>
      </c>
      <c r="EZ31" s="1594" t="s">
        <v>166</v>
      </c>
      <c r="FA31" s="60">
        <v>33043</v>
      </c>
      <c r="FB31" s="1233" t="s">
        <v>22</v>
      </c>
      <c r="FC31" s="1233"/>
      <c r="FD31" s="1233">
        <v>33043</v>
      </c>
      <c r="FE31" s="1233">
        <v>5753</v>
      </c>
      <c r="FF31" s="1233">
        <v>16274</v>
      </c>
      <c r="FG31" s="1233">
        <v>11016</v>
      </c>
      <c r="FH31" s="1233" t="s">
        <v>22</v>
      </c>
      <c r="FI31" s="1233">
        <v>9123</v>
      </c>
      <c r="FJ31" s="1233">
        <v>1893</v>
      </c>
      <c r="FK31" s="1233" t="s">
        <v>22</v>
      </c>
      <c r="FL31" s="153" t="s">
        <v>22</v>
      </c>
      <c r="FM31" s="1532" t="s">
        <v>31</v>
      </c>
      <c r="FN31" s="1533" t="s">
        <v>25</v>
      </c>
      <c r="FO31" s="1589" t="s">
        <v>25</v>
      </c>
      <c r="FP31" s="1590" t="s">
        <v>25</v>
      </c>
      <c r="FQ31" s="1594" t="s">
        <v>166</v>
      </c>
      <c r="FR31" s="60">
        <v>3607</v>
      </c>
      <c r="FS31" s="1233">
        <v>2557</v>
      </c>
      <c r="FT31" s="1233"/>
      <c r="FU31" s="1233">
        <v>6029</v>
      </c>
      <c r="FV31" s="1233" t="s">
        <v>21</v>
      </c>
      <c r="FW31" s="1233" t="s">
        <v>21</v>
      </c>
      <c r="FX31" s="1233">
        <v>6029</v>
      </c>
      <c r="FY31" s="1233">
        <v>4601</v>
      </c>
      <c r="FZ31" s="1233">
        <v>1428</v>
      </c>
      <c r="GA31" s="1233" t="s">
        <v>21</v>
      </c>
      <c r="GB31" s="1233" t="s">
        <v>21</v>
      </c>
      <c r="GC31" s="153">
        <v>224</v>
      </c>
      <c r="GD31" s="1532" t="s">
        <v>31</v>
      </c>
      <c r="GE31" s="1533" t="s">
        <v>25</v>
      </c>
    </row>
    <row r="32" spans="1:187" ht="15" customHeight="1">
      <c r="A32" s="1589" t="s">
        <v>25</v>
      </c>
      <c r="B32" s="1590" t="s">
        <v>25</v>
      </c>
      <c r="C32" s="1594" t="s">
        <v>167</v>
      </c>
      <c r="D32" s="60">
        <v>4979589</v>
      </c>
      <c r="E32" s="1233">
        <v>593022</v>
      </c>
      <c r="F32" s="1233">
        <v>5034123</v>
      </c>
      <c r="G32" s="1233">
        <v>5618225</v>
      </c>
      <c r="H32" s="1233">
        <v>600712</v>
      </c>
      <c r="I32" s="1233">
        <v>86874</v>
      </c>
      <c r="J32" s="1233">
        <v>4930639</v>
      </c>
      <c r="K32" s="1233">
        <v>4344790</v>
      </c>
      <c r="L32" s="1233">
        <v>550194</v>
      </c>
      <c r="M32" s="1233">
        <v>35656</v>
      </c>
      <c r="N32" s="1233">
        <v>520942</v>
      </c>
      <c r="O32" s="1233">
        <v>2779739</v>
      </c>
      <c r="P32" s="1532" t="s">
        <v>32</v>
      </c>
      <c r="Q32" s="1533" t="s">
        <v>25</v>
      </c>
      <c r="R32" s="1589" t="s">
        <v>25</v>
      </c>
      <c r="S32" s="1590" t="s">
        <v>25</v>
      </c>
      <c r="T32" s="1594" t="s">
        <v>167</v>
      </c>
      <c r="U32" s="60">
        <v>330</v>
      </c>
      <c r="V32" s="1233" t="s">
        <v>22</v>
      </c>
      <c r="W32" s="1233"/>
      <c r="X32" s="1233">
        <v>304</v>
      </c>
      <c r="Y32" s="1233">
        <v>304</v>
      </c>
      <c r="Z32" s="1233" t="s">
        <v>21</v>
      </c>
      <c r="AA32" s="1233" t="s">
        <v>21</v>
      </c>
      <c r="AB32" s="1233" t="s">
        <v>21</v>
      </c>
      <c r="AC32" s="1233" t="s">
        <v>21</v>
      </c>
      <c r="AD32" s="1233" t="s">
        <v>21</v>
      </c>
      <c r="AE32" s="1233">
        <v>2538</v>
      </c>
      <c r="AF32" s="1233">
        <v>225</v>
      </c>
      <c r="AG32" s="1532" t="s">
        <v>32</v>
      </c>
      <c r="AH32" s="1533" t="s">
        <v>25</v>
      </c>
      <c r="AI32" s="1589" t="s">
        <v>25</v>
      </c>
      <c r="AJ32" s="1590" t="s">
        <v>25</v>
      </c>
      <c r="AK32" s="1594" t="s">
        <v>167</v>
      </c>
      <c r="AL32" s="60">
        <v>1228761</v>
      </c>
      <c r="AM32" s="1233" t="s">
        <v>22</v>
      </c>
      <c r="AN32" s="1233"/>
      <c r="AO32" s="1233">
        <v>1226738</v>
      </c>
      <c r="AP32" s="1233" t="s">
        <v>22</v>
      </c>
      <c r="AQ32" s="1233" t="s">
        <v>22</v>
      </c>
      <c r="AR32" s="1233">
        <v>1226738</v>
      </c>
      <c r="AS32" s="1233">
        <v>1226738</v>
      </c>
      <c r="AT32" s="1233" t="s">
        <v>22</v>
      </c>
      <c r="AU32" s="1233" t="s">
        <v>22</v>
      </c>
      <c r="AV32" s="1233">
        <v>90</v>
      </c>
      <c r="AW32" s="1233">
        <v>15973</v>
      </c>
      <c r="AX32" s="1532" t="s">
        <v>32</v>
      </c>
      <c r="AY32" s="1533" t="s">
        <v>25</v>
      </c>
      <c r="AZ32" s="1589" t="s">
        <v>25</v>
      </c>
      <c r="BA32" s="1590" t="s">
        <v>25</v>
      </c>
      <c r="BB32" s="1594" t="s">
        <v>167</v>
      </c>
      <c r="BC32" s="60">
        <v>105356</v>
      </c>
      <c r="BD32" s="1233" t="s">
        <v>22</v>
      </c>
      <c r="BE32" s="1233"/>
      <c r="BF32" s="1233">
        <v>99082</v>
      </c>
      <c r="BG32" s="1233">
        <v>51365</v>
      </c>
      <c r="BH32" s="1233">
        <v>1116</v>
      </c>
      <c r="BI32" s="1233">
        <v>46601</v>
      </c>
      <c r="BJ32" s="1233">
        <v>36396</v>
      </c>
      <c r="BK32" s="1233">
        <v>7813</v>
      </c>
      <c r="BL32" s="1233">
        <v>2392</v>
      </c>
      <c r="BM32" s="1233">
        <v>72</v>
      </c>
      <c r="BN32" s="1233">
        <v>62793</v>
      </c>
      <c r="BO32" s="1532" t="s">
        <v>32</v>
      </c>
      <c r="BP32" s="1533" t="s">
        <v>25</v>
      </c>
      <c r="BQ32" s="1589" t="s">
        <v>25</v>
      </c>
      <c r="BR32" s="1590" t="s">
        <v>25</v>
      </c>
      <c r="BS32" s="1594" t="s">
        <v>167</v>
      </c>
      <c r="BT32" s="60">
        <v>18434</v>
      </c>
      <c r="BU32" s="1233" t="s">
        <v>22</v>
      </c>
      <c r="BV32" s="1233"/>
      <c r="BW32" s="1233">
        <v>83627</v>
      </c>
      <c r="BX32" s="1233">
        <v>59325</v>
      </c>
      <c r="BY32" s="1233" t="s">
        <v>21</v>
      </c>
      <c r="BZ32" s="1233">
        <v>24302</v>
      </c>
      <c r="CA32" s="1233">
        <v>17047</v>
      </c>
      <c r="CB32" s="1233">
        <v>7183</v>
      </c>
      <c r="CC32" s="1233">
        <v>72</v>
      </c>
      <c r="CD32" s="1233" t="s">
        <v>22</v>
      </c>
      <c r="CE32" s="1233" t="s">
        <v>22</v>
      </c>
      <c r="CF32" s="1532" t="s">
        <v>32</v>
      </c>
      <c r="CG32" s="1533" t="s">
        <v>25</v>
      </c>
      <c r="CH32" s="1589" t="s">
        <v>25</v>
      </c>
      <c r="CI32" s="1590" t="s">
        <v>25</v>
      </c>
      <c r="CJ32" s="1594" t="s">
        <v>167</v>
      </c>
      <c r="CK32" s="60">
        <v>28223</v>
      </c>
      <c r="CL32" s="1233" t="s">
        <v>22</v>
      </c>
      <c r="CM32" s="1233"/>
      <c r="CN32" s="1233">
        <v>84871</v>
      </c>
      <c r="CO32" s="1233">
        <v>35290</v>
      </c>
      <c r="CP32" s="1233" t="s">
        <v>21</v>
      </c>
      <c r="CQ32" s="1233">
        <v>49581</v>
      </c>
      <c r="CR32" s="1233">
        <v>49453</v>
      </c>
      <c r="CS32" s="1233" t="s">
        <v>21</v>
      </c>
      <c r="CT32" s="1233">
        <v>128</v>
      </c>
      <c r="CU32" s="1233" t="s">
        <v>21</v>
      </c>
      <c r="CV32" s="1233">
        <v>234623</v>
      </c>
      <c r="CW32" s="1532" t="s">
        <v>32</v>
      </c>
      <c r="CX32" s="1533" t="s">
        <v>25</v>
      </c>
      <c r="CY32" s="1589" t="s">
        <v>25</v>
      </c>
      <c r="CZ32" s="1590" t="s">
        <v>25</v>
      </c>
      <c r="DA32" s="1594" t="s">
        <v>167</v>
      </c>
      <c r="DB32" s="60">
        <v>1139117</v>
      </c>
      <c r="DC32" s="1233">
        <v>593022</v>
      </c>
      <c r="DD32" s="1233"/>
      <c r="DE32" s="1233">
        <v>1181635</v>
      </c>
      <c r="DF32" s="1233">
        <v>379280</v>
      </c>
      <c r="DG32" s="1233">
        <v>45924</v>
      </c>
      <c r="DH32" s="1233">
        <v>756432</v>
      </c>
      <c r="DI32" s="1233">
        <v>607931</v>
      </c>
      <c r="DJ32" s="1233">
        <v>142318</v>
      </c>
      <c r="DK32" s="1233">
        <v>6183</v>
      </c>
      <c r="DL32" s="1233">
        <v>497782</v>
      </c>
      <c r="DM32" s="153">
        <v>1860268</v>
      </c>
      <c r="DN32" s="1532" t="s">
        <v>32</v>
      </c>
      <c r="DO32" s="1533" t="s">
        <v>25</v>
      </c>
      <c r="DP32" s="1589" t="s">
        <v>25</v>
      </c>
      <c r="DQ32" s="1590" t="s">
        <v>25</v>
      </c>
      <c r="DR32" s="1594" t="s">
        <v>167</v>
      </c>
      <c r="DS32" s="60">
        <v>29591</v>
      </c>
      <c r="DT32" s="1233">
        <v>10996</v>
      </c>
      <c r="DU32" s="1233"/>
      <c r="DV32" s="1233">
        <v>34986</v>
      </c>
      <c r="DW32" s="1233" t="s">
        <v>21</v>
      </c>
      <c r="DX32" s="1233" t="s">
        <v>21</v>
      </c>
      <c r="DY32" s="1233">
        <v>34986</v>
      </c>
      <c r="DZ32" s="1233">
        <v>34986</v>
      </c>
      <c r="EA32" s="1233" t="s">
        <v>21</v>
      </c>
      <c r="EB32" s="1233" t="s">
        <v>21</v>
      </c>
      <c r="EC32" s="1233">
        <v>1333</v>
      </c>
      <c r="ED32" s="153">
        <v>32134</v>
      </c>
      <c r="EE32" s="1532" t="s">
        <v>32</v>
      </c>
      <c r="EF32" s="1533" t="s">
        <v>25</v>
      </c>
      <c r="EG32" s="1589" t="s">
        <v>25</v>
      </c>
      <c r="EH32" s="1590" t="s">
        <v>25</v>
      </c>
      <c r="EI32" s="1594" t="s">
        <v>167</v>
      </c>
      <c r="EJ32" s="60" t="s">
        <v>21</v>
      </c>
      <c r="EK32" s="1233" t="s">
        <v>21</v>
      </c>
      <c r="EL32" s="1233"/>
      <c r="EM32" s="1233" t="s">
        <v>21</v>
      </c>
      <c r="EN32" s="1233" t="s">
        <v>21</v>
      </c>
      <c r="EO32" s="1233" t="s">
        <v>21</v>
      </c>
      <c r="EP32" s="1233" t="s">
        <v>21</v>
      </c>
      <c r="EQ32" s="1233" t="s">
        <v>21</v>
      </c>
      <c r="ER32" s="1233" t="s">
        <v>21</v>
      </c>
      <c r="ES32" s="1233" t="s">
        <v>21</v>
      </c>
      <c r="ET32" s="1233" t="s">
        <v>21</v>
      </c>
      <c r="EU32" s="153" t="s">
        <v>22</v>
      </c>
      <c r="EV32" s="1532" t="s">
        <v>32</v>
      </c>
      <c r="EW32" s="1533" t="s">
        <v>25</v>
      </c>
      <c r="EX32" s="1589" t="s">
        <v>25</v>
      </c>
      <c r="EY32" s="1590" t="s">
        <v>25</v>
      </c>
      <c r="EZ32" s="1594" t="s">
        <v>167</v>
      </c>
      <c r="FA32" s="60">
        <v>37363</v>
      </c>
      <c r="FB32" s="1233" t="s">
        <v>22</v>
      </c>
      <c r="FC32" s="1233"/>
      <c r="FD32" s="1233">
        <v>37363</v>
      </c>
      <c r="FE32" s="1233">
        <v>9409</v>
      </c>
      <c r="FF32" s="1233">
        <v>16995</v>
      </c>
      <c r="FG32" s="1233">
        <v>10959</v>
      </c>
      <c r="FH32" s="1233" t="s">
        <v>22</v>
      </c>
      <c r="FI32" s="1233">
        <v>8797</v>
      </c>
      <c r="FJ32" s="1233">
        <v>2162</v>
      </c>
      <c r="FK32" s="1233" t="s">
        <v>22</v>
      </c>
      <c r="FL32" s="153" t="s">
        <v>22</v>
      </c>
      <c r="FM32" s="1532" t="s">
        <v>32</v>
      </c>
      <c r="FN32" s="1533" t="s">
        <v>25</v>
      </c>
      <c r="FO32" s="1589" t="s">
        <v>25</v>
      </c>
      <c r="FP32" s="1590" t="s">
        <v>25</v>
      </c>
      <c r="FQ32" s="1594" t="s">
        <v>167</v>
      </c>
      <c r="FR32" s="60">
        <v>3776</v>
      </c>
      <c r="FS32" s="1233">
        <v>3972</v>
      </c>
      <c r="FT32" s="1233"/>
      <c r="FU32" s="1233">
        <v>7643</v>
      </c>
      <c r="FV32" s="1233" t="s">
        <v>21</v>
      </c>
      <c r="FW32" s="1233" t="s">
        <v>21</v>
      </c>
      <c r="FX32" s="1233">
        <v>7643</v>
      </c>
      <c r="FY32" s="1233">
        <v>6165</v>
      </c>
      <c r="FZ32" s="1233">
        <v>1478</v>
      </c>
      <c r="GA32" s="1233" t="s">
        <v>21</v>
      </c>
      <c r="GB32" s="1233" t="s">
        <v>21</v>
      </c>
      <c r="GC32" s="153">
        <v>329</v>
      </c>
      <c r="GD32" s="1532" t="s">
        <v>32</v>
      </c>
      <c r="GE32" s="1533" t="s">
        <v>25</v>
      </c>
    </row>
    <row r="33" spans="1:187" ht="15" customHeight="1">
      <c r="A33" s="1589" t="s">
        <v>25</v>
      </c>
      <c r="B33" s="1590" t="s">
        <v>25</v>
      </c>
      <c r="C33" s="1594" t="s">
        <v>2154</v>
      </c>
      <c r="D33" s="60">
        <v>4805380</v>
      </c>
      <c r="E33" s="1233">
        <v>586277</v>
      </c>
      <c r="F33" s="1233">
        <v>4556266</v>
      </c>
      <c r="G33" s="1233">
        <v>5133128</v>
      </c>
      <c r="H33" s="1233">
        <v>583330</v>
      </c>
      <c r="I33" s="1233">
        <v>70924</v>
      </c>
      <c r="J33" s="1233">
        <v>4478874</v>
      </c>
      <c r="K33" s="1233">
        <v>3912285</v>
      </c>
      <c r="L33" s="1233">
        <v>530030</v>
      </c>
      <c r="M33" s="1233">
        <v>36560</v>
      </c>
      <c r="N33" s="1233">
        <v>661742</v>
      </c>
      <c r="O33" s="1233">
        <v>2953022</v>
      </c>
      <c r="P33" s="1532" t="s">
        <v>33</v>
      </c>
      <c r="Q33" s="1533" t="s">
        <v>25</v>
      </c>
      <c r="R33" s="1589" t="s">
        <v>25</v>
      </c>
      <c r="S33" s="1590" t="s">
        <v>25</v>
      </c>
      <c r="T33" s="1594" t="s">
        <v>2154</v>
      </c>
      <c r="U33" s="60">
        <v>220</v>
      </c>
      <c r="V33" s="1233" t="s">
        <v>22</v>
      </c>
      <c r="W33" s="1233"/>
      <c r="X33" s="1233">
        <v>234</v>
      </c>
      <c r="Y33" s="1233">
        <v>234</v>
      </c>
      <c r="Z33" s="1233" t="s">
        <v>21</v>
      </c>
      <c r="AA33" s="1233" t="s">
        <v>21</v>
      </c>
      <c r="AB33" s="1233" t="s">
        <v>21</v>
      </c>
      <c r="AC33" s="1233" t="s">
        <v>21</v>
      </c>
      <c r="AD33" s="1233" t="s">
        <v>21</v>
      </c>
      <c r="AE33" s="1233">
        <v>2323</v>
      </c>
      <c r="AF33" s="1233">
        <v>211</v>
      </c>
      <c r="AG33" s="1532" t="s">
        <v>33</v>
      </c>
      <c r="AH33" s="1533" t="s">
        <v>25</v>
      </c>
      <c r="AI33" s="1589" t="s">
        <v>25</v>
      </c>
      <c r="AJ33" s="1590" t="s">
        <v>25</v>
      </c>
      <c r="AK33" s="1594" t="s">
        <v>2154</v>
      </c>
      <c r="AL33" s="60">
        <v>1076901</v>
      </c>
      <c r="AM33" s="1233" t="s">
        <v>22</v>
      </c>
      <c r="AN33" s="1233"/>
      <c r="AO33" s="1233">
        <v>1068564</v>
      </c>
      <c r="AP33" s="1233" t="s">
        <v>22</v>
      </c>
      <c r="AQ33" s="1233" t="s">
        <v>22</v>
      </c>
      <c r="AR33" s="1233">
        <v>1068564</v>
      </c>
      <c r="AS33" s="1233">
        <v>1068564</v>
      </c>
      <c r="AT33" s="1233" t="s">
        <v>22</v>
      </c>
      <c r="AU33" s="1233" t="s">
        <v>22</v>
      </c>
      <c r="AV33" s="1233">
        <v>10841</v>
      </c>
      <c r="AW33" s="1233">
        <v>13469</v>
      </c>
      <c r="AX33" s="1532" t="s">
        <v>33</v>
      </c>
      <c r="AY33" s="1533" t="s">
        <v>25</v>
      </c>
      <c r="AZ33" s="1589" t="s">
        <v>25</v>
      </c>
      <c r="BA33" s="1590" t="s">
        <v>25</v>
      </c>
      <c r="BB33" s="1594" t="s">
        <v>2154</v>
      </c>
      <c r="BC33" s="60">
        <v>80570</v>
      </c>
      <c r="BD33" s="1233" t="s">
        <v>22</v>
      </c>
      <c r="BE33" s="1233"/>
      <c r="BF33" s="1233">
        <v>80695</v>
      </c>
      <c r="BG33" s="1233">
        <v>34270</v>
      </c>
      <c r="BH33" s="1233">
        <v>863</v>
      </c>
      <c r="BI33" s="1233">
        <v>45562</v>
      </c>
      <c r="BJ33" s="1233">
        <v>33217</v>
      </c>
      <c r="BK33" s="1233">
        <v>9446</v>
      </c>
      <c r="BL33" s="1233">
        <v>2899</v>
      </c>
      <c r="BM33" s="1233">
        <v>95</v>
      </c>
      <c r="BN33" s="1233">
        <v>62595</v>
      </c>
      <c r="BO33" s="1532" t="s">
        <v>33</v>
      </c>
      <c r="BP33" s="1533" t="s">
        <v>25</v>
      </c>
      <c r="BQ33" s="1589" t="s">
        <v>25</v>
      </c>
      <c r="BR33" s="1590" t="s">
        <v>25</v>
      </c>
      <c r="BS33" s="1594" t="s">
        <v>2154</v>
      </c>
      <c r="BT33" s="60">
        <v>16408</v>
      </c>
      <c r="BU33" s="1233" t="s">
        <v>22</v>
      </c>
      <c r="BV33" s="1233"/>
      <c r="BW33" s="1233">
        <v>91564</v>
      </c>
      <c r="BX33" s="1233">
        <v>54768</v>
      </c>
      <c r="BY33" s="1233" t="s">
        <v>21</v>
      </c>
      <c r="BZ33" s="1233">
        <v>36796</v>
      </c>
      <c r="CA33" s="1233">
        <v>27702</v>
      </c>
      <c r="CB33" s="1233">
        <v>9054</v>
      </c>
      <c r="CC33" s="1233">
        <v>40</v>
      </c>
      <c r="CD33" s="1233" t="s">
        <v>22</v>
      </c>
      <c r="CE33" s="1233" t="s">
        <v>22</v>
      </c>
      <c r="CF33" s="1532" t="s">
        <v>33</v>
      </c>
      <c r="CG33" s="1533" t="s">
        <v>25</v>
      </c>
      <c r="CH33" s="1589" t="s">
        <v>25</v>
      </c>
      <c r="CI33" s="1590" t="s">
        <v>25</v>
      </c>
      <c r="CJ33" s="1594" t="s">
        <v>2154</v>
      </c>
      <c r="CK33" s="60">
        <v>108229</v>
      </c>
      <c r="CL33" s="1233" t="s">
        <v>22</v>
      </c>
      <c r="CM33" s="1233"/>
      <c r="CN33" s="1233">
        <v>95399</v>
      </c>
      <c r="CO33" s="1233">
        <v>77483</v>
      </c>
      <c r="CP33" s="1233" t="s">
        <v>21</v>
      </c>
      <c r="CQ33" s="1233">
        <v>17916</v>
      </c>
      <c r="CR33" s="1233">
        <v>17693</v>
      </c>
      <c r="CS33" s="1233" t="s">
        <v>21</v>
      </c>
      <c r="CT33" s="1233">
        <v>223</v>
      </c>
      <c r="CU33" s="1233" t="s">
        <v>21</v>
      </c>
      <c r="CV33" s="1233">
        <v>247453</v>
      </c>
      <c r="CW33" s="1532" t="s">
        <v>33</v>
      </c>
      <c r="CX33" s="1533" t="s">
        <v>25</v>
      </c>
      <c r="CY33" s="1589" t="s">
        <v>25</v>
      </c>
      <c r="CZ33" s="1590" t="s">
        <v>25</v>
      </c>
      <c r="DA33" s="1594" t="s">
        <v>2154</v>
      </c>
      <c r="DB33" s="60">
        <v>1262222</v>
      </c>
      <c r="DC33" s="1233">
        <v>586277</v>
      </c>
      <c r="DD33" s="1233"/>
      <c r="DE33" s="1233">
        <v>1157667</v>
      </c>
      <c r="DF33" s="1233">
        <v>358103</v>
      </c>
      <c r="DG33" s="1233">
        <v>48442</v>
      </c>
      <c r="DH33" s="1233">
        <v>751122</v>
      </c>
      <c r="DI33" s="1233">
        <v>603645</v>
      </c>
      <c r="DJ33" s="1233">
        <v>141440</v>
      </c>
      <c r="DK33" s="1233">
        <v>6037</v>
      </c>
      <c r="DL33" s="1233">
        <v>627707</v>
      </c>
      <c r="DM33" s="153">
        <v>1991511</v>
      </c>
      <c r="DN33" s="1532" t="s">
        <v>33</v>
      </c>
      <c r="DO33" s="1533" t="s">
        <v>25</v>
      </c>
      <c r="DP33" s="1589" t="s">
        <v>25</v>
      </c>
      <c r="DQ33" s="1590" t="s">
        <v>25</v>
      </c>
      <c r="DR33" s="1594" t="s">
        <v>2154</v>
      </c>
      <c r="DS33" s="60">
        <v>19897</v>
      </c>
      <c r="DT33" s="1233">
        <v>11579</v>
      </c>
      <c r="DU33" s="1233"/>
      <c r="DV33" s="1233">
        <v>35194</v>
      </c>
      <c r="DW33" s="1233" t="s">
        <v>21</v>
      </c>
      <c r="DX33" s="1233" t="s">
        <v>21</v>
      </c>
      <c r="DY33" s="1233">
        <v>35194</v>
      </c>
      <c r="DZ33" s="1233">
        <v>35194</v>
      </c>
      <c r="EA33" s="1233" t="s">
        <v>21</v>
      </c>
      <c r="EB33" s="1233" t="s">
        <v>21</v>
      </c>
      <c r="EC33" s="1233">
        <v>1421</v>
      </c>
      <c r="ED33" s="153">
        <v>26995</v>
      </c>
      <c r="EE33" s="1532" t="s">
        <v>33</v>
      </c>
      <c r="EF33" s="1533" t="s">
        <v>25</v>
      </c>
      <c r="EG33" s="1589" t="s">
        <v>25</v>
      </c>
      <c r="EH33" s="1590" t="s">
        <v>25</v>
      </c>
      <c r="EI33" s="1594" t="s">
        <v>2154</v>
      </c>
      <c r="EJ33" s="60" t="s">
        <v>21</v>
      </c>
      <c r="EK33" s="1233" t="s">
        <v>21</v>
      </c>
      <c r="EL33" s="1233"/>
      <c r="EM33" s="1233" t="s">
        <v>21</v>
      </c>
      <c r="EN33" s="1233" t="s">
        <v>21</v>
      </c>
      <c r="EO33" s="1233" t="s">
        <v>21</v>
      </c>
      <c r="EP33" s="1233" t="s">
        <v>21</v>
      </c>
      <c r="EQ33" s="1233" t="s">
        <v>21</v>
      </c>
      <c r="ER33" s="1233" t="s">
        <v>21</v>
      </c>
      <c r="ES33" s="1233" t="s">
        <v>21</v>
      </c>
      <c r="ET33" s="1233" t="s">
        <v>21</v>
      </c>
      <c r="EU33" s="153" t="s">
        <v>22</v>
      </c>
      <c r="EV33" s="1532" t="s">
        <v>33</v>
      </c>
      <c r="EW33" s="1533" t="s">
        <v>25</v>
      </c>
      <c r="EX33" s="1589" t="s">
        <v>25</v>
      </c>
      <c r="EY33" s="1590" t="s">
        <v>25</v>
      </c>
      <c r="EZ33" s="1594" t="s">
        <v>2154</v>
      </c>
      <c r="FA33" s="60">
        <v>34271</v>
      </c>
      <c r="FB33" s="1233" t="s">
        <v>22</v>
      </c>
      <c r="FC33" s="1233"/>
      <c r="FD33" s="1233">
        <v>34271</v>
      </c>
      <c r="FE33" s="1233">
        <v>8221</v>
      </c>
      <c r="FF33" s="1233">
        <v>15141</v>
      </c>
      <c r="FG33" s="1233">
        <v>10909</v>
      </c>
      <c r="FH33" s="1233" t="s">
        <v>22</v>
      </c>
      <c r="FI33" s="1233">
        <v>9233</v>
      </c>
      <c r="FJ33" s="1233">
        <v>1676</v>
      </c>
      <c r="FK33" s="1233" t="s">
        <v>22</v>
      </c>
      <c r="FL33" s="153" t="s">
        <v>22</v>
      </c>
      <c r="FM33" s="1532" t="s">
        <v>33</v>
      </c>
      <c r="FN33" s="1533" t="s">
        <v>25</v>
      </c>
      <c r="FO33" s="1589" t="s">
        <v>25</v>
      </c>
      <c r="FP33" s="1590" t="s">
        <v>25</v>
      </c>
      <c r="FQ33" s="1594" t="s">
        <v>2154</v>
      </c>
      <c r="FR33" s="60">
        <v>2795</v>
      </c>
      <c r="FS33" s="1233">
        <v>4569</v>
      </c>
      <c r="FT33" s="1233"/>
      <c r="FU33" s="1233">
        <v>7244</v>
      </c>
      <c r="FV33" s="1233" t="s">
        <v>21</v>
      </c>
      <c r="FW33" s="1233" t="s">
        <v>21</v>
      </c>
      <c r="FX33" s="1233">
        <v>7244</v>
      </c>
      <c r="FY33" s="1233">
        <v>5899</v>
      </c>
      <c r="FZ33" s="1233">
        <v>1345</v>
      </c>
      <c r="GA33" s="1233" t="s">
        <v>21</v>
      </c>
      <c r="GB33" s="1233" t="s">
        <v>21</v>
      </c>
      <c r="GC33" s="153">
        <v>449</v>
      </c>
      <c r="GD33" s="1532" t="s">
        <v>33</v>
      </c>
      <c r="GE33" s="1533" t="s">
        <v>25</v>
      </c>
    </row>
    <row r="34" spans="1:187" ht="15" customHeight="1">
      <c r="A34" s="1589" t="s">
        <v>25</v>
      </c>
      <c r="B34" s="1590" t="s">
        <v>25</v>
      </c>
      <c r="C34" s="1594" t="s">
        <v>168</v>
      </c>
      <c r="D34" s="60">
        <v>4434333</v>
      </c>
      <c r="E34" s="1233">
        <v>553553</v>
      </c>
      <c r="F34" s="1233">
        <v>4360251</v>
      </c>
      <c r="G34" s="1233">
        <v>4904752</v>
      </c>
      <c r="H34" s="1233">
        <v>518699</v>
      </c>
      <c r="I34" s="1233">
        <v>64497</v>
      </c>
      <c r="J34" s="1233">
        <v>4321556</v>
      </c>
      <c r="K34" s="1233">
        <v>3775434</v>
      </c>
      <c r="L34" s="1233">
        <v>512545</v>
      </c>
      <c r="M34" s="1233">
        <v>33578</v>
      </c>
      <c r="N34" s="1233">
        <v>541223</v>
      </c>
      <c r="O34" s="1233">
        <v>2977145</v>
      </c>
      <c r="P34" s="1532" t="s">
        <v>34</v>
      </c>
      <c r="Q34" s="1533" t="s">
        <v>25</v>
      </c>
      <c r="R34" s="1589" t="s">
        <v>25</v>
      </c>
      <c r="S34" s="1590" t="s">
        <v>25</v>
      </c>
      <c r="T34" s="1594" t="s">
        <v>168</v>
      </c>
      <c r="U34" s="60">
        <v>198</v>
      </c>
      <c r="V34" s="1233" t="s">
        <v>22</v>
      </c>
      <c r="W34" s="1233"/>
      <c r="X34" s="1233">
        <v>194</v>
      </c>
      <c r="Y34" s="1233">
        <v>194</v>
      </c>
      <c r="Z34" s="1233" t="s">
        <v>21</v>
      </c>
      <c r="AA34" s="1233" t="s">
        <v>21</v>
      </c>
      <c r="AB34" s="1233" t="s">
        <v>21</v>
      </c>
      <c r="AC34" s="1233" t="s">
        <v>21</v>
      </c>
      <c r="AD34" s="1233" t="s">
        <v>21</v>
      </c>
      <c r="AE34" s="1233">
        <v>2370</v>
      </c>
      <c r="AF34" s="1233">
        <v>215</v>
      </c>
      <c r="AG34" s="1532" t="s">
        <v>34</v>
      </c>
      <c r="AH34" s="1533" t="s">
        <v>25</v>
      </c>
      <c r="AI34" s="1589" t="s">
        <v>25</v>
      </c>
      <c r="AJ34" s="1590" t="s">
        <v>25</v>
      </c>
      <c r="AK34" s="1594" t="s">
        <v>168</v>
      </c>
      <c r="AL34" s="60">
        <v>1049338</v>
      </c>
      <c r="AM34" s="1233" t="s">
        <v>22</v>
      </c>
      <c r="AN34" s="1233"/>
      <c r="AO34" s="1233">
        <v>1045720</v>
      </c>
      <c r="AP34" s="1233" t="s">
        <v>22</v>
      </c>
      <c r="AQ34" s="1233" t="s">
        <v>22</v>
      </c>
      <c r="AR34" s="1233">
        <v>1045720</v>
      </c>
      <c r="AS34" s="1233">
        <v>1045720</v>
      </c>
      <c r="AT34" s="1233" t="s">
        <v>22</v>
      </c>
      <c r="AU34" s="1233" t="s">
        <v>22</v>
      </c>
      <c r="AV34" s="1233">
        <v>8184</v>
      </c>
      <c r="AW34" s="1233">
        <v>8903</v>
      </c>
      <c r="AX34" s="1532" t="s">
        <v>34</v>
      </c>
      <c r="AY34" s="1533" t="s">
        <v>25</v>
      </c>
      <c r="AZ34" s="1589" t="s">
        <v>25</v>
      </c>
      <c r="BA34" s="1590" t="s">
        <v>25</v>
      </c>
      <c r="BB34" s="1594" t="s">
        <v>168</v>
      </c>
      <c r="BC34" s="60">
        <v>73044</v>
      </c>
      <c r="BD34" s="1233" t="s">
        <v>22</v>
      </c>
      <c r="BE34" s="1233"/>
      <c r="BF34" s="1233">
        <v>74768</v>
      </c>
      <c r="BG34" s="1233">
        <v>29724</v>
      </c>
      <c r="BH34" s="1233">
        <v>1140</v>
      </c>
      <c r="BI34" s="1233">
        <v>43904</v>
      </c>
      <c r="BJ34" s="1233">
        <v>33846</v>
      </c>
      <c r="BK34" s="1233">
        <v>7882</v>
      </c>
      <c r="BL34" s="1233">
        <v>2176</v>
      </c>
      <c r="BM34" s="1233">
        <v>85</v>
      </c>
      <c r="BN34" s="1233">
        <v>60719</v>
      </c>
      <c r="BO34" s="1532" t="s">
        <v>34</v>
      </c>
      <c r="BP34" s="1533" t="s">
        <v>25</v>
      </c>
      <c r="BQ34" s="1589" t="s">
        <v>25</v>
      </c>
      <c r="BR34" s="1590" t="s">
        <v>25</v>
      </c>
      <c r="BS34" s="1594" t="s">
        <v>168</v>
      </c>
      <c r="BT34" s="60">
        <v>12173</v>
      </c>
      <c r="BU34" s="1233" t="s">
        <v>22</v>
      </c>
      <c r="BV34" s="1233"/>
      <c r="BW34" s="1233">
        <v>84957</v>
      </c>
      <c r="BX34" s="1233">
        <v>50783</v>
      </c>
      <c r="BY34" s="1233" t="s">
        <v>21</v>
      </c>
      <c r="BZ34" s="1233">
        <v>34174</v>
      </c>
      <c r="CA34" s="1233">
        <v>24939</v>
      </c>
      <c r="CB34" s="1233">
        <v>9224</v>
      </c>
      <c r="CC34" s="1233">
        <v>11</v>
      </c>
      <c r="CD34" s="1233" t="s">
        <v>22</v>
      </c>
      <c r="CE34" s="1233" t="s">
        <v>22</v>
      </c>
      <c r="CF34" s="1532" t="s">
        <v>34</v>
      </c>
      <c r="CG34" s="1533" t="s">
        <v>25</v>
      </c>
      <c r="CH34" s="1589" t="s">
        <v>25</v>
      </c>
      <c r="CI34" s="1590" t="s">
        <v>25</v>
      </c>
      <c r="CJ34" s="1594" t="s">
        <v>168</v>
      </c>
      <c r="CK34" s="60">
        <v>134079</v>
      </c>
      <c r="CL34" s="1233" t="s">
        <v>22</v>
      </c>
      <c r="CM34" s="1233"/>
      <c r="CN34" s="1233">
        <v>71568</v>
      </c>
      <c r="CO34" s="1233">
        <v>60045</v>
      </c>
      <c r="CP34" s="1233" t="s">
        <v>21</v>
      </c>
      <c r="CQ34" s="1233">
        <v>11523</v>
      </c>
      <c r="CR34" s="1233">
        <v>10722</v>
      </c>
      <c r="CS34" s="1233" t="s">
        <v>21</v>
      </c>
      <c r="CT34" s="1233">
        <v>801</v>
      </c>
      <c r="CU34" s="1233" t="s">
        <v>21</v>
      </c>
      <c r="CV34" s="1233">
        <v>309964</v>
      </c>
      <c r="CW34" s="1532" t="s">
        <v>34</v>
      </c>
      <c r="CX34" s="1533" t="s">
        <v>25</v>
      </c>
      <c r="CY34" s="1589" t="s">
        <v>25</v>
      </c>
      <c r="CZ34" s="1590" t="s">
        <v>25</v>
      </c>
      <c r="DA34" s="1594" t="s">
        <v>168</v>
      </c>
      <c r="DB34" s="60">
        <v>966144</v>
      </c>
      <c r="DC34" s="1233">
        <v>553553</v>
      </c>
      <c r="DD34" s="1233"/>
      <c r="DE34" s="1233">
        <v>1091490</v>
      </c>
      <c r="DF34" s="1233">
        <v>333111</v>
      </c>
      <c r="DG34" s="1233">
        <v>49761</v>
      </c>
      <c r="DH34" s="1233">
        <v>708619</v>
      </c>
      <c r="DI34" s="1233">
        <v>568682</v>
      </c>
      <c r="DJ34" s="1233">
        <v>135587</v>
      </c>
      <c r="DK34" s="1233">
        <v>4350</v>
      </c>
      <c r="DL34" s="1233">
        <v>488632</v>
      </c>
      <c r="DM34" s="153">
        <v>1930621</v>
      </c>
      <c r="DN34" s="1532" t="s">
        <v>34</v>
      </c>
      <c r="DO34" s="1533" t="s">
        <v>25</v>
      </c>
      <c r="DP34" s="1589" t="s">
        <v>25</v>
      </c>
      <c r="DQ34" s="1590" t="s">
        <v>25</v>
      </c>
      <c r="DR34" s="1594" t="s">
        <v>168</v>
      </c>
      <c r="DS34" s="60">
        <v>20515</v>
      </c>
      <c r="DT34" s="1233">
        <v>9213</v>
      </c>
      <c r="DU34" s="1233"/>
      <c r="DV34" s="1233">
        <v>26717</v>
      </c>
      <c r="DW34" s="1233" t="s">
        <v>21</v>
      </c>
      <c r="DX34" s="1233" t="s">
        <v>21</v>
      </c>
      <c r="DY34" s="1233">
        <v>26717</v>
      </c>
      <c r="DZ34" s="1233">
        <v>26717</v>
      </c>
      <c r="EA34" s="1233" t="s">
        <v>21</v>
      </c>
      <c r="EB34" s="1233" t="s">
        <v>21</v>
      </c>
      <c r="EC34" s="1233">
        <v>2544</v>
      </c>
      <c r="ED34" s="153">
        <v>27461</v>
      </c>
      <c r="EE34" s="1532" t="s">
        <v>34</v>
      </c>
      <c r="EF34" s="1533" t="s">
        <v>25</v>
      </c>
      <c r="EG34" s="1589" t="s">
        <v>25</v>
      </c>
      <c r="EH34" s="1590" t="s">
        <v>25</v>
      </c>
      <c r="EI34" s="1594" t="s">
        <v>168</v>
      </c>
      <c r="EJ34" s="60" t="s">
        <v>21</v>
      </c>
      <c r="EK34" s="1233" t="s">
        <v>21</v>
      </c>
      <c r="EL34" s="1233"/>
      <c r="EM34" s="1233" t="s">
        <v>21</v>
      </c>
      <c r="EN34" s="1233" t="s">
        <v>21</v>
      </c>
      <c r="EO34" s="1233" t="s">
        <v>21</v>
      </c>
      <c r="EP34" s="1233" t="s">
        <v>21</v>
      </c>
      <c r="EQ34" s="1233" t="s">
        <v>21</v>
      </c>
      <c r="ER34" s="1233" t="s">
        <v>21</v>
      </c>
      <c r="ES34" s="1233" t="s">
        <v>21</v>
      </c>
      <c r="ET34" s="1233" t="s">
        <v>21</v>
      </c>
      <c r="EU34" s="153" t="s">
        <v>22</v>
      </c>
      <c r="EV34" s="1532" t="s">
        <v>34</v>
      </c>
      <c r="EW34" s="1533" t="s">
        <v>25</v>
      </c>
      <c r="EX34" s="1589" t="s">
        <v>25</v>
      </c>
      <c r="EY34" s="1590" t="s">
        <v>25</v>
      </c>
      <c r="EZ34" s="1594" t="s">
        <v>168</v>
      </c>
      <c r="FA34" s="60">
        <v>33084</v>
      </c>
      <c r="FB34" s="1233" t="s">
        <v>22</v>
      </c>
      <c r="FC34" s="1233"/>
      <c r="FD34" s="1233">
        <v>33084</v>
      </c>
      <c r="FE34" s="1233">
        <v>6023</v>
      </c>
      <c r="FF34" s="1233">
        <v>15682</v>
      </c>
      <c r="FG34" s="1233">
        <v>11379</v>
      </c>
      <c r="FH34" s="1233" t="s">
        <v>22</v>
      </c>
      <c r="FI34" s="1233">
        <v>9969</v>
      </c>
      <c r="FJ34" s="1233">
        <v>1410</v>
      </c>
      <c r="FK34" s="1233" t="s">
        <v>22</v>
      </c>
      <c r="FL34" s="153" t="s">
        <v>22</v>
      </c>
      <c r="FM34" s="1532" t="s">
        <v>34</v>
      </c>
      <c r="FN34" s="1533" t="s">
        <v>25</v>
      </c>
      <c r="FO34" s="1589" t="s">
        <v>25</v>
      </c>
      <c r="FP34" s="1590" t="s">
        <v>25</v>
      </c>
      <c r="FQ34" s="1594" t="s">
        <v>168</v>
      </c>
      <c r="FR34" s="60">
        <v>3241</v>
      </c>
      <c r="FS34" s="1233">
        <v>4270</v>
      </c>
      <c r="FT34" s="1233"/>
      <c r="FU34" s="1233">
        <v>7244</v>
      </c>
      <c r="FV34" s="1233" t="s">
        <v>21</v>
      </c>
      <c r="FW34" s="1233" t="s">
        <v>21</v>
      </c>
      <c r="FX34" s="1233">
        <v>7244</v>
      </c>
      <c r="FY34" s="1233">
        <v>6317</v>
      </c>
      <c r="FZ34" s="1233">
        <v>927</v>
      </c>
      <c r="GA34" s="1233" t="s">
        <v>21</v>
      </c>
      <c r="GB34" s="1233" t="s">
        <v>21</v>
      </c>
      <c r="GC34" s="153">
        <v>716</v>
      </c>
      <c r="GD34" s="1532" t="s">
        <v>34</v>
      </c>
      <c r="GE34" s="1533" t="s">
        <v>25</v>
      </c>
    </row>
    <row r="35" spans="1:187" ht="15" customHeight="1">
      <c r="A35" s="1589" t="s">
        <v>25</v>
      </c>
      <c r="B35" s="1590" t="s">
        <v>25</v>
      </c>
      <c r="C35" s="1594" t="s">
        <v>169</v>
      </c>
      <c r="D35" s="60">
        <v>4945187</v>
      </c>
      <c r="E35" s="1233">
        <v>566525</v>
      </c>
      <c r="F35" s="1233">
        <v>5023737</v>
      </c>
      <c r="G35" s="1233">
        <v>5581682</v>
      </c>
      <c r="H35" s="1233">
        <v>606853</v>
      </c>
      <c r="I35" s="1233">
        <v>72722</v>
      </c>
      <c r="J35" s="1233">
        <v>4902107</v>
      </c>
      <c r="K35" s="1233">
        <v>4279785</v>
      </c>
      <c r="L35" s="1233">
        <v>581167</v>
      </c>
      <c r="M35" s="1233">
        <v>41156</v>
      </c>
      <c r="N35" s="1233">
        <v>610101</v>
      </c>
      <c r="O35" s="1233">
        <v>2857701</v>
      </c>
      <c r="P35" s="1532" t="s">
        <v>35</v>
      </c>
      <c r="Q35" s="1533" t="s">
        <v>25</v>
      </c>
      <c r="R35" s="1589" t="s">
        <v>25</v>
      </c>
      <c r="S35" s="1590" t="s">
        <v>25</v>
      </c>
      <c r="T35" s="1594" t="s">
        <v>169</v>
      </c>
      <c r="U35" s="60">
        <v>176</v>
      </c>
      <c r="V35" s="1233" t="s">
        <v>22</v>
      </c>
      <c r="W35" s="1233"/>
      <c r="X35" s="1233">
        <v>176</v>
      </c>
      <c r="Y35" s="1233">
        <v>176</v>
      </c>
      <c r="Z35" s="1233" t="s">
        <v>21</v>
      </c>
      <c r="AA35" s="1233" t="s">
        <v>21</v>
      </c>
      <c r="AB35" s="1233" t="s">
        <v>21</v>
      </c>
      <c r="AC35" s="1233" t="s">
        <v>21</v>
      </c>
      <c r="AD35" s="1233" t="s">
        <v>21</v>
      </c>
      <c r="AE35" s="1233">
        <v>2344</v>
      </c>
      <c r="AF35" s="1233">
        <v>215</v>
      </c>
      <c r="AG35" s="1532" t="s">
        <v>35</v>
      </c>
      <c r="AH35" s="1533" t="s">
        <v>25</v>
      </c>
      <c r="AI35" s="1589" t="s">
        <v>25</v>
      </c>
      <c r="AJ35" s="1590" t="s">
        <v>25</v>
      </c>
      <c r="AK35" s="1594" t="s">
        <v>169</v>
      </c>
      <c r="AL35" s="60">
        <v>1102779</v>
      </c>
      <c r="AM35" s="1233" t="s">
        <v>22</v>
      </c>
      <c r="AN35" s="1233"/>
      <c r="AO35" s="1233">
        <v>1091360</v>
      </c>
      <c r="AP35" s="1233" t="s">
        <v>22</v>
      </c>
      <c r="AQ35" s="1233" t="s">
        <v>22</v>
      </c>
      <c r="AR35" s="1233">
        <v>1091360</v>
      </c>
      <c r="AS35" s="1233">
        <v>1091360</v>
      </c>
      <c r="AT35" s="1233" t="s">
        <v>22</v>
      </c>
      <c r="AU35" s="1233" t="s">
        <v>22</v>
      </c>
      <c r="AV35" s="1233">
        <v>6791</v>
      </c>
      <c r="AW35" s="1233">
        <v>13531</v>
      </c>
      <c r="AX35" s="1532" t="s">
        <v>35</v>
      </c>
      <c r="AY35" s="1533" t="s">
        <v>25</v>
      </c>
      <c r="AZ35" s="1589" t="s">
        <v>25</v>
      </c>
      <c r="BA35" s="1590" t="s">
        <v>25</v>
      </c>
      <c r="BB35" s="1594" t="s">
        <v>169</v>
      </c>
      <c r="BC35" s="60">
        <v>80364</v>
      </c>
      <c r="BD35" s="1233" t="s">
        <v>22</v>
      </c>
      <c r="BE35" s="1233"/>
      <c r="BF35" s="1233">
        <v>80155</v>
      </c>
      <c r="BG35" s="1233">
        <v>27851</v>
      </c>
      <c r="BH35" s="1233">
        <v>1348</v>
      </c>
      <c r="BI35" s="1233">
        <v>50956</v>
      </c>
      <c r="BJ35" s="1233">
        <v>39810</v>
      </c>
      <c r="BK35" s="1233">
        <v>8674</v>
      </c>
      <c r="BL35" s="1233">
        <v>2472</v>
      </c>
      <c r="BM35" s="1233">
        <v>78</v>
      </c>
      <c r="BN35" s="1233">
        <v>60878</v>
      </c>
      <c r="BO35" s="1532" t="s">
        <v>35</v>
      </c>
      <c r="BP35" s="1533" t="s">
        <v>25</v>
      </c>
      <c r="BQ35" s="1589" t="s">
        <v>25</v>
      </c>
      <c r="BR35" s="1590" t="s">
        <v>25</v>
      </c>
      <c r="BS35" s="1594" t="s">
        <v>169</v>
      </c>
      <c r="BT35" s="60">
        <v>14987</v>
      </c>
      <c r="BU35" s="1233" t="s">
        <v>22</v>
      </c>
      <c r="BV35" s="1233"/>
      <c r="BW35" s="1233">
        <v>93621</v>
      </c>
      <c r="BX35" s="1233">
        <v>58803</v>
      </c>
      <c r="BY35" s="1233" t="s">
        <v>21</v>
      </c>
      <c r="BZ35" s="1233">
        <v>34818</v>
      </c>
      <c r="CA35" s="1233">
        <v>24073</v>
      </c>
      <c r="CB35" s="1233">
        <v>10672</v>
      </c>
      <c r="CC35" s="1233">
        <v>73</v>
      </c>
      <c r="CD35" s="1233" t="s">
        <v>22</v>
      </c>
      <c r="CE35" s="1233" t="s">
        <v>22</v>
      </c>
      <c r="CF35" s="1532" t="s">
        <v>35</v>
      </c>
      <c r="CG35" s="1533" t="s">
        <v>25</v>
      </c>
      <c r="CH35" s="1589" t="s">
        <v>25</v>
      </c>
      <c r="CI35" s="1590" t="s">
        <v>25</v>
      </c>
      <c r="CJ35" s="1594" t="s">
        <v>169</v>
      </c>
      <c r="CK35" s="60">
        <v>111112</v>
      </c>
      <c r="CL35" s="1233" t="s">
        <v>22</v>
      </c>
      <c r="CM35" s="1233"/>
      <c r="CN35" s="1233">
        <v>127501</v>
      </c>
      <c r="CO35" s="1233">
        <v>78153</v>
      </c>
      <c r="CP35" s="1233" t="s">
        <v>21</v>
      </c>
      <c r="CQ35" s="1233">
        <v>49348</v>
      </c>
      <c r="CR35" s="1233">
        <v>49348</v>
      </c>
      <c r="CS35" s="1233" t="s">
        <v>21</v>
      </c>
      <c r="CT35" s="1233" t="s">
        <v>21</v>
      </c>
      <c r="CU35" s="1233" t="s">
        <v>21</v>
      </c>
      <c r="CV35" s="1233">
        <v>293576</v>
      </c>
      <c r="CW35" s="1532" t="s">
        <v>35</v>
      </c>
      <c r="CX35" s="1533" t="s">
        <v>25</v>
      </c>
      <c r="CY35" s="1589" t="s">
        <v>25</v>
      </c>
      <c r="CZ35" s="1590" t="s">
        <v>25</v>
      </c>
      <c r="DA35" s="1594" t="s">
        <v>169</v>
      </c>
      <c r="DB35" s="60">
        <v>1121634</v>
      </c>
      <c r="DC35" s="1233">
        <v>566525</v>
      </c>
      <c r="DD35" s="1233"/>
      <c r="DE35" s="1233">
        <v>1159214</v>
      </c>
      <c r="DF35" s="1233">
        <v>384028</v>
      </c>
      <c r="DG35" s="1233">
        <v>47032</v>
      </c>
      <c r="DH35" s="1233">
        <v>728154</v>
      </c>
      <c r="DI35" s="1233">
        <v>581527</v>
      </c>
      <c r="DJ35" s="1233">
        <v>140629</v>
      </c>
      <c r="DK35" s="1233">
        <v>5999</v>
      </c>
      <c r="DL35" s="1233">
        <v>559650</v>
      </c>
      <c r="DM35" s="153">
        <v>1900127</v>
      </c>
      <c r="DN35" s="1532" t="s">
        <v>35</v>
      </c>
      <c r="DO35" s="1533" t="s">
        <v>25</v>
      </c>
      <c r="DP35" s="1589" t="s">
        <v>25</v>
      </c>
      <c r="DQ35" s="1590" t="s">
        <v>25</v>
      </c>
      <c r="DR35" s="1594" t="s">
        <v>169</v>
      </c>
      <c r="DS35" s="60">
        <v>11985</v>
      </c>
      <c r="DT35" s="1233">
        <v>8663</v>
      </c>
      <c r="DU35" s="1233"/>
      <c r="DV35" s="1233">
        <v>8535</v>
      </c>
      <c r="DW35" s="1233" t="s">
        <v>21</v>
      </c>
      <c r="DX35" s="1233" t="s">
        <v>21</v>
      </c>
      <c r="DY35" s="1233">
        <v>8535</v>
      </c>
      <c r="DZ35" s="1233">
        <v>8535</v>
      </c>
      <c r="EA35" s="1233" t="s">
        <v>21</v>
      </c>
      <c r="EB35" s="1233" t="s">
        <v>21</v>
      </c>
      <c r="EC35" s="1233">
        <v>8326</v>
      </c>
      <c r="ED35" s="153">
        <v>31248</v>
      </c>
      <c r="EE35" s="1532" t="s">
        <v>35</v>
      </c>
      <c r="EF35" s="1533" t="s">
        <v>25</v>
      </c>
      <c r="EG35" s="1589" t="s">
        <v>25</v>
      </c>
      <c r="EH35" s="1590" t="s">
        <v>25</v>
      </c>
      <c r="EI35" s="1594" t="s">
        <v>169</v>
      </c>
      <c r="EJ35" s="60" t="s">
        <v>21</v>
      </c>
      <c r="EK35" s="1233" t="s">
        <v>21</v>
      </c>
      <c r="EL35" s="1233"/>
      <c r="EM35" s="1233" t="s">
        <v>21</v>
      </c>
      <c r="EN35" s="1233" t="s">
        <v>21</v>
      </c>
      <c r="EO35" s="1233" t="s">
        <v>21</v>
      </c>
      <c r="EP35" s="1233" t="s">
        <v>21</v>
      </c>
      <c r="EQ35" s="1233" t="s">
        <v>21</v>
      </c>
      <c r="ER35" s="1233" t="s">
        <v>21</v>
      </c>
      <c r="ES35" s="1233" t="s">
        <v>21</v>
      </c>
      <c r="ET35" s="1233" t="s">
        <v>21</v>
      </c>
      <c r="EU35" s="153" t="s">
        <v>22</v>
      </c>
      <c r="EV35" s="1532" t="s">
        <v>35</v>
      </c>
      <c r="EW35" s="1533" t="s">
        <v>25</v>
      </c>
      <c r="EX35" s="1589" t="s">
        <v>25</v>
      </c>
      <c r="EY35" s="1590" t="s">
        <v>25</v>
      </c>
      <c r="EZ35" s="1594" t="s">
        <v>169</v>
      </c>
      <c r="FA35" s="60">
        <v>33701</v>
      </c>
      <c r="FB35" s="1233" t="s">
        <v>22</v>
      </c>
      <c r="FC35" s="1233"/>
      <c r="FD35" s="1233">
        <v>33701</v>
      </c>
      <c r="FE35" s="1233">
        <v>5496</v>
      </c>
      <c r="FF35" s="1233">
        <v>16278</v>
      </c>
      <c r="FG35" s="1233">
        <v>11927</v>
      </c>
      <c r="FH35" s="1233" t="s">
        <v>22</v>
      </c>
      <c r="FI35" s="1233">
        <v>9346</v>
      </c>
      <c r="FJ35" s="1233">
        <v>2581</v>
      </c>
      <c r="FK35" s="1233" t="s">
        <v>22</v>
      </c>
      <c r="FL35" s="153" t="s">
        <v>22</v>
      </c>
      <c r="FM35" s="1532" t="s">
        <v>35</v>
      </c>
      <c r="FN35" s="1533" t="s">
        <v>25</v>
      </c>
      <c r="FO35" s="1589" t="s">
        <v>25</v>
      </c>
      <c r="FP35" s="1590" t="s">
        <v>25</v>
      </c>
      <c r="FQ35" s="1594" t="s">
        <v>169</v>
      </c>
      <c r="FR35" s="60">
        <v>3415</v>
      </c>
      <c r="FS35" s="1233">
        <v>4270</v>
      </c>
      <c r="FT35" s="1233"/>
      <c r="FU35" s="1233">
        <v>7526</v>
      </c>
      <c r="FV35" s="1233" t="s">
        <v>21</v>
      </c>
      <c r="FW35" s="1233" t="s">
        <v>21</v>
      </c>
      <c r="FX35" s="1233">
        <v>7526</v>
      </c>
      <c r="FY35" s="1233">
        <v>6696</v>
      </c>
      <c r="FZ35" s="1233">
        <v>830</v>
      </c>
      <c r="GA35" s="1233" t="s">
        <v>21</v>
      </c>
      <c r="GB35" s="1233" t="s">
        <v>21</v>
      </c>
      <c r="GC35" s="153">
        <v>875</v>
      </c>
      <c r="GD35" s="1532" t="s">
        <v>35</v>
      </c>
      <c r="GE35" s="1533" t="s">
        <v>25</v>
      </c>
    </row>
    <row r="36" spans="1:187" ht="15" customHeight="1">
      <c r="A36" s="1589" t="s">
        <v>25</v>
      </c>
      <c r="B36" s="1590" t="s">
        <v>25</v>
      </c>
      <c r="C36" s="1594" t="s">
        <v>170</v>
      </c>
      <c r="D36" s="60">
        <v>5310498</v>
      </c>
      <c r="E36" s="1233">
        <v>595866</v>
      </c>
      <c r="F36" s="1233">
        <v>5432048</v>
      </c>
      <c r="G36" s="1233">
        <v>6018640</v>
      </c>
      <c r="H36" s="1233">
        <v>639130</v>
      </c>
      <c r="I36" s="1233">
        <v>98366</v>
      </c>
      <c r="J36" s="1233">
        <v>5281144</v>
      </c>
      <c r="K36" s="1233">
        <v>4637231</v>
      </c>
      <c r="L36" s="1233">
        <v>611873</v>
      </c>
      <c r="M36" s="1233">
        <v>32036</v>
      </c>
      <c r="N36" s="1233">
        <v>536605</v>
      </c>
      <c r="O36" s="1233">
        <v>2803727</v>
      </c>
      <c r="P36" s="1532" t="s">
        <v>36</v>
      </c>
      <c r="Q36" s="1533" t="s">
        <v>25</v>
      </c>
      <c r="R36" s="1589" t="s">
        <v>25</v>
      </c>
      <c r="S36" s="1590" t="s">
        <v>25</v>
      </c>
      <c r="T36" s="1594" t="s">
        <v>170</v>
      </c>
      <c r="U36" s="60">
        <v>110</v>
      </c>
      <c r="V36" s="1233" t="s">
        <v>22</v>
      </c>
      <c r="W36" s="1233"/>
      <c r="X36" s="1233">
        <v>150</v>
      </c>
      <c r="Y36" s="1233">
        <v>150</v>
      </c>
      <c r="Z36" s="1233" t="s">
        <v>21</v>
      </c>
      <c r="AA36" s="1233" t="s">
        <v>21</v>
      </c>
      <c r="AB36" s="1233" t="s">
        <v>21</v>
      </c>
      <c r="AC36" s="1233" t="s">
        <v>21</v>
      </c>
      <c r="AD36" s="1233" t="s">
        <v>21</v>
      </c>
      <c r="AE36" s="1233" t="s">
        <v>21</v>
      </c>
      <c r="AF36" s="1233">
        <v>175</v>
      </c>
      <c r="AG36" s="1532" t="s">
        <v>36</v>
      </c>
      <c r="AH36" s="1533" t="s">
        <v>25</v>
      </c>
      <c r="AI36" s="1589" t="s">
        <v>25</v>
      </c>
      <c r="AJ36" s="1590" t="s">
        <v>25</v>
      </c>
      <c r="AK36" s="1594" t="s">
        <v>170</v>
      </c>
      <c r="AL36" s="60">
        <v>1292664</v>
      </c>
      <c r="AM36" s="1233" t="s">
        <v>22</v>
      </c>
      <c r="AN36" s="1233"/>
      <c r="AO36" s="1233">
        <v>1283958</v>
      </c>
      <c r="AP36" s="1233" t="s">
        <v>22</v>
      </c>
      <c r="AQ36" s="1233" t="s">
        <v>22</v>
      </c>
      <c r="AR36" s="1233">
        <v>1283958</v>
      </c>
      <c r="AS36" s="1233">
        <v>1283958</v>
      </c>
      <c r="AT36" s="1233" t="s">
        <v>22</v>
      </c>
      <c r="AU36" s="1233" t="s">
        <v>22</v>
      </c>
      <c r="AV36" s="1233">
        <v>8610</v>
      </c>
      <c r="AW36" s="1233">
        <v>13627</v>
      </c>
      <c r="AX36" s="1532" t="s">
        <v>36</v>
      </c>
      <c r="AY36" s="1533" t="s">
        <v>25</v>
      </c>
      <c r="AZ36" s="1589" t="s">
        <v>25</v>
      </c>
      <c r="BA36" s="1590" t="s">
        <v>25</v>
      </c>
      <c r="BB36" s="1594" t="s">
        <v>170</v>
      </c>
      <c r="BC36" s="60">
        <v>82585</v>
      </c>
      <c r="BD36" s="1233" t="s">
        <v>22</v>
      </c>
      <c r="BE36" s="1233"/>
      <c r="BF36" s="1233">
        <v>82272</v>
      </c>
      <c r="BG36" s="1233">
        <v>33004</v>
      </c>
      <c r="BH36" s="1233">
        <v>1215</v>
      </c>
      <c r="BI36" s="1233">
        <v>48053</v>
      </c>
      <c r="BJ36" s="1233">
        <v>37676</v>
      </c>
      <c r="BK36" s="1233">
        <v>7522</v>
      </c>
      <c r="BL36" s="1233">
        <v>2855</v>
      </c>
      <c r="BM36" s="1233">
        <v>64</v>
      </c>
      <c r="BN36" s="1233">
        <v>61137</v>
      </c>
      <c r="BO36" s="1532" t="s">
        <v>36</v>
      </c>
      <c r="BP36" s="1533" t="s">
        <v>25</v>
      </c>
      <c r="BQ36" s="1589" t="s">
        <v>25</v>
      </c>
      <c r="BR36" s="1590" t="s">
        <v>25</v>
      </c>
      <c r="BS36" s="1594" t="s">
        <v>170</v>
      </c>
      <c r="BT36" s="60">
        <v>16776</v>
      </c>
      <c r="BU36" s="1233" t="s">
        <v>22</v>
      </c>
      <c r="BV36" s="1233"/>
      <c r="BW36" s="1233">
        <v>95928</v>
      </c>
      <c r="BX36" s="1233">
        <v>60707</v>
      </c>
      <c r="BY36" s="1233" t="s">
        <v>21</v>
      </c>
      <c r="BZ36" s="1233">
        <v>35221</v>
      </c>
      <c r="CA36" s="1233">
        <v>25501</v>
      </c>
      <c r="CB36" s="1233">
        <v>9647</v>
      </c>
      <c r="CC36" s="1233">
        <v>73</v>
      </c>
      <c r="CD36" s="1233" t="s">
        <v>22</v>
      </c>
      <c r="CE36" s="1233" t="s">
        <v>22</v>
      </c>
      <c r="CF36" s="1532" t="s">
        <v>36</v>
      </c>
      <c r="CG36" s="1533" t="s">
        <v>25</v>
      </c>
      <c r="CH36" s="1589" t="s">
        <v>25</v>
      </c>
      <c r="CI36" s="1590" t="s">
        <v>25</v>
      </c>
      <c r="CJ36" s="1594" t="s">
        <v>170</v>
      </c>
      <c r="CK36" s="60">
        <v>159700</v>
      </c>
      <c r="CL36" s="1233" t="s">
        <v>22</v>
      </c>
      <c r="CM36" s="1233"/>
      <c r="CN36" s="1233">
        <v>130747</v>
      </c>
      <c r="CO36" s="1233">
        <v>85046</v>
      </c>
      <c r="CP36" s="1233" t="s">
        <v>21</v>
      </c>
      <c r="CQ36" s="1233">
        <v>45701</v>
      </c>
      <c r="CR36" s="1233">
        <v>45701</v>
      </c>
      <c r="CS36" s="1233" t="s">
        <v>21</v>
      </c>
      <c r="CT36" s="1233" t="s">
        <v>21</v>
      </c>
      <c r="CU36" s="1233" t="s">
        <v>21</v>
      </c>
      <c r="CV36" s="1233">
        <v>322527</v>
      </c>
      <c r="CW36" s="1532" t="s">
        <v>36</v>
      </c>
      <c r="CX36" s="1533" t="s">
        <v>25</v>
      </c>
      <c r="CY36" s="1589" t="s">
        <v>25</v>
      </c>
      <c r="CZ36" s="1590" t="s">
        <v>25</v>
      </c>
      <c r="DA36" s="1594" t="s">
        <v>170</v>
      </c>
      <c r="DB36" s="60">
        <v>1074361</v>
      </c>
      <c r="DC36" s="1233">
        <v>595866</v>
      </c>
      <c r="DD36" s="1233"/>
      <c r="DE36" s="1233">
        <v>1214472</v>
      </c>
      <c r="DF36" s="1233">
        <v>401063</v>
      </c>
      <c r="DG36" s="1233">
        <v>50966</v>
      </c>
      <c r="DH36" s="1233">
        <v>762443</v>
      </c>
      <c r="DI36" s="1233">
        <v>615875</v>
      </c>
      <c r="DJ36" s="1233">
        <v>140465</v>
      </c>
      <c r="DK36" s="1233">
        <v>6099</v>
      </c>
      <c r="DL36" s="1233">
        <v>485682</v>
      </c>
      <c r="DM36" s="153">
        <v>1868289</v>
      </c>
      <c r="DN36" s="1532" t="s">
        <v>36</v>
      </c>
      <c r="DO36" s="1533" t="s">
        <v>25</v>
      </c>
      <c r="DP36" s="1589" t="s">
        <v>25</v>
      </c>
      <c r="DQ36" s="1590" t="s">
        <v>25</v>
      </c>
      <c r="DR36" s="1594" t="s">
        <v>170</v>
      </c>
      <c r="DS36" s="60">
        <v>19260</v>
      </c>
      <c r="DT36" s="1233">
        <v>11723</v>
      </c>
      <c r="DU36" s="1233"/>
      <c r="DV36" s="1233">
        <v>28175</v>
      </c>
      <c r="DW36" s="1233" t="s">
        <v>21</v>
      </c>
      <c r="DX36" s="1233" t="s">
        <v>21</v>
      </c>
      <c r="DY36" s="1233">
        <v>28175</v>
      </c>
      <c r="DZ36" s="1233">
        <v>28175</v>
      </c>
      <c r="EA36" s="1233" t="s">
        <v>21</v>
      </c>
      <c r="EB36" s="1233" t="s">
        <v>21</v>
      </c>
      <c r="EC36" s="1233">
        <v>3625</v>
      </c>
      <c r="ED36" s="153">
        <v>30431</v>
      </c>
      <c r="EE36" s="1532" t="s">
        <v>36</v>
      </c>
      <c r="EF36" s="1533" t="s">
        <v>25</v>
      </c>
      <c r="EG36" s="1589" t="s">
        <v>25</v>
      </c>
      <c r="EH36" s="1590" t="s">
        <v>25</v>
      </c>
      <c r="EI36" s="1594" t="s">
        <v>170</v>
      </c>
      <c r="EJ36" s="60" t="s">
        <v>21</v>
      </c>
      <c r="EK36" s="1233" t="s">
        <v>21</v>
      </c>
      <c r="EL36" s="1233"/>
      <c r="EM36" s="1233" t="s">
        <v>21</v>
      </c>
      <c r="EN36" s="1233" t="s">
        <v>21</v>
      </c>
      <c r="EO36" s="1233" t="s">
        <v>21</v>
      </c>
      <c r="EP36" s="1233" t="s">
        <v>21</v>
      </c>
      <c r="EQ36" s="1233" t="s">
        <v>21</v>
      </c>
      <c r="ER36" s="1233" t="s">
        <v>21</v>
      </c>
      <c r="ES36" s="1233" t="s">
        <v>21</v>
      </c>
      <c r="ET36" s="1233" t="s">
        <v>21</v>
      </c>
      <c r="EU36" s="153" t="s">
        <v>22</v>
      </c>
      <c r="EV36" s="1532" t="s">
        <v>36</v>
      </c>
      <c r="EW36" s="1533" t="s">
        <v>25</v>
      </c>
      <c r="EX36" s="1589" t="s">
        <v>25</v>
      </c>
      <c r="EY36" s="1590" t="s">
        <v>25</v>
      </c>
      <c r="EZ36" s="1594" t="s">
        <v>170</v>
      </c>
      <c r="FA36" s="60">
        <v>31851</v>
      </c>
      <c r="FB36" s="1233" t="s">
        <v>22</v>
      </c>
      <c r="FC36" s="1233"/>
      <c r="FD36" s="1233">
        <v>31851</v>
      </c>
      <c r="FE36" s="1233">
        <v>4335</v>
      </c>
      <c r="FF36" s="1233">
        <v>15891</v>
      </c>
      <c r="FG36" s="1233">
        <v>11625</v>
      </c>
      <c r="FH36" s="1233" t="s">
        <v>22</v>
      </c>
      <c r="FI36" s="1233">
        <v>9326</v>
      </c>
      <c r="FJ36" s="1233">
        <v>2299</v>
      </c>
      <c r="FK36" s="1233" t="s">
        <v>22</v>
      </c>
      <c r="FL36" s="153" t="s">
        <v>22</v>
      </c>
      <c r="FM36" s="1532" t="s">
        <v>36</v>
      </c>
      <c r="FN36" s="1533" t="s">
        <v>25</v>
      </c>
      <c r="FO36" s="1589" t="s">
        <v>25</v>
      </c>
      <c r="FP36" s="1590" t="s">
        <v>25</v>
      </c>
      <c r="FQ36" s="1594" t="s">
        <v>170</v>
      </c>
      <c r="FR36" s="60">
        <v>3920</v>
      </c>
      <c r="FS36" s="1233">
        <v>4583</v>
      </c>
      <c r="FT36" s="1233"/>
      <c r="FU36" s="1233">
        <v>8653</v>
      </c>
      <c r="FV36" s="1233" t="s">
        <v>21</v>
      </c>
      <c r="FW36" s="1233" t="s">
        <v>21</v>
      </c>
      <c r="FX36" s="1233">
        <v>8653</v>
      </c>
      <c r="FY36" s="1233">
        <v>6920</v>
      </c>
      <c r="FZ36" s="1233">
        <v>1733</v>
      </c>
      <c r="GA36" s="1233" t="s">
        <v>21</v>
      </c>
      <c r="GB36" s="1233" t="s">
        <v>21</v>
      </c>
      <c r="GC36" s="153">
        <v>725</v>
      </c>
      <c r="GD36" s="1532" t="s">
        <v>36</v>
      </c>
      <c r="GE36" s="1533" t="s">
        <v>25</v>
      </c>
    </row>
    <row r="37" spans="1:187" ht="15" customHeight="1">
      <c r="A37" s="1589" t="s">
        <v>25</v>
      </c>
      <c r="B37" s="1590" t="s">
        <v>25</v>
      </c>
      <c r="C37" s="1594" t="s">
        <v>171</v>
      </c>
      <c r="D37" s="60">
        <v>4865352</v>
      </c>
      <c r="E37" s="1233">
        <v>576858</v>
      </c>
      <c r="F37" s="1233">
        <v>4949636</v>
      </c>
      <c r="G37" s="1233">
        <v>5519262</v>
      </c>
      <c r="H37" s="1233">
        <v>591195</v>
      </c>
      <c r="I37" s="1233">
        <v>94992</v>
      </c>
      <c r="J37" s="1233">
        <v>4833076</v>
      </c>
      <c r="K37" s="1233">
        <v>4259733</v>
      </c>
      <c r="L37" s="1233">
        <v>539422</v>
      </c>
      <c r="M37" s="1233">
        <v>33922</v>
      </c>
      <c r="N37" s="1233">
        <v>578784</v>
      </c>
      <c r="O37" s="1233">
        <v>2684419</v>
      </c>
      <c r="P37" s="1532" t="s">
        <v>37</v>
      </c>
      <c r="Q37" s="1533" t="s">
        <v>25</v>
      </c>
      <c r="R37" s="1589" t="s">
        <v>25</v>
      </c>
      <c r="S37" s="1590" t="s">
        <v>25</v>
      </c>
      <c r="T37" s="1594" t="s">
        <v>171</v>
      </c>
      <c r="U37" s="60">
        <v>220</v>
      </c>
      <c r="V37" s="1233" t="s">
        <v>22</v>
      </c>
      <c r="W37" s="1233"/>
      <c r="X37" s="1233">
        <v>185</v>
      </c>
      <c r="Y37" s="1233">
        <v>185</v>
      </c>
      <c r="Z37" s="1233" t="s">
        <v>21</v>
      </c>
      <c r="AA37" s="1233" t="s">
        <v>21</v>
      </c>
      <c r="AB37" s="1233" t="s">
        <v>21</v>
      </c>
      <c r="AC37" s="1233" t="s">
        <v>21</v>
      </c>
      <c r="AD37" s="1233" t="s">
        <v>21</v>
      </c>
      <c r="AE37" s="1233">
        <v>2376</v>
      </c>
      <c r="AF37" s="1233">
        <v>210</v>
      </c>
      <c r="AG37" s="1532" t="s">
        <v>37</v>
      </c>
      <c r="AH37" s="1533" t="s">
        <v>25</v>
      </c>
      <c r="AI37" s="1589" t="s">
        <v>25</v>
      </c>
      <c r="AJ37" s="1590" t="s">
        <v>25</v>
      </c>
      <c r="AK37" s="1594" t="s">
        <v>171</v>
      </c>
      <c r="AL37" s="60">
        <v>1193072</v>
      </c>
      <c r="AM37" s="1233" t="s">
        <v>22</v>
      </c>
      <c r="AN37" s="1233"/>
      <c r="AO37" s="1233">
        <v>1188925</v>
      </c>
      <c r="AP37" s="1233" t="s">
        <v>22</v>
      </c>
      <c r="AQ37" s="1233" t="s">
        <v>22</v>
      </c>
      <c r="AR37" s="1233">
        <v>1188925</v>
      </c>
      <c r="AS37" s="1233">
        <v>1188925</v>
      </c>
      <c r="AT37" s="1233" t="s">
        <v>22</v>
      </c>
      <c r="AU37" s="1233" t="s">
        <v>22</v>
      </c>
      <c r="AV37" s="1233">
        <v>6784</v>
      </c>
      <c r="AW37" s="1233">
        <v>10987</v>
      </c>
      <c r="AX37" s="1532" t="s">
        <v>37</v>
      </c>
      <c r="AY37" s="1533" t="s">
        <v>25</v>
      </c>
      <c r="AZ37" s="1589" t="s">
        <v>25</v>
      </c>
      <c r="BA37" s="1590" t="s">
        <v>25</v>
      </c>
      <c r="BB37" s="1594" t="s">
        <v>171</v>
      </c>
      <c r="BC37" s="60">
        <v>92821</v>
      </c>
      <c r="BD37" s="1233" t="s">
        <v>22</v>
      </c>
      <c r="BE37" s="1233"/>
      <c r="BF37" s="1233">
        <v>92695</v>
      </c>
      <c r="BG37" s="1233">
        <v>44562</v>
      </c>
      <c r="BH37" s="1233">
        <v>2868</v>
      </c>
      <c r="BI37" s="1233">
        <v>45265</v>
      </c>
      <c r="BJ37" s="1233">
        <v>37792</v>
      </c>
      <c r="BK37" s="1233">
        <v>5934</v>
      </c>
      <c r="BL37" s="1233">
        <v>1539</v>
      </c>
      <c r="BM37" s="1233">
        <v>66</v>
      </c>
      <c r="BN37" s="1233">
        <v>61269</v>
      </c>
      <c r="BO37" s="1532" t="s">
        <v>37</v>
      </c>
      <c r="BP37" s="1533" t="s">
        <v>25</v>
      </c>
      <c r="BQ37" s="1589" t="s">
        <v>25</v>
      </c>
      <c r="BR37" s="1590" t="s">
        <v>25</v>
      </c>
      <c r="BS37" s="1594" t="s">
        <v>171</v>
      </c>
      <c r="BT37" s="60">
        <v>13817</v>
      </c>
      <c r="BU37" s="1233" t="s">
        <v>22</v>
      </c>
      <c r="BV37" s="1233"/>
      <c r="BW37" s="1233">
        <v>91970</v>
      </c>
      <c r="BX37" s="1233">
        <v>60508</v>
      </c>
      <c r="BY37" s="1233" t="s">
        <v>21</v>
      </c>
      <c r="BZ37" s="1233">
        <v>31462</v>
      </c>
      <c r="CA37" s="1233">
        <v>22813</v>
      </c>
      <c r="CB37" s="1233">
        <v>8581</v>
      </c>
      <c r="CC37" s="1233">
        <v>68</v>
      </c>
      <c r="CD37" s="1233" t="s">
        <v>22</v>
      </c>
      <c r="CE37" s="1233" t="s">
        <v>22</v>
      </c>
      <c r="CF37" s="1532" t="s">
        <v>37</v>
      </c>
      <c r="CG37" s="1533" t="s">
        <v>25</v>
      </c>
      <c r="CH37" s="1589" t="s">
        <v>25</v>
      </c>
      <c r="CI37" s="1590" t="s">
        <v>25</v>
      </c>
      <c r="CJ37" s="1594" t="s">
        <v>171</v>
      </c>
      <c r="CK37" s="60">
        <v>89996</v>
      </c>
      <c r="CL37" s="1233" t="s">
        <v>22</v>
      </c>
      <c r="CM37" s="1233"/>
      <c r="CN37" s="1233">
        <v>128593</v>
      </c>
      <c r="CO37" s="1233">
        <v>86732</v>
      </c>
      <c r="CP37" s="1233" t="s">
        <v>21</v>
      </c>
      <c r="CQ37" s="1233">
        <v>41861</v>
      </c>
      <c r="CR37" s="1233">
        <v>41779</v>
      </c>
      <c r="CS37" s="1233" t="s">
        <v>21</v>
      </c>
      <c r="CT37" s="1233">
        <v>82</v>
      </c>
      <c r="CU37" s="1233" t="s">
        <v>21</v>
      </c>
      <c r="CV37" s="1233">
        <v>283930</v>
      </c>
      <c r="CW37" s="1532" t="s">
        <v>37</v>
      </c>
      <c r="CX37" s="1533" t="s">
        <v>25</v>
      </c>
      <c r="CY37" s="1589" t="s">
        <v>25</v>
      </c>
      <c r="CZ37" s="1590" t="s">
        <v>25</v>
      </c>
      <c r="DA37" s="1594" t="s">
        <v>171</v>
      </c>
      <c r="DB37" s="60">
        <v>966229</v>
      </c>
      <c r="DC37" s="1233">
        <v>576858</v>
      </c>
      <c r="DD37" s="1233"/>
      <c r="DE37" s="1233">
        <v>1151376</v>
      </c>
      <c r="DF37" s="1233">
        <v>345006</v>
      </c>
      <c r="DG37" s="1233">
        <v>45372</v>
      </c>
      <c r="DH37" s="1233">
        <v>760998</v>
      </c>
      <c r="DI37" s="1233">
        <v>614197</v>
      </c>
      <c r="DJ37" s="1233">
        <v>141597</v>
      </c>
      <c r="DK37" s="1233">
        <v>5205</v>
      </c>
      <c r="DL37" s="1233">
        <v>530533</v>
      </c>
      <c r="DM37" s="153">
        <v>1731841</v>
      </c>
      <c r="DN37" s="1532" t="s">
        <v>37</v>
      </c>
      <c r="DO37" s="1533" t="s">
        <v>25</v>
      </c>
      <c r="DP37" s="1589" t="s">
        <v>25</v>
      </c>
      <c r="DQ37" s="1590" t="s">
        <v>25</v>
      </c>
      <c r="DR37" s="1594" t="s">
        <v>171</v>
      </c>
      <c r="DS37" s="60">
        <v>29041</v>
      </c>
      <c r="DT37" s="1233">
        <v>10133</v>
      </c>
      <c r="DU37" s="1233"/>
      <c r="DV37" s="1233">
        <v>35716</v>
      </c>
      <c r="DW37" s="1233" t="s">
        <v>21</v>
      </c>
      <c r="DX37" s="1233" t="s">
        <v>21</v>
      </c>
      <c r="DY37" s="1233">
        <v>35716</v>
      </c>
      <c r="DZ37" s="1233">
        <v>35716</v>
      </c>
      <c r="EA37" s="1233" t="s">
        <v>21</v>
      </c>
      <c r="EB37" s="1233" t="s">
        <v>21</v>
      </c>
      <c r="EC37" s="1233">
        <v>1405</v>
      </c>
      <c r="ED37" s="153">
        <v>32484</v>
      </c>
      <c r="EE37" s="1532" t="s">
        <v>37</v>
      </c>
      <c r="EF37" s="1533" t="s">
        <v>25</v>
      </c>
      <c r="EG37" s="1589" t="s">
        <v>25</v>
      </c>
      <c r="EH37" s="1590" t="s">
        <v>25</v>
      </c>
      <c r="EI37" s="1594" t="s">
        <v>171</v>
      </c>
      <c r="EJ37" s="60" t="s">
        <v>21</v>
      </c>
      <c r="EK37" s="1233" t="s">
        <v>21</v>
      </c>
      <c r="EL37" s="1233"/>
      <c r="EM37" s="1233" t="s">
        <v>21</v>
      </c>
      <c r="EN37" s="1233" t="s">
        <v>21</v>
      </c>
      <c r="EO37" s="1233" t="s">
        <v>21</v>
      </c>
      <c r="EP37" s="1233" t="s">
        <v>21</v>
      </c>
      <c r="EQ37" s="1233" t="s">
        <v>21</v>
      </c>
      <c r="ER37" s="1233" t="s">
        <v>21</v>
      </c>
      <c r="ES37" s="1233" t="s">
        <v>21</v>
      </c>
      <c r="ET37" s="1233" t="s">
        <v>21</v>
      </c>
      <c r="EU37" s="153" t="s">
        <v>22</v>
      </c>
      <c r="EV37" s="1532" t="s">
        <v>37</v>
      </c>
      <c r="EW37" s="1533" t="s">
        <v>25</v>
      </c>
      <c r="EX37" s="1589" t="s">
        <v>25</v>
      </c>
      <c r="EY37" s="1590" t="s">
        <v>25</v>
      </c>
      <c r="EZ37" s="1594" t="s">
        <v>171</v>
      </c>
      <c r="FA37" s="60">
        <v>30922</v>
      </c>
      <c r="FB37" s="1233" t="s">
        <v>22</v>
      </c>
      <c r="FC37" s="1233"/>
      <c r="FD37" s="1233">
        <v>30922</v>
      </c>
      <c r="FE37" s="1233">
        <v>5601</v>
      </c>
      <c r="FF37" s="1233">
        <v>14011</v>
      </c>
      <c r="FG37" s="1233">
        <v>11310</v>
      </c>
      <c r="FH37" s="1233" t="s">
        <v>22</v>
      </c>
      <c r="FI37" s="1233">
        <v>9044</v>
      </c>
      <c r="FJ37" s="1233">
        <v>2266</v>
      </c>
      <c r="FK37" s="1233" t="s">
        <v>22</v>
      </c>
      <c r="FL37" s="153" t="s">
        <v>22</v>
      </c>
      <c r="FM37" s="1532" t="s">
        <v>37</v>
      </c>
      <c r="FN37" s="1533" t="s">
        <v>25</v>
      </c>
      <c r="FO37" s="1589" t="s">
        <v>25</v>
      </c>
      <c r="FP37" s="1590" t="s">
        <v>25</v>
      </c>
      <c r="FQ37" s="1594" t="s">
        <v>171</v>
      </c>
      <c r="FR37" s="60">
        <v>3523</v>
      </c>
      <c r="FS37" s="1233">
        <v>2905</v>
      </c>
      <c r="FT37" s="1233"/>
      <c r="FU37" s="1233">
        <v>6597</v>
      </c>
      <c r="FV37" s="1233" t="s">
        <v>21</v>
      </c>
      <c r="FW37" s="1233" t="s">
        <v>21</v>
      </c>
      <c r="FX37" s="1233">
        <v>6597</v>
      </c>
      <c r="FY37" s="1233">
        <v>4952</v>
      </c>
      <c r="FZ37" s="1233">
        <v>1645</v>
      </c>
      <c r="GA37" s="1233" t="s">
        <v>21</v>
      </c>
      <c r="GB37" s="1233" t="s">
        <v>21</v>
      </c>
      <c r="GC37" s="153">
        <v>556</v>
      </c>
      <c r="GD37" s="1532" t="s">
        <v>37</v>
      </c>
      <c r="GE37" s="1533" t="s">
        <v>25</v>
      </c>
    </row>
    <row r="38" spans="1:187" ht="15" customHeight="1">
      <c r="A38" s="1589" t="s">
        <v>25</v>
      </c>
      <c r="B38" s="1590" t="s">
        <v>25</v>
      </c>
      <c r="C38" s="1594" t="s">
        <v>172</v>
      </c>
      <c r="D38" s="60">
        <v>5183410</v>
      </c>
      <c r="E38" s="1233">
        <v>598539</v>
      </c>
      <c r="F38" s="1233">
        <v>5163802</v>
      </c>
      <c r="G38" s="1233">
        <v>5753945</v>
      </c>
      <c r="H38" s="1233">
        <v>552308</v>
      </c>
      <c r="I38" s="1233">
        <v>88470</v>
      </c>
      <c r="J38" s="1233">
        <v>5113167</v>
      </c>
      <c r="K38" s="1233">
        <v>4507244</v>
      </c>
      <c r="L38" s="1233">
        <v>568570</v>
      </c>
      <c r="M38" s="1233">
        <v>37354</v>
      </c>
      <c r="N38" s="1233">
        <v>671638</v>
      </c>
      <c r="O38" s="1233">
        <v>2592363</v>
      </c>
      <c r="P38" s="1532" t="s">
        <v>38</v>
      </c>
      <c r="Q38" s="1533" t="s">
        <v>25</v>
      </c>
      <c r="R38" s="1589" t="s">
        <v>25</v>
      </c>
      <c r="S38" s="1590" t="s">
        <v>25</v>
      </c>
      <c r="T38" s="1594" t="s">
        <v>172</v>
      </c>
      <c r="U38" s="60">
        <v>264</v>
      </c>
      <c r="V38" s="1233" t="s">
        <v>22</v>
      </c>
      <c r="W38" s="1233"/>
      <c r="X38" s="1233">
        <v>271</v>
      </c>
      <c r="Y38" s="1233">
        <v>271</v>
      </c>
      <c r="Z38" s="1233" t="s">
        <v>21</v>
      </c>
      <c r="AA38" s="1233" t="s">
        <v>21</v>
      </c>
      <c r="AB38" s="1233" t="s">
        <v>21</v>
      </c>
      <c r="AC38" s="1233" t="s">
        <v>21</v>
      </c>
      <c r="AD38" s="1233" t="s">
        <v>21</v>
      </c>
      <c r="AE38" s="1233">
        <v>2479</v>
      </c>
      <c r="AF38" s="1233">
        <v>203</v>
      </c>
      <c r="AG38" s="1532" t="s">
        <v>38</v>
      </c>
      <c r="AH38" s="1533" t="s">
        <v>25</v>
      </c>
      <c r="AI38" s="1589" t="s">
        <v>25</v>
      </c>
      <c r="AJ38" s="1590" t="s">
        <v>25</v>
      </c>
      <c r="AK38" s="1594" t="s">
        <v>172</v>
      </c>
      <c r="AL38" s="60">
        <v>1230288</v>
      </c>
      <c r="AM38" s="1233" t="s">
        <v>22</v>
      </c>
      <c r="AN38" s="1233"/>
      <c r="AO38" s="1233">
        <v>1217275</v>
      </c>
      <c r="AP38" s="1233" t="s">
        <v>22</v>
      </c>
      <c r="AQ38" s="1233" t="s">
        <v>22</v>
      </c>
      <c r="AR38" s="1233">
        <v>1217275</v>
      </c>
      <c r="AS38" s="1233">
        <v>1217275</v>
      </c>
      <c r="AT38" s="1233" t="s">
        <v>22</v>
      </c>
      <c r="AU38" s="1233" t="s">
        <v>22</v>
      </c>
      <c r="AV38" s="1233">
        <v>7599</v>
      </c>
      <c r="AW38" s="1233">
        <v>16401</v>
      </c>
      <c r="AX38" s="1532" t="s">
        <v>38</v>
      </c>
      <c r="AY38" s="1533" t="s">
        <v>25</v>
      </c>
      <c r="AZ38" s="1589" t="s">
        <v>25</v>
      </c>
      <c r="BA38" s="1590" t="s">
        <v>25</v>
      </c>
      <c r="BB38" s="1594" t="s">
        <v>172</v>
      </c>
      <c r="BC38" s="60">
        <v>95068</v>
      </c>
      <c r="BD38" s="1233" t="s">
        <v>22</v>
      </c>
      <c r="BE38" s="1233"/>
      <c r="BF38" s="1233">
        <v>94333</v>
      </c>
      <c r="BG38" s="1233">
        <v>47456</v>
      </c>
      <c r="BH38" s="1233">
        <v>750</v>
      </c>
      <c r="BI38" s="1233">
        <v>46127</v>
      </c>
      <c r="BJ38" s="1233">
        <v>38001</v>
      </c>
      <c r="BK38" s="1233">
        <v>6864</v>
      </c>
      <c r="BL38" s="1233">
        <v>1262</v>
      </c>
      <c r="BM38" s="1233">
        <v>88</v>
      </c>
      <c r="BN38" s="1233">
        <v>62135</v>
      </c>
      <c r="BO38" s="1532" t="s">
        <v>38</v>
      </c>
      <c r="BP38" s="1533" t="s">
        <v>25</v>
      </c>
      <c r="BQ38" s="1589" t="s">
        <v>25</v>
      </c>
      <c r="BR38" s="1590" t="s">
        <v>25</v>
      </c>
      <c r="BS38" s="1594" t="s">
        <v>172</v>
      </c>
      <c r="BT38" s="60">
        <v>16326</v>
      </c>
      <c r="BU38" s="1233" t="s">
        <v>22</v>
      </c>
      <c r="BV38" s="1233"/>
      <c r="BW38" s="1233">
        <v>98398</v>
      </c>
      <c r="BX38" s="1233">
        <v>63150</v>
      </c>
      <c r="BY38" s="1233" t="s">
        <v>21</v>
      </c>
      <c r="BZ38" s="1233">
        <v>35248</v>
      </c>
      <c r="CA38" s="1233">
        <v>25238</v>
      </c>
      <c r="CB38" s="1233">
        <v>9946</v>
      </c>
      <c r="CC38" s="1233">
        <v>64</v>
      </c>
      <c r="CD38" s="1233" t="s">
        <v>22</v>
      </c>
      <c r="CE38" s="1233" t="s">
        <v>22</v>
      </c>
      <c r="CF38" s="1532" t="s">
        <v>38</v>
      </c>
      <c r="CG38" s="1533" t="s">
        <v>25</v>
      </c>
      <c r="CH38" s="1589" t="s">
        <v>25</v>
      </c>
      <c r="CI38" s="1590" t="s">
        <v>25</v>
      </c>
      <c r="CJ38" s="1594" t="s">
        <v>172</v>
      </c>
      <c r="CK38" s="60">
        <v>163987</v>
      </c>
      <c r="CL38" s="1233" t="s">
        <v>22</v>
      </c>
      <c r="CM38" s="1233"/>
      <c r="CN38" s="1233">
        <v>115738</v>
      </c>
      <c r="CO38" s="1233">
        <v>86020</v>
      </c>
      <c r="CP38" s="1233" t="s">
        <v>21</v>
      </c>
      <c r="CQ38" s="1233">
        <v>29718</v>
      </c>
      <c r="CR38" s="1233">
        <v>29042</v>
      </c>
      <c r="CS38" s="1233" t="s">
        <v>21</v>
      </c>
      <c r="CT38" s="1233">
        <v>676</v>
      </c>
      <c r="CU38" s="1233" t="s">
        <v>21</v>
      </c>
      <c r="CV38" s="1233">
        <v>332180</v>
      </c>
      <c r="CW38" s="1532" t="s">
        <v>38</v>
      </c>
      <c r="CX38" s="1533" t="s">
        <v>25</v>
      </c>
      <c r="CY38" s="1589" t="s">
        <v>25</v>
      </c>
      <c r="CZ38" s="1590" t="s">
        <v>25</v>
      </c>
      <c r="DA38" s="1594" t="s">
        <v>172</v>
      </c>
      <c r="DB38" s="60">
        <v>1145557</v>
      </c>
      <c r="DC38" s="1233">
        <v>598539</v>
      </c>
      <c r="DD38" s="1233"/>
      <c r="DE38" s="1233">
        <v>1125244</v>
      </c>
      <c r="DF38" s="1233">
        <v>305372</v>
      </c>
      <c r="DG38" s="1233">
        <v>39002</v>
      </c>
      <c r="DH38" s="1233">
        <v>780870</v>
      </c>
      <c r="DI38" s="1233">
        <v>623537</v>
      </c>
      <c r="DJ38" s="1233">
        <v>152413</v>
      </c>
      <c r="DK38" s="1233">
        <v>4921</v>
      </c>
      <c r="DL38" s="1233">
        <v>624926</v>
      </c>
      <c r="DM38" s="153">
        <v>1724257</v>
      </c>
      <c r="DN38" s="1532" t="s">
        <v>38</v>
      </c>
      <c r="DO38" s="1533" t="s">
        <v>25</v>
      </c>
      <c r="DP38" s="1589" t="s">
        <v>25</v>
      </c>
      <c r="DQ38" s="1590" t="s">
        <v>25</v>
      </c>
      <c r="DR38" s="1594" t="s">
        <v>172</v>
      </c>
      <c r="DS38" s="60">
        <v>28712</v>
      </c>
      <c r="DT38" s="1233">
        <v>11447</v>
      </c>
      <c r="DU38" s="1233"/>
      <c r="DV38" s="1233">
        <v>39534</v>
      </c>
      <c r="DW38" s="1233" t="s">
        <v>21</v>
      </c>
      <c r="DX38" s="1233" t="s">
        <v>21</v>
      </c>
      <c r="DY38" s="1233">
        <v>39534</v>
      </c>
      <c r="DZ38" s="1233">
        <v>39534</v>
      </c>
      <c r="EA38" s="1233" t="s">
        <v>21</v>
      </c>
      <c r="EB38" s="1233" t="s">
        <v>21</v>
      </c>
      <c r="EC38" s="1233">
        <v>1450</v>
      </c>
      <c r="ED38" s="153">
        <v>31658</v>
      </c>
      <c r="EE38" s="1532" t="s">
        <v>38</v>
      </c>
      <c r="EF38" s="1533" t="s">
        <v>25</v>
      </c>
      <c r="EG38" s="1589" t="s">
        <v>25</v>
      </c>
      <c r="EH38" s="1590" t="s">
        <v>25</v>
      </c>
      <c r="EI38" s="1594" t="s">
        <v>172</v>
      </c>
      <c r="EJ38" s="60" t="s">
        <v>21</v>
      </c>
      <c r="EK38" s="1233" t="s">
        <v>21</v>
      </c>
      <c r="EL38" s="1233"/>
      <c r="EM38" s="1233" t="s">
        <v>21</v>
      </c>
      <c r="EN38" s="1233" t="s">
        <v>21</v>
      </c>
      <c r="EO38" s="1233" t="s">
        <v>21</v>
      </c>
      <c r="EP38" s="1233" t="s">
        <v>21</v>
      </c>
      <c r="EQ38" s="1233" t="s">
        <v>21</v>
      </c>
      <c r="ER38" s="1233" t="s">
        <v>21</v>
      </c>
      <c r="ES38" s="1233" t="s">
        <v>21</v>
      </c>
      <c r="ET38" s="1233" t="s">
        <v>21</v>
      </c>
      <c r="EU38" s="153" t="s">
        <v>22</v>
      </c>
      <c r="EV38" s="1532" t="s">
        <v>38</v>
      </c>
      <c r="EW38" s="1533" t="s">
        <v>25</v>
      </c>
      <c r="EX38" s="1589" t="s">
        <v>25</v>
      </c>
      <c r="EY38" s="1590" t="s">
        <v>25</v>
      </c>
      <c r="EZ38" s="1594" t="s">
        <v>172</v>
      </c>
      <c r="FA38" s="60">
        <v>31135</v>
      </c>
      <c r="FB38" s="1233" t="s">
        <v>22</v>
      </c>
      <c r="FC38" s="1233"/>
      <c r="FD38" s="1233">
        <v>31135</v>
      </c>
      <c r="FE38" s="1233">
        <v>6511</v>
      </c>
      <c r="FF38" s="1233">
        <v>13856</v>
      </c>
      <c r="FG38" s="1233">
        <v>10768</v>
      </c>
      <c r="FH38" s="1233" t="s">
        <v>22</v>
      </c>
      <c r="FI38" s="1233">
        <v>8450</v>
      </c>
      <c r="FJ38" s="1233">
        <v>2318</v>
      </c>
      <c r="FK38" s="1233" t="s">
        <v>22</v>
      </c>
      <c r="FL38" s="153" t="s">
        <v>22</v>
      </c>
      <c r="FM38" s="1532" t="s">
        <v>38</v>
      </c>
      <c r="FN38" s="1533" t="s">
        <v>25</v>
      </c>
      <c r="FO38" s="1589" t="s">
        <v>25</v>
      </c>
      <c r="FP38" s="1590" t="s">
        <v>25</v>
      </c>
      <c r="FQ38" s="1594" t="s">
        <v>172</v>
      </c>
      <c r="FR38" s="60">
        <v>3508</v>
      </c>
      <c r="FS38" s="1233">
        <v>4210</v>
      </c>
      <c r="FT38" s="1233"/>
      <c r="FU38" s="1233">
        <v>7846</v>
      </c>
      <c r="FV38" s="1233" t="s">
        <v>21</v>
      </c>
      <c r="FW38" s="1233" t="s">
        <v>21</v>
      </c>
      <c r="FX38" s="1233">
        <v>7846</v>
      </c>
      <c r="FY38" s="1233">
        <v>6313</v>
      </c>
      <c r="FZ38" s="1233">
        <v>1533</v>
      </c>
      <c r="GA38" s="1233" t="s">
        <v>21</v>
      </c>
      <c r="GB38" s="1233" t="s">
        <v>21</v>
      </c>
      <c r="GC38" s="153">
        <v>428</v>
      </c>
      <c r="GD38" s="1532" t="s">
        <v>38</v>
      </c>
      <c r="GE38" s="1533" t="s">
        <v>25</v>
      </c>
    </row>
    <row r="39" spans="1:187" ht="15" customHeight="1">
      <c r="A39" s="1589" t="s">
        <v>25</v>
      </c>
      <c r="B39" s="1590" t="s">
        <v>25</v>
      </c>
      <c r="C39" s="1594" t="s">
        <v>173</v>
      </c>
      <c r="D39" s="60">
        <v>5397086</v>
      </c>
      <c r="E39" s="1233">
        <v>606643</v>
      </c>
      <c r="F39" s="1233">
        <v>5173376</v>
      </c>
      <c r="G39" s="1233">
        <v>5771851</v>
      </c>
      <c r="H39" s="1233">
        <v>595479</v>
      </c>
      <c r="I39" s="1233">
        <v>90918</v>
      </c>
      <c r="J39" s="1233">
        <v>5085454</v>
      </c>
      <c r="K39" s="1233">
        <v>4455859</v>
      </c>
      <c r="L39" s="1233">
        <v>584815</v>
      </c>
      <c r="M39" s="1233">
        <v>44781</v>
      </c>
      <c r="N39" s="1233">
        <v>587378</v>
      </c>
      <c r="O39" s="1233">
        <v>2806505</v>
      </c>
      <c r="P39" s="1532" t="s">
        <v>39</v>
      </c>
      <c r="Q39" s="1533" t="s">
        <v>25</v>
      </c>
      <c r="R39" s="1589" t="s">
        <v>25</v>
      </c>
      <c r="S39" s="1590" t="s">
        <v>25</v>
      </c>
      <c r="T39" s="1594" t="s">
        <v>173</v>
      </c>
      <c r="U39" s="60">
        <v>330</v>
      </c>
      <c r="V39" s="1233" t="s">
        <v>22</v>
      </c>
      <c r="W39" s="1233"/>
      <c r="X39" s="1233">
        <v>325</v>
      </c>
      <c r="Y39" s="1233">
        <v>325</v>
      </c>
      <c r="Z39" s="1233" t="s">
        <v>21</v>
      </c>
      <c r="AA39" s="1233" t="s">
        <v>21</v>
      </c>
      <c r="AB39" s="1233" t="s">
        <v>21</v>
      </c>
      <c r="AC39" s="1233" t="s">
        <v>21</v>
      </c>
      <c r="AD39" s="1233" t="s">
        <v>21</v>
      </c>
      <c r="AE39" s="1233">
        <v>2101</v>
      </c>
      <c r="AF39" s="1233">
        <v>211</v>
      </c>
      <c r="AG39" s="1532" t="s">
        <v>39</v>
      </c>
      <c r="AH39" s="1533" t="s">
        <v>25</v>
      </c>
      <c r="AI39" s="1589" t="s">
        <v>25</v>
      </c>
      <c r="AJ39" s="1590" t="s">
        <v>25</v>
      </c>
      <c r="AK39" s="1594" t="s">
        <v>173</v>
      </c>
      <c r="AL39" s="60">
        <v>1180984</v>
      </c>
      <c r="AM39" s="1233" t="s">
        <v>22</v>
      </c>
      <c r="AN39" s="1233"/>
      <c r="AO39" s="1233">
        <v>1182085</v>
      </c>
      <c r="AP39" s="1233" t="s">
        <v>22</v>
      </c>
      <c r="AQ39" s="1233" t="s">
        <v>22</v>
      </c>
      <c r="AR39" s="1233">
        <v>1182085</v>
      </c>
      <c r="AS39" s="1233">
        <v>1182085</v>
      </c>
      <c r="AT39" s="1233" t="s">
        <v>22</v>
      </c>
      <c r="AU39" s="1233" t="s">
        <v>22</v>
      </c>
      <c r="AV39" s="1233">
        <v>8290</v>
      </c>
      <c r="AW39" s="1233">
        <v>7010</v>
      </c>
      <c r="AX39" s="1532" t="s">
        <v>39</v>
      </c>
      <c r="AY39" s="1533" t="s">
        <v>25</v>
      </c>
      <c r="AZ39" s="1589" t="s">
        <v>25</v>
      </c>
      <c r="BA39" s="1590" t="s">
        <v>25</v>
      </c>
      <c r="BB39" s="1594" t="s">
        <v>173</v>
      </c>
      <c r="BC39" s="60">
        <v>81997</v>
      </c>
      <c r="BD39" s="1233" t="s">
        <v>22</v>
      </c>
      <c r="BE39" s="1233"/>
      <c r="BF39" s="1233">
        <v>84181</v>
      </c>
      <c r="BG39" s="1233">
        <v>38837</v>
      </c>
      <c r="BH39" s="1233">
        <v>1446</v>
      </c>
      <c r="BI39" s="1233">
        <v>43898</v>
      </c>
      <c r="BJ39" s="1233">
        <v>34556</v>
      </c>
      <c r="BK39" s="1233">
        <v>8114</v>
      </c>
      <c r="BL39" s="1233">
        <v>1228</v>
      </c>
      <c r="BM39" s="1233">
        <v>78</v>
      </c>
      <c r="BN39" s="1233">
        <v>59567</v>
      </c>
      <c r="BO39" s="1532" t="s">
        <v>39</v>
      </c>
      <c r="BP39" s="1533" t="s">
        <v>25</v>
      </c>
      <c r="BQ39" s="1589" t="s">
        <v>25</v>
      </c>
      <c r="BR39" s="1590" t="s">
        <v>25</v>
      </c>
      <c r="BS39" s="1594" t="s">
        <v>173</v>
      </c>
      <c r="BT39" s="60">
        <v>14652</v>
      </c>
      <c r="BU39" s="1233" t="s">
        <v>22</v>
      </c>
      <c r="BV39" s="1233"/>
      <c r="BW39" s="1233">
        <v>94302</v>
      </c>
      <c r="BX39" s="1233">
        <v>61689</v>
      </c>
      <c r="BY39" s="1233" t="s">
        <v>21</v>
      </c>
      <c r="BZ39" s="1233">
        <v>32613</v>
      </c>
      <c r="CA39" s="1233">
        <v>22995</v>
      </c>
      <c r="CB39" s="1233">
        <v>9548</v>
      </c>
      <c r="CC39" s="1233">
        <v>70</v>
      </c>
      <c r="CD39" s="1233" t="s">
        <v>22</v>
      </c>
      <c r="CE39" s="1233" t="s">
        <v>22</v>
      </c>
      <c r="CF39" s="1532" t="s">
        <v>39</v>
      </c>
      <c r="CG39" s="1533" t="s">
        <v>25</v>
      </c>
      <c r="CH39" s="1589" t="s">
        <v>25</v>
      </c>
      <c r="CI39" s="1590" t="s">
        <v>25</v>
      </c>
      <c r="CJ39" s="1594" t="s">
        <v>173</v>
      </c>
      <c r="CK39" s="60">
        <v>144156</v>
      </c>
      <c r="CL39" s="1233" t="s">
        <v>22</v>
      </c>
      <c r="CM39" s="1233"/>
      <c r="CN39" s="1233">
        <v>118961</v>
      </c>
      <c r="CO39" s="1233">
        <v>80871</v>
      </c>
      <c r="CP39" s="1233" t="s">
        <v>21</v>
      </c>
      <c r="CQ39" s="1233">
        <v>38090</v>
      </c>
      <c r="CR39" s="1233">
        <v>37623</v>
      </c>
      <c r="CS39" s="1233" t="s">
        <v>21</v>
      </c>
      <c r="CT39" s="1233">
        <v>467</v>
      </c>
      <c r="CU39" s="1233" t="s">
        <v>21</v>
      </c>
      <c r="CV39" s="1233">
        <v>357373</v>
      </c>
      <c r="CW39" s="1532" t="s">
        <v>39</v>
      </c>
      <c r="CX39" s="1533" t="s">
        <v>25</v>
      </c>
      <c r="CY39" s="1589" t="s">
        <v>25</v>
      </c>
      <c r="CZ39" s="1590" t="s">
        <v>25</v>
      </c>
      <c r="DA39" s="1594" t="s">
        <v>173</v>
      </c>
      <c r="DB39" s="60">
        <v>1231498</v>
      </c>
      <c r="DC39" s="1233">
        <v>606643</v>
      </c>
      <c r="DD39" s="1233"/>
      <c r="DE39" s="1233">
        <v>1198793</v>
      </c>
      <c r="DF39" s="1233">
        <v>373060</v>
      </c>
      <c r="DG39" s="1233">
        <v>40845</v>
      </c>
      <c r="DH39" s="1233">
        <v>784887</v>
      </c>
      <c r="DI39" s="1233">
        <v>629933</v>
      </c>
      <c r="DJ39" s="1233">
        <v>149753</v>
      </c>
      <c r="DK39" s="1233">
        <v>5202</v>
      </c>
      <c r="DL39" s="1233">
        <v>532804</v>
      </c>
      <c r="DM39" s="153">
        <v>1828255</v>
      </c>
      <c r="DN39" s="1532" t="s">
        <v>39</v>
      </c>
      <c r="DO39" s="1533" t="s">
        <v>25</v>
      </c>
      <c r="DP39" s="1589" t="s">
        <v>25</v>
      </c>
      <c r="DQ39" s="1590" t="s">
        <v>25</v>
      </c>
      <c r="DR39" s="1594" t="s">
        <v>173</v>
      </c>
      <c r="DS39" s="60">
        <v>20630</v>
      </c>
      <c r="DT39" s="1233">
        <v>10139</v>
      </c>
      <c r="DU39" s="1233"/>
      <c r="DV39" s="1233">
        <v>35435</v>
      </c>
      <c r="DW39" s="1233" t="s">
        <v>21</v>
      </c>
      <c r="DX39" s="1233" t="s">
        <v>21</v>
      </c>
      <c r="DY39" s="1233">
        <v>35435</v>
      </c>
      <c r="DZ39" s="1233">
        <v>35435</v>
      </c>
      <c r="EA39" s="1233" t="s">
        <v>21</v>
      </c>
      <c r="EB39" s="1233" t="s">
        <v>21</v>
      </c>
      <c r="EC39" s="1233">
        <v>1422</v>
      </c>
      <c r="ED39" s="153">
        <v>25571</v>
      </c>
      <c r="EE39" s="1532" t="s">
        <v>39</v>
      </c>
      <c r="EF39" s="1533" t="s">
        <v>25</v>
      </c>
      <c r="EG39" s="1589" t="s">
        <v>25</v>
      </c>
      <c r="EH39" s="1590" t="s">
        <v>25</v>
      </c>
      <c r="EI39" s="1594" t="s">
        <v>173</v>
      </c>
      <c r="EJ39" s="60" t="s">
        <v>21</v>
      </c>
      <c r="EK39" s="1233" t="s">
        <v>21</v>
      </c>
      <c r="EL39" s="1233"/>
      <c r="EM39" s="1233" t="s">
        <v>21</v>
      </c>
      <c r="EN39" s="1233" t="s">
        <v>21</v>
      </c>
      <c r="EO39" s="1233" t="s">
        <v>21</v>
      </c>
      <c r="EP39" s="1233" t="s">
        <v>21</v>
      </c>
      <c r="EQ39" s="1233" t="s">
        <v>21</v>
      </c>
      <c r="ER39" s="1233" t="s">
        <v>21</v>
      </c>
      <c r="ES39" s="1233" t="s">
        <v>21</v>
      </c>
      <c r="ET39" s="1233" t="s">
        <v>21</v>
      </c>
      <c r="EU39" s="153" t="s">
        <v>22</v>
      </c>
      <c r="EV39" s="1532" t="s">
        <v>39</v>
      </c>
      <c r="EW39" s="1533" t="s">
        <v>25</v>
      </c>
      <c r="EX39" s="1589" t="s">
        <v>25</v>
      </c>
      <c r="EY39" s="1590" t="s">
        <v>25</v>
      </c>
      <c r="EZ39" s="1594" t="s">
        <v>173</v>
      </c>
      <c r="FA39" s="60">
        <v>33426</v>
      </c>
      <c r="FB39" s="1233" t="s">
        <v>22</v>
      </c>
      <c r="FC39" s="1233"/>
      <c r="FD39" s="1233">
        <v>33426</v>
      </c>
      <c r="FE39" s="1233">
        <v>8888</v>
      </c>
      <c r="FF39" s="1233">
        <v>13169</v>
      </c>
      <c r="FG39" s="1233">
        <v>11369</v>
      </c>
      <c r="FH39" s="1233" t="s">
        <v>22</v>
      </c>
      <c r="FI39" s="1233">
        <v>8904</v>
      </c>
      <c r="FJ39" s="1233">
        <v>2465</v>
      </c>
      <c r="FK39" s="1233" t="s">
        <v>22</v>
      </c>
      <c r="FL39" s="153" t="s">
        <v>22</v>
      </c>
      <c r="FM39" s="1532" t="s">
        <v>39</v>
      </c>
      <c r="FN39" s="1533" t="s">
        <v>25</v>
      </c>
      <c r="FO39" s="1589" t="s">
        <v>25</v>
      </c>
      <c r="FP39" s="1590" t="s">
        <v>25</v>
      </c>
      <c r="FQ39" s="1594" t="s">
        <v>173</v>
      </c>
      <c r="FR39" s="60">
        <v>1791</v>
      </c>
      <c r="FS39" s="1233">
        <v>3822</v>
      </c>
      <c r="FT39" s="1233"/>
      <c r="FU39" s="1233">
        <v>5263</v>
      </c>
      <c r="FV39" s="1233" t="s">
        <v>21</v>
      </c>
      <c r="FW39" s="1233" t="s">
        <v>21</v>
      </c>
      <c r="FX39" s="1233">
        <v>5263</v>
      </c>
      <c r="FY39" s="1233">
        <v>5169</v>
      </c>
      <c r="FZ39" s="1233">
        <v>94</v>
      </c>
      <c r="GA39" s="1233" t="s">
        <v>21</v>
      </c>
      <c r="GB39" s="1233" t="s">
        <v>21</v>
      </c>
      <c r="GC39" s="153">
        <v>778</v>
      </c>
      <c r="GD39" s="1532" t="s">
        <v>39</v>
      </c>
      <c r="GE39" s="1533" t="s">
        <v>25</v>
      </c>
    </row>
    <row r="40" spans="1:187" ht="15" customHeight="1">
      <c r="A40" s="1595" t="s">
        <v>25</v>
      </c>
      <c r="B40" s="1596" t="s">
        <v>25</v>
      </c>
      <c r="C40" s="1597" t="s">
        <v>174</v>
      </c>
      <c r="D40" s="74">
        <v>5478996</v>
      </c>
      <c r="E40" s="1232">
        <v>626609</v>
      </c>
      <c r="F40" s="1232">
        <v>5588613</v>
      </c>
      <c r="G40" s="1232">
        <v>6206951</v>
      </c>
      <c r="H40" s="1232">
        <v>655768</v>
      </c>
      <c r="I40" s="1232">
        <v>113835</v>
      </c>
      <c r="J40" s="1232">
        <v>5437349</v>
      </c>
      <c r="K40" s="1232">
        <v>4786464</v>
      </c>
      <c r="L40" s="1232">
        <v>603568</v>
      </c>
      <c r="M40" s="1232">
        <v>47317</v>
      </c>
      <c r="N40" s="1232">
        <v>718335</v>
      </c>
      <c r="O40" s="1232">
        <v>2569097</v>
      </c>
      <c r="P40" s="1536" t="s">
        <v>40</v>
      </c>
      <c r="Q40" s="1537" t="s">
        <v>25</v>
      </c>
      <c r="R40" s="1595" t="s">
        <v>25</v>
      </c>
      <c r="S40" s="1596" t="s">
        <v>25</v>
      </c>
      <c r="T40" s="1597" t="s">
        <v>174</v>
      </c>
      <c r="U40" s="74">
        <v>374</v>
      </c>
      <c r="V40" s="1232" t="s">
        <v>22</v>
      </c>
      <c r="W40" s="1232"/>
      <c r="X40" s="1232">
        <v>366</v>
      </c>
      <c r="Y40" s="1232">
        <v>366</v>
      </c>
      <c r="Z40" s="1232" t="s">
        <v>21</v>
      </c>
      <c r="AA40" s="1232" t="s">
        <v>21</v>
      </c>
      <c r="AB40" s="1232" t="s">
        <v>21</v>
      </c>
      <c r="AC40" s="1232" t="s">
        <v>21</v>
      </c>
      <c r="AD40" s="1232" t="s">
        <v>21</v>
      </c>
      <c r="AE40" s="1232">
        <v>2462</v>
      </c>
      <c r="AF40" s="1232">
        <v>216</v>
      </c>
      <c r="AG40" s="1536" t="s">
        <v>40</v>
      </c>
      <c r="AH40" s="1537" t="s">
        <v>25</v>
      </c>
      <c r="AI40" s="1595" t="s">
        <v>25</v>
      </c>
      <c r="AJ40" s="1596" t="s">
        <v>25</v>
      </c>
      <c r="AK40" s="1597" t="s">
        <v>174</v>
      </c>
      <c r="AL40" s="74">
        <v>1344437</v>
      </c>
      <c r="AM40" s="1232" t="s">
        <v>22</v>
      </c>
      <c r="AN40" s="1232"/>
      <c r="AO40" s="1232">
        <v>1336083</v>
      </c>
      <c r="AP40" s="1232" t="s">
        <v>22</v>
      </c>
      <c r="AQ40" s="1232" t="s">
        <v>22</v>
      </c>
      <c r="AR40" s="1232">
        <v>1336083</v>
      </c>
      <c r="AS40" s="1232">
        <v>1336083</v>
      </c>
      <c r="AT40" s="1232" t="s">
        <v>22</v>
      </c>
      <c r="AU40" s="1232" t="s">
        <v>22</v>
      </c>
      <c r="AV40" s="1232">
        <v>10483</v>
      </c>
      <c r="AW40" s="1232">
        <v>4881</v>
      </c>
      <c r="AX40" s="1536" t="s">
        <v>40</v>
      </c>
      <c r="AY40" s="1537" t="s">
        <v>25</v>
      </c>
      <c r="AZ40" s="1595" t="s">
        <v>25</v>
      </c>
      <c r="BA40" s="1596" t="s">
        <v>25</v>
      </c>
      <c r="BB40" s="1597" t="s">
        <v>174</v>
      </c>
      <c r="BC40" s="74">
        <v>105448</v>
      </c>
      <c r="BD40" s="1232" t="s">
        <v>22</v>
      </c>
      <c r="BE40" s="1232"/>
      <c r="BF40" s="1232">
        <v>104109</v>
      </c>
      <c r="BG40" s="1232">
        <v>54819</v>
      </c>
      <c r="BH40" s="1232">
        <v>837</v>
      </c>
      <c r="BI40" s="1232">
        <v>48453</v>
      </c>
      <c r="BJ40" s="1232">
        <v>36529</v>
      </c>
      <c r="BK40" s="1232">
        <v>9316</v>
      </c>
      <c r="BL40" s="1232">
        <v>2608</v>
      </c>
      <c r="BM40" s="1232">
        <v>63</v>
      </c>
      <c r="BN40" s="1232">
        <v>61991</v>
      </c>
      <c r="BO40" s="1536" t="s">
        <v>40</v>
      </c>
      <c r="BP40" s="1537" t="s">
        <v>25</v>
      </c>
      <c r="BQ40" s="1595" t="s">
        <v>25</v>
      </c>
      <c r="BR40" s="1596" t="s">
        <v>25</v>
      </c>
      <c r="BS40" s="1597" t="s">
        <v>174</v>
      </c>
      <c r="BT40" s="74">
        <v>16264</v>
      </c>
      <c r="BU40" s="1232" t="s">
        <v>22</v>
      </c>
      <c r="BV40" s="1232"/>
      <c r="BW40" s="1232">
        <v>97337</v>
      </c>
      <c r="BX40" s="1232">
        <v>60818</v>
      </c>
      <c r="BY40" s="1232" t="s">
        <v>21</v>
      </c>
      <c r="BZ40" s="1232">
        <v>36519</v>
      </c>
      <c r="CA40" s="1232">
        <v>25315</v>
      </c>
      <c r="CB40" s="1232">
        <v>11136</v>
      </c>
      <c r="CC40" s="1232">
        <v>68</v>
      </c>
      <c r="CD40" s="1232" t="s">
        <v>22</v>
      </c>
      <c r="CE40" s="1232" t="s">
        <v>22</v>
      </c>
      <c r="CF40" s="1536" t="s">
        <v>40</v>
      </c>
      <c r="CG40" s="1537" t="s">
        <v>25</v>
      </c>
      <c r="CH40" s="1595" t="s">
        <v>25</v>
      </c>
      <c r="CI40" s="1596" t="s">
        <v>25</v>
      </c>
      <c r="CJ40" s="1597" t="s">
        <v>174</v>
      </c>
      <c r="CK40" s="74">
        <v>118568</v>
      </c>
      <c r="CL40" s="1232" t="s">
        <v>22</v>
      </c>
      <c r="CM40" s="1232"/>
      <c r="CN40" s="1232">
        <v>132338</v>
      </c>
      <c r="CO40" s="1232">
        <v>85345</v>
      </c>
      <c r="CP40" s="1232" t="s">
        <v>21</v>
      </c>
      <c r="CQ40" s="1232">
        <v>46993</v>
      </c>
      <c r="CR40" s="1232">
        <v>46809</v>
      </c>
      <c r="CS40" s="1232" t="s">
        <v>21</v>
      </c>
      <c r="CT40" s="1232">
        <v>184</v>
      </c>
      <c r="CU40" s="1232" t="s">
        <v>21</v>
      </c>
      <c r="CV40" s="1232">
        <v>343604</v>
      </c>
      <c r="CW40" s="1536" t="s">
        <v>40</v>
      </c>
      <c r="CX40" s="1537" t="s">
        <v>25</v>
      </c>
      <c r="CY40" s="1595" t="s">
        <v>25</v>
      </c>
      <c r="CZ40" s="1596" t="s">
        <v>25</v>
      </c>
      <c r="DA40" s="1597" t="s">
        <v>174</v>
      </c>
      <c r="DB40" s="74">
        <v>1146758</v>
      </c>
      <c r="DC40" s="1232">
        <v>626609</v>
      </c>
      <c r="DD40" s="1232"/>
      <c r="DE40" s="1232">
        <v>1275813</v>
      </c>
      <c r="DF40" s="1232">
        <v>403155</v>
      </c>
      <c r="DG40" s="1232">
        <v>60934</v>
      </c>
      <c r="DH40" s="1232">
        <v>811723</v>
      </c>
      <c r="DI40" s="1232">
        <v>647988</v>
      </c>
      <c r="DJ40" s="1232">
        <v>157805</v>
      </c>
      <c r="DK40" s="1232">
        <v>5929</v>
      </c>
      <c r="DL40" s="1232">
        <v>646085</v>
      </c>
      <c r="DM40" s="361">
        <v>1677494</v>
      </c>
      <c r="DN40" s="1536" t="s">
        <v>40</v>
      </c>
      <c r="DO40" s="1537" t="s">
        <v>25</v>
      </c>
      <c r="DP40" s="1595" t="s">
        <v>25</v>
      </c>
      <c r="DQ40" s="1596" t="s">
        <v>25</v>
      </c>
      <c r="DR40" s="1597" t="s">
        <v>174</v>
      </c>
      <c r="DS40" s="74">
        <v>25970</v>
      </c>
      <c r="DT40" s="1232">
        <v>13361</v>
      </c>
      <c r="DU40" s="1232"/>
      <c r="DV40" s="1232">
        <v>37094</v>
      </c>
      <c r="DW40" s="1232" t="s">
        <v>21</v>
      </c>
      <c r="DX40" s="1232" t="s">
        <v>21</v>
      </c>
      <c r="DY40" s="1232">
        <v>37094</v>
      </c>
      <c r="DZ40" s="1232">
        <v>37094</v>
      </c>
      <c r="EA40" s="1232" t="s">
        <v>21</v>
      </c>
      <c r="EB40" s="1232" t="s">
        <v>21</v>
      </c>
      <c r="EC40" s="1232">
        <v>504</v>
      </c>
      <c r="ED40" s="361">
        <v>27304</v>
      </c>
      <c r="EE40" s="1536" t="s">
        <v>40</v>
      </c>
      <c r="EF40" s="1537" t="s">
        <v>25</v>
      </c>
      <c r="EG40" s="1595" t="s">
        <v>25</v>
      </c>
      <c r="EH40" s="1596" t="s">
        <v>25</v>
      </c>
      <c r="EI40" s="1597" t="s">
        <v>174</v>
      </c>
      <c r="EJ40" s="74" t="s">
        <v>21</v>
      </c>
      <c r="EK40" s="1232" t="s">
        <v>21</v>
      </c>
      <c r="EL40" s="1232"/>
      <c r="EM40" s="1232" t="s">
        <v>21</v>
      </c>
      <c r="EN40" s="1232" t="s">
        <v>21</v>
      </c>
      <c r="EO40" s="1232" t="s">
        <v>21</v>
      </c>
      <c r="EP40" s="1232" t="s">
        <v>21</v>
      </c>
      <c r="EQ40" s="1232" t="s">
        <v>21</v>
      </c>
      <c r="ER40" s="1232" t="s">
        <v>21</v>
      </c>
      <c r="ES40" s="1232" t="s">
        <v>21</v>
      </c>
      <c r="ET40" s="1232" t="s">
        <v>21</v>
      </c>
      <c r="EU40" s="361" t="s">
        <v>22</v>
      </c>
      <c r="EV40" s="1536" t="s">
        <v>40</v>
      </c>
      <c r="EW40" s="1537" t="s">
        <v>25</v>
      </c>
      <c r="EX40" s="1595" t="s">
        <v>25</v>
      </c>
      <c r="EY40" s="1596" t="s">
        <v>25</v>
      </c>
      <c r="EZ40" s="1597" t="s">
        <v>174</v>
      </c>
      <c r="FA40" s="74">
        <v>36996</v>
      </c>
      <c r="FB40" s="1232" t="s">
        <v>22</v>
      </c>
      <c r="FC40" s="1232"/>
      <c r="FD40" s="1232">
        <v>36996</v>
      </c>
      <c r="FE40" s="1232">
        <v>6243</v>
      </c>
      <c r="FF40" s="1232">
        <v>17531</v>
      </c>
      <c r="FG40" s="1232">
        <v>13222</v>
      </c>
      <c r="FH40" s="1232" t="s">
        <v>22</v>
      </c>
      <c r="FI40" s="1232">
        <v>10765</v>
      </c>
      <c r="FJ40" s="1232">
        <v>2457</v>
      </c>
      <c r="FK40" s="1232" t="s">
        <v>22</v>
      </c>
      <c r="FL40" s="361" t="s">
        <v>22</v>
      </c>
      <c r="FM40" s="1536" t="s">
        <v>40</v>
      </c>
      <c r="FN40" s="1537" t="s">
        <v>25</v>
      </c>
      <c r="FO40" s="1595" t="s">
        <v>25</v>
      </c>
      <c r="FP40" s="1596" t="s">
        <v>25</v>
      </c>
      <c r="FQ40" s="1597" t="s">
        <v>174</v>
      </c>
      <c r="FR40" s="74">
        <v>2577</v>
      </c>
      <c r="FS40" s="1232">
        <v>3604</v>
      </c>
      <c r="FT40" s="1232"/>
      <c r="FU40" s="1232">
        <v>6340</v>
      </c>
      <c r="FV40" s="1232" t="s">
        <v>21</v>
      </c>
      <c r="FW40" s="1232" t="s">
        <v>21</v>
      </c>
      <c r="FX40" s="1232">
        <v>6340</v>
      </c>
      <c r="FY40" s="1232">
        <v>4930</v>
      </c>
      <c r="FZ40" s="1232">
        <v>1410</v>
      </c>
      <c r="GA40" s="1232" t="s">
        <v>21</v>
      </c>
      <c r="GB40" s="1232" t="s">
        <v>21</v>
      </c>
      <c r="GC40" s="361">
        <v>619</v>
      </c>
      <c r="GD40" s="1536" t="s">
        <v>40</v>
      </c>
      <c r="GE40" s="1537" t="s">
        <v>25</v>
      </c>
    </row>
    <row r="41" spans="1:187" ht="15" customHeight="1">
      <c r="A41" s="1717"/>
      <c r="B41" s="1717"/>
      <c r="C41" s="1717"/>
      <c r="D41" s="1718"/>
      <c r="E41" s="1718"/>
      <c r="F41" s="1718"/>
      <c r="G41" s="1718"/>
      <c r="H41" s="1718"/>
      <c r="I41" s="1718"/>
      <c r="J41" s="1718"/>
      <c r="K41" s="1718"/>
      <c r="L41" s="1718"/>
      <c r="M41" s="1718"/>
      <c r="N41" s="1718"/>
      <c r="O41" s="1718"/>
      <c r="P41" s="1322"/>
      <c r="Q41" s="1322"/>
      <c r="R41" s="1717"/>
      <c r="S41" s="1717"/>
      <c r="T41" s="1717"/>
      <c r="U41" s="1718"/>
      <c r="V41" s="1718"/>
      <c r="W41" s="1718"/>
      <c r="X41" s="1718"/>
      <c r="Y41" s="1718"/>
      <c r="Z41" s="1718"/>
      <c r="AA41" s="1718"/>
      <c r="AB41" s="1718"/>
      <c r="AC41" s="1718"/>
      <c r="AD41" s="1718"/>
      <c r="AE41" s="1718"/>
      <c r="AF41" s="1718"/>
      <c r="AG41" s="1322"/>
      <c r="AH41" s="1322"/>
      <c r="AI41" s="1717"/>
      <c r="AJ41" s="1717"/>
      <c r="AK41" s="1717"/>
      <c r="AL41" s="1718"/>
      <c r="AM41" s="1718"/>
      <c r="AN41" s="1718"/>
      <c r="AO41" s="1718"/>
      <c r="AP41" s="1718"/>
      <c r="AQ41" s="1718"/>
      <c r="AR41" s="1718"/>
      <c r="AS41" s="1718"/>
      <c r="AT41" s="1718"/>
      <c r="AU41" s="1718"/>
      <c r="AV41" s="1718"/>
      <c r="AW41" s="1718"/>
      <c r="AX41" s="1322"/>
      <c r="AY41" s="1322"/>
      <c r="AZ41" s="1717"/>
      <c r="BA41" s="1717"/>
      <c r="BB41" s="1717"/>
      <c r="BC41" s="1718"/>
      <c r="BD41" s="1718"/>
      <c r="BE41" s="1718"/>
      <c r="BF41" s="1718"/>
      <c r="BG41" s="1718"/>
      <c r="BH41" s="1718"/>
      <c r="BI41" s="1718"/>
      <c r="BJ41" s="1718"/>
      <c r="BK41" s="1718"/>
      <c r="BL41" s="1718"/>
      <c r="BM41" s="1718"/>
      <c r="BN41" s="1718"/>
      <c r="BO41" s="1322"/>
      <c r="BP41" s="1322"/>
      <c r="BQ41" s="1717"/>
      <c r="BR41" s="1717"/>
      <c r="BS41" s="1717"/>
      <c r="BT41" s="1718"/>
      <c r="BU41" s="1718"/>
      <c r="BV41" s="1718"/>
      <c r="BW41" s="1718"/>
      <c r="BX41" s="1718"/>
      <c r="BY41" s="1718"/>
      <c r="BZ41" s="1718"/>
      <c r="CA41" s="1718"/>
      <c r="CB41" s="1718"/>
      <c r="CC41" s="1718"/>
      <c r="CD41" s="1718"/>
      <c r="CE41" s="1718"/>
      <c r="CF41" s="1322"/>
      <c r="CG41" s="1322"/>
      <c r="CH41" s="1717"/>
      <c r="CI41" s="1717"/>
      <c r="CJ41" s="1717"/>
      <c r="CK41" s="1718"/>
      <c r="CL41" s="1718"/>
      <c r="CM41" s="1718"/>
      <c r="CN41" s="1718"/>
      <c r="CO41" s="1718"/>
      <c r="CP41" s="1718"/>
      <c r="CQ41" s="1718"/>
      <c r="CR41" s="1718"/>
      <c r="CS41" s="1718"/>
      <c r="CT41" s="1718"/>
      <c r="CU41" s="1718"/>
      <c r="CV41" s="1718"/>
      <c r="CW41" s="1322"/>
      <c r="CX41" s="1322"/>
      <c r="CY41" s="1717"/>
      <c r="CZ41" s="1717"/>
      <c r="DA41" s="1717"/>
      <c r="DB41" s="1718"/>
      <c r="DC41" s="1718"/>
      <c r="DD41" s="1718"/>
      <c r="DE41" s="1718"/>
      <c r="DF41" s="1718"/>
      <c r="DG41" s="1718"/>
      <c r="DH41" s="1718"/>
      <c r="DI41" s="1718"/>
      <c r="DJ41" s="1718"/>
      <c r="DK41" s="1718"/>
      <c r="DL41" s="1718"/>
      <c r="DM41" s="1718"/>
      <c r="DN41" s="1322"/>
      <c r="DO41" s="1322"/>
      <c r="DP41" s="1717"/>
      <c r="DQ41" s="1717"/>
      <c r="DR41" s="1717"/>
      <c r="DS41" s="1718"/>
      <c r="DT41" s="1718"/>
      <c r="DU41" s="1718"/>
      <c r="DV41" s="1718"/>
      <c r="DW41" s="1718"/>
      <c r="DX41" s="1718"/>
      <c r="DY41" s="1718"/>
      <c r="DZ41" s="1718"/>
      <c r="EA41" s="1718"/>
      <c r="EB41" s="1718"/>
      <c r="EC41" s="1718"/>
      <c r="ED41" s="1718"/>
      <c r="EE41" s="1322"/>
      <c r="EF41" s="1322"/>
      <c r="EG41" s="1717"/>
      <c r="EH41" s="1717"/>
      <c r="EI41" s="1717"/>
      <c r="EJ41" s="1718"/>
      <c r="EK41" s="1718"/>
      <c r="EL41" s="1718"/>
      <c r="EM41" s="1718"/>
      <c r="EN41" s="1718"/>
      <c r="EO41" s="1718"/>
      <c r="EP41" s="1718"/>
      <c r="EQ41" s="1718"/>
      <c r="ER41" s="1718"/>
      <c r="ES41" s="1718"/>
      <c r="ET41" s="1718"/>
      <c r="EU41" s="1718"/>
      <c r="EV41" s="1322"/>
      <c r="EW41" s="1322"/>
      <c r="EX41" s="1717"/>
      <c r="EY41" s="1717"/>
      <c r="EZ41" s="1717"/>
      <c r="FA41" s="1718"/>
      <c r="FB41" s="1718"/>
      <c r="FC41" s="1718"/>
      <c r="FD41" s="1718"/>
      <c r="FE41" s="1718"/>
      <c r="FF41" s="1718"/>
      <c r="FG41" s="1718"/>
      <c r="FH41" s="1718"/>
      <c r="FI41" s="1718"/>
      <c r="FJ41" s="1718"/>
      <c r="FK41" s="1718"/>
      <c r="FL41" s="1718"/>
      <c r="FM41" s="1322"/>
      <c r="FN41" s="1322"/>
      <c r="FO41" s="1717"/>
      <c r="FP41" s="1717"/>
      <c r="FQ41" s="1717"/>
      <c r="FR41" s="1718"/>
      <c r="FS41" s="1718"/>
      <c r="FT41" s="1718"/>
      <c r="FU41" s="1718"/>
      <c r="FV41" s="1718"/>
      <c r="FW41" s="1718"/>
      <c r="FX41" s="1718"/>
      <c r="FY41" s="1718"/>
      <c r="FZ41" s="1718"/>
      <c r="GA41" s="1718"/>
      <c r="GB41" s="1718"/>
      <c r="GC41" s="1718"/>
      <c r="GD41" s="1322"/>
      <c r="GE41" s="1719"/>
    </row>
    <row r="42" spans="1:187" s="1255" customFormat="1" ht="19.5" customHeight="1">
      <c r="A42" s="1560" t="s">
        <v>184</v>
      </c>
      <c r="B42" s="1504"/>
      <c r="C42" s="1504"/>
      <c r="D42" s="1510"/>
      <c r="E42" s="1504" t="s">
        <v>1353</v>
      </c>
      <c r="F42" s="1466"/>
      <c r="G42" s="1466"/>
      <c r="H42" s="1466"/>
      <c r="I42" s="1466"/>
      <c r="J42" s="1466"/>
      <c r="K42" s="1466"/>
      <c r="L42" s="1466"/>
      <c r="M42" s="1466"/>
      <c r="N42" s="1466"/>
      <c r="O42" s="1268" t="s">
        <v>156</v>
      </c>
      <c r="P42" s="1466"/>
      <c r="Q42" s="1466"/>
      <c r="R42" s="1560" t="s">
        <v>1453</v>
      </c>
      <c r="S42" s="1504"/>
      <c r="T42" s="1504"/>
      <c r="U42" s="1510"/>
      <c r="V42" s="1466" t="s">
        <v>717</v>
      </c>
      <c r="W42" s="1466"/>
      <c r="X42" s="1466"/>
      <c r="Y42" s="1466"/>
      <c r="Z42" s="1466"/>
      <c r="AA42" s="1466"/>
      <c r="AB42" s="1466"/>
      <c r="AC42" s="1466"/>
      <c r="AD42" s="1466"/>
      <c r="AE42" s="1466"/>
      <c r="AF42" s="1268" t="s">
        <v>156</v>
      </c>
      <c r="AG42" s="1466"/>
      <c r="AH42" s="1466"/>
      <c r="AI42" s="1560" t="s">
        <v>157</v>
      </c>
      <c r="AJ42" s="1504"/>
      <c r="AK42" s="1504"/>
      <c r="AL42" s="1510"/>
      <c r="AM42" s="1466" t="s">
        <v>716</v>
      </c>
      <c r="AN42" s="1466"/>
      <c r="AO42" s="1466"/>
      <c r="AP42" s="1466"/>
      <c r="AQ42" s="1466"/>
      <c r="AR42" s="1466"/>
      <c r="AS42" s="1466"/>
      <c r="AT42" s="1466"/>
      <c r="AU42" s="1466"/>
      <c r="AV42" s="1466"/>
      <c r="AW42" s="1268" t="s">
        <v>156</v>
      </c>
      <c r="AX42" s="1466"/>
      <c r="AY42" s="1466"/>
      <c r="AZ42" s="1560" t="s">
        <v>202</v>
      </c>
      <c r="BA42" s="1504"/>
      <c r="BB42" s="1504"/>
      <c r="BC42" s="1510"/>
      <c r="BD42" s="1504" t="s">
        <v>1256</v>
      </c>
      <c r="BE42" s="1466"/>
      <c r="BF42" s="1466"/>
      <c r="BG42" s="1466"/>
      <c r="BH42" s="1466"/>
      <c r="BI42" s="1466"/>
      <c r="BJ42" s="1466"/>
      <c r="BK42" s="1466"/>
      <c r="BL42" s="1466"/>
      <c r="BM42" s="1466"/>
      <c r="BN42" s="1268" t="s">
        <v>156</v>
      </c>
      <c r="BO42" s="1466"/>
      <c r="BP42" s="1466"/>
      <c r="BQ42" s="1560" t="s">
        <v>179</v>
      </c>
      <c r="BR42" s="1504"/>
      <c r="BS42" s="1504"/>
      <c r="BT42" s="1510"/>
      <c r="BU42" s="1466" t="s">
        <v>1231</v>
      </c>
      <c r="BV42" s="1466"/>
      <c r="BW42" s="1466"/>
      <c r="BX42" s="1466"/>
      <c r="BY42" s="1466"/>
      <c r="BZ42" s="1466"/>
      <c r="CA42" s="1466"/>
      <c r="CB42" s="1466"/>
      <c r="CC42" s="1466"/>
      <c r="CD42" s="1466"/>
      <c r="CE42" s="1561" t="s">
        <v>848</v>
      </c>
      <c r="CF42" s="1466"/>
      <c r="CG42" s="1466"/>
      <c r="CH42" s="1676" t="s">
        <v>1197</v>
      </c>
      <c r="CI42" s="1622"/>
      <c r="CJ42" s="1622"/>
      <c r="CK42" s="1628"/>
      <c r="CL42" s="1630" t="s">
        <v>1198</v>
      </c>
      <c r="CM42" s="1623"/>
      <c r="CN42" s="1623"/>
      <c r="CO42" s="1623"/>
      <c r="CP42" s="1623"/>
      <c r="CQ42" s="1623"/>
      <c r="CR42" s="1623"/>
      <c r="CS42" s="1623"/>
      <c r="CT42" s="1623"/>
      <c r="CU42" s="1623"/>
      <c r="CV42" s="1561" t="s">
        <v>848</v>
      </c>
      <c r="CW42" s="1623"/>
      <c r="CX42" s="1623"/>
      <c r="CY42" s="1453" t="s">
        <v>195</v>
      </c>
      <c r="CZ42" s="1453"/>
      <c r="DA42" s="1453"/>
      <c r="DB42" s="1696"/>
      <c r="DC42" s="1466" t="s">
        <v>1200</v>
      </c>
      <c r="DD42" s="1563"/>
      <c r="DE42" s="1563"/>
      <c r="DF42" s="1563"/>
      <c r="DG42" s="1563"/>
      <c r="DH42" s="1563"/>
      <c r="DI42" s="1563"/>
      <c r="DJ42" s="1563"/>
      <c r="DK42" s="1563"/>
      <c r="DL42" s="1563"/>
      <c r="DM42" s="1561" t="s">
        <v>848</v>
      </c>
      <c r="DN42" s="1322"/>
      <c r="DO42" s="1322"/>
      <c r="DP42" s="1453" t="s">
        <v>196</v>
      </c>
      <c r="DQ42" s="1453"/>
      <c r="DR42" s="1453"/>
      <c r="DS42" s="1696"/>
      <c r="DT42" s="1466" t="s">
        <v>1235</v>
      </c>
      <c r="DU42" s="1563"/>
      <c r="DV42" s="1563"/>
      <c r="DW42" s="1563"/>
      <c r="DX42" s="1563"/>
      <c r="DY42" s="1563"/>
      <c r="DZ42" s="1563"/>
      <c r="EA42" s="1563"/>
      <c r="EB42" s="1563"/>
      <c r="EC42" s="1563"/>
      <c r="ED42" s="1511" t="s">
        <v>849</v>
      </c>
      <c r="EE42" s="1322"/>
      <c r="EF42" s="1322"/>
      <c r="EG42" s="1453" t="s">
        <v>197</v>
      </c>
      <c r="EH42" s="1453"/>
      <c r="EI42" s="1453"/>
      <c r="EJ42" s="1696"/>
      <c r="EK42" s="1504" t="s">
        <v>1239</v>
      </c>
      <c r="EL42" s="1563"/>
      <c r="EM42" s="1563"/>
      <c r="EN42" s="1563"/>
      <c r="EO42" s="1563"/>
      <c r="EP42" s="1563"/>
      <c r="EQ42" s="1563"/>
      <c r="ER42" s="1563"/>
      <c r="ES42" s="1563"/>
      <c r="ET42" s="1563"/>
      <c r="EU42" s="1511" t="s">
        <v>849</v>
      </c>
      <c r="EV42" s="1322"/>
      <c r="EW42" s="1322"/>
      <c r="EX42" s="1453" t="s">
        <v>198</v>
      </c>
      <c r="EY42" s="1453"/>
      <c r="EZ42" s="1453"/>
      <c r="FA42" s="1696"/>
      <c r="FB42" s="1504" t="s">
        <v>1203</v>
      </c>
      <c r="FC42" s="1563"/>
      <c r="FD42" s="1563"/>
      <c r="FE42" s="1563"/>
      <c r="FF42" s="1563"/>
      <c r="FG42" s="1563"/>
      <c r="FH42" s="1563"/>
      <c r="FI42" s="1563"/>
      <c r="FJ42" s="1563"/>
      <c r="FK42" s="1563"/>
      <c r="FL42" s="1511" t="s">
        <v>849</v>
      </c>
      <c r="FM42" s="1322"/>
      <c r="FN42" s="1322"/>
      <c r="FO42" s="1453" t="s">
        <v>1454</v>
      </c>
      <c r="FP42" s="1453"/>
      <c r="FQ42" s="1453"/>
      <c r="FR42" s="1696"/>
      <c r="FS42" s="1551" t="s">
        <v>1205</v>
      </c>
      <c r="FT42" s="1563"/>
      <c r="FU42" s="1563"/>
      <c r="FV42" s="1563"/>
      <c r="FW42" s="1563"/>
      <c r="FX42" s="1563"/>
      <c r="FY42" s="1563"/>
      <c r="FZ42" s="1563"/>
      <c r="GA42" s="1563"/>
      <c r="GB42" s="1563"/>
      <c r="GC42" s="1561" t="s">
        <v>848</v>
      </c>
      <c r="GD42" s="1301"/>
    </row>
    <row r="43" spans="1:187" ht="18" customHeight="1">
      <c r="A43" s="1577">
        <v>42370</v>
      </c>
      <c r="B43" s="1705">
        <v>42370</v>
      </c>
      <c r="C43" s="1706">
        <v>42370</v>
      </c>
      <c r="D43" s="53">
        <v>54520844</v>
      </c>
      <c r="E43" s="1235" t="s">
        <v>22</v>
      </c>
      <c r="F43" s="1235"/>
      <c r="G43" s="1235">
        <v>61677220</v>
      </c>
      <c r="H43" s="1235">
        <v>2951542</v>
      </c>
      <c r="I43" s="1235">
        <v>1187802</v>
      </c>
      <c r="J43" s="1235">
        <v>57537876</v>
      </c>
      <c r="K43" s="1235">
        <v>51533507</v>
      </c>
      <c r="L43" s="1235">
        <v>5519881</v>
      </c>
      <c r="M43" s="1235">
        <v>484488</v>
      </c>
      <c r="N43" s="1235">
        <v>626285</v>
      </c>
      <c r="O43" s="1235">
        <v>720015</v>
      </c>
      <c r="P43" s="1707">
        <v>42370</v>
      </c>
      <c r="Q43" s="1708">
        <v>42370</v>
      </c>
      <c r="R43" s="1577">
        <v>42370</v>
      </c>
      <c r="S43" s="1705">
        <v>42370</v>
      </c>
      <c r="T43" s="1706">
        <v>42370</v>
      </c>
      <c r="U43" s="53">
        <v>233</v>
      </c>
      <c r="V43" s="1235" t="s">
        <v>22</v>
      </c>
      <c r="W43" s="1235"/>
      <c r="X43" s="1235">
        <v>233</v>
      </c>
      <c r="Y43" s="1235" t="s">
        <v>22</v>
      </c>
      <c r="Z43" s="1235" t="s">
        <v>22</v>
      </c>
      <c r="AA43" s="1235">
        <v>233</v>
      </c>
      <c r="AB43" s="1235" t="s">
        <v>22</v>
      </c>
      <c r="AC43" s="1235" t="s">
        <v>22</v>
      </c>
      <c r="AD43" s="1235">
        <v>233</v>
      </c>
      <c r="AE43" s="1235" t="s">
        <v>21</v>
      </c>
      <c r="AF43" s="1235">
        <v>4</v>
      </c>
      <c r="AG43" s="1707">
        <v>42370</v>
      </c>
      <c r="AH43" s="1708">
        <v>42370</v>
      </c>
      <c r="AI43" s="1577">
        <v>42370</v>
      </c>
      <c r="AJ43" s="1705">
        <v>42370</v>
      </c>
      <c r="AK43" s="1706">
        <v>42370</v>
      </c>
      <c r="AL43" s="53">
        <v>965925</v>
      </c>
      <c r="AM43" s="1235" t="s">
        <v>22</v>
      </c>
      <c r="AN43" s="1235"/>
      <c r="AO43" s="1235">
        <v>966684</v>
      </c>
      <c r="AP43" s="1235">
        <v>925</v>
      </c>
      <c r="AQ43" s="1235">
        <v>3367</v>
      </c>
      <c r="AR43" s="1235">
        <v>962392</v>
      </c>
      <c r="AS43" s="1235">
        <v>929098</v>
      </c>
      <c r="AT43" s="1235">
        <v>28196</v>
      </c>
      <c r="AU43" s="1235">
        <v>5098</v>
      </c>
      <c r="AV43" s="1235" t="s">
        <v>21</v>
      </c>
      <c r="AW43" s="1235">
        <v>5985</v>
      </c>
      <c r="AX43" s="1707">
        <v>42370</v>
      </c>
      <c r="AY43" s="1708">
        <v>42370</v>
      </c>
      <c r="AZ43" s="1577">
        <v>42370</v>
      </c>
      <c r="BA43" s="1705">
        <v>42370</v>
      </c>
      <c r="BB43" s="1706">
        <v>42370</v>
      </c>
      <c r="BC43" s="53">
        <v>59386</v>
      </c>
      <c r="BD43" s="1235" t="s">
        <v>22</v>
      </c>
      <c r="BE43" s="1235"/>
      <c r="BF43" s="1235">
        <v>59533</v>
      </c>
      <c r="BG43" s="1235">
        <v>29822</v>
      </c>
      <c r="BH43" s="1235">
        <v>8700</v>
      </c>
      <c r="BI43" s="1235">
        <v>21011</v>
      </c>
      <c r="BJ43" s="1235" t="s">
        <v>21</v>
      </c>
      <c r="BK43" s="1235">
        <v>12034</v>
      </c>
      <c r="BL43" s="1235">
        <v>8977</v>
      </c>
      <c r="BM43" s="1235">
        <v>1213</v>
      </c>
      <c r="BN43" s="1235">
        <v>5729</v>
      </c>
      <c r="BO43" s="1707">
        <v>42370</v>
      </c>
      <c r="BP43" s="1708">
        <v>42370</v>
      </c>
      <c r="BQ43" s="1577">
        <v>42370</v>
      </c>
      <c r="BR43" s="1705">
        <v>42370</v>
      </c>
      <c r="BS43" s="1706">
        <v>42370</v>
      </c>
      <c r="BT43" s="53">
        <v>4969079</v>
      </c>
      <c r="BU43" s="1235" t="s">
        <v>22</v>
      </c>
      <c r="BV43" s="1235"/>
      <c r="BW43" s="1235">
        <v>4601946</v>
      </c>
      <c r="BX43" s="1235">
        <v>37509</v>
      </c>
      <c r="BY43" s="1235">
        <v>34921</v>
      </c>
      <c r="BZ43" s="1235">
        <v>4529516</v>
      </c>
      <c r="CA43" s="1235">
        <v>4089768</v>
      </c>
      <c r="CB43" s="1235">
        <v>258856</v>
      </c>
      <c r="CC43" s="1235">
        <v>180892</v>
      </c>
      <c r="CD43" s="1235">
        <v>351721</v>
      </c>
      <c r="CE43" s="1235">
        <v>55598</v>
      </c>
      <c r="CF43" s="1707">
        <v>42370</v>
      </c>
      <c r="CG43" s="1708">
        <v>42370</v>
      </c>
      <c r="CH43" s="1577">
        <v>42370</v>
      </c>
      <c r="CI43" s="1705">
        <v>42370</v>
      </c>
      <c r="CJ43" s="1706">
        <v>42370</v>
      </c>
      <c r="CK43" s="370" t="s">
        <v>21</v>
      </c>
      <c r="CL43" s="367" t="s">
        <v>22</v>
      </c>
      <c r="CM43" s="367"/>
      <c r="CN43" s="367">
        <v>481</v>
      </c>
      <c r="CO43" s="367">
        <v>481</v>
      </c>
      <c r="CP43" s="367" t="s">
        <v>21</v>
      </c>
      <c r="CQ43" s="367" t="s">
        <v>21</v>
      </c>
      <c r="CR43" s="367" t="s">
        <v>21</v>
      </c>
      <c r="CS43" s="367" t="s">
        <v>21</v>
      </c>
      <c r="CT43" s="367" t="s">
        <v>21</v>
      </c>
      <c r="CU43" s="367">
        <v>2601</v>
      </c>
      <c r="CV43" s="367">
        <v>257</v>
      </c>
      <c r="CW43" s="1637">
        <v>42370</v>
      </c>
      <c r="CX43" s="1638">
        <v>42370</v>
      </c>
      <c r="CY43" s="2531">
        <v>42370</v>
      </c>
      <c r="CZ43" s="1705">
        <v>42370</v>
      </c>
      <c r="DA43" s="2532">
        <v>42370</v>
      </c>
      <c r="DB43" s="53">
        <v>18655971</v>
      </c>
      <c r="DC43" s="1235" t="s">
        <v>22</v>
      </c>
      <c r="DD43" s="1235"/>
      <c r="DE43" s="1235">
        <v>17940157</v>
      </c>
      <c r="DF43" s="1235">
        <v>6032778</v>
      </c>
      <c r="DG43" s="1235" t="s">
        <v>21</v>
      </c>
      <c r="DH43" s="1235">
        <v>11907379</v>
      </c>
      <c r="DI43" s="1235">
        <v>11211758</v>
      </c>
      <c r="DJ43" s="1235">
        <v>687417</v>
      </c>
      <c r="DK43" s="1235">
        <v>8204</v>
      </c>
      <c r="DL43" s="1235">
        <v>229997</v>
      </c>
      <c r="DM43" s="144">
        <v>2420414</v>
      </c>
      <c r="DN43" s="1707">
        <v>42370</v>
      </c>
      <c r="DO43" s="1708">
        <v>42370</v>
      </c>
      <c r="DP43" s="2531">
        <v>42370</v>
      </c>
      <c r="DQ43" s="1705">
        <v>42370</v>
      </c>
      <c r="DR43" s="2532">
        <v>42370</v>
      </c>
      <c r="DS43" s="53">
        <v>84012</v>
      </c>
      <c r="DT43" s="1235">
        <v>3099462</v>
      </c>
      <c r="DU43" s="1235"/>
      <c r="DV43" s="1235">
        <v>1343789</v>
      </c>
      <c r="DW43" s="1235">
        <v>45471</v>
      </c>
      <c r="DX43" s="1235" t="s">
        <v>21</v>
      </c>
      <c r="DY43" s="1235">
        <v>1298318</v>
      </c>
      <c r="DZ43" s="1235">
        <v>3341</v>
      </c>
      <c r="EA43" s="1235">
        <v>1286489</v>
      </c>
      <c r="EB43" s="1235">
        <v>8488</v>
      </c>
      <c r="EC43" s="1235">
        <v>1839689</v>
      </c>
      <c r="ED43" s="144" t="s">
        <v>22</v>
      </c>
      <c r="EE43" s="1707">
        <v>42370</v>
      </c>
      <c r="EF43" s="1708">
        <v>42370</v>
      </c>
      <c r="EG43" s="2531">
        <v>42370</v>
      </c>
      <c r="EH43" s="1705">
        <v>42370</v>
      </c>
      <c r="EI43" s="2532">
        <v>42370</v>
      </c>
      <c r="EJ43" s="53">
        <v>363470</v>
      </c>
      <c r="EK43" s="1235">
        <v>97672</v>
      </c>
      <c r="EL43" s="1235"/>
      <c r="EM43" s="1235">
        <v>444845</v>
      </c>
      <c r="EN43" s="1235">
        <v>200567</v>
      </c>
      <c r="EO43" s="1235">
        <v>93103</v>
      </c>
      <c r="EP43" s="1235">
        <v>151175</v>
      </c>
      <c r="EQ43" s="1235">
        <v>49656</v>
      </c>
      <c r="ER43" s="1235">
        <v>86799</v>
      </c>
      <c r="ES43" s="1235">
        <v>14720</v>
      </c>
      <c r="ET43" s="1235">
        <v>14379</v>
      </c>
      <c r="EU43" s="144" t="s">
        <v>22</v>
      </c>
      <c r="EV43" s="1707">
        <v>42370</v>
      </c>
      <c r="EW43" s="1708">
        <v>42370</v>
      </c>
      <c r="EX43" s="2531">
        <v>42370</v>
      </c>
      <c r="EY43" s="1705">
        <v>42370</v>
      </c>
      <c r="EZ43" s="2532">
        <v>42370</v>
      </c>
      <c r="FA43" s="53">
        <v>432506</v>
      </c>
      <c r="FB43" s="1235" t="s">
        <v>22</v>
      </c>
      <c r="FC43" s="1235"/>
      <c r="FD43" s="1235">
        <v>432524</v>
      </c>
      <c r="FE43" s="1235">
        <v>89302</v>
      </c>
      <c r="FF43" s="1235">
        <v>188108</v>
      </c>
      <c r="FG43" s="1235">
        <v>155114</v>
      </c>
      <c r="FH43" s="1235" t="s">
        <v>22</v>
      </c>
      <c r="FI43" s="1235">
        <v>127031</v>
      </c>
      <c r="FJ43" s="1235">
        <v>28080</v>
      </c>
      <c r="FK43" s="1235" t="s">
        <v>22</v>
      </c>
      <c r="FL43" s="144" t="s">
        <v>22</v>
      </c>
      <c r="FM43" s="1707">
        <v>42370</v>
      </c>
      <c r="FN43" s="1708">
        <v>42370</v>
      </c>
      <c r="FO43" s="2531">
        <v>42370</v>
      </c>
      <c r="FP43" s="1705">
        <v>42370</v>
      </c>
      <c r="FQ43" s="2532">
        <v>42370</v>
      </c>
      <c r="FR43" s="53" t="s">
        <v>21</v>
      </c>
      <c r="FS43" s="1235" t="s">
        <v>21</v>
      </c>
      <c r="FT43" s="1235"/>
      <c r="FU43" s="1235" t="s">
        <v>21</v>
      </c>
      <c r="FV43" s="1235" t="s">
        <v>21</v>
      </c>
      <c r="FW43" s="1235" t="s">
        <v>21</v>
      </c>
      <c r="FX43" s="1235" t="s">
        <v>21</v>
      </c>
      <c r="FY43" s="1235" t="s">
        <v>21</v>
      </c>
      <c r="FZ43" s="1235" t="s">
        <v>21</v>
      </c>
      <c r="GA43" s="1235" t="s">
        <v>21</v>
      </c>
      <c r="GB43" s="1235" t="s">
        <v>21</v>
      </c>
      <c r="GC43" s="144" t="s">
        <v>21</v>
      </c>
      <c r="GD43" s="1707">
        <v>42370</v>
      </c>
      <c r="GE43" s="1708">
        <v>42370</v>
      </c>
    </row>
    <row r="44" spans="1:187" ht="15" customHeight="1">
      <c r="A44" s="1709"/>
      <c r="B44" s="1578">
        <v>42736</v>
      </c>
      <c r="C44" s="1710"/>
      <c r="D44" s="56">
        <v>56874174</v>
      </c>
      <c r="E44" s="1234" t="s">
        <v>22</v>
      </c>
      <c r="F44" s="1234"/>
      <c r="G44" s="1234">
        <v>64032639</v>
      </c>
      <c r="H44" s="1234">
        <v>2998803</v>
      </c>
      <c r="I44" s="1234">
        <v>1427267</v>
      </c>
      <c r="J44" s="1234">
        <v>59606569</v>
      </c>
      <c r="K44" s="1234">
        <v>53593628</v>
      </c>
      <c r="L44" s="1234">
        <v>5562572</v>
      </c>
      <c r="M44" s="1234">
        <v>450369</v>
      </c>
      <c r="N44" s="1234">
        <v>803607</v>
      </c>
      <c r="O44" s="1234">
        <v>822492</v>
      </c>
      <c r="P44" s="1527">
        <v>42736</v>
      </c>
      <c r="Q44" s="1528">
        <v>42736</v>
      </c>
      <c r="R44" s="1709"/>
      <c r="S44" s="1578">
        <v>42736</v>
      </c>
      <c r="T44" s="1710"/>
      <c r="U44" s="56">
        <v>210</v>
      </c>
      <c r="V44" s="1234" t="s">
        <v>22</v>
      </c>
      <c r="W44" s="1234"/>
      <c r="X44" s="1234">
        <v>211</v>
      </c>
      <c r="Y44" s="1234" t="s">
        <v>22</v>
      </c>
      <c r="Z44" s="1234" t="s">
        <v>22</v>
      </c>
      <c r="AA44" s="1234">
        <v>211</v>
      </c>
      <c r="AB44" s="1234" t="s">
        <v>22</v>
      </c>
      <c r="AC44" s="1234" t="s">
        <v>22</v>
      </c>
      <c r="AD44" s="1234">
        <v>211</v>
      </c>
      <c r="AE44" s="1234" t="s">
        <v>21</v>
      </c>
      <c r="AF44" s="1234">
        <v>3</v>
      </c>
      <c r="AG44" s="1527">
        <v>42736</v>
      </c>
      <c r="AH44" s="1528">
        <v>42736</v>
      </c>
      <c r="AI44" s="1709"/>
      <c r="AJ44" s="1578">
        <v>42736</v>
      </c>
      <c r="AK44" s="1710"/>
      <c r="AL44" s="56">
        <v>913120</v>
      </c>
      <c r="AM44" s="1234" t="s">
        <v>22</v>
      </c>
      <c r="AN44" s="1234"/>
      <c r="AO44" s="1234">
        <v>911303</v>
      </c>
      <c r="AP44" s="1234">
        <v>1064</v>
      </c>
      <c r="AQ44" s="1234">
        <v>276</v>
      </c>
      <c r="AR44" s="1234">
        <v>909963</v>
      </c>
      <c r="AS44" s="1234">
        <v>872957</v>
      </c>
      <c r="AT44" s="1234">
        <v>31432</v>
      </c>
      <c r="AU44" s="1234">
        <v>5574</v>
      </c>
      <c r="AV44" s="1234" t="s">
        <v>21</v>
      </c>
      <c r="AW44" s="1234">
        <v>7801</v>
      </c>
      <c r="AX44" s="1527">
        <v>42736</v>
      </c>
      <c r="AY44" s="1528">
        <v>42736</v>
      </c>
      <c r="AZ44" s="1709"/>
      <c r="BA44" s="1578">
        <v>42736</v>
      </c>
      <c r="BB44" s="1710"/>
      <c r="BC44" s="56">
        <v>55364</v>
      </c>
      <c r="BD44" s="1234" t="s">
        <v>22</v>
      </c>
      <c r="BE44" s="1234"/>
      <c r="BF44" s="1234">
        <v>53512</v>
      </c>
      <c r="BG44" s="1234">
        <v>26165</v>
      </c>
      <c r="BH44" s="1234">
        <v>7522</v>
      </c>
      <c r="BI44" s="1234">
        <v>19825</v>
      </c>
      <c r="BJ44" s="1234" t="s">
        <v>21</v>
      </c>
      <c r="BK44" s="1234">
        <v>11471</v>
      </c>
      <c r="BL44" s="1234">
        <v>8354</v>
      </c>
      <c r="BM44" s="1234">
        <v>1153</v>
      </c>
      <c r="BN44" s="1234">
        <v>6292</v>
      </c>
      <c r="BO44" s="1527">
        <v>42736</v>
      </c>
      <c r="BP44" s="1528">
        <v>42736</v>
      </c>
      <c r="BQ44" s="1709"/>
      <c r="BR44" s="1578">
        <v>42736</v>
      </c>
      <c r="BS44" s="1710"/>
      <c r="BT44" s="56">
        <v>5512823</v>
      </c>
      <c r="BU44" s="1234" t="s">
        <v>22</v>
      </c>
      <c r="BV44" s="1234"/>
      <c r="BW44" s="1234">
        <v>5004096</v>
      </c>
      <c r="BX44" s="1234">
        <v>40213</v>
      </c>
      <c r="BY44" s="1234">
        <v>28158</v>
      </c>
      <c r="BZ44" s="1234">
        <v>4935725</v>
      </c>
      <c r="CA44" s="1234">
        <v>4500167</v>
      </c>
      <c r="CB44" s="1234">
        <v>251048</v>
      </c>
      <c r="CC44" s="1234">
        <v>184510</v>
      </c>
      <c r="CD44" s="1234">
        <v>488132</v>
      </c>
      <c r="CE44" s="1234">
        <v>78649</v>
      </c>
      <c r="CF44" s="1527">
        <v>42736</v>
      </c>
      <c r="CG44" s="1528">
        <v>42736</v>
      </c>
      <c r="CH44" s="1709"/>
      <c r="CI44" s="1578">
        <v>42736</v>
      </c>
      <c r="CJ44" s="1710"/>
      <c r="CK44" s="370" t="s">
        <v>21</v>
      </c>
      <c r="CL44" s="369" t="s">
        <v>22</v>
      </c>
      <c r="CM44" s="369"/>
      <c r="CN44" s="369" t="s">
        <v>21</v>
      </c>
      <c r="CO44" s="369" t="s">
        <v>21</v>
      </c>
      <c r="CP44" s="369" t="s">
        <v>21</v>
      </c>
      <c r="CQ44" s="369" t="s">
        <v>21</v>
      </c>
      <c r="CR44" s="369" t="s">
        <v>21</v>
      </c>
      <c r="CS44" s="369" t="s">
        <v>21</v>
      </c>
      <c r="CT44" s="369" t="s">
        <v>21</v>
      </c>
      <c r="CU44" s="369">
        <v>258</v>
      </c>
      <c r="CV44" s="369" t="s">
        <v>21</v>
      </c>
      <c r="CW44" s="1643">
        <v>42736</v>
      </c>
      <c r="CX44" s="1644">
        <v>42736</v>
      </c>
      <c r="CY44" s="1709"/>
      <c r="CZ44" s="1578">
        <v>42736</v>
      </c>
      <c r="DA44" s="1710"/>
      <c r="DB44" s="56">
        <v>17735748</v>
      </c>
      <c r="DC44" s="1234" t="s">
        <v>22</v>
      </c>
      <c r="DD44" s="1234"/>
      <c r="DE44" s="1234">
        <v>17836244</v>
      </c>
      <c r="DF44" s="1234">
        <v>6106545</v>
      </c>
      <c r="DG44" s="1234" t="s">
        <v>21</v>
      </c>
      <c r="DH44" s="1234">
        <v>11729699</v>
      </c>
      <c r="DI44" s="1234">
        <v>10964945</v>
      </c>
      <c r="DJ44" s="1234">
        <v>760285</v>
      </c>
      <c r="DK44" s="1234">
        <v>4469</v>
      </c>
      <c r="DL44" s="1234">
        <v>177899</v>
      </c>
      <c r="DM44" s="150">
        <v>2193318</v>
      </c>
      <c r="DN44" s="1527">
        <v>42736</v>
      </c>
      <c r="DO44" s="1528">
        <v>42736</v>
      </c>
      <c r="DP44" s="1709"/>
      <c r="DQ44" s="1578">
        <v>42736</v>
      </c>
      <c r="DR44" s="1710"/>
      <c r="DS44" s="56">
        <v>82892</v>
      </c>
      <c r="DT44" s="1234">
        <v>3021579</v>
      </c>
      <c r="DU44" s="1234"/>
      <c r="DV44" s="1234">
        <v>1298115</v>
      </c>
      <c r="DW44" s="1234">
        <v>46765</v>
      </c>
      <c r="DX44" s="1234" t="s">
        <v>21</v>
      </c>
      <c r="DY44" s="1234">
        <v>1251350</v>
      </c>
      <c r="DZ44" s="1234">
        <v>2947</v>
      </c>
      <c r="EA44" s="1234">
        <v>1239424</v>
      </c>
      <c r="EB44" s="1234">
        <v>8979</v>
      </c>
      <c r="EC44" s="1234">
        <v>1806361</v>
      </c>
      <c r="ED44" s="150" t="s">
        <v>22</v>
      </c>
      <c r="EE44" s="1527">
        <v>42736</v>
      </c>
      <c r="EF44" s="1528">
        <v>42736</v>
      </c>
      <c r="EG44" s="1709"/>
      <c r="EH44" s="1578">
        <v>42736</v>
      </c>
      <c r="EI44" s="1710"/>
      <c r="EJ44" s="56">
        <v>378390</v>
      </c>
      <c r="EK44" s="1234">
        <v>92661</v>
      </c>
      <c r="EL44" s="1234"/>
      <c r="EM44" s="1234">
        <v>457249</v>
      </c>
      <c r="EN44" s="1234">
        <v>205528</v>
      </c>
      <c r="EO44" s="1234">
        <v>81440</v>
      </c>
      <c r="EP44" s="1234">
        <v>170281</v>
      </c>
      <c r="EQ44" s="1234">
        <v>50801</v>
      </c>
      <c r="ER44" s="1234">
        <v>99058</v>
      </c>
      <c r="ES44" s="1234">
        <v>20422</v>
      </c>
      <c r="ET44" s="1234">
        <v>14737</v>
      </c>
      <c r="EU44" s="150" t="s">
        <v>22</v>
      </c>
      <c r="EV44" s="1527">
        <v>42736</v>
      </c>
      <c r="EW44" s="1528">
        <v>42736</v>
      </c>
      <c r="EX44" s="1709"/>
      <c r="EY44" s="1578">
        <v>42736</v>
      </c>
      <c r="EZ44" s="1710"/>
      <c r="FA44" s="56">
        <v>444381</v>
      </c>
      <c r="FB44" s="1234" t="s">
        <v>22</v>
      </c>
      <c r="FC44" s="1234"/>
      <c r="FD44" s="1234">
        <v>444385</v>
      </c>
      <c r="FE44" s="1234">
        <v>89697</v>
      </c>
      <c r="FF44" s="1234">
        <v>199388</v>
      </c>
      <c r="FG44" s="1234">
        <v>155300</v>
      </c>
      <c r="FH44" s="1234" t="s">
        <v>22</v>
      </c>
      <c r="FI44" s="1234">
        <v>129120</v>
      </c>
      <c r="FJ44" s="1234">
        <v>26175</v>
      </c>
      <c r="FK44" s="1234" t="s">
        <v>22</v>
      </c>
      <c r="FL44" s="150" t="s">
        <v>22</v>
      </c>
      <c r="FM44" s="1527">
        <v>42736</v>
      </c>
      <c r="FN44" s="1528">
        <v>42736</v>
      </c>
      <c r="FO44" s="1709"/>
      <c r="FP44" s="1578">
        <v>42736</v>
      </c>
      <c r="FQ44" s="1710"/>
      <c r="FR44" s="56" t="s">
        <v>21</v>
      </c>
      <c r="FS44" s="1234" t="s">
        <v>21</v>
      </c>
      <c r="FT44" s="1234"/>
      <c r="FU44" s="1234" t="s">
        <v>21</v>
      </c>
      <c r="FV44" s="1234" t="s">
        <v>21</v>
      </c>
      <c r="FW44" s="1234" t="s">
        <v>21</v>
      </c>
      <c r="FX44" s="1234" t="s">
        <v>21</v>
      </c>
      <c r="FY44" s="1234" t="s">
        <v>21</v>
      </c>
      <c r="FZ44" s="1234" t="s">
        <v>21</v>
      </c>
      <c r="GA44" s="1234" t="s">
        <v>21</v>
      </c>
      <c r="GB44" s="1234" t="s">
        <v>21</v>
      </c>
      <c r="GC44" s="150" t="s">
        <v>21</v>
      </c>
      <c r="GD44" s="1527">
        <v>42736</v>
      </c>
      <c r="GE44" s="1528">
        <v>42736</v>
      </c>
    </row>
    <row r="45" spans="1:187" ht="15" customHeight="1">
      <c r="A45" s="1709"/>
      <c r="B45" s="1578">
        <v>43101</v>
      </c>
      <c r="C45" s="1710"/>
      <c r="D45" s="56">
        <v>54089562</v>
      </c>
      <c r="E45" s="1234" t="s">
        <v>22</v>
      </c>
      <c r="F45" s="1234"/>
      <c r="G45" s="1234">
        <v>60121025</v>
      </c>
      <c r="H45" s="1234">
        <v>2885088</v>
      </c>
      <c r="I45" s="1234">
        <v>519931</v>
      </c>
      <c r="J45" s="1234">
        <v>56716007</v>
      </c>
      <c r="K45" s="1234">
        <v>50808611</v>
      </c>
      <c r="L45" s="1234">
        <v>5421741</v>
      </c>
      <c r="M45" s="1234">
        <v>485656</v>
      </c>
      <c r="N45" s="1234">
        <v>689825</v>
      </c>
      <c r="O45" s="1234">
        <v>1038365</v>
      </c>
      <c r="P45" s="1527">
        <v>43101</v>
      </c>
      <c r="Q45" s="1528">
        <v>43101</v>
      </c>
      <c r="R45" s="1709"/>
      <c r="S45" s="1578">
        <v>43101</v>
      </c>
      <c r="T45" s="1710"/>
      <c r="U45" s="56">
        <v>211</v>
      </c>
      <c r="V45" s="1234" t="s">
        <v>22</v>
      </c>
      <c r="W45" s="1234"/>
      <c r="X45" s="1234">
        <v>210</v>
      </c>
      <c r="Y45" s="1234" t="s">
        <v>22</v>
      </c>
      <c r="Z45" s="1234" t="s">
        <v>22</v>
      </c>
      <c r="AA45" s="1234">
        <v>210</v>
      </c>
      <c r="AB45" s="1234" t="s">
        <v>22</v>
      </c>
      <c r="AC45" s="1234" t="s">
        <v>22</v>
      </c>
      <c r="AD45" s="1234">
        <v>210</v>
      </c>
      <c r="AE45" s="1234" t="s">
        <v>21</v>
      </c>
      <c r="AF45" s="1234">
        <v>3</v>
      </c>
      <c r="AG45" s="1527">
        <v>43101</v>
      </c>
      <c r="AH45" s="1528">
        <v>43101</v>
      </c>
      <c r="AI45" s="1709"/>
      <c r="AJ45" s="1578">
        <v>43101</v>
      </c>
      <c r="AK45" s="1710"/>
      <c r="AL45" s="56">
        <v>806900</v>
      </c>
      <c r="AM45" s="1234" t="s">
        <v>22</v>
      </c>
      <c r="AN45" s="1234"/>
      <c r="AO45" s="1234">
        <v>805385</v>
      </c>
      <c r="AP45" s="1234">
        <v>818</v>
      </c>
      <c r="AQ45" s="1234">
        <v>4373</v>
      </c>
      <c r="AR45" s="1234">
        <v>800194</v>
      </c>
      <c r="AS45" s="1234">
        <v>766661</v>
      </c>
      <c r="AT45" s="1234">
        <v>28435</v>
      </c>
      <c r="AU45" s="1234">
        <v>5098</v>
      </c>
      <c r="AV45" s="1234" t="s">
        <v>21</v>
      </c>
      <c r="AW45" s="1234">
        <v>9328</v>
      </c>
      <c r="AX45" s="1527">
        <v>43101</v>
      </c>
      <c r="AY45" s="1528">
        <v>43101</v>
      </c>
      <c r="AZ45" s="1709"/>
      <c r="BA45" s="1578">
        <v>43101</v>
      </c>
      <c r="BB45" s="1710"/>
      <c r="BC45" s="56">
        <v>67264</v>
      </c>
      <c r="BD45" s="1234" t="s">
        <v>22</v>
      </c>
      <c r="BE45" s="1234"/>
      <c r="BF45" s="1234">
        <v>65428</v>
      </c>
      <c r="BG45" s="1234">
        <v>26798</v>
      </c>
      <c r="BH45" s="1234">
        <v>12208</v>
      </c>
      <c r="BI45" s="1234">
        <v>26422</v>
      </c>
      <c r="BJ45" s="1234" t="s">
        <v>21</v>
      </c>
      <c r="BK45" s="1234">
        <v>8894</v>
      </c>
      <c r="BL45" s="1234">
        <v>17528</v>
      </c>
      <c r="BM45" s="1234">
        <v>1188</v>
      </c>
      <c r="BN45" s="1234">
        <v>6915</v>
      </c>
      <c r="BO45" s="1527">
        <v>43101</v>
      </c>
      <c r="BP45" s="1528">
        <v>43101</v>
      </c>
      <c r="BQ45" s="1709"/>
      <c r="BR45" s="1578">
        <v>43101</v>
      </c>
      <c r="BS45" s="1710"/>
      <c r="BT45" s="56">
        <v>5255455</v>
      </c>
      <c r="BU45" s="1234" t="s">
        <v>22</v>
      </c>
      <c r="BV45" s="1234"/>
      <c r="BW45" s="1234">
        <v>4818672</v>
      </c>
      <c r="BX45" s="1234">
        <v>44715</v>
      </c>
      <c r="BY45" s="1234">
        <v>32770</v>
      </c>
      <c r="BZ45" s="1234">
        <v>4741187</v>
      </c>
      <c r="CA45" s="1234">
        <v>4286707</v>
      </c>
      <c r="CB45" s="1234">
        <v>242790</v>
      </c>
      <c r="CC45" s="1234">
        <v>211690</v>
      </c>
      <c r="CD45" s="1234">
        <v>439574</v>
      </c>
      <c r="CE45" s="1234">
        <v>69256</v>
      </c>
      <c r="CF45" s="1527">
        <v>43101</v>
      </c>
      <c r="CG45" s="1528">
        <v>43101</v>
      </c>
      <c r="CH45" s="1709"/>
      <c r="CI45" s="1578">
        <v>43101</v>
      </c>
      <c r="CJ45" s="1710"/>
      <c r="CK45" s="370" t="s">
        <v>21</v>
      </c>
      <c r="CL45" s="369" t="s">
        <v>22</v>
      </c>
      <c r="CM45" s="369"/>
      <c r="CN45" s="369" t="s">
        <v>21</v>
      </c>
      <c r="CO45" s="369" t="s">
        <v>21</v>
      </c>
      <c r="CP45" s="369" t="s">
        <v>21</v>
      </c>
      <c r="CQ45" s="369" t="s">
        <v>21</v>
      </c>
      <c r="CR45" s="369" t="s">
        <v>21</v>
      </c>
      <c r="CS45" s="369" t="s">
        <v>21</v>
      </c>
      <c r="CT45" s="369" t="s">
        <v>21</v>
      </c>
      <c r="CU45" s="369" t="s">
        <v>21</v>
      </c>
      <c r="CV45" s="369" t="s">
        <v>21</v>
      </c>
      <c r="CW45" s="1643">
        <v>43101</v>
      </c>
      <c r="CX45" s="1644">
        <v>43101</v>
      </c>
      <c r="CY45" s="1709"/>
      <c r="CZ45" s="1578">
        <v>43101</v>
      </c>
      <c r="DA45" s="1710"/>
      <c r="DB45" s="56">
        <v>18534874</v>
      </c>
      <c r="DC45" s="1234" t="s">
        <v>22</v>
      </c>
      <c r="DD45" s="1234"/>
      <c r="DE45" s="1234">
        <v>18086095</v>
      </c>
      <c r="DF45" s="1234">
        <v>6191129</v>
      </c>
      <c r="DG45" s="1234" t="s">
        <v>21</v>
      </c>
      <c r="DH45" s="1234">
        <v>11894966</v>
      </c>
      <c r="DI45" s="1234">
        <v>11162836</v>
      </c>
      <c r="DJ45" s="1234">
        <v>726923</v>
      </c>
      <c r="DK45" s="1234">
        <v>5207</v>
      </c>
      <c r="DL45" s="1234">
        <v>196014</v>
      </c>
      <c r="DM45" s="150">
        <v>2477252</v>
      </c>
      <c r="DN45" s="1527">
        <v>43101</v>
      </c>
      <c r="DO45" s="1528">
        <v>43101</v>
      </c>
      <c r="DP45" s="1709"/>
      <c r="DQ45" s="1578">
        <v>43101</v>
      </c>
      <c r="DR45" s="1710"/>
      <c r="DS45" s="56">
        <v>79347</v>
      </c>
      <c r="DT45" s="1234">
        <v>3070645</v>
      </c>
      <c r="DU45" s="1234"/>
      <c r="DV45" s="1234">
        <v>1342810</v>
      </c>
      <c r="DW45" s="1234">
        <v>46782</v>
      </c>
      <c r="DX45" s="1234" t="s">
        <v>21</v>
      </c>
      <c r="DY45" s="1234">
        <v>1296028</v>
      </c>
      <c r="DZ45" s="1234">
        <v>2896</v>
      </c>
      <c r="EA45" s="1234">
        <v>1284382</v>
      </c>
      <c r="EB45" s="1234">
        <v>8750</v>
      </c>
      <c r="EC45" s="1234">
        <v>1738668</v>
      </c>
      <c r="ED45" s="150" t="s">
        <v>22</v>
      </c>
      <c r="EE45" s="1527">
        <v>43101</v>
      </c>
      <c r="EF45" s="1528">
        <v>43101</v>
      </c>
      <c r="EG45" s="1709"/>
      <c r="EH45" s="1578">
        <v>43101</v>
      </c>
      <c r="EI45" s="1710"/>
      <c r="EJ45" s="56">
        <v>407636</v>
      </c>
      <c r="EK45" s="1234">
        <v>76526</v>
      </c>
      <c r="EL45" s="1234"/>
      <c r="EM45" s="1234">
        <v>470499</v>
      </c>
      <c r="EN45" s="1234">
        <v>206583</v>
      </c>
      <c r="EO45" s="1234">
        <v>83195</v>
      </c>
      <c r="EP45" s="1234">
        <v>180721</v>
      </c>
      <c r="EQ45" s="1234">
        <v>51989</v>
      </c>
      <c r="ER45" s="1234">
        <v>103592</v>
      </c>
      <c r="ES45" s="1234">
        <v>25140</v>
      </c>
      <c r="ET45" s="1234">
        <v>14875</v>
      </c>
      <c r="EU45" s="150" t="s">
        <v>22</v>
      </c>
      <c r="EV45" s="1527">
        <v>43101</v>
      </c>
      <c r="EW45" s="1528">
        <v>43101</v>
      </c>
      <c r="EX45" s="1709"/>
      <c r="EY45" s="1578">
        <v>43101</v>
      </c>
      <c r="EZ45" s="1710"/>
      <c r="FA45" s="56">
        <v>415996</v>
      </c>
      <c r="FB45" s="1234" t="s">
        <v>22</v>
      </c>
      <c r="FC45" s="1234"/>
      <c r="FD45" s="1234">
        <v>415994</v>
      </c>
      <c r="FE45" s="1234">
        <v>84693</v>
      </c>
      <c r="FF45" s="1234">
        <v>178605</v>
      </c>
      <c r="FG45" s="1234">
        <v>152696</v>
      </c>
      <c r="FH45" s="1234" t="s">
        <v>22</v>
      </c>
      <c r="FI45" s="1234">
        <v>125608</v>
      </c>
      <c r="FJ45" s="1234">
        <v>27100</v>
      </c>
      <c r="FK45" s="1234" t="s">
        <v>22</v>
      </c>
      <c r="FL45" s="150" t="s">
        <v>22</v>
      </c>
      <c r="FM45" s="1527">
        <v>43101</v>
      </c>
      <c r="FN45" s="1528">
        <v>43101</v>
      </c>
      <c r="FO45" s="1709"/>
      <c r="FP45" s="1578">
        <v>43101</v>
      </c>
      <c r="FQ45" s="1710"/>
      <c r="FR45" s="56" t="s">
        <v>21</v>
      </c>
      <c r="FS45" s="1234" t="s">
        <v>21</v>
      </c>
      <c r="FT45" s="1234"/>
      <c r="FU45" s="1234" t="s">
        <v>21</v>
      </c>
      <c r="FV45" s="1234" t="s">
        <v>21</v>
      </c>
      <c r="FW45" s="1234" t="s">
        <v>21</v>
      </c>
      <c r="FX45" s="1234" t="s">
        <v>21</v>
      </c>
      <c r="FY45" s="1234" t="s">
        <v>21</v>
      </c>
      <c r="FZ45" s="1234" t="s">
        <v>21</v>
      </c>
      <c r="GA45" s="1234" t="s">
        <v>21</v>
      </c>
      <c r="GB45" s="1234" t="s">
        <v>21</v>
      </c>
      <c r="GC45" s="150" t="s">
        <v>21</v>
      </c>
      <c r="GD45" s="1527">
        <v>43101</v>
      </c>
      <c r="GE45" s="1528">
        <v>43101</v>
      </c>
    </row>
    <row r="46" spans="1:187" ht="15" customHeight="1">
      <c r="A46" s="1577">
        <v>43586</v>
      </c>
      <c r="B46" s="1578">
        <v>43586</v>
      </c>
      <c r="C46" s="1706">
        <v>43586</v>
      </c>
      <c r="D46" s="56">
        <v>54338658</v>
      </c>
      <c r="E46" s="1234" t="s">
        <v>22</v>
      </c>
      <c r="F46" s="1234"/>
      <c r="G46" s="1234">
        <v>60631563</v>
      </c>
      <c r="H46" s="1234">
        <v>2953275</v>
      </c>
      <c r="I46" s="1234">
        <v>604740</v>
      </c>
      <c r="J46" s="1234">
        <v>57073548</v>
      </c>
      <c r="K46" s="1234">
        <v>51147662</v>
      </c>
      <c r="L46" s="1234">
        <v>5469320</v>
      </c>
      <c r="M46" s="1234">
        <v>456567</v>
      </c>
      <c r="N46" s="1234">
        <v>804701</v>
      </c>
      <c r="O46" s="1234">
        <v>936382</v>
      </c>
      <c r="P46" s="1527">
        <v>43586</v>
      </c>
      <c r="Q46" s="1528">
        <v>43586</v>
      </c>
      <c r="R46" s="1577">
        <v>43586</v>
      </c>
      <c r="S46" s="1578">
        <v>43586</v>
      </c>
      <c r="T46" s="1706">
        <v>43586</v>
      </c>
      <c r="U46" s="56">
        <v>202</v>
      </c>
      <c r="V46" s="1234" t="s">
        <v>22</v>
      </c>
      <c r="W46" s="1234"/>
      <c r="X46" s="1234">
        <v>202</v>
      </c>
      <c r="Y46" s="1234" t="s">
        <v>22</v>
      </c>
      <c r="Z46" s="1234" t="s">
        <v>22</v>
      </c>
      <c r="AA46" s="1234">
        <v>202</v>
      </c>
      <c r="AB46" s="1234" t="s">
        <v>22</v>
      </c>
      <c r="AC46" s="1234" t="s">
        <v>22</v>
      </c>
      <c r="AD46" s="1234">
        <v>202</v>
      </c>
      <c r="AE46" s="1234" t="s">
        <v>21</v>
      </c>
      <c r="AF46" s="1234">
        <v>3</v>
      </c>
      <c r="AG46" s="1527">
        <v>43466</v>
      </c>
      <c r="AH46" s="1528">
        <v>43466</v>
      </c>
      <c r="AI46" s="1577">
        <v>43586</v>
      </c>
      <c r="AJ46" s="1578">
        <v>43586</v>
      </c>
      <c r="AK46" s="1706">
        <v>43586</v>
      </c>
      <c r="AL46" s="56">
        <v>920602</v>
      </c>
      <c r="AM46" s="1234" t="s">
        <v>22</v>
      </c>
      <c r="AN46" s="1234"/>
      <c r="AO46" s="1234">
        <v>921081</v>
      </c>
      <c r="AP46" s="1234">
        <v>1602</v>
      </c>
      <c r="AQ46" s="1234">
        <v>3535</v>
      </c>
      <c r="AR46" s="1234">
        <v>915944</v>
      </c>
      <c r="AS46" s="1234">
        <v>880631</v>
      </c>
      <c r="AT46" s="1234">
        <v>30700</v>
      </c>
      <c r="AU46" s="1234">
        <v>4613</v>
      </c>
      <c r="AV46" s="1234" t="s">
        <v>21</v>
      </c>
      <c r="AW46" s="1234">
        <v>8852</v>
      </c>
      <c r="AX46" s="1527">
        <v>43466</v>
      </c>
      <c r="AY46" s="1528">
        <v>43466</v>
      </c>
      <c r="AZ46" s="1577">
        <v>43586</v>
      </c>
      <c r="BA46" s="1578">
        <v>43586</v>
      </c>
      <c r="BB46" s="1706">
        <v>43586</v>
      </c>
      <c r="BC46" s="56">
        <v>51689</v>
      </c>
      <c r="BD46" s="1234" t="s">
        <v>22</v>
      </c>
      <c r="BE46" s="1234"/>
      <c r="BF46" s="1234">
        <v>50271</v>
      </c>
      <c r="BG46" s="1234">
        <v>21843</v>
      </c>
      <c r="BH46" s="1234">
        <v>8466</v>
      </c>
      <c r="BI46" s="1234">
        <v>19962</v>
      </c>
      <c r="BJ46" s="1234" t="s">
        <v>21</v>
      </c>
      <c r="BK46" s="1234">
        <v>10522</v>
      </c>
      <c r="BL46" s="1234">
        <v>9440</v>
      </c>
      <c r="BM46" s="1234">
        <v>1154</v>
      </c>
      <c r="BN46" s="1234">
        <v>7175</v>
      </c>
      <c r="BO46" s="1527">
        <v>43466</v>
      </c>
      <c r="BP46" s="1528">
        <v>43466</v>
      </c>
      <c r="BQ46" s="1577">
        <v>43586</v>
      </c>
      <c r="BR46" s="1578">
        <v>43586</v>
      </c>
      <c r="BS46" s="1706">
        <v>43586</v>
      </c>
      <c r="BT46" s="56">
        <v>5455402</v>
      </c>
      <c r="BU46" s="1234" t="s">
        <v>22</v>
      </c>
      <c r="BV46" s="1234"/>
      <c r="BW46" s="1234">
        <v>4989130</v>
      </c>
      <c r="BX46" s="1234">
        <v>39977</v>
      </c>
      <c r="BY46" s="1234">
        <v>28612</v>
      </c>
      <c r="BZ46" s="1234">
        <v>4920541</v>
      </c>
      <c r="CA46" s="1234">
        <v>4477490</v>
      </c>
      <c r="CB46" s="1234">
        <v>242728</v>
      </c>
      <c r="CC46" s="1234">
        <v>200323</v>
      </c>
      <c r="CD46" s="1234">
        <v>469788</v>
      </c>
      <c r="CE46" s="1234">
        <v>65582</v>
      </c>
      <c r="CF46" s="1527">
        <v>43466</v>
      </c>
      <c r="CG46" s="1528">
        <v>43466</v>
      </c>
      <c r="CH46" s="1577">
        <v>43586</v>
      </c>
      <c r="CI46" s="1578">
        <v>43586</v>
      </c>
      <c r="CJ46" s="1706">
        <v>43586</v>
      </c>
      <c r="CK46" s="370" t="s">
        <v>21</v>
      </c>
      <c r="CL46" s="369" t="s">
        <v>22</v>
      </c>
      <c r="CM46" s="369"/>
      <c r="CN46" s="369" t="s">
        <v>21</v>
      </c>
      <c r="CO46" s="369" t="s">
        <v>21</v>
      </c>
      <c r="CP46" s="369" t="s">
        <v>21</v>
      </c>
      <c r="CQ46" s="369" t="s">
        <v>21</v>
      </c>
      <c r="CR46" s="369" t="s">
        <v>21</v>
      </c>
      <c r="CS46" s="369" t="s">
        <v>21</v>
      </c>
      <c r="CT46" s="369" t="s">
        <v>21</v>
      </c>
      <c r="CU46" s="369" t="s">
        <v>21</v>
      </c>
      <c r="CV46" s="369" t="s">
        <v>21</v>
      </c>
      <c r="CW46" s="1643">
        <v>43466</v>
      </c>
      <c r="CX46" s="1644">
        <v>43466</v>
      </c>
      <c r="CY46" s="1577">
        <v>43586</v>
      </c>
      <c r="CZ46" s="1578">
        <v>43586</v>
      </c>
      <c r="DA46" s="1706">
        <v>43586</v>
      </c>
      <c r="DB46" s="56">
        <v>18029628</v>
      </c>
      <c r="DC46" s="1234" t="s">
        <v>22</v>
      </c>
      <c r="DD46" s="1234"/>
      <c r="DE46" s="1234">
        <v>17804987</v>
      </c>
      <c r="DF46" s="1234">
        <v>6108449</v>
      </c>
      <c r="DG46" s="1234" t="s">
        <v>21</v>
      </c>
      <c r="DH46" s="1234">
        <v>11696538</v>
      </c>
      <c r="DI46" s="1234">
        <v>10962862</v>
      </c>
      <c r="DJ46" s="1234">
        <v>730489</v>
      </c>
      <c r="DK46" s="1234">
        <v>3187</v>
      </c>
      <c r="DL46" s="1234">
        <v>163112</v>
      </c>
      <c r="DM46" s="150">
        <v>2537449</v>
      </c>
      <c r="DN46" s="1527">
        <v>43466</v>
      </c>
      <c r="DO46" s="1528">
        <v>43466</v>
      </c>
      <c r="DP46" s="1577">
        <v>43586</v>
      </c>
      <c r="DQ46" s="1578">
        <v>43586</v>
      </c>
      <c r="DR46" s="1706">
        <v>43586</v>
      </c>
      <c r="DS46" s="56">
        <v>83155</v>
      </c>
      <c r="DT46" s="1234">
        <v>3058661</v>
      </c>
      <c r="DU46" s="1234"/>
      <c r="DV46" s="1234">
        <v>1346935</v>
      </c>
      <c r="DW46" s="1234">
        <v>43259</v>
      </c>
      <c r="DX46" s="1234" t="s">
        <v>21</v>
      </c>
      <c r="DY46" s="1234">
        <v>1303676</v>
      </c>
      <c r="DZ46" s="1234">
        <v>2972</v>
      </c>
      <c r="EA46" s="1234">
        <v>1291015</v>
      </c>
      <c r="EB46" s="1234">
        <v>9689</v>
      </c>
      <c r="EC46" s="1234">
        <v>1794874</v>
      </c>
      <c r="ED46" s="150" t="s">
        <v>22</v>
      </c>
      <c r="EE46" s="1527">
        <v>43466</v>
      </c>
      <c r="EF46" s="1528">
        <v>43466</v>
      </c>
      <c r="EG46" s="1577">
        <v>43586</v>
      </c>
      <c r="EH46" s="1578">
        <v>43586</v>
      </c>
      <c r="EI46" s="1706">
        <v>43586</v>
      </c>
      <c r="EJ46" s="56">
        <v>381598</v>
      </c>
      <c r="EK46" s="1234">
        <v>71008</v>
      </c>
      <c r="EL46" s="1234"/>
      <c r="EM46" s="1234">
        <v>441373</v>
      </c>
      <c r="EN46" s="1234">
        <v>210104</v>
      </c>
      <c r="EO46" s="1234">
        <v>76848</v>
      </c>
      <c r="EP46" s="1234">
        <v>154421</v>
      </c>
      <c r="EQ46" s="1234">
        <v>51616</v>
      </c>
      <c r="ER46" s="1234">
        <v>84083</v>
      </c>
      <c r="ES46" s="1234">
        <v>18722</v>
      </c>
      <c r="ET46" s="1234">
        <v>11893</v>
      </c>
      <c r="EU46" s="150" t="s">
        <v>22</v>
      </c>
      <c r="EV46" s="1527">
        <v>43466</v>
      </c>
      <c r="EW46" s="1528">
        <v>43466</v>
      </c>
      <c r="EX46" s="1577">
        <v>43586</v>
      </c>
      <c r="EY46" s="1578">
        <v>43586</v>
      </c>
      <c r="EZ46" s="1706">
        <v>43586</v>
      </c>
      <c r="FA46" s="56">
        <v>421989</v>
      </c>
      <c r="FB46" s="1234" t="s">
        <v>22</v>
      </c>
      <c r="FC46" s="1234"/>
      <c r="FD46" s="1234">
        <v>421981</v>
      </c>
      <c r="FE46" s="1234">
        <v>88041</v>
      </c>
      <c r="FF46" s="1234">
        <v>181835</v>
      </c>
      <c r="FG46" s="1234">
        <v>152105</v>
      </c>
      <c r="FH46" s="1234" t="s">
        <v>22</v>
      </c>
      <c r="FI46" s="1234">
        <v>125170</v>
      </c>
      <c r="FJ46" s="1234">
        <v>26936</v>
      </c>
      <c r="FK46" s="1234" t="s">
        <v>22</v>
      </c>
      <c r="FL46" s="150" t="s">
        <v>22</v>
      </c>
      <c r="FM46" s="1527">
        <v>43466</v>
      </c>
      <c r="FN46" s="1528">
        <v>43466</v>
      </c>
      <c r="FO46" s="1577">
        <v>43586</v>
      </c>
      <c r="FP46" s="1578">
        <v>43586</v>
      </c>
      <c r="FQ46" s="1706">
        <v>43586</v>
      </c>
      <c r="FR46" s="56" t="s">
        <v>21</v>
      </c>
      <c r="FS46" s="1234" t="s">
        <v>21</v>
      </c>
      <c r="FT46" s="1234"/>
      <c r="FU46" s="1234" t="s">
        <v>21</v>
      </c>
      <c r="FV46" s="1234" t="s">
        <v>21</v>
      </c>
      <c r="FW46" s="1234" t="s">
        <v>21</v>
      </c>
      <c r="FX46" s="1234" t="s">
        <v>21</v>
      </c>
      <c r="FY46" s="1234" t="s">
        <v>21</v>
      </c>
      <c r="FZ46" s="1234" t="s">
        <v>21</v>
      </c>
      <c r="GA46" s="1234" t="s">
        <v>21</v>
      </c>
      <c r="GB46" s="1234" t="s">
        <v>21</v>
      </c>
      <c r="GC46" s="150" t="s">
        <v>21</v>
      </c>
      <c r="GD46" s="1527">
        <v>43466</v>
      </c>
      <c r="GE46" s="1528">
        <v>43466</v>
      </c>
    </row>
    <row r="47" spans="1:187" ht="15" customHeight="1">
      <c r="A47" s="1709"/>
      <c r="B47" s="1578">
        <v>43831</v>
      </c>
      <c r="C47" s="1710"/>
      <c r="D47" s="56">
        <v>48050420</v>
      </c>
      <c r="E47" s="1234" t="s">
        <v>22</v>
      </c>
      <c r="F47" s="1234"/>
      <c r="G47" s="1234">
        <v>54115896</v>
      </c>
      <c r="H47" s="1234">
        <v>2783637</v>
      </c>
      <c r="I47" s="1234">
        <v>502217</v>
      </c>
      <c r="J47" s="1234">
        <v>50830042</v>
      </c>
      <c r="K47" s="1234">
        <v>45391051</v>
      </c>
      <c r="L47" s="1234">
        <v>5055301</v>
      </c>
      <c r="M47" s="1234">
        <v>383690</v>
      </c>
      <c r="N47" s="1234">
        <v>562766</v>
      </c>
      <c r="O47" s="1234">
        <v>891603</v>
      </c>
      <c r="P47" s="1527">
        <v>43831</v>
      </c>
      <c r="Q47" s="1528">
        <v>43831</v>
      </c>
      <c r="R47" s="1709"/>
      <c r="S47" s="1578">
        <v>43831</v>
      </c>
      <c r="T47" s="1710"/>
      <c r="U47" s="56">
        <v>186</v>
      </c>
      <c r="V47" s="1234" t="s">
        <v>22</v>
      </c>
      <c r="W47" s="1234"/>
      <c r="X47" s="1234">
        <v>187</v>
      </c>
      <c r="Y47" s="1234" t="s">
        <v>22</v>
      </c>
      <c r="Z47" s="1234" t="s">
        <v>22</v>
      </c>
      <c r="AA47" s="1234">
        <v>187</v>
      </c>
      <c r="AB47" s="1234" t="s">
        <v>22</v>
      </c>
      <c r="AC47" s="1234" t="s">
        <v>22</v>
      </c>
      <c r="AD47" s="1234">
        <v>187</v>
      </c>
      <c r="AE47" s="1234">
        <v>1</v>
      </c>
      <c r="AF47" s="1234">
        <v>1</v>
      </c>
      <c r="AG47" s="1527">
        <v>43831</v>
      </c>
      <c r="AH47" s="1528">
        <v>43831</v>
      </c>
      <c r="AI47" s="1709"/>
      <c r="AJ47" s="1578">
        <v>43831</v>
      </c>
      <c r="AK47" s="1710"/>
      <c r="AL47" s="56">
        <v>727064</v>
      </c>
      <c r="AM47" s="1234" t="s">
        <v>22</v>
      </c>
      <c r="AN47" s="1234"/>
      <c r="AO47" s="1234">
        <v>729192</v>
      </c>
      <c r="AP47" s="1234">
        <v>1839</v>
      </c>
      <c r="AQ47" s="1234">
        <v>6599</v>
      </c>
      <c r="AR47" s="1234">
        <v>720754</v>
      </c>
      <c r="AS47" s="1234">
        <v>685862</v>
      </c>
      <c r="AT47" s="1234">
        <v>29353</v>
      </c>
      <c r="AU47" s="1234">
        <v>5539</v>
      </c>
      <c r="AV47" s="1234" t="s">
        <v>21</v>
      </c>
      <c r="AW47" s="1234">
        <v>6815</v>
      </c>
      <c r="AX47" s="1527">
        <v>43831</v>
      </c>
      <c r="AY47" s="1528">
        <v>43831</v>
      </c>
      <c r="AZ47" s="1709"/>
      <c r="BA47" s="1578">
        <v>43831</v>
      </c>
      <c r="BB47" s="1710"/>
      <c r="BC47" s="56">
        <v>56774</v>
      </c>
      <c r="BD47" s="1234" t="s">
        <v>22</v>
      </c>
      <c r="BE47" s="1234"/>
      <c r="BF47" s="1234">
        <v>55878</v>
      </c>
      <c r="BG47" s="1234">
        <v>24875</v>
      </c>
      <c r="BH47" s="1234">
        <v>10615</v>
      </c>
      <c r="BI47" s="1234">
        <v>20388</v>
      </c>
      <c r="BJ47" s="1234" t="s">
        <v>21</v>
      </c>
      <c r="BK47" s="1234">
        <v>9697</v>
      </c>
      <c r="BL47" s="1234">
        <v>10691</v>
      </c>
      <c r="BM47" s="1234">
        <v>1036</v>
      </c>
      <c r="BN47" s="1234">
        <v>7030</v>
      </c>
      <c r="BO47" s="1527">
        <v>43831</v>
      </c>
      <c r="BP47" s="1528">
        <v>43831</v>
      </c>
      <c r="BQ47" s="1709"/>
      <c r="BR47" s="1578">
        <v>43831</v>
      </c>
      <c r="BS47" s="1710"/>
      <c r="BT47" s="56">
        <v>4346806</v>
      </c>
      <c r="BU47" s="1234" t="s">
        <v>22</v>
      </c>
      <c r="BV47" s="1234"/>
      <c r="BW47" s="1234">
        <v>4044342</v>
      </c>
      <c r="BX47" s="1234">
        <v>29760</v>
      </c>
      <c r="BY47" s="1234">
        <v>37726</v>
      </c>
      <c r="BZ47" s="1234">
        <v>3976856</v>
      </c>
      <c r="CA47" s="1234">
        <v>3589652</v>
      </c>
      <c r="CB47" s="1234">
        <v>226362</v>
      </c>
      <c r="CC47" s="1234">
        <v>160842</v>
      </c>
      <c r="CD47" s="1234">
        <v>335783</v>
      </c>
      <c r="CE47" s="1234">
        <v>42584</v>
      </c>
      <c r="CF47" s="1527">
        <v>43831</v>
      </c>
      <c r="CG47" s="1528">
        <v>43831</v>
      </c>
      <c r="CH47" s="1709"/>
      <c r="CI47" s="1578">
        <v>43831</v>
      </c>
      <c r="CJ47" s="1710"/>
      <c r="CK47" s="370" t="s">
        <v>21</v>
      </c>
      <c r="CL47" s="369" t="s">
        <v>22</v>
      </c>
      <c r="CM47" s="369"/>
      <c r="CN47" s="369" t="s">
        <v>21</v>
      </c>
      <c r="CO47" s="369" t="s">
        <v>21</v>
      </c>
      <c r="CP47" s="369" t="s">
        <v>21</v>
      </c>
      <c r="CQ47" s="369" t="s">
        <v>21</v>
      </c>
      <c r="CR47" s="369" t="s">
        <v>21</v>
      </c>
      <c r="CS47" s="369" t="s">
        <v>21</v>
      </c>
      <c r="CT47" s="369" t="s">
        <v>21</v>
      </c>
      <c r="CU47" s="369" t="s">
        <v>21</v>
      </c>
      <c r="CV47" s="369" t="s">
        <v>21</v>
      </c>
      <c r="CW47" s="1643">
        <v>43831</v>
      </c>
      <c r="CX47" s="1644">
        <v>43831</v>
      </c>
      <c r="CY47" s="1709"/>
      <c r="CZ47" s="1578">
        <v>43831</v>
      </c>
      <c r="DA47" s="1710"/>
      <c r="DB47" s="56">
        <v>16302384</v>
      </c>
      <c r="DC47" s="1234" t="s">
        <v>22</v>
      </c>
      <c r="DD47" s="1234"/>
      <c r="DE47" s="1234">
        <v>16502858</v>
      </c>
      <c r="DF47" s="1234">
        <v>5877161</v>
      </c>
      <c r="DG47" s="1234" t="s">
        <v>21</v>
      </c>
      <c r="DH47" s="1234">
        <v>10625697</v>
      </c>
      <c r="DI47" s="1234">
        <v>9930194</v>
      </c>
      <c r="DJ47" s="1234">
        <v>688507</v>
      </c>
      <c r="DK47" s="1234">
        <v>6996</v>
      </c>
      <c r="DL47" s="1234">
        <v>188201</v>
      </c>
      <c r="DM47" s="150">
        <v>2153695</v>
      </c>
      <c r="DN47" s="1527">
        <v>43831</v>
      </c>
      <c r="DO47" s="1528">
        <v>43831</v>
      </c>
      <c r="DP47" s="1709"/>
      <c r="DQ47" s="1578">
        <v>43831</v>
      </c>
      <c r="DR47" s="1710"/>
      <c r="DS47" s="56">
        <v>71887</v>
      </c>
      <c r="DT47" s="1234">
        <v>2774598</v>
      </c>
      <c r="DU47" s="1234"/>
      <c r="DV47" s="1234">
        <v>1218432</v>
      </c>
      <c r="DW47" s="1234">
        <v>42545</v>
      </c>
      <c r="DX47" s="1234" t="s">
        <v>21</v>
      </c>
      <c r="DY47" s="1234">
        <v>1175887</v>
      </c>
      <c r="DZ47" s="1234">
        <v>2334</v>
      </c>
      <c r="EA47" s="1234">
        <v>1163221</v>
      </c>
      <c r="EB47" s="1234">
        <v>10332</v>
      </c>
      <c r="EC47" s="1234">
        <v>1756090</v>
      </c>
      <c r="ED47" s="150" t="s">
        <v>22</v>
      </c>
      <c r="EE47" s="1527">
        <v>43831</v>
      </c>
      <c r="EF47" s="1528">
        <v>43831</v>
      </c>
      <c r="EG47" s="1709"/>
      <c r="EH47" s="1578">
        <v>43831</v>
      </c>
      <c r="EI47" s="1710"/>
      <c r="EJ47" s="56">
        <v>367298</v>
      </c>
      <c r="EK47" s="1234">
        <v>62486</v>
      </c>
      <c r="EL47" s="1234"/>
      <c r="EM47" s="1234">
        <v>418662</v>
      </c>
      <c r="EN47" s="1234">
        <v>172000</v>
      </c>
      <c r="EO47" s="1234">
        <v>81082</v>
      </c>
      <c r="EP47" s="1234">
        <v>165580</v>
      </c>
      <c r="EQ47" s="1234">
        <v>50434</v>
      </c>
      <c r="ER47" s="1234">
        <v>78406</v>
      </c>
      <c r="ES47" s="1234">
        <v>36740</v>
      </c>
      <c r="ET47" s="1234">
        <v>12295</v>
      </c>
      <c r="EU47" s="150" t="s">
        <v>22</v>
      </c>
      <c r="EV47" s="1527">
        <v>43831</v>
      </c>
      <c r="EW47" s="1528">
        <v>43831</v>
      </c>
      <c r="EX47" s="1709"/>
      <c r="EY47" s="1578">
        <v>43831</v>
      </c>
      <c r="EZ47" s="1710"/>
      <c r="FA47" s="56">
        <v>420213</v>
      </c>
      <c r="FB47" s="1234" t="s">
        <v>22</v>
      </c>
      <c r="FC47" s="1234"/>
      <c r="FD47" s="1234">
        <v>420208</v>
      </c>
      <c r="FE47" s="1234">
        <v>86533</v>
      </c>
      <c r="FF47" s="1234">
        <v>185928</v>
      </c>
      <c r="FG47" s="1234">
        <v>147747</v>
      </c>
      <c r="FH47" s="1234" t="s">
        <v>22</v>
      </c>
      <c r="FI47" s="1234">
        <v>120100</v>
      </c>
      <c r="FJ47" s="1234">
        <v>27654</v>
      </c>
      <c r="FK47" s="1234" t="s">
        <v>22</v>
      </c>
      <c r="FL47" s="150" t="s">
        <v>22</v>
      </c>
      <c r="FM47" s="1527">
        <v>43831</v>
      </c>
      <c r="FN47" s="1528">
        <v>43831</v>
      </c>
      <c r="FO47" s="1709"/>
      <c r="FP47" s="1578">
        <v>43831</v>
      </c>
      <c r="FQ47" s="1710"/>
      <c r="FR47" s="56">
        <v>9471</v>
      </c>
      <c r="FS47" s="1234" t="s">
        <v>21</v>
      </c>
      <c r="FT47" s="1234"/>
      <c r="FU47" s="1234">
        <v>9471</v>
      </c>
      <c r="FV47" s="1234">
        <v>9471</v>
      </c>
      <c r="FW47" s="1234" t="s">
        <v>21</v>
      </c>
      <c r="FX47" s="1234" t="s">
        <v>21</v>
      </c>
      <c r="FY47" s="1234" t="s">
        <v>21</v>
      </c>
      <c r="FZ47" s="1234" t="s">
        <v>21</v>
      </c>
      <c r="GA47" s="1234" t="s">
        <v>21</v>
      </c>
      <c r="GB47" s="1234" t="s">
        <v>21</v>
      </c>
      <c r="GC47" s="150" t="s">
        <v>21</v>
      </c>
      <c r="GD47" s="1527">
        <v>43831</v>
      </c>
      <c r="GE47" s="1528">
        <v>43831</v>
      </c>
    </row>
    <row r="48" spans="1:187" ht="7.5" customHeight="1">
      <c r="A48" s="1709"/>
      <c r="B48" s="1582"/>
      <c r="C48" s="1710"/>
      <c r="D48" s="607"/>
      <c r="E48" s="398"/>
      <c r="F48" s="398"/>
      <c r="G48" s="398"/>
      <c r="H48" s="398"/>
      <c r="I48" s="398"/>
      <c r="J48" s="398"/>
      <c r="K48" s="398"/>
      <c r="L48" s="398"/>
      <c r="M48" s="398"/>
      <c r="N48" s="398"/>
      <c r="O48" s="398"/>
      <c r="P48" s="1529"/>
      <c r="Q48" s="1458"/>
      <c r="R48" s="1709"/>
      <c r="S48" s="1582"/>
      <c r="T48" s="1710"/>
      <c r="U48" s="607"/>
      <c r="V48" s="398"/>
      <c r="W48" s="398"/>
      <c r="X48" s="398"/>
      <c r="Y48" s="398"/>
      <c r="Z48" s="398"/>
      <c r="AA48" s="398"/>
      <c r="AB48" s="398"/>
      <c r="AC48" s="398"/>
      <c r="AD48" s="398"/>
      <c r="AE48" s="398"/>
      <c r="AF48" s="398"/>
      <c r="AG48" s="1529"/>
      <c r="AH48" s="1458"/>
      <c r="AI48" s="1709"/>
      <c r="AJ48" s="1582"/>
      <c r="AK48" s="1710"/>
      <c r="AL48" s="607"/>
      <c r="AM48" s="398"/>
      <c r="AN48" s="398"/>
      <c r="AO48" s="398"/>
      <c r="AP48" s="398"/>
      <c r="AQ48" s="398"/>
      <c r="AR48" s="398"/>
      <c r="AS48" s="398"/>
      <c r="AT48" s="398"/>
      <c r="AU48" s="398"/>
      <c r="AV48" s="398"/>
      <c r="AW48" s="398"/>
      <c r="AX48" s="1529"/>
      <c r="AY48" s="1458"/>
      <c r="AZ48" s="1709"/>
      <c r="BA48" s="1582"/>
      <c r="BB48" s="1710"/>
      <c r="BC48" s="607"/>
      <c r="BD48" s="398"/>
      <c r="BE48" s="398"/>
      <c r="BF48" s="398"/>
      <c r="BG48" s="398"/>
      <c r="BH48" s="398"/>
      <c r="BI48" s="398"/>
      <c r="BJ48" s="398"/>
      <c r="BK48" s="398"/>
      <c r="BL48" s="398"/>
      <c r="BM48" s="398"/>
      <c r="BN48" s="398"/>
      <c r="BO48" s="1529"/>
      <c r="BP48" s="1458"/>
      <c r="BQ48" s="1709"/>
      <c r="BR48" s="1582"/>
      <c r="BS48" s="1710"/>
      <c r="BT48" s="607"/>
      <c r="BU48" s="398"/>
      <c r="BV48" s="398"/>
      <c r="BW48" s="398"/>
      <c r="BX48" s="398"/>
      <c r="BY48" s="398"/>
      <c r="BZ48" s="398"/>
      <c r="CA48" s="398"/>
      <c r="CB48" s="398"/>
      <c r="CC48" s="398"/>
      <c r="CD48" s="398"/>
      <c r="CE48" s="398"/>
      <c r="CF48" s="1529"/>
      <c r="CG48" s="1458"/>
      <c r="CH48" s="1709"/>
      <c r="CI48" s="1582"/>
      <c r="CJ48" s="1710"/>
      <c r="CK48" s="1001"/>
      <c r="CL48" s="371"/>
      <c r="CM48" s="371"/>
      <c r="CN48" s="371"/>
      <c r="CO48" s="371"/>
      <c r="CP48" s="371"/>
      <c r="CQ48" s="371"/>
      <c r="CR48" s="371"/>
      <c r="CS48" s="371"/>
      <c r="CT48" s="371"/>
      <c r="CU48" s="371"/>
      <c r="CV48" s="371"/>
      <c r="CW48" s="1649"/>
      <c r="CX48" s="1625"/>
      <c r="CY48" s="1709"/>
      <c r="CZ48" s="1582"/>
      <c r="DA48" s="1710"/>
      <c r="DB48" s="607"/>
      <c r="DC48" s="398"/>
      <c r="DD48" s="398"/>
      <c r="DE48" s="398"/>
      <c r="DF48" s="398"/>
      <c r="DG48" s="398"/>
      <c r="DH48" s="398"/>
      <c r="DI48" s="398"/>
      <c r="DJ48" s="398"/>
      <c r="DK48" s="398"/>
      <c r="DL48" s="398"/>
      <c r="DM48" s="398"/>
      <c r="DN48" s="1529"/>
      <c r="DO48" s="1458"/>
      <c r="DP48" s="1709"/>
      <c r="DQ48" s="1582"/>
      <c r="DR48" s="1710"/>
      <c r="DS48" s="607"/>
      <c r="DT48" s="398"/>
      <c r="DU48" s="398"/>
      <c r="DV48" s="398"/>
      <c r="DW48" s="398"/>
      <c r="DX48" s="398"/>
      <c r="DY48" s="398"/>
      <c r="DZ48" s="398"/>
      <c r="EA48" s="398"/>
      <c r="EB48" s="398"/>
      <c r="EC48" s="398"/>
      <c r="ED48" s="398"/>
      <c r="EE48" s="1529"/>
      <c r="EF48" s="1458"/>
      <c r="EG48" s="1709"/>
      <c r="EH48" s="1582"/>
      <c r="EI48" s="1710"/>
      <c r="EJ48" s="607"/>
      <c r="EK48" s="398"/>
      <c r="EL48" s="398"/>
      <c r="EM48" s="398"/>
      <c r="EN48" s="398"/>
      <c r="EO48" s="398"/>
      <c r="EP48" s="398"/>
      <c r="EQ48" s="398"/>
      <c r="ER48" s="398"/>
      <c r="ES48" s="398"/>
      <c r="ET48" s="398"/>
      <c r="EU48" s="398"/>
      <c r="EV48" s="1529"/>
      <c r="EW48" s="1458"/>
      <c r="EX48" s="1709"/>
      <c r="EY48" s="1582"/>
      <c r="EZ48" s="1710"/>
      <c r="FA48" s="607"/>
      <c r="FB48" s="398"/>
      <c r="FC48" s="398"/>
      <c r="FD48" s="398"/>
      <c r="FE48" s="398"/>
      <c r="FF48" s="398"/>
      <c r="FG48" s="398"/>
      <c r="FH48" s="398"/>
      <c r="FI48" s="398"/>
      <c r="FJ48" s="398"/>
      <c r="FK48" s="398"/>
      <c r="FL48" s="398"/>
      <c r="FM48" s="1529"/>
      <c r="FN48" s="1458"/>
      <c r="FO48" s="1709"/>
      <c r="FP48" s="1582"/>
      <c r="FQ48" s="1710"/>
      <c r="FR48" s="607"/>
      <c r="FS48" s="398"/>
      <c r="FT48" s="398"/>
      <c r="FU48" s="398"/>
      <c r="FV48" s="398"/>
      <c r="FW48" s="398"/>
      <c r="FX48" s="398"/>
      <c r="FY48" s="398"/>
      <c r="FZ48" s="398"/>
      <c r="GA48" s="398"/>
      <c r="GB48" s="398"/>
      <c r="GC48" s="398"/>
      <c r="GD48" s="1529"/>
      <c r="GE48" s="1458"/>
    </row>
    <row r="49" spans="1:187" ht="15" customHeight="1">
      <c r="A49" s="1583">
        <v>43191</v>
      </c>
      <c r="B49" s="1584">
        <v>43191</v>
      </c>
      <c r="C49" s="1711">
        <v>43191</v>
      </c>
      <c r="D49" s="60">
        <v>53795363</v>
      </c>
      <c r="E49" s="1233" t="s">
        <v>22</v>
      </c>
      <c r="F49" s="1233"/>
      <c r="G49" s="1233">
        <v>59959440</v>
      </c>
      <c r="H49" s="1233">
        <v>2861923</v>
      </c>
      <c r="I49" s="1233">
        <v>527729</v>
      </c>
      <c r="J49" s="1233">
        <v>56569788</v>
      </c>
      <c r="K49" s="1233">
        <v>50700569</v>
      </c>
      <c r="L49" s="1233">
        <v>5390500</v>
      </c>
      <c r="M49" s="1233">
        <v>478719</v>
      </c>
      <c r="N49" s="1233">
        <v>692430</v>
      </c>
      <c r="O49" s="1233">
        <v>914403</v>
      </c>
      <c r="P49" s="1530">
        <v>43191</v>
      </c>
      <c r="Q49" s="1531">
        <v>43191</v>
      </c>
      <c r="R49" s="1583">
        <v>43191</v>
      </c>
      <c r="S49" s="1584">
        <v>43191</v>
      </c>
      <c r="T49" s="1711">
        <v>43191</v>
      </c>
      <c r="U49" s="60">
        <v>209</v>
      </c>
      <c r="V49" s="1233" t="s">
        <v>22</v>
      </c>
      <c r="W49" s="1233"/>
      <c r="X49" s="1233">
        <v>209</v>
      </c>
      <c r="Y49" s="1233" t="s">
        <v>22</v>
      </c>
      <c r="Z49" s="1233" t="s">
        <v>22</v>
      </c>
      <c r="AA49" s="1233">
        <v>209</v>
      </c>
      <c r="AB49" s="1233" t="s">
        <v>22</v>
      </c>
      <c r="AC49" s="1233" t="s">
        <v>22</v>
      </c>
      <c r="AD49" s="1233">
        <v>209</v>
      </c>
      <c r="AE49" s="1233" t="s">
        <v>21</v>
      </c>
      <c r="AF49" s="1233">
        <v>3</v>
      </c>
      <c r="AG49" s="1530">
        <v>43191</v>
      </c>
      <c r="AH49" s="1531">
        <v>43191</v>
      </c>
      <c r="AI49" s="1583">
        <v>43191</v>
      </c>
      <c r="AJ49" s="1584">
        <v>43191</v>
      </c>
      <c r="AK49" s="1711">
        <v>43191</v>
      </c>
      <c r="AL49" s="60">
        <v>816102</v>
      </c>
      <c r="AM49" s="1233" t="s">
        <v>22</v>
      </c>
      <c r="AN49" s="1233"/>
      <c r="AO49" s="1233">
        <v>817300</v>
      </c>
      <c r="AP49" s="1233">
        <v>994</v>
      </c>
      <c r="AQ49" s="1233">
        <v>5015</v>
      </c>
      <c r="AR49" s="1233">
        <v>811291</v>
      </c>
      <c r="AS49" s="1233">
        <v>777400</v>
      </c>
      <c r="AT49" s="1233">
        <v>28819</v>
      </c>
      <c r="AU49" s="1233">
        <v>5072</v>
      </c>
      <c r="AV49" s="1233" t="s">
        <v>21</v>
      </c>
      <c r="AW49" s="1233">
        <v>6573</v>
      </c>
      <c r="AX49" s="1530">
        <v>43191</v>
      </c>
      <c r="AY49" s="1531">
        <v>43191</v>
      </c>
      <c r="AZ49" s="1583">
        <v>43191</v>
      </c>
      <c r="BA49" s="1584">
        <v>43191</v>
      </c>
      <c r="BB49" s="1711">
        <v>43191</v>
      </c>
      <c r="BC49" s="60">
        <v>61908</v>
      </c>
      <c r="BD49" s="1233" t="s">
        <v>22</v>
      </c>
      <c r="BE49" s="1233"/>
      <c r="BF49" s="1233">
        <v>60470</v>
      </c>
      <c r="BG49" s="1233">
        <v>24963</v>
      </c>
      <c r="BH49" s="1233">
        <v>12164</v>
      </c>
      <c r="BI49" s="1233">
        <v>23343</v>
      </c>
      <c r="BJ49" s="1233" t="s">
        <v>21</v>
      </c>
      <c r="BK49" s="1233">
        <v>9630</v>
      </c>
      <c r="BL49" s="1233">
        <v>13713</v>
      </c>
      <c r="BM49" s="1233">
        <v>1188</v>
      </c>
      <c r="BN49" s="1233">
        <v>6475</v>
      </c>
      <c r="BO49" s="1530">
        <v>43191</v>
      </c>
      <c r="BP49" s="1531">
        <v>43191</v>
      </c>
      <c r="BQ49" s="1583">
        <v>43191</v>
      </c>
      <c r="BR49" s="1584">
        <v>43191</v>
      </c>
      <c r="BS49" s="1711">
        <v>43191</v>
      </c>
      <c r="BT49" s="60">
        <v>5265917</v>
      </c>
      <c r="BU49" s="1233" t="s">
        <v>22</v>
      </c>
      <c r="BV49" s="1233"/>
      <c r="BW49" s="1233">
        <v>4821149</v>
      </c>
      <c r="BX49" s="1233">
        <v>44607</v>
      </c>
      <c r="BY49" s="1233">
        <v>30792</v>
      </c>
      <c r="BZ49" s="1233">
        <v>4745750</v>
      </c>
      <c r="CA49" s="1233">
        <v>4292951</v>
      </c>
      <c r="CB49" s="1233">
        <v>239817</v>
      </c>
      <c r="CC49" s="1233">
        <v>212982</v>
      </c>
      <c r="CD49" s="1233">
        <v>437208</v>
      </c>
      <c r="CE49" s="1233">
        <v>61317</v>
      </c>
      <c r="CF49" s="1530">
        <v>43191</v>
      </c>
      <c r="CG49" s="1531">
        <v>43191</v>
      </c>
      <c r="CH49" s="1583">
        <v>43191</v>
      </c>
      <c r="CI49" s="1584">
        <v>43191</v>
      </c>
      <c r="CJ49" s="1711">
        <v>43191</v>
      </c>
      <c r="CK49" s="382" t="s">
        <v>21</v>
      </c>
      <c r="CL49" s="372" t="s">
        <v>22</v>
      </c>
      <c r="CM49" s="372"/>
      <c r="CN49" s="372" t="s">
        <v>21</v>
      </c>
      <c r="CO49" s="372" t="s">
        <v>21</v>
      </c>
      <c r="CP49" s="372" t="s">
        <v>21</v>
      </c>
      <c r="CQ49" s="372" t="s">
        <v>21</v>
      </c>
      <c r="CR49" s="372" t="s">
        <v>21</v>
      </c>
      <c r="CS49" s="372" t="s">
        <v>21</v>
      </c>
      <c r="CT49" s="372" t="s">
        <v>21</v>
      </c>
      <c r="CU49" s="372" t="s">
        <v>21</v>
      </c>
      <c r="CV49" s="372" t="s">
        <v>21</v>
      </c>
      <c r="CW49" s="1653">
        <v>43191</v>
      </c>
      <c r="CX49" s="1654">
        <v>43191</v>
      </c>
      <c r="CY49" s="1583">
        <v>43191</v>
      </c>
      <c r="CZ49" s="1584">
        <v>43191</v>
      </c>
      <c r="DA49" s="1711">
        <v>43191</v>
      </c>
      <c r="DB49" s="60">
        <v>18405451</v>
      </c>
      <c r="DC49" s="1233" t="s">
        <v>22</v>
      </c>
      <c r="DD49" s="1233"/>
      <c r="DE49" s="1233">
        <v>18026672</v>
      </c>
      <c r="DF49" s="1233">
        <v>6120744</v>
      </c>
      <c r="DG49" s="1233" t="s">
        <v>21</v>
      </c>
      <c r="DH49" s="1233">
        <v>11905928</v>
      </c>
      <c r="DI49" s="1233">
        <v>11176340</v>
      </c>
      <c r="DJ49" s="1233">
        <v>723224</v>
      </c>
      <c r="DK49" s="1233">
        <v>6364</v>
      </c>
      <c r="DL49" s="1233">
        <v>187382</v>
      </c>
      <c r="DM49" s="1233">
        <v>2496395</v>
      </c>
      <c r="DN49" s="1530">
        <v>43191</v>
      </c>
      <c r="DO49" s="1531">
        <v>43191</v>
      </c>
      <c r="DP49" s="1583">
        <v>43191</v>
      </c>
      <c r="DQ49" s="1584">
        <v>43191</v>
      </c>
      <c r="DR49" s="1711">
        <v>43191</v>
      </c>
      <c r="DS49" s="60">
        <v>79735</v>
      </c>
      <c r="DT49" s="1233">
        <v>3077719</v>
      </c>
      <c r="DU49" s="1233"/>
      <c r="DV49" s="1233">
        <v>1353878</v>
      </c>
      <c r="DW49" s="1233">
        <v>46724</v>
      </c>
      <c r="DX49" s="1233" t="s">
        <v>21</v>
      </c>
      <c r="DY49" s="1233">
        <v>1307154</v>
      </c>
      <c r="DZ49" s="1233">
        <v>2957</v>
      </c>
      <c r="EA49" s="1233">
        <v>1295435</v>
      </c>
      <c r="EB49" s="1233">
        <v>8762</v>
      </c>
      <c r="EC49" s="1233">
        <v>1735068</v>
      </c>
      <c r="ED49" s="1233" t="s">
        <v>22</v>
      </c>
      <c r="EE49" s="1530">
        <v>43191</v>
      </c>
      <c r="EF49" s="1531">
        <v>43191</v>
      </c>
      <c r="EG49" s="1583">
        <v>43191</v>
      </c>
      <c r="EH49" s="1584">
        <v>43191</v>
      </c>
      <c r="EI49" s="1711">
        <v>43191</v>
      </c>
      <c r="EJ49" s="60">
        <v>408325</v>
      </c>
      <c r="EK49" s="1233">
        <v>72940</v>
      </c>
      <c r="EL49" s="1233"/>
      <c r="EM49" s="1233">
        <v>469664</v>
      </c>
      <c r="EN49" s="1233">
        <v>210703</v>
      </c>
      <c r="EO49" s="1233">
        <v>80327</v>
      </c>
      <c r="EP49" s="1233">
        <v>178634</v>
      </c>
      <c r="EQ49" s="1233">
        <v>51407</v>
      </c>
      <c r="ER49" s="1233">
        <v>102889</v>
      </c>
      <c r="ES49" s="1233">
        <v>24338</v>
      </c>
      <c r="ET49" s="1233">
        <v>12503</v>
      </c>
      <c r="EU49" s="1233" t="s">
        <v>22</v>
      </c>
      <c r="EV49" s="1530">
        <v>43191</v>
      </c>
      <c r="EW49" s="1531">
        <v>43191</v>
      </c>
      <c r="EX49" s="1583">
        <v>43191</v>
      </c>
      <c r="EY49" s="1584">
        <v>43191</v>
      </c>
      <c r="EZ49" s="1711">
        <v>43191</v>
      </c>
      <c r="FA49" s="60">
        <v>413143</v>
      </c>
      <c r="FB49" s="1233" t="s">
        <v>22</v>
      </c>
      <c r="FC49" s="1233"/>
      <c r="FD49" s="1233">
        <v>413144</v>
      </c>
      <c r="FE49" s="1233">
        <v>82628</v>
      </c>
      <c r="FF49" s="1233">
        <v>177676</v>
      </c>
      <c r="FG49" s="1233">
        <v>152840</v>
      </c>
      <c r="FH49" s="1233" t="s">
        <v>22</v>
      </c>
      <c r="FI49" s="1233">
        <v>124609</v>
      </c>
      <c r="FJ49" s="1233">
        <v>28237</v>
      </c>
      <c r="FK49" s="1233" t="s">
        <v>22</v>
      </c>
      <c r="FL49" s="153" t="s">
        <v>22</v>
      </c>
      <c r="FM49" s="1530">
        <v>43191</v>
      </c>
      <c r="FN49" s="1531">
        <v>43191</v>
      </c>
      <c r="FO49" s="1583">
        <v>43191</v>
      </c>
      <c r="FP49" s="1584">
        <v>43191</v>
      </c>
      <c r="FQ49" s="1711">
        <v>43191</v>
      </c>
      <c r="FR49" s="60" t="s">
        <v>21</v>
      </c>
      <c r="FS49" s="1233" t="s">
        <v>21</v>
      </c>
      <c r="FT49" s="1233"/>
      <c r="FU49" s="1233" t="s">
        <v>21</v>
      </c>
      <c r="FV49" s="1233" t="s">
        <v>21</v>
      </c>
      <c r="FW49" s="1233" t="s">
        <v>21</v>
      </c>
      <c r="FX49" s="1233" t="s">
        <v>21</v>
      </c>
      <c r="FY49" s="1233" t="s">
        <v>21</v>
      </c>
      <c r="FZ49" s="1233" t="s">
        <v>21</v>
      </c>
      <c r="GA49" s="1233" t="s">
        <v>21</v>
      </c>
      <c r="GB49" s="1233" t="s">
        <v>21</v>
      </c>
      <c r="GC49" s="1233" t="s">
        <v>21</v>
      </c>
      <c r="GD49" s="1530">
        <v>43191</v>
      </c>
      <c r="GE49" s="1531">
        <v>43191</v>
      </c>
    </row>
    <row r="50" spans="1:187" ht="15" customHeight="1">
      <c r="A50" s="1583">
        <v>43586</v>
      </c>
      <c r="B50" s="1584">
        <v>43586</v>
      </c>
      <c r="C50" s="1711">
        <v>43586</v>
      </c>
      <c r="D50" s="60">
        <v>53287413</v>
      </c>
      <c r="E50" s="1233" t="s">
        <v>22</v>
      </c>
      <c r="F50" s="1233"/>
      <c r="G50" s="1233">
        <v>59345209</v>
      </c>
      <c r="H50" s="1233">
        <v>2956530</v>
      </c>
      <c r="I50" s="1233">
        <v>606008</v>
      </c>
      <c r="J50" s="1233">
        <v>55782671</v>
      </c>
      <c r="K50" s="1233">
        <v>49992448</v>
      </c>
      <c r="L50" s="1233">
        <v>5361062</v>
      </c>
      <c r="M50" s="1233">
        <v>429161</v>
      </c>
      <c r="N50" s="1233">
        <v>765554</v>
      </c>
      <c r="O50" s="1233">
        <v>1013462</v>
      </c>
      <c r="P50" s="1530">
        <v>43586</v>
      </c>
      <c r="Q50" s="1531">
        <v>43586</v>
      </c>
      <c r="R50" s="1583">
        <v>43586</v>
      </c>
      <c r="S50" s="1584">
        <v>43586</v>
      </c>
      <c r="T50" s="1711">
        <v>43586</v>
      </c>
      <c r="U50" s="60">
        <v>198</v>
      </c>
      <c r="V50" s="1233" t="s">
        <v>22</v>
      </c>
      <c r="W50" s="1233"/>
      <c r="X50" s="1233">
        <v>199</v>
      </c>
      <c r="Y50" s="1233" t="s">
        <v>22</v>
      </c>
      <c r="Z50" s="1233" t="s">
        <v>22</v>
      </c>
      <c r="AA50" s="1233">
        <v>199</v>
      </c>
      <c r="AB50" s="1233" t="s">
        <v>22</v>
      </c>
      <c r="AC50" s="1233" t="s">
        <v>22</v>
      </c>
      <c r="AD50" s="1233">
        <v>199</v>
      </c>
      <c r="AE50" s="1233" t="s">
        <v>21</v>
      </c>
      <c r="AF50" s="1233">
        <v>2</v>
      </c>
      <c r="AG50" s="1530">
        <v>43556</v>
      </c>
      <c r="AH50" s="1531">
        <v>43556</v>
      </c>
      <c r="AI50" s="1583">
        <v>43586</v>
      </c>
      <c r="AJ50" s="1584">
        <v>43586</v>
      </c>
      <c r="AK50" s="1711">
        <v>43586</v>
      </c>
      <c r="AL50" s="60">
        <v>799196</v>
      </c>
      <c r="AM50" s="1233" t="s">
        <v>22</v>
      </c>
      <c r="AN50" s="1233"/>
      <c r="AO50" s="1233">
        <v>796519</v>
      </c>
      <c r="AP50" s="1233">
        <v>1612</v>
      </c>
      <c r="AQ50" s="1233">
        <v>2814</v>
      </c>
      <c r="AR50" s="1233">
        <v>792093</v>
      </c>
      <c r="AS50" s="1233">
        <v>756299</v>
      </c>
      <c r="AT50" s="1233">
        <v>31511</v>
      </c>
      <c r="AU50" s="1233">
        <v>4283</v>
      </c>
      <c r="AV50" s="1233" t="s">
        <v>21</v>
      </c>
      <c r="AW50" s="1233">
        <v>9249</v>
      </c>
      <c r="AX50" s="1530">
        <v>43556</v>
      </c>
      <c r="AY50" s="1531">
        <v>43556</v>
      </c>
      <c r="AZ50" s="1583">
        <v>43586</v>
      </c>
      <c r="BA50" s="1584">
        <v>43586</v>
      </c>
      <c r="BB50" s="1711">
        <v>43586</v>
      </c>
      <c r="BC50" s="60">
        <v>53007</v>
      </c>
      <c r="BD50" s="1233" t="s">
        <v>22</v>
      </c>
      <c r="BE50" s="1233"/>
      <c r="BF50" s="1233">
        <v>51395</v>
      </c>
      <c r="BG50" s="1233">
        <v>22924</v>
      </c>
      <c r="BH50" s="1233">
        <v>8429</v>
      </c>
      <c r="BI50" s="1233">
        <v>20042</v>
      </c>
      <c r="BJ50" s="1233" t="s">
        <v>21</v>
      </c>
      <c r="BK50" s="1233">
        <v>10054</v>
      </c>
      <c r="BL50" s="1233">
        <v>9988</v>
      </c>
      <c r="BM50" s="1233">
        <v>1125</v>
      </c>
      <c r="BN50" s="1233">
        <v>6954</v>
      </c>
      <c r="BO50" s="1530">
        <v>43556</v>
      </c>
      <c r="BP50" s="1531">
        <v>43556</v>
      </c>
      <c r="BQ50" s="1583">
        <v>43586</v>
      </c>
      <c r="BR50" s="1584">
        <v>43586</v>
      </c>
      <c r="BS50" s="1711">
        <v>43586</v>
      </c>
      <c r="BT50" s="60">
        <v>5229854</v>
      </c>
      <c r="BU50" s="1233" t="s">
        <v>22</v>
      </c>
      <c r="BV50" s="1233"/>
      <c r="BW50" s="1233">
        <v>4800663</v>
      </c>
      <c r="BX50" s="1233">
        <v>37430</v>
      </c>
      <c r="BY50" s="1233">
        <v>31399</v>
      </c>
      <c r="BZ50" s="1233">
        <v>4731834</v>
      </c>
      <c r="CA50" s="1233">
        <v>4312601</v>
      </c>
      <c r="CB50" s="1233">
        <v>238441</v>
      </c>
      <c r="CC50" s="1233">
        <v>180792</v>
      </c>
      <c r="CD50" s="1233">
        <v>435446</v>
      </c>
      <c r="CE50" s="1233">
        <v>56471</v>
      </c>
      <c r="CF50" s="1530">
        <v>43556</v>
      </c>
      <c r="CG50" s="1531">
        <v>43556</v>
      </c>
      <c r="CH50" s="1583">
        <v>43586</v>
      </c>
      <c r="CI50" s="1584">
        <v>43586</v>
      </c>
      <c r="CJ50" s="1711">
        <v>43586</v>
      </c>
      <c r="CK50" s="382" t="s">
        <v>21</v>
      </c>
      <c r="CL50" s="372" t="s">
        <v>22</v>
      </c>
      <c r="CM50" s="372"/>
      <c r="CN50" s="372" t="s">
        <v>21</v>
      </c>
      <c r="CO50" s="372" t="s">
        <v>21</v>
      </c>
      <c r="CP50" s="372" t="s">
        <v>21</v>
      </c>
      <c r="CQ50" s="372" t="s">
        <v>21</v>
      </c>
      <c r="CR50" s="372" t="s">
        <v>21</v>
      </c>
      <c r="CS50" s="372" t="s">
        <v>21</v>
      </c>
      <c r="CT50" s="372" t="s">
        <v>21</v>
      </c>
      <c r="CU50" s="372" t="s">
        <v>21</v>
      </c>
      <c r="CV50" s="372" t="s">
        <v>21</v>
      </c>
      <c r="CW50" s="1653">
        <v>43556</v>
      </c>
      <c r="CX50" s="1654">
        <v>43556</v>
      </c>
      <c r="CY50" s="1583">
        <v>43586</v>
      </c>
      <c r="CZ50" s="1584">
        <v>43586</v>
      </c>
      <c r="DA50" s="1711">
        <v>43586</v>
      </c>
      <c r="DB50" s="60">
        <v>17629595</v>
      </c>
      <c r="DC50" s="1233" t="s">
        <v>22</v>
      </c>
      <c r="DD50" s="1233"/>
      <c r="DE50" s="1233">
        <v>17626971</v>
      </c>
      <c r="DF50" s="1233">
        <v>6151644</v>
      </c>
      <c r="DG50" s="1233" t="s">
        <v>21</v>
      </c>
      <c r="DH50" s="1233">
        <v>11475327</v>
      </c>
      <c r="DI50" s="1233">
        <v>10756786</v>
      </c>
      <c r="DJ50" s="1233">
        <v>713508</v>
      </c>
      <c r="DK50" s="1233">
        <v>5033</v>
      </c>
      <c r="DL50" s="1233">
        <v>168594</v>
      </c>
      <c r="DM50" s="1233">
        <v>2328430</v>
      </c>
      <c r="DN50" s="1530">
        <v>43556</v>
      </c>
      <c r="DO50" s="1531">
        <v>43556</v>
      </c>
      <c r="DP50" s="1583">
        <v>43586</v>
      </c>
      <c r="DQ50" s="1584">
        <v>43586</v>
      </c>
      <c r="DR50" s="1711">
        <v>43586</v>
      </c>
      <c r="DS50" s="60">
        <v>81769</v>
      </c>
      <c r="DT50" s="1233">
        <v>3004081</v>
      </c>
      <c r="DU50" s="1233"/>
      <c r="DV50" s="1233">
        <v>1315473</v>
      </c>
      <c r="DW50" s="1233">
        <v>42742</v>
      </c>
      <c r="DX50" s="1233" t="s">
        <v>21</v>
      </c>
      <c r="DY50" s="1233">
        <v>1272731</v>
      </c>
      <c r="DZ50" s="1233">
        <v>2838</v>
      </c>
      <c r="EA50" s="1233">
        <v>1260641</v>
      </c>
      <c r="EB50" s="1233">
        <v>9252</v>
      </c>
      <c r="EC50" s="1233">
        <v>1770367</v>
      </c>
      <c r="ED50" s="1233" t="s">
        <v>22</v>
      </c>
      <c r="EE50" s="1530">
        <v>43556</v>
      </c>
      <c r="EF50" s="1531">
        <v>43556</v>
      </c>
      <c r="EG50" s="1583">
        <v>43586</v>
      </c>
      <c r="EH50" s="1584">
        <v>43586</v>
      </c>
      <c r="EI50" s="1711">
        <v>43586</v>
      </c>
      <c r="EJ50" s="60">
        <v>375446</v>
      </c>
      <c r="EK50" s="1233">
        <v>70359</v>
      </c>
      <c r="EL50" s="1233"/>
      <c r="EM50" s="1233">
        <v>434707</v>
      </c>
      <c r="EN50" s="1233">
        <v>187001</v>
      </c>
      <c r="EO50" s="1233">
        <v>77851</v>
      </c>
      <c r="EP50" s="1233">
        <v>169855</v>
      </c>
      <c r="EQ50" s="1233">
        <v>52404</v>
      </c>
      <c r="ER50" s="1233">
        <v>81419</v>
      </c>
      <c r="ES50" s="1233">
        <v>36032</v>
      </c>
      <c r="ET50" s="1233">
        <v>11993</v>
      </c>
      <c r="EU50" s="1233" t="s">
        <v>22</v>
      </c>
      <c r="EV50" s="1530">
        <v>43556</v>
      </c>
      <c r="EW50" s="1531">
        <v>43556</v>
      </c>
      <c r="EX50" s="1583">
        <v>43586</v>
      </c>
      <c r="EY50" s="1584">
        <v>43586</v>
      </c>
      <c r="EZ50" s="1711">
        <v>43586</v>
      </c>
      <c r="FA50" s="60">
        <v>422804</v>
      </c>
      <c r="FB50" s="1233" t="s">
        <v>22</v>
      </c>
      <c r="FC50" s="1233"/>
      <c r="FD50" s="1233">
        <v>422799</v>
      </c>
      <c r="FE50" s="1233">
        <v>89324</v>
      </c>
      <c r="FF50" s="1233">
        <v>181184</v>
      </c>
      <c r="FG50" s="1233">
        <v>152291</v>
      </c>
      <c r="FH50" s="1233" t="s">
        <v>22</v>
      </c>
      <c r="FI50" s="1233">
        <v>126239</v>
      </c>
      <c r="FJ50" s="1233">
        <v>26059</v>
      </c>
      <c r="FK50" s="1233" t="s">
        <v>22</v>
      </c>
      <c r="FL50" s="153" t="s">
        <v>22</v>
      </c>
      <c r="FM50" s="1530">
        <v>43556</v>
      </c>
      <c r="FN50" s="1531">
        <v>43556</v>
      </c>
      <c r="FO50" s="1583">
        <v>43586</v>
      </c>
      <c r="FP50" s="1584">
        <v>43586</v>
      </c>
      <c r="FQ50" s="1711">
        <v>43586</v>
      </c>
      <c r="FR50" s="60" t="s">
        <v>21</v>
      </c>
      <c r="FS50" s="1233" t="s">
        <v>21</v>
      </c>
      <c r="FT50" s="1233"/>
      <c r="FU50" s="1233" t="s">
        <v>21</v>
      </c>
      <c r="FV50" s="1233" t="s">
        <v>21</v>
      </c>
      <c r="FW50" s="1233" t="s">
        <v>21</v>
      </c>
      <c r="FX50" s="1233" t="s">
        <v>21</v>
      </c>
      <c r="FY50" s="1233" t="s">
        <v>21</v>
      </c>
      <c r="FZ50" s="1233" t="s">
        <v>21</v>
      </c>
      <c r="GA50" s="1233" t="s">
        <v>21</v>
      </c>
      <c r="GB50" s="1233" t="s">
        <v>21</v>
      </c>
      <c r="GC50" s="1233" t="s">
        <v>21</v>
      </c>
      <c r="GD50" s="1530">
        <v>43556</v>
      </c>
      <c r="GE50" s="1531">
        <v>43556</v>
      </c>
    </row>
    <row r="51" spans="1:187" ht="7.5" customHeight="1">
      <c r="A51" s="1586"/>
      <c r="B51" s="1587"/>
      <c r="C51" s="1712"/>
      <c r="D51" s="60"/>
      <c r="E51" s="1233"/>
      <c r="F51" s="1233"/>
      <c r="G51" s="1233"/>
      <c r="H51" s="1233"/>
      <c r="I51" s="1233"/>
      <c r="J51" s="1233"/>
      <c r="K51" s="1233"/>
      <c r="L51" s="1233"/>
      <c r="M51" s="1233"/>
      <c r="N51" s="1233"/>
      <c r="O51" s="1233"/>
      <c r="P51" s="1713"/>
      <c r="Q51" s="1269"/>
      <c r="R51" s="1586"/>
      <c r="S51" s="1587"/>
      <c r="T51" s="1712"/>
      <c r="U51" s="60"/>
      <c r="V51" s="1233"/>
      <c r="W51" s="1233"/>
      <c r="X51" s="1233"/>
      <c r="Y51" s="1233"/>
      <c r="Z51" s="1233"/>
      <c r="AA51" s="1233"/>
      <c r="AB51" s="1233"/>
      <c r="AC51" s="1233"/>
      <c r="AD51" s="1233"/>
      <c r="AE51" s="1233"/>
      <c r="AF51" s="1233"/>
      <c r="AG51" s="1713"/>
      <c r="AH51" s="1269"/>
      <c r="AI51" s="1586"/>
      <c r="AJ51" s="1587"/>
      <c r="AK51" s="1712"/>
      <c r="AL51" s="60"/>
      <c r="AM51" s="1233"/>
      <c r="AN51" s="1233"/>
      <c r="AO51" s="1233"/>
      <c r="AP51" s="1233"/>
      <c r="AQ51" s="1233"/>
      <c r="AR51" s="1233"/>
      <c r="AS51" s="1233"/>
      <c r="AT51" s="1233"/>
      <c r="AU51" s="1233"/>
      <c r="AV51" s="1233"/>
      <c r="AW51" s="1233"/>
      <c r="AX51" s="1713"/>
      <c r="AY51" s="1269"/>
      <c r="AZ51" s="1586"/>
      <c r="BA51" s="1587"/>
      <c r="BB51" s="1712"/>
      <c r="BC51" s="60"/>
      <c r="BD51" s="1233"/>
      <c r="BE51" s="1233"/>
      <c r="BF51" s="1233"/>
      <c r="BG51" s="1233"/>
      <c r="BH51" s="1233"/>
      <c r="BI51" s="1233"/>
      <c r="BJ51" s="1233"/>
      <c r="BK51" s="1233"/>
      <c r="BL51" s="1233"/>
      <c r="BM51" s="1233"/>
      <c r="BN51" s="1233"/>
      <c r="BO51" s="1713"/>
      <c r="BP51" s="1269"/>
      <c r="BQ51" s="1586"/>
      <c r="BR51" s="1587"/>
      <c r="BS51" s="1712"/>
      <c r="BT51" s="60"/>
      <c r="BU51" s="1233"/>
      <c r="BV51" s="1233"/>
      <c r="BW51" s="1233"/>
      <c r="BX51" s="1233"/>
      <c r="BY51" s="1233"/>
      <c r="BZ51" s="1233"/>
      <c r="CA51" s="1233"/>
      <c r="CB51" s="1233"/>
      <c r="CC51" s="1233"/>
      <c r="CD51" s="1233"/>
      <c r="CE51" s="1233"/>
      <c r="CF51" s="1713"/>
      <c r="CG51" s="1269"/>
      <c r="CH51" s="1586"/>
      <c r="CI51" s="1587"/>
      <c r="CJ51" s="1712"/>
      <c r="CK51" s="382"/>
      <c r="CL51" s="372"/>
      <c r="CM51" s="372"/>
      <c r="CN51" s="372"/>
      <c r="CO51" s="372"/>
      <c r="CP51" s="372"/>
      <c r="CQ51" s="372"/>
      <c r="CR51" s="372"/>
      <c r="CS51" s="372"/>
      <c r="CT51" s="372"/>
      <c r="CU51" s="372"/>
      <c r="CV51" s="372"/>
      <c r="CW51" s="1720"/>
      <c r="CX51" s="1610"/>
      <c r="CY51" s="1586"/>
      <c r="CZ51" s="1587"/>
      <c r="DA51" s="1712"/>
      <c r="DB51" s="60"/>
      <c r="DC51" s="1233"/>
      <c r="DD51" s="1233"/>
      <c r="DE51" s="1233"/>
      <c r="DF51" s="1233"/>
      <c r="DG51" s="1233"/>
      <c r="DH51" s="1233"/>
      <c r="DI51" s="1233"/>
      <c r="DJ51" s="1233"/>
      <c r="DK51" s="1233"/>
      <c r="DL51" s="1233"/>
      <c r="DM51" s="1233"/>
      <c r="DN51" s="1713"/>
      <c r="DO51" s="1269"/>
      <c r="DP51" s="1586"/>
      <c r="DQ51" s="1587"/>
      <c r="DR51" s="1712"/>
      <c r="DS51" s="60"/>
      <c r="DT51" s="1233"/>
      <c r="DU51" s="1233"/>
      <c r="DV51" s="1233"/>
      <c r="DW51" s="1233"/>
      <c r="DX51" s="1233"/>
      <c r="DY51" s="1233"/>
      <c r="DZ51" s="1233"/>
      <c r="EA51" s="1233"/>
      <c r="EB51" s="1233"/>
      <c r="EC51" s="1233"/>
      <c r="ED51" s="1233"/>
      <c r="EE51" s="1713"/>
      <c r="EF51" s="1269"/>
      <c r="EG51" s="1586"/>
      <c r="EH51" s="1587"/>
      <c r="EI51" s="1712"/>
      <c r="EJ51" s="60"/>
      <c r="EK51" s="1233"/>
      <c r="EL51" s="1233"/>
      <c r="EM51" s="1233"/>
      <c r="EN51" s="1233"/>
      <c r="EO51" s="1233"/>
      <c r="EP51" s="1233"/>
      <c r="EQ51" s="1233"/>
      <c r="ER51" s="1233"/>
      <c r="ES51" s="1233"/>
      <c r="ET51" s="1233"/>
      <c r="EU51" s="1233"/>
      <c r="EV51" s="1713"/>
      <c r="EW51" s="1269"/>
      <c r="EX51" s="1586"/>
      <c r="EY51" s="1587"/>
      <c r="EZ51" s="1712"/>
      <c r="FA51" s="60"/>
      <c r="FB51" s="1233"/>
      <c r="FC51" s="1233"/>
      <c r="FD51" s="1233"/>
      <c r="FE51" s="1233"/>
      <c r="FF51" s="1233"/>
      <c r="FG51" s="1233"/>
      <c r="FH51" s="1233"/>
      <c r="FI51" s="1233"/>
      <c r="FJ51" s="1233"/>
      <c r="FK51" s="1233"/>
      <c r="FL51" s="1233"/>
      <c r="FM51" s="1713"/>
      <c r="FN51" s="1269"/>
      <c r="FO51" s="1586"/>
      <c r="FP51" s="1587"/>
      <c r="FQ51" s="1712"/>
      <c r="FR51" s="60"/>
      <c r="FS51" s="1233"/>
      <c r="FT51" s="1233"/>
      <c r="FU51" s="1233"/>
      <c r="FV51" s="1233"/>
      <c r="FW51" s="1233"/>
      <c r="FX51" s="1233"/>
      <c r="FY51" s="1233"/>
      <c r="FZ51" s="1233"/>
      <c r="GA51" s="1233"/>
      <c r="GB51" s="1233"/>
      <c r="GC51" s="1233"/>
      <c r="GD51" s="1713"/>
      <c r="GE51" s="1269"/>
    </row>
    <row r="52" spans="1:187" ht="15" customHeight="1">
      <c r="A52" s="1589" t="s">
        <v>2153</v>
      </c>
      <c r="B52" s="1590" t="s">
        <v>23</v>
      </c>
      <c r="C52" s="1591" t="s">
        <v>162</v>
      </c>
      <c r="D52" s="60">
        <v>12704109</v>
      </c>
      <c r="E52" s="1233" t="s">
        <v>22</v>
      </c>
      <c r="F52" s="1233"/>
      <c r="G52" s="1233">
        <v>14163163</v>
      </c>
      <c r="H52" s="1233">
        <v>722342</v>
      </c>
      <c r="I52" s="1233">
        <v>148898</v>
      </c>
      <c r="J52" s="1233">
        <v>13291923</v>
      </c>
      <c r="K52" s="1233">
        <v>11925542</v>
      </c>
      <c r="L52" s="1233">
        <v>1275124</v>
      </c>
      <c r="M52" s="1233">
        <v>91257</v>
      </c>
      <c r="N52" s="1233">
        <v>129819</v>
      </c>
      <c r="O52" s="1233">
        <v>1013462</v>
      </c>
      <c r="P52" s="1532" t="s">
        <v>24</v>
      </c>
      <c r="Q52" s="1533" t="s">
        <v>2155</v>
      </c>
      <c r="R52" s="1589" t="s">
        <v>2153</v>
      </c>
      <c r="S52" s="1590" t="s">
        <v>23</v>
      </c>
      <c r="T52" s="1591" t="s">
        <v>162</v>
      </c>
      <c r="U52" s="60">
        <v>46</v>
      </c>
      <c r="V52" s="1233" t="s">
        <v>22</v>
      </c>
      <c r="W52" s="1233"/>
      <c r="X52" s="1233">
        <v>47</v>
      </c>
      <c r="Y52" s="1233" t="s">
        <v>22</v>
      </c>
      <c r="Z52" s="1233" t="s">
        <v>22</v>
      </c>
      <c r="AA52" s="1233">
        <v>47</v>
      </c>
      <c r="AB52" s="1233" t="s">
        <v>22</v>
      </c>
      <c r="AC52" s="1233" t="s">
        <v>22</v>
      </c>
      <c r="AD52" s="1233">
        <v>47</v>
      </c>
      <c r="AE52" s="1233" t="s">
        <v>21</v>
      </c>
      <c r="AF52" s="1233">
        <v>2</v>
      </c>
      <c r="AG52" s="1532" t="s">
        <v>24</v>
      </c>
      <c r="AH52" s="1533" t="s">
        <v>2155</v>
      </c>
      <c r="AI52" s="1589" t="s">
        <v>2153</v>
      </c>
      <c r="AJ52" s="1590" t="s">
        <v>23</v>
      </c>
      <c r="AK52" s="1591" t="s">
        <v>162</v>
      </c>
      <c r="AL52" s="60">
        <v>130008</v>
      </c>
      <c r="AM52" s="1233" t="s">
        <v>22</v>
      </c>
      <c r="AN52" s="1233"/>
      <c r="AO52" s="1233">
        <v>129609</v>
      </c>
      <c r="AP52" s="1233">
        <v>369</v>
      </c>
      <c r="AQ52" s="1233">
        <v>26</v>
      </c>
      <c r="AR52" s="1233">
        <v>129214</v>
      </c>
      <c r="AS52" s="1233">
        <v>119839</v>
      </c>
      <c r="AT52" s="1233">
        <v>8276</v>
      </c>
      <c r="AU52" s="1233">
        <v>1099</v>
      </c>
      <c r="AV52" s="1233" t="s">
        <v>21</v>
      </c>
      <c r="AW52" s="1233">
        <v>9249</v>
      </c>
      <c r="AX52" s="1532" t="s">
        <v>24</v>
      </c>
      <c r="AY52" s="1533" t="s">
        <v>2155</v>
      </c>
      <c r="AZ52" s="1589" t="s">
        <v>2153</v>
      </c>
      <c r="BA52" s="1590" t="s">
        <v>23</v>
      </c>
      <c r="BB52" s="1591" t="s">
        <v>162</v>
      </c>
      <c r="BC52" s="60">
        <v>13114</v>
      </c>
      <c r="BD52" s="1233" t="s">
        <v>22</v>
      </c>
      <c r="BE52" s="1233"/>
      <c r="BF52" s="1233">
        <v>12981</v>
      </c>
      <c r="BG52" s="1233">
        <v>6313</v>
      </c>
      <c r="BH52" s="1233">
        <v>1592</v>
      </c>
      <c r="BI52" s="1233">
        <v>5076</v>
      </c>
      <c r="BJ52" s="1233" t="s">
        <v>21</v>
      </c>
      <c r="BK52" s="1233">
        <v>2657</v>
      </c>
      <c r="BL52" s="1233">
        <v>2419</v>
      </c>
      <c r="BM52" s="1233">
        <v>347</v>
      </c>
      <c r="BN52" s="1233">
        <v>6954</v>
      </c>
      <c r="BO52" s="1532" t="s">
        <v>24</v>
      </c>
      <c r="BP52" s="1533" t="s">
        <v>2155</v>
      </c>
      <c r="BQ52" s="1589" t="s">
        <v>2153</v>
      </c>
      <c r="BR52" s="1590" t="s">
        <v>23</v>
      </c>
      <c r="BS52" s="1591" t="s">
        <v>162</v>
      </c>
      <c r="BT52" s="60">
        <v>1107832</v>
      </c>
      <c r="BU52" s="1233" t="s">
        <v>22</v>
      </c>
      <c r="BV52" s="1233"/>
      <c r="BW52" s="1233">
        <v>1047551</v>
      </c>
      <c r="BX52" s="1233">
        <v>8148</v>
      </c>
      <c r="BY52" s="1233">
        <v>7247</v>
      </c>
      <c r="BZ52" s="1233">
        <v>1032156</v>
      </c>
      <c r="CA52" s="1233">
        <v>940109</v>
      </c>
      <c r="CB52" s="1233">
        <v>59094</v>
      </c>
      <c r="CC52" s="1233">
        <v>32953</v>
      </c>
      <c r="CD52" s="1233">
        <v>70962</v>
      </c>
      <c r="CE52" s="1233">
        <v>56471</v>
      </c>
      <c r="CF52" s="1532" t="s">
        <v>24</v>
      </c>
      <c r="CG52" s="1533" t="s">
        <v>2155</v>
      </c>
      <c r="CH52" s="1589" t="s">
        <v>2153</v>
      </c>
      <c r="CI52" s="1590" t="s">
        <v>23</v>
      </c>
      <c r="CJ52" s="1591" t="s">
        <v>162</v>
      </c>
      <c r="CK52" s="382" t="s">
        <v>21</v>
      </c>
      <c r="CL52" s="372" t="s">
        <v>22</v>
      </c>
      <c r="CM52" s="372"/>
      <c r="CN52" s="372" t="s">
        <v>21</v>
      </c>
      <c r="CO52" s="372" t="s">
        <v>21</v>
      </c>
      <c r="CP52" s="372" t="s">
        <v>21</v>
      </c>
      <c r="CQ52" s="372" t="s">
        <v>21</v>
      </c>
      <c r="CR52" s="372" t="s">
        <v>21</v>
      </c>
      <c r="CS52" s="372" t="s">
        <v>21</v>
      </c>
      <c r="CT52" s="372" t="s">
        <v>21</v>
      </c>
      <c r="CU52" s="372" t="s">
        <v>21</v>
      </c>
      <c r="CV52" s="372" t="s">
        <v>21</v>
      </c>
      <c r="CW52" s="1661" t="s">
        <v>24</v>
      </c>
      <c r="CX52" s="1662" t="s">
        <v>2155</v>
      </c>
      <c r="CY52" s="1589" t="s">
        <v>2153</v>
      </c>
      <c r="CZ52" s="1590" t="s">
        <v>23</v>
      </c>
      <c r="DA52" s="1591" t="s">
        <v>162</v>
      </c>
      <c r="DB52" s="60">
        <v>4142431</v>
      </c>
      <c r="DC52" s="1233" t="s">
        <v>22</v>
      </c>
      <c r="DD52" s="1233"/>
      <c r="DE52" s="1233">
        <v>4307979</v>
      </c>
      <c r="DF52" s="1233">
        <v>1616460</v>
      </c>
      <c r="DG52" s="1233" t="s">
        <v>21</v>
      </c>
      <c r="DH52" s="1233">
        <v>2691519</v>
      </c>
      <c r="DI52" s="1233">
        <v>2529552</v>
      </c>
      <c r="DJ52" s="1233">
        <v>158964</v>
      </c>
      <c r="DK52" s="1233">
        <v>3003</v>
      </c>
      <c r="DL52" s="1233">
        <v>44240</v>
      </c>
      <c r="DM52" s="1233">
        <v>2328430</v>
      </c>
      <c r="DN52" s="1532" t="s">
        <v>24</v>
      </c>
      <c r="DO52" s="1533" t="s">
        <v>2155</v>
      </c>
      <c r="DP52" s="1589" t="s">
        <v>2153</v>
      </c>
      <c r="DQ52" s="1590" t="s">
        <v>23</v>
      </c>
      <c r="DR52" s="1591" t="s">
        <v>162</v>
      </c>
      <c r="DS52" s="60">
        <v>20480</v>
      </c>
      <c r="DT52" s="1233">
        <v>705593</v>
      </c>
      <c r="DU52" s="1233"/>
      <c r="DV52" s="1233">
        <v>310518</v>
      </c>
      <c r="DW52" s="1233">
        <v>10957</v>
      </c>
      <c r="DX52" s="1233" t="s">
        <v>21</v>
      </c>
      <c r="DY52" s="1233">
        <v>299561</v>
      </c>
      <c r="DZ52" s="1233">
        <v>735</v>
      </c>
      <c r="EA52" s="1233">
        <v>296608</v>
      </c>
      <c r="EB52" s="1233">
        <v>2218</v>
      </c>
      <c r="EC52" s="1233">
        <v>415556</v>
      </c>
      <c r="ED52" s="1233" t="s">
        <v>22</v>
      </c>
      <c r="EE52" s="1532" t="s">
        <v>24</v>
      </c>
      <c r="EF52" s="1533" t="s">
        <v>2155</v>
      </c>
      <c r="EG52" s="1589" t="s">
        <v>2153</v>
      </c>
      <c r="EH52" s="1590" t="s">
        <v>23</v>
      </c>
      <c r="EI52" s="1591" t="s">
        <v>162</v>
      </c>
      <c r="EJ52" s="60">
        <v>105203</v>
      </c>
      <c r="EK52" s="1233">
        <v>18096</v>
      </c>
      <c r="EL52" s="1233"/>
      <c r="EM52" s="1233">
        <v>120877</v>
      </c>
      <c r="EN52" s="1233">
        <v>40602</v>
      </c>
      <c r="EO52" s="1233">
        <v>19866</v>
      </c>
      <c r="EP52" s="1233">
        <v>60409</v>
      </c>
      <c r="EQ52" s="1233">
        <v>13515</v>
      </c>
      <c r="ER52" s="1233">
        <v>25350</v>
      </c>
      <c r="ES52" s="1233">
        <v>21544</v>
      </c>
      <c r="ET52" s="1233">
        <v>2734</v>
      </c>
      <c r="EU52" s="1233" t="s">
        <v>22</v>
      </c>
      <c r="EV52" s="1532" t="s">
        <v>24</v>
      </c>
      <c r="EW52" s="1533" t="s">
        <v>2155</v>
      </c>
      <c r="EX52" s="1589" t="s">
        <v>2153</v>
      </c>
      <c r="EY52" s="1590" t="s">
        <v>23</v>
      </c>
      <c r="EZ52" s="1591" t="s">
        <v>162</v>
      </c>
      <c r="FA52" s="60">
        <v>106991</v>
      </c>
      <c r="FB52" s="1233" t="s">
        <v>22</v>
      </c>
      <c r="FC52" s="1233"/>
      <c r="FD52" s="1233">
        <v>106992</v>
      </c>
      <c r="FE52" s="1233">
        <v>21224</v>
      </c>
      <c r="FF52" s="1233">
        <v>48303</v>
      </c>
      <c r="FG52" s="1233">
        <v>37465</v>
      </c>
      <c r="FH52" s="1233" t="s">
        <v>22</v>
      </c>
      <c r="FI52" s="1233">
        <v>31022</v>
      </c>
      <c r="FJ52" s="1233">
        <v>6448</v>
      </c>
      <c r="FK52" s="1233" t="s">
        <v>22</v>
      </c>
      <c r="FL52" s="153" t="s">
        <v>22</v>
      </c>
      <c r="FM52" s="1532" t="s">
        <v>24</v>
      </c>
      <c r="FN52" s="1533" t="s">
        <v>2155</v>
      </c>
      <c r="FO52" s="1589" t="s">
        <v>2153</v>
      </c>
      <c r="FP52" s="1590" t="s">
        <v>23</v>
      </c>
      <c r="FQ52" s="1591" t="s">
        <v>162</v>
      </c>
      <c r="FR52" s="60" t="s">
        <v>21</v>
      </c>
      <c r="FS52" s="1233" t="s">
        <v>21</v>
      </c>
      <c r="FT52" s="1233"/>
      <c r="FU52" s="1233" t="s">
        <v>21</v>
      </c>
      <c r="FV52" s="1233" t="s">
        <v>21</v>
      </c>
      <c r="FW52" s="1233" t="s">
        <v>21</v>
      </c>
      <c r="FX52" s="1233" t="s">
        <v>21</v>
      </c>
      <c r="FY52" s="1233" t="s">
        <v>21</v>
      </c>
      <c r="FZ52" s="1233" t="s">
        <v>21</v>
      </c>
      <c r="GA52" s="1233" t="s">
        <v>21</v>
      </c>
      <c r="GB52" s="1233" t="s">
        <v>21</v>
      </c>
      <c r="GC52" s="1233" t="s">
        <v>21</v>
      </c>
      <c r="GD52" s="1532" t="s">
        <v>24</v>
      </c>
      <c r="GE52" s="1533" t="s">
        <v>2155</v>
      </c>
    </row>
    <row r="53" spans="1:187" ht="15" customHeight="1">
      <c r="A53" s="1592" t="s">
        <v>25</v>
      </c>
      <c r="B53" s="1593" t="s">
        <v>25</v>
      </c>
      <c r="C53" s="1591" t="s">
        <v>163</v>
      </c>
      <c r="D53" s="60">
        <v>10851818</v>
      </c>
      <c r="E53" s="1233" t="s">
        <v>22</v>
      </c>
      <c r="F53" s="1233"/>
      <c r="G53" s="1233">
        <v>12225313</v>
      </c>
      <c r="H53" s="1233">
        <v>632248</v>
      </c>
      <c r="I53" s="1233">
        <v>78169</v>
      </c>
      <c r="J53" s="1233">
        <v>11514897</v>
      </c>
      <c r="K53" s="1233">
        <v>10252250</v>
      </c>
      <c r="L53" s="1233">
        <v>1173423</v>
      </c>
      <c r="M53" s="1233">
        <v>89223</v>
      </c>
      <c r="N53" s="1233">
        <v>109786</v>
      </c>
      <c r="O53" s="1233">
        <v>1046524</v>
      </c>
      <c r="P53" s="1532" t="s">
        <v>26</v>
      </c>
      <c r="Q53" s="1533" t="s">
        <v>25</v>
      </c>
      <c r="R53" s="1592" t="s">
        <v>25</v>
      </c>
      <c r="S53" s="1593" t="s">
        <v>25</v>
      </c>
      <c r="T53" s="1591" t="s">
        <v>163</v>
      </c>
      <c r="U53" s="60">
        <v>43</v>
      </c>
      <c r="V53" s="1233" t="s">
        <v>22</v>
      </c>
      <c r="W53" s="1233"/>
      <c r="X53" s="1233">
        <v>42</v>
      </c>
      <c r="Y53" s="1233" t="s">
        <v>22</v>
      </c>
      <c r="Z53" s="1233" t="s">
        <v>22</v>
      </c>
      <c r="AA53" s="1233">
        <v>42</v>
      </c>
      <c r="AB53" s="1233" t="s">
        <v>22</v>
      </c>
      <c r="AC53" s="1233" t="s">
        <v>22</v>
      </c>
      <c r="AD53" s="1233">
        <v>42</v>
      </c>
      <c r="AE53" s="1233" t="s">
        <v>21</v>
      </c>
      <c r="AF53" s="1233">
        <v>2</v>
      </c>
      <c r="AG53" s="1532" t="s">
        <v>26</v>
      </c>
      <c r="AH53" s="1533" t="s">
        <v>25</v>
      </c>
      <c r="AI53" s="1592" t="s">
        <v>25</v>
      </c>
      <c r="AJ53" s="1593" t="s">
        <v>25</v>
      </c>
      <c r="AK53" s="1591" t="s">
        <v>163</v>
      </c>
      <c r="AL53" s="60">
        <v>178253</v>
      </c>
      <c r="AM53" s="1233" t="s">
        <v>22</v>
      </c>
      <c r="AN53" s="1233"/>
      <c r="AO53" s="1233">
        <v>178871</v>
      </c>
      <c r="AP53" s="1233">
        <v>443</v>
      </c>
      <c r="AQ53" s="1233">
        <v>4415</v>
      </c>
      <c r="AR53" s="1233">
        <v>174013</v>
      </c>
      <c r="AS53" s="1233">
        <v>164922</v>
      </c>
      <c r="AT53" s="1233">
        <v>7583</v>
      </c>
      <c r="AU53" s="1233">
        <v>1508</v>
      </c>
      <c r="AV53" s="1233" t="s">
        <v>21</v>
      </c>
      <c r="AW53" s="1233">
        <v>8717</v>
      </c>
      <c r="AX53" s="1532" t="s">
        <v>26</v>
      </c>
      <c r="AY53" s="1533" t="s">
        <v>25</v>
      </c>
      <c r="AZ53" s="1592" t="s">
        <v>25</v>
      </c>
      <c r="BA53" s="1593" t="s">
        <v>25</v>
      </c>
      <c r="BB53" s="1591" t="s">
        <v>163</v>
      </c>
      <c r="BC53" s="60">
        <v>14583</v>
      </c>
      <c r="BD53" s="1233" t="s">
        <v>22</v>
      </c>
      <c r="BE53" s="1233"/>
      <c r="BF53" s="1233">
        <v>13824</v>
      </c>
      <c r="BG53" s="1233">
        <v>6836</v>
      </c>
      <c r="BH53" s="1233">
        <v>2146</v>
      </c>
      <c r="BI53" s="1233">
        <v>4842</v>
      </c>
      <c r="BJ53" s="1233" t="s">
        <v>21</v>
      </c>
      <c r="BK53" s="1233">
        <v>2158</v>
      </c>
      <c r="BL53" s="1233">
        <v>2684</v>
      </c>
      <c r="BM53" s="1233">
        <v>252</v>
      </c>
      <c r="BN53" s="1233">
        <v>7465</v>
      </c>
      <c r="BO53" s="1532" t="s">
        <v>26</v>
      </c>
      <c r="BP53" s="1533" t="s">
        <v>25</v>
      </c>
      <c r="BQ53" s="1592" t="s">
        <v>25</v>
      </c>
      <c r="BR53" s="1593" t="s">
        <v>25</v>
      </c>
      <c r="BS53" s="1591" t="s">
        <v>163</v>
      </c>
      <c r="BT53" s="60">
        <v>874479</v>
      </c>
      <c r="BU53" s="1233" t="s">
        <v>22</v>
      </c>
      <c r="BV53" s="1233"/>
      <c r="BW53" s="1233">
        <v>807184</v>
      </c>
      <c r="BX53" s="1233">
        <v>8510</v>
      </c>
      <c r="BY53" s="1233">
        <v>5956</v>
      </c>
      <c r="BZ53" s="1233">
        <v>792718</v>
      </c>
      <c r="CA53" s="1233">
        <v>706501</v>
      </c>
      <c r="CB53" s="1233">
        <v>53303</v>
      </c>
      <c r="CC53" s="1233">
        <v>32914</v>
      </c>
      <c r="CD53" s="1233">
        <v>64429</v>
      </c>
      <c r="CE53" s="1233">
        <v>67955</v>
      </c>
      <c r="CF53" s="1532" t="s">
        <v>26</v>
      </c>
      <c r="CG53" s="1533" t="s">
        <v>25</v>
      </c>
      <c r="CH53" s="1592" t="s">
        <v>25</v>
      </c>
      <c r="CI53" s="1593" t="s">
        <v>25</v>
      </c>
      <c r="CJ53" s="1591" t="s">
        <v>163</v>
      </c>
      <c r="CK53" s="382" t="s">
        <v>21</v>
      </c>
      <c r="CL53" s="372" t="s">
        <v>22</v>
      </c>
      <c r="CM53" s="372"/>
      <c r="CN53" s="372" t="s">
        <v>21</v>
      </c>
      <c r="CO53" s="372" t="s">
        <v>21</v>
      </c>
      <c r="CP53" s="372" t="s">
        <v>21</v>
      </c>
      <c r="CQ53" s="372" t="s">
        <v>21</v>
      </c>
      <c r="CR53" s="372" t="s">
        <v>21</v>
      </c>
      <c r="CS53" s="372" t="s">
        <v>21</v>
      </c>
      <c r="CT53" s="372" t="s">
        <v>21</v>
      </c>
      <c r="CU53" s="372" t="s">
        <v>21</v>
      </c>
      <c r="CV53" s="372" t="s">
        <v>21</v>
      </c>
      <c r="CW53" s="1661" t="s">
        <v>26</v>
      </c>
      <c r="CX53" s="1662" t="s">
        <v>25</v>
      </c>
      <c r="CY53" s="1592" t="s">
        <v>25</v>
      </c>
      <c r="CZ53" s="1593" t="s">
        <v>25</v>
      </c>
      <c r="DA53" s="1591" t="s">
        <v>163</v>
      </c>
      <c r="DB53" s="60">
        <v>4089655</v>
      </c>
      <c r="DC53" s="1233" t="s">
        <v>22</v>
      </c>
      <c r="DD53" s="1233"/>
      <c r="DE53" s="1233">
        <v>3938541</v>
      </c>
      <c r="DF53" s="1233">
        <v>1372272</v>
      </c>
      <c r="DG53" s="1233" t="s">
        <v>21</v>
      </c>
      <c r="DH53" s="1233">
        <v>2566269</v>
      </c>
      <c r="DI53" s="1233">
        <v>2396506</v>
      </c>
      <c r="DJ53" s="1233">
        <v>168361</v>
      </c>
      <c r="DK53" s="1233">
        <v>1402</v>
      </c>
      <c r="DL53" s="1233">
        <v>46957</v>
      </c>
      <c r="DM53" s="1233">
        <v>2432579</v>
      </c>
      <c r="DN53" s="1532" t="s">
        <v>26</v>
      </c>
      <c r="DO53" s="1533" t="s">
        <v>25</v>
      </c>
      <c r="DP53" s="1592" t="s">
        <v>25</v>
      </c>
      <c r="DQ53" s="1593" t="s">
        <v>25</v>
      </c>
      <c r="DR53" s="1591" t="s">
        <v>163</v>
      </c>
      <c r="DS53" s="60">
        <v>18364</v>
      </c>
      <c r="DT53" s="1233">
        <v>674611</v>
      </c>
      <c r="DU53" s="1233"/>
      <c r="DV53" s="1233">
        <v>300416</v>
      </c>
      <c r="DW53" s="1233">
        <v>10821</v>
      </c>
      <c r="DX53" s="1233" t="s">
        <v>21</v>
      </c>
      <c r="DY53" s="1233">
        <v>289595</v>
      </c>
      <c r="DZ53" s="1233">
        <v>648</v>
      </c>
      <c r="EA53" s="1233">
        <v>286258</v>
      </c>
      <c r="EB53" s="1233">
        <v>2689</v>
      </c>
      <c r="EC53" s="1233">
        <v>520599</v>
      </c>
      <c r="ED53" s="1233" t="s">
        <v>22</v>
      </c>
      <c r="EE53" s="1532" t="s">
        <v>26</v>
      </c>
      <c r="EF53" s="1533" t="s">
        <v>25</v>
      </c>
      <c r="EG53" s="1592" t="s">
        <v>25</v>
      </c>
      <c r="EH53" s="1593" t="s">
        <v>25</v>
      </c>
      <c r="EI53" s="1591" t="s">
        <v>163</v>
      </c>
      <c r="EJ53" s="60">
        <v>84075</v>
      </c>
      <c r="EK53" s="1233">
        <v>15735</v>
      </c>
      <c r="EL53" s="1233"/>
      <c r="EM53" s="1233">
        <v>97399</v>
      </c>
      <c r="EN53" s="1233">
        <v>47273</v>
      </c>
      <c r="EO53" s="1233">
        <v>19319</v>
      </c>
      <c r="EP53" s="1233">
        <v>30807</v>
      </c>
      <c r="EQ53" s="1233">
        <v>9955</v>
      </c>
      <c r="ER53" s="1233">
        <v>13690</v>
      </c>
      <c r="ES53" s="1233">
        <v>7162</v>
      </c>
      <c r="ET53" s="1233">
        <v>2583</v>
      </c>
      <c r="EU53" s="1233" t="s">
        <v>22</v>
      </c>
      <c r="EV53" s="1532" t="s">
        <v>26</v>
      </c>
      <c r="EW53" s="1533" t="s">
        <v>25</v>
      </c>
      <c r="EX53" s="1592" t="s">
        <v>25</v>
      </c>
      <c r="EY53" s="1593" t="s">
        <v>25</v>
      </c>
      <c r="EZ53" s="1591" t="s">
        <v>163</v>
      </c>
      <c r="FA53" s="60">
        <v>108089</v>
      </c>
      <c r="FB53" s="1233" t="s">
        <v>22</v>
      </c>
      <c r="FC53" s="1233"/>
      <c r="FD53" s="1233">
        <v>108085</v>
      </c>
      <c r="FE53" s="1233">
        <v>25406</v>
      </c>
      <c r="FF53" s="1233">
        <v>47248</v>
      </c>
      <c r="FG53" s="1233">
        <v>35431</v>
      </c>
      <c r="FH53" s="1233" t="s">
        <v>22</v>
      </c>
      <c r="FI53" s="1233">
        <v>29794</v>
      </c>
      <c r="FJ53" s="1233">
        <v>5638</v>
      </c>
      <c r="FK53" s="1233" t="s">
        <v>22</v>
      </c>
      <c r="FL53" s="153" t="s">
        <v>22</v>
      </c>
      <c r="FM53" s="1532" t="s">
        <v>26</v>
      </c>
      <c r="FN53" s="1533" t="s">
        <v>25</v>
      </c>
      <c r="FO53" s="1592" t="s">
        <v>25</v>
      </c>
      <c r="FP53" s="1593" t="s">
        <v>25</v>
      </c>
      <c r="FQ53" s="1591" t="s">
        <v>163</v>
      </c>
      <c r="FR53" s="60">
        <v>1539</v>
      </c>
      <c r="FS53" s="1233" t="s">
        <v>21</v>
      </c>
      <c r="FT53" s="1233"/>
      <c r="FU53" s="1233">
        <v>1539</v>
      </c>
      <c r="FV53" s="1233">
        <v>1539</v>
      </c>
      <c r="FW53" s="1233" t="s">
        <v>21</v>
      </c>
      <c r="FX53" s="1233" t="s">
        <v>21</v>
      </c>
      <c r="FY53" s="1233" t="s">
        <v>21</v>
      </c>
      <c r="FZ53" s="1233" t="s">
        <v>21</v>
      </c>
      <c r="GA53" s="1233" t="s">
        <v>21</v>
      </c>
      <c r="GB53" s="1233" t="s">
        <v>21</v>
      </c>
      <c r="GC53" s="1233" t="s">
        <v>21</v>
      </c>
      <c r="GD53" s="1532" t="s">
        <v>26</v>
      </c>
      <c r="GE53" s="1533" t="s">
        <v>25</v>
      </c>
    </row>
    <row r="54" spans="1:187" ht="15" customHeight="1">
      <c r="A54" s="1592" t="s">
        <v>25</v>
      </c>
      <c r="B54" s="1593" t="s">
        <v>25</v>
      </c>
      <c r="C54" s="1591" t="s">
        <v>2152</v>
      </c>
      <c r="D54" s="60">
        <v>11958813</v>
      </c>
      <c r="E54" s="1233" t="s">
        <v>22</v>
      </c>
      <c r="F54" s="1233"/>
      <c r="G54" s="1233">
        <v>13594522</v>
      </c>
      <c r="H54" s="1233">
        <v>707080</v>
      </c>
      <c r="I54" s="1233">
        <v>122709</v>
      </c>
      <c r="J54" s="1233">
        <v>12764733</v>
      </c>
      <c r="K54" s="1233">
        <v>11365151</v>
      </c>
      <c r="L54" s="1233">
        <v>1309772</v>
      </c>
      <c r="M54" s="1233">
        <v>89810</v>
      </c>
      <c r="N54" s="1233">
        <v>149626</v>
      </c>
      <c r="O54" s="1233">
        <v>952578</v>
      </c>
      <c r="P54" s="1532" t="s">
        <v>27</v>
      </c>
      <c r="Q54" s="1533" t="s">
        <v>25</v>
      </c>
      <c r="R54" s="1592" t="s">
        <v>25</v>
      </c>
      <c r="S54" s="1593" t="s">
        <v>25</v>
      </c>
      <c r="T54" s="1591" t="s">
        <v>2152</v>
      </c>
      <c r="U54" s="60">
        <v>51</v>
      </c>
      <c r="V54" s="1233" t="s">
        <v>22</v>
      </c>
      <c r="W54" s="1233"/>
      <c r="X54" s="1233">
        <v>50</v>
      </c>
      <c r="Y54" s="1233" t="s">
        <v>22</v>
      </c>
      <c r="Z54" s="1233" t="s">
        <v>22</v>
      </c>
      <c r="AA54" s="1233">
        <v>50</v>
      </c>
      <c r="AB54" s="1233" t="s">
        <v>22</v>
      </c>
      <c r="AC54" s="1233" t="s">
        <v>22</v>
      </c>
      <c r="AD54" s="1233">
        <v>50</v>
      </c>
      <c r="AE54" s="1233">
        <v>1</v>
      </c>
      <c r="AF54" s="1233">
        <v>3</v>
      </c>
      <c r="AG54" s="1532" t="s">
        <v>27</v>
      </c>
      <c r="AH54" s="1533" t="s">
        <v>25</v>
      </c>
      <c r="AI54" s="1592" t="s">
        <v>25</v>
      </c>
      <c r="AJ54" s="1593" t="s">
        <v>25</v>
      </c>
      <c r="AK54" s="1591" t="s">
        <v>2152</v>
      </c>
      <c r="AL54" s="60">
        <v>251102</v>
      </c>
      <c r="AM54" s="1233" t="s">
        <v>22</v>
      </c>
      <c r="AN54" s="1233"/>
      <c r="AO54" s="1233">
        <v>252607</v>
      </c>
      <c r="AP54" s="1233">
        <v>629</v>
      </c>
      <c r="AQ54" s="1233">
        <v>2155</v>
      </c>
      <c r="AR54" s="1233">
        <v>249823</v>
      </c>
      <c r="AS54" s="1233">
        <v>239706</v>
      </c>
      <c r="AT54" s="1233">
        <v>8389</v>
      </c>
      <c r="AU54" s="1233">
        <v>1728</v>
      </c>
      <c r="AV54" s="1233" t="s">
        <v>21</v>
      </c>
      <c r="AW54" s="1233">
        <v>7211</v>
      </c>
      <c r="AX54" s="1532" t="s">
        <v>27</v>
      </c>
      <c r="AY54" s="1533" t="s">
        <v>25</v>
      </c>
      <c r="AZ54" s="1592" t="s">
        <v>25</v>
      </c>
      <c r="BA54" s="1593" t="s">
        <v>25</v>
      </c>
      <c r="BB54" s="1591" t="s">
        <v>2152</v>
      </c>
      <c r="BC54" s="60">
        <v>13324</v>
      </c>
      <c r="BD54" s="1233" t="s">
        <v>22</v>
      </c>
      <c r="BE54" s="1233"/>
      <c r="BF54" s="1233">
        <v>13759</v>
      </c>
      <c r="BG54" s="1233">
        <v>4722</v>
      </c>
      <c r="BH54" s="1233">
        <v>3844</v>
      </c>
      <c r="BI54" s="1233">
        <v>5193</v>
      </c>
      <c r="BJ54" s="1233" t="s">
        <v>21</v>
      </c>
      <c r="BK54" s="1233">
        <v>2319</v>
      </c>
      <c r="BL54" s="1233">
        <v>2874</v>
      </c>
      <c r="BM54" s="1233">
        <v>208</v>
      </c>
      <c r="BN54" s="1233">
        <v>6854</v>
      </c>
      <c r="BO54" s="1532" t="s">
        <v>27</v>
      </c>
      <c r="BP54" s="1533" t="s">
        <v>25</v>
      </c>
      <c r="BQ54" s="1592" t="s">
        <v>25</v>
      </c>
      <c r="BR54" s="1593" t="s">
        <v>25</v>
      </c>
      <c r="BS54" s="1591" t="s">
        <v>2152</v>
      </c>
      <c r="BT54" s="60">
        <v>1126826</v>
      </c>
      <c r="BU54" s="1233" t="s">
        <v>22</v>
      </c>
      <c r="BV54" s="1233"/>
      <c r="BW54" s="1233">
        <v>1035686</v>
      </c>
      <c r="BX54" s="1233">
        <v>7179</v>
      </c>
      <c r="BY54" s="1233">
        <v>12169</v>
      </c>
      <c r="BZ54" s="1233">
        <v>1016338</v>
      </c>
      <c r="CA54" s="1233">
        <v>916971</v>
      </c>
      <c r="CB54" s="1233">
        <v>56547</v>
      </c>
      <c r="CC54" s="1233">
        <v>42820</v>
      </c>
      <c r="CD54" s="1233">
        <v>92922</v>
      </c>
      <c r="CE54" s="1233">
        <v>65697</v>
      </c>
      <c r="CF54" s="1532" t="s">
        <v>27</v>
      </c>
      <c r="CG54" s="1533" t="s">
        <v>25</v>
      </c>
      <c r="CH54" s="1592" t="s">
        <v>25</v>
      </c>
      <c r="CI54" s="1593" t="s">
        <v>25</v>
      </c>
      <c r="CJ54" s="1591" t="s">
        <v>2152</v>
      </c>
      <c r="CK54" s="382" t="s">
        <v>21</v>
      </c>
      <c r="CL54" s="372" t="s">
        <v>22</v>
      </c>
      <c r="CM54" s="372"/>
      <c r="CN54" s="372" t="s">
        <v>21</v>
      </c>
      <c r="CO54" s="372" t="s">
        <v>21</v>
      </c>
      <c r="CP54" s="372" t="s">
        <v>21</v>
      </c>
      <c r="CQ54" s="372" t="s">
        <v>21</v>
      </c>
      <c r="CR54" s="372" t="s">
        <v>21</v>
      </c>
      <c r="CS54" s="372" t="s">
        <v>21</v>
      </c>
      <c r="CT54" s="372" t="s">
        <v>21</v>
      </c>
      <c r="CU54" s="372" t="s">
        <v>21</v>
      </c>
      <c r="CV54" s="372" t="s">
        <v>21</v>
      </c>
      <c r="CW54" s="1661" t="s">
        <v>27</v>
      </c>
      <c r="CX54" s="1662" t="s">
        <v>25</v>
      </c>
      <c r="CY54" s="1592" t="s">
        <v>25</v>
      </c>
      <c r="CZ54" s="1593" t="s">
        <v>25</v>
      </c>
      <c r="DA54" s="1591" t="s">
        <v>2152</v>
      </c>
      <c r="DB54" s="60">
        <v>3786754</v>
      </c>
      <c r="DC54" s="1233" t="s">
        <v>22</v>
      </c>
      <c r="DD54" s="1233"/>
      <c r="DE54" s="1233">
        <v>4120290</v>
      </c>
      <c r="DF54" s="1233">
        <v>1479768</v>
      </c>
      <c r="DG54" s="1233" t="s">
        <v>21</v>
      </c>
      <c r="DH54" s="1233">
        <v>2640522</v>
      </c>
      <c r="DI54" s="1233">
        <v>2464262</v>
      </c>
      <c r="DJ54" s="1233">
        <v>174983</v>
      </c>
      <c r="DK54" s="1233">
        <v>1277</v>
      </c>
      <c r="DL54" s="1233">
        <v>47321</v>
      </c>
      <c r="DM54" s="1233">
        <v>2056753</v>
      </c>
      <c r="DN54" s="1532" t="s">
        <v>27</v>
      </c>
      <c r="DO54" s="1533" t="s">
        <v>25</v>
      </c>
      <c r="DP54" s="1592" t="s">
        <v>25</v>
      </c>
      <c r="DQ54" s="1593" t="s">
        <v>25</v>
      </c>
      <c r="DR54" s="1591" t="s">
        <v>2152</v>
      </c>
      <c r="DS54" s="60">
        <v>16655</v>
      </c>
      <c r="DT54" s="1233">
        <v>679879</v>
      </c>
      <c r="DU54" s="1233"/>
      <c r="DV54" s="1233">
        <v>297027</v>
      </c>
      <c r="DW54" s="1233">
        <v>9908</v>
      </c>
      <c r="DX54" s="1233" t="s">
        <v>21</v>
      </c>
      <c r="DY54" s="1233">
        <v>287119</v>
      </c>
      <c r="DZ54" s="1233">
        <v>494</v>
      </c>
      <c r="EA54" s="1233">
        <v>283841</v>
      </c>
      <c r="EB54" s="1233">
        <v>2784</v>
      </c>
      <c r="EC54" s="1233">
        <v>399509</v>
      </c>
      <c r="ED54" s="1233" t="s">
        <v>22</v>
      </c>
      <c r="EE54" s="1532" t="s">
        <v>27</v>
      </c>
      <c r="EF54" s="1533" t="s">
        <v>25</v>
      </c>
      <c r="EG54" s="1592" t="s">
        <v>25</v>
      </c>
      <c r="EH54" s="1593" t="s">
        <v>25</v>
      </c>
      <c r="EI54" s="1591" t="s">
        <v>2152</v>
      </c>
      <c r="EJ54" s="60">
        <v>81334</v>
      </c>
      <c r="EK54" s="1233">
        <v>14398</v>
      </c>
      <c r="EL54" s="1233"/>
      <c r="EM54" s="1233">
        <v>91838</v>
      </c>
      <c r="EN54" s="1233">
        <v>40917</v>
      </c>
      <c r="EO54" s="1233">
        <v>19691</v>
      </c>
      <c r="EP54" s="1233">
        <v>31230</v>
      </c>
      <c r="EQ54" s="1233">
        <v>13390</v>
      </c>
      <c r="ER54" s="1233">
        <v>13985</v>
      </c>
      <c r="ES54" s="1233">
        <v>3855</v>
      </c>
      <c r="ET54" s="1233">
        <v>4272</v>
      </c>
      <c r="EU54" s="1233" t="s">
        <v>22</v>
      </c>
      <c r="EV54" s="1532" t="s">
        <v>27</v>
      </c>
      <c r="EW54" s="1533" t="s">
        <v>25</v>
      </c>
      <c r="EX54" s="1592" t="s">
        <v>25</v>
      </c>
      <c r="EY54" s="1593" t="s">
        <v>25</v>
      </c>
      <c r="EZ54" s="1591" t="s">
        <v>2152</v>
      </c>
      <c r="FA54" s="60">
        <v>99773</v>
      </c>
      <c r="FB54" s="1233" t="s">
        <v>22</v>
      </c>
      <c r="FC54" s="1233"/>
      <c r="FD54" s="1233">
        <v>99776</v>
      </c>
      <c r="FE54" s="1233">
        <v>16677</v>
      </c>
      <c r="FF54" s="1233">
        <v>45865</v>
      </c>
      <c r="FG54" s="1233">
        <v>37234</v>
      </c>
      <c r="FH54" s="1233" t="s">
        <v>22</v>
      </c>
      <c r="FI54" s="1233">
        <v>29501</v>
      </c>
      <c r="FJ54" s="1233">
        <v>7732</v>
      </c>
      <c r="FK54" s="1233" t="s">
        <v>22</v>
      </c>
      <c r="FL54" s="153" t="s">
        <v>22</v>
      </c>
      <c r="FM54" s="1532" t="s">
        <v>27</v>
      </c>
      <c r="FN54" s="1533" t="s">
        <v>25</v>
      </c>
      <c r="FO54" s="1592" t="s">
        <v>25</v>
      </c>
      <c r="FP54" s="1593" t="s">
        <v>25</v>
      </c>
      <c r="FQ54" s="1591" t="s">
        <v>2152</v>
      </c>
      <c r="FR54" s="60">
        <v>4133</v>
      </c>
      <c r="FS54" s="1233" t="s">
        <v>21</v>
      </c>
      <c r="FT54" s="1233"/>
      <c r="FU54" s="1233">
        <v>4133</v>
      </c>
      <c r="FV54" s="1233">
        <v>4133</v>
      </c>
      <c r="FW54" s="1233" t="s">
        <v>21</v>
      </c>
      <c r="FX54" s="1233" t="s">
        <v>21</v>
      </c>
      <c r="FY54" s="1233" t="s">
        <v>21</v>
      </c>
      <c r="FZ54" s="1233" t="s">
        <v>21</v>
      </c>
      <c r="GA54" s="1233" t="s">
        <v>21</v>
      </c>
      <c r="GB54" s="1233" t="s">
        <v>21</v>
      </c>
      <c r="GC54" s="1233" t="s">
        <v>21</v>
      </c>
      <c r="GD54" s="1532" t="s">
        <v>27</v>
      </c>
      <c r="GE54" s="1533" t="s">
        <v>25</v>
      </c>
    </row>
    <row r="55" spans="1:187" ht="15" customHeight="1">
      <c r="A55" s="1592" t="s">
        <v>25</v>
      </c>
      <c r="B55" s="1593" t="s">
        <v>25</v>
      </c>
      <c r="C55" s="1591" t="s">
        <v>164</v>
      </c>
      <c r="D55" s="60">
        <v>12535679</v>
      </c>
      <c r="E55" s="1233" t="s">
        <v>22</v>
      </c>
      <c r="F55" s="1233"/>
      <c r="G55" s="1233">
        <v>14132898</v>
      </c>
      <c r="H55" s="1233">
        <v>721967</v>
      </c>
      <c r="I55" s="1233">
        <v>152441</v>
      </c>
      <c r="J55" s="1233">
        <v>13258490</v>
      </c>
      <c r="K55" s="1233">
        <v>11848108</v>
      </c>
      <c r="L55" s="1233">
        <v>1296982</v>
      </c>
      <c r="M55" s="1233">
        <v>113399</v>
      </c>
      <c r="N55" s="1233">
        <v>173535</v>
      </c>
      <c r="O55" s="1233">
        <v>891603</v>
      </c>
      <c r="P55" s="1532" t="s">
        <v>28</v>
      </c>
      <c r="Q55" s="1533" t="s">
        <v>25</v>
      </c>
      <c r="R55" s="1592" t="s">
        <v>25</v>
      </c>
      <c r="S55" s="1593" t="s">
        <v>25</v>
      </c>
      <c r="T55" s="1591" t="s">
        <v>164</v>
      </c>
      <c r="U55" s="60">
        <v>46</v>
      </c>
      <c r="V55" s="1233" t="s">
        <v>22</v>
      </c>
      <c r="W55" s="1233"/>
      <c r="X55" s="1233">
        <v>48</v>
      </c>
      <c r="Y55" s="1233" t="s">
        <v>22</v>
      </c>
      <c r="Z55" s="1233" t="s">
        <v>22</v>
      </c>
      <c r="AA55" s="1233">
        <v>48</v>
      </c>
      <c r="AB55" s="1233" t="s">
        <v>22</v>
      </c>
      <c r="AC55" s="1233" t="s">
        <v>22</v>
      </c>
      <c r="AD55" s="1233">
        <v>48</v>
      </c>
      <c r="AE55" s="1233" t="s">
        <v>21</v>
      </c>
      <c r="AF55" s="1233">
        <v>1</v>
      </c>
      <c r="AG55" s="1532" t="s">
        <v>28</v>
      </c>
      <c r="AH55" s="1533" t="s">
        <v>25</v>
      </c>
      <c r="AI55" s="1592" t="s">
        <v>25</v>
      </c>
      <c r="AJ55" s="1593" t="s">
        <v>25</v>
      </c>
      <c r="AK55" s="1591" t="s">
        <v>164</v>
      </c>
      <c r="AL55" s="60">
        <v>167701</v>
      </c>
      <c r="AM55" s="1233" t="s">
        <v>22</v>
      </c>
      <c r="AN55" s="1233"/>
      <c r="AO55" s="1233">
        <v>168105</v>
      </c>
      <c r="AP55" s="1233">
        <v>398</v>
      </c>
      <c r="AQ55" s="1233">
        <v>3</v>
      </c>
      <c r="AR55" s="1233">
        <v>167704</v>
      </c>
      <c r="AS55" s="1233">
        <v>161395</v>
      </c>
      <c r="AT55" s="1233">
        <v>5105</v>
      </c>
      <c r="AU55" s="1233">
        <v>1204</v>
      </c>
      <c r="AV55" s="1233" t="s">
        <v>21</v>
      </c>
      <c r="AW55" s="1233">
        <v>6815</v>
      </c>
      <c r="AX55" s="1532" t="s">
        <v>28</v>
      </c>
      <c r="AY55" s="1533" t="s">
        <v>25</v>
      </c>
      <c r="AZ55" s="1592" t="s">
        <v>25</v>
      </c>
      <c r="BA55" s="1593" t="s">
        <v>25</v>
      </c>
      <c r="BB55" s="1591" t="s">
        <v>164</v>
      </c>
      <c r="BC55" s="60">
        <v>15753</v>
      </c>
      <c r="BD55" s="1233" t="s">
        <v>22</v>
      </c>
      <c r="BE55" s="1233"/>
      <c r="BF55" s="1233">
        <v>15314</v>
      </c>
      <c r="BG55" s="1233">
        <v>7004</v>
      </c>
      <c r="BH55" s="1233">
        <v>3033</v>
      </c>
      <c r="BI55" s="1233">
        <v>5277</v>
      </c>
      <c r="BJ55" s="1233" t="s">
        <v>21</v>
      </c>
      <c r="BK55" s="1233">
        <v>2563</v>
      </c>
      <c r="BL55" s="1233">
        <v>2714</v>
      </c>
      <c r="BM55" s="1233">
        <v>229</v>
      </c>
      <c r="BN55" s="1233">
        <v>7030</v>
      </c>
      <c r="BO55" s="1532" t="s">
        <v>28</v>
      </c>
      <c r="BP55" s="1533" t="s">
        <v>25</v>
      </c>
      <c r="BQ55" s="1592" t="s">
        <v>25</v>
      </c>
      <c r="BR55" s="1593" t="s">
        <v>25</v>
      </c>
      <c r="BS55" s="1591" t="s">
        <v>164</v>
      </c>
      <c r="BT55" s="60">
        <v>1237669</v>
      </c>
      <c r="BU55" s="1233" t="s">
        <v>22</v>
      </c>
      <c r="BV55" s="1233"/>
      <c r="BW55" s="1233">
        <v>1153921</v>
      </c>
      <c r="BX55" s="1233">
        <v>5923</v>
      </c>
      <c r="BY55" s="1233">
        <v>12354</v>
      </c>
      <c r="BZ55" s="1233">
        <v>1135644</v>
      </c>
      <c r="CA55" s="1233">
        <v>1026071</v>
      </c>
      <c r="CB55" s="1233">
        <v>57418</v>
      </c>
      <c r="CC55" s="1233">
        <v>52155</v>
      </c>
      <c r="CD55" s="1233">
        <v>107470</v>
      </c>
      <c r="CE55" s="1233">
        <v>42584</v>
      </c>
      <c r="CF55" s="1532" t="s">
        <v>28</v>
      </c>
      <c r="CG55" s="1533" t="s">
        <v>25</v>
      </c>
      <c r="CH55" s="1592" t="s">
        <v>25</v>
      </c>
      <c r="CI55" s="1593" t="s">
        <v>25</v>
      </c>
      <c r="CJ55" s="1591" t="s">
        <v>164</v>
      </c>
      <c r="CK55" s="382" t="s">
        <v>21</v>
      </c>
      <c r="CL55" s="372" t="s">
        <v>22</v>
      </c>
      <c r="CM55" s="372"/>
      <c r="CN55" s="372" t="s">
        <v>21</v>
      </c>
      <c r="CO55" s="372" t="s">
        <v>21</v>
      </c>
      <c r="CP55" s="372" t="s">
        <v>21</v>
      </c>
      <c r="CQ55" s="372" t="s">
        <v>21</v>
      </c>
      <c r="CR55" s="372" t="s">
        <v>21</v>
      </c>
      <c r="CS55" s="372" t="s">
        <v>21</v>
      </c>
      <c r="CT55" s="372" t="s">
        <v>21</v>
      </c>
      <c r="CU55" s="372" t="s">
        <v>21</v>
      </c>
      <c r="CV55" s="372" t="s">
        <v>21</v>
      </c>
      <c r="CW55" s="1661" t="s">
        <v>28</v>
      </c>
      <c r="CX55" s="1662" t="s">
        <v>25</v>
      </c>
      <c r="CY55" s="1592" t="s">
        <v>25</v>
      </c>
      <c r="CZ55" s="1593" t="s">
        <v>25</v>
      </c>
      <c r="DA55" s="1591" t="s">
        <v>164</v>
      </c>
      <c r="DB55" s="60">
        <v>4283544</v>
      </c>
      <c r="DC55" s="1233" t="s">
        <v>22</v>
      </c>
      <c r="DD55" s="1233"/>
      <c r="DE55" s="1233">
        <v>4136048</v>
      </c>
      <c r="DF55" s="1233">
        <v>1408661</v>
      </c>
      <c r="DG55" s="1233" t="s">
        <v>21</v>
      </c>
      <c r="DH55" s="1233">
        <v>2727387</v>
      </c>
      <c r="DI55" s="1233">
        <v>2539874</v>
      </c>
      <c r="DJ55" s="1233">
        <v>186199</v>
      </c>
      <c r="DK55" s="1233">
        <v>1314</v>
      </c>
      <c r="DL55" s="1233">
        <v>49683</v>
      </c>
      <c r="DM55" s="1233">
        <v>2153695</v>
      </c>
      <c r="DN55" s="1532" t="s">
        <v>28</v>
      </c>
      <c r="DO55" s="1533" t="s">
        <v>25</v>
      </c>
      <c r="DP55" s="1592" t="s">
        <v>25</v>
      </c>
      <c r="DQ55" s="1593" t="s">
        <v>25</v>
      </c>
      <c r="DR55" s="1591" t="s">
        <v>164</v>
      </c>
      <c r="DS55" s="60">
        <v>16388</v>
      </c>
      <c r="DT55" s="1233">
        <v>714515</v>
      </c>
      <c r="DU55" s="1233"/>
      <c r="DV55" s="1233">
        <v>310471</v>
      </c>
      <c r="DW55" s="1233">
        <v>10859</v>
      </c>
      <c r="DX55" s="1233" t="s">
        <v>21</v>
      </c>
      <c r="DY55" s="1233">
        <v>299612</v>
      </c>
      <c r="DZ55" s="1233">
        <v>457</v>
      </c>
      <c r="EA55" s="1233">
        <v>296514</v>
      </c>
      <c r="EB55" s="1233">
        <v>2641</v>
      </c>
      <c r="EC55" s="1233">
        <v>420426</v>
      </c>
      <c r="ED55" s="1233" t="s">
        <v>22</v>
      </c>
      <c r="EE55" s="1532" t="s">
        <v>28</v>
      </c>
      <c r="EF55" s="1533" t="s">
        <v>25</v>
      </c>
      <c r="EG55" s="1592" t="s">
        <v>25</v>
      </c>
      <c r="EH55" s="1593" t="s">
        <v>25</v>
      </c>
      <c r="EI55" s="1591" t="s">
        <v>164</v>
      </c>
      <c r="EJ55" s="60">
        <v>96686</v>
      </c>
      <c r="EK55" s="1233">
        <v>14257</v>
      </c>
      <c r="EL55" s="1233"/>
      <c r="EM55" s="1233">
        <v>108548</v>
      </c>
      <c r="EN55" s="1233">
        <v>43208</v>
      </c>
      <c r="EO55" s="1233">
        <v>22206</v>
      </c>
      <c r="EP55" s="1233">
        <v>43134</v>
      </c>
      <c r="EQ55" s="1233">
        <v>13574</v>
      </c>
      <c r="ER55" s="1233">
        <v>25381</v>
      </c>
      <c r="ES55" s="1233">
        <v>4179</v>
      </c>
      <c r="ET55" s="1233">
        <v>2706</v>
      </c>
      <c r="EU55" s="1233" t="s">
        <v>22</v>
      </c>
      <c r="EV55" s="1532" t="s">
        <v>28</v>
      </c>
      <c r="EW55" s="1533" t="s">
        <v>25</v>
      </c>
      <c r="EX55" s="1592" t="s">
        <v>25</v>
      </c>
      <c r="EY55" s="1593" t="s">
        <v>25</v>
      </c>
      <c r="EZ55" s="1591" t="s">
        <v>164</v>
      </c>
      <c r="FA55" s="60">
        <v>105360</v>
      </c>
      <c r="FB55" s="1233" t="s">
        <v>22</v>
      </c>
      <c r="FC55" s="1233"/>
      <c r="FD55" s="1233">
        <v>105355</v>
      </c>
      <c r="FE55" s="1233">
        <v>23226</v>
      </c>
      <c r="FF55" s="1233">
        <v>44512</v>
      </c>
      <c r="FG55" s="1233">
        <v>37617</v>
      </c>
      <c r="FH55" s="1233" t="s">
        <v>22</v>
      </c>
      <c r="FI55" s="1233">
        <v>29783</v>
      </c>
      <c r="FJ55" s="1233">
        <v>7836</v>
      </c>
      <c r="FK55" s="1233" t="s">
        <v>22</v>
      </c>
      <c r="FL55" s="153" t="s">
        <v>22</v>
      </c>
      <c r="FM55" s="1532" t="s">
        <v>28</v>
      </c>
      <c r="FN55" s="1533" t="s">
        <v>25</v>
      </c>
      <c r="FO55" s="1592" t="s">
        <v>25</v>
      </c>
      <c r="FP55" s="1593" t="s">
        <v>25</v>
      </c>
      <c r="FQ55" s="1591" t="s">
        <v>164</v>
      </c>
      <c r="FR55" s="60">
        <v>3799</v>
      </c>
      <c r="FS55" s="1233" t="s">
        <v>21</v>
      </c>
      <c r="FT55" s="1233"/>
      <c r="FU55" s="1233">
        <v>3799</v>
      </c>
      <c r="FV55" s="1233">
        <v>3799</v>
      </c>
      <c r="FW55" s="1233" t="s">
        <v>21</v>
      </c>
      <c r="FX55" s="1233" t="s">
        <v>21</v>
      </c>
      <c r="FY55" s="1233" t="s">
        <v>21</v>
      </c>
      <c r="FZ55" s="1233" t="s">
        <v>21</v>
      </c>
      <c r="GA55" s="1233" t="s">
        <v>21</v>
      </c>
      <c r="GB55" s="1233" t="s">
        <v>21</v>
      </c>
      <c r="GC55" s="1233" t="s">
        <v>21</v>
      </c>
      <c r="GD55" s="1532" t="s">
        <v>28</v>
      </c>
      <c r="GE55" s="1533" t="s">
        <v>25</v>
      </c>
    </row>
    <row r="56" spans="1:187" ht="7.5" customHeight="1">
      <c r="A56" s="1714"/>
      <c r="B56" s="1715"/>
      <c r="C56" s="1559"/>
      <c r="D56" s="60"/>
      <c r="E56" s="1233"/>
      <c r="F56" s="1233"/>
      <c r="G56" s="1233"/>
      <c r="H56" s="1233"/>
      <c r="I56" s="1233"/>
      <c r="J56" s="1233"/>
      <c r="K56" s="1233"/>
      <c r="L56" s="1233"/>
      <c r="M56" s="1233"/>
      <c r="N56" s="1233"/>
      <c r="O56" s="1233"/>
      <c r="P56" s="1716"/>
      <c r="Q56" s="1312"/>
      <c r="R56" s="1714"/>
      <c r="S56" s="1715"/>
      <c r="T56" s="1559"/>
      <c r="U56" s="60"/>
      <c r="V56" s="1233"/>
      <c r="W56" s="1233"/>
      <c r="X56" s="1233"/>
      <c r="Y56" s="1233"/>
      <c r="Z56" s="1233"/>
      <c r="AA56" s="1233"/>
      <c r="AB56" s="1233"/>
      <c r="AC56" s="1233"/>
      <c r="AD56" s="1233"/>
      <c r="AE56" s="1233"/>
      <c r="AF56" s="1233"/>
      <c r="AG56" s="1716"/>
      <c r="AH56" s="1312"/>
      <c r="AI56" s="1714"/>
      <c r="AJ56" s="1715"/>
      <c r="AK56" s="1559"/>
      <c r="AL56" s="60"/>
      <c r="AM56" s="1233"/>
      <c r="AN56" s="1233"/>
      <c r="AO56" s="1233"/>
      <c r="AP56" s="1233"/>
      <c r="AQ56" s="1233"/>
      <c r="AR56" s="1233"/>
      <c r="AS56" s="1233"/>
      <c r="AT56" s="1233"/>
      <c r="AU56" s="1233"/>
      <c r="AV56" s="1233"/>
      <c r="AW56" s="1233"/>
      <c r="AX56" s="1716"/>
      <c r="AY56" s="1312"/>
      <c r="AZ56" s="1714"/>
      <c r="BA56" s="1715"/>
      <c r="BB56" s="1559"/>
      <c r="BC56" s="60"/>
      <c r="BD56" s="1233"/>
      <c r="BE56" s="1233"/>
      <c r="BF56" s="1233"/>
      <c r="BG56" s="1233"/>
      <c r="BH56" s="1233"/>
      <c r="BI56" s="1233"/>
      <c r="BJ56" s="1233"/>
      <c r="BK56" s="1233"/>
      <c r="BL56" s="1233"/>
      <c r="BM56" s="1233"/>
      <c r="BN56" s="1233"/>
      <c r="BO56" s="1716"/>
      <c r="BP56" s="1312"/>
      <c r="BQ56" s="1714"/>
      <c r="BR56" s="1715"/>
      <c r="BS56" s="1559"/>
      <c r="BT56" s="60"/>
      <c r="BU56" s="1233"/>
      <c r="BV56" s="1233"/>
      <c r="BW56" s="1233"/>
      <c r="BX56" s="1233"/>
      <c r="BY56" s="1233"/>
      <c r="BZ56" s="1233"/>
      <c r="CA56" s="1233"/>
      <c r="CB56" s="1233"/>
      <c r="CC56" s="1233"/>
      <c r="CD56" s="1233"/>
      <c r="CE56" s="1233"/>
      <c r="CF56" s="1716"/>
      <c r="CG56" s="1312"/>
      <c r="CH56" s="1714"/>
      <c r="CI56" s="1715"/>
      <c r="CJ56" s="1559"/>
      <c r="CK56" s="382"/>
      <c r="CL56" s="372"/>
      <c r="CM56" s="372"/>
      <c r="CN56" s="372"/>
      <c r="CO56" s="372"/>
      <c r="CP56" s="372"/>
      <c r="CQ56" s="372"/>
      <c r="CR56" s="372"/>
      <c r="CS56" s="372"/>
      <c r="CT56" s="372"/>
      <c r="CU56" s="372"/>
      <c r="CV56" s="372"/>
      <c r="CW56" s="1721"/>
      <c r="CX56" s="1722"/>
      <c r="CY56" s="1714"/>
      <c r="CZ56" s="1715"/>
      <c r="DA56" s="1559"/>
      <c r="DB56" s="60"/>
      <c r="DC56" s="1233"/>
      <c r="DD56" s="1233"/>
      <c r="DE56" s="1233"/>
      <c r="DF56" s="1233"/>
      <c r="DG56" s="1233"/>
      <c r="DH56" s="1233"/>
      <c r="DI56" s="1233"/>
      <c r="DJ56" s="1233"/>
      <c r="DK56" s="1233"/>
      <c r="DL56" s="1233"/>
      <c r="DM56" s="1233"/>
      <c r="DN56" s="1716"/>
      <c r="DO56" s="1312"/>
      <c r="DP56" s="1714"/>
      <c r="DQ56" s="1715"/>
      <c r="DR56" s="1559"/>
      <c r="DS56" s="60"/>
      <c r="DT56" s="1233"/>
      <c r="DU56" s="1233"/>
      <c r="DV56" s="1233"/>
      <c r="DW56" s="1233"/>
      <c r="DX56" s="1233"/>
      <c r="DY56" s="1233"/>
      <c r="DZ56" s="1233"/>
      <c r="EA56" s="1233"/>
      <c r="EB56" s="1233"/>
      <c r="EC56" s="1233"/>
      <c r="ED56" s="1233"/>
      <c r="EE56" s="1716"/>
      <c r="EF56" s="1312"/>
      <c r="EG56" s="1714"/>
      <c r="EH56" s="1715"/>
      <c r="EI56" s="1559"/>
      <c r="EJ56" s="60"/>
      <c r="EK56" s="1233"/>
      <c r="EL56" s="1233"/>
      <c r="EM56" s="1233"/>
      <c r="EN56" s="1233"/>
      <c r="EO56" s="1233"/>
      <c r="EP56" s="1233"/>
      <c r="EQ56" s="1233"/>
      <c r="ER56" s="1233"/>
      <c r="ES56" s="1233"/>
      <c r="ET56" s="1233"/>
      <c r="EU56" s="1233"/>
      <c r="EV56" s="1716"/>
      <c r="EW56" s="1312"/>
      <c r="EX56" s="1714"/>
      <c r="EY56" s="1715"/>
      <c r="EZ56" s="1559"/>
      <c r="FA56" s="60"/>
      <c r="FB56" s="1233"/>
      <c r="FC56" s="1233"/>
      <c r="FD56" s="1233"/>
      <c r="FE56" s="1233"/>
      <c r="FF56" s="1233"/>
      <c r="FG56" s="1233"/>
      <c r="FH56" s="1233"/>
      <c r="FI56" s="1233"/>
      <c r="FJ56" s="1233"/>
      <c r="FK56" s="1233"/>
      <c r="FL56" s="1233"/>
      <c r="FM56" s="1716"/>
      <c r="FN56" s="1312"/>
      <c r="FO56" s="1714"/>
      <c r="FP56" s="1715"/>
      <c r="FQ56" s="1559"/>
      <c r="FR56" s="60"/>
      <c r="FS56" s="1233"/>
      <c r="FT56" s="1233"/>
      <c r="FU56" s="1233"/>
      <c r="FV56" s="1233"/>
      <c r="FW56" s="1233"/>
      <c r="FX56" s="1233"/>
      <c r="FY56" s="1233"/>
      <c r="FZ56" s="1233"/>
      <c r="GA56" s="1233"/>
      <c r="GB56" s="1233"/>
      <c r="GC56" s="1233"/>
      <c r="GD56" s="1716"/>
      <c r="GE56" s="1312"/>
    </row>
    <row r="57" spans="1:187" ht="15" customHeight="1">
      <c r="A57" s="1592" t="s">
        <v>2153</v>
      </c>
      <c r="B57" s="1593" t="s">
        <v>23</v>
      </c>
      <c r="C57" s="1594" t="s">
        <v>2165</v>
      </c>
      <c r="D57" s="60">
        <v>4478477</v>
      </c>
      <c r="E57" s="1233" t="s">
        <v>22</v>
      </c>
      <c r="F57" s="1233"/>
      <c r="G57" s="1233">
        <v>5019842</v>
      </c>
      <c r="H57" s="1233">
        <v>250418</v>
      </c>
      <c r="I57" s="1233">
        <v>51987</v>
      </c>
      <c r="J57" s="1233">
        <v>4717437</v>
      </c>
      <c r="K57" s="1233">
        <v>4232028</v>
      </c>
      <c r="L57" s="1233">
        <v>453528</v>
      </c>
      <c r="M57" s="1233">
        <v>31881</v>
      </c>
      <c r="N57" s="1233">
        <v>58602</v>
      </c>
      <c r="O57" s="1233">
        <v>926958</v>
      </c>
      <c r="P57" s="1532" t="s">
        <v>29</v>
      </c>
      <c r="Q57" s="1533" t="s">
        <v>2155</v>
      </c>
      <c r="R57" s="1592" t="s">
        <v>2153</v>
      </c>
      <c r="S57" s="1593" t="s">
        <v>23</v>
      </c>
      <c r="T57" s="1594" t="s">
        <v>2165</v>
      </c>
      <c r="U57" s="60">
        <v>14</v>
      </c>
      <c r="V57" s="1233" t="s">
        <v>22</v>
      </c>
      <c r="W57" s="1233"/>
      <c r="X57" s="1233">
        <v>14</v>
      </c>
      <c r="Y57" s="1233" t="s">
        <v>22</v>
      </c>
      <c r="Z57" s="1233" t="s">
        <v>22</v>
      </c>
      <c r="AA57" s="1233">
        <v>14</v>
      </c>
      <c r="AB57" s="1233" t="s">
        <v>22</v>
      </c>
      <c r="AC57" s="1233" t="s">
        <v>22</v>
      </c>
      <c r="AD57" s="1233">
        <v>14</v>
      </c>
      <c r="AE57" s="1233" t="s">
        <v>21</v>
      </c>
      <c r="AF57" s="1233">
        <v>3</v>
      </c>
      <c r="AG57" s="1532" t="s">
        <v>29</v>
      </c>
      <c r="AH57" s="1533" t="s">
        <v>2155</v>
      </c>
      <c r="AI57" s="1592" t="s">
        <v>2153</v>
      </c>
      <c r="AJ57" s="1593" t="s">
        <v>23</v>
      </c>
      <c r="AK57" s="1594" t="s">
        <v>2165</v>
      </c>
      <c r="AL57" s="60">
        <v>56783</v>
      </c>
      <c r="AM57" s="1233" t="s">
        <v>22</v>
      </c>
      <c r="AN57" s="1233"/>
      <c r="AO57" s="1233">
        <v>58494</v>
      </c>
      <c r="AP57" s="1233">
        <v>137</v>
      </c>
      <c r="AQ57" s="1233">
        <v>14</v>
      </c>
      <c r="AR57" s="1233">
        <v>58343</v>
      </c>
      <c r="AS57" s="1233">
        <v>55690</v>
      </c>
      <c r="AT57" s="1233">
        <v>2313</v>
      </c>
      <c r="AU57" s="1233">
        <v>340</v>
      </c>
      <c r="AV57" s="1233" t="s">
        <v>21</v>
      </c>
      <c r="AW57" s="1233">
        <v>7142</v>
      </c>
      <c r="AX57" s="1532" t="s">
        <v>29</v>
      </c>
      <c r="AY57" s="1533" t="s">
        <v>2155</v>
      </c>
      <c r="AZ57" s="1592" t="s">
        <v>2153</v>
      </c>
      <c r="BA57" s="1593" t="s">
        <v>23</v>
      </c>
      <c r="BB57" s="1594" t="s">
        <v>2165</v>
      </c>
      <c r="BC57" s="60">
        <v>4590</v>
      </c>
      <c r="BD57" s="1233" t="s">
        <v>22</v>
      </c>
      <c r="BE57" s="1233"/>
      <c r="BF57" s="1233">
        <v>4513</v>
      </c>
      <c r="BG57" s="1233">
        <v>2018</v>
      </c>
      <c r="BH57" s="1233">
        <v>746</v>
      </c>
      <c r="BI57" s="1233">
        <v>1749</v>
      </c>
      <c r="BJ57" s="1233" t="s">
        <v>21</v>
      </c>
      <c r="BK57" s="1233">
        <v>909</v>
      </c>
      <c r="BL57" s="1233">
        <v>840</v>
      </c>
      <c r="BM57" s="1233">
        <v>118</v>
      </c>
      <c r="BN57" s="1233">
        <v>7132</v>
      </c>
      <c r="BO57" s="1532" t="s">
        <v>29</v>
      </c>
      <c r="BP57" s="1533" t="s">
        <v>2155</v>
      </c>
      <c r="BQ57" s="1592" t="s">
        <v>2153</v>
      </c>
      <c r="BR57" s="1593" t="s">
        <v>23</v>
      </c>
      <c r="BS57" s="1594" t="s">
        <v>2165</v>
      </c>
      <c r="BT57" s="60">
        <v>411681</v>
      </c>
      <c r="BU57" s="1233" t="s">
        <v>22</v>
      </c>
      <c r="BV57" s="1233"/>
      <c r="BW57" s="1233">
        <v>388629</v>
      </c>
      <c r="BX57" s="1233">
        <v>3501</v>
      </c>
      <c r="BY57" s="1233">
        <v>3310</v>
      </c>
      <c r="BZ57" s="1233">
        <v>381818</v>
      </c>
      <c r="CA57" s="1233">
        <v>348652</v>
      </c>
      <c r="CB57" s="1233">
        <v>21717</v>
      </c>
      <c r="CC57" s="1233">
        <v>11449</v>
      </c>
      <c r="CD57" s="1233">
        <v>31151</v>
      </c>
      <c r="CE57" s="1233">
        <v>58959</v>
      </c>
      <c r="CF57" s="1532" t="s">
        <v>29</v>
      </c>
      <c r="CG57" s="1533" t="s">
        <v>2155</v>
      </c>
      <c r="CH57" s="1592" t="s">
        <v>2153</v>
      </c>
      <c r="CI57" s="1593" t="s">
        <v>23</v>
      </c>
      <c r="CJ57" s="1594" t="s">
        <v>2165</v>
      </c>
      <c r="CK57" s="382" t="s">
        <v>21</v>
      </c>
      <c r="CL57" s="372" t="s">
        <v>22</v>
      </c>
      <c r="CM57" s="372"/>
      <c r="CN57" s="372" t="s">
        <v>21</v>
      </c>
      <c r="CO57" s="372" t="s">
        <v>21</v>
      </c>
      <c r="CP57" s="372" t="s">
        <v>21</v>
      </c>
      <c r="CQ57" s="372" t="s">
        <v>21</v>
      </c>
      <c r="CR57" s="372" t="s">
        <v>21</v>
      </c>
      <c r="CS57" s="372" t="s">
        <v>21</v>
      </c>
      <c r="CT57" s="372" t="s">
        <v>21</v>
      </c>
      <c r="CU57" s="372" t="s">
        <v>21</v>
      </c>
      <c r="CV57" s="372" t="s">
        <v>21</v>
      </c>
      <c r="CW57" s="1661" t="s">
        <v>29</v>
      </c>
      <c r="CX57" s="1662" t="s">
        <v>2155</v>
      </c>
      <c r="CY57" s="1592" t="s">
        <v>2153</v>
      </c>
      <c r="CZ57" s="1593" t="s">
        <v>23</v>
      </c>
      <c r="DA57" s="1594" t="s">
        <v>2165</v>
      </c>
      <c r="DB57" s="60">
        <v>1350690</v>
      </c>
      <c r="DC57" s="1233" t="s">
        <v>22</v>
      </c>
      <c r="DD57" s="1233"/>
      <c r="DE57" s="1233">
        <v>1473775</v>
      </c>
      <c r="DF57" s="1233">
        <v>559053</v>
      </c>
      <c r="DG57" s="1233" t="s">
        <v>21</v>
      </c>
      <c r="DH57" s="1233">
        <v>914722</v>
      </c>
      <c r="DI57" s="1233">
        <v>857781</v>
      </c>
      <c r="DJ57" s="1233">
        <v>55946</v>
      </c>
      <c r="DK57" s="1233">
        <v>995</v>
      </c>
      <c r="DL57" s="1233">
        <v>15339</v>
      </c>
      <c r="DM57" s="153">
        <v>2399029</v>
      </c>
      <c r="DN57" s="1532" t="s">
        <v>29</v>
      </c>
      <c r="DO57" s="1533" t="s">
        <v>2155</v>
      </c>
      <c r="DP57" s="1592" t="s">
        <v>2153</v>
      </c>
      <c r="DQ57" s="1593" t="s">
        <v>23</v>
      </c>
      <c r="DR57" s="1594" t="s">
        <v>2165</v>
      </c>
      <c r="DS57" s="60">
        <v>7928</v>
      </c>
      <c r="DT57" s="1233">
        <v>239468</v>
      </c>
      <c r="DU57" s="1233"/>
      <c r="DV57" s="1233">
        <v>106687</v>
      </c>
      <c r="DW57" s="1233">
        <v>3877</v>
      </c>
      <c r="DX57" s="1233" t="s">
        <v>21</v>
      </c>
      <c r="DY57" s="1233">
        <v>102810</v>
      </c>
      <c r="DZ57" s="1233">
        <v>291</v>
      </c>
      <c r="EA57" s="1233">
        <v>101340</v>
      </c>
      <c r="EB57" s="1233">
        <v>1179</v>
      </c>
      <c r="EC57" s="1233">
        <v>140712</v>
      </c>
      <c r="ED57" s="153" t="s">
        <v>22</v>
      </c>
      <c r="EE57" s="1532" t="s">
        <v>29</v>
      </c>
      <c r="EF57" s="1533" t="s">
        <v>2155</v>
      </c>
      <c r="EG57" s="1592" t="s">
        <v>2153</v>
      </c>
      <c r="EH57" s="1593" t="s">
        <v>23</v>
      </c>
      <c r="EI57" s="1594" t="s">
        <v>2165</v>
      </c>
      <c r="EJ57" s="60">
        <v>37317</v>
      </c>
      <c r="EK57" s="1233">
        <v>6204</v>
      </c>
      <c r="EL57" s="1233"/>
      <c r="EM57" s="1233">
        <v>42685</v>
      </c>
      <c r="EN57" s="1233">
        <v>18410</v>
      </c>
      <c r="EO57" s="1233">
        <v>7167</v>
      </c>
      <c r="EP57" s="1233">
        <v>17108</v>
      </c>
      <c r="EQ57" s="1233">
        <v>4509</v>
      </c>
      <c r="ER57" s="1233">
        <v>10427</v>
      </c>
      <c r="ES57" s="1233">
        <v>2172</v>
      </c>
      <c r="ET57" s="1233">
        <v>939</v>
      </c>
      <c r="EU57" s="153" t="s">
        <v>22</v>
      </c>
      <c r="EV57" s="1532" t="s">
        <v>29</v>
      </c>
      <c r="EW57" s="1533" t="s">
        <v>2155</v>
      </c>
      <c r="EX57" s="1592" t="s">
        <v>2153</v>
      </c>
      <c r="EY57" s="1593" t="s">
        <v>23</v>
      </c>
      <c r="EZ57" s="1594" t="s">
        <v>2165</v>
      </c>
      <c r="FA57" s="60">
        <v>39195</v>
      </c>
      <c r="FB57" s="1233" t="s">
        <v>22</v>
      </c>
      <c r="FC57" s="1233"/>
      <c r="FD57" s="1233">
        <v>39198</v>
      </c>
      <c r="FE57" s="1233">
        <v>7799</v>
      </c>
      <c r="FF57" s="1233">
        <v>16332</v>
      </c>
      <c r="FG57" s="1233">
        <v>15067</v>
      </c>
      <c r="FH57" s="1233" t="s">
        <v>22</v>
      </c>
      <c r="FI57" s="1233">
        <v>12669</v>
      </c>
      <c r="FJ57" s="1233">
        <v>2401</v>
      </c>
      <c r="FK57" s="1233" t="s">
        <v>22</v>
      </c>
      <c r="FL57" s="153" t="s">
        <v>22</v>
      </c>
      <c r="FM57" s="1532" t="s">
        <v>29</v>
      </c>
      <c r="FN57" s="1533" t="s">
        <v>2155</v>
      </c>
      <c r="FO57" s="1592" t="s">
        <v>2153</v>
      </c>
      <c r="FP57" s="1593" t="s">
        <v>23</v>
      </c>
      <c r="FQ57" s="1594" t="s">
        <v>2165</v>
      </c>
      <c r="FR57" s="60" t="s">
        <v>21</v>
      </c>
      <c r="FS57" s="1233" t="s">
        <v>21</v>
      </c>
      <c r="FT57" s="1233"/>
      <c r="FU57" s="1233" t="s">
        <v>21</v>
      </c>
      <c r="FV57" s="1233" t="s">
        <v>21</v>
      </c>
      <c r="FW57" s="1233" t="s">
        <v>21</v>
      </c>
      <c r="FX57" s="1233" t="s">
        <v>21</v>
      </c>
      <c r="FY57" s="1233" t="s">
        <v>21</v>
      </c>
      <c r="FZ57" s="1233" t="s">
        <v>21</v>
      </c>
      <c r="GA57" s="1233" t="s">
        <v>21</v>
      </c>
      <c r="GB57" s="1233" t="s">
        <v>21</v>
      </c>
      <c r="GC57" s="1233" t="s">
        <v>21</v>
      </c>
      <c r="GD57" s="1532" t="s">
        <v>29</v>
      </c>
      <c r="GE57" s="1533" t="s">
        <v>2155</v>
      </c>
    </row>
    <row r="58" spans="1:187" ht="15" customHeight="1">
      <c r="A58" s="1589" t="s">
        <v>25</v>
      </c>
      <c r="B58" s="1590" t="s">
        <v>25</v>
      </c>
      <c r="C58" s="1594" t="s">
        <v>165</v>
      </c>
      <c r="D58" s="60">
        <v>4245331</v>
      </c>
      <c r="E58" s="1233" t="s">
        <v>22</v>
      </c>
      <c r="F58" s="1233"/>
      <c r="G58" s="1233">
        <v>4748479</v>
      </c>
      <c r="H58" s="1233">
        <v>250451</v>
      </c>
      <c r="I58" s="1233">
        <v>45945</v>
      </c>
      <c r="J58" s="1233">
        <v>4452083</v>
      </c>
      <c r="K58" s="1233">
        <v>3984471</v>
      </c>
      <c r="L58" s="1233">
        <v>437092</v>
      </c>
      <c r="M58" s="1233">
        <v>30520</v>
      </c>
      <c r="N58" s="1233">
        <v>46369</v>
      </c>
      <c r="O58" s="1233">
        <v>946784</v>
      </c>
      <c r="P58" s="1532" t="s">
        <v>30</v>
      </c>
      <c r="Q58" s="1533" t="s">
        <v>25</v>
      </c>
      <c r="R58" s="1589" t="s">
        <v>25</v>
      </c>
      <c r="S58" s="1590" t="s">
        <v>25</v>
      </c>
      <c r="T58" s="1594" t="s">
        <v>165</v>
      </c>
      <c r="U58" s="60">
        <v>17</v>
      </c>
      <c r="V58" s="1233" t="s">
        <v>22</v>
      </c>
      <c r="W58" s="1233"/>
      <c r="X58" s="1233">
        <v>17</v>
      </c>
      <c r="Y58" s="1233" t="s">
        <v>22</v>
      </c>
      <c r="Z58" s="1233" t="s">
        <v>22</v>
      </c>
      <c r="AA58" s="1233">
        <v>17</v>
      </c>
      <c r="AB58" s="1233" t="s">
        <v>22</v>
      </c>
      <c r="AC58" s="1233" t="s">
        <v>22</v>
      </c>
      <c r="AD58" s="1233">
        <v>17</v>
      </c>
      <c r="AE58" s="1233" t="s">
        <v>21</v>
      </c>
      <c r="AF58" s="1233">
        <v>3</v>
      </c>
      <c r="AG58" s="1532" t="s">
        <v>30</v>
      </c>
      <c r="AH58" s="1533" t="s">
        <v>25</v>
      </c>
      <c r="AI58" s="1589" t="s">
        <v>25</v>
      </c>
      <c r="AJ58" s="1590" t="s">
        <v>25</v>
      </c>
      <c r="AK58" s="1594" t="s">
        <v>165</v>
      </c>
      <c r="AL58" s="60">
        <v>36874</v>
      </c>
      <c r="AM58" s="1233" t="s">
        <v>22</v>
      </c>
      <c r="AN58" s="1233"/>
      <c r="AO58" s="1233">
        <v>34323</v>
      </c>
      <c r="AP58" s="1233">
        <v>105</v>
      </c>
      <c r="AQ58" s="1233">
        <v>1</v>
      </c>
      <c r="AR58" s="1233">
        <v>34217</v>
      </c>
      <c r="AS58" s="1233">
        <v>31337</v>
      </c>
      <c r="AT58" s="1233">
        <v>2527</v>
      </c>
      <c r="AU58" s="1233">
        <v>353</v>
      </c>
      <c r="AV58" s="1233" t="s">
        <v>21</v>
      </c>
      <c r="AW58" s="1233">
        <v>9691</v>
      </c>
      <c r="AX58" s="1532" t="s">
        <v>30</v>
      </c>
      <c r="AY58" s="1533" t="s">
        <v>25</v>
      </c>
      <c r="AZ58" s="1589" t="s">
        <v>25</v>
      </c>
      <c r="BA58" s="1590" t="s">
        <v>25</v>
      </c>
      <c r="BB58" s="1594" t="s">
        <v>165</v>
      </c>
      <c r="BC58" s="60">
        <v>4286</v>
      </c>
      <c r="BD58" s="1233" t="s">
        <v>22</v>
      </c>
      <c r="BE58" s="1233"/>
      <c r="BF58" s="1233">
        <v>4130</v>
      </c>
      <c r="BG58" s="1233">
        <v>2122</v>
      </c>
      <c r="BH58" s="1233">
        <v>388</v>
      </c>
      <c r="BI58" s="1233">
        <v>1620</v>
      </c>
      <c r="BJ58" s="1233" t="s">
        <v>21</v>
      </c>
      <c r="BK58" s="1233">
        <v>851</v>
      </c>
      <c r="BL58" s="1233">
        <v>769</v>
      </c>
      <c r="BM58" s="1233">
        <v>134</v>
      </c>
      <c r="BN58" s="1233">
        <v>7154</v>
      </c>
      <c r="BO58" s="1532" t="s">
        <v>30</v>
      </c>
      <c r="BP58" s="1533" t="s">
        <v>25</v>
      </c>
      <c r="BQ58" s="1589" t="s">
        <v>25</v>
      </c>
      <c r="BR58" s="1590" t="s">
        <v>25</v>
      </c>
      <c r="BS58" s="1594" t="s">
        <v>165</v>
      </c>
      <c r="BT58" s="60">
        <v>392039</v>
      </c>
      <c r="BU58" s="1233" t="s">
        <v>22</v>
      </c>
      <c r="BV58" s="1233"/>
      <c r="BW58" s="1233">
        <v>361630</v>
      </c>
      <c r="BX58" s="1233">
        <v>3477</v>
      </c>
      <c r="BY58" s="1233">
        <v>1544</v>
      </c>
      <c r="BZ58" s="1233">
        <v>356609</v>
      </c>
      <c r="CA58" s="1233">
        <v>329497</v>
      </c>
      <c r="CB58" s="1233">
        <v>16636</v>
      </c>
      <c r="CC58" s="1233">
        <v>10476</v>
      </c>
      <c r="CD58" s="1233">
        <v>26148</v>
      </c>
      <c r="CE58" s="1233">
        <v>63251</v>
      </c>
      <c r="CF58" s="1532" t="s">
        <v>30</v>
      </c>
      <c r="CG58" s="1533" t="s">
        <v>25</v>
      </c>
      <c r="CH58" s="1589" t="s">
        <v>25</v>
      </c>
      <c r="CI58" s="1590" t="s">
        <v>25</v>
      </c>
      <c r="CJ58" s="1594" t="s">
        <v>165</v>
      </c>
      <c r="CK58" s="382" t="s">
        <v>21</v>
      </c>
      <c r="CL58" s="372" t="s">
        <v>22</v>
      </c>
      <c r="CM58" s="372"/>
      <c r="CN58" s="372" t="s">
        <v>21</v>
      </c>
      <c r="CO58" s="372" t="s">
        <v>21</v>
      </c>
      <c r="CP58" s="372" t="s">
        <v>21</v>
      </c>
      <c r="CQ58" s="372" t="s">
        <v>21</v>
      </c>
      <c r="CR58" s="372" t="s">
        <v>21</v>
      </c>
      <c r="CS58" s="372" t="s">
        <v>21</v>
      </c>
      <c r="CT58" s="372" t="s">
        <v>21</v>
      </c>
      <c r="CU58" s="372" t="s">
        <v>21</v>
      </c>
      <c r="CV58" s="372" t="s">
        <v>21</v>
      </c>
      <c r="CW58" s="1661" t="s">
        <v>30</v>
      </c>
      <c r="CX58" s="1662" t="s">
        <v>25</v>
      </c>
      <c r="CY58" s="1589" t="s">
        <v>25</v>
      </c>
      <c r="CZ58" s="1590" t="s">
        <v>25</v>
      </c>
      <c r="DA58" s="1594" t="s">
        <v>165</v>
      </c>
      <c r="DB58" s="60">
        <v>1272683</v>
      </c>
      <c r="DC58" s="1233" t="s">
        <v>22</v>
      </c>
      <c r="DD58" s="1233"/>
      <c r="DE58" s="1233">
        <v>1371429</v>
      </c>
      <c r="DF58" s="1233">
        <v>523432</v>
      </c>
      <c r="DG58" s="1233" t="s">
        <v>21</v>
      </c>
      <c r="DH58" s="1233">
        <v>847997</v>
      </c>
      <c r="DI58" s="1233">
        <v>806911</v>
      </c>
      <c r="DJ58" s="1233">
        <v>39985</v>
      </c>
      <c r="DK58" s="1233">
        <v>1101</v>
      </c>
      <c r="DL58" s="1233">
        <v>13893</v>
      </c>
      <c r="DM58" s="153">
        <v>2286390</v>
      </c>
      <c r="DN58" s="1532" t="s">
        <v>30</v>
      </c>
      <c r="DO58" s="1533" t="s">
        <v>25</v>
      </c>
      <c r="DP58" s="1589" t="s">
        <v>25</v>
      </c>
      <c r="DQ58" s="1590" t="s">
        <v>25</v>
      </c>
      <c r="DR58" s="1594" t="s">
        <v>165</v>
      </c>
      <c r="DS58" s="60">
        <v>5550</v>
      </c>
      <c r="DT58" s="1233">
        <v>223409</v>
      </c>
      <c r="DU58" s="1233"/>
      <c r="DV58" s="1233">
        <v>97316</v>
      </c>
      <c r="DW58" s="1233">
        <v>3387</v>
      </c>
      <c r="DX58" s="1233" t="s">
        <v>21</v>
      </c>
      <c r="DY58" s="1233">
        <v>93929</v>
      </c>
      <c r="DZ58" s="1233">
        <v>127</v>
      </c>
      <c r="EA58" s="1233">
        <v>93011</v>
      </c>
      <c r="EB58" s="1233">
        <v>791</v>
      </c>
      <c r="EC58" s="1233">
        <v>131645</v>
      </c>
      <c r="ED58" s="153" t="s">
        <v>22</v>
      </c>
      <c r="EE58" s="1532" t="s">
        <v>30</v>
      </c>
      <c r="EF58" s="1533" t="s">
        <v>25</v>
      </c>
      <c r="EG58" s="1589" t="s">
        <v>25</v>
      </c>
      <c r="EH58" s="1590" t="s">
        <v>25</v>
      </c>
      <c r="EI58" s="1594" t="s">
        <v>165</v>
      </c>
      <c r="EJ58" s="60">
        <v>33750</v>
      </c>
      <c r="EK58" s="1233">
        <v>5900</v>
      </c>
      <c r="EL58" s="1233"/>
      <c r="EM58" s="1233">
        <v>38917</v>
      </c>
      <c r="EN58" s="1233">
        <v>10760</v>
      </c>
      <c r="EO58" s="1233">
        <v>6425</v>
      </c>
      <c r="EP58" s="1233">
        <v>21732</v>
      </c>
      <c r="EQ58" s="1233">
        <v>4259</v>
      </c>
      <c r="ER58" s="1233">
        <v>8055</v>
      </c>
      <c r="ES58" s="1233">
        <v>9418</v>
      </c>
      <c r="ET58" s="1233">
        <v>861</v>
      </c>
      <c r="EU58" s="153" t="s">
        <v>22</v>
      </c>
      <c r="EV58" s="1532" t="s">
        <v>30</v>
      </c>
      <c r="EW58" s="1533" t="s">
        <v>25</v>
      </c>
      <c r="EX58" s="1589" t="s">
        <v>25</v>
      </c>
      <c r="EY58" s="1590" t="s">
        <v>25</v>
      </c>
      <c r="EZ58" s="1594" t="s">
        <v>165</v>
      </c>
      <c r="FA58" s="60">
        <v>33315</v>
      </c>
      <c r="FB58" s="1233" t="s">
        <v>22</v>
      </c>
      <c r="FC58" s="1233"/>
      <c r="FD58" s="1233">
        <v>33315</v>
      </c>
      <c r="FE58" s="1233">
        <v>7251</v>
      </c>
      <c r="FF58" s="1233">
        <v>15322</v>
      </c>
      <c r="FG58" s="1233">
        <v>10742</v>
      </c>
      <c r="FH58" s="1233" t="s">
        <v>22</v>
      </c>
      <c r="FI58" s="1233">
        <v>8739</v>
      </c>
      <c r="FJ58" s="1233">
        <v>2004</v>
      </c>
      <c r="FK58" s="1233" t="s">
        <v>22</v>
      </c>
      <c r="FL58" s="153" t="s">
        <v>22</v>
      </c>
      <c r="FM58" s="1532" t="s">
        <v>30</v>
      </c>
      <c r="FN58" s="1533" t="s">
        <v>25</v>
      </c>
      <c r="FO58" s="1589" t="s">
        <v>25</v>
      </c>
      <c r="FP58" s="1590" t="s">
        <v>25</v>
      </c>
      <c r="FQ58" s="1594" t="s">
        <v>165</v>
      </c>
      <c r="FR58" s="60" t="s">
        <v>21</v>
      </c>
      <c r="FS58" s="1233" t="s">
        <v>21</v>
      </c>
      <c r="FT58" s="1233"/>
      <c r="FU58" s="1233" t="s">
        <v>21</v>
      </c>
      <c r="FV58" s="1233" t="s">
        <v>21</v>
      </c>
      <c r="FW58" s="1233" t="s">
        <v>21</v>
      </c>
      <c r="FX58" s="1233" t="s">
        <v>21</v>
      </c>
      <c r="FY58" s="1233" t="s">
        <v>21</v>
      </c>
      <c r="FZ58" s="1233" t="s">
        <v>21</v>
      </c>
      <c r="GA58" s="1233" t="s">
        <v>21</v>
      </c>
      <c r="GB58" s="1233" t="s">
        <v>21</v>
      </c>
      <c r="GC58" s="1233" t="s">
        <v>21</v>
      </c>
      <c r="GD58" s="1532" t="s">
        <v>30</v>
      </c>
      <c r="GE58" s="1533" t="s">
        <v>25</v>
      </c>
    </row>
    <row r="59" spans="1:187" ht="15" customHeight="1">
      <c r="A59" s="1589" t="s">
        <v>25</v>
      </c>
      <c r="B59" s="1590" t="s">
        <v>25</v>
      </c>
      <c r="C59" s="1594" t="s">
        <v>166</v>
      </c>
      <c r="D59" s="60">
        <v>3980302</v>
      </c>
      <c r="E59" s="1233" t="s">
        <v>22</v>
      </c>
      <c r="F59" s="1233"/>
      <c r="G59" s="1233">
        <v>4394842</v>
      </c>
      <c r="H59" s="1233">
        <v>221472</v>
      </c>
      <c r="I59" s="1233">
        <v>50966</v>
      </c>
      <c r="J59" s="1233">
        <v>4122403</v>
      </c>
      <c r="K59" s="1233">
        <v>3709043</v>
      </c>
      <c r="L59" s="1233">
        <v>384505</v>
      </c>
      <c r="M59" s="1233">
        <v>28855</v>
      </c>
      <c r="N59" s="1233">
        <v>24848</v>
      </c>
      <c r="O59" s="1233">
        <v>1013462</v>
      </c>
      <c r="P59" s="1532" t="s">
        <v>31</v>
      </c>
      <c r="Q59" s="1533" t="s">
        <v>25</v>
      </c>
      <c r="R59" s="1589" t="s">
        <v>25</v>
      </c>
      <c r="S59" s="1590" t="s">
        <v>25</v>
      </c>
      <c r="T59" s="1594" t="s">
        <v>166</v>
      </c>
      <c r="U59" s="60">
        <v>15</v>
      </c>
      <c r="V59" s="1233" t="s">
        <v>22</v>
      </c>
      <c r="W59" s="1233"/>
      <c r="X59" s="1233">
        <v>16</v>
      </c>
      <c r="Y59" s="1233" t="s">
        <v>22</v>
      </c>
      <c r="Z59" s="1233" t="s">
        <v>22</v>
      </c>
      <c r="AA59" s="1233">
        <v>16</v>
      </c>
      <c r="AB59" s="1233" t="s">
        <v>22</v>
      </c>
      <c r="AC59" s="1233" t="s">
        <v>22</v>
      </c>
      <c r="AD59" s="1233">
        <v>16</v>
      </c>
      <c r="AE59" s="1233" t="s">
        <v>21</v>
      </c>
      <c r="AF59" s="1233">
        <v>2</v>
      </c>
      <c r="AG59" s="1532" t="s">
        <v>31</v>
      </c>
      <c r="AH59" s="1533" t="s">
        <v>25</v>
      </c>
      <c r="AI59" s="1589" t="s">
        <v>25</v>
      </c>
      <c r="AJ59" s="1590" t="s">
        <v>25</v>
      </c>
      <c r="AK59" s="1594" t="s">
        <v>166</v>
      </c>
      <c r="AL59" s="60">
        <v>36351</v>
      </c>
      <c r="AM59" s="1233" t="s">
        <v>22</v>
      </c>
      <c r="AN59" s="1233"/>
      <c r="AO59" s="1233">
        <v>36792</v>
      </c>
      <c r="AP59" s="1233">
        <v>127</v>
      </c>
      <c r="AQ59" s="1233">
        <v>11</v>
      </c>
      <c r="AR59" s="1233">
        <v>36654</v>
      </c>
      <c r="AS59" s="1233">
        <v>32812</v>
      </c>
      <c r="AT59" s="1233">
        <v>3436</v>
      </c>
      <c r="AU59" s="1233">
        <v>406</v>
      </c>
      <c r="AV59" s="1233" t="s">
        <v>21</v>
      </c>
      <c r="AW59" s="1233">
        <v>9249</v>
      </c>
      <c r="AX59" s="1532" t="s">
        <v>31</v>
      </c>
      <c r="AY59" s="1533" t="s">
        <v>25</v>
      </c>
      <c r="AZ59" s="1589" t="s">
        <v>25</v>
      </c>
      <c r="BA59" s="1590" t="s">
        <v>25</v>
      </c>
      <c r="BB59" s="1594" t="s">
        <v>166</v>
      </c>
      <c r="BC59" s="60">
        <v>4238</v>
      </c>
      <c r="BD59" s="1233" t="s">
        <v>22</v>
      </c>
      <c r="BE59" s="1233"/>
      <c r="BF59" s="1233">
        <v>4338</v>
      </c>
      <c r="BG59" s="1233">
        <v>2173</v>
      </c>
      <c r="BH59" s="1233">
        <v>458</v>
      </c>
      <c r="BI59" s="1233">
        <v>1707</v>
      </c>
      <c r="BJ59" s="1233" t="s">
        <v>21</v>
      </c>
      <c r="BK59" s="1233">
        <v>897</v>
      </c>
      <c r="BL59" s="1233">
        <v>810</v>
      </c>
      <c r="BM59" s="1233">
        <v>95</v>
      </c>
      <c r="BN59" s="1233">
        <v>6954</v>
      </c>
      <c r="BO59" s="1532" t="s">
        <v>31</v>
      </c>
      <c r="BP59" s="1533" t="s">
        <v>25</v>
      </c>
      <c r="BQ59" s="1589" t="s">
        <v>25</v>
      </c>
      <c r="BR59" s="1590" t="s">
        <v>25</v>
      </c>
      <c r="BS59" s="1594" t="s">
        <v>166</v>
      </c>
      <c r="BT59" s="60">
        <v>304112</v>
      </c>
      <c r="BU59" s="1233" t="s">
        <v>22</v>
      </c>
      <c r="BV59" s="1233"/>
      <c r="BW59" s="1233">
        <v>297292</v>
      </c>
      <c r="BX59" s="1233">
        <v>1170</v>
      </c>
      <c r="BY59" s="1233">
        <v>2393</v>
      </c>
      <c r="BZ59" s="1233">
        <v>293729</v>
      </c>
      <c r="CA59" s="1233">
        <v>261960</v>
      </c>
      <c r="CB59" s="1233">
        <v>20741</v>
      </c>
      <c r="CC59" s="1233">
        <v>11028</v>
      </c>
      <c r="CD59" s="1233">
        <v>13663</v>
      </c>
      <c r="CE59" s="1233">
        <v>56471</v>
      </c>
      <c r="CF59" s="1532" t="s">
        <v>31</v>
      </c>
      <c r="CG59" s="1533" t="s">
        <v>25</v>
      </c>
      <c r="CH59" s="1589" t="s">
        <v>25</v>
      </c>
      <c r="CI59" s="1590" t="s">
        <v>25</v>
      </c>
      <c r="CJ59" s="1594" t="s">
        <v>166</v>
      </c>
      <c r="CK59" s="382" t="s">
        <v>21</v>
      </c>
      <c r="CL59" s="372" t="s">
        <v>22</v>
      </c>
      <c r="CM59" s="372"/>
      <c r="CN59" s="372" t="s">
        <v>21</v>
      </c>
      <c r="CO59" s="372" t="s">
        <v>21</v>
      </c>
      <c r="CP59" s="372" t="s">
        <v>21</v>
      </c>
      <c r="CQ59" s="372" t="s">
        <v>21</v>
      </c>
      <c r="CR59" s="372" t="s">
        <v>21</v>
      </c>
      <c r="CS59" s="372" t="s">
        <v>21</v>
      </c>
      <c r="CT59" s="372" t="s">
        <v>21</v>
      </c>
      <c r="CU59" s="372" t="s">
        <v>21</v>
      </c>
      <c r="CV59" s="372" t="s">
        <v>21</v>
      </c>
      <c r="CW59" s="1661" t="s">
        <v>31</v>
      </c>
      <c r="CX59" s="1662" t="s">
        <v>25</v>
      </c>
      <c r="CY59" s="1589" t="s">
        <v>25</v>
      </c>
      <c r="CZ59" s="1590" t="s">
        <v>25</v>
      </c>
      <c r="DA59" s="1594" t="s">
        <v>166</v>
      </c>
      <c r="DB59" s="60">
        <v>1519058</v>
      </c>
      <c r="DC59" s="1233" t="s">
        <v>22</v>
      </c>
      <c r="DD59" s="1233"/>
      <c r="DE59" s="1233">
        <v>1462775</v>
      </c>
      <c r="DF59" s="1233">
        <v>533975</v>
      </c>
      <c r="DG59" s="1233" t="s">
        <v>21</v>
      </c>
      <c r="DH59" s="1233">
        <v>928800</v>
      </c>
      <c r="DI59" s="1233">
        <v>864860</v>
      </c>
      <c r="DJ59" s="1233">
        <v>63033</v>
      </c>
      <c r="DK59" s="1233">
        <v>907</v>
      </c>
      <c r="DL59" s="1233">
        <v>15008</v>
      </c>
      <c r="DM59" s="153">
        <v>2328430</v>
      </c>
      <c r="DN59" s="1532" t="s">
        <v>31</v>
      </c>
      <c r="DO59" s="1533" t="s">
        <v>25</v>
      </c>
      <c r="DP59" s="1589" t="s">
        <v>25</v>
      </c>
      <c r="DQ59" s="1590" t="s">
        <v>25</v>
      </c>
      <c r="DR59" s="1594" t="s">
        <v>166</v>
      </c>
      <c r="DS59" s="60">
        <v>7002</v>
      </c>
      <c r="DT59" s="1233">
        <v>242716</v>
      </c>
      <c r="DU59" s="1233"/>
      <c r="DV59" s="1233">
        <v>106515</v>
      </c>
      <c r="DW59" s="1233">
        <v>3693</v>
      </c>
      <c r="DX59" s="1233" t="s">
        <v>21</v>
      </c>
      <c r="DY59" s="1233">
        <v>102822</v>
      </c>
      <c r="DZ59" s="1233">
        <v>317</v>
      </c>
      <c r="EA59" s="1233">
        <v>102257</v>
      </c>
      <c r="EB59" s="1233">
        <v>248</v>
      </c>
      <c r="EC59" s="1233">
        <v>143199</v>
      </c>
      <c r="ED59" s="153" t="s">
        <v>22</v>
      </c>
      <c r="EE59" s="1532" t="s">
        <v>31</v>
      </c>
      <c r="EF59" s="1533" t="s">
        <v>25</v>
      </c>
      <c r="EG59" s="1589" t="s">
        <v>25</v>
      </c>
      <c r="EH59" s="1590" t="s">
        <v>25</v>
      </c>
      <c r="EI59" s="1594" t="s">
        <v>166</v>
      </c>
      <c r="EJ59" s="60">
        <v>34136</v>
      </c>
      <c r="EK59" s="1233">
        <v>5992</v>
      </c>
      <c r="EL59" s="1233"/>
      <c r="EM59" s="1233">
        <v>39275</v>
      </c>
      <c r="EN59" s="1233">
        <v>11432</v>
      </c>
      <c r="EO59" s="1233">
        <v>6274</v>
      </c>
      <c r="EP59" s="1233">
        <v>21569</v>
      </c>
      <c r="EQ59" s="1233">
        <v>4747</v>
      </c>
      <c r="ER59" s="1233">
        <v>6868</v>
      </c>
      <c r="ES59" s="1233">
        <v>9954</v>
      </c>
      <c r="ET59" s="1233">
        <v>934</v>
      </c>
      <c r="EU59" s="153" t="s">
        <v>22</v>
      </c>
      <c r="EV59" s="1532" t="s">
        <v>31</v>
      </c>
      <c r="EW59" s="1533" t="s">
        <v>25</v>
      </c>
      <c r="EX59" s="1589" t="s">
        <v>25</v>
      </c>
      <c r="EY59" s="1590" t="s">
        <v>25</v>
      </c>
      <c r="EZ59" s="1594" t="s">
        <v>166</v>
      </c>
      <c r="FA59" s="60">
        <v>34481</v>
      </c>
      <c r="FB59" s="1233" t="s">
        <v>22</v>
      </c>
      <c r="FC59" s="1233"/>
      <c r="FD59" s="1233">
        <v>34479</v>
      </c>
      <c r="FE59" s="1233">
        <v>6174</v>
      </c>
      <c r="FF59" s="1233">
        <v>16649</v>
      </c>
      <c r="FG59" s="1233">
        <v>11656</v>
      </c>
      <c r="FH59" s="1233" t="s">
        <v>22</v>
      </c>
      <c r="FI59" s="1233">
        <v>9614</v>
      </c>
      <c r="FJ59" s="1233">
        <v>2043</v>
      </c>
      <c r="FK59" s="1233" t="s">
        <v>22</v>
      </c>
      <c r="FL59" s="153" t="s">
        <v>22</v>
      </c>
      <c r="FM59" s="1532" t="s">
        <v>31</v>
      </c>
      <c r="FN59" s="1533" t="s">
        <v>25</v>
      </c>
      <c r="FO59" s="1589" t="s">
        <v>25</v>
      </c>
      <c r="FP59" s="1590" t="s">
        <v>25</v>
      </c>
      <c r="FQ59" s="1594" t="s">
        <v>166</v>
      </c>
      <c r="FR59" s="60" t="s">
        <v>21</v>
      </c>
      <c r="FS59" s="1233" t="s">
        <v>21</v>
      </c>
      <c r="FT59" s="1233"/>
      <c r="FU59" s="1233" t="s">
        <v>21</v>
      </c>
      <c r="FV59" s="1233" t="s">
        <v>21</v>
      </c>
      <c r="FW59" s="1233" t="s">
        <v>21</v>
      </c>
      <c r="FX59" s="1233" t="s">
        <v>21</v>
      </c>
      <c r="FY59" s="1233" t="s">
        <v>21</v>
      </c>
      <c r="FZ59" s="1233" t="s">
        <v>21</v>
      </c>
      <c r="GA59" s="1233" t="s">
        <v>21</v>
      </c>
      <c r="GB59" s="1233" t="s">
        <v>21</v>
      </c>
      <c r="GC59" s="1233" t="s">
        <v>21</v>
      </c>
      <c r="GD59" s="1532" t="s">
        <v>31</v>
      </c>
      <c r="GE59" s="1533" t="s">
        <v>25</v>
      </c>
    </row>
    <row r="60" spans="1:187" ht="15" customHeight="1">
      <c r="A60" s="1589" t="s">
        <v>25</v>
      </c>
      <c r="B60" s="1590" t="s">
        <v>25</v>
      </c>
      <c r="C60" s="1594" t="s">
        <v>167</v>
      </c>
      <c r="D60" s="60">
        <v>3840471</v>
      </c>
      <c r="E60" s="1233" t="s">
        <v>22</v>
      </c>
      <c r="F60" s="1233"/>
      <c r="G60" s="1233">
        <v>4436590</v>
      </c>
      <c r="H60" s="1233">
        <v>221433</v>
      </c>
      <c r="I60" s="1233">
        <v>40951</v>
      </c>
      <c r="J60" s="1233">
        <v>4174207</v>
      </c>
      <c r="K60" s="1233">
        <v>3736859</v>
      </c>
      <c r="L60" s="1233">
        <v>407876</v>
      </c>
      <c r="M60" s="1233">
        <v>29472</v>
      </c>
      <c r="N60" s="1233">
        <v>23160</v>
      </c>
      <c r="O60" s="1233">
        <v>919471</v>
      </c>
      <c r="P60" s="1532" t="s">
        <v>32</v>
      </c>
      <c r="Q60" s="1533" t="s">
        <v>25</v>
      </c>
      <c r="R60" s="1589" t="s">
        <v>25</v>
      </c>
      <c r="S60" s="1590" t="s">
        <v>25</v>
      </c>
      <c r="T60" s="1594" t="s">
        <v>167</v>
      </c>
      <c r="U60" s="60">
        <v>15</v>
      </c>
      <c r="V60" s="1233" t="s">
        <v>22</v>
      </c>
      <c r="W60" s="1233"/>
      <c r="X60" s="1233">
        <v>15</v>
      </c>
      <c r="Y60" s="1233" t="s">
        <v>22</v>
      </c>
      <c r="Z60" s="1233" t="s">
        <v>22</v>
      </c>
      <c r="AA60" s="1233">
        <v>15</v>
      </c>
      <c r="AB60" s="1233" t="s">
        <v>22</v>
      </c>
      <c r="AC60" s="1233" t="s">
        <v>22</v>
      </c>
      <c r="AD60" s="1233">
        <v>15</v>
      </c>
      <c r="AE60" s="1233" t="s">
        <v>21</v>
      </c>
      <c r="AF60" s="1233">
        <v>2</v>
      </c>
      <c r="AG60" s="1532" t="s">
        <v>32</v>
      </c>
      <c r="AH60" s="1533" t="s">
        <v>25</v>
      </c>
      <c r="AI60" s="1589" t="s">
        <v>25</v>
      </c>
      <c r="AJ60" s="1590" t="s">
        <v>25</v>
      </c>
      <c r="AK60" s="1594" t="s">
        <v>167</v>
      </c>
      <c r="AL60" s="60">
        <v>50870</v>
      </c>
      <c r="AM60" s="1233" t="s">
        <v>22</v>
      </c>
      <c r="AN60" s="1233"/>
      <c r="AO60" s="1233">
        <v>50820</v>
      </c>
      <c r="AP60" s="1233">
        <v>91</v>
      </c>
      <c r="AQ60" s="1233">
        <v>910</v>
      </c>
      <c r="AR60" s="1233">
        <v>49819</v>
      </c>
      <c r="AS60" s="1233">
        <v>45695</v>
      </c>
      <c r="AT60" s="1233">
        <v>3811</v>
      </c>
      <c r="AU60" s="1233">
        <v>313</v>
      </c>
      <c r="AV60" s="1233" t="s">
        <v>21</v>
      </c>
      <c r="AW60" s="1233">
        <v>9299</v>
      </c>
      <c r="AX60" s="1532" t="s">
        <v>32</v>
      </c>
      <c r="AY60" s="1533" t="s">
        <v>25</v>
      </c>
      <c r="AZ60" s="1589" t="s">
        <v>25</v>
      </c>
      <c r="BA60" s="1590" t="s">
        <v>25</v>
      </c>
      <c r="BB60" s="1594" t="s">
        <v>167</v>
      </c>
      <c r="BC60" s="60">
        <v>5679</v>
      </c>
      <c r="BD60" s="1233" t="s">
        <v>22</v>
      </c>
      <c r="BE60" s="1233"/>
      <c r="BF60" s="1233">
        <v>6003</v>
      </c>
      <c r="BG60" s="1233">
        <v>3594</v>
      </c>
      <c r="BH60" s="1233">
        <v>757</v>
      </c>
      <c r="BI60" s="1233">
        <v>1652</v>
      </c>
      <c r="BJ60" s="1233" t="s">
        <v>21</v>
      </c>
      <c r="BK60" s="1233">
        <v>853</v>
      </c>
      <c r="BL60" s="1233">
        <v>799</v>
      </c>
      <c r="BM60" s="1233">
        <v>72</v>
      </c>
      <c r="BN60" s="1233">
        <v>6560</v>
      </c>
      <c r="BO60" s="1532" t="s">
        <v>32</v>
      </c>
      <c r="BP60" s="1533" t="s">
        <v>25</v>
      </c>
      <c r="BQ60" s="1589" t="s">
        <v>25</v>
      </c>
      <c r="BR60" s="1590" t="s">
        <v>25</v>
      </c>
      <c r="BS60" s="1594" t="s">
        <v>167</v>
      </c>
      <c r="BT60" s="60">
        <v>316839</v>
      </c>
      <c r="BU60" s="1233" t="s">
        <v>22</v>
      </c>
      <c r="BV60" s="1233"/>
      <c r="BW60" s="1233">
        <v>297519</v>
      </c>
      <c r="BX60" s="1233">
        <v>2454</v>
      </c>
      <c r="BY60" s="1233">
        <v>4162</v>
      </c>
      <c r="BZ60" s="1233">
        <v>290903</v>
      </c>
      <c r="CA60" s="1233">
        <v>262560</v>
      </c>
      <c r="CB60" s="1233">
        <v>17833</v>
      </c>
      <c r="CC60" s="1233">
        <v>10510</v>
      </c>
      <c r="CD60" s="1233">
        <v>15762</v>
      </c>
      <c r="CE60" s="1233">
        <v>60051</v>
      </c>
      <c r="CF60" s="1532" t="s">
        <v>32</v>
      </c>
      <c r="CG60" s="1533" t="s">
        <v>25</v>
      </c>
      <c r="CH60" s="1589" t="s">
        <v>25</v>
      </c>
      <c r="CI60" s="1590" t="s">
        <v>25</v>
      </c>
      <c r="CJ60" s="1594" t="s">
        <v>167</v>
      </c>
      <c r="CK60" s="382" t="s">
        <v>21</v>
      </c>
      <c r="CL60" s="372" t="s">
        <v>22</v>
      </c>
      <c r="CM60" s="372"/>
      <c r="CN60" s="372" t="s">
        <v>21</v>
      </c>
      <c r="CO60" s="372" t="s">
        <v>21</v>
      </c>
      <c r="CP60" s="372" t="s">
        <v>21</v>
      </c>
      <c r="CQ60" s="372" t="s">
        <v>21</v>
      </c>
      <c r="CR60" s="372" t="s">
        <v>21</v>
      </c>
      <c r="CS60" s="372" t="s">
        <v>21</v>
      </c>
      <c r="CT60" s="372" t="s">
        <v>21</v>
      </c>
      <c r="CU60" s="372" t="s">
        <v>21</v>
      </c>
      <c r="CV60" s="372" t="s">
        <v>21</v>
      </c>
      <c r="CW60" s="1661" t="s">
        <v>32</v>
      </c>
      <c r="CX60" s="1662" t="s">
        <v>25</v>
      </c>
      <c r="CY60" s="1589" t="s">
        <v>25</v>
      </c>
      <c r="CZ60" s="1590" t="s">
        <v>25</v>
      </c>
      <c r="DA60" s="1594" t="s">
        <v>167</v>
      </c>
      <c r="DB60" s="60">
        <v>1378064</v>
      </c>
      <c r="DC60" s="1233" t="s">
        <v>22</v>
      </c>
      <c r="DD60" s="1233"/>
      <c r="DE60" s="1233">
        <v>1363358</v>
      </c>
      <c r="DF60" s="1233">
        <v>488221</v>
      </c>
      <c r="DG60" s="1233" t="s">
        <v>21</v>
      </c>
      <c r="DH60" s="1233">
        <v>875137</v>
      </c>
      <c r="DI60" s="1233">
        <v>813719</v>
      </c>
      <c r="DJ60" s="1233">
        <v>61418</v>
      </c>
      <c r="DK60" s="1233" t="s">
        <v>21</v>
      </c>
      <c r="DL60" s="1233">
        <v>17260</v>
      </c>
      <c r="DM60" s="153">
        <v>2325877</v>
      </c>
      <c r="DN60" s="1532" t="s">
        <v>32</v>
      </c>
      <c r="DO60" s="1533" t="s">
        <v>25</v>
      </c>
      <c r="DP60" s="1589" t="s">
        <v>25</v>
      </c>
      <c r="DQ60" s="1590" t="s">
        <v>25</v>
      </c>
      <c r="DR60" s="1594" t="s">
        <v>167</v>
      </c>
      <c r="DS60" s="60">
        <v>6183</v>
      </c>
      <c r="DT60" s="1233">
        <v>229365</v>
      </c>
      <c r="DU60" s="1233"/>
      <c r="DV60" s="1233">
        <v>101320</v>
      </c>
      <c r="DW60" s="1233">
        <v>3615</v>
      </c>
      <c r="DX60" s="1233" t="s">
        <v>21</v>
      </c>
      <c r="DY60" s="1233">
        <v>97705</v>
      </c>
      <c r="DZ60" s="1233">
        <v>229</v>
      </c>
      <c r="EA60" s="1233">
        <v>96581</v>
      </c>
      <c r="EB60" s="1233">
        <v>895</v>
      </c>
      <c r="EC60" s="1233">
        <v>134205</v>
      </c>
      <c r="ED60" s="153" t="s">
        <v>22</v>
      </c>
      <c r="EE60" s="1532" t="s">
        <v>32</v>
      </c>
      <c r="EF60" s="1533" t="s">
        <v>25</v>
      </c>
      <c r="EG60" s="1589" t="s">
        <v>25</v>
      </c>
      <c r="EH60" s="1590" t="s">
        <v>25</v>
      </c>
      <c r="EI60" s="1594" t="s">
        <v>167</v>
      </c>
      <c r="EJ60" s="60">
        <v>29214</v>
      </c>
      <c r="EK60" s="1233">
        <v>5260</v>
      </c>
      <c r="EL60" s="1233"/>
      <c r="EM60" s="1233">
        <v>33590</v>
      </c>
      <c r="EN60" s="1233">
        <v>17011</v>
      </c>
      <c r="EO60" s="1233">
        <v>5182</v>
      </c>
      <c r="EP60" s="1233">
        <v>11397</v>
      </c>
      <c r="EQ60" s="1233">
        <v>4175</v>
      </c>
      <c r="ER60" s="1233">
        <v>4403</v>
      </c>
      <c r="ES60" s="1233">
        <v>2819</v>
      </c>
      <c r="ET60" s="1233">
        <v>884</v>
      </c>
      <c r="EU60" s="153" t="s">
        <v>22</v>
      </c>
      <c r="EV60" s="1532" t="s">
        <v>32</v>
      </c>
      <c r="EW60" s="1533" t="s">
        <v>25</v>
      </c>
      <c r="EX60" s="1589" t="s">
        <v>25</v>
      </c>
      <c r="EY60" s="1590" t="s">
        <v>25</v>
      </c>
      <c r="EZ60" s="1594" t="s">
        <v>167</v>
      </c>
      <c r="FA60" s="60">
        <v>38635</v>
      </c>
      <c r="FB60" s="1233" t="s">
        <v>22</v>
      </c>
      <c r="FC60" s="1233"/>
      <c r="FD60" s="1233">
        <v>38633</v>
      </c>
      <c r="FE60" s="1233">
        <v>10093</v>
      </c>
      <c r="FF60" s="1233">
        <v>16858</v>
      </c>
      <c r="FG60" s="1233">
        <v>11682</v>
      </c>
      <c r="FH60" s="1233" t="s">
        <v>22</v>
      </c>
      <c r="FI60" s="1233">
        <v>9352</v>
      </c>
      <c r="FJ60" s="1233">
        <v>2330</v>
      </c>
      <c r="FK60" s="1233" t="s">
        <v>22</v>
      </c>
      <c r="FL60" s="153" t="s">
        <v>22</v>
      </c>
      <c r="FM60" s="1532" t="s">
        <v>32</v>
      </c>
      <c r="FN60" s="1533" t="s">
        <v>25</v>
      </c>
      <c r="FO60" s="1589" t="s">
        <v>25</v>
      </c>
      <c r="FP60" s="1590" t="s">
        <v>25</v>
      </c>
      <c r="FQ60" s="1594" t="s">
        <v>167</v>
      </c>
      <c r="FR60" s="60" t="s">
        <v>21</v>
      </c>
      <c r="FS60" s="1233" t="s">
        <v>21</v>
      </c>
      <c r="FT60" s="1233"/>
      <c r="FU60" s="1233" t="s">
        <v>21</v>
      </c>
      <c r="FV60" s="1233" t="s">
        <v>21</v>
      </c>
      <c r="FW60" s="1233" t="s">
        <v>21</v>
      </c>
      <c r="FX60" s="1233" t="s">
        <v>21</v>
      </c>
      <c r="FY60" s="1233" t="s">
        <v>21</v>
      </c>
      <c r="FZ60" s="1233" t="s">
        <v>21</v>
      </c>
      <c r="GA60" s="1233" t="s">
        <v>21</v>
      </c>
      <c r="GB60" s="1233" t="s">
        <v>21</v>
      </c>
      <c r="GC60" s="1233" t="s">
        <v>21</v>
      </c>
      <c r="GD60" s="1532" t="s">
        <v>32</v>
      </c>
      <c r="GE60" s="1533" t="s">
        <v>25</v>
      </c>
    </row>
    <row r="61" spans="1:187" ht="15" customHeight="1">
      <c r="A61" s="1589" t="s">
        <v>25</v>
      </c>
      <c r="B61" s="1590" t="s">
        <v>25</v>
      </c>
      <c r="C61" s="1594" t="s">
        <v>2154</v>
      </c>
      <c r="D61" s="60">
        <v>3543158</v>
      </c>
      <c r="E61" s="1233" t="s">
        <v>22</v>
      </c>
      <c r="F61" s="1233"/>
      <c r="G61" s="1233">
        <v>3975461</v>
      </c>
      <c r="H61" s="1233">
        <v>225227</v>
      </c>
      <c r="I61" s="1233">
        <v>22482</v>
      </c>
      <c r="J61" s="1233">
        <v>3727752</v>
      </c>
      <c r="K61" s="1233">
        <v>3308640</v>
      </c>
      <c r="L61" s="1233">
        <v>388589</v>
      </c>
      <c r="M61" s="1233">
        <v>30523</v>
      </c>
      <c r="N61" s="1233">
        <v>34035</v>
      </c>
      <c r="O61" s="1233">
        <v>961511</v>
      </c>
      <c r="P61" s="1532" t="s">
        <v>33</v>
      </c>
      <c r="Q61" s="1533" t="s">
        <v>25</v>
      </c>
      <c r="R61" s="1589" t="s">
        <v>25</v>
      </c>
      <c r="S61" s="1590" t="s">
        <v>25</v>
      </c>
      <c r="T61" s="1594" t="s">
        <v>2154</v>
      </c>
      <c r="U61" s="60">
        <v>14</v>
      </c>
      <c r="V61" s="1233" t="s">
        <v>22</v>
      </c>
      <c r="W61" s="1233"/>
      <c r="X61" s="1233">
        <v>12</v>
      </c>
      <c r="Y61" s="1233" t="s">
        <v>22</v>
      </c>
      <c r="Z61" s="1233" t="s">
        <v>22</v>
      </c>
      <c r="AA61" s="1233">
        <v>12</v>
      </c>
      <c r="AB61" s="1233" t="s">
        <v>22</v>
      </c>
      <c r="AC61" s="1233" t="s">
        <v>22</v>
      </c>
      <c r="AD61" s="1233">
        <v>12</v>
      </c>
      <c r="AE61" s="1233" t="s">
        <v>21</v>
      </c>
      <c r="AF61" s="1233">
        <v>3</v>
      </c>
      <c r="AG61" s="1532" t="s">
        <v>33</v>
      </c>
      <c r="AH61" s="1533" t="s">
        <v>25</v>
      </c>
      <c r="AI61" s="1589" t="s">
        <v>25</v>
      </c>
      <c r="AJ61" s="1590" t="s">
        <v>25</v>
      </c>
      <c r="AK61" s="1594" t="s">
        <v>2154</v>
      </c>
      <c r="AL61" s="60">
        <v>49090</v>
      </c>
      <c r="AM61" s="1233" t="s">
        <v>22</v>
      </c>
      <c r="AN61" s="1233"/>
      <c r="AO61" s="1233">
        <v>48089</v>
      </c>
      <c r="AP61" s="1233">
        <v>67</v>
      </c>
      <c r="AQ61" s="1233">
        <v>2372</v>
      </c>
      <c r="AR61" s="1233">
        <v>45650</v>
      </c>
      <c r="AS61" s="1233">
        <v>43421</v>
      </c>
      <c r="AT61" s="1233">
        <v>1895</v>
      </c>
      <c r="AU61" s="1233">
        <v>334</v>
      </c>
      <c r="AV61" s="1233" t="s">
        <v>21</v>
      </c>
      <c r="AW61" s="1233">
        <v>10302</v>
      </c>
      <c r="AX61" s="1532" t="s">
        <v>33</v>
      </c>
      <c r="AY61" s="1533" t="s">
        <v>25</v>
      </c>
      <c r="AZ61" s="1589" t="s">
        <v>25</v>
      </c>
      <c r="BA61" s="1590" t="s">
        <v>25</v>
      </c>
      <c r="BB61" s="1594" t="s">
        <v>2154</v>
      </c>
      <c r="BC61" s="60">
        <v>4462</v>
      </c>
      <c r="BD61" s="1233" t="s">
        <v>22</v>
      </c>
      <c r="BE61" s="1233"/>
      <c r="BF61" s="1233">
        <v>3938</v>
      </c>
      <c r="BG61" s="1233">
        <v>1409</v>
      </c>
      <c r="BH61" s="1233">
        <v>721</v>
      </c>
      <c r="BI61" s="1233">
        <v>1808</v>
      </c>
      <c r="BJ61" s="1233" t="s">
        <v>21</v>
      </c>
      <c r="BK61" s="1233">
        <v>858</v>
      </c>
      <c r="BL61" s="1233">
        <v>950</v>
      </c>
      <c r="BM61" s="1233">
        <v>95</v>
      </c>
      <c r="BN61" s="1233">
        <v>6990</v>
      </c>
      <c r="BO61" s="1532" t="s">
        <v>33</v>
      </c>
      <c r="BP61" s="1533" t="s">
        <v>25</v>
      </c>
      <c r="BQ61" s="1589" t="s">
        <v>25</v>
      </c>
      <c r="BR61" s="1590" t="s">
        <v>25</v>
      </c>
      <c r="BS61" s="1594" t="s">
        <v>2154</v>
      </c>
      <c r="BT61" s="60">
        <v>283778</v>
      </c>
      <c r="BU61" s="1233" t="s">
        <v>22</v>
      </c>
      <c r="BV61" s="1233"/>
      <c r="BW61" s="1233">
        <v>266639</v>
      </c>
      <c r="BX61" s="1233">
        <v>3668</v>
      </c>
      <c r="BY61" s="1233">
        <v>1794</v>
      </c>
      <c r="BZ61" s="1233">
        <v>261177</v>
      </c>
      <c r="CA61" s="1233">
        <v>232907</v>
      </c>
      <c r="CB61" s="1233">
        <v>16641</v>
      </c>
      <c r="CC61" s="1233">
        <v>11629</v>
      </c>
      <c r="CD61" s="1233">
        <v>16361</v>
      </c>
      <c r="CE61" s="1233">
        <v>62219</v>
      </c>
      <c r="CF61" s="1532" t="s">
        <v>33</v>
      </c>
      <c r="CG61" s="1533" t="s">
        <v>25</v>
      </c>
      <c r="CH61" s="1589" t="s">
        <v>25</v>
      </c>
      <c r="CI61" s="1590" t="s">
        <v>25</v>
      </c>
      <c r="CJ61" s="1594" t="s">
        <v>2154</v>
      </c>
      <c r="CK61" s="382" t="s">
        <v>21</v>
      </c>
      <c r="CL61" s="372" t="s">
        <v>22</v>
      </c>
      <c r="CM61" s="372"/>
      <c r="CN61" s="372" t="s">
        <v>21</v>
      </c>
      <c r="CO61" s="372" t="s">
        <v>21</v>
      </c>
      <c r="CP61" s="372" t="s">
        <v>21</v>
      </c>
      <c r="CQ61" s="372" t="s">
        <v>21</v>
      </c>
      <c r="CR61" s="372" t="s">
        <v>21</v>
      </c>
      <c r="CS61" s="372" t="s">
        <v>21</v>
      </c>
      <c r="CT61" s="372" t="s">
        <v>21</v>
      </c>
      <c r="CU61" s="372" t="s">
        <v>21</v>
      </c>
      <c r="CV61" s="372" t="s">
        <v>21</v>
      </c>
      <c r="CW61" s="1661" t="s">
        <v>33</v>
      </c>
      <c r="CX61" s="1662" t="s">
        <v>25</v>
      </c>
      <c r="CY61" s="1589" t="s">
        <v>25</v>
      </c>
      <c r="CZ61" s="1590" t="s">
        <v>25</v>
      </c>
      <c r="DA61" s="1594" t="s">
        <v>2154</v>
      </c>
      <c r="DB61" s="60">
        <v>1580658</v>
      </c>
      <c r="DC61" s="1233" t="s">
        <v>22</v>
      </c>
      <c r="DD61" s="1233"/>
      <c r="DE61" s="1233">
        <v>1330064</v>
      </c>
      <c r="DF61" s="1233">
        <v>458769</v>
      </c>
      <c r="DG61" s="1233" t="s">
        <v>21</v>
      </c>
      <c r="DH61" s="1233">
        <v>871295</v>
      </c>
      <c r="DI61" s="1233">
        <v>813035</v>
      </c>
      <c r="DJ61" s="1233">
        <v>57521</v>
      </c>
      <c r="DK61" s="1233">
        <v>739</v>
      </c>
      <c r="DL61" s="1233">
        <v>15382</v>
      </c>
      <c r="DM61" s="153">
        <v>2561079</v>
      </c>
      <c r="DN61" s="1532" t="s">
        <v>33</v>
      </c>
      <c r="DO61" s="1533" t="s">
        <v>25</v>
      </c>
      <c r="DP61" s="1589" t="s">
        <v>25</v>
      </c>
      <c r="DQ61" s="1590" t="s">
        <v>25</v>
      </c>
      <c r="DR61" s="1594" t="s">
        <v>2154</v>
      </c>
      <c r="DS61" s="60">
        <v>6810</v>
      </c>
      <c r="DT61" s="1233">
        <v>228962</v>
      </c>
      <c r="DU61" s="1233"/>
      <c r="DV61" s="1233">
        <v>101932</v>
      </c>
      <c r="DW61" s="1233">
        <v>3741</v>
      </c>
      <c r="DX61" s="1233" t="s">
        <v>21</v>
      </c>
      <c r="DY61" s="1233">
        <v>98191</v>
      </c>
      <c r="DZ61" s="1233">
        <v>309</v>
      </c>
      <c r="EA61" s="1233">
        <v>97124</v>
      </c>
      <c r="EB61" s="1233">
        <v>758</v>
      </c>
      <c r="EC61" s="1233">
        <v>261909</v>
      </c>
      <c r="ED61" s="153" t="s">
        <v>22</v>
      </c>
      <c r="EE61" s="1532" t="s">
        <v>33</v>
      </c>
      <c r="EF61" s="1533" t="s">
        <v>25</v>
      </c>
      <c r="EG61" s="1589" t="s">
        <v>25</v>
      </c>
      <c r="EH61" s="1590" t="s">
        <v>25</v>
      </c>
      <c r="EI61" s="1594" t="s">
        <v>2154</v>
      </c>
      <c r="EJ61" s="60">
        <v>31408</v>
      </c>
      <c r="EK61" s="1233">
        <v>5298</v>
      </c>
      <c r="EL61" s="1233"/>
      <c r="EM61" s="1233">
        <v>35889</v>
      </c>
      <c r="EN61" s="1233">
        <v>16190</v>
      </c>
      <c r="EO61" s="1233">
        <v>6856</v>
      </c>
      <c r="EP61" s="1233">
        <v>12843</v>
      </c>
      <c r="EQ61" s="1233">
        <v>4266</v>
      </c>
      <c r="ER61" s="1233">
        <v>5741</v>
      </c>
      <c r="ES61" s="1233">
        <v>2836</v>
      </c>
      <c r="ET61" s="1233">
        <v>852</v>
      </c>
      <c r="EU61" s="153" t="s">
        <v>22</v>
      </c>
      <c r="EV61" s="1532" t="s">
        <v>33</v>
      </c>
      <c r="EW61" s="1533" t="s">
        <v>25</v>
      </c>
      <c r="EX61" s="1589" t="s">
        <v>25</v>
      </c>
      <c r="EY61" s="1590" t="s">
        <v>25</v>
      </c>
      <c r="EZ61" s="1594" t="s">
        <v>2154</v>
      </c>
      <c r="FA61" s="60">
        <v>35440</v>
      </c>
      <c r="FB61" s="1233" t="s">
        <v>22</v>
      </c>
      <c r="FC61" s="1233"/>
      <c r="FD61" s="1233">
        <v>35440</v>
      </c>
      <c r="FE61" s="1233">
        <v>8813</v>
      </c>
      <c r="FF61" s="1233">
        <v>14973</v>
      </c>
      <c r="FG61" s="1233">
        <v>11654</v>
      </c>
      <c r="FH61" s="1233" t="s">
        <v>22</v>
      </c>
      <c r="FI61" s="1233">
        <v>9853</v>
      </c>
      <c r="FJ61" s="1233">
        <v>1801</v>
      </c>
      <c r="FK61" s="1233" t="s">
        <v>22</v>
      </c>
      <c r="FL61" s="153" t="s">
        <v>22</v>
      </c>
      <c r="FM61" s="1532" t="s">
        <v>33</v>
      </c>
      <c r="FN61" s="1533" t="s">
        <v>25</v>
      </c>
      <c r="FO61" s="1589" t="s">
        <v>25</v>
      </c>
      <c r="FP61" s="1590" t="s">
        <v>25</v>
      </c>
      <c r="FQ61" s="1594" t="s">
        <v>2154</v>
      </c>
      <c r="FR61" s="60" t="s">
        <v>21</v>
      </c>
      <c r="FS61" s="1233" t="s">
        <v>21</v>
      </c>
      <c r="FT61" s="1233"/>
      <c r="FU61" s="1233" t="s">
        <v>21</v>
      </c>
      <c r="FV61" s="1233" t="s">
        <v>21</v>
      </c>
      <c r="FW61" s="1233" t="s">
        <v>21</v>
      </c>
      <c r="FX61" s="1233" t="s">
        <v>21</v>
      </c>
      <c r="FY61" s="1233" t="s">
        <v>21</v>
      </c>
      <c r="FZ61" s="1233" t="s">
        <v>21</v>
      </c>
      <c r="GA61" s="1233" t="s">
        <v>21</v>
      </c>
      <c r="GB61" s="1233" t="s">
        <v>21</v>
      </c>
      <c r="GC61" s="1233" t="s">
        <v>21</v>
      </c>
      <c r="GD61" s="1532" t="s">
        <v>33</v>
      </c>
      <c r="GE61" s="1533" t="s">
        <v>25</v>
      </c>
    </row>
    <row r="62" spans="1:187" ht="15" customHeight="1">
      <c r="A62" s="1589" t="s">
        <v>25</v>
      </c>
      <c r="B62" s="1590" t="s">
        <v>25</v>
      </c>
      <c r="C62" s="1594" t="s">
        <v>168</v>
      </c>
      <c r="D62" s="60">
        <v>3468188</v>
      </c>
      <c r="E62" s="1233" t="s">
        <v>22</v>
      </c>
      <c r="F62" s="1233"/>
      <c r="G62" s="1233">
        <v>3813262</v>
      </c>
      <c r="H62" s="1233">
        <v>185588</v>
      </c>
      <c r="I62" s="1233">
        <v>14736</v>
      </c>
      <c r="J62" s="1233">
        <v>3612937</v>
      </c>
      <c r="K62" s="1233">
        <v>3206752</v>
      </c>
      <c r="L62" s="1233">
        <v>376958</v>
      </c>
      <c r="M62" s="1233">
        <v>29228</v>
      </c>
      <c r="N62" s="1233">
        <v>52591</v>
      </c>
      <c r="O62" s="1233">
        <v>1046524</v>
      </c>
      <c r="P62" s="1532" t="s">
        <v>34</v>
      </c>
      <c r="Q62" s="1533" t="s">
        <v>25</v>
      </c>
      <c r="R62" s="1589" t="s">
        <v>25</v>
      </c>
      <c r="S62" s="1590" t="s">
        <v>25</v>
      </c>
      <c r="T62" s="1594" t="s">
        <v>168</v>
      </c>
      <c r="U62" s="60">
        <v>14</v>
      </c>
      <c r="V62" s="1233" t="s">
        <v>22</v>
      </c>
      <c r="W62" s="1233"/>
      <c r="X62" s="1233">
        <v>15</v>
      </c>
      <c r="Y62" s="1233" t="s">
        <v>22</v>
      </c>
      <c r="Z62" s="1233" t="s">
        <v>22</v>
      </c>
      <c r="AA62" s="1233">
        <v>15</v>
      </c>
      <c r="AB62" s="1233" t="s">
        <v>22</v>
      </c>
      <c r="AC62" s="1233" t="s">
        <v>22</v>
      </c>
      <c r="AD62" s="1233">
        <v>15</v>
      </c>
      <c r="AE62" s="1233" t="s">
        <v>21</v>
      </c>
      <c r="AF62" s="1233">
        <v>2</v>
      </c>
      <c r="AG62" s="1532" t="s">
        <v>34</v>
      </c>
      <c r="AH62" s="1533" t="s">
        <v>25</v>
      </c>
      <c r="AI62" s="1589" t="s">
        <v>25</v>
      </c>
      <c r="AJ62" s="1590" t="s">
        <v>25</v>
      </c>
      <c r="AK62" s="1594" t="s">
        <v>168</v>
      </c>
      <c r="AL62" s="60">
        <v>78293</v>
      </c>
      <c r="AM62" s="1233" t="s">
        <v>22</v>
      </c>
      <c r="AN62" s="1233"/>
      <c r="AO62" s="1233">
        <v>79962</v>
      </c>
      <c r="AP62" s="1233">
        <v>285</v>
      </c>
      <c r="AQ62" s="1233">
        <v>1133</v>
      </c>
      <c r="AR62" s="1233">
        <v>78544</v>
      </c>
      <c r="AS62" s="1233">
        <v>75806</v>
      </c>
      <c r="AT62" s="1233">
        <v>1877</v>
      </c>
      <c r="AU62" s="1233">
        <v>861</v>
      </c>
      <c r="AV62" s="1233" t="s">
        <v>21</v>
      </c>
      <c r="AW62" s="1233">
        <v>8717</v>
      </c>
      <c r="AX62" s="1532" t="s">
        <v>34</v>
      </c>
      <c r="AY62" s="1533" t="s">
        <v>25</v>
      </c>
      <c r="AZ62" s="1589" t="s">
        <v>25</v>
      </c>
      <c r="BA62" s="1590" t="s">
        <v>25</v>
      </c>
      <c r="BB62" s="1594" t="s">
        <v>168</v>
      </c>
      <c r="BC62" s="60">
        <v>4442</v>
      </c>
      <c r="BD62" s="1233" t="s">
        <v>22</v>
      </c>
      <c r="BE62" s="1233"/>
      <c r="BF62" s="1233">
        <v>3883</v>
      </c>
      <c r="BG62" s="1233">
        <v>1833</v>
      </c>
      <c r="BH62" s="1233">
        <v>668</v>
      </c>
      <c r="BI62" s="1233">
        <v>1382</v>
      </c>
      <c r="BJ62" s="1233" t="s">
        <v>21</v>
      </c>
      <c r="BK62" s="1233">
        <v>447</v>
      </c>
      <c r="BL62" s="1233">
        <v>935</v>
      </c>
      <c r="BM62" s="1233">
        <v>85</v>
      </c>
      <c r="BN62" s="1233">
        <v>7465</v>
      </c>
      <c r="BO62" s="1532" t="s">
        <v>34</v>
      </c>
      <c r="BP62" s="1533" t="s">
        <v>25</v>
      </c>
      <c r="BQ62" s="1589" t="s">
        <v>25</v>
      </c>
      <c r="BR62" s="1590" t="s">
        <v>25</v>
      </c>
      <c r="BS62" s="1594" t="s">
        <v>168</v>
      </c>
      <c r="BT62" s="60">
        <v>273862</v>
      </c>
      <c r="BU62" s="1233" t="s">
        <v>22</v>
      </c>
      <c r="BV62" s="1233"/>
      <c r="BW62" s="1233">
        <v>243026</v>
      </c>
      <c r="BX62" s="1233">
        <v>2388</v>
      </c>
      <c r="BY62" s="1233" t="s">
        <v>21</v>
      </c>
      <c r="BZ62" s="1233">
        <v>240638</v>
      </c>
      <c r="CA62" s="1233">
        <v>211034</v>
      </c>
      <c r="CB62" s="1233">
        <v>18829</v>
      </c>
      <c r="CC62" s="1233">
        <v>10775</v>
      </c>
      <c r="CD62" s="1233">
        <v>32306</v>
      </c>
      <c r="CE62" s="1233">
        <v>67955</v>
      </c>
      <c r="CF62" s="1532" t="s">
        <v>34</v>
      </c>
      <c r="CG62" s="1533" t="s">
        <v>25</v>
      </c>
      <c r="CH62" s="1589" t="s">
        <v>25</v>
      </c>
      <c r="CI62" s="1590" t="s">
        <v>25</v>
      </c>
      <c r="CJ62" s="1594" t="s">
        <v>168</v>
      </c>
      <c r="CK62" s="382" t="s">
        <v>21</v>
      </c>
      <c r="CL62" s="372" t="s">
        <v>22</v>
      </c>
      <c r="CM62" s="372"/>
      <c r="CN62" s="372" t="s">
        <v>21</v>
      </c>
      <c r="CO62" s="372" t="s">
        <v>21</v>
      </c>
      <c r="CP62" s="372" t="s">
        <v>21</v>
      </c>
      <c r="CQ62" s="372" t="s">
        <v>21</v>
      </c>
      <c r="CR62" s="372" t="s">
        <v>21</v>
      </c>
      <c r="CS62" s="372" t="s">
        <v>21</v>
      </c>
      <c r="CT62" s="372" t="s">
        <v>21</v>
      </c>
      <c r="CU62" s="372" t="s">
        <v>21</v>
      </c>
      <c r="CV62" s="372" t="s">
        <v>21</v>
      </c>
      <c r="CW62" s="1661" t="s">
        <v>34</v>
      </c>
      <c r="CX62" s="1662" t="s">
        <v>25</v>
      </c>
      <c r="CY62" s="1589" t="s">
        <v>25</v>
      </c>
      <c r="CZ62" s="1590" t="s">
        <v>25</v>
      </c>
      <c r="DA62" s="1594" t="s">
        <v>168</v>
      </c>
      <c r="DB62" s="60">
        <v>1130933</v>
      </c>
      <c r="DC62" s="1233" t="s">
        <v>22</v>
      </c>
      <c r="DD62" s="1233"/>
      <c r="DE62" s="1233">
        <v>1245119</v>
      </c>
      <c r="DF62" s="1233">
        <v>425282</v>
      </c>
      <c r="DG62" s="1233" t="s">
        <v>21</v>
      </c>
      <c r="DH62" s="1233">
        <v>819837</v>
      </c>
      <c r="DI62" s="1233">
        <v>769752</v>
      </c>
      <c r="DJ62" s="1233">
        <v>49422</v>
      </c>
      <c r="DK62" s="1233">
        <v>663</v>
      </c>
      <c r="DL62" s="1233">
        <v>14315</v>
      </c>
      <c r="DM62" s="153">
        <v>2432579</v>
      </c>
      <c r="DN62" s="1532" t="s">
        <v>34</v>
      </c>
      <c r="DO62" s="1533" t="s">
        <v>25</v>
      </c>
      <c r="DP62" s="1589" t="s">
        <v>25</v>
      </c>
      <c r="DQ62" s="1590" t="s">
        <v>25</v>
      </c>
      <c r="DR62" s="1594" t="s">
        <v>168</v>
      </c>
      <c r="DS62" s="60">
        <v>5371</v>
      </c>
      <c r="DT62" s="1233">
        <v>216284</v>
      </c>
      <c r="DU62" s="1233"/>
      <c r="DV62" s="1233">
        <v>97164</v>
      </c>
      <c r="DW62" s="1233">
        <v>3465</v>
      </c>
      <c r="DX62" s="1233" t="s">
        <v>21</v>
      </c>
      <c r="DY62" s="1233">
        <v>93699</v>
      </c>
      <c r="DZ62" s="1233">
        <v>110</v>
      </c>
      <c r="EA62" s="1233">
        <v>92553</v>
      </c>
      <c r="EB62" s="1233">
        <v>1036</v>
      </c>
      <c r="EC62" s="1233">
        <v>124485</v>
      </c>
      <c r="ED62" s="153" t="s">
        <v>22</v>
      </c>
      <c r="EE62" s="1532" t="s">
        <v>34</v>
      </c>
      <c r="EF62" s="1533" t="s">
        <v>25</v>
      </c>
      <c r="EG62" s="1589" t="s">
        <v>25</v>
      </c>
      <c r="EH62" s="1590" t="s">
        <v>25</v>
      </c>
      <c r="EI62" s="1594" t="s">
        <v>168</v>
      </c>
      <c r="EJ62" s="60">
        <v>23453</v>
      </c>
      <c r="EK62" s="1233">
        <v>5177</v>
      </c>
      <c r="EL62" s="1233"/>
      <c r="EM62" s="1233">
        <v>27920</v>
      </c>
      <c r="EN62" s="1233">
        <v>14072</v>
      </c>
      <c r="EO62" s="1233">
        <v>7281</v>
      </c>
      <c r="EP62" s="1233">
        <v>6567</v>
      </c>
      <c r="EQ62" s="1233">
        <v>1514</v>
      </c>
      <c r="ER62" s="1233">
        <v>3546</v>
      </c>
      <c r="ES62" s="1233">
        <v>1507</v>
      </c>
      <c r="ET62" s="1233">
        <v>847</v>
      </c>
      <c r="EU62" s="153" t="s">
        <v>22</v>
      </c>
      <c r="EV62" s="1532" t="s">
        <v>34</v>
      </c>
      <c r="EW62" s="1533" t="s">
        <v>25</v>
      </c>
      <c r="EX62" s="1589" t="s">
        <v>25</v>
      </c>
      <c r="EY62" s="1590" t="s">
        <v>25</v>
      </c>
      <c r="EZ62" s="1594" t="s">
        <v>168</v>
      </c>
      <c r="FA62" s="60">
        <v>34014</v>
      </c>
      <c r="FB62" s="1233" t="s">
        <v>22</v>
      </c>
      <c r="FC62" s="1233"/>
      <c r="FD62" s="1233">
        <v>34012</v>
      </c>
      <c r="FE62" s="1233">
        <v>6500</v>
      </c>
      <c r="FF62" s="1233">
        <v>15417</v>
      </c>
      <c r="FG62" s="1233">
        <v>12095</v>
      </c>
      <c r="FH62" s="1233" t="s">
        <v>22</v>
      </c>
      <c r="FI62" s="1233">
        <v>10589</v>
      </c>
      <c r="FJ62" s="1233">
        <v>1507</v>
      </c>
      <c r="FK62" s="1233" t="s">
        <v>22</v>
      </c>
      <c r="FL62" s="153" t="s">
        <v>22</v>
      </c>
      <c r="FM62" s="1532" t="s">
        <v>34</v>
      </c>
      <c r="FN62" s="1533" t="s">
        <v>25</v>
      </c>
      <c r="FO62" s="1589" t="s">
        <v>25</v>
      </c>
      <c r="FP62" s="1590" t="s">
        <v>25</v>
      </c>
      <c r="FQ62" s="1594" t="s">
        <v>168</v>
      </c>
      <c r="FR62" s="60">
        <v>1539</v>
      </c>
      <c r="FS62" s="1233" t="s">
        <v>21</v>
      </c>
      <c r="FT62" s="1233"/>
      <c r="FU62" s="1233">
        <v>1539</v>
      </c>
      <c r="FV62" s="1233">
        <v>1539</v>
      </c>
      <c r="FW62" s="1233" t="s">
        <v>21</v>
      </c>
      <c r="FX62" s="1233" t="s">
        <v>21</v>
      </c>
      <c r="FY62" s="1233" t="s">
        <v>21</v>
      </c>
      <c r="FZ62" s="1233" t="s">
        <v>21</v>
      </c>
      <c r="GA62" s="1233" t="s">
        <v>21</v>
      </c>
      <c r="GB62" s="1233" t="s">
        <v>21</v>
      </c>
      <c r="GC62" s="1233" t="s">
        <v>21</v>
      </c>
      <c r="GD62" s="1532" t="s">
        <v>34</v>
      </c>
      <c r="GE62" s="1533" t="s">
        <v>25</v>
      </c>
    </row>
    <row r="63" spans="1:187" ht="15" customHeight="1">
      <c r="A63" s="1589" t="s">
        <v>25</v>
      </c>
      <c r="B63" s="1590" t="s">
        <v>25</v>
      </c>
      <c r="C63" s="1594" t="s">
        <v>169</v>
      </c>
      <c r="D63" s="60">
        <v>3823553</v>
      </c>
      <c r="E63" s="1233" t="s">
        <v>22</v>
      </c>
      <c r="F63" s="1233"/>
      <c r="G63" s="1233">
        <v>4422468</v>
      </c>
      <c r="H63" s="1233">
        <v>222825</v>
      </c>
      <c r="I63" s="1233">
        <v>25690</v>
      </c>
      <c r="J63" s="1233">
        <v>4173954</v>
      </c>
      <c r="K63" s="1233">
        <v>3698259</v>
      </c>
      <c r="L63" s="1233">
        <v>440539</v>
      </c>
      <c r="M63" s="1233">
        <v>35157</v>
      </c>
      <c r="N63" s="1233">
        <v>50451</v>
      </c>
      <c r="O63" s="1233">
        <v>957574</v>
      </c>
      <c r="P63" s="1532" t="s">
        <v>35</v>
      </c>
      <c r="Q63" s="1533" t="s">
        <v>25</v>
      </c>
      <c r="R63" s="1589" t="s">
        <v>25</v>
      </c>
      <c r="S63" s="1590" t="s">
        <v>25</v>
      </c>
      <c r="T63" s="1594" t="s">
        <v>169</v>
      </c>
      <c r="U63" s="60">
        <v>16</v>
      </c>
      <c r="V63" s="1233" t="s">
        <v>22</v>
      </c>
      <c r="W63" s="1233"/>
      <c r="X63" s="1233">
        <v>17</v>
      </c>
      <c r="Y63" s="1233" t="s">
        <v>22</v>
      </c>
      <c r="Z63" s="1233" t="s">
        <v>22</v>
      </c>
      <c r="AA63" s="1233">
        <v>17</v>
      </c>
      <c r="AB63" s="1233" t="s">
        <v>22</v>
      </c>
      <c r="AC63" s="1233" t="s">
        <v>22</v>
      </c>
      <c r="AD63" s="1233">
        <v>17</v>
      </c>
      <c r="AE63" s="1233">
        <v>1</v>
      </c>
      <c r="AF63" s="1233">
        <v>1</v>
      </c>
      <c r="AG63" s="1532" t="s">
        <v>35</v>
      </c>
      <c r="AH63" s="1533" t="s">
        <v>25</v>
      </c>
      <c r="AI63" s="1589" t="s">
        <v>25</v>
      </c>
      <c r="AJ63" s="1590" t="s">
        <v>25</v>
      </c>
      <c r="AK63" s="1594" t="s">
        <v>169</v>
      </c>
      <c r="AL63" s="60">
        <v>88673</v>
      </c>
      <c r="AM63" s="1233" t="s">
        <v>22</v>
      </c>
      <c r="AN63" s="1233"/>
      <c r="AO63" s="1233">
        <v>88711</v>
      </c>
      <c r="AP63" s="1233">
        <v>205</v>
      </c>
      <c r="AQ63" s="1233">
        <v>1830</v>
      </c>
      <c r="AR63" s="1233">
        <v>86676</v>
      </c>
      <c r="AS63" s="1233">
        <v>82470</v>
      </c>
      <c r="AT63" s="1233">
        <v>3233</v>
      </c>
      <c r="AU63" s="1233">
        <v>973</v>
      </c>
      <c r="AV63" s="1233" t="s">
        <v>21</v>
      </c>
      <c r="AW63" s="1233">
        <v>8682</v>
      </c>
      <c r="AX63" s="1532" t="s">
        <v>35</v>
      </c>
      <c r="AY63" s="1533" t="s">
        <v>25</v>
      </c>
      <c r="AZ63" s="1589" t="s">
        <v>25</v>
      </c>
      <c r="BA63" s="1590" t="s">
        <v>25</v>
      </c>
      <c r="BB63" s="1594" t="s">
        <v>169</v>
      </c>
      <c r="BC63" s="60">
        <v>3995</v>
      </c>
      <c r="BD63" s="1233" t="s">
        <v>22</v>
      </c>
      <c r="BE63" s="1233"/>
      <c r="BF63" s="1233">
        <v>4248</v>
      </c>
      <c r="BG63" s="1233">
        <v>1861</v>
      </c>
      <c r="BH63" s="1233">
        <v>704</v>
      </c>
      <c r="BI63" s="1233">
        <v>1683</v>
      </c>
      <c r="BJ63" s="1233" t="s">
        <v>21</v>
      </c>
      <c r="BK63" s="1233">
        <v>739</v>
      </c>
      <c r="BL63" s="1233">
        <v>944</v>
      </c>
      <c r="BM63" s="1233">
        <v>78</v>
      </c>
      <c r="BN63" s="1233">
        <v>7136</v>
      </c>
      <c r="BO63" s="1532" t="s">
        <v>35</v>
      </c>
      <c r="BP63" s="1533" t="s">
        <v>25</v>
      </c>
      <c r="BQ63" s="1589" t="s">
        <v>25</v>
      </c>
      <c r="BR63" s="1590" t="s">
        <v>25</v>
      </c>
      <c r="BS63" s="1594" t="s">
        <v>169</v>
      </c>
      <c r="BT63" s="60">
        <v>327343</v>
      </c>
      <c r="BU63" s="1233" t="s">
        <v>22</v>
      </c>
      <c r="BV63" s="1233"/>
      <c r="BW63" s="1233">
        <v>316621</v>
      </c>
      <c r="BX63" s="1233">
        <v>2193</v>
      </c>
      <c r="BY63" s="1233">
        <v>1502</v>
      </c>
      <c r="BZ63" s="1233">
        <v>312926</v>
      </c>
      <c r="CA63" s="1233">
        <v>278309</v>
      </c>
      <c r="CB63" s="1233">
        <v>19681</v>
      </c>
      <c r="CC63" s="1233">
        <v>14936</v>
      </c>
      <c r="CD63" s="1233">
        <v>31272</v>
      </c>
      <c r="CE63" s="1233">
        <v>47401</v>
      </c>
      <c r="CF63" s="1532" t="s">
        <v>35</v>
      </c>
      <c r="CG63" s="1533" t="s">
        <v>25</v>
      </c>
      <c r="CH63" s="1589" t="s">
        <v>25</v>
      </c>
      <c r="CI63" s="1590" t="s">
        <v>25</v>
      </c>
      <c r="CJ63" s="1594" t="s">
        <v>169</v>
      </c>
      <c r="CK63" s="382" t="s">
        <v>21</v>
      </c>
      <c r="CL63" s="372" t="s">
        <v>22</v>
      </c>
      <c r="CM63" s="372"/>
      <c r="CN63" s="372" t="s">
        <v>21</v>
      </c>
      <c r="CO63" s="372" t="s">
        <v>21</v>
      </c>
      <c r="CP63" s="372" t="s">
        <v>21</v>
      </c>
      <c r="CQ63" s="372" t="s">
        <v>21</v>
      </c>
      <c r="CR63" s="372" t="s">
        <v>21</v>
      </c>
      <c r="CS63" s="372" t="s">
        <v>21</v>
      </c>
      <c r="CT63" s="372" t="s">
        <v>21</v>
      </c>
      <c r="CU63" s="372" t="s">
        <v>21</v>
      </c>
      <c r="CV63" s="372" t="s">
        <v>21</v>
      </c>
      <c r="CW63" s="1661" t="s">
        <v>35</v>
      </c>
      <c r="CX63" s="1662" t="s">
        <v>25</v>
      </c>
      <c r="CY63" s="1589" t="s">
        <v>25</v>
      </c>
      <c r="CZ63" s="1590" t="s">
        <v>25</v>
      </c>
      <c r="DA63" s="1594" t="s">
        <v>169</v>
      </c>
      <c r="DB63" s="60">
        <v>1372033</v>
      </c>
      <c r="DC63" s="1233" t="s">
        <v>22</v>
      </c>
      <c r="DD63" s="1233"/>
      <c r="DE63" s="1233">
        <v>1362659</v>
      </c>
      <c r="DF63" s="1233">
        <v>497735</v>
      </c>
      <c r="DG63" s="1233" t="s">
        <v>21</v>
      </c>
      <c r="DH63" s="1233">
        <v>864924</v>
      </c>
      <c r="DI63" s="1233">
        <v>805946</v>
      </c>
      <c r="DJ63" s="1233">
        <v>57890</v>
      </c>
      <c r="DK63" s="1233">
        <v>1088</v>
      </c>
      <c r="DL63" s="1233">
        <v>15708</v>
      </c>
      <c r="DM63" s="153">
        <v>2426247</v>
      </c>
      <c r="DN63" s="1532" t="s">
        <v>35</v>
      </c>
      <c r="DO63" s="1533" t="s">
        <v>25</v>
      </c>
      <c r="DP63" s="1589" t="s">
        <v>25</v>
      </c>
      <c r="DQ63" s="1590" t="s">
        <v>25</v>
      </c>
      <c r="DR63" s="1594" t="s">
        <v>169</v>
      </c>
      <c r="DS63" s="60">
        <v>4928</v>
      </c>
      <c r="DT63" s="1233">
        <v>226264</v>
      </c>
      <c r="DU63" s="1233"/>
      <c r="DV63" s="1233">
        <v>98959</v>
      </c>
      <c r="DW63" s="1233">
        <v>3153</v>
      </c>
      <c r="DX63" s="1233" t="s">
        <v>21</v>
      </c>
      <c r="DY63" s="1233">
        <v>95806</v>
      </c>
      <c r="DZ63" s="1233">
        <v>120</v>
      </c>
      <c r="EA63" s="1233">
        <v>94796</v>
      </c>
      <c r="EB63" s="1233">
        <v>890</v>
      </c>
      <c r="EC63" s="1233">
        <v>132236</v>
      </c>
      <c r="ED63" s="153" t="s">
        <v>22</v>
      </c>
      <c r="EE63" s="1532" t="s">
        <v>35</v>
      </c>
      <c r="EF63" s="1533" t="s">
        <v>25</v>
      </c>
      <c r="EG63" s="1589" t="s">
        <v>25</v>
      </c>
      <c r="EH63" s="1590" t="s">
        <v>25</v>
      </c>
      <c r="EI63" s="1594" t="s">
        <v>169</v>
      </c>
      <c r="EJ63" s="60">
        <v>28312</v>
      </c>
      <c r="EK63" s="1233">
        <v>4757</v>
      </c>
      <c r="EL63" s="1233"/>
      <c r="EM63" s="1233">
        <v>32351</v>
      </c>
      <c r="EN63" s="1233">
        <v>15767</v>
      </c>
      <c r="EO63" s="1233">
        <v>7097</v>
      </c>
      <c r="EP63" s="1233">
        <v>9487</v>
      </c>
      <c r="EQ63" s="1233">
        <v>4455</v>
      </c>
      <c r="ER63" s="1233">
        <v>3438</v>
      </c>
      <c r="ES63" s="1233">
        <v>1594</v>
      </c>
      <c r="ET63" s="1233">
        <v>880</v>
      </c>
      <c r="EU63" s="153" t="s">
        <v>22</v>
      </c>
      <c r="EV63" s="1532" t="s">
        <v>35</v>
      </c>
      <c r="EW63" s="1533" t="s">
        <v>25</v>
      </c>
      <c r="EX63" s="1589" t="s">
        <v>25</v>
      </c>
      <c r="EY63" s="1590" t="s">
        <v>25</v>
      </c>
      <c r="EZ63" s="1594" t="s">
        <v>169</v>
      </c>
      <c r="FA63" s="60">
        <v>34878</v>
      </c>
      <c r="FB63" s="1233" t="s">
        <v>22</v>
      </c>
      <c r="FC63" s="1233"/>
      <c r="FD63" s="1233">
        <v>34877</v>
      </c>
      <c r="FE63" s="1233">
        <v>5951</v>
      </c>
      <c r="FF63" s="1233">
        <v>16171</v>
      </c>
      <c r="FG63" s="1233">
        <v>12755</v>
      </c>
      <c r="FH63" s="1233" t="s">
        <v>22</v>
      </c>
      <c r="FI63" s="1233">
        <v>9962</v>
      </c>
      <c r="FJ63" s="1233">
        <v>2794</v>
      </c>
      <c r="FK63" s="1233" t="s">
        <v>22</v>
      </c>
      <c r="FL63" s="153" t="s">
        <v>22</v>
      </c>
      <c r="FM63" s="1532" t="s">
        <v>35</v>
      </c>
      <c r="FN63" s="1533" t="s">
        <v>25</v>
      </c>
      <c r="FO63" s="1589" t="s">
        <v>25</v>
      </c>
      <c r="FP63" s="1590" t="s">
        <v>25</v>
      </c>
      <c r="FQ63" s="1594" t="s">
        <v>169</v>
      </c>
      <c r="FR63" s="60">
        <v>1084</v>
      </c>
      <c r="FS63" s="1233" t="s">
        <v>21</v>
      </c>
      <c r="FT63" s="1233"/>
      <c r="FU63" s="1233">
        <v>1084</v>
      </c>
      <c r="FV63" s="1233">
        <v>1084</v>
      </c>
      <c r="FW63" s="1233" t="s">
        <v>21</v>
      </c>
      <c r="FX63" s="1233" t="s">
        <v>21</v>
      </c>
      <c r="FY63" s="1233" t="s">
        <v>21</v>
      </c>
      <c r="FZ63" s="1233" t="s">
        <v>21</v>
      </c>
      <c r="GA63" s="1233" t="s">
        <v>21</v>
      </c>
      <c r="GB63" s="1233" t="s">
        <v>21</v>
      </c>
      <c r="GC63" s="1233" t="s">
        <v>21</v>
      </c>
      <c r="GD63" s="1532" t="s">
        <v>35</v>
      </c>
      <c r="GE63" s="1533" t="s">
        <v>25</v>
      </c>
    </row>
    <row r="64" spans="1:187" ht="15" customHeight="1">
      <c r="A64" s="1589" t="s">
        <v>25</v>
      </c>
      <c r="B64" s="1590" t="s">
        <v>25</v>
      </c>
      <c r="C64" s="1594" t="s">
        <v>170</v>
      </c>
      <c r="D64" s="60">
        <v>4236137</v>
      </c>
      <c r="E64" s="1233" t="s">
        <v>22</v>
      </c>
      <c r="F64" s="1233"/>
      <c r="G64" s="1233">
        <v>4804168</v>
      </c>
      <c r="H64" s="1233">
        <v>238068</v>
      </c>
      <c r="I64" s="1233">
        <v>47400</v>
      </c>
      <c r="J64" s="1233">
        <v>4518701</v>
      </c>
      <c r="K64" s="1233">
        <v>4021356</v>
      </c>
      <c r="L64" s="1233">
        <v>471408</v>
      </c>
      <c r="M64" s="1233">
        <v>25937</v>
      </c>
      <c r="N64" s="1233">
        <v>50924</v>
      </c>
      <c r="O64" s="1233">
        <v>935439</v>
      </c>
      <c r="P64" s="1532" t="s">
        <v>36</v>
      </c>
      <c r="Q64" s="1533" t="s">
        <v>25</v>
      </c>
      <c r="R64" s="1589" t="s">
        <v>25</v>
      </c>
      <c r="S64" s="1590" t="s">
        <v>25</v>
      </c>
      <c r="T64" s="1594" t="s">
        <v>170</v>
      </c>
      <c r="U64" s="60">
        <v>18</v>
      </c>
      <c r="V64" s="1233" t="s">
        <v>22</v>
      </c>
      <c r="W64" s="1233"/>
      <c r="X64" s="1233">
        <v>15</v>
      </c>
      <c r="Y64" s="1233" t="s">
        <v>22</v>
      </c>
      <c r="Z64" s="1233" t="s">
        <v>22</v>
      </c>
      <c r="AA64" s="1233">
        <v>15</v>
      </c>
      <c r="AB64" s="1233" t="s">
        <v>22</v>
      </c>
      <c r="AC64" s="1233" t="s">
        <v>22</v>
      </c>
      <c r="AD64" s="1233">
        <v>15</v>
      </c>
      <c r="AE64" s="1233" t="s">
        <v>21</v>
      </c>
      <c r="AF64" s="1233">
        <v>4</v>
      </c>
      <c r="AG64" s="1532" t="s">
        <v>36</v>
      </c>
      <c r="AH64" s="1533" t="s">
        <v>25</v>
      </c>
      <c r="AI64" s="1589" t="s">
        <v>25</v>
      </c>
      <c r="AJ64" s="1590" t="s">
        <v>25</v>
      </c>
      <c r="AK64" s="1594" t="s">
        <v>170</v>
      </c>
      <c r="AL64" s="60">
        <v>85601</v>
      </c>
      <c r="AM64" s="1233" t="s">
        <v>22</v>
      </c>
      <c r="AN64" s="1233"/>
      <c r="AO64" s="1233">
        <v>87091</v>
      </c>
      <c r="AP64" s="1233">
        <v>120</v>
      </c>
      <c r="AQ64" s="1233">
        <v>25</v>
      </c>
      <c r="AR64" s="1233">
        <v>86946</v>
      </c>
      <c r="AS64" s="1233">
        <v>83884</v>
      </c>
      <c r="AT64" s="1233">
        <v>2658</v>
      </c>
      <c r="AU64" s="1233">
        <v>404</v>
      </c>
      <c r="AV64" s="1233" t="s">
        <v>21</v>
      </c>
      <c r="AW64" s="1233">
        <v>7189</v>
      </c>
      <c r="AX64" s="1532" t="s">
        <v>36</v>
      </c>
      <c r="AY64" s="1533" t="s">
        <v>25</v>
      </c>
      <c r="AZ64" s="1589" t="s">
        <v>25</v>
      </c>
      <c r="BA64" s="1590" t="s">
        <v>25</v>
      </c>
      <c r="BB64" s="1594" t="s">
        <v>170</v>
      </c>
      <c r="BC64" s="60">
        <v>3305</v>
      </c>
      <c r="BD64" s="1233" t="s">
        <v>22</v>
      </c>
      <c r="BE64" s="1233"/>
      <c r="BF64" s="1233">
        <v>3418</v>
      </c>
      <c r="BG64" s="1233">
        <v>1045</v>
      </c>
      <c r="BH64" s="1233">
        <v>650</v>
      </c>
      <c r="BI64" s="1233">
        <v>1723</v>
      </c>
      <c r="BJ64" s="1233" t="s">
        <v>21</v>
      </c>
      <c r="BK64" s="1233">
        <v>723</v>
      </c>
      <c r="BL64" s="1233">
        <v>1000</v>
      </c>
      <c r="BM64" s="1233">
        <v>64</v>
      </c>
      <c r="BN64" s="1233">
        <v>6960</v>
      </c>
      <c r="BO64" s="1532" t="s">
        <v>36</v>
      </c>
      <c r="BP64" s="1533" t="s">
        <v>25</v>
      </c>
      <c r="BQ64" s="1589" t="s">
        <v>25</v>
      </c>
      <c r="BR64" s="1590" t="s">
        <v>25</v>
      </c>
      <c r="BS64" s="1594" t="s">
        <v>170</v>
      </c>
      <c r="BT64" s="60">
        <v>403910</v>
      </c>
      <c r="BU64" s="1233" t="s">
        <v>22</v>
      </c>
      <c r="BV64" s="1233"/>
      <c r="BW64" s="1233">
        <v>363611</v>
      </c>
      <c r="BX64" s="1233">
        <v>2429</v>
      </c>
      <c r="BY64" s="1233">
        <v>5942</v>
      </c>
      <c r="BZ64" s="1233">
        <v>355240</v>
      </c>
      <c r="CA64" s="1233">
        <v>321382</v>
      </c>
      <c r="CB64" s="1233">
        <v>22009</v>
      </c>
      <c r="CC64" s="1233">
        <v>11849</v>
      </c>
      <c r="CD64" s="1233">
        <v>32038</v>
      </c>
      <c r="CE64" s="1233">
        <v>55281</v>
      </c>
      <c r="CF64" s="1532" t="s">
        <v>36</v>
      </c>
      <c r="CG64" s="1533" t="s">
        <v>25</v>
      </c>
      <c r="CH64" s="1589" t="s">
        <v>25</v>
      </c>
      <c r="CI64" s="1590" t="s">
        <v>25</v>
      </c>
      <c r="CJ64" s="1594" t="s">
        <v>170</v>
      </c>
      <c r="CK64" s="382" t="s">
        <v>21</v>
      </c>
      <c r="CL64" s="372" t="s">
        <v>22</v>
      </c>
      <c r="CM64" s="372"/>
      <c r="CN64" s="372" t="s">
        <v>21</v>
      </c>
      <c r="CO64" s="372" t="s">
        <v>21</v>
      </c>
      <c r="CP64" s="372" t="s">
        <v>21</v>
      </c>
      <c r="CQ64" s="372" t="s">
        <v>21</v>
      </c>
      <c r="CR64" s="372" t="s">
        <v>21</v>
      </c>
      <c r="CS64" s="372" t="s">
        <v>21</v>
      </c>
      <c r="CT64" s="372" t="s">
        <v>21</v>
      </c>
      <c r="CU64" s="372" t="s">
        <v>21</v>
      </c>
      <c r="CV64" s="372" t="s">
        <v>21</v>
      </c>
      <c r="CW64" s="1661" t="s">
        <v>36</v>
      </c>
      <c r="CX64" s="1662" t="s">
        <v>25</v>
      </c>
      <c r="CY64" s="1589" t="s">
        <v>25</v>
      </c>
      <c r="CZ64" s="1590" t="s">
        <v>25</v>
      </c>
      <c r="DA64" s="1594" t="s">
        <v>170</v>
      </c>
      <c r="DB64" s="60">
        <v>1294848</v>
      </c>
      <c r="DC64" s="1233" t="s">
        <v>22</v>
      </c>
      <c r="DD64" s="1233"/>
      <c r="DE64" s="1233">
        <v>1421468</v>
      </c>
      <c r="DF64" s="1233">
        <v>530384</v>
      </c>
      <c r="DG64" s="1233" t="s">
        <v>21</v>
      </c>
      <c r="DH64" s="1233">
        <v>891084</v>
      </c>
      <c r="DI64" s="1233">
        <v>831164</v>
      </c>
      <c r="DJ64" s="1233">
        <v>59920</v>
      </c>
      <c r="DK64" s="1233" t="s">
        <v>21</v>
      </c>
      <c r="DL64" s="1233">
        <v>15231</v>
      </c>
      <c r="DM64" s="153">
        <v>2284394</v>
      </c>
      <c r="DN64" s="1532" t="s">
        <v>36</v>
      </c>
      <c r="DO64" s="1533" t="s">
        <v>25</v>
      </c>
      <c r="DP64" s="1589" t="s">
        <v>25</v>
      </c>
      <c r="DQ64" s="1590" t="s">
        <v>25</v>
      </c>
      <c r="DR64" s="1594" t="s">
        <v>170</v>
      </c>
      <c r="DS64" s="60">
        <v>5167</v>
      </c>
      <c r="DT64" s="1233">
        <v>228361</v>
      </c>
      <c r="DU64" s="1233"/>
      <c r="DV64" s="1233">
        <v>99438</v>
      </c>
      <c r="DW64" s="1233">
        <v>3220</v>
      </c>
      <c r="DX64" s="1233" t="s">
        <v>21</v>
      </c>
      <c r="DY64" s="1233">
        <v>96218</v>
      </c>
      <c r="DZ64" s="1233">
        <v>136</v>
      </c>
      <c r="EA64" s="1233">
        <v>95173</v>
      </c>
      <c r="EB64" s="1233">
        <v>909</v>
      </c>
      <c r="EC64" s="1233">
        <v>134089</v>
      </c>
      <c r="ED64" s="153" t="s">
        <v>22</v>
      </c>
      <c r="EE64" s="1532" t="s">
        <v>36</v>
      </c>
      <c r="EF64" s="1533" t="s">
        <v>25</v>
      </c>
      <c r="EG64" s="1589" t="s">
        <v>25</v>
      </c>
      <c r="EH64" s="1590" t="s">
        <v>25</v>
      </c>
      <c r="EI64" s="1594" t="s">
        <v>170</v>
      </c>
      <c r="EJ64" s="60">
        <v>27970</v>
      </c>
      <c r="EK64" s="1233">
        <v>5164</v>
      </c>
      <c r="EL64" s="1233"/>
      <c r="EM64" s="1233">
        <v>32285</v>
      </c>
      <c r="EN64" s="1233">
        <v>15347</v>
      </c>
      <c r="EO64" s="1233">
        <v>7197</v>
      </c>
      <c r="EP64" s="1233">
        <v>9741</v>
      </c>
      <c r="EQ64" s="1233">
        <v>4611</v>
      </c>
      <c r="ER64" s="1233">
        <v>3480</v>
      </c>
      <c r="ES64" s="1233">
        <v>1650</v>
      </c>
      <c r="ET64" s="1233">
        <v>969</v>
      </c>
      <c r="EU64" s="153" t="s">
        <v>22</v>
      </c>
      <c r="EV64" s="1532" t="s">
        <v>36</v>
      </c>
      <c r="EW64" s="1533" t="s">
        <v>25</v>
      </c>
      <c r="EX64" s="1589" t="s">
        <v>25</v>
      </c>
      <c r="EY64" s="1590" t="s">
        <v>25</v>
      </c>
      <c r="EZ64" s="1594" t="s">
        <v>170</v>
      </c>
      <c r="FA64" s="60">
        <v>33104</v>
      </c>
      <c r="FB64" s="1233" t="s">
        <v>22</v>
      </c>
      <c r="FC64" s="1233"/>
      <c r="FD64" s="1233">
        <v>33106</v>
      </c>
      <c r="FE64" s="1233">
        <v>4699</v>
      </c>
      <c r="FF64" s="1233">
        <v>15977</v>
      </c>
      <c r="FG64" s="1233">
        <v>12430</v>
      </c>
      <c r="FH64" s="1233" t="s">
        <v>22</v>
      </c>
      <c r="FI64" s="1233">
        <v>9941</v>
      </c>
      <c r="FJ64" s="1233">
        <v>2486</v>
      </c>
      <c r="FK64" s="1233" t="s">
        <v>22</v>
      </c>
      <c r="FL64" s="153" t="s">
        <v>22</v>
      </c>
      <c r="FM64" s="1532" t="s">
        <v>36</v>
      </c>
      <c r="FN64" s="1533" t="s">
        <v>25</v>
      </c>
      <c r="FO64" s="1589" t="s">
        <v>25</v>
      </c>
      <c r="FP64" s="1590" t="s">
        <v>25</v>
      </c>
      <c r="FQ64" s="1594" t="s">
        <v>170</v>
      </c>
      <c r="FR64" s="60">
        <v>1522</v>
      </c>
      <c r="FS64" s="1233" t="s">
        <v>21</v>
      </c>
      <c r="FT64" s="1233"/>
      <c r="FU64" s="1233">
        <v>1522</v>
      </c>
      <c r="FV64" s="1233">
        <v>1522</v>
      </c>
      <c r="FW64" s="1233" t="s">
        <v>21</v>
      </c>
      <c r="FX64" s="1233" t="s">
        <v>21</v>
      </c>
      <c r="FY64" s="1233" t="s">
        <v>21</v>
      </c>
      <c r="FZ64" s="1233" t="s">
        <v>21</v>
      </c>
      <c r="GA64" s="1233" t="s">
        <v>21</v>
      </c>
      <c r="GB64" s="1233" t="s">
        <v>21</v>
      </c>
      <c r="GC64" s="1233" t="s">
        <v>21</v>
      </c>
      <c r="GD64" s="1532" t="s">
        <v>36</v>
      </c>
      <c r="GE64" s="1533" t="s">
        <v>25</v>
      </c>
    </row>
    <row r="65" spans="1:187" ht="15" customHeight="1">
      <c r="A65" s="1589" t="s">
        <v>25</v>
      </c>
      <c r="B65" s="1590" t="s">
        <v>25</v>
      </c>
      <c r="C65" s="1594" t="s">
        <v>171</v>
      </c>
      <c r="D65" s="60">
        <v>3899123</v>
      </c>
      <c r="E65" s="1233" t="s">
        <v>22</v>
      </c>
      <c r="F65" s="1233"/>
      <c r="G65" s="1233">
        <v>4367886</v>
      </c>
      <c r="H65" s="1233">
        <v>246188</v>
      </c>
      <c r="I65" s="1233">
        <v>49620</v>
      </c>
      <c r="J65" s="1233">
        <v>4072078</v>
      </c>
      <c r="K65" s="1233">
        <v>3645537</v>
      </c>
      <c r="L65" s="1233">
        <v>397825</v>
      </c>
      <c r="M65" s="1233">
        <v>28717</v>
      </c>
      <c r="N65" s="1233">
        <v>48252</v>
      </c>
      <c r="O65" s="1233">
        <v>952578</v>
      </c>
      <c r="P65" s="1532" t="s">
        <v>37</v>
      </c>
      <c r="Q65" s="1533" t="s">
        <v>25</v>
      </c>
      <c r="R65" s="1589" t="s">
        <v>25</v>
      </c>
      <c r="S65" s="1590" t="s">
        <v>25</v>
      </c>
      <c r="T65" s="1594" t="s">
        <v>171</v>
      </c>
      <c r="U65" s="60">
        <v>17</v>
      </c>
      <c r="V65" s="1233" t="s">
        <v>22</v>
      </c>
      <c r="W65" s="1233"/>
      <c r="X65" s="1233">
        <v>18</v>
      </c>
      <c r="Y65" s="1233" t="s">
        <v>22</v>
      </c>
      <c r="Z65" s="1233" t="s">
        <v>22</v>
      </c>
      <c r="AA65" s="1233">
        <v>18</v>
      </c>
      <c r="AB65" s="1233" t="s">
        <v>22</v>
      </c>
      <c r="AC65" s="1233" t="s">
        <v>22</v>
      </c>
      <c r="AD65" s="1233">
        <v>18</v>
      </c>
      <c r="AE65" s="1233" t="s">
        <v>21</v>
      </c>
      <c r="AF65" s="1233">
        <v>3</v>
      </c>
      <c r="AG65" s="1532" t="s">
        <v>37</v>
      </c>
      <c r="AH65" s="1533" t="s">
        <v>25</v>
      </c>
      <c r="AI65" s="1589" t="s">
        <v>25</v>
      </c>
      <c r="AJ65" s="1590" t="s">
        <v>25</v>
      </c>
      <c r="AK65" s="1594" t="s">
        <v>171</v>
      </c>
      <c r="AL65" s="60">
        <v>76828</v>
      </c>
      <c r="AM65" s="1233" t="s">
        <v>22</v>
      </c>
      <c r="AN65" s="1233"/>
      <c r="AO65" s="1233">
        <v>76805</v>
      </c>
      <c r="AP65" s="1233">
        <v>304</v>
      </c>
      <c r="AQ65" s="1233">
        <v>300</v>
      </c>
      <c r="AR65" s="1233">
        <v>76201</v>
      </c>
      <c r="AS65" s="1233">
        <v>73352</v>
      </c>
      <c r="AT65" s="1233">
        <v>2498</v>
      </c>
      <c r="AU65" s="1233">
        <v>351</v>
      </c>
      <c r="AV65" s="1233" t="s">
        <v>21</v>
      </c>
      <c r="AW65" s="1233">
        <v>7211</v>
      </c>
      <c r="AX65" s="1532" t="s">
        <v>37</v>
      </c>
      <c r="AY65" s="1533" t="s">
        <v>25</v>
      </c>
      <c r="AZ65" s="1589" t="s">
        <v>25</v>
      </c>
      <c r="BA65" s="1590" t="s">
        <v>25</v>
      </c>
      <c r="BB65" s="1594" t="s">
        <v>171</v>
      </c>
      <c r="BC65" s="60">
        <v>6024</v>
      </c>
      <c r="BD65" s="1233" t="s">
        <v>22</v>
      </c>
      <c r="BE65" s="1233"/>
      <c r="BF65" s="1233">
        <v>6093</v>
      </c>
      <c r="BG65" s="1233">
        <v>1816</v>
      </c>
      <c r="BH65" s="1233">
        <v>2490</v>
      </c>
      <c r="BI65" s="1233">
        <v>1787</v>
      </c>
      <c r="BJ65" s="1233" t="s">
        <v>21</v>
      </c>
      <c r="BK65" s="1233">
        <v>857</v>
      </c>
      <c r="BL65" s="1233">
        <v>930</v>
      </c>
      <c r="BM65" s="1233">
        <v>66</v>
      </c>
      <c r="BN65" s="1233">
        <v>6854</v>
      </c>
      <c r="BO65" s="1532" t="s">
        <v>37</v>
      </c>
      <c r="BP65" s="1533" t="s">
        <v>25</v>
      </c>
      <c r="BQ65" s="1589" t="s">
        <v>25</v>
      </c>
      <c r="BR65" s="1590" t="s">
        <v>25</v>
      </c>
      <c r="BS65" s="1594" t="s">
        <v>171</v>
      </c>
      <c r="BT65" s="60">
        <v>395573</v>
      </c>
      <c r="BU65" s="1233" t="s">
        <v>22</v>
      </c>
      <c r="BV65" s="1233"/>
      <c r="BW65" s="1233">
        <v>355454</v>
      </c>
      <c r="BX65" s="1233">
        <v>2557</v>
      </c>
      <c r="BY65" s="1233">
        <v>4725</v>
      </c>
      <c r="BZ65" s="1233">
        <v>348172</v>
      </c>
      <c r="CA65" s="1233">
        <v>317280</v>
      </c>
      <c r="CB65" s="1233">
        <v>14857</v>
      </c>
      <c r="CC65" s="1233">
        <v>16035</v>
      </c>
      <c r="CD65" s="1233">
        <v>29612</v>
      </c>
      <c r="CE65" s="1233">
        <v>65697</v>
      </c>
      <c r="CF65" s="1532" t="s">
        <v>37</v>
      </c>
      <c r="CG65" s="1533" t="s">
        <v>25</v>
      </c>
      <c r="CH65" s="1589" t="s">
        <v>25</v>
      </c>
      <c r="CI65" s="1590" t="s">
        <v>25</v>
      </c>
      <c r="CJ65" s="1594" t="s">
        <v>171</v>
      </c>
      <c r="CK65" s="382" t="s">
        <v>21</v>
      </c>
      <c r="CL65" s="372" t="s">
        <v>22</v>
      </c>
      <c r="CM65" s="372"/>
      <c r="CN65" s="372" t="s">
        <v>21</v>
      </c>
      <c r="CO65" s="372" t="s">
        <v>21</v>
      </c>
      <c r="CP65" s="372" t="s">
        <v>21</v>
      </c>
      <c r="CQ65" s="372" t="s">
        <v>21</v>
      </c>
      <c r="CR65" s="372" t="s">
        <v>21</v>
      </c>
      <c r="CS65" s="372" t="s">
        <v>21</v>
      </c>
      <c r="CT65" s="372" t="s">
        <v>21</v>
      </c>
      <c r="CU65" s="372" t="s">
        <v>21</v>
      </c>
      <c r="CV65" s="372" t="s">
        <v>21</v>
      </c>
      <c r="CW65" s="1661" t="s">
        <v>37</v>
      </c>
      <c r="CX65" s="1662" t="s">
        <v>25</v>
      </c>
      <c r="CY65" s="1589" t="s">
        <v>25</v>
      </c>
      <c r="CZ65" s="1590" t="s">
        <v>25</v>
      </c>
      <c r="DA65" s="1594" t="s">
        <v>171</v>
      </c>
      <c r="DB65" s="60">
        <v>1119873</v>
      </c>
      <c r="DC65" s="1233" t="s">
        <v>22</v>
      </c>
      <c r="DD65" s="1233"/>
      <c r="DE65" s="1233">
        <v>1336163</v>
      </c>
      <c r="DF65" s="1233">
        <v>451649</v>
      </c>
      <c r="DG65" s="1233" t="s">
        <v>21</v>
      </c>
      <c r="DH65" s="1233">
        <v>884514</v>
      </c>
      <c r="DI65" s="1233">
        <v>827152</v>
      </c>
      <c r="DJ65" s="1233">
        <v>57173</v>
      </c>
      <c r="DK65" s="1233">
        <v>189</v>
      </c>
      <c r="DL65" s="1233">
        <v>16382</v>
      </c>
      <c r="DM65" s="153">
        <v>2056753</v>
      </c>
      <c r="DN65" s="1532" t="s">
        <v>37</v>
      </c>
      <c r="DO65" s="1533" t="s">
        <v>25</v>
      </c>
      <c r="DP65" s="1589" t="s">
        <v>25</v>
      </c>
      <c r="DQ65" s="1590" t="s">
        <v>25</v>
      </c>
      <c r="DR65" s="1594" t="s">
        <v>171</v>
      </c>
      <c r="DS65" s="60">
        <v>6560</v>
      </c>
      <c r="DT65" s="1233">
        <v>225254</v>
      </c>
      <c r="DU65" s="1233"/>
      <c r="DV65" s="1233">
        <v>98630</v>
      </c>
      <c r="DW65" s="1233">
        <v>3535</v>
      </c>
      <c r="DX65" s="1233" t="s">
        <v>21</v>
      </c>
      <c r="DY65" s="1233">
        <v>95095</v>
      </c>
      <c r="DZ65" s="1233">
        <v>238</v>
      </c>
      <c r="EA65" s="1233">
        <v>93872</v>
      </c>
      <c r="EB65" s="1233">
        <v>985</v>
      </c>
      <c r="EC65" s="1233">
        <v>133184</v>
      </c>
      <c r="ED65" s="153" t="s">
        <v>22</v>
      </c>
      <c r="EE65" s="1532" t="s">
        <v>37</v>
      </c>
      <c r="EF65" s="1533" t="s">
        <v>25</v>
      </c>
      <c r="EG65" s="1589" t="s">
        <v>25</v>
      </c>
      <c r="EH65" s="1590" t="s">
        <v>25</v>
      </c>
      <c r="EI65" s="1594" t="s">
        <v>171</v>
      </c>
      <c r="EJ65" s="60">
        <v>25052</v>
      </c>
      <c r="EK65" s="1233">
        <v>4477</v>
      </c>
      <c r="EL65" s="1233"/>
      <c r="EM65" s="1233">
        <v>27202</v>
      </c>
      <c r="EN65" s="1233">
        <v>9803</v>
      </c>
      <c r="EO65" s="1233">
        <v>5397</v>
      </c>
      <c r="EP65" s="1233">
        <v>12002</v>
      </c>
      <c r="EQ65" s="1233">
        <v>4324</v>
      </c>
      <c r="ER65" s="1233">
        <v>7067</v>
      </c>
      <c r="ES65" s="1233">
        <v>611</v>
      </c>
      <c r="ET65" s="1233">
        <v>2423</v>
      </c>
      <c r="EU65" s="153" t="s">
        <v>22</v>
      </c>
      <c r="EV65" s="1532" t="s">
        <v>37</v>
      </c>
      <c r="EW65" s="1533" t="s">
        <v>25</v>
      </c>
      <c r="EX65" s="1589" t="s">
        <v>25</v>
      </c>
      <c r="EY65" s="1590" t="s">
        <v>25</v>
      </c>
      <c r="EZ65" s="1594" t="s">
        <v>171</v>
      </c>
      <c r="FA65" s="60">
        <v>31791</v>
      </c>
      <c r="FB65" s="1233" t="s">
        <v>22</v>
      </c>
      <c r="FC65" s="1233"/>
      <c r="FD65" s="1233">
        <v>31793</v>
      </c>
      <c r="FE65" s="1233">
        <v>6027</v>
      </c>
      <c r="FF65" s="1233">
        <v>13717</v>
      </c>
      <c r="FG65" s="1233">
        <v>12049</v>
      </c>
      <c r="FH65" s="1233" t="s">
        <v>22</v>
      </c>
      <c r="FI65" s="1233">
        <v>9598</v>
      </c>
      <c r="FJ65" s="1233">
        <v>2452</v>
      </c>
      <c r="FK65" s="1233" t="s">
        <v>22</v>
      </c>
      <c r="FL65" s="153" t="s">
        <v>22</v>
      </c>
      <c r="FM65" s="1532" t="s">
        <v>37</v>
      </c>
      <c r="FN65" s="1533" t="s">
        <v>25</v>
      </c>
      <c r="FO65" s="1589" t="s">
        <v>25</v>
      </c>
      <c r="FP65" s="1590" t="s">
        <v>25</v>
      </c>
      <c r="FQ65" s="1594" t="s">
        <v>171</v>
      </c>
      <c r="FR65" s="60">
        <v>1527</v>
      </c>
      <c r="FS65" s="1233" t="s">
        <v>21</v>
      </c>
      <c r="FT65" s="1233"/>
      <c r="FU65" s="1233">
        <v>1527</v>
      </c>
      <c r="FV65" s="1233">
        <v>1527</v>
      </c>
      <c r="FW65" s="1233" t="s">
        <v>21</v>
      </c>
      <c r="FX65" s="1233" t="s">
        <v>21</v>
      </c>
      <c r="FY65" s="1233" t="s">
        <v>21</v>
      </c>
      <c r="FZ65" s="1233" t="s">
        <v>21</v>
      </c>
      <c r="GA65" s="1233" t="s">
        <v>21</v>
      </c>
      <c r="GB65" s="1233" t="s">
        <v>21</v>
      </c>
      <c r="GC65" s="1233" t="s">
        <v>21</v>
      </c>
      <c r="GD65" s="1532" t="s">
        <v>37</v>
      </c>
      <c r="GE65" s="1533" t="s">
        <v>25</v>
      </c>
    </row>
    <row r="66" spans="1:187" ht="15" customHeight="1">
      <c r="A66" s="1589" t="s">
        <v>25</v>
      </c>
      <c r="B66" s="1590" t="s">
        <v>25</v>
      </c>
      <c r="C66" s="1594" t="s">
        <v>172</v>
      </c>
      <c r="D66" s="60">
        <v>4037853</v>
      </c>
      <c r="E66" s="1233" t="s">
        <v>22</v>
      </c>
      <c r="F66" s="1233"/>
      <c r="G66" s="1233">
        <v>4628701</v>
      </c>
      <c r="H66" s="1233">
        <v>246936</v>
      </c>
      <c r="I66" s="1233">
        <v>49468</v>
      </c>
      <c r="J66" s="1233">
        <v>4332297</v>
      </c>
      <c r="K66" s="1233">
        <v>3883707</v>
      </c>
      <c r="L66" s="1233">
        <v>416157</v>
      </c>
      <c r="M66" s="1233">
        <v>32433</v>
      </c>
      <c r="N66" s="1233">
        <v>46711</v>
      </c>
      <c r="O66" s="1233">
        <v>868106</v>
      </c>
      <c r="P66" s="1532" t="s">
        <v>38</v>
      </c>
      <c r="Q66" s="1533" t="s">
        <v>25</v>
      </c>
      <c r="R66" s="1589" t="s">
        <v>25</v>
      </c>
      <c r="S66" s="1590" t="s">
        <v>25</v>
      </c>
      <c r="T66" s="1594" t="s">
        <v>172</v>
      </c>
      <c r="U66" s="60">
        <v>16</v>
      </c>
      <c r="V66" s="1233" t="s">
        <v>22</v>
      </c>
      <c r="W66" s="1233"/>
      <c r="X66" s="1233">
        <v>17</v>
      </c>
      <c r="Y66" s="1233" t="s">
        <v>22</v>
      </c>
      <c r="Z66" s="1233" t="s">
        <v>22</v>
      </c>
      <c r="AA66" s="1233">
        <v>17</v>
      </c>
      <c r="AB66" s="1233" t="s">
        <v>22</v>
      </c>
      <c r="AC66" s="1233" t="s">
        <v>22</v>
      </c>
      <c r="AD66" s="1233">
        <v>17</v>
      </c>
      <c r="AE66" s="1233" t="s">
        <v>21</v>
      </c>
      <c r="AF66" s="1233">
        <v>2</v>
      </c>
      <c r="AG66" s="1532" t="s">
        <v>38</v>
      </c>
      <c r="AH66" s="1533" t="s">
        <v>25</v>
      </c>
      <c r="AI66" s="1589" t="s">
        <v>25</v>
      </c>
      <c r="AJ66" s="1590" t="s">
        <v>25</v>
      </c>
      <c r="AK66" s="1594" t="s">
        <v>172</v>
      </c>
      <c r="AL66" s="60">
        <v>54913</v>
      </c>
      <c r="AM66" s="1233" t="s">
        <v>22</v>
      </c>
      <c r="AN66" s="1233"/>
      <c r="AO66" s="1233">
        <v>55087</v>
      </c>
      <c r="AP66" s="1233">
        <v>204</v>
      </c>
      <c r="AQ66" s="1233">
        <v>1</v>
      </c>
      <c r="AR66" s="1233">
        <v>54882</v>
      </c>
      <c r="AS66" s="1233">
        <v>52516</v>
      </c>
      <c r="AT66" s="1233">
        <v>1884</v>
      </c>
      <c r="AU66" s="1233">
        <v>482</v>
      </c>
      <c r="AV66" s="1233" t="s">
        <v>21</v>
      </c>
      <c r="AW66" s="1233">
        <v>7046</v>
      </c>
      <c r="AX66" s="1532" t="s">
        <v>38</v>
      </c>
      <c r="AY66" s="1533" t="s">
        <v>25</v>
      </c>
      <c r="AZ66" s="1589" t="s">
        <v>25</v>
      </c>
      <c r="BA66" s="1590" t="s">
        <v>25</v>
      </c>
      <c r="BB66" s="1594" t="s">
        <v>172</v>
      </c>
      <c r="BC66" s="60">
        <v>5122</v>
      </c>
      <c r="BD66" s="1233" t="s">
        <v>22</v>
      </c>
      <c r="BE66" s="1233"/>
      <c r="BF66" s="1233">
        <v>4952</v>
      </c>
      <c r="BG66" s="1233">
        <v>2479</v>
      </c>
      <c r="BH66" s="1233">
        <v>750</v>
      </c>
      <c r="BI66" s="1233">
        <v>1723</v>
      </c>
      <c r="BJ66" s="1233" t="s">
        <v>21</v>
      </c>
      <c r="BK66" s="1233">
        <v>754</v>
      </c>
      <c r="BL66" s="1233">
        <v>969</v>
      </c>
      <c r="BM66" s="1233">
        <v>88</v>
      </c>
      <c r="BN66" s="1233">
        <v>6936</v>
      </c>
      <c r="BO66" s="1532" t="s">
        <v>38</v>
      </c>
      <c r="BP66" s="1533" t="s">
        <v>25</v>
      </c>
      <c r="BQ66" s="1589" t="s">
        <v>25</v>
      </c>
      <c r="BR66" s="1590" t="s">
        <v>25</v>
      </c>
      <c r="BS66" s="1594" t="s">
        <v>172</v>
      </c>
      <c r="BT66" s="60">
        <v>380908</v>
      </c>
      <c r="BU66" s="1233" t="s">
        <v>22</v>
      </c>
      <c r="BV66" s="1233"/>
      <c r="BW66" s="1233">
        <v>372584</v>
      </c>
      <c r="BX66" s="1233">
        <v>3187</v>
      </c>
      <c r="BY66" s="1233">
        <v>2445</v>
      </c>
      <c r="BZ66" s="1233">
        <v>366952</v>
      </c>
      <c r="CA66" s="1233">
        <v>330597</v>
      </c>
      <c r="CB66" s="1233">
        <v>18973</v>
      </c>
      <c r="CC66" s="1233">
        <v>17382</v>
      </c>
      <c r="CD66" s="1233">
        <v>28047</v>
      </c>
      <c r="CE66" s="1233">
        <v>46446</v>
      </c>
      <c r="CF66" s="1532" t="s">
        <v>38</v>
      </c>
      <c r="CG66" s="1533" t="s">
        <v>25</v>
      </c>
      <c r="CH66" s="1589" t="s">
        <v>25</v>
      </c>
      <c r="CI66" s="1590" t="s">
        <v>25</v>
      </c>
      <c r="CJ66" s="1594" t="s">
        <v>172</v>
      </c>
      <c r="CK66" s="382" t="s">
        <v>21</v>
      </c>
      <c r="CL66" s="372" t="s">
        <v>22</v>
      </c>
      <c r="CM66" s="372"/>
      <c r="CN66" s="372" t="s">
        <v>21</v>
      </c>
      <c r="CO66" s="372" t="s">
        <v>21</v>
      </c>
      <c r="CP66" s="372" t="s">
        <v>21</v>
      </c>
      <c r="CQ66" s="372" t="s">
        <v>21</v>
      </c>
      <c r="CR66" s="372" t="s">
        <v>21</v>
      </c>
      <c r="CS66" s="372" t="s">
        <v>21</v>
      </c>
      <c r="CT66" s="372" t="s">
        <v>21</v>
      </c>
      <c r="CU66" s="372" t="s">
        <v>21</v>
      </c>
      <c r="CV66" s="372" t="s">
        <v>21</v>
      </c>
      <c r="CW66" s="1661" t="s">
        <v>38</v>
      </c>
      <c r="CX66" s="1662" t="s">
        <v>25</v>
      </c>
      <c r="CY66" s="1589" t="s">
        <v>25</v>
      </c>
      <c r="CZ66" s="1590" t="s">
        <v>25</v>
      </c>
      <c r="DA66" s="1594" t="s">
        <v>172</v>
      </c>
      <c r="DB66" s="60">
        <v>1421524</v>
      </c>
      <c r="DC66" s="1233" t="s">
        <v>22</v>
      </c>
      <c r="DD66" s="1233"/>
      <c r="DE66" s="1233">
        <v>1298302</v>
      </c>
      <c r="DF66" s="1233">
        <v>403033</v>
      </c>
      <c r="DG66" s="1233" t="s">
        <v>21</v>
      </c>
      <c r="DH66" s="1233">
        <v>895269</v>
      </c>
      <c r="DI66" s="1233">
        <v>829869</v>
      </c>
      <c r="DJ66" s="1233">
        <v>64923</v>
      </c>
      <c r="DK66" s="1233">
        <v>477</v>
      </c>
      <c r="DL66" s="1233">
        <v>15191</v>
      </c>
      <c r="DM66" s="153">
        <v>2164783</v>
      </c>
      <c r="DN66" s="1532" t="s">
        <v>38</v>
      </c>
      <c r="DO66" s="1533" t="s">
        <v>25</v>
      </c>
      <c r="DP66" s="1589" t="s">
        <v>25</v>
      </c>
      <c r="DQ66" s="1590" t="s">
        <v>25</v>
      </c>
      <c r="DR66" s="1594" t="s">
        <v>172</v>
      </c>
      <c r="DS66" s="60">
        <v>5209</v>
      </c>
      <c r="DT66" s="1233">
        <v>235611</v>
      </c>
      <c r="DU66" s="1233"/>
      <c r="DV66" s="1233">
        <v>101387</v>
      </c>
      <c r="DW66" s="1233">
        <v>3799</v>
      </c>
      <c r="DX66" s="1233" t="s">
        <v>21</v>
      </c>
      <c r="DY66" s="1233">
        <v>97588</v>
      </c>
      <c r="DZ66" s="1233">
        <v>138</v>
      </c>
      <c r="EA66" s="1233">
        <v>96836</v>
      </c>
      <c r="EB66" s="1233">
        <v>614</v>
      </c>
      <c r="EC66" s="1233">
        <v>139436</v>
      </c>
      <c r="ED66" s="153" t="s">
        <v>22</v>
      </c>
      <c r="EE66" s="1532" t="s">
        <v>38</v>
      </c>
      <c r="EF66" s="1533" t="s">
        <v>25</v>
      </c>
      <c r="EG66" s="1589" t="s">
        <v>25</v>
      </c>
      <c r="EH66" s="1590" t="s">
        <v>25</v>
      </c>
      <c r="EI66" s="1594" t="s">
        <v>172</v>
      </c>
      <c r="EJ66" s="60">
        <v>25107</v>
      </c>
      <c r="EK66" s="1233">
        <v>4633</v>
      </c>
      <c r="EL66" s="1233"/>
      <c r="EM66" s="1233">
        <v>29024</v>
      </c>
      <c r="EN66" s="1233">
        <v>10559</v>
      </c>
      <c r="EO66" s="1233">
        <v>5334</v>
      </c>
      <c r="EP66" s="1233">
        <v>13131</v>
      </c>
      <c r="EQ66" s="1233">
        <v>4434</v>
      </c>
      <c r="ER66" s="1233">
        <v>7879</v>
      </c>
      <c r="ES66" s="1233">
        <v>818</v>
      </c>
      <c r="ET66" s="1233">
        <v>838</v>
      </c>
      <c r="EU66" s="153" t="s">
        <v>22</v>
      </c>
      <c r="EV66" s="1532" t="s">
        <v>38</v>
      </c>
      <c r="EW66" s="1533" t="s">
        <v>25</v>
      </c>
      <c r="EX66" s="1589" t="s">
        <v>25</v>
      </c>
      <c r="EY66" s="1590" t="s">
        <v>25</v>
      </c>
      <c r="EZ66" s="1594" t="s">
        <v>172</v>
      </c>
      <c r="FA66" s="60">
        <v>32477</v>
      </c>
      <c r="FB66" s="1233" t="s">
        <v>22</v>
      </c>
      <c r="FC66" s="1233"/>
      <c r="FD66" s="1233">
        <v>32475</v>
      </c>
      <c r="FE66" s="1233">
        <v>7012</v>
      </c>
      <c r="FF66" s="1233">
        <v>13994</v>
      </c>
      <c r="FG66" s="1233">
        <v>11469</v>
      </c>
      <c r="FH66" s="1233" t="s">
        <v>22</v>
      </c>
      <c r="FI66" s="1233">
        <v>8961</v>
      </c>
      <c r="FJ66" s="1233">
        <v>2509</v>
      </c>
      <c r="FK66" s="1233" t="s">
        <v>22</v>
      </c>
      <c r="FL66" s="153" t="s">
        <v>22</v>
      </c>
      <c r="FM66" s="1532" t="s">
        <v>38</v>
      </c>
      <c r="FN66" s="1533" t="s">
        <v>25</v>
      </c>
      <c r="FO66" s="1589" t="s">
        <v>25</v>
      </c>
      <c r="FP66" s="1590" t="s">
        <v>25</v>
      </c>
      <c r="FQ66" s="1594" t="s">
        <v>172</v>
      </c>
      <c r="FR66" s="60">
        <v>1390</v>
      </c>
      <c r="FS66" s="1233" t="s">
        <v>21</v>
      </c>
      <c r="FT66" s="1233"/>
      <c r="FU66" s="1233">
        <v>1390</v>
      </c>
      <c r="FV66" s="1233">
        <v>1390</v>
      </c>
      <c r="FW66" s="1233" t="s">
        <v>21</v>
      </c>
      <c r="FX66" s="1233" t="s">
        <v>21</v>
      </c>
      <c r="FY66" s="1233" t="s">
        <v>21</v>
      </c>
      <c r="FZ66" s="1233" t="s">
        <v>21</v>
      </c>
      <c r="GA66" s="1233" t="s">
        <v>21</v>
      </c>
      <c r="GB66" s="1233" t="s">
        <v>21</v>
      </c>
      <c r="GC66" s="1233" t="s">
        <v>21</v>
      </c>
      <c r="GD66" s="1532" t="s">
        <v>38</v>
      </c>
      <c r="GE66" s="1533" t="s">
        <v>25</v>
      </c>
    </row>
    <row r="67" spans="1:187" ht="15" customHeight="1">
      <c r="A67" s="1589" t="s">
        <v>25</v>
      </c>
      <c r="B67" s="1590" t="s">
        <v>25</v>
      </c>
      <c r="C67" s="1594" t="s">
        <v>173</v>
      </c>
      <c r="D67" s="60">
        <v>4165588</v>
      </c>
      <c r="E67" s="1233" t="s">
        <v>22</v>
      </c>
      <c r="F67" s="1233"/>
      <c r="G67" s="1233">
        <v>4573058</v>
      </c>
      <c r="H67" s="1233">
        <v>222419</v>
      </c>
      <c r="I67" s="1233">
        <v>50072</v>
      </c>
      <c r="J67" s="1233">
        <v>4300567</v>
      </c>
      <c r="K67" s="1233">
        <v>3825926</v>
      </c>
      <c r="L67" s="1233">
        <v>435062</v>
      </c>
      <c r="M67" s="1233">
        <v>39579</v>
      </c>
      <c r="N67" s="1233">
        <v>54575</v>
      </c>
      <c r="O67" s="1233">
        <v>978250</v>
      </c>
      <c r="P67" s="1532" t="s">
        <v>39</v>
      </c>
      <c r="Q67" s="1533" t="s">
        <v>25</v>
      </c>
      <c r="R67" s="1589" t="s">
        <v>25</v>
      </c>
      <c r="S67" s="1590" t="s">
        <v>25</v>
      </c>
      <c r="T67" s="1594" t="s">
        <v>173</v>
      </c>
      <c r="U67" s="60">
        <v>15</v>
      </c>
      <c r="V67" s="1233" t="s">
        <v>22</v>
      </c>
      <c r="W67" s="1233"/>
      <c r="X67" s="1233">
        <v>16</v>
      </c>
      <c r="Y67" s="1233" t="s">
        <v>22</v>
      </c>
      <c r="Z67" s="1233" t="s">
        <v>22</v>
      </c>
      <c r="AA67" s="1233">
        <v>16</v>
      </c>
      <c r="AB67" s="1233" t="s">
        <v>22</v>
      </c>
      <c r="AC67" s="1233" t="s">
        <v>22</v>
      </c>
      <c r="AD67" s="1233">
        <v>16</v>
      </c>
      <c r="AE67" s="1233" t="s">
        <v>21</v>
      </c>
      <c r="AF67" s="1233">
        <v>1</v>
      </c>
      <c r="AG67" s="1532" t="s">
        <v>39</v>
      </c>
      <c r="AH67" s="1533" t="s">
        <v>25</v>
      </c>
      <c r="AI67" s="1589" t="s">
        <v>25</v>
      </c>
      <c r="AJ67" s="1590" t="s">
        <v>25</v>
      </c>
      <c r="AK67" s="1594" t="s">
        <v>173</v>
      </c>
      <c r="AL67" s="60">
        <v>48669</v>
      </c>
      <c r="AM67" s="1233" t="s">
        <v>22</v>
      </c>
      <c r="AN67" s="1233"/>
      <c r="AO67" s="1233">
        <v>48493</v>
      </c>
      <c r="AP67" s="1233">
        <v>102</v>
      </c>
      <c r="AQ67" s="1233">
        <v>1</v>
      </c>
      <c r="AR67" s="1233">
        <v>48390</v>
      </c>
      <c r="AS67" s="1233">
        <v>46469</v>
      </c>
      <c r="AT67" s="1233">
        <v>1556</v>
      </c>
      <c r="AU67" s="1233">
        <v>365</v>
      </c>
      <c r="AV67" s="1233" t="s">
        <v>21</v>
      </c>
      <c r="AW67" s="1233">
        <v>7221</v>
      </c>
      <c r="AX67" s="1532" t="s">
        <v>39</v>
      </c>
      <c r="AY67" s="1533" t="s">
        <v>25</v>
      </c>
      <c r="AZ67" s="1589" t="s">
        <v>25</v>
      </c>
      <c r="BA67" s="1590" t="s">
        <v>25</v>
      </c>
      <c r="BB67" s="1594" t="s">
        <v>173</v>
      </c>
      <c r="BC67" s="60">
        <v>6217</v>
      </c>
      <c r="BD67" s="1233" t="s">
        <v>22</v>
      </c>
      <c r="BE67" s="1233"/>
      <c r="BF67" s="1233">
        <v>6221</v>
      </c>
      <c r="BG67" s="1233">
        <v>2773</v>
      </c>
      <c r="BH67" s="1233">
        <v>1446</v>
      </c>
      <c r="BI67" s="1233">
        <v>2002</v>
      </c>
      <c r="BJ67" s="1233" t="s">
        <v>21</v>
      </c>
      <c r="BK67" s="1233">
        <v>1127</v>
      </c>
      <c r="BL67" s="1233">
        <v>875</v>
      </c>
      <c r="BM67" s="1233">
        <v>78</v>
      </c>
      <c r="BN67" s="1233">
        <v>6847</v>
      </c>
      <c r="BO67" s="1532" t="s">
        <v>39</v>
      </c>
      <c r="BP67" s="1533" t="s">
        <v>25</v>
      </c>
      <c r="BQ67" s="1589" t="s">
        <v>25</v>
      </c>
      <c r="BR67" s="1590" t="s">
        <v>25</v>
      </c>
      <c r="BS67" s="1594" t="s">
        <v>173</v>
      </c>
      <c r="BT67" s="60">
        <v>401741</v>
      </c>
      <c r="BU67" s="1233" t="s">
        <v>22</v>
      </c>
      <c r="BV67" s="1233"/>
      <c r="BW67" s="1233">
        <v>370326</v>
      </c>
      <c r="BX67" s="1233">
        <v>1003</v>
      </c>
      <c r="BY67" s="1233">
        <v>3859</v>
      </c>
      <c r="BZ67" s="1233">
        <v>365464</v>
      </c>
      <c r="CA67" s="1233">
        <v>332021</v>
      </c>
      <c r="CB67" s="1233">
        <v>15902</v>
      </c>
      <c r="CC67" s="1233">
        <v>17541</v>
      </c>
      <c r="CD67" s="1233">
        <v>34282</v>
      </c>
      <c r="CE67" s="1233">
        <v>43619</v>
      </c>
      <c r="CF67" s="1532" t="s">
        <v>39</v>
      </c>
      <c r="CG67" s="1533" t="s">
        <v>25</v>
      </c>
      <c r="CH67" s="1589" t="s">
        <v>25</v>
      </c>
      <c r="CI67" s="1590" t="s">
        <v>25</v>
      </c>
      <c r="CJ67" s="1594" t="s">
        <v>173</v>
      </c>
      <c r="CK67" s="382" t="s">
        <v>21</v>
      </c>
      <c r="CL67" s="372" t="s">
        <v>22</v>
      </c>
      <c r="CM67" s="372"/>
      <c r="CN67" s="372" t="s">
        <v>21</v>
      </c>
      <c r="CO67" s="372" t="s">
        <v>21</v>
      </c>
      <c r="CP67" s="372" t="s">
        <v>21</v>
      </c>
      <c r="CQ67" s="372" t="s">
        <v>21</v>
      </c>
      <c r="CR67" s="372" t="s">
        <v>21</v>
      </c>
      <c r="CS67" s="372" t="s">
        <v>21</v>
      </c>
      <c r="CT67" s="372" t="s">
        <v>21</v>
      </c>
      <c r="CU67" s="372" t="s">
        <v>21</v>
      </c>
      <c r="CV67" s="372" t="s">
        <v>21</v>
      </c>
      <c r="CW67" s="1661" t="s">
        <v>39</v>
      </c>
      <c r="CX67" s="1662" t="s">
        <v>25</v>
      </c>
      <c r="CY67" s="1589" t="s">
        <v>25</v>
      </c>
      <c r="CZ67" s="1590" t="s">
        <v>25</v>
      </c>
      <c r="DA67" s="1594" t="s">
        <v>173</v>
      </c>
      <c r="DB67" s="60">
        <v>1529292</v>
      </c>
      <c r="DC67" s="1233" t="s">
        <v>22</v>
      </c>
      <c r="DD67" s="1233"/>
      <c r="DE67" s="1233">
        <v>1390172</v>
      </c>
      <c r="DF67" s="1233">
        <v>487504</v>
      </c>
      <c r="DG67" s="1233" t="s">
        <v>21</v>
      </c>
      <c r="DH67" s="1233">
        <v>902668</v>
      </c>
      <c r="DI67" s="1233">
        <v>843028</v>
      </c>
      <c r="DJ67" s="1233">
        <v>59640</v>
      </c>
      <c r="DK67" s="1233" t="s">
        <v>21</v>
      </c>
      <c r="DL67" s="1233">
        <v>15627</v>
      </c>
      <c r="DM67" s="153">
        <v>2287408</v>
      </c>
      <c r="DN67" s="1532" t="s">
        <v>39</v>
      </c>
      <c r="DO67" s="1533" t="s">
        <v>25</v>
      </c>
      <c r="DP67" s="1589" t="s">
        <v>25</v>
      </c>
      <c r="DQ67" s="1590" t="s">
        <v>25</v>
      </c>
      <c r="DR67" s="1594" t="s">
        <v>173</v>
      </c>
      <c r="DS67" s="60">
        <v>5032</v>
      </c>
      <c r="DT67" s="1233">
        <v>234914</v>
      </c>
      <c r="DU67" s="1233"/>
      <c r="DV67" s="1233">
        <v>102095</v>
      </c>
      <c r="DW67" s="1233">
        <v>3550</v>
      </c>
      <c r="DX67" s="1233" t="s">
        <v>21</v>
      </c>
      <c r="DY67" s="1233">
        <v>98545</v>
      </c>
      <c r="DZ67" s="1233">
        <v>153</v>
      </c>
      <c r="EA67" s="1233">
        <v>97503</v>
      </c>
      <c r="EB67" s="1233">
        <v>889</v>
      </c>
      <c r="EC67" s="1233">
        <v>137846</v>
      </c>
      <c r="ED67" s="153" t="s">
        <v>22</v>
      </c>
      <c r="EE67" s="1532" t="s">
        <v>39</v>
      </c>
      <c r="EF67" s="1533" t="s">
        <v>25</v>
      </c>
      <c r="EG67" s="1589" t="s">
        <v>25</v>
      </c>
      <c r="EH67" s="1590" t="s">
        <v>25</v>
      </c>
      <c r="EI67" s="1594" t="s">
        <v>173</v>
      </c>
      <c r="EJ67" s="60">
        <v>32622</v>
      </c>
      <c r="EK67" s="1233">
        <v>4693</v>
      </c>
      <c r="EL67" s="1233"/>
      <c r="EM67" s="1233">
        <v>36469</v>
      </c>
      <c r="EN67" s="1233">
        <v>14466</v>
      </c>
      <c r="EO67" s="1233">
        <v>7828</v>
      </c>
      <c r="EP67" s="1233">
        <v>14175</v>
      </c>
      <c r="EQ67" s="1233">
        <v>4336</v>
      </c>
      <c r="ER67" s="1233">
        <v>8179</v>
      </c>
      <c r="ES67" s="1233">
        <v>1660</v>
      </c>
      <c r="ET67" s="1233">
        <v>932</v>
      </c>
      <c r="EU67" s="153" t="s">
        <v>22</v>
      </c>
      <c r="EV67" s="1532" t="s">
        <v>39</v>
      </c>
      <c r="EW67" s="1533" t="s">
        <v>25</v>
      </c>
      <c r="EX67" s="1589" t="s">
        <v>25</v>
      </c>
      <c r="EY67" s="1590" t="s">
        <v>25</v>
      </c>
      <c r="EZ67" s="1594" t="s">
        <v>173</v>
      </c>
      <c r="FA67" s="60">
        <v>34428</v>
      </c>
      <c r="FB67" s="1233" t="s">
        <v>22</v>
      </c>
      <c r="FC67" s="1233"/>
      <c r="FD67" s="1233">
        <v>34426</v>
      </c>
      <c r="FE67" s="1233">
        <v>9514</v>
      </c>
      <c r="FF67" s="1233">
        <v>12780</v>
      </c>
      <c r="FG67" s="1233">
        <v>12132</v>
      </c>
      <c r="FH67" s="1233" t="s">
        <v>22</v>
      </c>
      <c r="FI67" s="1233">
        <v>9464</v>
      </c>
      <c r="FJ67" s="1233">
        <v>2669</v>
      </c>
      <c r="FK67" s="1233" t="s">
        <v>22</v>
      </c>
      <c r="FL67" s="153" t="s">
        <v>22</v>
      </c>
      <c r="FM67" s="1532" t="s">
        <v>39</v>
      </c>
      <c r="FN67" s="1533" t="s">
        <v>25</v>
      </c>
      <c r="FO67" s="1589" t="s">
        <v>25</v>
      </c>
      <c r="FP67" s="1590" t="s">
        <v>25</v>
      </c>
      <c r="FQ67" s="1594" t="s">
        <v>173</v>
      </c>
      <c r="FR67" s="60">
        <v>1542</v>
      </c>
      <c r="FS67" s="1233" t="s">
        <v>21</v>
      </c>
      <c r="FT67" s="1233"/>
      <c r="FU67" s="1233">
        <v>1542</v>
      </c>
      <c r="FV67" s="1233">
        <v>1542</v>
      </c>
      <c r="FW67" s="1233" t="s">
        <v>21</v>
      </c>
      <c r="FX67" s="1233" t="s">
        <v>21</v>
      </c>
      <c r="FY67" s="1233" t="s">
        <v>21</v>
      </c>
      <c r="FZ67" s="1233" t="s">
        <v>21</v>
      </c>
      <c r="GA67" s="1233" t="s">
        <v>21</v>
      </c>
      <c r="GB67" s="1233" t="s">
        <v>21</v>
      </c>
      <c r="GC67" s="1233" t="s">
        <v>21</v>
      </c>
      <c r="GD67" s="1532" t="s">
        <v>39</v>
      </c>
      <c r="GE67" s="1533" t="s">
        <v>25</v>
      </c>
    </row>
    <row r="68" spans="1:187" ht="15" customHeight="1">
      <c r="A68" s="1595" t="s">
        <v>25</v>
      </c>
      <c r="B68" s="1596" t="s">
        <v>25</v>
      </c>
      <c r="C68" s="1597" t="s">
        <v>174</v>
      </c>
      <c r="D68" s="74">
        <v>4332238</v>
      </c>
      <c r="E68" s="1232" t="s">
        <v>22</v>
      </c>
      <c r="F68" s="1232"/>
      <c r="G68" s="1232">
        <v>4931138</v>
      </c>
      <c r="H68" s="1232">
        <v>252612</v>
      </c>
      <c r="I68" s="1232">
        <v>52900</v>
      </c>
      <c r="J68" s="1232">
        <v>4625625</v>
      </c>
      <c r="K68" s="1232">
        <v>4138475</v>
      </c>
      <c r="L68" s="1232">
        <v>445763</v>
      </c>
      <c r="M68" s="1232">
        <v>41387</v>
      </c>
      <c r="N68" s="1232">
        <v>72249</v>
      </c>
      <c r="O68" s="1232">
        <v>891603</v>
      </c>
      <c r="P68" s="1536" t="s">
        <v>40</v>
      </c>
      <c r="Q68" s="1537" t="s">
        <v>25</v>
      </c>
      <c r="R68" s="1595" t="s">
        <v>25</v>
      </c>
      <c r="S68" s="1596" t="s">
        <v>25</v>
      </c>
      <c r="T68" s="1597" t="s">
        <v>174</v>
      </c>
      <c r="U68" s="74">
        <v>15</v>
      </c>
      <c r="V68" s="1232" t="s">
        <v>22</v>
      </c>
      <c r="W68" s="1232"/>
      <c r="X68" s="1232">
        <v>15</v>
      </c>
      <c r="Y68" s="1232" t="s">
        <v>22</v>
      </c>
      <c r="Z68" s="1232" t="s">
        <v>22</v>
      </c>
      <c r="AA68" s="1232">
        <v>15</v>
      </c>
      <c r="AB68" s="1232" t="s">
        <v>22</v>
      </c>
      <c r="AC68" s="1232" t="s">
        <v>22</v>
      </c>
      <c r="AD68" s="1232">
        <v>15</v>
      </c>
      <c r="AE68" s="1232" t="s">
        <v>21</v>
      </c>
      <c r="AF68" s="1232">
        <v>1</v>
      </c>
      <c r="AG68" s="1536" t="s">
        <v>40</v>
      </c>
      <c r="AH68" s="1537" t="s">
        <v>25</v>
      </c>
      <c r="AI68" s="1595" t="s">
        <v>25</v>
      </c>
      <c r="AJ68" s="1596" t="s">
        <v>25</v>
      </c>
      <c r="AK68" s="1597" t="s">
        <v>174</v>
      </c>
      <c r="AL68" s="74">
        <v>64119</v>
      </c>
      <c r="AM68" s="1232" t="s">
        <v>22</v>
      </c>
      <c r="AN68" s="1232"/>
      <c r="AO68" s="1232">
        <v>64525</v>
      </c>
      <c r="AP68" s="1232">
        <v>92</v>
      </c>
      <c r="AQ68" s="1232">
        <v>1</v>
      </c>
      <c r="AR68" s="1232">
        <v>64432</v>
      </c>
      <c r="AS68" s="1232">
        <v>62410</v>
      </c>
      <c r="AT68" s="1232">
        <v>1665</v>
      </c>
      <c r="AU68" s="1232">
        <v>357</v>
      </c>
      <c r="AV68" s="1232" t="s">
        <v>21</v>
      </c>
      <c r="AW68" s="1232">
        <v>6815</v>
      </c>
      <c r="AX68" s="1536" t="s">
        <v>40</v>
      </c>
      <c r="AY68" s="1537" t="s">
        <v>25</v>
      </c>
      <c r="AZ68" s="1595" t="s">
        <v>25</v>
      </c>
      <c r="BA68" s="1596" t="s">
        <v>25</v>
      </c>
      <c r="BB68" s="1597" t="s">
        <v>174</v>
      </c>
      <c r="BC68" s="74">
        <v>4414</v>
      </c>
      <c r="BD68" s="1232" t="s">
        <v>22</v>
      </c>
      <c r="BE68" s="1232"/>
      <c r="BF68" s="1232">
        <v>4141</v>
      </c>
      <c r="BG68" s="1232">
        <v>1752</v>
      </c>
      <c r="BH68" s="1232">
        <v>837</v>
      </c>
      <c r="BI68" s="1232">
        <v>1552</v>
      </c>
      <c r="BJ68" s="1232" t="s">
        <v>21</v>
      </c>
      <c r="BK68" s="1232">
        <v>682</v>
      </c>
      <c r="BL68" s="1232">
        <v>870</v>
      </c>
      <c r="BM68" s="1232">
        <v>63</v>
      </c>
      <c r="BN68" s="1232">
        <v>7030</v>
      </c>
      <c r="BO68" s="1536" t="s">
        <v>40</v>
      </c>
      <c r="BP68" s="1537" t="s">
        <v>25</v>
      </c>
      <c r="BQ68" s="1595" t="s">
        <v>25</v>
      </c>
      <c r="BR68" s="1596" t="s">
        <v>25</v>
      </c>
      <c r="BS68" s="1597" t="s">
        <v>174</v>
      </c>
      <c r="BT68" s="74">
        <v>455020</v>
      </c>
      <c r="BU68" s="1232" t="s">
        <v>22</v>
      </c>
      <c r="BV68" s="1232"/>
      <c r="BW68" s="1232">
        <v>411011</v>
      </c>
      <c r="BX68" s="1232">
        <v>1733</v>
      </c>
      <c r="BY68" s="1232">
        <v>6050</v>
      </c>
      <c r="BZ68" s="1232">
        <v>403228</v>
      </c>
      <c r="CA68" s="1232">
        <v>363453</v>
      </c>
      <c r="CB68" s="1232">
        <v>22543</v>
      </c>
      <c r="CC68" s="1232">
        <v>17232</v>
      </c>
      <c r="CD68" s="1232">
        <v>45141</v>
      </c>
      <c r="CE68" s="1232">
        <v>42584</v>
      </c>
      <c r="CF68" s="1536" t="s">
        <v>40</v>
      </c>
      <c r="CG68" s="1537" t="s">
        <v>25</v>
      </c>
      <c r="CH68" s="1595" t="s">
        <v>25</v>
      </c>
      <c r="CI68" s="1596" t="s">
        <v>25</v>
      </c>
      <c r="CJ68" s="1597" t="s">
        <v>174</v>
      </c>
      <c r="CK68" s="374" t="s">
        <v>21</v>
      </c>
      <c r="CL68" s="373" t="s">
        <v>22</v>
      </c>
      <c r="CM68" s="373"/>
      <c r="CN68" s="373" t="s">
        <v>21</v>
      </c>
      <c r="CO68" s="373" t="s">
        <v>21</v>
      </c>
      <c r="CP68" s="373" t="s">
        <v>21</v>
      </c>
      <c r="CQ68" s="373" t="s">
        <v>21</v>
      </c>
      <c r="CR68" s="373" t="s">
        <v>21</v>
      </c>
      <c r="CS68" s="373" t="s">
        <v>21</v>
      </c>
      <c r="CT68" s="373" t="s">
        <v>21</v>
      </c>
      <c r="CU68" s="373" t="s">
        <v>21</v>
      </c>
      <c r="CV68" s="373" t="s">
        <v>21</v>
      </c>
      <c r="CW68" s="1672" t="s">
        <v>40</v>
      </c>
      <c r="CX68" s="1673" t="s">
        <v>25</v>
      </c>
      <c r="CY68" s="1595" t="s">
        <v>25</v>
      </c>
      <c r="CZ68" s="1596" t="s">
        <v>25</v>
      </c>
      <c r="DA68" s="1597" t="s">
        <v>174</v>
      </c>
      <c r="DB68" s="74">
        <v>1332728</v>
      </c>
      <c r="DC68" s="1232" t="s">
        <v>22</v>
      </c>
      <c r="DD68" s="1232"/>
      <c r="DE68" s="1232">
        <v>1447574</v>
      </c>
      <c r="DF68" s="1232">
        <v>518124</v>
      </c>
      <c r="DG68" s="1232" t="s">
        <v>21</v>
      </c>
      <c r="DH68" s="1232">
        <v>929450</v>
      </c>
      <c r="DI68" s="1232">
        <v>866977</v>
      </c>
      <c r="DJ68" s="1232">
        <v>61636</v>
      </c>
      <c r="DK68" s="1232">
        <v>837</v>
      </c>
      <c r="DL68" s="1232">
        <v>18865</v>
      </c>
      <c r="DM68" s="361">
        <v>2153695</v>
      </c>
      <c r="DN68" s="1536" t="s">
        <v>40</v>
      </c>
      <c r="DO68" s="1537" t="s">
        <v>25</v>
      </c>
      <c r="DP68" s="1595" t="s">
        <v>25</v>
      </c>
      <c r="DQ68" s="1596" t="s">
        <v>25</v>
      </c>
      <c r="DR68" s="1597" t="s">
        <v>174</v>
      </c>
      <c r="DS68" s="74">
        <v>6147</v>
      </c>
      <c r="DT68" s="1232">
        <v>243990</v>
      </c>
      <c r="DU68" s="1232"/>
      <c r="DV68" s="1232">
        <v>106989</v>
      </c>
      <c r="DW68" s="1232">
        <v>3510</v>
      </c>
      <c r="DX68" s="1232" t="s">
        <v>21</v>
      </c>
      <c r="DY68" s="1232">
        <v>103479</v>
      </c>
      <c r="DZ68" s="1232">
        <v>166</v>
      </c>
      <c r="EA68" s="1232">
        <v>102175</v>
      </c>
      <c r="EB68" s="1232">
        <v>1138</v>
      </c>
      <c r="EC68" s="1232">
        <v>143144</v>
      </c>
      <c r="ED68" s="361" t="s">
        <v>22</v>
      </c>
      <c r="EE68" s="1536" t="s">
        <v>40</v>
      </c>
      <c r="EF68" s="1537" t="s">
        <v>25</v>
      </c>
      <c r="EG68" s="1595" t="s">
        <v>25</v>
      </c>
      <c r="EH68" s="1596" t="s">
        <v>25</v>
      </c>
      <c r="EI68" s="1597" t="s">
        <v>174</v>
      </c>
      <c r="EJ68" s="74">
        <v>38957</v>
      </c>
      <c r="EK68" s="1232">
        <v>4931</v>
      </c>
      <c r="EL68" s="1232"/>
      <c r="EM68" s="1232">
        <v>43055</v>
      </c>
      <c r="EN68" s="1232">
        <v>18183</v>
      </c>
      <c r="EO68" s="1232">
        <v>9044</v>
      </c>
      <c r="EP68" s="1232">
        <v>15828</v>
      </c>
      <c r="EQ68" s="1232">
        <v>4804</v>
      </c>
      <c r="ER68" s="1232">
        <v>9323</v>
      </c>
      <c r="ES68" s="1232">
        <v>1701</v>
      </c>
      <c r="ET68" s="1232">
        <v>936</v>
      </c>
      <c r="EU68" s="361" t="s">
        <v>22</v>
      </c>
      <c r="EV68" s="1536" t="s">
        <v>40</v>
      </c>
      <c r="EW68" s="1537" t="s">
        <v>25</v>
      </c>
      <c r="EX68" s="1595" t="s">
        <v>25</v>
      </c>
      <c r="EY68" s="1596" t="s">
        <v>25</v>
      </c>
      <c r="EZ68" s="1597" t="s">
        <v>174</v>
      </c>
      <c r="FA68" s="74">
        <v>38455</v>
      </c>
      <c r="FB68" s="1232" t="s">
        <v>22</v>
      </c>
      <c r="FC68" s="1232"/>
      <c r="FD68" s="1232">
        <v>38454</v>
      </c>
      <c r="FE68" s="1232">
        <v>6700</v>
      </c>
      <c r="FF68" s="1232">
        <v>17738</v>
      </c>
      <c r="FG68" s="1232">
        <v>14016</v>
      </c>
      <c r="FH68" s="1232" t="s">
        <v>22</v>
      </c>
      <c r="FI68" s="1232">
        <v>11358</v>
      </c>
      <c r="FJ68" s="1232">
        <v>2658</v>
      </c>
      <c r="FK68" s="1232" t="s">
        <v>22</v>
      </c>
      <c r="FL68" s="361" t="s">
        <v>22</v>
      </c>
      <c r="FM68" s="1536" t="s">
        <v>40</v>
      </c>
      <c r="FN68" s="1537" t="s">
        <v>25</v>
      </c>
      <c r="FO68" s="1595" t="s">
        <v>25</v>
      </c>
      <c r="FP68" s="1596" t="s">
        <v>25</v>
      </c>
      <c r="FQ68" s="1597" t="s">
        <v>174</v>
      </c>
      <c r="FR68" s="74">
        <v>867</v>
      </c>
      <c r="FS68" s="1232" t="s">
        <v>21</v>
      </c>
      <c r="FT68" s="1232"/>
      <c r="FU68" s="1232">
        <v>867</v>
      </c>
      <c r="FV68" s="1232">
        <v>867</v>
      </c>
      <c r="FW68" s="1232" t="s">
        <v>21</v>
      </c>
      <c r="FX68" s="1232" t="s">
        <v>21</v>
      </c>
      <c r="FY68" s="1232" t="s">
        <v>21</v>
      </c>
      <c r="FZ68" s="1232" t="s">
        <v>21</v>
      </c>
      <c r="GA68" s="1232" t="s">
        <v>21</v>
      </c>
      <c r="GB68" s="1232" t="s">
        <v>21</v>
      </c>
      <c r="GC68" s="361" t="s">
        <v>21</v>
      </c>
      <c r="GD68" s="1536" t="s">
        <v>40</v>
      </c>
      <c r="GE68" s="1537" t="s">
        <v>25</v>
      </c>
    </row>
    <row r="69" spans="1:187" ht="15" customHeight="1">
      <c r="A69" s="1291"/>
      <c r="B69" s="1291"/>
      <c r="C69" s="1291"/>
      <c r="D69" s="1719"/>
      <c r="E69" s="1719"/>
      <c r="F69" s="1719"/>
      <c r="G69" s="1719"/>
      <c r="H69" s="1719"/>
      <c r="I69" s="1719"/>
      <c r="J69" s="1719"/>
      <c r="K69" s="1719"/>
      <c r="L69" s="1719"/>
      <c r="M69" s="1719"/>
      <c r="N69" s="1719"/>
      <c r="O69" s="1719"/>
      <c r="P69" s="1322"/>
      <c r="Q69" s="1322"/>
      <c r="R69" s="1291"/>
      <c r="S69" s="1291"/>
      <c r="T69" s="1291"/>
      <c r="U69" s="1719"/>
      <c r="V69" s="1719"/>
      <c r="W69" s="1719"/>
      <c r="X69" s="1719"/>
      <c r="Y69" s="1719"/>
      <c r="Z69" s="1719"/>
      <c r="AA69" s="1719"/>
      <c r="AB69" s="1719"/>
      <c r="AC69" s="1719"/>
      <c r="AD69" s="1719"/>
      <c r="AE69" s="1719"/>
      <c r="AF69" s="1719"/>
      <c r="AG69" s="1322"/>
      <c r="AH69" s="1322"/>
      <c r="AI69" s="1291"/>
      <c r="AJ69" s="1291"/>
      <c r="AK69" s="1291"/>
      <c r="AL69" s="1719"/>
      <c r="AM69" s="1719"/>
      <c r="AN69" s="1719"/>
      <c r="AO69" s="1719"/>
      <c r="AP69" s="1719"/>
      <c r="AQ69" s="1719"/>
      <c r="AR69" s="1719"/>
      <c r="AS69" s="1719"/>
      <c r="AT69" s="1719"/>
      <c r="AU69" s="1719"/>
      <c r="AV69" s="1719"/>
      <c r="AW69" s="1719"/>
      <c r="AX69" s="1322"/>
      <c r="AY69" s="1322"/>
      <c r="AZ69" s="1291"/>
      <c r="BA69" s="1291"/>
      <c r="BB69" s="1291"/>
      <c r="BC69" s="1719"/>
      <c r="BD69" s="1719"/>
      <c r="BE69" s="1719"/>
      <c r="BF69" s="1719"/>
      <c r="BG69" s="1719"/>
      <c r="BH69" s="1719"/>
      <c r="BI69" s="1719"/>
      <c r="BJ69" s="1719"/>
      <c r="BK69" s="1719"/>
      <c r="BL69" s="1719"/>
      <c r="BM69" s="1719"/>
      <c r="BN69" s="1719"/>
      <c r="BO69" s="1322"/>
      <c r="BP69" s="1322"/>
      <c r="BQ69" s="1291"/>
      <c r="BR69" s="1291"/>
      <c r="BS69" s="1291"/>
      <c r="BT69" s="1719"/>
      <c r="BU69" s="1719"/>
      <c r="BV69" s="1719"/>
      <c r="BW69" s="1719"/>
      <c r="BX69" s="1719"/>
      <c r="BY69" s="1719"/>
      <c r="BZ69" s="1719"/>
      <c r="CA69" s="1719"/>
      <c r="CB69" s="1719"/>
      <c r="CC69" s="1719"/>
      <c r="CD69" s="1719"/>
      <c r="CE69" s="1719"/>
      <c r="CF69" s="1322"/>
      <c r="CG69" s="1322"/>
      <c r="CH69" s="1291"/>
      <c r="CI69" s="1291"/>
      <c r="CJ69" s="1291"/>
      <c r="CK69" s="1719"/>
      <c r="CL69" s="1719"/>
      <c r="CM69" s="1719"/>
      <c r="CN69" s="1719"/>
      <c r="CO69" s="1719"/>
      <c r="CP69" s="1719"/>
      <c r="CQ69" s="1719"/>
      <c r="CR69" s="1719"/>
      <c r="CS69" s="1719"/>
      <c r="CT69" s="1719"/>
      <c r="CU69" s="1719"/>
      <c r="CV69" s="1719"/>
      <c r="CW69" s="1322"/>
      <c r="CX69" s="1322"/>
      <c r="CY69" s="1291"/>
      <c r="CZ69" s="1291"/>
      <c r="DA69" s="1291"/>
      <c r="DB69" s="1719"/>
      <c r="DC69" s="1719"/>
      <c r="DD69" s="1719"/>
      <c r="DE69" s="1719"/>
      <c r="DF69" s="1719"/>
      <c r="DG69" s="1719"/>
      <c r="DH69" s="1719"/>
      <c r="DI69" s="1719"/>
      <c r="DJ69" s="1719"/>
      <c r="DK69" s="1719"/>
      <c r="DL69" s="1719"/>
      <c r="DM69" s="1719"/>
      <c r="DN69" s="1322"/>
      <c r="DO69" s="1322"/>
      <c r="DP69" s="1291"/>
      <c r="DQ69" s="1291"/>
      <c r="DR69" s="1291"/>
      <c r="DS69" s="1719"/>
      <c r="DT69" s="1719"/>
      <c r="DU69" s="1719"/>
      <c r="DV69" s="1719"/>
      <c r="DW69" s="1719"/>
      <c r="DX69" s="1719"/>
      <c r="DY69" s="1719"/>
      <c r="DZ69" s="1719"/>
      <c r="EA69" s="1719"/>
      <c r="EB69" s="1719"/>
      <c r="EC69" s="1719"/>
      <c r="ED69" s="1719"/>
      <c r="EE69" s="1322"/>
      <c r="EF69" s="1322"/>
      <c r="EG69" s="1291"/>
      <c r="EH69" s="1291"/>
      <c r="EI69" s="1291"/>
      <c r="EJ69" s="1719"/>
      <c r="EK69" s="1719"/>
      <c r="EL69" s="1719"/>
      <c r="EM69" s="1719"/>
      <c r="EN69" s="1719"/>
      <c r="EO69" s="1719"/>
      <c r="EP69" s="1719"/>
      <c r="EQ69" s="1719"/>
      <c r="ER69" s="1719"/>
      <c r="ES69" s="1719"/>
      <c r="ET69" s="1719"/>
      <c r="EU69" s="1719"/>
      <c r="EV69" s="1322"/>
      <c r="EW69" s="1322"/>
      <c r="EX69" s="1291"/>
      <c r="EY69" s="1291"/>
      <c r="EZ69" s="1291"/>
      <c r="FA69" s="1719"/>
      <c r="FB69" s="1719"/>
      <c r="FC69" s="1719"/>
      <c r="FD69" s="1719"/>
      <c r="FE69" s="1719"/>
      <c r="FF69" s="1719"/>
      <c r="FG69" s="1719"/>
      <c r="FH69" s="1719"/>
      <c r="FI69" s="1719"/>
      <c r="FJ69" s="1719"/>
      <c r="FK69" s="1719"/>
      <c r="FL69" s="1719"/>
      <c r="FM69" s="1322"/>
      <c r="FN69" s="1322"/>
      <c r="FO69" s="1291"/>
      <c r="FP69" s="1291"/>
      <c r="FQ69" s="1291"/>
      <c r="FR69" s="1719"/>
      <c r="FS69" s="1719"/>
      <c r="FT69" s="1719"/>
      <c r="FU69" s="1719"/>
      <c r="FV69" s="1719"/>
      <c r="FW69" s="1719"/>
      <c r="FX69" s="1719"/>
      <c r="FY69" s="1719"/>
      <c r="FZ69" s="1719"/>
      <c r="GA69" s="1719"/>
      <c r="GB69" s="1719"/>
      <c r="GC69" s="1719"/>
      <c r="GD69" s="1322"/>
      <c r="GE69" s="1719"/>
    </row>
    <row r="70" spans="1:187" s="1255" customFormat="1" ht="19.5" customHeight="1">
      <c r="A70" s="1551" t="s">
        <v>206</v>
      </c>
      <c r="B70" s="1551"/>
      <c r="C70" s="1551"/>
      <c r="D70" s="1510"/>
      <c r="E70" s="1504" t="s">
        <v>1455</v>
      </c>
      <c r="F70" s="1466"/>
      <c r="G70" s="1466"/>
      <c r="H70" s="1466"/>
      <c r="I70" s="1466"/>
      <c r="J70" s="1466"/>
      <c r="K70" s="1466"/>
      <c r="L70" s="1466"/>
      <c r="M70" s="1466"/>
      <c r="N70" s="1466"/>
      <c r="O70" s="1268" t="s">
        <v>156</v>
      </c>
      <c r="P70" s="1466"/>
      <c r="Q70" s="1466"/>
      <c r="R70" s="1551" t="s">
        <v>1456</v>
      </c>
      <c r="S70" s="1551"/>
      <c r="T70" s="1551"/>
      <c r="U70" s="1510"/>
      <c r="V70" s="1466" t="s">
        <v>1411</v>
      </c>
      <c r="W70" s="1466"/>
      <c r="X70" s="1466"/>
      <c r="Y70" s="1466"/>
      <c r="Z70" s="1466"/>
      <c r="AA70" s="1466"/>
      <c r="AB70" s="1466"/>
      <c r="AC70" s="1466"/>
      <c r="AD70" s="1466"/>
      <c r="AE70" s="1466"/>
      <c r="AF70" s="1268" t="s">
        <v>156</v>
      </c>
      <c r="AG70" s="1466"/>
      <c r="AH70" s="1466"/>
      <c r="AI70" s="1551" t="s">
        <v>207</v>
      </c>
      <c r="AJ70" s="1551"/>
      <c r="AK70" s="1551"/>
      <c r="AL70" s="1510"/>
      <c r="AM70" s="1466" t="s">
        <v>1174</v>
      </c>
      <c r="AN70" s="1466"/>
      <c r="AO70" s="1466"/>
      <c r="AP70" s="1466"/>
      <c r="AQ70" s="1466"/>
      <c r="AR70" s="1466"/>
      <c r="AS70" s="1466"/>
      <c r="AT70" s="1466"/>
      <c r="AU70" s="1466"/>
      <c r="AV70" s="1466"/>
      <c r="AW70" s="1268" t="s">
        <v>156</v>
      </c>
      <c r="AX70" s="1466"/>
      <c r="AY70" s="1466"/>
      <c r="AZ70" s="1551" t="s">
        <v>176</v>
      </c>
      <c r="BA70" s="1551"/>
      <c r="BB70" s="1551"/>
      <c r="BC70" s="1510"/>
      <c r="BD70" s="1504" t="s">
        <v>1457</v>
      </c>
      <c r="BE70" s="1466"/>
      <c r="BF70" s="1466"/>
      <c r="BG70" s="1466"/>
      <c r="BH70" s="1466"/>
      <c r="BI70" s="1466"/>
      <c r="BJ70" s="1466"/>
      <c r="BK70" s="1466"/>
      <c r="BL70" s="1466"/>
      <c r="BM70" s="1466"/>
      <c r="BN70" s="1268" t="s">
        <v>156</v>
      </c>
      <c r="BO70" s="1466"/>
      <c r="BP70" s="1466"/>
      <c r="BQ70" s="1551" t="s">
        <v>185</v>
      </c>
      <c r="BR70" s="1551"/>
      <c r="BS70" s="1551"/>
      <c r="BT70" s="1510"/>
      <c r="BU70" s="1504" t="s">
        <v>1232</v>
      </c>
      <c r="BV70" s="1466"/>
      <c r="BW70" s="1466"/>
      <c r="BX70" s="1466"/>
      <c r="BY70" s="1466"/>
      <c r="BZ70" s="1466"/>
      <c r="CA70" s="1466"/>
      <c r="CB70" s="1466"/>
      <c r="CC70" s="1466"/>
      <c r="CD70" s="1466"/>
      <c r="CE70" s="1511" t="s">
        <v>849</v>
      </c>
      <c r="CF70" s="1466"/>
      <c r="CG70" s="1466"/>
      <c r="CH70" s="1560" t="s">
        <v>203</v>
      </c>
      <c r="CI70" s="1504"/>
      <c r="CJ70" s="1504"/>
      <c r="CK70" s="1510"/>
      <c r="CL70" s="1551" t="s">
        <v>1266</v>
      </c>
      <c r="CM70" s="1466"/>
      <c r="CN70" s="1466"/>
      <c r="CO70" s="1466"/>
      <c r="CP70" s="1466"/>
      <c r="CQ70" s="1466"/>
      <c r="CR70" s="1466"/>
      <c r="CS70" s="1466"/>
      <c r="CT70" s="1466"/>
      <c r="CU70" s="1466"/>
      <c r="CV70" s="1268" t="s">
        <v>156</v>
      </c>
      <c r="CW70" s="1466"/>
      <c r="CX70" s="1466"/>
      <c r="CY70" s="1560" t="s">
        <v>177</v>
      </c>
      <c r="CZ70" s="1504"/>
      <c r="DA70" s="1504"/>
      <c r="DB70" s="1505"/>
      <c r="DC70" s="1322" t="s">
        <v>1201</v>
      </c>
      <c r="DD70" s="1322"/>
      <c r="DE70" s="1322"/>
      <c r="DF70" s="1322"/>
      <c r="DG70" s="1322"/>
      <c r="DH70" s="1322"/>
      <c r="DI70" s="1322"/>
      <c r="DJ70" s="1322"/>
      <c r="DK70" s="1322"/>
      <c r="DL70" s="1322"/>
      <c r="DM70" s="1561" t="s">
        <v>848</v>
      </c>
      <c r="DN70" s="1466"/>
      <c r="DO70" s="1466"/>
      <c r="DP70" s="1560" t="s">
        <v>204</v>
      </c>
      <c r="DQ70" s="1504"/>
      <c r="DR70" s="1504"/>
      <c r="DS70" s="1505"/>
      <c r="DT70" s="1458" t="s">
        <v>1257</v>
      </c>
      <c r="DU70" s="1322"/>
      <c r="DV70" s="1322"/>
      <c r="DW70" s="1322"/>
      <c r="DX70" s="1322"/>
      <c r="DY70" s="1322"/>
      <c r="DZ70" s="1322"/>
      <c r="EA70" s="1322"/>
      <c r="EB70" s="1322"/>
      <c r="EC70" s="1322"/>
      <c r="ED70" s="1511" t="s">
        <v>849</v>
      </c>
      <c r="EE70" s="1466"/>
      <c r="EF70" s="1466"/>
      <c r="EG70" s="1560" t="s">
        <v>180</v>
      </c>
      <c r="EH70" s="1504"/>
      <c r="EI70" s="1504"/>
      <c r="EJ70" s="1505"/>
      <c r="EK70" s="1462" t="s">
        <v>1258</v>
      </c>
      <c r="EL70" s="1322"/>
      <c r="EM70" s="1322"/>
      <c r="EN70" s="1322"/>
      <c r="EO70" s="1322"/>
      <c r="EP70" s="1322"/>
      <c r="EQ70" s="1322"/>
      <c r="ER70" s="1322"/>
      <c r="ES70" s="1322"/>
      <c r="ET70" s="1322"/>
      <c r="EU70" s="1561" t="s">
        <v>848</v>
      </c>
      <c r="EV70" s="1466"/>
      <c r="EW70" s="1466"/>
      <c r="EX70" s="1560" t="s">
        <v>205</v>
      </c>
      <c r="EY70" s="1504"/>
      <c r="EZ70" s="1504"/>
      <c r="FA70" s="1505"/>
      <c r="FB70" s="1322" t="s">
        <v>1204</v>
      </c>
      <c r="FC70" s="1322"/>
      <c r="FD70" s="1322"/>
      <c r="FE70" s="1322"/>
      <c r="FF70" s="1322"/>
      <c r="FG70" s="1322"/>
      <c r="FH70" s="1322"/>
      <c r="FI70" s="1322"/>
      <c r="FJ70" s="1322"/>
      <c r="FK70" s="1322"/>
      <c r="FL70" s="1561" t="s">
        <v>848</v>
      </c>
      <c r="FM70" s="1466"/>
      <c r="FN70" s="1466"/>
      <c r="FO70" s="1462"/>
      <c r="FP70" s="1462"/>
      <c r="FQ70" s="1462"/>
      <c r="FR70" s="1322"/>
      <c r="FS70" s="1322"/>
      <c r="FT70" s="1322"/>
      <c r="FU70" s="1322"/>
      <c r="FV70" s="1322"/>
      <c r="FW70" s="1322"/>
      <c r="FX70" s="1322"/>
      <c r="FY70" s="1322"/>
      <c r="FZ70" s="1322"/>
      <c r="GA70" s="1322"/>
      <c r="GB70" s="1322"/>
      <c r="GC70" s="1322"/>
      <c r="GD70" s="1322"/>
      <c r="GE70" s="1322"/>
    </row>
    <row r="71" spans="1:187" ht="18" customHeight="1">
      <c r="A71" s="1577">
        <v>42370</v>
      </c>
      <c r="B71" s="1705">
        <v>42370</v>
      </c>
      <c r="C71" s="1706">
        <v>42370</v>
      </c>
      <c r="D71" s="53">
        <v>21228</v>
      </c>
      <c r="E71" s="1235" t="s">
        <v>22</v>
      </c>
      <c r="F71" s="1235"/>
      <c r="G71" s="1235">
        <v>21192</v>
      </c>
      <c r="H71" s="1235" t="s">
        <v>21</v>
      </c>
      <c r="I71" s="1235" t="s">
        <v>21</v>
      </c>
      <c r="J71" s="1235">
        <v>21192</v>
      </c>
      <c r="K71" s="1235">
        <v>21192</v>
      </c>
      <c r="L71" s="1235" t="s">
        <v>21</v>
      </c>
      <c r="M71" s="1235" t="s">
        <v>21</v>
      </c>
      <c r="N71" s="1235" t="s">
        <v>21</v>
      </c>
      <c r="O71" s="1235">
        <v>1150</v>
      </c>
      <c r="P71" s="1707">
        <v>42370</v>
      </c>
      <c r="Q71" s="1708">
        <v>42370</v>
      </c>
      <c r="R71" s="1577">
        <v>42370</v>
      </c>
      <c r="S71" s="1705">
        <v>42370</v>
      </c>
      <c r="T71" s="1706">
        <v>42370</v>
      </c>
      <c r="U71" s="53">
        <v>29897107</v>
      </c>
      <c r="V71" s="1235" t="s">
        <v>22</v>
      </c>
      <c r="W71" s="1235"/>
      <c r="X71" s="1235">
        <v>29972853</v>
      </c>
      <c r="Y71" s="1235" t="s">
        <v>21</v>
      </c>
      <c r="Z71" s="1235" t="s">
        <v>21</v>
      </c>
      <c r="AA71" s="1235">
        <v>29972853</v>
      </c>
      <c r="AB71" s="1235">
        <v>29945631</v>
      </c>
      <c r="AC71" s="1235">
        <v>12764</v>
      </c>
      <c r="AD71" s="1235">
        <v>14458</v>
      </c>
      <c r="AE71" s="1235">
        <v>16076</v>
      </c>
      <c r="AF71" s="1235">
        <v>508336</v>
      </c>
      <c r="AG71" s="1707">
        <v>42370</v>
      </c>
      <c r="AH71" s="1708">
        <v>42370</v>
      </c>
      <c r="AI71" s="1577">
        <v>42370</v>
      </c>
      <c r="AJ71" s="1705">
        <v>42370</v>
      </c>
      <c r="AK71" s="1706">
        <v>42370</v>
      </c>
      <c r="AL71" s="53">
        <v>254228</v>
      </c>
      <c r="AM71" s="1235" t="s">
        <v>22</v>
      </c>
      <c r="AN71" s="1235"/>
      <c r="AO71" s="1235">
        <v>248147</v>
      </c>
      <c r="AP71" s="1235" t="s">
        <v>21</v>
      </c>
      <c r="AQ71" s="1235" t="s">
        <v>21</v>
      </c>
      <c r="AR71" s="1235">
        <v>248147</v>
      </c>
      <c r="AS71" s="1235">
        <v>208331</v>
      </c>
      <c r="AT71" s="1235" t="s">
        <v>21</v>
      </c>
      <c r="AU71" s="1235">
        <v>39816</v>
      </c>
      <c r="AV71" s="1235" t="s">
        <v>21</v>
      </c>
      <c r="AW71" s="1235">
        <v>4965</v>
      </c>
      <c r="AX71" s="1707">
        <v>42370</v>
      </c>
      <c r="AY71" s="1708">
        <v>42370</v>
      </c>
      <c r="AZ71" s="1577">
        <v>42370</v>
      </c>
      <c r="BA71" s="1705">
        <v>42370</v>
      </c>
      <c r="BB71" s="1706">
        <v>42370</v>
      </c>
      <c r="BC71" s="53">
        <v>1262656</v>
      </c>
      <c r="BD71" s="1235" t="s">
        <v>22</v>
      </c>
      <c r="BE71" s="1235"/>
      <c r="BF71" s="1235">
        <v>1269267</v>
      </c>
      <c r="BG71" s="1235">
        <v>560367</v>
      </c>
      <c r="BH71" s="1235">
        <v>6587</v>
      </c>
      <c r="BI71" s="1235">
        <v>702313</v>
      </c>
      <c r="BJ71" s="1235">
        <v>591351</v>
      </c>
      <c r="BK71" s="1235">
        <v>91499</v>
      </c>
      <c r="BL71" s="1235">
        <v>19463</v>
      </c>
      <c r="BM71" s="1235" t="s">
        <v>21</v>
      </c>
      <c r="BN71" s="1235">
        <v>54139</v>
      </c>
      <c r="BO71" s="1707">
        <v>42370</v>
      </c>
      <c r="BP71" s="1708">
        <v>42370</v>
      </c>
      <c r="BQ71" s="1577">
        <v>42370</v>
      </c>
      <c r="BR71" s="1705">
        <v>42370</v>
      </c>
      <c r="BS71" s="1706">
        <v>42370</v>
      </c>
      <c r="BT71" s="53">
        <v>311103</v>
      </c>
      <c r="BU71" s="1235" t="s">
        <v>22</v>
      </c>
      <c r="BV71" s="1235"/>
      <c r="BW71" s="1235">
        <v>5993002</v>
      </c>
      <c r="BX71" s="1235">
        <v>639271</v>
      </c>
      <c r="BY71" s="1235">
        <v>967800</v>
      </c>
      <c r="BZ71" s="1235">
        <v>4385931</v>
      </c>
      <c r="CA71" s="1235">
        <v>19619</v>
      </c>
      <c r="CB71" s="1235">
        <v>4229457</v>
      </c>
      <c r="CC71" s="1235">
        <v>136855</v>
      </c>
      <c r="CD71" s="1235" t="s">
        <v>22</v>
      </c>
      <c r="CE71" s="1235" t="s">
        <v>22</v>
      </c>
      <c r="CF71" s="1707">
        <v>42370</v>
      </c>
      <c r="CG71" s="1708">
        <v>42370</v>
      </c>
      <c r="CH71" s="1577">
        <v>42370</v>
      </c>
      <c r="CI71" s="1705">
        <v>42370</v>
      </c>
      <c r="CJ71" s="1706">
        <v>42370</v>
      </c>
      <c r="CK71" s="53">
        <v>20901</v>
      </c>
      <c r="CL71" s="1235" t="s">
        <v>21</v>
      </c>
      <c r="CM71" s="1235"/>
      <c r="CN71" s="1235">
        <v>20901</v>
      </c>
      <c r="CO71" s="1235">
        <v>19504</v>
      </c>
      <c r="CP71" s="1235" t="s">
        <v>21</v>
      </c>
      <c r="CQ71" s="1235">
        <v>1397</v>
      </c>
      <c r="CR71" s="1235" t="s">
        <v>21</v>
      </c>
      <c r="CS71" s="1235">
        <v>1397</v>
      </c>
      <c r="CT71" s="1235" t="s">
        <v>21</v>
      </c>
      <c r="CU71" s="1235" t="s">
        <v>21</v>
      </c>
      <c r="CV71" s="144" t="s">
        <v>21</v>
      </c>
      <c r="CW71" s="1707">
        <v>42370</v>
      </c>
      <c r="CX71" s="1708">
        <v>42370</v>
      </c>
      <c r="CY71" s="1577">
        <v>42370</v>
      </c>
      <c r="CZ71" s="1705">
        <v>42370</v>
      </c>
      <c r="DA71" s="1706">
        <v>42370</v>
      </c>
      <c r="DB71" s="53">
        <v>154292</v>
      </c>
      <c r="DC71" s="1235">
        <v>7998502</v>
      </c>
      <c r="DD71" s="1235"/>
      <c r="DE71" s="1235">
        <v>158048</v>
      </c>
      <c r="DF71" s="1235" t="s">
        <v>22</v>
      </c>
      <c r="DG71" s="1235" t="s">
        <v>21</v>
      </c>
      <c r="DH71" s="1235">
        <v>158048</v>
      </c>
      <c r="DI71" s="1235">
        <v>120890</v>
      </c>
      <c r="DJ71" s="1235">
        <v>37158</v>
      </c>
      <c r="DK71" s="1235" t="s">
        <v>21</v>
      </c>
      <c r="DL71" s="1235">
        <v>7950458</v>
      </c>
      <c r="DM71" s="144">
        <v>344167</v>
      </c>
      <c r="DN71" s="1707">
        <v>42370</v>
      </c>
      <c r="DO71" s="1708">
        <v>42370</v>
      </c>
      <c r="DP71" s="1577">
        <v>42370</v>
      </c>
      <c r="DQ71" s="1705">
        <v>42370</v>
      </c>
      <c r="DR71" s="1706">
        <v>42370</v>
      </c>
      <c r="DS71" s="53">
        <v>1232639</v>
      </c>
      <c r="DT71" s="1235" t="s">
        <v>21</v>
      </c>
      <c r="DU71" s="1235"/>
      <c r="DV71" s="1235">
        <v>1232639</v>
      </c>
      <c r="DW71" s="1235" t="s">
        <v>21</v>
      </c>
      <c r="DX71" s="1235" t="s">
        <v>21</v>
      </c>
      <c r="DY71" s="1235">
        <v>1232639</v>
      </c>
      <c r="DZ71" s="1235" t="s">
        <v>21</v>
      </c>
      <c r="EA71" s="1235">
        <v>1232639</v>
      </c>
      <c r="EB71" s="1235" t="s">
        <v>21</v>
      </c>
      <c r="EC71" s="1235" t="s">
        <v>21</v>
      </c>
      <c r="ED71" s="144" t="s">
        <v>22</v>
      </c>
      <c r="EE71" s="1707">
        <v>42370</v>
      </c>
      <c r="EF71" s="1708">
        <v>42370</v>
      </c>
      <c r="EG71" s="1577">
        <v>42370</v>
      </c>
      <c r="EH71" s="1705">
        <v>42370</v>
      </c>
      <c r="EI71" s="1706">
        <v>42370</v>
      </c>
      <c r="EJ71" s="53">
        <v>837946</v>
      </c>
      <c r="EK71" s="1235" t="s">
        <v>22</v>
      </c>
      <c r="EL71" s="1235"/>
      <c r="EM71" s="1235">
        <v>702185</v>
      </c>
      <c r="EN71" s="1235">
        <v>96253</v>
      </c>
      <c r="EO71" s="1235">
        <v>220833</v>
      </c>
      <c r="EP71" s="1235">
        <v>385099</v>
      </c>
      <c r="EQ71" s="1235">
        <v>168589</v>
      </c>
      <c r="ER71" s="1235">
        <v>216345</v>
      </c>
      <c r="ES71" s="1235">
        <v>165</v>
      </c>
      <c r="ET71" s="1235">
        <v>135758</v>
      </c>
      <c r="EU71" s="144">
        <v>173</v>
      </c>
      <c r="EV71" s="1707">
        <v>42370</v>
      </c>
      <c r="EW71" s="1708">
        <v>42370</v>
      </c>
      <c r="EX71" s="1577">
        <v>42370</v>
      </c>
      <c r="EY71" s="1705">
        <v>42370</v>
      </c>
      <c r="EZ71" s="1706">
        <v>42370</v>
      </c>
      <c r="FA71" s="53">
        <v>120792</v>
      </c>
      <c r="FB71" s="1235" t="s">
        <v>21</v>
      </c>
      <c r="FC71" s="1235"/>
      <c r="FD71" s="1235">
        <v>119051</v>
      </c>
      <c r="FE71" s="1235">
        <v>118252</v>
      </c>
      <c r="FF71" s="1235" t="s">
        <v>21</v>
      </c>
      <c r="FG71" s="1235">
        <v>799</v>
      </c>
      <c r="FH71" s="1235" t="s">
        <v>21</v>
      </c>
      <c r="FI71" s="1235">
        <v>799</v>
      </c>
      <c r="FJ71" s="1235" t="s">
        <v>21</v>
      </c>
      <c r="FK71" s="1235" t="s">
        <v>21</v>
      </c>
      <c r="FL71" s="1235">
        <v>5743</v>
      </c>
      <c r="FM71" s="1707">
        <v>42370</v>
      </c>
      <c r="FN71" s="1708">
        <v>42370</v>
      </c>
      <c r="FO71" s="1577"/>
      <c r="FP71" s="1578"/>
      <c r="FQ71" s="1706"/>
      <c r="FR71" s="1543"/>
      <c r="FS71" s="1543"/>
      <c r="FT71" s="1543"/>
      <c r="FU71" s="1543"/>
      <c r="FV71" s="1543"/>
      <c r="FW71" s="1543"/>
      <c r="FX71" s="1543"/>
      <c r="FY71" s="1543"/>
      <c r="FZ71" s="1543"/>
      <c r="GA71" s="1543"/>
      <c r="GB71" s="1543"/>
      <c r="GC71" s="1543"/>
      <c r="GD71" s="1553"/>
      <c r="GE71" s="1270"/>
    </row>
    <row r="72" spans="1:187" ht="15" customHeight="1">
      <c r="A72" s="1709"/>
      <c r="B72" s="1578">
        <v>42736</v>
      </c>
      <c r="C72" s="1710"/>
      <c r="D72" s="56">
        <v>24104</v>
      </c>
      <c r="E72" s="1234" t="s">
        <v>22</v>
      </c>
      <c r="F72" s="1234"/>
      <c r="G72" s="1234">
        <v>24206</v>
      </c>
      <c r="H72" s="1234" t="s">
        <v>21</v>
      </c>
      <c r="I72" s="1234" t="s">
        <v>21</v>
      </c>
      <c r="J72" s="1234">
        <v>24206</v>
      </c>
      <c r="K72" s="1234">
        <v>24206</v>
      </c>
      <c r="L72" s="1234" t="s">
        <v>21</v>
      </c>
      <c r="M72" s="1234" t="s">
        <v>21</v>
      </c>
      <c r="N72" s="1234" t="s">
        <v>21</v>
      </c>
      <c r="O72" s="1234">
        <v>1048</v>
      </c>
      <c r="P72" s="1527">
        <v>42736</v>
      </c>
      <c r="Q72" s="1528">
        <v>42736</v>
      </c>
      <c r="R72" s="1709"/>
      <c r="S72" s="1578">
        <v>42736</v>
      </c>
      <c r="T72" s="1710"/>
      <c r="U72" s="56">
        <v>31380675</v>
      </c>
      <c r="V72" s="1234" t="s">
        <v>22</v>
      </c>
      <c r="W72" s="1234"/>
      <c r="X72" s="1234">
        <v>31312667</v>
      </c>
      <c r="Y72" s="1234" t="s">
        <v>21</v>
      </c>
      <c r="Z72" s="1234" t="s">
        <v>21</v>
      </c>
      <c r="AA72" s="1234">
        <v>31312667</v>
      </c>
      <c r="AB72" s="1234">
        <v>31312667</v>
      </c>
      <c r="AC72" s="1234" t="s">
        <v>21</v>
      </c>
      <c r="AD72" s="1234" t="s">
        <v>21</v>
      </c>
      <c r="AE72" s="1234">
        <v>32863</v>
      </c>
      <c r="AF72" s="1234">
        <v>573056</v>
      </c>
      <c r="AG72" s="1527">
        <v>42736</v>
      </c>
      <c r="AH72" s="1528">
        <v>42736</v>
      </c>
      <c r="AI72" s="1709"/>
      <c r="AJ72" s="1578">
        <v>42736</v>
      </c>
      <c r="AK72" s="1710"/>
      <c r="AL72" s="56">
        <v>184085</v>
      </c>
      <c r="AM72" s="1234" t="s">
        <v>22</v>
      </c>
      <c r="AN72" s="1234"/>
      <c r="AO72" s="1234">
        <v>173387</v>
      </c>
      <c r="AP72" s="1234" t="s">
        <v>21</v>
      </c>
      <c r="AQ72" s="1234" t="s">
        <v>21</v>
      </c>
      <c r="AR72" s="1234">
        <v>173387</v>
      </c>
      <c r="AS72" s="1234">
        <v>171035</v>
      </c>
      <c r="AT72" s="1234" t="s">
        <v>21</v>
      </c>
      <c r="AU72" s="1234">
        <v>2352</v>
      </c>
      <c r="AV72" s="1234" t="s">
        <v>21</v>
      </c>
      <c r="AW72" s="1234">
        <v>21287</v>
      </c>
      <c r="AX72" s="1527">
        <v>42736</v>
      </c>
      <c r="AY72" s="1528">
        <v>42736</v>
      </c>
      <c r="AZ72" s="1709"/>
      <c r="BA72" s="1578">
        <v>42736</v>
      </c>
      <c r="BB72" s="1710"/>
      <c r="BC72" s="56">
        <v>1224670</v>
      </c>
      <c r="BD72" s="1234" t="s">
        <v>22</v>
      </c>
      <c r="BE72" s="1234"/>
      <c r="BF72" s="1234">
        <v>1224347</v>
      </c>
      <c r="BG72" s="1234">
        <v>536673</v>
      </c>
      <c r="BH72" s="1234">
        <v>8298</v>
      </c>
      <c r="BI72" s="1234">
        <v>679376</v>
      </c>
      <c r="BJ72" s="1234">
        <v>555731</v>
      </c>
      <c r="BK72" s="1234">
        <v>98456</v>
      </c>
      <c r="BL72" s="1234">
        <v>25189</v>
      </c>
      <c r="BM72" s="1234" t="s">
        <v>21</v>
      </c>
      <c r="BN72" s="1234">
        <v>54444</v>
      </c>
      <c r="BO72" s="1527">
        <v>42736</v>
      </c>
      <c r="BP72" s="1528">
        <v>42736</v>
      </c>
      <c r="BQ72" s="1709"/>
      <c r="BR72" s="1578">
        <v>42736</v>
      </c>
      <c r="BS72" s="1710"/>
      <c r="BT72" s="56">
        <v>348536</v>
      </c>
      <c r="BU72" s="1234" t="s">
        <v>22</v>
      </c>
      <c r="BV72" s="1234"/>
      <c r="BW72" s="1234">
        <v>6313391</v>
      </c>
      <c r="BX72" s="1234">
        <v>696473</v>
      </c>
      <c r="BY72" s="1234">
        <v>1183396</v>
      </c>
      <c r="BZ72" s="1234">
        <v>4433522</v>
      </c>
      <c r="CA72" s="1234">
        <v>19610</v>
      </c>
      <c r="CB72" s="1234">
        <v>4274550</v>
      </c>
      <c r="CC72" s="1234">
        <v>139362</v>
      </c>
      <c r="CD72" s="1234" t="s">
        <v>22</v>
      </c>
      <c r="CE72" s="1234" t="s">
        <v>22</v>
      </c>
      <c r="CF72" s="1527">
        <v>42736</v>
      </c>
      <c r="CG72" s="1528">
        <v>42736</v>
      </c>
      <c r="CH72" s="1709"/>
      <c r="CI72" s="1578">
        <v>42736</v>
      </c>
      <c r="CJ72" s="1710"/>
      <c r="CK72" s="56">
        <v>20544</v>
      </c>
      <c r="CL72" s="1234" t="s">
        <v>21</v>
      </c>
      <c r="CM72" s="1234"/>
      <c r="CN72" s="1234">
        <v>20544</v>
      </c>
      <c r="CO72" s="1234">
        <v>19224</v>
      </c>
      <c r="CP72" s="1234" t="s">
        <v>21</v>
      </c>
      <c r="CQ72" s="1234">
        <v>1320</v>
      </c>
      <c r="CR72" s="1234" t="s">
        <v>21</v>
      </c>
      <c r="CS72" s="1234">
        <v>1320</v>
      </c>
      <c r="CT72" s="1234" t="s">
        <v>21</v>
      </c>
      <c r="CU72" s="1234" t="s">
        <v>21</v>
      </c>
      <c r="CV72" s="150" t="s">
        <v>21</v>
      </c>
      <c r="CW72" s="1527">
        <v>42736</v>
      </c>
      <c r="CX72" s="1528">
        <v>42736</v>
      </c>
      <c r="CY72" s="1709"/>
      <c r="CZ72" s="1578">
        <v>42736</v>
      </c>
      <c r="DA72" s="1710"/>
      <c r="DB72" s="56">
        <v>149137</v>
      </c>
      <c r="DC72" s="1234">
        <v>7842814</v>
      </c>
      <c r="DD72" s="1234"/>
      <c r="DE72" s="1234">
        <v>154679</v>
      </c>
      <c r="DF72" s="1234" t="s">
        <v>22</v>
      </c>
      <c r="DG72" s="1234" t="s">
        <v>21</v>
      </c>
      <c r="DH72" s="1234">
        <v>154679</v>
      </c>
      <c r="DI72" s="1234">
        <v>115923</v>
      </c>
      <c r="DJ72" s="1234">
        <v>38756</v>
      </c>
      <c r="DK72" s="1234" t="s">
        <v>21</v>
      </c>
      <c r="DL72" s="1234">
        <v>7836984</v>
      </c>
      <c r="DM72" s="150">
        <v>321685</v>
      </c>
      <c r="DN72" s="1527">
        <v>42736</v>
      </c>
      <c r="DO72" s="1528">
        <v>42736</v>
      </c>
      <c r="DP72" s="1709"/>
      <c r="DQ72" s="1578">
        <v>42736</v>
      </c>
      <c r="DR72" s="1710"/>
      <c r="DS72" s="56">
        <v>1159726</v>
      </c>
      <c r="DT72" s="1234" t="s">
        <v>21</v>
      </c>
      <c r="DU72" s="1234"/>
      <c r="DV72" s="1234">
        <v>1159726</v>
      </c>
      <c r="DW72" s="1234" t="s">
        <v>21</v>
      </c>
      <c r="DX72" s="1234" t="s">
        <v>21</v>
      </c>
      <c r="DY72" s="1234">
        <v>1159726</v>
      </c>
      <c r="DZ72" s="1234" t="s">
        <v>21</v>
      </c>
      <c r="EA72" s="1234">
        <v>1159726</v>
      </c>
      <c r="EB72" s="1234" t="s">
        <v>21</v>
      </c>
      <c r="EC72" s="1234" t="s">
        <v>21</v>
      </c>
      <c r="ED72" s="150" t="s">
        <v>22</v>
      </c>
      <c r="EE72" s="1527">
        <v>42736</v>
      </c>
      <c r="EF72" s="1528">
        <v>42736</v>
      </c>
      <c r="EG72" s="1709"/>
      <c r="EH72" s="1578">
        <v>42736</v>
      </c>
      <c r="EI72" s="1710"/>
      <c r="EJ72" s="56">
        <v>822938</v>
      </c>
      <c r="EK72" s="1234" t="s">
        <v>22</v>
      </c>
      <c r="EL72" s="1234"/>
      <c r="EM72" s="1234">
        <v>676986</v>
      </c>
      <c r="EN72" s="1234">
        <v>100739</v>
      </c>
      <c r="EO72" s="1234">
        <v>214262</v>
      </c>
      <c r="EP72" s="1234">
        <v>361985</v>
      </c>
      <c r="EQ72" s="1234">
        <v>149159</v>
      </c>
      <c r="ER72" s="1234">
        <v>212674</v>
      </c>
      <c r="ES72" s="1234">
        <v>152</v>
      </c>
      <c r="ET72" s="1234">
        <v>145938</v>
      </c>
      <c r="EU72" s="150">
        <v>188</v>
      </c>
      <c r="EV72" s="1527">
        <v>42736</v>
      </c>
      <c r="EW72" s="1528">
        <v>42736</v>
      </c>
      <c r="EX72" s="1709"/>
      <c r="EY72" s="1578">
        <v>42736</v>
      </c>
      <c r="EZ72" s="1710"/>
      <c r="FA72" s="56">
        <v>168988</v>
      </c>
      <c r="FB72" s="1234" t="s">
        <v>21</v>
      </c>
      <c r="FC72" s="1234"/>
      <c r="FD72" s="1234">
        <v>167007</v>
      </c>
      <c r="FE72" s="1234">
        <v>166394</v>
      </c>
      <c r="FF72" s="1234" t="s">
        <v>21</v>
      </c>
      <c r="FG72" s="1234">
        <v>613</v>
      </c>
      <c r="FH72" s="1234" t="s">
        <v>21</v>
      </c>
      <c r="FI72" s="1234">
        <v>613</v>
      </c>
      <c r="FJ72" s="1234" t="s">
        <v>21</v>
      </c>
      <c r="FK72" s="1234" t="s">
        <v>21</v>
      </c>
      <c r="FL72" s="150">
        <v>6896</v>
      </c>
      <c r="FM72" s="1527">
        <v>42736</v>
      </c>
      <c r="FN72" s="1528">
        <v>42736</v>
      </c>
      <c r="FO72" s="1580"/>
      <c r="FP72" s="1578"/>
      <c r="FQ72" s="1435"/>
      <c r="FR72" s="1543"/>
      <c r="FS72" s="1543"/>
      <c r="FT72" s="1543"/>
      <c r="FU72" s="1543"/>
      <c r="FV72" s="1543"/>
      <c r="FW72" s="1543"/>
      <c r="FX72" s="1543"/>
      <c r="FY72" s="1543"/>
      <c r="FZ72" s="1543"/>
      <c r="GA72" s="1543"/>
      <c r="GB72" s="1543"/>
      <c r="GC72" s="1543"/>
      <c r="GD72" s="1553"/>
      <c r="GE72" s="1270"/>
    </row>
    <row r="73" spans="1:187" ht="15" customHeight="1">
      <c r="A73" s="1709"/>
      <c r="B73" s="1578">
        <v>43101</v>
      </c>
      <c r="C73" s="1710"/>
      <c r="D73" s="56">
        <v>24376</v>
      </c>
      <c r="E73" s="1234" t="s">
        <v>22</v>
      </c>
      <c r="F73" s="1234"/>
      <c r="G73" s="1234">
        <v>24048</v>
      </c>
      <c r="H73" s="1234" t="s">
        <v>21</v>
      </c>
      <c r="I73" s="1234" t="s">
        <v>21</v>
      </c>
      <c r="J73" s="1234">
        <v>24048</v>
      </c>
      <c r="K73" s="1234">
        <v>24048</v>
      </c>
      <c r="L73" s="1234" t="s">
        <v>21</v>
      </c>
      <c r="M73" s="1234" t="s">
        <v>21</v>
      </c>
      <c r="N73" s="1234" t="s">
        <v>21</v>
      </c>
      <c r="O73" s="1234">
        <v>1375</v>
      </c>
      <c r="P73" s="1527">
        <v>43101</v>
      </c>
      <c r="Q73" s="1528">
        <v>43101</v>
      </c>
      <c r="R73" s="1709"/>
      <c r="S73" s="1578">
        <v>43101</v>
      </c>
      <c r="T73" s="1710"/>
      <c r="U73" s="56">
        <v>28903559</v>
      </c>
      <c r="V73" s="1234" t="s">
        <v>22</v>
      </c>
      <c r="W73" s="1234"/>
      <c r="X73" s="1234">
        <v>28691116</v>
      </c>
      <c r="Y73" s="1234" t="s">
        <v>21</v>
      </c>
      <c r="Z73" s="1234" t="s">
        <v>21</v>
      </c>
      <c r="AA73" s="1234">
        <v>28691116</v>
      </c>
      <c r="AB73" s="1234">
        <v>28687527</v>
      </c>
      <c r="AC73" s="1234" t="s">
        <v>21</v>
      </c>
      <c r="AD73" s="1234">
        <v>3589</v>
      </c>
      <c r="AE73" s="1234">
        <v>7916</v>
      </c>
      <c r="AF73" s="1234">
        <v>777407</v>
      </c>
      <c r="AG73" s="1527">
        <v>43101</v>
      </c>
      <c r="AH73" s="1528">
        <v>43101</v>
      </c>
      <c r="AI73" s="1709"/>
      <c r="AJ73" s="1578">
        <v>43101</v>
      </c>
      <c r="AK73" s="1710"/>
      <c r="AL73" s="56">
        <v>155671</v>
      </c>
      <c r="AM73" s="1234" t="s">
        <v>22</v>
      </c>
      <c r="AN73" s="1234"/>
      <c r="AO73" s="1234">
        <v>154882</v>
      </c>
      <c r="AP73" s="1234" t="s">
        <v>21</v>
      </c>
      <c r="AQ73" s="1234" t="s">
        <v>21</v>
      </c>
      <c r="AR73" s="1234">
        <v>154882</v>
      </c>
      <c r="AS73" s="1234">
        <v>152496</v>
      </c>
      <c r="AT73" s="1234" t="s">
        <v>21</v>
      </c>
      <c r="AU73" s="1234">
        <v>2386</v>
      </c>
      <c r="AV73" s="1234" t="s">
        <v>21</v>
      </c>
      <c r="AW73" s="1234">
        <v>21820</v>
      </c>
      <c r="AX73" s="1527">
        <v>43101</v>
      </c>
      <c r="AY73" s="1528">
        <v>43101</v>
      </c>
      <c r="AZ73" s="1709"/>
      <c r="BA73" s="1578">
        <v>43101</v>
      </c>
      <c r="BB73" s="1710"/>
      <c r="BC73" s="56">
        <v>1042827</v>
      </c>
      <c r="BD73" s="1234" t="s">
        <v>22</v>
      </c>
      <c r="BE73" s="1234"/>
      <c r="BF73" s="1234">
        <v>1044260</v>
      </c>
      <c r="BG73" s="1234">
        <v>476247</v>
      </c>
      <c r="BH73" s="1234">
        <v>1801</v>
      </c>
      <c r="BI73" s="1234">
        <v>566212</v>
      </c>
      <c r="BJ73" s="1234">
        <v>457683</v>
      </c>
      <c r="BK73" s="1234">
        <v>90905</v>
      </c>
      <c r="BL73" s="1234">
        <v>17624</v>
      </c>
      <c r="BM73" s="1234">
        <v>656</v>
      </c>
      <c r="BN73" s="1234">
        <v>51704</v>
      </c>
      <c r="BO73" s="1527">
        <v>43101</v>
      </c>
      <c r="BP73" s="1528">
        <v>43101</v>
      </c>
      <c r="BQ73" s="1709"/>
      <c r="BR73" s="1578">
        <v>43101</v>
      </c>
      <c r="BS73" s="1710"/>
      <c r="BT73" s="56">
        <v>322939</v>
      </c>
      <c r="BU73" s="1234" t="s">
        <v>22</v>
      </c>
      <c r="BV73" s="1234"/>
      <c r="BW73" s="1234">
        <v>5443273</v>
      </c>
      <c r="BX73" s="1234">
        <v>721709</v>
      </c>
      <c r="BY73" s="1234">
        <v>395174</v>
      </c>
      <c r="BZ73" s="1234">
        <v>4326390</v>
      </c>
      <c r="CA73" s="1234">
        <v>22391</v>
      </c>
      <c r="CB73" s="1234">
        <v>4169338</v>
      </c>
      <c r="CC73" s="1234">
        <v>134661</v>
      </c>
      <c r="CD73" s="1234" t="s">
        <v>22</v>
      </c>
      <c r="CE73" s="1234" t="s">
        <v>22</v>
      </c>
      <c r="CF73" s="1527">
        <v>43101</v>
      </c>
      <c r="CG73" s="1528">
        <v>43101</v>
      </c>
      <c r="CH73" s="1709"/>
      <c r="CI73" s="1578">
        <v>43101</v>
      </c>
      <c r="CJ73" s="1710"/>
      <c r="CK73" s="56">
        <v>20052</v>
      </c>
      <c r="CL73" s="1234" t="s">
        <v>21</v>
      </c>
      <c r="CM73" s="1234"/>
      <c r="CN73" s="1234">
        <v>20052</v>
      </c>
      <c r="CO73" s="1234">
        <v>18532</v>
      </c>
      <c r="CP73" s="1234" t="s">
        <v>21</v>
      </c>
      <c r="CQ73" s="1234">
        <v>1520</v>
      </c>
      <c r="CR73" s="1234" t="s">
        <v>21</v>
      </c>
      <c r="CS73" s="1234">
        <v>1520</v>
      </c>
      <c r="CT73" s="1234" t="s">
        <v>21</v>
      </c>
      <c r="CU73" s="1234" t="s">
        <v>21</v>
      </c>
      <c r="CV73" s="150" t="s">
        <v>21</v>
      </c>
      <c r="CW73" s="1527">
        <v>43101</v>
      </c>
      <c r="CX73" s="1528">
        <v>43101</v>
      </c>
      <c r="CY73" s="1709"/>
      <c r="CZ73" s="1578">
        <v>43101</v>
      </c>
      <c r="DA73" s="1710"/>
      <c r="DB73" s="56">
        <v>150952</v>
      </c>
      <c r="DC73" s="1234">
        <v>7977902</v>
      </c>
      <c r="DD73" s="1234"/>
      <c r="DE73" s="1234">
        <v>152771</v>
      </c>
      <c r="DF73" s="1234" t="s">
        <v>22</v>
      </c>
      <c r="DG73" s="1234" t="s">
        <v>21</v>
      </c>
      <c r="DH73" s="1234">
        <v>152771</v>
      </c>
      <c r="DI73" s="1234">
        <v>113477</v>
      </c>
      <c r="DJ73" s="1234">
        <v>39294</v>
      </c>
      <c r="DK73" s="1234" t="s">
        <v>21</v>
      </c>
      <c r="DL73" s="1234">
        <v>7952501</v>
      </c>
      <c r="DM73" s="150">
        <v>315140</v>
      </c>
      <c r="DN73" s="1527">
        <v>43101</v>
      </c>
      <c r="DO73" s="1528">
        <v>43101</v>
      </c>
      <c r="DP73" s="1709"/>
      <c r="DQ73" s="1578">
        <v>43101</v>
      </c>
      <c r="DR73" s="1710"/>
      <c r="DS73" s="56">
        <v>1279371</v>
      </c>
      <c r="DT73" s="1234" t="s">
        <v>21</v>
      </c>
      <c r="DU73" s="1234"/>
      <c r="DV73" s="1234">
        <v>1279371</v>
      </c>
      <c r="DW73" s="1234" t="s">
        <v>21</v>
      </c>
      <c r="DX73" s="1234" t="s">
        <v>21</v>
      </c>
      <c r="DY73" s="1234">
        <v>1279371</v>
      </c>
      <c r="DZ73" s="1234" t="s">
        <v>21</v>
      </c>
      <c r="EA73" s="1234">
        <v>1279371</v>
      </c>
      <c r="EB73" s="1234" t="s">
        <v>21</v>
      </c>
      <c r="EC73" s="1234" t="s">
        <v>21</v>
      </c>
      <c r="ED73" s="150" t="s">
        <v>22</v>
      </c>
      <c r="EE73" s="1527">
        <v>43101</v>
      </c>
      <c r="EF73" s="1528">
        <v>43101</v>
      </c>
      <c r="EG73" s="1709"/>
      <c r="EH73" s="1578">
        <v>43101</v>
      </c>
      <c r="EI73" s="1710"/>
      <c r="EJ73" s="56">
        <v>853751</v>
      </c>
      <c r="EK73" s="1234" t="s">
        <v>22</v>
      </c>
      <c r="EL73" s="1234"/>
      <c r="EM73" s="1234">
        <v>716301</v>
      </c>
      <c r="EN73" s="1234">
        <v>126013</v>
      </c>
      <c r="EO73" s="1234">
        <v>200721</v>
      </c>
      <c r="EP73" s="1234">
        <v>389567</v>
      </c>
      <c r="EQ73" s="1234">
        <v>160710</v>
      </c>
      <c r="ER73" s="1234">
        <v>228737</v>
      </c>
      <c r="ES73" s="1234">
        <v>120</v>
      </c>
      <c r="ET73" s="1234">
        <v>137451</v>
      </c>
      <c r="EU73" s="150">
        <v>186</v>
      </c>
      <c r="EV73" s="1527">
        <v>43101</v>
      </c>
      <c r="EW73" s="1528">
        <v>43101</v>
      </c>
      <c r="EX73" s="1709"/>
      <c r="EY73" s="1578">
        <v>43101</v>
      </c>
      <c r="EZ73" s="1710"/>
      <c r="FA73" s="56">
        <v>157379</v>
      </c>
      <c r="FB73" s="1234" t="s">
        <v>21</v>
      </c>
      <c r="FC73" s="1234"/>
      <c r="FD73" s="1234">
        <v>158452</v>
      </c>
      <c r="FE73" s="1234">
        <v>158431</v>
      </c>
      <c r="FF73" s="1234" t="s">
        <v>21</v>
      </c>
      <c r="FG73" s="1234">
        <v>21</v>
      </c>
      <c r="FH73" s="1234" t="s">
        <v>21</v>
      </c>
      <c r="FI73" s="1234">
        <v>21</v>
      </c>
      <c r="FJ73" s="1234" t="s">
        <v>21</v>
      </c>
      <c r="FK73" s="1234" t="s">
        <v>21</v>
      </c>
      <c r="FL73" s="150">
        <v>4379</v>
      </c>
      <c r="FM73" s="1527">
        <v>43101</v>
      </c>
      <c r="FN73" s="1528">
        <v>43101</v>
      </c>
      <c r="FO73" s="1580"/>
      <c r="FP73" s="1578"/>
      <c r="FQ73" s="1435"/>
      <c r="FR73" s="1543"/>
      <c r="FS73" s="1543"/>
      <c r="FT73" s="1543"/>
      <c r="FU73" s="1543"/>
      <c r="FV73" s="1543"/>
      <c r="FW73" s="1543"/>
      <c r="FX73" s="1543"/>
      <c r="FY73" s="1543"/>
      <c r="FZ73" s="1543"/>
      <c r="GA73" s="1543"/>
      <c r="GB73" s="1543"/>
      <c r="GC73" s="1543"/>
      <c r="GD73" s="1553"/>
      <c r="GE73" s="1270"/>
    </row>
    <row r="74" spans="1:187" ht="15" customHeight="1">
      <c r="A74" s="1577">
        <v>43586</v>
      </c>
      <c r="B74" s="1578">
        <v>43586</v>
      </c>
      <c r="C74" s="1706">
        <v>43586</v>
      </c>
      <c r="D74" s="56">
        <v>8555</v>
      </c>
      <c r="E74" s="1234" t="s">
        <v>22</v>
      </c>
      <c r="F74" s="1234"/>
      <c r="G74" s="1234">
        <v>9651</v>
      </c>
      <c r="H74" s="1234" t="s">
        <v>21</v>
      </c>
      <c r="I74" s="1234" t="s">
        <v>21</v>
      </c>
      <c r="J74" s="1234">
        <v>9651</v>
      </c>
      <c r="K74" s="1234">
        <v>9651</v>
      </c>
      <c r="L74" s="1234" t="s">
        <v>21</v>
      </c>
      <c r="M74" s="1234" t="s">
        <v>21</v>
      </c>
      <c r="N74" s="1234" t="s">
        <v>21</v>
      </c>
      <c r="O74" s="1234">
        <v>278</v>
      </c>
      <c r="P74" s="1527">
        <v>43466</v>
      </c>
      <c r="Q74" s="1528">
        <v>43466</v>
      </c>
      <c r="R74" s="1577">
        <v>43586</v>
      </c>
      <c r="S74" s="1578">
        <v>43586</v>
      </c>
      <c r="T74" s="1706">
        <v>43586</v>
      </c>
      <c r="U74" s="56">
        <v>30682843</v>
      </c>
      <c r="V74" s="1234" t="s">
        <v>22</v>
      </c>
      <c r="W74" s="1234"/>
      <c r="X74" s="1234">
        <v>30775533</v>
      </c>
      <c r="Y74" s="1234" t="s">
        <v>21</v>
      </c>
      <c r="Z74" s="1234" t="s">
        <v>21</v>
      </c>
      <c r="AA74" s="1234">
        <v>30775533</v>
      </c>
      <c r="AB74" s="1234">
        <v>30775350</v>
      </c>
      <c r="AC74" s="1234" t="s">
        <v>21</v>
      </c>
      <c r="AD74" s="1234">
        <v>183</v>
      </c>
      <c r="AE74" s="1234">
        <v>64736</v>
      </c>
      <c r="AF74" s="1234">
        <v>644820</v>
      </c>
      <c r="AG74" s="1527">
        <v>43466</v>
      </c>
      <c r="AH74" s="1528">
        <v>43466</v>
      </c>
      <c r="AI74" s="1577">
        <v>43586</v>
      </c>
      <c r="AJ74" s="1578">
        <v>43586</v>
      </c>
      <c r="AK74" s="1706">
        <v>43586</v>
      </c>
      <c r="AL74" s="56">
        <v>163151</v>
      </c>
      <c r="AM74" s="1234" t="s">
        <v>22</v>
      </c>
      <c r="AN74" s="1234"/>
      <c r="AO74" s="1234">
        <v>175909</v>
      </c>
      <c r="AP74" s="1234" t="s">
        <v>21</v>
      </c>
      <c r="AQ74" s="1234" t="s">
        <v>21</v>
      </c>
      <c r="AR74" s="1234">
        <v>175909</v>
      </c>
      <c r="AS74" s="1234">
        <v>172517</v>
      </c>
      <c r="AT74" s="1234" t="s">
        <v>21</v>
      </c>
      <c r="AU74" s="1234">
        <v>3392</v>
      </c>
      <c r="AV74" s="1234" t="s">
        <v>21</v>
      </c>
      <c r="AW74" s="1234">
        <v>8931</v>
      </c>
      <c r="AX74" s="1527">
        <v>43466</v>
      </c>
      <c r="AY74" s="1528">
        <v>43466</v>
      </c>
      <c r="AZ74" s="1577">
        <v>43586</v>
      </c>
      <c r="BA74" s="1578">
        <v>43586</v>
      </c>
      <c r="BB74" s="1706">
        <v>43586</v>
      </c>
      <c r="BC74" s="56">
        <v>1198489</v>
      </c>
      <c r="BD74" s="1234" t="s">
        <v>22</v>
      </c>
      <c r="BE74" s="1234"/>
      <c r="BF74" s="1234">
        <v>1197602</v>
      </c>
      <c r="BG74" s="1234">
        <v>599526</v>
      </c>
      <c r="BH74" s="1234">
        <v>4025</v>
      </c>
      <c r="BI74" s="1234">
        <v>594051</v>
      </c>
      <c r="BJ74" s="1234">
        <v>479695</v>
      </c>
      <c r="BK74" s="1234">
        <v>96716</v>
      </c>
      <c r="BL74" s="1234">
        <v>17640</v>
      </c>
      <c r="BM74" s="1234" t="s">
        <v>21</v>
      </c>
      <c r="BN74" s="1234">
        <v>52891</v>
      </c>
      <c r="BO74" s="1527">
        <v>43466</v>
      </c>
      <c r="BP74" s="1528">
        <v>43466</v>
      </c>
      <c r="BQ74" s="1577">
        <v>43586</v>
      </c>
      <c r="BR74" s="1578">
        <v>43586</v>
      </c>
      <c r="BS74" s="1706">
        <v>43586</v>
      </c>
      <c r="BT74" s="56">
        <v>346609</v>
      </c>
      <c r="BU74" s="1234" t="s">
        <v>22</v>
      </c>
      <c r="BV74" s="1234"/>
      <c r="BW74" s="1234">
        <v>5508728</v>
      </c>
      <c r="BX74" s="1234">
        <v>681545</v>
      </c>
      <c r="BY74" s="1234">
        <v>474845</v>
      </c>
      <c r="BZ74" s="1234">
        <v>4352338</v>
      </c>
      <c r="CA74" s="1234">
        <v>21420</v>
      </c>
      <c r="CB74" s="1234">
        <v>4199203</v>
      </c>
      <c r="CC74" s="1234">
        <v>131715</v>
      </c>
      <c r="CD74" s="1234" t="s">
        <v>22</v>
      </c>
      <c r="CE74" s="1234" t="s">
        <v>22</v>
      </c>
      <c r="CF74" s="1527">
        <v>43466</v>
      </c>
      <c r="CG74" s="1528">
        <v>43466</v>
      </c>
      <c r="CH74" s="1577">
        <v>43586</v>
      </c>
      <c r="CI74" s="1578">
        <v>43586</v>
      </c>
      <c r="CJ74" s="1706">
        <v>43586</v>
      </c>
      <c r="CK74" s="56">
        <v>19457</v>
      </c>
      <c r="CL74" s="1234" t="s">
        <v>21</v>
      </c>
      <c r="CM74" s="1234"/>
      <c r="CN74" s="1234">
        <v>19457</v>
      </c>
      <c r="CO74" s="1234">
        <v>18134</v>
      </c>
      <c r="CP74" s="1234" t="s">
        <v>21</v>
      </c>
      <c r="CQ74" s="1234">
        <v>1323</v>
      </c>
      <c r="CR74" s="1234" t="s">
        <v>21</v>
      </c>
      <c r="CS74" s="1234">
        <v>1323</v>
      </c>
      <c r="CT74" s="1234" t="s">
        <v>21</v>
      </c>
      <c r="CU74" s="1234" t="s">
        <v>21</v>
      </c>
      <c r="CV74" s="150" t="s">
        <v>21</v>
      </c>
      <c r="CW74" s="1527">
        <v>43586</v>
      </c>
      <c r="CX74" s="1528">
        <v>43586</v>
      </c>
      <c r="CY74" s="1577">
        <v>43586</v>
      </c>
      <c r="CZ74" s="1578">
        <v>43586</v>
      </c>
      <c r="DA74" s="1706">
        <v>43586</v>
      </c>
      <c r="DB74" s="56">
        <v>156180</v>
      </c>
      <c r="DC74" s="1234">
        <v>7899672</v>
      </c>
      <c r="DD74" s="1234"/>
      <c r="DE74" s="1234">
        <v>159724</v>
      </c>
      <c r="DF74" s="1234" t="s">
        <v>22</v>
      </c>
      <c r="DG74" s="1234" t="s">
        <v>21</v>
      </c>
      <c r="DH74" s="1234">
        <v>159724</v>
      </c>
      <c r="DI74" s="1234">
        <v>121153</v>
      </c>
      <c r="DJ74" s="1234">
        <v>38571</v>
      </c>
      <c r="DK74" s="1234" t="s">
        <v>21</v>
      </c>
      <c r="DL74" s="1234">
        <v>7852579</v>
      </c>
      <c r="DM74" s="150">
        <v>331663</v>
      </c>
      <c r="DN74" s="1527">
        <v>43466</v>
      </c>
      <c r="DO74" s="1528">
        <v>43466</v>
      </c>
      <c r="DP74" s="1577">
        <v>43586</v>
      </c>
      <c r="DQ74" s="1578">
        <v>43586</v>
      </c>
      <c r="DR74" s="1706">
        <v>43586</v>
      </c>
      <c r="DS74" s="56">
        <v>1240346</v>
      </c>
      <c r="DT74" s="1234" t="s">
        <v>21</v>
      </c>
      <c r="DU74" s="1234"/>
      <c r="DV74" s="1234">
        <v>1240346</v>
      </c>
      <c r="DW74" s="1234" t="s">
        <v>21</v>
      </c>
      <c r="DX74" s="1234" t="s">
        <v>21</v>
      </c>
      <c r="DY74" s="1234">
        <v>1240346</v>
      </c>
      <c r="DZ74" s="1234" t="s">
        <v>21</v>
      </c>
      <c r="EA74" s="1234">
        <v>1240346</v>
      </c>
      <c r="EB74" s="1234" t="s">
        <v>21</v>
      </c>
      <c r="EC74" s="1234" t="s">
        <v>21</v>
      </c>
      <c r="ED74" s="150" t="s">
        <v>22</v>
      </c>
      <c r="EE74" s="1527">
        <v>43466</v>
      </c>
      <c r="EF74" s="1528">
        <v>43466</v>
      </c>
      <c r="EG74" s="1577">
        <v>43586</v>
      </c>
      <c r="EH74" s="1578">
        <v>43586</v>
      </c>
      <c r="EI74" s="1706">
        <v>43586</v>
      </c>
      <c r="EJ74" s="56">
        <v>802445</v>
      </c>
      <c r="EK74" s="1234" t="s">
        <v>22</v>
      </c>
      <c r="EL74" s="1234"/>
      <c r="EM74" s="1234">
        <v>666542</v>
      </c>
      <c r="EN74" s="1234">
        <v>114062</v>
      </c>
      <c r="EO74" s="1234">
        <v>203462</v>
      </c>
      <c r="EP74" s="1234">
        <v>349018</v>
      </c>
      <c r="EQ74" s="1234">
        <v>134773</v>
      </c>
      <c r="ER74" s="1234">
        <v>214040</v>
      </c>
      <c r="ES74" s="1234">
        <v>205</v>
      </c>
      <c r="ET74" s="1234">
        <v>135913</v>
      </c>
      <c r="EU74" s="150">
        <v>174</v>
      </c>
      <c r="EV74" s="1527">
        <v>43466</v>
      </c>
      <c r="EW74" s="1528">
        <v>43466</v>
      </c>
      <c r="EX74" s="1577">
        <v>43586</v>
      </c>
      <c r="EY74" s="1578">
        <v>43586</v>
      </c>
      <c r="EZ74" s="1706">
        <v>43586</v>
      </c>
      <c r="FA74" s="56">
        <v>174282</v>
      </c>
      <c r="FB74" s="1234" t="s">
        <v>21</v>
      </c>
      <c r="FC74" s="1234"/>
      <c r="FD74" s="1234">
        <v>174638</v>
      </c>
      <c r="FE74" s="1234">
        <v>174638</v>
      </c>
      <c r="FF74" s="1234" t="s">
        <v>21</v>
      </c>
      <c r="FG74" s="1234" t="s">
        <v>21</v>
      </c>
      <c r="FH74" s="1234" t="s">
        <v>21</v>
      </c>
      <c r="FI74" s="1234" t="s">
        <v>21</v>
      </c>
      <c r="FJ74" s="1234" t="s">
        <v>21</v>
      </c>
      <c r="FK74" s="1234" t="s">
        <v>21</v>
      </c>
      <c r="FL74" s="150">
        <v>4025</v>
      </c>
      <c r="FM74" s="1527">
        <v>43466</v>
      </c>
      <c r="FN74" s="1528">
        <v>43466</v>
      </c>
      <c r="FO74" s="1580"/>
      <c r="FP74" s="1578"/>
      <c r="FQ74" s="1435"/>
      <c r="FR74" s="1543"/>
      <c r="FS74" s="1543"/>
      <c r="FT74" s="1543"/>
      <c r="FU74" s="1543"/>
      <c r="FV74" s="1543"/>
      <c r="FW74" s="1543"/>
      <c r="FX74" s="1543"/>
      <c r="FY74" s="1543"/>
      <c r="FZ74" s="1543"/>
      <c r="GA74" s="1543"/>
      <c r="GB74" s="1543"/>
      <c r="GC74" s="1543"/>
      <c r="GD74" s="1553"/>
      <c r="GE74" s="1270"/>
    </row>
    <row r="75" spans="1:187" ht="15" customHeight="1">
      <c r="A75" s="1709"/>
      <c r="B75" s="1578">
        <v>43831</v>
      </c>
      <c r="C75" s="1710"/>
      <c r="D75" s="56" t="s">
        <v>21</v>
      </c>
      <c r="E75" s="1234" t="s">
        <v>22</v>
      </c>
      <c r="F75" s="1234"/>
      <c r="G75" s="1234">
        <v>67</v>
      </c>
      <c r="H75" s="1234" t="s">
        <v>21</v>
      </c>
      <c r="I75" s="1234" t="s">
        <v>21</v>
      </c>
      <c r="J75" s="1234">
        <v>67</v>
      </c>
      <c r="K75" s="1234">
        <v>67</v>
      </c>
      <c r="L75" s="1234" t="s">
        <v>21</v>
      </c>
      <c r="M75" s="1234" t="s">
        <v>21</v>
      </c>
      <c r="N75" s="1234" t="s">
        <v>21</v>
      </c>
      <c r="O75" s="1234">
        <v>210</v>
      </c>
      <c r="P75" s="1527">
        <v>43831</v>
      </c>
      <c r="Q75" s="1528">
        <v>43831</v>
      </c>
      <c r="R75" s="1709"/>
      <c r="S75" s="1578">
        <v>43831</v>
      </c>
      <c r="T75" s="1710"/>
      <c r="U75" s="56">
        <v>29174908</v>
      </c>
      <c r="V75" s="1234" t="s">
        <v>22</v>
      </c>
      <c r="W75" s="1234"/>
      <c r="X75" s="1234">
        <v>29285828</v>
      </c>
      <c r="Y75" s="1234" t="s">
        <v>21</v>
      </c>
      <c r="Z75" s="1234" t="s">
        <v>21</v>
      </c>
      <c r="AA75" s="1234">
        <v>29285828</v>
      </c>
      <c r="AB75" s="1234">
        <v>29285738</v>
      </c>
      <c r="AC75" s="1234" t="s">
        <v>21</v>
      </c>
      <c r="AD75" s="1234">
        <v>90</v>
      </c>
      <c r="AE75" s="1234">
        <v>14200</v>
      </c>
      <c r="AF75" s="1234">
        <v>557498</v>
      </c>
      <c r="AG75" s="1527">
        <v>43831</v>
      </c>
      <c r="AH75" s="1528">
        <v>43831</v>
      </c>
      <c r="AI75" s="1709"/>
      <c r="AJ75" s="1578">
        <v>43831</v>
      </c>
      <c r="AK75" s="1710"/>
      <c r="AL75" s="56">
        <v>117808</v>
      </c>
      <c r="AM75" s="1234" t="s">
        <v>22</v>
      </c>
      <c r="AN75" s="1234"/>
      <c r="AO75" s="1234">
        <v>118362</v>
      </c>
      <c r="AP75" s="1234" t="s">
        <v>21</v>
      </c>
      <c r="AQ75" s="1234" t="s">
        <v>21</v>
      </c>
      <c r="AR75" s="1234">
        <v>118362</v>
      </c>
      <c r="AS75" s="1234">
        <v>115113</v>
      </c>
      <c r="AT75" s="1234" t="s">
        <v>21</v>
      </c>
      <c r="AU75" s="1234">
        <v>3249</v>
      </c>
      <c r="AV75" s="1234" t="s">
        <v>21</v>
      </c>
      <c r="AW75" s="1234">
        <v>8520</v>
      </c>
      <c r="AX75" s="1527">
        <v>43831</v>
      </c>
      <c r="AY75" s="1528">
        <v>43831</v>
      </c>
      <c r="AZ75" s="1709"/>
      <c r="BA75" s="1578">
        <v>43831</v>
      </c>
      <c r="BB75" s="1710"/>
      <c r="BC75" s="56">
        <v>1064765</v>
      </c>
      <c r="BD75" s="1234" t="s">
        <v>22</v>
      </c>
      <c r="BE75" s="1234"/>
      <c r="BF75" s="1234">
        <v>1063859</v>
      </c>
      <c r="BG75" s="1234">
        <v>496126</v>
      </c>
      <c r="BH75" s="1234">
        <v>3041</v>
      </c>
      <c r="BI75" s="1234">
        <v>564692</v>
      </c>
      <c r="BJ75" s="1234">
        <v>461666</v>
      </c>
      <c r="BK75" s="1234">
        <v>88135</v>
      </c>
      <c r="BL75" s="1234">
        <v>14891</v>
      </c>
      <c r="BM75" s="1234" t="s">
        <v>21</v>
      </c>
      <c r="BN75" s="1234">
        <v>54961</v>
      </c>
      <c r="BO75" s="1527">
        <v>43831</v>
      </c>
      <c r="BP75" s="1528">
        <v>43831</v>
      </c>
      <c r="BQ75" s="1709"/>
      <c r="BR75" s="1578">
        <v>43831</v>
      </c>
      <c r="BS75" s="1710"/>
      <c r="BT75" s="56">
        <v>238466</v>
      </c>
      <c r="BU75" s="1234" t="s">
        <v>22</v>
      </c>
      <c r="BV75" s="1234"/>
      <c r="BW75" s="1234">
        <v>5010311</v>
      </c>
      <c r="BX75" s="1234">
        <v>622798</v>
      </c>
      <c r="BY75" s="1234">
        <v>372709</v>
      </c>
      <c r="BZ75" s="1234">
        <v>4014804</v>
      </c>
      <c r="CA75" s="1234">
        <v>20131</v>
      </c>
      <c r="CB75" s="1234">
        <v>3879841</v>
      </c>
      <c r="CC75" s="1234">
        <v>114832</v>
      </c>
      <c r="CD75" s="1234" t="s">
        <v>22</v>
      </c>
      <c r="CE75" s="1234" t="s">
        <v>22</v>
      </c>
      <c r="CF75" s="1527">
        <v>43831</v>
      </c>
      <c r="CG75" s="1528">
        <v>43831</v>
      </c>
      <c r="CH75" s="1709"/>
      <c r="CI75" s="1578">
        <v>43831</v>
      </c>
      <c r="CJ75" s="1710"/>
      <c r="CK75" s="56">
        <v>18754</v>
      </c>
      <c r="CL75" s="1234" t="s">
        <v>21</v>
      </c>
      <c r="CM75" s="1234"/>
      <c r="CN75" s="1234">
        <v>18754</v>
      </c>
      <c r="CO75" s="1234">
        <v>16932</v>
      </c>
      <c r="CP75" s="1234" t="s">
        <v>21</v>
      </c>
      <c r="CQ75" s="1234">
        <v>1822</v>
      </c>
      <c r="CR75" s="1234" t="s">
        <v>21</v>
      </c>
      <c r="CS75" s="1234">
        <v>1822</v>
      </c>
      <c r="CT75" s="1234" t="s">
        <v>21</v>
      </c>
      <c r="CU75" s="1234" t="s">
        <v>21</v>
      </c>
      <c r="CV75" s="150" t="s">
        <v>21</v>
      </c>
      <c r="CW75" s="1527">
        <v>43831</v>
      </c>
      <c r="CX75" s="1528">
        <v>43831</v>
      </c>
      <c r="CY75" s="1709"/>
      <c r="CZ75" s="1578">
        <v>43831</v>
      </c>
      <c r="DA75" s="1710"/>
      <c r="DB75" s="56">
        <v>165595</v>
      </c>
      <c r="DC75" s="1234">
        <v>7092743</v>
      </c>
      <c r="DD75" s="1234"/>
      <c r="DE75" s="1234">
        <v>157016</v>
      </c>
      <c r="DF75" s="1234" t="s">
        <v>22</v>
      </c>
      <c r="DG75" s="1234" t="s">
        <v>21</v>
      </c>
      <c r="DH75" s="1234">
        <v>157016</v>
      </c>
      <c r="DI75" s="1234">
        <v>118828</v>
      </c>
      <c r="DJ75" s="1234">
        <v>38188</v>
      </c>
      <c r="DK75" s="1234" t="s">
        <v>21</v>
      </c>
      <c r="DL75" s="1234">
        <v>7130055</v>
      </c>
      <c r="DM75" s="150">
        <v>286439</v>
      </c>
      <c r="DN75" s="1527">
        <v>43831</v>
      </c>
      <c r="DO75" s="1528">
        <v>43831</v>
      </c>
      <c r="DP75" s="1709"/>
      <c r="DQ75" s="1578">
        <v>43831</v>
      </c>
      <c r="DR75" s="1710"/>
      <c r="DS75" s="56">
        <v>1226709</v>
      </c>
      <c r="DT75" s="1234" t="s">
        <v>21</v>
      </c>
      <c r="DU75" s="1234"/>
      <c r="DV75" s="1234">
        <v>1226709</v>
      </c>
      <c r="DW75" s="1234" t="s">
        <v>21</v>
      </c>
      <c r="DX75" s="1234" t="s">
        <v>21</v>
      </c>
      <c r="DY75" s="1234">
        <v>1226709</v>
      </c>
      <c r="DZ75" s="1234" t="s">
        <v>21</v>
      </c>
      <c r="EA75" s="1234">
        <v>1226709</v>
      </c>
      <c r="EB75" s="1234" t="s">
        <v>21</v>
      </c>
      <c r="EC75" s="1234" t="s">
        <v>21</v>
      </c>
      <c r="ED75" s="150" t="s">
        <v>22</v>
      </c>
      <c r="EE75" s="1527">
        <v>43831</v>
      </c>
      <c r="EF75" s="1528">
        <v>43831</v>
      </c>
      <c r="EG75" s="1709"/>
      <c r="EH75" s="1578">
        <v>43831</v>
      </c>
      <c r="EI75" s="1710"/>
      <c r="EJ75" s="56">
        <v>779701</v>
      </c>
      <c r="EK75" s="1234" t="s">
        <v>22</v>
      </c>
      <c r="EL75" s="1234"/>
      <c r="EM75" s="1234">
        <v>652584</v>
      </c>
      <c r="EN75" s="1234">
        <v>92641</v>
      </c>
      <c r="EO75" s="1234">
        <v>201706</v>
      </c>
      <c r="EP75" s="1234">
        <v>358237</v>
      </c>
      <c r="EQ75" s="1234">
        <v>149567</v>
      </c>
      <c r="ER75" s="1234">
        <v>206312</v>
      </c>
      <c r="ES75" s="1234">
        <v>2358</v>
      </c>
      <c r="ET75" s="1234">
        <v>126747</v>
      </c>
      <c r="EU75" s="150">
        <v>195</v>
      </c>
      <c r="EV75" s="1527">
        <v>43831</v>
      </c>
      <c r="EW75" s="1528">
        <v>43831</v>
      </c>
      <c r="EX75" s="1709"/>
      <c r="EY75" s="1578">
        <v>43831</v>
      </c>
      <c r="EZ75" s="1710"/>
      <c r="FA75" s="56">
        <v>180202</v>
      </c>
      <c r="FB75" s="1234" t="s">
        <v>21</v>
      </c>
      <c r="FC75" s="1234"/>
      <c r="FD75" s="1234">
        <v>181200</v>
      </c>
      <c r="FE75" s="1234">
        <v>181200</v>
      </c>
      <c r="FF75" s="1234" t="s">
        <v>21</v>
      </c>
      <c r="FG75" s="1234" t="s">
        <v>21</v>
      </c>
      <c r="FH75" s="1234" t="s">
        <v>21</v>
      </c>
      <c r="FI75" s="1234" t="s">
        <v>21</v>
      </c>
      <c r="FJ75" s="1234" t="s">
        <v>21</v>
      </c>
      <c r="FK75" s="1234" t="s">
        <v>21</v>
      </c>
      <c r="FL75" s="150">
        <v>3028</v>
      </c>
      <c r="FM75" s="1527">
        <v>43831</v>
      </c>
      <c r="FN75" s="1528">
        <v>43831</v>
      </c>
      <c r="FO75" s="1580"/>
      <c r="FP75" s="1578"/>
      <c r="FQ75" s="1435"/>
      <c r="FR75" s="1543"/>
      <c r="FS75" s="1543"/>
      <c r="FT75" s="1543"/>
      <c r="FU75" s="1543"/>
      <c r="FV75" s="1543"/>
      <c r="FW75" s="1543"/>
      <c r="FX75" s="1543"/>
      <c r="FY75" s="1543"/>
      <c r="FZ75" s="1543"/>
      <c r="GA75" s="1543"/>
      <c r="GB75" s="1543"/>
      <c r="GC75" s="1543"/>
      <c r="GD75" s="1553"/>
      <c r="GE75" s="1270"/>
    </row>
    <row r="76" spans="1:187" ht="7.5" customHeight="1">
      <c r="A76" s="1709"/>
      <c r="B76" s="1582"/>
      <c r="C76" s="1710"/>
      <c r="D76" s="607"/>
      <c r="E76" s="398"/>
      <c r="F76" s="398"/>
      <c r="G76" s="398"/>
      <c r="H76" s="398"/>
      <c r="I76" s="398"/>
      <c r="J76" s="398"/>
      <c r="K76" s="398"/>
      <c r="L76" s="398"/>
      <c r="M76" s="398"/>
      <c r="N76" s="398"/>
      <c r="O76" s="398"/>
      <c r="P76" s="1529"/>
      <c r="Q76" s="1458"/>
      <c r="R76" s="1709"/>
      <c r="S76" s="1582"/>
      <c r="T76" s="1710"/>
      <c r="U76" s="607"/>
      <c r="V76" s="398"/>
      <c r="W76" s="398"/>
      <c r="X76" s="398"/>
      <c r="Y76" s="398"/>
      <c r="Z76" s="398"/>
      <c r="AA76" s="398"/>
      <c r="AB76" s="398"/>
      <c r="AC76" s="398"/>
      <c r="AD76" s="398"/>
      <c r="AE76" s="398"/>
      <c r="AF76" s="398"/>
      <c r="AG76" s="1529"/>
      <c r="AH76" s="1458"/>
      <c r="AI76" s="1709"/>
      <c r="AJ76" s="1582"/>
      <c r="AK76" s="1710"/>
      <c r="AL76" s="607"/>
      <c r="AM76" s="398"/>
      <c r="AN76" s="398"/>
      <c r="AO76" s="398"/>
      <c r="AP76" s="398"/>
      <c r="AQ76" s="398"/>
      <c r="AR76" s="398"/>
      <c r="AS76" s="398"/>
      <c r="AT76" s="398"/>
      <c r="AU76" s="398"/>
      <c r="AV76" s="398"/>
      <c r="AW76" s="398"/>
      <c r="AX76" s="1529"/>
      <c r="AY76" s="1458"/>
      <c r="AZ76" s="1709"/>
      <c r="BA76" s="1582"/>
      <c r="BB76" s="1710"/>
      <c r="BC76" s="607"/>
      <c r="BD76" s="398"/>
      <c r="BE76" s="398"/>
      <c r="BF76" s="398"/>
      <c r="BG76" s="398"/>
      <c r="BH76" s="398"/>
      <c r="BI76" s="398"/>
      <c r="BJ76" s="398"/>
      <c r="BK76" s="398"/>
      <c r="BL76" s="398"/>
      <c r="BM76" s="398"/>
      <c r="BN76" s="398"/>
      <c r="BO76" s="1529"/>
      <c r="BP76" s="1458"/>
      <c r="BQ76" s="1709"/>
      <c r="BR76" s="1582"/>
      <c r="BS76" s="1710"/>
      <c r="BT76" s="607"/>
      <c r="BU76" s="398"/>
      <c r="BV76" s="398"/>
      <c r="BW76" s="398"/>
      <c r="BX76" s="398"/>
      <c r="BY76" s="398"/>
      <c r="BZ76" s="398"/>
      <c r="CA76" s="398"/>
      <c r="CB76" s="398"/>
      <c r="CC76" s="398"/>
      <c r="CD76" s="398"/>
      <c r="CE76" s="398"/>
      <c r="CF76" s="1529"/>
      <c r="CG76" s="1458"/>
      <c r="CH76" s="1709"/>
      <c r="CI76" s="1582"/>
      <c r="CJ76" s="1710"/>
      <c r="CK76" s="607"/>
      <c r="CL76" s="398"/>
      <c r="CM76" s="398"/>
      <c r="CN76" s="398"/>
      <c r="CO76" s="398"/>
      <c r="CP76" s="398"/>
      <c r="CQ76" s="398"/>
      <c r="CR76" s="398"/>
      <c r="CS76" s="398"/>
      <c r="CT76" s="398"/>
      <c r="CU76" s="398"/>
      <c r="CV76" s="398"/>
      <c r="CW76" s="1529"/>
      <c r="CX76" s="1458"/>
      <c r="CY76" s="1709"/>
      <c r="CZ76" s="1582"/>
      <c r="DA76" s="1710"/>
      <c r="DB76" s="607"/>
      <c r="DC76" s="398"/>
      <c r="DD76" s="398"/>
      <c r="DE76" s="398"/>
      <c r="DF76" s="398"/>
      <c r="DG76" s="398"/>
      <c r="DH76" s="398"/>
      <c r="DI76" s="398"/>
      <c r="DJ76" s="398"/>
      <c r="DK76" s="398"/>
      <c r="DL76" s="398"/>
      <c r="DM76" s="398"/>
      <c r="DN76" s="1529"/>
      <c r="DO76" s="1458"/>
      <c r="DP76" s="1709"/>
      <c r="DQ76" s="1582"/>
      <c r="DR76" s="1710"/>
      <c r="DS76" s="607"/>
      <c r="DT76" s="398"/>
      <c r="DU76" s="398"/>
      <c r="DV76" s="398"/>
      <c r="DW76" s="398"/>
      <c r="DX76" s="398"/>
      <c r="DY76" s="398"/>
      <c r="DZ76" s="398"/>
      <c r="EA76" s="398"/>
      <c r="EB76" s="398"/>
      <c r="EC76" s="398"/>
      <c r="ED76" s="398"/>
      <c r="EE76" s="1529"/>
      <c r="EF76" s="1458"/>
      <c r="EG76" s="1709"/>
      <c r="EH76" s="1582"/>
      <c r="EI76" s="1710"/>
      <c r="EJ76" s="607"/>
      <c r="EK76" s="398"/>
      <c r="EL76" s="398"/>
      <c r="EM76" s="398"/>
      <c r="EN76" s="398"/>
      <c r="EO76" s="398"/>
      <c r="EP76" s="398"/>
      <c r="EQ76" s="398"/>
      <c r="ER76" s="398"/>
      <c r="ES76" s="398"/>
      <c r="ET76" s="398"/>
      <c r="EU76" s="398"/>
      <c r="EV76" s="1529"/>
      <c r="EW76" s="1458"/>
      <c r="EX76" s="1709"/>
      <c r="EY76" s="1582"/>
      <c r="EZ76" s="1710"/>
      <c r="FA76" s="607"/>
      <c r="FB76" s="398"/>
      <c r="FC76" s="398"/>
      <c r="FD76" s="398"/>
      <c r="FE76" s="398"/>
      <c r="FF76" s="398"/>
      <c r="FG76" s="398"/>
      <c r="FH76" s="398"/>
      <c r="FI76" s="398"/>
      <c r="FJ76" s="398"/>
      <c r="FK76" s="398"/>
      <c r="FL76" s="398"/>
      <c r="FM76" s="1529"/>
      <c r="FN76" s="1458"/>
      <c r="FO76" s="1580"/>
      <c r="FP76" s="1582"/>
      <c r="FQ76" s="1435"/>
      <c r="FR76" s="1543"/>
      <c r="FS76" s="1543"/>
      <c r="FT76" s="1543"/>
      <c r="FU76" s="1543"/>
      <c r="FV76" s="1543"/>
      <c r="FW76" s="1543"/>
      <c r="FX76" s="1543"/>
      <c r="FY76" s="1543"/>
      <c r="FZ76" s="1543"/>
      <c r="GA76" s="1543"/>
      <c r="GB76" s="1543"/>
      <c r="GC76" s="1543"/>
      <c r="GD76" s="1554"/>
      <c r="GE76" s="1270"/>
    </row>
    <row r="77" spans="1:187" ht="15" customHeight="1">
      <c r="A77" s="1583">
        <v>43191</v>
      </c>
      <c r="B77" s="1584">
        <v>43191</v>
      </c>
      <c r="C77" s="1711">
        <v>43191</v>
      </c>
      <c r="D77" s="60">
        <v>24322</v>
      </c>
      <c r="E77" s="1233" t="s">
        <v>22</v>
      </c>
      <c r="F77" s="1233"/>
      <c r="G77" s="1233">
        <v>23790</v>
      </c>
      <c r="H77" s="1233" t="s">
        <v>21</v>
      </c>
      <c r="I77" s="1233" t="s">
        <v>21</v>
      </c>
      <c r="J77" s="1233">
        <v>23790</v>
      </c>
      <c r="K77" s="1233">
        <v>23790</v>
      </c>
      <c r="L77" s="1233" t="s">
        <v>21</v>
      </c>
      <c r="M77" s="1233" t="s">
        <v>21</v>
      </c>
      <c r="N77" s="1233" t="s">
        <v>21</v>
      </c>
      <c r="O77" s="1233">
        <v>1519</v>
      </c>
      <c r="P77" s="1530">
        <v>43191</v>
      </c>
      <c r="Q77" s="1531">
        <v>43191</v>
      </c>
      <c r="R77" s="1583">
        <v>43191</v>
      </c>
      <c r="S77" s="1584">
        <v>43191</v>
      </c>
      <c r="T77" s="1711">
        <v>43191</v>
      </c>
      <c r="U77" s="60">
        <v>28814020</v>
      </c>
      <c r="V77" s="1233" t="s">
        <v>22</v>
      </c>
      <c r="W77" s="1233"/>
      <c r="X77" s="1233">
        <v>28818022</v>
      </c>
      <c r="Y77" s="1233" t="s">
        <v>21</v>
      </c>
      <c r="Z77" s="1233" t="s">
        <v>21</v>
      </c>
      <c r="AA77" s="1233">
        <v>28818022</v>
      </c>
      <c r="AB77" s="1233">
        <v>28814433</v>
      </c>
      <c r="AC77" s="1233" t="s">
        <v>21</v>
      </c>
      <c r="AD77" s="1233">
        <v>3589</v>
      </c>
      <c r="AE77" s="1233">
        <v>8566</v>
      </c>
      <c r="AF77" s="1233">
        <v>645861</v>
      </c>
      <c r="AG77" s="1530">
        <v>43191</v>
      </c>
      <c r="AH77" s="1531">
        <v>43191</v>
      </c>
      <c r="AI77" s="1583">
        <v>43191</v>
      </c>
      <c r="AJ77" s="1584">
        <v>43191</v>
      </c>
      <c r="AK77" s="1711">
        <v>43191</v>
      </c>
      <c r="AL77" s="60">
        <v>157284</v>
      </c>
      <c r="AM77" s="1233" t="s">
        <v>22</v>
      </c>
      <c r="AN77" s="1233"/>
      <c r="AO77" s="1233">
        <v>159953</v>
      </c>
      <c r="AP77" s="1233" t="s">
        <v>21</v>
      </c>
      <c r="AQ77" s="1233" t="s">
        <v>21</v>
      </c>
      <c r="AR77" s="1233">
        <v>159953</v>
      </c>
      <c r="AS77" s="1233">
        <v>157436</v>
      </c>
      <c r="AT77" s="1233" t="s">
        <v>21</v>
      </c>
      <c r="AU77" s="1233">
        <v>2517</v>
      </c>
      <c r="AV77" s="1233" t="s">
        <v>21</v>
      </c>
      <c r="AW77" s="1233">
        <v>14880</v>
      </c>
      <c r="AX77" s="1530">
        <v>43191</v>
      </c>
      <c r="AY77" s="1531">
        <v>43191</v>
      </c>
      <c r="AZ77" s="1583">
        <v>43191</v>
      </c>
      <c r="BA77" s="1584">
        <v>43191</v>
      </c>
      <c r="BB77" s="1711">
        <v>43191</v>
      </c>
      <c r="BC77" s="60">
        <v>1068152</v>
      </c>
      <c r="BD77" s="1233" t="s">
        <v>22</v>
      </c>
      <c r="BE77" s="1233"/>
      <c r="BF77" s="1233">
        <v>1068252</v>
      </c>
      <c r="BG77" s="1233">
        <v>486947</v>
      </c>
      <c r="BH77" s="1233">
        <v>2103</v>
      </c>
      <c r="BI77" s="1233">
        <v>579202</v>
      </c>
      <c r="BJ77" s="1233">
        <v>472199</v>
      </c>
      <c r="BK77" s="1233">
        <v>90083</v>
      </c>
      <c r="BL77" s="1233">
        <v>16920</v>
      </c>
      <c r="BM77" s="1233">
        <v>656</v>
      </c>
      <c r="BN77" s="1233">
        <v>50356</v>
      </c>
      <c r="BO77" s="1530">
        <v>43191</v>
      </c>
      <c r="BP77" s="1531">
        <v>43191</v>
      </c>
      <c r="BQ77" s="1583">
        <v>43191</v>
      </c>
      <c r="BR77" s="1584">
        <v>43191</v>
      </c>
      <c r="BS77" s="1711">
        <v>43191</v>
      </c>
      <c r="BT77" s="60">
        <v>327750</v>
      </c>
      <c r="BU77" s="1233" t="s">
        <v>22</v>
      </c>
      <c r="BV77" s="1233"/>
      <c r="BW77" s="1233">
        <v>5396848</v>
      </c>
      <c r="BX77" s="1233">
        <v>693627</v>
      </c>
      <c r="BY77" s="1233">
        <v>403365</v>
      </c>
      <c r="BZ77" s="1233">
        <v>4299856</v>
      </c>
      <c r="CA77" s="1233">
        <v>22421</v>
      </c>
      <c r="CB77" s="1233">
        <v>4145788</v>
      </c>
      <c r="CC77" s="1233">
        <v>131647</v>
      </c>
      <c r="CD77" s="1233" t="s">
        <v>22</v>
      </c>
      <c r="CE77" s="1233" t="s">
        <v>22</v>
      </c>
      <c r="CF77" s="1530">
        <v>43191</v>
      </c>
      <c r="CG77" s="1531">
        <v>43191</v>
      </c>
      <c r="CH77" s="1583">
        <v>43191</v>
      </c>
      <c r="CI77" s="1584">
        <v>43191</v>
      </c>
      <c r="CJ77" s="1711">
        <v>43191</v>
      </c>
      <c r="CK77" s="60">
        <v>20378</v>
      </c>
      <c r="CL77" s="1233" t="s">
        <v>21</v>
      </c>
      <c r="CM77" s="1233"/>
      <c r="CN77" s="1233">
        <v>20378</v>
      </c>
      <c r="CO77" s="1233">
        <v>18804</v>
      </c>
      <c r="CP77" s="1233" t="s">
        <v>21</v>
      </c>
      <c r="CQ77" s="1233">
        <v>1574</v>
      </c>
      <c r="CR77" s="1233" t="s">
        <v>21</v>
      </c>
      <c r="CS77" s="1233">
        <v>1574</v>
      </c>
      <c r="CT77" s="1233" t="s">
        <v>21</v>
      </c>
      <c r="CU77" s="1233" t="s">
        <v>21</v>
      </c>
      <c r="CV77" s="153" t="s">
        <v>21</v>
      </c>
      <c r="CW77" s="1530">
        <v>43191</v>
      </c>
      <c r="CX77" s="1531">
        <v>43191</v>
      </c>
      <c r="CY77" s="1583">
        <v>43191</v>
      </c>
      <c r="CZ77" s="1584">
        <v>43191</v>
      </c>
      <c r="DA77" s="1711">
        <v>43191</v>
      </c>
      <c r="DB77" s="60">
        <v>155811</v>
      </c>
      <c r="DC77" s="1233">
        <v>8002611</v>
      </c>
      <c r="DD77" s="1233"/>
      <c r="DE77" s="1233">
        <v>158710</v>
      </c>
      <c r="DF77" s="1233" t="s">
        <v>22</v>
      </c>
      <c r="DG77" s="1233" t="s">
        <v>21</v>
      </c>
      <c r="DH77" s="1233">
        <v>158710</v>
      </c>
      <c r="DI77" s="1233">
        <v>119197</v>
      </c>
      <c r="DJ77" s="1233">
        <v>39513</v>
      </c>
      <c r="DK77" s="1233" t="s">
        <v>21</v>
      </c>
      <c r="DL77" s="1233">
        <v>7998815</v>
      </c>
      <c r="DM77" s="1233">
        <v>336521</v>
      </c>
      <c r="DN77" s="1530">
        <v>43191</v>
      </c>
      <c r="DO77" s="1531">
        <v>43191</v>
      </c>
      <c r="DP77" s="1583">
        <v>43191</v>
      </c>
      <c r="DQ77" s="1584">
        <v>43191</v>
      </c>
      <c r="DR77" s="1711">
        <v>43191</v>
      </c>
      <c r="DS77" s="60">
        <v>1246447</v>
      </c>
      <c r="DT77" s="1233" t="s">
        <v>21</v>
      </c>
      <c r="DU77" s="1233"/>
      <c r="DV77" s="1233">
        <v>1246447</v>
      </c>
      <c r="DW77" s="1233" t="s">
        <v>21</v>
      </c>
      <c r="DX77" s="1233" t="s">
        <v>21</v>
      </c>
      <c r="DY77" s="1233">
        <v>1246447</v>
      </c>
      <c r="DZ77" s="1233" t="s">
        <v>21</v>
      </c>
      <c r="EA77" s="1233">
        <v>1246447</v>
      </c>
      <c r="EB77" s="1233" t="s">
        <v>21</v>
      </c>
      <c r="EC77" s="1233" t="s">
        <v>21</v>
      </c>
      <c r="ED77" s="1233" t="s">
        <v>22</v>
      </c>
      <c r="EE77" s="1530">
        <v>43191</v>
      </c>
      <c r="EF77" s="1531">
        <v>43191</v>
      </c>
      <c r="EG77" s="1583">
        <v>43191</v>
      </c>
      <c r="EH77" s="1584">
        <v>43191</v>
      </c>
      <c r="EI77" s="1711">
        <v>43191</v>
      </c>
      <c r="EJ77" s="60">
        <v>838428</v>
      </c>
      <c r="EK77" s="1233" t="s">
        <v>22</v>
      </c>
      <c r="EL77" s="1233"/>
      <c r="EM77" s="1233">
        <v>702666</v>
      </c>
      <c r="EN77" s="1233">
        <v>131546</v>
      </c>
      <c r="EO77" s="1233">
        <v>193600</v>
      </c>
      <c r="EP77" s="1233">
        <v>377520</v>
      </c>
      <c r="EQ77" s="1233">
        <v>150956</v>
      </c>
      <c r="ER77" s="1233">
        <v>226418</v>
      </c>
      <c r="ES77" s="1233">
        <v>146</v>
      </c>
      <c r="ET77" s="1233">
        <v>135774</v>
      </c>
      <c r="EU77" s="1233">
        <v>171</v>
      </c>
      <c r="EV77" s="1530">
        <v>43191</v>
      </c>
      <c r="EW77" s="1531">
        <v>43191</v>
      </c>
      <c r="EX77" s="1583">
        <v>43191</v>
      </c>
      <c r="EY77" s="1584">
        <v>43191</v>
      </c>
      <c r="EZ77" s="1711">
        <v>43191</v>
      </c>
      <c r="FA77" s="60">
        <v>170141</v>
      </c>
      <c r="FB77" s="1233" t="s">
        <v>21</v>
      </c>
      <c r="FC77" s="1233"/>
      <c r="FD77" s="1233">
        <v>170544</v>
      </c>
      <c r="FE77" s="1233">
        <v>170539</v>
      </c>
      <c r="FF77" s="1233" t="s">
        <v>21</v>
      </c>
      <c r="FG77" s="1233">
        <v>5</v>
      </c>
      <c r="FH77" s="1233" t="s">
        <v>21</v>
      </c>
      <c r="FI77" s="1233">
        <v>5</v>
      </c>
      <c r="FJ77" s="1233" t="s">
        <v>21</v>
      </c>
      <c r="FK77" s="1233" t="s">
        <v>21</v>
      </c>
      <c r="FL77" s="153">
        <v>4266</v>
      </c>
      <c r="FM77" s="1530">
        <v>43191</v>
      </c>
      <c r="FN77" s="1531">
        <v>43191</v>
      </c>
      <c r="FO77" s="1583"/>
      <c r="FP77" s="1584"/>
      <c r="FQ77" s="1711"/>
      <c r="FR77" s="1543"/>
      <c r="FS77" s="1543"/>
      <c r="FT77" s="1543"/>
      <c r="FU77" s="1543"/>
      <c r="FV77" s="1543"/>
      <c r="FW77" s="1543"/>
      <c r="FX77" s="1543"/>
      <c r="FY77" s="1543"/>
      <c r="FZ77" s="1543"/>
      <c r="GA77" s="1543"/>
      <c r="GB77" s="1543"/>
      <c r="GC77" s="1543"/>
      <c r="GD77" s="1555"/>
      <c r="GE77" s="1270"/>
    </row>
    <row r="78" spans="1:187" ht="15" customHeight="1">
      <c r="A78" s="1583">
        <v>43586</v>
      </c>
      <c r="B78" s="1584">
        <v>43586</v>
      </c>
      <c r="C78" s="1711">
        <v>43586</v>
      </c>
      <c r="D78" s="60">
        <v>1701</v>
      </c>
      <c r="E78" s="1233" t="s">
        <v>22</v>
      </c>
      <c r="F78" s="1233"/>
      <c r="G78" s="1233">
        <v>3009</v>
      </c>
      <c r="H78" s="1233" t="s">
        <v>21</v>
      </c>
      <c r="I78" s="1233" t="s">
        <v>21</v>
      </c>
      <c r="J78" s="1233">
        <v>3009</v>
      </c>
      <c r="K78" s="1233">
        <v>3009</v>
      </c>
      <c r="L78" s="1233" t="s">
        <v>21</v>
      </c>
      <c r="M78" s="1233" t="s">
        <v>21</v>
      </c>
      <c r="N78" s="1233" t="s">
        <v>21</v>
      </c>
      <c r="O78" s="1233">
        <v>210</v>
      </c>
      <c r="P78" s="1530">
        <v>43556</v>
      </c>
      <c r="Q78" s="1531">
        <v>43556</v>
      </c>
      <c r="R78" s="1583">
        <v>43586</v>
      </c>
      <c r="S78" s="1584">
        <v>43586</v>
      </c>
      <c r="T78" s="1711">
        <v>43586</v>
      </c>
      <c r="U78" s="60">
        <v>30803347</v>
      </c>
      <c r="V78" s="1233" t="s">
        <v>22</v>
      </c>
      <c r="W78" s="1233"/>
      <c r="X78" s="1233">
        <v>30706587</v>
      </c>
      <c r="Y78" s="1233" t="s">
        <v>21</v>
      </c>
      <c r="Z78" s="1233" t="s">
        <v>21</v>
      </c>
      <c r="AA78" s="1233">
        <v>30706587</v>
      </c>
      <c r="AB78" s="1233">
        <v>30706404</v>
      </c>
      <c r="AC78" s="1233" t="s">
        <v>21</v>
      </c>
      <c r="AD78" s="1233">
        <v>183</v>
      </c>
      <c r="AE78" s="1233">
        <v>70251</v>
      </c>
      <c r="AF78" s="1233">
        <v>711111</v>
      </c>
      <c r="AG78" s="1530">
        <v>43556</v>
      </c>
      <c r="AH78" s="1531">
        <v>43556</v>
      </c>
      <c r="AI78" s="1583">
        <v>43586</v>
      </c>
      <c r="AJ78" s="1584">
        <v>43586</v>
      </c>
      <c r="AK78" s="1711">
        <v>43586</v>
      </c>
      <c r="AL78" s="60">
        <v>149033</v>
      </c>
      <c r="AM78" s="1233" t="s">
        <v>22</v>
      </c>
      <c r="AN78" s="1233"/>
      <c r="AO78" s="1233">
        <v>149364</v>
      </c>
      <c r="AP78" s="1233" t="s">
        <v>21</v>
      </c>
      <c r="AQ78" s="1233" t="s">
        <v>21</v>
      </c>
      <c r="AR78" s="1233">
        <v>149364</v>
      </c>
      <c r="AS78" s="1233">
        <v>145875</v>
      </c>
      <c r="AT78" s="1233" t="s">
        <v>21</v>
      </c>
      <c r="AU78" s="1233">
        <v>3489</v>
      </c>
      <c r="AV78" s="1233" t="s">
        <v>21</v>
      </c>
      <c r="AW78" s="1233">
        <v>14594</v>
      </c>
      <c r="AX78" s="1530">
        <v>43556</v>
      </c>
      <c r="AY78" s="1531">
        <v>43556</v>
      </c>
      <c r="AZ78" s="1583">
        <v>43586</v>
      </c>
      <c r="BA78" s="1584">
        <v>43586</v>
      </c>
      <c r="BB78" s="1711">
        <v>43586</v>
      </c>
      <c r="BC78" s="60">
        <v>1169901</v>
      </c>
      <c r="BD78" s="1233" t="s">
        <v>22</v>
      </c>
      <c r="BE78" s="1233"/>
      <c r="BF78" s="1233">
        <v>1172115</v>
      </c>
      <c r="BG78" s="1233">
        <v>593901</v>
      </c>
      <c r="BH78" s="1233">
        <v>3498</v>
      </c>
      <c r="BI78" s="1233">
        <v>574716</v>
      </c>
      <c r="BJ78" s="1233">
        <v>460009</v>
      </c>
      <c r="BK78" s="1233">
        <v>97237</v>
      </c>
      <c r="BL78" s="1233">
        <v>17470</v>
      </c>
      <c r="BM78" s="1233" t="s">
        <v>21</v>
      </c>
      <c r="BN78" s="1233">
        <v>49654</v>
      </c>
      <c r="BO78" s="1530">
        <v>43556</v>
      </c>
      <c r="BP78" s="1531">
        <v>43556</v>
      </c>
      <c r="BQ78" s="1583">
        <v>43586</v>
      </c>
      <c r="BR78" s="1584">
        <v>43586</v>
      </c>
      <c r="BS78" s="1711">
        <v>43586</v>
      </c>
      <c r="BT78" s="60">
        <v>335101</v>
      </c>
      <c r="BU78" s="1233" t="s">
        <v>22</v>
      </c>
      <c r="BV78" s="1233"/>
      <c r="BW78" s="1233">
        <v>5428196</v>
      </c>
      <c r="BX78" s="1233">
        <v>691444</v>
      </c>
      <c r="BY78" s="1233">
        <v>473897</v>
      </c>
      <c r="BZ78" s="1233">
        <v>4262855</v>
      </c>
      <c r="CA78" s="1233">
        <v>20442</v>
      </c>
      <c r="CB78" s="1233">
        <v>4112362</v>
      </c>
      <c r="CC78" s="1233">
        <v>130051</v>
      </c>
      <c r="CD78" s="1233" t="s">
        <v>22</v>
      </c>
      <c r="CE78" s="1233" t="s">
        <v>22</v>
      </c>
      <c r="CF78" s="1530">
        <v>43556</v>
      </c>
      <c r="CG78" s="1531">
        <v>43556</v>
      </c>
      <c r="CH78" s="1583">
        <v>43586</v>
      </c>
      <c r="CI78" s="1584">
        <v>43586</v>
      </c>
      <c r="CJ78" s="1711">
        <v>43586</v>
      </c>
      <c r="CK78" s="60">
        <v>19819</v>
      </c>
      <c r="CL78" s="1233" t="s">
        <v>21</v>
      </c>
      <c r="CM78" s="1233"/>
      <c r="CN78" s="1233">
        <v>19819</v>
      </c>
      <c r="CO78" s="1233">
        <v>18382</v>
      </c>
      <c r="CP78" s="1233" t="s">
        <v>21</v>
      </c>
      <c r="CQ78" s="1233">
        <v>1437</v>
      </c>
      <c r="CR78" s="1233" t="s">
        <v>21</v>
      </c>
      <c r="CS78" s="1233">
        <v>1437</v>
      </c>
      <c r="CT78" s="1233" t="s">
        <v>21</v>
      </c>
      <c r="CU78" s="1233" t="s">
        <v>21</v>
      </c>
      <c r="CV78" s="153" t="s">
        <v>21</v>
      </c>
      <c r="CW78" s="1530">
        <v>43586</v>
      </c>
      <c r="CX78" s="1531">
        <v>43586</v>
      </c>
      <c r="CY78" s="1583">
        <v>43586</v>
      </c>
      <c r="CZ78" s="1584">
        <v>43586</v>
      </c>
      <c r="DA78" s="1711">
        <v>43586</v>
      </c>
      <c r="DB78" s="60">
        <v>162617</v>
      </c>
      <c r="DC78" s="1233">
        <v>7744166</v>
      </c>
      <c r="DD78" s="1233"/>
      <c r="DE78" s="1233">
        <v>151212</v>
      </c>
      <c r="DF78" s="1233" t="s">
        <v>22</v>
      </c>
      <c r="DG78" s="1233" t="s">
        <v>21</v>
      </c>
      <c r="DH78" s="1233">
        <v>151212</v>
      </c>
      <c r="DI78" s="1233">
        <v>112576</v>
      </c>
      <c r="DJ78" s="1233">
        <v>38636</v>
      </c>
      <c r="DK78" s="1233" t="s">
        <v>21</v>
      </c>
      <c r="DL78" s="1233">
        <v>7761736</v>
      </c>
      <c r="DM78" s="1233">
        <v>307016</v>
      </c>
      <c r="DN78" s="1530">
        <v>43556</v>
      </c>
      <c r="DO78" s="1531">
        <v>43556</v>
      </c>
      <c r="DP78" s="1583">
        <v>43586</v>
      </c>
      <c r="DQ78" s="1584">
        <v>43586</v>
      </c>
      <c r="DR78" s="1711">
        <v>43586</v>
      </c>
      <c r="DS78" s="60">
        <v>1271908</v>
      </c>
      <c r="DT78" s="1233" t="s">
        <v>21</v>
      </c>
      <c r="DU78" s="1233"/>
      <c r="DV78" s="1233">
        <v>1271908</v>
      </c>
      <c r="DW78" s="1233" t="s">
        <v>21</v>
      </c>
      <c r="DX78" s="1233" t="s">
        <v>21</v>
      </c>
      <c r="DY78" s="1233">
        <v>1271908</v>
      </c>
      <c r="DZ78" s="1233" t="s">
        <v>21</v>
      </c>
      <c r="EA78" s="1233">
        <v>1271908</v>
      </c>
      <c r="EB78" s="1233" t="s">
        <v>21</v>
      </c>
      <c r="EC78" s="1233" t="s">
        <v>21</v>
      </c>
      <c r="ED78" s="1233" t="s">
        <v>22</v>
      </c>
      <c r="EE78" s="1530">
        <v>43556</v>
      </c>
      <c r="EF78" s="1531">
        <v>43556</v>
      </c>
      <c r="EG78" s="1583">
        <v>43586</v>
      </c>
      <c r="EH78" s="1584">
        <v>43586</v>
      </c>
      <c r="EI78" s="1711">
        <v>43586</v>
      </c>
      <c r="EJ78" s="60">
        <v>800960</v>
      </c>
      <c r="EK78" s="1233" t="s">
        <v>22</v>
      </c>
      <c r="EL78" s="1233"/>
      <c r="EM78" s="1233">
        <v>665550</v>
      </c>
      <c r="EN78" s="1233">
        <v>107310</v>
      </c>
      <c r="EO78" s="1233">
        <v>202907</v>
      </c>
      <c r="EP78" s="1233">
        <v>355333</v>
      </c>
      <c r="EQ78" s="1233">
        <v>142977</v>
      </c>
      <c r="ER78" s="1233">
        <v>212144</v>
      </c>
      <c r="ES78" s="1233">
        <v>212</v>
      </c>
      <c r="ET78" s="1233">
        <v>135312</v>
      </c>
      <c r="EU78" s="1233">
        <v>190</v>
      </c>
      <c r="EV78" s="1530">
        <v>43556</v>
      </c>
      <c r="EW78" s="1531">
        <v>43556</v>
      </c>
      <c r="EX78" s="1583">
        <v>43586</v>
      </c>
      <c r="EY78" s="1584">
        <v>43586</v>
      </c>
      <c r="EZ78" s="1711">
        <v>43586</v>
      </c>
      <c r="FA78" s="60">
        <v>175908</v>
      </c>
      <c r="FB78" s="1233" t="s">
        <v>21</v>
      </c>
      <c r="FC78" s="1233"/>
      <c r="FD78" s="1233">
        <v>176757</v>
      </c>
      <c r="FE78" s="1233">
        <v>176757</v>
      </c>
      <c r="FF78" s="1233" t="s">
        <v>21</v>
      </c>
      <c r="FG78" s="1233" t="s">
        <v>21</v>
      </c>
      <c r="FH78" s="1233" t="s">
        <v>21</v>
      </c>
      <c r="FI78" s="1233" t="s">
        <v>21</v>
      </c>
      <c r="FJ78" s="1233" t="s">
        <v>21</v>
      </c>
      <c r="FK78" s="1233" t="s">
        <v>21</v>
      </c>
      <c r="FL78" s="153">
        <v>3420</v>
      </c>
      <c r="FM78" s="1530">
        <v>43556</v>
      </c>
      <c r="FN78" s="1531">
        <v>43556</v>
      </c>
      <c r="FO78" s="1586"/>
      <c r="FP78" s="1584"/>
      <c r="FQ78" s="1337"/>
      <c r="FR78" s="1543"/>
      <c r="FS78" s="1543"/>
      <c r="FT78" s="1543"/>
      <c r="FU78" s="1543"/>
      <c r="FV78" s="1543"/>
      <c r="FW78" s="1543"/>
      <c r="FX78" s="1543"/>
      <c r="FY78" s="1543"/>
      <c r="FZ78" s="1543"/>
      <c r="GA78" s="1543"/>
      <c r="GB78" s="1543"/>
      <c r="GC78" s="1543"/>
      <c r="GD78" s="1555"/>
      <c r="GE78" s="1270"/>
    </row>
    <row r="79" spans="1:187" ht="7.5" customHeight="1">
      <c r="A79" s="1586"/>
      <c r="B79" s="1587"/>
      <c r="C79" s="1712"/>
      <c r="D79" s="60"/>
      <c r="E79" s="1233"/>
      <c r="F79" s="1233"/>
      <c r="G79" s="1233"/>
      <c r="H79" s="1233"/>
      <c r="I79" s="1233"/>
      <c r="J79" s="1233"/>
      <c r="K79" s="1233"/>
      <c r="L79" s="1233"/>
      <c r="M79" s="1233"/>
      <c r="N79" s="1233"/>
      <c r="O79" s="1233"/>
      <c r="P79" s="1713"/>
      <c r="Q79" s="1269"/>
      <c r="R79" s="1586"/>
      <c r="S79" s="1587"/>
      <c r="T79" s="1712"/>
      <c r="U79" s="60"/>
      <c r="V79" s="1233"/>
      <c r="W79" s="1233"/>
      <c r="X79" s="1233"/>
      <c r="Y79" s="1233"/>
      <c r="Z79" s="1233"/>
      <c r="AA79" s="1233"/>
      <c r="AB79" s="1233"/>
      <c r="AC79" s="1233"/>
      <c r="AD79" s="1233"/>
      <c r="AE79" s="1233"/>
      <c r="AF79" s="1233"/>
      <c r="AG79" s="1713"/>
      <c r="AH79" s="1269"/>
      <c r="AI79" s="1586"/>
      <c r="AJ79" s="1587"/>
      <c r="AK79" s="1712"/>
      <c r="AL79" s="60"/>
      <c r="AM79" s="1233"/>
      <c r="AN79" s="1233"/>
      <c r="AO79" s="1233"/>
      <c r="AP79" s="1233"/>
      <c r="AQ79" s="1233"/>
      <c r="AR79" s="1233"/>
      <c r="AS79" s="1233"/>
      <c r="AT79" s="1233"/>
      <c r="AU79" s="1233"/>
      <c r="AV79" s="1233"/>
      <c r="AW79" s="1233"/>
      <c r="AX79" s="1713"/>
      <c r="AY79" s="1269"/>
      <c r="AZ79" s="1586"/>
      <c r="BA79" s="1587"/>
      <c r="BB79" s="1712"/>
      <c r="BC79" s="60"/>
      <c r="BD79" s="1233"/>
      <c r="BE79" s="1233"/>
      <c r="BF79" s="1233"/>
      <c r="BG79" s="1233"/>
      <c r="BH79" s="1233"/>
      <c r="BI79" s="1233"/>
      <c r="BJ79" s="1233"/>
      <c r="BK79" s="1233"/>
      <c r="BL79" s="1233"/>
      <c r="BM79" s="1233"/>
      <c r="BN79" s="1233"/>
      <c r="BO79" s="1713"/>
      <c r="BP79" s="1269"/>
      <c r="BQ79" s="1586"/>
      <c r="BR79" s="1587"/>
      <c r="BS79" s="1712"/>
      <c r="BT79" s="60"/>
      <c r="BU79" s="1233"/>
      <c r="BV79" s="1233"/>
      <c r="BW79" s="1233"/>
      <c r="BX79" s="1233"/>
      <c r="BY79" s="1233"/>
      <c r="BZ79" s="1233"/>
      <c r="CA79" s="1233"/>
      <c r="CB79" s="1233"/>
      <c r="CC79" s="1233"/>
      <c r="CD79" s="1233"/>
      <c r="CE79" s="1233"/>
      <c r="CF79" s="1713"/>
      <c r="CG79" s="1269"/>
      <c r="CH79" s="1586"/>
      <c r="CI79" s="1587"/>
      <c r="CJ79" s="1712"/>
      <c r="CK79" s="60"/>
      <c r="CL79" s="1233"/>
      <c r="CM79" s="1233"/>
      <c r="CN79" s="1233"/>
      <c r="CO79" s="1233"/>
      <c r="CP79" s="1233"/>
      <c r="CQ79" s="1233"/>
      <c r="CR79" s="1233"/>
      <c r="CS79" s="1233"/>
      <c r="CT79" s="1233"/>
      <c r="CU79" s="1233"/>
      <c r="CV79" s="1233"/>
      <c r="CW79" s="1713"/>
      <c r="CX79" s="1269"/>
      <c r="CY79" s="1586"/>
      <c r="CZ79" s="1587"/>
      <c r="DA79" s="1712"/>
      <c r="DB79" s="60"/>
      <c r="DC79" s="1233"/>
      <c r="DD79" s="1233"/>
      <c r="DE79" s="1233"/>
      <c r="DF79" s="1233"/>
      <c r="DG79" s="1233"/>
      <c r="DH79" s="1233"/>
      <c r="DI79" s="1233"/>
      <c r="DJ79" s="1233"/>
      <c r="DK79" s="1233"/>
      <c r="DL79" s="1233"/>
      <c r="DM79" s="1233"/>
      <c r="DN79" s="1713"/>
      <c r="DO79" s="1269"/>
      <c r="DP79" s="1586"/>
      <c r="DQ79" s="1587"/>
      <c r="DR79" s="1712"/>
      <c r="DS79" s="60"/>
      <c r="DT79" s="1233"/>
      <c r="DU79" s="1233"/>
      <c r="DV79" s="1233"/>
      <c r="DW79" s="1233"/>
      <c r="DX79" s="1233"/>
      <c r="DY79" s="1233"/>
      <c r="DZ79" s="1233"/>
      <c r="EA79" s="1233"/>
      <c r="EB79" s="1233"/>
      <c r="EC79" s="1233"/>
      <c r="ED79" s="1233"/>
      <c r="EE79" s="1713"/>
      <c r="EF79" s="1269"/>
      <c r="EG79" s="1586"/>
      <c r="EH79" s="1587"/>
      <c r="EI79" s="1712"/>
      <c r="EJ79" s="60"/>
      <c r="EK79" s="1233"/>
      <c r="EL79" s="1233"/>
      <c r="EM79" s="1233"/>
      <c r="EN79" s="1233"/>
      <c r="EO79" s="1233"/>
      <c r="EP79" s="1233"/>
      <c r="EQ79" s="1233"/>
      <c r="ER79" s="1233"/>
      <c r="ES79" s="1233"/>
      <c r="ET79" s="1233"/>
      <c r="EU79" s="1233"/>
      <c r="EV79" s="1713"/>
      <c r="EW79" s="1269"/>
      <c r="EX79" s="1586"/>
      <c r="EY79" s="1587"/>
      <c r="EZ79" s="1712"/>
      <c r="FA79" s="60"/>
      <c r="FB79" s="1233"/>
      <c r="FC79" s="1233"/>
      <c r="FD79" s="1233"/>
      <c r="FE79" s="1233"/>
      <c r="FF79" s="1233"/>
      <c r="FG79" s="1233"/>
      <c r="FH79" s="1233"/>
      <c r="FI79" s="1233"/>
      <c r="FJ79" s="1233"/>
      <c r="FK79" s="1233"/>
      <c r="FL79" s="1233"/>
      <c r="FM79" s="1713"/>
      <c r="FN79" s="1269"/>
      <c r="FO79" s="1586"/>
      <c r="FP79" s="1587"/>
      <c r="FQ79" s="1337"/>
      <c r="FR79" s="1543"/>
      <c r="FS79" s="1543"/>
      <c r="FT79" s="1543"/>
      <c r="FU79" s="1543"/>
      <c r="FV79" s="1543"/>
      <c r="FW79" s="1543"/>
      <c r="FX79" s="1543"/>
      <c r="FY79" s="1543"/>
      <c r="FZ79" s="1543"/>
      <c r="GA79" s="1543"/>
      <c r="GB79" s="1543"/>
      <c r="GC79" s="1543"/>
      <c r="GD79" s="1723"/>
      <c r="GE79" s="1270"/>
    </row>
    <row r="80" spans="1:187" ht="15" customHeight="1">
      <c r="A80" s="1589" t="s">
        <v>2153</v>
      </c>
      <c r="B80" s="1590" t="s">
        <v>23</v>
      </c>
      <c r="C80" s="1591" t="s">
        <v>162</v>
      </c>
      <c r="D80" s="60" t="s">
        <v>21</v>
      </c>
      <c r="E80" s="1233" t="s">
        <v>22</v>
      </c>
      <c r="F80" s="1233"/>
      <c r="G80" s="1233">
        <v>67</v>
      </c>
      <c r="H80" s="1233" t="s">
        <v>21</v>
      </c>
      <c r="I80" s="1233" t="s">
        <v>21</v>
      </c>
      <c r="J80" s="1233">
        <v>67</v>
      </c>
      <c r="K80" s="1233">
        <v>67</v>
      </c>
      <c r="L80" s="1233" t="s">
        <v>21</v>
      </c>
      <c r="M80" s="1233" t="s">
        <v>21</v>
      </c>
      <c r="N80" s="1233" t="s">
        <v>21</v>
      </c>
      <c r="O80" s="1233">
        <v>210</v>
      </c>
      <c r="P80" s="1532" t="s">
        <v>24</v>
      </c>
      <c r="Q80" s="1533" t="s">
        <v>2155</v>
      </c>
      <c r="R80" s="1589" t="s">
        <v>2153</v>
      </c>
      <c r="S80" s="1590" t="s">
        <v>23</v>
      </c>
      <c r="T80" s="1591" t="s">
        <v>162</v>
      </c>
      <c r="U80" s="60">
        <v>7629054</v>
      </c>
      <c r="V80" s="1233" t="s">
        <v>22</v>
      </c>
      <c r="W80" s="1233"/>
      <c r="X80" s="1233">
        <v>7575840</v>
      </c>
      <c r="Y80" s="1233" t="s">
        <v>21</v>
      </c>
      <c r="Z80" s="1233" t="s">
        <v>21</v>
      </c>
      <c r="AA80" s="1233">
        <v>7575840</v>
      </c>
      <c r="AB80" s="1233">
        <v>7575840</v>
      </c>
      <c r="AC80" s="1233" t="s">
        <v>21</v>
      </c>
      <c r="AD80" s="1233" t="s">
        <v>21</v>
      </c>
      <c r="AE80" s="1233">
        <v>7371</v>
      </c>
      <c r="AF80" s="1233">
        <v>711111</v>
      </c>
      <c r="AG80" s="1532" t="s">
        <v>24</v>
      </c>
      <c r="AH80" s="1533" t="s">
        <v>2155</v>
      </c>
      <c r="AI80" s="1589" t="s">
        <v>2153</v>
      </c>
      <c r="AJ80" s="1590" t="s">
        <v>23</v>
      </c>
      <c r="AK80" s="1591" t="s">
        <v>162</v>
      </c>
      <c r="AL80" s="60">
        <v>27716</v>
      </c>
      <c r="AM80" s="1233" t="s">
        <v>22</v>
      </c>
      <c r="AN80" s="1233"/>
      <c r="AO80" s="1233">
        <v>22074</v>
      </c>
      <c r="AP80" s="1233" t="s">
        <v>21</v>
      </c>
      <c r="AQ80" s="1233" t="s">
        <v>21</v>
      </c>
      <c r="AR80" s="1233">
        <v>22074</v>
      </c>
      <c r="AS80" s="1233">
        <v>21355</v>
      </c>
      <c r="AT80" s="1233" t="s">
        <v>21</v>
      </c>
      <c r="AU80" s="1233">
        <v>719</v>
      </c>
      <c r="AV80" s="1233" t="s">
        <v>21</v>
      </c>
      <c r="AW80" s="1233">
        <v>14594</v>
      </c>
      <c r="AX80" s="1532" t="s">
        <v>24</v>
      </c>
      <c r="AY80" s="1533" t="s">
        <v>2155</v>
      </c>
      <c r="AZ80" s="1589" t="s">
        <v>2153</v>
      </c>
      <c r="BA80" s="1590" t="s">
        <v>23</v>
      </c>
      <c r="BB80" s="1591" t="s">
        <v>162</v>
      </c>
      <c r="BC80" s="60">
        <v>311172</v>
      </c>
      <c r="BD80" s="1233" t="s">
        <v>22</v>
      </c>
      <c r="BE80" s="1233"/>
      <c r="BF80" s="1233">
        <v>314466</v>
      </c>
      <c r="BG80" s="1233">
        <v>152800</v>
      </c>
      <c r="BH80" s="1233">
        <v>481</v>
      </c>
      <c r="BI80" s="1233">
        <v>161185</v>
      </c>
      <c r="BJ80" s="1233">
        <v>133843</v>
      </c>
      <c r="BK80" s="1233">
        <v>23610</v>
      </c>
      <c r="BL80" s="1233">
        <v>3732</v>
      </c>
      <c r="BM80" s="1233" t="s">
        <v>21</v>
      </c>
      <c r="BN80" s="1233">
        <v>49654</v>
      </c>
      <c r="BO80" s="1532" t="s">
        <v>24</v>
      </c>
      <c r="BP80" s="1533" t="s">
        <v>2155</v>
      </c>
      <c r="BQ80" s="1589" t="s">
        <v>2153</v>
      </c>
      <c r="BR80" s="1590" t="s">
        <v>23</v>
      </c>
      <c r="BS80" s="1591" t="s">
        <v>162</v>
      </c>
      <c r="BT80" s="60">
        <v>78335</v>
      </c>
      <c r="BU80" s="1233" t="s">
        <v>22</v>
      </c>
      <c r="BV80" s="1233"/>
      <c r="BW80" s="1233">
        <v>1296369</v>
      </c>
      <c r="BX80" s="1233">
        <v>165056</v>
      </c>
      <c r="BY80" s="1233">
        <v>118281</v>
      </c>
      <c r="BZ80" s="1233">
        <v>1013032</v>
      </c>
      <c r="CA80" s="1233">
        <v>4839</v>
      </c>
      <c r="CB80" s="1233">
        <v>974966</v>
      </c>
      <c r="CC80" s="1233">
        <v>33227</v>
      </c>
      <c r="CD80" s="1233" t="s">
        <v>22</v>
      </c>
      <c r="CE80" s="1233" t="s">
        <v>22</v>
      </c>
      <c r="CF80" s="1532" t="s">
        <v>24</v>
      </c>
      <c r="CG80" s="1533" t="s">
        <v>2155</v>
      </c>
      <c r="CH80" s="1589" t="s">
        <v>2153</v>
      </c>
      <c r="CI80" s="1590" t="s">
        <v>23</v>
      </c>
      <c r="CJ80" s="1591" t="s">
        <v>162</v>
      </c>
      <c r="CK80" s="60">
        <v>5824</v>
      </c>
      <c r="CL80" s="1233" t="s">
        <v>21</v>
      </c>
      <c r="CM80" s="1233"/>
      <c r="CN80" s="1233">
        <v>5824</v>
      </c>
      <c r="CO80" s="1233">
        <v>5326</v>
      </c>
      <c r="CP80" s="1233" t="s">
        <v>21</v>
      </c>
      <c r="CQ80" s="1233">
        <v>498</v>
      </c>
      <c r="CR80" s="1233" t="s">
        <v>21</v>
      </c>
      <c r="CS80" s="1233">
        <v>498</v>
      </c>
      <c r="CT80" s="1233" t="s">
        <v>21</v>
      </c>
      <c r="CU80" s="1233" t="s">
        <v>21</v>
      </c>
      <c r="CV80" s="153" t="s">
        <v>21</v>
      </c>
      <c r="CW80" s="1532" t="s">
        <v>24</v>
      </c>
      <c r="CX80" s="1533" t="s">
        <v>2155</v>
      </c>
      <c r="CY80" s="1589" t="s">
        <v>2153</v>
      </c>
      <c r="CZ80" s="1590" t="s">
        <v>23</v>
      </c>
      <c r="DA80" s="1591" t="s">
        <v>162</v>
      </c>
      <c r="DB80" s="60">
        <v>47394</v>
      </c>
      <c r="DC80" s="1233">
        <v>1821134</v>
      </c>
      <c r="DD80" s="1233"/>
      <c r="DE80" s="1233">
        <v>35964</v>
      </c>
      <c r="DF80" s="1233" t="s">
        <v>22</v>
      </c>
      <c r="DG80" s="1233" t="s">
        <v>21</v>
      </c>
      <c r="DH80" s="1233">
        <v>35964</v>
      </c>
      <c r="DI80" s="1233">
        <v>25583</v>
      </c>
      <c r="DJ80" s="1233">
        <v>10381</v>
      </c>
      <c r="DK80" s="1233" t="s">
        <v>21</v>
      </c>
      <c r="DL80" s="1233">
        <v>1858219</v>
      </c>
      <c r="DM80" s="1233">
        <v>307016</v>
      </c>
      <c r="DN80" s="1532" t="s">
        <v>24</v>
      </c>
      <c r="DO80" s="1533" t="s">
        <v>2155</v>
      </c>
      <c r="DP80" s="1589" t="s">
        <v>2153</v>
      </c>
      <c r="DQ80" s="1590" t="s">
        <v>23</v>
      </c>
      <c r="DR80" s="1591" t="s">
        <v>162</v>
      </c>
      <c r="DS80" s="60">
        <v>326572</v>
      </c>
      <c r="DT80" s="1233" t="s">
        <v>21</v>
      </c>
      <c r="DU80" s="1233"/>
      <c r="DV80" s="1233">
        <v>326572</v>
      </c>
      <c r="DW80" s="1233" t="s">
        <v>21</v>
      </c>
      <c r="DX80" s="1233" t="s">
        <v>21</v>
      </c>
      <c r="DY80" s="1233">
        <v>326572</v>
      </c>
      <c r="DZ80" s="1233" t="s">
        <v>21</v>
      </c>
      <c r="EA80" s="1233">
        <v>326572</v>
      </c>
      <c r="EB80" s="1233" t="s">
        <v>21</v>
      </c>
      <c r="EC80" s="1233" t="s">
        <v>21</v>
      </c>
      <c r="ED80" s="1233" t="s">
        <v>22</v>
      </c>
      <c r="EE80" s="1532" t="s">
        <v>24</v>
      </c>
      <c r="EF80" s="1533" t="s">
        <v>2155</v>
      </c>
      <c r="EG80" s="1589" t="s">
        <v>2153</v>
      </c>
      <c r="EH80" s="1590" t="s">
        <v>23</v>
      </c>
      <c r="EI80" s="1591" t="s">
        <v>162</v>
      </c>
      <c r="EJ80" s="60">
        <v>201837</v>
      </c>
      <c r="EK80" s="1233" t="s">
        <v>22</v>
      </c>
      <c r="EL80" s="1233"/>
      <c r="EM80" s="1233">
        <v>167404</v>
      </c>
      <c r="EN80" s="1233">
        <v>22297</v>
      </c>
      <c r="EO80" s="1233">
        <v>50514</v>
      </c>
      <c r="EP80" s="1233">
        <v>94593</v>
      </c>
      <c r="EQ80" s="1233">
        <v>40510</v>
      </c>
      <c r="ER80" s="1233">
        <v>54028</v>
      </c>
      <c r="ES80" s="1233">
        <v>55</v>
      </c>
      <c r="ET80" s="1233">
        <v>34340</v>
      </c>
      <c r="EU80" s="1233">
        <v>190</v>
      </c>
      <c r="EV80" s="1532" t="s">
        <v>24</v>
      </c>
      <c r="EW80" s="1533" t="s">
        <v>2155</v>
      </c>
      <c r="EX80" s="1589" t="s">
        <v>2153</v>
      </c>
      <c r="EY80" s="1590" t="s">
        <v>23</v>
      </c>
      <c r="EZ80" s="1591" t="s">
        <v>162</v>
      </c>
      <c r="FA80" s="60">
        <v>50008</v>
      </c>
      <c r="FB80" s="1233" t="s">
        <v>21</v>
      </c>
      <c r="FC80" s="1233"/>
      <c r="FD80" s="1233">
        <v>50614</v>
      </c>
      <c r="FE80" s="1233">
        <v>50614</v>
      </c>
      <c r="FF80" s="1233" t="s">
        <v>21</v>
      </c>
      <c r="FG80" s="1233" t="s">
        <v>21</v>
      </c>
      <c r="FH80" s="1233" t="s">
        <v>21</v>
      </c>
      <c r="FI80" s="1233" t="s">
        <v>21</v>
      </c>
      <c r="FJ80" s="1233" t="s">
        <v>21</v>
      </c>
      <c r="FK80" s="1233" t="s">
        <v>21</v>
      </c>
      <c r="FL80" s="153">
        <v>3420</v>
      </c>
      <c r="FM80" s="1532" t="s">
        <v>24</v>
      </c>
      <c r="FN80" s="1533" t="s">
        <v>2155</v>
      </c>
      <c r="FO80" s="1589"/>
      <c r="FP80" s="1590"/>
      <c r="FQ80" s="1724"/>
      <c r="FR80" s="1543"/>
      <c r="FS80" s="1543"/>
      <c r="FT80" s="1543"/>
      <c r="FU80" s="1543"/>
      <c r="FV80" s="1543"/>
      <c r="FW80" s="1543"/>
      <c r="FX80" s="1543"/>
      <c r="FY80" s="1543"/>
      <c r="FZ80" s="1543"/>
      <c r="GA80" s="1543"/>
      <c r="GB80" s="1543"/>
      <c r="GC80" s="1543"/>
      <c r="GD80" s="1556"/>
      <c r="GE80" s="1312"/>
    </row>
    <row r="81" spans="1:187" ht="15" customHeight="1">
      <c r="A81" s="1592" t="s">
        <v>25</v>
      </c>
      <c r="B81" s="1593" t="s">
        <v>25</v>
      </c>
      <c r="C81" s="1591" t="s">
        <v>163</v>
      </c>
      <c r="D81" s="60" t="s">
        <v>21</v>
      </c>
      <c r="E81" s="1233" t="s">
        <v>22</v>
      </c>
      <c r="F81" s="1233"/>
      <c r="G81" s="1233" t="s">
        <v>21</v>
      </c>
      <c r="H81" s="1233" t="s">
        <v>21</v>
      </c>
      <c r="I81" s="1233" t="s">
        <v>21</v>
      </c>
      <c r="J81" s="1233" t="s">
        <v>21</v>
      </c>
      <c r="K81" s="1233" t="s">
        <v>21</v>
      </c>
      <c r="L81" s="1233" t="s">
        <v>21</v>
      </c>
      <c r="M81" s="1233" t="s">
        <v>21</v>
      </c>
      <c r="N81" s="1233" t="s">
        <v>21</v>
      </c>
      <c r="O81" s="1233">
        <v>210</v>
      </c>
      <c r="P81" s="1532" t="s">
        <v>26</v>
      </c>
      <c r="Q81" s="1533" t="s">
        <v>25</v>
      </c>
      <c r="R81" s="1592" t="s">
        <v>25</v>
      </c>
      <c r="S81" s="1593" t="s">
        <v>25</v>
      </c>
      <c r="T81" s="1591" t="s">
        <v>163</v>
      </c>
      <c r="U81" s="60">
        <v>6769803</v>
      </c>
      <c r="V81" s="1233" t="s">
        <v>22</v>
      </c>
      <c r="W81" s="1233"/>
      <c r="X81" s="1233">
        <v>6770107</v>
      </c>
      <c r="Y81" s="1233" t="s">
        <v>21</v>
      </c>
      <c r="Z81" s="1233" t="s">
        <v>21</v>
      </c>
      <c r="AA81" s="1233">
        <v>6770107</v>
      </c>
      <c r="AB81" s="1233">
        <v>6770107</v>
      </c>
      <c r="AC81" s="1233" t="s">
        <v>21</v>
      </c>
      <c r="AD81" s="1233" t="s">
        <v>21</v>
      </c>
      <c r="AE81" s="1233">
        <v>1181</v>
      </c>
      <c r="AF81" s="1233">
        <v>714636</v>
      </c>
      <c r="AG81" s="1532" t="s">
        <v>26</v>
      </c>
      <c r="AH81" s="1533" t="s">
        <v>25</v>
      </c>
      <c r="AI81" s="1592" t="s">
        <v>25</v>
      </c>
      <c r="AJ81" s="1593" t="s">
        <v>25</v>
      </c>
      <c r="AK81" s="1591" t="s">
        <v>163</v>
      </c>
      <c r="AL81" s="60">
        <v>8809</v>
      </c>
      <c r="AM81" s="1233" t="s">
        <v>22</v>
      </c>
      <c r="AN81" s="1233"/>
      <c r="AO81" s="1233">
        <v>7631</v>
      </c>
      <c r="AP81" s="1233" t="s">
        <v>21</v>
      </c>
      <c r="AQ81" s="1233" t="s">
        <v>21</v>
      </c>
      <c r="AR81" s="1233">
        <v>7631</v>
      </c>
      <c r="AS81" s="1233">
        <v>6805</v>
      </c>
      <c r="AT81" s="1233" t="s">
        <v>21</v>
      </c>
      <c r="AU81" s="1233">
        <v>826</v>
      </c>
      <c r="AV81" s="1233" t="s">
        <v>21</v>
      </c>
      <c r="AW81" s="1233">
        <v>15845</v>
      </c>
      <c r="AX81" s="1532" t="s">
        <v>26</v>
      </c>
      <c r="AY81" s="1533" t="s">
        <v>25</v>
      </c>
      <c r="AZ81" s="1592" t="s">
        <v>25</v>
      </c>
      <c r="BA81" s="1593" t="s">
        <v>25</v>
      </c>
      <c r="BB81" s="1591" t="s">
        <v>163</v>
      </c>
      <c r="BC81" s="60">
        <v>244387</v>
      </c>
      <c r="BD81" s="1233" t="s">
        <v>22</v>
      </c>
      <c r="BE81" s="1233"/>
      <c r="BF81" s="1233">
        <v>240721</v>
      </c>
      <c r="BG81" s="1233">
        <v>108523</v>
      </c>
      <c r="BH81" s="1233">
        <v>973</v>
      </c>
      <c r="BI81" s="1233">
        <v>131225</v>
      </c>
      <c r="BJ81" s="1233">
        <v>103459</v>
      </c>
      <c r="BK81" s="1233">
        <v>22983</v>
      </c>
      <c r="BL81" s="1233">
        <v>4783</v>
      </c>
      <c r="BM81" s="1233" t="s">
        <v>21</v>
      </c>
      <c r="BN81" s="1233">
        <v>53254</v>
      </c>
      <c r="BO81" s="1532" t="s">
        <v>26</v>
      </c>
      <c r="BP81" s="1533" t="s">
        <v>25</v>
      </c>
      <c r="BQ81" s="1592" t="s">
        <v>25</v>
      </c>
      <c r="BR81" s="1593" t="s">
        <v>25</v>
      </c>
      <c r="BS81" s="1591" t="s">
        <v>163</v>
      </c>
      <c r="BT81" s="60">
        <v>54183</v>
      </c>
      <c r="BU81" s="1233" t="s">
        <v>22</v>
      </c>
      <c r="BV81" s="1233"/>
      <c r="BW81" s="1233">
        <v>1142992</v>
      </c>
      <c r="BX81" s="1233">
        <v>156000</v>
      </c>
      <c r="BY81" s="1233">
        <v>54251</v>
      </c>
      <c r="BZ81" s="1233">
        <v>932741</v>
      </c>
      <c r="CA81" s="1233">
        <v>5213</v>
      </c>
      <c r="CB81" s="1233">
        <v>897505</v>
      </c>
      <c r="CC81" s="1233">
        <v>30023</v>
      </c>
      <c r="CD81" s="1233" t="s">
        <v>22</v>
      </c>
      <c r="CE81" s="1233" t="s">
        <v>22</v>
      </c>
      <c r="CF81" s="1532" t="s">
        <v>26</v>
      </c>
      <c r="CG81" s="1533" t="s">
        <v>25</v>
      </c>
      <c r="CH81" s="1592" t="s">
        <v>25</v>
      </c>
      <c r="CI81" s="1593" t="s">
        <v>25</v>
      </c>
      <c r="CJ81" s="1591" t="s">
        <v>163</v>
      </c>
      <c r="CK81" s="60">
        <v>2797</v>
      </c>
      <c r="CL81" s="1233" t="s">
        <v>21</v>
      </c>
      <c r="CM81" s="1233"/>
      <c r="CN81" s="1233">
        <v>2797</v>
      </c>
      <c r="CO81" s="1233">
        <v>2468</v>
      </c>
      <c r="CP81" s="1233" t="s">
        <v>21</v>
      </c>
      <c r="CQ81" s="1233">
        <v>329</v>
      </c>
      <c r="CR81" s="1233" t="s">
        <v>21</v>
      </c>
      <c r="CS81" s="1233">
        <v>329</v>
      </c>
      <c r="CT81" s="1233" t="s">
        <v>21</v>
      </c>
      <c r="CU81" s="1233" t="s">
        <v>21</v>
      </c>
      <c r="CV81" s="153" t="s">
        <v>21</v>
      </c>
      <c r="CW81" s="1532" t="s">
        <v>26</v>
      </c>
      <c r="CX81" s="1533" t="s">
        <v>25</v>
      </c>
      <c r="CY81" s="1592" t="s">
        <v>25</v>
      </c>
      <c r="CZ81" s="1593" t="s">
        <v>25</v>
      </c>
      <c r="DA81" s="1591" t="s">
        <v>163</v>
      </c>
      <c r="DB81" s="60">
        <v>44818</v>
      </c>
      <c r="DC81" s="1233">
        <v>1720461</v>
      </c>
      <c r="DD81" s="1233"/>
      <c r="DE81" s="1233">
        <v>45443</v>
      </c>
      <c r="DF81" s="1233" t="s">
        <v>22</v>
      </c>
      <c r="DG81" s="1233" t="s">
        <v>21</v>
      </c>
      <c r="DH81" s="1233">
        <v>45443</v>
      </c>
      <c r="DI81" s="1233">
        <v>35614</v>
      </c>
      <c r="DJ81" s="1233">
        <v>9829</v>
      </c>
      <c r="DK81" s="1233" t="s">
        <v>21</v>
      </c>
      <c r="DL81" s="1233">
        <v>1646552</v>
      </c>
      <c r="DM81" s="1233">
        <v>374495</v>
      </c>
      <c r="DN81" s="1532" t="s">
        <v>26</v>
      </c>
      <c r="DO81" s="1533" t="s">
        <v>25</v>
      </c>
      <c r="DP81" s="1592" t="s">
        <v>25</v>
      </c>
      <c r="DQ81" s="1593" t="s">
        <v>25</v>
      </c>
      <c r="DR81" s="1591" t="s">
        <v>163</v>
      </c>
      <c r="DS81" s="60">
        <v>289104</v>
      </c>
      <c r="DT81" s="1233" t="s">
        <v>21</v>
      </c>
      <c r="DU81" s="1233"/>
      <c r="DV81" s="1233">
        <v>289104</v>
      </c>
      <c r="DW81" s="1233" t="s">
        <v>21</v>
      </c>
      <c r="DX81" s="1233" t="s">
        <v>21</v>
      </c>
      <c r="DY81" s="1233">
        <v>289104</v>
      </c>
      <c r="DZ81" s="1233" t="s">
        <v>21</v>
      </c>
      <c r="EA81" s="1233">
        <v>289104</v>
      </c>
      <c r="EB81" s="1233" t="s">
        <v>21</v>
      </c>
      <c r="EC81" s="1233" t="s">
        <v>21</v>
      </c>
      <c r="ED81" s="1233" t="s">
        <v>22</v>
      </c>
      <c r="EE81" s="1532" t="s">
        <v>26</v>
      </c>
      <c r="EF81" s="1533" t="s">
        <v>25</v>
      </c>
      <c r="EG81" s="1592" t="s">
        <v>25</v>
      </c>
      <c r="EH81" s="1593" t="s">
        <v>25</v>
      </c>
      <c r="EI81" s="1591" t="s">
        <v>163</v>
      </c>
      <c r="EJ81" s="60">
        <v>180808</v>
      </c>
      <c r="EK81" s="1233" t="s">
        <v>22</v>
      </c>
      <c r="EL81" s="1233"/>
      <c r="EM81" s="1233">
        <v>152205</v>
      </c>
      <c r="EN81" s="1233">
        <v>21860</v>
      </c>
      <c r="EO81" s="1233">
        <v>51198</v>
      </c>
      <c r="EP81" s="1233">
        <v>79147</v>
      </c>
      <c r="EQ81" s="1233">
        <v>30388</v>
      </c>
      <c r="ER81" s="1233">
        <v>48663</v>
      </c>
      <c r="ES81" s="1233">
        <v>96</v>
      </c>
      <c r="ET81" s="1233">
        <v>28506</v>
      </c>
      <c r="EU81" s="1233">
        <v>201</v>
      </c>
      <c r="EV81" s="1532" t="s">
        <v>26</v>
      </c>
      <c r="EW81" s="1533" t="s">
        <v>25</v>
      </c>
      <c r="EX81" s="1592" t="s">
        <v>25</v>
      </c>
      <c r="EY81" s="1593" t="s">
        <v>25</v>
      </c>
      <c r="EZ81" s="1591" t="s">
        <v>163</v>
      </c>
      <c r="FA81" s="60">
        <v>48523</v>
      </c>
      <c r="FB81" s="1233" t="s">
        <v>21</v>
      </c>
      <c r="FC81" s="1233"/>
      <c r="FD81" s="1233">
        <v>47987</v>
      </c>
      <c r="FE81" s="1233">
        <v>47987</v>
      </c>
      <c r="FF81" s="1233" t="s">
        <v>21</v>
      </c>
      <c r="FG81" s="1233" t="s">
        <v>21</v>
      </c>
      <c r="FH81" s="1233" t="s">
        <v>21</v>
      </c>
      <c r="FI81" s="1233" t="s">
        <v>21</v>
      </c>
      <c r="FJ81" s="1233" t="s">
        <v>21</v>
      </c>
      <c r="FK81" s="1233" t="s">
        <v>21</v>
      </c>
      <c r="FL81" s="153">
        <v>3956</v>
      </c>
      <c r="FM81" s="1532" t="s">
        <v>26</v>
      </c>
      <c r="FN81" s="1533" t="s">
        <v>25</v>
      </c>
      <c r="FO81" s="1592"/>
      <c r="FP81" s="1593"/>
      <c r="FQ81" s="1558"/>
      <c r="FR81" s="1543"/>
      <c r="FS81" s="1543"/>
      <c r="FT81" s="1543"/>
      <c r="FU81" s="1543"/>
      <c r="FV81" s="1543"/>
      <c r="FW81" s="1543"/>
      <c r="FX81" s="1543"/>
      <c r="FY81" s="1543"/>
      <c r="FZ81" s="1543"/>
      <c r="GA81" s="1543"/>
      <c r="GB81" s="1543"/>
      <c r="GC81" s="1543"/>
      <c r="GD81" s="1556"/>
      <c r="GE81" s="1312"/>
    </row>
    <row r="82" spans="1:187" ht="15" customHeight="1">
      <c r="A82" s="1592" t="s">
        <v>25</v>
      </c>
      <c r="B82" s="1593" t="s">
        <v>25</v>
      </c>
      <c r="C82" s="1591" t="s">
        <v>2152</v>
      </c>
      <c r="D82" s="60" t="s">
        <v>21</v>
      </c>
      <c r="E82" s="1233" t="s">
        <v>22</v>
      </c>
      <c r="F82" s="1233"/>
      <c r="G82" s="1233" t="s">
        <v>21</v>
      </c>
      <c r="H82" s="1233" t="s">
        <v>21</v>
      </c>
      <c r="I82" s="1233" t="s">
        <v>21</v>
      </c>
      <c r="J82" s="1233" t="s">
        <v>21</v>
      </c>
      <c r="K82" s="1233" t="s">
        <v>21</v>
      </c>
      <c r="L82" s="1233" t="s">
        <v>21</v>
      </c>
      <c r="M82" s="1233" t="s">
        <v>21</v>
      </c>
      <c r="N82" s="1233" t="s">
        <v>21</v>
      </c>
      <c r="O82" s="1233">
        <v>210</v>
      </c>
      <c r="P82" s="1532" t="s">
        <v>27</v>
      </c>
      <c r="Q82" s="1533" t="s">
        <v>25</v>
      </c>
      <c r="R82" s="1592" t="s">
        <v>25</v>
      </c>
      <c r="S82" s="1593" t="s">
        <v>25</v>
      </c>
      <c r="T82" s="1591" t="s">
        <v>2152</v>
      </c>
      <c r="U82" s="60">
        <v>7230696</v>
      </c>
      <c r="V82" s="1233" t="s">
        <v>22</v>
      </c>
      <c r="W82" s="1233"/>
      <c r="X82" s="1233">
        <v>7310093</v>
      </c>
      <c r="Y82" s="1233" t="s">
        <v>21</v>
      </c>
      <c r="Z82" s="1233" t="s">
        <v>21</v>
      </c>
      <c r="AA82" s="1233">
        <v>7310093</v>
      </c>
      <c r="AB82" s="1233">
        <v>7310003</v>
      </c>
      <c r="AC82" s="1233" t="s">
        <v>21</v>
      </c>
      <c r="AD82" s="1233">
        <v>90</v>
      </c>
      <c r="AE82" s="1233">
        <v>3471</v>
      </c>
      <c r="AF82" s="1233">
        <v>635709</v>
      </c>
      <c r="AG82" s="1532" t="s">
        <v>27</v>
      </c>
      <c r="AH82" s="1533" t="s">
        <v>25</v>
      </c>
      <c r="AI82" s="1592" t="s">
        <v>25</v>
      </c>
      <c r="AJ82" s="1593" t="s">
        <v>25</v>
      </c>
      <c r="AK82" s="1591" t="s">
        <v>2152</v>
      </c>
      <c r="AL82" s="60">
        <v>38621</v>
      </c>
      <c r="AM82" s="1233" t="s">
        <v>22</v>
      </c>
      <c r="AN82" s="1233"/>
      <c r="AO82" s="1233">
        <v>42225</v>
      </c>
      <c r="AP82" s="1233" t="s">
        <v>21</v>
      </c>
      <c r="AQ82" s="1233" t="s">
        <v>21</v>
      </c>
      <c r="AR82" s="1233">
        <v>42225</v>
      </c>
      <c r="AS82" s="1233">
        <v>41351</v>
      </c>
      <c r="AT82" s="1233" t="s">
        <v>21</v>
      </c>
      <c r="AU82" s="1233">
        <v>874</v>
      </c>
      <c r="AV82" s="1233" t="s">
        <v>21</v>
      </c>
      <c r="AW82" s="1233">
        <v>12314</v>
      </c>
      <c r="AX82" s="1532" t="s">
        <v>27</v>
      </c>
      <c r="AY82" s="1533" t="s">
        <v>25</v>
      </c>
      <c r="AZ82" s="1592" t="s">
        <v>25</v>
      </c>
      <c r="BA82" s="1593" t="s">
        <v>25</v>
      </c>
      <c r="BB82" s="1591" t="s">
        <v>2152</v>
      </c>
      <c r="BC82" s="60">
        <v>242446</v>
      </c>
      <c r="BD82" s="1233" t="s">
        <v>22</v>
      </c>
      <c r="BE82" s="1233"/>
      <c r="BF82" s="1233">
        <v>241363</v>
      </c>
      <c r="BG82" s="1233">
        <v>100695</v>
      </c>
      <c r="BH82" s="1233">
        <v>1587</v>
      </c>
      <c r="BI82" s="1233">
        <v>139081</v>
      </c>
      <c r="BJ82" s="1233">
        <v>115278</v>
      </c>
      <c r="BK82" s="1233">
        <v>19811</v>
      </c>
      <c r="BL82" s="1233">
        <v>3992</v>
      </c>
      <c r="BM82" s="1233" t="s">
        <v>21</v>
      </c>
      <c r="BN82" s="1233">
        <v>54415</v>
      </c>
      <c r="BO82" s="1532" t="s">
        <v>27</v>
      </c>
      <c r="BP82" s="1533" t="s">
        <v>25</v>
      </c>
      <c r="BQ82" s="1592" t="s">
        <v>25</v>
      </c>
      <c r="BR82" s="1593" t="s">
        <v>25</v>
      </c>
      <c r="BS82" s="1591" t="s">
        <v>2152</v>
      </c>
      <c r="BT82" s="60">
        <v>53450</v>
      </c>
      <c r="BU82" s="1233" t="s">
        <v>22</v>
      </c>
      <c r="BV82" s="1233"/>
      <c r="BW82" s="1233">
        <v>1284830</v>
      </c>
      <c r="BX82" s="1233">
        <v>164136</v>
      </c>
      <c r="BY82" s="1233">
        <v>85407</v>
      </c>
      <c r="BZ82" s="1233">
        <v>1035287</v>
      </c>
      <c r="CA82" s="1233">
        <v>4849</v>
      </c>
      <c r="CB82" s="1233">
        <v>1010210</v>
      </c>
      <c r="CC82" s="1233">
        <v>20228</v>
      </c>
      <c r="CD82" s="1233" t="s">
        <v>22</v>
      </c>
      <c r="CE82" s="1233" t="s">
        <v>22</v>
      </c>
      <c r="CF82" s="1532" t="s">
        <v>27</v>
      </c>
      <c r="CG82" s="1533" t="s">
        <v>25</v>
      </c>
      <c r="CH82" s="1592" t="s">
        <v>25</v>
      </c>
      <c r="CI82" s="1593" t="s">
        <v>25</v>
      </c>
      <c r="CJ82" s="1591" t="s">
        <v>2152</v>
      </c>
      <c r="CK82" s="60">
        <v>4643</v>
      </c>
      <c r="CL82" s="1233" t="s">
        <v>21</v>
      </c>
      <c r="CM82" s="1233"/>
      <c r="CN82" s="1233">
        <v>4643</v>
      </c>
      <c r="CO82" s="1233">
        <v>4205</v>
      </c>
      <c r="CP82" s="1233" t="s">
        <v>21</v>
      </c>
      <c r="CQ82" s="1233">
        <v>438</v>
      </c>
      <c r="CR82" s="1233" t="s">
        <v>21</v>
      </c>
      <c r="CS82" s="1233">
        <v>438</v>
      </c>
      <c r="CT82" s="1233" t="s">
        <v>21</v>
      </c>
      <c r="CU82" s="1233" t="s">
        <v>21</v>
      </c>
      <c r="CV82" s="153" t="s">
        <v>21</v>
      </c>
      <c r="CW82" s="1532" t="s">
        <v>27</v>
      </c>
      <c r="CX82" s="1533" t="s">
        <v>25</v>
      </c>
      <c r="CY82" s="1592" t="s">
        <v>25</v>
      </c>
      <c r="CZ82" s="1593" t="s">
        <v>25</v>
      </c>
      <c r="DA82" s="1591" t="s">
        <v>2152</v>
      </c>
      <c r="DB82" s="60">
        <v>34689</v>
      </c>
      <c r="DC82" s="1233">
        <v>1729739</v>
      </c>
      <c r="DD82" s="1233"/>
      <c r="DE82" s="1233">
        <v>37541</v>
      </c>
      <c r="DF82" s="1233" t="s">
        <v>22</v>
      </c>
      <c r="DG82" s="1233" t="s">
        <v>21</v>
      </c>
      <c r="DH82" s="1233">
        <v>37541</v>
      </c>
      <c r="DI82" s="1233">
        <v>29427</v>
      </c>
      <c r="DJ82" s="1233">
        <v>8114</v>
      </c>
      <c r="DK82" s="1233" t="s">
        <v>21</v>
      </c>
      <c r="DL82" s="1233">
        <v>1662454</v>
      </c>
      <c r="DM82" s="1233">
        <v>434958</v>
      </c>
      <c r="DN82" s="1532" t="s">
        <v>27</v>
      </c>
      <c r="DO82" s="1533" t="s">
        <v>25</v>
      </c>
      <c r="DP82" s="1592" t="s">
        <v>25</v>
      </c>
      <c r="DQ82" s="1593" t="s">
        <v>25</v>
      </c>
      <c r="DR82" s="1591" t="s">
        <v>2152</v>
      </c>
      <c r="DS82" s="60">
        <v>289913</v>
      </c>
      <c r="DT82" s="1233" t="s">
        <v>21</v>
      </c>
      <c r="DU82" s="1233"/>
      <c r="DV82" s="1233">
        <v>289913</v>
      </c>
      <c r="DW82" s="1233" t="s">
        <v>21</v>
      </c>
      <c r="DX82" s="1233" t="s">
        <v>21</v>
      </c>
      <c r="DY82" s="1233">
        <v>289913</v>
      </c>
      <c r="DZ82" s="1233" t="s">
        <v>21</v>
      </c>
      <c r="EA82" s="1233">
        <v>289913</v>
      </c>
      <c r="EB82" s="1233" t="s">
        <v>21</v>
      </c>
      <c r="EC82" s="1233" t="s">
        <v>21</v>
      </c>
      <c r="ED82" s="1233" t="s">
        <v>22</v>
      </c>
      <c r="EE82" s="1532" t="s">
        <v>27</v>
      </c>
      <c r="EF82" s="1533" t="s">
        <v>25</v>
      </c>
      <c r="EG82" s="1592" t="s">
        <v>25</v>
      </c>
      <c r="EH82" s="1593" t="s">
        <v>25</v>
      </c>
      <c r="EI82" s="1591" t="s">
        <v>2152</v>
      </c>
      <c r="EJ82" s="60">
        <v>196189</v>
      </c>
      <c r="EK82" s="1233" t="s">
        <v>22</v>
      </c>
      <c r="EL82" s="1233"/>
      <c r="EM82" s="1233">
        <v>163528</v>
      </c>
      <c r="EN82" s="1233">
        <v>22980</v>
      </c>
      <c r="EO82" s="1233">
        <v>51407</v>
      </c>
      <c r="EP82" s="1233">
        <v>89141</v>
      </c>
      <c r="EQ82" s="1233">
        <v>37981</v>
      </c>
      <c r="ER82" s="1233">
        <v>49464</v>
      </c>
      <c r="ES82" s="1233">
        <v>1696</v>
      </c>
      <c r="ET82" s="1233">
        <v>32601</v>
      </c>
      <c r="EU82" s="1233">
        <v>203</v>
      </c>
      <c r="EV82" s="1532" t="s">
        <v>27</v>
      </c>
      <c r="EW82" s="1533" t="s">
        <v>25</v>
      </c>
      <c r="EX82" s="1592" t="s">
        <v>25</v>
      </c>
      <c r="EY82" s="1593" t="s">
        <v>25</v>
      </c>
      <c r="EZ82" s="1591" t="s">
        <v>2152</v>
      </c>
      <c r="FA82" s="60">
        <v>50003</v>
      </c>
      <c r="FB82" s="1233" t="s">
        <v>21</v>
      </c>
      <c r="FC82" s="1233"/>
      <c r="FD82" s="1233">
        <v>49836</v>
      </c>
      <c r="FE82" s="1233">
        <v>49836</v>
      </c>
      <c r="FF82" s="1233" t="s">
        <v>21</v>
      </c>
      <c r="FG82" s="1233" t="s">
        <v>21</v>
      </c>
      <c r="FH82" s="1233" t="s">
        <v>21</v>
      </c>
      <c r="FI82" s="1233" t="s">
        <v>21</v>
      </c>
      <c r="FJ82" s="1233" t="s">
        <v>21</v>
      </c>
      <c r="FK82" s="1233" t="s">
        <v>21</v>
      </c>
      <c r="FL82" s="153">
        <v>4123</v>
      </c>
      <c r="FM82" s="1532" t="s">
        <v>27</v>
      </c>
      <c r="FN82" s="1533" t="s">
        <v>25</v>
      </c>
      <c r="FO82" s="1592"/>
      <c r="FP82" s="1593"/>
      <c r="FQ82" s="1558"/>
      <c r="FR82" s="1543"/>
      <c r="FS82" s="1543"/>
      <c r="FT82" s="1543"/>
      <c r="FU82" s="1543"/>
      <c r="FV82" s="1543"/>
      <c r="FW82" s="1543"/>
      <c r="FX82" s="1543"/>
      <c r="FY82" s="1543"/>
      <c r="FZ82" s="1543"/>
      <c r="GA82" s="1543"/>
      <c r="GB82" s="1543"/>
      <c r="GC82" s="1543"/>
      <c r="GD82" s="1556"/>
      <c r="GE82" s="1453"/>
    </row>
    <row r="83" spans="1:187" ht="15" customHeight="1">
      <c r="A83" s="1592" t="s">
        <v>25</v>
      </c>
      <c r="B83" s="1593" t="s">
        <v>25</v>
      </c>
      <c r="C83" s="1591" t="s">
        <v>164</v>
      </c>
      <c r="D83" s="60" t="s">
        <v>21</v>
      </c>
      <c r="E83" s="1233" t="s">
        <v>22</v>
      </c>
      <c r="F83" s="1233"/>
      <c r="G83" s="1233" t="s">
        <v>21</v>
      </c>
      <c r="H83" s="1233" t="s">
        <v>21</v>
      </c>
      <c r="I83" s="1233" t="s">
        <v>21</v>
      </c>
      <c r="J83" s="1233" t="s">
        <v>21</v>
      </c>
      <c r="K83" s="1233" t="s">
        <v>21</v>
      </c>
      <c r="L83" s="1233" t="s">
        <v>21</v>
      </c>
      <c r="M83" s="1233" t="s">
        <v>21</v>
      </c>
      <c r="N83" s="1233" t="s">
        <v>21</v>
      </c>
      <c r="O83" s="1233">
        <v>210</v>
      </c>
      <c r="P83" s="1532" t="s">
        <v>28</v>
      </c>
      <c r="Q83" s="1533" t="s">
        <v>25</v>
      </c>
      <c r="R83" s="1592" t="s">
        <v>25</v>
      </c>
      <c r="S83" s="1593" t="s">
        <v>25</v>
      </c>
      <c r="T83" s="1591" t="s">
        <v>164</v>
      </c>
      <c r="U83" s="60">
        <v>7545355</v>
      </c>
      <c r="V83" s="1233" t="s">
        <v>22</v>
      </c>
      <c r="W83" s="1233"/>
      <c r="X83" s="1233">
        <v>7629788</v>
      </c>
      <c r="Y83" s="1233" t="s">
        <v>21</v>
      </c>
      <c r="Z83" s="1233" t="s">
        <v>21</v>
      </c>
      <c r="AA83" s="1233">
        <v>7629788</v>
      </c>
      <c r="AB83" s="1233">
        <v>7629788</v>
      </c>
      <c r="AC83" s="1233" t="s">
        <v>21</v>
      </c>
      <c r="AD83" s="1233" t="s">
        <v>21</v>
      </c>
      <c r="AE83" s="1233">
        <v>2177</v>
      </c>
      <c r="AF83" s="1233">
        <v>557498</v>
      </c>
      <c r="AG83" s="1532" t="s">
        <v>28</v>
      </c>
      <c r="AH83" s="1533" t="s">
        <v>25</v>
      </c>
      <c r="AI83" s="1592" t="s">
        <v>25</v>
      </c>
      <c r="AJ83" s="1593" t="s">
        <v>25</v>
      </c>
      <c r="AK83" s="1591" t="s">
        <v>164</v>
      </c>
      <c r="AL83" s="60">
        <v>42662</v>
      </c>
      <c r="AM83" s="1233" t="s">
        <v>22</v>
      </c>
      <c r="AN83" s="1233"/>
      <c r="AO83" s="1233">
        <v>46432</v>
      </c>
      <c r="AP83" s="1233" t="s">
        <v>21</v>
      </c>
      <c r="AQ83" s="1233" t="s">
        <v>21</v>
      </c>
      <c r="AR83" s="1233">
        <v>46432</v>
      </c>
      <c r="AS83" s="1233">
        <v>45602</v>
      </c>
      <c r="AT83" s="1233" t="s">
        <v>21</v>
      </c>
      <c r="AU83" s="1233">
        <v>830</v>
      </c>
      <c r="AV83" s="1233" t="s">
        <v>21</v>
      </c>
      <c r="AW83" s="1233">
        <v>8520</v>
      </c>
      <c r="AX83" s="1532" t="s">
        <v>28</v>
      </c>
      <c r="AY83" s="1533" t="s">
        <v>25</v>
      </c>
      <c r="AZ83" s="1592" t="s">
        <v>25</v>
      </c>
      <c r="BA83" s="1593" t="s">
        <v>25</v>
      </c>
      <c r="BB83" s="1591" t="s">
        <v>164</v>
      </c>
      <c r="BC83" s="60">
        <v>266760</v>
      </c>
      <c r="BD83" s="1233" t="s">
        <v>22</v>
      </c>
      <c r="BE83" s="1233"/>
      <c r="BF83" s="1233">
        <v>267309</v>
      </c>
      <c r="BG83" s="1233">
        <v>134108</v>
      </c>
      <c r="BH83" s="1233" t="s">
        <v>21</v>
      </c>
      <c r="BI83" s="1233">
        <v>133201</v>
      </c>
      <c r="BJ83" s="1233">
        <v>109086</v>
      </c>
      <c r="BK83" s="1233">
        <v>21731</v>
      </c>
      <c r="BL83" s="1233">
        <v>2384</v>
      </c>
      <c r="BM83" s="1233" t="s">
        <v>21</v>
      </c>
      <c r="BN83" s="1233">
        <v>54961</v>
      </c>
      <c r="BO83" s="1532" t="s">
        <v>28</v>
      </c>
      <c r="BP83" s="1533" t="s">
        <v>25</v>
      </c>
      <c r="BQ83" s="1592" t="s">
        <v>25</v>
      </c>
      <c r="BR83" s="1593" t="s">
        <v>25</v>
      </c>
      <c r="BS83" s="1591" t="s">
        <v>164</v>
      </c>
      <c r="BT83" s="60">
        <v>52498</v>
      </c>
      <c r="BU83" s="1233" t="s">
        <v>22</v>
      </c>
      <c r="BV83" s="1233"/>
      <c r="BW83" s="1233">
        <v>1286120</v>
      </c>
      <c r="BX83" s="1233">
        <v>137606</v>
      </c>
      <c r="BY83" s="1233">
        <v>114770</v>
      </c>
      <c r="BZ83" s="1233">
        <v>1033744</v>
      </c>
      <c r="CA83" s="1233">
        <v>5230</v>
      </c>
      <c r="CB83" s="1233">
        <v>997160</v>
      </c>
      <c r="CC83" s="1233">
        <v>31354</v>
      </c>
      <c r="CD83" s="1233" t="s">
        <v>22</v>
      </c>
      <c r="CE83" s="1233" t="s">
        <v>22</v>
      </c>
      <c r="CF83" s="1532" t="s">
        <v>28</v>
      </c>
      <c r="CG83" s="1533" t="s">
        <v>25</v>
      </c>
      <c r="CH83" s="1592" t="s">
        <v>25</v>
      </c>
      <c r="CI83" s="1593" t="s">
        <v>25</v>
      </c>
      <c r="CJ83" s="1591" t="s">
        <v>164</v>
      </c>
      <c r="CK83" s="60">
        <v>5490</v>
      </c>
      <c r="CL83" s="1233" t="s">
        <v>21</v>
      </c>
      <c r="CM83" s="1233"/>
      <c r="CN83" s="1233">
        <v>5490</v>
      </c>
      <c r="CO83" s="1233">
        <v>4933</v>
      </c>
      <c r="CP83" s="1233" t="s">
        <v>21</v>
      </c>
      <c r="CQ83" s="1233">
        <v>557</v>
      </c>
      <c r="CR83" s="1233" t="s">
        <v>21</v>
      </c>
      <c r="CS83" s="1233">
        <v>557</v>
      </c>
      <c r="CT83" s="1233" t="s">
        <v>21</v>
      </c>
      <c r="CU83" s="1233" t="s">
        <v>21</v>
      </c>
      <c r="CV83" s="153" t="s">
        <v>21</v>
      </c>
      <c r="CW83" s="1532" t="s">
        <v>28</v>
      </c>
      <c r="CX83" s="1533" t="s">
        <v>25</v>
      </c>
      <c r="CY83" s="1592" t="s">
        <v>25</v>
      </c>
      <c r="CZ83" s="1593" t="s">
        <v>25</v>
      </c>
      <c r="DA83" s="1591" t="s">
        <v>164</v>
      </c>
      <c r="DB83" s="60">
        <v>38694</v>
      </c>
      <c r="DC83" s="1233">
        <v>1821409</v>
      </c>
      <c r="DD83" s="1233"/>
      <c r="DE83" s="1233">
        <v>38068</v>
      </c>
      <c r="DF83" s="1233" t="s">
        <v>22</v>
      </c>
      <c r="DG83" s="1233" t="s">
        <v>21</v>
      </c>
      <c r="DH83" s="1233">
        <v>38068</v>
      </c>
      <c r="DI83" s="1233">
        <v>28204</v>
      </c>
      <c r="DJ83" s="1233">
        <v>9864</v>
      </c>
      <c r="DK83" s="1233" t="s">
        <v>21</v>
      </c>
      <c r="DL83" s="1233">
        <v>1962830</v>
      </c>
      <c r="DM83" s="1233">
        <v>286439</v>
      </c>
      <c r="DN83" s="1532" t="s">
        <v>28</v>
      </c>
      <c r="DO83" s="1533" t="s">
        <v>25</v>
      </c>
      <c r="DP83" s="1592" t="s">
        <v>25</v>
      </c>
      <c r="DQ83" s="1593" t="s">
        <v>25</v>
      </c>
      <c r="DR83" s="1591" t="s">
        <v>164</v>
      </c>
      <c r="DS83" s="60">
        <v>321120</v>
      </c>
      <c r="DT83" s="1233" t="s">
        <v>21</v>
      </c>
      <c r="DU83" s="1233"/>
      <c r="DV83" s="1233">
        <v>321120</v>
      </c>
      <c r="DW83" s="1233" t="s">
        <v>21</v>
      </c>
      <c r="DX83" s="1233" t="s">
        <v>21</v>
      </c>
      <c r="DY83" s="1233">
        <v>321120</v>
      </c>
      <c r="DZ83" s="1233" t="s">
        <v>21</v>
      </c>
      <c r="EA83" s="1233">
        <v>321120</v>
      </c>
      <c r="EB83" s="1233" t="s">
        <v>21</v>
      </c>
      <c r="EC83" s="1233" t="s">
        <v>21</v>
      </c>
      <c r="ED83" s="1233" t="s">
        <v>22</v>
      </c>
      <c r="EE83" s="1532" t="s">
        <v>28</v>
      </c>
      <c r="EF83" s="1533" t="s">
        <v>25</v>
      </c>
      <c r="EG83" s="1592" t="s">
        <v>25</v>
      </c>
      <c r="EH83" s="1593" t="s">
        <v>25</v>
      </c>
      <c r="EI83" s="1591" t="s">
        <v>164</v>
      </c>
      <c r="EJ83" s="60">
        <v>200867</v>
      </c>
      <c r="EK83" s="1233" t="s">
        <v>22</v>
      </c>
      <c r="EL83" s="1233"/>
      <c r="EM83" s="1233">
        <v>169447</v>
      </c>
      <c r="EN83" s="1233">
        <v>25504</v>
      </c>
      <c r="EO83" s="1233">
        <v>48587</v>
      </c>
      <c r="EP83" s="1233">
        <v>95356</v>
      </c>
      <c r="EQ83" s="1233">
        <v>40688</v>
      </c>
      <c r="ER83" s="1233">
        <v>54157</v>
      </c>
      <c r="ES83" s="1233">
        <v>511</v>
      </c>
      <c r="ET83" s="1233">
        <v>31300</v>
      </c>
      <c r="EU83" s="1233">
        <v>195</v>
      </c>
      <c r="EV83" s="1532" t="s">
        <v>28</v>
      </c>
      <c r="EW83" s="1533" t="s">
        <v>25</v>
      </c>
      <c r="EX83" s="1592" t="s">
        <v>25</v>
      </c>
      <c r="EY83" s="1593" t="s">
        <v>25</v>
      </c>
      <c r="EZ83" s="1591" t="s">
        <v>164</v>
      </c>
      <c r="FA83" s="60">
        <v>31668</v>
      </c>
      <c r="FB83" s="1233" t="s">
        <v>21</v>
      </c>
      <c r="FC83" s="1233"/>
      <c r="FD83" s="1233">
        <v>32763</v>
      </c>
      <c r="FE83" s="1233">
        <v>32763</v>
      </c>
      <c r="FF83" s="1233" t="s">
        <v>21</v>
      </c>
      <c r="FG83" s="1233" t="s">
        <v>21</v>
      </c>
      <c r="FH83" s="1233" t="s">
        <v>21</v>
      </c>
      <c r="FI83" s="1233" t="s">
        <v>21</v>
      </c>
      <c r="FJ83" s="1233" t="s">
        <v>21</v>
      </c>
      <c r="FK83" s="1233" t="s">
        <v>21</v>
      </c>
      <c r="FL83" s="153">
        <v>3028</v>
      </c>
      <c r="FM83" s="1532" t="s">
        <v>28</v>
      </c>
      <c r="FN83" s="1533" t="s">
        <v>25</v>
      </c>
      <c r="FO83" s="1592"/>
      <c r="FP83" s="1593"/>
      <c r="FQ83" s="1558"/>
      <c r="FR83" s="1543"/>
      <c r="FS83" s="1543"/>
      <c r="FT83" s="1543"/>
      <c r="FU83" s="1543"/>
      <c r="FV83" s="1543"/>
      <c r="FW83" s="1543"/>
      <c r="FX83" s="1543"/>
      <c r="FY83" s="1543"/>
      <c r="FZ83" s="1543"/>
      <c r="GA83" s="1543"/>
      <c r="GB83" s="1543"/>
      <c r="GC83" s="1543"/>
      <c r="GD83" s="1556"/>
      <c r="GE83" s="1453"/>
    </row>
    <row r="84" spans="1:187" ht="7.5" customHeight="1">
      <c r="A84" s="1714"/>
      <c r="B84" s="1715"/>
      <c r="C84" s="1559"/>
      <c r="D84" s="60"/>
      <c r="E84" s="1233"/>
      <c r="F84" s="1233"/>
      <c r="G84" s="1233"/>
      <c r="H84" s="1233"/>
      <c r="I84" s="1233"/>
      <c r="J84" s="1233"/>
      <c r="K84" s="1233"/>
      <c r="L84" s="1233"/>
      <c r="M84" s="1233"/>
      <c r="N84" s="1233"/>
      <c r="O84" s="1233"/>
      <c r="P84" s="1716"/>
      <c r="Q84" s="1312"/>
      <c r="R84" s="1714"/>
      <c r="S84" s="1715"/>
      <c r="T84" s="1559"/>
      <c r="U84" s="60"/>
      <c r="V84" s="1233"/>
      <c r="W84" s="1233"/>
      <c r="X84" s="1233"/>
      <c r="Y84" s="1233"/>
      <c r="Z84" s="1233"/>
      <c r="AA84" s="1233"/>
      <c r="AB84" s="1233"/>
      <c r="AC84" s="1233"/>
      <c r="AD84" s="1233"/>
      <c r="AE84" s="1233"/>
      <c r="AF84" s="1233"/>
      <c r="AG84" s="1716"/>
      <c r="AH84" s="1312"/>
      <c r="AI84" s="1714"/>
      <c r="AJ84" s="1715"/>
      <c r="AK84" s="1559"/>
      <c r="AL84" s="60"/>
      <c r="AM84" s="1233"/>
      <c r="AN84" s="1233"/>
      <c r="AO84" s="1233"/>
      <c r="AP84" s="1233"/>
      <c r="AQ84" s="1233"/>
      <c r="AR84" s="1233"/>
      <c r="AS84" s="1233"/>
      <c r="AT84" s="1233"/>
      <c r="AU84" s="1233"/>
      <c r="AV84" s="1233"/>
      <c r="AW84" s="1233"/>
      <c r="AX84" s="1716"/>
      <c r="AY84" s="1312"/>
      <c r="AZ84" s="1714"/>
      <c r="BA84" s="1715"/>
      <c r="BB84" s="1559"/>
      <c r="BC84" s="60"/>
      <c r="BD84" s="1233"/>
      <c r="BE84" s="1233"/>
      <c r="BF84" s="1233"/>
      <c r="BG84" s="1233"/>
      <c r="BH84" s="1233"/>
      <c r="BI84" s="1233"/>
      <c r="BJ84" s="1233"/>
      <c r="BK84" s="1233"/>
      <c r="BL84" s="1233"/>
      <c r="BM84" s="1233"/>
      <c r="BN84" s="1233"/>
      <c r="BO84" s="1716"/>
      <c r="BP84" s="1312"/>
      <c r="BQ84" s="1714"/>
      <c r="BR84" s="1715"/>
      <c r="BS84" s="1559"/>
      <c r="BT84" s="60"/>
      <c r="BU84" s="1233"/>
      <c r="BV84" s="1233"/>
      <c r="BW84" s="1233"/>
      <c r="BX84" s="1233"/>
      <c r="BY84" s="1233"/>
      <c r="BZ84" s="1233"/>
      <c r="CA84" s="1233"/>
      <c r="CB84" s="1233"/>
      <c r="CC84" s="1233"/>
      <c r="CD84" s="1233"/>
      <c r="CE84" s="1233"/>
      <c r="CF84" s="1716"/>
      <c r="CG84" s="1312"/>
      <c r="CH84" s="1714"/>
      <c r="CI84" s="1715"/>
      <c r="CJ84" s="1559"/>
      <c r="CK84" s="60"/>
      <c r="CL84" s="1233"/>
      <c r="CM84" s="1233"/>
      <c r="CN84" s="1233"/>
      <c r="CO84" s="1233"/>
      <c r="CP84" s="1233"/>
      <c r="CQ84" s="1233"/>
      <c r="CR84" s="1233"/>
      <c r="CS84" s="1233"/>
      <c r="CT84" s="1233"/>
      <c r="CU84" s="1233"/>
      <c r="CV84" s="1233"/>
      <c r="CW84" s="1716"/>
      <c r="CX84" s="1312"/>
      <c r="CY84" s="1714"/>
      <c r="CZ84" s="1715"/>
      <c r="DA84" s="1559"/>
      <c r="DB84" s="60"/>
      <c r="DC84" s="1233"/>
      <c r="DD84" s="1233"/>
      <c r="DE84" s="1233"/>
      <c r="DF84" s="1233"/>
      <c r="DG84" s="1233"/>
      <c r="DH84" s="1233"/>
      <c r="DI84" s="1233"/>
      <c r="DJ84" s="1233"/>
      <c r="DK84" s="1233"/>
      <c r="DL84" s="1233"/>
      <c r="DM84" s="1233"/>
      <c r="DN84" s="1716"/>
      <c r="DO84" s="1312"/>
      <c r="DP84" s="1714"/>
      <c r="DQ84" s="1715"/>
      <c r="DR84" s="1559"/>
      <c r="DS84" s="60"/>
      <c r="DT84" s="1233"/>
      <c r="DU84" s="1233"/>
      <c r="DV84" s="1233"/>
      <c r="DW84" s="1233"/>
      <c r="DX84" s="1233"/>
      <c r="DY84" s="1233"/>
      <c r="DZ84" s="1233"/>
      <c r="EA84" s="1233"/>
      <c r="EB84" s="1233"/>
      <c r="EC84" s="1233"/>
      <c r="ED84" s="1233"/>
      <c r="EE84" s="1716"/>
      <c r="EF84" s="1312"/>
      <c r="EG84" s="1714"/>
      <c r="EH84" s="1715"/>
      <c r="EI84" s="1559"/>
      <c r="EJ84" s="60"/>
      <c r="EK84" s="1233"/>
      <c r="EL84" s="1233"/>
      <c r="EM84" s="1233"/>
      <c r="EN84" s="1233"/>
      <c r="EO84" s="1233"/>
      <c r="EP84" s="1233"/>
      <c r="EQ84" s="1233"/>
      <c r="ER84" s="1233"/>
      <c r="ES84" s="1233"/>
      <c r="ET84" s="1233"/>
      <c r="EU84" s="1233"/>
      <c r="EV84" s="1716"/>
      <c r="EW84" s="1312"/>
      <c r="EX84" s="1714"/>
      <c r="EY84" s="1715"/>
      <c r="EZ84" s="1559"/>
      <c r="FA84" s="60"/>
      <c r="FB84" s="1233"/>
      <c r="FC84" s="1233"/>
      <c r="FD84" s="1233"/>
      <c r="FE84" s="1233"/>
      <c r="FF84" s="1233"/>
      <c r="FG84" s="1233"/>
      <c r="FH84" s="1233"/>
      <c r="FI84" s="1233"/>
      <c r="FJ84" s="1233"/>
      <c r="FK84" s="1233"/>
      <c r="FL84" s="1233"/>
      <c r="FM84" s="1716"/>
      <c r="FN84" s="1312"/>
      <c r="FO84" s="1714"/>
      <c r="FP84" s="1715"/>
      <c r="FQ84" s="1559"/>
      <c r="FR84" s="1543"/>
      <c r="FS84" s="1543"/>
      <c r="FT84" s="1543"/>
      <c r="FU84" s="1543"/>
      <c r="FV84" s="1543"/>
      <c r="FW84" s="1543"/>
      <c r="FX84" s="1543"/>
      <c r="FY84" s="1543"/>
      <c r="FZ84" s="1543"/>
      <c r="GA84" s="1543"/>
      <c r="GB84" s="1543"/>
      <c r="GC84" s="1543"/>
      <c r="GD84" s="1725"/>
      <c r="GE84" s="1453"/>
    </row>
    <row r="85" spans="1:187" ht="15" customHeight="1">
      <c r="A85" s="1592" t="s">
        <v>2153</v>
      </c>
      <c r="B85" s="1593" t="s">
        <v>23</v>
      </c>
      <c r="C85" s="1594" t="s">
        <v>2165</v>
      </c>
      <c r="D85" s="60" t="s">
        <v>21</v>
      </c>
      <c r="E85" s="1233" t="s">
        <v>22</v>
      </c>
      <c r="F85" s="1233"/>
      <c r="G85" s="1233">
        <v>67</v>
      </c>
      <c r="H85" s="1233" t="s">
        <v>21</v>
      </c>
      <c r="I85" s="1233" t="s">
        <v>21</v>
      </c>
      <c r="J85" s="1233">
        <v>67</v>
      </c>
      <c r="K85" s="1233">
        <v>67</v>
      </c>
      <c r="L85" s="1233" t="s">
        <v>21</v>
      </c>
      <c r="M85" s="1233" t="s">
        <v>21</v>
      </c>
      <c r="N85" s="1233" t="s">
        <v>21</v>
      </c>
      <c r="O85" s="1233">
        <v>211</v>
      </c>
      <c r="P85" s="1532" t="s">
        <v>29</v>
      </c>
      <c r="Q85" s="1533" t="s">
        <v>2155</v>
      </c>
      <c r="R85" s="1592" t="s">
        <v>2153</v>
      </c>
      <c r="S85" s="1593" t="s">
        <v>23</v>
      </c>
      <c r="T85" s="1594" t="s">
        <v>2165</v>
      </c>
      <c r="U85" s="60">
        <v>2593646</v>
      </c>
      <c r="V85" s="1233" t="s">
        <v>22</v>
      </c>
      <c r="W85" s="1233"/>
      <c r="X85" s="1233">
        <v>2616950</v>
      </c>
      <c r="Y85" s="1233" t="s">
        <v>21</v>
      </c>
      <c r="Z85" s="1233" t="s">
        <v>21</v>
      </c>
      <c r="AA85" s="1233">
        <v>2616950</v>
      </c>
      <c r="AB85" s="1233">
        <v>2616950</v>
      </c>
      <c r="AC85" s="1233" t="s">
        <v>21</v>
      </c>
      <c r="AD85" s="1233" t="s">
        <v>21</v>
      </c>
      <c r="AE85" s="1233">
        <v>6145</v>
      </c>
      <c r="AF85" s="1233">
        <v>622098</v>
      </c>
      <c r="AG85" s="1532" t="s">
        <v>29</v>
      </c>
      <c r="AH85" s="1533" t="s">
        <v>2155</v>
      </c>
      <c r="AI85" s="1592" t="s">
        <v>2153</v>
      </c>
      <c r="AJ85" s="1593" t="s">
        <v>23</v>
      </c>
      <c r="AK85" s="1594" t="s">
        <v>2165</v>
      </c>
      <c r="AL85" s="60">
        <v>11227</v>
      </c>
      <c r="AM85" s="1233" t="s">
        <v>22</v>
      </c>
      <c r="AN85" s="1233"/>
      <c r="AO85" s="1233">
        <v>8863</v>
      </c>
      <c r="AP85" s="1233" t="s">
        <v>21</v>
      </c>
      <c r="AQ85" s="1233" t="s">
        <v>21</v>
      </c>
      <c r="AR85" s="1233">
        <v>8863</v>
      </c>
      <c r="AS85" s="1233">
        <v>8652</v>
      </c>
      <c r="AT85" s="1233" t="s">
        <v>21</v>
      </c>
      <c r="AU85" s="1233">
        <v>211</v>
      </c>
      <c r="AV85" s="1233" t="s">
        <v>21</v>
      </c>
      <c r="AW85" s="1233">
        <v>11302</v>
      </c>
      <c r="AX85" s="1532" t="s">
        <v>29</v>
      </c>
      <c r="AY85" s="1533" t="s">
        <v>2155</v>
      </c>
      <c r="AZ85" s="1592" t="s">
        <v>2153</v>
      </c>
      <c r="BA85" s="1593" t="s">
        <v>23</v>
      </c>
      <c r="BB85" s="1594" t="s">
        <v>2165</v>
      </c>
      <c r="BC85" s="60">
        <v>89448</v>
      </c>
      <c r="BD85" s="1233" t="s">
        <v>22</v>
      </c>
      <c r="BE85" s="1233"/>
      <c r="BF85" s="1233">
        <v>92695</v>
      </c>
      <c r="BG85" s="1233">
        <v>40681</v>
      </c>
      <c r="BH85" s="1233">
        <v>113</v>
      </c>
      <c r="BI85" s="1233">
        <v>51901</v>
      </c>
      <c r="BJ85" s="1233">
        <v>41565</v>
      </c>
      <c r="BK85" s="1233">
        <v>8928</v>
      </c>
      <c r="BL85" s="1233">
        <v>1408</v>
      </c>
      <c r="BM85" s="1233" t="s">
        <v>21</v>
      </c>
      <c r="BN85" s="1233">
        <v>49644</v>
      </c>
      <c r="BO85" s="1532" t="s">
        <v>29</v>
      </c>
      <c r="BP85" s="1533" t="s">
        <v>2155</v>
      </c>
      <c r="BQ85" s="1592" t="s">
        <v>2153</v>
      </c>
      <c r="BR85" s="1593" t="s">
        <v>23</v>
      </c>
      <c r="BS85" s="1594" t="s">
        <v>2165</v>
      </c>
      <c r="BT85" s="60">
        <v>28379</v>
      </c>
      <c r="BU85" s="1233" t="s">
        <v>22</v>
      </c>
      <c r="BV85" s="1233"/>
      <c r="BW85" s="1233">
        <v>457742</v>
      </c>
      <c r="BX85" s="1233">
        <v>58299</v>
      </c>
      <c r="BY85" s="1233">
        <v>40296</v>
      </c>
      <c r="BZ85" s="1233">
        <v>359147</v>
      </c>
      <c r="CA85" s="1233">
        <v>1800</v>
      </c>
      <c r="CB85" s="1233">
        <v>345561</v>
      </c>
      <c r="CC85" s="1233">
        <v>11786</v>
      </c>
      <c r="CD85" s="1233" t="s">
        <v>22</v>
      </c>
      <c r="CE85" s="1233" t="s">
        <v>22</v>
      </c>
      <c r="CF85" s="1532" t="s">
        <v>29</v>
      </c>
      <c r="CG85" s="1533" t="s">
        <v>2155</v>
      </c>
      <c r="CH85" s="1592" t="s">
        <v>2153</v>
      </c>
      <c r="CI85" s="1593" t="s">
        <v>23</v>
      </c>
      <c r="CJ85" s="1594" t="s">
        <v>2165</v>
      </c>
      <c r="CK85" s="60">
        <v>1713</v>
      </c>
      <c r="CL85" s="1233" t="s">
        <v>21</v>
      </c>
      <c r="CM85" s="1233"/>
      <c r="CN85" s="1233">
        <v>1713</v>
      </c>
      <c r="CO85" s="1233">
        <v>1557</v>
      </c>
      <c r="CP85" s="1233" t="s">
        <v>21</v>
      </c>
      <c r="CQ85" s="1233">
        <v>156</v>
      </c>
      <c r="CR85" s="1233" t="s">
        <v>21</v>
      </c>
      <c r="CS85" s="1233">
        <v>156</v>
      </c>
      <c r="CT85" s="1233" t="s">
        <v>21</v>
      </c>
      <c r="CU85" s="1233" t="s">
        <v>21</v>
      </c>
      <c r="CV85" s="153" t="s">
        <v>21</v>
      </c>
      <c r="CW85" s="1532" t="s">
        <v>29</v>
      </c>
      <c r="CX85" s="1533" t="s">
        <v>2155</v>
      </c>
      <c r="CY85" s="1592" t="s">
        <v>2153</v>
      </c>
      <c r="CZ85" s="1593" t="s">
        <v>23</v>
      </c>
      <c r="DA85" s="1594" t="s">
        <v>2165</v>
      </c>
      <c r="DB85" s="60">
        <v>14317</v>
      </c>
      <c r="DC85" s="1233">
        <v>616127</v>
      </c>
      <c r="DD85" s="1233"/>
      <c r="DE85" s="1233">
        <v>11682</v>
      </c>
      <c r="DF85" s="1233" t="s">
        <v>22</v>
      </c>
      <c r="DG85" s="1233" t="s">
        <v>21</v>
      </c>
      <c r="DH85" s="1233">
        <v>11682</v>
      </c>
      <c r="DI85" s="1233">
        <v>8159</v>
      </c>
      <c r="DJ85" s="1233">
        <v>3523</v>
      </c>
      <c r="DK85" s="1233" t="s">
        <v>21</v>
      </c>
      <c r="DL85" s="1233">
        <v>620101</v>
      </c>
      <c r="DM85" s="153">
        <v>327266</v>
      </c>
      <c r="DN85" s="1532" t="s">
        <v>29</v>
      </c>
      <c r="DO85" s="1533" t="s">
        <v>2155</v>
      </c>
      <c r="DP85" s="1592" t="s">
        <v>2153</v>
      </c>
      <c r="DQ85" s="1593" t="s">
        <v>23</v>
      </c>
      <c r="DR85" s="1594" t="s">
        <v>2165</v>
      </c>
      <c r="DS85" s="60">
        <v>111313</v>
      </c>
      <c r="DT85" s="1233" t="s">
        <v>21</v>
      </c>
      <c r="DU85" s="1233"/>
      <c r="DV85" s="1233">
        <v>111313</v>
      </c>
      <c r="DW85" s="1233" t="s">
        <v>21</v>
      </c>
      <c r="DX85" s="1233" t="s">
        <v>21</v>
      </c>
      <c r="DY85" s="1233">
        <v>111313</v>
      </c>
      <c r="DZ85" s="1233" t="s">
        <v>21</v>
      </c>
      <c r="EA85" s="1233">
        <v>111313</v>
      </c>
      <c r="EB85" s="1233" t="s">
        <v>21</v>
      </c>
      <c r="EC85" s="1233" t="s">
        <v>21</v>
      </c>
      <c r="ED85" s="153" t="s">
        <v>22</v>
      </c>
      <c r="EE85" s="1532" t="s">
        <v>29</v>
      </c>
      <c r="EF85" s="1533" t="s">
        <v>2155</v>
      </c>
      <c r="EG85" s="1592" t="s">
        <v>2153</v>
      </c>
      <c r="EH85" s="1593" t="s">
        <v>23</v>
      </c>
      <c r="EI85" s="1594" t="s">
        <v>2165</v>
      </c>
      <c r="EJ85" s="60">
        <v>71341</v>
      </c>
      <c r="EK85" s="1233" t="s">
        <v>22</v>
      </c>
      <c r="EL85" s="1233"/>
      <c r="EM85" s="1233">
        <v>59645</v>
      </c>
      <c r="EN85" s="1233">
        <v>9965</v>
      </c>
      <c r="EO85" s="1233">
        <v>15064</v>
      </c>
      <c r="EP85" s="1233">
        <v>34616</v>
      </c>
      <c r="EQ85" s="1233">
        <v>14232</v>
      </c>
      <c r="ER85" s="1233">
        <v>20361</v>
      </c>
      <c r="ES85" s="1233">
        <v>23</v>
      </c>
      <c r="ET85" s="1233">
        <v>11665</v>
      </c>
      <c r="EU85" s="153">
        <v>189</v>
      </c>
      <c r="EV85" s="1532" t="s">
        <v>29</v>
      </c>
      <c r="EW85" s="1533" t="s">
        <v>2155</v>
      </c>
      <c r="EX85" s="1592" t="s">
        <v>2153</v>
      </c>
      <c r="EY85" s="1593" t="s">
        <v>23</v>
      </c>
      <c r="EZ85" s="1594" t="s">
        <v>2165</v>
      </c>
      <c r="FA85" s="60">
        <v>17640</v>
      </c>
      <c r="FB85" s="1233" t="s">
        <v>21</v>
      </c>
      <c r="FC85" s="1233"/>
      <c r="FD85" s="1233">
        <v>18082</v>
      </c>
      <c r="FE85" s="1233">
        <v>18082</v>
      </c>
      <c r="FF85" s="1233" t="s">
        <v>21</v>
      </c>
      <c r="FG85" s="1233" t="s">
        <v>21</v>
      </c>
      <c r="FH85" s="1233" t="s">
        <v>21</v>
      </c>
      <c r="FI85" s="1233" t="s">
        <v>21</v>
      </c>
      <c r="FJ85" s="1233" t="s">
        <v>21</v>
      </c>
      <c r="FK85" s="1233" t="s">
        <v>21</v>
      </c>
      <c r="FL85" s="153">
        <v>3584</v>
      </c>
      <c r="FM85" s="1532" t="s">
        <v>29</v>
      </c>
      <c r="FN85" s="1533" t="s">
        <v>2155</v>
      </c>
      <c r="FO85" s="1592"/>
      <c r="FP85" s="1593"/>
      <c r="FQ85" s="1726"/>
      <c r="FR85" s="1543"/>
      <c r="FS85" s="1543"/>
      <c r="FT85" s="1543"/>
      <c r="FU85" s="1543"/>
      <c r="FV85" s="1543"/>
      <c r="FW85" s="1543"/>
      <c r="FX85" s="1543"/>
      <c r="FY85" s="1543"/>
      <c r="FZ85" s="1543"/>
      <c r="GA85" s="1543"/>
      <c r="GB85" s="1543"/>
      <c r="GC85" s="1543"/>
      <c r="GD85" s="1556"/>
      <c r="GE85" s="1727"/>
    </row>
    <row r="86" spans="1:187" ht="15" customHeight="1">
      <c r="A86" s="1589" t="s">
        <v>25</v>
      </c>
      <c r="B86" s="1590" t="s">
        <v>25</v>
      </c>
      <c r="C86" s="1594" t="s">
        <v>165</v>
      </c>
      <c r="D86" s="60" t="s">
        <v>21</v>
      </c>
      <c r="E86" s="1233" t="s">
        <v>22</v>
      </c>
      <c r="F86" s="1233"/>
      <c r="G86" s="1233" t="s">
        <v>21</v>
      </c>
      <c r="H86" s="1233" t="s">
        <v>21</v>
      </c>
      <c r="I86" s="1233" t="s">
        <v>21</v>
      </c>
      <c r="J86" s="1233" t="s">
        <v>21</v>
      </c>
      <c r="K86" s="1233" t="s">
        <v>21</v>
      </c>
      <c r="L86" s="1233" t="s">
        <v>21</v>
      </c>
      <c r="M86" s="1233" t="s">
        <v>21</v>
      </c>
      <c r="N86" s="1233" t="s">
        <v>21</v>
      </c>
      <c r="O86" s="1233">
        <v>210</v>
      </c>
      <c r="P86" s="1532" t="s">
        <v>30</v>
      </c>
      <c r="Q86" s="1533" t="s">
        <v>25</v>
      </c>
      <c r="R86" s="1589" t="s">
        <v>25</v>
      </c>
      <c r="S86" s="1590" t="s">
        <v>25</v>
      </c>
      <c r="T86" s="1594" t="s">
        <v>165</v>
      </c>
      <c r="U86" s="60">
        <v>2586640</v>
      </c>
      <c r="V86" s="1233" t="s">
        <v>22</v>
      </c>
      <c r="W86" s="1233"/>
      <c r="X86" s="1233">
        <v>2599659</v>
      </c>
      <c r="Y86" s="1233" t="s">
        <v>21</v>
      </c>
      <c r="Z86" s="1233" t="s">
        <v>21</v>
      </c>
      <c r="AA86" s="1233">
        <v>2599659</v>
      </c>
      <c r="AB86" s="1233">
        <v>2599659</v>
      </c>
      <c r="AC86" s="1233" t="s">
        <v>21</v>
      </c>
      <c r="AD86" s="1233" t="s">
        <v>21</v>
      </c>
      <c r="AE86" s="1233">
        <v>601</v>
      </c>
      <c r="AF86" s="1233">
        <v>614609</v>
      </c>
      <c r="AG86" s="1532" t="s">
        <v>30</v>
      </c>
      <c r="AH86" s="1533" t="s">
        <v>25</v>
      </c>
      <c r="AI86" s="1589" t="s">
        <v>25</v>
      </c>
      <c r="AJ86" s="1590" t="s">
        <v>25</v>
      </c>
      <c r="AK86" s="1594" t="s">
        <v>165</v>
      </c>
      <c r="AL86" s="60">
        <v>14129</v>
      </c>
      <c r="AM86" s="1233" t="s">
        <v>22</v>
      </c>
      <c r="AN86" s="1233"/>
      <c r="AO86" s="1233">
        <v>12919</v>
      </c>
      <c r="AP86" s="1233" t="s">
        <v>21</v>
      </c>
      <c r="AQ86" s="1233" t="s">
        <v>21</v>
      </c>
      <c r="AR86" s="1233">
        <v>12919</v>
      </c>
      <c r="AS86" s="1233">
        <v>12681</v>
      </c>
      <c r="AT86" s="1233" t="s">
        <v>21</v>
      </c>
      <c r="AU86" s="1233">
        <v>238</v>
      </c>
      <c r="AV86" s="1233" t="s">
        <v>21</v>
      </c>
      <c r="AW86" s="1233">
        <v>12519</v>
      </c>
      <c r="AX86" s="1532" t="s">
        <v>30</v>
      </c>
      <c r="AY86" s="1533" t="s">
        <v>25</v>
      </c>
      <c r="AZ86" s="1589" t="s">
        <v>25</v>
      </c>
      <c r="BA86" s="1590" t="s">
        <v>25</v>
      </c>
      <c r="BB86" s="1594" t="s">
        <v>165</v>
      </c>
      <c r="BC86" s="60">
        <v>106545</v>
      </c>
      <c r="BD86" s="1233" t="s">
        <v>22</v>
      </c>
      <c r="BE86" s="1233"/>
      <c r="BF86" s="1233">
        <v>107261</v>
      </c>
      <c r="BG86" s="1233">
        <v>57330</v>
      </c>
      <c r="BH86" s="1233">
        <v>163</v>
      </c>
      <c r="BI86" s="1233">
        <v>49768</v>
      </c>
      <c r="BJ86" s="1233">
        <v>40759</v>
      </c>
      <c r="BK86" s="1233">
        <v>7705</v>
      </c>
      <c r="BL86" s="1233">
        <v>1304</v>
      </c>
      <c r="BM86" s="1233" t="s">
        <v>21</v>
      </c>
      <c r="BN86" s="1233">
        <v>49029</v>
      </c>
      <c r="BO86" s="1532" t="s">
        <v>30</v>
      </c>
      <c r="BP86" s="1533" t="s">
        <v>25</v>
      </c>
      <c r="BQ86" s="1589" t="s">
        <v>25</v>
      </c>
      <c r="BR86" s="1590" t="s">
        <v>25</v>
      </c>
      <c r="BS86" s="1594" t="s">
        <v>165</v>
      </c>
      <c r="BT86" s="60">
        <v>24391</v>
      </c>
      <c r="BU86" s="1233" t="s">
        <v>22</v>
      </c>
      <c r="BV86" s="1233"/>
      <c r="BW86" s="1233">
        <v>442157</v>
      </c>
      <c r="BX86" s="1233">
        <v>52643</v>
      </c>
      <c r="BY86" s="1233">
        <v>37363</v>
      </c>
      <c r="BZ86" s="1233">
        <v>352151</v>
      </c>
      <c r="CA86" s="1233">
        <v>1748</v>
      </c>
      <c r="CB86" s="1233">
        <v>338956</v>
      </c>
      <c r="CC86" s="1233">
        <v>11447</v>
      </c>
      <c r="CD86" s="1233" t="s">
        <v>22</v>
      </c>
      <c r="CE86" s="1233" t="s">
        <v>22</v>
      </c>
      <c r="CF86" s="1532" t="s">
        <v>30</v>
      </c>
      <c r="CG86" s="1533" t="s">
        <v>25</v>
      </c>
      <c r="CH86" s="1589" t="s">
        <v>25</v>
      </c>
      <c r="CI86" s="1590" t="s">
        <v>25</v>
      </c>
      <c r="CJ86" s="1594" t="s">
        <v>165</v>
      </c>
      <c r="CK86" s="60">
        <v>2031</v>
      </c>
      <c r="CL86" s="1233" t="s">
        <v>21</v>
      </c>
      <c r="CM86" s="1233"/>
      <c r="CN86" s="1233">
        <v>2031</v>
      </c>
      <c r="CO86" s="1233">
        <v>1877</v>
      </c>
      <c r="CP86" s="1233" t="s">
        <v>21</v>
      </c>
      <c r="CQ86" s="1233">
        <v>154</v>
      </c>
      <c r="CR86" s="1233" t="s">
        <v>21</v>
      </c>
      <c r="CS86" s="1233">
        <v>154</v>
      </c>
      <c r="CT86" s="1233" t="s">
        <v>21</v>
      </c>
      <c r="CU86" s="1233" t="s">
        <v>21</v>
      </c>
      <c r="CV86" s="153" t="s">
        <v>21</v>
      </c>
      <c r="CW86" s="1532" t="s">
        <v>30</v>
      </c>
      <c r="CX86" s="1533" t="s">
        <v>25</v>
      </c>
      <c r="CY86" s="1589" t="s">
        <v>25</v>
      </c>
      <c r="CZ86" s="1590" t="s">
        <v>25</v>
      </c>
      <c r="DA86" s="1594" t="s">
        <v>165</v>
      </c>
      <c r="DB86" s="60">
        <v>16772</v>
      </c>
      <c r="DC86" s="1233">
        <v>581036</v>
      </c>
      <c r="DD86" s="1233"/>
      <c r="DE86" s="1233">
        <v>11960</v>
      </c>
      <c r="DF86" s="1233" t="s">
        <v>22</v>
      </c>
      <c r="DG86" s="1233" t="s">
        <v>21</v>
      </c>
      <c r="DH86" s="1233">
        <v>11960</v>
      </c>
      <c r="DI86" s="1233">
        <v>8607</v>
      </c>
      <c r="DJ86" s="1233">
        <v>3353</v>
      </c>
      <c r="DK86" s="1233" t="s">
        <v>21</v>
      </c>
      <c r="DL86" s="1233">
        <v>601828</v>
      </c>
      <c r="DM86" s="153">
        <v>318758</v>
      </c>
      <c r="DN86" s="1532" t="s">
        <v>30</v>
      </c>
      <c r="DO86" s="1533" t="s">
        <v>25</v>
      </c>
      <c r="DP86" s="1589" t="s">
        <v>25</v>
      </c>
      <c r="DQ86" s="1590" t="s">
        <v>25</v>
      </c>
      <c r="DR86" s="1594" t="s">
        <v>165</v>
      </c>
      <c r="DS86" s="60">
        <v>104054</v>
      </c>
      <c r="DT86" s="1233" t="s">
        <v>21</v>
      </c>
      <c r="DU86" s="1233"/>
      <c r="DV86" s="1233">
        <v>104054</v>
      </c>
      <c r="DW86" s="1233" t="s">
        <v>21</v>
      </c>
      <c r="DX86" s="1233" t="s">
        <v>21</v>
      </c>
      <c r="DY86" s="1233">
        <v>104054</v>
      </c>
      <c r="DZ86" s="1233" t="s">
        <v>21</v>
      </c>
      <c r="EA86" s="1233">
        <v>104054</v>
      </c>
      <c r="EB86" s="1233" t="s">
        <v>21</v>
      </c>
      <c r="EC86" s="1233" t="s">
        <v>21</v>
      </c>
      <c r="ED86" s="153" t="s">
        <v>22</v>
      </c>
      <c r="EE86" s="1532" t="s">
        <v>30</v>
      </c>
      <c r="EF86" s="1533" t="s">
        <v>25</v>
      </c>
      <c r="EG86" s="1589" t="s">
        <v>25</v>
      </c>
      <c r="EH86" s="1590" t="s">
        <v>25</v>
      </c>
      <c r="EI86" s="1594" t="s">
        <v>165</v>
      </c>
      <c r="EJ86" s="60">
        <v>65555</v>
      </c>
      <c r="EK86" s="1233" t="s">
        <v>22</v>
      </c>
      <c r="EL86" s="1233"/>
      <c r="EM86" s="1233">
        <v>54510</v>
      </c>
      <c r="EN86" s="1233">
        <v>7343</v>
      </c>
      <c r="EO86" s="1233">
        <v>16672</v>
      </c>
      <c r="EP86" s="1233">
        <v>30495</v>
      </c>
      <c r="EQ86" s="1233">
        <v>13645</v>
      </c>
      <c r="ER86" s="1233">
        <v>16835</v>
      </c>
      <c r="ES86" s="1233">
        <v>15</v>
      </c>
      <c r="ET86" s="1233">
        <v>10977</v>
      </c>
      <c r="EU86" s="153">
        <v>195</v>
      </c>
      <c r="EV86" s="1532" t="s">
        <v>30</v>
      </c>
      <c r="EW86" s="1533" t="s">
        <v>25</v>
      </c>
      <c r="EX86" s="1589" t="s">
        <v>25</v>
      </c>
      <c r="EY86" s="1590" t="s">
        <v>25</v>
      </c>
      <c r="EZ86" s="1594" t="s">
        <v>165</v>
      </c>
      <c r="FA86" s="60">
        <v>15108</v>
      </c>
      <c r="FB86" s="1233" t="s">
        <v>21</v>
      </c>
      <c r="FC86" s="1233"/>
      <c r="FD86" s="1233">
        <v>16240</v>
      </c>
      <c r="FE86" s="1233">
        <v>16240</v>
      </c>
      <c r="FF86" s="1233" t="s">
        <v>21</v>
      </c>
      <c r="FG86" s="1233" t="s">
        <v>21</v>
      </c>
      <c r="FH86" s="1233" t="s">
        <v>21</v>
      </c>
      <c r="FI86" s="1233" t="s">
        <v>21</v>
      </c>
      <c r="FJ86" s="1233" t="s">
        <v>21</v>
      </c>
      <c r="FK86" s="1233" t="s">
        <v>21</v>
      </c>
      <c r="FL86" s="153">
        <v>2452</v>
      </c>
      <c r="FM86" s="1532" t="s">
        <v>30</v>
      </c>
      <c r="FN86" s="1533" t="s">
        <v>25</v>
      </c>
      <c r="FO86" s="1589"/>
      <c r="FP86" s="1590"/>
      <c r="FQ86" s="1728"/>
      <c r="FR86" s="1543"/>
      <c r="FS86" s="1543"/>
      <c r="FT86" s="1543"/>
      <c r="FU86" s="1543"/>
      <c r="FV86" s="1543"/>
      <c r="FW86" s="1543"/>
      <c r="FX86" s="1543"/>
      <c r="FY86" s="1543"/>
      <c r="FZ86" s="1543"/>
      <c r="GA86" s="1543"/>
      <c r="GB86" s="1543"/>
      <c r="GC86" s="1543"/>
      <c r="GD86" s="1556"/>
      <c r="GE86" s="1453"/>
    </row>
    <row r="87" spans="1:187" ht="15" customHeight="1">
      <c r="A87" s="1589" t="s">
        <v>25</v>
      </c>
      <c r="B87" s="1590" t="s">
        <v>25</v>
      </c>
      <c r="C87" s="1594" t="s">
        <v>166</v>
      </c>
      <c r="D87" s="60" t="s">
        <v>21</v>
      </c>
      <c r="E87" s="1233" t="s">
        <v>22</v>
      </c>
      <c r="F87" s="1233"/>
      <c r="G87" s="1233" t="s">
        <v>21</v>
      </c>
      <c r="H87" s="1233" t="s">
        <v>21</v>
      </c>
      <c r="I87" s="1233" t="s">
        <v>21</v>
      </c>
      <c r="J87" s="1233" t="s">
        <v>21</v>
      </c>
      <c r="K87" s="1233" t="s">
        <v>21</v>
      </c>
      <c r="L87" s="1233" t="s">
        <v>21</v>
      </c>
      <c r="M87" s="1233" t="s">
        <v>21</v>
      </c>
      <c r="N87" s="1233" t="s">
        <v>21</v>
      </c>
      <c r="O87" s="1233">
        <v>210</v>
      </c>
      <c r="P87" s="1532" t="s">
        <v>31</v>
      </c>
      <c r="Q87" s="1533" t="s">
        <v>25</v>
      </c>
      <c r="R87" s="1589" t="s">
        <v>25</v>
      </c>
      <c r="S87" s="1590" t="s">
        <v>25</v>
      </c>
      <c r="T87" s="1594" t="s">
        <v>166</v>
      </c>
      <c r="U87" s="60">
        <v>2448768</v>
      </c>
      <c r="V87" s="1233" t="s">
        <v>22</v>
      </c>
      <c r="W87" s="1233"/>
      <c r="X87" s="1233">
        <v>2359231</v>
      </c>
      <c r="Y87" s="1233" t="s">
        <v>21</v>
      </c>
      <c r="Z87" s="1233" t="s">
        <v>21</v>
      </c>
      <c r="AA87" s="1233">
        <v>2359231</v>
      </c>
      <c r="AB87" s="1233">
        <v>2359231</v>
      </c>
      <c r="AC87" s="1233" t="s">
        <v>21</v>
      </c>
      <c r="AD87" s="1233" t="s">
        <v>21</v>
      </c>
      <c r="AE87" s="1233">
        <v>625</v>
      </c>
      <c r="AF87" s="1233">
        <v>711111</v>
      </c>
      <c r="AG87" s="1532" t="s">
        <v>31</v>
      </c>
      <c r="AH87" s="1533" t="s">
        <v>25</v>
      </c>
      <c r="AI87" s="1589" t="s">
        <v>25</v>
      </c>
      <c r="AJ87" s="1590" t="s">
        <v>25</v>
      </c>
      <c r="AK87" s="1594" t="s">
        <v>166</v>
      </c>
      <c r="AL87" s="60">
        <v>2360</v>
      </c>
      <c r="AM87" s="1233" t="s">
        <v>22</v>
      </c>
      <c r="AN87" s="1233"/>
      <c r="AO87" s="1233">
        <v>292</v>
      </c>
      <c r="AP87" s="1233" t="s">
        <v>21</v>
      </c>
      <c r="AQ87" s="1233" t="s">
        <v>21</v>
      </c>
      <c r="AR87" s="1233">
        <v>292</v>
      </c>
      <c r="AS87" s="1233">
        <v>22</v>
      </c>
      <c r="AT87" s="1233" t="s">
        <v>21</v>
      </c>
      <c r="AU87" s="1233">
        <v>270</v>
      </c>
      <c r="AV87" s="1233" t="s">
        <v>21</v>
      </c>
      <c r="AW87" s="1233">
        <v>14594</v>
      </c>
      <c r="AX87" s="1532" t="s">
        <v>31</v>
      </c>
      <c r="AY87" s="1533" t="s">
        <v>25</v>
      </c>
      <c r="AZ87" s="1589" t="s">
        <v>25</v>
      </c>
      <c r="BA87" s="1590" t="s">
        <v>25</v>
      </c>
      <c r="BB87" s="1594" t="s">
        <v>166</v>
      </c>
      <c r="BC87" s="60">
        <v>115179</v>
      </c>
      <c r="BD87" s="1233" t="s">
        <v>22</v>
      </c>
      <c r="BE87" s="1233"/>
      <c r="BF87" s="1233">
        <v>114510</v>
      </c>
      <c r="BG87" s="1233">
        <v>54789</v>
      </c>
      <c r="BH87" s="1233">
        <v>205</v>
      </c>
      <c r="BI87" s="1233">
        <v>59516</v>
      </c>
      <c r="BJ87" s="1233">
        <v>51519</v>
      </c>
      <c r="BK87" s="1233">
        <v>6977</v>
      </c>
      <c r="BL87" s="1233">
        <v>1020</v>
      </c>
      <c r="BM87" s="1233" t="s">
        <v>21</v>
      </c>
      <c r="BN87" s="1233">
        <v>49654</v>
      </c>
      <c r="BO87" s="1532" t="s">
        <v>31</v>
      </c>
      <c r="BP87" s="1533" t="s">
        <v>25</v>
      </c>
      <c r="BQ87" s="1589" t="s">
        <v>25</v>
      </c>
      <c r="BR87" s="1590" t="s">
        <v>25</v>
      </c>
      <c r="BS87" s="1594" t="s">
        <v>166</v>
      </c>
      <c r="BT87" s="60">
        <v>25565</v>
      </c>
      <c r="BU87" s="1233" t="s">
        <v>22</v>
      </c>
      <c r="BV87" s="1233"/>
      <c r="BW87" s="1233">
        <v>396470</v>
      </c>
      <c r="BX87" s="1233">
        <v>54114</v>
      </c>
      <c r="BY87" s="1233">
        <v>40622</v>
      </c>
      <c r="BZ87" s="1233">
        <v>301734</v>
      </c>
      <c r="CA87" s="1233">
        <v>1291</v>
      </c>
      <c r="CB87" s="1233">
        <v>290449</v>
      </c>
      <c r="CC87" s="1233">
        <v>9994</v>
      </c>
      <c r="CD87" s="1233" t="s">
        <v>22</v>
      </c>
      <c r="CE87" s="1233" t="s">
        <v>22</v>
      </c>
      <c r="CF87" s="1532" t="s">
        <v>31</v>
      </c>
      <c r="CG87" s="1533" t="s">
        <v>25</v>
      </c>
      <c r="CH87" s="1589" t="s">
        <v>25</v>
      </c>
      <c r="CI87" s="1590" t="s">
        <v>25</v>
      </c>
      <c r="CJ87" s="1594" t="s">
        <v>166</v>
      </c>
      <c r="CK87" s="60">
        <v>2080</v>
      </c>
      <c r="CL87" s="1233" t="s">
        <v>21</v>
      </c>
      <c r="CM87" s="1233"/>
      <c r="CN87" s="1233">
        <v>2080</v>
      </c>
      <c r="CO87" s="1233">
        <v>1892</v>
      </c>
      <c r="CP87" s="1233" t="s">
        <v>21</v>
      </c>
      <c r="CQ87" s="1233">
        <v>188</v>
      </c>
      <c r="CR87" s="1233" t="s">
        <v>21</v>
      </c>
      <c r="CS87" s="1233">
        <v>188</v>
      </c>
      <c r="CT87" s="1233" t="s">
        <v>21</v>
      </c>
      <c r="CU87" s="1233" t="s">
        <v>21</v>
      </c>
      <c r="CV87" s="153" t="s">
        <v>21</v>
      </c>
      <c r="CW87" s="1532" t="s">
        <v>31</v>
      </c>
      <c r="CX87" s="1533" t="s">
        <v>25</v>
      </c>
      <c r="CY87" s="1589" t="s">
        <v>25</v>
      </c>
      <c r="CZ87" s="1590" t="s">
        <v>25</v>
      </c>
      <c r="DA87" s="1594" t="s">
        <v>166</v>
      </c>
      <c r="DB87" s="60">
        <v>16305</v>
      </c>
      <c r="DC87" s="1233">
        <v>623971</v>
      </c>
      <c r="DD87" s="1233"/>
      <c r="DE87" s="1233">
        <v>12322</v>
      </c>
      <c r="DF87" s="1233" t="s">
        <v>22</v>
      </c>
      <c r="DG87" s="1233" t="s">
        <v>21</v>
      </c>
      <c r="DH87" s="1233">
        <v>12322</v>
      </c>
      <c r="DI87" s="1233">
        <v>8817</v>
      </c>
      <c r="DJ87" s="1233">
        <v>3505</v>
      </c>
      <c r="DK87" s="1233" t="s">
        <v>21</v>
      </c>
      <c r="DL87" s="1233">
        <v>636290</v>
      </c>
      <c r="DM87" s="153">
        <v>307016</v>
      </c>
      <c r="DN87" s="1532" t="s">
        <v>31</v>
      </c>
      <c r="DO87" s="1533" t="s">
        <v>25</v>
      </c>
      <c r="DP87" s="1589" t="s">
        <v>25</v>
      </c>
      <c r="DQ87" s="1590" t="s">
        <v>25</v>
      </c>
      <c r="DR87" s="1594" t="s">
        <v>166</v>
      </c>
      <c r="DS87" s="60">
        <v>111205</v>
      </c>
      <c r="DT87" s="1233" t="s">
        <v>21</v>
      </c>
      <c r="DU87" s="1233"/>
      <c r="DV87" s="1233">
        <v>111205</v>
      </c>
      <c r="DW87" s="1233" t="s">
        <v>21</v>
      </c>
      <c r="DX87" s="1233" t="s">
        <v>21</v>
      </c>
      <c r="DY87" s="1233">
        <v>111205</v>
      </c>
      <c r="DZ87" s="1233" t="s">
        <v>21</v>
      </c>
      <c r="EA87" s="1233">
        <v>111205</v>
      </c>
      <c r="EB87" s="1233" t="s">
        <v>21</v>
      </c>
      <c r="EC87" s="1233" t="s">
        <v>21</v>
      </c>
      <c r="ED87" s="153" t="s">
        <v>22</v>
      </c>
      <c r="EE87" s="1532" t="s">
        <v>31</v>
      </c>
      <c r="EF87" s="1533" t="s">
        <v>25</v>
      </c>
      <c r="EG87" s="1589" t="s">
        <v>25</v>
      </c>
      <c r="EH87" s="1590" t="s">
        <v>25</v>
      </c>
      <c r="EI87" s="1594" t="s">
        <v>166</v>
      </c>
      <c r="EJ87" s="60">
        <v>64941</v>
      </c>
      <c r="EK87" s="1233" t="s">
        <v>22</v>
      </c>
      <c r="EL87" s="1233"/>
      <c r="EM87" s="1233">
        <v>53249</v>
      </c>
      <c r="EN87" s="1233">
        <v>4989</v>
      </c>
      <c r="EO87" s="1233">
        <v>18778</v>
      </c>
      <c r="EP87" s="1233">
        <v>29482</v>
      </c>
      <c r="EQ87" s="1233">
        <v>12633</v>
      </c>
      <c r="ER87" s="1233">
        <v>16832</v>
      </c>
      <c r="ES87" s="1233">
        <v>17</v>
      </c>
      <c r="ET87" s="1233">
        <v>11698</v>
      </c>
      <c r="EU87" s="153">
        <v>190</v>
      </c>
      <c r="EV87" s="1532" t="s">
        <v>31</v>
      </c>
      <c r="EW87" s="1533" t="s">
        <v>25</v>
      </c>
      <c r="EX87" s="1589" t="s">
        <v>25</v>
      </c>
      <c r="EY87" s="1590" t="s">
        <v>25</v>
      </c>
      <c r="EZ87" s="1594" t="s">
        <v>166</v>
      </c>
      <c r="FA87" s="60">
        <v>17260</v>
      </c>
      <c r="FB87" s="1233" t="s">
        <v>21</v>
      </c>
      <c r="FC87" s="1233"/>
      <c r="FD87" s="1233">
        <v>16292</v>
      </c>
      <c r="FE87" s="1233">
        <v>16292</v>
      </c>
      <c r="FF87" s="1233" t="s">
        <v>21</v>
      </c>
      <c r="FG87" s="1233" t="s">
        <v>21</v>
      </c>
      <c r="FH87" s="1233" t="s">
        <v>21</v>
      </c>
      <c r="FI87" s="1233" t="s">
        <v>21</v>
      </c>
      <c r="FJ87" s="1233" t="s">
        <v>21</v>
      </c>
      <c r="FK87" s="1233" t="s">
        <v>21</v>
      </c>
      <c r="FL87" s="153">
        <v>3420</v>
      </c>
      <c r="FM87" s="1532" t="s">
        <v>31</v>
      </c>
      <c r="FN87" s="1533" t="s">
        <v>25</v>
      </c>
      <c r="FO87" s="1589"/>
      <c r="FP87" s="1590"/>
      <c r="FQ87" s="1728"/>
      <c r="FR87" s="1543"/>
      <c r="FS87" s="1543"/>
      <c r="FT87" s="1543"/>
      <c r="FU87" s="1543"/>
      <c r="FV87" s="1543"/>
      <c r="FW87" s="1543"/>
      <c r="FX87" s="1543"/>
      <c r="FY87" s="1543"/>
      <c r="FZ87" s="1543"/>
      <c r="GA87" s="1543"/>
      <c r="GB87" s="1543"/>
      <c r="GC87" s="1543"/>
      <c r="GD87" s="1556"/>
      <c r="GE87" s="1453"/>
    </row>
    <row r="88" spans="1:187" ht="15" customHeight="1">
      <c r="A88" s="1589" t="s">
        <v>25</v>
      </c>
      <c r="B88" s="1590" t="s">
        <v>25</v>
      </c>
      <c r="C88" s="1594" t="s">
        <v>167</v>
      </c>
      <c r="D88" s="60" t="s">
        <v>21</v>
      </c>
      <c r="E88" s="1233" t="s">
        <v>22</v>
      </c>
      <c r="F88" s="1233"/>
      <c r="G88" s="1233" t="s">
        <v>21</v>
      </c>
      <c r="H88" s="1233" t="s">
        <v>21</v>
      </c>
      <c r="I88" s="1233" t="s">
        <v>21</v>
      </c>
      <c r="J88" s="1233" t="s">
        <v>21</v>
      </c>
      <c r="K88" s="1233" t="s">
        <v>21</v>
      </c>
      <c r="L88" s="1233" t="s">
        <v>21</v>
      </c>
      <c r="M88" s="1233" t="s">
        <v>21</v>
      </c>
      <c r="N88" s="1233" t="s">
        <v>21</v>
      </c>
      <c r="O88" s="1233">
        <v>210</v>
      </c>
      <c r="P88" s="1532" t="s">
        <v>32</v>
      </c>
      <c r="Q88" s="1533" t="s">
        <v>25</v>
      </c>
      <c r="R88" s="1589" t="s">
        <v>25</v>
      </c>
      <c r="S88" s="1590" t="s">
        <v>25</v>
      </c>
      <c r="T88" s="1594" t="s">
        <v>167</v>
      </c>
      <c r="U88" s="60">
        <v>2385647</v>
      </c>
      <c r="V88" s="1233" t="s">
        <v>22</v>
      </c>
      <c r="W88" s="1233"/>
      <c r="X88" s="1233">
        <v>2463151</v>
      </c>
      <c r="Y88" s="1233" t="s">
        <v>21</v>
      </c>
      <c r="Z88" s="1233" t="s">
        <v>21</v>
      </c>
      <c r="AA88" s="1233">
        <v>2463151</v>
      </c>
      <c r="AB88" s="1233">
        <v>2463151</v>
      </c>
      <c r="AC88" s="1233" t="s">
        <v>21</v>
      </c>
      <c r="AD88" s="1233" t="s">
        <v>21</v>
      </c>
      <c r="AE88" s="1233" t="s">
        <v>21</v>
      </c>
      <c r="AF88" s="1233">
        <v>633598</v>
      </c>
      <c r="AG88" s="1532" t="s">
        <v>32</v>
      </c>
      <c r="AH88" s="1533" t="s">
        <v>25</v>
      </c>
      <c r="AI88" s="1589" t="s">
        <v>25</v>
      </c>
      <c r="AJ88" s="1590" t="s">
        <v>25</v>
      </c>
      <c r="AK88" s="1594" t="s">
        <v>167</v>
      </c>
      <c r="AL88" s="60">
        <v>4326</v>
      </c>
      <c r="AM88" s="1233" t="s">
        <v>22</v>
      </c>
      <c r="AN88" s="1233"/>
      <c r="AO88" s="1233">
        <v>407</v>
      </c>
      <c r="AP88" s="1233" t="s">
        <v>21</v>
      </c>
      <c r="AQ88" s="1233" t="s">
        <v>21</v>
      </c>
      <c r="AR88" s="1233">
        <v>407</v>
      </c>
      <c r="AS88" s="1233">
        <v>99</v>
      </c>
      <c r="AT88" s="1233" t="s">
        <v>21</v>
      </c>
      <c r="AU88" s="1233">
        <v>308</v>
      </c>
      <c r="AV88" s="1233" t="s">
        <v>21</v>
      </c>
      <c r="AW88" s="1233">
        <v>18520</v>
      </c>
      <c r="AX88" s="1532" t="s">
        <v>32</v>
      </c>
      <c r="AY88" s="1533" t="s">
        <v>25</v>
      </c>
      <c r="AZ88" s="1589" t="s">
        <v>25</v>
      </c>
      <c r="BA88" s="1590" t="s">
        <v>25</v>
      </c>
      <c r="BB88" s="1594" t="s">
        <v>167</v>
      </c>
      <c r="BC88" s="60">
        <v>99677</v>
      </c>
      <c r="BD88" s="1233" t="s">
        <v>22</v>
      </c>
      <c r="BE88" s="1233"/>
      <c r="BF88" s="1233">
        <v>93079</v>
      </c>
      <c r="BG88" s="1233">
        <v>47771</v>
      </c>
      <c r="BH88" s="1233">
        <v>359</v>
      </c>
      <c r="BI88" s="1233">
        <v>44949</v>
      </c>
      <c r="BJ88" s="1233">
        <v>36396</v>
      </c>
      <c r="BK88" s="1233">
        <v>6960</v>
      </c>
      <c r="BL88" s="1233">
        <v>1593</v>
      </c>
      <c r="BM88" s="1233" t="s">
        <v>21</v>
      </c>
      <c r="BN88" s="1233">
        <v>56233</v>
      </c>
      <c r="BO88" s="1532" t="s">
        <v>32</v>
      </c>
      <c r="BP88" s="1533" t="s">
        <v>25</v>
      </c>
      <c r="BQ88" s="1589" t="s">
        <v>25</v>
      </c>
      <c r="BR88" s="1590" t="s">
        <v>25</v>
      </c>
      <c r="BS88" s="1594" t="s">
        <v>167</v>
      </c>
      <c r="BT88" s="60">
        <v>24709</v>
      </c>
      <c r="BU88" s="1233" t="s">
        <v>22</v>
      </c>
      <c r="BV88" s="1233"/>
      <c r="BW88" s="1233">
        <v>414621</v>
      </c>
      <c r="BX88" s="1233">
        <v>59645</v>
      </c>
      <c r="BY88" s="1233">
        <v>28849</v>
      </c>
      <c r="BZ88" s="1233">
        <v>326127</v>
      </c>
      <c r="CA88" s="1233">
        <v>1322</v>
      </c>
      <c r="CB88" s="1233">
        <v>314154</v>
      </c>
      <c r="CC88" s="1233">
        <v>10651</v>
      </c>
      <c r="CD88" s="1233" t="s">
        <v>22</v>
      </c>
      <c r="CE88" s="1233" t="s">
        <v>22</v>
      </c>
      <c r="CF88" s="1532" t="s">
        <v>32</v>
      </c>
      <c r="CG88" s="1533" t="s">
        <v>25</v>
      </c>
      <c r="CH88" s="1589" t="s">
        <v>25</v>
      </c>
      <c r="CI88" s="1590" t="s">
        <v>25</v>
      </c>
      <c r="CJ88" s="1594" t="s">
        <v>167</v>
      </c>
      <c r="CK88" s="60">
        <v>1920</v>
      </c>
      <c r="CL88" s="1233" t="s">
        <v>21</v>
      </c>
      <c r="CM88" s="1233"/>
      <c r="CN88" s="1233">
        <v>1920</v>
      </c>
      <c r="CO88" s="1233">
        <v>1732</v>
      </c>
      <c r="CP88" s="1233" t="s">
        <v>21</v>
      </c>
      <c r="CQ88" s="1233">
        <v>188</v>
      </c>
      <c r="CR88" s="1233" t="s">
        <v>21</v>
      </c>
      <c r="CS88" s="1233">
        <v>188</v>
      </c>
      <c r="CT88" s="1233" t="s">
        <v>21</v>
      </c>
      <c r="CU88" s="1233" t="s">
        <v>21</v>
      </c>
      <c r="CV88" s="153" t="s">
        <v>21</v>
      </c>
      <c r="CW88" s="1532" t="s">
        <v>32</v>
      </c>
      <c r="CX88" s="1533" t="s">
        <v>25</v>
      </c>
      <c r="CY88" s="1589" t="s">
        <v>25</v>
      </c>
      <c r="CZ88" s="1590" t="s">
        <v>25</v>
      </c>
      <c r="DA88" s="1594" t="s">
        <v>167</v>
      </c>
      <c r="DB88" s="60">
        <v>13074</v>
      </c>
      <c r="DC88" s="1233">
        <v>590307</v>
      </c>
      <c r="DD88" s="1233"/>
      <c r="DE88" s="1233">
        <v>15467</v>
      </c>
      <c r="DF88" s="1233" t="s">
        <v>22</v>
      </c>
      <c r="DG88" s="1233" t="s">
        <v>21</v>
      </c>
      <c r="DH88" s="1233">
        <v>15467</v>
      </c>
      <c r="DI88" s="1233">
        <v>12081</v>
      </c>
      <c r="DJ88" s="1233">
        <v>3386</v>
      </c>
      <c r="DK88" s="1233" t="s">
        <v>21</v>
      </c>
      <c r="DL88" s="1233">
        <v>523002</v>
      </c>
      <c r="DM88" s="153">
        <v>369063</v>
      </c>
      <c r="DN88" s="1532" t="s">
        <v>32</v>
      </c>
      <c r="DO88" s="1533" t="s">
        <v>25</v>
      </c>
      <c r="DP88" s="1589" t="s">
        <v>25</v>
      </c>
      <c r="DQ88" s="1590" t="s">
        <v>25</v>
      </c>
      <c r="DR88" s="1594" t="s">
        <v>167</v>
      </c>
      <c r="DS88" s="60">
        <v>105035</v>
      </c>
      <c r="DT88" s="1233" t="s">
        <v>21</v>
      </c>
      <c r="DU88" s="1233"/>
      <c r="DV88" s="1233">
        <v>105035</v>
      </c>
      <c r="DW88" s="1233" t="s">
        <v>21</v>
      </c>
      <c r="DX88" s="1233" t="s">
        <v>21</v>
      </c>
      <c r="DY88" s="1233">
        <v>105035</v>
      </c>
      <c r="DZ88" s="1233" t="s">
        <v>21</v>
      </c>
      <c r="EA88" s="1233">
        <v>105035</v>
      </c>
      <c r="EB88" s="1233" t="s">
        <v>21</v>
      </c>
      <c r="EC88" s="1233" t="s">
        <v>21</v>
      </c>
      <c r="ED88" s="153" t="s">
        <v>22</v>
      </c>
      <c r="EE88" s="1532" t="s">
        <v>32</v>
      </c>
      <c r="EF88" s="1533" t="s">
        <v>25</v>
      </c>
      <c r="EG88" s="1589" t="s">
        <v>25</v>
      </c>
      <c r="EH88" s="1590" t="s">
        <v>25</v>
      </c>
      <c r="EI88" s="1594" t="s">
        <v>167</v>
      </c>
      <c r="EJ88" s="60">
        <v>58358</v>
      </c>
      <c r="EK88" s="1233" t="s">
        <v>22</v>
      </c>
      <c r="EL88" s="1233"/>
      <c r="EM88" s="1233">
        <v>48731</v>
      </c>
      <c r="EN88" s="1233">
        <v>7292</v>
      </c>
      <c r="EO88" s="1233">
        <v>15732</v>
      </c>
      <c r="EP88" s="1233">
        <v>25707</v>
      </c>
      <c r="EQ88" s="1233">
        <v>10753</v>
      </c>
      <c r="ER88" s="1233">
        <v>14917</v>
      </c>
      <c r="ES88" s="1233">
        <v>37</v>
      </c>
      <c r="ET88" s="1233">
        <v>9605</v>
      </c>
      <c r="EU88" s="153">
        <v>212</v>
      </c>
      <c r="EV88" s="1532" t="s">
        <v>32</v>
      </c>
      <c r="EW88" s="1533" t="s">
        <v>25</v>
      </c>
      <c r="EX88" s="1589" t="s">
        <v>25</v>
      </c>
      <c r="EY88" s="1590" t="s">
        <v>25</v>
      </c>
      <c r="EZ88" s="1594" t="s">
        <v>167</v>
      </c>
      <c r="FA88" s="60">
        <v>16119</v>
      </c>
      <c r="FB88" s="1233" t="s">
        <v>21</v>
      </c>
      <c r="FC88" s="1233"/>
      <c r="FD88" s="1233">
        <v>15109</v>
      </c>
      <c r="FE88" s="1233">
        <v>15109</v>
      </c>
      <c r="FF88" s="1233" t="s">
        <v>21</v>
      </c>
      <c r="FG88" s="1233" t="s">
        <v>21</v>
      </c>
      <c r="FH88" s="1233" t="s">
        <v>21</v>
      </c>
      <c r="FI88" s="1233" t="s">
        <v>21</v>
      </c>
      <c r="FJ88" s="1233" t="s">
        <v>21</v>
      </c>
      <c r="FK88" s="1233" t="s">
        <v>21</v>
      </c>
      <c r="FL88" s="153">
        <v>4430</v>
      </c>
      <c r="FM88" s="1532" t="s">
        <v>32</v>
      </c>
      <c r="FN88" s="1533" t="s">
        <v>25</v>
      </c>
      <c r="FO88" s="1589"/>
      <c r="FP88" s="1590"/>
      <c r="FQ88" s="1728"/>
      <c r="FR88" s="1543"/>
      <c r="FS88" s="1543"/>
      <c r="FT88" s="1543"/>
      <c r="FU88" s="1543"/>
      <c r="FV88" s="1543"/>
      <c r="FW88" s="1543"/>
      <c r="FX88" s="1543"/>
      <c r="FY88" s="1543"/>
      <c r="FZ88" s="1543"/>
      <c r="GA88" s="1543"/>
      <c r="GB88" s="1543"/>
      <c r="GC88" s="1543"/>
      <c r="GD88" s="1556"/>
      <c r="GE88" s="1453"/>
    </row>
    <row r="89" spans="1:187" ht="15" customHeight="1">
      <c r="A89" s="1589" t="s">
        <v>25</v>
      </c>
      <c r="B89" s="1590" t="s">
        <v>25</v>
      </c>
      <c r="C89" s="1594" t="s">
        <v>2154</v>
      </c>
      <c r="D89" s="60" t="s">
        <v>21</v>
      </c>
      <c r="E89" s="1233" t="s">
        <v>22</v>
      </c>
      <c r="F89" s="1233"/>
      <c r="G89" s="1233" t="s">
        <v>21</v>
      </c>
      <c r="H89" s="1233" t="s">
        <v>21</v>
      </c>
      <c r="I89" s="1233" t="s">
        <v>21</v>
      </c>
      <c r="J89" s="1233" t="s">
        <v>21</v>
      </c>
      <c r="K89" s="1233" t="s">
        <v>21</v>
      </c>
      <c r="L89" s="1233" t="s">
        <v>21</v>
      </c>
      <c r="M89" s="1233" t="s">
        <v>21</v>
      </c>
      <c r="N89" s="1233" t="s">
        <v>21</v>
      </c>
      <c r="O89" s="1233">
        <v>210</v>
      </c>
      <c r="P89" s="1532" t="s">
        <v>33</v>
      </c>
      <c r="Q89" s="1533" t="s">
        <v>25</v>
      </c>
      <c r="R89" s="1589" t="s">
        <v>25</v>
      </c>
      <c r="S89" s="1590" t="s">
        <v>25</v>
      </c>
      <c r="T89" s="1594" t="s">
        <v>2154</v>
      </c>
      <c r="U89" s="60">
        <v>2234810</v>
      </c>
      <c r="V89" s="1233" t="s">
        <v>22</v>
      </c>
      <c r="W89" s="1233"/>
      <c r="X89" s="1233">
        <v>2200872</v>
      </c>
      <c r="Y89" s="1233" t="s">
        <v>21</v>
      </c>
      <c r="Z89" s="1233" t="s">
        <v>21</v>
      </c>
      <c r="AA89" s="1233">
        <v>2200872</v>
      </c>
      <c r="AB89" s="1233">
        <v>2200872</v>
      </c>
      <c r="AC89" s="1233" t="s">
        <v>21</v>
      </c>
      <c r="AD89" s="1233" t="s">
        <v>21</v>
      </c>
      <c r="AE89" s="1233">
        <v>589</v>
      </c>
      <c r="AF89" s="1233">
        <v>669098</v>
      </c>
      <c r="AG89" s="1532" t="s">
        <v>33</v>
      </c>
      <c r="AH89" s="1533" t="s">
        <v>25</v>
      </c>
      <c r="AI89" s="1589" t="s">
        <v>25</v>
      </c>
      <c r="AJ89" s="1590" t="s">
        <v>25</v>
      </c>
      <c r="AK89" s="1594" t="s">
        <v>2154</v>
      </c>
      <c r="AL89" s="60">
        <v>199</v>
      </c>
      <c r="AM89" s="1233" t="s">
        <v>22</v>
      </c>
      <c r="AN89" s="1233"/>
      <c r="AO89" s="1233">
        <v>207</v>
      </c>
      <c r="AP89" s="1233" t="s">
        <v>21</v>
      </c>
      <c r="AQ89" s="1233" t="s">
        <v>21</v>
      </c>
      <c r="AR89" s="1233">
        <v>207</v>
      </c>
      <c r="AS89" s="1233">
        <v>26</v>
      </c>
      <c r="AT89" s="1233" t="s">
        <v>21</v>
      </c>
      <c r="AU89" s="1233">
        <v>181</v>
      </c>
      <c r="AV89" s="1233" t="s">
        <v>21</v>
      </c>
      <c r="AW89" s="1233">
        <v>18558</v>
      </c>
      <c r="AX89" s="1532" t="s">
        <v>33</v>
      </c>
      <c r="AY89" s="1533" t="s">
        <v>25</v>
      </c>
      <c r="AZ89" s="1589" t="s">
        <v>25</v>
      </c>
      <c r="BA89" s="1590" t="s">
        <v>25</v>
      </c>
      <c r="BB89" s="1594" t="s">
        <v>2154</v>
      </c>
      <c r="BC89" s="60">
        <v>76108</v>
      </c>
      <c r="BD89" s="1233" t="s">
        <v>22</v>
      </c>
      <c r="BE89" s="1233"/>
      <c r="BF89" s="1233">
        <v>76757</v>
      </c>
      <c r="BG89" s="1233">
        <v>32861</v>
      </c>
      <c r="BH89" s="1233">
        <v>142</v>
      </c>
      <c r="BI89" s="1233">
        <v>43754</v>
      </c>
      <c r="BJ89" s="1233">
        <v>33217</v>
      </c>
      <c r="BK89" s="1233">
        <v>8588</v>
      </c>
      <c r="BL89" s="1233">
        <v>1949</v>
      </c>
      <c r="BM89" s="1233" t="s">
        <v>21</v>
      </c>
      <c r="BN89" s="1233">
        <v>55605</v>
      </c>
      <c r="BO89" s="1532" t="s">
        <v>33</v>
      </c>
      <c r="BP89" s="1533" t="s">
        <v>25</v>
      </c>
      <c r="BQ89" s="1589" t="s">
        <v>25</v>
      </c>
      <c r="BR89" s="1590" t="s">
        <v>25</v>
      </c>
      <c r="BS89" s="1594" t="s">
        <v>2154</v>
      </c>
      <c r="BT89" s="60">
        <v>15054</v>
      </c>
      <c r="BU89" s="1233" t="s">
        <v>22</v>
      </c>
      <c r="BV89" s="1233"/>
      <c r="BW89" s="1233">
        <v>378030</v>
      </c>
      <c r="BX89" s="1233">
        <v>54480</v>
      </c>
      <c r="BY89" s="1233">
        <v>14649</v>
      </c>
      <c r="BZ89" s="1233">
        <v>308901</v>
      </c>
      <c r="CA89" s="1233">
        <v>1798</v>
      </c>
      <c r="CB89" s="1233">
        <v>297218</v>
      </c>
      <c r="CC89" s="1233">
        <v>9885</v>
      </c>
      <c r="CD89" s="1233" t="s">
        <v>22</v>
      </c>
      <c r="CE89" s="1233" t="s">
        <v>22</v>
      </c>
      <c r="CF89" s="1532" t="s">
        <v>33</v>
      </c>
      <c r="CG89" s="1533" t="s">
        <v>25</v>
      </c>
      <c r="CH89" s="1589" t="s">
        <v>25</v>
      </c>
      <c r="CI89" s="1590" t="s">
        <v>25</v>
      </c>
      <c r="CJ89" s="1594" t="s">
        <v>2154</v>
      </c>
      <c r="CK89" s="60">
        <v>877</v>
      </c>
      <c r="CL89" s="1233" t="s">
        <v>21</v>
      </c>
      <c r="CM89" s="1233"/>
      <c r="CN89" s="1233">
        <v>877</v>
      </c>
      <c r="CO89" s="1233">
        <v>736</v>
      </c>
      <c r="CP89" s="1233" t="s">
        <v>21</v>
      </c>
      <c r="CQ89" s="1233">
        <v>141</v>
      </c>
      <c r="CR89" s="1233" t="s">
        <v>21</v>
      </c>
      <c r="CS89" s="1233">
        <v>141</v>
      </c>
      <c r="CT89" s="1233" t="s">
        <v>21</v>
      </c>
      <c r="CU89" s="1233" t="s">
        <v>21</v>
      </c>
      <c r="CV89" s="153" t="s">
        <v>21</v>
      </c>
      <c r="CW89" s="1532" t="s">
        <v>33</v>
      </c>
      <c r="CX89" s="1533" t="s">
        <v>25</v>
      </c>
      <c r="CY89" s="1589" t="s">
        <v>25</v>
      </c>
      <c r="CZ89" s="1590" t="s">
        <v>25</v>
      </c>
      <c r="DA89" s="1594" t="s">
        <v>2154</v>
      </c>
      <c r="DB89" s="60">
        <v>15556</v>
      </c>
      <c r="DC89" s="1233">
        <v>580326</v>
      </c>
      <c r="DD89" s="1233"/>
      <c r="DE89" s="1233">
        <v>14221</v>
      </c>
      <c r="DF89" s="1233" t="s">
        <v>22</v>
      </c>
      <c r="DG89" s="1233" t="s">
        <v>21</v>
      </c>
      <c r="DH89" s="1233">
        <v>14221</v>
      </c>
      <c r="DI89" s="1233">
        <v>10969</v>
      </c>
      <c r="DJ89" s="1233">
        <v>3252</v>
      </c>
      <c r="DK89" s="1233" t="s">
        <v>21</v>
      </c>
      <c r="DL89" s="1233">
        <v>605288</v>
      </c>
      <c r="DM89" s="153">
        <v>343257</v>
      </c>
      <c r="DN89" s="1532" t="s">
        <v>33</v>
      </c>
      <c r="DO89" s="1533" t="s">
        <v>25</v>
      </c>
      <c r="DP89" s="1589" t="s">
        <v>25</v>
      </c>
      <c r="DQ89" s="1590" t="s">
        <v>25</v>
      </c>
      <c r="DR89" s="1594" t="s">
        <v>2154</v>
      </c>
      <c r="DS89" s="60">
        <v>97286</v>
      </c>
      <c r="DT89" s="1233" t="s">
        <v>21</v>
      </c>
      <c r="DU89" s="1233"/>
      <c r="DV89" s="1233">
        <v>97286</v>
      </c>
      <c r="DW89" s="1233" t="s">
        <v>21</v>
      </c>
      <c r="DX89" s="1233" t="s">
        <v>21</v>
      </c>
      <c r="DY89" s="1233">
        <v>97286</v>
      </c>
      <c r="DZ89" s="1233" t="s">
        <v>21</v>
      </c>
      <c r="EA89" s="1233">
        <v>97286</v>
      </c>
      <c r="EB89" s="1233" t="s">
        <v>21</v>
      </c>
      <c r="EC89" s="1233" t="s">
        <v>21</v>
      </c>
      <c r="ED89" s="153" t="s">
        <v>22</v>
      </c>
      <c r="EE89" s="1532" t="s">
        <v>33</v>
      </c>
      <c r="EF89" s="1533" t="s">
        <v>25</v>
      </c>
      <c r="EG89" s="1589" t="s">
        <v>25</v>
      </c>
      <c r="EH89" s="1590" t="s">
        <v>25</v>
      </c>
      <c r="EI89" s="1594" t="s">
        <v>2154</v>
      </c>
      <c r="EJ89" s="60">
        <v>57632</v>
      </c>
      <c r="EK89" s="1233" t="s">
        <v>22</v>
      </c>
      <c r="EL89" s="1233"/>
      <c r="EM89" s="1233">
        <v>48709</v>
      </c>
      <c r="EN89" s="1233">
        <v>7447</v>
      </c>
      <c r="EO89" s="1233">
        <v>17602</v>
      </c>
      <c r="EP89" s="1233">
        <v>23660</v>
      </c>
      <c r="EQ89" s="1233">
        <v>8533</v>
      </c>
      <c r="ER89" s="1233">
        <v>15104</v>
      </c>
      <c r="ES89" s="1233">
        <v>23</v>
      </c>
      <c r="ET89" s="1233">
        <v>8885</v>
      </c>
      <c r="EU89" s="153">
        <v>189</v>
      </c>
      <c r="EV89" s="1532" t="s">
        <v>33</v>
      </c>
      <c r="EW89" s="1533" t="s">
        <v>25</v>
      </c>
      <c r="EX89" s="1589" t="s">
        <v>25</v>
      </c>
      <c r="EY89" s="1590" t="s">
        <v>25</v>
      </c>
      <c r="EZ89" s="1594" t="s">
        <v>2154</v>
      </c>
      <c r="FA89" s="60">
        <v>15021</v>
      </c>
      <c r="FB89" s="1233" t="s">
        <v>21</v>
      </c>
      <c r="FC89" s="1233"/>
      <c r="FD89" s="1233">
        <v>15548</v>
      </c>
      <c r="FE89" s="1233">
        <v>15548</v>
      </c>
      <c r="FF89" s="1233" t="s">
        <v>21</v>
      </c>
      <c r="FG89" s="1233" t="s">
        <v>21</v>
      </c>
      <c r="FH89" s="1233" t="s">
        <v>21</v>
      </c>
      <c r="FI89" s="1233" t="s">
        <v>21</v>
      </c>
      <c r="FJ89" s="1233" t="s">
        <v>21</v>
      </c>
      <c r="FK89" s="1233" t="s">
        <v>21</v>
      </c>
      <c r="FL89" s="153">
        <v>3904</v>
      </c>
      <c r="FM89" s="1532" t="s">
        <v>33</v>
      </c>
      <c r="FN89" s="1533" t="s">
        <v>25</v>
      </c>
      <c r="FO89" s="1589"/>
      <c r="FP89" s="1590"/>
      <c r="FQ89" s="1728"/>
      <c r="FR89" s="1543"/>
      <c r="FS89" s="1543"/>
      <c r="FT89" s="1543"/>
      <c r="FU89" s="1543"/>
      <c r="FV89" s="1543"/>
      <c r="FW89" s="1543"/>
      <c r="FX89" s="1543"/>
      <c r="FY89" s="1543"/>
      <c r="FZ89" s="1543"/>
      <c r="GA89" s="1543"/>
      <c r="GB89" s="1543"/>
      <c r="GC89" s="1543"/>
      <c r="GD89" s="1556"/>
      <c r="GE89" s="1453"/>
    </row>
    <row r="90" spans="1:187" ht="15" customHeight="1">
      <c r="A90" s="1589" t="s">
        <v>25</v>
      </c>
      <c r="B90" s="1590" t="s">
        <v>25</v>
      </c>
      <c r="C90" s="1594" t="s">
        <v>168</v>
      </c>
      <c r="D90" s="60" t="s">
        <v>21</v>
      </c>
      <c r="E90" s="1233" t="s">
        <v>22</v>
      </c>
      <c r="F90" s="1233"/>
      <c r="G90" s="1233" t="s">
        <v>21</v>
      </c>
      <c r="H90" s="1233" t="s">
        <v>21</v>
      </c>
      <c r="I90" s="1233" t="s">
        <v>21</v>
      </c>
      <c r="J90" s="1233" t="s">
        <v>21</v>
      </c>
      <c r="K90" s="1233" t="s">
        <v>21</v>
      </c>
      <c r="L90" s="1233" t="s">
        <v>21</v>
      </c>
      <c r="M90" s="1233" t="s">
        <v>21</v>
      </c>
      <c r="N90" s="1233" t="s">
        <v>21</v>
      </c>
      <c r="O90" s="1233">
        <v>210</v>
      </c>
      <c r="P90" s="1532" t="s">
        <v>34</v>
      </c>
      <c r="Q90" s="1533" t="s">
        <v>25</v>
      </c>
      <c r="R90" s="1589" t="s">
        <v>25</v>
      </c>
      <c r="S90" s="1590" t="s">
        <v>25</v>
      </c>
      <c r="T90" s="1594" t="s">
        <v>168</v>
      </c>
      <c r="U90" s="60">
        <v>2149346</v>
      </c>
      <c r="V90" s="1233" t="s">
        <v>22</v>
      </c>
      <c r="W90" s="1233"/>
      <c r="X90" s="1233">
        <v>2106084</v>
      </c>
      <c r="Y90" s="1233" t="s">
        <v>21</v>
      </c>
      <c r="Z90" s="1233" t="s">
        <v>21</v>
      </c>
      <c r="AA90" s="1233">
        <v>2106084</v>
      </c>
      <c r="AB90" s="1233">
        <v>2106084</v>
      </c>
      <c r="AC90" s="1233" t="s">
        <v>21</v>
      </c>
      <c r="AD90" s="1233" t="s">
        <v>21</v>
      </c>
      <c r="AE90" s="1233">
        <v>592</v>
      </c>
      <c r="AF90" s="1233">
        <v>714636</v>
      </c>
      <c r="AG90" s="1532" t="s">
        <v>34</v>
      </c>
      <c r="AH90" s="1533" t="s">
        <v>25</v>
      </c>
      <c r="AI90" s="1589" t="s">
        <v>25</v>
      </c>
      <c r="AJ90" s="1590" t="s">
        <v>25</v>
      </c>
      <c r="AK90" s="1594" t="s">
        <v>168</v>
      </c>
      <c r="AL90" s="60">
        <v>4284</v>
      </c>
      <c r="AM90" s="1233" t="s">
        <v>22</v>
      </c>
      <c r="AN90" s="1233"/>
      <c r="AO90" s="1233">
        <v>7017</v>
      </c>
      <c r="AP90" s="1233" t="s">
        <v>21</v>
      </c>
      <c r="AQ90" s="1233" t="s">
        <v>21</v>
      </c>
      <c r="AR90" s="1233">
        <v>7017</v>
      </c>
      <c r="AS90" s="1233">
        <v>6680</v>
      </c>
      <c r="AT90" s="1233" t="s">
        <v>21</v>
      </c>
      <c r="AU90" s="1233">
        <v>337</v>
      </c>
      <c r="AV90" s="1233" t="s">
        <v>21</v>
      </c>
      <c r="AW90" s="1233">
        <v>15845</v>
      </c>
      <c r="AX90" s="1532" t="s">
        <v>34</v>
      </c>
      <c r="AY90" s="1533" t="s">
        <v>25</v>
      </c>
      <c r="AZ90" s="1589" t="s">
        <v>25</v>
      </c>
      <c r="BA90" s="1590" t="s">
        <v>25</v>
      </c>
      <c r="BB90" s="1594" t="s">
        <v>168</v>
      </c>
      <c r="BC90" s="60">
        <v>68602</v>
      </c>
      <c r="BD90" s="1233" t="s">
        <v>22</v>
      </c>
      <c r="BE90" s="1233"/>
      <c r="BF90" s="1233">
        <v>70885</v>
      </c>
      <c r="BG90" s="1233">
        <v>27891</v>
      </c>
      <c r="BH90" s="1233">
        <v>472</v>
      </c>
      <c r="BI90" s="1233">
        <v>42522</v>
      </c>
      <c r="BJ90" s="1233">
        <v>33846</v>
      </c>
      <c r="BK90" s="1233">
        <v>7435</v>
      </c>
      <c r="BL90" s="1233">
        <v>1241</v>
      </c>
      <c r="BM90" s="1233" t="s">
        <v>21</v>
      </c>
      <c r="BN90" s="1233">
        <v>53254</v>
      </c>
      <c r="BO90" s="1532" t="s">
        <v>34</v>
      </c>
      <c r="BP90" s="1533" t="s">
        <v>25</v>
      </c>
      <c r="BQ90" s="1589" t="s">
        <v>25</v>
      </c>
      <c r="BR90" s="1590" t="s">
        <v>25</v>
      </c>
      <c r="BS90" s="1594" t="s">
        <v>168</v>
      </c>
      <c r="BT90" s="60">
        <v>14420</v>
      </c>
      <c r="BU90" s="1233" t="s">
        <v>22</v>
      </c>
      <c r="BV90" s="1233"/>
      <c r="BW90" s="1233">
        <v>350341</v>
      </c>
      <c r="BX90" s="1233">
        <v>41875</v>
      </c>
      <c r="BY90" s="1233">
        <v>10753</v>
      </c>
      <c r="BZ90" s="1233">
        <v>297713</v>
      </c>
      <c r="CA90" s="1233">
        <v>2093</v>
      </c>
      <c r="CB90" s="1233">
        <v>286133</v>
      </c>
      <c r="CC90" s="1233">
        <v>9487</v>
      </c>
      <c r="CD90" s="1233" t="s">
        <v>22</v>
      </c>
      <c r="CE90" s="1233" t="s">
        <v>22</v>
      </c>
      <c r="CF90" s="1532" t="s">
        <v>34</v>
      </c>
      <c r="CG90" s="1533" t="s">
        <v>25</v>
      </c>
      <c r="CH90" s="1589" t="s">
        <v>25</v>
      </c>
      <c r="CI90" s="1590" t="s">
        <v>25</v>
      </c>
      <c r="CJ90" s="1594" t="s">
        <v>168</v>
      </c>
      <c r="CK90" s="60" t="s">
        <v>21</v>
      </c>
      <c r="CL90" s="1233" t="s">
        <v>21</v>
      </c>
      <c r="CM90" s="1233"/>
      <c r="CN90" s="1233" t="s">
        <v>21</v>
      </c>
      <c r="CO90" s="1233" t="s">
        <v>21</v>
      </c>
      <c r="CP90" s="1233" t="s">
        <v>21</v>
      </c>
      <c r="CQ90" s="1233" t="s">
        <v>21</v>
      </c>
      <c r="CR90" s="1233" t="s">
        <v>21</v>
      </c>
      <c r="CS90" s="1233" t="s">
        <v>21</v>
      </c>
      <c r="CT90" s="1233" t="s">
        <v>21</v>
      </c>
      <c r="CU90" s="1233" t="s">
        <v>21</v>
      </c>
      <c r="CV90" s="153" t="s">
        <v>21</v>
      </c>
      <c r="CW90" s="1532" t="s">
        <v>34</v>
      </c>
      <c r="CX90" s="1533" t="s">
        <v>25</v>
      </c>
      <c r="CY90" s="1589" t="s">
        <v>25</v>
      </c>
      <c r="CZ90" s="1590" t="s">
        <v>25</v>
      </c>
      <c r="DA90" s="1594" t="s">
        <v>168</v>
      </c>
      <c r="DB90" s="60">
        <v>16188</v>
      </c>
      <c r="DC90" s="1233">
        <v>549828</v>
      </c>
      <c r="DD90" s="1233"/>
      <c r="DE90" s="1233">
        <v>15755</v>
      </c>
      <c r="DF90" s="1233" t="s">
        <v>22</v>
      </c>
      <c r="DG90" s="1233" t="s">
        <v>21</v>
      </c>
      <c r="DH90" s="1233">
        <v>15755</v>
      </c>
      <c r="DI90" s="1233">
        <v>12564</v>
      </c>
      <c r="DJ90" s="1233">
        <v>3191</v>
      </c>
      <c r="DK90" s="1233" t="s">
        <v>21</v>
      </c>
      <c r="DL90" s="1233">
        <v>518262</v>
      </c>
      <c r="DM90" s="153">
        <v>374495</v>
      </c>
      <c r="DN90" s="1532" t="s">
        <v>34</v>
      </c>
      <c r="DO90" s="1533" t="s">
        <v>25</v>
      </c>
      <c r="DP90" s="1589" t="s">
        <v>25</v>
      </c>
      <c r="DQ90" s="1590" t="s">
        <v>25</v>
      </c>
      <c r="DR90" s="1594" t="s">
        <v>168</v>
      </c>
      <c r="DS90" s="60">
        <v>86783</v>
      </c>
      <c r="DT90" s="1233" t="s">
        <v>21</v>
      </c>
      <c r="DU90" s="1233"/>
      <c r="DV90" s="1233">
        <v>86783</v>
      </c>
      <c r="DW90" s="1233" t="s">
        <v>21</v>
      </c>
      <c r="DX90" s="1233" t="s">
        <v>21</v>
      </c>
      <c r="DY90" s="1233">
        <v>86783</v>
      </c>
      <c r="DZ90" s="1233" t="s">
        <v>21</v>
      </c>
      <c r="EA90" s="1233">
        <v>86783</v>
      </c>
      <c r="EB90" s="1233" t="s">
        <v>21</v>
      </c>
      <c r="EC90" s="1233" t="s">
        <v>21</v>
      </c>
      <c r="ED90" s="153" t="s">
        <v>22</v>
      </c>
      <c r="EE90" s="1532" t="s">
        <v>34</v>
      </c>
      <c r="EF90" s="1533" t="s">
        <v>25</v>
      </c>
      <c r="EG90" s="1589" t="s">
        <v>25</v>
      </c>
      <c r="EH90" s="1590" t="s">
        <v>25</v>
      </c>
      <c r="EI90" s="1594" t="s">
        <v>168</v>
      </c>
      <c r="EJ90" s="60">
        <v>64818</v>
      </c>
      <c r="EK90" s="1233" t="s">
        <v>22</v>
      </c>
      <c r="EL90" s="1233"/>
      <c r="EM90" s="1233">
        <v>54765</v>
      </c>
      <c r="EN90" s="1233">
        <v>7121</v>
      </c>
      <c r="EO90" s="1233">
        <v>17864</v>
      </c>
      <c r="EP90" s="1233">
        <v>29780</v>
      </c>
      <c r="EQ90" s="1233">
        <v>11102</v>
      </c>
      <c r="ER90" s="1233">
        <v>18642</v>
      </c>
      <c r="ES90" s="1233">
        <v>36</v>
      </c>
      <c r="ET90" s="1233">
        <v>10016</v>
      </c>
      <c r="EU90" s="153">
        <v>201</v>
      </c>
      <c r="EV90" s="1532" t="s">
        <v>34</v>
      </c>
      <c r="EW90" s="1533" t="s">
        <v>25</v>
      </c>
      <c r="EX90" s="1589" t="s">
        <v>25</v>
      </c>
      <c r="EY90" s="1590" t="s">
        <v>25</v>
      </c>
      <c r="EZ90" s="1594" t="s">
        <v>168</v>
      </c>
      <c r="FA90" s="60">
        <v>17383</v>
      </c>
      <c r="FB90" s="1233" t="s">
        <v>21</v>
      </c>
      <c r="FC90" s="1233"/>
      <c r="FD90" s="1233">
        <v>17330</v>
      </c>
      <c r="FE90" s="1233">
        <v>17330</v>
      </c>
      <c r="FF90" s="1233" t="s">
        <v>21</v>
      </c>
      <c r="FG90" s="1233" t="s">
        <v>21</v>
      </c>
      <c r="FH90" s="1233" t="s">
        <v>21</v>
      </c>
      <c r="FI90" s="1233" t="s">
        <v>21</v>
      </c>
      <c r="FJ90" s="1233" t="s">
        <v>21</v>
      </c>
      <c r="FK90" s="1233" t="s">
        <v>21</v>
      </c>
      <c r="FL90" s="153">
        <v>3956</v>
      </c>
      <c r="FM90" s="1532" t="s">
        <v>34</v>
      </c>
      <c r="FN90" s="1533" t="s">
        <v>25</v>
      </c>
      <c r="FO90" s="1589"/>
      <c r="FP90" s="1590"/>
      <c r="FQ90" s="1728"/>
      <c r="FR90" s="1543"/>
      <c r="FS90" s="1543"/>
      <c r="FT90" s="1543"/>
      <c r="FU90" s="1543"/>
      <c r="FV90" s="1543"/>
      <c r="FW90" s="1543"/>
      <c r="FX90" s="1543"/>
      <c r="FY90" s="1543"/>
      <c r="FZ90" s="1543"/>
      <c r="GA90" s="1543"/>
      <c r="GB90" s="1543"/>
      <c r="GC90" s="1543"/>
      <c r="GD90" s="1556"/>
      <c r="GE90" s="1453"/>
    </row>
    <row r="91" spans="1:187" ht="15" customHeight="1">
      <c r="A91" s="1589" t="s">
        <v>25</v>
      </c>
      <c r="B91" s="1590" t="s">
        <v>25</v>
      </c>
      <c r="C91" s="1594" t="s">
        <v>169</v>
      </c>
      <c r="D91" s="60" t="s">
        <v>21</v>
      </c>
      <c r="E91" s="1233" t="s">
        <v>22</v>
      </c>
      <c r="F91" s="1233"/>
      <c r="G91" s="1233" t="s">
        <v>21</v>
      </c>
      <c r="H91" s="1233" t="s">
        <v>21</v>
      </c>
      <c r="I91" s="1233" t="s">
        <v>21</v>
      </c>
      <c r="J91" s="1233" t="s">
        <v>21</v>
      </c>
      <c r="K91" s="1233" t="s">
        <v>21</v>
      </c>
      <c r="L91" s="1233" t="s">
        <v>21</v>
      </c>
      <c r="M91" s="1233" t="s">
        <v>21</v>
      </c>
      <c r="N91" s="1233" t="s">
        <v>21</v>
      </c>
      <c r="O91" s="1233">
        <v>210</v>
      </c>
      <c r="P91" s="1532" t="s">
        <v>35</v>
      </c>
      <c r="Q91" s="1533" t="s">
        <v>25</v>
      </c>
      <c r="R91" s="1589" t="s">
        <v>25</v>
      </c>
      <c r="S91" s="1590" t="s">
        <v>25</v>
      </c>
      <c r="T91" s="1594" t="s">
        <v>169</v>
      </c>
      <c r="U91" s="60">
        <v>2412275</v>
      </c>
      <c r="V91" s="1233" t="s">
        <v>22</v>
      </c>
      <c r="W91" s="1233"/>
      <c r="X91" s="1233">
        <v>2468610</v>
      </c>
      <c r="Y91" s="1233" t="s">
        <v>21</v>
      </c>
      <c r="Z91" s="1233" t="s">
        <v>21</v>
      </c>
      <c r="AA91" s="1233">
        <v>2468610</v>
      </c>
      <c r="AB91" s="1233">
        <v>2468567</v>
      </c>
      <c r="AC91" s="1233" t="s">
        <v>21</v>
      </c>
      <c r="AD91" s="1233">
        <v>43</v>
      </c>
      <c r="AE91" s="1233">
        <v>1180</v>
      </c>
      <c r="AF91" s="1233">
        <v>660714</v>
      </c>
      <c r="AG91" s="1532" t="s">
        <v>35</v>
      </c>
      <c r="AH91" s="1533" t="s">
        <v>25</v>
      </c>
      <c r="AI91" s="1589" t="s">
        <v>25</v>
      </c>
      <c r="AJ91" s="1590" t="s">
        <v>25</v>
      </c>
      <c r="AK91" s="1594" t="s">
        <v>169</v>
      </c>
      <c r="AL91" s="60">
        <v>5950</v>
      </c>
      <c r="AM91" s="1233" t="s">
        <v>22</v>
      </c>
      <c r="AN91" s="1233"/>
      <c r="AO91" s="1233">
        <v>12983</v>
      </c>
      <c r="AP91" s="1233" t="s">
        <v>21</v>
      </c>
      <c r="AQ91" s="1233" t="s">
        <v>21</v>
      </c>
      <c r="AR91" s="1233">
        <v>12983</v>
      </c>
      <c r="AS91" s="1233">
        <v>12676</v>
      </c>
      <c r="AT91" s="1233" t="s">
        <v>21</v>
      </c>
      <c r="AU91" s="1233">
        <v>307</v>
      </c>
      <c r="AV91" s="1233" t="s">
        <v>21</v>
      </c>
      <c r="AW91" s="1233">
        <v>8812</v>
      </c>
      <c r="AX91" s="1532" t="s">
        <v>35</v>
      </c>
      <c r="AY91" s="1533" t="s">
        <v>25</v>
      </c>
      <c r="AZ91" s="1589" t="s">
        <v>25</v>
      </c>
      <c r="BA91" s="1590" t="s">
        <v>25</v>
      </c>
      <c r="BB91" s="1594" t="s">
        <v>169</v>
      </c>
      <c r="BC91" s="60">
        <v>76369</v>
      </c>
      <c r="BD91" s="1233" t="s">
        <v>22</v>
      </c>
      <c r="BE91" s="1233"/>
      <c r="BF91" s="1233">
        <v>75907</v>
      </c>
      <c r="BG91" s="1233">
        <v>25990</v>
      </c>
      <c r="BH91" s="1233">
        <v>644</v>
      </c>
      <c r="BI91" s="1233">
        <v>49273</v>
      </c>
      <c r="BJ91" s="1233">
        <v>39810</v>
      </c>
      <c r="BK91" s="1233">
        <v>7935</v>
      </c>
      <c r="BL91" s="1233">
        <v>1528</v>
      </c>
      <c r="BM91" s="1233" t="s">
        <v>21</v>
      </c>
      <c r="BN91" s="1233">
        <v>53742</v>
      </c>
      <c r="BO91" s="1532" t="s">
        <v>35</v>
      </c>
      <c r="BP91" s="1533" t="s">
        <v>25</v>
      </c>
      <c r="BQ91" s="1589" t="s">
        <v>25</v>
      </c>
      <c r="BR91" s="1590" t="s">
        <v>25</v>
      </c>
      <c r="BS91" s="1594" t="s">
        <v>169</v>
      </c>
      <c r="BT91" s="60">
        <v>17296</v>
      </c>
      <c r="BU91" s="1233" t="s">
        <v>22</v>
      </c>
      <c r="BV91" s="1233"/>
      <c r="BW91" s="1233">
        <v>422390</v>
      </c>
      <c r="BX91" s="1233">
        <v>56235</v>
      </c>
      <c r="BY91" s="1233">
        <v>17733</v>
      </c>
      <c r="BZ91" s="1233">
        <v>348422</v>
      </c>
      <c r="CA91" s="1233">
        <v>1719</v>
      </c>
      <c r="CB91" s="1233">
        <v>336714</v>
      </c>
      <c r="CC91" s="1233">
        <v>9989</v>
      </c>
      <c r="CD91" s="1233" t="s">
        <v>22</v>
      </c>
      <c r="CE91" s="1233" t="s">
        <v>22</v>
      </c>
      <c r="CF91" s="1532" t="s">
        <v>35</v>
      </c>
      <c r="CG91" s="1533" t="s">
        <v>25</v>
      </c>
      <c r="CH91" s="1589" t="s">
        <v>25</v>
      </c>
      <c r="CI91" s="1590" t="s">
        <v>25</v>
      </c>
      <c r="CJ91" s="1594" t="s">
        <v>169</v>
      </c>
      <c r="CK91" s="60">
        <v>355</v>
      </c>
      <c r="CL91" s="1233" t="s">
        <v>21</v>
      </c>
      <c r="CM91" s="1233"/>
      <c r="CN91" s="1233">
        <v>355</v>
      </c>
      <c r="CO91" s="1233">
        <v>270</v>
      </c>
      <c r="CP91" s="1233" t="s">
        <v>21</v>
      </c>
      <c r="CQ91" s="1233">
        <v>85</v>
      </c>
      <c r="CR91" s="1233" t="s">
        <v>21</v>
      </c>
      <c r="CS91" s="1233">
        <v>85</v>
      </c>
      <c r="CT91" s="1233" t="s">
        <v>21</v>
      </c>
      <c r="CU91" s="1233" t="s">
        <v>21</v>
      </c>
      <c r="CV91" s="153" t="s">
        <v>21</v>
      </c>
      <c r="CW91" s="1532" t="s">
        <v>35</v>
      </c>
      <c r="CX91" s="1533" t="s">
        <v>25</v>
      </c>
      <c r="CY91" s="1589" t="s">
        <v>25</v>
      </c>
      <c r="CZ91" s="1590" t="s">
        <v>25</v>
      </c>
      <c r="DA91" s="1594" t="s">
        <v>169</v>
      </c>
      <c r="DB91" s="60">
        <v>10496</v>
      </c>
      <c r="DC91" s="1233">
        <v>561060</v>
      </c>
      <c r="DD91" s="1233"/>
      <c r="DE91" s="1233">
        <v>13912</v>
      </c>
      <c r="DF91" s="1233" t="s">
        <v>22</v>
      </c>
      <c r="DG91" s="1233" t="s">
        <v>21</v>
      </c>
      <c r="DH91" s="1233">
        <v>13912</v>
      </c>
      <c r="DI91" s="1233">
        <v>12008</v>
      </c>
      <c r="DJ91" s="1233">
        <v>1904</v>
      </c>
      <c r="DK91" s="1233" t="s">
        <v>21</v>
      </c>
      <c r="DL91" s="1233">
        <v>596203</v>
      </c>
      <c r="DM91" s="153">
        <v>336011</v>
      </c>
      <c r="DN91" s="1532" t="s">
        <v>35</v>
      </c>
      <c r="DO91" s="1533" t="s">
        <v>25</v>
      </c>
      <c r="DP91" s="1589" t="s">
        <v>25</v>
      </c>
      <c r="DQ91" s="1590" t="s">
        <v>25</v>
      </c>
      <c r="DR91" s="1594" t="s">
        <v>169</v>
      </c>
      <c r="DS91" s="60">
        <v>89979</v>
      </c>
      <c r="DT91" s="1233" t="s">
        <v>21</v>
      </c>
      <c r="DU91" s="1233"/>
      <c r="DV91" s="1233">
        <v>89979</v>
      </c>
      <c r="DW91" s="1233" t="s">
        <v>21</v>
      </c>
      <c r="DX91" s="1233" t="s">
        <v>21</v>
      </c>
      <c r="DY91" s="1233">
        <v>89979</v>
      </c>
      <c r="DZ91" s="1233" t="s">
        <v>21</v>
      </c>
      <c r="EA91" s="1233">
        <v>89979</v>
      </c>
      <c r="EB91" s="1233" t="s">
        <v>21</v>
      </c>
      <c r="EC91" s="1233" t="s">
        <v>21</v>
      </c>
      <c r="ED91" s="153" t="s">
        <v>22</v>
      </c>
      <c r="EE91" s="1532" t="s">
        <v>35</v>
      </c>
      <c r="EF91" s="1533" t="s">
        <v>25</v>
      </c>
      <c r="EG91" s="1589" t="s">
        <v>25</v>
      </c>
      <c r="EH91" s="1590" t="s">
        <v>25</v>
      </c>
      <c r="EI91" s="1594" t="s">
        <v>169</v>
      </c>
      <c r="EJ91" s="60">
        <v>66973</v>
      </c>
      <c r="EK91" s="1233" t="s">
        <v>22</v>
      </c>
      <c r="EL91" s="1233"/>
      <c r="EM91" s="1233">
        <v>56189</v>
      </c>
      <c r="EN91" s="1233">
        <v>8851</v>
      </c>
      <c r="EO91" s="1233">
        <v>15509</v>
      </c>
      <c r="EP91" s="1233">
        <v>31829</v>
      </c>
      <c r="EQ91" s="1233">
        <v>13340</v>
      </c>
      <c r="ER91" s="1233">
        <v>18466</v>
      </c>
      <c r="ES91" s="1233">
        <v>23</v>
      </c>
      <c r="ET91" s="1233">
        <v>10758</v>
      </c>
      <c r="EU91" s="153">
        <v>206</v>
      </c>
      <c r="EV91" s="1532" t="s">
        <v>35</v>
      </c>
      <c r="EW91" s="1533" t="s">
        <v>25</v>
      </c>
      <c r="EX91" s="1589" t="s">
        <v>25</v>
      </c>
      <c r="EY91" s="1590" t="s">
        <v>25</v>
      </c>
      <c r="EZ91" s="1594" t="s">
        <v>169</v>
      </c>
      <c r="FA91" s="60">
        <v>15842</v>
      </c>
      <c r="FB91" s="1233" t="s">
        <v>21</v>
      </c>
      <c r="FC91" s="1233"/>
      <c r="FD91" s="1233">
        <v>16810</v>
      </c>
      <c r="FE91" s="1233">
        <v>16810</v>
      </c>
      <c r="FF91" s="1233" t="s">
        <v>21</v>
      </c>
      <c r="FG91" s="1233" t="s">
        <v>21</v>
      </c>
      <c r="FH91" s="1233" t="s">
        <v>21</v>
      </c>
      <c r="FI91" s="1233" t="s">
        <v>21</v>
      </c>
      <c r="FJ91" s="1233" t="s">
        <v>21</v>
      </c>
      <c r="FK91" s="1233" t="s">
        <v>21</v>
      </c>
      <c r="FL91" s="153">
        <v>2988</v>
      </c>
      <c r="FM91" s="1532" t="s">
        <v>35</v>
      </c>
      <c r="FN91" s="1533" t="s">
        <v>25</v>
      </c>
      <c r="FO91" s="1589"/>
      <c r="FP91" s="1590"/>
      <c r="FQ91" s="1728"/>
      <c r="FR91" s="1543"/>
      <c r="FS91" s="1543"/>
      <c r="FT91" s="1543"/>
      <c r="FU91" s="1543"/>
      <c r="FV91" s="1543"/>
      <c r="FW91" s="1543"/>
      <c r="FX91" s="1543"/>
      <c r="FY91" s="1543"/>
      <c r="FZ91" s="1543"/>
      <c r="GA91" s="1543"/>
      <c r="GB91" s="1543"/>
      <c r="GC91" s="1543"/>
      <c r="GD91" s="1556"/>
      <c r="GE91" s="1453"/>
    </row>
    <row r="92" spans="1:187" ht="15" customHeight="1">
      <c r="A92" s="1589" t="s">
        <v>25</v>
      </c>
      <c r="B92" s="1590" t="s">
        <v>25</v>
      </c>
      <c r="C92" s="1594" t="s">
        <v>170</v>
      </c>
      <c r="D92" s="60" t="s">
        <v>21</v>
      </c>
      <c r="E92" s="1233" t="s">
        <v>22</v>
      </c>
      <c r="F92" s="1233"/>
      <c r="G92" s="1233" t="s">
        <v>21</v>
      </c>
      <c r="H92" s="1233" t="s">
        <v>21</v>
      </c>
      <c r="I92" s="1233" t="s">
        <v>21</v>
      </c>
      <c r="J92" s="1233" t="s">
        <v>21</v>
      </c>
      <c r="K92" s="1233" t="s">
        <v>21</v>
      </c>
      <c r="L92" s="1233" t="s">
        <v>21</v>
      </c>
      <c r="M92" s="1233" t="s">
        <v>21</v>
      </c>
      <c r="N92" s="1233" t="s">
        <v>21</v>
      </c>
      <c r="O92" s="1233">
        <v>210</v>
      </c>
      <c r="P92" s="1532" t="s">
        <v>36</v>
      </c>
      <c r="Q92" s="1533" t="s">
        <v>25</v>
      </c>
      <c r="R92" s="1589" t="s">
        <v>25</v>
      </c>
      <c r="S92" s="1590" t="s">
        <v>25</v>
      </c>
      <c r="T92" s="1594" t="s">
        <v>170</v>
      </c>
      <c r="U92" s="60">
        <v>2512801</v>
      </c>
      <c r="V92" s="1233" t="s">
        <v>22</v>
      </c>
      <c r="W92" s="1233"/>
      <c r="X92" s="1233">
        <v>2575985</v>
      </c>
      <c r="Y92" s="1233" t="s">
        <v>21</v>
      </c>
      <c r="Z92" s="1233" t="s">
        <v>21</v>
      </c>
      <c r="AA92" s="1233">
        <v>2575985</v>
      </c>
      <c r="AB92" s="1233">
        <v>2575938</v>
      </c>
      <c r="AC92" s="1233" t="s">
        <v>21</v>
      </c>
      <c r="AD92" s="1233">
        <v>47</v>
      </c>
      <c r="AE92" s="1233">
        <v>1146</v>
      </c>
      <c r="AF92" s="1233">
        <v>597837</v>
      </c>
      <c r="AG92" s="1532" t="s">
        <v>36</v>
      </c>
      <c r="AH92" s="1533" t="s">
        <v>25</v>
      </c>
      <c r="AI92" s="1589" t="s">
        <v>25</v>
      </c>
      <c r="AJ92" s="1590" t="s">
        <v>25</v>
      </c>
      <c r="AK92" s="1594" t="s">
        <v>170</v>
      </c>
      <c r="AL92" s="60">
        <v>14964</v>
      </c>
      <c r="AM92" s="1233" t="s">
        <v>22</v>
      </c>
      <c r="AN92" s="1233"/>
      <c r="AO92" s="1233">
        <v>14136</v>
      </c>
      <c r="AP92" s="1233" t="s">
        <v>21</v>
      </c>
      <c r="AQ92" s="1233" t="s">
        <v>21</v>
      </c>
      <c r="AR92" s="1233">
        <v>14136</v>
      </c>
      <c r="AS92" s="1233">
        <v>13847</v>
      </c>
      <c r="AT92" s="1233" t="s">
        <v>21</v>
      </c>
      <c r="AU92" s="1233">
        <v>289</v>
      </c>
      <c r="AV92" s="1233" t="s">
        <v>21</v>
      </c>
      <c r="AW92" s="1233">
        <v>9647</v>
      </c>
      <c r="AX92" s="1532" t="s">
        <v>36</v>
      </c>
      <c r="AY92" s="1533" t="s">
        <v>25</v>
      </c>
      <c r="AZ92" s="1589" t="s">
        <v>25</v>
      </c>
      <c r="BA92" s="1590" t="s">
        <v>25</v>
      </c>
      <c r="BB92" s="1594" t="s">
        <v>170</v>
      </c>
      <c r="BC92" s="60">
        <v>79280</v>
      </c>
      <c r="BD92" s="1233" t="s">
        <v>22</v>
      </c>
      <c r="BE92" s="1233"/>
      <c r="BF92" s="1233">
        <v>78854</v>
      </c>
      <c r="BG92" s="1233">
        <v>31959</v>
      </c>
      <c r="BH92" s="1233">
        <v>565</v>
      </c>
      <c r="BI92" s="1233">
        <v>46330</v>
      </c>
      <c r="BJ92" s="1233">
        <v>37676</v>
      </c>
      <c r="BK92" s="1233">
        <v>6799</v>
      </c>
      <c r="BL92" s="1233">
        <v>1855</v>
      </c>
      <c r="BM92" s="1233" t="s">
        <v>21</v>
      </c>
      <c r="BN92" s="1233">
        <v>54177</v>
      </c>
      <c r="BO92" s="1532" t="s">
        <v>36</v>
      </c>
      <c r="BP92" s="1533" t="s">
        <v>25</v>
      </c>
      <c r="BQ92" s="1589" t="s">
        <v>25</v>
      </c>
      <c r="BR92" s="1590" t="s">
        <v>25</v>
      </c>
      <c r="BS92" s="1594" t="s">
        <v>170</v>
      </c>
      <c r="BT92" s="60">
        <v>19933</v>
      </c>
      <c r="BU92" s="1233" t="s">
        <v>22</v>
      </c>
      <c r="BV92" s="1233"/>
      <c r="BW92" s="1233">
        <v>459810</v>
      </c>
      <c r="BX92" s="1233">
        <v>56519</v>
      </c>
      <c r="BY92" s="1233">
        <v>33018</v>
      </c>
      <c r="BZ92" s="1233">
        <v>370273</v>
      </c>
      <c r="CA92" s="1233">
        <v>1507</v>
      </c>
      <c r="CB92" s="1233">
        <v>363106</v>
      </c>
      <c r="CC92" s="1233">
        <v>5660</v>
      </c>
      <c r="CD92" s="1233" t="s">
        <v>22</v>
      </c>
      <c r="CE92" s="1233" t="s">
        <v>22</v>
      </c>
      <c r="CF92" s="1532" t="s">
        <v>36</v>
      </c>
      <c r="CG92" s="1533" t="s">
        <v>25</v>
      </c>
      <c r="CH92" s="1589" t="s">
        <v>25</v>
      </c>
      <c r="CI92" s="1590" t="s">
        <v>25</v>
      </c>
      <c r="CJ92" s="1594" t="s">
        <v>170</v>
      </c>
      <c r="CK92" s="60">
        <v>2066</v>
      </c>
      <c r="CL92" s="1233" t="s">
        <v>21</v>
      </c>
      <c r="CM92" s="1233"/>
      <c r="CN92" s="1233">
        <v>2066</v>
      </c>
      <c r="CO92" s="1233">
        <v>1890</v>
      </c>
      <c r="CP92" s="1233" t="s">
        <v>21</v>
      </c>
      <c r="CQ92" s="1233">
        <v>176</v>
      </c>
      <c r="CR92" s="1233" t="s">
        <v>21</v>
      </c>
      <c r="CS92" s="1233">
        <v>176</v>
      </c>
      <c r="CT92" s="1233" t="s">
        <v>21</v>
      </c>
      <c r="CU92" s="1233" t="s">
        <v>21</v>
      </c>
      <c r="CV92" s="153" t="s">
        <v>21</v>
      </c>
      <c r="CW92" s="1532" t="s">
        <v>36</v>
      </c>
      <c r="CX92" s="1533" t="s">
        <v>25</v>
      </c>
      <c r="CY92" s="1589" t="s">
        <v>25</v>
      </c>
      <c r="CZ92" s="1590" t="s">
        <v>25</v>
      </c>
      <c r="DA92" s="1594" t="s">
        <v>170</v>
      </c>
      <c r="DB92" s="60">
        <v>11861</v>
      </c>
      <c r="DC92" s="1233">
        <v>593382</v>
      </c>
      <c r="DD92" s="1233"/>
      <c r="DE92" s="1233">
        <v>14075</v>
      </c>
      <c r="DF92" s="1233" t="s">
        <v>22</v>
      </c>
      <c r="DG92" s="1233" t="s">
        <v>21</v>
      </c>
      <c r="DH92" s="1233">
        <v>14075</v>
      </c>
      <c r="DI92" s="1233">
        <v>10909</v>
      </c>
      <c r="DJ92" s="1233">
        <v>3166</v>
      </c>
      <c r="DK92" s="1233" t="s">
        <v>21</v>
      </c>
      <c r="DL92" s="1233">
        <v>504244</v>
      </c>
      <c r="DM92" s="153">
        <v>420257</v>
      </c>
      <c r="DN92" s="1532" t="s">
        <v>36</v>
      </c>
      <c r="DO92" s="1533" t="s">
        <v>25</v>
      </c>
      <c r="DP92" s="1589" t="s">
        <v>25</v>
      </c>
      <c r="DQ92" s="1590" t="s">
        <v>25</v>
      </c>
      <c r="DR92" s="1594" t="s">
        <v>170</v>
      </c>
      <c r="DS92" s="60">
        <v>97153</v>
      </c>
      <c r="DT92" s="1233" t="s">
        <v>21</v>
      </c>
      <c r="DU92" s="1233"/>
      <c r="DV92" s="1233">
        <v>97153</v>
      </c>
      <c r="DW92" s="1233" t="s">
        <v>21</v>
      </c>
      <c r="DX92" s="1233" t="s">
        <v>21</v>
      </c>
      <c r="DY92" s="1233">
        <v>97153</v>
      </c>
      <c r="DZ92" s="1233" t="s">
        <v>21</v>
      </c>
      <c r="EA92" s="1233">
        <v>97153</v>
      </c>
      <c r="EB92" s="1233" t="s">
        <v>21</v>
      </c>
      <c r="EC92" s="1233" t="s">
        <v>21</v>
      </c>
      <c r="ED92" s="153" t="s">
        <v>22</v>
      </c>
      <c r="EE92" s="1532" t="s">
        <v>36</v>
      </c>
      <c r="EF92" s="1533" t="s">
        <v>25</v>
      </c>
      <c r="EG92" s="1589" t="s">
        <v>25</v>
      </c>
      <c r="EH92" s="1590" t="s">
        <v>25</v>
      </c>
      <c r="EI92" s="1594" t="s">
        <v>170</v>
      </c>
      <c r="EJ92" s="60">
        <v>64468</v>
      </c>
      <c r="EK92" s="1233" t="s">
        <v>22</v>
      </c>
      <c r="EL92" s="1233"/>
      <c r="EM92" s="1233">
        <v>53984</v>
      </c>
      <c r="EN92" s="1233">
        <v>6475</v>
      </c>
      <c r="EO92" s="1233">
        <v>18364</v>
      </c>
      <c r="EP92" s="1233">
        <v>29145</v>
      </c>
      <c r="EQ92" s="1233">
        <v>12740</v>
      </c>
      <c r="ER92" s="1233">
        <v>15619</v>
      </c>
      <c r="ES92" s="1233">
        <v>786</v>
      </c>
      <c r="ET92" s="1233">
        <v>10495</v>
      </c>
      <c r="EU92" s="153">
        <v>186</v>
      </c>
      <c r="EV92" s="1532" t="s">
        <v>36</v>
      </c>
      <c r="EW92" s="1533" t="s">
        <v>25</v>
      </c>
      <c r="EX92" s="1589" t="s">
        <v>25</v>
      </c>
      <c r="EY92" s="1590" t="s">
        <v>25</v>
      </c>
      <c r="EZ92" s="1594" t="s">
        <v>170</v>
      </c>
      <c r="FA92" s="60">
        <v>16147</v>
      </c>
      <c r="FB92" s="1233" t="s">
        <v>21</v>
      </c>
      <c r="FC92" s="1233"/>
      <c r="FD92" s="1233">
        <v>16972</v>
      </c>
      <c r="FE92" s="1233">
        <v>16972</v>
      </c>
      <c r="FF92" s="1233" t="s">
        <v>21</v>
      </c>
      <c r="FG92" s="1233" t="s">
        <v>21</v>
      </c>
      <c r="FH92" s="1233" t="s">
        <v>21</v>
      </c>
      <c r="FI92" s="1233" t="s">
        <v>21</v>
      </c>
      <c r="FJ92" s="1233" t="s">
        <v>21</v>
      </c>
      <c r="FK92" s="1233" t="s">
        <v>21</v>
      </c>
      <c r="FL92" s="153">
        <v>2163</v>
      </c>
      <c r="FM92" s="1532" t="s">
        <v>36</v>
      </c>
      <c r="FN92" s="1533" t="s">
        <v>25</v>
      </c>
      <c r="FO92" s="1589"/>
      <c r="FP92" s="1590"/>
      <c r="FQ92" s="1728"/>
      <c r="FR92" s="1543"/>
      <c r="FS92" s="1543"/>
      <c r="FT92" s="1543"/>
      <c r="FU92" s="1543"/>
      <c r="FV92" s="1543"/>
      <c r="FW92" s="1543"/>
      <c r="FX92" s="1543"/>
      <c r="FY92" s="1543"/>
      <c r="FZ92" s="1543"/>
      <c r="GA92" s="1543"/>
      <c r="GB92" s="1543"/>
      <c r="GC92" s="1543"/>
      <c r="GD92" s="1556"/>
      <c r="GE92" s="1453"/>
    </row>
    <row r="93" spans="1:187" ht="15" customHeight="1">
      <c r="A93" s="1589" t="s">
        <v>25</v>
      </c>
      <c r="B93" s="1590" t="s">
        <v>25</v>
      </c>
      <c r="C93" s="1594" t="s">
        <v>171</v>
      </c>
      <c r="D93" s="60" t="s">
        <v>21</v>
      </c>
      <c r="E93" s="1233" t="s">
        <v>22</v>
      </c>
      <c r="F93" s="1233"/>
      <c r="G93" s="1233" t="s">
        <v>21</v>
      </c>
      <c r="H93" s="1233" t="s">
        <v>21</v>
      </c>
      <c r="I93" s="1233" t="s">
        <v>21</v>
      </c>
      <c r="J93" s="1233" t="s">
        <v>21</v>
      </c>
      <c r="K93" s="1233" t="s">
        <v>21</v>
      </c>
      <c r="L93" s="1233" t="s">
        <v>21</v>
      </c>
      <c r="M93" s="1233" t="s">
        <v>21</v>
      </c>
      <c r="N93" s="1233" t="s">
        <v>21</v>
      </c>
      <c r="O93" s="1233">
        <v>210</v>
      </c>
      <c r="P93" s="1532" t="s">
        <v>37</v>
      </c>
      <c r="Q93" s="1533" t="s">
        <v>25</v>
      </c>
      <c r="R93" s="1589" t="s">
        <v>25</v>
      </c>
      <c r="S93" s="1590" t="s">
        <v>25</v>
      </c>
      <c r="T93" s="1594" t="s">
        <v>171</v>
      </c>
      <c r="U93" s="60">
        <v>2305620</v>
      </c>
      <c r="V93" s="1233" t="s">
        <v>22</v>
      </c>
      <c r="W93" s="1233"/>
      <c r="X93" s="1233">
        <v>2265498</v>
      </c>
      <c r="Y93" s="1233" t="s">
        <v>21</v>
      </c>
      <c r="Z93" s="1233" t="s">
        <v>21</v>
      </c>
      <c r="AA93" s="1233">
        <v>2265498</v>
      </c>
      <c r="AB93" s="1233">
        <v>2265498</v>
      </c>
      <c r="AC93" s="1233" t="s">
        <v>21</v>
      </c>
      <c r="AD93" s="1233" t="s">
        <v>21</v>
      </c>
      <c r="AE93" s="1233">
        <v>1145</v>
      </c>
      <c r="AF93" s="1233">
        <v>635709</v>
      </c>
      <c r="AG93" s="1532" t="s">
        <v>37</v>
      </c>
      <c r="AH93" s="1533" t="s">
        <v>25</v>
      </c>
      <c r="AI93" s="1589" t="s">
        <v>25</v>
      </c>
      <c r="AJ93" s="1590" t="s">
        <v>25</v>
      </c>
      <c r="AK93" s="1594" t="s">
        <v>171</v>
      </c>
      <c r="AL93" s="60">
        <v>17707</v>
      </c>
      <c r="AM93" s="1233" t="s">
        <v>22</v>
      </c>
      <c r="AN93" s="1233"/>
      <c r="AO93" s="1233">
        <v>15106</v>
      </c>
      <c r="AP93" s="1233" t="s">
        <v>21</v>
      </c>
      <c r="AQ93" s="1233" t="s">
        <v>21</v>
      </c>
      <c r="AR93" s="1233">
        <v>15106</v>
      </c>
      <c r="AS93" s="1233">
        <v>14828</v>
      </c>
      <c r="AT93" s="1233" t="s">
        <v>21</v>
      </c>
      <c r="AU93" s="1233">
        <v>278</v>
      </c>
      <c r="AV93" s="1233" t="s">
        <v>21</v>
      </c>
      <c r="AW93" s="1233">
        <v>12314</v>
      </c>
      <c r="AX93" s="1532" t="s">
        <v>37</v>
      </c>
      <c r="AY93" s="1533" t="s">
        <v>25</v>
      </c>
      <c r="AZ93" s="1589" t="s">
        <v>25</v>
      </c>
      <c r="BA93" s="1590" t="s">
        <v>25</v>
      </c>
      <c r="BB93" s="1594" t="s">
        <v>171</v>
      </c>
      <c r="BC93" s="60">
        <v>86797</v>
      </c>
      <c r="BD93" s="1233" t="s">
        <v>22</v>
      </c>
      <c r="BE93" s="1233"/>
      <c r="BF93" s="1233">
        <v>86602</v>
      </c>
      <c r="BG93" s="1233">
        <v>42746</v>
      </c>
      <c r="BH93" s="1233">
        <v>378</v>
      </c>
      <c r="BI93" s="1233">
        <v>43478</v>
      </c>
      <c r="BJ93" s="1233">
        <v>37792</v>
      </c>
      <c r="BK93" s="1233">
        <v>5077</v>
      </c>
      <c r="BL93" s="1233">
        <v>609</v>
      </c>
      <c r="BM93" s="1233" t="s">
        <v>21</v>
      </c>
      <c r="BN93" s="1233">
        <v>54415</v>
      </c>
      <c r="BO93" s="1532" t="s">
        <v>37</v>
      </c>
      <c r="BP93" s="1533" t="s">
        <v>25</v>
      </c>
      <c r="BQ93" s="1589" t="s">
        <v>25</v>
      </c>
      <c r="BR93" s="1590" t="s">
        <v>25</v>
      </c>
      <c r="BS93" s="1594" t="s">
        <v>171</v>
      </c>
      <c r="BT93" s="60">
        <v>16221</v>
      </c>
      <c r="BU93" s="1233" t="s">
        <v>22</v>
      </c>
      <c r="BV93" s="1233"/>
      <c r="BW93" s="1233">
        <v>402630</v>
      </c>
      <c r="BX93" s="1233">
        <v>51382</v>
      </c>
      <c r="BY93" s="1233">
        <v>34656</v>
      </c>
      <c r="BZ93" s="1233">
        <v>316592</v>
      </c>
      <c r="CA93" s="1233">
        <v>1623</v>
      </c>
      <c r="CB93" s="1233">
        <v>310390</v>
      </c>
      <c r="CC93" s="1233">
        <v>4579</v>
      </c>
      <c r="CD93" s="1233" t="s">
        <v>22</v>
      </c>
      <c r="CE93" s="1233" t="s">
        <v>22</v>
      </c>
      <c r="CF93" s="1532" t="s">
        <v>37</v>
      </c>
      <c r="CG93" s="1533" t="s">
        <v>25</v>
      </c>
      <c r="CH93" s="1589" t="s">
        <v>25</v>
      </c>
      <c r="CI93" s="1590" t="s">
        <v>25</v>
      </c>
      <c r="CJ93" s="1594" t="s">
        <v>171</v>
      </c>
      <c r="CK93" s="60">
        <v>2222</v>
      </c>
      <c r="CL93" s="1233" t="s">
        <v>21</v>
      </c>
      <c r="CM93" s="1233"/>
      <c r="CN93" s="1233">
        <v>2222</v>
      </c>
      <c r="CO93" s="1233">
        <v>2045</v>
      </c>
      <c r="CP93" s="1233" t="s">
        <v>21</v>
      </c>
      <c r="CQ93" s="1233">
        <v>177</v>
      </c>
      <c r="CR93" s="1233" t="s">
        <v>21</v>
      </c>
      <c r="CS93" s="1233">
        <v>177</v>
      </c>
      <c r="CT93" s="1233" t="s">
        <v>21</v>
      </c>
      <c r="CU93" s="1233" t="s">
        <v>21</v>
      </c>
      <c r="CV93" s="153" t="s">
        <v>21</v>
      </c>
      <c r="CW93" s="1532" t="s">
        <v>37</v>
      </c>
      <c r="CX93" s="1533" t="s">
        <v>25</v>
      </c>
      <c r="CY93" s="1589" t="s">
        <v>25</v>
      </c>
      <c r="CZ93" s="1590" t="s">
        <v>25</v>
      </c>
      <c r="DA93" s="1594" t="s">
        <v>171</v>
      </c>
      <c r="DB93" s="60">
        <v>12332</v>
      </c>
      <c r="DC93" s="1233">
        <v>575297</v>
      </c>
      <c r="DD93" s="1233"/>
      <c r="DE93" s="1233">
        <v>9554</v>
      </c>
      <c r="DF93" s="1233" t="s">
        <v>22</v>
      </c>
      <c r="DG93" s="1233" t="s">
        <v>21</v>
      </c>
      <c r="DH93" s="1233">
        <v>9554</v>
      </c>
      <c r="DI93" s="1233">
        <v>6510</v>
      </c>
      <c r="DJ93" s="1233">
        <v>3044</v>
      </c>
      <c r="DK93" s="1233" t="s">
        <v>21</v>
      </c>
      <c r="DL93" s="1233">
        <v>562007</v>
      </c>
      <c r="DM93" s="153">
        <v>434958</v>
      </c>
      <c r="DN93" s="1532" t="s">
        <v>37</v>
      </c>
      <c r="DO93" s="1533" t="s">
        <v>25</v>
      </c>
      <c r="DP93" s="1589" t="s">
        <v>25</v>
      </c>
      <c r="DQ93" s="1590" t="s">
        <v>25</v>
      </c>
      <c r="DR93" s="1594" t="s">
        <v>171</v>
      </c>
      <c r="DS93" s="60">
        <v>102781</v>
      </c>
      <c r="DT93" s="1233" t="s">
        <v>21</v>
      </c>
      <c r="DU93" s="1233"/>
      <c r="DV93" s="1233">
        <v>102781</v>
      </c>
      <c r="DW93" s="1233" t="s">
        <v>21</v>
      </c>
      <c r="DX93" s="1233" t="s">
        <v>21</v>
      </c>
      <c r="DY93" s="1233">
        <v>102781</v>
      </c>
      <c r="DZ93" s="1233" t="s">
        <v>21</v>
      </c>
      <c r="EA93" s="1233">
        <v>102781</v>
      </c>
      <c r="EB93" s="1233" t="s">
        <v>21</v>
      </c>
      <c r="EC93" s="1233" t="s">
        <v>21</v>
      </c>
      <c r="ED93" s="153" t="s">
        <v>22</v>
      </c>
      <c r="EE93" s="1532" t="s">
        <v>37</v>
      </c>
      <c r="EF93" s="1533" t="s">
        <v>25</v>
      </c>
      <c r="EG93" s="1589" t="s">
        <v>25</v>
      </c>
      <c r="EH93" s="1590" t="s">
        <v>25</v>
      </c>
      <c r="EI93" s="1594" t="s">
        <v>171</v>
      </c>
      <c r="EJ93" s="60">
        <v>64748</v>
      </c>
      <c r="EK93" s="1233" t="s">
        <v>22</v>
      </c>
      <c r="EL93" s="1233"/>
      <c r="EM93" s="1233">
        <v>53355</v>
      </c>
      <c r="EN93" s="1233">
        <v>7654</v>
      </c>
      <c r="EO93" s="1233">
        <v>17534</v>
      </c>
      <c r="EP93" s="1233">
        <v>28167</v>
      </c>
      <c r="EQ93" s="1233">
        <v>11901</v>
      </c>
      <c r="ER93" s="1233">
        <v>15379</v>
      </c>
      <c r="ES93" s="1233">
        <v>887</v>
      </c>
      <c r="ET93" s="1233">
        <v>11348</v>
      </c>
      <c r="EU93" s="153">
        <v>203</v>
      </c>
      <c r="EV93" s="1532" t="s">
        <v>37</v>
      </c>
      <c r="EW93" s="1533" t="s">
        <v>25</v>
      </c>
      <c r="EX93" s="1589" t="s">
        <v>25</v>
      </c>
      <c r="EY93" s="1590" t="s">
        <v>25</v>
      </c>
      <c r="EZ93" s="1594" t="s">
        <v>171</v>
      </c>
      <c r="FA93" s="60">
        <v>18014</v>
      </c>
      <c r="FB93" s="1233" t="s">
        <v>21</v>
      </c>
      <c r="FC93" s="1233"/>
      <c r="FD93" s="1233">
        <v>16054</v>
      </c>
      <c r="FE93" s="1233">
        <v>16054</v>
      </c>
      <c r="FF93" s="1233" t="s">
        <v>21</v>
      </c>
      <c r="FG93" s="1233" t="s">
        <v>21</v>
      </c>
      <c r="FH93" s="1233" t="s">
        <v>21</v>
      </c>
      <c r="FI93" s="1233" t="s">
        <v>21</v>
      </c>
      <c r="FJ93" s="1233" t="s">
        <v>21</v>
      </c>
      <c r="FK93" s="1233" t="s">
        <v>21</v>
      </c>
      <c r="FL93" s="153">
        <v>4123</v>
      </c>
      <c r="FM93" s="1532" t="s">
        <v>37</v>
      </c>
      <c r="FN93" s="1533" t="s">
        <v>25</v>
      </c>
      <c r="FO93" s="1589"/>
      <c r="FP93" s="1590"/>
      <c r="FQ93" s="1728"/>
      <c r="FR93" s="1543"/>
      <c r="FS93" s="1543"/>
      <c r="FT93" s="1543"/>
      <c r="FU93" s="1543"/>
      <c r="FV93" s="1543"/>
      <c r="FW93" s="1543"/>
      <c r="FX93" s="1543"/>
      <c r="FY93" s="1543"/>
      <c r="FZ93" s="1543"/>
      <c r="GA93" s="1543"/>
      <c r="GB93" s="1543"/>
      <c r="GC93" s="1543"/>
      <c r="GD93" s="1556"/>
      <c r="GE93" s="1453"/>
    </row>
    <row r="94" spans="1:187" ht="15" customHeight="1">
      <c r="A94" s="1589" t="s">
        <v>25</v>
      </c>
      <c r="B94" s="1590" t="s">
        <v>25</v>
      </c>
      <c r="C94" s="1594" t="s">
        <v>172</v>
      </c>
      <c r="D94" s="60" t="s">
        <v>21</v>
      </c>
      <c r="E94" s="1233" t="s">
        <v>22</v>
      </c>
      <c r="F94" s="1233"/>
      <c r="G94" s="1233" t="s">
        <v>21</v>
      </c>
      <c r="H94" s="1233" t="s">
        <v>21</v>
      </c>
      <c r="I94" s="1233" t="s">
        <v>21</v>
      </c>
      <c r="J94" s="1233" t="s">
        <v>21</v>
      </c>
      <c r="K94" s="1233" t="s">
        <v>21</v>
      </c>
      <c r="L94" s="1233" t="s">
        <v>21</v>
      </c>
      <c r="M94" s="1233" t="s">
        <v>21</v>
      </c>
      <c r="N94" s="1233" t="s">
        <v>21</v>
      </c>
      <c r="O94" s="1233">
        <v>210</v>
      </c>
      <c r="P94" s="1532" t="s">
        <v>38</v>
      </c>
      <c r="Q94" s="1533" t="s">
        <v>25</v>
      </c>
      <c r="R94" s="1589" t="s">
        <v>25</v>
      </c>
      <c r="S94" s="1590" t="s">
        <v>25</v>
      </c>
      <c r="T94" s="1594" t="s">
        <v>172</v>
      </c>
      <c r="U94" s="60">
        <v>2401698</v>
      </c>
      <c r="V94" s="1233" t="s">
        <v>22</v>
      </c>
      <c r="W94" s="1233"/>
      <c r="X94" s="1233">
        <v>2517661</v>
      </c>
      <c r="Y94" s="1233" t="s">
        <v>21</v>
      </c>
      <c r="Z94" s="1233" t="s">
        <v>21</v>
      </c>
      <c r="AA94" s="1233">
        <v>2517661</v>
      </c>
      <c r="AB94" s="1233">
        <v>2517661</v>
      </c>
      <c r="AC94" s="1233" t="s">
        <v>21</v>
      </c>
      <c r="AD94" s="1233" t="s">
        <v>21</v>
      </c>
      <c r="AE94" s="1233">
        <v>752</v>
      </c>
      <c r="AF94" s="1233">
        <v>519192</v>
      </c>
      <c r="AG94" s="1532" t="s">
        <v>38</v>
      </c>
      <c r="AH94" s="1533" t="s">
        <v>25</v>
      </c>
      <c r="AI94" s="1589" t="s">
        <v>25</v>
      </c>
      <c r="AJ94" s="1590" t="s">
        <v>25</v>
      </c>
      <c r="AK94" s="1594" t="s">
        <v>172</v>
      </c>
      <c r="AL94" s="60">
        <v>17078</v>
      </c>
      <c r="AM94" s="1233" t="s">
        <v>22</v>
      </c>
      <c r="AN94" s="1233"/>
      <c r="AO94" s="1233">
        <v>18114</v>
      </c>
      <c r="AP94" s="1233" t="s">
        <v>21</v>
      </c>
      <c r="AQ94" s="1233" t="s">
        <v>21</v>
      </c>
      <c r="AR94" s="1233">
        <v>18114</v>
      </c>
      <c r="AS94" s="1233">
        <v>17791</v>
      </c>
      <c r="AT94" s="1233" t="s">
        <v>21</v>
      </c>
      <c r="AU94" s="1233">
        <v>323</v>
      </c>
      <c r="AV94" s="1233" t="s">
        <v>21</v>
      </c>
      <c r="AW94" s="1233">
        <v>11291</v>
      </c>
      <c r="AX94" s="1532" t="s">
        <v>38</v>
      </c>
      <c r="AY94" s="1533" t="s">
        <v>25</v>
      </c>
      <c r="AZ94" s="1589" t="s">
        <v>25</v>
      </c>
      <c r="BA94" s="1590" t="s">
        <v>25</v>
      </c>
      <c r="BB94" s="1594" t="s">
        <v>172</v>
      </c>
      <c r="BC94" s="60">
        <v>89946</v>
      </c>
      <c r="BD94" s="1233" t="s">
        <v>22</v>
      </c>
      <c r="BE94" s="1233"/>
      <c r="BF94" s="1233">
        <v>89381</v>
      </c>
      <c r="BG94" s="1233">
        <v>44977</v>
      </c>
      <c r="BH94" s="1233" t="s">
        <v>21</v>
      </c>
      <c r="BI94" s="1233">
        <v>44404</v>
      </c>
      <c r="BJ94" s="1233">
        <v>38001</v>
      </c>
      <c r="BK94" s="1233">
        <v>6110</v>
      </c>
      <c r="BL94" s="1233">
        <v>293</v>
      </c>
      <c r="BM94" s="1233" t="s">
        <v>21</v>
      </c>
      <c r="BN94" s="1233">
        <v>55199</v>
      </c>
      <c r="BO94" s="1532" t="s">
        <v>38</v>
      </c>
      <c r="BP94" s="1533" t="s">
        <v>25</v>
      </c>
      <c r="BQ94" s="1589" t="s">
        <v>25</v>
      </c>
      <c r="BR94" s="1590" t="s">
        <v>25</v>
      </c>
      <c r="BS94" s="1594" t="s">
        <v>172</v>
      </c>
      <c r="BT94" s="60">
        <v>16185</v>
      </c>
      <c r="BU94" s="1233" t="s">
        <v>22</v>
      </c>
      <c r="BV94" s="1233"/>
      <c r="BW94" s="1233">
        <v>413457</v>
      </c>
      <c r="BX94" s="1233">
        <v>46843</v>
      </c>
      <c r="BY94" s="1233">
        <v>39217</v>
      </c>
      <c r="BZ94" s="1233">
        <v>327397</v>
      </c>
      <c r="CA94" s="1233">
        <v>1542</v>
      </c>
      <c r="CB94" s="1233">
        <v>319872</v>
      </c>
      <c r="CC94" s="1233">
        <v>5983</v>
      </c>
      <c r="CD94" s="1233" t="s">
        <v>22</v>
      </c>
      <c r="CE94" s="1233" t="s">
        <v>22</v>
      </c>
      <c r="CF94" s="1532" t="s">
        <v>38</v>
      </c>
      <c r="CG94" s="1533" t="s">
        <v>25</v>
      </c>
      <c r="CH94" s="1589" t="s">
        <v>25</v>
      </c>
      <c r="CI94" s="1590" t="s">
        <v>25</v>
      </c>
      <c r="CJ94" s="1594" t="s">
        <v>172</v>
      </c>
      <c r="CK94" s="60">
        <v>2055</v>
      </c>
      <c r="CL94" s="1233" t="s">
        <v>21</v>
      </c>
      <c r="CM94" s="1233"/>
      <c r="CN94" s="1233">
        <v>2055</v>
      </c>
      <c r="CO94" s="1233">
        <v>1860</v>
      </c>
      <c r="CP94" s="1233" t="s">
        <v>21</v>
      </c>
      <c r="CQ94" s="1233">
        <v>195</v>
      </c>
      <c r="CR94" s="1233" t="s">
        <v>21</v>
      </c>
      <c r="CS94" s="1233">
        <v>195</v>
      </c>
      <c r="CT94" s="1233" t="s">
        <v>21</v>
      </c>
      <c r="CU94" s="1233" t="s">
        <v>21</v>
      </c>
      <c r="CV94" s="153" t="s">
        <v>21</v>
      </c>
      <c r="CW94" s="1532" t="s">
        <v>38</v>
      </c>
      <c r="CX94" s="1533" t="s">
        <v>25</v>
      </c>
      <c r="CY94" s="1589" t="s">
        <v>25</v>
      </c>
      <c r="CZ94" s="1590" t="s">
        <v>25</v>
      </c>
      <c r="DA94" s="1594" t="s">
        <v>172</v>
      </c>
      <c r="DB94" s="60">
        <v>11686</v>
      </c>
      <c r="DC94" s="1233">
        <v>593204</v>
      </c>
      <c r="DD94" s="1233"/>
      <c r="DE94" s="1233">
        <v>12082</v>
      </c>
      <c r="DF94" s="1233" t="s">
        <v>22</v>
      </c>
      <c r="DG94" s="1233" t="s">
        <v>21</v>
      </c>
      <c r="DH94" s="1233">
        <v>12082</v>
      </c>
      <c r="DI94" s="1233">
        <v>8878</v>
      </c>
      <c r="DJ94" s="1233">
        <v>3204</v>
      </c>
      <c r="DK94" s="1233" t="s">
        <v>21</v>
      </c>
      <c r="DL94" s="1233">
        <v>692906</v>
      </c>
      <c r="DM94" s="153">
        <v>332785</v>
      </c>
      <c r="DN94" s="1532" t="s">
        <v>38</v>
      </c>
      <c r="DO94" s="1533" t="s">
        <v>25</v>
      </c>
      <c r="DP94" s="1589" t="s">
        <v>25</v>
      </c>
      <c r="DQ94" s="1590" t="s">
        <v>25</v>
      </c>
      <c r="DR94" s="1594" t="s">
        <v>172</v>
      </c>
      <c r="DS94" s="60">
        <v>108518</v>
      </c>
      <c r="DT94" s="1233" t="s">
        <v>21</v>
      </c>
      <c r="DU94" s="1233"/>
      <c r="DV94" s="1233">
        <v>108518</v>
      </c>
      <c r="DW94" s="1233" t="s">
        <v>21</v>
      </c>
      <c r="DX94" s="1233" t="s">
        <v>21</v>
      </c>
      <c r="DY94" s="1233">
        <v>108518</v>
      </c>
      <c r="DZ94" s="1233" t="s">
        <v>21</v>
      </c>
      <c r="EA94" s="1233">
        <v>108518</v>
      </c>
      <c r="EB94" s="1233" t="s">
        <v>21</v>
      </c>
      <c r="EC94" s="1233" t="s">
        <v>21</v>
      </c>
      <c r="ED94" s="153" t="s">
        <v>22</v>
      </c>
      <c r="EE94" s="1532" t="s">
        <v>38</v>
      </c>
      <c r="EF94" s="1533" t="s">
        <v>25</v>
      </c>
      <c r="EG94" s="1589" t="s">
        <v>25</v>
      </c>
      <c r="EH94" s="1590" t="s">
        <v>25</v>
      </c>
      <c r="EI94" s="1594" t="s">
        <v>172</v>
      </c>
      <c r="EJ94" s="60">
        <v>59357</v>
      </c>
      <c r="EK94" s="1233" t="s">
        <v>22</v>
      </c>
      <c r="EL94" s="1233"/>
      <c r="EM94" s="1233">
        <v>52168</v>
      </c>
      <c r="EN94" s="1233">
        <v>8541</v>
      </c>
      <c r="EO94" s="1233">
        <v>12861</v>
      </c>
      <c r="EP94" s="1233">
        <v>30766</v>
      </c>
      <c r="EQ94" s="1233">
        <v>12580</v>
      </c>
      <c r="ER94" s="1233">
        <v>17700</v>
      </c>
      <c r="ES94" s="1233">
        <v>486</v>
      </c>
      <c r="ET94" s="1233">
        <v>7146</v>
      </c>
      <c r="EU94" s="153">
        <v>198</v>
      </c>
      <c r="EV94" s="1532" t="s">
        <v>38</v>
      </c>
      <c r="EW94" s="1533" t="s">
        <v>25</v>
      </c>
      <c r="EX94" s="1589" t="s">
        <v>25</v>
      </c>
      <c r="EY94" s="1590" t="s">
        <v>25</v>
      </c>
      <c r="EZ94" s="1594" t="s">
        <v>172</v>
      </c>
      <c r="FA94" s="60">
        <v>2833</v>
      </c>
      <c r="FB94" s="1233" t="s">
        <v>21</v>
      </c>
      <c r="FC94" s="1233"/>
      <c r="FD94" s="1233">
        <v>3771</v>
      </c>
      <c r="FE94" s="1233">
        <v>3771</v>
      </c>
      <c r="FF94" s="1233" t="s">
        <v>21</v>
      </c>
      <c r="FG94" s="1233" t="s">
        <v>21</v>
      </c>
      <c r="FH94" s="1233" t="s">
        <v>21</v>
      </c>
      <c r="FI94" s="1233" t="s">
        <v>21</v>
      </c>
      <c r="FJ94" s="1233" t="s">
        <v>21</v>
      </c>
      <c r="FK94" s="1233" t="s">
        <v>21</v>
      </c>
      <c r="FL94" s="153">
        <v>3185</v>
      </c>
      <c r="FM94" s="1532" t="s">
        <v>38</v>
      </c>
      <c r="FN94" s="1533" t="s">
        <v>25</v>
      </c>
      <c r="FO94" s="1589"/>
      <c r="FP94" s="1590"/>
      <c r="FQ94" s="1728"/>
      <c r="FR94" s="1543"/>
      <c r="FS94" s="1543"/>
      <c r="FT94" s="1543"/>
      <c r="FU94" s="1543"/>
      <c r="FV94" s="1543"/>
      <c r="FW94" s="1543"/>
      <c r="FX94" s="1543"/>
      <c r="FY94" s="1543"/>
      <c r="FZ94" s="1543"/>
      <c r="GA94" s="1543"/>
      <c r="GB94" s="1543"/>
      <c r="GC94" s="1543"/>
      <c r="GD94" s="1556"/>
      <c r="GE94" s="1453"/>
    </row>
    <row r="95" spans="1:187" ht="15" customHeight="1">
      <c r="A95" s="1589" t="s">
        <v>25</v>
      </c>
      <c r="B95" s="1590" t="s">
        <v>25</v>
      </c>
      <c r="C95" s="1594" t="s">
        <v>173</v>
      </c>
      <c r="D95" s="60" t="s">
        <v>21</v>
      </c>
      <c r="E95" s="1233" t="s">
        <v>22</v>
      </c>
      <c r="F95" s="1233"/>
      <c r="G95" s="1233" t="s">
        <v>21</v>
      </c>
      <c r="H95" s="1233" t="s">
        <v>21</v>
      </c>
      <c r="I95" s="1233" t="s">
        <v>21</v>
      </c>
      <c r="J95" s="1233" t="s">
        <v>21</v>
      </c>
      <c r="K95" s="1233" t="s">
        <v>21</v>
      </c>
      <c r="L95" s="1233" t="s">
        <v>21</v>
      </c>
      <c r="M95" s="1233" t="s">
        <v>21</v>
      </c>
      <c r="N95" s="1233" t="s">
        <v>21</v>
      </c>
      <c r="O95" s="1233">
        <v>210</v>
      </c>
      <c r="P95" s="1532" t="s">
        <v>39</v>
      </c>
      <c r="Q95" s="1533" t="s">
        <v>25</v>
      </c>
      <c r="R95" s="1589" t="s">
        <v>25</v>
      </c>
      <c r="S95" s="1590" t="s">
        <v>25</v>
      </c>
      <c r="T95" s="1594" t="s">
        <v>173</v>
      </c>
      <c r="U95" s="60">
        <v>2617721</v>
      </c>
      <c r="V95" s="1233" t="s">
        <v>22</v>
      </c>
      <c r="W95" s="1233"/>
      <c r="X95" s="1233">
        <v>2496773</v>
      </c>
      <c r="Y95" s="1233" t="s">
        <v>21</v>
      </c>
      <c r="Z95" s="1233" t="s">
        <v>21</v>
      </c>
      <c r="AA95" s="1233">
        <v>2496773</v>
      </c>
      <c r="AB95" s="1233">
        <v>2496773</v>
      </c>
      <c r="AC95" s="1233" t="s">
        <v>21</v>
      </c>
      <c r="AD95" s="1233" t="s">
        <v>21</v>
      </c>
      <c r="AE95" s="1233">
        <v>69</v>
      </c>
      <c r="AF95" s="1233">
        <v>644202</v>
      </c>
      <c r="AG95" s="1532" t="s">
        <v>39</v>
      </c>
      <c r="AH95" s="1533" t="s">
        <v>25</v>
      </c>
      <c r="AI95" s="1589" t="s">
        <v>25</v>
      </c>
      <c r="AJ95" s="1590" t="s">
        <v>25</v>
      </c>
      <c r="AK95" s="1594" t="s">
        <v>173</v>
      </c>
      <c r="AL95" s="60">
        <v>10569</v>
      </c>
      <c r="AM95" s="1233" t="s">
        <v>22</v>
      </c>
      <c r="AN95" s="1233"/>
      <c r="AO95" s="1233">
        <v>13663</v>
      </c>
      <c r="AP95" s="1233" t="s">
        <v>21</v>
      </c>
      <c r="AQ95" s="1233" t="s">
        <v>21</v>
      </c>
      <c r="AR95" s="1233">
        <v>13663</v>
      </c>
      <c r="AS95" s="1233">
        <v>13385</v>
      </c>
      <c r="AT95" s="1233" t="s">
        <v>21</v>
      </c>
      <c r="AU95" s="1233">
        <v>278</v>
      </c>
      <c r="AV95" s="1233" t="s">
        <v>21</v>
      </c>
      <c r="AW95" s="1233">
        <v>8184</v>
      </c>
      <c r="AX95" s="1532" t="s">
        <v>39</v>
      </c>
      <c r="AY95" s="1533" t="s">
        <v>25</v>
      </c>
      <c r="AZ95" s="1589" t="s">
        <v>25</v>
      </c>
      <c r="BA95" s="1590" t="s">
        <v>25</v>
      </c>
      <c r="BB95" s="1594" t="s">
        <v>173</v>
      </c>
      <c r="BC95" s="60">
        <v>75780</v>
      </c>
      <c r="BD95" s="1233" t="s">
        <v>22</v>
      </c>
      <c r="BE95" s="1233"/>
      <c r="BF95" s="1233">
        <v>77960</v>
      </c>
      <c r="BG95" s="1233">
        <v>36064</v>
      </c>
      <c r="BH95" s="1233" t="s">
        <v>21</v>
      </c>
      <c r="BI95" s="1233">
        <v>41896</v>
      </c>
      <c r="BJ95" s="1233">
        <v>34556</v>
      </c>
      <c r="BK95" s="1233">
        <v>6987</v>
      </c>
      <c r="BL95" s="1233">
        <v>353</v>
      </c>
      <c r="BM95" s="1233" t="s">
        <v>21</v>
      </c>
      <c r="BN95" s="1233">
        <v>52720</v>
      </c>
      <c r="BO95" s="1532" t="s">
        <v>39</v>
      </c>
      <c r="BP95" s="1533" t="s">
        <v>25</v>
      </c>
      <c r="BQ95" s="1589" t="s">
        <v>25</v>
      </c>
      <c r="BR95" s="1590" t="s">
        <v>25</v>
      </c>
      <c r="BS95" s="1594" t="s">
        <v>173</v>
      </c>
      <c r="BT95" s="60">
        <v>17456</v>
      </c>
      <c r="BU95" s="1233" t="s">
        <v>22</v>
      </c>
      <c r="BV95" s="1233"/>
      <c r="BW95" s="1233">
        <v>431813</v>
      </c>
      <c r="BX95" s="1233">
        <v>41366</v>
      </c>
      <c r="BY95" s="1233">
        <v>37532</v>
      </c>
      <c r="BZ95" s="1233">
        <v>352915</v>
      </c>
      <c r="CA95" s="1233">
        <v>1505</v>
      </c>
      <c r="CB95" s="1233">
        <v>339154</v>
      </c>
      <c r="CC95" s="1233">
        <v>12256</v>
      </c>
      <c r="CD95" s="1233" t="s">
        <v>22</v>
      </c>
      <c r="CE95" s="1233" t="s">
        <v>22</v>
      </c>
      <c r="CF95" s="1532" t="s">
        <v>39</v>
      </c>
      <c r="CG95" s="1533" t="s">
        <v>25</v>
      </c>
      <c r="CH95" s="1589" t="s">
        <v>25</v>
      </c>
      <c r="CI95" s="1590" t="s">
        <v>25</v>
      </c>
      <c r="CJ95" s="1594" t="s">
        <v>173</v>
      </c>
      <c r="CK95" s="60">
        <v>1713</v>
      </c>
      <c r="CL95" s="1233" t="s">
        <v>21</v>
      </c>
      <c r="CM95" s="1233"/>
      <c r="CN95" s="1233">
        <v>1713</v>
      </c>
      <c r="CO95" s="1233">
        <v>1537</v>
      </c>
      <c r="CP95" s="1233" t="s">
        <v>21</v>
      </c>
      <c r="CQ95" s="1233">
        <v>176</v>
      </c>
      <c r="CR95" s="1233" t="s">
        <v>21</v>
      </c>
      <c r="CS95" s="1233">
        <v>176</v>
      </c>
      <c r="CT95" s="1233" t="s">
        <v>21</v>
      </c>
      <c r="CU95" s="1233" t="s">
        <v>21</v>
      </c>
      <c r="CV95" s="153" t="s">
        <v>21</v>
      </c>
      <c r="CW95" s="1532" t="s">
        <v>39</v>
      </c>
      <c r="CX95" s="1533" t="s">
        <v>25</v>
      </c>
      <c r="CY95" s="1589" t="s">
        <v>25</v>
      </c>
      <c r="CZ95" s="1590" t="s">
        <v>25</v>
      </c>
      <c r="DA95" s="1594" t="s">
        <v>173</v>
      </c>
      <c r="DB95" s="60">
        <v>15036</v>
      </c>
      <c r="DC95" s="1233">
        <v>606330</v>
      </c>
      <c r="DD95" s="1233"/>
      <c r="DE95" s="1233">
        <v>13719</v>
      </c>
      <c r="DF95" s="1233" t="s">
        <v>22</v>
      </c>
      <c r="DG95" s="1233" t="s">
        <v>21</v>
      </c>
      <c r="DH95" s="1233">
        <v>13719</v>
      </c>
      <c r="DI95" s="1233">
        <v>10497</v>
      </c>
      <c r="DJ95" s="1233">
        <v>3222</v>
      </c>
      <c r="DK95" s="1233" t="s">
        <v>21</v>
      </c>
      <c r="DL95" s="1233">
        <v>566222</v>
      </c>
      <c r="DM95" s="153">
        <v>371641</v>
      </c>
      <c r="DN95" s="1532" t="s">
        <v>39</v>
      </c>
      <c r="DO95" s="1533" t="s">
        <v>25</v>
      </c>
      <c r="DP95" s="1589" t="s">
        <v>25</v>
      </c>
      <c r="DQ95" s="1590" t="s">
        <v>25</v>
      </c>
      <c r="DR95" s="1594" t="s">
        <v>173</v>
      </c>
      <c r="DS95" s="60">
        <v>104400</v>
      </c>
      <c r="DT95" s="1233" t="s">
        <v>21</v>
      </c>
      <c r="DU95" s="1233"/>
      <c r="DV95" s="1233">
        <v>104400</v>
      </c>
      <c r="DW95" s="1233" t="s">
        <v>21</v>
      </c>
      <c r="DX95" s="1233" t="s">
        <v>21</v>
      </c>
      <c r="DY95" s="1233">
        <v>104400</v>
      </c>
      <c r="DZ95" s="1233" t="s">
        <v>21</v>
      </c>
      <c r="EA95" s="1233">
        <v>104400</v>
      </c>
      <c r="EB95" s="1233" t="s">
        <v>21</v>
      </c>
      <c r="EC95" s="1233" t="s">
        <v>21</v>
      </c>
      <c r="ED95" s="153" t="s">
        <v>22</v>
      </c>
      <c r="EE95" s="1532" t="s">
        <v>39</v>
      </c>
      <c r="EF95" s="1533" t="s">
        <v>25</v>
      </c>
      <c r="EG95" s="1589" t="s">
        <v>25</v>
      </c>
      <c r="EH95" s="1590" t="s">
        <v>25</v>
      </c>
      <c r="EI95" s="1594" t="s">
        <v>173</v>
      </c>
      <c r="EJ95" s="60">
        <v>63476</v>
      </c>
      <c r="EK95" s="1233" t="s">
        <v>22</v>
      </c>
      <c r="EL95" s="1233"/>
      <c r="EM95" s="1233">
        <v>53003</v>
      </c>
      <c r="EN95" s="1233">
        <v>7917</v>
      </c>
      <c r="EO95" s="1233">
        <v>13094</v>
      </c>
      <c r="EP95" s="1233">
        <v>31992</v>
      </c>
      <c r="EQ95" s="1233">
        <v>13534</v>
      </c>
      <c r="ER95" s="1233">
        <v>18446</v>
      </c>
      <c r="ES95" s="1233">
        <v>12</v>
      </c>
      <c r="ET95" s="1233">
        <v>10418</v>
      </c>
      <c r="EU95" s="153">
        <v>174</v>
      </c>
      <c r="EV95" s="1532" t="s">
        <v>39</v>
      </c>
      <c r="EW95" s="1533" t="s">
        <v>25</v>
      </c>
      <c r="EX95" s="1589" t="s">
        <v>25</v>
      </c>
      <c r="EY95" s="1590" t="s">
        <v>25</v>
      </c>
      <c r="EZ95" s="1594" t="s">
        <v>173</v>
      </c>
      <c r="FA95" s="60">
        <v>8582</v>
      </c>
      <c r="FB95" s="1233" t="s">
        <v>21</v>
      </c>
      <c r="FC95" s="1233"/>
      <c r="FD95" s="1233">
        <v>10118</v>
      </c>
      <c r="FE95" s="1233">
        <v>10118</v>
      </c>
      <c r="FF95" s="1233" t="s">
        <v>21</v>
      </c>
      <c r="FG95" s="1233" t="s">
        <v>21</v>
      </c>
      <c r="FH95" s="1233" t="s">
        <v>21</v>
      </c>
      <c r="FI95" s="1233" t="s">
        <v>21</v>
      </c>
      <c r="FJ95" s="1233" t="s">
        <v>21</v>
      </c>
      <c r="FK95" s="1233" t="s">
        <v>21</v>
      </c>
      <c r="FL95" s="153">
        <v>1649</v>
      </c>
      <c r="FM95" s="1532" t="s">
        <v>39</v>
      </c>
      <c r="FN95" s="1533" t="s">
        <v>25</v>
      </c>
      <c r="FO95" s="1589"/>
      <c r="FP95" s="1590"/>
      <c r="FQ95" s="1728"/>
      <c r="FR95" s="1543"/>
      <c r="FS95" s="1543"/>
      <c r="FT95" s="1543"/>
      <c r="FU95" s="1543"/>
      <c r="FV95" s="1543"/>
      <c r="FW95" s="1543"/>
      <c r="FX95" s="1543"/>
      <c r="FY95" s="1543"/>
      <c r="FZ95" s="1543"/>
      <c r="GA95" s="1543"/>
      <c r="GB95" s="1543"/>
      <c r="GC95" s="1543"/>
      <c r="GD95" s="1556"/>
      <c r="GE95" s="1453"/>
    </row>
    <row r="96" spans="1:187" ht="15" customHeight="1">
      <c r="A96" s="1595" t="s">
        <v>25</v>
      </c>
      <c r="B96" s="1596" t="s">
        <v>25</v>
      </c>
      <c r="C96" s="1597" t="s">
        <v>174</v>
      </c>
      <c r="D96" s="74" t="s">
        <v>21</v>
      </c>
      <c r="E96" s="1232" t="s">
        <v>22</v>
      </c>
      <c r="F96" s="1232"/>
      <c r="G96" s="1232" t="s">
        <v>21</v>
      </c>
      <c r="H96" s="1232" t="s">
        <v>21</v>
      </c>
      <c r="I96" s="1232" t="s">
        <v>21</v>
      </c>
      <c r="J96" s="1232" t="s">
        <v>21</v>
      </c>
      <c r="K96" s="1232" t="s">
        <v>21</v>
      </c>
      <c r="L96" s="1232" t="s">
        <v>21</v>
      </c>
      <c r="M96" s="1232" t="s">
        <v>21</v>
      </c>
      <c r="N96" s="1232" t="s">
        <v>21</v>
      </c>
      <c r="O96" s="1232">
        <v>210</v>
      </c>
      <c r="P96" s="1536" t="s">
        <v>40</v>
      </c>
      <c r="Q96" s="1537" t="s">
        <v>25</v>
      </c>
      <c r="R96" s="1595" t="s">
        <v>25</v>
      </c>
      <c r="S96" s="1596" t="s">
        <v>25</v>
      </c>
      <c r="T96" s="1597" t="s">
        <v>174</v>
      </c>
      <c r="U96" s="74">
        <v>2525936</v>
      </c>
      <c r="V96" s="1232" t="s">
        <v>22</v>
      </c>
      <c r="W96" s="1232"/>
      <c r="X96" s="1232">
        <v>2615354</v>
      </c>
      <c r="Y96" s="1232" t="s">
        <v>21</v>
      </c>
      <c r="Z96" s="1232" t="s">
        <v>21</v>
      </c>
      <c r="AA96" s="1232">
        <v>2615354</v>
      </c>
      <c r="AB96" s="1232">
        <v>2615354</v>
      </c>
      <c r="AC96" s="1232" t="s">
        <v>21</v>
      </c>
      <c r="AD96" s="1232" t="s">
        <v>21</v>
      </c>
      <c r="AE96" s="1232">
        <v>1356</v>
      </c>
      <c r="AF96" s="1232">
        <v>557498</v>
      </c>
      <c r="AG96" s="1536" t="s">
        <v>40</v>
      </c>
      <c r="AH96" s="1537" t="s">
        <v>25</v>
      </c>
      <c r="AI96" s="1595" t="s">
        <v>25</v>
      </c>
      <c r="AJ96" s="1596" t="s">
        <v>25</v>
      </c>
      <c r="AK96" s="1597" t="s">
        <v>174</v>
      </c>
      <c r="AL96" s="74">
        <v>15015</v>
      </c>
      <c r="AM96" s="1232" t="s">
        <v>22</v>
      </c>
      <c r="AN96" s="1232"/>
      <c r="AO96" s="1232">
        <v>14655</v>
      </c>
      <c r="AP96" s="1232" t="s">
        <v>21</v>
      </c>
      <c r="AQ96" s="1232" t="s">
        <v>21</v>
      </c>
      <c r="AR96" s="1232">
        <v>14655</v>
      </c>
      <c r="AS96" s="1232">
        <v>14426</v>
      </c>
      <c r="AT96" s="1232" t="s">
        <v>21</v>
      </c>
      <c r="AU96" s="1232">
        <v>229</v>
      </c>
      <c r="AV96" s="1232" t="s">
        <v>21</v>
      </c>
      <c r="AW96" s="1232">
        <v>8520</v>
      </c>
      <c r="AX96" s="1536" t="s">
        <v>40</v>
      </c>
      <c r="AY96" s="1537" t="s">
        <v>25</v>
      </c>
      <c r="AZ96" s="1595" t="s">
        <v>25</v>
      </c>
      <c r="BA96" s="1596" t="s">
        <v>25</v>
      </c>
      <c r="BB96" s="1597" t="s">
        <v>174</v>
      </c>
      <c r="BC96" s="74">
        <v>101034</v>
      </c>
      <c r="BD96" s="1232" t="s">
        <v>22</v>
      </c>
      <c r="BE96" s="1232"/>
      <c r="BF96" s="1232">
        <v>99968</v>
      </c>
      <c r="BG96" s="1232">
        <v>53067</v>
      </c>
      <c r="BH96" s="1232" t="s">
        <v>21</v>
      </c>
      <c r="BI96" s="1232">
        <v>46901</v>
      </c>
      <c r="BJ96" s="1232">
        <v>36529</v>
      </c>
      <c r="BK96" s="1232">
        <v>8634</v>
      </c>
      <c r="BL96" s="1232">
        <v>1738</v>
      </c>
      <c r="BM96" s="1232" t="s">
        <v>21</v>
      </c>
      <c r="BN96" s="1232">
        <v>54961</v>
      </c>
      <c r="BO96" s="1536" t="s">
        <v>40</v>
      </c>
      <c r="BP96" s="1537" t="s">
        <v>25</v>
      </c>
      <c r="BQ96" s="1595" t="s">
        <v>25</v>
      </c>
      <c r="BR96" s="1596" t="s">
        <v>25</v>
      </c>
      <c r="BS96" s="1597" t="s">
        <v>174</v>
      </c>
      <c r="BT96" s="74">
        <v>18857</v>
      </c>
      <c r="BU96" s="1232" t="s">
        <v>22</v>
      </c>
      <c r="BV96" s="1232"/>
      <c r="BW96" s="1232">
        <v>440850</v>
      </c>
      <c r="BX96" s="1232">
        <v>49397</v>
      </c>
      <c r="BY96" s="1232">
        <v>38021</v>
      </c>
      <c r="BZ96" s="1232">
        <v>353432</v>
      </c>
      <c r="CA96" s="1232">
        <v>2183</v>
      </c>
      <c r="CB96" s="1232">
        <v>338134</v>
      </c>
      <c r="CC96" s="1232">
        <v>13115</v>
      </c>
      <c r="CD96" s="1232" t="s">
        <v>22</v>
      </c>
      <c r="CE96" s="1232" t="s">
        <v>22</v>
      </c>
      <c r="CF96" s="1536" t="s">
        <v>40</v>
      </c>
      <c r="CG96" s="1537" t="s">
        <v>25</v>
      </c>
      <c r="CH96" s="1595" t="s">
        <v>25</v>
      </c>
      <c r="CI96" s="1596" t="s">
        <v>25</v>
      </c>
      <c r="CJ96" s="1597" t="s">
        <v>174</v>
      </c>
      <c r="CK96" s="74">
        <v>1722</v>
      </c>
      <c r="CL96" s="1232" t="s">
        <v>21</v>
      </c>
      <c r="CM96" s="1232"/>
      <c r="CN96" s="1232">
        <v>1722</v>
      </c>
      <c r="CO96" s="1232">
        <v>1536</v>
      </c>
      <c r="CP96" s="1232" t="s">
        <v>21</v>
      </c>
      <c r="CQ96" s="1232">
        <v>186</v>
      </c>
      <c r="CR96" s="1232" t="s">
        <v>21</v>
      </c>
      <c r="CS96" s="1232">
        <v>186</v>
      </c>
      <c r="CT96" s="1232" t="s">
        <v>21</v>
      </c>
      <c r="CU96" s="1232" t="s">
        <v>21</v>
      </c>
      <c r="CV96" s="361" t="s">
        <v>21</v>
      </c>
      <c r="CW96" s="1536" t="s">
        <v>40</v>
      </c>
      <c r="CX96" s="1537" t="s">
        <v>25</v>
      </c>
      <c r="CY96" s="1595" t="s">
        <v>25</v>
      </c>
      <c r="CZ96" s="1596" t="s">
        <v>25</v>
      </c>
      <c r="DA96" s="1597" t="s">
        <v>174</v>
      </c>
      <c r="DB96" s="74">
        <v>11972</v>
      </c>
      <c r="DC96" s="1232">
        <v>621875</v>
      </c>
      <c r="DD96" s="1232"/>
      <c r="DE96" s="1232">
        <v>12267</v>
      </c>
      <c r="DF96" s="1232" t="s">
        <v>22</v>
      </c>
      <c r="DG96" s="1232" t="s">
        <v>21</v>
      </c>
      <c r="DH96" s="1232">
        <v>12267</v>
      </c>
      <c r="DI96" s="1232">
        <v>8829</v>
      </c>
      <c r="DJ96" s="1232">
        <v>3438</v>
      </c>
      <c r="DK96" s="1232" t="s">
        <v>21</v>
      </c>
      <c r="DL96" s="1232">
        <v>703702</v>
      </c>
      <c r="DM96" s="361">
        <v>286439</v>
      </c>
      <c r="DN96" s="1536" t="s">
        <v>40</v>
      </c>
      <c r="DO96" s="1537" t="s">
        <v>25</v>
      </c>
      <c r="DP96" s="1595" t="s">
        <v>25</v>
      </c>
      <c r="DQ96" s="1596" t="s">
        <v>25</v>
      </c>
      <c r="DR96" s="1597" t="s">
        <v>174</v>
      </c>
      <c r="DS96" s="74">
        <v>108202</v>
      </c>
      <c r="DT96" s="1232" t="s">
        <v>21</v>
      </c>
      <c r="DU96" s="1232"/>
      <c r="DV96" s="1232">
        <v>108202</v>
      </c>
      <c r="DW96" s="1232" t="s">
        <v>21</v>
      </c>
      <c r="DX96" s="1232" t="s">
        <v>21</v>
      </c>
      <c r="DY96" s="1232">
        <v>108202</v>
      </c>
      <c r="DZ96" s="1232" t="s">
        <v>21</v>
      </c>
      <c r="EA96" s="1232">
        <v>108202</v>
      </c>
      <c r="EB96" s="1232" t="s">
        <v>21</v>
      </c>
      <c r="EC96" s="1232" t="s">
        <v>21</v>
      </c>
      <c r="ED96" s="361" t="s">
        <v>22</v>
      </c>
      <c r="EE96" s="1536" t="s">
        <v>40</v>
      </c>
      <c r="EF96" s="1537" t="s">
        <v>25</v>
      </c>
      <c r="EG96" s="1595" t="s">
        <v>25</v>
      </c>
      <c r="EH96" s="1596" t="s">
        <v>25</v>
      </c>
      <c r="EI96" s="1597" t="s">
        <v>174</v>
      </c>
      <c r="EJ96" s="74">
        <v>78034</v>
      </c>
      <c r="EK96" s="1232" t="s">
        <v>22</v>
      </c>
      <c r="EL96" s="1232"/>
      <c r="EM96" s="1232">
        <v>64276</v>
      </c>
      <c r="EN96" s="1232">
        <v>9046</v>
      </c>
      <c r="EO96" s="1232">
        <v>22632</v>
      </c>
      <c r="EP96" s="1232">
        <v>32598</v>
      </c>
      <c r="EQ96" s="1232">
        <v>14574</v>
      </c>
      <c r="ER96" s="1232">
        <v>18011</v>
      </c>
      <c r="ES96" s="1232">
        <v>13</v>
      </c>
      <c r="ET96" s="1232">
        <v>13736</v>
      </c>
      <c r="EU96" s="361">
        <v>195</v>
      </c>
      <c r="EV96" s="1536" t="s">
        <v>40</v>
      </c>
      <c r="EW96" s="1537" t="s">
        <v>25</v>
      </c>
      <c r="EX96" s="1595" t="s">
        <v>25</v>
      </c>
      <c r="EY96" s="1596" t="s">
        <v>25</v>
      </c>
      <c r="EZ96" s="1597" t="s">
        <v>174</v>
      </c>
      <c r="FA96" s="74">
        <v>20253</v>
      </c>
      <c r="FB96" s="1232" t="s">
        <v>21</v>
      </c>
      <c r="FC96" s="1232"/>
      <c r="FD96" s="1232">
        <v>18874</v>
      </c>
      <c r="FE96" s="1232">
        <v>18874</v>
      </c>
      <c r="FF96" s="1232" t="s">
        <v>21</v>
      </c>
      <c r="FG96" s="1232" t="s">
        <v>21</v>
      </c>
      <c r="FH96" s="1232" t="s">
        <v>21</v>
      </c>
      <c r="FI96" s="1232" t="s">
        <v>21</v>
      </c>
      <c r="FJ96" s="1232" t="s">
        <v>21</v>
      </c>
      <c r="FK96" s="1232" t="s">
        <v>21</v>
      </c>
      <c r="FL96" s="361">
        <v>3028</v>
      </c>
      <c r="FM96" s="1536" t="s">
        <v>40</v>
      </c>
      <c r="FN96" s="1537" t="s">
        <v>25</v>
      </c>
      <c r="FO96" s="1589"/>
      <c r="FP96" s="1590"/>
      <c r="FQ96" s="1728"/>
      <c r="FR96" s="1543"/>
      <c r="FS96" s="1543"/>
      <c r="FT96" s="1543"/>
      <c r="FU96" s="1543"/>
      <c r="FV96" s="1543"/>
      <c r="FW96" s="1543"/>
      <c r="FX96" s="1543"/>
      <c r="FY96" s="1543"/>
      <c r="FZ96" s="1543"/>
      <c r="GA96" s="1543"/>
      <c r="GB96" s="1543"/>
      <c r="GC96" s="1543"/>
      <c r="GD96" s="1556"/>
      <c r="GE96" s="1453"/>
    </row>
    <row r="97" spans="1:187">
      <c r="A97" s="1729"/>
      <c r="B97" s="1729"/>
      <c r="C97" s="1729"/>
      <c r="D97" s="1729"/>
      <c r="E97" s="1729"/>
      <c r="F97" s="1729"/>
      <c r="G97" s="1729"/>
      <c r="H97" s="1729"/>
      <c r="I97" s="1729"/>
      <c r="J97" s="1729"/>
      <c r="K97" s="1729"/>
      <c r="L97" s="1729"/>
      <c r="M97" s="1729"/>
      <c r="N97" s="1729"/>
      <c r="O97" s="1729"/>
      <c r="P97" s="1729"/>
      <c r="Q97" s="1729"/>
      <c r="R97" s="1729"/>
      <c r="S97" s="1729"/>
      <c r="T97" s="1729"/>
      <c r="U97" s="1729"/>
      <c r="V97" s="1729"/>
      <c r="W97" s="1729"/>
      <c r="X97" s="1729"/>
      <c r="Y97" s="1729"/>
      <c r="Z97" s="1729"/>
      <c r="AA97" s="1729"/>
      <c r="AB97" s="1729"/>
      <c r="AC97" s="1729"/>
      <c r="AD97" s="1729"/>
      <c r="AE97" s="1729"/>
      <c r="AF97" s="1729"/>
      <c r="AG97" s="1729"/>
      <c r="AH97" s="1729"/>
      <c r="AI97" s="1729"/>
      <c r="AJ97" s="1729"/>
      <c r="AK97" s="1729"/>
      <c r="AL97" s="1729"/>
      <c r="AM97" s="1729"/>
      <c r="AN97" s="1729"/>
      <c r="AO97" s="1729"/>
      <c r="AP97" s="1729"/>
      <c r="AQ97" s="1729"/>
      <c r="AR97" s="1729"/>
      <c r="AS97" s="1729"/>
      <c r="AT97" s="1729"/>
      <c r="AU97" s="1729"/>
      <c r="AV97" s="1729"/>
      <c r="AW97" s="1729"/>
      <c r="AX97" s="1729"/>
      <c r="AY97" s="1729"/>
      <c r="AZ97" s="1729"/>
      <c r="BA97" s="1729"/>
      <c r="BB97" s="1729"/>
      <c r="BC97" s="1729"/>
      <c r="BD97" s="1729"/>
      <c r="BE97" s="1729"/>
      <c r="BF97" s="1729"/>
      <c r="BG97" s="1729"/>
      <c r="BH97" s="1729"/>
      <c r="BI97" s="1729"/>
      <c r="BJ97" s="1729"/>
      <c r="BK97" s="1729"/>
      <c r="BL97" s="1729"/>
      <c r="BM97" s="1729"/>
      <c r="BN97" s="1729"/>
      <c r="BO97" s="1729"/>
      <c r="BP97" s="1729"/>
      <c r="BQ97" s="1729"/>
      <c r="BR97" s="1729"/>
      <c r="BS97" s="1729"/>
      <c r="BT97" s="1729"/>
      <c r="BU97" s="1729"/>
      <c r="BV97" s="1729"/>
      <c r="BW97" s="1729"/>
      <c r="BX97" s="1729"/>
      <c r="BY97" s="1729"/>
      <c r="BZ97" s="1729"/>
      <c r="CA97" s="1729"/>
      <c r="CB97" s="1729"/>
      <c r="CC97" s="1729"/>
      <c r="CD97" s="1729"/>
      <c r="CE97" s="1729"/>
      <c r="CF97" s="1729"/>
      <c r="CG97" s="1729"/>
      <c r="CH97" s="1729"/>
      <c r="CI97" s="1729"/>
      <c r="CJ97" s="1729"/>
      <c r="CK97" s="1729"/>
      <c r="CL97" s="1729"/>
      <c r="CM97" s="1729"/>
      <c r="CN97" s="1729"/>
      <c r="CO97" s="1729"/>
      <c r="CP97" s="1729"/>
      <c r="CQ97" s="1729"/>
      <c r="CR97" s="1729"/>
      <c r="CS97" s="1729"/>
      <c r="CT97" s="1729"/>
      <c r="CU97" s="1729"/>
      <c r="CV97" s="1729"/>
      <c r="CW97" s="1729"/>
      <c r="CX97" s="1729"/>
      <c r="CY97" s="1729"/>
      <c r="CZ97" s="1729"/>
      <c r="DA97" s="1729"/>
      <c r="DB97" s="1729"/>
      <c r="DC97" s="1729"/>
      <c r="DD97" s="1729"/>
      <c r="DE97" s="1729"/>
      <c r="DF97" s="1729"/>
      <c r="DG97" s="1729"/>
      <c r="DH97" s="1729"/>
      <c r="DI97" s="1729"/>
      <c r="DJ97" s="1729"/>
      <c r="DK97" s="1729"/>
      <c r="DL97" s="1729"/>
      <c r="DM97" s="1729"/>
      <c r="DN97" s="1729"/>
      <c r="DO97" s="1729"/>
      <c r="DP97" s="1729"/>
      <c r="DQ97" s="1729"/>
      <c r="DR97" s="1729"/>
      <c r="DS97" s="1729"/>
      <c r="DT97" s="1729"/>
      <c r="DU97" s="1729"/>
      <c r="DV97" s="1729"/>
      <c r="DW97" s="1729"/>
      <c r="DX97" s="1729"/>
      <c r="DY97" s="1729"/>
      <c r="DZ97" s="1729"/>
      <c r="EA97" s="1729"/>
      <c r="EB97" s="1729"/>
      <c r="EC97" s="1729"/>
      <c r="ED97" s="1729"/>
      <c r="EE97" s="1729"/>
      <c r="EF97" s="1729"/>
      <c r="EG97" s="1729"/>
      <c r="EH97" s="1729"/>
      <c r="EI97" s="1729"/>
      <c r="EJ97" s="1729"/>
      <c r="EK97" s="1729"/>
      <c r="EL97" s="1729"/>
      <c r="EM97" s="1729"/>
      <c r="EN97" s="1729"/>
      <c r="EO97" s="1729"/>
      <c r="EP97" s="1729"/>
      <c r="EQ97" s="1729"/>
      <c r="ER97" s="1729"/>
      <c r="ES97" s="1729"/>
      <c r="ET97" s="1729"/>
      <c r="EU97" s="1729"/>
      <c r="EV97" s="1729"/>
      <c r="EW97" s="1729"/>
      <c r="EX97" s="1729"/>
      <c r="EY97" s="1729"/>
      <c r="EZ97" s="1729"/>
      <c r="FA97" s="1729"/>
      <c r="FB97" s="1729"/>
      <c r="FC97" s="1729"/>
      <c r="FD97" s="1729"/>
      <c r="FE97" s="1729"/>
      <c r="FF97" s="1729"/>
      <c r="FG97" s="1729"/>
      <c r="FH97" s="1729"/>
      <c r="FI97" s="1729"/>
      <c r="FJ97" s="1729"/>
      <c r="FK97" s="1729"/>
      <c r="FL97" s="1729"/>
      <c r="FM97" s="1729"/>
      <c r="FN97" s="1729"/>
      <c r="FO97" s="1729"/>
      <c r="FP97" s="1729"/>
      <c r="FQ97" s="1729"/>
      <c r="FR97" s="1729"/>
      <c r="FS97" s="1729"/>
      <c r="FT97" s="1729"/>
      <c r="FU97" s="1729"/>
      <c r="FV97" s="1729"/>
      <c r="FW97" s="1729"/>
      <c r="FX97" s="1729"/>
      <c r="FY97" s="1729"/>
      <c r="FZ97" s="1729"/>
      <c r="GA97" s="1729"/>
      <c r="GB97" s="1729"/>
      <c r="GC97" s="1729"/>
      <c r="GD97" s="1729"/>
      <c r="GE97" s="1729"/>
    </row>
  </sheetData>
  <mergeCells count="44">
    <mergeCell ref="CW9:CX14"/>
    <mergeCell ref="J11:M11"/>
    <mergeCell ref="AA11:AD11"/>
    <mergeCell ref="AR11:AU11"/>
    <mergeCell ref="BI11:BL11"/>
    <mergeCell ref="BZ11:CC11"/>
    <mergeCell ref="AX9:AY14"/>
    <mergeCell ref="AR10:AU10"/>
    <mergeCell ref="DH11:DK11"/>
    <mergeCell ref="DY11:EB11"/>
    <mergeCell ref="EX9:EZ14"/>
    <mergeCell ref="FM9:FN14"/>
    <mergeCell ref="CY9:DA14"/>
    <mergeCell ref="DN9:DO14"/>
    <mergeCell ref="DP9:DR14"/>
    <mergeCell ref="EE9:EF14"/>
    <mergeCell ref="EG9:EI14"/>
    <mergeCell ref="EV9:EW14"/>
    <mergeCell ref="DH10:DK10"/>
    <mergeCell ref="DY10:EB10"/>
    <mergeCell ref="EP10:ES10"/>
    <mergeCell ref="EP11:ES11"/>
    <mergeCell ref="FO9:FQ14"/>
    <mergeCell ref="GD9:GE14"/>
    <mergeCell ref="FG11:FJ11"/>
    <mergeCell ref="FX11:GA11"/>
    <mergeCell ref="FG10:FJ10"/>
    <mergeCell ref="FX10:GA10"/>
    <mergeCell ref="BI10:BL10"/>
    <mergeCell ref="BZ10:CC10"/>
    <mergeCell ref="CQ10:CT10"/>
    <mergeCell ref="AZ9:BB14"/>
    <mergeCell ref="BO9:BP14"/>
    <mergeCell ref="BQ9:BS14"/>
    <mergeCell ref="CF9:CG14"/>
    <mergeCell ref="CH9:CJ14"/>
    <mergeCell ref="CQ11:CT11"/>
    <mergeCell ref="A9:C14"/>
    <mergeCell ref="P9:Q14"/>
    <mergeCell ref="R9:T14"/>
    <mergeCell ref="AG9:AH14"/>
    <mergeCell ref="AI9:AK14"/>
    <mergeCell ref="J10:M10"/>
    <mergeCell ref="AA10:AD10"/>
  </mergeCells>
  <phoneticPr fontId="99"/>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E3B88-C95D-45BC-92BF-DF56E609E9E9}">
  <sheetPr>
    <tabColor theme="7" tint="0.39997558519241921"/>
  </sheetPr>
  <dimension ref="A1:FA98"/>
  <sheetViews>
    <sheetView showGridLines="0" zoomScaleNormal="100" zoomScaleSheetLayoutView="50" workbookViewId="0"/>
  </sheetViews>
  <sheetFormatPr defaultColWidth="9" defaultRowHeight="13"/>
  <cols>
    <col min="1" max="2" width="8.6328125" style="1248" customWidth="1"/>
    <col min="3" max="3" width="10.90625" style="1248" customWidth="1"/>
    <col min="4" max="9" width="20.7265625" style="1248" customWidth="1"/>
    <col min="10" max="15" width="21.6328125" style="1248" customWidth="1"/>
    <col min="16" max="17" width="10.7265625" style="1248" customWidth="1"/>
    <col min="18" max="19" width="8.6328125" style="1248" customWidth="1"/>
    <col min="20" max="20" width="10.90625" style="1248" customWidth="1"/>
    <col min="21" max="22" width="24.6328125" style="1248" customWidth="1"/>
    <col min="23" max="23" width="5" style="1248" customWidth="1"/>
    <col min="24" max="24" width="20.6328125" style="1248" customWidth="1"/>
    <col min="25" max="26" width="24.6328125" style="1248" customWidth="1"/>
    <col min="27" max="32" width="21.6328125" style="1248" customWidth="1"/>
    <col min="33" max="34" width="10.7265625" style="1248" customWidth="1"/>
    <col min="35" max="36" width="8.6328125" style="1248" customWidth="1"/>
    <col min="37" max="37" width="10.90625" style="1248" customWidth="1"/>
    <col min="38" max="39" width="24.6328125" style="1248" customWidth="1"/>
    <col min="40" max="40" width="5" style="1248" customWidth="1"/>
    <col min="41" max="41" width="20.6328125" style="1248" customWidth="1"/>
    <col min="42" max="43" width="24.6328125" style="1248" customWidth="1"/>
    <col min="44" max="49" width="21.6328125" style="1248" customWidth="1"/>
    <col min="50" max="51" width="10.7265625" style="1248" customWidth="1"/>
    <col min="52" max="53" width="8.6328125" style="1248" customWidth="1"/>
    <col min="54" max="54" width="10.90625" style="1248" customWidth="1"/>
    <col min="55" max="56" width="24.6328125" style="1248" customWidth="1"/>
    <col min="57" max="57" width="5" style="1248" customWidth="1"/>
    <col min="58" max="58" width="20.6328125" style="1248" customWidth="1"/>
    <col min="59" max="60" width="24.6328125" style="1248" customWidth="1"/>
    <col min="61" max="66" width="21.6328125" style="1248" customWidth="1"/>
    <col min="67" max="68" width="10.7265625" style="1248" customWidth="1"/>
    <col min="69" max="70" width="8.6328125" style="1248" customWidth="1"/>
    <col min="71" max="71" width="10.90625" style="1248" customWidth="1"/>
    <col min="72" max="73" width="24.6328125" style="1248" customWidth="1"/>
    <col min="74" max="74" width="5" style="1248" customWidth="1"/>
    <col min="75" max="75" width="20.6328125" style="1248" customWidth="1"/>
    <col min="76" max="77" width="24.6328125" style="1248" customWidth="1"/>
    <col min="78" max="83" width="21.6328125" style="1248" customWidth="1"/>
    <col min="84" max="85" width="10.7265625" style="1248" customWidth="1"/>
    <col min="86" max="87" width="8.6328125" style="1248" customWidth="1"/>
    <col min="88" max="88" width="10.90625" style="1248" customWidth="1"/>
    <col min="89" max="90" width="24.6328125" style="1248" customWidth="1"/>
    <col min="91" max="91" width="5" style="1248" customWidth="1"/>
    <col min="92" max="92" width="20.6328125" style="1248" customWidth="1"/>
    <col min="93" max="94" width="24.6328125" style="1248" customWidth="1"/>
    <col min="95" max="100" width="21.6328125" style="1248" customWidth="1"/>
    <col min="101" max="102" width="10.7265625" style="1248" customWidth="1"/>
    <col min="103" max="104" width="8.6328125" style="1248" customWidth="1"/>
    <col min="105" max="105" width="10.90625" style="1248" customWidth="1"/>
    <col min="106" max="107" width="24.6328125" style="1248" customWidth="1"/>
    <col min="108" max="108" width="5" style="1248" customWidth="1"/>
    <col min="109" max="109" width="20.6328125" style="1248" customWidth="1"/>
    <col min="110" max="111" width="24.6328125" style="1248" customWidth="1"/>
    <col min="112" max="117" width="21.6328125" style="1248" customWidth="1"/>
    <col min="118" max="119" width="10.7265625" style="1248" customWidth="1"/>
    <col min="120" max="121" width="8.6328125" style="1248" customWidth="1"/>
    <col min="122" max="122" width="10.90625" style="1248" customWidth="1"/>
    <col min="123" max="124" width="24.6328125" style="1248" customWidth="1"/>
    <col min="125" max="125" width="4.90625" style="1248" customWidth="1"/>
    <col min="126" max="126" width="20.6328125" style="1248" customWidth="1"/>
    <col min="127" max="128" width="24.6328125" style="1248" customWidth="1"/>
    <col min="129" max="134" width="21.6328125" style="1248" customWidth="1"/>
    <col min="135" max="136" width="10.7265625" style="1248" customWidth="1"/>
    <col min="137" max="138" width="8.6328125" style="1248" customWidth="1"/>
    <col min="139" max="139" width="10.90625" style="1248" customWidth="1"/>
    <col min="140" max="141" width="24.6328125" style="1248" customWidth="1"/>
    <col min="142" max="142" width="5" style="1248" customWidth="1"/>
    <col min="143" max="143" width="20.6328125" style="1248" customWidth="1"/>
    <col min="144" max="145" width="24.6328125" style="1248" customWidth="1"/>
    <col min="146" max="151" width="21.6328125" style="1248" customWidth="1"/>
    <col min="152" max="153" width="10.7265625" style="1248" customWidth="1"/>
    <col min="154" max="16384" width="9" style="1248"/>
  </cols>
  <sheetData>
    <row r="1" spans="1:157" s="1335" customFormat="1" ht="15" customHeight="1">
      <c r="A1" s="1335" t="s">
        <v>693</v>
      </c>
      <c r="N1" s="1493"/>
      <c r="O1" s="1494"/>
      <c r="Q1" s="1494" t="s">
        <v>693</v>
      </c>
      <c r="R1" s="1335" t="s">
        <v>693</v>
      </c>
      <c r="AD1" s="1494"/>
      <c r="AE1" s="1493"/>
      <c r="AF1" s="1494"/>
      <c r="AH1" s="1494" t="s">
        <v>693</v>
      </c>
      <c r="AI1" s="1335" t="s">
        <v>693</v>
      </c>
      <c r="AV1" s="1493"/>
      <c r="AW1" s="1494"/>
      <c r="AY1" s="1494" t="s">
        <v>693</v>
      </c>
      <c r="AZ1" s="1335" t="s">
        <v>693</v>
      </c>
      <c r="BM1" s="1493"/>
      <c r="BN1" s="1494"/>
      <c r="BP1" s="1494" t="s">
        <v>693</v>
      </c>
      <c r="BQ1" s="1335" t="s">
        <v>693</v>
      </c>
      <c r="CD1" s="1493"/>
      <c r="CE1" s="1494"/>
      <c r="CG1" s="1494" t="s">
        <v>693</v>
      </c>
      <c r="CH1" s="1335" t="s">
        <v>693</v>
      </c>
      <c r="CU1" s="1493"/>
      <c r="CV1" s="1494"/>
      <c r="CX1" s="1494" t="s">
        <v>693</v>
      </c>
      <c r="CY1" s="1335" t="s">
        <v>693</v>
      </c>
      <c r="DL1" s="1493"/>
      <c r="DM1" s="1494"/>
      <c r="DO1" s="1494" t="s">
        <v>693</v>
      </c>
      <c r="DP1" s="1335" t="s">
        <v>693</v>
      </c>
      <c r="EC1" s="1493"/>
      <c r="ED1" s="1494"/>
      <c r="EF1" s="1494" t="s">
        <v>693</v>
      </c>
      <c r="EG1" s="1335" t="s">
        <v>693</v>
      </c>
      <c r="ET1" s="1493"/>
      <c r="EU1" s="1494"/>
      <c r="EW1" s="1494" t="s">
        <v>693</v>
      </c>
      <c r="EX1" s="1493"/>
    </row>
    <row r="2" spans="1:157" s="1335" customFormat="1" ht="15" customHeight="1">
      <c r="A2" s="1493" t="s">
        <v>1182</v>
      </c>
      <c r="D2" s="1396"/>
      <c r="O2" s="1493"/>
      <c r="P2" s="1391"/>
      <c r="Q2" s="1494" t="s">
        <v>852</v>
      </c>
      <c r="R2" s="1493" t="s">
        <v>852</v>
      </c>
      <c r="U2" s="1396"/>
      <c r="AD2" s="1494"/>
      <c r="AF2" s="1493"/>
      <c r="AG2" s="1391"/>
      <c r="AH2" s="1494" t="s">
        <v>852</v>
      </c>
      <c r="AI2" s="1493" t="s">
        <v>852</v>
      </c>
      <c r="AL2" s="1396"/>
      <c r="AW2" s="1493"/>
      <c r="AX2" s="1391"/>
      <c r="AY2" s="1494" t="s">
        <v>852</v>
      </c>
      <c r="AZ2" s="1493" t="s">
        <v>852</v>
      </c>
      <c r="BC2" s="1396"/>
      <c r="BN2" s="1493"/>
      <c r="BO2" s="1391"/>
      <c r="BP2" s="1494" t="s">
        <v>852</v>
      </c>
      <c r="BQ2" s="1493" t="s">
        <v>852</v>
      </c>
      <c r="BT2" s="1396"/>
      <c r="CE2" s="1493"/>
      <c r="CF2" s="1391"/>
      <c r="CG2" s="1494" t="s">
        <v>852</v>
      </c>
      <c r="CH2" s="1493" t="s">
        <v>852</v>
      </c>
      <c r="CK2" s="1396"/>
      <c r="CV2" s="1493"/>
      <c r="CW2" s="1391"/>
      <c r="CX2" s="1494" t="s">
        <v>852</v>
      </c>
      <c r="CY2" s="1493" t="s">
        <v>852</v>
      </c>
      <c r="DB2" s="1396"/>
      <c r="DM2" s="1493"/>
      <c r="DN2" s="1391"/>
      <c r="DO2" s="1494" t="s">
        <v>852</v>
      </c>
      <c r="DP2" s="1493" t="s">
        <v>852</v>
      </c>
      <c r="DS2" s="1396"/>
      <c r="ED2" s="1493"/>
      <c r="EE2" s="1391"/>
      <c r="EF2" s="1494" t="s">
        <v>852</v>
      </c>
      <c r="EG2" s="1493" t="s">
        <v>852</v>
      </c>
      <c r="EJ2" s="1396"/>
      <c r="EU2" s="1493"/>
      <c r="EV2" s="1391"/>
      <c r="EW2" s="1494" t="s">
        <v>852</v>
      </c>
      <c r="EX2" s="1493"/>
      <c r="FA2" s="1396"/>
    </row>
    <row r="3" spans="1:157" ht="15" customHeight="1">
      <c r="A3" s="1335"/>
      <c r="B3" s="1335"/>
      <c r="C3" s="1335"/>
      <c r="D3" s="1396"/>
      <c r="E3" s="1730"/>
      <c r="F3" s="1730"/>
      <c r="G3" s="1730"/>
      <c r="H3" s="1730"/>
      <c r="I3" s="1730"/>
      <c r="J3" s="1730"/>
      <c r="K3" s="1730"/>
      <c r="L3" s="1730"/>
      <c r="M3" s="1730"/>
      <c r="N3" s="1493"/>
      <c r="O3" s="1396"/>
      <c r="P3" s="1391"/>
      <c r="Q3" s="1391"/>
      <c r="R3" s="1335"/>
      <c r="S3" s="1335"/>
      <c r="T3" s="1335"/>
      <c r="U3" s="1396"/>
      <c r="V3" s="1730"/>
      <c r="W3" s="1730"/>
      <c r="X3" s="1730"/>
      <c r="Y3" s="1730"/>
      <c r="Z3" s="1730"/>
      <c r="AA3" s="1730"/>
      <c r="AB3" s="1730"/>
      <c r="AC3" s="1730"/>
      <c r="AD3" s="1730"/>
      <c r="AE3" s="1493"/>
      <c r="AF3" s="1396"/>
      <c r="AG3" s="1391"/>
      <c r="AH3" s="1391"/>
      <c r="AI3" s="1335"/>
      <c r="AJ3" s="1335"/>
      <c r="AK3" s="1335"/>
      <c r="AL3" s="1396"/>
      <c r="AM3" s="1730"/>
      <c r="AN3" s="1730"/>
      <c r="AO3" s="1730"/>
      <c r="AP3" s="1730"/>
      <c r="AQ3" s="1730"/>
      <c r="AR3" s="1730"/>
      <c r="AS3" s="1730"/>
      <c r="AT3" s="1730"/>
      <c r="AU3" s="1730"/>
      <c r="AV3" s="1493"/>
      <c r="AW3" s="1396"/>
      <c r="AX3" s="1391"/>
      <c r="AY3" s="1391"/>
      <c r="AZ3" s="1335"/>
      <c r="BA3" s="1335"/>
      <c r="BB3" s="1335"/>
      <c r="BC3" s="1396"/>
      <c r="BD3" s="1730"/>
      <c r="BE3" s="1730"/>
      <c r="BF3" s="1730"/>
      <c r="BG3" s="1730"/>
      <c r="BH3" s="1730"/>
      <c r="BI3" s="1730"/>
      <c r="BJ3" s="1730"/>
      <c r="BK3" s="1730"/>
      <c r="BL3" s="1730"/>
      <c r="BM3" s="1493"/>
      <c r="BN3" s="1396"/>
      <c r="BO3" s="1391"/>
      <c r="BP3" s="1391"/>
      <c r="BQ3" s="1335"/>
      <c r="BR3" s="1335"/>
      <c r="BS3" s="1335"/>
      <c r="BT3" s="1396"/>
      <c r="BU3" s="1730"/>
      <c r="BV3" s="1730"/>
      <c r="BW3" s="1730"/>
      <c r="BX3" s="1730"/>
      <c r="BY3" s="1730"/>
      <c r="BZ3" s="1730"/>
      <c r="CA3" s="1730"/>
      <c r="CB3" s="1730"/>
      <c r="CC3" s="1730"/>
      <c r="CD3" s="1493"/>
      <c r="CE3" s="1396"/>
      <c r="CF3" s="1391"/>
      <c r="CG3" s="1391"/>
      <c r="CH3" s="1335"/>
      <c r="CI3" s="1335"/>
      <c r="CJ3" s="1335"/>
      <c r="CK3" s="1396"/>
      <c r="CL3" s="1730"/>
      <c r="CM3" s="1730"/>
      <c r="CN3" s="1730"/>
      <c r="CO3" s="1730"/>
      <c r="CP3" s="1730"/>
      <c r="CQ3" s="1730"/>
      <c r="CR3" s="1730"/>
      <c r="CS3" s="1730"/>
      <c r="CT3" s="1730"/>
      <c r="CU3" s="1493"/>
      <c r="CV3" s="1396"/>
      <c r="CW3" s="1391"/>
      <c r="CX3" s="1391"/>
      <c r="CY3" s="1335"/>
      <c r="CZ3" s="1335"/>
      <c r="DA3" s="1335"/>
      <c r="DB3" s="1396"/>
      <c r="DC3" s="1730"/>
      <c r="DD3" s="1730"/>
      <c r="DE3" s="1730"/>
      <c r="DF3" s="1730"/>
      <c r="DG3" s="1730"/>
      <c r="DH3" s="1730"/>
      <c r="DI3" s="1730"/>
      <c r="DJ3" s="1730"/>
      <c r="DK3" s="1730"/>
      <c r="DL3" s="1493"/>
      <c r="DM3" s="1396"/>
      <c r="DN3" s="1391"/>
      <c r="DO3" s="1391"/>
      <c r="DP3" s="1335"/>
      <c r="DQ3" s="1335"/>
      <c r="DR3" s="1335"/>
      <c r="DS3" s="1396"/>
      <c r="DT3" s="1730"/>
      <c r="DU3" s="1730"/>
      <c r="DV3" s="1730"/>
      <c r="DW3" s="1730"/>
      <c r="DX3" s="1730"/>
      <c r="DY3" s="1730"/>
      <c r="DZ3" s="1730"/>
      <c r="EA3" s="1730"/>
      <c r="EB3" s="1730"/>
      <c r="EC3" s="1493"/>
      <c r="ED3" s="1396"/>
      <c r="EE3" s="1391"/>
      <c r="EF3" s="1391"/>
      <c r="EG3" s="1335"/>
      <c r="EH3" s="1335"/>
      <c r="EI3" s="1335"/>
      <c r="EJ3" s="1396"/>
      <c r="EK3" s="1730"/>
      <c r="EL3" s="1730"/>
      <c r="EM3" s="1730"/>
      <c r="EN3" s="1730"/>
      <c r="EO3" s="1730"/>
      <c r="EP3" s="1730"/>
      <c r="EQ3" s="1730"/>
      <c r="ER3" s="1730"/>
      <c r="ES3" s="1730"/>
      <c r="ET3" s="1493"/>
      <c r="EU3" s="1396"/>
      <c r="EV3" s="1391"/>
      <c r="EW3" s="1731"/>
    </row>
    <row r="4" spans="1:157" ht="15" customHeight="1">
      <c r="A4" s="1336"/>
      <c r="B4" s="1336"/>
      <c r="C4" s="1336"/>
      <c r="D4" s="1334"/>
      <c r="E4" s="1260"/>
      <c r="F4" s="1496"/>
      <c r="I4" s="1260"/>
      <c r="J4" s="1260"/>
      <c r="K4" s="1260"/>
      <c r="L4" s="1260"/>
      <c r="M4" s="1260"/>
      <c r="N4" s="1336"/>
      <c r="O4" s="1334"/>
      <c r="P4" s="1255"/>
      <c r="Q4" s="1255"/>
      <c r="R4" s="1336"/>
      <c r="S4" s="1336"/>
      <c r="T4" s="1336"/>
      <c r="U4" s="1334"/>
      <c r="V4" s="1260"/>
      <c r="Z4" s="1260"/>
      <c r="AA4" s="1260"/>
      <c r="AB4" s="1260"/>
      <c r="AC4" s="1260"/>
      <c r="AD4" s="1260"/>
      <c r="AE4" s="1336"/>
      <c r="AF4" s="1334"/>
      <c r="AG4" s="1255"/>
      <c r="AH4" s="1255"/>
      <c r="AI4" s="1336"/>
      <c r="AJ4" s="1336"/>
      <c r="AK4" s="1336"/>
      <c r="AL4" s="1334"/>
      <c r="AM4" s="1260"/>
      <c r="AQ4" s="1260"/>
      <c r="AR4" s="1260"/>
      <c r="AS4" s="1260"/>
      <c r="AT4" s="1260"/>
      <c r="AU4" s="1260"/>
      <c r="AV4" s="1336"/>
      <c r="AW4" s="1334"/>
      <c r="AX4" s="1255"/>
      <c r="AY4" s="1255"/>
      <c r="AZ4" s="1336"/>
      <c r="BA4" s="1336"/>
      <c r="BB4" s="1336"/>
      <c r="BC4" s="1334"/>
      <c r="BD4" s="1260"/>
      <c r="BH4" s="1260"/>
      <c r="BI4" s="1260"/>
      <c r="BJ4" s="1260"/>
      <c r="BK4" s="1260"/>
      <c r="BL4" s="1260"/>
      <c r="BM4" s="1336"/>
      <c r="BN4" s="1334"/>
      <c r="BO4" s="1255"/>
      <c r="BP4" s="1255"/>
      <c r="BQ4" s="1336"/>
      <c r="BR4" s="1336"/>
      <c r="BS4" s="1336"/>
      <c r="BT4" s="1334"/>
      <c r="BU4" s="1260"/>
      <c r="BY4" s="1260"/>
      <c r="BZ4" s="1260"/>
      <c r="CA4" s="1260"/>
      <c r="CB4" s="1260"/>
      <c r="CC4" s="1260"/>
      <c r="CD4" s="1336"/>
      <c r="CE4" s="1334"/>
      <c r="CF4" s="1255"/>
      <c r="CG4" s="1255"/>
      <c r="CH4" s="1336"/>
      <c r="CI4" s="1336"/>
      <c r="CJ4" s="1336"/>
      <c r="CK4" s="1334"/>
      <c r="CL4" s="1260"/>
      <c r="CP4" s="1260"/>
      <c r="CQ4" s="1260"/>
      <c r="CR4" s="1260"/>
      <c r="CS4" s="1260"/>
      <c r="CT4" s="1260"/>
      <c r="CU4" s="1336"/>
      <c r="CV4" s="1334"/>
      <c r="CW4" s="1255"/>
      <c r="CX4" s="1255"/>
      <c r="CY4" s="1336"/>
      <c r="CZ4" s="1336"/>
      <c r="DA4" s="1336"/>
      <c r="DB4" s="1334"/>
      <c r="DC4" s="1260"/>
      <c r="DG4" s="1260"/>
      <c r="DH4" s="1260"/>
      <c r="DI4" s="1260"/>
      <c r="DJ4" s="1260"/>
      <c r="DK4" s="1260"/>
      <c r="DL4" s="1336"/>
      <c r="DM4" s="1334"/>
      <c r="DN4" s="1255"/>
      <c r="DO4" s="1255"/>
      <c r="DP4" s="1336"/>
      <c r="DQ4" s="1336"/>
      <c r="DR4" s="1336"/>
      <c r="DS4" s="1334"/>
      <c r="DT4" s="1260"/>
      <c r="DX4" s="1260"/>
      <c r="DY4" s="1260"/>
      <c r="DZ4" s="1260"/>
      <c r="EA4" s="1260"/>
      <c r="EB4" s="1260"/>
      <c r="EC4" s="1336"/>
      <c r="ED4" s="1334"/>
      <c r="EE4" s="1255"/>
      <c r="EF4" s="1255"/>
      <c r="EG4" s="1336"/>
      <c r="EH4" s="1336"/>
      <c r="EI4" s="1336"/>
      <c r="EJ4" s="1334"/>
      <c r="EK4" s="1260"/>
      <c r="EO4" s="1260"/>
      <c r="EP4" s="1260"/>
      <c r="EQ4" s="1260"/>
      <c r="ER4" s="1260"/>
      <c r="ES4" s="1260"/>
      <c r="ET4" s="1336"/>
      <c r="EU4" s="1334"/>
      <c r="EV4" s="1255"/>
      <c r="EW4" s="1255"/>
    </row>
    <row r="5" spans="1:157" ht="15" customHeight="1">
      <c r="A5" s="1269"/>
      <c r="B5" s="1269"/>
      <c r="C5" s="1269"/>
      <c r="D5" s="1497" t="s">
        <v>1179</v>
      </c>
      <c r="E5" s="1260"/>
      <c r="I5" s="1260"/>
      <c r="J5" s="1260"/>
      <c r="K5" s="1260"/>
      <c r="L5" s="1260"/>
      <c r="M5" s="1260"/>
      <c r="N5" s="1260"/>
      <c r="O5" s="1497" t="s">
        <v>723</v>
      </c>
      <c r="P5" s="1255"/>
      <c r="Q5" s="1255"/>
      <c r="R5" s="1269"/>
      <c r="S5" s="1269"/>
      <c r="T5" s="1269"/>
      <c r="U5" s="1497" t="s">
        <v>723</v>
      </c>
      <c r="V5" s="1260"/>
      <c r="W5" s="1260"/>
      <c r="X5" s="1260"/>
      <c r="Y5" s="1260"/>
      <c r="Z5" s="1260"/>
      <c r="AA5" s="1260"/>
      <c r="AB5" s="1260"/>
      <c r="AC5" s="1260"/>
      <c r="AD5" s="1260"/>
      <c r="AE5" s="1260"/>
      <c r="AF5" s="1497" t="s">
        <v>723</v>
      </c>
      <c r="AG5" s="1255"/>
      <c r="AH5" s="1255"/>
      <c r="AI5" s="1269"/>
      <c r="AJ5" s="1269"/>
      <c r="AK5" s="1269"/>
      <c r="AL5" s="1497" t="s">
        <v>723</v>
      </c>
      <c r="AM5" s="1260"/>
      <c r="AN5" s="1260"/>
      <c r="AO5" s="1260"/>
      <c r="AP5" s="1260"/>
      <c r="AQ5" s="1260"/>
      <c r="AR5" s="1260"/>
      <c r="AS5" s="1260"/>
      <c r="AT5" s="1260"/>
      <c r="AU5" s="1260"/>
      <c r="AV5" s="1260"/>
      <c r="AW5" s="1497" t="s">
        <v>723</v>
      </c>
      <c r="AX5" s="1255"/>
      <c r="AY5" s="1255"/>
      <c r="AZ5" s="1269"/>
      <c r="BA5" s="1269"/>
      <c r="BB5" s="1269"/>
      <c r="BC5" s="1497" t="s">
        <v>723</v>
      </c>
      <c r="BD5" s="1260"/>
      <c r="BE5" s="1260"/>
      <c r="BF5" s="1260"/>
      <c r="BG5" s="1260"/>
      <c r="BH5" s="1260"/>
      <c r="BI5" s="1260"/>
      <c r="BJ5" s="1260"/>
      <c r="BK5" s="1260"/>
      <c r="BL5" s="1260"/>
      <c r="BM5" s="1260"/>
      <c r="BN5" s="1497" t="s">
        <v>723</v>
      </c>
      <c r="BO5" s="1255"/>
      <c r="BP5" s="1255"/>
      <c r="BQ5" s="1269"/>
      <c r="BR5" s="1269"/>
      <c r="BS5" s="1269"/>
      <c r="BV5" s="1260"/>
      <c r="BW5" s="1260"/>
      <c r="CF5" s="1255"/>
      <c r="CG5" s="1255"/>
      <c r="CH5" s="1269"/>
      <c r="CI5" s="1269"/>
      <c r="CJ5" s="1269"/>
      <c r="CM5" s="1260"/>
      <c r="CN5" s="1260"/>
      <c r="CW5" s="1255"/>
      <c r="CX5" s="1255"/>
      <c r="CY5" s="1269"/>
      <c r="CZ5" s="1269"/>
      <c r="DA5" s="1269"/>
      <c r="DD5" s="1260"/>
      <c r="DE5" s="1260"/>
      <c r="DN5" s="1255"/>
      <c r="DO5" s="1255"/>
      <c r="DP5" s="1269"/>
      <c r="DQ5" s="1269"/>
      <c r="DR5" s="1269"/>
      <c r="DU5" s="1260"/>
      <c r="DV5" s="1260"/>
      <c r="EE5" s="1255"/>
      <c r="EF5" s="1255"/>
      <c r="EG5" s="1269"/>
      <c r="EH5" s="1269"/>
      <c r="EI5" s="1269"/>
      <c r="EL5" s="1260"/>
      <c r="EM5" s="1260"/>
      <c r="EV5" s="1255"/>
      <c r="EW5" s="1255"/>
    </row>
    <row r="6" spans="1:157" ht="15" customHeight="1">
      <c r="A6" s="1269"/>
      <c r="B6" s="1269"/>
      <c r="C6" s="1269"/>
      <c r="D6" s="1435"/>
      <c r="E6" s="1260"/>
      <c r="F6" s="1260"/>
      <c r="G6" s="1260"/>
      <c r="H6" s="1260"/>
      <c r="I6" s="1260"/>
      <c r="J6" s="1260"/>
      <c r="K6" s="1260"/>
      <c r="L6" s="1260"/>
      <c r="M6" s="1260"/>
      <c r="N6" s="1260"/>
      <c r="O6" s="1435"/>
      <c r="P6" s="1255"/>
      <c r="Q6" s="1255"/>
      <c r="R6" s="1269"/>
      <c r="S6" s="1269"/>
      <c r="T6" s="1269"/>
      <c r="U6" s="1435"/>
      <c r="V6" s="1260"/>
      <c r="W6" s="1260"/>
      <c r="X6" s="1260"/>
      <c r="Y6" s="1260"/>
      <c r="Z6" s="1260"/>
      <c r="AA6" s="1260"/>
      <c r="AB6" s="1260"/>
      <c r="AC6" s="1260"/>
      <c r="AD6" s="1260"/>
      <c r="AE6" s="1260"/>
      <c r="AF6" s="1435"/>
      <c r="AG6" s="1255"/>
      <c r="AH6" s="1255"/>
      <c r="AI6" s="1269"/>
      <c r="AJ6" s="1269"/>
      <c r="AK6" s="1269"/>
      <c r="AL6" s="1435"/>
      <c r="AM6" s="1260"/>
      <c r="AN6" s="1260"/>
      <c r="AO6" s="1260"/>
      <c r="AP6" s="1260"/>
      <c r="AQ6" s="1260"/>
      <c r="AR6" s="1260"/>
      <c r="AS6" s="1260"/>
      <c r="AT6" s="1260"/>
      <c r="AU6" s="1260"/>
      <c r="AV6" s="1260"/>
      <c r="AW6" s="1435"/>
      <c r="AX6" s="1255"/>
      <c r="AY6" s="1255"/>
      <c r="AZ6" s="1269"/>
      <c r="BA6" s="1269"/>
      <c r="BB6" s="1269"/>
      <c r="BC6" s="1435"/>
      <c r="BD6" s="1260"/>
      <c r="BE6" s="1260"/>
      <c r="BF6" s="1260"/>
      <c r="BG6" s="1260"/>
      <c r="BH6" s="1260"/>
      <c r="BI6" s="1260"/>
      <c r="BJ6" s="1260"/>
      <c r="BK6" s="1260"/>
      <c r="BL6" s="1260"/>
      <c r="BM6" s="1260"/>
      <c r="BN6" s="1435"/>
      <c r="BO6" s="1255"/>
      <c r="BP6" s="1255"/>
      <c r="BQ6" s="1269"/>
      <c r="BR6" s="1269"/>
      <c r="BS6" s="1269"/>
      <c r="BV6" s="1260"/>
      <c r="BW6" s="1260"/>
      <c r="CF6" s="1255"/>
      <c r="CG6" s="1255"/>
      <c r="CH6" s="1269"/>
      <c r="CI6" s="1269"/>
      <c r="CJ6" s="1269"/>
      <c r="CM6" s="1260"/>
      <c r="CN6" s="1260"/>
      <c r="CW6" s="1255"/>
      <c r="CX6" s="1255"/>
      <c r="CY6" s="1269"/>
      <c r="CZ6" s="1269"/>
      <c r="DA6" s="1269"/>
      <c r="DD6" s="1260"/>
      <c r="DE6" s="1260"/>
      <c r="DN6" s="1255"/>
      <c r="DO6" s="1255"/>
      <c r="DP6" s="1269"/>
      <c r="DQ6" s="1269"/>
      <c r="DR6" s="1269"/>
      <c r="DU6" s="1260"/>
      <c r="DV6" s="1260"/>
      <c r="EE6" s="1255"/>
      <c r="EF6" s="1255"/>
      <c r="EG6" s="1269"/>
      <c r="EH6" s="1269"/>
      <c r="EI6" s="1269"/>
      <c r="EL6" s="1260"/>
      <c r="EM6" s="1260"/>
      <c r="EV6" s="1255"/>
      <c r="EW6" s="1255"/>
    </row>
    <row r="7" spans="1:157" s="1255" customFormat="1" ht="20.25" customHeight="1">
      <c r="A7" s="1502" t="s">
        <v>1268</v>
      </c>
      <c r="B7" s="1502"/>
      <c r="C7" s="1502"/>
      <c r="D7" s="1373"/>
      <c r="E7" s="1427" t="s">
        <v>853</v>
      </c>
      <c r="O7" s="1373"/>
      <c r="R7" s="1502" t="s">
        <v>826</v>
      </c>
      <c r="S7" s="1502"/>
      <c r="T7" s="1502"/>
      <c r="U7" s="1373"/>
      <c r="AF7" s="1373"/>
      <c r="AI7" s="1502" t="s">
        <v>826</v>
      </c>
      <c r="AJ7" s="1502"/>
      <c r="AK7" s="1502"/>
      <c r="AL7" s="1373"/>
      <c r="AW7" s="1373"/>
      <c r="AZ7" s="1502" t="s">
        <v>826</v>
      </c>
      <c r="BA7" s="1502"/>
      <c r="BB7" s="1502"/>
      <c r="BC7" s="1373"/>
      <c r="BN7" s="1373"/>
      <c r="BQ7" s="1502"/>
      <c r="BR7" s="1502"/>
      <c r="BS7" s="1502"/>
      <c r="CH7" s="1502"/>
      <c r="CI7" s="1502"/>
      <c r="CJ7" s="1502"/>
      <c r="CY7" s="1502"/>
      <c r="CZ7" s="1502"/>
      <c r="DA7" s="1502"/>
      <c r="DP7" s="1502"/>
      <c r="DQ7" s="1502"/>
      <c r="DR7" s="1502"/>
      <c r="EG7" s="1502"/>
      <c r="EH7" s="1502"/>
      <c r="EI7" s="1502"/>
    </row>
    <row r="8" spans="1:157" s="1255" customFormat="1" ht="18">
      <c r="A8" s="1732" t="s">
        <v>191</v>
      </c>
      <c r="B8" s="1322"/>
      <c r="C8" s="1322"/>
      <c r="D8" s="1505"/>
      <c r="E8" s="1504" t="s">
        <v>798</v>
      </c>
      <c r="F8" s="1322"/>
      <c r="G8" s="1322"/>
      <c r="H8" s="1322"/>
      <c r="I8" s="1322"/>
      <c r="J8" s="1322"/>
      <c r="K8" s="1322"/>
      <c r="L8" s="1322"/>
      <c r="M8" s="1322"/>
      <c r="N8" s="1322"/>
      <c r="O8" s="1268" t="s">
        <v>854</v>
      </c>
      <c r="P8" s="1322"/>
      <c r="Q8" s="1322"/>
      <c r="R8" s="1732" t="s">
        <v>855</v>
      </c>
      <c r="S8" s="1322"/>
      <c r="T8" s="1322"/>
      <c r="U8" s="1505"/>
      <c r="V8" s="1466" t="s">
        <v>716</v>
      </c>
      <c r="W8" s="1322"/>
      <c r="X8" s="1322"/>
      <c r="Y8" s="1322"/>
      <c r="Z8" s="1322"/>
      <c r="AA8" s="1322"/>
      <c r="AB8" s="1322"/>
      <c r="AC8" s="1322"/>
      <c r="AD8" s="1322"/>
      <c r="AE8" s="1322"/>
      <c r="AF8" s="1268" t="s">
        <v>854</v>
      </c>
      <c r="AG8" s="1322"/>
      <c r="AH8" s="1322"/>
      <c r="AI8" s="1732" t="s">
        <v>841</v>
      </c>
      <c r="AJ8" s="1322"/>
      <c r="AK8" s="1322"/>
      <c r="AL8" s="1505"/>
      <c r="AM8" s="1504" t="s">
        <v>1256</v>
      </c>
      <c r="AN8" s="1322"/>
      <c r="AO8" s="1322"/>
      <c r="AP8" s="1322"/>
      <c r="AQ8" s="1322"/>
      <c r="AR8" s="1322"/>
      <c r="AS8" s="1322"/>
      <c r="AT8" s="1322"/>
      <c r="AU8" s="1322"/>
      <c r="AV8" s="1322"/>
      <c r="AW8" s="1268" t="s">
        <v>854</v>
      </c>
      <c r="AX8" s="1322"/>
      <c r="AY8" s="1322"/>
      <c r="AZ8" s="1732" t="s">
        <v>827</v>
      </c>
      <c r="BA8" s="1322"/>
      <c r="BB8" s="1322"/>
      <c r="BC8" s="1510"/>
      <c r="BD8" s="1466" t="s">
        <v>1231</v>
      </c>
      <c r="BE8" s="1322"/>
      <c r="BF8" s="1322"/>
      <c r="BG8" s="1466"/>
      <c r="BH8" s="1466"/>
      <c r="BI8" s="1466"/>
      <c r="BJ8" s="1466"/>
      <c r="BK8" s="1466"/>
      <c r="BL8" s="1466"/>
      <c r="BM8" s="1466"/>
      <c r="BN8" s="1268" t="s">
        <v>856</v>
      </c>
      <c r="BO8" s="1322"/>
      <c r="BP8" s="1322"/>
      <c r="BQ8" s="1733" t="s">
        <v>857</v>
      </c>
      <c r="BR8" s="1504"/>
      <c r="BS8" s="1504"/>
      <c r="BT8" s="1510"/>
      <c r="BU8" s="1504" t="s">
        <v>858</v>
      </c>
      <c r="BV8" s="1466"/>
      <c r="BW8" s="1466"/>
      <c r="BX8" s="1466"/>
      <c r="BY8" s="1466"/>
      <c r="BZ8" s="1466"/>
      <c r="CA8" s="1466"/>
      <c r="CB8" s="1466"/>
      <c r="CC8" s="1466"/>
      <c r="CD8" s="1466"/>
      <c r="CE8" s="1268" t="s">
        <v>854</v>
      </c>
      <c r="CF8" s="1466"/>
      <c r="CG8" s="1466"/>
      <c r="CH8" s="1733" t="s">
        <v>196</v>
      </c>
      <c r="CI8" s="1504"/>
      <c r="CJ8" s="1504"/>
      <c r="CK8" s="1510"/>
      <c r="CL8" s="1466" t="s">
        <v>1235</v>
      </c>
      <c r="CM8" s="1466"/>
      <c r="CN8" s="1466"/>
      <c r="CO8" s="1466"/>
      <c r="CP8" s="1466"/>
      <c r="CQ8" s="1466"/>
      <c r="CR8" s="1466"/>
      <c r="CS8" s="1466"/>
      <c r="CT8" s="1466"/>
      <c r="CU8" s="1466"/>
      <c r="CV8" s="1511" t="s">
        <v>859</v>
      </c>
      <c r="CW8" s="1466"/>
      <c r="CX8" s="1466"/>
      <c r="CY8" s="1733" t="s">
        <v>860</v>
      </c>
      <c r="CZ8" s="1504"/>
      <c r="DA8" s="1504"/>
      <c r="DB8" s="1510"/>
      <c r="DC8" s="1466" t="s">
        <v>1238</v>
      </c>
      <c r="DD8" s="1466"/>
      <c r="DE8" s="1466"/>
      <c r="DF8" s="1322"/>
      <c r="DG8" s="1322"/>
      <c r="DH8" s="1322"/>
      <c r="DI8" s="1322"/>
      <c r="DJ8" s="1322"/>
      <c r="DK8" s="1322"/>
      <c r="DL8" s="1322"/>
      <c r="DM8" s="1511" t="s">
        <v>859</v>
      </c>
      <c r="DN8" s="1466"/>
      <c r="DO8" s="1466"/>
      <c r="DP8" s="1733" t="s">
        <v>861</v>
      </c>
      <c r="DQ8" s="1504"/>
      <c r="DR8" s="1504"/>
      <c r="DS8" s="1505"/>
      <c r="DT8" s="1504" t="s">
        <v>1241</v>
      </c>
      <c r="DU8" s="1466"/>
      <c r="DV8" s="1466"/>
      <c r="ED8" s="1511" t="s">
        <v>859</v>
      </c>
      <c r="EE8" s="1466"/>
      <c r="EF8" s="1466"/>
      <c r="EG8" s="1732" t="s">
        <v>862</v>
      </c>
      <c r="EH8" s="1322"/>
      <c r="EI8" s="1322"/>
      <c r="EJ8" s="1510"/>
      <c r="EK8" s="1322" t="s">
        <v>1204</v>
      </c>
      <c r="EL8" s="1322"/>
      <c r="EM8" s="1322"/>
      <c r="EN8" s="1322"/>
      <c r="EO8" s="1322"/>
      <c r="EP8" s="1322"/>
      <c r="EQ8" s="1322"/>
      <c r="ER8" s="1322"/>
      <c r="ES8" s="1322"/>
      <c r="ET8" s="1322"/>
      <c r="EU8" s="1268" t="s">
        <v>856</v>
      </c>
      <c r="EV8" s="1322"/>
      <c r="EW8" s="1322"/>
    </row>
    <row r="9" spans="1:157" s="1255" customFormat="1" ht="18" customHeight="1">
      <c r="A9" s="2618" t="s">
        <v>734</v>
      </c>
      <c r="B9" s="2618"/>
      <c r="C9" s="2619"/>
      <c r="D9" s="1512"/>
      <c r="E9" s="1479" t="s">
        <v>55</v>
      </c>
      <c r="F9" s="1513"/>
      <c r="G9" s="1512"/>
      <c r="H9" s="1471" t="s">
        <v>113</v>
      </c>
      <c r="I9" s="1471" t="s">
        <v>187</v>
      </c>
      <c r="J9" s="1513"/>
      <c r="K9" s="1513" t="s">
        <v>1225</v>
      </c>
      <c r="L9" s="1513" t="s">
        <v>1685</v>
      </c>
      <c r="M9" s="1514"/>
      <c r="N9" s="1512"/>
      <c r="O9" s="1515"/>
      <c r="P9" s="2611" t="s">
        <v>694</v>
      </c>
      <c r="Q9" s="2612"/>
      <c r="R9" s="2618" t="s">
        <v>734</v>
      </c>
      <c r="S9" s="2618"/>
      <c r="T9" s="2619"/>
      <c r="U9" s="1512"/>
      <c r="V9" s="1481"/>
      <c r="W9" s="1513"/>
      <c r="X9" s="1512"/>
      <c r="Y9" s="1471" t="s">
        <v>113</v>
      </c>
      <c r="Z9" s="1471" t="s">
        <v>187</v>
      </c>
      <c r="AA9" s="1513"/>
      <c r="AB9" s="1513" t="s">
        <v>1225</v>
      </c>
      <c r="AC9" s="1513" t="s">
        <v>1685</v>
      </c>
      <c r="AD9" s="1514"/>
      <c r="AE9" s="1512"/>
      <c r="AF9" s="1515"/>
      <c r="AG9" s="2611" t="s">
        <v>694</v>
      </c>
      <c r="AH9" s="2612"/>
      <c r="AI9" s="2618" t="s">
        <v>734</v>
      </c>
      <c r="AJ9" s="2618"/>
      <c r="AK9" s="2619"/>
      <c r="AL9" s="1512"/>
      <c r="AM9" s="1481"/>
      <c r="AN9" s="1513"/>
      <c r="AO9" s="1512"/>
      <c r="AP9" s="1471" t="s">
        <v>113</v>
      </c>
      <c r="AQ9" s="1471" t="s">
        <v>187</v>
      </c>
      <c r="AR9" s="1513"/>
      <c r="AS9" s="1513" t="s">
        <v>1225</v>
      </c>
      <c r="AT9" s="1513" t="s">
        <v>1685</v>
      </c>
      <c r="AU9" s="1514"/>
      <c r="AV9" s="1512"/>
      <c r="AW9" s="1515"/>
      <c r="AX9" s="2611" t="s">
        <v>694</v>
      </c>
      <c r="AY9" s="2612"/>
      <c r="AZ9" s="2618" t="s">
        <v>734</v>
      </c>
      <c r="BA9" s="2618"/>
      <c r="BB9" s="2619"/>
      <c r="BC9" s="1512"/>
      <c r="BD9" s="1481"/>
      <c r="BE9" s="1513"/>
      <c r="BF9" s="1512"/>
      <c r="BG9" s="1471" t="s">
        <v>113</v>
      </c>
      <c r="BH9" s="1471" t="s">
        <v>187</v>
      </c>
      <c r="BI9" s="1513"/>
      <c r="BJ9" s="1513" t="s">
        <v>1225</v>
      </c>
      <c r="BK9" s="1513" t="s">
        <v>1685</v>
      </c>
      <c r="BL9" s="1514"/>
      <c r="BM9" s="1512"/>
      <c r="BN9" s="1515"/>
      <c r="BO9" s="2611" t="s">
        <v>694</v>
      </c>
      <c r="BP9" s="2612"/>
      <c r="BQ9" s="2618" t="s">
        <v>734</v>
      </c>
      <c r="BR9" s="2618"/>
      <c r="BS9" s="2619"/>
      <c r="BT9" s="1512"/>
      <c r="BU9" s="1481"/>
      <c r="BV9" s="1513"/>
      <c r="BW9" s="1512"/>
      <c r="BX9" s="1471" t="s">
        <v>113</v>
      </c>
      <c r="BY9" s="1471" t="s">
        <v>187</v>
      </c>
      <c r="BZ9" s="1513"/>
      <c r="CA9" s="1513" t="s">
        <v>1225</v>
      </c>
      <c r="CB9" s="1513" t="s">
        <v>1685</v>
      </c>
      <c r="CC9" s="1514"/>
      <c r="CD9" s="1512"/>
      <c r="CE9" s="1515"/>
      <c r="CF9" s="2611" t="s">
        <v>694</v>
      </c>
      <c r="CG9" s="2612"/>
      <c r="CH9" s="2618" t="s">
        <v>734</v>
      </c>
      <c r="CI9" s="2618"/>
      <c r="CJ9" s="2619"/>
      <c r="CK9" s="1512"/>
      <c r="CL9" s="1521"/>
      <c r="CM9" s="1513"/>
      <c r="CN9" s="1512"/>
      <c r="CO9" s="1471" t="s">
        <v>113</v>
      </c>
      <c r="CP9" s="1471" t="s">
        <v>187</v>
      </c>
      <c r="CQ9" s="1513"/>
      <c r="CR9" s="1513" t="s">
        <v>1225</v>
      </c>
      <c r="CS9" s="1513" t="s">
        <v>1685</v>
      </c>
      <c r="CT9" s="1514"/>
      <c r="CU9" s="1512"/>
      <c r="CV9" s="1515"/>
      <c r="CW9" s="2611" t="s">
        <v>694</v>
      </c>
      <c r="CX9" s="2612"/>
      <c r="CY9" s="2618" t="s">
        <v>734</v>
      </c>
      <c r="CZ9" s="2618"/>
      <c r="DA9" s="2619"/>
      <c r="DB9" s="1512"/>
      <c r="DC9" s="1481"/>
      <c r="DD9" s="1513"/>
      <c r="DE9" s="1512"/>
      <c r="DF9" s="1471" t="s">
        <v>113</v>
      </c>
      <c r="DG9" s="1471" t="s">
        <v>187</v>
      </c>
      <c r="DH9" s="1513"/>
      <c r="DI9" s="1513" t="s">
        <v>1225</v>
      </c>
      <c r="DJ9" s="1513" t="s">
        <v>1685</v>
      </c>
      <c r="DK9" s="1514"/>
      <c r="DL9" s="1512"/>
      <c r="DM9" s="1515"/>
      <c r="DN9" s="2611" t="s">
        <v>694</v>
      </c>
      <c r="DO9" s="2612"/>
      <c r="DP9" s="2618" t="s">
        <v>734</v>
      </c>
      <c r="DQ9" s="2618"/>
      <c r="DR9" s="2619"/>
      <c r="DS9" s="1512"/>
      <c r="DT9" s="1481"/>
      <c r="DU9" s="1513"/>
      <c r="DV9" s="1512"/>
      <c r="DW9" s="1471" t="s">
        <v>113</v>
      </c>
      <c r="DX9" s="1513" t="s">
        <v>57</v>
      </c>
      <c r="DY9" s="1513"/>
      <c r="DZ9" s="1513" t="s">
        <v>1225</v>
      </c>
      <c r="EA9" s="1513" t="s">
        <v>1685</v>
      </c>
      <c r="EB9" s="1514"/>
      <c r="EC9" s="1512"/>
      <c r="ED9" s="1515"/>
      <c r="EE9" s="2611" t="s">
        <v>694</v>
      </c>
      <c r="EF9" s="2612"/>
      <c r="EG9" s="2621" t="s">
        <v>1267</v>
      </c>
      <c r="EH9" s="2621"/>
      <c r="EI9" s="2622"/>
      <c r="EJ9" s="1512"/>
      <c r="EK9" s="1521"/>
      <c r="EL9" s="1513"/>
      <c r="EM9" s="1512"/>
      <c r="EN9" s="1471" t="s">
        <v>113</v>
      </c>
      <c r="EO9" s="1471" t="s">
        <v>187</v>
      </c>
      <c r="EP9" s="1513"/>
      <c r="EQ9" s="1513" t="s">
        <v>1225</v>
      </c>
      <c r="ER9" s="1513" t="s">
        <v>1685</v>
      </c>
      <c r="ES9" s="1514"/>
      <c r="ET9" s="1512"/>
      <c r="EU9" s="1515"/>
      <c r="EV9" s="2611" t="s">
        <v>694</v>
      </c>
      <c r="EW9" s="2612"/>
    </row>
    <row r="10" spans="1:157" s="1255" customFormat="1" ht="18" customHeight="1">
      <c r="A10" s="2690"/>
      <c r="B10" s="2690"/>
      <c r="C10" s="2691"/>
      <c r="D10" s="1474" t="s">
        <v>95</v>
      </c>
      <c r="E10" s="1479" t="s">
        <v>675</v>
      </c>
      <c r="F10" s="1517"/>
      <c r="G10" s="1518" t="s">
        <v>138</v>
      </c>
      <c r="H10" s="1518" t="s">
        <v>59</v>
      </c>
      <c r="I10" s="1475" t="s">
        <v>732</v>
      </c>
      <c r="J10" s="2617" t="s">
        <v>596</v>
      </c>
      <c r="K10" s="2588"/>
      <c r="L10" s="2588"/>
      <c r="M10" s="2589"/>
      <c r="N10" s="1474" t="s">
        <v>98</v>
      </c>
      <c r="O10" s="1479" t="s">
        <v>800</v>
      </c>
      <c r="P10" s="2613"/>
      <c r="Q10" s="2614"/>
      <c r="R10" s="2690"/>
      <c r="S10" s="2690"/>
      <c r="T10" s="2691"/>
      <c r="U10" s="1474" t="s">
        <v>95</v>
      </c>
      <c r="V10" s="1479" t="s">
        <v>55</v>
      </c>
      <c r="W10" s="1517"/>
      <c r="X10" s="1697" t="s">
        <v>851</v>
      </c>
      <c r="Y10" s="1475" t="s">
        <v>59</v>
      </c>
      <c r="Z10" s="1475" t="s">
        <v>732</v>
      </c>
      <c r="AA10" s="2617" t="s">
        <v>596</v>
      </c>
      <c r="AB10" s="2588"/>
      <c r="AC10" s="2588"/>
      <c r="AD10" s="2589"/>
      <c r="AE10" s="1474" t="s">
        <v>98</v>
      </c>
      <c r="AF10" s="1479" t="s">
        <v>800</v>
      </c>
      <c r="AG10" s="2613"/>
      <c r="AH10" s="2614"/>
      <c r="AI10" s="2690"/>
      <c r="AJ10" s="2690"/>
      <c r="AK10" s="2691"/>
      <c r="AL10" s="1474" t="s">
        <v>95</v>
      </c>
      <c r="AM10" s="1479" t="s">
        <v>55</v>
      </c>
      <c r="AN10" s="1517"/>
      <c r="AO10" s="1697" t="s">
        <v>851</v>
      </c>
      <c r="AP10" s="1475" t="s">
        <v>59</v>
      </c>
      <c r="AQ10" s="1475" t="s">
        <v>732</v>
      </c>
      <c r="AR10" s="2617" t="s">
        <v>596</v>
      </c>
      <c r="AS10" s="2588"/>
      <c r="AT10" s="2588"/>
      <c r="AU10" s="2589"/>
      <c r="AV10" s="1474" t="s">
        <v>98</v>
      </c>
      <c r="AW10" s="1479" t="s">
        <v>800</v>
      </c>
      <c r="AX10" s="2613"/>
      <c r="AY10" s="2614"/>
      <c r="AZ10" s="2690"/>
      <c r="BA10" s="2690"/>
      <c r="BB10" s="2691"/>
      <c r="BC10" s="1474" t="s">
        <v>95</v>
      </c>
      <c r="BD10" s="1479" t="s">
        <v>55</v>
      </c>
      <c r="BE10" s="1517"/>
      <c r="BF10" s="1697" t="s">
        <v>851</v>
      </c>
      <c r="BG10" s="1475" t="s">
        <v>59</v>
      </c>
      <c r="BH10" s="1475" t="s">
        <v>732</v>
      </c>
      <c r="BI10" s="2617" t="s">
        <v>596</v>
      </c>
      <c r="BJ10" s="2588"/>
      <c r="BK10" s="2588"/>
      <c r="BL10" s="2589"/>
      <c r="BM10" s="1474" t="s">
        <v>98</v>
      </c>
      <c r="BN10" s="1479" t="s">
        <v>800</v>
      </c>
      <c r="BO10" s="2613"/>
      <c r="BP10" s="2614"/>
      <c r="BQ10" s="2690"/>
      <c r="BR10" s="2690"/>
      <c r="BS10" s="2691"/>
      <c r="BT10" s="1474" t="s">
        <v>95</v>
      </c>
      <c r="BU10" s="1479" t="s">
        <v>55</v>
      </c>
      <c r="BV10" s="1517"/>
      <c r="BW10" s="1697" t="s">
        <v>851</v>
      </c>
      <c r="BX10" s="1475" t="s">
        <v>59</v>
      </c>
      <c r="BY10" s="1475" t="s">
        <v>732</v>
      </c>
      <c r="BZ10" s="2617" t="s">
        <v>596</v>
      </c>
      <c r="CA10" s="2588"/>
      <c r="CB10" s="2588"/>
      <c r="CC10" s="2589"/>
      <c r="CD10" s="1474" t="s">
        <v>98</v>
      </c>
      <c r="CE10" s="1479" t="s">
        <v>800</v>
      </c>
      <c r="CF10" s="2613"/>
      <c r="CG10" s="2614"/>
      <c r="CH10" s="2690"/>
      <c r="CI10" s="2690"/>
      <c r="CJ10" s="2691"/>
      <c r="CK10" s="1474" t="s">
        <v>95</v>
      </c>
      <c r="CL10" s="1479" t="s">
        <v>55</v>
      </c>
      <c r="CM10" s="1517"/>
      <c r="CN10" s="1697" t="s">
        <v>851</v>
      </c>
      <c r="CO10" s="1475" t="s">
        <v>59</v>
      </c>
      <c r="CP10" s="1475" t="s">
        <v>732</v>
      </c>
      <c r="CQ10" s="2617" t="s">
        <v>596</v>
      </c>
      <c r="CR10" s="2588"/>
      <c r="CS10" s="2588"/>
      <c r="CT10" s="2589"/>
      <c r="CU10" s="1474" t="s">
        <v>98</v>
      </c>
      <c r="CV10" s="1479" t="s">
        <v>800</v>
      </c>
      <c r="CW10" s="2613"/>
      <c r="CX10" s="2614"/>
      <c r="CY10" s="2690"/>
      <c r="CZ10" s="2690"/>
      <c r="DA10" s="2691"/>
      <c r="DB10" s="1474" t="s">
        <v>95</v>
      </c>
      <c r="DC10" s="1479" t="s">
        <v>55</v>
      </c>
      <c r="DD10" s="1517"/>
      <c r="DE10" s="1697" t="s">
        <v>851</v>
      </c>
      <c r="DF10" s="1475" t="s">
        <v>59</v>
      </c>
      <c r="DG10" s="1475" t="s">
        <v>732</v>
      </c>
      <c r="DH10" s="2617" t="s">
        <v>596</v>
      </c>
      <c r="DI10" s="2588"/>
      <c r="DJ10" s="2588"/>
      <c r="DK10" s="2589"/>
      <c r="DL10" s="1474" t="s">
        <v>98</v>
      </c>
      <c r="DM10" s="1479" t="s">
        <v>800</v>
      </c>
      <c r="DN10" s="2613"/>
      <c r="DO10" s="2614"/>
      <c r="DP10" s="2690"/>
      <c r="DQ10" s="2690"/>
      <c r="DR10" s="2691"/>
      <c r="DS10" s="1474" t="s">
        <v>95</v>
      </c>
      <c r="DT10" s="1479" t="s">
        <v>55</v>
      </c>
      <c r="DU10" s="1517"/>
      <c r="DV10" s="1697" t="s">
        <v>851</v>
      </c>
      <c r="DW10" s="1475" t="s">
        <v>59</v>
      </c>
      <c r="DX10" s="1475" t="s">
        <v>732</v>
      </c>
      <c r="DY10" s="2617" t="s">
        <v>596</v>
      </c>
      <c r="DZ10" s="2588"/>
      <c r="EA10" s="2588"/>
      <c r="EB10" s="2589"/>
      <c r="EC10" s="1474" t="s">
        <v>98</v>
      </c>
      <c r="ED10" s="1479" t="s">
        <v>800</v>
      </c>
      <c r="EE10" s="2613"/>
      <c r="EF10" s="2614"/>
      <c r="EG10" s="2623"/>
      <c r="EH10" s="2623"/>
      <c r="EI10" s="2624"/>
      <c r="EJ10" s="1474" t="s">
        <v>95</v>
      </c>
      <c r="EK10" s="1479" t="s">
        <v>55</v>
      </c>
      <c r="EL10" s="1517"/>
      <c r="EM10" s="1697" t="s">
        <v>851</v>
      </c>
      <c r="EN10" s="1475" t="s">
        <v>59</v>
      </c>
      <c r="EO10" s="1475" t="s">
        <v>732</v>
      </c>
      <c r="EP10" s="2617" t="s">
        <v>596</v>
      </c>
      <c r="EQ10" s="2588"/>
      <c r="ER10" s="2588"/>
      <c r="ES10" s="2589"/>
      <c r="ET10" s="1474" t="s">
        <v>98</v>
      </c>
      <c r="EU10" s="1479" t="s">
        <v>800</v>
      </c>
      <c r="EV10" s="2613"/>
      <c r="EW10" s="2614"/>
    </row>
    <row r="11" spans="1:157" s="1255" customFormat="1" ht="18" customHeight="1">
      <c r="A11" s="2690"/>
      <c r="B11" s="2690"/>
      <c r="C11" s="2691"/>
      <c r="D11" s="1480"/>
      <c r="E11" s="1519" t="s">
        <v>160</v>
      </c>
      <c r="F11" s="1475" t="s">
        <v>1686</v>
      </c>
      <c r="G11" s="1520"/>
      <c r="H11" s="1520"/>
      <c r="I11" s="1479" t="s">
        <v>60</v>
      </c>
      <c r="J11" s="2636" t="s">
        <v>715</v>
      </c>
      <c r="K11" s="2591"/>
      <c r="L11" s="2591"/>
      <c r="M11" s="2592"/>
      <c r="N11" s="1480"/>
      <c r="O11" s="1481"/>
      <c r="P11" s="2613"/>
      <c r="Q11" s="2614"/>
      <c r="R11" s="2690"/>
      <c r="S11" s="2690"/>
      <c r="T11" s="2691"/>
      <c r="U11" s="1480"/>
      <c r="V11" s="1479" t="s">
        <v>675</v>
      </c>
      <c r="W11" s="1699"/>
      <c r="X11" s="1462"/>
      <c r="Y11" s="1481"/>
      <c r="Z11" s="1479" t="s">
        <v>60</v>
      </c>
      <c r="AA11" s="2636" t="s">
        <v>715</v>
      </c>
      <c r="AB11" s="2591"/>
      <c r="AC11" s="2591"/>
      <c r="AD11" s="2592"/>
      <c r="AE11" s="1480"/>
      <c r="AF11" s="1481"/>
      <c r="AG11" s="2613"/>
      <c r="AH11" s="2614"/>
      <c r="AI11" s="2690"/>
      <c r="AJ11" s="2690"/>
      <c r="AK11" s="2691"/>
      <c r="AL11" s="1480"/>
      <c r="AM11" s="1479" t="s">
        <v>675</v>
      </c>
      <c r="AN11" s="1699"/>
      <c r="AO11" s="1462"/>
      <c r="AP11" s="1481"/>
      <c r="AQ11" s="1479" t="s">
        <v>60</v>
      </c>
      <c r="AR11" s="2636" t="s">
        <v>715</v>
      </c>
      <c r="AS11" s="2591"/>
      <c r="AT11" s="2591"/>
      <c r="AU11" s="2592"/>
      <c r="AV11" s="1480"/>
      <c r="AW11" s="1481"/>
      <c r="AX11" s="2613"/>
      <c r="AY11" s="2614"/>
      <c r="AZ11" s="2690"/>
      <c r="BA11" s="2690"/>
      <c r="BB11" s="2691"/>
      <c r="BC11" s="1480"/>
      <c r="BD11" s="1479" t="s">
        <v>675</v>
      </c>
      <c r="BE11" s="1699"/>
      <c r="BF11" s="1462"/>
      <c r="BG11" s="1481"/>
      <c r="BH11" s="1479" t="s">
        <v>60</v>
      </c>
      <c r="BI11" s="2636" t="s">
        <v>715</v>
      </c>
      <c r="BJ11" s="2591"/>
      <c r="BK11" s="2591"/>
      <c r="BL11" s="2592"/>
      <c r="BM11" s="1480"/>
      <c r="BN11" s="1481"/>
      <c r="BO11" s="2613"/>
      <c r="BP11" s="2614"/>
      <c r="BQ11" s="2690"/>
      <c r="BR11" s="2690"/>
      <c r="BS11" s="2691"/>
      <c r="BT11" s="1480"/>
      <c r="BU11" s="1479" t="s">
        <v>675</v>
      </c>
      <c r="BV11" s="1699"/>
      <c r="BW11" s="1462"/>
      <c r="BX11" s="1481"/>
      <c r="BY11" s="1479" t="s">
        <v>60</v>
      </c>
      <c r="BZ11" s="2636" t="s">
        <v>715</v>
      </c>
      <c r="CA11" s="2591"/>
      <c r="CB11" s="2591"/>
      <c r="CC11" s="2592"/>
      <c r="CD11" s="1480"/>
      <c r="CE11" s="1481"/>
      <c r="CF11" s="2613"/>
      <c r="CG11" s="2614"/>
      <c r="CH11" s="2690"/>
      <c r="CI11" s="2690"/>
      <c r="CJ11" s="2691"/>
      <c r="CK11" s="1480"/>
      <c r="CL11" s="1479" t="s">
        <v>675</v>
      </c>
      <c r="CM11" s="1699"/>
      <c r="CN11" s="1462"/>
      <c r="CO11" s="1481"/>
      <c r="CP11" s="1479" t="s">
        <v>60</v>
      </c>
      <c r="CQ11" s="2636" t="s">
        <v>715</v>
      </c>
      <c r="CR11" s="2591"/>
      <c r="CS11" s="2591"/>
      <c r="CT11" s="2592"/>
      <c r="CU11" s="1480"/>
      <c r="CV11" s="1481"/>
      <c r="CW11" s="2613"/>
      <c r="CX11" s="2614"/>
      <c r="CY11" s="2690"/>
      <c r="CZ11" s="2690"/>
      <c r="DA11" s="2691"/>
      <c r="DB11" s="1480"/>
      <c r="DC11" s="1479" t="s">
        <v>675</v>
      </c>
      <c r="DD11" s="1699"/>
      <c r="DE11" s="1462"/>
      <c r="DF11" s="1481"/>
      <c r="DG11" s="1479" t="s">
        <v>60</v>
      </c>
      <c r="DH11" s="2636" t="s">
        <v>715</v>
      </c>
      <c r="DI11" s="2591"/>
      <c r="DJ11" s="2591"/>
      <c r="DK11" s="2592"/>
      <c r="DL11" s="1480"/>
      <c r="DM11" s="1481"/>
      <c r="DN11" s="2613"/>
      <c r="DO11" s="2614"/>
      <c r="DP11" s="2690"/>
      <c r="DQ11" s="2690"/>
      <c r="DR11" s="2691"/>
      <c r="DS11" s="1480"/>
      <c r="DT11" s="1479" t="s">
        <v>675</v>
      </c>
      <c r="DU11" s="1699"/>
      <c r="DV11" s="1462"/>
      <c r="DW11" s="1481"/>
      <c r="DX11" s="1479" t="s">
        <v>60</v>
      </c>
      <c r="DY11" s="2636" t="s">
        <v>715</v>
      </c>
      <c r="DZ11" s="2591"/>
      <c r="EA11" s="2591"/>
      <c r="EB11" s="2592"/>
      <c r="EC11" s="1480"/>
      <c r="ED11" s="1481"/>
      <c r="EE11" s="2613"/>
      <c r="EF11" s="2614"/>
      <c r="EG11" s="2623"/>
      <c r="EH11" s="2623"/>
      <c r="EI11" s="2624"/>
      <c r="EJ11" s="1480"/>
      <c r="EK11" s="1479" t="s">
        <v>675</v>
      </c>
      <c r="EL11" s="1699"/>
      <c r="EM11" s="1462"/>
      <c r="EN11" s="1481"/>
      <c r="EO11" s="1479" t="s">
        <v>60</v>
      </c>
      <c r="EP11" s="2636" t="s">
        <v>715</v>
      </c>
      <c r="EQ11" s="2591"/>
      <c r="ER11" s="2591"/>
      <c r="ES11" s="2592"/>
      <c r="ET11" s="1480"/>
      <c r="EU11" s="1481"/>
      <c r="EV11" s="2613"/>
      <c r="EW11" s="2614"/>
    </row>
    <row r="12" spans="1:157" s="1255" customFormat="1" ht="18" customHeight="1">
      <c r="A12" s="2690"/>
      <c r="B12" s="2690"/>
      <c r="C12" s="2691"/>
      <c r="D12" s="1480"/>
      <c r="E12" s="1481" t="s">
        <v>199</v>
      </c>
      <c r="F12" s="1481"/>
      <c r="G12" s="1520"/>
      <c r="H12" s="1520"/>
      <c r="I12" s="1481" t="s">
        <v>722</v>
      </c>
      <c r="J12" s="1475" t="s">
        <v>764</v>
      </c>
      <c r="K12" s="1475" t="s">
        <v>765</v>
      </c>
      <c r="L12" s="1474" t="s">
        <v>118</v>
      </c>
      <c r="M12" s="1475" t="s">
        <v>766</v>
      </c>
      <c r="N12" s="1480"/>
      <c r="O12" s="1481"/>
      <c r="P12" s="2613"/>
      <c r="Q12" s="2614"/>
      <c r="R12" s="2690"/>
      <c r="S12" s="2690"/>
      <c r="T12" s="2691"/>
      <c r="U12" s="1480"/>
      <c r="V12" s="1519" t="s">
        <v>1687</v>
      </c>
      <c r="W12" s="1699"/>
      <c r="X12" s="1462"/>
      <c r="Y12" s="1481"/>
      <c r="Z12" s="1481" t="s">
        <v>722</v>
      </c>
      <c r="AA12" s="1475" t="s">
        <v>764</v>
      </c>
      <c r="AB12" s="1475" t="s">
        <v>765</v>
      </c>
      <c r="AC12" s="1474" t="s">
        <v>118</v>
      </c>
      <c r="AD12" s="1475" t="s">
        <v>766</v>
      </c>
      <c r="AE12" s="1480"/>
      <c r="AF12" s="1481"/>
      <c r="AG12" s="2613"/>
      <c r="AH12" s="2614"/>
      <c r="AI12" s="2690"/>
      <c r="AJ12" s="2690"/>
      <c r="AK12" s="2691"/>
      <c r="AL12" s="1480"/>
      <c r="AM12" s="1519" t="s">
        <v>1687</v>
      </c>
      <c r="AN12" s="1699"/>
      <c r="AO12" s="1462"/>
      <c r="AP12" s="1481"/>
      <c r="AQ12" s="1481" t="s">
        <v>722</v>
      </c>
      <c r="AR12" s="1475" t="s">
        <v>764</v>
      </c>
      <c r="AS12" s="1475" t="s">
        <v>765</v>
      </c>
      <c r="AT12" s="1474" t="s">
        <v>118</v>
      </c>
      <c r="AU12" s="1475" t="s">
        <v>766</v>
      </c>
      <c r="AV12" s="1480"/>
      <c r="AW12" s="1481"/>
      <c r="AX12" s="2613"/>
      <c r="AY12" s="2614"/>
      <c r="AZ12" s="2690"/>
      <c r="BA12" s="2690"/>
      <c r="BB12" s="2691"/>
      <c r="BC12" s="1480"/>
      <c r="BD12" s="1519" t="s">
        <v>1687</v>
      </c>
      <c r="BE12" s="1699"/>
      <c r="BF12" s="1462"/>
      <c r="BG12" s="1481"/>
      <c r="BH12" s="1481" t="s">
        <v>722</v>
      </c>
      <c r="BI12" s="1475" t="s">
        <v>764</v>
      </c>
      <c r="BJ12" s="1475" t="s">
        <v>765</v>
      </c>
      <c r="BK12" s="1474" t="s">
        <v>118</v>
      </c>
      <c r="BL12" s="1475" t="s">
        <v>766</v>
      </c>
      <c r="BM12" s="1480"/>
      <c r="BN12" s="1481"/>
      <c r="BO12" s="2613"/>
      <c r="BP12" s="2614"/>
      <c r="BQ12" s="2690"/>
      <c r="BR12" s="2690"/>
      <c r="BS12" s="2691"/>
      <c r="BT12" s="1480"/>
      <c r="BU12" s="1519" t="s">
        <v>1687</v>
      </c>
      <c r="BV12" s="1699"/>
      <c r="BW12" s="1462"/>
      <c r="BX12" s="1481"/>
      <c r="BY12" s="1481" t="s">
        <v>722</v>
      </c>
      <c r="BZ12" s="1475" t="s">
        <v>764</v>
      </c>
      <c r="CA12" s="1475" t="s">
        <v>765</v>
      </c>
      <c r="CB12" s="1474" t="s">
        <v>118</v>
      </c>
      <c r="CC12" s="1475" t="s">
        <v>766</v>
      </c>
      <c r="CD12" s="1480"/>
      <c r="CE12" s="1481"/>
      <c r="CF12" s="2613"/>
      <c r="CG12" s="2614"/>
      <c r="CH12" s="2690"/>
      <c r="CI12" s="2690"/>
      <c r="CJ12" s="2691"/>
      <c r="CK12" s="1480"/>
      <c r="CL12" s="1519" t="s">
        <v>1687</v>
      </c>
      <c r="CM12" s="1699"/>
      <c r="CN12" s="1462"/>
      <c r="CO12" s="1481"/>
      <c r="CP12" s="1481" t="s">
        <v>722</v>
      </c>
      <c r="CQ12" s="1475" t="s">
        <v>764</v>
      </c>
      <c r="CR12" s="1475" t="s">
        <v>765</v>
      </c>
      <c r="CS12" s="1474" t="s">
        <v>118</v>
      </c>
      <c r="CT12" s="1475" t="s">
        <v>766</v>
      </c>
      <c r="CU12" s="1480"/>
      <c r="CV12" s="1481"/>
      <c r="CW12" s="2613"/>
      <c r="CX12" s="2614"/>
      <c r="CY12" s="2690"/>
      <c r="CZ12" s="2690"/>
      <c r="DA12" s="2691"/>
      <c r="DB12" s="1480"/>
      <c r="DC12" s="1519" t="s">
        <v>1687</v>
      </c>
      <c r="DD12" s="1699"/>
      <c r="DE12" s="1462"/>
      <c r="DF12" s="1481"/>
      <c r="DG12" s="1481" t="s">
        <v>722</v>
      </c>
      <c r="DH12" s="1475" t="s">
        <v>764</v>
      </c>
      <c r="DI12" s="1475" t="s">
        <v>765</v>
      </c>
      <c r="DJ12" s="1474" t="s">
        <v>118</v>
      </c>
      <c r="DK12" s="1475" t="s">
        <v>766</v>
      </c>
      <c r="DL12" s="1480"/>
      <c r="DM12" s="1481"/>
      <c r="DN12" s="2613"/>
      <c r="DO12" s="2614"/>
      <c r="DP12" s="2690"/>
      <c r="DQ12" s="2690"/>
      <c r="DR12" s="2691"/>
      <c r="DS12" s="1480"/>
      <c r="DT12" s="1519" t="s">
        <v>1687</v>
      </c>
      <c r="DU12" s="1699"/>
      <c r="DV12" s="1462"/>
      <c r="DW12" s="1481"/>
      <c r="DX12" s="1481" t="s">
        <v>722</v>
      </c>
      <c r="DY12" s="1475" t="s">
        <v>764</v>
      </c>
      <c r="DZ12" s="1475" t="s">
        <v>765</v>
      </c>
      <c r="EA12" s="1474" t="s">
        <v>118</v>
      </c>
      <c r="EB12" s="1475" t="s">
        <v>766</v>
      </c>
      <c r="EC12" s="1480"/>
      <c r="ED12" s="1481"/>
      <c r="EE12" s="2613"/>
      <c r="EF12" s="2614"/>
      <c r="EG12" s="2623"/>
      <c r="EH12" s="2623"/>
      <c r="EI12" s="2624"/>
      <c r="EJ12" s="1480"/>
      <c r="EK12" s="1519" t="s">
        <v>1687</v>
      </c>
      <c r="EL12" s="1699"/>
      <c r="EM12" s="1462"/>
      <c r="EN12" s="1481"/>
      <c r="EO12" s="1481" t="s">
        <v>722</v>
      </c>
      <c r="EP12" s="1475" t="s">
        <v>764</v>
      </c>
      <c r="EQ12" s="1475" t="s">
        <v>765</v>
      </c>
      <c r="ER12" s="1474" t="s">
        <v>118</v>
      </c>
      <c r="ES12" s="1475" t="s">
        <v>766</v>
      </c>
      <c r="ET12" s="1480"/>
      <c r="EU12" s="1481"/>
      <c r="EV12" s="2613"/>
      <c r="EW12" s="2614"/>
    </row>
    <row r="13" spans="1:157" s="1255" customFormat="1" ht="18" customHeight="1">
      <c r="A13" s="2690"/>
      <c r="B13" s="2690"/>
      <c r="C13" s="2691"/>
      <c r="D13" s="1480" t="s">
        <v>100</v>
      </c>
      <c r="E13" s="1481" t="s">
        <v>1579</v>
      </c>
      <c r="F13" s="1481" t="s">
        <v>1688</v>
      </c>
      <c r="G13" s="1520" t="s">
        <v>1575</v>
      </c>
      <c r="H13" s="1520" t="s">
        <v>211</v>
      </c>
      <c r="I13" s="1481" t="s">
        <v>101</v>
      </c>
      <c r="J13" s="1481" t="s">
        <v>1685</v>
      </c>
      <c r="K13" s="1519" t="s">
        <v>212</v>
      </c>
      <c r="L13" s="1480" t="s">
        <v>1630</v>
      </c>
      <c r="M13" s="1481" t="s">
        <v>1685</v>
      </c>
      <c r="N13" s="1480" t="s">
        <v>188</v>
      </c>
      <c r="O13" s="1481" t="s">
        <v>1578</v>
      </c>
      <c r="P13" s="2613"/>
      <c r="Q13" s="2614"/>
      <c r="R13" s="2690"/>
      <c r="S13" s="2690"/>
      <c r="T13" s="2691"/>
      <c r="U13" s="1480" t="s">
        <v>100</v>
      </c>
      <c r="V13" s="1481" t="s">
        <v>1690</v>
      </c>
      <c r="W13" s="1699"/>
      <c r="X13" s="1702" t="s">
        <v>1725</v>
      </c>
      <c r="Y13" s="1481" t="s">
        <v>211</v>
      </c>
      <c r="Z13" s="1481" t="s">
        <v>101</v>
      </c>
      <c r="AA13" s="1481" t="s">
        <v>1685</v>
      </c>
      <c r="AB13" s="1519" t="s">
        <v>212</v>
      </c>
      <c r="AC13" s="1480" t="s">
        <v>1630</v>
      </c>
      <c r="AD13" s="1481" t="s">
        <v>1685</v>
      </c>
      <c r="AE13" s="1480" t="s">
        <v>188</v>
      </c>
      <c r="AF13" s="1481" t="s">
        <v>1578</v>
      </c>
      <c r="AG13" s="2613"/>
      <c r="AH13" s="2614"/>
      <c r="AI13" s="2690"/>
      <c r="AJ13" s="2690"/>
      <c r="AK13" s="2691"/>
      <c r="AL13" s="1480" t="s">
        <v>100</v>
      </c>
      <c r="AM13" s="1481" t="s">
        <v>1690</v>
      </c>
      <c r="AN13" s="1699"/>
      <c r="AO13" s="1702" t="s">
        <v>1725</v>
      </c>
      <c r="AP13" s="1481" t="s">
        <v>211</v>
      </c>
      <c r="AQ13" s="1481" t="s">
        <v>101</v>
      </c>
      <c r="AR13" s="1481" t="s">
        <v>1685</v>
      </c>
      <c r="AS13" s="1519" t="s">
        <v>212</v>
      </c>
      <c r="AT13" s="1480" t="s">
        <v>1630</v>
      </c>
      <c r="AU13" s="1481" t="s">
        <v>1685</v>
      </c>
      <c r="AV13" s="1480" t="s">
        <v>188</v>
      </c>
      <c r="AW13" s="1481" t="s">
        <v>1578</v>
      </c>
      <c r="AX13" s="2613"/>
      <c r="AY13" s="2614"/>
      <c r="AZ13" s="2690"/>
      <c r="BA13" s="2690"/>
      <c r="BB13" s="2691"/>
      <c r="BC13" s="1480" t="s">
        <v>100</v>
      </c>
      <c r="BD13" s="1481" t="s">
        <v>1690</v>
      </c>
      <c r="BE13" s="1699"/>
      <c r="BF13" s="1702" t="s">
        <v>1725</v>
      </c>
      <c r="BG13" s="1481" t="s">
        <v>211</v>
      </c>
      <c r="BH13" s="1481" t="s">
        <v>101</v>
      </c>
      <c r="BI13" s="1481" t="s">
        <v>1685</v>
      </c>
      <c r="BJ13" s="1519" t="s">
        <v>212</v>
      </c>
      <c r="BK13" s="1480" t="s">
        <v>1630</v>
      </c>
      <c r="BL13" s="1481" t="s">
        <v>1685</v>
      </c>
      <c r="BM13" s="1480" t="s">
        <v>188</v>
      </c>
      <c r="BN13" s="1481" t="s">
        <v>1578</v>
      </c>
      <c r="BO13" s="2613"/>
      <c r="BP13" s="2614"/>
      <c r="BQ13" s="2690"/>
      <c r="BR13" s="2690"/>
      <c r="BS13" s="2691"/>
      <c r="BT13" s="1480" t="s">
        <v>100</v>
      </c>
      <c r="BU13" s="1481" t="s">
        <v>1690</v>
      </c>
      <c r="BV13" s="1699"/>
      <c r="BW13" s="1702" t="s">
        <v>1725</v>
      </c>
      <c r="BX13" s="1481" t="s">
        <v>211</v>
      </c>
      <c r="BY13" s="1481" t="s">
        <v>101</v>
      </c>
      <c r="BZ13" s="1481" t="s">
        <v>1685</v>
      </c>
      <c r="CA13" s="1519" t="s">
        <v>212</v>
      </c>
      <c r="CB13" s="1480" t="s">
        <v>1630</v>
      </c>
      <c r="CC13" s="1481" t="s">
        <v>1685</v>
      </c>
      <c r="CD13" s="1480" t="s">
        <v>188</v>
      </c>
      <c r="CE13" s="1481" t="s">
        <v>1578</v>
      </c>
      <c r="CF13" s="2613"/>
      <c r="CG13" s="2614"/>
      <c r="CH13" s="2690"/>
      <c r="CI13" s="2690"/>
      <c r="CJ13" s="2691"/>
      <c r="CK13" s="1480" t="s">
        <v>100</v>
      </c>
      <c r="CL13" s="1481" t="s">
        <v>1690</v>
      </c>
      <c r="CM13" s="1699"/>
      <c r="CN13" s="1702" t="s">
        <v>1725</v>
      </c>
      <c r="CO13" s="1481" t="s">
        <v>211</v>
      </c>
      <c r="CP13" s="1481" t="s">
        <v>101</v>
      </c>
      <c r="CQ13" s="1481" t="s">
        <v>1685</v>
      </c>
      <c r="CR13" s="1519" t="s">
        <v>212</v>
      </c>
      <c r="CS13" s="1480" t="s">
        <v>1630</v>
      </c>
      <c r="CT13" s="1481" t="s">
        <v>1685</v>
      </c>
      <c r="CU13" s="1480" t="s">
        <v>188</v>
      </c>
      <c r="CV13" s="1481" t="s">
        <v>1578</v>
      </c>
      <c r="CW13" s="2613"/>
      <c r="CX13" s="2614"/>
      <c r="CY13" s="2690"/>
      <c r="CZ13" s="2690"/>
      <c r="DA13" s="2691"/>
      <c r="DB13" s="1480" t="s">
        <v>100</v>
      </c>
      <c r="DC13" s="1481" t="s">
        <v>1690</v>
      </c>
      <c r="DD13" s="1699"/>
      <c r="DE13" s="1702" t="s">
        <v>1725</v>
      </c>
      <c r="DF13" s="1481" t="s">
        <v>211</v>
      </c>
      <c r="DG13" s="1481" t="s">
        <v>101</v>
      </c>
      <c r="DH13" s="1481" t="s">
        <v>1685</v>
      </c>
      <c r="DI13" s="1519" t="s">
        <v>212</v>
      </c>
      <c r="DJ13" s="1480" t="s">
        <v>1630</v>
      </c>
      <c r="DK13" s="1481" t="s">
        <v>1685</v>
      </c>
      <c r="DL13" s="1480" t="s">
        <v>188</v>
      </c>
      <c r="DM13" s="1481" t="s">
        <v>1578</v>
      </c>
      <c r="DN13" s="2613"/>
      <c r="DO13" s="2614"/>
      <c r="DP13" s="2690"/>
      <c r="DQ13" s="2690"/>
      <c r="DR13" s="2691"/>
      <c r="DS13" s="1480" t="s">
        <v>100</v>
      </c>
      <c r="DT13" s="1481" t="s">
        <v>1690</v>
      </c>
      <c r="DU13" s="1699"/>
      <c r="DV13" s="1702" t="s">
        <v>1725</v>
      </c>
      <c r="DW13" s="1481" t="s">
        <v>211</v>
      </c>
      <c r="DX13" s="1481" t="s">
        <v>101</v>
      </c>
      <c r="DY13" s="1481" t="s">
        <v>1685</v>
      </c>
      <c r="DZ13" s="1519" t="s">
        <v>212</v>
      </c>
      <c r="EA13" s="1480" t="s">
        <v>1630</v>
      </c>
      <c r="EB13" s="1481" t="s">
        <v>1685</v>
      </c>
      <c r="EC13" s="1480" t="s">
        <v>188</v>
      </c>
      <c r="ED13" s="1481" t="s">
        <v>1578</v>
      </c>
      <c r="EE13" s="2613"/>
      <c r="EF13" s="2614"/>
      <c r="EG13" s="2623"/>
      <c r="EH13" s="2623"/>
      <c r="EI13" s="2624"/>
      <c r="EJ13" s="1480" t="s">
        <v>100</v>
      </c>
      <c r="EK13" s="1481" t="s">
        <v>1690</v>
      </c>
      <c r="EL13" s="1699"/>
      <c r="EM13" s="1702" t="s">
        <v>1725</v>
      </c>
      <c r="EN13" s="1481" t="s">
        <v>211</v>
      </c>
      <c r="EO13" s="1481" t="s">
        <v>101</v>
      </c>
      <c r="EP13" s="1481" t="s">
        <v>1685</v>
      </c>
      <c r="EQ13" s="1519" t="s">
        <v>212</v>
      </c>
      <c r="ER13" s="1480" t="s">
        <v>1630</v>
      </c>
      <c r="ES13" s="1481" t="s">
        <v>1685</v>
      </c>
      <c r="ET13" s="1480" t="s">
        <v>188</v>
      </c>
      <c r="EU13" s="1481" t="s">
        <v>1578</v>
      </c>
      <c r="EV13" s="2613"/>
      <c r="EW13" s="2614"/>
    </row>
    <row r="14" spans="1:157" s="1255" customFormat="1" ht="18" customHeight="1">
      <c r="A14" s="2692"/>
      <c r="B14" s="2692"/>
      <c r="C14" s="2693"/>
      <c r="D14" s="1524"/>
      <c r="E14" s="1522" t="s">
        <v>1582</v>
      </c>
      <c r="F14" s="1523"/>
      <c r="G14" s="1524"/>
      <c r="H14" s="1524"/>
      <c r="I14" s="1522"/>
      <c r="J14" s="1522" t="s">
        <v>1575</v>
      </c>
      <c r="K14" s="1525" t="s">
        <v>213</v>
      </c>
      <c r="L14" s="1526" t="s">
        <v>1632</v>
      </c>
      <c r="M14" s="1525" t="s">
        <v>102</v>
      </c>
      <c r="N14" s="1466"/>
      <c r="O14" s="1523"/>
      <c r="P14" s="2615"/>
      <c r="Q14" s="2616"/>
      <c r="R14" s="2692"/>
      <c r="S14" s="2692"/>
      <c r="T14" s="2693"/>
      <c r="U14" s="1466"/>
      <c r="V14" s="1522"/>
      <c r="W14" s="1704"/>
      <c r="X14" s="1551"/>
      <c r="Y14" s="1523"/>
      <c r="Z14" s="1522"/>
      <c r="AA14" s="1522" t="s">
        <v>1575</v>
      </c>
      <c r="AB14" s="1525" t="s">
        <v>213</v>
      </c>
      <c r="AC14" s="1526" t="s">
        <v>1632</v>
      </c>
      <c r="AD14" s="1525" t="s">
        <v>102</v>
      </c>
      <c r="AE14" s="1466"/>
      <c r="AF14" s="1523"/>
      <c r="AG14" s="2615"/>
      <c r="AH14" s="2616"/>
      <c r="AI14" s="2692"/>
      <c r="AJ14" s="2692"/>
      <c r="AK14" s="2693"/>
      <c r="AL14" s="1466"/>
      <c r="AM14" s="1522"/>
      <c r="AN14" s="1704"/>
      <c r="AO14" s="1551"/>
      <c r="AP14" s="1523"/>
      <c r="AQ14" s="1522"/>
      <c r="AR14" s="1522" t="s">
        <v>1575</v>
      </c>
      <c r="AS14" s="1525" t="s">
        <v>213</v>
      </c>
      <c r="AT14" s="1526" t="s">
        <v>1632</v>
      </c>
      <c r="AU14" s="1525" t="s">
        <v>102</v>
      </c>
      <c r="AV14" s="1466"/>
      <c r="AW14" s="1523"/>
      <c r="AX14" s="2615"/>
      <c r="AY14" s="2616"/>
      <c r="AZ14" s="2692"/>
      <c r="BA14" s="2692"/>
      <c r="BB14" s="2693"/>
      <c r="BC14" s="1466"/>
      <c r="BD14" s="1522"/>
      <c r="BE14" s="1704"/>
      <c r="BF14" s="1551"/>
      <c r="BG14" s="1523"/>
      <c r="BH14" s="1522"/>
      <c r="BI14" s="1522" t="s">
        <v>1575</v>
      </c>
      <c r="BJ14" s="1525" t="s">
        <v>213</v>
      </c>
      <c r="BK14" s="1526" t="s">
        <v>1632</v>
      </c>
      <c r="BL14" s="1525" t="s">
        <v>102</v>
      </c>
      <c r="BM14" s="1466"/>
      <c r="BN14" s="1523"/>
      <c r="BO14" s="2615"/>
      <c r="BP14" s="2616"/>
      <c r="BQ14" s="2692"/>
      <c r="BR14" s="2692"/>
      <c r="BS14" s="2693"/>
      <c r="BT14" s="1466"/>
      <c r="BU14" s="1522"/>
      <c r="BV14" s="1704"/>
      <c r="BW14" s="1551"/>
      <c r="BX14" s="1523"/>
      <c r="BY14" s="1522"/>
      <c r="BZ14" s="1522" t="s">
        <v>1575</v>
      </c>
      <c r="CA14" s="1525" t="s">
        <v>213</v>
      </c>
      <c r="CB14" s="1526" t="s">
        <v>1632</v>
      </c>
      <c r="CC14" s="1525" t="s">
        <v>102</v>
      </c>
      <c r="CD14" s="1524"/>
      <c r="CE14" s="1523"/>
      <c r="CF14" s="2615"/>
      <c r="CG14" s="2616"/>
      <c r="CH14" s="2692"/>
      <c r="CI14" s="2692"/>
      <c r="CJ14" s="2693"/>
      <c r="CK14" s="1466"/>
      <c r="CL14" s="1522"/>
      <c r="CM14" s="1704"/>
      <c r="CN14" s="1551"/>
      <c r="CO14" s="1523"/>
      <c r="CP14" s="1522"/>
      <c r="CQ14" s="1522" t="s">
        <v>1575</v>
      </c>
      <c r="CR14" s="1525" t="s">
        <v>213</v>
      </c>
      <c r="CS14" s="1526" t="s">
        <v>1632</v>
      </c>
      <c r="CT14" s="1525" t="s">
        <v>102</v>
      </c>
      <c r="CU14" s="1466"/>
      <c r="CV14" s="1523"/>
      <c r="CW14" s="2615"/>
      <c r="CX14" s="2616"/>
      <c r="CY14" s="2692"/>
      <c r="CZ14" s="2692"/>
      <c r="DA14" s="2693"/>
      <c r="DB14" s="1466"/>
      <c r="DC14" s="1522"/>
      <c r="DD14" s="1704"/>
      <c r="DE14" s="1551"/>
      <c r="DF14" s="1523"/>
      <c r="DG14" s="1522"/>
      <c r="DH14" s="1522" t="s">
        <v>1575</v>
      </c>
      <c r="DI14" s="1525" t="s">
        <v>213</v>
      </c>
      <c r="DJ14" s="1526" t="s">
        <v>1632</v>
      </c>
      <c r="DK14" s="1525" t="s">
        <v>102</v>
      </c>
      <c r="DL14" s="1466"/>
      <c r="DM14" s="1523"/>
      <c r="DN14" s="2615"/>
      <c r="DO14" s="2616"/>
      <c r="DP14" s="2692"/>
      <c r="DQ14" s="2692"/>
      <c r="DR14" s="2693"/>
      <c r="DS14" s="1466"/>
      <c r="DT14" s="1522"/>
      <c r="DU14" s="1704"/>
      <c r="DV14" s="1551"/>
      <c r="DW14" s="1523"/>
      <c r="DX14" s="1522"/>
      <c r="DY14" s="1522" t="s">
        <v>1575</v>
      </c>
      <c r="DZ14" s="1525" t="s">
        <v>213</v>
      </c>
      <c r="EA14" s="1526" t="s">
        <v>1632</v>
      </c>
      <c r="EB14" s="1525" t="s">
        <v>102</v>
      </c>
      <c r="EC14" s="1466"/>
      <c r="ED14" s="1523"/>
      <c r="EE14" s="2615"/>
      <c r="EF14" s="2616"/>
      <c r="EG14" s="2625"/>
      <c r="EH14" s="2625"/>
      <c r="EI14" s="2626"/>
      <c r="EJ14" s="1466"/>
      <c r="EK14" s="1522"/>
      <c r="EL14" s="1704"/>
      <c r="EM14" s="1551"/>
      <c r="EN14" s="1523"/>
      <c r="EO14" s="1522"/>
      <c r="EP14" s="1522" t="s">
        <v>1575</v>
      </c>
      <c r="EQ14" s="1525" t="s">
        <v>213</v>
      </c>
      <c r="ER14" s="1526" t="s">
        <v>1632</v>
      </c>
      <c r="ES14" s="1525" t="s">
        <v>102</v>
      </c>
      <c r="ET14" s="1466"/>
      <c r="EU14" s="1523"/>
      <c r="EV14" s="2615"/>
      <c r="EW14" s="2616"/>
    </row>
    <row r="15" spans="1:157" ht="18" customHeight="1">
      <c r="A15" s="1262">
        <v>42370</v>
      </c>
      <c r="B15" s="1303">
        <v>42370</v>
      </c>
      <c r="C15" s="1304">
        <v>42370</v>
      </c>
      <c r="D15" s="53">
        <v>9560776</v>
      </c>
      <c r="E15" s="1235">
        <v>2333</v>
      </c>
      <c r="F15" s="1235">
        <v>9484634</v>
      </c>
      <c r="G15" s="1235">
        <v>9486967</v>
      </c>
      <c r="H15" s="1235">
        <v>3736813</v>
      </c>
      <c r="I15" s="1235">
        <v>60293</v>
      </c>
      <c r="J15" s="1235">
        <v>5689860</v>
      </c>
      <c r="K15" s="1235">
        <v>101029</v>
      </c>
      <c r="L15" s="1235">
        <v>5475966</v>
      </c>
      <c r="M15" s="1235">
        <v>112865</v>
      </c>
      <c r="N15" s="1235">
        <v>41628</v>
      </c>
      <c r="O15" s="144">
        <v>899494</v>
      </c>
      <c r="P15" s="1527">
        <v>42370</v>
      </c>
      <c r="Q15" s="1528">
        <v>42370</v>
      </c>
      <c r="R15" s="1262">
        <v>42370</v>
      </c>
      <c r="S15" s="1303">
        <v>42370</v>
      </c>
      <c r="T15" s="1304">
        <v>42370</v>
      </c>
      <c r="U15" s="53">
        <v>24354</v>
      </c>
      <c r="V15" s="1235" t="s">
        <v>22</v>
      </c>
      <c r="W15" s="1235"/>
      <c r="X15" s="1235">
        <v>24291</v>
      </c>
      <c r="Y15" s="1235">
        <v>2070</v>
      </c>
      <c r="Z15" s="1235" t="s">
        <v>21</v>
      </c>
      <c r="AA15" s="1235">
        <v>22221</v>
      </c>
      <c r="AB15" s="1235" t="s">
        <v>21</v>
      </c>
      <c r="AC15" s="1235">
        <v>21263</v>
      </c>
      <c r="AD15" s="1235">
        <v>958</v>
      </c>
      <c r="AE15" s="1235">
        <v>2</v>
      </c>
      <c r="AF15" s="144">
        <v>1444</v>
      </c>
      <c r="AG15" s="1527">
        <v>42370</v>
      </c>
      <c r="AH15" s="1528">
        <v>42370</v>
      </c>
      <c r="AI15" s="1262">
        <v>42370</v>
      </c>
      <c r="AJ15" s="1303">
        <v>42370</v>
      </c>
      <c r="AK15" s="1304">
        <v>42370</v>
      </c>
      <c r="AL15" s="53">
        <v>39182</v>
      </c>
      <c r="AM15" s="1235" t="s">
        <v>22</v>
      </c>
      <c r="AN15" s="1235"/>
      <c r="AO15" s="1235">
        <v>39436</v>
      </c>
      <c r="AP15" s="1235">
        <v>9976</v>
      </c>
      <c r="AQ15" s="1235">
        <v>39</v>
      </c>
      <c r="AR15" s="1235">
        <v>29421</v>
      </c>
      <c r="AS15" s="1235" t="s">
        <v>21</v>
      </c>
      <c r="AT15" s="1235">
        <v>21060</v>
      </c>
      <c r="AU15" s="1235">
        <v>8361</v>
      </c>
      <c r="AV15" s="1235" t="s">
        <v>21</v>
      </c>
      <c r="AW15" s="144">
        <v>4550</v>
      </c>
      <c r="AX15" s="1527">
        <v>42370</v>
      </c>
      <c r="AY15" s="1528">
        <v>42370</v>
      </c>
      <c r="AZ15" s="1262">
        <v>42370</v>
      </c>
      <c r="BA15" s="1303">
        <v>42370</v>
      </c>
      <c r="BB15" s="1304">
        <v>42370</v>
      </c>
      <c r="BC15" s="53">
        <v>15937</v>
      </c>
      <c r="BD15" s="1235" t="s">
        <v>22</v>
      </c>
      <c r="BE15" s="1235"/>
      <c r="BF15" s="1235">
        <v>16472</v>
      </c>
      <c r="BG15" s="1235" t="s">
        <v>21</v>
      </c>
      <c r="BH15" s="1235" t="s">
        <v>21</v>
      </c>
      <c r="BI15" s="1235">
        <v>16472</v>
      </c>
      <c r="BJ15" s="1235" t="s">
        <v>21</v>
      </c>
      <c r="BK15" s="1235">
        <v>14140</v>
      </c>
      <c r="BL15" s="1235">
        <v>2332</v>
      </c>
      <c r="BM15" s="1235" t="s">
        <v>21</v>
      </c>
      <c r="BN15" s="144">
        <v>2919</v>
      </c>
      <c r="BO15" s="1527">
        <v>42370</v>
      </c>
      <c r="BP15" s="1528">
        <v>42370</v>
      </c>
      <c r="BQ15" s="1262">
        <v>42370</v>
      </c>
      <c r="BR15" s="1303">
        <v>42370</v>
      </c>
      <c r="BS15" s="1304">
        <v>42370</v>
      </c>
      <c r="BT15" s="53">
        <v>7750256</v>
      </c>
      <c r="BU15" s="1235">
        <v>2333</v>
      </c>
      <c r="BV15" s="1235"/>
      <c r="BW15" s="1235">
        <v>7670928</v>
      </c>
      <c r="BX15" s="1235">
        <v>3552792</v>
      </c>
      <c r="BY15" s="1235">
        <v>45133</v>
      </c>
      <c r="BZ15" s="1235">
        <v>4073003</v>
      </c>
      <c r="CA15" s="1235">
        <v>56895</v>
      </c>
      <c r="CB15" s="1235">
        <v>3981507</v>
      </c>
      <c r="CC15" s="1235">
        <v>34601</v>
      </c>
      <c r="CD15" s="1235">
        <v>25701</v>
      </c>
      <c r="CE15" s="1235">
        <v>701115</v>
      </c>
      <c r="CF15" s="1527">
        <v>42370</v>
      </c>
      <c r="CG15" s="1528">
        <v>42370</v>
      </c>
      <c r="CH15" s="1262">
        <v>42370</v>
      </c>
      <c r="CI15" s="1303">
        <v>42370</v>
      </c>
      <c r="CJ15" s="1304">
        <v>42370</v>
      </c>
      <c r="CK15" s="53">
        <v>234191</v>
      </c>
      <c r="CL15" s="1235" t="s">
        <v>21</v>
      </c>
      <c r="CM15" s="1235"/>
      <c r="CN15" s="1235">
        <v>234191</v>
      </c>
      <c r="CO15" s="1235" t="s">
        <v>21</v>
      </c>
      <c r="CP15" s="1235" t="s">
        <v>21</v>
      </c>
      <c r="CQ15" s="1235">
        <v>234191</v>
      </c>
      <c r="CR15" s="1235" t="s">
        <v>21</v>
      </c>
      <c r="CS15" s="1235">
        <v>234191</v>
      </c>
      <c r="CT15" s="1235" t="s">
        <v>21</v>
      </c>
      <c r="CU15" s="1235" t="s">
        <v>21</v>
      </c>
      <c r="CV15" s="144" t="s">
        <v>22</v>
      </c>
      <c r="CW15" s="1527">
        <v>42370</v>
      </c>
      <c r="CX15" s="1528">
        <v>42370</v>
      </c>
      <c r="CY15" s="1262">
        <v>42370</v>
      </c>
      <c r="CZ15" s="1303">
        <v>42370</v>
      </c>
      <c r="DA15" s="1304">
        <v>42370</v>
      </c>
      <c r="DB15" s="53">
        <v>2973</v>
      </c>
      <c r="DC15" s="1235">
        <v>10735</v>
      </c>
      <c r="DD15" s="1235"/>
      <c r="DE15" s="1235">
        <v>13708</v>
      </c>
      <c r="DF15" s="1235" t="s">
        <v>21</v>
      </c>
      <c r="DG15" s="1235" t="s">
        <v>21</v>
      </c>
      <c r="DH15" s="1235">
        <v>13708</v>
      </c>
      <c r="DI15" s="1235" t="s">
        <v>21</v>
      </c>
      <c r="DJ15" s="1235">
        <v>13708</v>
      </c>
      <c r="DK15" s="1235" t="s">
        <v>21</v>
      </c>
      <c r="DL15" s="1235" t="s">
        <v>21</v>
      </c>
      <c r="DM15" s="144" t="s">
        <v>22</v>
      </c>
      <c r="DN15" s="1527">
        <v>42370</v>
      </c>
      <c r="DO15" s="1528">
        <v>42370</v>
      </c>
      <c r="DP15" s="1262">
        <v>42370</v>
      </c>
      <c r="DQ15" s="1303">
        <v>42370</v>
      </c>
      <c r="DR15" s="1304">
        <v>42370</v>
      </c>
      <c r="DS15" s="53">
        <v>67304</v>
      </c>
      <c r="DT15" s="1235" t="s">
        <v>22</v>
      </c>
      <c r="DU15" s="1235"/>
      <c r="DV15" s="1235">
        <v>67304</v>
      </c>
      <c r="DW15" s="1235">
        <v>1115</v>
      </c>
      <c r="DX15" s="1235" t="s">
        <v>21</v>
      </c>
      <c r="DY15" s="1235">
        <v>66189</v>
      </c>
      <c r="DZ15" s="1235" t="s">
        <v>22</v>
      </c>
      <c r="EA15" s="1235">
        <v>48005</v>
      </c>
      <c r="EB15" s="1235">
        <v>18184</v>
      </c>
      <c r="EC15" s="1235" t="s">
        <v>22</v>
      </c>
      <c r="ED15" s="1235" t="s">
        <v>22</v>
      </c>
      <c r="EE15" s="1527">
        <v>42370</v>
      </c>
      <c r="EF15" s="1528">
        <v>42370</v>
      </c>
      <c r="EG15" s="1262">
        <v>42370</v>
      </c>
      <c r="EH15" s="1303">
        <v>42370</v>
      </c>
      <c r="EI15" s="1304">
        <v>42370</v>
      </c>
      <c r="EJ15" s="53">
        <v>78334</v>
      </c>
      <c r="EK15" s="1235" t="s">
        <v>21</v>
      </c>
      <c r="EL15" s="1235"/>
      <c r="EM15" s="1235">
        <v>78991</v>
      </c>
      <c r="EN15" s="1235">
        <v>17365</v>
      </c>
      <c r="EO15" s="1235" t="s">
        <v>21</v>
      </c>
      <c r="EP15" s="1235">
        <v>61626</v>
      </c>
      <c r="EQ15" s="1235" t="s">
        <v>21</v>
      </c>
      <c r="ER15" s="1235">
        <v>60250</v>
      </c>
      <c r="ES15" s="1235">
        <v>1376</v>
      </c>
      <c r="ET15" s="1235" t="s">
        <v>21</v>
      </c>
      <c r="EU15" s="144">
        <v>6973</v>
      </c>
      <c r="EV15" s="1527">
        <v>42370</v>
      </c>
      <c r="EW15" s="1528">
        <v>42370</v>
      </c>
    </row>
    <row r="16" spans="1:157" ht="15" customHeight="1">
      <c r="A16" s="1268"/>
      <c r="B16" s="1263">
        <v>42736</v>
      </c>
      <c r="C16" s="1306"/>
      <c r="D16" s="56">
        <v>9630101</v>
      </c>
      <c r="E16" s="1234">
        <v>1725</v>
      </c>
      <c r="F16" s="1234">
        <v>9652636</v>
      </c>
      <c r="G16" s="1234">
        <v>9654362</v>
      </c>
      <c r="H16" s="1234">
        <v>3716130</v>
      </c>
      <c r="I16" s="1234">
        <v>55694</v>
      </c>
      <c r="J16" s="1234">
        <v>5882538</v>
      </c>
      <c r="K16" s="1234">
        <v>104277</v>
      </c>
      <c r="L16" s="1234">
        <v>5660166</v>
      </c>
      <c r="M16" s="1234">
        <v>118096</v>
      </c>
      <c r="N16" s="1234">
        <v>23374</v>
      </c>
      <c r="O16" s="150">
        <v>883274</v>
      </c>
      <c r="P16" s="1527">
        <v>42736</v>
      </c>
      <c r="Q16" s="1528">
        <v>42736</v>
      </c>
      <c r="R16" s="1268"/>
      <c r="S16" s="1263">
        <v>42736</v>
      </c>
      <c r="T16" s="1306"/>
      <c r="U16" s="56">
        <v>25813</v>
      </c>
      <c r="V16" s="1234" t="s">
        <v>22</v>
      </c>
      <c r="W16" s="1234"/>
      <c r="X16" s="1234">
        <v>25942</v>
      </c>
      <c r="Y16" s="1234">
        <v>2348</v>
      </c>
      <c r="Z16" s="1234" t="s">
        <v>21</v>
      </c>
      <c r="AA16" s="1234">
        <v>23594</v>
      </c>
      <c r="AB16" s="1234" t="s">
        <v>21</v>
      </c>
      <c r="AC16" s="1234">
        <v>22394</v>
      </c>
      <c r="AD16" s="1234">
        <v>1200</v>
      </c>
      <c r="AE16" s="1234">
        <v>3</v>
      </c>
      <c r="AF16" s="150">
        <v>1313</v>
      </c>
      <c r="AG16" s="1527">
        <v>42736</v>
      </c>
      <c r="AH16" s="1528">
        <v>42736</v>
      </c>
      <c r="AI16" s="1268"/>
      <c r="AJ16" s="1263">
        <v>42736</v>
      </c>
      <c r="AK16" s="1306"/>
      <c r="AL16" s="56">
        <v>37315</v>
      </c>
      <c r="AM16" s="1234" t="s">
        <v>22</v>
      </c>
      <c r="AN16" s="1234"/>
      <c r="AO16" s="1234">
        <v>37334</v>
      </c>
      <c r="AP16" s="1234">
        <v>10371</v>
      </c>
      <c r="AQ16" s="1234">
        <v>59</v>
      </c>
      <c r="AR16" s="1234">
        <v>26904</v>
      </c>
      <c r="AS16" s="1234" t="s">
        <v>21</v>
      </c>
      <c r="AT16" s="1234">
        <v>21317</v>
      </c>
      <c r="AU16" s="1234">
        <v>5587</v>
      </c>
      <c r="AV16" s="1234" t="s">
        <v>21</v>
      </c>
      <c r="AW16" s="150">
        <v>4405</v>
      </c>
      <c r="AX16" s="1527">
        <v>42736</v>
      </c>
      <c r="AY16" s="1528">
        <v>42736</v>
      </c>
      <c r="AZ16" s="1268"/>
      <c r="BA16" s="1263">
        <v>42736</v>
      </c>
      <c r="BB16" s="1306"/>
      <c r="BC16" s="56">
        <v>16757</v>
      </c>
      <c r="BD16" s="1234" t="s">
        <v>22</v>
      </c>
      <c r="BE16" s="1234"/>
      <c r="BF16" s="1234">
        <v>17702</v>
      </c>
      <c r="BG16" s="1234" t="s">
        <v>21</v>
      </c>
      <c r="BH16" s="1234" t="s">
        <v>21</v>
      </c>
      <c r="BI16" s="1234">
        <v>17702</v>
      </c>
      <c r="BJ16" s="1234" t="s">
        <v>21</v>
      </c>
      <c r="BK16" s="1234">
        <v>14705</v>
      </c>
      <c r="BL16" s="1234">
        <v>2997</v>
      </c>
      <c r="BM16" s="1234" t="s">
        <v>21</v>
      </c>
      <c r="BN16" s="150">
        <v>1974</v>
      </c>
      <c r="BO16" s="1527">
        <v>42736</v>
      </c>
      <c r="BP16" s="1528">
        <v>42736</v>
      </c>
      <c r="BQ16" s="1268"/>
      <c r="BR16" s="1263">
        <v>42736</v>
      </c>
      <c r="BS16" s="1306"/>
      <c r="BT16" s="56">
        <v>7759550</v>
      </c>
      <c r="BU16" s="1234">
        <v>1725</v>
      </c>
      <c r="BV16" s="1234"/>
      <c r="BW16" s="1234">
        <v>7807292</v>
      </c>
      <c r="BX16" s="1234">
        <v>3522832</v>
      </c>
      <c r="BY16" s="1234">
        <v>42982</v>
      </c>
      <c r="BZ16" s="1234">
        <v>4241479</v>
      </c>
      <c r="CA16" s="1234">
        <v>54111</v>
      </c>
      <c r="CB16" s="1234">
        <v>4138210</v>
      </c>
      <c r="CC16" s="1234">
        <v>49157</v>
      </c>
      <c r="CD16" s="1234">
        <v>458</v>
      </c>
      <c r="CE16" s="1234">
        <v>691330</v>
      </c>
      <c r="CF16" s="1527">
        <v>42736</v>
      </c>
      <c r="CG16" s="1528">
        <v>42736</v>
      </c>
      <c r="CH16" s="1268"/>
      <c r="CI16" s="1263">
        <v>42736</v>
      </c>
      <c r="CJ16" s="1306"/>
      <c r="CK16" s="56">
        <v>244459</v>
      </c>
      <c r="CL16" s="1234" t="s">
        <v>21</v>
      </c>
      <c r="CM16" s="1234"/>
      <c r="CN16" s="1234">
        <v>244459</v>
      </c>
      <c r="CO16" s="1234" t="s">
        <v>21</v>
      </c>
      <c r="CP16" s="1234" t="s">
        <v>21</v>
      </c>
      <c r="CQ16" s="1234">
        <v>244459</v>
      </c>
      <c r="CR16" s="1234" t="s">
        <v>21</v>
      </c>
      <c r="CS16" s="1234">
        <v>244459</v>
      </c>
      <c r="CT16" s="1234" t="s">
        <v>21</v>
      </c>
      <c r="CU16" s="1234" t="s">
        <v>21</v>
      </c>
      <c r="CV16" s="150" t="s">
        <v>22</v>
      </c>
      <c r="CW16" s="1527">
        <v>42736</v>
      </c>
      <c r="CX16" s="1528">
        <v>42736</v>
      </c>
      <c r="CY16" s="1268"/>
      <c r="CZ16" s="1263">
        <v>42736</v>
      </c>
      <c r="DA16" s="1306"/>
      <c r="DB16" s="56">
        <v>5854</v>
      </c>
      <c r="DC16" s="1234">
        <v>7940</v>
      </c>
      <c r="DD16" s="1234"/>
      <c r="DE16" s="1234">
        <v>13794</v>
      </c>
      <c r="DF16" s="1234" t="s">
        <v>21</v>
      </c>
      <c r="DG16" s="1234" t="s">
        <v>21</v>
      </c>
      <c r="DH16" s="1234">
        <v>13794</v>
      </c>
      <c r="DI16" s="1234" t="s">
        <v>21</v>
      </c>
      <c r="DJ16" s="1234">
        <v>13794</v>
      </c>
      <c r="DK16" s="1234" t="s">
        <v>21</v>
      </c>
      <c r="DL16" s="1234" t="s">
        <v>21</v>
      </c>
      <c r="DM16" s="150" t="s">
        <v>22</v>
      </c>
      <c r="DN16" s="1527">
        <v>42736</v>
      </c>
      <c r="DO16" s="1528">
        <v>42736</v>
      </c>
      <c r="DP16" s="1268"/>
      <c r="DQ16" s="1263">
        <v>42736</v>
      </c>
      <c r="DR16" s="1306"/>
      <c r="DS16" s="56">
        <v>86571</v>
      </c>
      <c r="DT16" s="1234" t="s">
        <v>22</v>
      </c>
      <c r="DU16" s="1234"/>
      <c r="DV16" s="1234">
        <v>86571</v>
      </c>
      <c r="DW16" s="1234">
        <v>1193</v>
      </c>
      <c r="DX16" s="1234" t="s">
        <v>21</v>
      </c>
      <c r="DY16" s="1234">
        <v>85378</v>
      </c>
      <c r="DZ16" s="1234" t="s">
        <v>22</v>
      </c>
      <c r="EA16" s="1234">
        <v>53882</v>
      </c>
      <c r="EB16" s="1234">
        <v>31496</v>
      </c>
      <c r="EC16" s="1234" t="s">
        <v>22</v>
      </c>
      <c r="ED16" s="1234" t="s">
        <v>22</v>
      </c>
      <c r="EE16" s="1527">
        <v>42736</v>
      </c>
      <c r="EF16" s="1528">
        <v>42736</v>
      </c>
      <c r="EG16" s="1268"/>
      <c r="EH16" s="1263">
        <v>42736</v>
      </c>
      <c r="EI16" s="1306"/>
      <c r="EJ16" s="56">
        <v>84024</v>
      </c>
      <c r="EK16" s="1234" t="s">
        <v>21</v>
      </c>
      <c r="EL16" s="1234"/>
      <c r="EM16" s="1234">
        <v>83181</v>
      </c>
      <c r="EN16" s="1234">
        <v>16983</v>
      </c>
      <c r="EO16" s="1234" t="s">
        <v>21</v>
      </c>
      <c r="EP16" s="1234">
        <v>66198</v>
      </c>
      <c r="EQ16" s="1234" t="s">
        <v>21</v>
      </c>
      <c r="ER16" s="1234">
        <v>65953</v>
      </c>
      <c r="ES16" s="1234">
        <v>245</v>
      </c>
      <c r="ET16" s="1234" t="s">
        <v>21</v>
      </c>
      <c r="EU16" s="150">
        <v>7353</v>
      </c>
      <c r="EV16" s="1527">
        <v>42736</v>
      </c>
      <c r="EW16" s="1528">
        <v>42736</v>
      </c>
    </row>
    <row r="17" spans="1:153" ht="15" customHeight="1">
      <c r="A17" s="1268"/>
      <c r="B17" s="1263">
        <v>43101</v>
      </c>
      <c r="C17" s="1306"/>
      <c r="D17" s="56">
        <v>9747653</v>
      </c>
      <c r="E17" s="1234">
        <v>1770</v>
      </c>
      <c r="F17" s="1234">
        <v>9640535</v>
      </c>
      <c r="G17" s="1234">
        <v>9642305</v>
      </c>
      <c r="H17" s="1234">
        <v>3754539</v>
      </c>
      <c r="I17" s="1234">
        <v>56926</v>
      </c>
      <c r="J17" s="1234">
        <v>5830840</v>
      </c>
      <c r="K17" s="1234">
        <v>113161</v>
      </c>
      <c r="L17" s="1234">
        <v>5605926</v>
      </c>
      <c r="M17" s="1234">
        <v>111753</v>
      </c>
      <c r="N17" s="1234">
        <v>37919</v>
      </c>
      <c r="O17" s="150">
        <v>969412</v>
      </c>
      <c r="P17" s="1527">
        <v>43101</v>
      </c>
      <c r="Q17" s="1528">
        <v>43101</v>
      </c>
      <c r="R17" s="1268"/>
      <c r="S17" s="1263">
        <v>43101</v>
      </c>
      <c r="T17" s="1306"/>
      <c r="U17" s="56">
        <v>27448</v>
      </c>
      <c r="V17" s="1234" t="s">
        <v>22</v>
      </c>
      <c r="W17" s="1234"/>
      <c r="X17" s="1234">
        <v>27326</v>
      </c>
      <c r="Y17" s="1234">
        <v>2499</v>
      </c>
      <c r="Z17" s="1234" t="s">
        <v>21</v>
      </c>
      <c r="AA17" s="1234">
        <v>24827</v>
      </c>
      <c r="AB17" s="1234" t="s">
        <v>21</v>
      </c>
      <c r="AC17" s="1234">
        <v>23967</v>
      </c>
      <c r="AD17" s="1234">
        <v>860</v>
      </c>
      <c r="AE17" s="1234" t="s">
        <v>21</v>
      </c>
      <c r="AF17" s="150">
        <v>1433</v>
      </c>
      <c r="AG17" s="1527">
        <v>43101</v>
      </c>
      <c r="AH17" s="1528">
        <v>43101</v>
      </c>
      <c r="AI17" s="1268"/>
      <c r="AJ17" s="1263">
        <v>43101</v>
      </c>
      <c r="AK17" s="1306"/>
      <c r="AL17" s="56">
        <v>33956</v>
      </c>
      <c r="AM17" s="1234" t="s">
        <v>22</v>
      </c>
      <c r="AN17" s="1234"/>
      <c r="AO17" s="1234">
        <v>33839</v>
      </c>
      <c r="AP17" s="1234">
        <v>9720</v>
      </c>
      <c r="AQ17" s="1234">
        <v>50</v>
      </c>
      <c r="AR17" s="1234">
        <v>24069</v>
      </c>
      <c r="AS17" s="1234" t="s">
        <v>21</v>
      </c>
      <c r="AT17" s="1234">
        <v>18647</v>
      </c>
      <c r="AU17" s="1234">
        <v>5422</v>
      </c>
      <c r="AV17" s="1234" t="s">
        <v>21</v>
      </c>
      <c r="AW17" s="150">
        <v>4535</v>
      </c>
      <c r="AX17" s="1527">
        <v>43101</v>
      </c>
      <c r="AY17" s="1528">
        <v>43101</v>
      </c>
      <c r="AZ17" s="1268"/>
      <c r="BA17" s="1263">
        <v>43101</v>
      </c>
      <c r="BB17" s="1306"/>
      <c r="BC17" s="56">
        <v>17763</v>
      </c>
      <c r="BD17" s="1234" t="s">
        <v>22</v>
      </c>
      <c r="BE17" s="1234"/>
      <c r="BF17" s="1234">
        <v>18783</v>
      </c>
      <c r="BG17" s="1234" t="s">
        <v>21</v>
      </c>
      <c r="BH17" s="1234" t="s">
        <v>21</v>
      </c>
      <c r="BI17" s="1234">
        <v>18783</v>
      </c>
      <c r="BJ17" s="1234" t="s">
        <v>21</v>
      </c>
      <c r="BK17" s="1234">
        <v>15855</v>
      </c>
      <c r="BL17" s="1234">
        <v>2928</v>
      </c>
      <c r="BM17" s="1234" t="s">
        <v>21</v>
      </c>
      <c r="BN17" s="150">
        <v>955</v>
      </c>
      <c r="BO17" s="1527">
        <v>43101</v>
      </c>
      <c r="BP17" s="1528">
        <v>43101</v>
      </c>
      <c r="BQ17" s="1268"/>
      <c r="BR17" s="1263">
        <v>43101</v>
      </c>
      <c r="BS17" s="1306"/>
      <c r="BT17" s="56">
        <v>7900119</v>
      </c>
      <c r="BU17" s="1234">
        <v>1770</v>
      </c>
      <c r="BV17" s="1234"/>
      <c r="BW17" s="1234">
        <v>7818386</v>
      </c>
      <c r="BX17" s="1234">
        <v>3578288</v>
      </c>
      <c r="BY17" s="1234">
        <v>44617</v>
      </c>
      <c r="BZ17" s="1234">
        <v>4195480</v>
      </c>
      <c r="CA17" s="1234">
        <v>56477</v>
      </c>
      <c r="CB17" s="1234">
        <v>4093624</v>
      </c>
      <c r="CC17" s="1234">
        <v>45378</v>
      </c>
      <c r="CD17" s="1234">
        <v>3460</v>
      </c>
      <c r="CE17" s="1234">
        <v>790172</v>
      </c>
      <c r="CF17" s="1527">
        <v>43101</v>
      </c>
      <c r="CG17" s="1528">
        <v>43101</v>
      </c>
      <c r="CH17" s="1268"/>
      <c r="CI17" s="1263">
        <v>43101</v>
      </c>
      <c r="CJ17" s="1306"/>
      <c r="CK17" s="56">
        <v>286461</v>
      </c>
      <c r="CL17" s="1234" t="s">
        <v>21</v>
      </c>
      <c r="CM17" s="1234"/>
      <c r="CN17" s="1234">
        <v>286461</v>
      </c>
      <c r="CO17" s="1234" t="s">
        <v>21</v>
      </c>
      <c r="CP17" s="1234" t="s">
        <v>21</v>
      </c>
      <c r="CQ17" s="1234">
        <v>286461</v>
      </c>
      <c r="CR17" s="1234" t="s">
        <v>21</v>
      </c>
      <c r="CS17" s="1234">
        <v>286461</v>
      </c>
      <c r="CT17" s="1234" t="s">
        <v>21</v>
      </c>
      <c r="CU17" s="1234" t="s">
        <v>21</v>
      </c>
      <c r="CV17" s="150" t="s">
        <v>22</v>
      </c>
      <c r="CW17" s="1527">
        <v>43101</v>
      </c>
      <c r="CX17" s="1528">
        <v>43101</v>
      </c>
      <c r="CY17" s="1268"/>
      <c r="CZ17" s="1263">
        <v>43101</v>
      </c>
      <c r="DA17" s="1306"/>
      <c r="DB17" s="56">
        <v>6409</v>
      </c>
      <c r="DC17" s="1234">
        <v>8146</v>
      </c>
      <c r="DD17" s="1234"/>
      <c r="DE17" s="1234">
        <v>14555</v>
      </c>
      <c r="DF17" s="1234" t="s">
        <v>21</v>
      </c>
      <c r="DG17" s="1234" t="s">
        <v>21</v>
      </c>
      <c r="DH17" s="1234">
        <v>14555</v>
      </c>
      <c r="DI17" s="1234" t="s">
        <v>21</v>
      </c>
      <c r="DJ17" s="1234">
        <v>14555</v>
      </c>
      <c r="DK17" s="1234" t="s">
        <v>21</v>
      </c>
      <c r="DL17" s="1234" t="s">
        <v>21</v>
      </c>
      <c r="DM17" s="150" t="s">
        <v>22</v>
      </c>
      <c r="DN17" s="1527">
        <v>43101</v>
      </c>
      <c r="DO17" s="1528">
        <v>43101</v>
      </c>
      <c r="DP17" s="1268"/>
      <c r="DQ17" s="1263">
        <v>43101</v>
      </c>
      <c r="DR17" s="1306"/>
      <c r="DS17" s="56">
        <v>91003</v>
      </c>
      <c r="DT17" s="1234" t="s">
        <v>22</v>
      </c>
      <c r="DU17" s="1234"/>
      <c r="DV17" s="1234">
        <v>91003</v>
      </c>
      <c r="DW17" s="1234">
        <v>1208</v>
      </c>
      <c r="DX17" s="1234" t="s">
        <v>21</v>
      </c>
      <c r="DY17" s="1234">
        <v>89795</v>
      </c>
      <c r="DZ17" s="1234" t="s">
        <v>22</v>
      </c>
      <c r="EA17" s="1234">
        <v>59571</v>
      </c>
      <c r="EB17" s="1234">
        <v>30224</v>
      </c>
      <c r="EC17" s="1234" t="s">
        <v>22</v>
      </c>
      <c r="ED17" s="1234" t="s">
        <v>22</v>
      </c>
      <c r="EE17" s="1527">
        <v>43101</v>
      </c>
      <c r="EF17" s="1528">
        <v>43101</v>
      </c>
      <c r="EG17" s="1268"/>
      <c r="EH17" s="1263">
        <v>43101</v>
      </c>
      <c r="EI17" s="1306"/>
      <c r="EJ17" s="56">
        <v>90299</v>
      </c>
      <c r="EK17" s="1234" t="s">
        <v>21</v>
      </c>
      <c r="EL17" s="1234"/>
      <c r="EM17" s="1234">
        <v>90674</v>
      </c>
      <c r="EN17" s="1234">
        <v>27317</v>
      </c>
      <c r="EO17" s="1234" t="s">
        <v>21</v>
      </c>
      <c r="EP17" s="1234">
        <v>63357</v>
      </c>
      <c r="EQ17" s="1234" t="s">
        <v>21</v>
      </c>
      <c r="ER17" s="1234">
        <v>62893</v>
      </c>
      <c r="ES17" s="1234">
        <v>464</v>
      </c>
      <c r="ET17" s="1234">
        <v>80</v>
      </c>
      <c r="EU17" s="150">
        <v>5454</v>
      </c>
      <c r="EV17" s="1527">
        <v>43101</v>
      </c>
      <c r="EW17" s="1528">
        <v>43101</v>
      </c>
    </row>
    <row r="18" spans="1:153" ht="15" customHeight="1">
      <c r="A18" s="1262">
        <v>43586</v>
      </c>
      <c r="B18" s="1263">
        <v>43586</v>
      </c>
      <c r="C18" s="1307">
        <v>43586</v>
      </c>
      <c r="D18" s="56">
        <v>9410985</v>
      </c>
      <c r="E18" s="1234">
        <v>1024</v>
      </c>
      <c r="F18" s="1234">
        <v>9389955</v>
      </c>
      <c r="G18" s="1234">
        <v>9390979</v>
      </c>
      <c r="H18" s="1234">
        <v>3697304</v>
      </c>
      <c r="I18" s="1234">
        <v>54356</v>
      </c>
      <c r="J18" s="1234">
        <v>5639318</v>
      </c>
      <c r="K18" s="1234">
        <v>115387</v>
      </c>
      <c r="L18" s="1234">
        <v>5422489</v>
      </c>
      <c r="M18" s="1234">
        <v>101442</v>
      </c>
      <c r="N18" s="1234">
        <v>29735</v>
      </c>
      <c r="O18" s="150">
        <v>958244</v>
      </c>
      <c r="P18" s="1527">
        <v>43586</v>
      </c>
      <c r="Q18" s="1528">
        <v>43586</v>
      </c>
      <c r="R18" s="1262">
        <v>43586</v>
      </c>
      <c r="S18" s="1263">
        <v>43586</v>
      </c>
      <c r="T18" s="1307">
        <v>43586</v>
      </c>
      <c r="U18" s="56">
        <v>27180</v>
      </c>
      <c r="V18" s="1234" t="s">
        <v>22</v>
      </c>
      <c r="W18" s="1234"/>
      <c r="X18" s="1234">
        <v>27220</v>
      </c>
      <c r="Y18" s="1234">
        <v>2207</v>
      </c>
      <c r="Z18" s="1234" t="s">
        <v>21</v>
      </c>
      <c r="AA18" s="1234">
        <v>25013</v>
      </c>
      <c r="AB18" s="1234" t="s">
        <v>21</v>
      </c>
      <c r="AC18" s="1234">
        <v>24119</v>
      </c>
      <c r="AD18" s="1234">
        <v>894</v>
      </c>
      <c r="AE18" s="1234" t="s">
        <v>21</v>
      </c>
      <c r="AF18" s="150">
        <v>1392</v>
      </c>
      <c r="AG18" s="1527">
        <v>43586</v>
      </c>
      <c r="AH18" s="1528">
        <v>43586</v>
      </c>
      <c r="AI18" s="1262">
        <v>43586</v>
      </c>
      <c r="AJ18" s="1263">
        <v>43586</v>
      </c>
      <c r="AK18" s="1307">
        <v>43586</v>
      </c>
      <c r="AL18" s="56">
        <v>31862</v>
      </c>
      <c r="AM18" s="1234" t="s">
        <v>22</v>
      </c>
      <c r="AN18" s="1234"/>
      <c r="AO18" s="1234">
        <v>31602</v>
      </c>
      <c r="AP18" s="1234">
        <v>9931</v>
      </c>
      <c r="AQ18" s="1234">
        <v>2</v>
      </c>
      <c r="AR18" s="1234">
        <v>21669</v>
      </c>
      <c r="AS18" s="1234" t="s">
        <v>21</v>
      </c>
      <c r="AT18" s="1234">
        <v>16018</v>
      </c>
      <c r="AU18" s="1234">
        <v>5651</v>
      </c>
      <c r="AV18" s="1234" t="s">
        <v>21</v>
      </c>
      <c r="AW18" s="150">
        <v>4832</v>
      </c>
      <c r="AX18" s="1527">
        <v>43586</v>
      </c>
      <c r="AY18" s="1528">
        <v>43586</v>
      </c>
      <c r="AZ18" s="1262">
        <v>43586</v>
      </c>
      <c r="BA18" s="1263">
        <v>43586</v>
      </c>
      <c r="BB18" s="1307">
        <v>43586</v>
      </c>
      <c r="BC18" s="56">
        <v>19878</v>
      </c>
      <c r="BD18" s="1234" t="s">
        <v>22</v>
      </c>
      <c r="BE18" s="1234"/>
      <c r="BF18" s="1234">
        <v>20648</v>
      </c>
      <c r="BG18" s="1234" t="s">
        <v>21</v>
      </c>
      <c r="BH18" s="1234" t="s">
        <v>21</v>
      </c>
      <c r="BI18" s="1234">
        <v>20648</v>
      </c>
      <c r="BJ18" s="1234" t="s">
        <v>21</v>
      </c>
      <c r="BK18" s="1234">
        <v>17727</v>
      </c>
      <c r="BL18" s="1234">
        <v>2921</v>
      </c>
      <c r="BM18" s="1234" t="s">
        <v>21</v>
      </c>
      <c r="BN18" s="150">
        <v>185</v>
      </c>
      <c r="BO18" s="1527">
        <v>43586</v>
      </c>
      <c r="BP18" s="1528">
        <v>43586</v>
      </c>
      <c r="BQ18" s="1262">
        <v>43586</v>
      </c>
      <c r="BR18" s="1263">
        <v>43586</v>
      </c>
      <c r="BS18" s="1307">
        <v>43586</v>
      </c>
      <c r="BT18" s="56">
        <v>7563302</v>
      </c>
      <c r="BU18" s="1234">
        <v>1024</v>
      </c>
      <c r="BV18" s="1234"/>
      <c r="BW18" s="1234">
        <v>7581738</v>
      </c>
      <c r="BX18" s="1234">
        <v>3539899</v>
      </c>
      <c r="BY18" s="1234">
        <v>41951</v>
      </c>
      <c r="BZ18" s="1234">
        <v>3999888</v>
      </c>
      <c r="CA18" s="1234">
        <v>65882</v>
      </c>
      <c r="CB18" s="1234">
        <v>3893755</v>
      </c>
      <c r="CC18" s="1234">
        <v>40251</v>
      </c>
      <c r="CD18" s="1234">
        <v>2377</v>
      </c>
      <c r="CE18" s="1234">
        <v>767950</v>
      </c>
      <c r="CF18" s="1527">
        <v>43586</v>
      </c>
      <c r="CG18" s="1528">
        <v>43586</v>
      </c>
      <c r="CH18" s="1262">
        <v>43586</v>
      </c>
      <c r="CI18" s="1263">
        <v>43586</v>
      </c>
      <c r="CJ18" s="1307">
        <v>43586</v>
      </c>
      <c r="CK18" s="56">
        <v>295296</v>
      </c>
      <c r="CL18" s="1234" t="s">
        <v>21</v>
      </c>
      <c r="CM18" s="1234"/>
      <c r="CN18" s="1234">
        <v>295296</v>
      </c>
      <c r="CO18" s="1234" t="s">
        <v>21</v>
      </c>
      <c r="CP18" s="1234" t="s">
        <v>21</v>
      </c>
      <c r="CQ18" s="1234">
        <v>295296</v>
      </c>
      <c r="CR18" s="1234" t="s">
        <v>21</v>
      </c>
      <c r="CS18" s="1234">
        <v>295296</v>
      </c>
      <c r="CT18" s="1234" t="s">
        <v>21</v>
      </c>
      <c r="CU18" s="1234" t="s">
        <v>21</v>
      </c>
      <c r="CV18" s="150" t="s">
        <v>22</v>
      </c>
      <c r="CW18" s="1527">
        <v>43586</v>
      </c>
      <c r="CX18" s="1528">
        <v>43586</v>
      </c>
      <c r="CY18" s="1262">
        <v>43586</v>
      </c>
      <c r="CZ18" s="1263">
        <v>43586</v>
      </c>
      <c r="DA18" s="1307">
        <v>43586</v>
      </c>
      <c r="DB18" s="56">
        <v>7375</v>
      </c>
      <c r="DC18" s="1234">
        <v>4710</v>
      </c>
      <c r="DD18" s="1234"/>
      <c r="DE18" s="1234">
        <v>12085</v>
      </c>
      <c r="DF18" s="1234" t="s">
        <v>21</v>
      </c>
      <c r="DG18" s="1234" t="s">
        <v>21</v>
      </c>
      <c r="DH18" s="1234">
        <v>12085</v>
      </c>
      <c r="DI18" s="1234" t="s">
        <v>21</v>
      </c>
      <c r="DJ18" s="1234">
        <v>12085</v>
      </c>
      <c r="DK18" s="1234" t="s">
        <v>21</v>
      </c>
      <c r="DL18" s="1234" t="s">
        <v>21</v>
      </c>
      <c r="DM18" s="150" t="s">
        <v>22</v>
      </c>
      <c r="DN18" s="1527">
        <v>43586</v>
      </c>
      <c r="DO18" s="1528">
        <v>43586</v>
      </c>
      <c r="DP18" s="1262">
        <v>43586</v>
      </c>
      <c r="DQ18" s="1263">
        <v>43586</v>
      </c>
      <c r="DR18" s="1307">
        <v>43586</v>
      </c>
      <c r="DS18" s="56">
        <v>92657</v>
      </c>
      <c r="DT18" s="1234" t="s">
        <v>22</v>
      </c>
      <c r="DU18" s="1234"/>
      <c r="DV18" s="1234">
        <v>92657</v>
      </c>
      <c r="DW18" s="1234">
        <v>1197</v>
      </c>
      <c r="DX18" s="1234" t="s">
        <v>21</v>
      </c>
      <c r="DY18" s="1234">
        <v>91460</v>
      </c>
      <c r="DZ18" s="1234" t="s">
        <v>22</v>
      </c>
      <c r="EA18" s="1234">
        <v>63761</v>
      </c>
      <c r="EB18" s="1234">
        <v>27699</v>
      </c>
      <c r="EC18" s="1234" t="s">
        <v>22</v>
      </c>
      <c r="ED18" s="1234" t="s">
        <v>22</v>
      </c>
      <c r="EE18" s="1527">
        <v>43586</v>
      </c>
      <c r="EF18" s="1528">
        <v>43586</v>
      </c>
      <c r="EG18" s="1262">
        <v>43586</v>
      </c>
      <c r="EH18" s="1263">
        <v>43586</v>
      </c>
      <c r="EI18" s="1307">
        <v>43586</v>
      </c>
      <c r="EJ18" s="56">
        <v>90111</v>
      </c>
      <c r="EK18" s="1234" t="s">
        <v>21</v>
      </c>
      <c r="EL18" s="1234"/>
      <c r="EM18" s="1234">
        <v>90080</v>
      </c>
      <c r="EN18" s="1234">
        <v>24931</v>
      </c>
      <c r="EO18" s="1234" t="s">
        <v>21</v>
      </c>
      <c r="EP18" s="1234">
        <v>65149</v>
      </c>
      <c r="EQ18" s="1234" t="s">
        <v>21</v>
      </c>
      <c r="ER18" s="1234">
        <v>64800</v>
      </c>
      <c r="ES18" s="1234">
        <v>349</v>
      </c>
      <c r="ET18" s="1234" t="s">
        <v>21</v>
      </c>
      <c r="EU18" s="150">
        <v>5487</v>
      </c>
      <c r="EV18" s="1527">
        <v>43586</v>
      </c>
      <c r="EW18" s="1528">
        <v>43586</v>
      </c>
    </row>
    <row r="19" spans="1:153" ht="15" customHeight="1">
      <c r="A19" s="1268"/>
      <c r="B19" s="1263">
        <v>43831</v>
      </c>
      <c r="C19" s="1306"/>
      <c r="D19" s="56">
        <v>9084732</v>
      </c>
      <c r="E19" s="1234">
        <v>1108</v>
      </c>
      <c r="F19" s="1234">
        <v>9087275</v>
      </c>
      <c r="G19" s="1234">
        <v>9088382</v>
      </c>
      <c r="H19" s="1234">
        <v>3638065</v>
      </c>
      <c r="I19" s="1234">
        <v>59667</v>
      </c>
      <c r="J19" s="1234">
        <v>5390651</v>
      </c>
      <c r="K19" s="1234">
        <v>86254</v>
      </c>
      <c r="L19" s="1234">
        <v>5205992</v>
      </c>
      <c r="M19" s="1234">
        <v>98405</v>
      </c>
      <c r="N19" s="1234">
        <v>48326</v>
      </c>
      <c r="O19" s="1234">
        <v>910699</v>
      </c>
      <c r="P19" s="1527">
        <v>43831</v>
      </c>
      <c r="Q19" s="1528">
        <v>43831</v>
      </c>
      <c r="R19" s="1268"/>
      <c r="S19" s="1263">
        <v>43831</v>
      </c>
      <c r="T19" s="1306"/>
      <c r="U19" s="56">
        <v>22748</v>
      </c>
      <c r="V19" s="1234" t="s">
        <v>22</v>
      </c>
      <c r="W19" s="1234"/>
      <c r="X19" s="1234">
        <v>23468</v>
      </c>
      <c r="Y19" s="1234">
        <v>2041</v>
      </c>
      <c r="Z19" s="1234" t="s">
        <v>21</v>
      </c>
      <c r="AA19" s="1234">
        <v>21427</v>
      </c>
      <c r="AB19" s="1234" t="s">
        <v>21</v>
      </c>
      <c r="AC19" s="1234">
        <v>20532</v>
      </c>
      <c r="AD19" s="1234">
        <v>895</v>
      </c>
      <c r="AE19" s="1234" t="s">
        <v>21</v>
      </c>
      <c r="AF19" s="1234">
        <v>677</v>
      </c>
      <c r="AG19" s="1527">
        <v>43831</v>
      </c>
      <c r="AH19" s="1528">
        <v>43831</v>
      </c>
      <c r="AI19" s="1268"/>
      <c r="AJ19" s="1263">
        <v>43831</v>
      </c>
      <c r="AK19" s="1306"/>
      <c r="AL19" s="56">
        <v>29345</v>
      </c>
      <c r="AM19" s="1234" t="s">
        <v>22</v>
      </c>
      <c r="AN19" s="1234"/>
      <c r="AO19" s="1234">
        <v>29236</v>
      </c>
      <c r="AP19" s="1234">
        <v>9247</v>
      </c>
      <c r="AQ19" s="1234">
        <v>2</v>
      </c>
      <c r="AR19" s="1234">
        <v>19987</v>
      </c>
      <c r="AS19" s="1234" t="s">
        <v>21</v>
      </c>
      <c r="AT19" s="1234">
        <v>14383</v>
      </c>
      <c r="AU19" s="1234">
        <v>5604</v>
      </c>
      <c r="AV19" s="1234">
        <v>1</v>
      </c>
      <c r="AW19" s="1234">
        <v>4924</v>
      </c>
      <c r="AX19" s="1527">
        <v>43831</v>
      </c>
      <c r="AY19" s="1528">
        <v>43831</v>
      </c>
      <c r="AZ19" s="1268"/>
      <c r="BA19" s="1263">
        <v>43831</v>
      </c>
      <c r="BB19" s="1306"/>
      <c r="BC19" s="56">
        <v>20015</v>
      </c>
      <c r="BD19" s="1234" t="s">
        <v>22</v>
      </c>
      <c r="BE19" s="1234"/>
      <c r="BF19" s="1234">
        <v>20012</v>
      </c>
      <c r="BG19" s="1234" t="s">
        <v>21</v>
      </c>
      <c r="BH19" s="1234" t="s">
        <v>21</v>
      </c>
      <c r="BI19" s="1234">
        <v>20012</v>
      </c>
      <c r="BJ19" s="1234" t="s">
        <v>21</v>
      </c>
      <c r="BK19" s="1234">
        <v>17505</v>
      </c>
      <c r="BL19" s="1234">
        <v>2507</v>
      </c>
      <c r="BM19" s="1234" t="s">
        <v>21</v>
      </c>
      <c r="BN19" s="1234">
        <v>190</v>
      </c>
      <c r="BO19" s="1527">
        <v>43831</v>
      </c>
      <c r="BP19" s="1528">
        <v>43831</v>
      </c>
      <c r="BQ19" s="1268"/>
      <c r="BR19" s="1263">
        <v>43831</v>
      </c>
      <c r="BS19" s="1306"/>
      <c r="BT19" s="56">
        <v>7327885</v>
      </c>
      <c r="BU19" s="1234">
        <v>1108</v>
      </c>
      <c r="BV19" s="1234"/>
      <c r="BW19" s="1234">
        <v>7354938</v>
      </c>
      <c r="BX19" s="1234">
        <v>3478098</v>
      </c>
      <c r="BY19" s="1234">
        <v>44412</v>
      </c>
      <c r="BZ19" s="1234">
        <v>3832428</v>
      </c>
      <c r="CA19" s="1234">
        <v>49230</v>
      </c>
      <c r="CB19" s="1234">
        <v>3742484</v>
      </c>
      <c r="CC19" s="1234">
        <v>40714</v>
      </c>
      <c r="CD19" s="1234">
        <v>574</v>
      </c>
      <c r="CE19" s="1234">
        <v>744765</v>
      </c>
      <c r="CF19" s="1527">
        <v>43831</v>
      </c>
      <c r="CG19" s="1528">
        <v>43831</v>
      </c>
      <c r="CH19" s="1268"/>
      <c r="CI19" s="1263">
        <v>43831</v>
      </c>
      <c r="CJ19" s="1306"/>
      <c r="CK19" s="56">
        <v>231081</v>
      </c>
      <c r="CL19" s="1234" t="s">
        <v>21</v>
      </c>
      <c r="CM19" s="1234"/>
      <c r="CN19" s="1234">
        <v>231081</v>
      </c>
      <c r="CO19" s="1234" t="s">
        <v>21</v>
      </c>
      <c r="CP19" s="1234" t="s">
        <v>21</v>
      </c>
      <c r="CQ19" s="1234">
        <v>231081</v>
      </c>
      <c r="CR19" s="1234" t="s">
        <v>21</v>
      </c>
      <c r="CS19" s="1234">
        <v>231081</v>
      </c>
      <c r="CT19" s="1234" t="s">
        <v>21</v>
      </c>
      <c r="CU19" s="1234" t="s">
        <v>21</v>
      </c>
      <c r="CV19" s="150" t="s">
        <v>22</v>
      </c>
      <c r="CW19" s="1527">
        <v>43831</v>
      </c>
      <c r="CX19" s="1528">
        <v>43831</v>
      </c>
      <c r="CY19" s="1268"/>
      <c r="CZ19" s="1263">
        <v>43831</v>
      </c>
      <c r="DA19" s="1306"/>
      <c r="DB19" s="56">
        <v>2997</v>
      </c>
      <c r="DC19" s="1234">
        <v>5097</v>
      </c>
      <c r="DD19" s="1234"/>
      <c r="DE19" s="1234">
        <v>8094</v>
      </c>
      <c r="DF19" s="1234" t="s">
        <v>21</v>
      </c>
      <c r="DG19" s="1234" t="s">
        <v>21</v>
      </c>
      <c r="DH19" s="1234">
        <v>8094</v>
      </c>
      <c r="DI19" s="1234" t="s">
        <v>21</v>
      </c>
      <c r="DJ19" s="1234">
        <v>8094</v>
      </c>
      <c r="DK19" s="1234" t="s">
        <v>21</v>
      </c>
      <c r="DL19" s="1234" t="s">
        <v>21</v>
      </c>
      <c r="DM19" s="150" t="s">
        <v>22</v>
      </c>
      <c r="DN19" s="1527">
        <v>43831</v>
      </c>
      <c r="DO19" s="1528">
        <v>43831</v>
      </c>
      <c r="DP19" s="1268"/>
      <c r="DQ19" s="1263">
        <v>43831</v>
      </c>
      <c r="DR19" s="1306"/>
      <c r="DS19" s="56">
        <v>78209</v>
      </c>
      <c r="DT19" s="1234" t="s">
        <v>22</v>
      </c>
      <c r="DU19" s="1234"/>
      <c r="DV19" s="1234">
        <v>78209</v>
      </c>
      <c r="DW19" s="1234">
        <v>1722</v>
      </c>
      <c r="DX19" s="1234" t="s">
        <v>21</v>
      </c>
      <c r="DY19" s="1234">
        <v>76487</v>
      </c>
      <c r="DZ19" s="1234" t="s">
        <v>22</v>
      </c>
      <c r="EA19" s="1234">
        <v>45858</v>
      </c>
      <c r="EB19" s="1234">
        <v>30629</v>
      </c>
      <c r="EC19" s="1234" t="s">
        <v>22</v>
      </c>
      <c r="ED19" s="1234" t="s">
        <v>22</v>
      </c>
      <c r="EE19" s="1527">
        <v>43831</v>
      </c>
      <c r="EF19" s="1528">
        <v>43831</v>
      </c>
      <c r="EG19" s="1268"/>
      <c r="EH19" s="1263">
        <v>43831</v>
      </c>
      <c r="EI19" s="1306"/>
      <c r="EJ19" s="56">
        <v>91163</v>
      </c>
      <c r="EK19" s="1234" t="s">
        <v>21</v>
      </c>
      <c r="EL19" s="1234"/>
      <c r="EM19" s="1234">
        <v>90753</v>
      </c>
      <c r="EN19" s="1234">
        <v>24681</v>
      </c>
      <c r="EO19" s="1234" t="s">
        <v>21</v>
      </c>
      <c r="EP19" s="1234">
        <v>66072</v>
      </c>
      <c r="EQ19" s="1234" t="s">
        <v>21</v>
      </c>
      <c r="ER19" s="1234">
        <v>66072</v>
      </c>
      <c r="ES19" s="1234" t="s">
        <v>21</v>
      </c>
      <c r="ET19" s="1234" t="s">
        <v>21</v>
      </c>
      <c r="EU19" s="1234">
        <v>5898</v>
      </c>
      <c r="EV19" s="1527">
        <v>43831</v>
      </c>
      <c r="EW19" s="1528">
        <v>43831</v>
      </c>
    </row>
    <row r="20" spans="1:153" ht="7.5" customHeight="1">
      <c r="A20" s="1268"/>
      <c r="B20" s="1270"/>
      <c r="C20" s="1306"/>
      <c r="D20" s="607"/>
      <c r="E20" s="398"/>
      <c r="F20" s="398"/>
      <c r="G20" s="398"/>
      <c r="H20" s="398"/>
      <c r="I20" s="398"/>
      <c r="J20" s="398"/>
      <c r="K20" s="398"/>
      <c r="L20" s="398"/>
      <c r="M20" s="398"/>
      <c r="N20" s="398"/>
      <c r="O20" s="398"/>
      <c r="P20" s="1529"/>
      <c r="Q20" s="1458"/>
      <c r="R20" s="1268"/>
      <c r="S20" s="1270"/>
      <c r="T20" s="1306"/>
      <c r="U20" s="607"/>
      <c r="V20" s="398"/>
      <c r="W20" s="398"/>
      <c r="X20" s="398"/>
      <c r="Y20" s="398"/>
      <c r="Z20" s="398"/>
      <c r="AA20" s="398"/>
      <c r="AB20" s="398"/>
      <c r="AC20" s="398"/>
      <c r="AD20" s="398"/>
      <c r="AE20" s="398"/>
      <c r="AF20" s="398"/>
      <c r="AG20" s="1529"/>
      <c r="AH20" s="1458"/>
      <c r="AI20" s="1268"/>
      <c r="AJ20" s="1270"/>
      <c r="AK20" s="1306"/>
      <c r="AL20" s="607"/>
      <c r="AM20" s="398"/>
      <c r="AN20" s="398"/>
      <c r="AO20" s="398"/>
      <c r="AP20" s="398"/>
      <c r="AQ20" s="398"/>
      <c r="AR20" s="398"/>
      <c r="AS20" s="398"/>
      <c r="AT20" s="398"/>
      <c r="AU20" s="398"/>
      <c r="AV20" s="398"/>
      <c r="AW20" s="398"/>
      <c r="AX20" s="1529"/>
      <c r="AY20" s="1458"/>
      <c r="AZ20" s="1268"/>
      <c r="BA20" s="1270"/>
      <c r="BB20" s="1306"/>
      <c r="BC20" s="607"/>
      <c r="BD20" s="398"/>
      <c r="BE20" s="398"/>
      <c r="BF20" s="398"/>
      <c r="BG20" s="398"/>
      <c r="BH20" s="398"/>
      <c r="BI20" s="398"/>
      <c r="BJ20" s="398"/>
      <c r="BK20" s="398"/>
      <c r="BL20" s="398"/>
      <c r="BM20" s="398"/>
      <c r="BN20" s="398"/>
      <c r="BO20" s="1529"/>
      <c r="BP20" s="1458"/>
      <c r="BQ20" s="1268"/>
      <c r="BR20" s="1270"/>
      <c r="BS20" s="1306"/>
      <c r="BT20" s="607"/>
      <c r="BU20" s="398"/>
      <c r="BV20" s="398"/>
      <c r="BW20" s="398"/>
      <c r="BX20" s="398"/>
      <c r="BY20" s="398"/>
      <c r="BZ20" s="398"/>
      <c r="CA20" s="398"/>
      <c r="CB20" s="398"/>
      <c r="CC20" s="398"/>
      <c r="CD20" s="398"/>
      <c r="CE20" s="398"/>
      <c r="CF20" s="1529"/>
      <c r="CG20" s="1458"/>
      <c r="CH20" s="1268"/>
      <c r="CI20" s="1270"/>
      <c r="CJ20" s="1306"/>
      <c r="CK20" s="607"/>
      <c r="CL20" s="398"/>
      <c r="CM20" s="398"/>
      <c r="CN20" s="398"/>
      <c r="CO20" s="398"/>
      <c r="CP20" s="398"/>
      <c r="CQ20" s="398"/>
      <c r="CR20" s="398"/>
      <c r="CS20" s="398"/>
      <c r="CT20" s="398"/>
      <c r="CU20" s="398"/>
      <c r="CV20" s="398"/>
      <c r="CW20" s="1529"/>
      <c r="CX20" s="1458"/>
      <c r="CY20" s="1268"/>
      <c r="CZ20" s="1270"/>
      <c r="DA20" s="1306"/>
      <c r="DB20" s="607"/>
      <c r="DC20" s="398"/>
      <c r="DD20" s="398"/>
      <c r="DE20" s="398"/>
      <c r="DF20" s="398"/>
      <c r="DG20" s="398"/>
      <c r="DH20" s="398"/>
      <c r="DI20" s="398"/>
      <c r="DJ20" s="398"/>
      <c r="DK20" s="398"/>
      <c r="DL20" s="398"/>
      <c r="DM20" s="398"/>
      <c r="DN20" s="1529"/>
      <c r="DO20" s="1458"/>
      <c r="DP20" s="1268"/>
      <c r="DQ20" s="1270"/>
      <c r="DR20" s="1306"/>
      <c r="DS20" s="607"/>
      <c r="DT20" s="398"/>
      <c r="DU20" s="398"/>
      <c r="DV20" s="398"/>
      <c r="DW20" s="398"/>
      <c r="DX20" s="398"/>
      <c r="DY20" s="398"/>
      <c r="DZ20" s="398"/>
      <c r="EA20" s="398"/>
      <c r="EB20" s="398"/>
      <c r="EC20" s="398"/>
      <c r="ED20" s="398"/>
      <c r="EE20" s="1529"/>
      <c r="EF20" s="1458"/>
      <c r="EG20" s="1268"/>
      <c r="EH20" s="1270"/>
      <c r="EI20" s="1306"/>
      <c r="EJ20" s="607"/>
      <c r="EK20" s="398"/>
      <c r="EL20" s="398"/>
      <c r="EM20" s="398"/>
      <c r="EN20" s="398"/>
      <c r="EO20" s="398"/>
      <c r="EP20" s="398"/>
      <c r="EQ20" s="398"/>
      <c r="ER20" s="398"/>
      <c r="ES20" s="398"/>
      <c r="ET20" s="398"/>
      <c r="EU20" s="398"/>
      <c r="EV20" s="1529"/>
      <c r="EW20" s="1458"/>
    </row>
    <row r="21" spans="1:153" ht="15" customHeight="1">
      <c r="A21" s="1273">
        <v>43191</v>
      </c>
      <c r="B21" s="1274">
        <v>43191</v>
      </c>
      <c r="C21" s="1308">
        <v>43191</v>
      </c>
      <c r="D21" s="60">
        <v>9689597</v>
      </c>
      <c r="E21" s="1233">
        <v>1580</v>
      </c>
      <c r="F21" s="1233">
        <v>9600266</v>
      </c>
      <c r="G21" s="1233">
        <v>9601846</v>
      </c>
      <c r="H21" s="1233">
        <v>3716788</v>
      </c>
      <c r="I21" s="1233">
        <v>56003</v>
      </c>
      <c r="J21" s="1233">
        <v>5829055</v>
      </c>
      <c r="K21" s="1233">
        <v>118810</v>
      </c>
      <c r="L21" s="1233">
        <v>5598695</v>
      </c>
      <c r="M21" s="1233">
        <v>111551</v>
      </c>
      <c r="N21" s="1233">
        <v>40664</v>
      </c>
      <c r="O21" s="1233">
        <v>966934</v>
      </c>
      <c r="P21" s="1530">
        <v>43191</v>
      </c>
      <c r="Q21" s="1531">
        <v>43191</v>
      </c>
      <c r="R21" s="1273">
        <v>43191</v>
      </c>
      <c r="S21" s="1274">
        <v>43191</v>
      </c>
      <c r="T21" s="1308">
        <v>43191</v>
      </c>
      <c r="U21" s="60">
        <v>26505</v>
      </c>
      <c r="V21" s="1233" t="s">
        <v>22</v>
      </c>
      <c r="W21" s="1233"/>
      <c r="X21" s="1233">
        <v>26450</v>
      </c>
      <c r="Y21" s="1233">
        <v>2341</v>
      </c>
      <c r="Z21" s="1233" t="s">
        <v>21</v>
      </c>
      <c r="AA21" s="1233">
        <v>24109</v>
      </c>
      <c r="AB21" s="1233" t="s">
        <v>21</v>
      </c>
      <c r="AC21" s="1233">
        <v>23265</v>
      </c>
      <c r="AD21" s="1233">
        <v>844</v>
      </c>
      <c r="AE21" s="1233" t="s">
        <v>21</v>
      </c>
      <c r="AF21" s="1233">
        <v>1411</v>
      </c>
      <c r="AG21" s="1530">
        <v>43191</v>
      </c>
      <c r="AH21" s="1531">
        <v>43191</v>
      </c>
      <c r="AI21" s="1273">
        <v>43191</v>
      </c>
      <c r="AJ21" s="1274">
        <v>43191</v>
      </c>
      <c r="AK21" s="1308">
        <v>43191</v>
      </c>
      <c r="AL21" s="60">
        <v>33071</v>
      </c>
      <c r="AM21" s="1233" t="s">
        <v>22</v>
      </c>
      <c r="AN21" s="1233"/>
      <c r="AO21" s="1233">
        <v>33124</v>
      </c>
      <c r="AP21" s="1233">
        <v>9638</v>
      </c>
      <c r="AQ21" s="1233">
        <v>24</v>
      </c>
      <c r="AR21" s="1233">
        <v>23462</v>
      </c>
      <c r="AS21" s="1233" t="s">
        <v>21</v>
      </c>
      <c r="AT21" s="1233">
        <v>18093</v>
      </c>
      <c r="AU21" s="1233">
        <v>5369</v>
      </c>
      <c r="AV21" s="1233" t="s">
        <v>21</v>
      </c>
      <c r="AW21" s="1233">
        <v>4502</v>
      </c>
      <c r="AX21" s="1530">
        <v>43191</v>
      </c>
      <c r="AY21" s="1531">
        <v>43191</v>
      </c>
      <c r="AZ21" s="1273">
        <v>43191</v>
      </c>
      <c r="BA21" s="1274">
        <v>43191</v>
      </c>
      <c r="BB21" s="1308">
        <v>43191</v>
      </c>
      <c r="BC21" s="60">
        <v>18043</v>
      </c>
      <c r="BD21" s="1233" t="s">
        <v>22</v>
      </c>
      <c r="BE21" s="1233"/>
      <c r="BF21" s="1233">
        <v>19087</v>
      </c>
      <c r="BG21" s="1233" t="s">
        <v>21</v>
      </c>
      <c r="BH21" s="1233" t="s">
        <v>21</v>
      </c>
      <c r="BI21" s="1233">
        <v>19087</v>
      </c>
      <c r="BJ21" s="1233" t="s">
        <v>21</v>
      </c>
      <c r="BK21" s="1233">
        <v>16219</v>
      </c>
      <c r="BL21" s="1233">
        <v>2868</v>
      </c>
      <c r="BM21" s="1233" t="s">
        <v>21</v>
      </c>
      <c r="BN21" s="1233">
        <v>663</v>
      </c>
      <c r="BO21" s="1530">
        <v>43191</v>
      </c>
      <c r="BP21" s="1531">
        <v>43191</v>
      </c>
      <c r="BQ21" s="1273">
        <v>43191</v>
      </c>
      <c r="BR21" s="1274">
        <v>43191</v>
      </c>
      <c r="BS21" s="1308">
        <v>43191</v>
      </c>
      <c r="BT21" s="60">
        <v>7860206</v>
      </c>
      <c r="BU21" s="1233">
        <v>1580</v>
      </c>
      <c r="BV21" s="1233"/>
      <c r="BW21" s="1233">
        <v>7772330</v>
      </c>
      <c r="BX21" s="1233">
        <v>3547074</v>
      </c>
      <c r="BY21" s="1233">
        <v>44123</v>
      </c>
      <c r="BZ21" s="1233">
        <v>4181133</v>
      </c>
      <c r="CA21" s="1233">
        <v>64161</v>
      </c>
      <c r="CB21" s="1233">
        <v>4071830</v>
      </c>
      <c r="CC21" s="1233">
        <v>45143</v>
      </c>
      <c r="CD21" s="1233">
        <v>3011</v>
      </c>
      <c r="CE21" s="1233">
        <v>799627</v>
      </c>
      <c r="CF21" s="1530">
        <v>43191</v>
      </c>
      <c r="CG21" s="1531">
        <v>43191</v>
      </c>
      <c r="CH21" s="1273">
        <v>43191</v>
      </c>
      <c r="CI21" s="1274">
        <v>43191</v>
      </c>
      <c r="CJ21" s="1308">
        <v>43191</v>
      </c>
      <c r="CK21" s="60">
        <v>289713</v>
      </c>
      <c r="CL21" s="1233" t="s">
        <v>21</v>
      </c>
      <c r="CM21" s="1233"/>
      <c r="CN21" s="1233">
        <v>289713</v>
      </c>
      <c r="CO21" s="1233" t="s">
        <v>21</v>
      </c>
      <c r="CP21" s="1233" t="s">
        <v>21</v>
      </c>
      <c r="CQ21" s="1233">
        <v>289713</v>
      </c>
      <c r="CR21" s="1233" t="s">
        <v>21</v>
      </c>
      <c r="CS21" s="1233">
        <v>289713</v>
      </c>
      <c r="CT21" s="1233" t="s">
        <v>21</v>
      </c>
      <c r="CU21" s="1233" t="s">
        <v>21</v>
      </c>
      <c r="CV21" s="1233" t="s">
        <v>22</v>
      </c>
      <c r="CW21" s="1530">
        <v>43191</v>
      </c>
      <c r="CX21" s="1531">
        <v>43191</v>
      </c>
      <c r="CY21" s="1273">
        <v>43191</v>
      </c>
      <c r="CZ21" s="1274">
        <v>43191</v>
      </c>
      <c r="DA21" s="1308">
        <v>43191</v>
      </c>
      <c r="DB21" s="60">
        <v>8201</v>
      </c>
      <c r="DC21" s="1233">
        <v>7270</v>
      </c>
      <c r="DD21" s="1233"/>
      <c r="DE21" s="1233">
        <v>15471</v>
      </c>
      <c r="DF21" s="1233" t="s">
        <v>21</v>
      </c>
      <c r="DG21" s="1233" t="s">
        <v>21</v>
      </c>
      <c r="DH21" s="1233">
        <v>15471</v>
      </c>
      <c r="DI21" s="1233" t="s">
        <v>21</v>
      </c>
      <c r="DJ21" s="1233">
        <v>15471</v>
      </c>
      <c r="DK21" s="1233" t="s">
        <v>21</v>
      </c>
      <c r="DL21" s="1233" t="s">
        <v>21</v>
      </c>
      <c r="DM21" s="1233" t="s">
        <v>22</v>
      </c>
      <c r="DN21" s="1530">
        <v>43191</v>
      </c>
      <c r="DO21" s="1531">
        <v>43191</v>
      </c>
      <c r="DP21" s="1273">
        <v>43191</v>
      </c>
      <c r="DQ21" s="1274">
        <v>43191</v>
      </c>
      <c r="DR21" s="1308">
        <v>43191</v>
      </c>
      <c r="DS21" s="60">
        <v>90893</v>
      </c>
      <c r="DT21" s="1233" t="s">
        <v>22</v>
      </c>
      <c r="DU21" s="1233"/>
      <c r="DV21" s="1233">
        <v>90893</v>
      </c>
      <c r="DW21" s="1233">
        <v>1109</v>
      </c>
      <c r="DX21" s="1233" t="s">
        <v>21</v>
      </c>
      <c r="DY21" s="1233">
        <v>89784</v>
      </c>
      <c r="DZ21" s="1233" t="s">
        <v>22</v>
      </c>
      <c r="EA21" s="1233">
        <v>59201</v>
      </c>
      <c r="EB21" s="1233">
        <v>30583</v>
      </c>
      <c r="EC21" s="1233" t="s">
        <v>22</v>
      </c>
      <c r="ED21" s="1233" t="s">
        <v>22</v>
      </c>
      <c r="EE21" s="1530">
        <v>43191</v>
      </c>
      <c r="EF21" s="1531">
        <v>43191</v>
      </c>
      <c r="EG21" s="1273">
        <v>43191</v>
      </c>
      <c r="EH21" s="1274">
        <v>43191</v>
      </c>
      <c r="EI21" s="1308">
        <v>43191</v>
      </c>
      <c r="EJ21" s="60">
        <v>92572</v>
      </c>
      <c r="EK21" s="1233" t="s">
        <v>21</v>
      </c>
      <c r="EL21" s="1233"/>
      <c r="EM21" s="1233">
        <v>92368</v>
      </c>
      <c r="EN21" s="1233">
        <v>27293</v>
      </c>
      <c r="EO21" s="1233" t="s">
        <v>21</v>
      </c>
      <c r="EP21" s="1233">
        <v>65075</v>
      </c>
      <c r="EQ21" s="1233" t="s">
        <v>21</v>
      </c>
      <c r="ER21" s="1233">
        <v>64732</v>
      </c>
      <c r="ES21" s="1233">
        <v>343</v>
      </c>
      <c r="ET21" s="1233" t="s">
        <v>21</v>
      </c>
      <c r="EU21" s="1233">
        <v>4543</v>
      </c>
      <c r="EV21" s="1530">
        <v>43191</v>
      </c>
      <c r="EW21" s="1531">
        <v>43191</v>
      </c>
    </row>
    <row r="22" spans="1:153" ht="15" customHeight="1">
      <c r="A22" s="1273">
        <v>43586</v>
      </c>
      <c r="B22" s="1274">
        <v>43586</v>
      </c>
      <c r="C22" s="1308">
        <v>43586</v>
      </c>
      <c r="D22" s="60">
        <v>9331564</v>
      </c>
      <c r="E22" s="1233">
        <v>848</v>
      </c>
      <c r="F22" s="1233">
        <v>9400074</v>
      </c>
      <c r="G22" s="1233">
        <v>9400921</v>
      </c>
      <c r="H22" s="1233">
        <v>3729116</v>
      </c>
      <c r="I22" s="1233">
        <v>54028</v>
      </c>
      <c r="J22" s="1233">
        <v>5617778</v>
      </c>
      <c r="K22" s="1233">
        <v>107108</v>
      </c>
      <c r="L22" s="1233">
        <v>5413535</v>
      </c>
      <c r="M22" s="1233">
        <v>97135</v>
      </c>
      <c r="N22" s="1233">
        <v>28041</v>
      </c>
      <c r="O22" s="1233">
        <v>869213</v>
      </c>
      <c r="P22" s="1530">
        <v>43586</v>
      </c>
      <c r="Q22" s="1531">
        <v>43586</v>
      </c>
      <c r="R22" s="1273">
        <v>43586</v>
      </c>
      <c r="S22" s="1274">
        <v>43586</v>
      </c>
      <c r="T22" s="1308">
        <v>43586</v>
      </c>
      <c r="U22" s="60">
        <v>26683</v>
      </c>
      <c r="V22" s="1233" t="s">
        <v>22</v>
      </c>
      <c r="W22" s="1233"/>
      <c r="X22" s="1233">
        <v>26734</v>
      </c>
      <c r="Y22" s="1233">
        <v>2192</v>
      </c>
      <c r="Z22" s="1233" t="s">
        <v>21</v>
      </c>
      <c r="AA22" s="1233">
        <v>24542</v>
      </c>
      <c r="AB22" s="1233" t="s">
        <v>21</v>
      </c>
      <c r="AC22" s="1233">
        <v>23662</v>
      </c>
      <c r="AD22" s="1233">
        <v>880</v>
      </c>
      <c r="AE22" s="1233" t="s">
        <v>21</v>
      </c>
      <c r="AF22" s="1233">
        <v>1359</v>
      </c>
      <c r="AG22" s="1530">
        <v>43586</v>
      </c>
      <c r="AH22" s="1531">
        <v>43586</v>
      </c>
      <c r="AI22" s="1273">
        <v>43586</v>
      </c>
      <c r="AJ22" s="1274">
        <v>43586</v>
      </c>
      <c r="AK22" s="1308">
        <v>43586</v>
      </c>
      <c r="AL22" s="60">
        <v>30796</v>
      </c>
      <c r="AM22" s="1233" t="s">
        <v>22</v>
      </c>
      <c r="AN22" s="1233"/>
      <c r="AO22" s="1233">
        <v>30607</v>
      </c>
      <c r="AP22" s="1233">
        <v>9771</v>
      </c>
      <c r="AQ22" s="1233">
        <v>3</v>
      </c>
      <c r="AR22" s="1233">
        <v>20833</v>
      </c>
      <c r="AS22" s="1233" t="s">
        <v>21</v>
      </c>
      <c r="AT22" s="1233">
        <v>15154</v>
      </c>
      <c r="AU22" s="1233">
        <v>5679</v>
      </c>
      <c r="AV22" s="1233">
        <v>1</v>
      </c>
      <c r="AW22" s="1233">
        <v>4684</v>
      </c>
      <c r="AX22" s="1530">
        <v>43586</v>
      </c>
      <c r="AY22" s="1531">
        <v>43586</v>
      </c>
      <c r="AZ22" s="1273">
        <v>43586</v>
      </c>
      <c r="BA22" s="1274">
        <v>43586</v>
      </c>
      <c r="BB22" s="1308">
        <v>43586</v>
      </c>
      <c r="BC22" s="60">
        <v>19780</v>
      </c>
      <c r="BD22" s="1233" t="s">
        <v>22</v>
      </c>
      <c r="BE22" s="1233"/>
      <c r="BF22" s="1233">
        <v>20288</v>
      </c>
      <c r="BG22" s="1233" t="s">
        <v>21</v>
      </c>
      <c r="BH22" s="1233" t="s">
        <v>21</v>
      </c>
      <c r="BI22" s="1233">
        <v>20288</v>
      </c>
      <c r="BJ22" s="1233" t="s">
        <v>21</v>
      </c>
      <c r="BK22" s="1233">
        <v>17421</v>
      </c>
      <c r="BL22" s="1233">
        <v>2867</v>
      </c>
      <c r="BM22" s="1233" t="s">
        <v>21</v>
      </c>
      <c r="BN22" s="1233">
        <v>156</v>
      </c>
      <c r="BO22" s="1530">
        <v>43586</v>
      </c>
      <c r="BP22" s="1531">
        <v>43586</v>
      </c>
      <c r="BQ22" s="1273">
        <v>43586</v>
      </c>
      <c r="BR22" s="1274">
        <v>43586</v>
      </c>
      <c r="BS22" s="1308">
        <v>43586</v>
      </c>
      <c r="BT22" s="60">
        <v>7473239</v>
      </c>
      <c r="BU22" s="1233">
        <v>848</v>
      </c>
      <c r="BV22" s="1233"/>
      <c r="BW22" s="1233">
        <v>7582552</v>
      </c>
      <c r="BX22" s="1233">
        <v>3574205</v>
      </c>
      <c r="BY22" s="1233">
        <v>41962</v>
      </c>
      <c r="BZ22" s="1233">
        <v>3966385</v>
      </c>
      <c r="CA22" s="1233">
        <v>59023</v>
      </c>
      <c r="CB22" s="1233">
        <v>3869321</v>
      </c>
      <c r="CC22" s="1233">
        <v>38041</v>
      </c>
      <c r="CD22" s="1233">
        <v>2614</v>
      </c>
      <c r="CE22" s="1233">
        <v>687378</v>
      </c>
      <c r="CF22" s="1530">
        <v>43586</v>
      </c>
      <c r="CG22" s="1531">
        <v>43586</v>
      </c>
      <c r="CH22" s="1273">
        <v>43586</v>
      </c>
      <c r="CI22" s="1274">
        <v>43586</v>
      </c>
      <c r="CJ22" s="1308">
        <v>43586</v>
      </c>
      <c r="CK22" s="60">
        <v>289232</v>
      </c>
      <c r="CL22" s="1233" t="s">
        <v>21</v>
      </c>
      <c r="CM22" s="1233"/>
      <c r="CN22" s="1233">
        <v>289232</v>
      </c>
      <c r="CO22" s="1233" t="s">
        <v>21</v>
      </c>
      <c r="CP22" s="1233" t="s">
        <v>21</v>
      </c>
      <c r="CQ22" s="1233">
        <v>289232</v>
      </c>
      <c r="CR22" s="1233" t="s">
        <v>21</v>
      </c>
      <c r="CS22" s="1233">
        <v>289232</v>
      </c>
      <c r="CT22" s="1233" t="s">
        <v>21</v>
      </c>
      <c r="CU22" s="1233" t="s">
        <v>21</v>
      </c>
      <c r="CV22" s="1233" t="s">
        <v>22</v>
      </c>
      <c r="CW22" s="1530">
        <v>43586</v>
      </c>
      <c r="CX22" s="1531">
        <v>43586</v>
      </c>
      <c r="CY22" s="1273">
        <v>43586</v>
      </c>
      <c r="CZ22" s="1274">
        <v>43586</v>
      </c>
      <c r="DA22" s="1308">
        <v>43586</v>
      </c>
      <c r="DB22" s="60">
        <v>6608</v>
      </c>
      <c r="DC22" s="1233">
        <v>3900</v>
      </c>
      <c r="DD22" s="1233"/>
      <c r="DE22" s="1233">
        <v>10508</v>
      </c>
      <c r="DF22" s="1233" t="s">
        <v>21</v>
      </c>
      <c r="DG22" s="1233" t="s">
        <v>21</v>
      </c>
      <c r="DH22" s="1233">
        <v>10508</v>
      </c>
      <c r="DI22" s="1233" t="s">
        <v>21</v>
      </c>
      <c r="DJ22" s="1233">
        <v>10508</v>
      </c>
      <c r="DK22" s="1233" t="s">
        <v>21</v>
      </c>
      <c r="DL22" s="1233" t="s">
        <v>21</v>
      </c>
      <c r="DM22" s="1233" t="s">
        <v>22</v>
      </c>
      <c r="DN22" s="1530">
        <v>43586</v>
      </c>
      <c r="DO22" s="1531">
        <v>43586</v>
      </c>
      <c r="DP22" s="1273">
        <v>43586</v>
      </c>
      <c r="DQ22" s="1274">
        <v>43586</v>
      </c>
      <c r="DR22" s="1308">
        <v>43586</v>
      </c>
      <c r="DS22" s="60">
        <v>96326</v>
      </c>
      <c r="DT22" s="1233" t="s">
        <v>22</v>
      </c>
      <c r="DU22" s="1233"/>
      <c r="DV22" s="1233">
        <v>96326</v>
      </c>
      <c r="DW22" s="1233">
        <v>1162</v>
      </c>
      <c r="DX22" s="1233" t="s">
        <v>21</v>
      </c>
      <c r="DY22" s="1233">
        <v>95164</v>
      </c>
      <c r="DZ22" s="1233" t="s">
        <v>22</v>
      </c>
      <c r="EA22" s="1233">
        <v>68347</v>
      </c>
      <c r="EB22" s="1233">
        <v>26817</v>
      </c>
      <c r="EC22" s="1233" t="s">
        <v>22</v>
      </c>
      <c r="ED22" s="1233" t="s">
        <v>22</v>
      </c>
      <c r="EE22" s="1530">
        <v>43586</v>
      </c>
      <c r="EF22" s="1531">
        <v>43586</v>
      </c>
      <c r="EG22" s="1273">
        <v>43586</v>
      </c>
      <c r="EH22" s="1274">
        <v>43586</v>
      </c>
      <c r="EI22" s="1308">
        <v>43586</v>
      </c>
      <c r="EJ22" s="60">
        <v>89838</v>
      </c>
      <c r="EK22" s="1233" t="s">
        <v>21</v>
      </c>
      <c r="EL22" s="1233"/>
      <c r="EM22" s="1233">
        <v>90402</v>
      </c>
      <c r="EN22" s="1233">
        <v>24909</v>
      </c>
      <c r="EO22" s="1233" t="s">
        <v>21</v>
      </c>
      <c r="EP22" s="1233">
        <v>65493</v>
      </c>
      <c r="EQ22" s="1233" t="s">
        <v>21</v>
      </c>
      <c r="ER22" s="1233">
        <v>65178</v>
      </c>
      <c r="ES22" s="1233">
        <v>315</v>
      </c>
      <c r="ET22" s="1233" t="s">
        <v>21</v>
      </c>
      <c r="EU22" s="1233">
        <v>3982</v>
      </c>
      <c r="EV22" s="1530">
        <v>43586</v>
      </c>
      <c r="EW22" s="1531">
        <v>43586</v>
      </c>
    </row>
    <row r="23" spans="1:153" ht="7.5" customHeight="1">
      <c r="A23" s="1279"/>
      <c r="B23" s="1280"/>
      <c r="C23" s="1309"/>
      <c r="D23" s="60"/>
      <c r="E23" s="1233"/>
      <c r="F23" s="1233"/>
      <c r="G23" s="1233"/>
      <c r="H23" s="1233"/>
      <c r="I23" s="1233"/>
      <c r="J23" s="1233"/>
      <c r="K23" s="1233"/>
      <c r="L23" s="1233"/>
      <c r="M23" s="1233"/>
      <c r="N23" s="1233"/>
      <c r="O23" s="1233"/>
      <c r="P23" s="1529"/>
      <c r="Q23" s="1458"/>
      <c r="R23" s="1279"/>
      <c r="S23" s="1280"/>
      <c r="T23" s="1309"/>
      <c r="U23" s="60"/>
      <c r="V23" s="1233"/>
      <c r="W23" s="1233"/>
      <c r="X23" s="1233"/>
      <c r="Y23" s="1233"/>
      <c r="Z23" s="1233"/>
      <c r="AA23" s="1233"/>
      <c r="AB23" s="1233"/>
      <c r="AC23" s="1233"/>
      <c r="AD23" s="1233"/>
      <c r="AE23" s="1233"/>
      <c r="AF23" s="1233"/>
      <c r="AG23" s="1529"/>
      <c r="AH23" s="1458"/>
      <c r="AI23" s="1279"/>
      <c r="AJ23" s="1280"/>
      <c r="AK23" s="1309"/>
      <c r="AL23" s="60"/>
      <c r="AM23" s="1233"/>
      <c r="AN23" s="1233"/>
      <c r="AO23" s="1233"/>
      <c r="AP23" s="1233"/>
      <c r="AQ23" s="1233"/>
      <c r="AR23" s="1233"/>
      <c r="AS23" s="1233"/>
      <c r="AT23" s="1233"/>
      <c r="AU23" s="1233"/>
      <c r="AV23" s="1233"/>
      <c r="AW23" s="1233"/>
      <c r="AX23" s="1529"/>
      <c r="AY23" s="1458"/>
      <c r="AZ23" s="1279"/>
      <c r="BA23" s="1280"/>
      <c r="BB23" s="1309"/>
      <c r="BC23" s="60"/>
      <c r="BD23" s="1233"/>
      <c r="BE23" s="1233"/>
      <c r="BF23" s="1233"/>
      <c r="BG23" s="1233"/>
      <c r="BH23" s="1233"/>
      <c r="BI23" s="1233"/>
      <c r="BJ23" s="1233"/>
      <c r="BK23" s="1233"/>
      <c r="BL23" s="1233"/>
      <c r="BM23" s="1233"/>
      <c r="BN23" s="1233"/>
      <c r="BO23" s="1529"/>
      <c r="BP23" s="1458"/>
      <c r="BQ23" s="1279"/>
      <c r="BR23" s="1280"/>
      <c r="BS23" s="1309"/>
      <c r="BT23" s="60"/>
      <c r="BU23" s="1233"/>
      <c r="BV23" s="1233"/>
      <c r="BW23" s="1233"/>
      <c r="BX23" s="1233"/>
      <c r="BY23" s="1233"/>
      <c r="BZ23" s="1233"/>
      <c r="CA23" s="1233"/>
      <c r="CB23" s="1233"/>
      <c r="CC23" s="1233"/>
      <c r="CD23" s="1233"/>
      <c r="CE23" s="1233"/>
      <c r="CF23" s="1529"/>
      <c r="CG23" s="1458"/>
      <c r="CH23" s="1279"/>
      <c r="CI23" s="1280"/>
      <c r="CJ23" s="1309"/>
      <c r="CK23" s="60"/>
      <c r="CL23" s="1233"/>
      <c r="CM23" s="1233"/>
      <c r="CN23" s="1233"/>
      <c r="CO23" s="1233"/>
      <c r="CP23" s="1233"/>
      <c r="CQ23" s="1233"/>
      <c r="CR23" s="1233"/>
      <c r="CS23" s="1233"/>
      <c r="CT23" s="1233"/>
      <c r="CU23" s="1233"/>
      <c r="CV23" s="1233"/>
      <c r="CW23" s="1529"/>
      <c r="CX23" s="1458"/>
      <c r="CY23" s="1279"/>
      <c r="CZ23" s="1280"/>
      <c r="DA23" s="1309"/>
      <c r="DB23" s="60"/>
      <c r="DC23" s="1233"/>
      <c r="DD23" s="1233"/>
      <c r="DE23" s="1233"/>
      <c r="DF23" s="1233"/>
      <c r="DG23" s="1233"/>
      <c r="DH23" s="1233"/>
      <c r="DI23" s="1233"/>
      <c r="DJ23" s="1233"/>
      <c r="DK23" s="1233"/>
      <c r="DL23" s="1233"/>
      <c r="DM23" s="1233"/>
      <c r="DN23" s="1529"/>
      <c r="DO23" s="1458"/>
      <c r="DP23" s="1279"/>
      <c r="DQ23" s="1280"/>
      <c r="DR23" s="1309"/>
      <c r="DS23" s="60"/>
      <c r="DT23" s="1233"/>
      <c r="DU23" s="1233"/>
      <c r="DV23" s="1233"/>
      <c r="DW23" s="1233"/>
      <c r="DX23" s="1233"/>
      <c r="DY23" s="1233"/>
      <c r="DZ23" s="1233"/>
      <c r="EA23" s="1233"/>
      <c r="EB23" s="1233"/>
      <c r="EC23" s="1233"/>
      <c r="ED23" s="1233"/>
      <c r="EE23" s="1529"/>
      <c r="EF23" s="1458"/>
      <c r="EG23" s="1279"/>
      <c r="EH23" s="1280"/>
      <c r="EI23" s="1309"/>
      <c r="EJ23" s="60"/>
      <c r="EK23" s="1233"/>
      <c r="EL23" s="1233"/>
      <c r="EM23" s="1233"/>
      <c r="EN23" s="1233"/>
      <c r="EO23" s="1233"/>
      <c r="EP23" s="1233"/>
      <c r="EQ23" s="1233"/>
      <c r="ER23" s="1233"/>
      <c r="ES23" s="1233"/>
      <c r="ET23" s="1233"/>
      <c r="EU23" s="1233"/>
      <c r="EV23" s="1529"/>
      <c r="EW23" s="1458"/>
    </row>
    <row r="24" spans="1:153" ht="15" customHeight="1">
      <c r="A24" s="1281" t="s">
        <v>2153</v>
      </c>
      <c r="B24" s="1282" t="s">
        <v>23</v>
      </c>
      <c r="C24" s="1311" t="s">
        <v>162</v>
      </c>
      <c r="D24" s="1233">
        <v>2318371</v>
      </c>
      <c r="E24" s="1233" t="s">
        <v>21</v>
      </c>
      <c r="F24" s="1233">
        <v>2400592</v>
      </c>
      <c r="G24" s="1233">
        <v>2400592</v>
      </c>
      <c r="H24" s="1233">
        <v>971495</v>
      </c>
      <c r="I24" s="1233">
        <v>14499</v>
      </c>
      <c r="J24" s="1233">
        <v>1414598</v>
      </c>
      <c r="K24" s="1233">
        <v>24192</v>
      </c>
      <c r="L24" s="1233">
        <v>1366488</v>
      </c>
      <c r="M24" s="1233">
        <v>23917</v>
      </c>
      <c r="N24" s="1233">
        <v>7602</v>
      </c>
      <c r="O24" s="1233">
        <v>869213</v>
      </c>
      <c r="P24" s="1532" t="s">
        <v>24</v>
      </c>
      <c r="Q24" s="1533" t="s">
        <v>2155</v>
      </c>
      <c r="R24" s="1281" t="s">
        <v>2153</v>
      </c>
      <c r="S24" s="1282" t="s">
        <v>23</v>
      </c>
      <c r="T24" s="1311" t="s">
        <v>162</v>
      </c>
      <c r="U24" s="60">
        <v>6255</v>
      </c>
      <c r="V24" s="1233" t="s">
        <v>22</v>
      </c>
      <c r="W24" s="1233"/>
      <c r="X24" s="1233">
        <v>6287</v>
      </c>
      <c r="Y24" s="1233">
        <v>597</v>
      </c>
      <c r="Z24" s="1233" t="s">
        <v>21</v>
      </c>
      <c r="AA24" s="1233">
        <v>5690</v>
      </c>
      <c r="AB24" s="1233" t="s">
        <v>21</v>
      </c>
      <c r="AC24" s="1233">
        <v>5372</v>
      </c>
      <c r="AD24" s="1233">
        <v>318</v>
      </c>
      <c r="AE24" s="1233" t="s">
        <v>21</v>
      </c>
      <c r="AF24" s="1233">
        <v>1359</v>
      </c>
      <c r="AG24" s="1532" t="s">
        <v>24</v>
      </c>
      <c r="AH24" s="1533" t="s">
        <v>2155</v>
      </c>
      <c r="AI24" s="1281" t="s">
        <v>2153</v>
      </c>
      <c r="AJ24" s="1282" t="s">
        <v>23</v>
      </c>
      <c r="AK24" s="1311" t="s">
        <v>162</v>
      </c>
      <c r="AL24" s="60">
        <v>7561</v>
      </c>
      <c r="AM24" s="1233" t="s">
        <v>22</v>
      </c>
      <c r="AN24" s="1233"/>
      <c r="AO24" s="1233">
        <v>7704</v>
      </c>
      <c r="AP24" s="1233">
        <v>2414</v>
      </c>
      <c r="AQ24" s="1233">
        <v>1</v>
      </c>
      <c r="AR24" s="1233">
        <v>5289</v>
      </c>
      <c r="AS24" s="1233" t="s">
        <v>21</v>
      </c>
      <c r="AT24" s="1233">
        <v>3865</v>
      </c>
      <c r="AU24" s="1233">
        <v>1424</v>
      </c>
      <c r="AV24" s="1233">
        <v>1</v>
      </c>
      <c r="AW24" s="1233">
        <v>4684</v>
      </c>
      <c r="AX24" s="1532" t="s">
        <v>24</v>
      </c>
      <c r="AY24" s="1533" t="s">
        <v>2155</v>
      </c>
      <c r="AZ24" s="1281" t="s">
        <v>2153</v>
      </c>
      <c r="BA24" s="1282" t="s">
        <v>23</v>
      </c>
      <c r="BB24" s="1311" t="s">
        <v>162</v>
      </c>
      <c r="BC24" s="60">
        <v>4780</v>
      </c>
      <c r="BD24" s="1233" t="s">
        <v>22</v>
      </c>
      <c r="BE24" s="1233"/>
      <c r="BF24" s="1233">
        <v>4810</v>
      </c>
      <c r="BG24" s="1233" t="s">
        <v>21</v>
      </c>
      <c r="BH24" s="1233" t="s">
        <v>21</v>
      </c>
      <c r="BI24" s="1233">
        <v>4810</v>
      </c>
      <c r="BJ24" s="1233" t="s">
        <v>21</v>
      </c>
      <c r="BK24" s="1233">
        <v>4067</v>
      </c>
      <c r="BL24" s="1233">
        <v>743</v>
      </c>
      <c r="BM24" s="1233" t="s">
        <v>21</v>
      </c>
      <c r="BN24" s="1233">
        <v>156</v>
      </c>
      <c r="BO24" s="1532" t="s">
        <v>24</v>
      </c>
      <c r="BP24" s="1533" t="s">
        <v>2155</v>
      </c>
      <c r="BQ24" s="1281" t="s">
        <v>2153</v>
      </c>
      <c r="BR24" s="1282" t="s">
        <v>23</v>
      </c>
      <c r="BS24" s="1311" t="s">
        <v>162</v>
      </c>
      <c r="BT24" s="60">
        <v>1860333</v>
      </c>
      <c r="BU24" s="1233" t="s">
        <v>21</v>
      </c>
      <c r="BV24" s="1233"/>
      <c r="BW24" s="1233">
        <v>1941251</v>
      </c>
      <c r="BX24" s="1233">
        <v>933728</v>
      </c>
      <c r="BY24" s="1233">
        <v>11951</v>
      </c>
      <c r="BZ24" s="1233">
        <v>995572</v>
      </c>
      <c r="CA24" s="1233">
        <v>13204</v>
      </c>
      <c r="CB24" s="1233">
        <v>973095</v>
      </c>
      <c r="CC24" s="1233">
        <v>9273</v>
      </c>
      <c r="CD24" s="1233">
        <v>387</v>
      </c>
      <c r="CE24" s="1233">
        <v>687378</v>
      </c>
      <c r="CF24" s="1532" t="s">
        <v>24</v>
      </c>
      <c r="CG24" s="1533" t="s">
        <v>2155</v>
      </c>
      <c r="CH24" s="1281" t="s">
        <v>2153</v>
      </c>
      <c r="CI24" s="1282" t="s">
        <v>23</v>
      </c>
      <c r="CJ24" s="1311" t="s">
        <v>162</v>
      </c>
      <c r="CK24" s="60">
        <v>69882</v>
      </c>
      <c r="CL24" s="1233" t="s">
        <v>21</v>
      </c>
      <c r="CM24" s="1233"/>
      <c r="CN24" s="1233">
        <v>69882</v>
      </c>
      <c r="CO24" s="1233" t="s">
        <v>21</v>
      </c>
      <c r="CP24" s="1233" t="s">
        <v>21</v>
      </c>
      <c r="CQ24" s="1233">
        <v>69882</v>
      </c>
      <c r="CR24" s="1233" t="s">
        <v>21</v>
      </c>
      <c r="CS24" s="1233">
        <v>69882</v>
      </c>
      <c r="CT24" s="1233" t="s">
        <v>21</v>
      </c>
      <c r="CU24" s="1233" t="s">
        <v>21</v>
      </c>
      <c r="CV24" s="1233" t="s">
        <v>22</v>
      </c>
      <c r="CW24" s="1532" t="s">
        <v>24</v>
      </c>
      <c r="CX24" s="1533" t="s">
        <v>2155</v>
      </c>
      <c r="CY24" s="1281" t="s">
        <v>2153</v>
      </c>
      <c r="CZ24" s="1282" t="s">
        <v>23</v>
      </c>
      <c r="DA24" s="1311" t="s">
        <v>162</v>
      </c>
      <c r="DB24" s="60">
        <v>1311</v>
      </c>
      <c r="DC24" s="1233" t="s">
        <v>21</v>
      </c>
      <c r="DD24" s="1233"/>
      <c r="DE24" s="1233">
        <v>1311</v>
      </c>
      <c r="DF24" s="1233" t="s">
        <v>21</v>
      </c>
      <c r="DG24" s="1233" t="s">
        <v>21</v>
      </c>
      <c r="DH24" s="1233">
        <v>1311</v>
      </c>
      <c r="DI24" s="1233" t="s">
        <v>21</v>
      </c>
      <c r="DJ24" s="1233">
        <v>1311</v>
      </c>
      <c r="DK24" s="1233" t="s">
        <v>21</v>
      </c>
      <c r="DL24" s="1233" t="s">
        <v>21</v>
      </c>
      <c r="DM24" s="1233" t="s">
        <v>22</v>
      </c>
      <c r="DN24" s="1532" t="s">
        <v>24</v>
      </c>
      <c r="DO24" s="1533" t="s">
        <v>2155</v>
      </c>
      <c r="DP24" s="1281" t="s">
        <v>2153</v>
      </c>
      <c r="DQ24" s="1282" t="s">
        <v>23</v>
      </c>
      <c r="DR24" s="1311" t="s">
        <v>162</v>
      </c>
      <c r="DS24" s="60">
        <v>26767</v>
      </c>
      <c r="DT24" s="1233" t="s">
        <v>22</v>
      </c>
      <c r="DU24" s="1233"/>
      <c r="DV24" s="1233">
        <v>26767</v>
      </c>
      <c r="DW24" s="1233">
        <v>235</v>
      </c>
      <c r="DX24" s="1233" t="s">
        <v>21</v>
      </c>
      <c r="DY24" s="1233">
        <v>26532</v>
      </c>
      <c r="DZ24" s="1233" t="s">
        <v>22</v>
      </c>
      <c r="EA24" s="1233">
        <v>19627</v>
      </c>
      <c r="EB24" s="1233">
        <v>6905</v>
      </c>
      <c r="EC24" s="1233" t="s">
        <v>22</v>
      </c>
      <c r="ED24" s="1233" t="s">
        <v>22</v>
      </c>
      <c r="EE24" s="1532" t="s">
        <v>24</v>
      </c>
      <c r="EF24" s="1533" t="s">
        <v>2155</v>
      </c>
      <c r="EG24" s="1281" t="s">
        <v>2153</v>
      </c>
      <c r="EH24" s="1282" t="s">
        <v>23</v>
      </c>
      <c r="EI24" s="1311" t="s">
        <v>162</v>
      </c>
      <c r="EJ24" s="60">
        <v>19768</v>
      </c>
      <c r="EK24" s="1233" t="s">
        <v>21</v>
      </c>
      <c r="EL24" s="1233"/>
      <c r="EM24" s="1233">
        <v>21274</v>
      </c>
      <c r="EN24" s="1233">
        <v>4751</v>
      </c>
      <c r="EO24" s="1233" t="s">
        <v>21</v>
      </c>
      <c r="EP24" s="1233">
        <v>16523</v>
      </c>
      <c r="EQ24" s="1233" t="s">
        <v>21</v>
      </c>
      <c r="ER24" s="1233">
        <v>16523</v>
      </c>
      <c r="ES24" s="1233" t="s">
        <v>21</v>
      </c>
      <c r="ET24" s="1233" t="s">
        <v>21</v>
      </c>
      <c r="EU24" s="1233">
        <v>3982</v>
      </c>
      <c r="EV24" s="1532" t="s">
        <v>24</v>
      </c>
      <c r="EW24" s="1533" t="s">
        <v>2155</v>
      </c>
    </row>
    <row r="25" spans="1:153" ht="15" customHeight="1">
      <c r="A25" s="1286" t="s">
        <v>25</v>
      </c>
      <c r="B25" s="1287" t="s">
        <v>25</v>
      </c>
      <c r="C25" s="1311" t="s">
        <v>163</v>
      </c>
      <c r="D25" s="1233">
        <v>2241761</v>
      </c>
      <c r="E25" s="1233">
        <v>704</v>
      </c>
      <c r="F25" s="1233">
        <v>2078275</v>
      </c>
      <c r="G25" s="1233">
        <v>2078979</v>
      </c>
      <c r="H25" s="1233">
        <v>830273</v>
      </c>
      <c r="I25" s="1233">
        <v>15439</v>
      </c>
      <c r="J25" s="1233">
        <v>1233267</v>
      </c>
      <c r="K25" s="1233">
        <v>29553</v>
      </c>
      <c r="L25" s="1233">
        <v>1180734</v>
      </c>
      <c r="M25" s="1233">
        <v>22980</v>
      </c>
      <c r="N25" s="1233">
        <v>12128</v>
      </c>
      <c r="O25" s="1233">
        <v>1020437</v>
      </c>
      <c r="P25" s="1532" t="s">
        <v>26</v>
      </c>
      <c r="Q25" s="1533" t="s">
        <v>25</v>
      </c>
      <c r="R25" s="1286" t="s">
        <v>25</v>
      </c>
      <c r="S25" s="1287" t="s">
        <v>25</v>
      </c>
      <c r="T25" s="1311" t="s">
        <v>163</v>
      </c>
      <c r="U25" s="60">
        <v>6373</v>
      </c>
      <c r="V25" s="1233" t="s">
        <v>22</v>
      </c>
      <c r="W25" s="1233"/>
      <c r="X25" s="1233">
        <v>6638</v>
      </c>
      <c r="Y25" s="1233">
        <v>588</v>
      </c>
      <c r="Z25" s="1233" t="s">
        <v>21</v>
      </c>
      <c r="AA25" s="1233">
        <v>6050</v>
      </c>
      <c r="AB25" s="1233" t="s">
        <v>21</v>
      </c>
      <c r="AC25" s="1233">
        <v>5871</v>
      </c>
      <c r="AD25" s="1233">
        <v>179</v>
      </c>
      <c r="AE25" s="1233" t="s">
        <v>21</v>
      </c>
      <c r="AF25" s="1233">
        <v>1100</v>
      </c>
      <c r="AG25" s="1532" t="s">
        <v>26</v>
      </c>
      <c r="AH25" s="1533" t="s">
        <v>25</v>
      </c>
      <c r="AI25" s="1286" t="s">
        <v>25</v>
      </c>
      <c r="AJ25" s="1287" t="s">
        <v>25</v>
      </c>
      <c r="AK25" s="1311" t="s">
        <v>163</v>
      </c>
      <c r="AL25" s="60">
        <v>8087</v>
      </c>
      <c r="AM25" s="1233" t="s">
        <v>22</v>
      </c>
      <c r="AN25" s="1233"/>
      <c r="AO25" s="1233">
        <v>7054</v>
      </c>
      <c r="AP25" s="1233">
        <v>2477</v>
      </c>
      <c r="AQ25" s="1233" t="s">
        <v>21</v>
      </c>
      <c r="AR25" s="1233">
        <v>4577</v>
      </c>
      <c r="AS25" s="1233" t="s">
        <v>21</v>
      </c>
      <c r="AT25" s="1233">
        <v>3322</v>
      </c>
      <c r="AU25" s="1233">
        <v>1255</v>
      </c>
      <c r="AV25" s="1233" t="s">
        <v>21</v>
      </c>
      <c r="AW25" s="1233">
        <v>5697</v>
      </c>
      <c r="AX25" s="1532" t="s">
        <v>26</v>
      </c>
      <c r="AY25" s="1533" t="s">
        <v>25</v>
      </c>
      <c r="AZ25" s="1286" t="s">
        <v>25</v>
      </c>
      <c r="BA25" s="1287" t="s">
        <v>25</v>
      </c>
      <c r="BB25" s="1311" t="s">
        <v>163</v>
      </c>
      <c r="BC25" s="60">
        <v>5185</v>
      </c>
      <c r="BD25" s="1233" t="s">
        <v>22</v>
      </c>
      <c r="BE25" s="1233"/>
      <c r="BF25" s="1233">
        <v>5164</v>
      </c>
      <c r="BG25" s="1233" t="s">
        <v>21</v>
      </c>
      <c r="BH25" s="1233" t="s">
        <v>21</v>
      </c>
      <c r="BI25" s="1233">
        <v>5164</v>
      </c>
      <c r="BJ25" s="1233" t="s">
        <v>21</v>
      </c>
      <c r="BK25" s="1233">
        <v>4420</v>
      </c>
      <c r="BL25" s="1233">
        <v>744</v>
      </c>
      <c r="BM25" s="1233" t="s">
        <v>21</v>
      </c>
      <c r="BN25" s="1233">
        <v>178</v>
      </c>
      <c r="BO25" s="1532" t="s">
        <v>26</v>
      </c>
      <c r="BP25" s="1533" t="s">
        <v>25</v>
      </c>
      <c r="BQ25" s="1286" t="s">
        <v>25</v>
      </c>
      <c r="BR25" s="1287" t="s">
        <v>25</v>
      </c>
      <c r="BS25" s="1311" t="s">
        <v>163</v>
      </c>
      <c r="BT25" s="60">
        <v>1767491</v>
      </c>
      <c r="BU25" s="1233">
        <v>704</v>
      </c>
      <c r="BV25" s="1233"/>
      <c r="BW25" s="1233">
        <v>1672571</v>
      </c>
      <c r="BX25" s="1233">
        <v>796482</v>
      </c>
      <c r="BY25" s="1233">
        <v>10640</v>
      </c>
      <c r="BZ25" s="1233">
        <v>865449</v>
      </c>
      <c r="CA25" s="1233">
        <v>17061</v>
      </c>
      <c r="CB25" s="1233">
        <v>839617</v>
      </c>
      <c r="CC25" s="1233">
        <v>8771</v>
      </c>
      <c r="CD25" s="1233">
        <v>97</v>
      </c>
      <c r="CE25" s="1233">
        <v>782849</v>
      </c>
      <c r="CF25" s="1532" t="s">
        <v>26</v>
      </c>
      <c r="CG25" s="1533" t="s">
        <v>25</v>
      </c>
      <c r="CH25" s="1286" t="s">
        <v>25</v>
      </c>
      <c r="CI25" s="1287" t="s">
        <v>25</v>
      </c>
      <c r="CJ25" s="1311" t="s">
        <v>163</v>
      </c>
      <c r="CK25" s="60">
        <v>45696</v>
      </c>
      <c r="CL25" s="1233" t="s">
        <v>21</v>
      </c>
      <c r="CM25" s="1233"/>
      <c r="CN25" s="1233">
        <v>45696</v>
      </c>
      <c r="CO25" s="1233" t="s">
        <v>21</v>
      </c>
      <c r="CP25" s="1233" t="s">
        <v>21</v>
      </c>
      <c r="CQ25" s="1233">
        <v>45696</v>
      </c>
      <c r="CR25" s="1233" t="s">
        <v>21</v>
      </c>
      <c r="CS25" s="1233">
        <v>45696</v>
      </c>
      <c r="CT25" s="1233" t="s">
        <v>21</v>
      </c>
      <c r="CU25" s="1233" t="s">
        <v>21</v>
      </c>
      <c r="CV25" s="1233" t="s">
        <v>22</v>
      </c>
      <c r="CW25" s="1532" t="s">
        <v>26</v>
      </c>
      <c r="CX25" s="1533" t="s">
        <v>25</v>
      </c>
      <c r="CY25" s="1286" t="s">
        <v>25</v>
      </c>
      <c r="CZ25" s="1287" t="s">
        <v>25</v>
      </c>
      <c r="DA25" s="1311" t="s">
        <v>163</v>
      </c>
      <c r="DB25" s="60">
        <v>233</v>
      </c>
      <c r="DC25" s="1233">
        <v>3241</v>
      </c>
      <c r="DD25" s="1233"/>
      <c r="DE25" s="1233">
        <v>3474</v>
      </c>
      <c r="DF25" s="1233" t="s">
        <v>21</v>
      </c>
      <c r="DG25" s="1233" t="s">
        <v>21</v>
      </c>
      <c r="DH25" s="1233">
        <v>3474</v>
      </c>
      <c r="DI25" s="1233" t="s">
        <v>21</v>
      </c>
      <c r="DJ25" s="1233">
        <v>3474</v>
      </c>
      <c r="DK25" s="1233" t="s">
        <v>21</v>
      </c>
      <c r="DL25" s="1233" t="s">
        <v>21</v>
      </c>
      <c r="DM25" s="1233" t="s">
        <v>22</v>
      </c>
      <c r="DN25" s="1532" t="s">
        <v>26</v>
      </c>
      <c r="DO25" s="1533" t="s">
        <v>25</v>
      </c>
      <c r="DP25" s="1286" t="s">
        <v>25</v>
      </c>
      <c r="DQ25" s="1287" t="s">
        <v>25</v>
      </c>
      <c r="DR25" s="1311" t="s">
        <v>163</v>
      </c>
      <c r="DS25" s="60">
        <v>18679</v>
      </c>
      <c r="DT25" s="1233" t="s">
        <v>22</v>
      </c>
      <c r="DU25" s="1233"/>
      <c r="DV25" s="1233">
        <v>18679</v>
      </c>
      <c r="DW25" s="1233">
        <v>361</v>
      </c>
      <c r="DX25" s="1233" t="s">
        <v>21</v>
      </c>
      <c r="DY25" s="1233">
        <v>18318</v>
      </c>
      <c r="DZ25" s="1233" t="s">
        <v>22</v>
      </c>
      <c r="EA25" s="1233">
        <v>11773</v>
      </c>
      <c r="EB25" s="1233">
        <v>6545</v>
      </c>
      <c r="EC25" s="1233" t="s">
        <v>22</v>
      </c>
      <c r="ED25" s="1233" t="s">
        <v>22</v>
      </c>
      <c r="EE25" s="1532" t="s">
        <v>26</v>
      </c>
      <c r="EF25" s="1533" t="s">
        <v>25</v>
      </c>
      <c r="EG25" s="1286" t="s">
        <v>25</v>
      </c>
      <c r="EH25" s="1287" t="s">
        <v>25</v>
      </c>
      <c r="EI25" s="1311" t="s">
        <v>163</v>
      </c>
      <c r="EJ25" s="60">
        <v>19376</v>
      </c>
      <c r="EK25" s="1233" t="s">
        <v>21</v>
      </c>
      <c r="EL25" s="1233"/>
      <c r="EM25" s="1233">
        <v>18213</v>
      </c>
      <c r="EN25" s="1233">
        <v>5183</v>
      </c>
      <c r="EO25" s="1233" t="s">
        <v>21</v>
      </c>
      <c r="EP25" s="1233">
        <v>13030</v>
      </c>
      <c r="EQ25" s="1233" t="s">
        <v>21</v>
      </c>
      <c r="ER25" s="1233">
        <v>13030</v>
      </c>
      <c r="ES25" s="1233" t="s">
        <v>21</v>
      </c>
      <c r="ET25" s="1233" t="s">
        <v>21</v>
      </c>
      <c r="EU25" s="1233">
        <v>5145</v>
      </c>
      <c r="EV25" s="1532" t="s">
        <v>26</v>
      </c>
      <c r="EW25" s="1533" t="s">
        <v>25</v>
      </c>
    </row>
    <row r="26" spans="1:153" ht="15" customHeight="1">
      <c r="A26" s="1286" t="s">
        <v>25</v>
      </c>
      <c r="B26" s="1287" t="s">
        <v>25</v>
      </c>
      <c r="C26" s="1311" t="s">
        <v>2152</v>
      </c>
      <c r="D26" s="1233">
        <v>2114631</v>
      </c>
      <c r="E26" s="1233" t="s">
        <v>21</v>
      </c>
      <c r="F26" s="1233">
        <v>2255285</v>
      </c>
      <c r="G26" s="1233">
        <v>2255285</v>
      </c>
      <c r="H26" s="1233">
        <v>928999</v>
      </c>
      <c r="I26" s="1233">
        <v>15240</v>
      </c>
      <c r="J26" s="1233">
        <v>1311047</v>
      </c>
      <c r="K26" s="1233">
        <v>12900</v>
      </c>
      <c r="L26" s="1233">
        <v>1273191</v>
      </c>
      <c r="M26" s="1233">
        <v>24957</v>
      </c>
      <c r="N26" s="1233">
        <v>16390</v>
      </c>
      <c r="O26" s="1233">
        <v>866754</v>
      </c>
      <c r="P26" s="1532" t="s">
        <v>27</v>
      </c>
      <c r="Q26" s="1533" t="s">
        <v>25</v>
      </c>
      <c r="R26" s="1286" t="s">
        <v>25</v>
      </c>
      <c r="S26" s="1287" t="s">
        <v>25</v>
      </c>
      <c r="T26" s="1311" t="s">
        <v>2152</v>
      </c>
      <c r="U26" s="60">
        <v>6032</v>
      </c>
      <c r="V26" s="1233" t="s">
        <v>22</v>
      </c>
      <c r="W26" s="1233"/>
      <c r="X26" s="1233">
        <v>6028</v>
      </c>
      <c r="Y26" s="1233">
        <v>347</v>
      </c>
      <c r="Z26" s="1233" t="s">
        <v>21</v>
      </c>
      <c r="AA26" s="1233">
        <v>5681</v>
      </c>
      <c r="AB26" s="1233" t="s">
        <v>21</v>
      </c>
      <c r="AC26" s="1233">
        <v>5523</v>
      </c>
      <c r="AD26" s="1233">
        <v>158</v>
      </c>
      <c r="AE26" s="1233" t="s">
        <v>21</v>
      </c>
      <c r="AF26" s="1233">
        <v>1103</v>
      </c>
      <c r="AG26" s="1532" t="s">
        <v>27</v>
      </c>
      <c r="AH26" s="1533" t="s">
        <v>25</v>
      </c>
      <c r="AI26" s="1286" t="s">
        <v>25</v>
      </c>
      <c r="AJ26" s="1287" t="s">
        <v>25</v>
      </c>
      <c r="AK26" s="1311" t="s">
        <v>2152</v>
      </c>
      <c r="AL26" s="60">
        <v>5956</v>
      </c>
      <c r="AM26" s="1233" t="s">
        <v>22</v>
      </c>
      <c r="AN26" s="1233"/>
      <c r="AO26" s="1233">
        <v>6535</v>
      </c>
      <c r="AP26" s="1233">
        <v>2028</v>
      </c>
      <c r="AQ26" s="1233" t="s">
        <v>21</v>
      </c>
      <c r="AR26" s="1233">
        <v>4507</v>
      </c>
      <c r="AS26" s="1233" t="s">
        <v>21</v>
      </c>
      <c r="AT26" s="1233">
        <v>2957</v>
      </c>
      <c r="AU26" s="1233">
        <v>1550</v>
      </c>
      <c r="AV26" s="1233" t="s">
        <v>21</v>
      </c>
      <c r="AW26" s="1233">
        <v>5127</v>
      </c>
      <c r="AX26" s="1532" t="s">
        <v>27</v>
      </c>
      <c r="AY26" s="1533" t="s">
        <v>25</v>
      </c>
      <c r="AZ26" s="1286" t="s">
        <v>25</v>
      </c>
      <c r="BA26" s="1287" t="s">
        <v>25</v>
      </c>
      <c r="BB26" s="1311" t="s">
        <v>2152</v>
      </c>
      <c r="BC26" s="60">
        <v>4897</v>
      </c>
      <c r="BD26" s="1233" t="s">
        <v>22</v>
      </c>
      <c r="BE26" s="1233"/>
      <c r="BF26" s="1233">
        <v>4909</v>
      </c>
      <c r="BG26" s="1233" t="s">
        <v>21</v>
      </c>
      <c r="BH26" s="1233" t="s">
        <v>21</v>
      </c>
      <c r="BI26" s="1233">
        <v>4909</v>
      </c>
      <c r="BJ26" s="1233" t="s">
        <v>21</v>
      </c>
      <c r="BK26" s="1233">
        <v>4393</v>
      </c>
      <c r="BL26" s="1233">
        <v>516</v>
      </c>
      <c r="BM26" s="1233" t="s">
        <v>21</v>
      </c>
      <c r="BN26" s="1233">
        <v>166</v>
      </c>
      <c r="BO26" s="1532" t="s">
        <v>27</v>
      </c>
      <c r="BP26" s="1533" t="s">
        <v>25</v>
      </c>
      <c r="BQ26" s="1286" t="s">
        <v>25</v>
      </c>
      <c r="BR26" s="1287" t="s">
        <v>25</v>
      </c>
      <c r="BS26" s="1311" t="s">
        <v>2152</v>
      </c>
      <c r="BT26" s="60">
        <v>1716086</v>
      </c>
      <c r="BU26" s="1233" t="s">
        <v>21</v>
      </c>
      <c r="BV26" s="1233"/>
      <c r="BW26" s="1233">
        <v>1824850</v>
      </c>
      <c r="BX26" s="1233">
        <v>885044</v>
      </c>
      <c r="BY26" s="1233">
        <v>9854</v>
      </c>
      <c r="BZ26" s="1233">
        <v>929952</v>
      </c>
      <c r="CA26" s="1233">
        <v>6628</v>
      </c>
      <c r="CB26" s="1233">
        <v>912445</v>
      </c>
      <c r="CC26" s="1233">
        <v>10879</v>
      </c>
      <c r="CD26" s="1233">
        <v>26</v>
      </c>
      <c r="CE26" s="1233">
        <v>677345</v>
      </c>
      <c r="CF26" s="1532" t="s">
        <v>27</v>
      </c>
      <c r="CG26" s="1533" t="s">
        <v>25</v>
      </c>
      <c r="CH26" s="1286" t="s">
        <v>25</v>
      </c>
      <c r="CI26" s="1287" t="s">
        <v>25</v>
      </c>
      <c r="CJ26" s="1311" t="s">
        <v>2152</v>
      </c>
      <c r="CK26" s="60">
        <v>52778</v>
      </c>
      <c r="CL26" s="1233" t="s">
        <v>21</v>
      </c>
      <c r="CM26" s="1233"/>
      <c r="CN26" s="1233">
        <v>52778</v>
      </c>
      <c r="CO26" s="1233" t="s">
        <v>21</v>
      </c>
      <c r="CP26" s="1233" t="s">
        <v>21</v>
      </c>
      <c r="CQ26" s="1233">
        <v>52778</v>
      </c>
      <c r="CR26" s="1233" t="s">
        <v>21</v>
      </c>
      <c r="CS26" s="1233">
        <v>52778</v>
      </c>
      <c r="CT26" s="1233" t="s">
        <v>21</v>
      </c>
      <c r="CU26" s="1233" t="s">
        <v>21</v>
      </c>
      <c r="CV26" s="1233" t="s">
        <v>22</v>
      </c>
      <c r="CW26" s="1532" t="s">
        <v>27</v>
      </c>
      <c r="CX26" s="1533" t="s">
        <v>25</v>
      </c>
      <c r="CY26" s="1286" t="s">
        <v>25</v>
      </c>
      <c r="CZ26" s="1287" t="s">
        <v>25</v>
      </c>
      <c r="DA26" s="1311" t="s">
        <v>2152</v>
      </c>
      <c r="DB26" s="60">
        <v>1129</v>
      </c>
      <c r="DC26" s="1233" t="s">
        <v>21</v>
      </c>
      <c r="DD26" s="1233"/>
      <c r="DE26" s="1233">
        <v>1129</v>
      </c>
      <c r="DF26" s="1233" t="s">
        <v>21</v>
      </c>
      <c r="DG26" s="1233" t="s">
        <v>21</v>
      </c>
      <c r="DH26" s="1233">
        <v>1129</v>
      </c>
      <c r="DI26" s="1233" t="s">
        <v>21</v>
      </c>
      <c r="DJ26" s="1233">
        <v>1129</v>
      </c>
      <c r="DK26" s="1233" t="s">
        <v>21</v>
      </c>
      <c r="DL26" s="1233" t="s">
        <v>21</v>
      </c>
      <c r="DM26" s="1233" t="s">
        <v>22</v>
      </c>
      <c r="DN26" s="1532" t="s">
        <v>27</v>
      </c>
      <c r="DO26" s="1533" t="s">
        <v>25</v>
      </c>
      <c r="DP26" s="1286" t="s">
        <v>25</v>
      </c>
      <c r="DQ26" s="1287" t="s">
        <v>25</v>
      </c>
      <c r="DR26" s="1311" t="s">
        <v>2152</v>
      </c>
      <c r="DS26" s="60">
        <v>14394</v>
      </c>
      <c r="DT26" s="1233" t="s">
        <v>22</v>
      </c>
      <c r="DU26" s="1233"/>
      <c r="DV26" s="1233">
        <v>14394</v>
      </c>
      <c r="DW26" s="1233">
        <v>91</v>
      </c>
      <c r="DX26" s="1233" t="s">
        <v>21</v>
      </c>
      <c r="DY26" s="1233">
        <v>14303</v>
      </c>
      <c r="DZ26" s="1233" t="s">
        <v>22</v>
      </c>
      <c r="EA26" s="1233">
        <v>6224</v>
      </c>
      <c r="EB26" s="1233">
        <v>8079</v>
      </c>
      <c r="EC26" s="1233" t="s">
        <v>22</v>
      </c>
      <c r="ED26" s="1233" t="s">
        <v>22</v>
      </c>
      <c r="EE26" s="1532" t="s">
        <v>27</v>
      </c>
      <c r="EF26" s="1533" t="s">
        <v>25</v>
      </c>
      <c r="EG26" s="1286" t="s">
        <v>25</v>
      </c>
      <c r="EH26" s="1287" t="s">
        <v>25</v>
      </c>
      <c r="EI26" s="1311" t="s">
        <v>2152</v>
      </c>
      <c r="EJ26" s="60">
        <v>25283</v>
      </c>
      <c r="EK26" s="1233" t="s">
        <v>21</v>
      </c>
      <c r="EL26" s="1233"/>
      <c r="EM26" s="1233">
        <v>25011</v>
      </c>
      <c r="EN26" s="1233">
        <v>7686</v>
      </c>
      <c r="EO26" s="1233" t="s">
        <v>21</v>
      </c>
      <c r="EP26" s="1233">
        <v>17325</v>
      </c>
      <c r="EQ26" s="1233" t="s">
        <v>21</v>
      </c>
      <c r="ER26" s="1233">
        <v>17325</v>
      </c>
      <c r="ES26" s="1233" t="s">
        <v>21</v>
      </c>
      <c r="ET26" s="1233" t="s">
        <v>21</v>
      </c>
      <c r="EU26" s="1233">
        <v>5417</v>
      </c>
      <c r="EV26" s="1532" t="s">
        <v>27</v>
      </c>
      <c r="EW26" s="1533" t="s">
        <v>25</v>
      </c>
    </row>
    <row r="27" spans="1:153" ht="15" customHeight="1">
      <c r="A27" s="1286" t="s">
        <v>25</v>
      </c>
      <c r="B27" s="1287" t="s">
        <v>25</v>
      </c>
      <c r="C27" s="1311" t="s">
        <v>164</v>
      </c>
      <c r="D27" s="1233">
        <v>2409968</v>
      </c>
      <c r="E27" s="1233">
        <v>403</v>
      </c>
      <c r="F27" s="1233">
        <v>2353122</v>
      </c>
      <c r="G27" s="1233">
        <v>2353526</v>
      </c>
      <c r="H27" s="1233">
        <v>907297</v>
      </c>
      <c r="I27" s="1233">
        <v>14489</v>
      </c>
      <c r="J27" s="1233">
        <v>1431740</v>
      </c>
      <c r="K27" s="1233">
        <v>19610</v>
      </c>
      <c r="L27" s="1233">
        <v>1385579</v>
      </c>
      <c r="M27" s="1233">
        <v>26551</v>
      </c>
      <c r="N27" s="1233">
        <v>12206</v>
      </c>
      <c r="O27" s="1233">
        <v>910699</v>
      </c>
      <c r="P27" s="1532" t="s">
        <v>28</v>
      </c>
      <c r="Q27" s="1533" t="s">
        <v>25</v>
      </c>
      <c r="R27" s="1286" t="s">
        <v>25</v>
      </c>
      <c r="S27" s="1287" t="s">
        <v>25</v>
      </c>
      <c r="T27" s="1311" t="s">
        <v>164</v>
      </c>
      <c r="U27" s="60">
        <v>4088</v>
      </c>
      <c r="V27" s="1233" t="s">
        <v>22</v>
      </c>
      <c r="W27" s="1233"/>
      <c r="X27" s="1233">
        <v>4515</v>
      </c>
      <c r="Y27" s="1233">
        <v>509</v>
      </c>
      <c r="Z27" s="1233" t="s">
        <v>21</v>
      </c>
      <c r="AA27" s="1233">
        <v>4006</v>
      </c>
      <c r="AB27" s="1233" t="s">
        <v>21</v>
      </c>
      <c r="AC27" s="1233">
        <v>3766</v>
      </c>
      <c r="AD27" s="1233">
        <v>240</v>
      </c>
      <c r="AE27" s="1233" t="s">
        <v>21</v>
      </c>
      <c r="AF27" s="1233">
        <v>677</v>
      </c>
      <c r="AG27" s="1532" t="s">
        <v>28</v>
      </c>
      <c r="AH27" s="1533" t="s">
        <v>25</v>
      </c>
      <c r="AI27" s="1286" t="s">
        <v>25</v>
      </c>
      <c r="AJ27" s="1287" t="s">
        <v>25</v>
      </c>
      <c r="AK27" s="1311" t="s">
        <v>164</v>
      </c>
      <c r="AL27" s="60">
        <v>7741</v>
      </c>
      <c r="AM27" s="1233" t="s">
        <v>22</v>
      </c>
      <c r="AN27" s="1233"/>
      <c r="AO27" s="1233">
        <v>7943</v>
      </c>
      <c r="AP27" s="1233">
        <v>2328</v>
      </c>
      <c r="AQ27" s="1233">
        <v>1</v>
      </c>
      <c r="AR27" s="1233">
        <v>5614</v>
      </c>
      <c r="AS27" s="1233" t="s">
        <v>21</v>
      </c>
      <c r="AT27" s="1233">
        <v>4239</v>
      </c>
      <c r="AU27" s="1233">
        <v>1375</v>
      </c>
      <c r="AV27" s="1233" t="s">
        <v>21</v>
      </c>
      <c r="AW27" s="1233">
        <v>4924</v>
      </c>
      <c r="AX27" s="1532" t="s">
        <v>28</v>
      </c>
      <c r="AY27" s="1533" t="s">
        <v>25</v>
      </c>
      <c r="AZ27" s="1286" t="s">
        <v>25</v>
      </c>
      <c r="BA27" s="1287" t="s">
        <v>25</v>
      </c>
      <c r="BB27" s="1311" t="s">
        <v>164</v>
      </c>
      <c r="BC27" s="60">
        <v>5153</v>
      </c>
      <c r="BD27" s="1233" t="s">
        <v>22</v>
      </c>
      <c r="BE27" s="1233"/>
      <c r="BF27" s="1233">
        <v>5129</v>
      </c>
      <c r="BG27" s="1233" t="s">
        <v>21</v>
      </c>
      <c r="BH27" s="1233" t="s">
        <v>21</v>
      </c>
      <c r="BI27" s="1233">
        <v>5129</v>
      </c>
      <c r="BJ27" s="1233" t="s">
        <v>21</v>
      </c>
      <c r="BK27" s="1233">
        <v>4625</v>
      </c>
      <c r="BL27" s="1233">
        <v>504</v>
      </c>
      <c r="BM27" s="1233" t="s">
        <v>21</v>
      </c>
      <c r="BN27" s="1233">
        <v>190</v>
      </c>
      <c r="BO27" s="1532" t="s">
        <v>28</v>
      </c>
      <c r="BP27" s="1533" t="s">
        <v>25</v>
      </c>
      <c r="BQ27" s="1286" t="s">
        <v>25</v>
      </c>
      <c r="BR27" s="1287" t="s">
        <v>25</v>
      </c>
      <c r="BS27" s="1311" t="s">
        <v>164</v>
      </c>
      <c r="BT27" s="60">
        <v>1983975</v>
      </c>
      <c r="BU27" s="1233">
        <v>403</v>
      </c>
      <c r="BV27" s="1233"/>
      <c r="BW27" s="1233">
        <v>1916266</v>
      </c>
      <c r="BX27" s="1233">
        <v>862844</v>
      </c>
      <c r="BY27" s="1233">
        <v>11966</v>
      </c>
      <c r="BZ27" s="1233">
        <v>1041455</v>
      </c>
      <c r="CA27" s="1233">
        <v>12338</v>
      </c>
      <c r="CB27" s="1233">
        <v>1017327</v>
      </c>
      <c r="CC27" s="1233">
        <v>11791</v>
      </c>
      <c r="CD27" s="1233">
        <v>65</v>
      </c>
      <c r="CE27" s="1233">
        <v>744765</v>
      </c>
      <c r="CF27" s="1532" t="s">
        <v>28</v>
      </c>
      <c r="CG27" s="1533" t="s">
        <v>25</v>
      </c>
      <c r="CH27" s="1286" t="s">
        <v>25</v>
      </c>
      <c r="CI27" s="1287" t="s">
        <v>25</v>
      </c>
      <c r="CJ27" s="1311" t="s">
        <v>164</v>
      </c>
      <c r="CK27" s="60">
        <v>62725</v>
      </c>
      <c r="CL27" s="1233" t="s">
        <v>21</v>
      </c>
      <c r="CM27" s="1233"/>
      <c r="CN27" s="1233">
        <v>62725</v>
      </c>
      <c r="CO27" s="1233" t="s">
        <v>21</v>
      </c>
      <c r="CP27" s="1233" t="s">
        <v>21</v>
      </c>
      <c r="CQ27" s="1233">
        <v>62725</v>
      </c>
      <c r="CR27" s="1233" t="s">
        <v>21</v>
      </c>
      <c r="CS27" s="1233">
        <v>62725</v>
      </c>
      <c r="CT27" s="1233" t="s">
        <v>21</v>
      </c>
      <c r="CU27" s="1233" t="s">
        <v>21</v>
      </c>
      <c r="CV27" s="1233" t="s">
        <v>22</v>
      </c>
      <c r="CW27" s="1532" t="s">
        <v>28</v>
      </c>
      <c r="CX27" s="1533" t="s">
        <v>25</v>
      </c>
      <c r="CY27" s="1286" t="s">
        <v>25</v>
      </c>
      <c r="CZ27" s="1287" t="s">
        <v>25</v>
      </c>
      <c r="DA27" s="1311" t="s">
        <v>164</v>
      </c>
      <c r="DB27" s="60">
        <v>324</v>
      </c>
      <c r="DC27" s="1233">
        <v>1856</v>
      </c>
      <c r="DD27" s="1233"/>
      <c r="DE27" s="1233">
        <v>2180</v>
      </c>
      <c r="DF27" s="1233" t="s">
        <v>21</v>
      </c>
      <c r="DG27" s="1233" t="s">
        <v>21</v>
      </c>
      <c r="DH27" s="1233">
        <v>2180</v>
      </c>
      <c r="DI27" s="1233" t="s">
        <v>21</v>
      </c>
      <c r="DJ27" s="1233">
        <v>2180</v>
      </c>
      <c r="DK27" s="1233" t="s">
        <v>21</v>
      </c>
      <c r="DL27" s="1233" t="s">
        <v>21</v>
      </c>
      <c r="DM27" s="1233" t="s">
        <v>22</v>
      </c>
      <c r="DN27" s="1532" t="s">
        <v>28</v>
      </c>
      <c r="DO27" s="1533" t="s">
        <v>25</v>
      </c>
      <c r="DP27" s="1286" t="s">
        <v>25</v>
      </c>
      <c r="DQ27" s="1287" t="s">
        <v>25</v>
      </c>
      <c r="DR27" s="1311" t="s">
        <v>164</v>
      </c>
      <c r="DS27" s="60">
        <v>18369</v>
      </c>
      <c r="DT27" s="1233" t="s">
        <v>22</v>
      </c>
      <c r="DU27" s="1233"/>
      <c r="DV27" s="1233">
        <v>18369</v>
      </c>
      <c r="DW27" s="1233">
        <v>1035</v>
      </c>
      <c r="DX27" s="1233" t="s">
        <v>21</v>
      </c>
      <c r="DY27" s="1233">
        <v>17334</v>
      </c>
      <c r="DZ27" s="1233" t="s">
        <v>22</v>
      </c>
      <c r="EA27" s="1233">
        <v>8234</v>
      </c>
      <c r="EB27" s="1233">
        <v>9100</v>
      </c>
      <c r="EC27" s="1233" t="s">
        <v>22</v>
      </c>
      <c r="ED27" s="1233" t="s">
        <v>22</v>
      </c>
      <c r="EE27" s="1532" t="s">
        <v>28</v>
      </c>
      <c r="EF27" s="1533" t="s">
        <v>25</v>
      </c>
      <c r="EG27" s="1286" t="s">
        <v>25</v>
      </c>
      <c r="EH27" s="1287" t="s">
        <v>25</v>
      </c>
      <c r="EI27" s="1311" t="s">
        <v>164</v>
      </c>
      <c r="EJ27" s="60">
        <v>26736</v>
      </c>
      <c r="EK27" s="1233" t="s">
        <v>21</v>
      </c>
      <c r="EL27" s="1233"/>
      <c r="EM27" s="1233">
        <v>26255</v>
      </c>
      <c r="EN27" s="1233">
        <v>7061</v>
      </c>
      <c r="EO27" s="1233" t="s">
        <v>21</v>
      </c>
      <c r="EP27" s="1233">
        <v>19194</v>
      </c>
      <c r="EQ27" s="1233" t="s">
        <v>21</v>
      </c>
      <c r="ER27" s="1233">
        <v>19194</v>
      </c>
      <c r="ES27" s="1233" t="s">
        <v>21</v>
      </c>
      <c r="ET27" s="1233" t="s">
        <v>21</v>
      </c>
      <c r="EU27" s="1233">
        <v>5898</v>
      </c>
      <c r="EV27" s="1532" t="s">
        <v>28</v>
      </c>
      <c r="EW27" s="1533" t="s">
        <v>25</v>
      </c>
    </row>
    <row r="28" spans="1:153" ht="7.5" customHeight="1">
      <c r="A28" s="1290"/>
      <c r="B28" s="1291"/>
      <c r="C28" s="1313"/>
      <c r="D28" s="1233"/>
      <c r="E28" s="1233"/>
      <c r="F28" s="1233"/>
      <c r="G28" s="1233"/>
      <c r="H28" s="1233"/>
      <c r="I28" s="1233"/>
      <c r="J28" s="1233"/>
      <c r="K28" s="1233"/>
      <c r="L28" s="1233"/>
      <c r="M28" s="1233"/>
      <c r="N28" s="1233"/>
      <c r="O28" s="1233"/>
      <c r="P28" s="1534"/>
      <c r="Q28" s="1462"/>
      <c r="R28" s="1290"/>
      <c r="S28" s="1291"/>
      <c r="T28" s="1313"/>
      <c r="U28" s="60"/>
      <c r="V28" s="1233"/>
      <c r="W28" s="1233"/>
      <c r="X28" s="1233"/>
      <c r="Y28" s="1233"/>
      <c r="Z28" s="1233"/>
      <c r="AA28" s="1233"/>
      <c r="AB28" s="1233"/>
      <c r="AC28" s="1233"/>
      <c r="AD28" s="1233"/>
      <c r="AE28" s="1233"/>
      <c r="AF28" s="1233"/>
      <c r="AG28" s="1534"/>
      <c r="AH28" s="1462"/>
      <c r="AI28" s="1290"/>
      <c r="AJ28" s="1291"/>
      <c r="AK28" s="1313"/>
      <c r="AL28" s="60"/>
      <c r="AM28" s="1233"/>
      <c r="AN28" s="1233"/>
      <c r="AO28" s="1233"/>
      <c r="AP28" s="1233"/>
      <c r="AQ28" s="1233"/>
      <c r="AR28" s="1233"/>
      <c r="AS28" s="1233"/>
      <c r="AT28" s="1233"/>
      <c r="AU28" s="1233"/>
      <c r="AV28" s="1233"/>
      <c r="AW28" s="1233"/>
      <c r="AX28" s="1534"/>
      <c r="AY28" s="1462"/>
      <c r="AZ28" s="1290"/>
      <c r="BA28" s="1291"/>
      <c r="BB28" s="1313"/>
      <c r="BC28" s="60"/>
      <c r="BD28" s="1233"/>
      <c r="BE28" s="1233"/>
      <c r="BF28" s="1233"/>
      <c r="BG28" s="1233"/>
      <c r="BH28" s="1233"/>
      <c r="BI28" s="1233"/>
      <c r="BJ28" s="1233"/>
      <c r="BK28" s="1233"/>
      <c r="BL28" s="1233"/>
      <c r="BM28" s="1233"/>
      <c r="BN28" s="1233"/>
      <c r="BO28" s="1534"/>
      <c r="BP28" s="1462"/>
      <c r="BQ28" s="1290"/>
      <c r="BR28" s="1291"/>
      <c r="BS28" s="1313"/>
      <c r="BT28" s="60"/>
      <c r="BU28" s="1233"/>
      <c r="BV28" s="1233"/>
      <c r="BW28" s="1233"/>
      <c r="BX28" s="1233"/>
      <c r="BY28" s="1233"/>
      <c r="BZ28" s="1233"/>
      <c r="CA28" s="1233"/>
      <c r="CB28" s="1233"/>
      <c r="CC28" s="1233"/>
      <c r="CD28" s="1233"/>
      <c r="CE28" s="1233"/>
      <c r="CF28" s="1534"/>
      <c r="CG28" s="1462"/>
      <c r="CH28" s="1290"/>
      <c r="CI28" s="1291"/>
      <c r="CJ28" s="1313"/>
      <c r="CK28" s="60"/>
      <c r="CL28" s="1233"/>
      <c r="CM28" s="1233"/>
      <c r="CN28" s="1233"/>
      <c r="CO28" s="1233"/>
      <c r="CP28" s="1233"/>
      <c r="CQ28" s="1233"/>
      <c r="CR28" s="1233"/>
      <c r="CS28" s="1233"/>
      <c r="CT28" s="1233"/>
      <c r="CU28" s="1233"/>
      <c r="CV28" s="1233"/>
      <c r="CW28" s="1534"/>
      <c r="CX28" s="1462"/>
      <c r="CY28" s="1290"/>
      <c r="CZ28" s="1291"/>
      <c r="DA28" s="1313"/>
      <c r="DB28" s="60"/>
      <c r="DC28" s="1233"/>
      <c r="DD28" s="1233"/>
      <c r="DE28" s="1233"/>
      <c r="DF28" s="1233"/>
      <c r="DG28" s="1233"/>
      <c r="DH28" s="1233"/>
      <c r="DI28" s="1233"/>
      <c r="DJ28" s="1233"/>
      <c r="DK28" s="1233"/>
      <c r="DL28" s="1233"/>
      <c r="DM28" s="1233"/>
      <c r="DN28" s="1534"/>
      <c r="DO28" s="1462"/>
      <c r="DP28" s="1290"/>
      <c r="DQ28" s="1291"/>
      <c r="DR28" s="1313"/>
      <c r="DS28" s="60"/>
      <c r="DT28" s="1233"/>
      <c r="DU28" s="1233"/>
      <c r="DV28" s="1233"/>
      <c r="DW28" s="1233"/>
      <c r="DX28" s="1233"/>
      <c r="DY28" s="1233"/>
      <c r="DZ28" s="1233"/>
      <c r="EA28" s="1233"/>
      <c r="EB28" s="1233"/>
      <c r="EC28" s="1233"/>
      <c r="ED28" s="1233"/>
      <c r="EE28" s="1534"/>
      <c r="EF28" s="1462"/>
      <c r="EG28" s="1290"/>
      <c r="EH28" s="1291"/>
      <c r="EI28" s="1313"/>
      <c r="EJ28" s="60"/>
      <c r="EK28" s="1233"/>
      <c r="EL28" s="1233"/>
      <c r="EM28" s="1233"/>
      <c r="EN28" s="1233"/>
      <c r="EO28" s="1233"/>
      <c r="EP28" s="1233"/>
      <c r="EQ28" s="1233"/>
      <c r="ER28" s="1233"/>
      <c r="ES28" s="1233"/>
      <c r="ET28" s="1233"/>
      <c r="EU28" s="1233"/>
      <c r="EV28" s="1534"/>
      <c r="EW28" s="1462"/>
    </row>
    <row r="29" spans="1:153" ht="15" customHeight="1">
      <c r="A29" s="1286" t="s">
        <v>2153</v>
      </c>
      <c r="B29" s="1287" t="s">
        <v>23</v>
      </c>
      <c r="C29" s="1314" t="s">
        <v>2165</v>
      </c>
      <c r="D29" s="1233">
        <v>750589</v>
      </c>
      <c r="E29" s="1233" t="s">
        <v>21</v>
      </c>
      <c r="F29" s="1233">
        <v>786227</v>
      </c>
      <c r="G29" s="1233">
        <v>786227</v>
      </c>
      <c r="H29" s="1233">
        <v>317057</v>
      </c>
      <c r="I29" s="1233">
        <v>5217</v>
      </c>
      <c r="J29" s="1233">
        <v>463954</v>
      </c>
      <c r="K29" s="1233">
        <v>9188</v>
      </c>
      <c r="L29" s="1233">
        <v>446924</v>
      </c>
      <c r="M29" s="1233">
        <v>7842</v>
      </c>
      <c r="N29" s="1233">
        <v>3039</v>
      </c>
      <c r="O29" s="153">
        <v>919642</v>
      </c>
      <c r="P29" s="1532" t="s">
        <v>29</v>
      </c>
      <c r="Q29" s="1533" t="s">
        <v>2155</v>
      </c>
      <c r="R29" s="1286" t="s">
        <v>2153</v>
      </c>
      <c r="S29" s="1287" t="s">
        <v>23</v>
      </c>
      <c r="T29" s="1314" t="s">
        <v>2165</v>
      </c>
      <c r="U29" s="60">
        <v>1970</v>
      </c>
      <c r="V29" s="1233" t="s">
        <v>22</v>
      </c>
      <c r="W29" s="1233"/>
      <c r="X29" s="1233">
        <v>1977</v>
      </c>
      <c r="Y29" s="1233">
        <v>182</v>
      </c>
      <c r="Z29" s="1233" t="s">
        <v>21</v>
      </c>
      <c r="AA29" s="1233">
        <v>1795</v>
      </c>
      <c r="AB29" s="1233" t="s">
        <v>21</v>
      </c>
      <c r="AC29" s="1233">
        <v>1687</v>
      </c>
      <c r="AD29" s="1233">
        <v>108</v>
      </c>
      <c r="AE29" s="1233" t="s">
        <v>21</v>
      </c>
      <c r="AF29" s="153">
        <v>1386</v>
      </c>
      <c r="AG29" s="1532" t="s">
        <v>29</v>
      </c>
      <c r="AH29" s="1533" t="s">
        <v>2155</v>
      </c>
      <c r="AI29" s="1286" t="s">
        <v>2153</v>
      </c>
      <c r="AJ29" s="1287" t="s">
        <v>23</v>
      </c>
      <c r="AK29" s="1314" t="s">
        <v>2165</v>
      </c>
      <c r="AL29" s="60">
        <v>2177</v>
      </c>
      <c r="AM29" s="1233" t="s">
        <v>22</v>
      </c>
      <c r="AN29" s="1233"/>
      <c r="AO29" s="1233">
        <v>2319</v>
      </c>
      <c r="AP29" s="1233">
        <v>859</v>
      </c>
      <c r="AQ29" s="1233" t="s">
        <v>21</v>
      </c>
      <c r="AR29" s="1233">
        <v>1460</v>
      </c>
      <c r="AS29" s="1233" t="s">
        <v>21</v>
      </c>
      <c r="AT29" s="1233">
        <v>972</v>
      </c>
      <c r="AU29" s="1233">
        <v>488</v>
      </c>
      <c r="AV29" s="1233">
        <v>1</v>
      </c>
      <c r="AW29" s="153">
        <v>4690</v>
      </c>
      <c r="AX29" s="1532" t="s">
        <v>29</v>
      </c>
      <c r="AY29" s="1533" t="s">
        <v>2155</v>
      </c>
      <c r="AZ29" s="1286" t="s">
        <v>2153</v>
      </c>
      <c r="BA29" s="1287" t="s">
        <v>23</v>
      </c>
      <c r="BB29" s="1314" t="s">
        <v>2165</v>
      </c>
      <c r="BC29" s="60">
        <v>1488</v>
      </c>
      <c r="BD29" s="1233" t="s">
        <v>22</v>
      </c>
      <c r="BE29" s="1233"/>
      <c r="BF29" s="1233">
        <v>1495</v>
      </c>
      <c r="BG29" s="1233" t="s">
        <v>21</v>
      </c>
      <c r="BH29" s="1233" t="s">
        <v>21</v>
      </c>
      <c r="BI29" s="1233">
        <v>1495</v>
      </c>
      <c r="BJ29" s="1233" t="s">
        <v>21</v>
      </c>
      <c r="BK29" s="1233">
        <v>1220</v>
      </c>
      <c r="BL29" s="1233">
        <v>275</v>
      </c>
      <c r="BM29" s="1233" t="s">
        <v>21</v>
      </c>
      <c r="BN29" s="153">
        <v>179</v>
      </c>
      <c r="BO29" s="1532" t="s">
        <v>29</v>
      </c>
      <c r="BP29" s="1533" t="s">
        <v>2155</v>
      </c>
      <c r="BQ29" s="1286" t="s">
        <v>2153</v>
      </c>
      <c r="BR29" s="1287" t="s">
        <v>23</v>
      </c>
      <c r="BS29" s="1314" t="s">
        <v>2165</v>
      </c>
      <c r="BT29" s="60">
        <v>600253</v>
      </c>
      <c r="BU29" s="1233" t="s">
        <v>21</v>
      </c>
      <c r="BV29" s="1233"/>
      <c r="BW29" s="1233">
        <v>645553</v>
      </c>
      <c r="BX29" s="1233">
        <v>306387</v>
      </c>
      <c r="BY29" s="1233">
        <v>4243</v>
      </c>
      <c r="BZ29" s="1233">
        <v>334923</v>
      </c>
      <c r="CA29" s="1233">
        <v>4991</v>
      </c>
      <c r="CB29" s="1233">
        <v>326807</v>
      </c>
      <c r="CC29" s="1233">
        <v>3125</v>
      </c>
      <c r="CD29" s="1233">
        <v>166</v>
      </c>
      <c r="CE29" s="1233">
        <v>722581</v>
      </c>
      <c r="CF29" s="1532" t="s">
        <v>29</v>
      </c>
      <c r="CG29" s="1533" t="s">
        <v>2155</v>
      </c>
      <c r="CH29" s="1286" t="s">
        <v>2153</v>
      </c>
      <c r="CI29" s="1287" t="s">
        <v>23</v>
      </c>
      <c r="CJ29" s="1314" t="s">
        <v>2165</v>
      </c>
      <c r="CK29" s="60">
        <v>25940</v>
      </c>
      <c r="CL29" s="1233" t="s">
        <v>21</v>
      </c>
      <c r="CM29" s="1233"/>
      <c r="CN29" s="1233">
        <v>25940</v>
      </c>
      <c r="CO29" s="1233" t="s">
        <v>21</v>
      </c>
      <c r="CP29" s="1233" t="s">
        <v>21</v>
      </c>
      <c r="CQ29" s="1233">
        <v>25940</v>
      </c>
      <c r="CR29" s="1233" t="s">
        <v>21</v>
      </c>
      <c r="CS29" s="1233">
        <v>25940</v>
      </c>
      <c r="CT29" s="1233" t="s">
        <v>21</v>
      </c>
      <c r="CU29" s="1233" t="s">
        <v>21</v>
      </c>
      <c r="CV29" s="153" t="s">
        <v>22</v>
      </c>
      <c r="CW29" s="1532" t="s">
        <v>29</v>
      </c>
      <c r="CX29" s="1533" t="s">
        <v>2155</v>
      </c>
      <c r="CY29" s="1286" t="s">
        <v>2153</v>
      </c>
      <c r="CZ29" s="1287" t="s">
        <v>23</v>
      </c>
      <c r="DA29" s="1314" t="s">
        <v>2165</v>
      </c>
      <c r="DB29" s="60">
        <v>202</v>
      </c>
      <c r="DC29" s="1233" t="s">
        <v>21</v>
      </c>
      <c r="DD29" s="1233"/>
      <c r="DE29" s="1233">
        <v>202</v>
      </c>
      <c r="DF29" s="1233" t="s">
        <v>21</v>
      </c>
      <c r="DG29" s="1233" t="s">
        <v>21</v>
      </c>
      <c r="DH29" s="1233">
        <v>202</v>
      </c>
      <c r="DI29" s="1233" t="s">
        <v>21</v>
      </c>
      <c r="DJ29" s="1233">
        <v>202</v>
      </c>
      <c r="DK29" s="1233" t="s">
        <v>21</v>
      </c>
      <c r="DL29" s="1233" t="s">
        <v>21</v>
      </c>
      <c r="DM29" s="153" t="s">
        <v>22</v>
      </c>
      <c r="DN29" s="1532" t="s">
        <v>29</v>
      </c>
      <c r="DO29" s="1533" t="s">
        <v>2155</v>
      </c>
      <c r="DP29" s="1286" t="s">
        <v>2153</v>
      </c>
      <c r="DQ29" s="1287" t="s">
        <v>23</v>
      </c>
      <c r="DR29" s="1314" t="s">
        <v>2165</v>
      </c>
      <c r="DS29" s="60">
        <v>9356</v>
      </c>
      <c r="DT29" s="1233" t="s">
        <v>22</v>
      </c>
      <c r="DU29" s="1233"/>
      <c r="DV29" s="1233">
        <v>9356</v>
      </c>
      <c r="DW29" s="1233">
        <v>90</v>
      </c>
      <c r="DX29" s="1233" t="s">
        <v>21</v>
      </c>
      <c r="DY29" s="1233">
        <v>9266</v>
      </c>
      <c r="DZ29" s="1233" t="s">
        <v>22</v>
      </c>
      <c r="EA29" s="1233">
        <v>6919</v>
      </c>
      <c r="EB29" s="1233">
        <v>2347</v>
      </c>
      <c r="EC29" s="1233" t="s">
        <v>22</v>
      </c>
      <c r="ED29" s="1233" t="s">
        <v>22</v>
      </c>
      <c r="EE29" s="1532" t="s">
        <v>29</v>
      </c>
      <c r="EF29" s="1533" t="s">
        <v>2155</v>
      </c>
      <c r="EG29" s="1286" t="s">
        <v>2153</v>
      </c>
      <c r="EH29" s="1287" t="s">
        <v>23</v>
      </c>
      <c r="EI29" s="1314" t="s">
        <v>2165</v>
      </c>
      <c r="EJ29" s="60">
        <v>7003</v>
      </c>
      <c r="EK29" s="1233" t="s">
        <v>21</v>
      </c>
      <c r="EL29" s="1233"/>
      <c r="EM29" s="1233">
        <v>7772</v>
      </c>
      <c r="EN29" s="1233">
        <v>1976</v>
      </c>
      <c r="EO29" s="1233" t="s">
        <v>21</v>
      </c>
      <c r="EP29" s="1233">
        <v>5796</v>
      </c>
      <c r="EQ29" s="1233" t="s">
        <v>21</v>
      </c>
      <c r="ER29" s="1233">
        <v>5796</v>
      </c>
      <c r="ES29" s="1233" t="s">
        <v>21</v>
      </c>
      <c r="ET29" s="1233" t="s">
        <v>21</v>
      </c>
      <c r="EU29" s="153">
        <v>4719</v>
      </c>
      <c r="EV29" s="1532" t="s">
        <v>29</v>
      </c>
      <c r="EW29" s="1533" t="s">
        <v>2155</v>
      </c>
    </row>
    <row r="30" spans="1:153" ht="15" customHeight="1">
      <c r="A30" s="1281" t="s">
        <v>25</v>
      </c>
      <c r="B30" s="1282" t="s">
        <v>25</v>
      </c>
      <c r="C30" s="1314" t="s">
        <v>165</v>
      </c>
      <c r="D30" s="1233">
        <v>812644</v>
      </c>
      <c r="E30" s="1233" t="s">
        <v>21</v>
      </c>
      <c r="F30" s="1233">
        <v>781530</v>
      </c>
      <c r="G30" s="1233">
        <v>781530</v>
      </c>
      <c r="H30" s="1233">
        <v>316848</v>
      </c>
      <c r="I30" s="1233">
        <v>4704</v>
      </c>
      <c r="J30" s="1233">
        <v>459979</v>
      </c>
      <c r="K30" s="1233">
        <v>7377</v>
      </c>
      <c r="L30" s="1233">
        <v>444511</v>
      </c>
      <c r="M30" s="1233">
        <v>8090</v>
      </c>
      <c r="N30" s="1233">
        <v>2885</v>
      </c>
      <c r="O30" s="153">
        <v>947957</v>
      </c>
      <c r="P30" s="1532" t="s">
        <v>30</v>
      </c>
      <c r="Q30" s="1533" t="s">
        <v>25</v>
      </c>
      <c r="R30" s="1281" t="s">
        <v>25</v>
      </c>
      <c r="S30" s="1282" t="s">
        <v>25</v>
      </c>
      <c r="T30" s="1314" t="s">
        <v>165</v>
      </c>
      <c r="U30" s="60">
        <v>2031</v>
      </c>
      <c r="V30" s="1233" t="s">
        <v>22</v>
      </c>
      <c r="W30" s="1233"/>
      <c r="X30" s="1233">
        <v>2001</v>
      </c>
      <c r="Y30" s="1233">
        <v>209</v>
      </c>
      <c r="Z30" s="1233" t="s">
        <v>21</v>
      </c>
      <c r="AA30" s="1233">
        <v>1792</v>
      </c>
      <c r="AB30" s="1233" t="s">
        <v>21</v>
      </c>
      <c r="AC30" s="1233">
        <v>1678</v>
      </c>
      <c r="AD30" s="1233">
        <v>114</v>
      </c>
      <c r="AE30" s="1233" t="s">
        <v>21</v>
      </c>
      <c r="AF30" s="153">
        <v>1416</v>
      </c>
      <c r="AG30" s="1532" t="s">
        <v>30</v>
      </c>
      <c r="AH30" s="1533" t="s">
        <v>25</v>
      </c>
      <c r="AI30" s="1281" t="s">
        <v>25</v>
      </c>
      <c r="AJ30" s="1282" t="s">
        <v>25</v>
      </c>
      <c r="AK30" s="1314" t="s">
        <v>165</v>
      </c>
      <c r="AL30" s="60">
        <v>3041</v>
      </c>
      <c r="AM30" s="1233" t="s">
        <v>22</v>
      </c>
      <c r="AN30" s="1233"/>
      <c r="AO30" s="1233">
        <v>2840</v>
      </c>
      <c r="AP30" s="1233">
        <v>838</v>
      </c>
      <c r="AQ30" s="1233" t="s">
        <v>21</v>
      </c>
      <c r="AR30" s="1233">
        <v>2002</v>
      </c>
      <c r="AS30" s="1233" t="s">
        <v>21</v>
      </c>
      <c r="AT30" s="1233">
        <v>1521</v>
      </c>
      <c r="AU30" s="1233">
        <v>481</v>
      </c>
      <c r="AV30" s="1233" t="s">
        <v>21</v>
      </c>
      <c r="AW30" s="153">
        <v>4890</v>
      </c>
      <c r="AX30" s="1532" t="s">
        <v>30</v>
      </c>
      <c r="AY30" s="1533" t="s">
        <v>25</v>
      </c>
      <c r="AZ30" s="1281" t="s">
        <v>25</v>
      </c>
      <c r="BA30" s="1282" t="s">
        <v>25</v>
      </c>
      <c r="BB30" s="1314" t="s">
        <v>165</v>
      </c>
      <c r="BC30" s="60">
        <v>1475</v>
      </c>
      <c r="BD30" s="1233" t="s">
        <v>22</v>
      </c>
      <c r="BE30" s="1233"/>
      <c r="BF30" s="1233">
        <v>1475</v>
      </c>
      <c r="BG30" s="1233" t="s">
        <v>21</v>
      </c>
      <c r="BH30" s="1233" t="s">
        <v>21</v>
      </c>
      <c r="BI30" s="1233">
        <v>1475</v>
      </c>
      <c r="BJ30" s="1233" t="s">
        <v>21</v>
      </c>
      <c r="BK30" s="1233">
        <v>1228</v>
      </c>
      <c r="BL30" s="1233">
        <v>247</v>
      </c>
      <c r="BM30" s="1233" t="s">
        <v>21</v>
      </c>
      <c r="BN30" s="153">
        <v>179</v>
      </c>
      <c r="BO30" s="1532" t="s">
        <v>30</v>
      </c>
      <c r="BP30" s="1533" t="s">
        <v>25</v>
      </c>
      <c r="BQ30" s="1281" t="s">
        <v>25</v>
      </c>
      <c r="BR30" s="1282" t="s">
        <v>25</v>
      </c>
      <c r="BS30" s="1314" t="s">
        <v>165</v>
      </c>
      <c r="BT30" s="60">
        <v>674732</v>
      </c>
      <c r="BU30" s="1233" t="s">
        <v>21</v>
      </c>
      <c r="BV30" s="1233"/>
      <c r="BW30" s="1233">
        <v>629340</v>
      </c>
      <c r="BX30" s="1233">
        <v>305058</v>
      </c>
      <c r="BY30" s="1233">
        <v>3959</v>
      </c>
      <c r="BZ30" s="1233">
        <v>320323</v>
      </c>
      <c r="CA30" s="1233">
        <v>4041</v>
      </c>
      <c r="CB30" s="1233">
        <v>313143</v>
      </c>
      <c r="CC30" s="1233">
        <v>3139</v>
      </c>
      <c r="CD30" s="1233">
        <v>167</v>
      </c>
      <c r="CE30" s="1233">
        <v>767917</v>
      </c>
      <c r="CF30" s="1532" t="s">
        <v>30</v>
      </c>
      <c r="CG30" s="1533" t="s">
        <v>25</v>
      </c>
      <c r="CH30" s="1281" t="s">
        <v>25</v>
      </c>
      <c r="CI30" s="1282" t="s">
        <v>25</v>
      </c>
      <c r="CJ30" s="1314" t="s">
        <v>165</v>
      </c>
      <c r="CK30" s="60">
        <v>21787</v>
      </c>
      <c r="CL30" s="1233" t="s">
        <v>21</v>
      </c>
      <c r="CM30" s="1233"/>
      <c r="CN30" s="1233">
        <v>21787</v>
      </c>
      <c r="CO30" s="1233" t="s">
        <v>21</v>
      </c>
      <c r="CP30" s="1233" t="s">
        <v>21</v>
      </c>
      <c r="CQ30" s="1233">
        <v>21787</v>
      </c>
      <c r="CR30" s="1233" t="s">
        <v>21</v>
      </c>
      <c r="CS30" s="1233">
        <v>21787</v>
      </c>
      <c r="CT30" s="1233" t="s">
        <v>21</v>
      </c>
      <c r="CU30" s="1233" t="s">
        <v>21</v>
      </c>
      <c r="CV30" s="153" t="s">
        <v>22</v>
      </c>
      <c r="CW30" s="1532" t="s">
        <v>30</v>
      </c>
      <c r="CX30" s="1533" t="s">
        <v>25</v>
      </c>
      <c r="CY30" s="1281" t="s">
        <v>25</v>
      </c>
      <c r="CZ30" s="1282" t="s">
        <v>25</v>
      </c>
      <c r="DA30" s="1314" t="s">
        <v>165</v>
      </c>
      <c r="DB30" s="60">
        <v>553</v>
      </c>
      <c r="DC30" s="1233" t="s">
        <v>21</v>
      </c>
      <c r="DD30" s="1233"/>
      <c r="DE30" s="1233">
        <v>553</v>
      </c>
      <c r="DF30" s="1233" t="s">
        <v>21</v>
      </c>
      <c r="DG30" s="1233" t="s">
        <v>21</v>
      </c>
      <c r="DH30" s="1233">
        <v>553</v>
      </c>
      <c r="DI30" s="1233" t="s">
        <v>21</v>
      </c>
      <c r="DJ30" s="1233">
        <v>553</v>
      </c>
      <c r="DK30" s="1233" t="s">
        <v>21</v>
      </c>
      <c r="DL30" s="1233" t="s">
        <v>21</v>
      </c>
      <c r="DM30" s="153" t="s">
        <v>22</v>
      </c>
      <c r="DN30" s="1532" t="s">
        <v>30</v>
      </c>
      <c r="DO30" s="1533" t="s">
        <v>25</v>
      </c>
      <c r="DP30" s="1281" t="s">
        <v>25</v>
      </c>
      <c r="DQ30" s="1282" t="s">
        <v>25</v>
      </c>
      <c r="DR30" s="1314" t="s">
        <v>165</v>
      </c>
      <c r="DS30" s="60">
        <v>8689</v>
      </c>
      <c r="DT30" s="1233" t="s">
        <v>22</v>
      </c>
      <c r="DU30" s="1233"/>
      <c r="DV30" s="1233">
        <v>8689</v>
      </c>
      <c r="DW30" s="1233">
        <v>79</v>
      </c>
      <c r="DX30" s="1233" t="s">
        <v>21</v>
      </c>
      <c r="DY30" s="1233">
        <v>8610</v>
      </c>
      <c r="DZ30" s="1233" t="s">
        <v>22</v>
      </c>
      <c r="EA30" s="1233">
        <v>6286</v>
      </c>
      <c r="EB30" s="1233">
        <v>2324</v>
      </c>
      <c r="EC30" s="1233" t="s">
        <v>22</v>
      </c>
      <c r="ED30" s="1233" t="s">
        <v>22</v>
      </c>
      <c r="EE30" s="1532" t="s">
        <v>30</v>
      </c>
      <c r="EF30" s="1533" t="s">
        <v>25</v>
      </c>
      <c r="EG30" s="1281" t="s">
        <v>25</v>
      </c>
      <c r="EH30" s="1282" t="s">
        <v>25</v>
      </c>
      <c r="EI30" s="1314" t="s">
        <v>165</v>
      </c>
      <c r="EJ30" s="60">
        <v>6338</v>
      </c>
      <c r="EK30" s="1233" t="s">
        <v>21</v>
      </c>
      <c r="EL30" s="1233"/>
      <c r="EM30" s="1233">
        <v>7740</v>
      </c>
      <c r="EN30" s="1233">
        <v>2352</v>
      </c>
      <c r="EO30" s="1233" t="s">
        <v>21</v>
      </c>
      <c r="EP30" s="1233">
        <v>5388</v>
      </c>
      <c r="EQ30" s="1233" t="s">
        <v>21</v>
      </c>
      <c r="ER30" s="1233">
        <v>5388</v>
      </c>
      <c r="ES30" s="1233" t="s">
        <v>21</v>
      </c>
      <c r="ET30" s="1233" t="s">
        <v>21</v>
      </c>
      <c r="EU30" s="153">
        <v>3317</v>
      </c>
      <c r="EV30" s="1532" t="s">
        <v>30</v>
      </c>
      <c r="EW30" s="1533" t="s">
        <v>25</v>
      </c>
    </row>
    <row r="31" spans="1:153" ht="15" customHeight="1">
      <c r="A31" s="1281" t="s">
        <v>25</v>
      </c>
      <c r="B31" s="1282" t="s">
        <v>25</v>
      </c>
      <c r="C31" s="1314" t="s">
        <v>166</v>
      </c>
      <c r="D31" s="1233">
        <v>755138</v>
      </c>
      <c r="E31" s="1233" t="s">
        <v>21</v>
      </c>
      <c r="F31" s="1233">
        <v>832835</v>
      </c>
      <c r="G31" s="1233">
        <v>832835</v>
      </c>
      <c r="H31" s="1233">
        <v>337591</v>
      </c>
      <c r="I31" s="1233">
        <v>4579</v>
      </c>
      <c r="J31" s="1233">
        <v>490665</v>
      </c>
      <c r="K31" s="1233">
        <v>7627</v>
      </c>
      <c r="L31" s="1233">
        <v>475053</v>
      </c>
      <c r="M31" s="1233">
        <v>7985</v>
      </c>
      <c r="N31" s="1233">
        <v>1678</v>
      </c>
      <c r="O31" s="153">
        <v>869213</v>
      </c>
      <c r="P31" s="1532" t="s">
        <v>31</v>
      </c>
      <c r="Q31" s="1533" t="s">
        <v>25</v>
      </c>
      <c r="R31" s="1281" t="s">
        <v>25</v>
      </c>
      <c r="S31" s="1282" t="s">
        <v>25</v>
      </c>
      <c r="T31" s="1314" t="s">
        <v>166</v>
      </c>
      <c r="U31" s="60">
        <v>2254</v>
      </c>
      <c r="V31" s="1233" t="s">
        <v>22</v>
      </c>
      <c r="W31" s="1233"/>
      <c r="X31" s="1233">
        <v>2309</v>
      </c>
      <c r="Y31" s="1233">
        <v>206</v>
      </c>
      <c r="Z31" s="1233" t="s">
        <v>21</v>
      </c>
      <c r="AA31" s="1233">
        <v>2103</v>
      </c>
      <c r="AB31" s="1233" t="s">
        <v>21</v>
      </c>
      <c r="AC31" s="1233">
        <v>2007</v>
      </c>
      <c r="AD31" s="1233">
        <v>96</v>
      </c>
      <c r="AE31" s="1233" t="s">
        <v>21</v>
      </c>
      <c r="AF31" s="153">
        <v>1359</v>
      </c>
      <c r="AG31" s="1532" t="s">
        <v>31</v>
      </c>
      <c r="AH31" s="1533" t="s">
        <v>25</v>
      </c>
      <c r="AI31" s="1281" t="s">
        <v>25</v>
      </c>
      <c r="AJ31" s="1282" t="s">
        <v>25</v>
      </c>
      <c r="AK31" s="1314" t="s">
        <v>166</v>
      </c>
      <c r="AL31" s="60">
        <v>2343</v>
      </c>
      <c r="AM31" s="1233" t="s">
        <v>22</v>
      </c>
      <c r="AN31" s="1233"/>
      <c r="AO31" s="1233">
        <v>2545</v>
      </c>
      <c r="AP31" s="1233">
        <v>717</v>
      </c>
      <c r="AQ31" s="1233">
        <v>1</v>
      </c>
      <c r="AR31" s="1233">
        <v>1827</v>
      </c>
      <c r="AS31" s="1233" t="s">
        <v>21</v>
      </c>
      <c r="AT31" s="1233">
        <v>1372</v>
      </c>
      <c r="AU31" s="1233">
        <v>455</v>
      </c>
      <c r="AV31" s="1233" t="s">
        <v>21</v>
      </c>
      <c r="AW31" s="153">
        <v>4684</v>
      </c>
      <c r="AX31" s="1532" t="s">
        <v>31</v>
      </c>
      <c r="AY31" s="1533" t="s">
        <v>25</v>
      </c>
      <c r="AZ31" s="1281" t="s">
        <v>25</v>
      </c>
      <c r="BA31" s="1282" t="s">
        <v>25</v>
      </c>
      <c r="BB31" s="1314" t="s">
        <v>166</v>
      </c>
      <c r="BC31" s="60">
        <v>1817</v>
      </c>
      <c r="BD31" s="1233" t="s">
        <v>22</v>
      </c>
      <c r="BE31" s="1233"/>
      <c r="BF31" s="1233">
        <v>1840</v>
      </c>
      <c r="BG31" s="1233" t="s">
        <v>21</v>
      </c>
      <c r="BH31" s="1233" t="s">
        <v>21</v>
      </c>
      <c r="BI31" s="1233">
        <v>1840</v>
      </c>
      <c r="BJ31" s="1233" t="s">
        <v>21</v>
      </c>
      <c r="BK31" s="1233">
        <v>1619</v>
      </c>
      <c r="BL31" s="1233">
        <v>221</v>
      </c>
      <c r="BM31" s="1233" t="s">
        <v>21</v>
      </c>
      <c r="BN31" s="153">
        <v>156</v>
      </c>
      <c r="BO31" s="1532" t="s">
        <v>31</v>
      </c>
      <c r="BP31" s="1533" t="s">
        <v>25</v>
      </c>
      <c r="BQ31" s="1281" t="s">
        <v>25</v>
      </c>
      <c r="BR31" s="1282" t="s">
        <v>25</v>
      </c>
      <c r="BS31" s="1314" t="s">
        <v>166</v>
      </c>
      <c r="BT31" s="60">
        <v>585349</v>
      </c>
      <c r="BU31" s="1233" t="s">
        <v>21</v>
      </c>
      <c r="BV31" s="1233"/>
      <c r="BW31" s="1233">
        <v>666358</v>
      </c>
      <c r="BX31" s="1233">
        <v>322283</v>
      </c>
      <c r="BY31" s="1233">
        <v>3749</v>
      </c>
      <c r="BZ31" s="1233">
        <v>340326</v>
      </c>
      <c r="CA31" s="1233">
        <v>4172</v>
      </c>
      <c r="CB31" s="1233">
        <v>333146</v>
      </c>
      <c r="CC31" s="1233">
        <v>3009</v>
      </c>
      <c r="CD31" s="1233">
        <v>53</v>
      </c>
      <c r="CE31" s="1233">
        <v>687378</v>
      </c>
      <c r="CF31" s="1532" t="s">
        <v>31</v>
      </c>
      <c r="CG31" s="1533" t="s">
        <v>25</v>
      </c>
      <c r="CH31" s="1281" t="s">
        <v>25</v>
      </c>
      <c r="CI31" s="1282" t="s">
        <v>25</v>
      </c>
      <c r="CJ31" s="1314" t="s">
        <v>166</v>
      </c>
      <c r="CK31" s="60">
        <v>22155</v>
      </c>
      <c r="CL31" s="1233" t="s">
        <v>21</v>
      </c>
      <c r="CM31" s="1233"/>
      <c r="CN31" s="1233">
        <v>22155</v>
      </c>
      <c r="CO31" s="1233" t="s">
        <v>21</v>
      </c>
      <c r="CP31" s="1233" t="s">
        <v>21</v>
      </c>
      <c r="CQ31" s="1233">
        <v>22155</v>
      </c>
      <c r="CR31" s="1233" t="s">
        <v>21</v>
      </c>
      <c r="CS31" s="1233">
        <v>22155</v>
      </c>
      <c r="CT31" s="1233" t="s">
        <v>21</v>
      </c>
      <c r="CU31" s="1233" t="s">
        <v>21</v>
      </c>
      <c r="CV31" s="153" t="s">
        <v>22</v>
      </c>
      <c r="CW31" s="1532" t="s">
        <v>31</v>
      </c>
      <c r="CX31" s="1533" t="s">
        <v>25</v>
      </c>
      <c r="CY31" s="1281" t="s">
        <v>25</v>
      </c>
      <c r="CZ31" s="1282" t="s">
        <v>25</v>
      </c>
      <c r="DA31" s="1314" t="s">
        <v>166</v>
      </c>
      <c r="DB31" s="60">
        <v>556</v>
      </c>
      <c r="DC31" s="1233" t="s">
        <v>21</v>
      </c>
      <c r="DD31" s="1233"/>
      <c r="DE31" s="1233">
        <v>556</v>
      </c>
      <c r="DF31" s="1233" t="s">
        <v>21</v>
      </c>
      <c r="DG31" s="1233" t="s">
        <v>21</v>
      </c>
      <c r="DH31" s="1233">
        <v>556</v>
      </c>
      <c r="DI31" s="1233" t="s">
        <v>21</v>
      </c>
      <c r="DJ31" s="1233">
        <v>556</v>
      </c>
      <c r="DK31" s="1233" t="s">
        <v>21</v>
      </c>
      <c r="DL31" s="1233" t="s">
        <v>21</v>
      </c>
      <c r="DM31" s="153" t="s">
        <v>22</v>
      </c>
      <c r="DN31" s="1532" t="s">
        <v>31</v>
      </c>
      <c r="DO31" s="1533" t="s">
        <v>25</v>
      </c>
      <c r="DP31" s="1281" t="s">
        <v>25</v>
      </c>
      <c r="DQ31" s="1282" t="s">
        <v>25</v>
      </c>
      <c r="DR31" s="1314" t="s">
        <v>166</v>
      </c>
      <c r="DS31" s="60">
        <v>8722</v>
      </c>
      <c r="DT31" s="1233" t="s">
        <v>22</v>
      </c>
      <c r="DU31" s="1233"/>
      <c r="DV31" s="1233">
        <v>8722</v>
      </c>
      <c r="DW31" s="1233">
        <v>66</v>
      </c>
      <c r="DX31" s="1233" t="s">
        <v>21</v>
      </c>
      <c r="DY31" s="1233">
        <v>8656</v>
      </c>
      <c r="DZ31" s="1233" t="s">
        <v>22</v>
      </c>
      <c r="EA31" s="1233">
        <v>6422</v>
      </c>
      <c r="EB31" s="1233">
        <v>2234</v>
      </c>
      <c r="EC31" s="1233" t="s">
        <v>22</v>
      </c>
      <c r="ED31" s="1233" t="s">
        <v>22</v>
      </c>
      <c r="EE31" s="1532" t="s">
        <v>31</v>
      </c>
      <c r="EF31" s="1533" t="s">
        <v>25</v>
      </c>
      <c r="EG31" s="1281" t="s">
        <v>25</v>
      </c>
      <c r="EH31" s="1282" t="s">
        <v>25</v>
      </c>
      <c r="EI31" s="1314" t="s">
        <v>166</v>
      </c>
      <c r="EJ31" s="60">
        <v>6427</v>
      </c>
      <c r="EK31" s="1233" t="s">
        <v>21</v>
      </c>
      <c r="EL31" s="1233"/>
      <c r="EM31" s="1233">
        <v>5762</v>
      </c>
      <c r="EN31" s="1233">
        <v>423</v>
      </c>
      <c r="EO31" s="1233" t="s">
        <v>21</v>
      </c>
      <c r="EP31" s="1233">
        <v>5339</v>
      </c>
      <c r="EQ31" s="1233" t="s">
        <v>21</v>
      </c>
      <c r="ER31" s="1233">
        <v>5339</v>
      </c>
      <c r="ES31" s="1233" t="s">
        <v>21</v>
      </c>
      <c r="ET31" s="1233" t="s">
        <v>21</v>
      </c>
      <c r="EU31" s="153">
        <v>3982</v>
      </c>
      <c r="EV31" s="1532" t="s">
        <v>31</v>
      </c>
      <c r="EW31" s="1533" t="s">
        <v>25</v>
      </c>
    </row>
    <row r="32" spans="1:153" ht="15" customHeight="1">
      <c r="A32" s="1281" t="s">
        <v>25</v>
      </c>
      <c r="B32" s="1282" t="s">
        <v>25</v>
      </c>
      <c r="C32" s="1314" t="s">
        <v>167</v>
      </c>
      <c r="D32" s="1233">
        <v>839670</v>
      </c>
      <c r="E32" s="1233">
        <v>247</v>
      </c>
      <c r="F32" s="1233">
        <v>702486</v>
      </c>
      <c r="G32" s="1233">
        <v>702733</v>
      </c>
      <c r="H32" s="1233">
        <v>292949</v>
      </c>
      <c r="I32" s="1233">
        <v>4003</v>
      </c>
      <c r="J32" s="1233">
        <v>405781</v>
      </c>
      <c r="K32" s="1233">
        <v>10424</v>
      </c>
      <c r="L32" s="1233">
        <v>388476</v>
      </c>
      <c r="M32" s="1233">
        <v>6882</v>
      </c>
      <c r="N32" s="1233">
        <v>7588</v>
      </c>
      <c r="O32" s="153">
        <v>998194</v>
      </c>
      <c r="P32" s="1532" t="s">
        <v>32</v>
      </c>
      <c r="Q32" s="1533" t="s">
        <v>25</v>
      </c>
      <c r="R32" s="1281" t="s">
        <v>25</v>
      </c>
      <c r="S32" s="1282" t="s">
        <v>25</v>
      </c>
      <c r="T32" s="1314" t="s">
        <v>167</v>
      </c>
      <c r="U32" s="60">
        <v>2495</v>
      </c>
      <c r="V32" s="1233" t="s">
        <v>22</v>
      </c>
      <c r="W32" s="1233"/>
      <c r="X32" s="1233">
        <v>2743</v>
      </c>
      <c r="Y32" s="1233">
        <v>181</v>
      </c>
      <c r="Z32" s="1233" t="s">
        <v>21</v>
      </c>
      <c r="AA32" s="1233">
        <v>2562</v>
      </c>
      <c r="AB32" s="1233" t="s">
        <v>21</v>
      </c>
      <c r="AC32" s="1233">
        <v>2491</v>
      </c>
      <c r="AD32" s="1233">
        <v>71</v>
      </c>
      <c r="AE32" s="1233" t="s">
        <v>21</v>
      </c>
      <c r="AF32" s="153">
        <v>1117</v>
      </c>
      <c r="AG32" s="1532" t="s">
        <v>32</v>
      </c>
      <c r="AH32" s="1533" t="s">
        <v>25</v>
      </c>
      <c r="AI32" s="1281" t="s">
        <v>25</v>
      </c>
      <c r="AJ32" s="1282" t="s">
        <v>25</v>
      </c>
      <c r="AK32" s="1314" t="s">
        <v>167</v>
      </c>
      <c r="AL32" s="60">
        <v>2931</v>
      </c>
      <c r="AM32" s="1233" t="s">
        <v>22</v>
      </c>
      <c r="AN32" s="1233"/>
      <c r="AO32" s="1233">
        <v>2522</v>
      </c>
      <c r="AP32" s="1233">
        <v>761</v>
      </c>
      <c r="AQ32" s="1233" t="s">
        <v>21</v>
      </c>
      <c r="AR32" s="1233">
        <v>1761</v>
      </c>
      <c r="AS32" s="1233" t="s">
        <v>21</v>
      </c>
      <c r="AT32" s="1233">
        <v>1311</v>
      </c>
      <c r="AU32" s="1233">
        <v>450</v>
      </c>
      <c r="AV32" s="1233" t="s">
        <v>21</v>
      </c>
      <c r="AW32" s="153">
        <v>5078</v>
      </c>
      <c r="AX32" s="1532" t="s">
        <v>32</v>
      </c>
      <c r="AY32" s="1533" t="s">
        <v>25</v>
      </c>
      <c r="AZ32" s="1281" t="s">
        <v>25</v>
      </c>
      <c r="BA32" s="1282" t="s">
        <v>25</v>
      </c>
      <c r="BB32" s="1314" t="s">
        <v>167</v>
      </c>
      <c r="BC32" s="60">
        <v>1756</v>
      </c>
      <c r="BD32" s="1233" t="s">
        <v>22</v>
      </c>
      <c r="BE32" s="1233"/>
      <c r="BF32" s="1233">
        <v>1730</v>
      </c>
      <c r="BG32" s="1233" t="s">
        <v>21</v>
      </c>
      <c r="BH32" s="1233" t="s">
        <v>21</v>
      </c>
      <c r="BI32" s="1233">
        <v>1730</v>
      </c>
      <c r="BJ32" s="1233" t="s">
        <v>21</v>
      </c>
      <c r="BK32" s="1233">
        <v>1505</v>
      </c>
      <c r="BL32" s="1233">
        <v>225</v>
      </c>
      <c r="BM32" s="1233" t="s">
        <v>21</v>
      </c>
      <c r="BN32" s="153">
        <v>182</v>
      </c>
      <c r="BO32" s="1532" t="s">
        <v>32</v>
      </c>
      <c r="BP32" s="1533" t="s">
        <v>25</v>
      </c>
      <c r="BQ32" s="1281" t="s">
        <v>25</v>
      </c>
      <c r="BR32" s="1282" t="s">
        <v>25</v>
      </c>
      <c r="BS32" s="1314" t="s">
        <v>167</v>
      </c>
      <c r="BT32" s="60">
        <v>641037</v>
      </c>
      <c r="BU32" s="1233">
        <v>247</v>
      </c>
      <c r="BV32" s="1233"/>
      <c r="BW32" s="1233">
        <v>553136</v>
      </c>
      <c r="BX32" s="1233">
        <v>279121</v>
      </c>
      <c r="BY32" s="1233">
        <v>2953</v>
      </c>
      <c r="BZ32" s="1233">
        <v>271062</v>
      </c>
      <c r="CA32" s="1233">
        <v>5970</v>
      </c>
      <c r="CB32" s="1233">
        <v>262622</v>
      </c>
      <c r="CC32" s="1233">
        <v>2470</v>
      </c>
      <c r="CD32" s="1233">
        <v>38</v>
      </c>
      <c r="CE32" s="1233">
        <v>775436</v>
      </c>
      <c r="CF32" s="1532" t="s">
        <v>32</v>
      </c>
      <c r="CG32" s="1533" t="s">
        <v>25</v>
      </c>
      <c r="CH32" s="1281" t="s">
        <v>25</v>
      </c>
      <c r="CI32" s="1282" t="s">
        <v>25</v>
      </c>
      <c r="CJ32" s="1314" t="s">
        <v>167</v>
      </c>
      <c r="CK32" s="60">
        <v>17080</v>
      </c>
      <c r="CL32" s="1233" t="s">
        <v>21</v>
      </c>
      <c r="CM32" s="1233"/>
      <c r="CN32" s="1233">
        <v>17080</v>
      </c>
      <c r="CO32" s="1233" t="s">
        <v>21</v>
      </c>
      <c r="CP32" s="1233" t="s">
        <v>21</v>
      </c>
      <c r="CQ32" s="1233">
        <v>17080</v>
      </c>
      <c r="CR32" s="1233" t="s">
        <v>21</v>
      </c>
      <c r="CS32" s="1233">
        <v>17080</v>
      </c>
      <c r="CT32" s="1233" t="s">
        <v>21</v>
      </c>
      <c r="CU32" s="1233" t="s">
        <v>21</v>
      </c>
      <c r="CV32" s="153" t="s">
        <v>22</v>
      </c>
      <c r="CW32" s="1532" t="s">
        <v>32</v>
      </c>
      <c r="CX32" s="1533" t="s">
        <v>25</v>
      </c>
      <c r="CY32" s="1281" t="s">
        <v>25</v>
      </c>
      <c r="CZ32" s="1282" t="s">
        <v>25</v>
      </c>
      <c r="DA32" s="1314" t="s">
        <v>167</v>
      </c>
      <c r="DB32" s="60">
        <v>233</v>
      </c>
      <c r="DC32" s="1233">
        <v>1137</v>
      </c>
      <c r="DD32" s="1233"/>
      <c r="DE32" s="1233">
        <v>1370</v>
      </c>
      <c r="DF32" s="1233" t="s">
        <v>21</v>
      </c>
      <c r="DG32" s="1233" t="s">
        <v>21</v>
      </c>
      <c r="DH32" s="1233">
        <v>1370</v>
      </c>
      <c r="DI32" s="1233" t="s">
        <v>21</v>
      </c>
      <c r="DJ32" s="1233">
        <v>1370</v>
      </c>
      <c r="DK32" s="1233" t="s">
        <v>21</v>
      </c>
      <c r="DL32" s="1233" t="s">
        <v>21</v>
      </c>
      <c r="DM32" s="153" t="s">
        <v>22</v>
      </c>
      <c r="DN32" s="1532" t="s">
        <v>32</v>
      </c>
      <c r="DO32" s="1533" t="s">
        <v>25</v>
      </c>
      <c r="DP32" s="1281" t="s">
        <v>25</v>
      </c>
      <c r="DQ32" s="1282" t="s">
        <v>25</v>
      </c>
      <c r="DR32" s="1314" t="s">
        <v>167</v>
      </c>
      <c r="DS32" s="60">
        <v>6495</v>
      </c>
      <c r="DT32" s="1233" t="s">
        <v>22</v>
      </c>
      <c r="DU32" s="1233"/>
      <c r="DV32" s="1233">
        <v>6495</v>
      </c>
      <c r="DW32" s="1233">
        <v>71</v>
      </c>
      <c r="DX32" s="1233" t="s">
        <v>21</v>
      </c>
      <c r="DY32" s="1233">
        <v>6424</v>
      </c>
      <c r="DZ32" s="1233" t="s">
        <v>22</v>
      </c>
      <c r="EA32" s="1233">
        <v>4627</v>
      </c>
      <c r="EB32" s="1233">
        <v>1797</v>
      </c>
      <c r="EC32" s="1233" t="s">
        <v>22</v>
      </c>
      <c r="ED32" s="1233" t="s">
        <v>22</v>
      </c>
      <c r="EE32" s="1532" t="s">
        <v>32</v>
      </c>
      <c r="EF32" s="1533" t="s">
        <v>25</v>
      </c>
      <c r="EG32" s="1281" t="s">
        <v>25</v>
      </c>
      <c r="EH32" s="1282" t="s">
        <v>25</v>
      </c>
      <c r="EI32" s="1314" t="s">
        <v>167</v>
      </c>
      <c r="EJ32" s="60">
        <v>5450</v>
      </c>
      <c r="EK32" s="1233" t="s">
        <v>21</v>
      </c>
      <c r="EL32" s="1233"/>
      <c r="EM32" s="1233">
        <v>4366</v>
      </c>
      <c r="EN32" s="1233" t="s">
        <v>21</v>
      </c>
      <c r="EO32" s="1233" t="s">
        <v>21</v>
      </c>
      <c r="EP32" s="1233">
        <v>4366</v>
      </c>
      <c r="EQ32" s="1233" t="s">
        <v>21</v>
      </c>
      <c r="ER32" s="1233">
        <v>4366</v>
      </c>
      <c r="ES32" s="1233" t="s">
        <v>21</v>
      </c>
      <c r="ET32" s="1233" t="s">
        <v>21</v>
      </c>
      <c r="EU32" s="153">
        <v>5066</v>
      </c>
      <c r="EV32" s="1532" t="s">
        <v>32</v>
      </c>
      <c r="EW32" s="1533" t="s">
        <v>25</v>
      </c>
    </row>
    <row r="33" spans="1:153" ht="15" customHeight="1">
      <c r="A33" s="1281" t="s">
        <v>25</v>
      </c>
      <c r="B33" s="1282" t="s">
        <v>25</v>
      </c>
      <c r="C33" s="1314" t="s">
        <v>2154</v>
      </c>
      <c r="D33" s="1233">
        <v>741416</v>
      </c>
      <c r="E33" s="1233">
        <v>281</v>
      </c>
      <c r="F33" s="1233">
        <v>691723</v>
      </c>
      <c r="G33" s="1233">
        <v>692005</v>
      </c>
      <c r="H33" s="1233">
        <v>272701</v>
      </c>
      <c r="I33" s="1233">
        <v>5659</v>
      </c>
      <c r="J33" s="1233">
        <v>413645</v>
      </c>
      <c r="K33" s="1233">
        <v>10690</v>
      </c>
      <c r="L33" s="1233">
        <v>395576</v>
      </c>
      <c r="M33" s="1233">
        <v>7379</v>
      </c>
      <c r="N33" s="1233">
        <v>2591</v>
      </c>
      <c r="O33" s="153">
        <v>1045787</v>
      </c>
      <c r="P33" s="1532" t="s">
        <v>33</v>
      </c>
      <c r="Q33" s="1533" t="s">
        <v>25</v>
      </c>
      <c r="R33" s="1281" t="s">
        <v>25</v>
      </c>
      <c r="S33" s="1282" t="s">
        <v>25</v>
      </c>
      <c r="T33" s="1314" t="s">
        <v>2154</v>
      </c>
      <c r="U33" s="60">
        <v>1876</v>
      </c>
      <c r="V33" s="1233" t="s">
        <v>22</v>
      </c>
      <c r="W33" s="1233"/>
      <c r="X33" s="1233">
        <v>1930</v>
      </c>
      <c r="Y33" s="1233">
        <v>198</v>
      </c>
      <c r="Z33" s="1233" t="s">
        <v>21</v>
      </c>
      <c r="AA33" s="1233">
        <v>1732</v>
      </c>
      <c r="AB33" s="1233" t="s">
        <v>21</v>
      </c>
      <c r="AC33" s="1233">
        <v>1674</v>
      </c>
      <c r="AD33" s="1233">
        <v>58</v>
      </c>
      <c r="AE33" s="1233" t="s">
        <v>21</v>
      </c>
      <c r="AF33" s="153">
        <v>1064</v>
      </c>
      <c r="AG33" s="1532" t="s">
        <v>33</v>
      </c>
      <c r="AH33" s="1533" t="s">
        <v>25</v>
      </c>
      <c r="AI33" s="1281" t="s">
        <v>25</v>
      </c>
      <c r="AJ33" s="1282" t="s">
        <v>25</v>
      </c>
      <c r="AK33" s="1314" t="s">
        <v>2154</v>
      </c>
      <c r="AL33" s="60">
        <v>2846</v>
      </c>
      <c r="AM33" s="1233" t="s">
        <v>22</v>
      </c>
      <c r="AN33" s="1233"/>
      <c r="AO33" s="1233">
        <v>2516</v>
      </c>
      <c r="AP33" s="1233">
        <v>1028</v>
      </c>
      <c r="AQ33" s="1233" t="s">
        <v>21</v>
      </c>
      <c r="AR33" s="1233">
        <v>1488</v>
      </c>
      <c r="AS33" s="1233" t="s">
        <v>21</v>
      </c>
      <c r="AT33" s="1233">
        <v>1027</v>
      </c>
      <c r="AU33" s="1233">
        <v>461</v>
      </c>
      <c r="AV33" s="1233" t="s">
        <v>21</v>
      </c>
      <c r="AW33" s="153">
        <v>5409</v>
      </c>
      <c r="AX33" s="1532" t="s">
        <v>33</v>
      </c>
      <c r="AY33" s="1533" t="s">
        <v>25</v>
      </c>
      <c r="AZ33" s="1281" t="s">
        <v>25</v>
      </c>
      <c r="BA33" s="1282" t="s">
        <v>25</v>
      </c>
      <c r="BB33" s="1314" t="s">
        <v>2154</v>
      </c>
      <c r="BC33" s="60">
        <v>1510</v>
      </c>
      <c r="BD33" s="1233" t="s">
        <v>22</v>
      </c>
      <c r="BE33" s="1233"/>
      <c r="BF33" s="1233">
        <v>1536</v>
      </c>
      <c r="BG33" s="1233" t="s">
        <v>21</v>
      </c>
      <c r="BH33" s="1233" t="s">
        <v>21</v>
      </c>
      <c r="BI33" s="1233">
        <v>1536</v>
      </c>
      <c r="BJ33" s="1233" t="s">
        <v>21</v>
      </c>
      <c r="BK33" s="1233">
        <v>1320</v>
      </c>
      <c r="BL33" s="1233">
        <v>216</v>
      </c>
      <c r="BM33" s="1233" t="s">
        <v>21</v>
      </c>
      <c r="BN33" s="153">
        <v>157</v>
      </c>
      <c r="BO33" s="1532" t="s">
        <v>33</v>
      </c>
      <c r="BP33" s="1533" t="s">
        <v>25</v>
      </c>
      <c r="BQ33" s="1281" t="s">
        <v>25</v>
      </c>
      <c r="BR33" s="1282" t="s">
        <v>25</v>
      </c>
      <c r="BS33" s="1314" t="s">
        <v>2154</v>
      </c>
      <c r="BT33" s="60">
        <v>633192</v>
      </c>
      <c r="BU33" s="1233">
        <v>281</v>
      </c>
      <c r="BV33" s="1233"/>
      <c r="BW33" s="1233">
        <v>559796</v>
      </c>
      <c r="BX33" s="1233">
        <v>262354</v>
      </c>
      <c r="BY33" s="1233">
        <v>3869</v>
      </c>
      <c r="BZ33" s="1233">
        <v>293573</v>
      </c>
      <c r="CA33" s="1233">
        <v>6144</v>
      </c>
      <c r="CB33" s="1233">
        <v>284613</v>
      </c>
      <c r="CC33" s="1233">
        <v>2816</v>
      </c>
      <c r="CD33" s="1233">
        <v>30</v>
      </c>
      <c r="CE33" s="1233">
        <v>849081</v>
      </c>
      <c r="CF33" s="1532" t="s">
        <v>33</v>
      </c>
      <c r="CG33" s="1533" t="s">
        <v>25</v>
      </c>
      <c r="CH33" s="1281" t="s">
        <v>25</v>
      </c>
      <c r="CI33" s="1282" t="s">
        <v>25</v>
      </c>
      <c r="CJ33" s="1314" t="s">
        <v>2154</v>
      </c>
      <c r="CK33" s="60">
        <v>14564</v>
      </c>
      <c r="CL33" s="1233" t="s">
        <v>21</v>
      </c>
      <c r="CM33" s="1233"/>
      <c r="CN33" s="1233">
        <v>14564</v>
      </c>
      <c r="CO33" s="1233" t="s">
        <v>21</v>
      </c>
      <c r="CP33" s="1233" t="s">
        <v>21</v>
      </c>
      <c r="CQ33" s="1233">
        <v>14564</v>
      </c>
      <c r="CR33" s="1233" t="s">
        <v>21</v>
      </c>
      <c r="CS33" s="1233">
        <v>14564</v>
      </c>
      <c r="CT33" s="1233" t="s">
        <v>21</v>
      </c>
      <c r="CU33" s="1233" t="s">
        <v>21</v>
      </c>
      <c r="CV33" s="153" t="s">
        <v>22</v>
      </c>
      <c r="CW33" s="1532" t="s">
        <v>33</v>
      </c>
      <c r="CX33" s="1533" t="s">
        <v>25</v>
      </c>
      <c r="CY33" s="1281" t="s">
        <v>25</v>
      </c>
      <c r="CZ33" s="1282" t="s">
        <v>25</v>
      </c>
      <c r="DA33" s="1314" t="s">
        <v>2154</v>
      </c>
      <c r="DB33" s="60" t="s">
        <v>21</v>
      </c>
      <c r="DC33" s="1233">
        <v>1295</v>
      </c>
      <c r="DD33" s="1233"/>
      <c r="DE33" s="1233">
        <v>1295</v>
      </c>
      <c r="DF33" s="1233" t="s">
        <v>21</v>
      </c>
      <c r="DG33" s="1233" t="s">
        <v>21</v>
      </c>
      <c r="DH33" s="1233">
        <v>1295</v>
      </c>
      <c r="DI33" s="1233" t="s">
        <v>21</v>
      </c>
      <c r="DJ33" s="1233">
        <v>1295</v>
      </c>
      <c r="DK33" s="1233" t="s">
        <v>21</v>
      </c>
      <c r="DL33" s="1233" t="s">
        <v>21</v>
      </c>
      <c r="DM33" s="153" t="s">
        <v>22</v>
      </c>
      <c r="DN33" s="1532" t="s">
        <v>33</v>
      </c>
      <c r="DO33" s="1533" t="s">
        <v>25</v>
      </c>
      <c r="DP33" s="1281" t="s">
        <v>25</v>
      </c>
      <c r="DQ33" s="1282" t="s">
        <v>25</v>
      </c>
      <c r="DR33" s="1314" t="s">
        <v>2154</v>
      </c>
      <c r="DS33" s="60">
        <v>7021</v>
      </c>
      <c r="DT33" s="1233" t="s">
        <v>22</v>
      </c>
      <c r="DU33" s="1233"/>
      <c r="DV33" s="1233">
        <v>7021</v>
      </c>
      <c r="DW33" s="1233">
        <v>154</v>
      </c>
      <c r="DX33" s="1233" t="s">
        <v>21</v>
      </c>
      <c r="DY33" s="1233">
        <v>6867</v>
      </c>
      <c r="DZ33" s="1233" t="s">
        <v>22</v>
      </c>
      <c r="EA33" s="1233">
        <v>4769</v>
      </c>
      <c r="EB33" s="1233">
        <v>2098</v>
      </c>
      <c r="EC33" s="1233" t="s">
        <v>22</v>
      </c>
      <c r="ED33" s="1233" t="s">
        <v>22</v>
      </c>
      <c r="EE33" s="1532" t="s">
        <v>33</v>
      </c>
      <c r="EF33" s="1533" t="s">
        <v>25</v>
      </c>
      <c r="EG33" s="1281" t="s">
        <v>25</v>
      </c>
      <c r="EH33" s="1282" t="s">
        <v>25</v>
      </c>
      <c r="EI33" s="1314" t="s">
        <v>2154</v>
      </c>
      <c r="EJ33" s="60">
        <v>6292</v>
      </c>
      <c r="EK33" s="1233" t="s">
        <v>21</v>
      </c>
      <c r="EL33" s="1233"/>
      <c r="EM33" s="1233">
        <v>5917</v>
      </c>
      <c r="EN33" s="1233">
        <v>2008</v>
      </c>
      <c r="EO33" s="1233" t="s">
        <v>21</v>
      </c>
      <c r="EP33" s="1233">
        <v>3909</v>
      </c>
      <c r="EQ33" s="1233" t="s">
        <v>21</v>
      </c>
      <c r="ER33" s="1233">
        <v>3909</v>
      </c>
      <c r="ES33" s="1233" t="s">
        <v>21</v>
      </c>
      <c r="ET33" s="1233" t="s">
        <v>21</v>
      </c>
      <c r="EU33" s="153">
        <v>5442</v>
      </c>
      <c r="EV33" s="1532" t="s">
        <v>33</v>
      </c>
      <c r="EW33" s="1533" t="s">
        <v>25</v>
      </c>
    </row>
    <row r="34" spans="1:153" ht="15" customHeight="1">
      <c r="A34" s="1281" t="s">
        <v>25</v>
      </c>
      <c r="B34" s="1282" t="s">
        <v>25</v>
      </c>
      <c r="C34" s="1314" t="s">
        <v>168</v>
      </c>
      <c r="D34" s="1233">
        <v>660675</v>
      </c>
      <c r="E34" s="1233">
        <v>176</v>
      </c>
      <c r="F34" s="1233">
        <v>684066</v>
      </c>
      <c r="G34" s="1233">
        <v>684241</v>
      </c>
      <c r="H34" s="1233">
        <v>264624</v>
      </c>
      <c r="I34" s="1233">
        <v>5777</v>
      </c>
      <c r="J34" s="1233">
        <v>413841</v>
      </c>
      <c r="K34" s="1233">
        <v>8439</v>
      </c>
      <c r="L34" s="1233">
        <v>396683</v>
      </c>
      <c r="M34" s="1233">
        <v>8719</v>
      </c>
      <c r="N34" s="1233">
        <v>1949</v>
      </c>
      <c r="O34" s="153">
        <v>1020437</v>
      </c>
      <c r="P34" s="1532" t="s">
        <v>34</v>
      </c>
      <c r="Q34" s="1533" t="s">
        <v>25</v>
      </c>
      <c r="R34" s="1281" t="s">
        <v>25</v>
      </c>
      <c r="S34" s="1282" t="s">
        <v>25</v>
      </c>
      <c r="T34" s="1314" t="s">
        <v>168</v>
      </c>
      <c r="U34" s="60">
        <v>2002</v>
      </c>
      <c r="V34" s="1233" t="s">
        <v>22</v>
      </c>
      <c r="W34" s="1233"/>
      <c r="X34" s="1233">
        <v>1965</v>
      </c>
      <c r="Y34" s="1233">
        <v>209</v>
      </c>
      <c r="Z34" s="1233" t="s">
        <v>21</v>
      </c>
      <c r="AA34" s="1233">
        <v>1756</v>
      </c>
      <c r="AB34" s="1233" t="s">
        <v>21</v>
      </c>
      <c r="AC34" s="1233">
        <v>1706</v>
      </c>
      <c r="AD34" s="1233">
        <v>50</v>
      </c>
      <c r="AE34" s="1233" t="s">
        <v>21</v>
      </c>
      <c r="AF34" s="153">
        <v>1100</v>
      </c>
      <c r="AG34" s="1532" t="s">
        <v>34</v>
      </c>
      <c r="AH34" s="1533" t="s">
        <v>25</v>
      </c>
      <c r="AI34" s="1281" t="s">
        <v>25</v>
      </c>
      <c r="AJ34" s="1282" t="s">
        <v>25</v>
      </c>
      <c r="AK34" s="1314" t="s">
        <v>168</v>
      </c>
      <c r="AL34" s="60">
        <v>2310</v>
      </c>
      <c r="AM34" s="1233" t="s">
        <v>22</v>
      </c>
      <c r="AN34" s="1233"/>
      <c r="AO34" s="1233">
        <v>2016</v>
      </c>
      <c r="AP34" s="1233">
        <v>688</v>
      </c>
      <c r="AQ34" s="1233" t="s">
        <v>21</v>
      </c>
      <c r="AR34" s="1233">
        <v>1328</v>
      </c>
      <c r="AS34" s="1233" t="s">
        <v>21</v>
      </c>
      <c r="AT34" s="1233">
        <v>984</v>
      </c>
      <c r="AU34" s="1233">
        <v>344</v>
      </c>
      <c r="AV34" s="1233" t="s">
        <v>21</v>
      </c>
      <c r="AW34" s="153">
        <v>5697</v>
      </c>
      <c r="AX34" s="1532" t="s">
        <v>34</v>
      </c>
      <c r="AY34" s="1533" t="s">
        <v>25</v>
      </c>
      <c r="AZ34" s="1281" t="s">
        <v>25</v>
      </c>
      <c r="BA34" s="1282" t="s">
        <v>25</v>
      </c>
      <c r="BB34" s="1314" t="s">
        <v>168</v>
      </c>
      <c r="BC34" s="60">
        <v>1919</v>
      </c>
      <c r="BD34" s="1233" t="s">
        <v>22</v>
      </c>
      <c r="BE34" s="1233"/>
      <c r="BF34" s="1233">
        <v>1898</v>
      </c>
      <c r="BG34" s="1233" t="s">
        <v>21</v>
      </c>
      <c r="BH34" s="1233" t="s">
        <v>21</v>
      </c>
      <c r="BI34" s="1233">
        <v>1898</v>
      </c>
      <c r="BJ34" s="1233" t="s">
        <v>21</v>
      </c>
      <c r="BK34" s="1233">
        <v>1595</v>
      </c>
      <c r="BL34" s="1233">
        <v>303</v>
      </c>
      <c r="BM34" s="1233" t="s">
        <v>21</v>
      </c>
      <c r="BN34" s="153">
        <v>178</v>
      </c>
      <c r="BO34" s="1532" t="s">
        <v>34</v>
      </c>
      <c r="BP34" s="1533" t="s">
        <v>25</v>
      </c>
      <c r="BQ34" s="1281" t="s">
        <v>25</v>
      </c>
      <c r="BR34" s="1282" t="s">
        <v>25</v>
      </c>
      <c r="BS34" s="1314" t="s">
        <v>168</v>
      </c>
      <c r="BT34" s="60">
        <v>493262</v>
      </c>
      <c r="BU34" s="1233">
        <v>176</v>
      </c>
      <c r="BV34" s="1233"/>
      <c r="BW34" s="1233">
        <v>559639</v>
      </c>
      <c r="BX34" s="1233">
        <v>255007</v>
      </c>
      <c r="BY34" s="1233">
        <v>3818</v>
      </c>
      <c r="BZ34" s="1233">
        <v>300814</v>
      </c>
      <c r="CA34" s="1233">
        <v>4948</v>
      </c>
      <c r="CB34" s="1233">
        <v>292381</v>
      </c>
      <c r="CC34" s="1233">
        <v>3485</v>
      </c>
      <c r="CD34" s="1233">
        <v>29</v>
      </c>
      <c r="CE34" s="1233">
        <v>782849</v>
      </c>
      <c r="CF34" s="1532" t="s">
        <v>34</v>
      </c>
      <c r="CG34" s="1533" t="s">
        <v>25</v>
      </c>
      <c r="CH34" s="1281" t="s">
        <v>25</v>
      </c>
      <c r="CI34" s="1282" t="s">
        <v>25</v>
      </c>
      <c r="CJ34" s="1314" t="s">
        <v>168</v>
      </c>
      <c r="CK34" s="60">
        <v>14052</v>
      </c>
      <c r="CL34" s="1233" t="s">
        <v>21</v>
      </c>
      <c r="CM34" s="1233"/>
      <c r="CN34" s="1233">
        <v>14052</v>
      </c>
      <c r="CO34" s="1233" t="s">
        <v>21</v>
      </c>
      <c r="CP34" s="1233" t="s">
        <v>21</v>
      </c>
      <c r="CQ34" s="1233">
        <v>14052</v>
      </c>
      <c r="CR34" s="1233" t="s">
        <v>21</v>
      </c>
      <c r="CS34" s="1233">
        <v>14052</v>
      </c>
      <c r="CT34" s="1233" t="s">
        <v>21</v>
      </c>
      <c r="CU34" s="1233" t="s">
        <v>21</v>
      </c>
      <c r="CV34" s="153" t="s">
        <v>22</v>
      </c>
      <c r="CW34" s="1532" t="s">
        <v>34</v>
      </c>
      <c r="CX34" s="1533" t="s">
        <v>25</v>
      </c>
      <c r="CY34" s="1281" t="s">
        <v>25</v>
      </c>
      <c r="CZ34" s="1282" t="s">
        <v>25</v>
      </c>
      <c r="DA34" s="1314" t="s">
        <v>168</v>
      </c>
      <c r="DB34" s="60" t="s">
        <v>21</v>
      </c>
      <c r="DC34" s="1233">
        <v>809</v>
      </c>
      <c r="DD34" s="1233"/>
      <c r="DE34" s="1233">
        <v>809</v>
      </c>
      <c r="DF34" s="1233" t="s">
        <v>21</v>
      </c>
      <c r="DG34" s="1233" t="s">
        <v>21</v>
      </c>
      <c r="DH34" s="1233">
        <v>809</v>
      </c>
      <c r="DI34" s="1233" t="s">
        <v>21</v>
      </c>
      <c r="DJ34" s="1233">
        <v>809</v>
      </c>
      <c r="DK34" s="1233" t="s">
        <v>21</v>
      </c>
      <c r="DL34" s="1233" t="s">
        <v>21</v>
      </c>
      <c r="DM34" s="153" t="s">
        <v>22</v>
      </c>
      <c r="DN34" s="1532" t="s">
        <v>34</v>
      </c>
      <c r="DO34" s="1533" t="s">
        <v>25</v>
      </c>
      <c r="DP34" s="1281" t="s">
        <v>25</v>
      </c>
      <c r="DQ34" s="1282" t="s">
        <v>25</v>
      </c>
      <c r="DR34" s="1314" t="s">
        <v>168</v>
      </c>
      <c r="DS34" s="60">
        <v>5163</v>
      </c>
      <c r="DT34" s="1233" t="s">
        <v>22</v>
      </c>
      <c r="DU34" s="1233"/>
      <c r="DV34" s="1233">
        <v>5163</v>
      </c>
      <c r="DW34" s="1233">
        <v>136</v>
      </c>
      <c r="DX34" s="1233" t="s">
        <v>21</v>
      </c>
      <c r="DY34" s="1233">
        <v>5027</v>
      </c>
      <c r="DZ34" s="1233" t="s">
        <v>22</v>
      </c>
      <c r="EA34" s="1233">
        <v>2377</v>
      </c>
      <c r="EB34" s="1233">
        <v>2650</v>
      </c>
      <c r="EC34" s="1233" t="s">
        <v>22</v>
      </c>
      <c r="ED34" s="1233" t="s">
        <v>22</v>
      </c>
      <c r="EE34" s="1532" t="s">
        <v>34</v>
      </c>
      <c r="EF34" s="1533" t="s">
        <v>25</v>
      </c>
      <c r="EG34" s="1281" t="s">
        <v>25</v>
      </c>
      <c r="EH34" s="1282" t="s">
        <v>25</v>
      </c>
      <c r="EI34" s="1314" t="s">
        <v>168</v>
      </c>
      <c r="EJ34" s="60">
        <v>7634</v>
      </c>
      <c r="EK34" s="1233" t="s">
        <v>21</v>
      </c>
      <c r="EL34" s="1233"/>
      <c r="EM34" s="1233">
        <v>7930</v>
      </c>
      <c r="EN34" s="1233">
        <v>3175</v>
      </c>
      <c r="EO34" s="1233" t="s">
        <v>21</v>
      </c>
      <c r="EP34" s="1233">
        <v>4755</v>
      </c>
      <c r="EQ34" s="1233" t="s">
        <v>21</v>
      </c>
      <c r="ER34" s="1233">
        <v>4755</v>
      </c>
      <c r="ES34" s="1233" t="s">
        <v>21</v>
      </c>
      <c r="ET34" s="1233" t="s">
        <v>21</v>
      </c>
      <c r="EU34" s="153">
        <v>5145</v>
      </c>
      <c r="EV34" s="1532" t="s">
        <v>34</v>
      </c>
      <c r="EW34" s="1533" t="s">
        <v>25</v>
      </c>
    </row>
    <row r="35" spans="1:153" ht="15" customHeight="1">
      <c r="A35" s="1281" t="s">
        <v>25</v>
      </c>
      <c r="B35" s="1282" t="s">
        <v>25</v>
      </c>
      <c r="C35" s="1314" t="s">
        <v>169</v>
      </c>
      <c r="D35" s="1233">
        <v>729447</v>
      </c>
      <c r="E35" s="1233" t="s">
        <v>21</v>
      </c>
      <c r="F35" s="1233">
        <v>764222</v>
      </c>
      <c r="G35" s="1233">
        <v>764222</v>
      </c>
      <c r="H35" s="1233">
        <v>310875</v>
      </c>
      <c r="I35" s="1233">
        <v>5969</v>
      </c>
      <c r="J35" s="1233">
        <v>447377</v>
      </c>
      <c r="K35" s="1233">
        <v>6041</v>
      </c>
      <c r="L35" s="1233">
        <v>432865</v>
      </c>
      <c r="M35" s="1233">
        <v>8471</v>
      </c>
      <c r="N35" s="1233">
        <v>4364</v>
      </c>
      <c r="O35" s="153">
        <v>981285</v>
      </c>
      <c r="P35" s="1532" t="s">
        <v>35</v>
      </c>
      <c r="Q35" s="1533" t="s">
        <v>25</v>
      </c>
      <c r="R35" s="1281" t="s">
        <v>25</v>
      </c>
      <c r="S35" s="1282" t="s">
        <v>25</v>
      </c>
      <c r="T35" s="1314" t="s">
        <v>169</v>
      </c>
      <c r="U35" s="60">
        <v>2176</v>
      </c>
      <c r="V35" s="1233" t="s">
        <v>22</v>
      </c>
      <c r="W35" s="1233"/>
      <c r="X35" s="1233">
        <v>2266</v>
      </c>
      <c r="Y35" s="1233">
        <v>126</v>
      </c>
      <c r="Z35" s="1233" t="s">
        <v>21</v>
      </c>
      <c r="AA35" s="1233">
        <v>2140</v>
      </c>
      <c r="AB35" s="1233" t="s">
        <v>21</v>
      </c>
      <c r="AC35" s="1233">
        <v>2085</v>
      </c>
      <c r="AD35" s="1233">
        <v>55</v>
      </c>
      <c r="AE35" s="1233" t="s">
        <v>21</v>
      </c>
      <c r="AF35" s="153">
        <v>1010</v>
      </c>
      <c r="AG35" s="1532" t="s">
        <v>35</v>
      </c>
      <c r="AH35" s="1533" t="s">
        <v>25</v>
      </c>
      <c r="AI35" s="1281" t="s">
        <v>25</v>
      </c>
      <c r="AJ35" s="1282" t="s">
        <v>25</v>
      </c>
      <c r="AK35" s="1314" t="s">
        <v>169</v>
      </c>
      <c r="AL35" s="60">
        <v>2069</v>
      </c>
      <c r="AM35" s="1233" t="s">
        <v>22</v>
      </c>
      <c r="AN35" s="1233"/>
      <c r="AO35" s="1233">
        <v>2465</v>
      </c>
      <c r="AP35" s="1233">
        <v>802</v>
      </c>
      <c r="AQ35" s="1233" t="s">
        <v>21</v>
      </c>
      <c r="AR35" s="1233">
        <v>1663</v>
      </c>
      <c r="AS35" s="1233" t="s">
        <v>21</v>
      </c>
      <c r="AT35" s="1233">
        <v>1172</v>
      </c>
      <c r="AU35" s="1233">
        <v>491</v>
      </c>
      <c r="AV35" s="1233" t="s">
        <v>21</v>
      </c>
      <c r="AW35" s="153">
        <v>5313</v>
      </c>
      <c r="AX35" s="1532" t="s">
        <v>35</v>
      </c>
      <c r="AY35" s="1533" t="s">
        <v>25</v>
      </c>
      <c r="AZ35" s="1281" t="s">
        <v>25</v>
      </c>
      <c r="BA35" s="1282" t="s">
        <v>25</v>
      </c>
      <c r="BB35" s="1314" t="s">
        <v>169</v>
      </c>
      <c r="BC35" s="60">
        <v>1635</v>
      </c>
      <c r="BD35" s="1233" t="s">
        <v>22</v>
      </c>
      <c r="BE35" s="1233"/>
      <c r="BF35" s="1233">
        <v>1630</v>
      </c>
      <c r="BG35" s="1233" t="s">
        <v>21</v>
      </c>
      <c r="BH35" s="1233" t="s">
        <v>21</v>
      </c>
      <c r="BI35" s="1233">
        <v>1630</v>
      </c>
      <c r="BJ35" s="1233" t="s">
        <v>21</v>
      </c>
      <c r="BK35" s="1233">
        <v>1434</v>
      </c>
      <c r="BL35" s="1233">
        <v>196</v>
      </c>
      <c r="BM35" s="1233" t="s">
        <v>21</v>
      </c>
      <c r="BN35" s="153">
        <v>184</v>
      </c>
      <c r="BO35" s="1532" t="s">
        <v>35</v>
      </c>
      <c r="BP35" s="1533" t="s">
        <v>25</v>
      </c>
      <c r="BQ35" s="1281" t="s">
        <v>25</v>
      </c>
      <c r="BR35" s="1282" t="s">
        <v>25</v>
      </c>
      <c r="BS35" s="1314" t="s">
        <v>169</v>
      </c>
      <c r="BT35" s="60">
        <v>613654</v>
      </c>
      <c r="BU35" s="1233" t="s">
        <v>21</v>
      </c>
      <c r="BV35" s="1233"/>
      <c r="BW35" s="1233">
        <v>613396</v>
      </c>
      <c r="BX35" s="1233">
        <v>295236</v>
      </c>
      <c r="BY35" s="1233">
        <v>3872</v>
      </c>
      <c r="BZ35" s="1233">
        <v>314288</v>
      </c>
      <c r="CA35" s="1233">
        <v>3221</v>
      </c>
      <c r="CB35" s="1233">
        <v>307404</v>
      </c>
      <c r="CC35" s="1233">
        <v>3663</v>
      </c>
      <c r="CD35" s="1233">
        <v>24</v>
      </c>
      <c r="CE35" s="1233">
        <v>783078</v>
      </c>
      <c r="CF35" s="1532" t="s">
        <v>35</v>
      </c>
      <c r="CG35" s="1533" t="s">
        <v>25</v>
      </c>
      <c r="CH35" s="1281" t="s">
        <v>25</v>
      </c>
      <c r="CI35" s="1282" t="s">
        <v>25</v>
      </c>
      <c r="CJ35" s="1314" t="s">
        <v>169</v>
      </c>
      <c r="CK35" s="60">
        <v>16560</v>
      </c>
      <c r="CL35" s="1233" t="s">
        <v>21</v>
      </c>
      <c r="CM35" s="1233"/>
      <c r="CN35" s="1233">
        <v>16560</v>
      </c>
      <c r="CO35" s="1233" t="s">
        <v>21</v>
      </c>
      <c r="CP35" s="1233" t="s">
        <v>21</v>
      </c>
      <c r="CQ35" s="1233">
        <v>16560</v>
      </c>
      <c r="CR35" s="1233" t="s">
        <v>21</v>
      </c>
      <c r="CS35" s="1233">
        <v>16560</v>
      </c>
      <c r="CT35" s="1233" t="s">
        <v>21</v>
      </c>
      <c r="CU35" s="1233" t="s">
        <v>21</v>
      </c>
      <c r="CV35" s="153" t="s">
        <v>22</v>
      </c>
      <c r="CW35" s="1532" t="s">
        <v>35</v>
      </c>
      <c r="CX35" s="1533" t="s">
        <v>25</v>
      </c>
      <c r="CY35" s="1281" t="s">
        <v>25</v>
      </c>
      <c r="CZ35" s="1282" t="s">
        <v>25</v>
      </c>
      <c r="DA35" s="1314" t="s">
        <v>169</v>
      </c>
      <c r="DB35" s="60">
        <v>250</v>
      </c>
      <c r="DC35" s="1233" t="s">
        <v>21</v>
      </c>
      <c r="DD35" s="1233"/>
      <c r="DE35" s="1233">
        <v>250</v>
      </c>
      <c r="DF35" s="1233" t="s">
        <v>21</v>
      </c>
      <c r="DG35" s="1233" t="s">
        <v>21</v>
      </c>
      <c r="DH35" s="1233">
        <v>250</v>
      </c>
      <c r="DI35" s="1233" t="s">
        <v>21</v>
      </c>
      <c r="DJ35" s="1233">
        <v>250</v>
      </c>
      <c r="DK35" s="1233" t="s">
        <v>21</v>
      </c>
      <c r="DL35" s="1233" t="s">
        <v>21</v>
      </c>
      <c r="DM35" s="153" t="s">
        <v>22</v>
      </c>
      <c r="DN35" s="1532" t="s">
        <v>35</v>
      </c>
      <c r="DO35" s="1533" t="s">
        <v>25</v>
      </c>
      <c r="DP35" s="1281" t="s">
        <v>25</v>
      </c>
      <c r="DQ35" s="1282" t="s">
        <v>25</v>
      </c>
      <c r="DR35" s="1314" t="s">
        <v>169</v>
      </c>
      <c r="DS35" s="60">
        <v>4398</v>
      </c>
      <c r="DT35" s="1233" t="s">
        <v>22</v>
      </c>
      <c r="DU35" s="1233"/>
      <c r="DV35" s="1233">
        <v>4398</v>
      </c>
      <c r="DW35" s="1233">
        <v>32</v>
      </c>
      <c r="DX35" s="1233" t="s">
        <v>21</v>
      </c>
      <c r="DY35" s="1233">
        <v>4366</v>
      </c>
      <c r="DZ35" s="1233" t="s">
        <v>22</v>
      </c>
      <c r="EA35" s="1233">
        <v>1831</v>
      </c>
      <c r="EB35" s="1233">
        <v>2535</v>
      </c>
      <c r="EC35" s="1233" t="s">
        <v>22</v>
      </c>
      <c r="ED35" s="1233" t="s">
        <v>22</v>
      </c>
      <c r="EE35" s="1532" t="s">
        <v>35</v>
      </c>
      <c r="EF35" s="1533" t="s">
        <v>25</v>
      </c>
      <c r="EG35" s="1281" t="s">
        <v>25</v>
      </c>
      <c r="EH35" s="1282" t="s">
        <v>25</v>
      </c>
      <c r="EI35" s="1314" t="s">
        <v>169</v>
      </c>
      <c r="EJ35" s="60">
        <v>9237</v>
      </c>
      <c r="EK35" s="1233" t="s">
        <v>21</v>
      </c>
      <c r="EL35" s="1233"/>
      <c r="EM35" s="1233">
        <v>9526</v>
      </c>
      <c r="EN35" s="1233">
        <v>3508</v>
      </c>
      <c r="EO35" s="1233" t="s">
        <v>21</v>
      </c>
      <c r="EP35" s="1233">
        <v>6018</v>
      </c>
      <c r="EQ35" s="1233" t="s">
        <v>21</v>
      </c>
      <c r="ER35" s="1233">
        <v>6018</v>
      </c>
      <c r="ES35" s="1233" t="s">
        <v>21</v>
      </c>
      <c r="ET35" s="1233" t="s">
        <v>21</v>
      </c>
      <c r="EU35" s="153">
        <v>4856</v>
      </c>
      <c r="EV35" s="1532" t="s">
        <v>35</v>
      </c>
      <c r="EW35" s="1533" t="s">
        <v>25</v>
      </c>
    </row>
    <row r="36" spans="1:153" ht="15" customHeight="1">
      <c r="A36" s="1281" t="s">
        <v>25</v>
      </c>
      <c r="B36" s="1282" t="s">
        <v>25</v>
      </c>
      <c r="C36" s="1314" t="s">
        <v>170</v>
      </c>
      <c r="D36" s="1233">
        <v>761734</v>
      </c>
      <c r="E36" s="1233" t="s">
        <v>21</v>
      </c>
      <c r="F36" s="1233">
        <v>781375</v>
      </c>
      <c r="G36" s="1233">
        <v>781375</v>
      </c>
      <c r="H36" s="1233">
        <v>322919</v>
      </c>
      <c r="I36" s="1233">
        <v>5751</v>
      </c>
      <c r="J36" s="1233">
        <v>452704</v>
      </c>
      <c r="K36" s="1233">
        <v>3191</v>
      </c>
      <c r="L36" s="1233">
        <v>442398</v>
      </c>
      <c r="M36" s="1233">
        <v>7115</v>
      </c>
      <c r="N36" s="1233">
        <v>9415</v>
      </c>
      <c r="O36" s="153">
        <v>952336</v>
      </c>
      <c r="P36" s="1532" t="s">
        <v>36</v>
      </c>
      <c r="Q36" s="1533" t="s">
        <v>25</v>
      </c>
      <c r="R36" s="1281" t="s">
        <v>25</v>
      </c>
      <c r="S36" s="1282" t="s">
        <v>25</v>
      </c>
      <c r="T36" s="1314" t="s">
        <v>170</v>
      </c>
      <c r="U36" s="60">
        <v>1980</v>
      </c>
      <c r="V36" s="1233" t="s">
        <v>22</v>
      </c>
      <c r="W36" s="1233"/>
      <c r="X36" s="1233">
        <v>1915</v>
      </c>
      <c r="Y36" s="1233">
        <v>99</v>
      </c>
      <c r="Z36" s="1233" t="s">
        <v>21</v>
      </c>
      <c r="AA36" s="1233">
        <v>1816</v>
      </c>
      <c r="AB36" s="1233" t="s">
        <v>21</v>
      </c>
      <c r="AC36" s="1233">
        <v>1762</v>
      </c>
      <c r="AD36" s="1233">
        <v>54</v>
      </c>
      <c r="AE36" s="1233" t="s">
        <v>21</v>
      </c>
      <c r="AF36" s="153">
        <v>1075</v>
      </c>
      <c r="AG36" s="1532" t="s">
        <v>36</v>
      </c>
      <c r="AH36" s="1533" t="s">
        <v>25</v>
      </c>
      <c r="AI36" s="1281" t="s">
        <v>25</v>
      </c>
      <c r="AJ36" s="1282" t="s">
        <v>25</v>
      </c>
      <c r="AK36" s="1314" t="s">
        <v>170</v>
      </c>
      <c r="AL36" s="60">
        <v>1907</v>
      </c>
      <c r="AM36" s="1233" t="s">
        <v>22</v>
      </c>
      <c r="AN36" s="1233"/>
      <c r="AO36" s="1233">
        <v>1938</v>
      </c>
      <c r="AP36" s="1233">
        <v>646</v>
      </c>
      <c r="AQ36" s="1233" t="s">
        <v>21</v>
      </c>
      <c r="AR36" s="1233">
        <v>1292</v>
      </c>
      <c r="AS36" s="1233" t="s">
        <v>21</v>
      </c>
      <c r="AT36" s="1233">
        <v>683</v>
      </c>
      <c r="AU36" s="1233">
        <v>609</v>
      </c>
      <c r="AV36" s="1233" t="s">
        <v>21</v>
      </c>
      <c r="AW36" s="153">
        <v>5281</v>
      </c>
      <c r="AX36" s="1532" t="s">
        <v>36</v>
      </c>
      <c r="AY36" s="1533" t="s">
        <v>25</v>
      </c>
      <c r="AZ36" s="1281" t="s">
        <v>25</v>
      </c>
      <c r="BA36" s="1282" t="s">
        <v>25</v>
      </c>
      <c r="BB36" s="1314" t="s">
        <v>170</v>
      </c>
      <c r="BC36" s="60">
        <v>1733</v>
      </c>
      <c r="BD36" s="1233" t="s">
        <v>22</v>
      </c>
      <c r="BE36" s="1233"/>
      <c r="BF36" s="1233">
        <v>1735</v>
      </c>
      <c r="BG36" s="1233" t="s">
        <v>21</v>
      </c>
      <c r="BH36" s="1233" t="s">
        <v>21</v>
      </c>
      <c r="BI36" s="1233">
        <v>1735</v>
      </c>
      <c r="BJ36" s="1233" t="s">
        <v>21</v>
      </c>
      <c r="BK36" s="1233">
        <v>1540</v>
      </c>
      <c r="BL36" s="1233">
        <v>195</v>
      </c>
      <c r="BM36" s="1233" t="s">
        <v>21</v>
      </c>
      <c r="BN36" s="153">
        <v>182</v>
      </c>
      <c r="BO36" s="1532" t="s">
        <v>36</v>
      </c>
      <c r="BP36" s="1533" t="s">
        <v>25</v>
      </c>
      <c r="BQ36" s="1281" t="s">
        <v>25</v>
      </c>
      <c r="BR36" s="1282" t="s">
        <v>25</v>
      </c>
      <c r="BS36" s="1314" t="s">
        <v>170</v>
      </c>
      <c r="BT36" s="60">
        <v>588089</v>
      </c>
      <c r="BU36" s="1233" t="s">
        <v>21</v>
      </c>
      <c r="BV36" s="1233"/>
      <c r="BW36" s="1233">
        <v>638295</v>
      </c>
      <c r="BX36" s="1233">
        <v>309081</v>
      </c>
      <c r="BY36" s="1233">
        <v>3743</v>
      </c>
      <c r="BZ36" s="1233">
        <v>325471</v>
      </c>
      <c r="CA36" s="1233">
        <v>1582</v>
      </c>
      <c r="CB36" s="1233">
        <v>321100</v>
      </c>
      <c r="CC36" s="1233">
        <v>2790</v>
      </c>
      <c r="CD36" s="1233" t="s">
        <v>21</v>
      </c>
      <c r="CE36" s="1233">
        <v>732866</v>
      </c>
      <c r="CF36" s="1532" t="s">
        <v>36</v>
      </c>
      <c r="CG36" s="1533" t="s">
        <v>25</v>
      </c>
      <c r="CH36" s="1281" t="s">
        <v>25</v>
      </c>
      <c r="CI36" s="1282" t="s">
        <v>25</v>
      </c>
      <c r="CJ36" s="1314" t="s">
        <v>170</v>
      </c>
      <c r="CK36" s="60">
        <v>16870</v>
      </c>
      <c r="CL36" s="1233" t="s">
        <v>21</v>
      </c>
      <c r="CM36" s="1233"/>
      <c r="CN36" s="1233">
        <v>16870</v>
      </c>
      <c r="CO36" s="1233" t="s">
        <v>21</v>
      </c>
      <c r="CP36" s="1233" t="s">
        <v>21</v>
      </c>
      <c r="CQ36" s="1233">
        <v>16870</v>
      </c>
      <c r="CR36" s="1233" t="s">
        <v>21</v>
      </c>
      <c r="CS36" s="1233">
        <v>16870</v>
      </c>
      <c r="CT36" s="1233" t="s">
        <v>21</v>
      </c>
      <c r="CU36" s="1233" t="s">
        <v>21</v>
      </c>
      <c r="CV36" s="153" t="s">
        <v>22</v>
      </c>
      <c r="CW36" s="1532" t="s">
        <v>36</v>
      </c>
      <c r="CX36" s="1533" t="s">
        <v>25</v>
      </c>
      <c r="CY36" s="1281" t="s">
        <v>25</v>
      </c>
      <c r="CZ36" s="1282" t="s">
        <v>25</v>
      </c>
      <c r="DA36" s="1314" t="s">
        <v>170</v>
      </c>
      <c r="DB36" s="60">
        <v>725</v>
      </c>
      <c r="DC36" s="1233" t="s">
        <v>21</v>
      </c>
      <c r="DD36" s="1233"/>
      <c r="DE36" s="1233">
        <v>725</v>
      </c>
      <c r="DF36" s="1233" t="s">
        <v>21</v>
      </c>
      <c r="DG36" s="1233" t="s">
        <v>21</v>
      </c>
      <c r="DH36" s="1233">
        <v>725</v>
      </c>
      <c r="DI36" s="1233" t="s">
        <v>21</v>
      </c>
      <c r="DJ36" s="1233">
        <v>725</v>
      </c>
      <c r="DK36" s="1233" t="s">
        <v>21</v>
      </c>
      <c r="DL36" s="1233" t="s">
        <v>21</v>
      </c>
      <c r="DM36" s="153" t="s">
        <v>22</v>
      </c>
      <c r="DN36" s="1532" t="s">
        <v>36</v>
      </c>
      <c r="DO36" s="1533" t="s">
        <v>25</v>
      </c>
      <c r="DP36" s="1281" t="s">
        <v>25</v>
      </c>
      <c r="DQ36" s="1282" t="s">
        <v>25</v>
      </c>
      <c r="DR36" s="1314" t="s">
        <v>170</v>
      </c>
      <c r="DS36" s="60">
        <v>4117</v>
      </c>
      <c r="DT36" s="1233" t="s">
        <v>22</v>
      </c>
      <c r="DU36" s="1233"/>
      <c r="DV36" s="1233">
        <v>4117</v>
      </c>
      <c r="DW36" s="1233">
        <v>24</v>
      </c>
      <c r="DX36" s="1233" t="s">
        <v>21</v>
      </c>
      <c r="DY36" s="1233">
        <v>4093</v>
      </c>
      <c r="DZ36" s="1233" t="s">
        <v>22</v>
      </c>
      <c r="EA36" s="1233">
        <v>1951</v>
      </c>
      <c r="EB36" s="1233">
        <v>2142</v>
      </c>
      <c r="EC36" s="1233" t="s">
        <v>22</v>
      </c>
      <c r="ED36" s="1233" t="s">
        <v>22</v>
      </c>
      <c r="EE36" s="1532" t="s">
        <v>36</v>
      </c>
      <c r="EF36" s="1533" t="s">
        <v>25</v>
      </c>
      <c r="EG36" s="1281" t="s">
        <v>25</v>
      </c>
      <c r="EH36" s="1282" t="s">
        <v>25</v>
      </c>
      <c r="EI36" s="1314" t="s">
        <v>170</v>
      </c>
      <c r="EJ36" s="60">
        <v>7326</v>
      </c>
      <c r="EK36" s="1233" t="s">
        <v>21</v>
      </c>
      <c r="EL36" s="1233"/>
      <c r="EM36" s="1233">
        <v>8164</v>
      </c>
      <c r="EN36" s="1233">
        <v>2219</v>
      </c>
      <c r="EO36" s="1233" t="s">
        <v>21</v>
      </c>
      <c r="EP36" s="1233">
        <v>5945</v>
      </c>
      <c r="EQ36" s="1233" t="s">
        <v>21</v>
      </c>
      <c r="ER36" s="1233">
        <v>5945</v>
      </c>
      <c r="ES36" s="1233" t="s">
        <v>21</v>
      </c>
      <c r="ET36" s="1233" t="s">
        <v>21</v>
      </c>
      <c r="EU36" s="153">
        <v>4018</v>
      </c>
      <c r="EV36" s="1532" t="s">
        <v>36</v>
      </c>
      <c r="EW36" s="1533" t="s">
        <v>25</v>
      </c>
    </row>
    <row r="37" spans="1:153" ht="15" customHeight="1">
      <c r="A37" s="1281" t="s">
        <v>25</v>
      </c>
      <c r="B37" s="1282" t="s">
        <v>25</v>
      </c>
      <c r="C37" s="1314" t="s">
        <v>171</v>
      </c>
      <c r="D37" s="1233">
        <v>623449</v>
      </c>
      <c r="E37" s="1233" t="s">
        <v>21</v>
      </c>
      <c r="F37" s="1233">
        <v>709689</v>
      </c>
      <c r="G37" s="1233">
        <v>709689</v>
      </c>
      <c r="H37" s="1233">
        <v>295204</v>
      </c>
      <c r="I37" s="1233">
        <v>3519</v>
      </c>
      <c r="J37" s="1233">
        <v>410966</v>
      </c>
      <c r="K37" s="1233">
        <v>3668</v>
      </c>
      <c r="L37" s="1233">
        <v>397927</v>
      </c>
      <c r="M37" s="1233">
        <v>9370</v>
      </c>
      <c r="N37" s="1233">
        <v>2611</v>
      </c>
      <c r="O37" s="153">
        <v>866754</v>
      </c>
      <c r="P37" s="1532" t="s">
        <v>37</v>
      </c>
      <c r="Q37" s="1533" t="s">
        <v>25</v>
      </c>
      <c r="R37" s="1281" t="s">
        <v>25</v>
      </c>
      <c r="S37" s="1282" t="s">
        <v>25</v>
      </c>
      <c r="T37" s="1314" t="s">
        <v>171</v>
      </c>
      <c r="U37" s="60">
        <v>1876</v>
      </c>
      <c r="V37" s="1233" t="s">
        <v>22</v>
      </c>
      <c r="W37" s="1233"/>
      <c r="X37" s="1233">
        <v>1847</v>
      </c>
      <c r="Y37" s="1233">
        <v>122</v>
      </c>
      <c r="Z37" s="1233" t="s">
        <v>21</v>
      </c>
      <c r="AA37" s="1233">
        <v>1725</v>
      </c>
      <c r="AB37" s="1233" t="s">
        <v>21</v>
      </c>
      <c r="AC37" s="1233">
        <v>1676</v>
      </c>
      <c r="AD37" s="1233">
        <v>49</v>
      </c>
      <c r="AE37" s="1233" t="s">
        <v>21</v>
      </c>
      <c r="AF37" s="153">
        <v>1103</v>
      </c>
      <c r="AG37" s="1532" t="s">
        <v>37</v>
      </c>
      <c r="AH37" s="1533" t="s">
        <v>25</v>
      </c>
      <c r="AI37" s="1281" t="s">
        <v>25</v>
      </c>
      <c r="AJ37" s="1282" t="s">
        <v>25</v>
      </c>
      <c r="AK37" s="1314" t="s">
        <v>171</v>
      </c>
      <c r="AL37" s="60">
        <v>1980</v>
      </c>
      <c r="AM37" s="1233" t="s">
        <v>22</v>
      </c>
      <c r="AN37" s="1233"/>
      <c r="AO37" s="1233">
        <v>2132</v>
      </c>
      <c r="AP37" s="1233">
        <v>580</v>
      </c>
      <c r="AQ37" s="1233" t="s">
        <v>21</v>
      </c>
      <c r="AR37" s="1233">
        <v>1552</v>
      </c>
      <c r="AS37" s="1233" t="s">
        <v>21</v>
      </c>
      <c r="AT37" s="1233">
        <v>1102</v>
      </c>
      <c r="AU37" s="1233">
        <v>450</v>
      </c>
      <c r="AV37" s="1233" t="s">
        <v>21</v>
      </c>
      <c r="AW37" s="153">
        <v>5127</v>
      </c>
      <c r="AX37" s="1532" t="s">
        <v>37</v>
      </c>
      <c r="AY37" s="1533" t="s">
        <v>25</v>
      </c>
      <c r="AZ37" s="1281" t="s">
        <v>25</v>
      </c>
      <c r="BA37" s="1282" t="s">
        <v>25</v>
      </c>
      <c r="BB37" s="1314" t="s">
        <v>171</v>
      </c>
      <c r="BC37" s="60">
        <v>1529</v>
      </c>
      <c r="BD37" s="1233" t="s">
        <v>22</v>
      </c>
      <c r="BE37" s="1233"/>
      <c r="BF37" s="1233">
        <v>1544</v>
      </c>
      <c r="BG37" s="1233" t="s">
        <v>21</v>
      </c>
      <c r="BH37" s="1233" t="s">
        <v>21</v>
      </c>
      <c r="BI37" s="1233">
        <v>1544</v>
      </c>
      <c r="BJ37" s="1233" t="s">
        <v>21</v>
      </c>
      <c r="BK37" s="1233">
        <v>1419</v>
      </c>
      <c r="BL37" s="1233">
        <v>125</v>
      </c>
      <c r="BM37" s="1233" t="s">
        <v>21</v>
      </c>
      <c r="BN37" s="153">
        <v>166</v>
      </c>
      <c r="BO37" s="1532" t="s">
        <v>37</v>
      </c>
      <c r="BP37" s="1533" t="s">
        <v>25</v>
      </c>
      <c r="BQ37" s="1281" t="s">
        <v>25</v>
      </c>
      <c r="BR37" s="1282" t="s">
        <v>25</v>
      </c>
      <c r="BS37" s="1314" t="s">
        <v>171</v>
      </c>
      <c r="BT37" s="60">
        <v>514344</v>
      </c>
      <c r="BU37" s="1233" t="s">
        <v>21</v>
      </c>
      <c r="BV37" s="1233"/>
      <c r="BW37" s="1233">
        <v>573159</v>
      </c>
      <c r="BX37" s="1233">
        <v>280727</v>
      </c>
      <c r="BY37" s="1233">
        <v>2239</v>
      </c>
      <c r="BZ37" s="1233">
        <v>290193</v>
      </c>
      <c r="CA37" s="1233">
        <v>1825</v>
      </c>
      <c r="CB37" s="1233">
        <v>283941</v>
      </c>
      <c r="CC37" s="1233">
        <v>4426</v>
      </c>
      <c r="CD37" s="1233">
        <v>2</v>
      </c>
      <c r="CE37" s="1233">
        <v>677345</v>
      </c>
      <c r="CF37" s="1532" t="s">
        <v>37</v>
      </c>
      <c r="CG37" s="1533" t="s">
        <v>25</v>
      </c>
      <c r="CH37" s="1281" t="s">
        <v>25</v>
      </c>
      <c r="CI37" s="1282" t="s">
        <v>25</v>
      </c>
      <c r="CJ37" s="1314" t="s">
        <v>171</v>
      </c>
      <c r="CK37" s="60">
        <v>19348</v>
      </c>
      <c r="CL37" s="1233" t="s">
        <v>21</v>
      </c>
      <c r="CM37" s="1233"/>
      <c r="CN37" s="1233">
        <v>19348</v>
      </c>
      <c r="CO37" s="1233" t="s">
        <v>21</v>
      </c>
      <c r="CP37" s="1233" t="s">
        <v>21</v>
      </c>
      <c r="CQ37" s="1233">
        <v>19348</v>
      </c>
      <c r="CR37" s="1233" t="s">
        <v>21</v>
      </c>
      <c r="CS37" s="1233">
        <v>19348</v>
      </c>
      <c r="CT37" s="1233" t="s">
        <v>21</v>
      </c>
      <c r="CU37" s="1233" t="s">
        <v>21</v>
      </c>
      <c r="CV37" s="153" t="s">
        <v>22</v>
      </c>
      <c r="CW37" s="1532" t="s">
        <v>37</v>
      </c>
      <c r="CX37" s="1533" t="s">
        <v>25</v>
      </c>
      <c r="CY37" s="1281" t="s">
        <v>25</v>
      </c>
      <c r="CZ37" s="1282" t="s">
        <v>25</v>
      </c>
      <c r="DA37" s="1314" t="s">
        <v>171</v>
      </c>
      <c r="DB37" s="60">
        <v>154</v>
      </c>
      <c r="DC37" s="1233" t="s">
        <v>21</v>
      </c>
      <c r="DD37" s="1233"/>
      <c r="DE37" s="1233">
        <v>154</v>
      </c>
      <c r="DF37" s="1233" t="s">
        <v>21</v>
      </c>
      <c r="DG37" s="1233" t="s">
        <v>21</v>
      </c>
      <c r="DH37" s="1233">
        <v>154</v>
      </c>
      <c r="DI37" s="1233" t="s">
        <v>21</v>
      </c>
      <c r="DJ37" s="1233">
        <v>154</v>
      </c>
      <c r="DK37" s="1233" t="s">
        <v>21</v>
      </c>
      <c r="DL37" s="1233" t="s">
        <v>21</v>
      </c>
      <c r="DM37" s="153" t="s">
        <v>22</v>
      </c>
      <c r="DN37" s="1532" t="s">
        <v>37</v>
      </c>
      <c r="DO37" s="1533" t="s">
        <v>25</v>
      </c>
      <c r="DP37" s="1281" t="s">
        <v>25</v>
      </c>
      <c r="DQ37" s="1282" t="s">
        <v>25</v>
      </c>
      <c r="DR37" s="1314" t="s">
        <v>171</v>
      </c>
      <c r="DS37" s="60">
        <v>5879</v>
      </c>
      <c r="DT37" s="1233" t="s">
        <v>22</v>
      </c>
      <c r="DU37" s="1233"/>
      <c r="DV37" s="1233">
        <v>5879</v>
      </c>
      <c r="DW37" s="1233">
        <v>35</v>
      </c>
      <c r="DX37" s="1233" t="s">
        <v>21</v>
      </c>
      <c r="DY37" s="1233">
        <v>5844</v>
      </c>
      <c r="DZ37" s="1233" t="s">
        <v>22</v>
      </c>
      <c r="EA37" s="1233">
        <v>2442</v>
      </c>
      <c r="EB37" s="1233">
        <v>3402</v>
      </c>
      <c r="EC37" s="1233" t="s">
        <v>22</v>
      </c>
      <c r="ED37" s="1233" t="s">
        <v>22</v>
      </c>
      <c r="EE37" s="1532" t="s">
        <v>37</v>
      </c>
      <c r="EF37" s="1533" t="s">
        <v>25</v>
      </c>
      <c r="EG37" s="1281" t="s">
        <v>25</v>
      </c>
      <c r="EH37" s="1282" t="s">
        <v>25</v>
      </c>
      <c r="EI37" s="1314" t="s">
        <v>171</v>
      </c>
      <c r="EJ37" s="60">
        <v>8720</v>
      </c>
      <c r="EK37" s="1233" t="s">
        <v>21</v>
      </c>
      <c r="EL37" s="1233"/>
      <c r="EM37" s="1233">
        <v>7321</v>
      </c>
      <c r="EN37" s="1233">
        <v>1959</v>
      </c>
      <c r="EO37" s="1233" t="s">
        <v>21</v>
      </c>
      <c r="EP37" s="1233">
        <v>5362</v>
      </c>
      <c r="EQ37" s="1233" t="s">
        <v>21</v>
      </c>
      <c r="ER37" s="1233">
        <v>5362</v>
      </c>
      <c r="ES37" s="1233" t="s">
        <v>21</v>
      </c>
      <c r="ET37" s="1233" t="s">
        <v>21</v>
      </c>
      <c r="EU37" s="153">
        <v>5417</v>
      </c>
      <c r="EV37" s="1532" t="s">
        <v>37</v>
      </c>
      <c r="EW37" s="1533" t="s">
        <v>25</v>
      </c>
    </row>
    <row r="38" spans="1:153" ht="15" customHeight="1">
      <c r="A38" s="1281" t="s">
        <v>25</v>
      </c>
      <c r="B38" s="1282" t="s">
        <v>25</v>
      </c>
      <c r="C38" s="1314" t="s">
        <v>172</v>
      </c>
      <c r="D38" s="1233">
        <v>797153</v>
      </c>
      <c r="E38" s="1233">
        <v>163</v>
      </c>
      <c r="F38" s="1233">
        <v>727843</v>
      </c>
      <c r="G38" s="1233">
        <v>728006</v>
      </c>
      <c r="H38" s="1233">
        <v>266119</v>
      </c>
      <c r="I38" s="1233">
        <v>2686</v>
      </c>
      <c r="J38" s="1233">
        <v>459201</v>
      </c>
      <c r="K38" s="1233">
        <v>6456</v>
      </c>
      <c r="L38" s="1233">
        <v>443487</v>
      </c>
      <c r="M38" s="1233">
        <v>9257</v>
      </c>
      <c r="N38" s="1233">
        <v>7935</v>
      </c>
      <c r="O38" s="153">
        <v>928024</v>
      </c>
      <c r="P38" s="1532" t="s">
        <v>38</v>
      </c>
      <c r="Q38" s="1533" t="s">
        <v>25</v>
      </c>
      <c r="R38" s="1281" t="s">
        <v>25</v>
      </c>
      <c r="S38" s="1282" t="s">
        <v>25</v>
      </c>
      <c r="T38" s="1314" t="s">
        <v>172</v>
      </c>
      <c r="U38" s="60">
        <v>1379</v>
      </c>
      <c r="V38" s="1233" t="s">
        <v>22</v>
      </c>
      <c r="W38" s="1233"/>
      <c r="X38" s="1233">
        <v>1783</v>
      </c>
      <c r="Y38" s="1233">
        <v>147</v>
      </c>
      <c r="Z38" s="1233" t="s">
        <v>21</v>
      </c>
      <c r="AA38" s="1233">
        <v>1636</v>
      </c>
      <c r="AB38" s="1233" t="s">
        <v>21</v>
      </c>
      <c r="AC38" s="1233">
        <v>1585</v>
      </c>
      <c r="AD38" s="1233">
        <v>51</v>
      </c>
      <c r="AE38" s="1233" t="s">
        <v>21</v>
      </c>
      <c r="AF38" s="153">
        <v>700</v>
      </c>
      <c r="AG38" s="1532" t="s">
        <v>38</v>
      </c>
      <c r="AH38" s="1533" t="s">
        <v>25</v>
      </c>
      <c r="AI38" s="1281" t="s">
        <v>25</v>
      </c>
      <c r="AJ38" s="1282" t="s">
        <v>25</v>
      </c>
      <c r="AK38" s="1314" t="s">
        <v>172</v>
      </c>
      <c r="AL38" s="60">
        <v>2466</v>
      </c>
      <c r="AM38" s="1233" t="s">
        <v>22</v>
      </c>
      <c r="AN38" s="1233"/>
      <c r="AO38" s="1233">
        <v>2477</v>
      </c>
      <c r="AP38" s="1233">
        <v>745</v>
      </c>
      <c r="AQ38" s="1233" t="s">
        <v>21</v>
      </c>
      <c r="AR38" s="1233">
        <v>1732</v>
      </c>
      <c r="AS38" s="1233" t="s">
        <v>21</v>
      </c>
      <c r="AT38" s="1233">
        <v>1292</v>
      </c>
      <c r="AU38" s="1233">
        <v>440</v>
      </c>
      <c r="AV38" s="1233" t="s">
        <v>21</v>
      </c>
      <c r="AW38" s="153">
        <v>5115</v>
      </c>
      <c r="AX38" s="1532" t="s">
        <v>38</v>
      </c>
      <c r="AY38" s="1533" t="s">
        <v>25</v>
      </c>
      <c r="AZ38" s="1281" t="s">
        <v>25</v>
      </c>
      <c r="BA38" s="1282" t="s">
        <v>25</v>
      </c>
      <c r="BB38" s="1314" t="s">
        <v>172</v>
      </c>
      <c r="BC38" s="60">
        <v>1857</v>
      </c>
      <c r="BD38" s="1233" t="s">
        <v>22</v>
      </c>
      <c r="BE38" s="1233"/>
      <c r="BF38" s="1233">
        <v>1850</v>
      </c>
      <c r="BG38" s="1233" t="s">
        <v>21</v>
      </c>
      <c r="BH38" s="1233" t="s">
        <v>21</v>
      </c>
      <c r="BI38" s="1233">
        <v>1850</v>
      </c>
      <c r="BJ38" s="1233" t="s">
        <v>21</v>
      </c>
      <c r="BK38" s="1233">
        <v>1665</v>
      </c>
      <c r="BL38" s="1233">
        <v>185</v>
      </c>
      <c r="BM38" s="1233" t="s">
        <v>21</v>
      </c>
      <c r="BN38" s="153">
        <v>172</v>
      </c>
      <c r="BO38" s="1532" t="s">
        <v>38</v>
      </c>
      <c r="BP38" s="1533" t="s">
        <v>25</v>
      </c>
      <c r="BQ38" s="1281" t="s">
        <v>25</v>
      </c>
      <c r="BR38" s="1282" t="s">
        <v>25</v>
      </c>
      <c r="BS38" s="1314" t="s">
        <v>172</v>
      </c>
      <c r="BT38" s="60">
        <v>646763</v>
      </c>
      <c r="BU38" s="1233">
        <v>163</v>
      </c>
      <c r="BV38" s="1233"/>
      <c r="BW38" s="1233">
        <v>579927</v>
      </c>
      <c r="BX38" s="1233">
        <v>251335</v>
      </c>
      <c r="BY38" s="1233">
        <v>1791</v>
      </c>
      <c r="BZ38" s="1233">
        <v>326801</v>
      </c>
      <c r="CA38" s="1233">
        <v>3983</v>
      </c>
      <c r="CB38" s="1233">
        <v>318811</v>
      </c>
      <c r="CC38" s="1233">
        <v>4008</v>
      </c>
      <c r="CD38" s="1233" t="s">
        <v>21</v>
      </c>
      <c r="CE38" s="1233">
        <v>744336</v>
      </c>
      <c r="CF38" s="1532" t="s">
        <v>38</v>
      </c>
      <c r="CG38" s="1533" t="s">
        <v>25</v>
      </c>
      <c r="CH38" s="1281" t="s">
        <v>25</v>
      </c>
      <c r="CI38" s="1282" t="s">
        <v>25</v>
      </c>
      <c r="CJ38" s="1314" t="s">
        <v>172</v>
      </c>
      <c r="CK38" s="60">
        <v>20928</v>
      </c>
      <c r="CL38" s="1233" t="s">
        <v>21</v>
      </c>
      <c r="CM38" s="1233"/>
      <c r="CN38" s="1233">
        <v>20928</v>
      </c>
      <c r="CO38" s="1233" t="s">
        <v>21</v>
      </c>
      <c r="CP38" s="1233" t="s">
        <v>21</v>
      </c>
      <c r="CQ38" s="1233">
        <v>20928</v>
      </c>
      <c r="CR38" s="1233" t="s">
        <v>21</v>
      </c>
      <c r="CS38" s="1233">
        <v>20928</v>
      </c>
      <c r="CT38" s="1233" t="s">
        <v>21</v>
      </c>
      <c r="CU38" s="1233" t="s">
        <v>21</v>
      </c>
      <c r="CV38" s="153" t="s">
        <v>22</v>
      </c>
      <c r="CW38" s="1532" t="s">
        <v>38</v>
      </c>
      <c r="CX38" s="1533" t="s">
        <v>25</v>
      </c>
      <c r="CY38" s="1281" t="s">
        <v>25</v>
      </c>
      <c r="CZ38" s="1282" t="s">
        <v>25</v>
      </c>
      <c r="DA38" s="1314" t="s">
        <v>172</v>
      </c>
      <c r="DB38" s="60">
        <v>23</v>
      </c>
      <c r="DC38" s="1233">
        <v>748</v>
      </c>
      <c r="DD38" s="1233"/>
      <c r="DE38" s="1233">
        <v>771</v>
      </c>
      <c r="DF38" s="1233" t="s">
        <v>21</v>
      </c>
      <c r="DG38" s="1233" t="s">
        <v>21</v>
      </c>
      <c r="DH38" s="1233">
        <v>771</v>
      </c>
      <c r="DI38" s="1233" t="s">
        <v>21</v>
      </c>
      <c r="DJ38" s="1233">
        <v>771</v>
      </c>
      <c r="DK38" s="1233" t="s">
        <v>21</v>
      </c>
      <c r="DL38" s="1233" t="s">
        <v>21</v>
      </c>
      <c r="DM38" s="153" t="s">
        <v>22</v>
      </c>
      <c r="DN38" s="1532" t="s">
        <v>38</v>
      </c>
      <c r="DO38" s="1533" t="s">
        <v>25</v>
      </c>
      <c r="DP38" s="1281" t="s">
        <v>25</v>
      </c>
      <c r="DQ38" s="1282" t="s">
        <v>25</v>
      </c>
      <c r="DR38" s="1314" t="s">
        <v>172</v>
      </c>
      <c r="DS38" s="60">
        <v>5826</v>
      </c>
      <c r="DT38" s="1233" t="s">
        <v>22</v>
      </c>
      <c r="DU38" s="1233"/>
      <c r="DV38" s="1233">
        <v>5826</v>
      </c>
      <c r="DW38" s="1233">
        <v>271</v>
      </c>
      <c r="DX38" s="1233" t="s">
        <v>21</v>
      </c>
      <c r="DY38" s="1233">
        <v>5555</v>
      </c>
      <c r="DZ38" s="1233" t="s">
        <v>22</v>
      </c>
      <c r="EA38" s="1233">
        <v>2432</v>
      </c>
      <c r="EB38" s="1233">
        <v>3123</v>
      </c>
      <c r="EC38" s="1233" t="s">
        <v>22</v>
      </c>
      <c r="ED38" s="1233" t="s">
        <v>22</v>
      </c>
      <c r="EE38" s="1532" t="s">
        <v>38</v>
      </c>
      <c r="EF38" s="1533" t="s">
        <v>25</v>
      </c>
      <c r="EG38" s="1281" t="s">
        <v>25</v>
      </c>
      <c r="EH38" s="1282" t="s">
        <v>25</v>
      </c>
      <c r="EI38" s="1314" t="s">
        <v>172</v>
      </c>
      <c r="EJ38" s="60">
        <v>7544</v>
      </c>
      <c r="EK38" s="1233" t="s">
        <v>21</v>
      </c>
      <c r="EL38" s="1233"/>
      <c r="EM38" s="1233">
        <v>7949</v>
      </c>
      <c r="EN38" s="1233">
        <v>1987</v>
      </c>
      <c r="EO38" s="1233" t="s">
        <v>21</v>
      </c>
      <c r="EP38" s="1233">
        <v>5962</v>
      </c>
      <c r="EQ38" s="1233" t="s">
        <v>21</v>
      </c>
      <c r="ER38" s="1233">
        <v>5962</v>
      </c>
      <c r="ES38" s="1233" t="s">
        <v>21</v>
      </c>
      <c r="ET38" s="1233" t="s">
        <v>21</v>
      </c>
      <c r="EU38" s="153">
        <v>5012</v>
      </c>
      <c r="EV38" s="1532" t="s">
        <v>38</v>
      </c>
      <c r="EW38" s="1533" t="s">
        <v>25</v>
      </c>
    </row>
    <row r="39" spans="1:153" ht="15" customHeight="1">
      <c r="A39" s="1281" t="s">
        <v>25</v>
      </c>
      <c r="B39" s="1282" t="s">
        <v>25</v>
      </c>
      <c r="C39" s="1314" t="s">
        <v>173</v>
      </c>
      <c r="D39" s="1233">
        <v>823999</v>
      </c>
      <c r="E39" s="1233">
        <v>241</v>
      </c>
      <c r="F39" s="1233">
        <v>788921</v>
      </c>
      <c r="G39" s="1233">
        <v>789162</v>
      </c>
      <c r="H39" s="1233">
        <v>308399</v>
      </c>
      <c r="I39" s="1233">
        <v>5483</v>
      </c>
      <c r="J39" s="1233">
        <v>475281</v>
      </c>
      <c r="K39" s="1233">
        <v>8198</v>
      </c>
      <c r="L39" s="1233">
        <v>457697</v>
      </c>
      <c r="M39" s="1233">
        <v>9386</v>
      </c>
      <c r="N39" s="1233">
        <v>2324</v>
      </c>
      <c r="O39" s="153">
        <v>960245</v>
      </c>
      <c r="P39" s="1532" t="s">
        <v>39</v>
      </c>
      <c r="Q39" s="1533" t="s">
        <v>25</v>
      </c>
      <c r="R39" s="1281" t="s">
        <v>25</v>
      </c>
      <c r="S39" s="1282" t="s">
        <v>25</v>
      </c>
      <c r="T39" s="1314" t="s">
        <v>173</v>
      </c>
      <c r="U39" s="60">
        <v>1337</v>
      </c>
      <c r="V39" s="1233" t="s">
        <v>22</v>
      </c>
      <c r="W39" s="1233"/>
      <c r="X39" s="1233">
        <v>1458</v>
      </c>
      <c r="Y39" s="1233">
        <v>194</v>
      </c>
      <c r="Z39" s="1233" t="s">
        <v>21</v>
      </c>
      <c r="AA39" s="1233">
        <v>1264</v>
      </c>
      <c r="AB39" s="1233" t="s">
        <v>21</v>
      </c>
      <c r="AC39" s="1233">
        <v>1195</v>
      </c>
      <c r="AD39" s="1233">
        <v>69</v>
      </c>
      <c r="AE39" s="1233" t="s">
        <v>21</v>
      </c>
      <c r="AF39" s="153">
        <v>578</v>
      </c>
      <c r="AG39" s="1532" t="s">
        <v>39</v>
      </c>
      <c r="AH39" s="1533" t="s">
        <v>25</v>
      </c>
      <c r="AI39" s="1281" t="s">
        <v>25</v>
      </c>
      <c r="AJ39" s="1282" t="s">
        <v>25</v>
      </c>
      <c r="AK39" s="1314" t="s">
        <v>173</v>
      </c>
      <c r="AL39" s="60">
        <v>2592</v>
      </c>
      <c r="AM39" s="1233" t="s">
        <v>22</v>
      </c>
      <c r="AN39" s="1233"/>
      <c r="AO39" s="1233">
        <v>2616</v>
      </c>
      <c r="AP39" s="1233">
        <v>766</v>
      </c>
      <c r="AQ39" s="1233">
        <v>1</v>
      </c>
      <c r="AR39" s="1233">
        <v>1849</v>
      </c>
      <c r="AS39" s="1233" t="s">
        <v>21</v>
      </c>
      <c r="AT39" s="1233">
        <v>1455</v>
      </c>
      <c r="AU39" s="1233">
        <v>394</v>
      </c>
      <c r="AV39" s="1233" t="s">
        <v>21</v>
      </c>
      <c r="AW39" s="153">
        <v>5091</v>
      </c>
      <c r="AX39" s="1532" t="s">
        <v>39</v>
      </c>
      <c r="AY39" s="1533" t="s">
        <v>25</v>
      </c>
      <c r="AZ39" s="1281" t="s">
        <v>25</v>
      </c>
      <c r="BA39" s="1282" t="s">
        <v>25</v>
      </c>
      <c r="BB39" s="1314" t="s">
        <v>173</v>
      </c>
      <c r="BC39" s="60">
        <v>1739</v>
      </c>
      <c r="BD39" s="1233" t="s">
        <v>22</v>
      </c>
      <c r="BE39" s="1233"/>
      <c r="BF39" s="1233">
        <v>1738</v>
      </c>
      <c r="BG39" s="1233" t="s">
        <v>21</v>
      </c>
      <c r="BH39" s="1233" t="s">
        <v>21</v>
      </c>
      <c r="BI39" s="1233">
        <v>1738</v>
      </c>
      <c r="BJ39" s="1233" t="s">
        <v>21</v>
      </c>
      <c r="BK39" s="1233">
        <v>1583</v>
      </c>
      <c r="BL39" s="1233">
        <v>155</v>
      </c>
      <c r="BM39" s="1233" t="s">
        <v>21</v>
      </c>
      <c r="BN39" s="153">
        <v>175</v>
      </c>
      <c r="BO39" s="1532" t="s">
        <v>39</v>
      </c>
      <c r="BP39" s="1533" t="s">
        <v>25</v>
      </c>
      <c r="BQ39" s="1281" t="s">
        <v>25</v>
      </c>
      <c r="BR39" s="1282" t="s">
        <v>25</v>
      </c>
      <c r="BS39" s="1314" t="s">
        <v>173</v>
      </c>
      <c r="BT39" s="60">
        <v>670820</v>
      </c>
      <c r="BU39" s="1233">
        <v>241</v>
      </c>
      <c r="BV39" s="1233"/>
      <c r="BW39" s="1233">
        <v>645495</v>
      </c>
      <c r="BX39" s="1233">
        <v>293940</v>
      </c>
      <c r="BY39" s="1233">
        <v>4684</v>
      </c>
      <c r="BZ39" s="1233">
        <v>346871</v>
      </c>
      <c r="CA39" s="1233">
        <v>5528</v>
      </c>
      <c r="CB39" s="1233">
        <v>336536</v>
      </c>
      <c r="CC39" s="1233">
        <v>4807</v>
      </c>
      <c r="CD39" s="1233">
        <v>41</v>
      </c>
      <c r="CE39" s="1233">
        <v>769281</v>
      </c>
      <c r="CF39" s="1532" t="s">
        <v>39</v>
      </c>
      <c r="CG39" s="1533" t="s">
        <v>25</v>
      </c>
      <c r="CH39" s="1281" t="s">
        <v>25</v>
      </c>
      <c r="CI39" s="1282" t="s">
        <v>25</v>
      </c>
      <c r="CJ39" s="1314" t="s">
        <v>173</v>
      </c>
      <c r="CK39" s="60">
        <v>20421</v>
      </c>
      <c r="CL39" s="1233" t="s">
        <v>21</v>
      </c>
      <c r="CM39" s="1233"/>
      <c r="CN39" s="1233">
        <v>20421</v>
      </c>
      <c r="CO39" s="1233" t="s">
        <v>21</v>
      </c>
      <c r="CP39" s="1233" t="s">
        <v>21</v>
      </c>
      <c r="CQ39" s="1233">
        <v>20421</v>
      </c>
      <c r="CR39" s="1233" t="s">
        <v>21</v>
      </c>
      <c r="CS39" s="1233">
        <v>20421</v>
      </c>
      <c r="CT39" s="1233" t="s">
        <v>21</v>
      </c>
      <c r="CU39" s="1233" t="s">
        <v>21</v>
      </c>
      <c r="CV39" s="153" t="s">
        <v>22</v>
      </c>
      <c r="CW39" s="1532" t="s">
        <v>39</v>
      </c>
      <c r="CX39" s="1533" t="s">
        <v>25</v>
      </c>
      <c r="CY39" s="1281" t="s">
        <v>25</v>
      </c>
      <c r="CZ39" s="1282" t="s">
        <v>25</v>
      </c>
      <c r="DA39" s="1314" t="s">
        <v>173</v>
      </c>
      <c r="DB39" s="60" t="s">
        <v>21</v>
      </c>
      <c r="DC39" s="1233">
        <v>1108</v>
      </c>
      <c r="DD39" s="1233"/>
      <c r="DE39" s="1233">
        <v>1108</v>
      </c>
      <c r="DF39" s="1233" t="s">
        <v>21</v>
      </c>
      <c r="DG39" s="1233" t="s">
        <v>21</v>
      </c>
      <c r="DH39" s="1233">
        <v>1108</v>
      </c>
      <c r="DI39" s="1233" t="s">
        <v>21</v>
      </c>
      <c r="DJ39" s="1233">
        <v>1108</v>
      </c>
      <c r="DK39" s="1233" t="s">
        <v>21</v>
      </c>
      <c r="DL39" s="1233" t="s">
        <v>21</v>
      </c>
      <c r="DM39" s="153" t="s">
        <v>22</v>
      </c>
      <c r="DN39" s="1532" t="s">
        <v>39</v>
      </c>
      <c r="DO39" s="1533" t="s">
        <v>25</v>
      </c>
      <c r="DP39" s="1281" t="s">
        <v>25</v>
      </c>
      <c r="DQ39" s="1282" t="s">
        <v>25</v>
      </c>
      <c r="DR39" s="1314" t="s">
        <v>173</v>
      </c>
      <c r="DS39" s="60">
        <v>6148</v>
      </c>
      <c r="DT39" s="1233" t="s">
        <v>22</v>
      </c>
      <c r="DU39" s="1233"/>
      <c r="DV39" s="1233">
        <v>6148</v>
      </c>
      <c r="DW39" s="1233">
        <v>386</v>
      </c>
      <c r="DX39" s="1233" t="s">
        <v>21</v>
      </c>
      <c r="DY39" s="1233">
        <v>5762</v>
      </c>
      <c r="DZ39" s="1233" t="s">
        <v>22</v>
      </c>
      <c r="EA39" s="1233">
        <v>2022</v>
      </c>
      <c r="EB39" s="1233">
        <v>3740</v>
      </c>
      <c r="EC39" s="1233" t="s">
        <v>22</v>
      </c>
      <c r="ED39" s="1233" t="s">
        <v>22</v>
      </c>
      <c r="EE39" s="1532" t="s">
        <v>39</v>
      </c>
      <c r="EF39" s="1533" t="s">
        <v>25</v>
      </c>
      <c r="EG39" s="1281" t="s">
        <v>25</v>
      </c>
      <c r="EH39" s="1282" t="s">
        <v>25</v>
      </c>
      <c r="EI39" s="1314" t="s">
        <v>173</v>
      </c>
      <c r="EJ39" s="60">
        <v>8869</v>
      </c>
      <c r="EK39" s="1233" t="s">
        <v>21</v>
      </c>
      <c r="EL39" s="1233"/>
      <c r="EM39" s="1233">
        <v>9457</v>
      </c>
      <c r="EN39" s="1233">
        <v>3033</v>
      </c>
      <c r="EO39" s="1233" t="s">
        <v>21</v>
      </c>
      <c r="EP39" s="1233">
        <v>6424</v>
      </c>
      <c r="EQ39" s="1233" t="s">
        <v>21</v>
      </c>
      <c r="ER39" s="1233">
        <v>6424</v>
      </c>
      <c r="ES39" s="1233" t="s">
        <v>21</v>
      </c>
      <c r="ET39" s="1233" t="s">
        <v>21</v>
      </c>
      <c r="EU39" s="153">
        <v>4424</v>
      </c>
      <c r="EV39" s="1532" t="s">
        <v>39</v>
      </c>
      <c r="EW39" s="1533" t="s">
        <v>25</v>
      </c>
    </row>
    <row r="40" spans="1:153" ht="15" customHeight="1">
      <c r="A40" s="1295" t="s">
        <v>25</v>
      </c>
      <c r="B40" s="1296" t="s">
        <v>25</v>
      </c>
      <c r="C40" s="1535" t="s">
        <v>174</v>
      </c>
      <c r="D40" s="1232">
        <v>788816</v>
      </c>
      <c r="E40" s="1232" t="s">
        <v>21</v>
      </c>
      <c r="F40" s="1232">
        <v>836358</v>
      </c>
      <c r="G40" s="1232">
        <v>836358</v>
      </c>
      <c r="H40" s="1232">
        <v>332780</v>
      </c>
      <c r="I40" s="1232">
        <v>6320</v>
      </c>
      <c r="J40" s="1232">
        <v>497258</v>
      </c>
      <c r="K40" s="1232">
        <v>4955</v>
      </c>
      <c r="L40" s="1232">
        <v>484395</v>
      </c>
      <c r="M40" s="1232">
        <v>7908</v>
      </c>
      <c r="N40" s="1232">
        <v>1946</v>
      </c>
      <c r="O40" s="361">
        <v>910699</v>
      </c>
      <c r="P40" s="1536" t="s">
        <v>40</v>
      </c>
      <c r="Q40" s="1537" t="s">
        <v>25</v>
      </c>
      <c r="R40" s="1295" t="s">
        <v>25</v>
      </c>
      <c r="S40" s="1296" t="s">
        <v>25</v>
      </c>
      <c r="T40" s="1535" t="s">
        <v>174</v>
      </c>
      <c r="U40" s="74">
        <v>1372</v>
      </c>
      <c r="V40" s="1232" t="s">
        <v>22</v>
      </c>
      <c r="W40" s="1232"/>
      <c r="X40" s="1232">
        <v>1274</v>
      </c>
      <c r="Y40" s="1232">
        <v>168</v>
      </c>
      <c r="Z40" s="1232" t="s">
        <v>21</v>
      </c>
      <c r="AA40" s="1232">
        <v>1106</v>
      </c>
      <c r="AB40" s="1232" t="s">
        <v>21</v>
      </c>
      <c r="AC40" s="1232">
        <v>986</v>
      </c>
      <c r="AD40" s="1232">
        <v>120</v>
      </c>
      <c r="AE40" s="1232" t="s">
        <v>21</v>
      </c>
      <c r="AF40" s="361">
        <v>677</v>
      </c>
      <c r="AG40" s="1536" t="s">
        <v>40</v>
      </c>
      <c r="AH40" s="1537" t="s">
        <v>25</v>
      </c>
      <c r="AI40" s="1295" t="s">
        <v>25</v>
      </c>
      <c r="AJ40" s="1296" t="s">
        <v>25</v>
      </c>
      <c r="AK40" s="1535" t="s">
        <v>174</v>
      </c>
      <c r="AL40" s="74">
        <v>2683</v>
      </c>
      <c r="AM40" s="1232" t="s">
        <v>22</v>
      </c>
      <c r="AN40" s="1232"/>
      <c r="AO40" s="1232">
        <v>2850</v>
      </c>
      <c r="AP40" s="1232">
        <v>817</v>
      </c>
      <c r="AQ40" s="1232" t="s">
        <v>21</v>
      </c>
      <c r="AR40" s="1232">
        <v>2033</v>
      </c>
      <c r="AS40" s="1232" t="s">
        <v>21</v>
      </c>
      <c r="AT40" s="1232">
        <v>1492</v>
      </c>
      <c r="AU40" s="1232">
        <v>541</v>
      </c>
      <c r="AV40" s="1232" t="s">
        <v>21</v>
      </c>
      <c r="AW40" s="361">
        <v>4924</v>
      </c>
      <c r="AX40" s="1536" t="s">
        <v>40</v>
      </c>
      <c r="AY40" s="1537" t="s">
        <v>25</v>
      </c>
      <c r="AZ40" s="1295" t="s">
        <v>25</v>
      </c>
      <c r="BA40" s="1296" t="s">
        <v>25</v>
      </c>
      <c r="BB40" s="1535" t="s">
        <v>174</v>
      </c>
      <c r="BC40" s="74">
        <v>1557</v>
      </c>
      <c r="BD40" s="1232" t="s">
        <v>22</v>
      </c>
      <c r="BE40" s="1232"/>
      <c r="BF40" s="1232">
        <v>1541</v>
      </c>
      <c r="BG40" s="1232" t="s">
        <v>21</v>
      </c>
      <c r="BH40" s="1232" t="s">
        <v>21</v>
      </c>
      <c r="BI40" s="1232">
        <v>1541</v>
      </c>
      <c r="BJ40" s="1232" t="s">
        <v>21</v>
      </c>
      <c r="BK40" s="1232">
        <v>1377</v>
      </c>
      <c r="BL40" s="1232">
        <v>164</v>
      </c>
      <c r="BM40" s="1232" t="s">
        <v>21</v>
      </c>
      <c r="BN40" s="361">
        <v>190</v>
      </c>
      <c r="BO40" s="1536" t="s">
        <v>40</v>
      </c>
      <c r="BP40" s="1537" t="s">
        <v>25</v>
      </c>
      <c r="BQ40" s="1295" t="s">
        <v>25</v>
      </c>
      <c r="BR40" s="1296" t="s">
        <v>25</v>
      </c>
      <c r="BS40" s="1535" t="s">
        <v>174</v>
      </c>
      <c r="BT40" s="74">
        <v>666392</v>
      </c>
      <c r="BU40" s="1232" t="s">
        <v>21</v>
      </c>
      <c r="BV40" s="1232"/>
      <c r="BW40" s="1232">
        <v>690844</v>
      </c>
      <c r="BX40" s="1232">
        <v>317569</v>
      </c>
      <c r="BY40" s="1232">
        <v>5492</v>
      </c>
      <c r="BZ40" s="1232">
        <v>367783</v>
      </c>
      <c r="CA40" s="1232">
        <v>2827</v>
      </c>
      <c r="CB40" s="1232">
        <v>361980</v>
      </c>
      <c r="CC40" s="1232">
        <v>2976</v>
      </c>
      <c r="CD40" s="1232">
        <v>23</v>
      </c>
      <c r="CE40" s="1232">
        <v>744765</v>
      </c>
      <c r="CF40" s="1536" t="s">
        <v>40</v>
      </c>
      <c r="CG40" s="1537" t="s">
        <v>25</v>
      </c>
      <c r="CH40" s="1295" t="s">
        <v>25</v>
      </c>
      <c r="CI40" s="1296" t="s">
        <v>25</v>
      </c>
      <c r="CJ40" s="1535" t="s">
        <v>174</v>
      </c>
      <c r="CK40" s="74">
        <v>21376</v>
      </c>
      <c r="CL40" s="1232" t="s">
        <v>21</v>
      </c>
      <c r="CM40" s="1232"/>
      <c r="CN40" s="1232">
        <v>21376</v>
      </c>
      <c r="CO40" s="1232" t="s">
        <v>21</v>
      </c>
      <c r="CP40" s="1232" t="s">
        <v>21</v>
      </c>
      <c r="CQ40" s="1232">
        <v>21376</v>
      </c>
      <c r="CR40" s="1232" t="s">
        <v>21</v>
      </c>
      <c r="CS40" s="1232">
        <v>21376</v>
      </c>
      <c r="CT40" s="1232" t="s">
        <v>21</v>
      </c>
      <c r="CU40" s="1232" t="s">
        <v>21</v>
      </c>
      <c r="CV40" s="361" t="s">
        <v>22</v>
      </c>
      <c r="CW40" s="1536" t="s">
        <v>40</v>
      </c>
      <c r="CX40" s="1537" t="s">
        <v>25</v>
      </c>
      <c r="CY40" s="1295" t="s">
        <v>25</v>
      </c>
      <c r="CZ40" s="1296" t="s">
        <v>25</v>
      </c>
      <c r="DA40" s="1535" t="s">
        <v>174</v>
      </c>
      <c r="DB40" s="74">
        <v>301</v>
      </c>
      <c r="DC40" s="1232" t="s">
        <v>21</v>
      </c>
      <c r="DD40" s="1232"/>
      <c r="DE40" s="1232">
        <v>301</v>
      </c>
      <c r="DF40" s="1232" t="s">
        <v>21</v>
      </c>
      <c r="DG40" s="1232" t="s">
        <v>21</v>
      </c>
      <c r="DH40" s="1232">
        <v>301</v>
      </c>
      <c r="DI40" s="1232" t="s">
        <v>21</v>
      </c>
      <c r="DJ40" s="1232">
        <v>301</v>
      </c>
      <c r="DK40" s="1232" t="s">
        <v>21</v>
      </c>
      <c r="DL40" s="1232" t="s">
        <v>21</v>
      </c>
      <c r="DM40" s="361" t="s">
        <v>22</v>
      </c>
      <c r="DN40" s="1536" t="s">
        <v>40</v>
      </c>
      <c r="DO40" s="1537" t="s">
        <v>25</v>
      </c>
      <c r="DP40" s="1295" t="s">
        <v>25</v>
      </c>
      <c r="DQ40" s="1296" t="s">
        <v>25</v>
      </c>
      <c r="DR40" s="1535" t="s">
        <v>174</v>
      </c>
      <c r="DS40" s="74">
        <v>6395</v>
      </c>
      <c r="DT40" s="1232" t="s">
        <v>22</v>
      </c>
      <c r="DU40" s="1232"/>
      <c r="DV40" s="1232">
        <v>6395</v>
      </c>
      <c r="DW40" s="1232">
        <v>378</v>
      </c>
      <c r="DX40" s="1232" t="s">
        <v>21</v>
      </c>
      <c r="DY40" s="1232">
        <v>6017</v>
      </c>
      <c r="DZ40" s="1232" t="s">
        <v>22</v>
      </c>
      <c r="EA40" s="1232">
        <v>3780</v>
      </c>
      <c r="EB40" s="1232">
        <v>2237</v>
      </c>
      <c r="EC40" s="1232" t="s">
        <v>22</v>
      </c>
      <c r="ED40" s="1232" t="s">
        <v>22</v>
      </c>
      <c r="EE40" s="1536" t="s">
        <v>40</v>
      </c>
      <c r="EF40" s="1537" t="s">
        <v>25</v>
      </c>
      <c r="EG40" s="1295" t="s">
        <v>25</v>
      </c>
      <c r="EH40" s="1296" t="s">
        <v>25</v>
      </c>
      <c r="EI40" s="1535" t="s">
        <v>174</v>
      </c>
      <c r="EJ40" s="74">
        <v>10323</v>
      </c>
      <c r="EK40" s="1232" t="s">
        <v>21</v>
      </c>
      <c r="EL40" s="1232"/>
      <c r="EM40" s="1232">
        <v>8849</v>
      </c>
      <c r="EN40" s="1232">
        <v>2041</v>
      </c>
      <c r="EO40" s="1232" t="s">
        <v>21</v>
      </c>
      <c r="EP40" s="1232">
        <v>6808</v>
      </c>
      <c r="EQ40" s="1232" t="s">
        <v>21</v>
      </c>
      <c r="ER40" s="1232">
        <v>6808</v>
      </c>
      <c r="ES40" s="1232" t="s">
        <v>21</v>
      </c>
      <c r="ET40" s="1232" t="s">
        <v>21</v>
      </c>
      <c r="EU40" s="361">
        <v>5898</v>
      </c>
      <c r="EV40" s="1536" t="s">
        <v>40</v>
      </c>
      <c r="EW40" s="1537" t="s">
        <v>25</v>
      </c>
    </row>
    <row r="41" spans="1:153" ht="15" customHeight="1">
      <c r="A41" s="1734"/>
      <c r="B41" s="1734"/>
      <c r="C41" s="1734"/>
      <c r="D41" s="1718"/>
      <c r="E41" s="1718"/>
      <c r="F41" s="1718"/>
      <c r="G41" s="1718"/>
      <c r="H41" s="1718"/>
      <c r="I41" s="1718"/>
      <c r="J41" s="1718"/>
      <c r="K41" s="1718"/>
      <c r="L41" s="1718"/>
      <c r="M41" s="1718"/>
      <c r="N41" s="1718"/>
      <c r="O41" s="1718"/>
      <c r="P41" s="1322"/>
      <c r="Q41" s="1322"/>
      <c r="R41" s="1734"/>
      <c r="S41" s="1734"/>
      <c r="T41" s="1734"/>
      <c r="U41" s="1718"/>
      <c r="V41" s="1718"/>
      <c r="W41" s="1718"/>
      <c r="X41" s="1718"/>
      <c r="Y41" s="1718"/>
      <c r="Z41" s="1718"/>
      <c r="AA41" s="1718"/>
      <c r="AB41" s="1718"/>
      <c r="AC41" s="1718"/>
      <c r="AD41" s="1718"/>
      <c r="AE41" s="1718"/>
      <c r="AF41" s="1718"/>
      <c r="AG41" s="1322"/>
      <c r="AH41" s="1322"/>
      <c r="AI41" s="1734"/>
      <c r="AJ41" s="1734"/>
      <c r="AK41" s="1734"/>
      <c r="AL41" s="1718"/>
      <c r="AM41" s="1718"/>
      <c r="AN41" s="1718"/>
      <c r="AO41" s="1718"/>
      <c r="AP41" s="1718"/>
      <c r="AQ41" s="1718"/>
      <c r="AR41" s="1718"/>
      <c r="AS41" s="1718"/>
      <c r="AT41" s="1718"/>
      <c r="AU41" s="1718"/>
      <c r="AV41" s="1718"/>
      <c r="AW41" s="1718"/>
      <c r="AX41" s="1322"/>
      <c r="AY41" s="1322"/>
      <c r="AZ41" s="1734"/>
      <c r="BA41" s="1734"/>
      <c r="BB41" s="1734"/>
      <c r="BC41" s="1718"/>
      <c r="BD41" s="1718"/>
      <c r="BE41" s="1718"/>
      <c r="BF41" s="1718"/>
      <c r="BG41" s="1718"/>
      <c r="BH41" s="1718"/>
      <c r="BI41" s="1718"/>
      <c r="BJ41" s="1718"/>
      <c r="BK41" s="1718"/>
      <c r="BL41" s="1718"/>
      <c r="BM41" s="1718"/>
      <c r="BN41" s="1718"/>
      <c r="BO41" s="1322"/>
      <c r="BP41" s="1322"/>
      <c r="BQ41" s="1734"/>
      <c r="BR41" s="1734"/>
      <c r="BS41" s="1734"/>
      <c r="BT41" s="1718"/>
      <c r="BU41" s="1718"/>
      <c r="BV41" s="1718"/>
      <c r="BW41" s="1718"/>
      <c r="BX41" s="1718"/>
      <c r="BY41" s="1718"/>
      <c r="BZ41" s="1718"/>
      <c r="CA41" s="1718"/>
      <c r="CB41" s="1718"/>
      <c r="CC41" s="1718"/>
      <c r="CD41" s="1718"/>
      <c r="CE41" s="1718"/>
      <c r="CF41" s="1322"/>
      <c r="CG41" s="1322"/>
      <c r="CH41" s="1734"/>
      <c r="CI41" s="1734"/>
      <c r="CJ41" s="1734"/>
      <c r="CK41" s="1718"/>
      <c r="CL41" s="1718"/>
      <c r="CM41" s="1718"/>
      <c r="CN41" s="1718"/>
      <c r="CO41" s="1718"/>
      <c r="CP41" s="1718"/>
      <c r="CQ41" s="1718"/>
      <c r="CR41" s="1718"/>
      <c r="CS41" s="1718"/>
      <c r="CT41" s="1718"/>
      <c r="CU41" s="1718"/>
      <c r="CV41" s="1718"/>
      <c r="CW41" s="1322"/>
      <c r="CX41" s="1322"/>
      <c r="CY41" s="1734"/>
      <c r="CZ41" s="1734"/>
      <c r="DA41" s="1734"/>
      <c r="DB41" s="1718"/>
      <c r="DC41" s="1718"/>
      <c r="DD41" s="1718"/>
      <c r="DE41" s="1718"/>
      <c r="DF41" s="1718"/>
      <c r="DG41" s="1718"/>
      <c r="DH41" s="1718"/>
      <c r="DI41" s="1718"/>
      <c r="DJ41" s="1718"/>
      <c r="DK41" s="1718"/>
      <c r="DL41" s="1718"/>
      <c r="DM41" s="1718"/>
      <c r="DN41" s="1322"/>
      <c r="DO41" s="1322"/>
      <c r="DP41" s="1734"/>
      <c r="DQ41" s="1734"/>
      <c r="DR41" s="1734"/>
      <c r="DS41" s="1718"/>
      <c r="DT41" s="1718"/>
      <c r="DU41" s="1718"/>
      <c r="DV41" s="1718"/>
      <c r="DW41" s="1718"/>
      <c r="DX41" s="1718"/>
      <c r="DY41" s="1718"/>
      <c r="DZ41" s="1718"/>
      <c r="EA41" s="1718"/>
      <c r="EB41" s="1718"/>
      <c r="EC41" s="1718"/>
      <c r="ED41" s="1718"/>
      <c r="EE41" s="1322"/>
      <c r="EF41" s="1322"/>
      <c r="EG41" s="1734"/>
      <c r="EH41" s="1734"/>
      <c r="EI41" s="1734"/>
      <c r="EJ41" s="1718"/>
      <c r="EK41" s="1718"/>
      <c r="EL41" s="1718"/>
      <c r="EM41" s="1718"/>
      <c r="EN41" s="1718"/>
      <c r="EO41" s="1718"/>
      <c r="EP41" s="1718"/>
      <c r="EQ41" s="1718"/>
      <c r="ER41" s="1718"/>
      <c r="ES41" s="1718"/>
      <c r="ET41" s="1718"/>
      <c r="EU41" s="1718"/>
      <c r="EV41" s="1322"/>
      <c r="EW41" s="1322"/>
    </row>
    <row r="42" spans="1:153" s="1255" customFormat="1" ht="19.5" customHeight="1">
      <c r="A42" s="1733" t="s">
        <v>175</v>
      </c>
      <c r="B42" s="1504"/>
      <c r="C42" s="1504"/>
      <c r="D42" s="1510"/>
      <c r="E42" s="1504" t="s">
        <v>863</v>
      </c>
      <c r="F42" s="1466"/>
      <c r="G42" s="1466"/>
      <c r="H42" s="1466"/>
      <c r="I42" s="1466"/>
      <c r="J42" s="1466"/>
      <c r="K42" s="1466"/>
      <c r="L42" s="1466"/>
      <c r="M42" s="1466"/>
      <c r="N42" s="1466"/>
      <c r="O42" s="1268" t="s">
        <v>854</v>
      </c>
      <c r="P42" s="1466"/>
      <c r="Q42" s="1466"/>
      <c r="R42" s="1733" t="s">
        <v>830</v>
      </c>
      <c r="S42" s="1504"/>
      <c r="T42" s="1504"/>
      <c r="U42" s="1510"/>
      <c r="V42" s="1466" t="s">
        <v>1174</v>
      </c>
      <c r="W42" s="1466"/>
      <c r="X42" s="1466"/>
      <c r="Y42" s="1466"/>
      <c r="Z42" s="1466"/>
      <c r="AA42" s="1466"/>
      <c r="AB42" s="1466"/>
      <c r="AC42" s="1466"/>
      <c r="AD42" s="1466"/>
      <c r="AE42" s="1466"/>
      <c r="AF42" s="1268" t="s">
        <v>854</v>
      </c>
      <c r="AG42" s="1466"/>
      <c r="AH42" s="1466"/>
      <c r="AI42" s="1733" t="s">
        <v>624</v>
      </c>
      <c r="AJ42" s="1504"/>
      <c r="AK42" s="1504"/>
      <c r="AL42" s="1510"/>
      <c r="AM42" s="1504" t="s">
        <v>1445</v>
      </c>
      <c r="AN42" s="1466"/>
      <c r="AO42" s="1466"/>
      <c r="AP42" s="1466"/>
      <c r="AQ42" s="1466"/>
      <c r="AR42" s="1466"/>
      <c r="AS42" s="1466"/>
      <c r="AT42" s="1466"/>
      <c r="AU42" s="1466"/>
      <c r="AV42" s="1466"/>
      <c r="AW42" s="1268" t="s">
        <v>854</v>
      </c>
      <c r="AX42" s="1466"/>
      <c r="AY42" s="1466"/>
      <c r="AZ42" s="1735" t="s">
        <v>1458</v>
      </c>
      <c r="BA42" s="1466"/>
      <c r="BB42" s="1466"/>
      <c r="BC42" s="1505"/>
      <c r="BD42" s="1462" t="s">
        <v>724</v>
      </c>
      <c r="BE42" s="1466"/>
      <c r="BF42" s="1466"/>
      <c r="BG42" s="1466"/>
      <c r="BH42" s="1466"/>
      <c r="BI42" s="1466"/>
      <c r="BJ42" s="1466"/>
      <c r="BK42" s="1466"/>
      <c r="BL42" s="1466"/>
      <c r="BM42" s="1466"/>
      <c r="BN42" s="1268" t="s">
        <v>856</v>
      </c>
      <c r="BO42" s="1466"/>
      <c r="BP42" s="1466"/>
      <c r="BQ42" s="1735" t="s">
        <v>195</v>
      </c>
      <c r="BR42" s="1466"/>
      <c r="BS42" s="1466"/>
      <c r="BT42" s="1510"/>
      <c r="BU42" s="1466" t="s">
        <v>1200</v>
      </c>
      <c r="BV42" s="1466"/>
      <c r="BW42" s="1466"/>
      <c r="BX42" s="1466"/>
      <c r="BY42" s="1466"/>
      <c r="BZ42" s="1466"/>
      <c r="CA42" s="1466"/>
      <c r="CB42" s="1466"/>
      <c r="CC42" s="1466"/>
      <c r="CD42" s="1466"/>
      <c r="CE42" s="1268" t="s">
        <v>856</v>
      </c>
      <c r="CF42" s="1466"/>
      <c r="CG42" s="1466"/>
      <c r="CH42" s="1735" t="s">
        <v>864</v>
      </c>
      <c r="CI42" s="1466"/>
      <c r="CJ42" s="1466"/>
      <c r="CK42" s="1510"/>
      <c r="CL42" s="1466" t="s">
        <v>1459</v>
      </c>
      <c r="CM42" s="1466"/>
      <c r="CN42" s="1466"/>
      <c r="CO42" s="1466"/>
      <c r="CP42" s="1466"/>
      <c r="CQ42" s="1466"/>
      <c r="CR42" s="1466"/>
      <c r="CS42" s="1466"/>
      <c r="CT42" s="1466"/>
      <c r="CU42" s="1466"/>
      <c r="CV42" s="1511" t="s">
        <v>859</v>
      </c>
      <c r="CW42" s="1466"/>
      <c r="CX42" s="1466"/>
      <c r="CY42" s="1735" t="s">
        <v>839</v>
      </c>
      <c r="CZ42" s="1466"/>
      <c r="DA42" s="1466"/>
      <c r="DB42" s="1505"/>
      <c r="DC42" s="1504" t="s">
        <v>1239</v>
      </c>
      <c r="DD42" s="1466"/>
      <c r="DE42" s="1466"/>
      <c r="DF42" s="1322"/>
      <c r="DG42" s="1322"/>
      <c r="DH42" s="1322"/>
      <c r="DI42" s="1322"/>
      <c r="DJ42" s="1322"/>
      <c r="DK42" s="1322"/>
      <c r="DL42" s="1322"/>
      <c r="DM42" s="1511" t="s">
        <v>859</v>
      </c>
      <c r="DN42" s="1466"/>
      <c r="DO42" s="1466"/>
      <c r="DP42" s="1735" t="s">
        <v>198</v>
      </c>
      <c r="DQ42" s="1466"/>
      <c r="DR42" s="1466"/>
      <c r="DS42" s="1505"/>
      <c r="DT42" s="1504" t="s">
        <v>1203</v>
      </c>
      <c r="DU42" s="1466"/>
      <c r="DV42" s="1466"/>
      <c r="ED42" s="1511" t="s">
        <v>859</v>
      </c>
      <c r="EE42" s="1466"/>
      <c r="EF42" s="1466"/>
      <c r="EG42" s="1733" t="s">
        <v>865</v>
      </c>
      <c r="EH42" s="1504"/>
      <c r="EI42" s="1504"/>
      <c r="EJ42" s="1505"/>
      <c r="EK42" s="1551" t="s">
        <v>1175</v>
      </c>
      <c r="EL42" s="1466"/>
      <c r="EM42" s="1466"/>
      <c r="EU42" s="1268" t="s">
        <v>856</v>
      </c>
      <c r="EV42" s="1466"/>
      <c r="EW42" s="1466"/>
    </row>
    <row r="43" spans="1:153" ht="18" customHeight="1">
      <c r="A43" s="1262">
        <v>42370</v>
      </c>
      <c r="B43" s="1303">
        <v>42370</v>
      </c>
      <c r="C43" s="1304">
        <v>42370</v>
      </c>
      <c r="D43" s="53">
        <v>1810520</v>
      </c>
      <c r="E43" s="1235" t="s">
        <v>21</v>
      </c>
      <c r="F43" s="1235"/>
      <c r="G43" s="1235">
        <v>1816039</v>
      </c>
      <c r="H43" s="1235">
        <v>184022</v>
      </c>
      <c r="I43" s="1235">
        <v>15160</v>
      </c>
      <c r="J43" s="1235">
        <v>1616857</v>
      </c>
      <c r="K43" s="1235">
        <v>44134</v>
      </c>
      <c r="L43" s="1235">
        <v>1494459</v>
      </c>
      <c r="M43" s="1235">
        <v>78264</v>
      </c>
      <c r="N43" s="1235">
        <v>15928</v>
      </c>
      <c r="O43" s="144">
        <v>198379</v>
      </c>
      <c r="P43" s="1527">
        <v>42370</v>
      </c>
      <c r="Q43" s="1528">
        <v>42370</v>
      </c>
      <c r="R43" s="1262">
        <v>42370</v>
      </c>
      <c r="S43" s="1303">
        <v>42370</v>
      </c>
      <c r="T43" s="1304">
        <v>42370</v>
      </c>
      <c r="U43" s="53">
        <v>12948</v>
      </c>
      <c r="V43" s="1235" t="s">
        <v>22</v>
      </c>
      <c r="W43" s="1235"/>
      <c r="X43" s="1235">
        <v>12900</v>
      </c>
      <c r="Y43" s="1235" t="s">
        <v>21</v>
      </c>
      <c r="Z43" s="1235" t="s">
        <v>21</v>
      </c>
      <c r="AA43" s="1235">
        <v>12900</v>
      </c>
      <c r="AB43" s="1235" t="s">
        <v>21</v>
      </c>
      <c r="AC43" s="1235">
        <v>2568</v>
      </c>
      <c r="AD43" s="1235">
        <v>10332</v>
      </c>
      <c r="AE43" s="1235">
        <v>54</v>
      </c>
      <c r="AF43" s="144">
        <v>91</v>
      </c>
      <c r="AG43" s="1527">
        <v>42370</v>
      </c>
      <c r="AH43" s="1528">
        <v>42370</v>
      </c>
      <c r="AI43" s="1262">
        <v>42370</v>
      </c>
      <c r="AJ43" s="1303">
        <v>42370</v>
      </c>
      <c r="AK43" s="1304">
        <v>42370</v>
      </c>
      <c r="AL43" s="53">
        <v>427272</v>
      </c>
      <c r="AM43" s="1235" t="s">
        <v>22</v>
      </c>
      <c r="AN43" s="1235"/>
      <c r="AO43" s="1235">
        <v>424647</v>
      </c>
      <c r="AP43" s="1235">
        <v>4679</v>
      </c>
      <c r="AQ43" s="1235">
        <v>13966</v>
      </c>
      <c r="AR43" s="1235">
        <v>406002</v>
      </c>
      <c r="AS43" s="1235" t="s">
        <v>21</v>
      </c>
      <c r="AT43" s="1235">
        <v>364523</v>
      </c>
      <c r="AU43" s="1235">
        <v>41479</v>
      </c>
      <c r="AV43" s="1235">
        <v>239</v>
      </c>
      <c r="AW43" s="144">
        <v>44916</v>
      </c>
      <c r="AX43" s="1527">
        <v>42370</v>
      </c>
      <c r="AY43" s="1528">
        <v>42370</v>
      </c>
      <c r="AZ43" s="1262">
        <v>42370</v>
      </c>
      <c r="BA43" s="1303">
        <v>42370</v>
      </c>
      <c r="BB43" s="1304">
        <v>42370</v>
      </c>
      <c r="BC43" s="53">
        <v>951824</v>
      </c>
      <c r="BD43" s="1235" t="s">
        <v>22</v>
      </c>
      <c r="BE43" s="1235"/>
      <c r="BF43" s="1235">
        <v>968210</v>
      </c>
      <c r="BG43" s="1235">
        <v>215676</v>
      </c>
      <c r="BH43" s="1235" t="s">
        <v>21</v>
      </c>
      <c r="BI43" s="1235">
        <v>752534</v>
      </c>
      <c r="BJ43" s="1235">
        <v>57123</v>
      </c>
      <c r="BK43" s="1235">
        <v>694364</v>
      </c>
      <c r="BL43" s="1235">
        <v>1047</v>
      </c>
      <c r="BM43" s="1235">
        <v>13740</v>
      </c>
      <c r="BN43" s="144">
        <v>168333</v>
      </c>
      <c r="BO43" s="1527">
        <v>42370</v>
      </c>
      <c r="BP43" s="1528">
        <v>42370</v>
      </c>
      <c r="BQ43" s="1262">
        <v>42370</v>
      </c>
      <c r="BR43" s="1303">
        <v>42370</v>
      </c>
      <c r="BS43" s="1304">
        <v>42370</v>
      </c>
      <c r="BT43" s="53">
        <v>10206499</v>
      </c>
      <c r="BU43" s="1235" t="s">
        <v>22</v>
      </c>
      <c r="BV43" s="1235"/>
      <c r="BW43" s="1235">
        <v>10093851</v>
      </c>
      <c r="BX43" s="1235">
        <v>5185002</v>
      </c>
      <c r="BY43" s="1235" t="s">
        <v>21</v>
      </c>
      <c r="BZ43" s="1235">
        <v>4908849</v>
      </c>
      <c r="CA43" s="1235">
        <v>10673</v>
      </c>
      <c r="CB43" s="1235">
        <v>4889779</v>
      </c>
      <c r="CC43" s="1235">
        <v>8397</v>
      </c>
      <c r="CD43" s="1235">
        <v>37795</v>
      </c>
      <c r="CE43" s="1235">
        <v>1005444</v>
      </c>
      <c r="CF43" s="1527">
        <v>42370</v>
      </c>
      <c r="CG43" s="1528">
        <v>42370</v>
      </c>
      <c r="CH43" s="1262">
        <v>42370</v>
      </c>
      <c r="CI43" s="1303">
        <v>42370</v>
      </c>
      <c r="CJ43" s="1304">
        <v>42370</v>
      </c>
      <c r="CK43" s="53">
        <v>31052</v>
      </c>
      <c r="CL43" s="1235" t="s">
        <v>21</v>
      </c>
      <c r="CM43" s="1235"/>
      <c r="CN43" s="1235">
        <v>31052</v>
      </c>
      <c r="CO43" s="1235" t="s">
        <v>21</v>
      </c>
      <c r="CP43" s="1235" t="s">
        <v>21</v>
      </c>
      <c r="CQ43" s="1235">
        <v>31052</v>
      </c>
      <c r="CR43" s="1235" t="s">
        <v>21</v>
      </c>
      <c r="CS43" s="1235">
        <v>31052</v>
      </c>
      <c r="CT43" s="1235" t="s">
        <v>21</v>
      </c>
      <c r="CU43" s="1235" t="s">
        <v>21</v>
      </c>
      <c r="CV43" s="144" t="s">
        <v>22</v>
      </c>
      <c r="CW43" s="1527">
        <v>42370</v>
      </c>
      <c r="CX43" s="1528">
        <v>42370</v>
      </c>
      <c r="CY43" s="1262">
        <v>42370</v>
      </c>
      <c r="CZ43" s="1303">
        <v>42370</v>
      </c>
      <c r="DA43" s="1304">
        <v>42370</v>
      </c>
      <c r="DB43" s="53">
        <v>155955</v>
      </c>
      <c r="DC43" s="1235" t="s">
        <v>21</v>
      </c>
      <c r="DD43" s="1235"/>
      <c r="DE43" s="1235">
        <v>155955</v>
      </c>
      <c r="DF43" s="1235">
        <v>76327</v>
      </c>
      <c r="DG43" s="1235">
        <v>40153</v>
      </c>
      <c r="DH43" s="1235">
        <v>39475</v>
      </c>
      <c r="DI43" s="1235" t="s">
        <v>21</v>
      </c>
      <c r="DJ43" s="1235">
        <v>39475</v>
      </c>
      <c r="DK43" s="1235" t="s">
        <v>21</v>
      </c>
      <c r="DL43" s="1235" t="s">
        <v>21</v>
      </c>
      <c r="DM43" s="144" t="s">
        <v>22</v>
      </c>
      <c r="DN43" s="1527">
        <v>42370</v>
      </c>
      <c r="DO43" s="1528">
        <v>42370</v>
      </c>
      <c r="DP43" s="1262">
        <v>42370</v>
      </c>
      <c r="DQ43" s="1303">
        <v>42370</v>
      </c>
      <c r="DR43" s="1304">
        <v>42370</v>
      </c>
      <c r="DS43" s="53">
        <v>73543</v>
      </c>
      <c r="DT43" s="1235" t="s">
        <v>22</v>
      </c>
      <c r="DU43" s="1235"/>
      <c r="DV43" s="1235">
        <v>73537</v>
      </c>
      <c r="DW43" s="1235">
        <v>1218</v>
      </c>
      <c r="DX43" s="1235" t="s">
        <v>21</v>
      </c>
      <c r="DY43" s="1235">
        <v>72319</v>
      </c>
      <c r="DZ43" s="1235" t="s">
        <v>22</v>
      </c>
      <c r="EA43" s="1235">
        <v>53011</v>
      </c>
      <c r="EB43" s="1235">
        <v>19308</v>
      </c>
      <c r="EC43" s="1235" t="s">
        <v>22</v>
      </c>
      <c r="ED43" s="1235" t="s">
        <v>22</v>
      </c>
      <c r="EE43" s="1527">
        <v>42370</v>
      </c>
      <c r="EF43" s="1528">
        <v>42370</v>
      </c>
      <c r="EG43" s="1262">
        <v>42370</v>
      </c>
      <c r="EH43" s="1303">
        <v>42370</v>
      </c>
      <c r="EI43" s="1304">
        <v>42370</v>
      </c>
      <c r="EJ43" s="53">
        <v>292069</v>
      </c>
      <c r="EK43" s="1235" t="s">
        <v>21</v>
      </c>
      <c r="EL43" s="1235"/>
      <c r="EM43" s="1235">
        <v>287074</v>
      </c>
      <c r="EN43" s="1235" t="s">
        <v>21</v>
      </c>
      <c r="EO43" s="1235" t="s">
        <v>21</v>
      </c>
      <c r="EP43" s="1235">
        <v>287074</v>
      </c>
      <c r="EQ43" s="1235" t="s">
        <v>21</v>
      </c>
      <c r="ER43" s="1235">
        <v>278170</v>
      </c>
      <c r="ES43" s="1235">
        <v>8904</v>
      </c>
      <c r="ET43" s="1235" t="s">
        <v>21</v>
      </c>
      <c r="EU43" s="144">
        <v>11168</v>
      </c>
      <c r="EV43" s="1527">
        <v>42370</v>
      </c>
      <c r="EW43" s="1528">
        <v>42370</v>
      </c>
    </row>
    <row r="44" spans="1:153" ht="15" customHeight="1">
      <c r="A44" s="1268"/>
      <c r="B44" s="1263">
        <v>42736</v>
      </c>
      <c r="C44" s="1306"/>
      <c r="D44" s="56">
        <v>1870551</v>
      </c>
      <c r="E44" s="1234" t="s">
        <v>21</v>
      </c>
      <c r="F44" s="1234"/>
      <c r="G44" s="1234">
        <v>1847069</v>
      </c>
      <c r="H44" s="1234">
        <v>193298</v>
      </c>
      <c r="I44" s="1234">
        <v>12712</v>
      </c>
      <c r="J44" s="1234">
        <v>1641059</v>
      </c>
      <c r="K44" s="1234">
        <v>50166</v>
      </c>
      <c r="L44" s="1234">
        <v>1521956</v>
      </c>
      <c r="M44" s="1234">
        <v>68938</v>
      </c>
      <c r="N44" s="1234">
        <v>22917</v>
      </c>
      <c r="O44" s="150">
        <v>191944</v>
      </c>
      <c r="P44" s="1527">
        <v>42736</v>
      </c>
      <c r="Q44" s="1528">
        <v>42736</v>
      </c>
      <c r="R44" s="1268"/>
      <c r="S44" s="1263">
        <v>42736</v>
      </c>
      <c r="T44" s="1306"/>
      <c r="U44" s="56">
        <v>12847</v>
      </c>
      <c r="V44" s="1234" t="s">
        <v>22</v>
      </c>
      <c r="W44" s="1234"/>
      <c r="X44" s="1234">
        <v>12750</v>
      </c>
      <c r="Y44" s="1234" t="s">
        <v>21</v>
      </c>
      <c r="Z44" s="1234" t="s">
        <v>21</v>
      </c>
      <c r="AA44" s="1234">
        <v>12750</v>
      </c>
      <c r="AB44" s="1234" t="s">
        <v>21</v>
      </c>
      <c r="AC44" s="1234">
        <v>2664</v>
      </c>
      <c r="AD44" s="1234">
        <v>10086</v>
      </c>
      <c r="AE44" s="1234">
        <v>63</v>
      </c>
      <c r="AF44" s="150">
        <v>127</v>
      </c>
      <c r="AG44" s="1527">
        <v>42736</v>
      </c>
      <c r="AH44" s="1528">
        <v>42736</v>
      </c>
      <c r="AI44" s="1268"/>
      <c r="AJ44" s="1263">
        <v>42736</v>
      </c>
      <c r="AK44" s="1306"/>
      <c r="AL44" s="56">
        <v>422022</v>
      </c>
      <c r="AM44" s="1234" t="s">
        <v>22</v>
      </c>
      <c r="AN44" s="1234"/>
      <c r="AO44" s="1234">
        <v>426949</v>
      </c>
      <c r="AP44" s="1234">
        <v>3385</v>
      </c>
      <c r="AQ44" s="1234">
        <v>11686</v>
      </c>
      <c r="AR44" s="1234">
        <v>411878</v>
      </c>
      <c r="AS44" s="1234" t="s">
        <v>21</v>
      </c>
      <c r="AT44" s="1234">
        <v>379071</v>
      </c>
      <c r="AU44" s="1234">
        <v>32807</v>
      </c>
      <c r="AV44" s="1234">
        <v>329</v>
      </c>
      <c r="AW44" s="150">
        <v>39631</v>
      </c>
      <c r="AX44" s="1527">
        <v>42736</v>
      </c>
      <c r="AY44" s="1528">
        <v>42736</v>
      </c>
      <c r="AZ44" s="1268"/>
      <c r="BA44" s="1263">
        <v>42736</v>
      </c>
      <c r="BB44" s="1306"/>
      <c r="BC44" s="56">
        <v>1025670</v>
      </c>
      <c r="BD44" s="1234" t="s">
        <v>22</v>
      </c>
      <c r="BE44" s="1234"/>
      <c r="BF44" s="1234">
        <v>991195</v>
      </c>
      <c r="BG44" s="1234">
        <v>228844</v>
      </c>
      <c r="BH44" s="1234" t="s">
        <v>21</v>
      </c>
      <c r="BI44" s="1234">
        <v>762351</v>
      </c>
      <c r="BJ44" s="1234">
        <v>64930</v>
      </c>
      <c r="BK44" s="1234">
        <v>697262</v>
      </c>
      <c r="BL44" s="1234">
        <v>159</v>
      </c>
      <c r="BM44" s="1234">
        <v>22555</v>
      </c>
      <c r="BN44" s="150">
        <v>171392</v>
      </c>
      <c r="BO44" s="1527">
        <v>42736</v>
      </c>
      <c r="BP44" s="1528">
        <v>42736</v>
      </c>
      <c r="BQ44" s="1268"/>
      <c r="BR44" s="1263">
        <v>42736</v>
      </c>
      <c r="BS44" s="1306"/>
      <c r="BT44" s="56">
        <v>10217004</v>
      </c>
      <c r="BU44" s="1234" t="s">
        <v>22</v>
      </c>
      <c r="BV44" s="1234"/>
      <c r="BW44" s="1234">
        <v>10282288</v>
      </c>
      <c r="BX44" s="1234">
        <v>5139518</v>
      </c>
      <c r="BY44" s="1234" t="s">
        <v>21</v>
      </c>
      <c r="BZ44" s="1234">
        <v>5142770</v>
      </c>
      <c r="CA44" s="1234">
        <v>10402</v>
      </c>
      <c r="CB44" s="1234">
        <v>5123395</v>
      </c>
      <c r="CC44" s="1234">
        <v>8973</v>
      </c>
      <c r="CD44" s="1234">
        <v>330</v>
      </c>
      <c r="CE44" s="1234">
        <v>995676</v>
      </c>
      <c r="CF44" s="1527">
        <v>42736</v>
      </c>
      <c r="CG44" s="1528">
        <v>42736</v>
      </c>
      <c r="CH44" s="1268"/>
      <c r="CI44" s="1263">
        <v>42736</v>
      </c>
      <c r="CJ44" s="1306"/>
      <c r="CK44" s="56">
        <v>53690</v>
      </c>
      <c r="CL44" s="1234" t="s">
        <v>21</v>
      </c>
      <c r="CM44" s="1234"/>
      <c r="CN44" s="1234">
        <v>53690</v>
      </c>
      <c r="CO44" s="1234" t="s">
        <v>21</v>
      </c>
      <c r="CP44" s="1234" t="s">
        <v>21</v>
      </c>
      <c r="CQ44" s="1234">
        <v>53690</v>
      </c>
      <c r="CR44" s="1234" t="s">
        <v>21</v>
      </c>
      <c r="CS44" s="1234">
        <v>53690</v>
      </c>
      <c r="CT44" s="1234" t="s">
        <v>21</v>
      </c>
      <c r="CU44" s="1234" t="s">
        <v>21</v>
      </c>
      <c r="CV44" s="150" t="s">
        <v>22</v>
      </c>
      <c r="CW44" s="1527">
        <v>42736</v>
      </c>
      <c r="CX44" s="1528">
        <v>42736</v>
      </c>
      <c r="CY44" s="1268"/>
      <c r="CZ44" s="1263">
        <v>42736</v>
      </c>
      <c r="DA44" s="1306"/>
      <c r="DB44" s="56">
        <v>154297</v>
      </c>
      <c r="DC44" s="1234" t="s">
        <v>21</v>
      </c>
      <c r="DD44" s="1234"/>
      <c r="DE44" s="1234">
        <v>154297</v>
      </c>
      <c r="DF44" s="1234">
        <v>74787</v>
      </c>
      <c r="DG44" s="1234">
        <v>38239</v>
      </c>
      <c r="DH44" s="1234">
        <v>41271</v>
      </c>
      <c r="DI44" s="1234" t="s">
        <v>21</v>
      </c>
      <c r="DJ44" s="1234">
        <v>41271</v>
      </c>
      <c r="DK44" s="1234" t="s">
        <v>21</v>
      </c>
      <c r="DL44" s="1234" t="s">
        <v>21</v>
      </c>
      <c r="DM44" s="150" t="s">
        <v>22</v>
      </c>
      <c r="DN44" s="1527">
        <v>42736</v>
      </c>
      <c r="DO44" s="1528">
        <v>42736</v>
      </c>
      <c r="DP44" s="1268"/>
      <c r="DQ44" s="1263">
        <v>42736</v>
      </c>
      <c r="DR44" s="1306"/>
      <c r="DS44" s="56">
        <v>94629</v>
      </c>
      <c r="DT44" s="1234" t="s">
        <v>22</v>
      </c>
      <c r="DU44" s="1234"/>
      <c r="DV44" s="1234">
        <v>94633</v>
      </c>
      <c r="DW44" s="1234">
        <v>1268</v>
      </c>
      <c r="DX44" s="1234" t="s">
        <v>21</v>
      </c>
      <c r="DY44" s="1234">
        <v>93365</v>
      </c>
      <c r="DZ44" s="1234" t="s">
        <v>22</v>
      </c>
      <c r="EA44" s="1234">
        <v>59719</v>
      </c>
      <c r="EB44" s="1234">
        <v>33646</v>
      </c>
      <c r="EC44" s="1234" t="s">
        <v>22</v>
      </c>
      <c r="ED44" s="1234" t="s">
        <v>22</v>
      </c>
      <c r="EE44" s="1527">
        <v>42736</v>
      </c>
      <c r="EF44" s="1528">
        <v>42736</v>
      </c>
      <c r="EG44" s="1268"/>
      <c r="EH44" s="1263">
        <v>42736</v>
      </c>
      <c r="EI44" s="1306"/>
      <c r="EJ44" s="56">
        <v>321295</v>
      </c>
      <c r="EK44" s="1234" t="s">
        <v>21</v>
      </c>
      <c r="EL44" s="1234"/>
      <c r="EM44" s="1234">
        <v>321774</v>
      </c>
      <c r="EN44" s="1234" t="s">
        <v>21</v>
      </c>
      <c r="EO44" s="1234" t="s">
        <v>21</v>
      </c>
      <c r="EP44" s="1234">
        <v>321774</v>
      </c>
      <c r="EQ44" s="1234" t="s">
        <v>21</v>
      </c>
      <c r="ER44" s="1234">
        <v>313006</v>
      </c>
      <c r="ES44" s="1234">
        <v>8768</v>
      </c>
      <c r="ET44" s="1234" t="s">
        <v>21</v>
      </c>
      <c r="EU44" s="150">
        <v>10692</v>
      </c>
      <c r="EV44" s="1527">
        <v>42736</v>
      </c>
      <c r="EW44" s="1528">
        <v>42736</v>
      </c>
    </row>
    <row r="45" spans="1:153" ht="15" customHeight="1">
      <c r="A45" s="1268"/>
      <c r="B45" s="1263">
        <v>43101</v>
      </c>
      <c r="C45" s="1306"/>
      <c r="D45" s="56">
        <v>1847534</v>
      </c>
      <c r="E45" s="1234" t="s">
        <v>21</v>
      </c>
      <c r="F45" s="1234"/>
      <c r="G45" s="1234">
        <v>1823919</v>
      </c>
      <c r="H45" s="1234">
        <v>176250</v>
      </c>
      <c r="I45" s="1234">
        <v>12309</v>
      </c>
      <c r="J45" s="1234">
        <v>1635360</v>
      </c>
      <c r="K45" s="1234">
        <v>56683</v>
      </c>
      <c r="L45" s="1234">
        <v>1512302</v>
      </c>
      <c r="M45" s="1234">
        <v>66375</v>
      </c>
      <c r="N45" s="1234">
        <v>34459</v>
      </c>
      <c r="O45" s="150">
        <v>179240</v>
      </c>
      <c r="P45" s="1527">
        <v>43101</v>
      </c>
      <c r="Q45" s="1528">
        <v>43101</v>
      </c>
      <c r="R45" s="1268"/>
      <c r="S45" s="1263">
        <v>43101</v>
      </c>
      <c r="T45" s="1306"/>
      <c r="U45" s="56">
        <v>12870</v>
      </c>
      <c r="V45" s="1234" t="s">
        <v>22</v>
      </c>
      <c r="W45" s="1234"/>
      <c r="X45" s="1234">
        <v>12804</v>
      </c>
      <c r="Y45" s="1234" t="s">
        <v>21</v>
      </c>
      <c r="Z45" s="1234" t="s">
        <v>21</v>
      </c>
      <c r="AA45" s="1234">
        <v>12804</v>
      </c>
      <c r="AB45" s="1234" t="s">
        <v>21</v>
      </c>
      <c r="AC45" s="1234">
        <v>2646</v>
      </c>
      <c r="AD45" s="1234">
        <v>10158</v>
      </c>
      <c r="AE45" s="1234">
        <v>71</v>
      </c>
      <c r="AF45" s="150">
        <v>121</v>
      </c>
      <c r="AG45" s="1527">
        <v>43101</v>
      </c>
      <c r="AH45" s="1528">
        <v>43101</v>
      </c>
      <c r="AI45" s="1268"/>
      <c r="AJ45" s="1263">
        <v>43101</v>
      </c>
      <c r="AK45" s="1306"/>
      <c r="AL45" s="56">
        <v>423333</v>
      </c>
      <c r="AM45" s="1234" t="s">
        <v>22</v>
      </c>
      <c r="AN45" s="1234"/>
      <c r="AO45" s="1234">
        <v>426448</v>
      </c>
      <c r="AP45" s="1234">
        <v>5399</v>
      </c>
      <c r="AQ45" s="1234">
        <v>11322</v>
      </c>
      <c r="AR45" s="1234">
        <v>409727</v>
      </c>
      <c r="AS45" s="1234" t="s">
        <v>21</v>
      </c>
      <c r="AT45" s="1234">
        <v>379778</v>
      </c>
      <c r="AU45" s="1234">
        <v>29949</v>
      </c>
      <c r="AV45" s="1234">
        <v>1015</v>
      </c>
      <c r="AW45" s="150">
        <v>35423</v>
      </c>
      <c r="AX45" s="1527">
        <v>43101</v>
      </c>
      <c r="AY45" s="1528">
        <v>43101</v>
      </c>
      <c r="AZ45" s="1268"/>
      <c r="BA45" s="1263">
        <v>43101</v>
      </c>
      <c r="BB45" s="1306"/>
      <c r="BC45" s="56">
        <v>957989</v>
      </c>
      <c r="BD45" s="1234" t="s">
        <v>22</v>
      </c>
      <c r="BE45" s="1234"/>
      <c r="BF45" s="1234">
        <v>927279</v>
      </c>
      <c r="BG45" s="1234">
        <v>204637</v>
      </c>
      <c r="BH45" s="1234" t="s">
        <v>21</v>
      </c>
      <c r="BI45" s="1234">
        <v>722642</v>
      </c>
      <c r="BJ45" s="1234">
        <v>73366</v>
      </c>
      <c r="BK45" s="1234">
        <v>649263</v>
      </c>
      <c r="BL45" s="1234">
        <v>13</v>
      </c>
      <c r="BM45" s="1234">
        <v>38174</v>
      </c>
      <c r="BN45" s="150">
        <v>161764</v>
      </c>
      <c r="BO45" s="1527">
        <v>43101</v>
      </c>
      <c r="BP45" s="1528">
        <v>43101</v>
      </c>
      <c r="BQ45" s="1268"/>
      <c r="BR45" s="1263">
        <v>43101</v>
      </c>
      <c r="BS45" s="1306"/>
      <c r="BT45" s="56">
        <v>10305877</v>
      </c>
      <c r="BU45" s="1234" t="s">
        <v>22</v>
      </c>
      <c r="BV45" s="1234"/>
      <c r="BW45" s="1234">
        <v>10183846</v>
      </c>
      <c r="BX45" s="1234">
        <v>5207160</v>
      </c>
      <c r="BY45" s="1234" t="s">
        <v>21</v>
      </c>
      <c r="BZ45" s="1234">
        <v>4976686</v>
      </c>
      <c r="CA45" s="1234">
        <v>10745</v>
      </c>
      <c r="CB45" s="1234">
        <v>4958301</v>
      </c>
      <c r="CC45" s="1234">
        <v>7640</v>
      </c>
      <c r="CD45" s="1234">
        <v>4963</v>
      </c>
      <c r="CE45" s="1234">
        <v>1145391</v>
      </c>
      <c r="CF45" s="1527">
        <v>43101</v>
      </c>
      <c r="CG45" s="1528">
        <v>43101</v>
      </c>
      <c r="CH45" s="1268"/>
      <c r="CI45" s="1263">
        <v>43101</v>
      </c>
      <c r="CJ45" s="1306"/>
      <c r="CK45" s="56">
        <v>66125</v>
      </c>
      <c r="CL45" s="1234" t="s">
        <v>21</v>
      </c>
      <c r="CM45" s="1234"/>
      <c r="CN45" s="1234">
        <v>66125</v>
      </c>
      <c r="CO45" s="1234" t="s">
        <v>21</v>
      </c>
      <c r="CP45" s="1234" t="s">
        <v>21</v>
      </c>
      <c r="CQ45" s="1234">
        <v>66125</v>
      </c>
      <c r="CR45" s="1234" t="s">
        <v>21</v>
      </c>
      <c r="CS45" s="1234">
        <v>66125</v>
      </c>
      <c r="CT45" s="1234" t="s">
        <v>21</v>
      </c>
      <c r="CU45" s="1234" t="s">
        <v>21</v>
      </c>
      <c r="CV45" s="150" t="s">
        <v>22</v>
      </c>
      <c r="CW45" s="1527">
        <v>43101</v>
      </c>
      <c r="CX45" s="1528">
        <v>43101</v>
      </c>
      <c r="CY45" s="1268"/>
      <c r="CZ45" s="1263">
        <v>43101</v>
      </c>
      <c r="DA45" s="1306"/>
      <c r="DB45" s="56">
        <v>161259</v>
      </c>
      <c r="DC45" s="1234" t="s">
        <v>21</v>
      </c>
      <c r="DD45" s="1234"/>
      <c r="DE45" s="1234">
        <v>161256</v>
      </c>
      <c r="DF45" s="1234">
        <v>76497</v>
      </c>
      <c r="DG45" s="1234">
        <v>39694</v>
      </c>
      <c r="DH45" s="1234">
        <v>45065</v>
      </c>
      <c r="DI45" s="1234" t="s">
        <v>21</v>
      </c>
      <c r="DJ45" s="1234">
        <v>45065</v>
      </c>
      <c r="DK45" s="1234" t="s">
        <v>21</v>
      </c>
      <c r="DL45" s="1234" t="s">
        <v>21</v>
      </c>
      <c r="DM45" s="150" t="s">
        <v>22</v>
      </c>
      <c r="DN45" s="1527">
        <v>43101</v>
      </c>
      <c r="DO45" s="1528">
        <v>43101</v>
      </c>
      <c r="DP45" s="1268"/>
      <c r="DQ45" s="1263">
        <v>43101</v>
      </c>
      <c r="DR45" s="1306"/>
      <c r="DS45" s="56">
        <v>99246</v>
      </c>
      <c r="DT45" s="1234" t="s">
        <v>22</v>
      </c>
      <c r="DU45" s="1234"/>
      <c r="DV45" s="1234">
        <v>99246</v>
      </c>
      <c r="DW45" s="1234">
        <v>1278</v>
      </c>
      <c r="DX45" s="1234" t="s">
        <v>21</v>
      </c>
      <c r="DY45" s="1234">
        <v>97968</v>
      </c>
      <c r="DZ45" s="1234" t="s">
        <v>22</v>
      </c>
      <c r="EA45" s="1234">
        <v>66109</v>
      </c>
      <c r="EB45" s="1234">
        <v>31859</v>
      </c>
      <c r="EC45" s="1234" t="s">
        <v>22</v>
      </c>
      <c r="ED45" s="1234" t="s">
        <v>22</v>
      </c>
      <c r="EE45" s="1527">
        <v>43101</v>
      </c>
      <c r="EF45" s="1528">
        <v>43101</v>
      </c>
      <c r="EG45" s="1268"/>
      <c r="EH45" s="1263">
        <v>43101</v>
      </c>
      <c r="EI45" s="1306"/>
      <c r="EJ45" s="56">
        <v>364893</v>
      </c>
      <c r="EK45" s="1234" t="s">
        <v>21</v>
      </c>
      <c r="EL45" s="1234"/>
      <c r="EM45" s="1234">
        <v>366349</v>
      </c>
      <c r="EN45" s="1234" t="s">
        <v>21</v>
      </c>
      <c r="EO45" s="1234" t="s">
        <v>21</v>
      </c>
      <c r="EP45" s="1234">
        <v>366349</v>
      </c>
      <c r="EQ45" s="1234" t="s">
        <v>21</v>
      </c>
      <c r="ER45" s="1234">
        <v>359180</v>
      </c>
      <c r="ES45" s="1234">
        <v>7169</v>
      </c>
      <c r="ET45" s="1234" t="s">
        <v>21</v>
      </c>
      <c r="EU45" s="150">
        <v>9236</v>
      </c>
      <c r="EV45" s="1527">
        <v>43101</v>
      </c>
      <c r="EW45" s="1528">
        <v>43101</v>
      </c>
    </row>
    <row r="46" spans="1:153" ht="15" customHeight="1">
      <c r="A46" s="1262">
        <v>43586</v>
      </c>
      <c r="B46" s="1263">
        <v>43586</v>
      </c>
      <c r="C46" s="1307">
        <v>43586</v>
      </c>
      <c r="D46" s="56">
        <v>1847683</v>
      </c>
      <c r="E46" s="1234" t="s">
        <v>21</v>
      </c>
      <c r="F46" s="1234"/>
      <c r="G46" s="1234">
        <v>1809240</v>
      </c>
      <c r="H46" s="1234">
        <v>157405</v>
      </c>
      <c r="I46" s="1234">
        <v>12405</v>
      </c>
      <c r="J46" s="1234">
        <v>1639430</v>
      </c>
      <c r="K46" s="1234">
        <v>49505</v>
      </c>
      <c r="L46" s="1234">
        <v>1528735</v>
      </c>
      <c r="M46" s="1234">
        <v>61191</v>
      </c>
      <c r="N46" s="1234">
        <v>27358</v>
      </c>
      <c r="O46" s="150">
        <v>190295</v>
      </c>
      <c r="P46" s="1527">
        <v>43586</v>
      </c>
      <c r="Q46" s="1528">
        <v>43586</v>
      </c>
      <c r="R46" s="1262">
        <v>43586</v>
      </c>
      <c r="S46" s="1263">
        <v>43586</v>
      </c>
      <c r="T46" s="1307">
        <v>43586</v>
      </c>
      <c r="U46" s="56">
        <v>13443</v>
      </c>
      <c r="V46" s="1234" t="s">
        <v>22</v>
      </c>
      <c r="W46" s="1234"/>
      <c r="X46" s="1234">
        <v>13380</v>
      </c>
      <c r="Y46" s="1234" t="s">
        <v>21</v>
      </c>
      <c r="Z46" s="1234" t="s">
        <v>21</v>
      </c>
      <c r="AA46" s="1234">
        <v>13380</v>
      </c>
      <c r="AB46" s="1234" t="s">
        <v>21</v>
      </c>
      <c r="AC46" s="1234">
        <v>2884</v>
      </c>
      <c r="AD46" s="1234">
        <v>10496</v>
      </c>
      <c r="AE46" s="1234">
        <v>76</v>
      </c>
      <c r="AF46" s="150">
        <v>111</v>
      </c>
      <c r="AG46" s="1527">
        <v>43586</v>
      </c>
      <c r="AH46" s="1528">
        <v>43586</v>
      </c>
      <c r="AI46" s="1262">
        <v>43586</v>
      </c>
      <c r="AJ46" s="1263">
        <v>43586</v>
      </c>
      <c r="AK46" s="1307">
        <v>43586</v>
      </c>
      <c r="AL46" s="56">
        <v>432942</v>
      </c>
      <c r="AM46" s="1234" t="s">
        <v>22</v>
      </c>
      <c r="AN46" s="1234"/>
      <c r="AO46" s="1234">
        <v>428964</v>
      </c>
      <c r="AP46" s="1234">
        <v>3728</v>
      </c>
      <c r="AQ46" s="1234">
        <v>11456</v>
      </c>
      <c r="AR46" s="1234">
        <v>413780</v>
      </c>
      <c r="AS46" s="1234" t="s">
        <v>21</v>
      </c>
      <c r="AT46" s="1234">
        <v>390585</v>
      </c>
      <c r="AU46" s="1234">
        <v>23195</v>
      </c>
      <c r="AV46" s="1234">
        <v>191</v>
      </c>
      <c r="AW46" s="150">
        <v>39188</v>
      </c>
      <c r="AX46" s="1527">
        <v>43586</v>
      </c>
      <c r="AY46" s="1528">
        <v>43586</v>
      </c>
      <c r="AZ46" s="1262">
        <v>43586</v>
      </c>
      <c r="BA46" s="1263">
        <v>43586</v>
      </c>
      <c r="BB46" s="1307">
        <v>43586</v>
      </c>
      <c r="BC46" s="56">
        <v>922098</v>
      </c>
      <c r="BD46" s="1234" t="s">
        <v>22</v>
      </c>
      <c r="BE46" s="1234"/>
      <c r="BF46" s="1234">
        <v>884517</v>
      </c>
      <c r="BG46" s="1234">
        <v>182625</v>
      </c>
      <c r="BH46" s="1234" t="s">
        <v>21</v>
      </c>
      <c r="BI46" s="1234">
        <v>701892</v>
      </c>
      <c r="BJ46" s="1234">
        <v>64075</v>
      </c>
      <c r="BK46" s="1234">
        <v>637795</v>
      </c>
      <c r="BL46" s="1234">
        <v>22</v>
      </c>
      <c r="BM46" s="1234">
        <v>28687</v>
      </c>
      <c r="BN46" s="150">
        <v>170660</v>
      </c>
      <c r="BO46" s="1527">
        <v>43586</v>
      </c>
      <c r="BP46" s="1528">
        <v>43586</v>
      </c>
      <c r="BQ46" s="1262">
        <v>43586</v>
      </c>
      <c r="BR46" s="1263">
        <v>43586</v>
      </c>
      <c r="BS46" s="1307">
        <v>43586</v>
      </c>
      <c r="BT46" s="56">
        <v>9788587</v>
      </c>
      <c r="BU46" s="1234" t="s">
        <v>22</v>
      </c>
      <c r="BV46" s="1234"/>
      <c r="BW46" s="1234">
        <v>9813345</v>
      </c>
      <c r="BX46" s="1234">
        <v>5147648</v>
      </c>
      <c r="BY46" s="1234" t="s">
        <v>21</v>
      </c>
      <c r="BZ46" s="1234">
        <v>4665697</v>
      </c>
      <c r="CA46" s="1234">
        <v>10102</v>
      </c>
      <c r="CB46" s="1234">
        <v>4647710</v>
      </c>
      <c r="CC46" s="1234">
        <v>7885</v>
      </c>
      <c r="CD46" s="1234">
        <v>3450</v>
      </c>
      <c r="CE46" s="1234">
        <v>1113487</v>
      </c>
      <c r="CF46" s="1527">
        <v>43586</v>
      </c>
      <c r="CG46" s="1528">
        <v>43586</v>
      </c>
      <c r="CH46" s="1262">
        <v>43586</v>
      </c>
      <c r="CI46" s="1263">
        <v>43586</v>
      </c>
      <c r="CJ46" s="1307">
        <v>43586</v>
      </c>
      <c r="CK46" s="56">
        <v>62751</v>
      </c>
      <c r="CL46" s="1234" t="s">
        <v>21</v>
      </c>
      <c r="CM46" s="1234"/>
      <c r="CN46" s="1234">
        <v>62751</v>
      </c>
      <c r="CO46" s="1234" t="s">
        <v>21</v>
      </c>
      <c r="CP46" s="1234" t="s">
        <v>21</v>
      </c>
      <c r="CQ46" s="1234">
        <v>62751</v>
      </c>
      <c r="CR46" s="1234" t="s">
        <v>21</v>
      </c>
      <c r="CS46" s="1234">
        <v>62751</v>
      </c>
      <c r="CT46" s="1234" t="s">
        <v>21</v>
      </c>
      <c r="CU46" s="1234" t="s">
        <v>21</v>
      </c>
      <c r="CV46" s="150" t="s">
        <v>22</v>
      </c>
      <c r="CW46" s="1527">
        <v>43586</v>
      </c>
      <c r="CX46" s="1528">
        <v>43586</v>
      </c>
      <c r="CY46" s="1262">
        <v>43586</v>
      </c>
      <c r="CZ46" s="1263">
        <v>43586</v>
      </c>
      <c r="DA46" s="1307">
        <v>43586</v>
      </c>
      <c r="DB46" s="56">
        <v>135417</v>
      </c>
      <c r="DC46" s="1234" t="s">
        <v>21</v>
      </c>
      <c r="DD46" s="1234"/>
      <c r="DE46" s="1234">
        <v>135417</v>
      </c>
      <c r="DF46" s="1234">
        <v>77554</v>
      </c>
      <c r="DG46" s="1234">
        <v>37322</v>
      </c>
      <c r="DH46" s="1234">
        <v>20541</v>
      </c>
      <c r="DI46" s="1234" t="s">
        <v>21</v>
      </c>
      <c r="DJ46" s="1234">
        <v>20541</v>
      </c>
      <c r="DK46" s="1234" t="s">
        <v>21</v>
      </c>
      <c r="DL46" s="1234" t="s">
        <v>21</v>
      </c>
      <c r="DM46" s="150" t="s">
        <v>22</v>
      </c>
      <c r="DN46" s="1527">
        <v>43586</v>
      </c>
      <c r="DO46" s="1528">
        <v>43586</v>
      </c>
      <c r="DP46" s="1262">
        <v>43586</v>
      </c>
      <c r="DQ46" s="1263">
        <v>43586</v>
      </c>
      <c r="DR46" s="1307">
        <v>43586</v>
      </c>
      <c r="DS46" s="56">
        <v>100840</v>
      </c>
      <c r="DT46" s="1234" t="s">
        <v>22</v>
      </c>
      <c r="DU46" s="1234"/>
      <c r="DV46" s="1234">
        <v>100843</v>
      </c>
      <c r="DW46" s="1234">
        <v>1256</v>
      </c>
      <c r="DX46" s="1234" t="s">
        <v>21</v>
      </c>
      <c r="DY46" s="1234">
        <v>99587</v>
      </c>
      <c r="DZ46" s="1234" t="s">
        <v>22</v>
      </c>
      <c r="EA46" s="1234">
        <v>70622</v>
      </c>
      <c r="EB46" s="1234">
        <v>28965</v>
      </c>
      <c r="EC46" s="1234" t="s">
        <v>22</v>
      </c>
      <c r="ED46" s="1234" t="s">
        <v>22</v>
      </c>
      <c r="EE46" s="1527">
        <v>43586</v>
      </c>
      <c r="EF46" s="1528">
        <v>43586</v>
      </c>
      <c r="EG46" s="1262">
        <v>43586</v>
      </c>
      <c r="EH46" s="1263">
        <v>43586</v>
      </c>
      <c r="EI46" s="1307">
        <v>43586</v>
      </c>
      <c r="EJ46" s="56">
        <v>376779</v>
      </c>
      <c r="EK46" s="1234" t="s">
        <v>21</v>
      </c>
      <c r="EL46" s="1234"/>
      <c r="EM46" s="1234">
        <v>374303</v>
      </c>
      <c r="EN46" s="1234" t="s">
        <v>21</v>
      </c>
      <c r="EO46" s="1234" t="s">
        <v>21</v>
      </c>
      <c r="EP46" s="1234">
        <v>374303</v>
      </c>
      <c r="EQ46" s="1234" t="s">
        <v>21</v>
      </c>
      <c r="ER46" s="1234">
        <v>369909</v>
      </c>
      <c r="ES46" s="1234">
        <v>4394</v>
      </c>
      <c r="ET46" s="1234" t="s">
        <v>21</v>
      </c>
      <c r="EU46" s="150">
        <v>11712</v>
      </c>
      <c r="EV46" s="1527">
        <v>43586</v>
      </c>
      <c r="EW46" s="1528">
        <v>43586</v>
      </c>
    </row>
    <row r="47" spans="1:153" ht="15" customHeight="1">
      <c r="A47" s="1268"/>
      <c r="B47" s="1263">
        <v>43831</v>
      </c>
      <c r="C47" s="1306"/>
      <c r="D47" s="56">
        <v>1756846</v>
      </c>
      <c r="E47" s="1234" t="s">
        <v>21</v>
      </c>
      <c r="F47" s="1234"/>
      <c r="G47" s="1234">
        <v>1733445</v>
      </c>
      <c r="H47" s="1234">
        <v>159967</v>
      </c>
      <c r="I47" s="1234">
        <v>15255</v>
      </c>
      <c r="J47" s="1234">
        <v>1558223</v>
      </c>
      <c r="K47" s="1234">
        <v>37024</v>
      </c>
      <c r="L47" s="1234">
        <v>1463508</v>
      </c>
      <c r="M47" s="1234">
        <v>57691</v>
      </c>
      <c r="N47" s="1234">
        <v>47752</v>
      </c>
      <c r="O47" s="1234">
        <v>165934</v>
      </c>
      <c r="P47" s="1527">
        <v>43831</v>
      </c>
      <c r="Q47" s="1528">
        <v>43831</v>
      </c>
      <c r="R47" s="1268"/>
      <c r="S47" s="1263">
        <v>43831</v>
      </c>
      <c r="T47" s="1306"/>
      <c r="U47" s="56">
        <v>13434</v>
      </c>
      <c r="V47" s="1234" t="s">
        <v>22</v>
      </c>
      <c r="W47" s="1234"/>
      <c r="X47" s="1234">
        <v>13368</v>
      </c>
      <c r="Y47" s="1234" t="s">
        <v>21</v>
      </c>
      <c r="Z47" s="1234" t="s">
        <v>21</v>
      </c>
      <c r="AA47" s="1234">
        <v>13368</v>
      </c>
      <c r="AB47" s="1234" t="s">
        <v>21</v>
      </c>
      <c r="AC47" s="1234">
        <v>3000</v>
      </c>
      <c r="AD47" s="1234">
        <v>10368</v>
      </c>
      <c r="AE47" s="1234">
        <v>70</v>
      </c>
      <c r="AF47" s="1234">
        <v>119</v>
      </c>
      <c r="AG47" s="1527">
        <v>43831</v>
      </c>
      <c r="AH47" s="1528">
        <v>43831</v>
      </c>
      <c r="AI47" s="1268"/>
      <c r="AJ47" s="1263">
        <v>43831</v>
      </c>
      <c r="AK47" s="1306"/>
      <c r="AL47" s="56">
        <v>393263</v>
      </c>
      <c r="AM47" s="1234" t="s">
        <v>22</v>
      </c>
      <c r="AN47" s="1234"/>
      <c r="AO47" s="1234">
        <v>391032</v>
      </c>
      <c r="AP47" s="1234">
        <v>4238</v>
      </c>
      <c r="AQ47" s="1234">
        <v>14088</v>
      </c>
      <c r="AR47" s="1234">
        <v>372706</v>
      </c>
      <c r="AS47" s="1234" t="s">
        <v>21</v>
      </c>
      <c r="AT47" s="1234">
        <v>353142</v>
      </c>
      <c r="AU47" s="1234">
        <v>19564</v>
      </c>
      <c r="AV47" s="1234" t="s">
        <v>21</v>
      </c>
      <c r="AW47" s="1234">
        <v>41413</v>
      </c>
      <c r="AX47" s="1527">
        <v>43831</v>
      </c>
      <c r="AY47" s="1528">
        <v>43831</v>
      </c>
      <c r="AZ47" s="1268"/>
      <c r="BA47" s="1263">
        <v>43831</v>
      </c>
      <c r="BB47" s="1306"/>
      <c r="BC47" s="56">
        <v>898623</v>
      </c>
      <c r="BD47" s="1234" t="s">
        <v>22</v>
      </c>
      <c r="BE47" s="1234"/>
      <c r="BF47" s="1234">
        <v>877352</v>
      </c>
      <c r="BG47" s="1234">
        <v>186218</v>
      </c>
      <c r="BH47" s="1234" t="s">
        <v>21</v>
      </c>
      <c r="BI47" s="1234">
        <v>691134</v>
      </c>
      <c r="BJ47" s="1234">
        <v>47921</v>
      </c>
      <c r="BK47" s="1234">
        <v>643140</v>
      </c>
      <c r="BL47" s="1234">
        <v>73</v>
      </c>
      <c r="BM47" s="1234">
        <v>55417</v>
      </c>
      <c r="BN47" s="150">
        <v>136493</v>
      </c>
      <c r="BO47" s="1527">
        <v>43831</v>
      </c>
      <c r="BP47" s="1528">
        <v>43831</v>
      </c>
      <c r="BQ47" s="1268"/>
      <c r="BR47" s="1263">
        <v>43831</v>
      </c>
      <c r="BS47" s="1306"/>
      <c r="BT47" s="56">
        <v>9602832</v>
      </c>
      <c r="BU47" s="1234" t="s">
        <v>22</v>
      </c>
      <c r="BV47" s="1234"/>
      <c r="BW47" s="1234">
        <v>9638133</v>
      </c>
      <c r="BX47" s="1234">
        <v>5080855</v>
      </c>
      <c r="BY47" s="1234" t="s">
        <v>21</v>
      </c>
      <c r="BZ47" s="1234">
        <v>4557278</v>
      </c>
      <c r="CA47" s="1234">
        <v>7803</v>
      </c>
      <c r="CB47" s="1234">
        <v>4541138</v>
      </c>
      <c r="CC47" s="1234">
        <v>8337</v>
      </c>
      <c r="CD47" s="1234">
        <v>743</v>
      </c>
      <c r="CE47" s="1234">
        <v>1082608</v>
      </c>
      <c r="CF47" s="1527">
        <v>43831</v>
      </c>
      <c r="CG47" s="1528">
        <v>43831</v>
      </c>
      <c r="CH47" s="1268"/>
      <c r="CI47" s="1263">
        <v>43831</v>
      </c>
      <c r="CJ47" s="1306"/>
      <c r="CK47" s="56">
        <v>37256</v>
      </c>
      <c r="CL47" s="1234" t="s">
        <v>21</v>
      </c>
      <c r="CM47" s="1234"/>
      <c r="CN47" s="1234">
        <v>37256</v>
      </c>
      <c r="CO47" s="1234" t="s">
        <v>21</v>
      </c>
      <c r="CP47" s="1234" t="s">
        <v>21</v>
      </c>
      <c r="CQ47" s="1234">
        <v>37256</v>
      </c>
      <c r="CR47" s="1234" t="s">
        <v>21</v>
      </c>
      <c r="CS47" s="1234">
        <v>37256</v>
      </c>
      <c r="CT47" s="1234" t="s">
        <v>21</v>
      </c>
      <c r="CU47" s="1234" t="s">
        <v>21</v>
      </c>
      <c r="CV47" s="150" t="s">
        <v>22</v>
      </c>
      <c r="CW47" s="1527">
        <v>43831</v>
      </c>
      <c r="CX47" s="1528">
        <v>43831</v>
      </c>
      <c r="CY47" s="1268"/>
      <c r="CZ47" s="1263">
        <v>43831</v>
      </c>
      <c r="DA47" s="1306"/>
      <c r="DB47" s="56">
        <v>117428</v>
      </c>
      <c r="DC47" s="1234" t="s">
        <v>21</v>
      </c>
      <c r="DD47" s="1234"/>
      <c r="DE47" s="1234">
        <v>117428</v>
      </c>
      <c r="DF47" s="1234">
        <v>61254</v>
      </c>
      <c r="DG47" s="1234">
        <v>39511</v>
      </c>
      <c r="DH47" s="1234">
        <v>16663</v>
      </c>
      <c r="DI47" s="1234" t="s">
        <v>21</v>
      </c>
      <c r="DJ47" s="1234">
        <v>16663</v>
      </c>
      <c r="DK47" s="1234" t="s">
        <v>21</v>
      </c>
      <c r="DL47" s="1234" t="s">
        <v>21</v>
      </c>
      <c r="DM47" s="150" t="s">
        <v>22</v>
      </c>
      <c r="DN47" s="1527">
        <v>43831</v>
      </c>
      <c r="DO47" s="1528">
        <v>43831</v>
      </c>
      <c r="DP47" s="1268"/>
      <c r="DQ47" s="1263">
        <v>43831</v>
      </c>
      <c r="DR47" s="1306"/>
      <c r="DS47" s="56">
        <v>84544</v>
      </c>
      <c r="DT47" s="1234" t="s">
        <v>22</v>
      </c>
      <c r="DU47" s="1234"/>
      <c r="DV47" s="1234">
        <v>84544</v>
      </c>
      <c r="DW47" s="1234">
        <v>1739</v>
      </c>
      <c r="DX47" s="1234" t="s">
        <v>21</v>
      </c>
      <c r="DY47" s="1234">
        <v>82805</v>
      </c>
      <c r="DZ47" s="1234" t="s">
        <v>22</v>
      </c>
      <c r="EA47" s="1234">
        <v>50342</v>
      </c>
      <c r="EB47" s="1234">
        <v>32463</v>
      </c>
      <c r="EC47" s="1234" t="s">
        <v>22</v>
      </c>
      <c r="ED47" s="1234" t="s">
        <v>22</v>
      </c>
      <c r="EE47" s="1527">
        <v>43831</v>
      </c>
      <c r="EF47" s="1528">
        <v>43831</v>
      </c>
      <c r="EG47" s="1268"/>
      <c r="EH47" s="1263">
        <v>43831</v>
      </c>
      <c r="EI47" s="1306"/>
      <c r="EJ47" s="56">
        <v>371939</v>
      </c>
      <c r="EK47" s="1234" t="s">
        <v>21</v>
      </c>
      <c r="EL47" s="1234"/>
      <c r="EM47" s="1234">
        <v>374458</v>
      </c>
      <c r="EN47" s="1234" t="s">
        <v>21</v>
      </c>
      <c r="EO47" s="1234" t="s">
        <v>21</v>
      </c>
      <c r="EP47" s="1234">
        <v>374458</v>
      </c>
      <c r="EQ47" s="1234" t="s">
        <v>21</v>
      </c>
      <c r="ER47" s="1234">
        <v>374404</v>
      </c>
      <c r="ES47" s="1234">
        <v>54</v>
      </c>
      <c r="ET47" s="1234" t="s">
        <v>21</v>
      </c>
      <c r="EU47" s="1234">
        <v>9193</v>
      </c>
      <c r="EV47" s="1527">
        <v>43831</v>
      </c>
      <c r="EW47" s="1528">
        <v>43831</v>
      </c>
    </row>
    <row r="48" spans="1:153" ht="7.5" customHeight="1">
      <c r="A48" s="1268"/>
      <c r="B48" s="1270"/>
      <c r="C48" s="1306"/>
      <c r="D48" s="607"/>
      <c r="E48" s="398"/>
      <c r="F48" s="398"/>
      <c r="G48" s="398"/>
      <c r="H48" s="398"/>
      <c r="I48" s="398"/>
      <c r="J48" s="398"/>
      <c r="K48" s="398"/>
      <c r="L48" s="398"/>
      <c r="M48" s="398"/>
      <c r="N48" s="398"/>
      <c r="O48" s="398"/>
      <c r="P48" s="1529"/>
      <c r="Q48" s="1458"/>
      <c r="R48" s="1268"/>
      <c r="S48" s="1270"/>
      <c r="T48" s="1306"/>
      <c r="U48" s="607"/>
      <c r="V48" s="398"/>
      <c r="W48" s="398"/>
      <c r="X48" s="398"/>
      <c r="Y48" s="398"/>
      <c r="Z48" s="398"/>
      <c r="AA48" s="398"/>
      <c r="AB48" s="398"/>
      <c r="AC48" s="398"/>
      <c r="AD48" s="398"/>
      <c r="AE48" s="398"/>
      <c r="AF48" s="398"/>
      <c r="AG48" s="1529"/>
      <c r="AH48" s="1458"/>
      <c r="AI48" s="1268"/>
      <c r="AJ48" s="1270"/>
      <c r="AK48" s="1306"/>
      <c r="AL48" s="607"/>
      <c r="AM48" s="398"/>
      <c r="AN48" s="398"/>
      <c r="AO48" s="398"/>
      <c r="AP48" s="398"/>
      <c r="AQ48" s="398"/>
      <c r="AR48" s="398"/>
      <c r="AS48" s="398"/>
      <c r="AT48" s="398"/>
      <c r="AU48" s="398"/>
      <c r="AV48" s="398"/>
      <c r="AW48" s="398"/>
      <c r="AX48" s="1529"/>
      <c r="AY48" s="1458"/>
      <c r="AZ48" s="1268"/>
      <c r="BA48" s="1270"/>
      <c r="BB48" s="1306"/>
      <c r="BC48" s="607"/>
      <c r="BD48" s="398"/>
      <c r="BE48" s="398"/>
      <c r="BF48" s="398"/>
      <c r="BG48" s="398"/>
      <c r="BH48" s="398"/>
      <c r="BI48" s="398"/>
      <c r="BJ48" s="398"/>
      <c r="BK48" s="398"/>
      <c r="BL48" s="398"/>
      <c r="BM48" s="398"/>
      <c r="BN48" s="399"/>
      <c r="BO48" s="1529"/>
      <c r="BP48" s="1458"/>
      <c r="BQ48" s="1268"/>
      <c r="BR48" s="1270"/>
      <c r="BS48" s="1306"/>
      <c r="BT48" s="607"/>
      <c r="BU48" s="398"/>
      <c r="BV48" s="398"/>
      <c r="BW48" s="398"/>
      <c r="BX48" s="398"/>
      <c r="BY48" s="398"/>
      <c r="BZ48" s="398"/>
      <c r="CA48" s="398"/>
      <c r="CB48" s="398"/>
      <c r="CC48" s="398"/>
      <c r="CD48" s="398"/>
      <c r="CE48" s="398"/>
      <c r="CF48" s="1529"/>
      <c r="CG48" s="1458"/>
      <c r="CH48" s="1268"/>
      <c r="CI48" s="1270"/>
      <c r="CJ48" s="1306"/>
      <c r="CK48" s="607"/>
      <c r="CL48" s="398"/>
      <c r="CM48" s="398"/>
      <c r="CN48" s="398"/>
      <c r="CO48" s="398"/>
      <c r="CP48" s="398"/>
      <c r="CQ48" s="398"/>
      <c r="CR48" s="398"/>
      <c r="CS48" s="398"/>
      <c r="CT48" s="398"/>
      <c r="CU48" s="398"/>
      <c r="CV48" s="398"/>
      <c r="CW48" s="1529"/>
      <c r="CX48" s="1458"/>
      <c r="CY48" s="1268"/>
      <c r="CZ48" s="1270"/>
      <c r="DA48" s="1306"/>
      <c r="DB48" s="607"/>
      <c r="DC48" s="398"/>
      <c r="DD48" s="398"/>
      <c r="DE48" s="398"/>
      <c r="DF48" s="398"/>
      <c r="DG48" s="398"/>
      <c r="DH48" s="398"/>
      <c r="DI48" s="398"/>
      <c r="DJ48" s="398"/>
      <c r="DK48" s="398"/>
      <c r="DL48" s="398"/>
      <c r="DM48" s="398"/>
      <c r="DN48" s="1529"/>
      <c r="DO48" s="1458"/>
      <c r="DP48" s="1268"/>
      <c r="DQ48" s="1270"/>
      <c r="DR48" s="1306"/>
      <c r="DS48" s="607"/>
      <c r="DT48" s="398"/>
      <c r="DU48" s="398"/>
      <c r="DV48" s="398"/>
      <c r="DW48" s="398"/>
      <c r="DX48" s="398"/>
      <c r="DY48" s="398"/>
      <c r="DZ48" s="398"/>
      <c r="EA48" s="398"/>
      <c r="EB48" s="398"/>
      <c r="EC48" s="398"/>
      <c r="ED48" s="398"/>
      <c r="EE48" s="1529"/>
      <c r="EF48" s="1458"/>
      <c r="EG48" s="1268"/>
      <c r="EH48" s="1270"/>
      <c r="EI48" s="1306"/>
      <c r="EJ48" s="607"/>
      <c r="EK48" s="398"/>
      <c r="EL48" s="398"/>
      <c r="EM48" s="398"/>
      <c r="EN48" s="398"/>
      <c r="EO48" s="398"/>
      <c r="EP48" s="398"/>
      <c r="EQ48" s="398"/>
      <c r="ER48" s="398"/>
      <c r="ES48" s="398"/>
      <c r="ET48" s="398"/>
      <c r="EU48" s="398"/>
      <c r="EV48" s="1529"/>
      <c r="EW48" s="1458"/>
    </row>
    <row r="49" spans="1:153" ht="15" customHeight="1">
      <c r="A49" s="1273">
        <v>43191</v>
      </c>
      <c r="B49" s="1274">
        <v>43191</v>
      </c>
      <c r="C49" s="1308">
        <v>43191</v>
      </c>
      <c r="D49" s="60">
        <v>1829391</v>
      </c>
      <c r="E49" s="1233" t="s">
        <v>21</v>
      </c>
      <c r="F49" s="1233"/>
      <c r="G49" s="1233">
        <v>1829516</v>
      </c>
      <c r="H49" s="1233">
        <v>169713</v>
      </c>
      <c r="I49" s="1233">
        <v>11881</v>
      </c>
      <c r="J49" s="1233">
        <v>1647922</v>
      </c>
      <c r="K49" s="1233">
        <v>54649</v>
      </c>
      <c r="L49" s="1233">
        <v>1526865</v>
      </c>
      <c r="M49" s="1233">
        <v>66408</v>
      </c>
      <c r="N49" s="1233">
        <v>37654</v>
      </c>
      <c r="O49" s="1233">
        <v>167307</v>
      </c>
      <c r="P49" s="1530">
        <v>43191</v>
      </c>
      <c r="Q49" s="1531">
        <v>43191</v>
      </c>
      <c r="R49" s="1273">
        <v>43191</v>
      </c>
      <c r="S49" s="1274">
        <v>43191</v>
      </c>
      <c r="T49" s="1308">
        <v>43191</v>
      </c>
      <c r="U49" s="60">
        <v>12911</v>
      </c>
      <c r="V49" s="1233" t="s">
        <v>22</v>
      </c>
      <c r="W49" s="1233"/>
      <c r="X49" s="1233">
        <v>12840</v>
      </c>
      <c r="Y49" s="1233" t="s">
        <v>21</v>
      </c>
      <c r="Z49" s="1233" t="s">
        <v>21</v>
      </c>
      <c r="AA49" s="1233">
        <v>12840</v>
      </c>
      <c r="AB49" s="1233" t="s">
        <v>21</v>
      </c>
      <c r="AC49" s="1233">
        <v>2658</v>
      </c>
      <c r="AD49" s="1233">
        <v>10182</v>
      </c>
      <c r="AE49" s="1233">
        <v>72</v>
      </c>
      <c r="AF49" s="1233">
        <v>118</v>
      </c>
      <c r="AG49" s="1530">
        <v>43191</v>
      </c>
      <c r="AH49" s="1531">
        <v>43191</v>
      </c>
      <c r="AI49" s="1273">
        <v>43191</v>
      </c>
      <c r="AJ49" s="1274">
        <v>43191</v>
      </c>
      <c r="AK49" s="1308">
        <v>43191</v>
      </c>
      <c r="AL49" s="60">
        <v>429177</v>
      </c>
      <c r="AM49" s="1233" t="s">
        <v>22</v>
      </c>
      <c r="AN49" s="1233"/>
      <c r="AO49" s="1233">
        <v>425723</v>
      </c>
      <c r="AP49" s="1233">
        <v>5440</v>
      </c>
      <c r="AQ49" s="1233">
        <v>10951</v>
      </c>
      <c r="AR49" s="1233">
        <v>409332</v>
      </c>
      <c r="AS49" s="1233" t="s">
        <v>21</v>
      </c>
      <c r="AT49" s="1233">
        <v>379561</v>
      </c>
      <c r="AU49" s="1233">
        <v>29771</v>
      </c>
      <c r="AV49" s="1233">
        <v>541</v>
      </c>
      <c r="AW49" s="1233">
        <v>37683</v>
      </c>
      <c r="AX49" s="1530">
        <v>43191</v>
      </c>
      <c r="AY49" s="1531">
        <v>43191</v>
      </c>
      <c r="AZ49" s="1273">
        <v>43191</v>
      </c>
      <c r="BA49" s="1274">
        <v>43191</v>
      </c>
      <c r="BB49" s="1308">
        <v>43191</v>
      </c>
      <c r="BC49" s="60">
        <v>918601</v>
      </c>
      <c r="BD49" s="1233" t="s">
        <v>22</v>
      </c>
      <c r="BE49" s="1233"/>
      <c r="BF49" s="1233">
        <v>928386</v>
      </c>
      <c r="BG49" s="1233">
        <v>196425</v>
      </c>
      <c r="BH49" s="1233" t="s">
        <v>21</v>
      </c>
      <c r="BI49" s="1233">
        <v>731961</v>
      </c>
      <c r="BJ49" s="1233">
        <v>70733</v>
      </c>
      <c r="BK49" s="1233">
        <v>661216</v>
      </c>
      <c r="BL49" s="1233">
        <v>12</v>
      </c>
      <c r="BM49" s="1233">
        <v>42933</v>
      </c>
      <c r="BN49" s="153">
        <v>144909</v>
      </c>
      <c r="BO49" s="1530">
        <v>43191</v>
      </c>
      <c r="BP49" s="1531">
        <v>43191</v>
      </c>
      <c r="BQ49" s="1273">
        <v>43191</v>
      </c>
      <c r="BR49" s="1274">
        <v>43191</v>
      </c>
      <c r="BS49" s="1308">
        <v>43191</v>
      </c>
      <c r="BT49" s="60">
        <v>10218482</v>
      </c>
      <c r="BU49" s="1233" t="s">
        <v>22</v>
      </c>
      <c r="BV49" s="1233"/>
      <c r="BW49" s="1233">
        <v>10086312</v>
      </c>
      <c r="BX49" s="1233">
        <v>5155484</v>
      </c>
      <c r="BY49" s="1233" t="s">
        <v>21</v>
      </c>
      <c r="BZ49" s="1233">
        <v>4930828</v>
      </c>
      <c r="CA49" s="1233">
        <v>11355</v>
      </c>
      <c r="CB49" s="1233">
        <v>4911858</v>
      </c>
      <c r="CC49" s="1233">
        <v>7615</v>
      </c>
      <c r="CD49" s="1233">
        <v>4387</v>
      </c>
      <c r="CE49" s="1233">
        <v>1162150</v>
      </c>
      <c r="CF49" s="1530">
        <v>43191</v>
      </c>
      <c r="CG49" s="1531">
        <v>43191</v>
      </c>
      <c r="CH49" s="1273">
        <v>43191</v>
      </c>
      <c r="CI49" s="1274">
        <v>43191</v>
      </c>
      <c r="CJ49" s="1308">
        <v>43191</v>
      </c>
      <c r="CK49" s="60">
        <v>66816</v>
      </c>
      <c r="CL49" s="1233" t="s">
        <v>21</v>
      </c>
      <c r="CM49" s="1233"/>
      <c r="CN49" s="1233">
        <v>66816</v>
      </c>
      <c r="CO49" s="1233" t="s">
        <v>21</v>
      </c>
      <c r="CP49" s="1233" t="s">
        <v>21</v>
      </c>
      <c r="CQ49" s="1233">
        <v>66816</v>
      </c>
      <c r="CR49" s="1233" t="s">
        <v>21</v>
      </c>
      <c r="CS49" s="1233">
        <v>66816</v>
      </c>
      <c r="CT49" s="1233" t="s">
        <v>21</v>
      </c>
      <c r="CU49" s="1233" t="s">
        <v>21</v>
      </c>
      <c r="CV49" s="153" t="s">
        <v>22</v>
      </c>
      <c r="CW49" s="1530">
        <v>43191</v>
      </c>
      <c r="CX49" s="1531">
        <v>43191</v>
      </c>
      <c r="CY49" s="1273">
        <v>43191</v>
      </c>
      <c r="CZ49" s="1274">
        <v>43191</v>
      </c>
      <c r="DA49" s="1308">
        <v>43191</v>
      </c>
      <c r="DB49" s="60">
        <v>157331</v>
      </c>
      <c r="DC49" s="1233" t="s">
        <v>21</v>
      </c>
      <c r="DD49" s="1233"/>
      <c r="DE49" s="1233">
        <v>157331</v>
      </c>
      <c r="DF49" s="1233">
        <v>78509</v>
      </c>
      <c r="DG49" s="1233">
        <v>39254</v>
      </c>
      <c r="DH49" s="1233">
        <v>39568</v>
      </c>
      <c r="DI49" s="1233" t="s">
        <v>21</v>
      </c>
      <c r="DJ49" s="1233">
        <v>39568</v>
      </c>
      <c r="DK49" s="1233" t="s">
        <v>21</v>
      </c>
      <c r="DL49" s="1233" t="s">
        <v>21</v>
      </c>
      <c r="DM49" s="1233" t="s">
        <v>22</v>
      </c>
      <c r="DN49" s="1530">
        <v>43191</v>
      </c>
      <c r="DO49" s="1531">
        <v>43191</v>
      </c>
      <c r="DP49" s="1273">
        <v>43191</v>
      </c>
      <c r="DQ49" s="1274">
        <v>43191</v>
      </c>
      <c r="DR49" s="1308">
        <v>43191</v>
      </c>
      <c r="DS49" s="60">
        <v>99226</v>
      </c>
      <c r="DT49" s="1233" t="s">
        <v>22</v>
      </c>
      <c r="DU49" s="1233"/>
      <c r="DV49" s="1233">
        <v>99226</v>
      </c>
      <c r="DW49" s="1233">
        <v>1175</v>
      </c>
      <c r="DX49" s="1233" t="s">
        <v>21</v>
      </c>
      <c r="DY49" s="1233">
        <v>98051</v>
      </c>
      <c r="DZ49" s="1233" t="s">
        <v>22</v>
      </c>
      <c r="EA49" s="1233">
        <v>65814</v>
      </c>
      <c r="EB49" s="1233">
        <v>32237</v>
      </c>
      <c r="EC49" s="1233" t="s">
        <v>22</v>
      </c>
      <c r="ED49" s="1233" t="s">
        <v>22</v>
      </c>
      <c r="EE49" s="1530">
        <v>43191</v>
      </c>
      <c r="EF49" s="1531">
        <v>43191</v>
      </c>
      <c r="EG49" s="1273">
        <v>43191</v>
      </c>
      <c r="EH49" s="1274">
        <v>43191</v>
      </c>
      <c r="EI49" s="1308">
        <v>43191</v>
      </c>
      <c r="EJ49" s="60">
        <v>376894</v>
      </c>
      <c r="EK49" s="1233" t="s">
        <v>21</v>
      </c>
      <c r="EL49" s="1233"/>
      <c r="EM49" s="1233">
        <v>374962</v>
      </c>
      <c r="EN49" s="1233" t="s">
        <v>21</v>
      </c>
      <c r="EO49" s="1233" t="s">
        <v>21</v>
      </c>
      <c r="EP49" s="1233">
        <v>374962</v>
      </c>
      <c r="EQ49" s="1233" t="s">
        <v>21</v>
      </c>
      <c r="ER49" s="1233">
        <v>368516</v>
      </c>
      <c r="ES49" s="1233">
        <v>6446</v>
      </c>
      <c r="ET49" s="1233" t="s">
        <v>21</v>
      </c>
      <c r="EU49" s="1233">
        <v>11729</v>
      </c>
      <c r="EV49" s="1530">
        <v>43191</v>
      </c>
      <c r="EW49" s="1531">
        <v>43191</v>
      </c>
    </row>
    <row r="50" spans="1:153" ht="15" customHeight="1">
      <c r="A50" s="1273">
        <v>43586</v>
      </c>
      <c r="B50" s="1274">
        <v>43586</v>
      </c>
      <c r="C50" s="1308">
        <v>43586</v>
      </c>
      <c r="D50" s="60">
        <v>1858326</v>
      </c>
      <c r="E50" s="1233" t="s">
        <v>21</v>
      </c>
      <c r="F50" s="1233"/>
      <c r="G50" s="1233">
        <v>1818369</v>
      </c>
      <c r="H50" s="1233">
        <v>154910</v>
      </c>
      <c r="I50" s="1233">
        <v>12065</v>
      </c>
      <c r="J50" s="1233">
        <v>1651393</v>
      </c>
      <c r="K50" s="1233">
        <v>48085</v>
      </c>
      <c r="L50" s="1233">
        <v>1544214</v>
      </c>
      <c r="M50" s="1233">
        <v>59094</v>
      </c>
      <c r="N50" s="1233">
        <v>25427</v>
      </c>
      <c r="O50" s="1233">
        <v>181835</v>
      </c>
      <c r="P50" s="1530">
        <v>43586</v>
      </c>
      <c r="Q50" s="1531">
        <v>43586</v>
      </c>
      <c r="R50" s="1273">
        <v>43586</v>
      </c>
      <c r="S50" s="1274">
        <v>43586</v>
      </c>
      <c r="T50" s="1308">
        <v>43586</v>
      </c>
      <c r="U50" s="60">
        <v>13620</v>
      </c>
      <c r="V50" s="1233" t="s">
        <v>22</v>
      </c>
      <c r="W50" s="1233"/>
      <c r="X50" s="1233">
        <v>13567</v>
      </c>
      <c r="Y50" s="1233" t="s">
        <v>21</v>
      </c>
      <c r="Z50" s="1233" t="s">
        <v>21</v>
      </c>
      <c r="AA50" s="1233">
        <v>13567</v>
      </c>
      <c r="AB50" s="1233" t="s">
        <v>21</v>
      </c>
      <c r="AC50" s="1233">
        <v>2954</v>
      </c>
      <c r="AD50" s="1233">
        <v>10613</v>
      </c>
      <c r="AE50" s="1233">
        <v>75</v>
      </c>
      <c r="AF50" s="1233">
        <v>100</v>
      </c>
      <c r="AG50" s="1530">
        <v>43586</v>
      </c>
      <c r="AH50" s="1531">
        <v>43586</v>
      </c>
      <c r="AI50" s="1273">
        <v>43586</v>
      </c>
      <c r="AJ50" s="1274">
        <v>43586</v>
      </c>
      <c r="AK50" s="1308">
        <v>43586</v>
      </c>
      <c r="AL50" s="60">
        <v>428023</v>
      </c>
      <c r="AM50" s="1233" t="s">
        <v>22</v>
      </c>
      <c r="AN50" s="1233"/>
      <c r="AO50" s="1233">
        <v>425713</v>
      </c>
      <c r="AP50" s="1233">
        <v>3697</v>
      </c>
      <c r="AQ50" s="1233">
        <v>11141</v>
      </c>
      <c r="AR50" s="1233">
        <v>410875</v>
      </c>
      <c r="AS50" s="1233" t="s">
        <v>21</v>
      </c>
      <c r="AT50" s="1233">
        <v>389983</v>
      </c>
      <c r="AU50" s="1233">
        <v>20892</v>
      </c>
      <c r="AV50" s="1233">
        <v>80</v>
      </c>
      <c r="AW50" s="1233">
        <v>39914</v>
      </c>
      <c r="AX50" s="1530">
        <v>43586</v>
      </c>
      <c r="AY50" s="1531">
        <v>43586</v>
      </c>
      <c r="AZ50" s="1273">
        <v>43586</v>
      </c>
      <c r="BA50" s="1274">
        <v>43586</v>
      </c>
      <c r="BB50" s="1308">
        <v>43586</v>
      </c>
      <c r="BC50" s="60">
        <v>938450</v>
      </c>
      <c r="BD50" s="1233" t="s">
        <v>22</v>
      </c>
      <c r="BE50" s="1233"/>
      <c r="BF50" s="1233">
        <v>896634</v>
      </c>
      <c r="BG50" s="1233">
        <v>179569</v>
      </c>
      <c r="BH50" s="1233" t="s">
        <v>21</v>
      </c>
      <c r="BI50" s="1233">
        <v>717065</v>
      </c>
      <c r="BJ50" s="1233">
        <v>62237</v>
      </c>
      <c r="BK50" s="1233">
        <v>654806</v>
      </c>
      <c r="BL50" s="1233">
        <v>22</v>
      </c>
      <c r="BM50" s="1233">
        <v>26108</v>
      </c>
      <c r="BN50" s="153">
        <v>160618</v>
      </c>
      <c r="BO50" s="1530">
        <v>43586</v>
      </c>
      <c r="BP50" s="1531">
        <v>43586</v>
      </c>
      <c r="BQ50" s="1273">
        <v>43586</v>
      </c>
      <c r="BR50" s="1274">
        <v>43586</v>
      </c>
      <c r="BS50" s="1308">
        <v>43586</v>
      </c>
      <c r="BT50" s="60">
        <v>9657160</v>
      </c>
      <c r="BU50" s="1233" t="s">
        <v>22</v>
      </c>
      <c r="BV50" s="1233"/>
      <c r="BW50" s="1233">
        <v>9817380</v>
      </c>
      <c r="BX50" s="1233">
        <v>5203414</v>
      </c>
      <c r="BY50" s="1233" t="s">
        <v>21</v>
      </c>
      <c r="BZ50" s="1233">
        <v>4613966</v>
      </c>
      <c r="CA50" s="1233">
        <v>9414</v>
      </c>
      <c r="CB50" s="1233">
        <v>4596809</v>
      </c>
      <c r="CC50" s="1233">
        <v>7743</v>
      </c>
      <c r="CD50" s="1233">
        <v>3801</v>
      </c>
      <c r="CE50" s="1233">
        <v>996316</v>
      </c>
      <c r="CF50" s="1530">
        <v>43586</v>
      </c>
      <c r="CG50" s="1531">
        <v>43586</v>
      </c>
      <c r="CH50" s="1273">
        <v>43586</v>
      </c>
      <c r="CI50" s="1274">
        <v>43586</v>
      </c>
      <c r="CJ50" s="1308">
        <v>43586</v>
      </c>
      <c r="CK50" s="60">
        <v>65924</v>
      </c>
      <c r="CL50" s="1233" t="s">
        <v>21</v>
      </c>
      <c r="CM50" s="1233"/>
      <c r="CN50" s="1233">
        <v>65924</v>
      </c>
      <c r="CO50" s="1233" t="s">
        <v>21</v>
      </c>
      <c r="CP50" s="1233" t="s">
        <v>21</v>
      </c>
      <c r="CQ50" s="1233">
        <v>65924</v>
      </c>
      <c r="CR50" s="1233" t="s">
        <v>21</v>
      </c>
      <c r="CS50" s="1233">
        <v>65924</v>
      </c>
      <c r="CT50" s="1233" t="s">
        <v>21</v>
      </c>
      <c r="CU50" s="1233" t="s">
        <v>21</v>
      </c>
      <c r="CV50" s="153" t="s">
        <v>22</v>
      </c>
      <c r="CW50" s="1530">
        <v>43586</v>
      </c>
      <c r="CX50" s="1531">
        <v>43586</v>
      </c>
      <c r="CY50" s="1273">
        <v>43586</v>
      </c>
      <c r="CZ50" s="1274">
        <v>43586</v>
      </c>
      <c r="DA50" s="1308">
        <v>43586</v>
      </c>
      <c r="DB50" s="60">
        <v>130750</v>
      </c>
      <c r="DC50" s="1233" t="s">
        <v>21</v>
      </c>
      <c r="DD50" s="1233"/>
      <c r="DE50" s="1233">
        <v>130750</v>
      </c>
      <c r="DF50" s="1233">
        <v>75191</v>
      </c>
      <c r="DG50" s="1233">
        <v>37332</v>
      </c>
      <c r="DH50" s="1233">
        <v>18227</v>
      </c>
      <c r="DI50" s="1233" t="s">
        <v>21</v>
      </c>
      <c r="DJ50" s="1233">
        <v>18227</v>
      </c>
      <c r="DK50" s="1233" t="s">
        <v>21</v>
      </c>
      <c r="DL50" s="1233" t="s">
        <v>21</v>
      </c>
      <c r="DM50" s="1233" t="s">
        <v>22</v>
      </c>
      <c r="DN50" s="1530">
        <v>43586</v>
      </c>
      <c r="DO50" s="1531">
        <v>43586</v>
      </c>
      <c r="DP50" s="1273">
        <v>43586</v>
      </c>
      <c r="DQ50" s="1274">
        <v>43586</v>
      </c>
      <c r="DR50" s="1308">
        <v>43586</v>
      </c>
      <c r="DS50" s="60">
        <v>104640</v>
      </c>
      <c r="DT50" s="1233" t="s">
        <v>22</v>
      </c>
      <c r="DU50" s="1233"/>
      <c r="DV50" s="1233">
        <v>104644</v>
      </c>
      <c r="DW50" s="1233">
        <v>1218</v>
      </c>
      <c r="DX50" s="1233" t="s">
        <v>21</v>
      </c>
      <c r="DY50" s="1233">
        <v>103426</v>
      </c>
      <c r="DZ50" s="1233" t="s">
        <v>22</v>
      </c>
      <c r="EA50" s="1233">
        <v>75396</v>
      </c>
      <c r="EB50" s="1233">
        <v>28030</v>
      </c>
      <c r="EC50" s="1233" t="s">
        <v>22</v>
      </c>
      <c r="ED50" s="1233" t="s">
        <v>22</v>
      </c>
      <c r="EE50" s="1530">
        <v>43586</v>
      </c>
      <c r="EF50" s="1531">
        <v>43586</v>
      </c>
      <c r="EG50" s="1273">
        <v>43586</v>
      </c>
      <c r="EH50" s="1274">
        <v>43586</v>
      </c>
      <c r="EI50" s="1308">
        <v>43586</v>
      </c>
      <c r="EJ50" s="60">
        <v>378143</v>
      </c>
      <c r="EK50" s="1233" t="s">
        <v>21</v>
      </c>
      <c r="EL50" s="1233"/>
      <c r="EM50" s="1233">
        <v>380922</v>
      </c>
      <c r="EN50" s="1233" t="s">
        <v>21</v>
      </c>
      <c r="EO50" s="1233" t="s">
        <v>21</v>
      </c>
      <c r="EP50" s="1233">
        <v>380922</v>
      </c>
      <c r="EQ50" s="1233" t="s">
        <v>21</v>
      </c>
      <c r="ER50" s="1233">
        <v>377949</v>
      </c>
      <c r="ES50" s="1233">
        <v>2973</v>
      </c>
      <c r="ET50" s="1233" t="s">
        <v>21</v>
      </c>
      <c r="EU50" s="1233">
        <v>8950</v>
      </c>
      <c r="EV50" s="1530">
        <v>43586</v>
      </c>
      <c r="EW50" s="1531">
        <v>43586</v>
      </c>
    </row>
    <row r="51" spans="1:153" ht="7.5" customHeight="1">
      <c r="A51" s="1279"/>
      <c r="B51" s="1280"/>
      <c r="C51" s="1309"/>
      <c r="D51" s="60"/>
      <c r="E51" s="1233"/>
      <c r="F51" s="1233"/>
      <c r="G51" s="1233"/>
      <c r="H51" s="1233"/>
      <c r="I51" s="1233"/>
      <c r="J51" s="1233"/>
      <c r="K51" s="1233"/>
      <c r="L51" s="1233"/>
      <c r="M51" s="1233"/>
      <c r="N51" s="1233"/>
      <c r="O51" s="1233"/>
      <c r="P51" s="1529"/>
      <c r="Q51" s="1458"/>
      <c r="R51" s="1279"/>
      <c r="S51" s="1280"/>
      <c r="T51" s="1309"/>
      <c r="U51" s="60"/>
      <c r="V51" s="1233"/>
      <c r="W51" s="1233"/>
      <c r="X51" s="1233"/>
      <c r="Y51" s="1233"/>
      <c r="Z51" s="1233"/>
      <c r="AA51" s="1233"/>
      <c r="AB51" s="1233"/>
      <c r="AC51" s="1233"/>
      <c r="AD51" s="1233"/>
      <c r="AE51" s="1233"/>
      <c r="AF51" s="1233"/>
      <c r="AG51" s="1529"/>
      <c r="AH51" s="1458"/>
      <c r="AI51" s="1279"/>
      <c r="AJ51" s="1280"/>
      <c r="AK51" s="1309"/>
      <c r="AL51" s="60"/>
      <c r="AM51" s="1233"/>
      <c r="AN51" s="1233"/>
      <c r="AO51" s="1233"/>
      <c r="AP51" s="1233"/>
      <c r="AQ51" s="1233"/>
      <c r="AR51" s="1233"/>
      <c r="AS51" s="1233"/>
      <c r="AT51" s="1233"/>
      <c r="AU51" s="1233"/>
      <c r="AV51" s="1233"/>
      <c r="AW51" s="1233"/>
      <c r="AX51" s="1529"/>
      <c r="AY51" s="1458"/>
      <c r="AZ51" s="1279"/>
      <c r="BA51" s="1280"/>
      <c r="BB51" s="1309"/>
      <c r="BC51" s="60"/>
      <c r="BD51" s="1233"/>
      <c r="BE51" s="1233"/>
      <c r="BF51" s="1233"/>
      <c r="BG51" s="1233"/>
      <c r="BH51" s="1233"/>
      <c r="BI51" s="1233"/>
      <c r="BJ51" s="1233"/>
      <c r="BK51" s="1233"/>
      <c r="BL51" s="1233"/>
      <c r="BM51" s="1233"/>
      <c r="BN51" s="153"/>
      <c r="BO51" s="1529"/>
      <c r="BP51" s="1458"/>
      <c r="BQ51" s="1279"/>
      <c r="BR51" s="1280"/>
      <c r="BS51" s="1309"/>
      <c r="BT51" s="60"/>
      <c r="BU51" s="1233"/>
      <c r="BV51" s="1233"/>
      <c r="BW51" s="1233"/>
      <c r="BX51" s="1233"/>
      <c r="BY51" s="1233"/>
      <c r="BZ51" s="1233"/>
      <c r="CA51" s="1233"/>
      <c r="CB51" s="1233"/>
      <c r="CC51" s="1233"/>
      <c r="CD51" s="1233"/>
      <c r="CE51" s="1233"/>
      <c r="CF51" s="1529"/>
      <c r="CG51" s="1458"/>
      <c r="CH51" s="1279"/>
      <c r="CI51" s="1280"/>
      <c r="CJ51" s="1309"/>
      <c r="CK51" s="60"/>
      <c r="CL51" s="1233"/>
      <c r="CM51" s="1233"/>
      <c r="CN51" s="1233"/>
      <c r="CO51" s="1233"/>
      <c r="CP51" s="1233"/>
      <c r="CQ51" s="1233"/>
      <c r="CR51" s="1233"/>
      <c r="CS51" s="1233"/>
      <c r="CT51" s="1233"/>
      <c r="CU51" s="1233"/>
      <c r="CV51" s="1233"/>
      <c r="CW51" s="1529"/>
      <c r="CX51" s="1458"/>
      <c r="CY51" s="1279"/>
      <c r="CZ51" s="1280"/>
      <c r="DA51" s="1309"/>
      <c r="DB51" s="60"/>
      <c r="DC51" s="1233"/>
      <c r="DD51" s="1233"/>
      <c r="DE51" s="1233"/>
      <c r="DF51" s="1233"/>
      <c r="DG51" s="1233"/>
      <c r="DH51" s="1233"/>
      <c r="DI51" s="1233"/>
      <c r="DJ51" s="1233"/>
      <c r="DK51" s="1233"/>
      <c r="DL51" s="1233"/>
      <c r="DM51" s="1233"/>
      <c r="DN51" s="1529"/>
      <c r="DO51" s="1458"/>
      <c r="DP51" s="1279"/>
      <c r="DQ51" s="1280"/>
      <c r="DR51" s="1309"/>
      <c r="DS51" s="60"/>
      <c r="DT51" s="1233"/>
      <c r="DU51" s="1233"/>
      <c r="DV51" s="1233"/>
      <c r="DW51" s="1233"/>
      <c r="DX51" s="1233"/>
      <c r="DY51" s="1233"/>
      <c r="DZ51" s="1233"/>
      <c r="EA51" s="1233"/>
      <c r="EB51" s="1233"/>
      <c r="EC51" s="1233"/>
      <c r="ED51" s="1233"/>
      <c r="EE51" s="1529"/>
      <c r="EF51" s="1458"/>
      <c r="EG51" s="1279"/>
      <c r="EH51" s="1280"/>
      <c r="EI51" s="1309"/>
      <c r="EJ51" s="60"/>
      <c r="EK51" s="1233"/>
      <c r="EL51" s="1233"/>
      <c r="EM51" s="1233"/>
      <c r="EN51" s="1233"/>
      <c r="EO51" s="1233"/>
      <c r="EP51" s="1233"/>
      <c r="EQ51" s="1233"/>
      <c r="ER51" s="1233"/>
      <c r="ES51" s="1233"/>
      <c r="ET51" s="1233"/>
      <c r="EU51" s="1233"/>
      <c r="EV51" s="1529"/>
      <c r="EW51" s="1458"/>
    </row>
    <row r="52" spans="1:153" ht="15" customHeight="1">
      <c r="A52" s="1281" t="s">
        <v>2153</v>
      </c>
      <c r="B52" s="1282" t="s">
        <v>23</v>
      </c>
      <c r="C52" s="1311" t="s">
        <v>162</v>
      </c>
      <c r="D52" s="60">
        <v>458037</v>
      </c>
      <c r="E52" s="1233" t="s">
        <v>21</v>
      </c>
      <c r="F52" s="1233"/>
      <c r="G52" s="1233">
        <v>459341</v>
      </c>
      <c r="H52" s="1233">
        <v>37767</v>
      </c>
      <c r="I52" s="1233">
        <v>2549</v>
      </c>
      <c r="J52" s="1233">
        <v>419026</v>
      </c>
      <c r="K52" s="1233">
        <v>10989</v>
      </c>
      <c r="L52" s="1233">
        <v>393392</v>
      </c>
      <c r="M52" s="1233">
        <v>14644</v>
      </c>
      <c r="N52" s="1233">
        <v>7216</v>
      </c>
      <c r="O52" s="1233">
        <v>181835</v>
      </c>
      <c r="P52" s="1532" t="s">
        <v>24</v>
      </c>
      <c r="Q52" s="1533" t="s">
        <v>2155</v>
      </c>
      <c r="R52" s="1281" t="s">
        <v>2153</v>
      </c>
      <c r="S52" s="1282" t="s">
        <v>23</v>
      </c>
      <c r="T52" s="1311" t="s">
        <v>162</v>
      </c>
      <c r="U52" s="60">
        <v>3281</v>
      </c>
      <c r="V52" s="1233" t="s">
        <v>22</v>
      </c>
      <c r="W52" s="1233"/>
      <c r="X52" s="1233">
        <v>3285</v>
      </c>
      <c r="Y52" s="1233" t="s">
        <v>21</v>
      </c>
      <c r="Z52" s="1233" t="s">
        <v>21</v>
      </c>
      <c r="AA52" s="1233">
        <v>3285</v>
      </c>
      <c r="AB52" s="1233" t="s">
        <v>21</v>
      </c>
      <c r="AC52" s="1233">
        <v>778</v>
      </c>
      <c r="AD52" s="1233">
        <v>2507</v>
      </c>
      <c r="AE52" s="1233">
        <v>9</v>
      </c>
      <c r="AF52" s="1233">
        <v>100</v>
      </c>
      <c r="AG52" s="1532" t="s">
        <v>24</v>
      </c>
      <c r="AH52" s="1533" t="s">
        <v>2155</v>
      </c>
      <c r="AI52" s="1281" t="s">
        <v>2153</v>
      </c>
      <c r="AJ52" s="1282" t="s">
        <v>23</v>
      </c>
      <c r="AK52" s="1311" t="s">
        <v>162</v>
      </c>
      <c r="AL52" s="60">
        <v>103726</v>
      </c>
      <c r="AM52" s="1233" t="s">
        <v>22</v>
      </c>
      <c r="AN52" s="1233"/>
      <c r="AO52" s="1233">
        <v>103056</v>
      </c>
      <c r="AP52" s="1233">
        <v>739</v>
      </c>
      <c r="AQ52" s="1233">
        <v>2353</v>
      </c>
      <c r="AR52" s="1233">
        <v>99964</v>
      </c>
      <c r="AS52" s="1233" t="s">
        <v>21</v>
      </c>
      <c r="AT52" s="1233">
        <v>94982</v>
      </c>
      <c r="AU52" s="1233">
        <v>4982</v>
      </c>
      <c r="AV52" s="1233" t="s">
        <v>21</v>
      </c>
      <c r="AW52" s="1233">
        <v>39914</v>
      </c>
      <c r="AX52" s="1532" t="s">
        <v>24</v>
      </c>
      <c r="AY52" s="1533" t="s">
        <v>2155</v>
      </c>
      <c r="AZ52" s="1281" t="s">
        <v>2153</v>
      </c>
      <c r="BA52" s="1282" t="s">
        <v>23</v>
      </c>
      <c r="BB52" s="1311" t="s">
        <v>162</v>
      </c>
      <c r="BC52" s="60">
        <v>234166</v>
      </c>
      <c r="BD52" s="1233" t="s">
        <v>22</v>
      </c>
      <c r="BE52" s="1233"/>
      <c r="BF52" s="1233">
        <v>236535</v>
      </c>
      <c r="BG52" s="1233">
        <v>43859</v>
      </c>
      <c r="BH52" s="1233" t="s">
        <v>21</v>
      </c>
      <c r="BI52" s="1233">
        <v>192676</v>
      </c>
      <c r="BJ52" s="1233">
        <v>14223</v>
      </c>
      <c r="BK52" s="1233">
        <v>178451</v>
      </c>
      <c r="BL52" s="1233">
        <v>2</v>
      </c>
      <c r="BM52" s="1233">
        <v>7673</v>
      </c>
      <c r="BN52" s="153">
        <v>160618</v>
      </c>
      <c r="BO52" s="1532" t="s">
        <v>24</v>
      </c>
      <c r="BP52" s="1533" t="s">
        <v>2155</v>
      </c>
      <c r="BQ52" s="1281" t="s">
        <v>2153</v>
      </c>
      <c r="BR52" s="1282" t="s">
        <v>23</v>
      </c>
      <c r="BS52" s="1311" t="s">
        <v>162</v>
      </c>
      <c r="BT52" s="60">
        <v>2394393</v>
      </c>
      <c r="BU52" s="1233" t="s">
        <v>22</v>
      </c>
      <c r="BV52" s="1233"/>
      <c r="BW52" s="1233">
        <v>2512107</v>
      </c>
      <c r="BX52" s="1233">
        <v>1360677</v>
      </c>
      <c r="BY52" s="1233" t="s">
        <v>21</v>
      </c>
      <c r="BZ52" s="1233">
        <v>1151430</v>
      </c>
      <c r="CA52" s="1233">
        <v>2779</v>
      </c>
      <c r="CB52" s="1233">
        <v>1146541</v>
      </c>
      <c r="CC52" s="1233">
        <v>2110</v>
      </c>
      <c r="CD52" s="1233">
        <v>534</v>
      </c>
      <c r="CE52" s="1233">
        <v>996316</v>
      </c>
      <c r="CF52" s="1532" t="s">
        <v>24</v>
      </c>
      <c r="CG52" s="1533" t="s">
        <v>2155</v>
      </c>
      <c r="CH52" s="1281" t="s">
        <v>2153</v>
      </c>
      <c r="CI52" s="1282" t="s">
        <v>23</v>
      </c>
      <c r="CJ52" s="1311" t="s">
        <v>162</v>
      </c>
      <c r="CK52" s="60">
        <v>18370</v>
      </c>
      <c r="CL52" s="1233" t="s">
        <v>21</v>
      </c>
      <c r="CM52" s="1233"/>
      <c r="CN52" s="1233">
        <v>18370</v>
      </c>
      <c r="CO52" s="1233" t="s">
        <v>21</v>
      </c>
      <c r="CP52" s="1233" t="s">
        <v>21</v>
      </c>
      <c r="CQ52" s="1233">
        <v>18370</v>
      </c>
      <c r="CR52" s="1233" t="s">
        <v>21</v>
      </c>
      <c r="CS52" s="1233">
        <v>18370</v>
      </c>
      <c r="CT52" s="1233" t="s">
        <v>21</v>
      </c>
      <c r="CU52" s="1233" t="s">
        <v>21</v>
      </c>
      <c r="CV52" s="153" t="s">
        <v>22</v>
      </c>
      <c r="CW52" s="1532" t="s">
        <v>24</v>
      </c>
      <c r="CX52" s="1533" t="s">
        <v>2155</v>
      </c>
      <c r="CY52" s="1281" t="s">
        <v>2153</v>
      </c>
      <c r="CZ52" s="1282" t="s">
        <v>23</v>
      </c>
      <c r="DA52" s="1311" t="s">
        <v>162</v>
      </c>
      <c r="DB52" s="60">
        <v>35433</v>
      </c>
      <c r="DC52" s="1233" t="s">
        <v>21</v>
      </c>
      <c r="DD52" s="1233"/>
      <c r="DE52" s="1233">
        <v>35433</v>
      </c>
      <c r="DF52" s="1233">
        <v>19984</v>
      </c>
      <c r="DG52" s="1233">
        <v>10632</v>
      </c>
      <c r="DH52" s="1233">
        <v>4817</v>
      </c>
      <c r="DI52" s="1233" t="s">
        <v>21</v>
      </c>
      <c r="DJ52" s="1233">
        <v>4817</v>
      </c>
      <c r="DK52" s="1233" t="s">
        <v>21</v>
      </c>
      <c r="DL52" s="1233" t="s">
        <v>21</v>
      </c>
      <c r="DM52" s="1233" t="s">
        <v>22</v>
      </c>
      <c r="DN52" s="1532" t="s">
        <v>24</v>
      </c>
      <c r="DO52" s="1533" t="s">
        <v>2155</v>
      </c>
      <c r="DP52" s="1281" t="s">
        <v>2153</v>
      </c>
      <c r="DQ52" s="1282" t="s">
        <v>23</v>
      </c>
      <c r="DR52" s="1311" t="s">
        <v>162</v>
      </c>
      <c r="DS52" s="60">
        <v>29005</v>
      </c>
      <c r="DT52" s="1233" t="s">
        <v>22</v>
      </c>
      <c r="DU52" s="1233"/>
      <c r="DV52" s="1233">
        <v>29005</v>
      </c>
      <c r="DW52" s="1233">
        <v>251</v>
      </c>
      <c r="DX52" s="1233" t="s">
        <v>21</v>
      </c>
      <c r="DY52" s="1233">
        <v>28754</v>
      </c>
      <c r="DZ52" s="1233" t="s">
        <v>22</v>
      </c>
      <c r="EA52" s="1233">
        <v>21508</v>
      </c>
      <c r="EB52" s="1233">
        <v>7246</v>
      </c>
      <c r="EC52" s="1233" t="s">
        <v>22</v>
      </c>
      <c r="ED52" s="1233" t="s">
        <v>22</v>
      </c>
      <c r="EE52" s="1532" t="s">
        <v>24</v>
      </c>
      <c r="EF52" s="1533" t="s">
        <v>2155</v>
      </c>
      <c r="EG52" s="1281" t="s">
        <v>2153</v>
      </c>
      <c r="EH52" s="1282" t="s">
        <v>23</v>
      </c>
      <c r="EI52" s="1311" t="s">
        <v>162</v>
      </c>
      <c r="EJ52" s="60">
        <v>96559</v>
      </c>
      <c r="EK52" s="1233" t="s">
        <v>21</v>
      </c>
      <c r="EL52" s="1233"/>
      <c r="EM52" s="1233">
        <v>99321</v>
      </c>
      <c r="EN52" s="1233" t="s">
        <v>21</v>
      </c>
      <c r="EO52" s="1233" t="s">
        <v>21</v>
      </c>
      <c r="EP52" s="1233">
        <v>99321</v>
      </c>
      <c r="EQ52" s="1233" t="s">
        <v>21</v>
      </c>
      <c r="ER52" s="1233">
        <v>99321</v>
      </c>
      <c r="ES52" s="1233" t="s">
        <v>21</v>
      </c>
      <c r="ET52" s="1233" t="s">
        <v>21</v>
      </c>
      <c r="EU52" s="1233">
        <v>8950</v>
      </c>
      <c r="EV52" s="1532" t="s">
        <v>24</v>
      </c>
      <c r="EW52" s="1533" t="s">
        <v>2155</v>
      </c>
    </row>
    <row r="53" spans="1:153" ht="15" customHeight="1">
      <c r="A53" s="1286" t="s">
        <v>25</v>
      </c>
      <c r="B53" s="1287" t="s">
        <v>25</v>
      </c>
      <c r="C53" s="1311" t="s">
        <v>163</v>
      </c>
      <c r="D53" s="60">
        <v>474271</v>
      </c>
      <c r="E53" s="1233" t="s">
        <v>21</v>
      </c>
      <c r="F53" s="1233"/>
      <c r="G53" s="1233">
        <v>406408</v>
      </c>
      <c r="H53" s="1233">
        <v>33791</v>
      </c>
      <c r="I53" s="1233">
        <v>4798</v>
      </c>
      <c r="J53" s="1233">
        <v>367818</v>
      </c>
      <c r="K53" s="1233">
        <v>12492</v>
      </c>
      <c r="L53" s="1233">
        <v>341118</v>
      </c>
      <c r="M53" s="1233">
        <v>14209</v>
      </c>
      <c r="N53" s="1233">
        <v>12031</v>
      </c>
      <c r="O53" s="1233">
        <v>237588</v>
      </c>
      <c r="P53" s="1532" t="s">
        <v>26</v>
      </c>
      <c r="Q53" s="1533" t="s">
        <v>25</v>
      </c>
      <c r="R53" s="1286" t="s">
        <v>25</v>
      </c>
      <c r="S53" s="1287" t="s">
        <v>25</v>
      </c>
      <c r="T53" s="1311" t="s">
        <v>163</v>
      </c>
      <c r="U53" s="60">
        <v>3408</v>
      </c>
      <c r="V53" s="1233" t="s">
        <v>22</v>
      </c>
      <c r="W53" s="1233"/>
      <c r="X53" s="1233">
        <v>3391</v>
      </c>
      <c r="Y53" s="1233" t="s">
        <v>21</v>
      </c>
      <c r="Z53" s="1233" t="s">
        <v>21</v>
      </c>
      <c r="AA53" s="1233">
        <v>3391</v>
      </c>
      <c r="AB53" s="1233" t="s">
        <v>21</v>
      </c>
      <c r="AC53" s="1233">
        <v>785</v>
      </c>
      <c r="AD53" s="1233">
        <v>2606</v>
      </c>
      <c r="AE53" s="1233">
        <v>22</v>
      </c>
      <c r="AF53" s="1233">
        <v>99</v>
      </c>
      <c r="AG53" s="1532" t="s">
        <v>26</v>
      </c>
      <c r="AH53" s="1533" t="s">
        <v>25</v>
      </c>
      <c r="AI53" s="1286" t="s">
        <v>25</v>
      </c>
      <c r="AJ53" s="1287" t="s">
        <v>25</v>
      </c>
      <c r="AK53" s="1311" t="s">
        <v>163</v>
      </c>
      <c r="AL53" s="60">
        <v>100400</v>
      </c>
      <c r="AM53" s="1233" t="s">
        <v>22</v>
      </c>
      <c r="AN53" s="1233"/>
      <c r="AO53" s="1233">
        <v>98035</v>
      </c>
      <c r="AP53" s="1233">
        <v>1206</v>
      </c>
      <c r="AQ53" s="1233">
        <v>4432</v>
      </c>
      <c r="AR53" s="1233">
        <v>92397</v>
      </c>
      <c r="AS53" s="1233" t="s">
        <v>21</v>
      </c>
      <c r="AT53" s="1233">
        <v>87722</v>
      </c>
      <c r="AU53" s="1233">
        <v>4675</v>
      </c>
      <c r="AV53" s="1233" t="s">
        <v>21</v>
      </c>
      <c r="AW53" s="1233">
        <v>42229</v>
      </c>
      <c r="AX53" s="1532" t="s">
        <v>26</v>
      </c>
      <c r="AY53" s="1533" t="s">
        <v>25</v>
      </c>
      <c r="AZ53" s="1286" t="s">
        <v>25</v>
      </c>
      <c r="BA53" s="1287" t="s">
        <v>25</v>
      </c>
      <c r="BB53" s="1311" t="s">
        <v>163</v>
      </c>
      <c r="BC53" s="60">
        <v>272012</v>
      </c>
      <c r="BD53" s="1233" t="s">
        <v>22</v>
      </c>
      <c r="BE53" s="1233"/>
      <c r="BF53" s="1233">
        <v>192899</v>
      </c>
      <c r="BG53" s="1233">
        <v>37903</v>
      </c>
      <c r="BH53" s="1233" t="s">
        <v>21</v>
      </c>
      <c r="BI53" s="1233">
        <v>154996</v>
      </c>
      <c r="BJ53" s="1233">
        <v>16168</v>
      </c>
      <c r="BK53" s="1233">
        <v>138780</v>
      </c>
      <c r="BL53" s="1233">
        <v>48</v>
      </c>
      <c r="BM53" s="1233">
        <v>13948</v>
      </c>
      <c r="BN53" s="153">
        <v>225759</v>
      </c>
      <c r="BO53" s="1532" t="s">
        <v>26</v>
      </c>
      <c r="BP53" s="1533" t="s">
        <v>25</v>
      </c>
      <c r="BQ53" s="1286" t="s">
        <v>25</v>
      </c>
      <c r="BR53" s="1287" t="s">
        <v>25</v>
      </c>
      <c r="BS53" s="1311" t="s">
        <v>163</v>
      </c>
      <c r="BT53" s="60">
        <v>2335588</v>
      </c>
      <c r="BU53" s="1233" t="s">
        <v>22</v>
      </c>
      <c r="BV53" s="1233"/>
      <c r="BW53" s="1233">
        <v>2193321</v>
      </c>
      <c r="BX53" s="1233">
        <v>1160480</v>
      </c>
      <c r="BY53" s="1233" t="s">
        <v>21</v>
      </c>
      <c r="BZ53" s="1233">
        <v>1032841</v>
      </c>
      <c r="CA53" s="1233">
        <v>2415</v>
      </c>
      <c r="CB53" s="1233">
        <v>1028602</v>
      </c>
      <c r="CC53" s="1233">
        <v>1824</v>
      </c>
      <c r="CD53" s="1233">
        <v>104</v>
      </c>
      <c r="CE53" s="1233">
        <v>1138404</v>
      </c>
      <c r="CF53" s="1532" t="s">
        <v>26</v>
      </c>
      <c r="CG53" s="1533" t="s">
        <v>25</v>
      </c>
      <c r="CH53" s="1286" t="s">
        <v>25</v>
      </c>
      <c r="CI53" s="1287" t="s">
        <v>25</v>
      </c>
      <c r="CJ53" s="1311" t="s">
        <v>163</v>
      </c>
      <c r="CK53" s="60">
        <v>6596</v>
      </c>
      <c r="CL53" s="1233" t="s">
        <v>21</v>
      </c>
      <c r="CM53" s="1233"/>
      <c r="CN53" s="1233">
        <v>6596</v>
      </c>
      <c r="CO53" s="1233" t="s">
        <v>21</v>
      </c>
      <c r="CP53" s="1233" t="s">
        <v>21</v>
      </c>
      <c r="CQ53" s="1233">
        <v>6596</v>
      </c>
      <c r="CR53" s="1233" t="s">
        <v>21</v>
      </c>
      <c r="CS53" s="1233">
        <v>6596</v>
      </c>
      <c r="CT53" s="1233" t="s">
        <v>21</v>
      </c>
      <c r="CU53" s="1233" t="s">
        <v>21</v>
      </c>
      <c r="CV53" s="153" t="s">
        <v>22</v>
      </c>
      <c r="CW53" s="1532" t="s">
        <v>26</v>
      </c>
      <c r="CX53" s="1533" t="s">
        <v>25</v>
      </c>
      <c r="CY53" s="1286" t="s">
        <v>25</v>
      </c>
      <c r="CZ53" s="1287" t="s">
        <v>25</v>
      </c>
      <c r="DA53" s="1311" t="s">
        <v>163</v>
      </c>
      <c r="DB53" s="60">
        <v>30475</v>
      </c>
      <c r="DC53" s="1233" t="s">
        <v>21</v>
      </c>
      <c r="DD53" s="1233"/>
      <c r="DE53" s="1233">
        <v>30475</v>
      </c>
      <c r="DF53" s="1233">
        <v>16762</v>
      </c>
      <c r="DG53" s="1233">
        <v>9466</v>
      </c>
      <c r="DH53" s="1233">
        <v>4247</v>
      </c>
      <c r="DI53" s="1233" t="s">
        <v>21</v>
      </c>
      <c r="DJ53" s="1233">
        <v>4247</v>
      </c>
      <c r="DK53" s="1233" t="s">
        <v>21</v>
      </c>
      <c r="DL53" s="1233" t="s">
        <v>21</v>
      </c>
      <c r="DM53" s="1233" t="s">
        <v>22</v>
      </c>
      <c r="DN53" s="1532" t="s">
        <v>26</v>
      </c>
      <c r="DO53" s="1533" t="s">
        <v>25</v>
      </c>
      <c r="DP53" s="1286" t="s">
        <v>25</v>
      </c>
      <c r="DQ53" s="1287" t="s">
        <v>25</v>
      </c>
      <c r="DR53" s="1311" t="s">
        <v>163</v>
      </c>
      <c r="DS53" s="60">
        <v>20377</v>
      </c>
      <c r="DT53" s="1233" t="s">
        <v>22</v>
      </c>
      <c r="DU53" s="1233"/>
      <c r="DV53" s="1233">
        <v>20378</v>
      </c>
      <c r="DW53" s="1233">
        <v>371</v>
      </c>
      <c r="DX53" s="1233" t="s">
        <v>21</v>
      </c>
      <c r="DY53" s="1233">
        <v>20007</v>
      </c>
      <c r="DZ53" s="1233" t="s">
        <v>22</v>
      </c>
      <c r="EA53" s="1233">
        <v>13068</v>
      </c>
      <c r="EB53" s="1233">
        <v>6939</v>
      </c>
      <c r="EC53" s="1233" t="s">
        <v>22</v>
      </c>
      <c r="ED53" s="1233" t="s">
        <v>22</v>
      </c>
      <c r="EE53" s="1532" t="s">
        <v>26</v>
      </c>
      <c r="EF53" s="1533" t="s">
        <v>25</v>
      </c>
      <c r="EG53" s="1286" t="s">
        <v>25</v>
      </c>
      <c r="EH53" s="1287" t="s">
        <v>25</v>
      </c>
      <c r="EI53" s="1311" t="s">
        <v>163</v>
      </c>
      <c r="EJ53" s="60">
        <v>83427</v>
      </c>
      <c r="EK53" s="1233" t="s">
        <v>21</v>
      </c>
      <c r="EL53" s="1233"/>
      <c r="EM53" s="1233">
        <v>81801</v>
      </c>
      <c r="EN53" s="1233" t="s">
        <v>21</v>
      </c>
      <c r="EO53" s="1233" t="s">
        <v>21</v>
      </c>
      <c r="EP53" s="1233">
        <v>81801</v>
      </c>
      <c r="EQ53" s="1233" t="s">
        <v>21</v>
      </c>
      <c r="ER53" s="1233">
        <v>81801</v>
      </c>
      <c r="ES53" s="1233" t="s">
        <v>21</v>
      </c>
      <c r="ET53" s="1233" t="s">
        <v>21</v>
      </c>
      <c r="EU53" s="1233">
        <v>10576</v>
      </c>
      <c r="EV53" s="1532" t="s">
        <v>26</v>
      </c>
      <c r="EW53" s="1533" t="s">
        <v>25</v>
      </c>
    </row>
    <row r="54" spans="1:153" ht="15" customHeight="1">
      <c r="A54" s="1286" t="s">
        <v>25</v>
      </c>
      <c r="B54" s="1287" t="s">
        <v>25</v>
      </c>
      <c r="C54" s="1311" t="s">
        <v>2152</v>
      </c>
      <c r="D54" s="60">
        <v>398545</v>
      </c>
      <c r="E54" s="1233" t="s">
        <v>21</v>
      </c>
      <c r="F54" s="1233"/>
      <c r="G54" s="1233">
        <v>430436</v>
      </c>
      <c r="H54" s="1233">
        <v>43955</v>
      </c>
      <c r="I54" s="1233">
        <v>5385</v>
      </c>
      <c r="J54" s="1233">
        <v>381095</v>
      </c>
      <c r="K54" s="1233">
        <v>6272</v>
      </c>
      <c r="L54" s="1233">
        <v>360745</v>
      </c>
      <c r="M54" s="1233">
        <v>14078</v>
      </c>
      <c r="N54" s="1233">
        <v>16364</v>
      </c>
      <c r="O54" s="1233">
        <v>189409</v>
      </c>
      <c r="P54" s="1532" t="s">
        <v>27</v>
      </c>
      <c r="Q54" s="1533" t="s">
        <v>25</v>
      </c>
      <c r="R54" s="1286" t="s">
        <v>25</v>
      </c>
      <c r="S54" s="1287" t="s">
        <v>25</v>
      </c>
      <c r="T54" s="1311" t="s">
        <v>2152</v>
      </c>
      <c r="U54" s="60">
        <v>3386</v>
      </c>
      <c r="V54" s="1233" t="s">
        <v>22</v>
      </c>
      <c r="W54" s="1233"/>
      <c r="X54" s="1233">
        <v>3359</v>
      </c>
      <c r="Y54" s="1233" t="s">
        <v>21</v>
      </c>
      <c r="Z54" s="1233" t="s">
        <v>21</v>
      </c>
      <c r="AA54" s="1233">
        <v>3359</v>
      </c>
      <c r="AB54" s="1233" t="s">
        <v>21</v>
      </c>
      <c r="AC54" s="1233">
        <v>716</v>
      </c>
      <c r="AD54" s="1233">
        <v>2643</v>
      </c>
      <c r="AE54" s="1233">
        <v>21</v>
      </c>
      <c r="AF54" s="1233">
        <v>108</v>
      </c>
      <c r="AG54" s="1532" t="s">
        <v>27</v>
      </c>
      <c r="AH54" s="1533" t="s">
        <v>25</v>
      </c>
      <c r="AI54" s="1286" t="s">
        <v>25</v>
      </c>
      <c r="AJ54" s="1287" t="s">
        <v>25</v>
      </c>
      <c r="AK54" s="1311" t="s">
        <v>2152</v>
      </c>
      <c r="AL54" s="60">
        <v>92642</v>
      </c>
      <c r="AM54" s="1233" t="s">
        <v>22</v>
      </c>
      <c r="AN54" s="1233"/>
      <c r="AO54" s="1233">
        <v>92954</v>
      </c>
      <c r="AP54" s="1233">
        <v>1246</v>
      </c>
      <c r="AQ54" s="1233">
        <v>4974</v>
      </c>
      <c r="AR54" s="1233">
        <v>86734</v>
      </c>
      <c r="AS54" s="1233" t="s">
        <v>21</v>
      </c>
      <c r="AT54" s="1233">
        <v>81999</v>
      </c>
      <c r="AU54" s="1233">
        <v>4735</v>
      </c>
      <c r="AV54" s="1233" t="s">
        <v>21</v>
      </c>
      <c r="AW54" s="1233">
        <v>41971</v>
      </c>
      <c r="AX54" s="1532" t="s">
        <v>27</v>
      </c>
      <c r="AY54" s="1533" t="s">
        <v>25</v>
      </c>
      <c r="AZ54" s="1286" t="s">
        <v>25</v>
      </c>
      <c r="BA54" s="1287" t="s">
        <v>25</v>
      </c>
      <c r="BB54" s="1311" t="s">
        <v>2152</v>
      </c>
      <c r="BC54" s="60">
        <v>184088</v>
      </c>
      <c r="BD54" s="1233" t="s">
        <v>22</v>
      </c>
      <c r="BE54" s="1233"/>
      <c r="BF54" s="1233">
        <v>225787</v>
      </c>
      <c r="BG54" s="1233">
        <v>52056</v>
      </c>
      <c r="BH54" s="1233" t="s">
        <v>21</v>
      </c>
      <c r="BI54" s="1233">
        <v>173731</v>
      </c>
      <c r="BJ54" s="1233">
        <v>8118</v>
      </c>
      <c r="BK54" s="1233">
        <v>165604</v>
      </c>
      <c r="BL54" s="1233">
        <v>9</v>
      </c>
      <c r="BM54" s="1233">
        <v>19608</v>
      </c>
      <c r="BN54" s="153">
        <v>164455</v>
      </c>
      <c r="BO54" s="1532" t="s">
        <v>27</v>
      </c>
      <c r="BP54" s="1533" t="s">
        <v>25</v>
      </c>
      <c r="BQ54" s="1286" t="s">
        <v>25</v>
      </c>
      <c r="BR54" s="1287" t="s">
        <v>25</v>
      </c>
      <c r="BS54" s="1311" t="s">
        <v>2152</v>
      </c>
      <c r="BT54" s="60">
        <v>2252838</v>
      </c>
      <c r="BU54" s="1233" t="s">
        <v>22</v>
      </c>
      <c r="BV54" s="1233"/>
      <c r="BW54" s="1233">
        <v>2415841</v>
      </c>
      <c r="BX54" s="1233">
        <v>1293508</v>
      </c>
      <c r="BY54" s="1233" t="s">
        <v>21</v>
      </c>
      <c r="BZ54" s="1233">
        <v>1122333</v>
      </c>
      <c r="CA54" s="1233">
        <v>627</v>
      </c>
      <c r="CB54" s="1233">
        <v>1119320</v>
      </c>
      <c r="CC54" s="1233">
        <v>2386</v>
      </c>
      <c r="CD54" s="1233">
        <v>26</v>
      </c>
      <c r="CE54" s="1233">
        <v>980407</v>
      </c>
      <c r="CF54" s="1532" t="s">
        <v>27</v>
      </c>
      <c r="CG54" s="1533" t="s">
        <v>25</v>
      </c>
      <c r="CH54" s="1286" t="s">
        <v>25</v>
      </c>
      <c r="CI54" s="1287" t="s">
        <v>25</v>
      </c>
      <c r="CJ54" s="1311" t="s">
        <v>2152</v>
      </c>
      <c r="CK54" s="60">
        <v>5831</v>
      </c>
      <c r="CL54" s="1233" t="s">
        <v>21</v>
      </c>
      <c r="CM54" s="1233"/>
      <c r="CN54" s="1233">
        <v>5831</v>
      </c>
      <c r="CO54" s="1233" t="s">
        <v>21</v>
      </c>
      <c r="CP54" s="1233" t="s">
        <v>21</v>
      </c>
      <c r="CQ54" s="1233">
        <v>5831</v>
      </c>
      <c r="CR54" s="1233" t="s">
        <v>21</v>
      </c>
      <c r="CS54" s="1233">
        <v>5831</v>
      </c>
      <c r="CT54" s="1233" t="s">
        <v>21</v>
      </c>
      <c r="CU54" s="1233" t="s">
        <v>21</v>
      </c>
      <c r="CV54" s="153" t="s">
        <v>22</v>
      </c>
      <c r="CW54" s="1532" t="s">
        <v>27</v>
      </c>
      <c r="CX54" s="1533" t="s">
        <v>25</v>
      </c>
      <c r="CY54" s="1286" t="s">
        <v>25</v>
      </c>
      <c r="CZ54" s="1287" t="s">
        <v>25</v>
      </c>
      <c r="DA54" s="1311" t="s">
        <v>2152</v>
      </c>
      <c r="DB54" s="60">
        <v>26604</v>
      </c>
      <c r="DC54" s="1233" t="s">
        <v>21</v>
      </c>
      <c r="DD54" s="1233"/>
      <c r="DE54" s="1233">
        <v>26604</v>
      </c>
      <c r="DF54" s="1233">
        <v>14340</v>
      </c>
      <c r="DG54" s="1233">
        <v>8767</v>
      </c>
      <c r="DH54" s="1233">
        <v>3497</v>
      </c>
      <c r="DI54" s="1233" t="s">
        <v>21</v>
      </c>
      <c r="DJ54" s="1233">
        <v>3497</v>
      </c>
      <c r="DK54" s="1233" t="s">
        <v>21</v>
      </c>
      <c r="DL54" s="1233" t="s">
        <v>21</v>
      </c>
      <c r="DM54" s="1233" t="s">
        <v>22</v>
      </c>
      <c r="DN54" s="1532" t="s">
        <v>27</v>
      </c>
      <c r="DO54" s="1533" t="s">
        <v>25</v>
      </c>
      <c r="DP54" s="1286" t="s">
        <v>25</v>
      </c>
      <c r="DQ54" s="1287" t="s">
        <v>25</v>
      </c>
      <c r="DR54" s="1311" t="s">
        <v>2152</v>
      </c>
      <c r="DS54" s="60">
        <v>15494</v>
      </c>
      <c r="DT54" s="1233" t="s">
        <v>22</v>
      </c>
      <c r="DU54" s="1233"/>
      <c r="DV54" s="1233">
        <v>15492</v>
      </c>
      <c r="DW54" s="1233">
        <v>99</v>
      </c>
      <c r="DX54" s="1233" t="s">
        <v>21</v>
      </c>
      <c r="DY54" s="1233">
        <v>15393</v>
      </c>
      <c r="DZ54" s="1233" t="s">
        <v>22</v>
      </c>
      <c r="EA54" s="1233">
        <v>6798</v>
      </c>
      <c r="EB54" s="1233">
        <v>8595</v>
      </c>
      <c r="EC54" s="1233" t="s">
        <v>22</v>
      </c>
      <c r="ED54" s="1233" t="s">
        <v>22</v>
      </c>
      <c r="EE54" s="1532" t="s">
        <v>27</v>
      </c>
      <c r="EF54" s="1533" t="s">
        <v>25</v>
      </c>
      <c r="EG54" s="1286" t="s">
        <v>25</v>
      </c>
      <c r="EH54" s="1287" t="s">
        <v>25</v>
      </c>
      <c r="EI54" s="1311" t="s">
        <v>2152</v>
      </c>
      <c r="EJ54" s="60">
        <v>91725</v>
      </c>
      <c r="EK54" s="1233" t="s">
        <v>21</v>
      </c>
      <c r="EL54" s="1233"/>
      <c r="EM54" s="1233">
        <v>93720</v>
      </c>
      <c r="EN54" s="1233" t="s">
        <v>21</v>
      </c>
      <c r="EO54" s="1233" t="s">
        <v>21</v>
      </c>
      <c r="EP54" s="1233">
        <v>93720</v>
      </c>
      <c r="EQ54" s="1233" t="s">
        <v>21</v>
      </c>
      <c r="ER54" s="1233">
        <v>93666</v>
      </c>
      <c r="ES54" s="1233">
        <v>54</v>
      </c>
      <c r="ET54" s="1233" t="s">
        <v>21</v>
      </c>
      <c r="EU54" s="1233">
        <v>8581</v>
      </c>
      <c r="EV54" s="1532" t="s">
        <v>27</v>
      </c>
      <c r="EW54" s="1533" t="s">
        <v>25</v>
      </c>
    </row>
    <row r="55" spans="1:153" ht="15" customHeight="1">
      <c r="A55" s="1286" t="s">
        <v>25</v>
      </c>
      <c r="B55" s="1287" t="s">
        <v>25</v>
      </c>
      <c r="C55" s="1311" t="s">
        <v>164</v>
      </c>
      <c r="D55" s="60">
        <v>425993</v>
      </c>
      <c r="E55" s="1233" t="s">
        <v>21</v>
      </c>
      <c r="F55" s="1233"/>
      <c r="G55" s="1233">
        <v>437260</v>
      </c>
      <c r="H55" s="1233">
        <v>44453</v>
      </c>
      <c r="I55" s="1233">
        <v>2523</v>
      </c>
      <c r="J55" s="1233">
        <v>390284</v>
      </c>
      <c r="K55" s="1233">
        <v>7272</v>
      </c>
      <c r="L55" s="1233">
        <v>368253</v>
      </c>
      <c r="M55" s="1233">
        <v>14760</v>
      </c>
      <c r="N55" s="1233">
        <v>12141</v>
      </c>
      <c r="O55" s="1233">
        <v>165934</v>
      </c>
      <c r="P55" s="1532" t="s">
        <v>28</v>
      </c>
      <c r="Q55" s="1533" t="s">
        <v>25</v>
      </c>
      <c r="R55" s="1286" t="s">
        <v>25</v>
      </c>
      <c r="S55" s="1287" t="s">
        <v>25</v>
      </c>
      <c r="T55" s="1311" t="s">
        <v>164</v>
      </c>
      <c r="U55" s="60">
        <v>3359</v>
      </c>
      <c r="V55" s="1233" t="s">
        <v>22</v>
      </c>
      <c r="W55" s="1233"/>
      <c r="X55" s="1233">
        <v>3333</v>
      </c>
      <c r="Y55" s="1233" t="s">
        <v>21</v>
      </c>
      <c r="Z55" s="1233" t="s">
        <v>21</v>
      </c>
      <c r="AA55" s="1233">
        <v>3333</v>
      </c>
      <c r="AB55" s="1233" t="s">
        <v>21</v>
      </c>
      <c r="AC55" s="1233">
        <v>721</v>
      </c>
      <c r="AD55" s="1233">
        <v>2612</v>
      </c>
      <c r="AE55" s="1233">
        <v>18</v>
      </c>
      <c r="AF55" s="1233">
        <v>119</v>
      </c>
      <c r="AG55" s="1532" t="s">
        <v>28</v>
      </c>
      <c r="AH55" s="1533" t="s">
        <v>25</v>
      </c>
      <c r="AI55" s="1286" t="s">
        <v>25</v>
      </c>
      <c r="AJ55" s="1287" t="s">
        <v>25</v>
      </c>
      <c r="AK55" s="1311" t="s">
        <v>164</v>
      </c>
      <c r="AL55" s="60">
        <v>96495</v>
      </c>
      <c r="AM55" s="1233" t="s">
        <v>22</v>
      </c>
      <c r="AN55" s="1233"/>
      <c r="AO55" s="1233">
        <v>96987</v>
      </c>
      <c r="AP55" s="1233">
        <v>1047</v>
      </c>
      <c r="AQ55" s="1233">
        <v>2329</v>
      </c>
      <c r="AR55" s="1233">
        <v>93611</v>
      </c>
      <c r="AS55" s="1233" t="s">
        <v>21</v>
      </c>
      <c r="AT55" s="1233">
        <v>88439</v>
      </c>
      <c r="AU55" s="1233">
        <v>5172</v>
      </c>
      <c r="AV55" s="1233" t="s">
        <v>21</v>
      </c>
      <c r="AW55" s="1233">
        <v>41413</v>
      </c>
      <c r="AX55" s="1532" t="s">
        <v>28</v>
      </c>
      <c r="AY55" s="1533" t="s">
        <v>25</v>
      </c>
      <c r="AZ55" s="1286" t="s">
        <v>25</v>
      </c>
      <c r="BA55" s="1287" t="s">
        <v>25</v>
      </c>
      <c r="BB55" s="1311" t="s">
        <v>164</v>
      </c>
      <c r="BC55" s="60">
        <v>208357</v>
      </c>
      <c r="BD55" s="1233" t="s">
        <v>22</v>
      </c>
      <c r="BE55" s="1233"/>
      <c r="BF55" s="1233">
        <v>222131</v>
      </c>
      <c r="BG55" s="1233">
        <v>52400</v>
      </c>
      <c r="BH55" s="1233" t="s">
        <v>21</v>
      </c>
      <c r="BI55" s="1233">
        <v>169731</v>
      </c>
      <c r="BJ55" s="1233">
        <v>9412</v>
      </c>
      <c r="BK55" s="1233">
        <v>160305</v>
      </c>
      <c r="BL55" s="1233">
        <v>14</v>
      </c>
      <c r="BM55" s="1233">
        <v>14188</v>
      </c>
      <c r="BN55" s="153">
        <v>136493</v>
      </c>
      <c r="BO55" s="1532" t="s">
        <v>28</v>
      </c>
      <c r="BP55" s="1533" t="s">
        <v>25</v>
      </c>
      <c r="BQ55" s="1286" t="s">
        <v>25</v>
      </c>
      <c r="BR55" s="1287" t="s">
        <v>25</v>
      </c>
      <c r="BS55" s="1311" t="s">
        <v>164</v>
      </c>
      <c r="BT55" s="60">
        <v>2620013</v>
      </c>
      <c r="BU55" s="1233" t="s">
        <v>22</v>
      </c>
      <c r="BV55" s="1233"/>
      <c r="BW55" s="1233">
        <v>2516864</v>
      </c>
      <c r="BX55" s="1233">
        <v>1266190</v>
      </c>
      <c r="BY55" s="1233" t="s">
        <v>21</v>
      </c>
      <c r="BZ55" s="1233">
        <v>1250674</v>
      </c>
      <c r="CA55" s="1233">
        <v>1982</v>
      </c>
      <c r="CB55" s="1233">
        <v>1246675</v>
      </c>
      <c r="CC55" s="1233">
        <v>2017</v>
      </c>
      <c r="CD55" s="1233">
        <v>79</v>
      </c>
      <c r="CE55" s="1233">
        <v>1082608</v>
      </c>
      <c r="CF55" s="1532" t="s">
        <v>28</v>
      </c>
      <c r="CG55" s="1533" t="s">
        <v>25</v>
      </c>
      <c r="CH55" s="1286" t="s">
        <v>25</v>
      </c>
      <c r="CI55" s="1287" t="s">
        <v>25</v>
      </c>
      <c r="CJ55" s="1311" t="s">
        <v>164</v>
      </c>
      <c r="CK55" s="60">
        <v>6459</v>
      </c>
      <c r="CL55" s="1233" t="s">
        <v>21</v>
      </c>
      <c r="CM55" s="1233"/>
      <c r="CN55" s="1233">
        <v>6459</v>
      </c>
      <c r="CO55" s="1233" t="s">
        <v>21</v>
      </c>
      <c r="CP55" s="1233" t="s">
        <v>21</v>
      </c>
      <c r="CQ55" s="1233">
        <v>6459</v>
      </c>
      <c r="CR55" s="1233" t="s">
        <v>21</v>
      </c>
      <c r="CS55" s="1233">
        <v>6459</v>
      </c>
      <c r="CT55" s="1233" t="s">
        <v>21</v>
      </c>
      <c r="CU55" s="1233" t="s">
        <v>21</v>
      </c>
      <c r="CV55" s="153" t="s">
        <v>22</v>
      </c>
      <c r="CW55" s="1532" t="s">
        <v>28</v>
      </c>
      <c r="CX55" s="1533" t="s">
        <v>25</v>
      </c>
      <c r="CY55" s="1286" t="s">
        <v>25</v>
      </c>
      <c r="CZ55" s="1287" t="s">
        <v>25</v>
      </c>
      <c r="DA55" s="1311" t="s">
        <v>164</v>
      </c>
      <c r="DB55" s="60">
        <v>24916</v>
      </c>
      <c r="DC55" s="1233" t="s">
        <v>21</v>
      </c>
      <c r="DD55" s="1233"/>
      <c r="DE55" s="1233">
        <v>24916</v>
      </c>
      <c r="DF55" s="1233">
        <v>10168</v>
      </c>
      <c r="DG55" s="1233">
        <v>10646</v>
      </c>
      <c r="DH55" s="1233">
        <v>4102</v>
      </c>
      <c r="DI55" s="1233" t="s">
        <v>21</v>
      </c>
      <c r="DJ55" s="1233">
        <v>4102</v>
      </c>
      <c r="DK55" s="1233" t="s">
        <v>21</v>
      </c>
      <c r="DL55" s="1233" t="s">
        <v>21</v>
      </c>
      <c r="DM55" s="1233" t="s">
        <v>22</v>
      </c>
      <c r="DN55" s="1532" t="s">
        <v>28</v>
      </c>
      <c r="DO55" s="1533" t="s">
        <v>25</v>
      </c>
      <c r="DP55" s="1286" t="s">
        <v>25</v>
      </c>
      <c r="DQ55" s="1287" t="s">
        <v>25</v>
      </c>
      <c r="DR55" s="1311" t="s">
        <v>164</v>
      </c>
      <c r="DS55" s="60">
        <v>19668</v>
      </c>
      <c r="DT55" s="1233" t="s">
        <v>22</v>
      </c>
      <c r="DU55" s="1233"/>
      <c r="DV55" s="1233">
        <v>19669</v>
      </c>
      <c r="DW55" s="1233">
        <v>1018</v>
      </c>
      <c r="DX55" s="1233" t="s">
        <v>21</v>
      </c>
      <c r="DY55" s="1233">
        <v>18651</v>
      </c>
      <c r="DZ55" s="1233" t="s">
        <v>22</v>
      </c>
      <c r="EA55" s="1233">
        <v>8968</v>
      </c>
      <c r="EB55" s="1233">
        <v>9683</v>
      </c>
      <c r="EC55" s="1233" t="s">
        <v>22</v>
      </c>
      <c r="ED55" s="1233" t="s">
        <v>22</v>
      </c>
      <c r="EE55" s="1532" t="s">
        <v>28</v>
      </c>
      <c r="EF55" s="1533" t="s">
        <v>25</v>
      </c>
      <c r="EG55" s="1286" t="s">
        <v>25</v>
      </c>
      <c r="EH55" s="1287" t="s">
        <v>25</v>
      </c>
      <c r="EI55" s="1311" t="s">
        <v>164</v>
      </c>
      <c r="EJ55" s="60">
        <v>100228</v>
      </c>
      <c r="EK55" s="1233" t="s">
        <v>21</v>
      </c>
      <c r="EL55" s="1233"/>
      <c r="EM55" s="1233">
        <v>99616</v>
      </c>
      <c r="EN55" s="1233" t="s">
        <v>21</v>
      </c>
      <c r="EO55" s="1233" t="s">
        <v>21</v>
      </c>
      <c r="EP55" s="1233">
        <v>99616</v>
      </c>
      <c r="EQ55" s="1233" t="s">
        <v>21</v>
      </c>
      <c r="ER55" s="1233">
        <v>99616</v>
      </c>
      <c r="ES55" s="1233" t="s">
        <v>21</v>
      </c>
      <c r="ET55" s="1233" t="s">
        <v>21</v>
      </c>
      <c r="EU55" s="1233">
        <v>9193</v>
      </c>
      <c r="EV55" s="1532" t="s">
        <v>28</v>
      </c>
      <c r="EW55" s="1533" t="s">
        <v>25</v>
      </c>
    </row>
    <row r="56" spans="1:153" ht="7.5" customHeight="1">
      <c r="A56" s="1290"/>
      <c r="B56" s="1291"/>
      <c r="C56" s="1313"/>
      <c r="D56" s="60"/>
      <c r="E56" s="1233"/>
      <c r="F56" s="1233"/>
      <c r="G56" s="1233"/>
      <c r="H56" s="1233"/>
      <c r="I56" s="1233"/>
      <c r="J56" s="1233"/>
      <c r="K56" s="1233"/>
      <c r="L56" s="1233"/>
      <c r="M56" s="1233"/>
      <c r="N56" s="1233"/>
      <c r="O56" s="1233"/>
      <c r="P56" s="1534"/>
      <c r="Q56" s="1462"/>
      <c r="R56" s="1290"/>
      <c r="S56" s="1291"/>
      <c r="T56" s="1313"/>
      <c r="U56" s="60"/>
      <c r="V56" s="1233"/>
      <c r="W56" s="1233"/>
      <c r="X56" s="1233"/>
      <c r="Y56" s="1233"/>
      <c r="Z56" s="1233"/>
      <c r="AA56" s="1233"/>
      <c r="AB56" s="1233"/>
      <c r="AC56" s="1233"/>
      <c r="AD56" s="1233"/>
      <c r="AE56" s="1233"/>
      <c r="AF56" s="1233"/>
      <c r="AG56" s="1534"/>
      <c r="AH56" s="1462"/>
      <c r="AI56" s="1290"/>
      <c r="AJ56" s="1291"/>
      <c r="AK56" s="1313"/>
      <c r="AL56" s="60"/>
      <c r="AM56" s="1233"/>
      <c r="AN56" s="1233"/>
      <c r="AO56" s="1233"/>
      <c r="AP56" s="1233"/>
      <c r="AQ56" s="1233"/>
      <c r="AR56" s="1233"/>
      <c r="AS56" s="1233"/>
      <c r="AT56" s="1233"/>
      <c r="AU56" s="1233"/>
      <c r="AV56" s="1233"/>
      <c r="AW56" s="1233"/>
      <c r="AX56" s="1534"/>
      <c r="AY56" s="1462"/>
      <c r="AZ56" s="1290"/>
      <c r="BA56" s="1291"/>
      <c r="BB56" s="1313"/>
      <c r="BC56" s="60"/>
      <c r="BD56" s="1233"/>
      <c r="BE56" s="1233"/>
      <c r="BF56" s="1233"/>
      <c r="BG56" s="1233"/>
      <c r="BH56" s="1233"/>
      <c r="BI56" s="1233"/>
      <c r="BJ56" s="1233"/>
      <c r="BK56" s="1233"/>
      <c r="BL56" s="1233"/>
      <c r="BM56" s="1233"/>
      <c r="BN56" s="153"/>
      <c r="BO56" s="1534"/>
      <c r="BP56" s="1462"/>
      <c r="BQ56" s="1290"/>
      <c r="BR56" s="1291"/>
      <c r="BS56" s="1313"/>
      <c r="BT56" s="60"/>
      <c r="BU56" s="1233"/>
      <c r="BV56" s="1233"/>
      <c r="BW56" s="1233"/>
      <c r="BX56" s="1233"/>
      <c r="BY56" s="1233"/>
      <c r="BZ56" s="1233"/>
      <c r="CA56" s="1233"/>
      <c r="CB56" s="1233"/>
      <c r="CC56" s="1233"/>
      <c r="CD56" s="1233"/>
      <c r="CE56" s="1233"/>
      <c r="CF56" s="1534"/>
      <c r="CG56" s="1462"/>
      <c r="CH56" s="1290"/>
      <c r="CI56" s="1291"/>
      <c r="CJ56" s="1313"/>
      <c r="CK56" s="60"/>
      <c r="CL56" s="1233"/>
      <c r="CM56" s="1233"/>
      <c r="CN56" s="1233"/>
      <c r="CO56" s="1233"/>
      <c r="CP56" s="1233"/>
      <c r="CQ56" s="1233"/>
      <c r="CR56" s="1233"/>
      <c r="CS56" s="1233"/>
      <c r="CT56" s="1233"/>
      <c r="CU56" s="1233"/>
      <c r="CV56" s="1233"/>
      <c r="CW56" s="1534"/>
      <c r="CX56" s="1462"/>
      <c r="CY56" s="1290"/>
      <c r="CZ56" s="1291"/>
      <c r="DA56" s="1313"/>
      <c r="DB56" s="60"/>
      <c r="DC56" s="1233"/>
      <c r="DD56" s="1233"/>
      <c r="DE56" s="1233"/>
      <c r="DF56" s="1233"/>
      <c r="DG56" s="1233"/>
      <c r="DH56" s="1233"/>
      <c r="DI56" s="1233"/>
      <c r="DJ56" s="1233"/>
      <c r="DK56" s="1233"/>
      <c r="DL56" s="1233"/>
      <c r="DM56" s="1233"/>
      <c r="DN56" s="1534"/>
      <c r="DO56" s="1462"/>
      <c r="DP56" s="1290"/>
      <c r="DQ56" s="1291"/>
      <c r="DR56" s="1313"/>
      <c r="DS56" s="60"/>
      <c r="DT56" s="1233"/>
      <c r="DU56" s="1233"/>
      <c r="DV56" s="1233"/>
      <c r="DW56" s="1233"/>
      <c r="DX56" s="1233"/>
      <c r="DY56" s="1233"/>
      <c r="DZ56" s="1233"/>
      <c r="EA56" s="1233"/>
      <c r="EB56" s="1233"/>
      <c r="EC56" s="1233"/>
      <c r="ED56" s="1233"/>
      <c r="EE56" s="1534"/>
      <c r="EF56" s="1462"/>
      <c r="EG56" s="1290"/>
      <c r="EH56" s="1291"/>
      <c r="EI56" s="1313"/>
      <c r="EJ56" s="60"/>
      <c r="EK56" s="1233"/>
      <c r="EL56" s="1233"/>
      <c r="EM56" s="1233"/>
      <c r="EN56" s="1233"/>
      <c r="EO56" s="1233"/>
      <c r="EP56" s="1233"/>
      <c r="EQ56" s="1233"/>
      <c r="ER56" s="1233"/>
      <c r="ES56" s="1233"/>
      <c r="ET56" s="1233"/>
      <c r="EU56" s="1233"/>
      <c r="EV56" s="1534"/>
      <c r="EW56" s="1462"/>
    </row>
    <row r="57" spans="1:153" ht="15" customHeight="1">
      <c r="A57" s="1286" t="s">
        <v>2153</v>
      </c>
      <c r="B57" s="1287" t="s">
        <v>23</v>
      </c>
      <c r="C57" s="1314" t="s">
        <v>2165</v>
      </c>
      <c r="D57" s="60">
        <v>150336</v>
      </c>
      <c r="E57" s="1233" t="s">
        <v>21</v>
      </c>
      <c r="F57" s="1233"/>
      <c r="G57" s="1233">
        <v>140674</v>
      </c>
      <c r="H57" s="1233">
        <v>10670</v>
      </c>
      <c r="I57" s="1233">
        <v>973</v>
      </c>
      <c r="J57" s="1233">
        <v>129031</v>
      </c>
      <c r="K57" s="1233">
        <v>4197</v>
      </c>
      <c r="L57" s="1233">
        <v>120117</v>
      </c>
      <c r="M57" s="1233">
        <v>4717</v>
      </c>
      <c r="N57" s="1233">
        <v>2872</v>
      </c>
      <c r="O57" s="153">
        <v>197061</v>
      </c>
      <c r="P57" s="1532" t="s">
        <v>29</v>
      </c>
      <c r="Q57" s="1533" t="s">
        <v>2155</v>
      </c>
      <c r="R57" s="1286" t="s">
        <v>2153</v>
      </c>
      <c r="S57" s="1287" t="s">
        <v>23</v>
      </c>
      <c r="T57" s="1314" t="s">
        <v>2165</v>
      </c>
      <c r="U57" s="60">
        <v>1082</v>
      </c>
      <c r="V57" s="1233" t="s">
        <v>22</v>
      </c>
      <c r="W57" s="1233"/>
      <c r="X57" s="1233">
        <v>1082</v>
      </c>
      <c r="Y57" s="1233" t="s">
        <v>21</v>
      </c>
      <c r="Z57" s="1233" t="s">
        <v>21</v>
      </c>
      <c r="AA57" s="1233">
        <v>1082</v>
      </c>
      <c r="AB57" s="1233" t="s">
        <v>21</v>
      </c>
      <c r="AC57" s="1233">
        <v>248</v>
      </c>
      <c r="AD57" s="1233">
        <v>834</v>
      </c>
      <c r="AE57" s="1233">
        <v>1</v>
      </c>
      <c r="AF57" s="153">
        <v>110</v>
      </c>
      <c r="AG57" s="1532" t="s">
        <v>29</v>
      </c>
      <c r="AH57" s="1533" t="s">
        <v>2155</v>
      </c>
      <c r="AI57" s="1286" t="s">
        <v>2153</v>
      </c>
      <c r="AJ57" s="1287" t="s">
        <v>23</v>
      </c>
      <c r="AK57" s="1314" t="s">
        <v>2165</v>
      </c>
      <c r="AL57" s="60">
        <v>33017</v>
      </c>
      <c r="AM57" s="1233" t="s">
        <v>22</v>
      </c>
      <c r="AN57" s="1233"/>
      <c r="AO57" s="1233">
        <v>34119</v>
      </c>
      <c r="AP57" s="1233">
        <v>126</v>
      </c>
      <c r="AQ57" s="1233">
        <v>899</v>
      </c>
      <c r="AR57" s="1233">
        <v>33094</v>
      </c>
      <c r="AS57" s="1233" t="s">
        <v>21</v>
      </c>
      <c r="AT57" s="1233">
        <v>31464</v>
      </c>
      <c r="AU57" s="1233">
        <v>1630</v>
      </c>
      <c r="AV57" s="1233" t="s">
        <v>21</v>
      </c>
      <c r="AW57" s="153">
        <v>38062</v>
      </c>
      <c r="AX57" s="1532" t="s">
        <v>29</v>
      </c>
      <c r="AY57" s="1533" t="s">
        <v>2155</v>
      </c>
      <c r="AZ57" s="1286" t="s">
        <v>2153</v>
      </c>
      <c r="BA57" s="1287" t="s">
        <v>23</v>
      </c>
      <c r="BB57" s="1314" t="s">
        <v>2165</v>
      </c>
      <c r="BC57" s="60">
        <v>83451</v>
      </c>
      <c r="BD57" s="1233" t="s">
        <v>22</v>
      </c>
      <c r="BE57" s="1233"/>
      <c r="BF57" s="1233">
        <v>69199</v>
      </c>
      <c r="BG57" s="1233">
        <v>12287</v>
      </c>
      <c r="BH57" s="1233" t="s">
        <v>21</v>
      </c>
      <c r="BI57" s="1233">
        <v>56912</v>
      </c>
      <c r="BJ57" s="1233">
        <v>5432</v>
      </c>
      <c r="BK57" s="1233">
        <v>51479</v>
      </c>
      <c r="BL57" s="1233">
        <v>1</v>
      </c>
      <c r="BM57" s="1233">
        <v>3152</v>
      </c>
      <c r="BN57" s="153">
        <v>181760</v>
      </c>
      <c r="BO57" s="1532" t="s">
        <v>29</v>
      </c>
      <c r="BP57" s="1533" t="s">
        <v>2155</v>
      </c>
      <c r="BQ57" s="1286" t="s">
        <v>2153</v>
      </c>
      <c r="BR57" s="1287" t="s">
        <v>23</v>
      </c>
      <c r="BS57" s="1314" t="s">
        <v>2165</v>
      </c>
      <c r="BT57" s="60">
        <v>769155</v>
      </c>
      <c r="BU57" s="1233" t="s">
        <v>22</v>
      </c>
      <c r="BV57" s="1233"/>
      <c r="BW57" s="1233">
        <v>831311</v>
      </c>
      <c r="BX57" s="1233">
        <v>445067</v>
      </c>
      <c r="BY57" s="1233" t="s">
        <v>21</v>
      </c>
      <c r="BZ57" s="1233">
        <v>386244</v>
      </c>
      <c r="CA57" s="1233">
        <v>1380</v>
      </c>
      <c r="CB57" s="1233">
        <v>384177</v>
      </c>
      <c r="CC57" s="1233">
        <v>687</v>
      </c>
      <c r="CD57" s="1233">
        <v>234</v>
      </c>
      <c r="CE57" s="1233">
        <v>1051240</v>
      </c>
      <c r="CF57" s="1532" t="s">
        <v>29</v>
      </c>
      <c r="CG57" s="1533" t="s">
        <v>2155</v>
      </c>
      <c r="CH57" s="1286" t="s">
        <v>2153</v>
      </c>
      <c r="CI57" s="1287" t="s">
        <v>23</v>
      </c>
      <c r="CJ57" s="1314" t="s">
        <v>2165</v>
      </c>
      <c r="CK57" s="60">
        <v>5949</v>
      </c>
      <c r="CL57" s="1233" t="s">
        <v>21</v>
      </c>
      <c r="CM57" s="1233"/>
      <c r="CN57" s="1233">
        <v>5949</v>
      </c>
      <c r="CO57" s="1233" t="s">
        <v>21</v>
      </c>
      <c r="CP57" s="1233" t="s">
        <v>21</v>
      </c>
      <c r="CQ57" s="1233">
        <v>5949</v>
      </c>
      <c r="CR57" s="1233" t="s">
        <v>21</v>
      </c>
      <c r="CS57" s="1233">
        <v>5949</v>
      </c>
      <c r="CT57" s="1233" t="s">
        <v>21</v>
      </c>
      <c r="CU57" s="1233" t="s">
        <v>21</v>
      </c>
      <c r="CV57" s="153" t="s">
        <v>22</v>
      </c>
      <c r="CW57" s="1532" t="s">
        <v>29</v>
      </c>
      <c r="CX57" s="1533" t="s">
        <v>2155</v>
      </c>
      <c r="CY57" s="1286" t="s">
        <v>2153</v>
      </c>
      <c r="CZ57" s="1287" t="s">
        <v>23</v>
      </c>
      <c r="DA57" s="1314" t="s">
        <v>2165</v>
      </c>
      <c r="DB57" s="60">
        <v>12241</v>
      </c>
      <c r="DC57" s="1233" t="s">
        <v>21</v>
      </c>
      <c r="DD57" s="1233"/>
      <c r="DE57" s="1233">
        <v>12241</v>
      </c>
      <c r="DF57" s="1233">
        <v>6894</v>
      </c>
      <c r="DG57" s="1233">
        <v>3775</v>
      </c>
      <c r="DH57" s="1233">
        <v>1572</v>
      </c>
      <c r="DI57" s="1233" t="s">
        <v>21</v>
      </c>
      <c r="DJ57" s="1233">
        <v>1572</v>
      </c>
      <c r="DK57" s="1233" t="s">
        <v>21</v>
      </c>
      <c r="DL57" s="1233" t="s">
        <v>21</v>
      </c>
      <c r="DM57" s="153" t="s">
        <v>22</v>
      </c>
      <c r="DN57" s="1532" t="s">
        <v>29</v>
      </c>
      <c r="DO57" s="1533" t="s">
        <v>2155</v>
      </c>
      <c r="DP57" s="1286" t="s">
        <v>2153</v>
      </c>
      <c r="DQ57" s="1287" t="s">
        <v>23</v>
      </c>
      <c r="DR57" s="1314" t="s">
        <v>2165</v>
      </c>
      <c r="DS57" s="60">
        <v>10149</v>
      </c>
      <c r="DT57" s="1233" t="s">
        <v>22</v>
      </c>
      <c r="DU57" s="1233"/>
      <c r="DV57" s="1233">
        <v>10149</v>
      </c>
      <c r="DW57" s="1233">
        <v>95</v>
      </c>
      <c r="DX57" s="1233" t="s">
        <v>21</v>
      </c>
      <c r="DY57" s="1233">
        <v>10054</v>
      </c>
      <c r="DZ57" s="1233" t="s">
        <v>22</v>
      </c>
      <c r="EA57" s="1233">
        <v>7593</v>
      </c>
      <c r="EB57" s="1233">
        <v>2461</v>
      </c>
      <c r="EC57" s="1233" t="s">
        <v>22</v>
      </c>
      <c r="ED57" s="1233" t="s">
        <v>22</v>
      </c>
      <c r="EE57" s="1532" t="s">
        <v>29</v>
      </c>
      <c r="EF57" s="1533" t="s">
        <v>2155</v>
      </c>
      <c r="EG57" s="1286" t="s">
        <v>2153</v>
      </c>
      <c r="EH57" s="1287" t="s">
        <v>23</v>
      </c>
      <c r="EI57" s="1314" t="s">
        <v>2165</v>
      </c>
      <c r="EJ57" s="60">
        <v>30382</v>
      </c>
      <c r="EK57" s="1233" t="s">
        <v>21</v>
      </c>
      <c r="EL57" s="1233"/>
      <c r="EM57" s="1233">
        <v>32021</v>
      </c>
      <c r="EN57" s="1233" t="s">
        <v>21</v>
      </c>
      <c r="EO57" s="1233" t="s">
        <v>21</v>
      </c>
      <c r="EP57" s="1233">
        <v>32021</v>
      </c>
      <c r="EQ57" s="1233" t="s">
        <v>21</v>
      </c>
      <c r="ER57" s="1233">
        <v>32021</v>
      </c>
      <c r="ES57" s="1233" t="s">
        <v>21</v>
      </c>
      <c r="ET57" s="1233" t="s">
        <v>21</v>
      </c>
      <c r="EU57" s="153">
        <v>10073</v>
      </c>
      <c r="EV57" s="1532" t="s">
        <v>29</v>
      </c>
      <c r="EW57" s="1533" t="s">
        <v>2155</v>
      </c>
    </row>
    <row r="58" spans="1:153" ht="15" customHeight="1">
      <c r="A58" s="1281" t="s">
        <v>25</v>
      </c>
      <c r="B58" s="1282" t="s">
        <v>25</v>
      </c>
      <c r="C58" s="1314" t="s">
        <v>165</v>
      </c>
      <c r="D58" s="60">
        <v>137912</v>
      </c>
      <c r="E58" s="1233" t="s">
        <v>21</v>
      </c>
      <c r="F58" s="1233"/>
      <c r="G58" s="1233">
        <v>152190</v>
      </c>
      <c r="H58" s="1233">
        <v>11789</v>
      </c>
      <c r="I58" s="1233">
        <v>745</v>
      </c>
      <c r="J58" s="1233">
        <v>139656</v>
      </c>
      <c r="K58" s="1233">
        <v>3337</v>
      </c>
      <c r="L58" s="1233">
        <v>131368</v>
      </c>
      <c r="M58" s="1233">
        <v>4951</v>
      </c>
      <c r="N58" s="1233">
        <v>2718</v>
      </c>
      <c r="O58" s="153">
        <v>180040</v>
      </c>
      <c r="P58" s="1532" t="s">
        <v>30</v>
      </c>
      <c r="Q58" s="1533" t="s">
        <v>25</v>
      </c>
      <c r="R58" s="1281" t="s">
        <v>25</v>
      </c>
      <c r="S58" s="1282" t="s">
        <v>25</v>
      </c>
      <c r="T58" s="1314" t="s">
        <v>165</v>
      </c>
      <c r="U58" s="60">
        <v>1055</v>
      </c>
      <c r="V58" s="1233" t="s">
        <v>22</v>
      </c>
      <c r="W58" s="1233"/>
      <c r="X58" s="1233">
        <v>1054</v>
      </c>
      <c r="Y58" s="1233" t="s">
        <v>21</v>
      </c>
      <c r="Z58" s="1233" t="s">
        <v>21</v>
      </c>
      <c r="AA58" s="1233">
        <v>1054</v>
      </c>
      <c r="AB58" s="1233" t="s">
        <v>21</v>
      </c>
      <c r="AC58" s="1233">
        <v>254</v>
      </c>
      <c r="AD58" s="1233">
        <v>800</v>
      </c>
      <c r="AE58" s="1233">
        <v>3</v>
      </c>
      <c r="AF58" s="153">
        <v>108</v>
      </c>
      <c r="AG58" s="1532" t="s">
        <v>30</v>
      </c>
      <c r="AH58" s="1533" t="s">
        <v>25</v>
      </c>
      <c r="AI58" s="1281" t="s">
        <v>25</v>
      </c>
      <c r="AJ58" s="1282" t="s">
        <v>25</v>
      </c>
      <c r="AK58" s="1314" t="s">
        <v>165</v>
      </c>
      <c r="AL58" s="60">
        <v>35358</v>
      </c>
      <c r="AM58" s="1233" t="s">
        <v>22</v>
      </c>
      <c r="AN58" s="1233"/>
      <c r="AO58" s="1233">
        <v>33644</v>
      </c>
      <c r="AP58" s="1233">
        <v>357</v>
      </c>
      <c r="AQ58" s="1233">
        <v>688</v>
      </c>
      <c r="AR58" s="1233">
        <v>32599</v>
      </c>
      <c r="AS58" s="1233" t="s">
        <v>21</v>
      </c>
      <c r="AT58" s="1233">
        <v>30962</v>
      </c>
      <c r="AU58" s="1233">
        <v>1637</v>
      </c>
      <c r="AV58" s="1233" t="s">
        <v>21</v>
      </c>
      <c r="AW58" s="153">
        <v>39752</v>
      </c>
      <c r="AX58" s="1532" t="s">
        <v>30</v>
      </c>
      <c r="AY58" s="1533" t="s">
        <v>25</v>
      </c>
      <c r="AZ58" s="1281" t="s">
        <v>25</v>
      </c>
      <c r="BA58" s="1282" t="s">
        <v>25</v>
      </c>
      <c r="BB58" s="1314" t="s">
        <v>165</v>
      </c>
      <c r="BC58" s="60">
        <v>58005</v>
      </c>
      <c r="BD58" s="1233" t="s">
        <v>22</v>
      </c>
      <c r="BE58" s="1233"/>
      <c r="BF58" s="1233">
        <v>78513</v>
      </c>
      <c r="BG58" s="1233">
        <v>13331</v>
      </c>
      <c r="BH58" s="1233" t="s">
        <v>21</v>
      </c>
      <c r="BI58" s="1233">
        <v>65182</v>
      </c>
      <c r="BJ58" s="1233">
        <v>4319</v>
      </c>
      <c r="BK58" s="1233">
        <v>60862</v>
      </c>
      <c r="BL58" s="1233">
        <v>1</v>
      </c>
      <c r="BM58" s="1233">
        <v>2972</v>
      </c>
      <c r="BN58" s="153">
        <v>158281</v>
      </c>
      <c r="BO58" s="1532" t="s">
        <v>30</v>
      </c>
      <c r="BP58" s="1533" t="s">
        <v>25</v>
      </c>
      <c r="BQ58" s="1281" t="s">
        <v>25</v>
      </c>
      <c r="BR58" s="1282" t="s">
        <v>25</v>
      </c>
      <c r="BS58" s="1314" t="s">
        <v>165</v>
      </c>
      <c r="BT58" s="60">
        <v>880245</v>
      </c>
      <c r="BU58" s="1233" t="s">
        <v>22</v>
      </c>
      <c r="BV58" s="1233"/>
      <c r="BW58" s="1233">
        <v>813237</v>
      </c>
      <c r="BX58" s="1233">
        <v>444270</v>
      </c>
      <c r="BY58" s="1233" t="s">
        <v>21</v>
      </c>
      <c r="BZ58" s="1233">
        <v>368967</v>
      </c>
      <c r="CA58" s="1233">
        <v>646</v>
      </c>
      <c r="CB58" s="1233">
        <v>367607</v>
      </c>
      <c r="CC58" s="1233">
        <v>714</v>
      </c>
      <c r="CD58" s="1233">
        <v>236</v>
      </c>
      <c r="CE58" s="1233">
        <v>1118176</v>
      </c>
      <c r="CF58" s="1532" t="s">
        <v>30</v>
      </c>
      <c r="CG58" s="1533" t="s">
        <v>25</v>
      </c>
      <c r="CH58" s="1281" t="s">
        <v>25</v>
      </c>
      <c r="CI58" s="1282" t="s">
        <v>25</v>
      </c>
      <c r="CJ58" s="1314" t="s">
        <v>165</v>
      </c>
      <c r="CK58" s="60">
        <v>6340</v>
      </c>
      <c r="CL58" s="1233" t="s">
        <v>21</v>
      </c>
      <c r="CM58" s="1233"/>
      <c r="CN58" s="1233">
        <v>6340</v>
      </c>
      <c r="CO58" s="1233" t="s">
        <v>21</v>
      </c>
      <c r="CP58" s="1233" t="s">
        <v>21</v>
      </c>
      <c r="CQ58" s="1233">
        <v>6340</v>
      </c>
      <c r="CR58" s="1233" t="s">
        <v>21</v>
      </c>
      <c r="CS58" s="1233">
        <v>6340</v>
      </c>
      <c r="CT58" s="1233" t="s">
        <v>21</v>
      </c>
      <c r="CU58" s="1233" t="s">
        <v>21</v>
      </c>
      <c r="CV58" s="153" t="s">
        <v>22</v>
      </c>
      <c r="CW58" s="1532" t="s">
        <v>30</v>
      </c>
      <c r="CX58" s="1533" t="s">
        <v>25</v>
      </c>
      <c r="CY58" s="1281" t="s">
        <v>25</v>
      </c>
      <c r="CZ58" s="1282" t="s">
        <v>25</v>
      </c>
      <c r="DA58" s="1314" t="s">
        <v>165</v>
      </c>
      <c r="DB58" s="60">
        <v>11337</v>
      </c>
      <c r="DC58" s="1233" t="s">
        <v>21</v>
      </c>
      <c r="DD58" s="1233"/>
      <c r="DE58" s="1233">
        <v>11337</v>
      </c>
      <c r="DF58" s="1233">
        <v>6196</v>
      </c>
      <c r="DG58" s="1233">
        <v>3522</v>
      </c>
      <c r="DH58" s="1233">
        <v>1619</v>
      </c>
      <c r="DI58" s="1233" t="s">
        <v>21</v>
      </c>
      <c r="DJ58" s="1233">
        <v>1619</v>
      </c>
      <c r="DK58" s="1233" t="s">
        <v>21</v>
      </c>
      <c r="DL58" s="1233" t="s">
        <v>21</v>
      </c>
      <c r="DM58" s="153" t="s">
        <v>22</v>
      </c>
      <c r="DN58" s="1532" t="s">
        <v>30</v>
      </c>
      <c r="DO58" s="1533" t="s">
        <v>25</v>
      </c>
      <c r="DP58" s="1281" t="s">
        <v>25</v>
      </c>
      <c r="DQ58" s="1282" t="s">
        <v>25</v>
      </c>
      <c r="DR58" s="1314" t="s">
        <v>165</v>
      </c>
      <c r="DS58" s="60">
        <v>9386</v>
      </c>
      <c r="DT58" s="1233" t="s">
        <v>22</v>
      </c>
      <c r="DU58" s="1233"/>
      <c r="DV58" s="1233">
        <v>9386</v>
      </c>
      <c r="DW58" s="1233">
        <v>85</v>
      </c>
      <c r="DX58" s="1233" t="s">
        <v>21</v>
      </c>
      <c r="DY58" s="1233">
        <v>9301</v>
      </c>
      <c r="DZ58" s="1233" t="s">
        <v>22</v>
      </c>
      <c r="EA58" s="1233">
        <v>6862</v>
      </c>
      <c r="EB58" s="1233">
        <v>2439</v>
      </c>
      <c r="EC58" s="1233" t="s">
        <v>22</v>
      </c>
      <c r="ED58" s="1233" t="s">
        <v>22</v>
      </c>
      <c r="EE58" s="1532" t="s">
        <v>30</v>
      </c>
      <c r="EF58" s="1533" t="s">
        <v>25</v>
      </c>
      <c r="EG58" s="1281" t="s">
        <v>25</v>
      </c>
      <c r="EH58" s="1282" t="s">
        <v>25</v>
      </c>
      <c r="EI58" s="1314" t="s">
        <v>165</v>
      </c>
      <c r="EJ58" s="60">
        <v>32450</v>
      </c>
      <c r="EK58" s="1233" t="s">
        <v>21</v>
      </c>
      <c r="EL58" s="1233"/>
      <c r="EM58" s="1233">
        <v>33206</v>
      </c>
      <c r="EN58" s="1233" t="s">
        <v>21</v>
      </c>
      <c r="EO58" s="1233" t="s">
        <v>21</v>
      </c>
      <c r="EP58" s="1233">
        <v>33206</v>
      </c>
      <c r="EQ58" s="1233" t="s">
        <v>21</v>
      </c>
      <c r="ER58" s="1233">
        <v>33206</v>
      </c>
      <c r="ES58" s="1233" t="s">
        <v>21</v>
      </c>
      <c r="ET58" s="1233" t="s">
        <v>21</v>
      </c>
      <c r="EU58" s="153">
        <v>9317</v>
      </c>
      <c r="EV58" s="1532" t="s">
        <v>30</v>
      </c>
      <c r="EW58" s="1533" t="s">
        <v>25</v>
      </c>
    </row>
    <row r="59" spans="1:153" ht="15" customHeight="1">
      <c r="A59" s="1281" t="s">
        <v>25</v>
      </c>
      <c r="B59" s="1282" t="s">
        <v>25</v>
      </c>
      <c r="C59" s="1314" t="s">
        <v>166</v>
      </c>
      <c r="D59" s="60">
        <v>169789</v>
      </c>
      <c r="E59" s="1233" t="s">
        <v>21</v>
      </c>
      <c r="F59" s="1233"/>
      <c r="G59" s="1233">
        <v>166477</v>
      </c>
      <c r="H59" s="1233">
        <v>15308</v>
      </c>
      <c r="I59" s="1233">
        <v>830</v>
      </c>
      <c r="J59" s="1233">
        <v>150339</v>
      </c>
      <c r="K59" s="1233">
        <v>3455</v>
      </c>
      <c r="L59" s="1233">
        <v>141907</v>
      </c>
      <c r="M59" s="1233">
        <v>4976</v>
      </c>
      <c r="N59" s="1233">
        <v>1625</v>
      </c>
      <c r="O59" s="153">
        <v>181835</v>
      </c>
      <c r="P59" s="1532" t="s">
        <v>31</v>
      </c>
      <c r="Q59" s="1533" t="s">
        <v>25</v>
      </c>
      <c r="R59" s="1281" t="s">
        <v>25</v>
      </c>
      <c r="S59" s="1282" t="s">
        <v>25</v>
      </c>
      <c r="T59" s="1314" t="s">
        <v>166</v>
      </c>
      <c r="U59" s="60">
        <v>1144</v>
      </c>
      <c r="V59" s="1233" t="s">
        <v>22</v>
      </c>
      <c r="W59" s="1233"/>
      <c r="X59" s="1233">
        <v>1149</v>
      </c>
      <c r="Y59" s="1233" t="s">
        <v>21</v>
      </c>
      <c r="Z59" s="1233" t="s">
        <v>21</v>
      </c>
      <c r="AA59" s="1233">
        <v>1149</v>
      </c>
      <c r="AB59" s="1233" t="s">
        <v>21</v>
      </c>
      <c r="AC59" s="1233">
        <v>276</v>
      </c>
      <c r="AD59" s="1233">
        <v>873</v>
      </c>
      <c r="AE59" s="1233">
        <v>5</v>
      </c>
      <c r="AF59" s="153">
        <v>100</v>
      </c>
      <c r="AG59" s="1532" t="s">
        <v>31</v>
      </c>
      <c r="AH59" s="1533" t="s">
        <v>25</v>
      </c>
      <c r="AI59" s="1281" t="s">
        <v>25</v>
      </c>
      <c r="AJ59" s="1282" t="s">
        <v>25</v>
      </c>
      <c r="AK59" s="1314" t="s">
        <v>166</v>
      </c>
      <c r="AL59" s="60">
        <v>35351</v>
      </c>
      <c r="AM59" s="1233" t="s">
        <v>22</v>
      </c>
      <c r="AN59" s="1233"/>
      <c r="AO59" s="1233">
        <v>35293</v>
      </c>
      <c r="AP59" s="1233">
        <v>256</v>
      </c>
      <c r="AQ59" s="1233">
        <v>766</v>
      </c>
      <c r="AR59" s="1233">
        <v>34271</v>
      </c>
      <c r="AS59" s="1233" t="s">
        <v>21</v>
      </c>
      <c r="AT59" s="1233">
        <v>32556</v>
      </c>
      <c r="AU59" s="1233">
        <v>1715</v>
      </c>
      <c r="AV59" s="1233" t="s">
        <v>21</v>
      </c>
      <c r="AW59" s="153">
        <v>39914</v>
      </c>
      <c r="AX59" s="1532" t="s">
        <v>31</v>
      </c>
      <c r="AY59" s="1533" t="s">
        <v>25</v>
      </c>
      <c r="AZ59" s="1281" t="s">
        <v>25</v>
      </c>
      <c r="BA59" s="1282" t="s">
        <v>25</v>
      </c>
      <c r="BB59" s="1314" t="s">
        <v>166</v>
      </c>
      <c r="BC59" s="60">
        <v>92710</v>
      </c>
      <c r="BD59" s="1233" t="s">
        <v>22</v>
      </c>
      <c r="BE59" s="1233"/>
      <c r="BF59" s="1233">
        <v>88823</v>
      </c>
      <c r="BG59" s="1233">
        <v>18241</v>
      </c>
      <c r="BH59" s="1233" t="s">
        <v>21</v>
      </c>
      <c r="BI59" s="1233">
        <v>70582</v>
      </c>
      <c r="BJ59" s="1233">
        <v>4472</v>
      </c>
      <c r="BK59" s="1233">
        <v>66110</v>
      </c>
      <c r="BL59" s="1233" t="s">
        <v>21</v>
      </c>
      <c r="BM59" s="1233">
        <v>1549</v>
      </c>
      <c r="BN59" s="153">
        <v>160618</v>
      </c>
      <c r="BO59" s="1532" t="s">
        <v>31</v>
      </c>
      <c r="BP59" s="1533" t="s">
        <v>25</v>
      </c>
      <c r="BQ59" s="1281" t="s">
        <v>25</v>
      </c>
      <c r="BR59" s="1282" t="s">
        <v>25</v>
      </c>
      <c r="BS59" s="1314" t="s">
        <v>166</v>
      </c>
      <c r="BT59" s="60">
        <v>744993</v>
      </c>
      <c r="BU59" s="1233" t="s">
        <v>22</v>
      </c>
      <c r="BV59" s="1233"/>
      <c r="BW59" s="1233">
        <v>867559</v>
      </c>
      <c r="BX59" s="1233">
        <v>471340</v>
      </c>
      <c r="BY59" s="1233" t="s">
        <v>21</v>
      </c>
      <c r="BZ59" s="1233">
        <v>396219</v>
      </c>
      <c r="CA59" s="1233">
        <v>753</v>
      </c>
      <c r="CB59" s="1233">
        <v>394757</v>
      </c>
      <c r="CC59" s="1233">
        <v>709</v>
      </c>
      <c r="CD59" s="1233">
        <v>64</v>
      </c>
      <c r="CE59" s="1233">
        <v>996316</v>
      </c>
      <c r="CF59" s="1532" t="s">
        <v>31</v>
      </c>
      <c r="CG59" s="1533" t="s">
        <v>25</v>
      </c>
      <c r="CH59" s="1281" t="s">
        <v>25</v>
      </c>
      <c r="CI59" s="1282" t="s">
        <v>25</v>
      </c>
      <c r="CJ59" s="1314" t="s">
        <v>166</v>
      </c>
      <c r="CK59" s="60">
        <v>6081</v>
      </c>
      <c r="CL59" s="1233" t="s">
        <v>21</v>
      </c>
      <c r="CM59" s="1233"/>
      <c r="CN59" s="1233">
        <v>6081</v>
      </c>
      <c r="CO59" s="1233" t="s">
        <v>21</v>
      </c>
      <c r="CP59" s="1233" t="s">
        <v>21</v>
      </c>
      <c r="CQ59" s="1233">
        <v>6081</v>
      </c>
      <c r="CR59" s="1233" t="s">
        <v>21</v>
      </c>
      <c r="CS59" s="1233">
        <v>6081</v>
      </c>
      <c r="CT59" s="1233" t="s">
        <v>21</v>
      </c>
      <c r="CU59" s="1233" t="s">
        <v>21</v>
      </c>
      <c r="CV59" s="153" t="s">
        <v>22</v>
      </c>
      <c r="CW59" s="1532" t="s">
        <v>31</v>
      </c>
      <c r="CX59" s="1533" t="s">
        <v>25</v>
      </c>
      <c r="CY59" s="1281" t="s">
        <v>25</v>
      </c>
      <c r="CZ59" s="1282" t="s">
        <v>25</v>
      </c>
      <c r="DA59" s="1314" t="s">
        <v>166</v>
      </c>
      <c r="DB59" s="60">
        <v>11855</v>
      </c>
      <c r="DC59" s="1233" t="s">
        <v>21</v>
      </c>
      <c r="DD59" s="1233"/>
      <c r="DE59" s="1233">
        <v>11855</v>
      </c>
      <c r="DF59" s="1233">
        <v>6894</v>
      </c>
      <c r="DG59" s="1233">
        <v>3335</v>
      </c>
      <c r="DH59" s="1233">
        <v>1626</v>
      </c>
      <c r="DI59" s="1233" t="s">
        <v>21</v>
      </c>
      <c r="DJ59" s="1233">
        <v>1626</v>
      </c>
      <c r="DK59" s="1233" t="s">
        <v>21</v>
      </c>
      <c r="DL59" s="1233" t="s">
        <v>21</v>
      </c>
      <c r="DM59" s="153" t="s">
        <v>22</v>
      </c>
      <c r="DN59" s="1532" t="s">
        <v>31</v>
      </c>
      <c r="DO59" s="1533" t="s">
        <v>25</v>
      </c>
      <c r="DP59" s="1281" t="s">
        <v>25</v>
      </c>
      <c r="DQ59" s="1282" t="s">
        <v>25</v>
      </c>
      <c r="DR59" s="1314" t="s">
        <v>166</v>
      </c>
      <c r="DS59" s="60">
        <v>9470</v>
      </c>
      <c r="DT59" s="1233" t="s">
        <v>22</v>
      </c>
      <c r="DU59" s="1233"/>
      <c r="DV59" s="1233">
        <v>9470</v>
      </c>
      <c r="DW59" s="1233">
        <v>71</v>
      </c>
      <c r="DX59" s="1233" t="s">
        <v>21</v>
      </c>
      <c r="DY59" s="1233">
        <v>9399</v>
      </c>
      <c r="DZ59" s="1233" t="s">
        <v>22</v>
      </c>
      <c r="EA59" s="1233">
        <v>7053</v>
      </c>
      <c r="EB59" s="1233">
        <v>2346</v>
      </c>
      <c r="EC59" s="1233" t="s">
        <v>22</v>
      </c>
      <c r="ED59" s="1233" t="s">
        <v>22</v>
      </c>
      <c r="EE59" s="1532" t="s">
        <v>31</v>
      </c>
      <c r="EF59" s="1533" t="s">
        <v>25</v>
      </c>
      <c r="EG59" s="1281" t="s">
        <v>25</v>
      </c>
      <c r="EH59" s="1282" t="s">
        <v>25</v>
      </c>
      <c r="EI59" s="1314" t="s">
        <v>166</v>
      </c>
      <c r="EJ59" s="60">
        <v>33727</v>
      </c>
      <c r="EK59" s="1233" t="s">
        <v>21</v>
      </c>
      <c r="EL59" s="1233"/>
      <c r="EM59" s="1233">
        <v>34094</v>
      </c>
      <c r="EN59" s="1233" t="s">
        <v>21</v>
      </c>
      <c r="EO59" s="1233" t="s">
        <v>21</v>
      </c>
      <c r="EP59" s="1233">
        <v>34094</v>
      </c>
      <c r="EQ59" s="1233" t="s">
        <v>21</v>
      </c>
      <c r="ER59" s="1233">
        <v>34094</v>
      </c>
      <c r="ES59" s="1233" t="s">
        <v>21</v>
      </c>
      <c r="ET59" s="1233" t="s">
        <v>21</v>
      </c>
      <c r="EU59" s="153">
        <v>8950</v>
      </c>
      <c r="EV59" s="1532" t="s">
        <v>31</v>
      </c>
      <c r="EW59" s="1533" t="s">
        <v>25</v>
      </c>
    </row>
    <row r="60" spans="1:153" ht="15" customHeight="1">
      <c r="A60" s="1281" t="s">
        <v>25</v>
      </c>
      <c r="B60" s="1282" t="s">
        <v>25</v>
      </c>
      <c r="C60" s="1314" t="s">
        <v>167</v>
      </c>
      <c r="D60" s="60">
        <v>198633</v>
      </c>
      <c r="E60" s="1233" t="s">
        <v>21</v>
      </c>
      <c r="F60" s="1233"/>
      <c r="G60" s="1233">
        <v>149597</v>
      </c>
      <c r="H60" s="1233">
        <v>13828</v>
      </c>
      <c r="I60" s="1233">
        <v>1050</v>
      </c>
      <c r="J60" s="1233">
        <v>134719</v>
      </c>
      <c r="K60" s="1233">
        <v>4454</v>
      </c>
      <c r="L60" s="1233">
        <v>125853</v>
      </c>
      <c r="M60" s="1233">
        <v>4412</v>
      </c>
      <c r="N60" s="1233">
        <v>7550</v>
      </c>
      <c r="O60" s="153">
        <v>222758</v>
      </c>
      <c r="P60" s="1532" t="s">
        <v>32</v>
      </c>
      <c r="Q60" s="1533" t="s">
        <v>25</v>
      </c>
      <c r="R60" s="1281" t="s">
        <v>25</v>
      </c>
      <c r="S60" s="1282" t="s">
        <v>25</v>
      </c>
      <c r="T60" s="1314" t="s">
        <v>167</v>
      </c>
      <c r="U60" s="60">
        <v>1199</v>
      </c>
      <c r="V60" s="1233" t="s">
        <v>22</v>
      </c>
      <c r="W60" s="1233"/>
      <c r="X60" s="1233">
        <v>1174</v>
      </c>
      <c r="Y60" s="1233" t="s">
        <v>21</v>
      </c>
      <c r="Z60" s="1233" t="s">
        <v>21</v>
      </c>
      <c r="AA60" s="1233">
        <v>1174</v>
      </c>
      <c r="AB60" s="1233" t="s">
        <v>21</v>
      </c>
      <c r="AC60" s="1233">
        <v>269</v>
      </c>
      <c r="AD60" s="1233">
        <v>905</v>
      </c>
      <c r="AE60" s="1233">
        <v>7</v>
      </c>
      <c r="AF60" s="153">
        <v>120</v>
      </c>
      <c r="AG60" s="1532" t="s">
        <v>32</v>
      </c>
      <c r="AH60" s="1533" t="s">
        <v>25</v>
      </c>
      <c r="AI60" s="1281" t="s">
        <v>25</v>
      </c>
      <c r="AJ60" s="1282" t="s">
        <v>25</v>
      </c>
      <c r="AK60" s="1314" t="s">
        <v>167</v>
      </c>
      <c r="AL60" s="60">
        <v>35170</v>
      </c>
      <c r="AM60" s="1233" t="s">
        <v>22</v>
      </c>
      <c r="AN60" s="1233"/>
      <c r="AO60" s="1233">
        <v>32612</v>
      </c>
      <c r="AP60" s="1233">
        <v>527</v>
      </c>
      <c r="AQ60" s="1233">
        <v>970</v>
      </c>
      <c r="AR60" s="1233">
        <v>31115</v>
      </c>
      <c r="AS60" s="1233" t="s">
        <v>21</v>
      </c>
      <c r="AT60" s="1233">
        <v>29803</v>
      </c>
      <c r="AU60" s="1233">
        <v>1312</v>
      </c>
      <c r="AV60" s="1233" t="s">
        <v>21</v>
      </c>
      <c r="AW60" s="153">
        <v>41977</v>
      </c>
      <c r="AX60" s="1532" t="s">
        <v>32</v>
      </c>
      <c r="AY60" s="1533" t="s">
        <v>25</v>
      </c>
      <c r="AZ60" s="1281" t="s">
        <v>25</v>
      </c>
      <c r="BA60" s="1282" t="s">
        <v>25</v>
      </c>
      <c r="BB60" s="1314" t="s">
        <v>167</v>
      </c>
      <c r="BC60" s="60">
        <v>133754</v>
      </c>
      <c r="BD60" s="1233" t="s">
        <v>22</v>
      </c>
      <c r="BE60" s="1233"/>
      <c r="BF60" s="1233">
        <v>76156</v>
      </c>
      <c r="BG60" s="1233">
        <v>15942</v>
      </c>
      <c r="BH60" s="1233" t="s">
        <v>21</v>
      </c>
      <c r="BI60" s="1233">
        <v>60214</v>
      </c>
      <c r="BJ60" s="1233">
        <v>5765</v>
      </c>
      <c r="BK60" s="1233">
        <v>54448</v>
      </c>
      <c r="BL60" s="1233">
        <v>1</v>
      </c>
      <c r="BM60" s="1233">
        <v>9234</v>
      </c>
      <c r="BN60" s="153">
        <v>208957</v>
      </c>
      <c r="BO60" s="1532" t="s">
        <v>32</v>
      </c>
      <c r="BP60" s="1533" t="s">
        <v>25</v>
      </c>
      <c r="BQ60" s="1281" t="s">
        <v>25</v>
      </c>
      <c r="BR60" s="1282" t="s">
        <v>25</v>
      </c>
      <c r="BS60" s="1314" t="s">
        <v>167</v>
      </c>
      <c r="BT60" s="60">
        <v>850920</v>
      </c>
      <c r="BU60" s="1233" t="s">
        <v>22</v>
      </c>
      <c r="BV60" s="1233"/>
      <c r="BW60" s="1233">
        <v>723266</v>
      </c>
      <c r="BX60" s="1233">
        <v>408440</v>
      </c>
      <c r="BY60" s="1233" t="s">
        <v>21</v>
      </c>
      <c r="BZ60" s="1233">
        <v>314826</v>
      </c>
      <c r="CA60" s="1233">
        <v>652</v>
      </c>
      <c r="CB60" s="1233">
        <v>313597</v>
      </c>
      <c r="CC60" s="1233">
        <v>577</v>
      </c>
      <c r="CD60" s="1233">
        <v>41</v>
      </c>
      <c r="CE60" s="1233">
        <v>1123853</v>
      </c>
      <c r="CF60" s="1532" t="s">
        <v>32</v>
      </c>
      <c r="CG60" s="1533" t="s">
        <v>25</v>
      </c>
      <c r="CH60" s="1281" t="s">
        <v>25</v>
      </c>
      <c r="CI60" s="1282" t="s">
        <v>25</v>
      </c>
      <c r="CJ60" s="1314" t="s">
        <v>167</v>
      </c>
      <c r="CK60" s="60">
        <v>3480</v>
      </c>
      <c r="CL60" s="1233" t="s">
        <v>21</v>
      </c>
      <c r="CM60" s="1233"/>
      <c r="CN60" s="1233">
        <v>3480</v>
      </c>
      <c r="CO60" s="1233" t="s">
        <v>21</v>
      </c>
      <c r="CP60" s="1233" t="s">
        <v>21</v>
      </c>
      <c r="CQ60" s="1233">
        <v>3480</v>
      </c>
      <c r="CR60" s="1233" t="s">
        <v>21</v>
      </c>
      <c r="CS60" s="1233">
        <v>3480</v>
      </c>
      <c r="CT60" s="1233" t="s">
        <v>21</v>
      </c>
      <c r="CU60" s="1233" t="s">
        <v>21</v>
      </c>
      <c r="CV60" s="153" t="s">
        <v>22</v>
      </c>
      <c r="CW60" s="1532" t="s">
        <v>32</v>
      </c>
      <c r="CX60" s="1533" t="s">
        <v>25</v>
      </c>
      <c r="CY60" s="1281" t="s">
        <v>25</v>
      </c>
      <c r="CZ60" s="1282" t="s">
        <v>25</v>
      </c>
      <c r="DA60" s="1314" t="s">
        <v>167</v>
      </c>
      <c r="DB60" s="60">
        <v>9977</v>
      </c>
      <c r="DC60" s="1233" t="s">
        <v>21</v>
      </c>
      <c r="DD60" s="1233"/>
      <c r="DE60" s="1233">
        <v>9977</v>
      </c>
      <c r="DF60" s="1233">
        <v>5918</v>
      </c>
      <c r="DG60" s="1233">
        <v>2627</v>
      </c>
      <c r="DH60" s="1233">
        <v>1432</v>
      </c>
      <c r="DI60" s="1233" t="s">
        <v>21</v>
      </c>
      <c r="DJ60" s="1233">
        <v>1432</v>
      </c>
      <c r="DK60" s="1233" t="s">
        <v>21</v>
      </c>
      <c r="DL60" s="1233" t="s">
        <v>21</v>
      </c>
      <c r="DM60" s="153" t="s">
        <v>22</v>
      </c>
      <c r="DN60" s="1532" t="s">
        <v>32</v>
      </c>
      <c r="DO60" s="1533" t="s">
        <v>25</v>
      </c>
      <c r="DP60" s="1281" t="s">
        <v>25</v>
      </c>
      <c r="DQ60" s="1282" t="s">
        <v>25</v>
      </c>
      <c r="DR60" s="1314" t="s">
        <v>167</v>
      </c>
      <c r="DS60" s="60">
        <v>7113</v>
      </c>
      <c r="DT60" s="1233" t="s">
        <v>22</v>
      </c>
      <c r="DU60" s="1233"/>
      <c r="DV60" s="1233">
        <v>7113</v>
      </c>
      <c r="DW60" s="1233">
        <v>76</v>
      </c>
      <c r="DX60" s="1233" t="s">
        <v>21</v>
      </c>
      <c r="DY60" s="1233">
        <v>7037</v>
      </c>
      <c r="DZ60" s="1233" t="s">
        <v>22</v>
      </c>
      <c r="EA60" s="1233">
        <v>5141</v>
      </c>
      <c r="EB60" s="1233">
        <v>1896</v>
      </c>
      <c r="EC60" s="1233" t="s">
        <v>22</v>
      </c>
      <c r="ED60" s="1233" t="s">
        <v>22</v>
      </c>
      <c r="EE60" s="1532" t="s">
        <v>32</v>
      </c>
      <c r="EF60" s="1533" t="s">
        <v>25</v>
      </c>
      <c r="EG60" s="1281" t="s">
        <v>25</v>
      </c>
      <c r="EH60" s="1282" t="s">
        <v>25</v>
      </c>
      <c r="EI60" s="1314" t="s">
        <v>167</v>
      </c>
      <c r="EJ60" s="60">
        <v>28040</v>
      </c>
      <c r="EK60" s="1233" t="s">
        <v>21</v>
      </c>
      <c r="EL60" s="1233"/>
      <c r="EM60" s="1233">
        <v>25649</v>
      </c>
      <c r="EN60" s="1233" t="s">
        <v>21</v>
      </c>
      <c r="EO60" s="1233" t="s">
        <v>21</v>
      </c>
      <c r="EP60" s="1233">
        <v>25649</v>
      </c>
      <c r="EQ60" s="1233" t="s">
        <v>21</v>
      </c>
      <c r="ER60" s="1233">
        <v>25649</v>
      </c>
      <c r="ES60" s="1233" t="s">
        <v>21</v>
      </c>
      <c r="ET60" s="1233" t="s">
        <v>21</v>
      </c>
      <c r="EU60" s="153">
        <v>11341</v>
      </c>
      <c r="EV60" s="1532" t="s">
        <v>32</v>
      </c>
      <c r="EW60" s="1533" t="s">
        <v>25</v>
      </c>
    </row>
    <row r="61" spans="1:153" ht="15" customHeight="1">
      <c r="A61" s="1281" t="s">
        <v>25</v>
      </c>
      <c r="B61" s="1282" t="s">
        <v>25</v>
      </c>
      <c r="C61" s="1314" t="s">
        <v>2154</v>
      </c>
      <c r="D61" s="60">
        <v>108224</v>
      </c>
      <c r="E61" s="1233" t="s">
        <v>21</v>
      </c>
      <c r="F61" s="1233"/>
      <c r="G61" s="1233">
        <v>132208</v>
      </c>
      <c r="H61" s="1233">
        <v>10347</v>
      </c>
      <c r="I61" s="1233">
        <v>1790</v>
      </c>
      <c r="J61" s="1233">
        <v>120072</v>
      </c>
      <c r="K61" s="1233">
        <v>4546</v>
      </c>
      <c r="L61" s="1233">
        <v>110963</v>
      </c>
      <c r="M61" s="1233">
        <v>4563</v>
      </c>
      <c r="N61" s="1233">
        <v>2561</v>
      </c>
      <c r="O61" s="153">
        <v>196706</v>
      </c>
      <c r="P61" s="1532" t="s">
        <v>33</v>
      </c>
      <c r="Q61" s="1533" t="s">
        <v>25</v>
      </c>
      <c r="R61" s="1281" t="s">
        <v>25</v>
      </c>
      <c r="S61" s="1282" t="s">
        <v>25</v>
      </c>
      <c r="T61" s="1314" t="s">
        <v>2154</v>
      </c>
      <c r="U61" s="60">
        <v>971</v>
      </c>
      <c r="V61" s="1233" t="s">
        <v>22</v>
      </c>
      <c r="W61" s="1233"/>
      <c r="X61" s="1233">
        <v>980</v>
      </c>
      <c r="Y61" s="1233" t="s">
        <v>21</v>
      </c>
      <c r="Z61" s="1233" t="s">
        <v>21</v>
      </c>
      <c r="AA61" s="1233">
        <v>980</v>
      </c>
      <c r="AB61" s="1233" t="s">
        <v>21</v>
      </c>
      <c r="AC61" s="1233">
        <v>257</v>
      </c>
      <c r="AD61" s="1233">
        <v>723</v>
      </c>
      <c r="AE61" s="1233">
        <v>7</v>
      </c>
      <c r="AF61" s="153">
        <v>105</v>
      </c>
      <c r="AG61" s="1532" t="s">
        <v>33</v>
      </c>
      <c r="AH61" s="1533" t="s">
        <v>25</v>
      </c>
      <c r="AI61" s="1281" t="s">
        <v>25</v>
      </c>
      <c r="AJ61" s="1282" t="s">
        <v>25</v>
      </c>
      <c r="AK61" s="1314" t="s">
        <v>2154</v>
      </c>
      <c r="AL61" s="60">
        <v>30713</v>
      </c>
      <c r="AM61" s="1233" t="s">
        <v>22</v>
      </c>
      <c r="AN61" s="1233"/>
      <c r="AO61" s="1233">
        <v>34019</v>
      </c>
      <c r="AP61" s="1233">
        <v>270</v>
      </c>
      <c r="AQ61" s="1233">
        <v>1653</v>
      </c>
      <c r="AR61" s="1233">
        <v>32096</v>
      </c>
      <c r="AS61" s="1233" t="s">
        <v>21</v>
      </c>
      <c r="AT61" s="1233">
        <v>30333</v>
      </c>
      <c r="AU61" s="1233">
        <v>1763</v>
      </c>
      <c r="AV61" s="1233" t="s">
        <v>21</v>
      </c>
      <c r="AW61" s="153">
        <v>39120</v>
      </c>
      <c r="AX61" s="1532" t="s">
        <v>33</v>
      </c>
      <c r="AY61" s="1533" t="s">
        <v>25</v>
      </c>
      <c r="AZ61" s="1281" t="s">
        <v>25</v>
      </c>
      <c r="BA61" s="1282" t="s">
        <v>25</v>
      </c>
      <c r="BB61" s="1314" t="s">
        <v>2154</v>
      </c>
      <c r="BC61" s="60">
        <v>40461</v>
      </c>
      <c r="BD61" s="1233" t="s">
        <v>22</v>
      </c>
      <c r="BE61" s="1233"/>
      <c r="BF61" s="1233">
        <v>66886</v>
      </c>
      <c r="BG61" s="1233">
        <v>11305</v>
      </c>
      <c r="BH61" s="1233" t="s">
        <v>21</v>
      </c>
      <c r="BI61" s="1233">
        <v>55581</v>
      </c>
      <c r="BJ61" s="1233">
        <v>5884</v>
      </c>
      <c r="BK61" s="1233">
        <v>49696</v>
      </c>
      <c r="BL61" s="1233">
        <v>1</v>
      </c>
      <c r="BM61" s="1233">
        <v>2744</v>
      </c>
      <c r="BN61" s="153">
        <v>179789</v>
      </c>
      <c r="BO61" s="1532" t="s">
        <v>33</v>
      </c>
      <c r="BP61" s="1533" t="s">
        <v>25</v>
      </c>
      <c r="BQ61" s="1281" t="s">
        <v>25</v>
      </c>
      <c r="BR61" s="1282" t="s">
        <v>25</v>
      </c>
      <c r="BS61" s="1314" t="s">
        <v>2154</v>
      </c>
      <c r="BT61" s="60">
        <v>844195</v>
      </c>
      <c r="BU61" s="1233" t="s">
        <v>22</v>
      </c>
      <c r="BV61" s="1233"/>
      <c r="BW61" s="1233">
        <v>729335</v>
      </c>
      <c r="BX61" s="1233">
        <v>381766</v>
      </c>
      <c r="BY61" s="1233" t="s">
        <v>21</v>
      </c>
      <c r="BZ61" s="1233">
        <v>347569</v>
      </c>
      <c r="CA61" s="1233">
        <v>903</v>
      </c>
      <c r="CB61" s="1233">
        <v>346062</v>
      </c>
      <c r="CC61" s="1233">
        <v>604</v>
      </c>
      <c r="CD61" s="1233">
        <v>32</v>
      </c>
      <c r="CE61" s="1233">
        <v>1238681</v>
      </c>
      <c r="CF61" s="1532" t="s">
        <v>33</v>
      </c>
      <c r="CG61" s="1533" t="s">
        <v>25</v>
      </c>
      <c r="CH61" s="1281" t="s">
        <v>25</v>
      </c>
      <c r="CI61" s="1282" t="s">
        <v>25</v>
      </c>
      <c r="CJ61" s="1314" t="s">
        <v>2154</v>
      </c>
      <c r="CK61" s="60">
        <v>1578</v>
      </c>
      <c r="CL61" s="1233" t="s">
        <v>21</v>
      </c>
      <c r="CM61" s="1233"/>
      <c r="CN61" s="1233">
        <v>1578</v>
      </c>
      <c r="CO61" s="1233" t="s">
        <v>21</v>
      </c>
      <c r="CP61" s="1233" t="s">
        <v>21</v>
      </c>
      <c r="CQ61" s="1233">
        <v>1578</v>
      </c>
      <c r="CR61" s="1233" t="s">
        <v>21</v>
      </c>
      <c r="CS61" s="1233">
        <v>1578</v>
      </c>
      <c r="CT61" s="1233" t="s">
        <v>21</v>
      </c>
      <c r="CU61" s="1233" t="s">
        <v>21</v>
      </c>
      <c r="CV61" s="153" t="s">
        <v>22</v>
      </c>
      <c r="CW61" s="1532" t="s">
        <v>33</v>
      </c>
      <c r="CX61" s="1533" t="s">
        <v>25</v>
      </c>
      <c r="CY61" s="1281" t="s">
        <v>25</v>
      </c>
      <c r="CZ61" s="1282" t="s">
        <v>25</v>
      </c>
      <c r="DA61" s="1314" t="s">
        <v>2154</v>
      </c>
      <c r="DB61" s="60">
        <v>10375</v>
      </c>
      <c r="DC61" s="1233" t="s">
        <v>21</v>
      </c>
      <c r="DD61" s="1233"/>
      <c r="DE61" s="1233">
        <v>10375</v>
      </c>
      <c r="DF61" s="1233">
        <v>5471</v>
      </c>
      <c r="DG61" s="1233">
        <v>3442</v>
      </c>
      <c r="DH61" s="1233">
        <v>1462</v>
      </c>
      <c r="DI61" s="1233" t="s">
        <v>21</v>
      </c>
      <c r="DJ61" s="1233">
        <v>1462</v>
      </c>
      <c r="DK61" s="1233" t="s">
        <v>21</v>
      </c>
      <c r="DL61" s="1233" t="s">
        <v>21</v>
      </c>
      <c r="DM61" s="153" t="s">
        <v>22</v>
      </c>
      <c r="DN61" s="1532" t="s">
        <v>33</v>
      </c>
      <c r="DO61" s="1533" t="s">
        <v>25</v>
      </c>
      <c r="DP61" s="1281" t="s">
        <v>25</v>
      </c>
      <c r="DQ61" s="1282" t="s">
        <v>25</v>
      </c>
      <c r="DR61" s="1314" t="s">
        <v>2154</v>
      </c>
      <c r="DS61" s="60">
        <v>7679</v>
      </c>
      <c r="DT61" s="1233" t="s">
        <v>22</v>
      </c>
      <c r="DU61" s="1233"/>
      <c r="DV61" s="1233">
        <v>7680</v>
      </c>
      <c r="DW61" s="1233">
        <v>157</v>
      </c>
      <c r="DX61" s="1233" t="s">
        <v>21</v>
      </c>
      <c r="DY61" s="1233">
        <v>7523</v>
      </c>
      <c r="DZ61" s="1233" t="s">
        <v>22</v>
      </c>
      <c r="EA61" s="1233">
        <v>5293</v>
      </c>
      <c r="EB61" s="1233">
        <v>2230</v>
      </c>
      <c r="EC61" s="1233" t="s">
        <v>22</v>
      </c>
      <c r="ED61" s="1233" t="s">
        <v>22</v>
      </c>
      <c r="EE61" s="1532" t="s">
        <v>33</v>
      </c>
      <c r="EF61" s="1533" t="s">
        <v>25</v>
      </c>
      <c r="EG61" s="1281" t="s">
        <v>25</v>
      </c>
      <c r="EH61" s="1282" t="s">
        <v>25</v>
      </c>
      <c r="EI61" s="1314" t="s">
        <v>2154</v>
      </c>
      <c r="EJ61" s="60">
        <v>29205</v>
      </c>
      <c r="EK61" s="1233" t="s">
        <v>21</v>
      </c>
      <c r="EL61" s="1233"/>
      <c r="EM61" s="1233">
        <v>31128</v>
      </c>
      <c r="EN61" s="1233" t="s">
        <v>21</v>
      </c>
      <c r="EO61" s="1233" t="s">
        <v>21</v>
      </c>
      <c r="EP61" s="1233">
        <v>31128</v>
      </c>
      <c r="EQ61" s="1233" t="s">
        <v>21</v>
      </c>
      <c r="ER61" s="1233">
        <v>31128</v>
      </c>
      <c r="ES61" s="1233" t="s">
        <v>21</v>
      </c>
      <c r="ET61" s="1233" t="s">
        <v>21</v>
      </c>
      <c r="EU61" s="153">
        <v>9418</v>
      </c>
      <c r="EV61" s="1532" t="s">
        <v>33</v>
      </c>
      <c r="EW61" s="1533" t="s">
        <v>25</v>
      </c>
    </row>
    <row r="62" spans="1:153" ht="15" customHeight="1">
      <c r="A62" s="1281" t="s">
        <v>25</v>
      </c>
      <c r="B62" s="1282" t="s">
        <v>25</v>
      </c>
      <c r="C62" s="1314" t="s">
        <v>168</v>
      </c>
      <c r="D62" s="60">
        <v>167414</v>
      </c>
      <c r="E62" s="1233" t="s">
        <v>21</v>
      </c>
      <c r="F62" s="1233"/>
      <c r="G62" s="1233">
        <v>124603</v>
      </c>
      <c r="H62" s="1233">
        <v>9617</v>
      </c>
      <c r="I62" s="1233">
        <v>1959</v>
      </c>
      <c r="J62" s="1233">
        <v>113027</v>
      </c>
      <c r="K62" s="1233">
        <v>3491</v>
      </c>
      <c r="L62" s="1233">
        <v>104302</v>
      </c>
      <c r="M62" s="1233">
        <v>5234</v>
      </c>
      <c r="N62" s="1233">
        <v>1920</v>
      </c>
      <c r="O62" s="153">
        <v>237588</v>
      </c>
      <c r="P62" s="1532" t="s">
        <v>34</v>
      </c>
      <c r="Q62" s="1533" t="s">
        <v>25</v>
      </c>
      <c r="R62" s="1281" t="s">
        <v>25</v>
      </c>
      <c r="S62" s="1282" t="s">
        <v>25</v>
      </c>
      <c r="T62" s="1314" t="s">
        <v>168</v>
      </c>
      <c r="U62" s="60">
        <v>1238</v>
      </c>
      <c r="V62" s="1233" t="s">
        <v>22</v>
      </c>
      <c r="W62" s="1233"/>
      <c r="X62" s="1233">
        <v>1237</v>
      </c>
      <c r="Y62" s="1233" t="s">
        <v>21</v>
      </c>
      <c r="Z62" s="1233" t="s">
        <v>21</v>
      </c>
      <c r="AA62" s="1233">
        <v>1237</v>
      </c>
      <c r="AB62" s="1233" t="s">
        <v>21</v>
      </c>
      <c r="AC62" s="1233">
        <v>259</v>
      </c>
      <c r="AD62" s="1233">
        <v>978</v>
      </c>
      <c r="AE62" s="1233">
        <v>8</v>
      </c>
      <c r="AF62" s="153">
        <v>99</v>
      </c>
      <c r="AG62" s="1532" t="s">
        <v>34</v>
      </c>
      <c r="AH62" s="1533" t="s">
        <v>25</v>
      </c>
      <c r="AI62" s="1281" t="s">
        <v>25</v>
      </c>
      <c r="AJ62" s="1282" t="s">
        <v>25</v>
      </c>
      <c r="AK62" s="1314" t="s">
        <v>168</v>
      </c>
      <c r="AL62" s="60">
        <v>34517</v>
      </c>
      <c r="AM62" s="1233" t="s">
        <v>22</v>
      </c>
      <c r="AN62" s="1233"/>
      <c r="AO62" s="1233">
        <v>31404</v>
      </c>
      <c r="AP62" s="1233">
        <v>409</v>
      </c>
      <c r="AQ62" s="1233">
        <v>1809</v>
      </c>
      <c r="AR62" s="1233">
        <v>29186</v>
      </c>
      <c r="AS62" s="1233" t="s">
        <v>21</v>
      </c>
      <c r="AT62" s="1233">
        <v>27586</v>
      </c>
      <c r="AU62" s="1233">
        <v>1600</v>
      </c>
      <c r="AV62" s="1233" t="s">
        <v>21</v>
      </c>
      <c r="AW62" s="153">
        <v>42229</v>
      </c>
      <c r="AX62" s="1532" t="s">
        <v>34</v>
      </c>
      <c r="AY62" s="1533" t="s">
        <v>25</v>
      </c>
      <c r="AZ62" s="1281" t="s">
        <v>25</v>
      </c>
      <c r="BA62" s="1282" t="s">
        <v>25</v>
      </c>
      <c r="BB62" s="1314" t="s">
        <v>168</v>
      </c>
      <c r="BC62" s="60">
        <v>97797</v>
      </c>
      <c r="BD62" s="1233" t="s">
        <v>22</v>
      </c>
      <c r="BE62" s="1233"/>
      <c r="BF62" s="1233">
        <v>49857</v>
      </c>
      <c r="BG62" s="1233">
        <v>10656</v>
      </c>
      <c r="BH62" s="1233" t="s">
        <v>21</v>
      </c>
      <c r="BI62" s="1233">
        <v>39201</v>
      </c>
      <c r="BJ62" s="1233">
        <v>4519</v>
      </c>
      <c r="BK62" s="1233">
        <v>34636</v>
      </c>
      <c r="BL62" s="1233">
        <v>46</v>
      </c>
      <c r="BM62" s="1233">
        <v>1970</v>
      </c>
      <c r="BN62" s="153">
        <v>225759</v>
      </c>
      <c r="BO62" s="1532" t="s">
        <v>34</v>
      </c>
      <c r="BP62" s="1533" t="s">
        <v>25</v>
      </c>
      <c r="BQ62" s="1281" t="s">
        <v>25</v>
      </c>
      <c r="BR62" s="1282" t="s">
        <v>25</v>
      </c>
      <c r="BS62" s="1314" t="s">
        <v>168</v>
      </c>
      <c r="BT62" s="60">
        <v>640473</v>
      </c>
      <c r="BU62" s="1233" t="s">
        <v>22</v>
      </c>
      <c r="BV62" s="1233"/>
      <c r="BW62" s="1233">
        <v>740720</v>
      </c>
      <c r="BX62" s="1233">
        <v>370274</v>
      </c>
      <c r="BY62" s="1233" t="s">
        <v>21</v>
      </c>
      <c r="BZ62" s="1233">
        <v>370446</v>
      </c>
      <c r="CA62" s="1233">
        <v>860</v>
      </c>
      <c r="CB62" s="1233">
        <v>368943</v>
      </c>
      <c r="CC62" s="1233">
        <v>643</v>
      </c>
      <c r="CD62" s="1233">
        <v>31</v>
      </c>
      <c r="CE62" s="1233">
        <v>1138404</v>
      </c>
      <c r="CF62" s="1532" t="s">
        <v>34</v>
      </c>
      <c r="CG62" s="1533" t="s">
        <v>25</v>
      </c>
      <c r="CH62" s="1281" t="s">
        <v>25</v>
      </c>
      <c r="CI62" s="1282" t="s">
        <v>25</v>
      </c>
      <c r="CJ62" s="1314" t="s">
        <v>168</v>
      </c>
      <c r="CK62" s="60">
        <v>1538</v>
      </c>
      <c r="CL62" s="1233" t="s">
        <v>21</v>
      </c>
      <c r="CM62" s="1233"/>
      <c r="CN62" s="1233">
        <v>1538</v>
      </c>
      <c r="CO62" s="1233" t="s">
        <v>21</v>
      </c>
      <c r="CP62" s="1233" t="s">
        <v>21</v>
      </c>
      <c r="CQ62" s="1233">
        <v>1538</v>
      </c>
      <c r="CR62" s="1233" t="s">
        <v>21</v>
      </c>
      <c r="CS62" s="1233">
        <v>1538</v>
      </c>
      <c r="CT62" s="1233" t="s">
        <v>21</v>
      </c>
      <c r="CU62" s="1233" t="s">
        <v>21</v>
      </c>
      <c r="CV62" s="153" t="s">
        <v>22</v>
      </c>
      <c r="CW62" s="1532" t="s">
        <v>34</v>
      </c>
      <c r="CX62" s="1533" t="s">
        <v>25</v>
      </c>
      <c r="CY62" s="1281" t="s">
        <v>25</v>
      </c>
      <c r="CZ62" s="1282" t="s">
        <v>25</v>
      </c>
      <c r="DA62" s="1314" t="s">
        <v>168</v>
      </c>
      <c r="DB62" s="60">
        <v>10123</v>
      </c>
      <c r="DC62" s="1233" t="s">
        <v>21</v>
      </c>
      <c r="DD62" s="1233"/>
      <c r="DE62" s="1233">
        <v>10123</v>
      </c>
      <c r="DF62" s="1233">
        <v>5373</v>
      </c>
      <c r="DG62" s="1233">
        <v>3397</v>
      </c>
      <c r="DH62" s="1233">
        <v>1353</v>
      </c>
      <c r="DI62" s="1233" t="s">
        <v>21</v>
      </c>
      <c r="DJ62" s="1233">
        <v>1353</v>
      </c>
      <c r="DK62" s="1233" t="s">
        <v>21</v>
      </c>
      <c r="DL62" s="1233" t="s">
        <v>21</v>
      </c>
      <c r="DM62" s="153" t="s">
        <v>22</v>
      </c>
      <c r="DN62" s="1532" t="s">
        <v>34</v>
      </c>
      <c r="DO62" s="1533" t="s">
        <v>25</v>
      </c>
      <c r="DP62" s="1281" t="s">
        <v>25</v>
      </c>
      <c r="DQ62" s="1282" t="s">
        <v>25</v>
      </c>
      <c r="DR62" s="1314" t="s">
        <v>168</v>
      </c>
      <c r="DS62" s="60">
        <v>5585</v>
      </c>
      <c r="DT62" s="1233" t="s">
        <v>22</v>
      </c>
      <c r="DU62" s="1233"/>
      <c r="DV62" s="1233">
        <v>5585</v>
      </c>
      <c r="DW62" s="1233">
        <v>138</v>
      </c>
      <c r="DX62" s="1233" t="s">
        <v>21</v>
      </c>
      <c r="DY62" s="1233">
        <v>5447</v>
      </c>
      <c r="DZ62" s="1233" t="s">
        <v>22</v>
      </c>
      <c r="EA62" s="1233">
        <v>2634</v>
      </c>
      <c r="EB62" s="1233">
        <v>2813</v>
      </c>
      <c r="EC62" s="1233" t="s">
        <v>22</v>
      </c>
      <c r="ED62" s="1233" t="s">
        <v>22</v>
      </c>
      <c r="EE62" s="1532" t="s">
        <v>34</v>
      </c>
      <c r="EF62" s="1533" t="s">
        <v>25</v>
      </c>
      <c r="EG62" s="1281" t="s">
        <v>25</v>
      </c>
      <c r="EH62" s="1282" t="s">
        <v>25</v>
      </c>
      <c r="EI62" s="1314" t="s">
        <v>168</v>
      </c>
      <c r="EJ62" s="60">
        <v>26182</v>
      </c>
      <c r="EK62" s="1233" t="s">
        <v>21</v>
      </c>
      <c r="EL62" s="1233"/>
      <c r="EM62" s="1233">
        <v>25024</v>
      </c>
      <c r="EN62" s="1233" t="s">
        <v>21</v>
      </c>
      <c r="EO62" s="1233" t="s">
        <v>21</v>
      </c>
      <c r="EP62" s="1233">
        <v>25024</v>
      </c>
      <c r="EQ62" s="1233" t="s">
        <v>21</v>
      </c>
      <c r="ER62" s="1233">
        <v>25024</v>
      </c>
      <c r="ES62" s="1233" t="s">
        <v>21</v>
      </c>
      <c r="ET62" s="1233" t="s">
        <v>21</v>
      </c>
      <c r="EU62" s="153">
        <v>10576</v>
      </c>
      <c r="EV62" s="1532" t="s">
        <v>34</v>
      </c>
      <c r="EW62" s="1533" t="s">
        <v>25</v>
      </c>
    </row>
    <row r="63" spans="1:153" ht="15" customHeight="1">
      <c r="A63" s="1281" t="s">
        <v>25</v>
      </c>
      <c r="B63" s="1282" t="s">
        <v>25</v>
      </c>
      <c r="C63" s="1314" t="s">
        <v>169</v>
      </c>
      <c r="D63" s="60">
        <v>115794</v>
      </c>
      <c r="E63" s="1233" t="s">
        <v>21</v>
      </c>
      <c r="F63" s="1233"/>
      <c r="G63" s="1233">
        <v>150826</v>
      </c>
      <c r="H63" s="1233">
        <v>15639</v>
      </c>
      <c r="I63" s="1233">
        <v>2097</v>
      </c>
      <c r="J63" s="1233">
        <v>133090</v>
      </c>
      <c r="K63" s="1233">
        <v>2820</v>
      </c>
      <c r="L63" s="1233">
        <v>125461</v>
      </c>
      <c r="M63" s="1233">
        <v>4809</v>
      </c>
      <c r="N63" s="1233">
        <v>4341</v>
      </c>
      <c r="O63" s="153">
        <v>198208</v>
      </c>
      <c r="P63" s="1532" t="s">
        <v>35</v>
      </c>
      <c r="Q63" s="1533" t="s">
        <v>25</v>
      </c>
      <c r="R63" s="1281" t="s">
        <v>25</v>
      </c>
      <c r="S63" s="1282" t="s">
        <v>25</v>
      </c>
      <c r="T63" s="1314" t="s">
        <v>169</v>
      </c>
      <c r="U63" s="60">
        <v>1169</v>
      </c>
      <c r="V63" s="1233" t="s">
        <v>22</v>
      </c>
      <c r="W63" s="1233"/>
      <c r="X63" s="1233">
        <v>1131</v>
      </c>
      <c r="Y63" s="1233" t="s">
        <v>21</v>
      </c>
      <c r="Z63" s="1233" t="s">
        <v>21</v>
      </c>
      <c r="AA63" s="1233">
        <v>1131</v>
      </c>
      <c r="AB63" s="1233" t="s">
        <v>21</v>
      </c>
      <c r="AC63" s="1233">
        <v>236</v>
      </c>
      <c r="AD63" s="1233">
        <v>895</v>
      </c>
      <c r="AE63" s="1233">
        <v>8</v>
      </c>
      <c r="AF63" s="153">
        <v>130</v>
      </c>
      <c r="AG63" s="1532" t="s">
        <v>35</v>
      </c>
      <c r="AH63" s="1533" t="s">
        <v>25</v>
      </c>
      <c r="AI63" s="1281" t="s">
        <v>25</v>
      </c>
      <c r="AJ63" s="1282" t="s">
        <v>25</v>
      </c>
      <c r="AK63" s="1314" t="s">
        <v>169</v>
      </c>
      <c r="AL63" s="60">
        <v>31041</v>
      </c>
      <c r="AM63" s="1233" t="s">
        <v>22</v>
      </c>
      <c r="AN63" s="1233"/>
      <c r="AO63" s="1233">
        <v>31811</v>
      </c>
      <c r="AP63" s="1233">
        <v>741</v>
      </c>
      <c r="AQ63" s="1233">
        <v>1937</v>
      </c>
      <c r="AR63" s="1233">
        <v>29133</v>
      </c>
      <c r="AS63" s="1233" t="s">
        <v>21</v>
      </c>
      <c r="AT63" s="1233">
        <v>27770</v>
      </c>
      <c r="AU63" s="1233">
        <v>1363</v>
      </c>
      <c r="AV63" s="1233" t="s">
        <v>21</v>
      </c>
      <c r="AW63" s="153">
        <v>41437</v>
      </c>
      <c r="AX63" s="1532" t="s">
        <v>35</v>
      </c>
      <c r="AY63" s="1533" t="s">
        <v>25</v>
      </c>
      <c r="AZ63" s="1281" t="s">
        <v>25</v>
      </c>
      <c r="BA63" s="1282" t="s">
        <v>25</v>
      </c>
      <c r="BB63" s="1314" t="s">
        <v>169</v>
      </c>
      <c r="BC63" s="60">
        <v>31572</v>
      </c>
      <c r="BD63" s="1233" t="s">
        <v>22</v>
      </c>
      <c r="BE63" s="1233"/>
      <c r="BF63" s="1233">
        <v>76127</v>
      </c>
      <c r="BG63" s="1233">
        <v>17988</v>
      </c>
      <c r="BH63" s="1233" t="s">
        <v>21</v>
      </c>
      <c r="BI63" s="1233">
        <v>58139</v>
      </c>
      <c r="BJ63" s="1233">
        <v>3650</v>
      </c>
      <c r="BK63" s="1233">
        <v>54482</v>
      </c>
      <c r="BL63" s="1233">
        <v>7</v>
      </c>
      <c r="BM63" s="1233">
        <v>5014</v>
      </c>
      <c r="BN63" s="153">
        <v>176192</v>
      </c>
      <c r="BO63" s="1532" t="s">
        <v>35</v>
      </c>
      <c r="BP63" s="1533" t="s">
        <v>25</v>
      </c>
      <c r="BQ63" s="1281" t="s">
        <v>25</v>
      </c>
      <c r="BR63" s="1282" t="s">
        <v>25</v>
      </c>
      <c r="BS63" s="1314" t="s">
        <v>169</v>
      </c>
      <c r="BT63" s="60">
        <v>811676</v>
      </c>
      <c r="BU63" s="1233" t="s">
        <v>22</v>
      </c>
      <c r="BV63" s="1233"/>
      <c r="BW63" s="1233">
        <v>810099</v>
      </c>
      <c r="BX63" s="1233">
        <v>428984</v>
      </c>
      <c r="BY63" s="1233" t="s">
        <v>21</v>
      </c>
      <c r="BZ63" s="1233">
        <v>381115</v>
      </c>
      <c r="CA63" s="1233">
        <v>433</v>
      </c>
      <c r="CB63" s="1233">
        <v>379609</v>
      </c>
      <c r="CC63" s="1233">
        <v>1073</v>
      </c>
      <c r="CD63" s="1233">
        <v>24</v>
      </c>
      <c r="CE63" s="1233">
        <v>1139957</v>
      </c>
      <c r="CF63" s="1532" t="s">
        <v>35</v>
      </c>
      <c r="CG63" s="1533" t="s">
        <v>25</v>
      </c>
      <c r="CH63" s="1281" t="s">
        <v>25</v>
      </c>
      <c r="CI63" s="1282" t="s">
        <v>25</v>
      </c>
      <c r="CJ63" s="1314" t="s">
        <v>169</v>
      </c>
      <c r="CK63" s="60">
        <v>1726</v>
      </c>
      <c r="CL63" s="1233" t="s">
        <v>21</v>
      </c>
      <c r="CM63" s="1233"/>
      <c r="CN63" s="1233">
        <v>1726</v>
      </c>
      <c r="CO63" s="1233" t="s">
        <v>21</v>
      </c>
      <c r="CP63" s="1233" t="s">
        <v>21</v>
      </c>
      <c r="CQ63" s="1233">
        <v>1726</v>
      </c>
      <c r="CR63" s="1233" t="s">
        <v>21</v>
      </c>
      <c r="CS63" s="1233">
        <v>1726</v>
      </c>
      <c r="CT63" s="1233" t="s">
        <v>21</v>
      </c>
      <c r="CU63" s="1233" t="s">
        <v>21</v>
      </c>
      <c r="CV63" s="153" t="s">
        <v>22</v>
      </c>
      <c r="CW63" s="1532" t="s">
        <v>35</v>
      </c>
      <c r="CX63" s="1533" t="s">
        <v>25</v>
      </c>
      <c r="CY63" s="1281" t="s">
        <v>25</v>
      </c>
      <c r="CZ63" s="1282" t="s">
        <v>25</v>
      </c>
      <c r="DA63" s="1314" t="s">
        <v>169</v>
      </c>
      <c r="DB63" s="60">
        <v>10113</v>
      </c>
      <c r="DC63" s="1233" t="s">
        <v>21</v>
      </c>
      <c r="DD63" s="1233"/>
      <c r="DE63" s="1233">
        <v>10113</v>
      </c>
      <c r="DF63" s="1233">
        <v>5520</v>
      </c>
      <c r="DG63" s="1233">
        <v>3445</v>
      </c>
      <c r="DH63" s="1233">
        <v>1148</v>
      </c>
      <c r="DI63" s="1233" t="s">
        <v>21</v>
      </c>
      <c r="DJ63" s="1233">
        <v>1148</v>
      </c>
      <c r="DK63" s="1233" t="s">
        <v>21</v>
      </c>
      <c r="DL63" s="1233" t="s">
        <v>21</v>
      </c>
      <c r="DM63" s="153" t="s">
        <v>22</v>
      </c>
      <c r="DN63" s="1532" t="s">
        <v>35</v>
      </c>
      <c r="DO63" s="1533" t="s">
        <v>25</v>
      </c>
      <c r="DP63" s="1281" t="s">
        <v>25</v>
      </c>
      <c r="DQ63" s="1282" t="s">
        <v>25</v>
      </c>
      <c r="DR63" s="1314" t="s">
        <v>169</v>
      </c>
      <c r="DS63" s="60">
        <v>4750</v>
      </c>
      <c r="DT63" s="1233" t="s">
        <v>22</v>
      </c>
      <c r="DU63" s="1233"/>
      <c r="DV63" s="1233">
        <v>4749</v>
      </c>
      <c r="DW63" s="1233">
        <v>35</v>
      </c>
      <c r="DX63" s="1233" t="s">
        <v>21</v>
      </c>
      <c r="DY63" s="1233">
        <v>4714</v>
      </c>
      <c r="DZ63" s="1233" t="s">
        <v>22</v>
      </c>
      <c r="EA63" s="1233">
        <v>2013</v>
      </c>
      <c r="EB63" s="1233">
        <v>2701</v>
      </c>
      <c r="EC63" s="1233" t="s">
        <v>22</v>
      </c>
      <c r="ED63" s="1233" t="s">
        <v>22</v>
      </c>
      <c r="EE63" s="1532" t="s">
        <v>35</v>
      </c>
      <c r="EF63" s="1533" t="s">
        <v>25</v>
      </c>
      <c r="EG63" s="1281" t="s">
        <v>25</v>
      </c>
      <c r="EH63" s="1282" t="s">
        <v>25</v>
      </c>
      <c r="EI63" s="1314" t="s">
        <v>169</v>
      </c>
      <c r="EJ63" s="60">
        <v>31149</v>
      </c>
      <c r="EK63" s="1233" t="s">
        <v>21</v>
      </c>
      <c r="EL63" s="1233"/>
      <c r="EM63" s="1233">
        <v>31285</v>
      </c>
      <c r="EN63" s="1233" t="s">
        <v>21</v>
      </c>
      <c r="EO63" s="1233" t="s">
        <v>21</v>
      </c>
      <c r="EP63" s="1233">
        <v>31285</v>
      </c>
      <c r="EQ63" s="1233" t="s">
        <v>21</v>
      </c>
      <c r="ER63" s="1233">
        <v>31231</v>
      </c>
      <c r="ES63" s="1233">
        <v>54</v>
      </c>
      <c r="ET63" s="1233" t="s">
        <v>21</v>
      </c>
      <c r="EU63" s="153">
        <v>10440</v>
      </c>
      <c r="EV63" s="1532" t="s">
        <v>35</v>
      </c>
      <c r="EW63" s="1533" t="s">
        <v>25</v>
      </c>
    </row>
    <row r="64" spans="1:153" ht="15" customHeight="1">
      <c r="A64" s="1281" t="s">
        <v>25</v>
      </c>
      <c r="B64" s="1282" t="s">
        <v>25</v>
      </c>
      <c r="C64" s="1314" t="s">
        <v>170</v>
      </c>
      <c r="D64" s="60">
        <v>173645</v>
      </c>
      <c r="E64" s="1233" t="s">
        <v>21</v>
      </c>
      <c r="F64" s="1233"/>
      <c r="G64" s="1233">
        <v>143080</v>
      </c>
      <c r="H64" s="1233">
        <v>13839</v>
      </c>
      <c r="I64" s="1233">
        <v>2008</v>
      </c>
      <c r="J64" s="1233">
        <v>127233</v>
      </c>
      <c r="K64" s="1233">
        <v>1609</v>
      </c>
      <c r="L64" s="1233">
        <v>121298</v>
      </c>
      <c r="M64" s="1233">
        <v>4325</v>
      </c>
      <c r="N64" s="1233">
        <v>9415</v>
      </c>
      <c r="O64" s="153">
        <v>219470</v>
      </c>
      <c r="P64" s="1532" t="s">
        <v>36</v>
      </c>
      <c r="Q64" s="1533" t="s">
        <v>25</v>
      </c>
      <c r="R64" s="1281" t="s">
        <v>25</v>
      </c>
      <c r="S64" s="1282" t="s">
        <v>25</v>
      </c>
      <c r="T64" s="1314" t="s">
        <v>170</v>
      </c>
      <c r="U64" s="60">
        <v>1098</v>
      </c>
      <c r="V64" s="1233" t="s">
        <v>22</v>
      </c>
      <c r="W64" s="1233"/>
      <c r="X64" s="1233">
        <v>1108</v>
      </c>
      <c r="Y64" s="1233" t="s">
        <v>21</v>
      </c>
      <c r="Z64" s="1233" t="s">
        <v>21</v>
      </c>
      <c r="AA64" s="1233">
        <v>1108</v>
      </c>
      <c r="AB64" s="1233" t="s">
        <v>21</v>
      </c>
      <c r="AC64" s="1233">
        <v>236</v>
      </c>
      <c r="AD64" s="1233">
        <v>872</v>
      </c>
      <c r="AE64" s="1233">
        <v>6</v>
      </c>
      <c r="AF64" s="153">
        <v>115</v>
      </c>
      <c r="AG64" s="1532" t="s">
        <v>36</v>
      </c>
      <c r="AH64" s="1533" t="s">
        <v>25</v>
      </c>
      <c r="AI64" s="1281" t="s">
        <v>25</v>
      </c>
      <c r="AJ64" s="1282" t="s">
        <v>25</v>
      </c>
      <c r="AK64" s="1314" t="s">
        <v>170</v>
      </c>
      <c r="AL64" s="60">
        <v>29275</v>
      </c>
      <c r="AM64" s="1233" t="s">
        <v>22</v>
      </c>
      <c r="AN64" s="1233"/>
      <c r="AO64" s="1233">
        <v>31186</v>
      </c>
      <c r="AP64" s="1233">
        <v>230</v>
      </c>
      <c r="AQ64" s="1233">
        <v>1855</v>
      </c>
      <c r="AR64" s="1233">
        <v>29101</v>
      </c>
      <c r="AS64" s="1233" t="s">
        <v>21</v>
      </c>
      <c r="AT64" s="1233">
        <v>27422</v>
      </c>
      <c r="AU64" s="1233">
        <v>1679</v>
      </c>
      <c r="AV64" s="1233" t="s">
        <v>21</v>
      </c>
      <c r="AW64" s="153">
        <v>39625</v>
      </c>
      <c r="AX64" s="1532" t="s">
        <v>36</v>
      </c>
      <c r="AY64" s="1533" t="s">
        <v>25</v>
      </c>
      <c r="AZ64" s="1281" t="s">
        <v>25</v>
      </c>
      <c r="BA64" s="1282" t="s">
        <v>25</v>
      </c>
      <c r="BB64" s="1314" t="s">
        <v>170</v>
      </c>
      <c r="BC64" s="60">
        <v>120780</v>
      </c>
      <c r="BD64" s="1233" t="s">
        <v>22</v>
      </c>
      <c r="BE64" s="1233"/>
      <c r="BF64" s="1233">
        <v>78113</v>
      </c>
      <c r="BG64" s="1233">
        <v>16623</v>
      </c>
      <c r="BH64" s="1233" t="s">
        <v>21</v>
      </c>
      <c r="BI64" s="1233">
        <v>61490</v>
      </c>
      <c r="BJ64" s="1233">
        <v>2083</v>
      </c>
      <c r="BK64" s="1233">
        <v>59406</v>
      </c>
      <c r="BL64" s="1233">
        <v>1</v>
      </c>
      <c r="BM64" s="1233">
        <v>11647</v>
      </c>
      <c r="BN64" s="153">
        <v>207213</v>
      </c>
      <c r="BO64" s="1532" t="s">
        <v>36</v>
      </c>
      <c r="BP64" s="1533" t="s">
        <v>25</v>
      </c>
      <c r="BQ64" s="1281" t="s">
        <v>25</v>
      </c>
      <c r="BR64" s="1282" t="s">
        <v>25</v>
      </c>
      <c r="BS64" s="1314" t="s">
        <v>170</v>
      </c>
      <c r="BT64" s="60">
        <v>774137</v>
      </c>
      <c r="BU64" s="1233" t="s">
        <v>22</v>
      </c>
      <c r="BV64" s="1233"/>
      <c r="BW64" s="1233">
        <v>851458</v>
      </c>
      <c r="BX64" s="1233">
        <v>452735</v>
      </c>
      <c r="BY64" s="1233" t="s">
        <v>21</v>
      </c>
      <c r="BZ64" s="1233">
        <v>398723</v>
      </c>
      <c r="CA64" s="1233">
        <v>103</v>
      </c>
      <c r="CB64" s="1233">
        <v>398137</v>
      </c>
      <c r="CC64" s="1233">
        <v>483</v>
      </c>
      <c r="CD64" s="1233" t="s">
        <v>21</v>
      </c>
      <c r="CE64" s="1233">
        <v>1062637</v>
      </c>
      <c r="CF64" s="1532" t="s">
        <v>36</v>
      </c>
      <c r="CG64" s="1533" t="s">
        <v>25</v>
      </c>
      <c r="CH64" s="1281" t="s">
        <v>25</v>
      </c>
      <c r="CI64" s="1282" t="s">
        <v>25</v>
      </c>
      <c r="CJ64" s="1314" t="s">
        <v>170</v>
      </c>
      <c r="CK64" s="60">
        <v>2272</v>
      </c>
      <c r="CL64" s="1233" t="s">
        <v>21</v>
      </c>
      <c r="CM64" s="1233"/>
      <c r="CN64" s="1233">
        <v>2272</v>
      </c>
      <c r="CO64" s="1233" t="s">
        <v>21</v>
      </c>
      <c r="CP64" s="1233" t="s">
        <v>21</v>
      </c>
      <c r="CQ64" s="1233">
        <v>2272</v>
      </c>
      <c r="CR64" s="1233" t="s">
        <v>21</v>
      </c>
      <c r="CS64" s="1233">
        <v>2272</v>
      </c>
      <c r="CT64" s="1233" t="s">
        <v>21</v>
      </c>
      <c r="CU64" s="1233" t="s">
        <v>21</v>
      </c>
      <c r="CV64" s="153" t="s">
        <v>22</v>
      </c>
      <c r="CW64" s="1532" t="s">
        <v>36</v>
      </c>
      <c r="CX64" s="1533" t="s">
        <v>25</v>
      </c>
      <c r="CY64" s="1281" t="s">
        <v>25</v>
      </c>
      <c r="CZ64" s="1282" t="s">
        <v>25</v>
      </c>
      <c r="DA64" s="1314" t="s">
        <v>170</v>
      </c>
      <c r="DB64" s="60">
        <v>9243</v>
      </c>
      <c r="DC64" s="1233" t="s">
        <v>21</v>
      </c>
      <c r="DD64" s="1233"/>
      <c r="DE64" s="1233">
        <v>9243</v>
      </c>
      <c r="DF64" s="1233">
        <v>4779</v>
      </c>
      <c r="DG64" s="1233">
        <v>3330</v>
      </c>
      <c r="DH64" s="1233">
        <v>1134</v>
      </c>
      <c r="DI64" s="1233" t="s">
        <v>21</v>
      </c>
      <c r="DJ64" s="1233">
        <v>1134</v>
      </c>
      <c r="DK64" s="1233" t="s">
        <v>21</v>
      </c>
      <c r="DL64" s="1233" t="s">
        <v>21</v>
      </c>
      <c r="DM64" s="153" t="s">
        <v>22</v>
      </c>
      <c r="DN64" s="1532" t="s">
        <v>36</v>
      </c>
      <c r="DO64" s="1533" t="s">
        <v>25</v>
      </c>
      <c r="DP64" s="1281" t="s">
        <v>25</v>
      </c>
      <c r="DQ64" s="1282" t="s">
        <v>25</v>
      </c>
      <c r="DR64" s="1314" t="s">
        <v>170</v>
      </c>
      <c r="DS64" s="60">
        <v>4442</v>
      </c>
      <c r="DT64" s="1233" t="s">
        <v>22</v>
      </c>
      <c r="DU64" s="1233"/>
      <c r="DV64" s="1233">
        <v>4443</v>
      </c>
      <c r="DW64" s="1233">
        <v>26</v>
      </c>
      <c r="DX64" s="1233" t="s">
        <v>21</v>
      </c>
      <c r="DY64" s="1233">
        <v>4417</v>
      </c>
      <c r="DZ64" s="1233" t="s">
        <v>22</v>
      </c>
      <c r="EA64" s="1233">
        <v>2132</v>
      </c>
      <c r="EB64" s="1233">
        <v>2285</v>
      </c>
      <c r="EC64" s="1233" t="s">
        <v>22</v>
      </c>
      <c r="ED64" s="1233" t="s">
        <v>22</v>
      </c>
      <c r="EE64" s="1532" t="s">
        <v>36</v>
      </c>
      <c r="EF64" s="1533" t="s">
        <v>25</v>
      </c>
      <c r="EG64" s="1281" t="s">
        <v>25</v>
      </c>
      <c r="EH64" s="1282" t="s">
        <v>25</v>
      </c>
      <c r="EI64" s="1314" t="s">
        <v>170</v>
      </c>
      <c r="EJ64" s="60">
        <v>31770</v>
      </c>
      <c r="EK64" s="1233" t="s">
        <v>21</v>
      </c>
      <c r="EL64" s="1233"/>
      <c r="EM64" s="1233">
        <v>31781</v>
      </c>
      <c r="EN64" s="1233" t="s">
        <v>21</v>
      </c>
      <c r="EO64" s="1233" t="s">
        <v>21</v>
      </c>
      <c r="EP64" s="1233">
        <v>31781</v>
      </c>
      <c r="EQ64" s="1233" t="s">
        <v>21</v>
      </c>
      <c r="ER64" s="1233">
        <v>31781</v>
      </c>
      <c r="ES64" s="1233" t="s">
        <v>21</v>
      </c>
      <c r="ET64" s="1233" t="s">
        <v>21</v>
      </c>
      <c r="EU64" s="153">
        <v>10429</v>
      </c>
      <c r="EV64" s="1532" t="s">
        <v>36</v>
      </c>
      <c r="EW64" s="1533" t="s">
        <v>25</v>
      </c>
    </row>
    <row r="65" spans="1:153" ht="15" customHeight="1">
      <c r="A65" s="1281" t="s">
        <v>25</v>
      </c>
      <c r="B65" s="1282" t="s">
        <v>25</v>
      </c>
      <c r="C65" s="1314" t="s">
        <v>171</v>
      </c>
      <c r="D65" s="60">
        <v>109106</v>
      </c>
      <c r="E65" s="1233" t="s">
        <v>21</v>
      </c>
      <c r="F65" s="1233"/>
      <c r="G65" s="1233">
        <v>136530</v>
      </c>
      <c r="H65" s="1233">
        <v>14478</v>
      </c>
      <c r="I65" s="1233">
        <v>1280</v>
      </c>
      <c r="J65" s="1233">
        <v>120773</v>
      </c>
      <c r="K65" s="1233">
        <v>1843</v>
      </c>
      <c r="L65" s="1233">
        <v>113986</v>
      </c>
      <c r="M65" s="1233">
        <v>4944</v>
      </c>
      <c r="N65" s="1233">
        <v>2609</v>
      </c>
      <c r="O65" s="153">
        <v>189409</v>
      </c>
      <c r="P65" s="1532" t="s">
        <v>37</v>
      </c>
      <c r="Q65" s="1533" t="s">
        <v>25</v>
      </c>
      <c r="R65" s="1281" t="s">
        <v>25</v>
      </c>
      <c r="S65" s="1282" t="s">
        <v>25</v>
      </c>
      <c r="T65" s="1314" t="s">
        <v>171</v>
      </c>
      <c r="U65" s="60">
        <v>1119</v>
      </c>
      <c r="V65" s="1233" t="s">
        <v>22</v>
      </c>
      <c r="W65" s="1233"/>
      <c r="X65" s="1233">
        <v>1120</v>
      </c>
      <c r="Y65" s="1233" t="s">
        <v>21</v>
      </c>
      <c r="Z65" s="1233" t="s">
        <v>21</v>
      </c>
      <c r="AA65" s="1233">
        <v>1120</v>
      </c>
      <c r="AB65" s="1233" t="s">
        <v>21</v>
      </c>
      <c r="AC65" s="1233">
        <v>244</v>
      </c>
      <c r="AD65" s="1233">
        <v>876</v>
      </c>
      <c r="AE65" s="1233">
        <v>7</v>
      </c>
      <c r="AF65" s="153">
        <v>108</v>
      </c>
      <c r="AG65" s="1532" t="s">
        <v>37</v>
      </c>
      <c r="AH65" s="1533" t="s">
        <v>25</v>
      </c>
      <c r="AI65" s="1281" t="s">
        <v>25</v>
      </c>
      <c r="AJ65" s="1282" t="s">
        <v>25</v>
      </c>
      <c r="AK65" s="1314" t="s">
        <v>171</v>
      </c>
      <c r="AL65" s="60">
        <v>32326</v>
      </c>
      <c r="AM65" s="1233" t="s">
        <v>22</v>
      </c>
      <c r="AN65" s="1233"/>
      <c r="AO65" s="1233">
        <v>29957</v>
      </c>
      <c r="AP65" s="1233">
        <v>275</v>
      </c>
      <c r="AQ65" s="1233">
        <v>1182</v>
      </c>
      <c r="AR65" s="1233">
        <v>28500</v>
      </c>
      <c r="AS65" s="1233" t="s">
        <v>21</v>
      </c>
      <c r="AT65" s="1233">
        <v>26807</v>
      </c>
      <c r="AU65" s="1233">
        <v>1693</v>
      </c>
      <c r="AV65" s="1233" t="s">
        <v>21</v>
      </c>
      <c r="AW65" s="153">
        <v>41971</v>
      </c>
      <c r="AX65" s="1532" t="s">
        <v>37</v>
      </c>
      <c r="AY65" s="1533" t="s">
        <v>25</v>
      </c>
      <c r="AZ65" s="1281" t="s">
        <v>25</v>
      </c>
      <c r="BA65" s="1282" t="s">
        <v>25</v>
      </c>
      <c r="BB65" s="1314" t="s">
        <v>171</v>
      </c>
      <c r="BC65" s="60">
        <v>31736</v>
      </c>
      <c r="BD65" s="1233" t="s">
        <v>22</v>
      </c>
      <c r="BE65" s="1233"/>
      <c r="BF65" s="1233">
        <v>71547</v>
      </c>
      <c r="BG65" s="1233">
        <v>17445</v>
      </c>
      <c r="BH65" s="1233" t="s">
        <v>21</v>
      </c>
      <c r="BI65" s="1233">
        <v>54102</v>
      </c>
      <c r="BJ65" s="1233">
        <v>2385</v>
      </c>
      <c r="BK65" s="1233">
        <v>51716</v>
      </c>
      <c r="BL65" s="1233">
        <v>1</v>
      </c>
      <c r="BM65" s="1233">
        <v>2947</v>
      </c>
      <c r="BN65" s="153">
        <v>164455</v>
      </c>
      <c r="BO65" s="1532" t="s">
        <v>37</v>
      </c>
      <c r="BP65" s="1533" t="s">
        <v>25</v>
      </c>
      <c r="BQ65" s="1281" t="s">
        <v>25</v>
      </c>
      <c r="BR65" s="1282" t="s">
        <v>25</v>
      </c>
      <c r="BS65" s="1314" t="s">
        <v>171</v>
      </c>
      <c r="BT65" s="60">
        <v>667025</v>
      </c>
      <c r="BU65" s="1233" t="s">
        <v>22</v>
      </c>
      <c r="BV65" s="1233"/>
      <c r="BW65" s="1233">
        <v>754284</v>
      </c>
      <c r="BX65" s="1233">
        <v>411789</v>
      </c>
      <c r="BY65" s="1233" t="s">
        <v>21</v>
      </c>
      <c r="BZ65" s="1233">
        <v>342495</v>
      </c>
      <c r="CA65" s="1233">
        <v>91</v>
      </c>
      <c r="CB65" s="1233">
        <v>341574</v>
      </c>
      <c r="CC65" s="1233">
        <v>830</v>
      </c>
      <c r="CD65" s="1233">
        <v>2</v>
      </c>
      <c r="CE65" s="1233">
        <v>980407</v>
      </c>
      <c r="CF65" s="1532" t="s">
        <v>37</v>
      </c>
      <c r="CG65" s="1533" t="s">
        <v>25</v>
      </c>
      <c r="CH65" s="1281" t="s">
        <v>25</v>
      </c>
      <c r="CI65" s="1282" t="s">
        <v>25</v>
      </c>
      <c r="CJ65" s="1314" t="s">
        <v>171</v>
      </c>
      <c r="CK65" s="60">
        <v>1833</v>
      </c>
      <c r="CL65" s="1233" t="s">
        <v>21</v>
      </c>
      <c r="CM65" s="1233"/>
      <c r="CN65" s="1233">
        <v>1833</v>
      </c>
      <c r="CO65" s="1233" t="s">
        <v>21</v>
      </c>
      <c r="CP65" s="1233" t="s">
        <v>21</v>
      </c>
      <c r="CQ65" s="1233">
        <v>1833</v>
      </c>
      <c r="CR65" s="1233" t="s">
        <v>21</v>
      </c>
      <c r="CS65" s="1233">
        <v>1833</v>
      </c>
      <c r="CT65" s="1233" t="s">
        <v>21</v>
      </c>
      <c r="CU65" s="1233" t="s">
        <v>21</v>
      </c>
      <c r="CV65" s="153" t="s">
        <v>22</v>
      </c>
      <c r="CW65" s="1532" t="s">
        <v>37</v>
      </c>
      <c r="CX65" s="1533" t="s">
        <v>25</v>
      </c>
      <c r="CY65" s="1281" t="s">
        <v>25</v>
      </c>
      <c r="CZ65" s="1282" t="s">
        <v>25</v>
      </c>
      <c r="DA65" s="1314" t="s">
        <v>171</v>
      </c>
      <c r="DB65" s="60">
        <v>7248</v>
      </c>
      <c r="DC65" s="1233" t="s">
        <v>21</v>
      </c>
      <c r="DD65" s="1233"/>
      <c r="DE65" s="1233">
        <v>7248</v>
      </c>
      <c r="DF65" s="1233">
        <v>4041</v>
      </c>
      <c r="DG65" s="1233">
        <v>1992</v>
      </c>
      <c r="DH65" s="1233">
        <v>1215</v>
      </c>
      <c r="DI65" s="1233" t="s">
        <v>21</v>
      </c>
      <c r="DJ65" s="1233">
        <v>1215</v>
      </c>
      <c r="DK65" s="1233" t="s">
        <v>21</v>
      </c>
      <c r="DL65" s="1233" t="s">
        <v>21</v>
      </c>
      <c r="DM65" s="153" t="s">
        <v>22</v>
      </c>
      <c r="DN65" s="1532" t="s">
        <v>37</v>
      </c>
      <c r="DO65" s="1533" t="s">
        <v>25</v>
      </c>
      <c r="DP65" s="1281" t="s">
        <v>25</v>
      </c>
      <c r="DQ65" s="1282" t="s">
        <v>25</v>
      </c>
      <c r="DR65" s="1314" t="s">
        <v>171</v>
      </c>
      <c r="DS65" s="60">
        <v>6302</v>
      </c>
      <c r="DT65" s="1233" t="s">
        <v>22</v>
      </c>
      <c r="DU65" s="1233"/>
      <c r="DV65" s="1233">
        <v>6300</v>
      </c>
      <c r="DW65" s="1233">
        <v>38</v>
      </c>
      <c r="DX65" s="1233" t="s">
        <v>21</v>
      </c>
      <c r="DY65" s="1233">
        <v>6262</v>
      </c>
      <c r="DZ65" s="1233" t="s">
        <v>22</v>
      </c>
      <c r="EA65" s="1233">
        <v>2653</v>
      </c>
      <c r="EB65" s="1233">
        <v>3609</v>
      </c>
      <c r="EC65" s="1233" t="s">
        <v>22</v>
      </c>
      <c r="ED65" s="1233" t="s">
        <v>22</v>
      </c>
      <c r="EE65" s="1532" t="s">
        <v>37</v>
      </c>
      <c r="EF65" s="1533" t="s">
        <v>25</v>
      </c>
      <c r="EG65" s="1281" t="s">
        <v>25</v>
      </c>
      <c r="EH65" s="1282" t="s">
        <v>25</v>
      </c>
      <c r="EI65" s="1314" t="s">
        <v>171</v>
      </c>
      <c r="EJ65" s="60">
        <v>28806</v>
      </c>
      <c r="EK65" s="1233" t="s">
        <v>21</v>
      </c>
      <c r="EL65" s="1233"/>
      <c r="EM65" s="1233">
        <v>30654</v>
      </c>
      <c r="EN65" s="1233" t="s">
        <v>21</v>
      </c>
      <c r="EO65" s="1233" t="s">
        <v>21</v>
      </c>
      <c r="EP65" s="1233">
        <v>30654</v>
      </c>
      <c r="EQ65" s="1233" t="s">
        <v>21</v>
      </c>
      <c r="ER65" s="1233">
        <v>30654</v>
      </c>
      <c r="ES65" s="1233" t="s">
        <v>21</v>
      </c>
      <c r="ET65" s="1233" t="s">
        <v>21</v>
      </c>
      <c r="EU65" s="153">
        <v>8581</v>
      </c>
      <c r="EV65" s="1532" t="s">
        <v>37</v>
      </c>
      <c r="EW65" s="1533" t="s">
        <v>25</v>
      </c>
    </row>
    <row r="66" spans="1:153" ht="15" customHeight="1">
      <c r="A66" s="1281" t="s">
        <v>25</v>
      </c>
      <c r="B66" s="1282" t="s">
        <v>25</v>
      </c>
      <c r="C66" s="1314" t="s">
        <v>172</v>
      </c>
      <c r="D66" s="60">
        <v>150390</v>
      </c>
      <c r="E66" s="1233" t="s">
        <v>21</v>
      </c>
      <c r="F66" s="1233"/>
      <c r="G66" s="1233">
        <v>148079</v>
      </c>
      <c r="H66" s="1233">
        <v>14784</v>
      </c>
      <c r="I66" s="1233">
        <v>895</v>
      </c>
      <c r="J66" s="1233">
        <v>132400</v>
      </c>
      <c r="K66" s="1233">
        <v>2474</v>
      </c>
      <c r="L66" s="1233">
        <v>124676</v>
      </c>
      <c r="M66" s="1233">
        <v>5249</v>
      </c>
      <c r="N66" s="1233">
        <v>7935</v>
      </c>
      <c r="O66" s="153">
        <v>183688</v>
      </c>
      <c r="P66" s="1532" t="s">
        <v>38</v>
      </c>
      <c r="Q66" s="1533" t="s">
        <v>25</v>
      </c>
      <c r="R66" s="1281" t="s">
        <v>25</v>
      </c>
      <c r="S66" s="1282" t="s">
        <v>25</v>
      </c>
      <c r="T66" s="1314" t="s">
        <v>172</v>
      </c>
      <c r="U66" s="60">
        <v>1178</v>
      </c>
      <c r="V66" s="1233" t="s">
        <v>22</v>
      </c>
      <c r="W66" s="1233"/>
      <c r="X66" s="1233">
        <v>1169</v>
      </c>
      <c r="Y66" s="1233" t="s">
        <v>21</v>
      </c>
      <c r="Z66" s="1233" t="s">
        <v>21</v>
      </c>
      <c r="AA66" s="1233">
        <v>1169</v>
      </c>
      <c r="AB66" s="1233" t="s">
        <v>21</v>
      </c>
      <c r="AC66" s="1233">
        <v>240</v>
      </c>
      <c r="AD66" s="1233">
        <v>929</v>
      </c>
      <c r="AE66" s="1233">
        <v>7</v>
      </c>
      <c r="AF66" s="153">
        <v>110</v>
      </c>
      <c r="AG66" s="1532" t="s">
        <v>38</v>
      </c>
      <c r="AH66" s="1533" t="s">
        <v>25</v>
      </c>
      <c r="AI66" s="1281" t="s">
        <v>25</v>
      </c>
      <c r="AJ66" s="1282" t="s">
        <v>25</v>
      </c>
      <c r="AK66" s="1314" t="s">
        <v>172</v>
      </c>
      <c r="AL66" s="60">
        <v>33077</v>
      </c>
      <c r="AM66" s="1233" t="s">
        <v>22</v>
      </c>
      <c r="AN66" s="1233"/>
      <c r="AO66" s="1233">
        <v>32164</v>
      </c>
      <c r="AP66" s="1233">
        <v>334</v>
      </c>
      <c r="AQ66" s="1233">
        <v>827</v>
      </c>
      <c r="AR66" s="1233">
        <v>31003</v>
      </c>
      <c r="AS66" s="1233" t="s">
        <v>21</v>
      </c>
      <c r="AT66" s="1233">
        <v>29216</v>
      </c>
      <c r="AU66" s="1233">
        <v>1787</v>
      </c>
      <c r="AV66" s="1233" t="s">
        <v>21</v>
      </c>
      <c r="AW66" s="153">
        <v>42795</v>
      </c>
      <c r="AX66" s="1532" t="s">
        <v>38</v>
      </c>
      <c r="AY66" s="1533" t="s">
        <v>25</v>
      </c>
      <c r="AZ66" s="1281" t="s">
        <v>25</v>
      </c>
      <c r="BA66" s="1282" t="s">
        <v>25</v>
      </c>
      <c r="BB66" s="1314" t="s">
        <v>172</v>
      </c>
      <c r="BC66" s="60">
        <v>75122</v>
      </c>
      <c r="BD66" s="1233" t="s">
        <v>22</v>
      </c>
      <c r="BE66" s="1233"/>
      <c r="BF66" s="1233">
        <v>72114</v>
      </c>
      <c r="BG66" s="1233">
        <v>17512</v>
      </c>
      <c r="BH66" s="1233" t="s">
        <v>21</v>
      </c>
      <c r="BI66" s="1233">
        <v>54602</v>
      </c>
      <c r="BJ66" s="1233">
        <v>3202</v>
      </c>
      <c r="BK66" s="1233">
        <v>51388</v>
      </c>
      <c r="BL66" s="1233">
        <v>12</v>
      </c>
      <c r="BM66" s="1233">
        <v>9756</v>
      </c>
      <c r="BN66" s="153">
        <v>157708</v>
      </c>
      <c r="BO66" s="1532" t="s">
        <v>38</v>
      </c>
      <c r="BP66" s="1533" t="s">
        <v>25</v>
      </c>
      <c r="BQ66" s="1281" t="s">
        <v>25</v>
      </c>
      <c r="BR66" s="1282" t="s">
        <v>25</v>
      </c>
      <c r="BS66" s="1314" t="s">
        <v>172</v>
      </c>
      <c r="BT66" s="60">
        <v>859826</v>
      </c>
      <c r="BU66" s="1233" t="s">
        <v>22</v>
      </c>
      <c r="BV66" s="1233"/>
      <c r="BW66" s="1233">
        <v>757303</v>
      </c>
      <c r="BX66" s="1233">
        <v>368888</v>
      </c>
      <c r="BY66" s="1233" t="s">
        <v>21</v>
      </c>
      <c r="BZ66" s="1233">
        <v>388415</v>
      </c>
      <c r="CA66" s="1233">
        <v>633</v>
      </c>
      <c r="CB66" s="1233">
        <v>387165</v>
      </c>
      <c r="CC66" s="1233">
        <v>617</v>
      </c>
      <c r="CD66" s="1233" t="s">
        <v>21</v>
      </c>
      <c r="CE66" s="1233">
        <v>1082929</v>
      </c>
      <c r="CF66" s="1532" t="s">
        <v>38</v>
      </c>
      <c r="CG66" s="1533" t="s">
        <v>25</v>
      </c>
      <c r="CH66" s="1281" t="s">
        <v>25</v>
      </c>
      <c r="CI66" s="1282" t="s">
        <v>25</v>
      </c>
      <c r="CJ66" s="1314" t="s">
        <v>172</v>
      </c>
      <c r="CK66" s="60">
        <v>2063</v>
      </c>
      <c r="CL66" s="1233" t="s">
        <v>21</v>
      </c>
      <c r="CM66" s="1233"/>
      <c r="CN66" s="1233">
        <v>2063</v>
      </c>
      <c r="CO66" s="1233" t="s">
        <v>21</v>
      </c>
      <c r="CP66" s="1233" t="s">
        <v>21</v>
      </c>
      <c r="CQ66" s="1233">
        <v>2063</v>
      </c>
      <c r="CR66" s="1233" t="s">
        <v>21</v>
      </c>
      <c r="CS66" s="1233">
        <v>2063</v>
      </c>
      <c r="CT66" s="1233" t="s">
        <v>21</v>
      </c>
      <c r="CU66" s="1233" t="s">
        <v>21</v>
      </c>
      <c r="CV66" s="153" t="s">
        <v>22</v>
      </c>
      <c r="CW66" s="1532" t="s">
        <v>38</v>
      </c>
      <c r="CX66" s="1533" t="s">
        <v>25</v>
      </c>
      <c r="CY66" s="1281" t="s">
        <v>25</v>
      </c>
      <c r="CZ66" s="1282" t="s">
        <v>25</v>
      </c>
      <c r="DA66" s="1314" t="s">
        <v>172</v>
      </c>
      <c r="DB66" s="60">
        <v>5870</v>
      </c>
      <c r="DC66" s="1233" t="s">
        <v>21</v>
      </c>
      <c r="DD66" s="1233"/>
      <c r="DE66" s="1233">
        <v>5870</v>
      </c>
      <c r="DF66" s="1233">
        <v>2793</v>
      </c>
      <c r="DG66" s="1233">
        <v>1593</v>
      </c>
      <c r="DH66" s="1233">
        <v>1484</v>
      </c>
      <c r="DI66" s="1233" t="s">
        <v>21</v>
      </c>
      <c r="DJ66" s="1233">
        <v>1484</v>
      </c>
      <c r="DK66" s="1233" t="s">
        <v>21</v>
      </c>
      <c r="DL66" s="1233" t="s">
        <v>21</v>
      </c>
      <c r="DM66" s="153" t="s">
        <v>22</v>
      </c>
      <c r="DN66" s="1532" t="s">
        <v>38</v>
      </c>
      <c r="DO66" s="1533" t="s">
        <v>25</v>
      </c>
      <c r="DP66" s="1281" t="s">
        <v>25</v>
      </c>
      <c r="DQ66" s="1282" t="s">
        <v>25</v>
      </c>
      <c r="DR66" s="1314" t="s">
        <v>172</v>
      </c>
      <c r="DS66" s="60">
        <v>6197</v>
      </c>
      <c r="DT66" s="1233" t="s">
        <v>22</v>
      </c>
      <c r="DU66" s="1233"/>
      <c r="DV66" s="1233">
        <v>6198</v>
      </c>
      <c r="DW66" s="1233">
        <v>267</v>
      </c>
      <c r="DX66" s="1233" t="s">
        <v>21</v>
      </c>
      <c r="DY66" s="1233">
        <v>5931</v>
      </c>
      <c r="DZ66" s="1233" t="s">
        <v>22</v>
      </c>
      <c r="EA66" s="1233">
        <v>2607</v>
      </c>
      <c r="EB66" s="1233">
        <v>3324</v>
      </c>
      <c r="EC66" s="1233" t="s">
        <v>22</v>
      </c>
      <c r="ED66" s="1233" t="s">
        <v>22</v>
      </c>
      <c r="EE66" s="1532" t="s">
        <v>38</v>
      </c>
      <c r="EF66" s="1533" t="s">
        <v>25</v>
      </c>
      <c r="EG66" s="1281" t="s">
        <v>25</v>
      </c>
      <c r="EH66" s="1282" t="s">
        <v>25</v>
      </c>
      <c r="EI66" s="1314" t="s">
        <v>172</v>
      </c>
      <c r="EJ66" s="60">
        <v>32499</v>
      </c>
      <c r="EK66" s="1233" t="s">
        <v>21</v>
      </c>
      <c r="EL66" s="1233"/>
      <c r="EM66" s="1233">
        <v>32448</v>
      </c>
      <c r="EN66" s="1233" t="s">
        <v>21</v>
      </c>
      <c r="EO66" s="1233" t="s">
        <v>21</v>
      </c>
      <c r="EP66" s="1233">
        <v>32448</v>
      </c>
      <c r="EQ66" s="1233" t="s">
        <v>21</v>
      </c>
      <c r="ER66" s="1233">
        <v>32448</v>
      </c>
      <c r="ES66" s="1233" t="s">
        <v>21</v>
      </c>
      <c r="ET66" s="1233" t="s">
        <v>21</v>
      </c>
      <c r="EU66" s="153">
        <v>8632</v>
      </c>
      <c r="EV66" s="1532" t="s">
        <v>38</v>
      </c>
      <c r="EW66" s="1533" t="s">
        <v>25</v>
      </c>
    </row>
    <row r="67" spans="1:153" ht="15" customHeight="1">
      <c r="A67" s="1281" t="s">
        <v>25</v>
      </c>
      <c r="B67" s="1282" t="s">
        <v>25</v>
      </c>
      <c r="C67" s="1314" t="s">
        <v>173</v>
      </c>
      <c r="D67" s="60">
        <v>153180</v>
      </c>
      <c r="E67" s="1233" t="s">
        <v>21</v>
      </c>
      <c r="F67" s="1233"/>
      <c r="G67" s="1233">
        <v>143667</v>
      </c>
      <c r="H67" s="1233">
        <v>14459</v>
      </c>
      <c r="I67" s="1233">
        <v>799</v>
      </c>
      <c r="J67" s="1233">
        <v>128409</v>
      </c>
      <c r="K67" s="1233">
        <v>2670</v>
      </c>
      <c r="L67" s="1233">
        <v>121161</v>
      </c>
      <c r="M67" s="1233">
        <v>4579</v>
      </c>
      <c r="N67" s="1233">
        <v>2283</v>
      </c>
      <c r="O67" s="153">
        <v>190965</v>
      </c>
      <c r="P67" s="1532" t="s">
        <v>39</v>
      </c>
      <c r="Q67" s="1533" t="s">
        <v>25</v>
      </c>
      <c r="R67" s="1281" t="s">
        <v>25</v>
      </c>
      <c r="S67" s="1282" t="s">
        <v>25</v>
      </c>
      <c r="T67" s="1314" t="s">
        <v>173</v>
      </c>
      <c r="U67" s="60">
        <v>1073</v>
      </c>
      <c r="V67" s="1233" t="s">
        <v>22</v>
      </c>
      <c r="W67" s="1233"/>
      <c r="X67" s="1233">
        <v>1074</v>
      </c>
      <c r="Y67" s="1233" t="s">
        <v>21</v>
      </c>
      <c r="Z67" s="1233" t="s">
        <v>21</v>
      </c>
      <c r="AA67" s="1233">
        <v>1074</v>
      </c>
      <c r="AB67" s="1233" t="s">
        <v>21</v>
      </c>
      <c r="AC67" s="1233">
        <v>236</v>
      </c>
      <c r="AD67" s="1233">
        <v>838</v>
      </c>
      <c r="AE67" s="1233">
        <v>7</v>
      </c>
      <c r="AF67" s="153">
        <v>103</v>
      </c>
      <c r="AG67" s="1532" t="s">
        <v>39</v>
      </c>
      <c r="AH67" s="1533" t="s">
        <v>25</v>
      </c>
      <c r="AI67" s="1281" t="s">
        <v>25</v>
      </c>
      <c r="AJ67" s="1282" t="s">
        <v>25</v>
      </c>
      <c r="AK67" s="1314" t="s">
        <v>173</v>
      </c>
      <c r="AL67" s="60">
        <v>30459</v>
      </c>
      <c r="AM67" s="1233" t="s">
        <v>22</v>
      </c>
      <c r="AN67" s="1233"/>
      <c r="AO67" s="1233">
        <v>31453</v>
      </c>
      <c r="AP67" s="1233">
        <v>248</v>
      </c>
      <c r="AQ67" s="1233">
        <v>737</v>
      </c>
      <c r="AR67" s="1233">
        <v>30468</v>
      </c>
      <c r="AS67" s="1233" t="s">
        <v>21</v>
      </c>
      <c r="AT67" s="1233">
        <v>28993</v>
      </c>
      <c r="AU67" s="1233">
        <v>1475</v>
      </c>
      <c r="AV67" s="1233" t="s">
        <v>21</v>
      </c>
      <c r="AW67" s="153">
        <v>41843</v>
      </c>
      <c r="AX67" s="1532" t="s">
        <v>39</v>
      </c>
      <c r="AY67" s="1533" t="s">
        <v>25</v>
      </c>
      <c r="AZ67" s="1281" t="s">
        <v>25</v>
      </c>
      <c r="BA67" s="1282" t="s">
        <v>25</v>
      </c>
      <c r="BB67" s="1314" t="s">
        <v>173</v>
      </c>
      <c r="BC67" s="60">
        <v>91613</v>
      </c>
      <c r="BD67" s="1233" t="s">
        <v>22</v>
      </c>
      <c r="BE67" s="1233"/>
      <c r="BF67" s="1233">
        <v>78789</v>
      </c>
      <c r="BG67" s="1233">
        <v>17127</v>
      </c>
      <c r="BH67" s="1233" t="s">
        <v>21</v>
      </c>
      <c r="BI67" s="1233">
        <v>61662</v>
      </c>
      <c r="BJ67" s="1233">
        <v>3456</v>
      </c>
      <c r="BK67" s="1233">
        <v>58205</v>
      </c>
      <c r="BL67" s="1233">
        <v>1</v>
      </c>
      <c r="BM67" s="1233">
        <v>2450</v>
      </c>
      <c r="BN67" s="153">
        <v>168082</v>
      </c>
      <c r="BO67" s="1532" t="s">
        <v>39</v>
      </c>
      <c r="BP67" s="1533" t="s">
        <v>25</v>
      </c>
      <c r="BQ67" s="1281" t="s">
        <v>25</v>
      </c>
      <c r="BR67" s="1282" t="s">
        <v>25</v>
      </c>
      <c r="BS67" s="1314" t="s">
        <v>173</v>
      </c>
      <c r="BT67" s="60">
        <v>887464</v>
      </c>
      <c r="BU67" s="1233" t="s">
        <v>22</v>
      </c>
      <c r="BV67" s="1233"/>
      <c r="BW67" s="1233">
        <v>843868</v>
      </c>
      <c r="BX67" s="1233">
        <v>431003</v>
      </c>
      <c r="BY67" s="1233" t="s">
        <v>21</v>
      </c>
      <c r="BZ67" s="1233">
        <v>412865</v>
      </c>
      <c r="CA67" s="1233">
        <v>605</v>
      </c>
      <c r="CB67" s="1233">
        <v>411443</v>
      </c>
      <c r="CC67" s="1233">
        <v>817</v>
      </c>
      <c r="CD67" s="1233">
        <v>53</v>
      </c>
      <c r="CE67" s="1233">
        <v>1125603</v>
      </c>
      <c r="CF67" s="1532" t="s">
        <v>39</v>
      </c>
      <c r="CG67" s="1533" t="s">
        <v>25</v>
      </c>
      <c r="CH67" s="1281" t="s">
        <v>25</v>
      </c>
      <c r="CI67" s="1282" t="s">
        <v>25</v>
      </c>
      <c r="CJ67" s="1314" t="s">
        <v>173</v>
      </c>
      <c r="CK67" s="60">
        <v>2134</v>
      </c>
      <c r="CL67" s="1233" t="s">
        <v>21</v>
      </c>
      <c r="CM67" s="1233"/>
      <c r="CN67" s="1233">
        <v>2134</v>
      </c>
      <c r="CO67" s="1233" t="s">
        <v>21</v>
      </c>
      <c r="CP67" s="1233" t="s">
        <v>21</v>
      </c>
      <c r="CQ67" s="1233">
        <v>2134</v>
      </c>
      <c r="CR67" s="1233" t="s">
        <v>21</v>
      </c>
      <c r="CS67" s="1233">
        <v>2134</v>
      </c>
      <c r="CT67" s="1233" t="s">
        <v>21</v>
      </c>
      <c r="CU67" s="1233" t="s">
        <v>21</v>
      </c>
      <c r="CV67" s="153" t="s">
        <v>22</v>
      </c>
      <c r="CW67" s="1532" t="s">
        <v>39</v>
      </c>
      <c r="CX67" s="1533" t="s">
        <v>25</v>
      </c>
      <c r="CY67" s="1281" t="s">
        <v>25</v>
      </c>
      <c r="CZ67" s="1282" t="s">
        <v>25</v>
      </c>
      <c r="DA67" s="1314" t="s">
        <v>173</v>
      </c>
      <c r="DB67" s="60">
        <v>8675</v>
      </c>
      <c r="DC67" s="1233" t="s">
        <v>21</v>
      </c>
      <c r="DD67" s="1233"/>
      <c r="DE67" s="1233">
        <v>8675</v>
      </c>
      <c r="DF67" s="1233">
        <v>3173</v>
      </c>
      <c r="DG67" s="1233">
        <v>4167</v>
      </c>
      <c r="DH67" s="1233">
        <v>1335</v>
      </c>
      <c r="DI67" s="1233" t="s">
        <v>21</v>
      </c>
      <c r="DJ67" s="1233">
        <v>1335</v>
      </c>
      <c r="DK67" s="1233" t="s">
        <v>21</v>
      </c>
      <c r="DL67" s="1233" t="s">
        <v>21</v>
      </c>
      <c r="DM67" s="153" t="s">
        <v>22</v>
      </c>
      <c r="DN67" s="1532" t="s">
        <v>39</v>
      </c>
      <c r="DO67" s="1533" t="s">
        <v>25</v>
      </c>
      <c r="DP67" s="1281" t="s">
        <v>25</v>
      </c>
      <c r="DQ67" s="1282" t="s">
        <v>25</v>
      </c>
      <c r="DR67" s="1314" t="s">
        <v>173</v>
      </c>
      <c r="DS67" s="60">
        <v>6560</v>
      </c>
      <c r="DT67" s="1233" t="s">
        <v>22</v>
      </c>
      <c r="DU67" s="1233"/>
      <c r="DV67" s="1233">
        <v>6561</v>
      </c>
      <c r="DW67" s="1233">
        <v>379</v>
      </c>
      <c r="DX67" s="1233" t="s">
        <v>21</v>
      </c>
      <c r="DY67" s="1233">
        <v>6182</v>
      </c>
      <c r="DZ67" s="1233" t="s">
        <v>22</v>
      </c>
      <c r="EA67" s="1233">
        <v>2209</v>
      </c>
      <c r="EB67" s="1233">
        <v>3973</v>
      </c>
      <c r="EC67" s="1233" t="s">
        <v>22</v>
      </c>
      <c r="ED67" s="1233" t="s">
        <v>22</v>
      </c>
      <c r="EE67" s="1532" t="s">
        <v>39</v>
      </c>
      <c r="EF67" s="1533" t="s">
        <v>25</v>
      </c>
      <c r="EG67" s="1281" t="s">
        <v>25</v>
      </c>
      <c r="EH67" s="1282" t="s">
        <v>25</v>
      </c>
      <c r="EI67" s="1314" t="s">
        <v>173</v>
      </c>
      <c r="EJ67" s="60">
        <v>32005</v>
      </c>
      <c r="EK67" s="1233" t="s">
        <v>21</v>
      </c>
      <c r="EL67" s="1233"/>
      <c r="EM67" s="1233">
        <v>33980</v>
      </c>
      <c r="EN67" s="1233" t="s">
        <v>21</v>
      </c>
      <c r="EO67" s="1233" t="s">
        <v>21</v>
      </c>
      <c r="EP67" s="1233">
        <v>33980</v>
      </c>
      <c r="EQ67" s="1233" t="s">
        <v>21</v>
      </c>
      <c r="ER67" s="1233">
        <v>33980</v>
      </c>
      <c r="ES67" s="1233" t="s">
        <v>21</v>
      </c>
      <c r="ET67" s="1233" t="s">
        <v>21</v>
      </c>
      <c r="EU67" s="153">
        <v>6657</v>
      </c>
      <c r="EV67" s="1532" t="s">
        <v>39</v>
      </c>
      <c r="EW67" s="1533" t="s">
        <v>25</v>
      </c>
    </row>
    <row r="68" spans="1:153" ht="15" customHeight="1">
      <c r="A68" s="1295" t="s">
        <v>25</v>
      </c>
      <c r="B68" s="1296" t="s">
        <v>25</v>
      </c>
      <c r="C68" s="1535" t="s">
        <v>174</v>
      </c>
      <c r="D68" s="74">
        <v>122424</v>
      </c>
      <c r="E68" s="1232" t="s">
        <v>21</v>
      </c>
      <c r="F68" s="1232"/>
      <c r="G68" s="1232">
        <v>145514</v>
      </c>
      <c r="H68" s="1232">
        <v>15211</v>
      </c>
      <c r="I68" s="1232">
        <v>828</v>
      </c>
      <c r="J68" s="1232">
        <v>129475</v>
      </c>
      <c r="K68" s="1232">
        <v>2128</v>
      </c>
      <c r="L68" s="1232">
        <v>122415</v>
      </c>
      <c r="M68" s="1232">
        <v>4932</v>
      </c>
      <c r="N68" s="1232">
        <v>1923</v>
      </c>
      <c r="O68" s="361">
        <v>165934</v>
      </c>
      <c r="P68" s="1536" t="s">
        <v>40</v>
      </c>
      <c r="Q68" s="1537" t="s">
        <v>25</v>
      </c>
      <c r="R68" s="1295" t="s">
        <v>25</v>
      </c>
      <c r="S68" s="1296" t="s">
        <v>25</v>
      </c>
      <c r="T68" s="1535" t="s">
        <v>174</v>
      </c>
      <c r="U68" s="74">
        <v>1108</v>
      </c>
      <c r="V68" s="1232" t="s">
        <v>22</v>
      </c>
      <c r="W68" s="1232"/>
      <c r="X68" s="1232">
        <v>1090</v>
      </c>
      <c r="Y68" s="1232" t="s">
        <v>21</v>
      </c>
      <c r="Z68" s="1232" t="s">
        <v>21</v>
      </c>
      <c r="AA68" s="1232">
        <v>1090</v>
      </c>
      <c r="AB68" s="1232" t="s">
        <v>21</v>
      </c>
      <c r="AC68" s="1232">
        <v>245</v>
      </c>
      <c r="AD68" s="1232">
        <v>845</v>
      </c>
      <c r="AE68" s="1232">
        <v>4</v>
      </c>
      <c r="AF68" s="361">
        <v>119</v>
      </c>
      <c r="AG68" s="1536" t="s">
        <v>40</v>
      </c>
      <c r="AH68" s="1537" t="s">
        <v>25</v>
      </c>
      <c r="AI68" s="1295" t="s">
        <v>25</v>
      </c>
      <c r="AJ68" s="1296" t="s">
        <v>25</v>
      </c>
      <c r="AK68" s="1535" t="s">
        <v>174</v>
      </c>
      <c r="AL68" s="74">
        <v>32959</v>
      </c>
      <c r="AM68" s="1232" t="s">
        <v>22</v>
      </c>
      <c r="AN68" s="1232"/>
      <c r="AO68" s="1232">
        <v>33370</v>
      </c>
      <c r="AP68" s="1232">
        <v>465</v>
      </c>
      <c r="AQ68" s="1232">
        <v>765</v>
      </c>
      <c r="AR68" s="1232">
        <v>32140</v>
      </c>
      <c r="AS68" s="1232" t="s">
        <v>21</v>
      </c>
      <c r="AT68" s="1232">
        <v>30230</v>
      </c>
      <c r="AU68" s="1232">
        <v>1910</v>
      </c>
      <c r="AV68" s="1232" t="s">
        <v>21</v>
      </c>
      <c r="AW68" s="361">
        <v>41413</v>
      </c>
      <c r="AX68" s="1536" t="s">
        <v>40</v>
      </c>
      <c r="AY68" s="1537" t="s">
        <v>25</v>
      </c>
      <c r="AZ68" s="1295" t="s">
        <v>25</v>
      </c>
      <c r="BA68" s="1296" t="s">
        <v>25</v>
      </c>
      <c r="BB68" s="1535" t="s">
        <v>174</v>
      </c>
      <c r="BC68" s="74">
        <v>41622</v>
      </c>
      <c r="BD68" s="1232" t="s">
        <v>22</v>
      </c>
      <c r="BE68" s="1232"/>
      <c r="BF68" s="1232">
        <v>71228</v>
      </c>
      <c r="BG68" s="1232">
        <v>17761</v>
      </c>
      <c r="BH68" s="1232" t="s">
        <v>21</v>
      </c>
      <c r="BI68" s="1232">
        <v>53467</v>
      </c>
      <c r="BJ68" s="1232">
        <v>2754</v>
      </c>
      <c r="BK68" s="1232">
        <v>50712</v>
      </c>
      <c r="BL68" s="1232">
        <v>1</v>
      </c>
      <c r="BM68" s="1232">
        <v>1982</v>
      </c>
      <c r="BN68" s="361">
        <v>136493</v>
      </c>
      <c r="BO68" s="1536" t="s">
        <v>40</v>
      </c>
      <c r="BP68" s="1537" t="s">
        <v>25</v>
      </c>
      <c r="BQ68" s="1295" t="s">
        <v>25</v>
      </c>
      <c r="BR68" s="1296" t="s">
        <v>25</v>
      </c>
      <c r="BS68" s="1535" t="s">
        <v>174</v>
      </c>
      <c r="BT68" s="74">
        <v>872723</v>
      </c>
      <c r="BU68" s="1232" t="s">
        <v>22</v>
      </c>
      <c r="BV68" s="1232"/>
      <c r="BW68" s="1232">
        <v>915693</v>
      </c>
      <c r="BX68" s="1232">
        <v>466299</v>
      </c>
      <c r="BY68" s="1232" t="s">
        <v>21</v>
      </c>
      <c r="BZ68" s="1232">
        <v>449394</v>
      </c>
      <c r="CA68" s="1232">
        <v>744</v>
      </c>
      <c r="CB68" s="1232">
        <v>448067</v>
      </c>
      <c r="CC68" s="1232">
        <v>583</v>
      </c>
      <c r="CD68" s="1232">
        <v>26</v>
      </c>
      <c r="CE68" s="1232">
        <v>1082608</v>
      </c>
      <c r="CF68" s="1536" t="s">
        <v>40</v>
      </c>
      <c r="CG68" s="1537" t="s">
        <v>25</v>
      </c>
      <c r="CH68" s="1295" t="s">
        <v>25</v>
      </c>
      <c r="CI68" s="1296" t="s">
        <v>25</v>
      </c>
      <c r="CJ68" s="1535" t="s">
        <v>174</v>
      </c>
      <c r="CK68" s="74">
        <v>2262</v>
      </c>
      <c r="CL68" s="1232" t="s">
        <v>21</v>
      </c>
      <c r="CM68" s="1232"/>
      <c r="CN68" s="1232">
        <v>2262</v>
      </c>
      <c r="CO68" s="1232" t="s">
        <v>21</v>
      </c>
      <c r="CP68" s="1232" t="s">
        <v>21</v>
      </c>
      <c r="CQ68" s="1232">
        <v>2262</v>
      </c>
      <c r="CR68" s="1232" t="s">
        <v>21</v>
      </c>
      <c r="CS68" s="1232">
        <v>2262</v>
      </c>
      <c r="CT68" s="1232" t="s">
        <v>21</v>
      </c>
      <c r="CU68" s="1232" t="s">
        <v>21</v>
      </c>
      <c r="CV68" s="361" t="s">
        <v>22</v>
      </c>
      <c r="CW68" s="1536" t="s">
        <v>40</v>
      </c>
      <c r="CX68" s="1537" t="s">
        <v>25</v>
      </c>
      <c r="CY68" s="1295" t="s">
        <v>25</v>
      </c>
      <c r="CZ68" s="1296" t="s">
        <v>25</v>
      </c>
      <c r="DA68" s="1535" t="s">
        <v>174</v>
      </c>
      <c r="DB68" s="74">
        <v>10371</v>
      </c>
      <c r="DC68" s="1232" t="s">
        <v>21</v>
      </c>
      <c r="DD68" s="1232"/>
      <c r="DE68" s="1232">
        <v>10371</v>
      </c>
      <c r="DF68" s="1232">
        <v>4202</v>
      </c>
      <c r="DG68" s="1232">
        <v>4886</v>
      </c>
      <c r="DH68" s="1232">
        <v>1283</v>
      </c>
      <c r="DI68" s="1232" t="s">
        <v>21</v>
      </c>
      <c r="DJ68" s="1232">
        <v>1283</v>
      </c>
      <c r="DK68" s="1232" t="s">
        <v>21</v>
      </c>
      <c r="DL68" s="1232" t="s">
        <v>21</v>
      </c>
      <c r="DM68" s="361" t="s">
        <v>22</v>
      </c>
      <c r="DN68" s="1536" t="s">
        <v>40</v>
      </c>
      <c r="DO68" s="1537" t="s">
        <v>25</v>
      </c>
      <c r="DP68" s="1295" t="s">
        <v>25</v>
      </c>
      <c r="DQ68" s="1296" t="s">
        <v>25</v>
      </c>
      <c r="DR68" s="1535" t="s">
        <v>174</v>
      </c>
      <c r="DS68" s="74">
        <v>6911</v>
      </c>
      <c r="DT68" s="1232" t="s">
        <v>22</v>
      </c>
      <c r="DU68" s="1232"/>
      <c r="DV68" s="1232">
        <v>6910</v>
      </c>
      <c r="DW68" s="1232">
        <v>372</v>
      </c>
      <c r="DX68" s="1232" t="s">
        <v>21</v>
      </c>
      <c r="DY68" s="1232">
        <v>6538</v>
      </c>
      <c r="DZ68" s="1232" t="s">
        <v>22</v>
      </c>
      <c r="EA68" s="1232">
        <v>4152</v>
      </c>
      <c r="EB68" s="1232">
        <v>2386</v>
      </c>
      <c r="EC68" s="1232" t="s">
        <v>22</v>
      </c>
      <c r="ED68" s="1232" t="s">
        <v>22</v>
      </c>
      <c r="EE68" s="1536" t="s">
        <v>40</v>
      </c>
      <c r="EF68" s="1537" t="s">
        <v>25</v>
      </c>
      <c r="EG68" s="1295" t="s">
        <v>25</v>
      </c>
      <c r="EH68" s="1296" t="s">
        <v>25</v>
      </c>
      <c r="EI68" s="1535" t="s">
        <v>174</v>
      </c>
      <c r="EJ68" s="74">
        <v>35724</v>
      </c>
      <c r="EK68" s="1232" t="s">
        <v>21</v>
      </c>
      <c r="EL68" s="1232"/>
      <c r="EM68" s="1232">
        <v>33188</v>
      </c>
      <c r="EN68" s="1232" t="s">
        <v>21</v>
      </c>
      <c r="EO68" s="1232" t="s">
        <v>21</v>
      </c>
      <c r="EP68" s="1232">
        <v>33188</v>
      </c>
      <c r="EQ68" s="1232" t="s">
        <v>21</v>
      </c>
      <c r="ER68" s="1232">
        <v>33188</v>
      </c>
      <c r="ES68" s="1232" t="s">
        <v>21</v>
      </c>
      <c r="ET68" s="1232" t="s">
        <v>21</v>
      </c>
      <c r="EU68" s="361">
        <v>9193</v>
      </c>
      <c r="EV68" s="1536" t="s">
        <v>40</v>
      </c>
      <c r="EW68" s="1537" t="s">
        <v>25</v>
      </c>
    </row>
    <row r="69" spans="1:153" ht="15" customHeight="1">
      <c r="A69" s="1291"/>
      <c r="B69" s="1291"/>
      <c r="C69" s="1291"/>
      <c r="D69" s="1719"/>
      <c r="E69" s="1719"/>
      <c r="F69" s="1719"/>
      <c r="G69" s="1719"/>
      <c r="H69" s="1719"/>
      <c r="I69" s="1719"/>
      <c r="J69" s="1719"/>
      <c r="K69" s="1719"/>
      <c r="L69" s="1719"/>
      <c r="M69" s="1719"/>
      <c r="N69" s="1719"/>
      <c r="O69" s="1719"/>
      <c r="P69" s="1322"/>
      <c r="Q69" s="1322"/>
      <c r="R69" s="1291"/>
      <c r="S69" s="1291"/>
      <c r="T69" s="1291"/>
      <c r="U69" s="1719"/>
      <c r="V69" s="1719"/>
      <c r="W69" s="1719"/>
      <c r="X69" s="1719"/>
      <c r="Y69" s="1719"/>
      <c r="Z69" s="1719"/>
      <c r="AA69" s="1719"/>
      <c r="AB69" s="1719"/>
      <c r="AC69" s="1719"/>
      <c r="AD69" s="1719"/>
      <c r="AE69" s="1719"/>
      <c r="AF69" s="1719"/>
      <c r="AG69" s="1322"/>
      <c r="AH69" s="1322"/>
      <c r="AI69" s="1291"/>
      <c r="AJ69" s="1291"/>
      <c r="AK69" s="1291"/>
      <c r="AL69" s="1719"/>
      <c r="AM69" s="1719"/>
      <c r="AN69" s="1719"/>
      <c r="AO69" s="1719"/>
      <c r="AP69" s="1719"/>
      <c r="AQ69" s="1719"/>
      <c r="AR69" s="1719"/>
      <c r="AS69" s="1719"/>
      <c r="AT69" s="1719"/>
      <c r="AU69" s="1719"/>
      <c r="AV69" s="1719"/>
      <c r="AW69" s="1719"/>
      <c r="AX69" s="1322"/>
      <c r="AY69" s="1322"/>
      <c r="AZ69" s="1291"/>
      <c r="BA69" s="1291"/>
      <c r="BB69" s="1291"/>
      <c r="BC69" s="1719"/>
      <c r="BD69" s="1719"/>
      <c r="BE69" s="1719"/>
      <c r="BF69" s="1719"/>
      <c r="BG69" s="1719"/>
      <c r="BH69" s="1719"/>
      <c r="BI69" s="1719"/>
      <c r="BJ69" s="1719"/>
      <c r="BK69" s="1719"/>
      <c r="BL69" s="1719"/>
      <c r="BM69" s="1719"/>
      <c r="BN69" s="1719"/>
      <c r="BO69" s="1322"/>
      <c r="BP69" s="1322"/>
      <c r="BQ69" s="1291"/>
      <c r="BR69" s="1291"/>
      <c r="BS69" s="1291"/>
      <c r="BT69" s="1719"/>
      <c r="BU69" s="1719"/>
      <c r="BV69" s="1719"/>
      <c r="BW69" s="1719"/>
      <c r="BX69" s="1719"/>
      <c r="BY69" s="1719"/>
      <c r="BZ69" s="1719"/>
      <c r="CA69" s="1719"/>
      <c r="CB69" s="1719"/>
      <c r="CC69" s="1719"/>
      <c r="CD69" s="1719"/>
      <c r="CE69" s="1719"/>
      <c r="CF69" s="1322"/>
      <c r="CG69" s="1322"/>
      <c r="CH69" s="1291"/>
      <c r="CI69" s="1291"/>
      <c r="CJ69" s="1291"/>
      <c r="CK69" s="1719"/>
      <c r="CL69" s="1719"/>
      <c r="CM69" s="1719"/>
      <c r="CN69" s="1719"/>
      <c r="CO69" s="1719"/>
      <c r="CP69" s="1719"/>
      <c r="CQ69" s="1719"/>
      <c r="CR69" s="1719"/>
      <c r="CS69" s="1719"/>
      <c r="CT69" s="1719"/>
      <c r="CU69" s="1719"/>
      <c r="CV69" s="1719"/>
      <c r="CW69" s="1322"/>
      <c r="CX69" s="1322"/>
      <c r="CY69" s="1291"/>
      <c r="CZ69" s="1291"/>
      <c r="DA69" s="1291"/>
      <c r="DB69" s="1719"/>
      <c r="DC69" s="1719"/>
      <c r="DD69" s="1719"/>
      <c r="DE69" s="1719"/>
      <c r="DF69" s="1719"/>
      <c r="DG69" s="1719"/>
      <c r="DH69" s="1719"/>
      <c r="DI69" s="1719"/>
      <c r="DJ69" s="1719"/>
      <c r="DK69" s="1719"/>
      <c r="DL69" s="1719"/>
      <c r="DM69" s="1719"/>
      <c r="DN69" s="1322"/>
      <c r="DO69" s="1322"/>
      <c r="DP69" s="1291"/>
      <c r="DQ69" s="1291"/>
      <c r="DR69" s="1291"/>
      <c r="DS69" s="1719"/>
      <c r="DT69" s="1719"/>
      <c r="DU69" s="1719"/>
      <c r="DV69" s="1719"/>
      <c r="DW69" s="1719"/>
      <c r="DX69" s="1719"/>
      <c r="DY69" s="1719"/>
      <c r="DZ69" s="1719"/>
      <c r="EA69" s="1719"/>
      <c r="EB69" s="1719"/>
      <c r="EC69" s="1719"/>
      <c r="ED69" s="1719"/>
      <c r="EE69" s="1322"/>
      <c r="EF69" s="1322"/>
      <c r="EG69" s="1291"/>
      <c r="EH69" s="1291"/>
      <c r="EI69" s="1291"/>
      <c r="EJ69" s="1719"/>
      <c r="EK69" s="1719"/>
      <c r="EL69" s="1719"/>
      <c r="EM69" s="1719"/>
      <c r="EN69" s="1719"/>
      <c r="EO69" s="1719"/>
      <c r="EP69" s="1719"/>
      <c r="EQ69" s="1719"/>
      <c r="ER69" s="1719"/>
      <c r="ES69" s="1719"/>
      <c r="ET69" s="1719"/>
      <c r="EU69" s="1719"/>
      <c r="EV69" s="1322"/>
      <c r="EW69" s="1322"/>
    </row>
    <row r="70" spans="1:153" s="1255" customFormat="1" ht="19.5" customHeight="1">
      <c r="A70" s="1735" t="s">
        <v>1264</v>
      </c>
      <c r="B70" s="1466"/>
      <c r="C70" s="1466"/>
      <c r="D70" s="1510"/>
      <c r="E70" s="1466" t="s">
        <v>717</v>
      </c>
      <c r="F70" s="1466"/>
      <c r="G70" s="1466"/>
      <c r="H70" s="1466"/>
      <c r="I70" s="1466"/>
      <c r="J70" s="1466"/>
      <c r="K70" s="1466"/>
      <c r="L70" s="1466"/>
      <c r="M70" s="1466"/>
      <c r="N70" s="1466"/>
      <c r="O70" s="1268" t="s">
        <v>854</v>
      </c>
      <c r="P70" s="1466"/>
      <c r="Q70" s="1466"/>
      <c r="R70" s="1735" t="s">
        <v>866</v>
      </c>
      <c r="S70" s="1466"/>
      <c r="T70" s="1466"/>
      <c r="U70" s="1510"/>
      <c r="V70" s="1504" t="s">
        <v>1180</v>
      </c>
      <c r="W70" s="1466"/>
      <c r="X70" s="1466"/>
      <c r="Y70" s="1466"/>
      <c r="Z70" s="1466"/>
      <c r="AA70" s="1466"/>
      <c r="AB70" s="1466"/>
      <c r="AC70" s="1466"/>
      <c r="AD70" s="1466"/>
      <c r="AE70" s="1466"/>
      <c r="AF70" s="1268" t="s">
        <v>854</v>
      </c>
      <c r="AG70" s="1466"/>
      <c r="AH70" s="1466"/>
      <c r="AI70" s="1735" t="s">
        <v>194</v>
      </c>
      <c r="AJ70" s="1466"/>
      <c r="AK70" s="1466"/>
      <c r="AL70" s="1505"/>
      <c r="AM70" s="1458" t="s">
        <v>1178</v>
      </c>
      <c r="AN70" s="1466"/>
      <c r="AO70" s="1466"/>
      <c r="AP70" s="1322"/>
      <c r="AQ70" s="1322"/>
      <c r="AR70" s="1322"/>
      <c r="AS70" s="1322"/>
      <c r="AT70" s="1322"/>
      <c r="AU70" s="1322"/>
      <c r="AV70" s="1322"/>
      <c r="AW70" s="1268" t="s">
        <v>854</v>
      </c>
      <c r="AX70" s="1466"/>
      <c r="AY70" s="1466"/>
      <c r="AZ70" s="1735" t="s">
        <v>867</v>
      </c>
      <c r="BA70" s="1466"/>
      <c r="BB70" s="1466"/>
      <c r="BC70" s="1510"/>
      <c r="BD70" s="1551" t="s">
        <v>1266</v>
      </c>
      <c r="BE70" s="1466"/>
      <c r="BF70" s="1466"/>
      <c r="BG70" s="1466"/>
      <c r="BH70" s="1466"/>
      <c r="BI70" s="1466"/>
      <c r="BJ70" s="1466"/>
      <c r="BK70" s="1466"/>
      <c r="BL70" s="1466"/>
      <c r="BM70" s="1466"/>
      <c r="BN70" s="1268" t="s">
        <v>854</v>
      </c>
      <c r="BO70" s="1466"/>
      <c r="BP70" s="1466"/>
      <c r="BQ70" s="1735" t="s">
        <v>868</v>
      </c>
      <c r="BR70" s="1466"/>
      <c r="BS70" s="1466"/>
      <c r="BT70" s="1510"/>
      <c r="BU70" s="1466" t="s">
        <v>869</v>
      </c>
      <c r="BV70" s="1466"/>
      <c r="BW70" s="1466"/>
      <c r="BX70" s="1466"/>
      <c r="BY70" s="1466"/>
      <c r="BZ70" s="1466"/>
      <c r="CA70" s="1466"/>
      <c r="CB70" s="1466"/>
      <c r="CC70" s="1466"/>
      <c r="CD70" s="1466"/>
      <c r="CE70" s="1268" t="s">
        <v>856</v>
      </c>
      <c r="CF70" s="1466"/>
      <c r="CG70" s="1466"/>
      <c r="CH70" s="1735" t="s">
        <v>870</v>
      </c>
      <c r="CI70" s="1466"/>
      <c r="CJ70" s="1466"/>
      <c r="CK70" s="1510"/>
      <c r="CL70" s="1466" t="s">
        <v>1237</v>
      </c>
      <c r="CM70" s="1466"/>
      <c r="CN70" s="1466"/>
      <c r="CO70" s="1466"/>
      <c r="CP70" s="1466"/>
      <c r="CQ70" s="1466"/>
      <c r="CR70" s="1466"/>
      <c r="CS70" s="1466"/>
      <c r="CT70" s="1466"/>
      <c r="CU70" s="1466"/>
      <c r="CV70" s="1511" t="s">
        <v>859</v>
      </c>
      <c r="CW70" s="1466"/>
      <c r="CX70" s="1466"/>
      <c r="CY70" s="1735" t="s">
        <v>871</v>
      </c>
      <c r="CZ70" s="1466"/>
      <c r="DA70" s="1466"/>
      <c r="DB70" s="1510"/>
      <c r="DC70" s="1551" t="s">
        <v>1258</v>
      </c>
      <c r="DD70" s="1466"/>
      <c r="DE70" s="1466"/>
      <c r="DF70" s="1466"/>
      <c r="DG70" s="1466"/>
      <c r="DH70" s="1466"/>
      <c r="DI70" s="1466"/>
      <c r="DJ70" s="1466"/>
      <c r="DK70" s="1466"/>
      <c r="DL70" s="1466"/>
      <c r="DM70" s="1268" t="s">
        <v>856</v>
      </c>
      <c r="DN70" s="1466"/>
      <c r="DO70" s="1466"/>
      <c r="DP70" s="1733" t="s">
        <v>872</v>
      </c>
      <c r="DQ70" s="1466"/>
      <c r="DR70" s="1466"/>
      <c r="DS70" s="1505"/>
      <c r="DT70" s="1504" t="s">
        <v>1216</v>
      </c>
      <c r="DU70" s="1466"/>
      <c r="DV70" s="1466"/>
      <c r="ED70" s="1567" t="s">
        <v>873</v>
      </c>
      <c r="EE70" s="1466"/>
      <c r="EF70" s="1466"/>
      <c r="EG70" s="1735" t="s">
        <v>1454</v>
      </c>
      <c r="EH70" s="1466"/>
      <c r="EI70" s="1466"/>
      <c r="EJ70" s="1510"/>
      <c r="EK70" s="1551" t="s">
        <v>1205</v>
      </c>
      <c r="EL70" s="1466"/>
      <c r="EM70" s="1466"/>
      <c r="EN70" s="1322"/>
      <c r="EO70" s="1322"/>
      <c r="EP70" s="1322"/>
      <c r="EQ70" s="1322"/>
      <c r="ER70" s="1322"/>
      <c r="ES70" s="1322"/>
      <c r="ET70" s="1322"/>
      <c r="EU70" s="1268" t="s">
        <v>856</v>
      </c>
      <c r="EV70" s="1466"/>
      <c r="EW70" s="1466"/>
    </row>
    <row r="71" spans="1:153" ht="18" customHeight="1">
      <c r="A71" s="1262">
        <v>42370</v>
      </c>
      <c r="B71" s="1303">
        <v>42370</v>
      </c>
      <c r="C71" s="1304">
        <v>42370</v>
      </c>
      <c r="D71" s="53">
        <v>335</v>
      </c>
      <c r="E71" s="1235" t="s">
        <v>22</v>
      </c>
      <c r="F71" s="1235"/>
      <c r="G71" s="1235">
        <v>335</v>
      </c>
      <c r="H71" s="1235" t="s">
        <v>22</v>
      </c>
      <c r="I71" s="1235" t="s">
        <v>22</v>
      </c>
      <c r="J71" s="1235">
        <v>335</v>
      </c>
      <c r="K71" s="1235" t="s">
        <v>22</v>
      </c>
      <c r="L71" s="1235" t="s">
        <v>22</v>
      </c>
      <c r="M71" s="1235">
        <v>335</v>
      </c>
      <c r="N71" s="1235" t="s">
        <v>21</v>
      </c>
      <c r="O71" s="144" t="s">
        <v>21</v>
      </c>
      <c r="P71" s="1527">
        <v>42370</v>
      </c>
      <c r="Q71" s="1528">
        <v>42370</v>
      </c>
      <c r="R71" s="1262">
        <v>42370</v>
      </c>
      <c r="S71" s="1303">
        <v>42370</v>
      </c>
      <c r="T71" s="1304">
        <v>42370</v>
      </c>
      <c r="U71" s="53">
        <v>466454</v>
      </c>
      <c r="V71" s="1235" t="s">
        <v>22</v>
      </c>
      <c r="W71" s="1235"/>
      <c r="X71" s="1235">
        <v>464083</v>
      </c>
      <c r="Y71" s="1235">
        <v>14655</v>
      </c>
      <c r="Z71" s="1235">
        <v>14005</v>
      </c>
      <c r="AA71" s="1235">
        <v>435423</v>
      </c>
      <c r="AB71" s="1235" t="s">
        <v>21</v>
      </c>
      <c r="AC71" s="1235">
        <v>385583</v>
      </c>
      <c r="AD71" s="1235">
        <v>49840</v>
      </c>
      <c r="AE71" s="1235">
        <v>239</v>
      </c>
      <c r="AF71" s="144">
        <v>49466</v>
      </c>
      <c r="AG71" s="1527">
        <v>42370</v>
      </c>
      <c r="AH71" s="1528">
        <v>42370</v>
      </c>
      <c r="AI71" s="1262">
        <v>42370</v>
      </c>
      <c r="AJ71" s="1303">
        <v>42370</v>
      </c>
      <c r="AK71" s="1304">
        <v>42370</v>
      </c>
      <c r="AL71" s="53">
        <v>246089</v>
      </c>
      <c r="AM71" s="1235" t="s">
        <v>22</v>
      </c>
      <c r="AN71" s="1235"/>
      <c r="AO71" s="1235">
        <v>240718</v>
      </c>
      <c r="AP71" s="1235" t="s">
        <v>21</v>
      </c>
      <c r="AQ71" s="1235" t="s">
        <v>21</v>
      </c>
      <c r="AR71" s="1235">
        <v>240718</v>
      </c>
      <c r="AS71" s="1235" t="s">
        <v>21</v>
      </c>
      <c r="AT71" s="1235">
        <v>240718</v>
      </c>
      <c r="AU71" s="1235" t="s">
        <v>21</v>
      </c>
      <c r="AV71" s="1235">
        <v>4617</v>
      </c>
      <c r="AW71" s="144">
        <v>3214</v>
      </c>
      <c r="AX71" s="1527">
        <v>42370</v>
      </c>
      <c r="AY71" s="1528">
        <v>42370</v>
      </c>
      <c r="AZ71" s="1262">
        <v>42370</v>
      </c>
      <c r="BA71" s="1303">
        <v>42370</v>
      </c>
      <c r="BB71" s="1304">
        <v>42370</v>
      </c>
      <c r="BC71" s="53">
        <v>240265</v>
      </c>
      <c r="BD71" s="1235" t="s">
        <v>21</v>
      </c>
      <c r="BE71" s="1235"/>
      <c r="BF71" s="1235">
        <v>240904</v>
      </c>
      <c r="BG71" s="1235">
        <v>270</v>
      </c>
      <c r="BH71" s="1235" t="s">
        <v>21</v>
      </c>
      <c r="BI71" s="1235">
        <v>240634</v>
      </c>
      <c r="BJ71" s="1235" t="s">
        <v>21</v>
      </c>
      <c r="BK71" s="1235">
        <v>231233</v>
      </c>
      <c r="BL71" s="1235">
        <v>9401</v>
      </c>
      <c r="BM71" s="1235" t="s">
        <v>21</v>
      </c>
      <c r="BN71" s="1235">
        <v>6091</v>
      </c>
      <c r="BO71" s="1527">
        <v>42370</v>
      </c>
      <c r="BP71" s="1528">
        <v>42370</v>
      </c>
      <c r="BQ71" s="1262">
        <v>42370</v>
      </c>
      <c r="BR71" s="1303">
        <v>42370</v>
      </c>
      <c r="BS71" s="1304">
        <v>42370</v>
      </c>
      <c r="BT71" s="53">
        <v>264619</v>
      </c>
      <c r="BU71" s="1235" t="s">
        <v>21</v>
      </c>
      <c r="BV71" s="1235"/>
      <c r="BW71" s="1235">
        <v>259953</v>
      </c>
      <c r="BX71" s="1235" t="s">
        <v>21</v>
      </c>
      <c r="BY71" s="1235" t="s">
        <v>21</v>
      </c>
      <c r="BZ71" s="1235">
        <v>259953</v>
      </c>
      <c r="CA71" s="1235">
        <v>65563</v>
      </c>
      <c r="CB71" s="1235">
        <v>194387</v>
      </c>
      <c r="CC71" s="1235">
        <v>3</v>
      </c>
      <c r="CD71" s="1235">
        <v>792</v>
      </c>
      <c r="CE71" s="1235">
        <v>24167</v>
      </c>
      <c r="CF71" s="1527">
        <v>42370</v>
      </c>
      <c r="CG71" s="1528">
        <v>42370</v>
      </c>
      <c r="CH71" s="1262">
        <v>42370</v>
      </c>
      <c r="CI71" s="1303">
        <v>42370</v>
      </c>
      <c r="CJ71" s="1304">
        <v>42370</v>
      </c>
      <c r="CK71" s="53">
        <v>234641</v>
      </c>
      <c r="CL71" s="1235" t="s">
        <v>21</v>
      </c>
      <c r="CM71" s="1235"/>
      <c r="CN71" s="1235">
        <v>234641</v>
      </c>
      <c r="CO71" s="1235" t="s">
        <v>21</v>
      </c>
      <c r="CP71" s="1235" t="s">
        <v>21</v>
      </c>
      <c r="CQ71" s="1235">
        <v>234641</v>
      </c>
      <c r="CR71" s="1235" t="s">
        <v>21</v>
      </c>
      <c r="CS71" s="1235">
        <v>234641</v>
      </c>
      <c r="CT71" s="1235" t="s">
        <v>21</v>
      </c>
      <c r="CU71" s="1235" t="s">
        <v>21</v>
      </c>
      <c r="CV71" s="144" t="s">
        <v>22</v>
      </c>
      <c r="CW71" s="1527">
        <v>42370</v>
      </c>
      <c r="CX71" s="1528">
        <v>42370</v>
      </c>
      <c r="CY71" s="1262">
        <v>42370</v>
      </c>
      <c r="CZ71" s="1303">
        <v>42370</v>
      </c>
      <c r="DA71" s="1304">
        <v>42370</v>
      </c>
      <c r="DB71" s="53">
        <v>9814</v>
      </c>
      <c r="DC71" s="1235" t="s">
        <v>22</v>
      </c>
      <c r="DD71" s="1235"/>
      <c r="DE71" s="1235">
        <v>9814</v>
      </c>
      <c r="DF71" s="1235" t="s">
        <v>21</v>
      </c>
      <c r="DG71" s="1235" t="s">
        <v>21</v>
      </c>
      <c r="DH71" s="1235">
        <v>9814</v>
      </c>
      <c r="DI71" s="1235" t="s">
        <v>21</v>
      </c>
      <c r="DJ71" s="1235">
        <v>9392</v>
      </c>
      <c r="DK71" s="1235">
        <v>422</v>
      </c>
      <c r="DL71" s="1235" t="s">
        <v>21</v>
      </c>
      <c r="DM71" s="1235" t="s">
        <v>21</v>
      </c>
      <c r="DN71" s="1527">
        <v>42370</v>
      </c>
      <c r="DO71" s="1528">
        <v>42370</v>
      </c>
      <c r="DP71" s="1262">
        <v>42370</v>
      </c>
      <c r="DQ71" s="1303">
        <v>42370</v>
      </c>
      <c r="DR71" s="1304">
        <v>42370</v>
      </c>
      <c r="DS71" s="53">
        <v>3256</v>
      </c>
      <c r="DT71" s="1235" t="s">
        <v>21</v>
      </c>
      <c r="DU71" s="1235"/>
      <c r="DV71" s="1235">
        <v>3256</v>
      </c>
      <c r="DW71" s="1235" t="s">
        <v>21</v>
      </c>
      <c r="DX71" s="1235" t="s">
        <v>21</v>
      </c>
      <c r="DY71" s="1235">
        <v>3256</v>
      </c>
      <c r="DZ71" s="1235" t="s">
        <v>21</v>
      </c>
      <c r="EA71" s="1235">
        <v>3256</v>
      </c>
      <c r="EB71" s="1235" t="s">
        <v>21</v>
      </c>
      <c r="EC71" s="1235" t="s">
        <v>21</v>
      </c>
      <c r="ED71" s="1235" t="s">
        <v>21</v>
      </c>
      <c r="EE71" s="1527">
        <v>42370</v>
      </c>
      <c r="EF71" s="1528">
        <v>42370</v>
      </c>
      <c r="EG71" s="1262">
        <v>42370</v>
      </c>
      <c r="EH71" s="1303">
        <v>42370</v>
      </c>
      <c r="EI71" s="1304">
        <v>42370</v>
      </c>
      <c r="EJ71" s="53">
        <v>42612</v>
      </c>
      <c r="EK71" s="1235" t="s">
        <v>21</v>
      </c>
      <c r="EL71" s="1235"/>
      <c r="EM71" s="1235">
        <v>42501</v>
      </c>
      <c r="EN71" s="1235">
        <v>9955</v>
      </c>
      <c r="EO71" s="1235" t="s">
        <v>21</v>
      </c>
      <c r="EP71" s="1235">
        <v>32546</v>
      </c>
      <c r="EQ71" s="1235" t="s">
        <v>21</v>
      </c>
      <c r="ER71" s="1235">
        <v>32546</v>
      </c>
      <c r="ES71" s="1235" t="s">
        <v>21</v>
      </c>
      <c r="ET71" s="1235" t="s">
        <v>21</v>
      </c>
      <c r="EU71" s="144">
        <v>819</v>
      </c>
      <c r="EV71" s="1527">
        <v>42370</v>
      </c>
      <c r="EW71" s="1528">
        <v>42370</v>
      </c>
    </row>
    <row r="72" spans="1:153" ht="15" customHeight="1">
      <c r="A72" s="1268"/>
      <c r="B72" s="1263">
        <v>42736</v>
      </c>
      <c r="C72" s="1306"/>
      <c r="D72" s="56">
        <v>301</v>
      </c>
      <c r="E72" s="1234" t="s">
        <v>22</v>
      </c>
      <c r="F72" s="1234"/>
      <c r="G72" s="1234">
        <v>301</v>
      </c>
      <c r="H72" s="1234" t="s">
        <v>22</v>
      </c>
      <c r="I72" s="1234" t="s">
        <v>22</v>
      </c>
      <c r="J72" s="1234">
        <v>301</v>
      </c>
      <c r="K72" s="1234" t="s">
        <v>22</v>
      </c>
      <c r="L72" s="1234" t="s">
        <v>22</v>
      </c>
      <c r="M72" s="1234">
        <v>301</v>
      </c>
      <c r="N72" s="1234">
        <v>1</v>
      </c>
      <c r="O72" s="150" t="s">
        <v>21</v>
      </c>
      <c r="P72" s="1527">
        <v>42736</v>
      </c>
      <c r="Q72" s="1528">
        <v>42736</v>
      </c>
      <c r="R72" s="1268"/>
      <c r="S72" s="1263">
        <v>42736</v>
      </c>
      <c r="T72" s="1306"/>
      <c r="U72" s="56">
        <v>459337</v>
      </c>
      <c r="V72" s="1234" t="s">
        <v>22</v>
      </c>
      <c r="W72" s="1234"/>
      <c r="X72" s="1234">
        <v>464283</v>
      </c>
      <c r="Y72" s="1234">
        <v>13756</v>
      </c>
      <c r="Z72" s="1234">
        <v>11745</v>
      </c>
      <c r="AA72" s="1234">
        <v>438782</v>
      </c>
      <c r="AB72" s="1234" t="s">
        <v>21</v>
      </c>
      <c r="AC72" s="1234">
        <v>400388</v>
      </c>
      <c r="AD72" s="1234">
        <v>38394</v>
      </c>
      <c r="AE72" s="1234">
        <v>329</v>
      </c>
      <c r="AF72" s="150">
        <v>44036</v>
      </c>
      <c r="AG72" s="1527">
        <v>42736</v>
      </c>
      <c r="AH72" s="1528">
        <v>42736</v>
      </c>
      <c r="AI72" s="1268"/>
      <c r="AJ72" s="1263">
        <v>42736</v>
      </c>
      <c r="AK72" s="1306"/>
      <c r="AL72" s="56">
        <v>249671</v>
      </c>
      <c r="AM72" s="1234" t="s">
        <v>22</v>
      </c>
      <c r="AN72" s="1234"/>
      <c r="AO72" s="1234">
        <v>245104</v>
      </c>
      <c r="AP72" s="1234" t="s">
        <v>21</v>
      </c>
      <c r="AQ72" s="1234" t="s">
        <v>21</v>
      </c>
      <c r="AR72" s="1234">
        <v>245104</v>
      </c>
      <c r="AS72" s="1234" t="s">
        <v>21</v>
      </c>
      <c r="AT72" s="1234">
        <v>245104</v>
      </c>
      <c r="AU72" s="1234" t="s">
        <v>21</v>
      </c>
      <c r="AV72" s="1234">
        <v>4682</v>
      </c>
      <c r="AW72" s="150">
        <v>3099</v>
      </c>
      <c r="AX72" s="1527">
        <v>42736</v>
      </c>
      <c r="AY72" s="1528">
        <v>42736</v>
      </c>
      <c r="AZ72" s="1268"/>
      <c r="BA72" s="1263">
        <v>42736</v>
      </c>
      <c r="BB72" s="1306"/>
      <c r="BC72" s="56">
        <v>244441</v>
      </c>
      <c r="BD72" s="1234" t="s">
        <v>21</v>
      </c>
      <c r="BE72" s="1234"/>
      <c r="BF72" s="1234">
        <v>245863</v>
      </c>
      <c r="BG72" s="1234">
        <v>117</v>
      </c>
      <c r="BH72" s="1234" t="s">
        <v>21</v>
      </c>
      <c r="BI72" s="1234">
        <v>245746</v>
      </c>
      <c r="BJ72" s="1234" t="s">
        <v>21</v>
      </c>
      <c r="BK72" s="1234">
        <v>233727</v>
      </c>
      <c r="BL72" s="1234">
        <v>12019</v>
      </c>
      <c r="BM72" s="1234" t="s">
        <v>21</v>
      </c>
      <c r="BN72" s="1234">
        <v>4670</v>
      </c>
      <c r="BO72" s="1527">
        <v>42736</v>
      </c>
      <c r="BP72" s="1528">
        <v>42736</v>
      </c>
      <c r="BQ72" s="1268"/>
      <c r="BR72" s="1263">
        <v>42736</v>
      </c>
      <c r="BS72" s="1306"/>
      <c r="BT72" s="56">
        <v>202889</v>
      </c>
      <c r="BU72" s="1234" t="s">
        <v>21</v>
      </c>
      <c r="BV72" s="1234"/>
      <c r="BW72" s="1234">
        <v>206662</v>
      </c>
      <c r="BX72" s="1234" t="s">
        <v>21</v>
      </c>
      <c r="BY72" s="1234" t="s">
        <v>21</v>
      </c>
      <c r="BZ72" s="1234">
        <v>206662</v>
      </c>
      <c r="CA72" s="1234">
        <v>62135</v>
      </c>
      <c r="CB72" s="1234">
        <v>144507</v>
      </c>
      <c r="CC72" s="1234">
        <v>20</v>
      </c>
      <c r="CD72" s="1234">
        <v>314</v>
      </c>
      <c r="CE72" s="1234">
        <v>20072</v>
      </c>
      <c r="CF72" s="1527">
        <v>42736</v>
      </c>
      <c r="CG72" s="1528">
        <v>42736</v>
      </c>
      <c r="CH72" s="1268"/>
      <c r="CI72" s="1263">
        <v>42736</v>
      </c>
      <c r="CJ72" s="1306"/>
      <c r="CK72" s="56">
        <v>232368</v>
      </c>
      <c r="CL72" s="1234" t="s">
        <v>21</v>
      </c>
      <c r="CM72" s="1234"/>
      <c r="CN72" s="1234">
        <v>232368</v>
      </c>
      <c r="CO72" s="1234" t="s">
        <v>21</v>
      </c>
      <c r="CP72" s="1234" t="s">
        <v>21</v>
      </c>
      <c r="CQ72" s="1234">
        <v>232368</v>
      </c>
      <c r="CR72" s="1234" t="s">
        <v>21</v>
      </c>
      <c r="CS72" s="1234">
        <v>232368</v>
      </c>
      <c r="CT72" s="1234" t="s">
        <v>21</v>
      </c>
      <c r="CU72" s="1234" t="s">
        <v>21</v>
      </c>
      <c r="CV72" s="150" t="s">
        <v>22</v>
      </c>
      <c r="CW72" s="1527">
        <v>42736</v>
      </c>
      <c r="CX72" s="1528">
        <v>42736</v>
      </c>
      <c r="CY72" s="1268"/>
      <c r="CZ72" s="1263">
        <v>42736</v>
      </c>
      <c r="DA72" s="1306"/>
      <c r="DB72" s="56">
        <v>5987</v>
      </c>
      <c r="DC72" s="1234" t="s">
        <v>22</v>
      </c>
      <c r="DD72" s="1234"/>
      <c r="DE72" s="1234">
        <v>5987</v>
      </c>
      <c r="DF72" s="1234" t="s">
        <v>21</v>
      </c>
      <c r="DG72" s="1234" t="s">
        <v>21</v>
      </c>
      <c r="DH72" s="1234">
        <v>5987</v>
      </c>
      <c r="DI72" s="1234" t="s">
        <v>21</v>
      </c>
      <c r="DJ72" s="1234">
        <v>5560</v>
      </c>
      <c r="DK72" s="1234">
        <v>427</v>
      </c>
      <c r="DL72" s="1234" t="s">
        <v>21</v>
      </c>
      <c r="DM72" s="1234" t="s">
        <v>21</v>
      </c>
      <c r="DN72" s="1527">
        <v>42736</v>
      </c>
      <c r="DO72" s="1528">
        <v>42736</v>
      </c>
      <c r="DP72" s="1268"/>
      <c r="DQ72" s="1263">
        <v>42736</v>
      </c>
      <c r="DR72" s="1306"/>
      <c r="DS72" s="56">
        <v>2738</v>
      </c>
      <c r="DT72" s="1234" t="s">
        <v>21</v>
      </c>
      <c r="DU72" s="1234"/>
      <c r="DV72" s="1234">
        <v>2738</v>
      </c>
      <c r="DW72" s="1234" t="s">
        <v>21</v>
      </c>
      <c r="DX72" s="1234" t="s">
        <v>21</v>
      </c>
      <c r="DY72" s="1234">
        <v>2738</v>
      </c>
      <c r="DZ72" s="1234" t="s">
        <v>21</v>
      </c>
      <c r="EA72" s="1234">
        <v>2738</v>
      </c>
      <c r="EB72" s="1234" t="s">
        <v>21</v>
      </c>
      <c r="EC72" s="1234" t="s">
        <v>21</v>
      </c>
      <c r="ED72" s="1234" t="s">
        <v>21</v>
      </c>
      <c r="EE72" s="1527">
        <v>42736</v>
      </c>
      <c r="EF72" s="1528">
        <v>42736</v>
      </c>
      <c r="EG72" s="1268"/>
      <c r="EH72" s="1263">
        <v>42736</v>
      </c>
      <c r="EI72" s="1306"/>
      <c r="EJ72" s="56">
        <v>42041</v>
      </c>
      <c r="EK72" s="1234" t="s">
        <v>21</v>
      </c>
      <c r="EL72" s="1234"/>
      <c r="EM72" s="1234">
        <v>42243</v>
      </c>
      <c r="EN72" s="1234">
        <v>12928</v>
      </c>
      <c r="EO72" s="1234" t="s">
        <v>21</v>
      </c>
      <c r="EP72" s="1234">
        <v>29315</v>
      </c>
      <c r="EQ72" s="1234" t="s">
        <v>21</v>
      </c>
      <c r="ER72" s="1234">
        <v>29315</v>
      </c>
      <c r="ES72" s="1234" t="s">
        <v>21</v>
      </c>
      <c r="ET72" s="1234" t="s">
        <v>21</v>
      </c>
      <c r="EU72" s="150">
        <v>617</v>
      </c>
      <c r="EV72" s="1527">
        <v>42736</v>
      </c>
      <c r="EW72" s="1528">
        <v>42736</v>
      </c>
    </row>
    <row r="73" spans="1:153" ht="15" customHeight="1">
      <c r="A73" s="1268"/>
      <c r="B73" s="1263">
        <v>43101</v>
      </c>
      <c r="C73" s="1306"/>
      <c r="D73" s="56">
        <v>325</v>
      </c>
      <c r="E73" s="1234" t="s">
        <v>22</v>
      </c>
      <c r="F73" s="1234"/>
      <c r="G73" s="1234">
        <v>325</v>
      </c>
      <c r="H73" s="1234" t="s">
        <v>22</v>
      </c>
      <c r="I73" s="1234" t="s">
        <v>22</v>
      </c>
      <c r="J73" s="1234">
        <v>325</v>
      </c>
      <c r="K73" s="1234" t="s">
        <v>22</v>
      </c>
      <c r="L73" s="1234" t="s">
        <v>22</v>
      </c>
      <c r="M73" s="1234">
        <v>325</v>
      </c>
      <c r="N73" s="1234" t="s">
        <v>21</v>
      </c>
      <c r="O73" s="150" t="s">
        <v>21</v>
      </c>
      <c r="P73" s="1527">
        <v>43101</v>
      </c>
      <c r="Q73" s="1528">
        <v>43101</v>
      </c>
      <c r="R73" s="1268"/>
      <c r="S73" s="1263">
        <v>43101</v>
      </c>
      <c r="T73" s="1306"/>
      <c r="U73" s="56">
        <v>457289</v>
      </c>
      <c r="V73" s="1234" t="s">
        <v>22</v>
      </c>
      <c r="W73" s="1234"/>
      <c r="X73" s="1234">
        <v>460287</v>
      </c>
      <c r="Y73" s="1234">
        <v>15119</v>
      </c>
      <c r="Z73" s="1234">
        <v>11372</v>
      </c>
      <c r="AA73" s="1234">
        <v>433796</v>
      </c>
      <c r="AB73" s="1234" t="s">
        <v>21</v>
      </c>
      <c r="AC73" s="1234">
        <v>398425</v>
      </c>
      <c r="AD73" s="1234">
        <v>35371</v>
      </c>
      <c r="AE73" s="1234">
        <v>1015</v>
      </c>
      <c r="AF73" s="150">
        <v>39958</v>
      </c>
      <c r="AG73" s="1527">
        <v>43101</v>
      </c>
      <c r="AH73" s="1528">
        <v>43101</v>
      </c>
      <c r="AI73" s="1268"/>
      <c r="AJ73" s="1263">
        <v>43101</v>
      </c>
      <c r="AK73" s="1306"/>
      <c r="AL73" s="56">
        <v>265517</v>
      </c>
      <c r="AM73" s="1234" t="s">
        <v>22</v>
      </c>
      <c r="AN73" s="1234"/>
      <c r="AO73" s="1234">
        <v>261863</v>
      </c>
      <c r="AP73" s="1234" t="s">
        <v>21</v>
      </c>
      <c r="AQ73" s="1234" t="s">
        <v>21</v>
      </c>
      <c r="AR73" s="1234">
        <v>261863</v>
      </c>
      <c r="AS73" s="1234" t="s">
        <v>21</v>
      </c>
      <c r="AT73" s="1234">
        <v>261863</v>
      </c>
      <c r="AU73" s="1234" t="s">
        <v>21</v>
      </c>
      <c r="AV73" s="1234">
        <v>3507</v>
      </c>
      <c r="AW73" s="150">
        <v>3246</v>
      </c>
      <c r="AX73" s="1527">
        <v>43101</v>
      </c>
      <c r="AY73" s="1528">
        <v>43101</v>
      </c>
      <c r="AZ73" s="1268"/>
      <c r="BA73" s="1263">
        <v>43101</v>
      </c>
      <c r="BB73" s="1306"/>
      <c r="BC73" s="56">
        <v>255201</v>
      </c>
      <c r="BD73" s="1234" t="s">
        <v>21</v>
      </c>
      <c r="BE73" s="1234"/>
      <c r="BF73" s="1234">
        <v>254869</v>
      </c>
      <c r="BG73" s="1234">
        <v>106</v>
      </c>
      <c r="BH73" s="1234" t="s">
        <v>21</v>
      </c>
      <c r="BI73" s="1234">
        <v>254763</v>
      </c>
      <c r="BJ73" s="1234" t="s">
        <v>21</v>
      </c>
      <c r="BK73" s="1234">
        <v>241654</v>
      </c>
      <c r="BL73" s="1234">
        <v>13109</v>
      </c>
      <c r="BM73" s="1234" t="s">
        <v>21</v>
      </c>
      <c r="BN73" s="1234">
        <v>4891</v>
      </c>
      <c r="BO73" s="1527">
        <v>43101</v>
      </c>
      <c r="BP73" s="1528">
        <v>43101</v>
      </c>
      <c r="BQ73" s="1268"/>
      <c r="BR73" s="1263">
        <v>43101</v>
      </c>
      <c r="BS73" s="1306"/>
      <c r="BT73" s="56">
        <v>214191</v>
      </c>
      <c r="BU73" s="1234" t="s">
        <v>21</v>
      </c>
      <c r="BV73" s="1234"/>
      <c r="BW73" s="1234">
        <v>209246</v>
      </c>
      <c r="BX73" s="1234" t="s">
        <v>21</v>
      </c>
      <c r="BY73" s="1234" t="s">
        <v>21</v>
      </c>
      <c r="BZ73" s="1234">
        <v>209246</v>
      </c>
      <c r="CA73" s="1234">
        <v>64950</v>
      </c>
      <c r="CB73" s="1234">
        <v>144286</v>
      </c>
      <c r="CC73" s="1234">
        <v>10</v>
      </c>
      <c r="CD73" s="1234">
        <v>126</v>
      </c>
      <c r="CE73" s="1234">
        <v>22733</v>
      </c>
      <c r="CF73" s="1527">
        <v>43101</v>
      </c>
      <c r="CG73" s="1528">
        <v>43101</v>
      </c>
      <c r="CH73" s="1268"/>
      <c r="CI73" s="1263">
        <v>43101</v>
      </c>
      <c r="CJ73" s="1306"/>
      <c r="CK73" s="56">
        <v>236600</v>
      </c>
      <c r="CL73" s="1234" t="s">
        <v>21</v>
      </c>
      <c r="CM73" s="1234"/>
      <c r="CN73" s="1234">
        <v>236600</v>
      </c>
      <c r="CO73" s="1234" t="s">
        <v>21</v>
      </c>
      <c r="CP73" s="1234" t="s">
        <v>21</v>
      </c>
      <c r="CQ73" s="1234">
        <v>236600</v>
      </c>
      <c r="CR73" s="1234" t="s">
        <v>21</v>
      </c>
      <c r="CS73" s="1234">
        <v>236600</v>
      </c>
      <c r="CT73" s="1234" t="s">
        <v>21</v>
      </c>
      <c r="CU73" s="1234" t="s">
        <v>21</v>
      </c>
      <c r="CV73" s="150" t="s">
        <v>22</v>
      </c>
      <c r="CW73" s="1527">
        <v>43101</v>
      </c>
      <c r="CX73" s="1528">
        <v>43101</v>
      </c>
      <c r="CY73" s="1268"/>
      <c r="CZ73" s="1263">
        <v>43101</v>
      </c>
      <c r="DA73" s="1306"/>
      <c r="DB73" s="56">
        <v>922</v>
      </c>
      <c r="DC73" s="1234" t="s">
        <v>22</v>
      </c>
      <c r="DD73" s="1234"/>
      <c r="DE73" s="1234">
        <v>922</v>
      </c>
      <c r="DF73" s="1234" t="s">
        <v>21</v>
      </c>
      <c r="DG73" s="1234" t="s">
        <v>21</v>
      </c>
      <c r="DH73" s="1234">
        <v>922</v>
      </c>
      <c r="DI73" s="1234" t="s">
        <v>21</v>
      </c>
      <c r="DJ73" s="1234">
        <v>471</v>
      </c>
      <c r="DK73" s="1234">
        <v>451</v>
      </c>
      <c r="DL73" s="1234" t="s">
        <v>21</v>
      </c>
      <c r="DM73" s="1234" t="s">
        <v>21</v>
      </c>
      <c r="DN73" s="1527">
        <v>43101</v>
      </c>
      <c r="DO73" s="1528">
        <v>43101</v>
      </c>
      <c r="DP73" s="1268"/>
      <c r="DQ73" s="1263">
        <v>43101</v>
      </c>
      <c r="DR73" s="1306"/>
      <c r="DS73" s="56">
        <v>2648</v>
      </c>
      <c r="DT73" s="1234" t="s">
        <v>21</v>
      </c>
      <c r="DU73" s="1234"/>
      <c r="DV73" s="1234">
        <v>2648</v>
      </c>
      <c r="DW73" s="1234" t="s">
        <v>21</v>
      </c>
      <c r="DX73" s="1234" t="s">
        <v>21</v>
      </c>
      <c r="DY73" s="1234">
        <v>2648</v>
      </c>
      <c r="DZ73" s="1234" t="s">
        <v>21</v>
      </c>
      <c r="EA73" s="1234">
        <v>2648</v>
      </c>
      <c r="EB73" s="1234" t="s">
        <v>21</v>
      </c>
      <c r="EC73" s="1234" t="s">
        <v>21</v>
      </c>
      <c r="ED73" s="1234" t="s">
        <v>21</v>
      </c>
      <c r="EE73" s="1527">
        <v>43101</v>
      </c>
      <c r="EF73" s="1528">
        <v>43101</v>
      </c>
      <c r="EG73" s="1268"/>
      <c r="EH73" s="1263">
        <v>43101</v>
      </c>
      <c r="EI73" s="1306"/>
      <c r="EJ73" s="56">
        <v>47313</v>
      </c>
      <c r="EK73" s="1234" t="s">
        <v>21</v>
      </c>
      <c r="EL73" s="1234"/>
      <c r="EM73" s="1234">
        <v>47142</v>
      </c>
      <c r="EN73" s="1234">
        <v>12583</v>
      </c>
      <c r="EO73" s="1234" t="s">
        <v>21</v>
      </c>
      <c r="EP73" s="1234">
        <v>34559</v>
      </c>
      <c r="EQ73" s="1234" t="s">
        <v>21</v>
      </c>
      <c r="ER73" s="1234">
        <v>34559</v>
      </c>
      <c r="ES73" s="1234" t="s">
        <v>21</v>
      </c>
      <c r="ET73" s="1234" t="s">
        <v>21</v>
      </c>
      <c r="EU73" s="150">
        <v>788</v>
      </c>
      <c r="EV73" s="1527">
        <v>43101</v>
      </c>
      <c r="EW73" s="1528">
        <v>43101</v>
      </c>
    </row>
    <row r="74" spans="1:153" ht="15" customHeight="1">
      <c r="A74" s="1262">
        <v>43586</v>
      </c>
      <c r="B74" s="1263">
        <v>43586</v>
      </c>
      <c r="C74" s="1307">
        <v>43586</v>
      </c>
      <c r="D74" s="56">
        <v>347</v>
      </c>
      <c r="E74" s="1234" t="s">
        <v>22</v>
      </c>
      <c r="F74" s="1234"/>
      <c r="G74" s="1234">
        <v>347</v>
      </c>
      <c r="H74" s="1234" t="s">
        <v>22</v>
      </c>
      <c r="I74" s="1234" t="s">
        <v>22</v>
      </c>
      <c r="J74" s="1234">
        <v>347</v>
      </c>
      <c r="K74" s="1234" t="s">
        <v>22</v>
      </c>
      <c r="L74" s="1234" t="s">
        <v>22</v>
      </c>
      <c r="M74" s="1234">
        <v>347</v>
      </c>
      <c r="N74" s="1234" t="s">
        <v>21</v>
      </c>
      <c r="O74" s="150" t="s">
        <v>21</v>
      </c>
      <c r="P74" s="1527">
        <v>43586</v>
      </c>
      <c r="Q74" s="1528">
        <v>43586</v>
      </c>
      <c r="R74" s="1262">
        <v>43586</v>
      </c>
      <c r="S74" s="1263">
        <v>43586</v>
      </c>
      <c r="T74" s="1307">
        <v>43586</v>
      </c>
      <c r="U74" s="56">
        <v>464804</v>
      </c>
      <c r="V74" s="1234" t="s">
        <v>22</v>
      </c>
      <c r="W74" s="1234"/>
      <c r="X74" s="1234">
        <v>460566</v>
      </c>
      <c r="Y74" s="1234">
        <v>13659</v>
      </c>
      <c r="Z74" s="1234">
        <v>11458</v>
      </c>
      <c r="AA74" s="1234">
        <v>435449</v>
      </c>
      <c r="AB74" s="1234" t="s">
        <v>21</v>
      </c>
      <c r="AC74" s="1234">
        <v>406603</v>
      </c>
      <c r="AD74" s="1234">
        <v>28846</v>
      </c>
      <c r="AE74" s="1234">
        <v>191</v>
      </c>
      <c r="AF74" s="150">
        <v>44020</v>
      </c>
      <c r="AG74" s="1527">
        <v>43586</v>
      </c>
      <c r="AH74" s="1528">
        <v>43586</v>
      </c>
      <c r="AI74" s="1262">
        <v>43586</v>
      </c>
      <c r="AJ74" s="1263">
        <v>43586</v>
      </c>
      <c r="AK74" s="1307">
        <v>43586</v>
      </c>
      <c r="AL74" s="56">
        <v>265759</v>
      </c>
      <c r="AM74" s="1234" t="s">
        <v>22</v>
      </c>
      <c r="AN74" s="1234"/>
      <c r="AO74" s="1234">
        <v>261195</v>
      </c>
      <c r="AP74" s="1234" t="s">
        <v>21</v>
      </c>
      <c r="AQ74" s="1234" t="s">
        <v>21</v>
      </c>
      <c r="AR74" s="1234">
        <v>261195</v>
      </c>
      <c r="AS74" s="1234" t="s">
        <v>21</v>
      </c>
      <c r="AT74" s="1234">
        <v>261195</v>
      </c>
      <c r="AU74" s="1234" t="s">
        <v>21</v>
      </c>
      <c r="AV74" s="1234">
        <v>4538</v>
      </c>
      <c r="AW74" s="150">
        <v>3231</v>
      </c>
      <c r="AX74" s="1527">
        <v>43586</v>
      </c>
      <c r="AY74" s="1528">
        <v>43586</v>
      </c>
      <c r="AZ74" s="1262">
        <v>43586</v>
      </c>
      <c r="BA74" s="1263">
        <v>43586</v>
      </c>
      <c r="BB74" s="1307">
        <v>43586</v>
      </c>
      <c r="BC74" s="56">
        <v>270824</v>
      </c>
      <c r="BD74" s="1234" t="s">
        <v>21</v>
      </c>
      <c r="BE74" s="1234"/>
      <c r="BF74" s="1234">
        <v>269974</v>
      </c>
      <c r="BG74" s="1234">
        <v>139</v>
      </c>
      <c r="BH74" s="1234" t="s">
        <v>21</v>
      </c>
      <c r="BI74" s="1234">
        <v>269835</v>
      </c>
      <c r="BJ74" s="1234" t="s">
        <v>21</v>
      </c>
      <c r="BK74" s="1234">
        <v>255265</v>
      </c>
      <c r="BL74" s="1234">
        <v>14570</v>
      </c>
      <c r="BM74" s="1234" t="s">
        <v>21</v>
      </c>
      <c r="BN74" s="1234">
        <v>5739</v>
      </c>
      <c r="BO74" s="1527">
        <v>43586</v>
      </c>
      <c r="BP74" s="1528">
        <v>43586</v>
      </c>
      <c r="BQ74" s="1262">
        <v>43586</v>
      </c>
      <c r="BR74" s="1263">
        <v>43586</v>
      </c>
      <c r="BS74" s="1307">
        <v>43586</v>
      </c>
      <c r="BT74" s="56">
        <v>238905</v>
      </c>
      <c r="BU74" s="1234" t="s">
        <v>21</v>
      </c>
      <c r="BV74" s="1234"/>
      <c r="BW74" s="1234">
        <v>242562</v>
      </c>
      <c r="BX74" s="1234" t="s">
        <v>21</v>
      </c>
      <c r="BY74" s="1234" t="s">
        <v>21</v>
      </c>
      <c r="BZ74" s="1234">
        <v>242562</v>
      </c>
      <c r="CA74" s="1234">
        <v>77891</v>
      </c>
      <c r="CB74" s="1234">
        <v>164671</v>
      </c>
      <c r="CC74" s="1234" t="s">
        <v>21</v>
      </c>
      <c r="CD74" s="1234">
        <v>113</v>
      </c>
      <c r="CE74" s="1234">
        <v>18983</v>
      </c>
      <c r="CF74" s="1527">
        <v>43586</v>
      </c>
      <c r="CG74" s="1528">
        <v>43586</v>
      </c>
      <c r="CH74" s="1262">
        <v>43586</v>
      </c>
      <c r="CI74" s="1263">
        <v>43586</v>
      </c>
      <c r="CJ74" s="1307">
        <v>43586</v>
      </c>
      <c r="CK74" s="56">
        <v>251411</v>
      </c>
      <c r="CL74" s="1234" t="s">
        <v>21</v>
      </c>
      <c r="CM74" s="1234"/>
      <c r="CN74" s="1234">
        <v>251411</v>
      </c>
      <c r="CO74" s="1234" t="s">
        <v>21</v>
      </c>
      <c r="CP74" s="1234" t="s">
        <v>21</v>
      </c>
      <c r="CQ74" s="1234">
        <v>251411</v>
      </c>
      <c r="CR74" s="1234" t="s">
        <v>21</v>
      </c>
      <c r="CS74" s="1234">
        <v>251411</v>
      </c>
      <c r="CT74" s="1234" t="s">
        <v>21</v>
      </c>
      <c r="CU74" s="1234" t="s">
        <v>21</v>
      </c>
      <c r="CV74" s="150" t="s">
        <v>22</v>
      </c>
      <c r="CW74" s="1527">
        <v>43586</v>
      </c>
      <c r="CX74" s="1528">
        <v>43586</v>
      </c>
      <c r="CY74" s="1262">
        <v>43586</v>
      </c>
      <c r="CZ74" s="1263">
        <v>43586</v>
      </c>
      <c r="DA74" s="1307">
        <v>43586</v>
      </c>
      <c r="DB74" s="56">
        <v>1065</v>
      </c>
      <c r="DC74" s="1234" t="s">
        <v>22</v>
      </c>
      <c r="DD74" s="1234"/>
      <c r="DE74" s="1234">
        <v>1065</v>
      </c>
      <c r="DF74" s="1234" t="s">
        <v>21</v>
      </c>
      <c r="DG74" s="1234" t="s">
        <v>21</v>
      </c>
      <c r="DH74" s="1234">
        <v>1065</v>
      </c>
      <c r="DI74" s="1234" t="s">
        <v>21</v>
      </c>
      <c r="DJ74" s="1234">
        <v>620</v>
      </c>
      <c r="DK74" s="1234">
        <v>445</v>
      </c>
      <c r="DL74" s="1234" t="s">
        <v>21</v>
      </c>
      <c r="DM74" s="1234" t="s">
        <v>21</v>
      </c>
      <c r="DN74" s="1527">
        <v>43586</v>
      </c>
      <c r="DO74" s="1528">
        <v>43586</v>
      </c>
      <c r="DP74" s="1262">
        <v>43586</v>
      </c>
      <c r="DQ74" s="1263">
        <v>43586</v>
      </c>
      <c r="DR74" s="1307">
        <v>43586</v>
      </c>
      <c r="DS74" s="56">
        <v>2358</v>
      </c>
      <c r="DT74" s="1234" t="s">
        <v>21</v>
      </c>
      <c r="DU74" s="1234"/>
      <c r="DV74" s="1234">
        <v>2358</v>
      </c>
      <c r="DW74" s="1234" t="s">
        <v>21</v>
      </c>
      <c r="DX74" s="1234" t="s">
        <v>21</v>
      </c>
      <c r="DY74" s="1234">
        <v>2358</v>
      </c>
      <c r="DZ74" s="1234" t="s">
        <v>21</v>
      </c>
      <c r="EA74" s="1234">
        <v>2358</v>
      </c>
      <c r="EB74" s="1234" t="s">
        <v>21</v>
      </c>
      <c r="EC74" s="1234" t="s">
        <v>21</v>
      </c>
      <c r="ED74" s="1234" t="s">
        <v>21</v>
      </c>
      <c r="EE74" s="1527">
        <v>43586</v>
      </c>
      <c r="EF74" s="1528">
        <v>43586</v>
      </c>
      <c r="EG74" s="1262">
        <v>43586</v>
      </c>
      <c r="EH74" s="1263">
        <v>43586</v>
      </c>
      <c r="EI74" s="1307">
        <v>43586</v>
      </c>
      <c r="EJ74" s="56">
        <v>45226</v>
      </c>
      <c r="EK74" s="1234" t="s">
        <v>21</v>
      </c>
      <c r="EL74" s="1234"/>
      <c r="EM74" s="1234">
        <v>45346</v>
      </c>
      <c r="EN74" s="1234">
        <v>15243</v>
      </c>
      <c r="EO74" s="1234" t="s">
        <v>21</v>
      </c>
      <c r="EP74" s="1234">
        <v>30103</v>
      </c>
      <c r="EQ74" s="1234" t="s">
        <v>21</v>
      </c>
      <c r="ER74" s="1234">
        <v>30103</v>
      </c>
      <c r="ES74" s="1234" t="s">
        <v>21</v>
      </c>
      <c r="ET74" s="1234" t="s">
        <v>21</v>
      </c>
      <c r="EU74" s="150">
        <v>669</v>
      </c>
      <c r="EV74" s="1527">
        <v>43586</v>
      </c>
      <c r="EW74" s="1528">
        <v>43586</v>
      </c>
    </row>
    <row r="75" spans="1:153" ht="15" customHeight="1">
      <c r="A75" s="1268"/>
      <c r="B75" s="1263">
        <v>43831</v>
      </c>
      <c r="C75" s="1306"/>
      <c r="D75" s="56">
        <v>295</v>
      </c>
      <c r="E75" s="1234" t="s">
        <v>22</v>
      </c>
      <c r="F75" s="1234"/>
      <c r="G75" s="1234">
        <v>306</v>
      </c>
      <c r="H75" s="1234" t="s">
        <v>22</v>
      </c>
      <c r="I75" s="1234" t="s">
        <v>22</v>
      </c>
      <c r="J75" s="1234">
        <v>306</v>
      </c>
      <c r="K75" s="1234" t="s">
        <v>22</v>
      </c>
      <c r="L75" s="1234" t="s">
        <v>22</v>
      </c>
      <c r="M75" s="1234">
        <v>306</v>
      </c>
      <c r="N75" s="1234" t="s">
        <v>21</v>
      </c>
      <c r="O75" s="1234" t="s">
        <v>21</v>
      </c>
      <c r="P75" s="1527">
        <v>43831</v>
      </c>
      <c r="Q75" s="1528">
        <v>43831</v>
      </c>
      <c r="R75" s="1268"/>
      <c r="S75" s="1263">
        <v>43831</v>
      </c>
      <c r="T75" s="1306"/>
      <c r="U75" s="56">
        <v>422608</v>
      </c>
      <c r="V75" s="1234" t="s">
        <v>22</v>
      </c>
      <c r="W75" s="1234"/>
      <c r="X75" s="1234">
        <v>420268</v>
      </c>
      <c r="Y75" s="1234">
        <v>13485</v>
      </c>
      <c r="Z75" s="1234">
        <v>14090</v>
      </c>
      <c r="AA75" s="1234">
        <v>392693</v>
      </c>
      <c r="AB75" s="1234" t="s">
        <v>21</v>
      </c>
      <c r="AC75" s="1234">
        <v>367525</v>
      </c>
      <c r="AD75" s="1234">
        <v>25168</v>
      </c>
      <c r="AE75" s="1234">
        <v>1</v>
      </c>
      <c r="AF75" s="1234">
        <v>46337</v>
      </c>
      <c r="AG75" s="1527">
        <v>43831</v>
      </c>
      <c r="AH75" s="1528">
        <v>43831</v>
      </c>
      <c r="AI75" s="1268"/>
      <c r="AJ75" s="1263">
        <v>43831</v>
      </c>
      <c r="AK75" s="1306"/>
      <c r="AL75" s="56">
        <v>244893</v>
      </c>
      <c r="AM75" s="1234" t="s">
        <v>22</v>
      </c>
      <c r="AN75" s="1234"/>
      <c r="AO75" s="1234">
        <v>240827</v>
      </c>
      <c r="AP75" s="1234" t="s">
        <v>21</v>
      </c>
      <c r="AQ75" s="1234" t="s">
        <v>21</v>
      </c>
      <c r="AR75" s="1234">
        <v>240827</v>
      </c>
      <c r="AS75" s="1234" t="s">
        <v>21</v>
      </c>
      <c r="AT75" s="1234">
        <v>240827</v>
      </c>
      <c r="AU75" s="1234" t="s">
        <v>21</v>
      </c>
      <c r="AV75" s="1234">
        <v>4495</v>
      </c>
      <c r="AW75" s="1234">
        <v>2802</v>
      </c>
      <c r="AX75" s="1527">
        <v>43831</v>
      </c>
      <c r="AY75" s="1528">
        <v>43831</v>
      </c>
      <c r="AZ75" s="1268"/>
      <c r="BA75" s="1263">
        <v>43831</v>
      </c>
      <c r="BB75" s="1306"/>
      <c r="BC75" s="56">
        <v>270317</v>
      </c>
      <c r="BD75" s="1234" t="s">
        <v>21</v>
      </c>
      <c r="BE75" s="1234"/>
      <c r="BF75" s="1234">
        <v>269678</v>
      </c>
      <c r="BG75" s="1234">
        <v>218</v>
      </c>
      <c r="BH75" s="1234" t="s">
        <v>21</v>
      </c>
      <c r="BI75" s="1234">
        <v>269460</v>
      </c>
      <c r="BJ75" s="1234" t="s">
        <v>21</v>
      </c>
      <c r="BK75" s="1234">
        <v>253789</v>
      </c>
      <c r="BL75" s="1234">
        <v>15671</v>
      </c>
      <c r="BM75" s="1234" t="s">
        <v>21</v>
      </c>
      <c r="BN75" s="1234">
        <v>6378</v>
      </c>
      <c r="BO75" s="1527">
        <v>43831</v>
      </c>
      <c r="BP75" s="1528">
        <v>43831</v>
      </c>
      <c r="BQ75" s="1268"/>
      <c r="BR75" s="1263">
        <v>43831</v>
      </c>
      <c r="BS75" s="1306"/>
      <c r="BT75" s="56">
        <v>222250</v>
      </c>
      <c r="BU75" s="1234" t="s">
        <v>21</v>
      </c>
      <c r="BV75" s="1234"/>
      <c r="BW75" s="1234">
        <v>223173</v>
      </c>
      <c r="BX75" s="1234" t="s">
        <v>21</v>
      </c>
      <c r="BY75" s="1234" t="s">
        <v>21</v>
      </c>
      <c r="BZ75" s="1234">
        <v>223173</v>
      </c>
      <c r="CA75" s="1234">
        <v>57982</v>
      </c>
      <c r="CB75" s="1234">
        <v>165191</v>
      </c>
      <c r="CC75" s="1234" t="s">
        <v>21</v>
      </c>
      <c r="CD75" s="1234">
        <v>106</v>
      </c>
      <c r="CE75" s="1234">
        <v>17826</v>
      </c>
      <c r="CF75" s="1527">
        <v>43831</v>
      </c>
      <c r="CG75" s="1528">
        <v>43831</v>
      </c>
      <c r="CH75" s="1268"/>
      <c r="CI75" s="1263">
        <v>43831</v>
      </c>
      <c r="CJ75" s="1306"/>
      <c r="CK75" s="56">
        <v>197692</v>
      </c>
      <c r="CL75" s="1234" t="s">
        <v>21</v>
      </c>
      <c r="CM75" s="1234"/>
      <c r="CN75" s="1234">
        <v>197692</v>
      </c>
      <c r="CO75" s="1234" t="s">
        <v>21</v>
      </c>
      <c r="CP75" s="1234" t="s">
        <v>21</v>
      </c>
      <c r="CQ75" s="1234">
        <v>197692</v>
      </c>
      <c r="CR75" s="1234" t="s">
        <v>21</v>
      </c>
      <c r="CS75" s="1234">
        <v>197692</v>
      </c>
      <c r="CT75" s="1234" t="s">
        <v>21</v>
      </c>
      <c r="CU75" s="1234" t="s">
        <v>21</v>
      </c>
      <c r="CV75" s="150" t="s">
        <v>22</v>
      </c>
      <c r="CW75" s="1527">
        <v>43831</v>
      </c>
      <c r="CX75" s="1528">
        <v>43831</v>
      </c>
      <c r="CY75" s="1268"/>
      <c r="CZ75" s="1263">
        <v>43831</v>
      </c>
      <c r="DA75" s="1306"/>
      <c r="DB75" s="56">
        <v>1258</v>
      </c>
      <c r="DC75" s="1234" t="s">
        <v>22</v>
      </c>
      <c r="DD75" s="1234"/>
      <c r="DE75" s="1234">
        <v>1258</v>
      </c>
      <c r="DF75" s="1234" t="s">
        <v>21</v>
      </c>
      <c r="DG75" s="1234" t="s">
        <v>21</v>
      </c>
      <c r="DH75" s="1234">
        <v>1258</v>
      </c>
      <c r="DI75" s="1234" t="s">
        <v>21</v>
      </c>
      <c r="DJ75" s="1234">
        <v>790</v>
      </c>
      <c r="DK75" s="1234">
        <v>468</v>
      </c>
      <c r="DL75" s="1234" t="s">
        <v>21</v>
      </c>
      <c r="DM75" s="1234" t="s">
        <v>21</v>
      </c>
      <c r="DN75" s="1527">
        <v>43831</v>
      </c>
      <c r="DO75" s="1528">
        <v>43831</v>
      </c>
      <c r="DP75" s="1268"/>
      <c r="DQ75" s="1263">
        <v>43831</v>
      </c>
      <c r="DR75" s="1306"/>
      <c r="DS75" s="56">
        <v>1886</v>
      </c>
      <c r="DT75" s="1234" t="s">
        <v>21</v>
      </c>
      <c r="DU75" s="1234"/>
      <c r="DV75" s="1234">
        <v>1886</v>
      </c>
      <c r="DW75" s="1234" t="s">
        <v>21</v>
      </c>
      <c r="DX75" s="1234" t="s">
        <v>21</v>
      </c>
      <c r="DY75" s="1234">
        <v>1886</v>
      </c>
      <c r="DZ75" s="1234" t="s">
        <v>21</v>
      </c>
      <c r="EA75" s="1234">
        <v>1886</v>
      </c>
      <c r="EB75" s="1234" t="s">
        <v>21</v>
      </c>
      <c r="EC75" s="1234" t="s">
        <v>21</v>
      </c>
      <c r="ED75" s="1234" t="s">
        <v>21</v>
      </c>
      <c r="EE75" s="1527">
        <v>43831</v>
      </c>
      <c r="EF75" s="1528">
        <v>43831</v>
      </c>
      <c r="EG75" s="1268"/>
      <c r="EH75" s="1263">
        <v>43831</v>
      </c>
      <c r="EI75" s="1306"/>
      <c r="EJ75" s="56">
        <v>32930</v>
      </c>
      <c r="EK75" s="1234" t="s">
        <v>21</v>
      </c>
      <c r="EL75" s="1234"/>
      <c r="EM75" s="1234">
        <v>33254</v>
      </c>
      <c r="EN75" s="1234">
        <v>16006</v>
      </c>
      <c r="EO75" s="1234" t="s">
        <v>21</v>
      </c>
      <c r="EP75" s="1234">
        <v>17248</v>
      </c>
      <c r="EQ75" s="1234" t="s">
        <v>21</v>
      </c>
      <c r="ER75" s="1234">
        <v>17248</v>
      </c>
      <c r="ES75" s="1234" t="s">
        <v>21</v>
      </c>
      <c r="ET75" s="1234" t="s">
        <v>21</v>
      </c>
      <c r="EU75" s="1234">
        <v>345</v>
      </c>
      <c r="EV75" s="1527">
        <v>43831</v>
      </c>
      <c r="EW75" s="1528">
        <v>43831</v>
      </c>
    </row>
    <row r="76" spans="1:153" ht="7.5" customHeight="1">
      <c r="A76" s="1268"/>
      <c r="B76" s="1270"/>
      <c r="C76" s="1306"/>
      <c r="D76" s="607"/>
      <c r="E76" s="398"/>
      <c r="F76" s="398"/>
      <c r="G76" s="398"/>
      <c r="H76" s="398"/>
      <c r="I76" s="398"/>
      <c r="J76" s="398"/>
      <c r="K76" s="398"/>
      <c r="L76" s="398"/>
      <c r="M76" s="398"/>
      <c r="N76" s="398"/>
      <c r="O76" s="398"/>
      <c r="P76" s="1529"/>
      <c r="Q76" s="1458"/>
      <c r="R76" s="1268"/>
      <c r="S76" s="1270"/>
      <c r="T76" s="1306"/>
      <c r="U76" s="607"/>
      <c r="V76" s="398"/>
      <c r="W76" s="398"/>
      <c r="X76" s="398"/>
      <c r="Y76" s="398"/>
      <c r="Z76" s="398"/>
      <c r="AA76" s="398"/>
      <c r="AB76" s="398"/>
      <c r="AC76" s="398"/>
      <c r="AD76" s="398"/>
      <c r="AE76" s="398"/>
      <c r="AF76" s="398"/>
      <c r="AG76" s="1529"/>
      <c r="AH76" s="1458"/>
      <c r="AI76" s="1268"/>
      <c r="AJ76" s="1270"/>
      <c r="AK76" s="1306"/>
      <c r="AL76" s="607"/>
      <c r="AM76" s="398"/>
      <c r="AN76" s="398"/>
      <c r="AO76" s="398"/>
      <c r="AP76" s="398"/>
      <c r="AQ76" s="398"/>
      <c r="AR76" s="398"/>
      <c r="AS76" s="398"/>
      <c r="AT76" s="398"/>
      <c r="AU76" s="398"/>
      <c r="AV76" s="398"/>
      <c r="AW76" s="398"/>
      <c r="AX76" s="1529"/>
      <c r="AY76" s="1458"/>
      <c r="AZ76" s="1268"/>
      <c r="BA76" s="1270"/>
      <c r="BB76" s="1306"/>
      <c r="BC76" s="607"/>
      <c r="BD76" s="398"/>
      <c r="BE76" s="398"/>
      <c r="BF76" s="398"/>
      <c r="BG76" s="398"/>
      <c r="BH76" s="398"/>
      <c r="BI76" s="398"/>
      <c r="BJ76" s="398"/>
      <c r="BK76" s="398"/>
      <c r="BL76" s="398"/>
      <c r="BM76" s="398"/>
      <c r="BN76" s="398"/>
      <c r="BO76" s="1529"/>
      <c r="BP76" s="1458"/>
      <c r="BQ76" s="1268"/>
      <c r="BR76" s="1270"/>
      <c r="BS76" s="1306"/>
      <c r="BT76" s="607"/>
      <c r="BU76" s="398"/>
      <c r="BV76" s="398"/>
      <c r="BW76" s="398"/>
      <c r="BX76" s="398"/>
      <c r="BY76" s="398"/>
      <c r="BZ76" s="398"/>
      <c r="CA76" s="398"/>
      <c r="CB76" s="398"/>
      <c r="CC76" s="398"/>
      <c r="CD76" s="398"/>
      <c r="CE76" s="398"/>
      <c r="CF76" s="1529"/>
      <c r="CG76" s="1458"/>
      <c r="CH76" s="1268"/>
      <c r="CI76" s="1270"/>
      <c r="CJ76" s="1306"/>
      <c r="CK76" s="607"/>
      <c r="CL76" s="398"/>
      <c r="CM76" s="398"/>
      <c r="CN76" s="398"/>
      <c r="CO76" s="398"/>
      <c r="CP76" s="398"/>
      <c r="CQ76" s="398"/>
      <c r="CR76" s="398"/>
      <c r="CS76" s="398"/>
      <c r="CT76" s="398"/>
      <c r="CU76" s="398"/>
      <c r="CV76" s="398"/>
      <c r="CW76" s="1529"/>
      <c r="CX76" s="1458"/>
      <c r="CY76" s="1268"/>
      <c r="CZ76" s="1270"/>
      <c r="DA76" s="1306"/>
      <c r="DB76" s="607"/>
      <c r="DC76" s="398"/>
      <c r="DD76" s="398"/>
      <c r="DE76" s="398"/>
      <c r="DF76" s="398"/>
      <c r="DG76" s="398"/>
      <c r="DH76" s="398"/>
      <c r="DI76" s="398"/>
      <c r="DJ76" s="398"/>
      <c r="DK76" s="398"/>
      <c r="DL76" s="398"/>
      <c r="DM76" s="398"/>
      <c r="DN76" s="1529"/>
      <c r="DO76" s="1458"/>
      <c r="DP76" s="1268"/>
      <c r="DQ76" s="1270"/>
      <c r="DR76" s="1306"/>
      <c r="DS76" s="607"/>
      <c r="DT76" s="398"/>
      <c r="DU76" s="398"/>
      <c r="DV76" s="398"/>
      <c r="DW76" s="398"/>
      <c r="DX76" s="398"/>
      <c r="DY76" s="398"/>
      <c r="DZ76" s="398"/>
      <c r="EA76" s="398"/>
      <c r="EB76" s="398"/>
      <c r="EC76" s="398"/>
      <c r="ED76" s="398"/>
      <c r="EE76" s="1529"/>
      <c r="EF76" s="1458"/>
      <c r="EG76" s="1268"/>
      <c r="EH76" s="1270"/>
      <c r="EI76" s="1306"/>
      <c r="EJ76" s="607"/>
      <c r="EK76" s="398"/>
      <c r="EL76" s="398"/>
      <c r="EM76" s="398"/>
      <c r="EN76" s="398"/>
      <c r="EO76" s="398"/>
      <c r="EP76" s="398"/>
      <c r="EQ76" s="398"/>
      <c r="ER76" s="398"/>
      <c r="ES76" s="398"/>
      <c r="ET76" s="398"/>
      <c r="EU76" s="398"/>
      <c r="EV76" s="1529"/>
      <c r="EW76" s="1458"/>
    </row>
    <row r="77" spans="1:153" ht="15" customHeight="1">
      <c r="A77" s="1273">
        <v>43191</v>
      </c>
      <c r="B77" s="1274">
        <v>43191</v>
      </c>
      <c r="C77" s="1308">
        <v>43191</v>
      </c>
      <c r="D77" s="60">
        <v>316</v>
      </c>
      <c r="E77" s="1233" t="s">
        <v>22</v>
      </c>
      <c r="F77" s="1233"/>
      <c r="G77" s="1233">
        <v>316</v>
      </c>
      <c r="H77" s="1233" t="s">
        <v>22</v>
      </c>
      <c r="I77" s="1233" t="s">
        <v>22</v>
      </c>
      <c r="J77" s="1233">
        <v>316</v>
      </c>
      <c r="K77" s="1233" t="s">
        <v>22</v>
      </c>
      <c r="L77" s="1233" t="s">
        <v>22</v>
      </c>
      <c r="M77" s="1233">
        <v>316</v>
      </c>
      <c r="N77" s="1233" t="s">
        <v>21</v>
      </c>
      <c r="O77" s="1233" t="s">
        <v>21</v>
      </c>
      <c r="P77" s="1530">
        <v>43191</v>
      </c>
      <c r="Q77" s="1531">
        <v>43191</v>
      </c>
      <c r="R77" s="1273">
        <v>43191</v>
      </c>
      <c r="S77" s="1274">
        <v>43191</v>
      </c>
      <c r="T77" s="1308">
        <v>43191</v>
      </c>
      <c r="U77" s="60">
        <v>462248</v>
      </c>
      <c r="V77" s="1233" t="s">
        <v>22</v>
      </c>
      <c r="W77" s="1233"/>
      <c r="X77" s="1233">
        <v>458847</v>
      </c>
      <c r="Y77" s="1233">
        <v>15078</v>
      </c>
      <c r="Z77" s="1233">
        <v>10975</v>
      </c>
      <c r="AA77" s="1233">
        <v>432794</v>
      </c>
      <c r="AB77" s="1233" t="s">
        <v>21</v>
      </c>
      <c r="AC77" s="1233">
        <v>397654</v>
      </c>
      <c r="AD77" s="1233">
        <v>35140</v>
      </c>
      <c r="AE77" s="1233">
        <v>541</v>
      </c>
      <c r="AF77" s="1233">
        <v>42185</v>
      </c>
      <c r="AG77" s="1530">
        <v>43191</v>
      </c>
      <c r="AH77" s="1531">
        <v>43191</v>
      </c>
      <c r="AI77" s="1273">
        <v>43191</v>
      </c>
      <c r="AJ77" s="1274">
        <v>43191</v>
      </c>
      <c r="AK77" s="1308">
        <v>43191</v>
      </c>
      <c r="AL77" s="60">
        <v>270092</v>
      </c>
      <c r="AM77" s="1233" t="s">
        <v>22</v>
      </c>
      <c r="AN77" s="1233"/>
      <c r="AO77" s="1233">
        <v>265883</v>
      </c>
      <c r="AP77" s="1233" t="s">
        <v>21</v>
      </c>
      <c r="AQ77" s="1233" t="s">
        <v>21</v>
      </c>
      <c r="AR77" s="1233">
        <v>265883</v>
      </c>
      <c r="AS77" s="1233" t="s">
        <v>21</v>
      </c>
      <c r="AT77" s="1233">
        <v>265883</v>
      </c>
      <c r="AU77" s="1233" t="s">
        <v>21</v>
      </c>
      <c r="AV77" s="1233">
        <v>3535</v>
      </c>
      <c r="AW77" s="1233">
        <v>3232</v>
      </c>
      <c r="AX77" s="1530">
        <v>43191</v>
      </c>
      <c r="AY77" s="1531">
        <v>43191</v>
      </c>
      <c r="AZ77" s="1273">
        <v>43191</v>
      </c>
      <c r="BA77" s="1274">
        <v>43191</v>
      </c>
      <c r="BB77" s="1308">
        <v>43191</v>
      </c>
      <c r="BC77" s="60">
        <v>257509</v>
      </c>
      <c r="BD77" s="1233" t="s">
        <v>21</v>
      </c>
      <c r="BE77" s="1233"/>
      <c r="BF77" s="1233">
        <v>257084</v>
      </c>
      <c r="BG77" s="1233">
        <v>102</v>
      </c>
      <c r="BH77" s="1233" t="s">
        <v>21</v>
      </c>
      <c r="BI77" s="1233">
        <v>256982</v>
      </c>
      <c r="BJ77" s="1233" t="s">
        <v>21</v>
      </c>
      <c r="BK77" s="1233">
        <v>243528</v>
      </c>
      <c r="BL77" s="1233">
        <v>13454</v>
      </c>
      <c r="BM77" s="1233" t="s">
        <v>21</v>
      </c>
      <c r="BN77" s="1233">
        <v>4023</v>
      </c>
      <c r="BO77" s="1530">
        <v>43191</v>
      </c>
      <c r="BP77" s="1531">
        <v>43191</v>
      </c>
      <c r="BQ77" s="1273">
        <v>43191</v>
      </c>
      <c r="BR77" s="1274">
        <v>43191</v>
      </c>
      <c r="BS77" s="1308">
        <v>43191</v>
      </c>
      <c r="BT77" s="60">
        <v>223894</v>
      </c>
      <c r="BU77" s="1233" t="s">
        <v>21</v>
      </c>
      <c r="BV77" s="1233"/>
      <c r="BW77" s="1233">
        <v>223762</v>
      </c>
      <c r="BX77" s="1233" t="s">
        <v>21</v>
      </c>
      <c r="BY77" s="1233" t="s">
        <v>21</v>
      </c>
      <c r="BZ77" s="1233">
        <v>223762</v>
      </c>
      <c r="CA77" s="1233">
        <v>74531</v>
      </c>
      <c r="CB77" s="1233">
        <v>149221</v>
      </c>
      <c r="CC77" s="1233">
        <v>10</v>
      </c>
      <c r="CD77" s="1233">
        <v>128</v>
      </c>
      <c r="CE77" s="1233">
        <v>19590</v>
      </c>
      <c r="CF77" s="1530">
        <v>43191</v>
      </c>
      <c r="CG77" s="1531">
        <v>43191</v>
      </c>
      <c r="CH77" s="1273">
        <v>43191</v>
      </c>
      <c r="CI77" s="1274">
        <v>43191</v>
      </c>
      <c r="CJ77" s="1308">
        <v>43191</v>
      </c>
      <c r="CK77" s="60">
        <v>242448</v>
      </c>
      <c r="CL77" s="1233" t="s">
        <v>21</v>
      </c>
      <c r="CM77" s="1233"/>
      <c r="CN77" s="1233">
        <v>242448</v>
      </c>
      <c r="CO77" s="1233" t="s">
        <v>21</v>
      </c>
      <c r="CP77" s="1233" t="s">
        <v>21</v>
      </c>
      <c r="CQ77" s="1233">
        <v>242448</v>
      </c>
      <c r="CR77" s="1233" t="s">
        <v>21</v>
      </c>
      <c r="CS77" s="1233">
        <v>242448</v>
      </c>
      <c r="CT77" s="1233" t="s">
        <v>21</v>
      </c>
      <c r="CU77" s="1233" t="s">
        <v>21</v>
      </c>
      <c r="CV77" s="153" t="s">
        <v>22</v>
      </c>
      <c r="CW77" s="1530">
        <v>43191</v>
      </c>
      <c r="CX77" s="1531">
        <v>43191</v>
      </c>
      <c r="CY77" s="1273">
        <v>43191</v>
      </c>
      <c r="CZ77" s="1274">
        <v>43191</v>
      </c>
      <c r="DA77" s="1308">
        <v>43191</v>
      </c>
      <c r="DB77" s="60">
        <v>1107</v>
      </c>
      <c r="DC77" s="1233" t="s">
        <v>22</v>
      </c>
      <c r="DD77" s="1233"/>
      <c r="DE77" s="1233">
        <v>1107</v>
      </c>
      <c r="DF77" s="1233" t="s">
        <v>21</v>
      </c>
      <c r="DG77" s="1233" t="s">
        <v>21</v>
      </c>
      <c r="DH77" s="1233">
        <v>1107</v>
      </c>
      <c r="DI77" s="1233" t="s">
        <v>21</v>
      </c>
      <c r="DJ77" s="1233">
        <v>634</v>
      </c>
      <c r="DK77" s="1233">
        <v>473</v>
      </c>
      <c r="DL77" s="1233" t="s">
        <v>21</v>
      </c>
      <c r="DM77" s="1233" t="s">
        <v>21</v>
      </c>
      <c r="DN77" s="1530">
        <v>43191</v>
      </c>
      <c r="DO77" s="1531">
        <v>43191</v>
      </c>
      <c r="DP77" s="1273">
        <v>43191</v>
      </c>
      <c r="DQ77" s="1274">
        <v>43191</v>
      </c>
      <c r="DR77" s="1308">
        <v>43191</v>
      </c>
      <c r="DS77" s="60">
        <v>2746</v>
      </c>
      <c r="DT77" s="1233" t="s">
        <v>21</v>
      </c>
      <c r="DU77" s="1233"/>
      <c r="DV77" s="1233">
        <v>2746</v>
      </c>
      <c r="DW77" s="1233" t="s">
        <v>21</v>
      </c>
      <c r="DX77" s="1233" t="s">
        <v>21</v>
      </c>
      <c r="DY77" s="1233">
        <v>2746</v>
      </c>
      <c r="DZ77" s="1233" t="s">
        <v>21</v>
      </c>
      <c r="EA77" s="1233">
        <v>2746</v>
      </c>
      <c r="EB77" s="1233" t="s">
        <v>21</v>
      </c>
      <c r="EC77" s="1233" t="s">
        <v>21</v>
      </c>
      <c r="ED77" s="1233" t="s">
        <v>21</v>
      </c>
      <c r="EE77" s="1530">
        <v>43191</v>
      </c>
      <c r="EF77" s="1531">
        <v>43191</v>
      </c>
      <c r="EG77" s="1273">
        <v>43191</v>
      </c>
      <c r="EH77" s="1274">
        <v>43191</v>
      </c>
      <c r="EI77" s="1308">
        <v>43191</v>
      </c>
      <c r="EJ77" s="60">
        <v>47785</v>
      </c>
      <c r="EK77" s="1233" t="s">
        <v>21</v>
      </c>
      <c r="EL77" s="1233"/>
      <c r="EM77" s="1233">
        <v>47856</v>
      </c>
      <c r="EN77" s="1233">
        <v>13866</v>
      </c>
      <c r="EO77" s="1233" t="s">
        <v>21</v>
      </c>
      <c r="EP77" s="1233">
        <v>33990</v>
      </c>
      <c r="EQ77" s="1233" t="s">
        <v>21</v>
      </c>
      <c r="ER77" s="1233">
        <v>33990</v>
      </c>
      <c r="ES77" s="1233" t="s">
        <v>21</v>
      </c>
      <c r="ET77" s="1233" t="s">
        <v>21</v>
      </c>
      <c r="EU77" s="1233">
        <v>269</v>
      </c>
      <c r="EV77" s="1530">
        <v>43191</v>
      </c>
      <c r="EW77" s="1531">
        <v>43191</v>
      </c>
    </row>
    <row r="78" spans="1:153" ht="15" customHeight="1">
      <c r="A78" s="1273">
        <v>43586</v>
      </c>
      <c r="B78" s="1274">
        <v>43586</v>
      </c>
      <c r="C78" s="1308">
        <v>43586</v>
      </c>
      <c r="D78" s="60">
        <v>356</v>
      </c>
      <c r="E78" s="1233" t="s">
        <v>22</v>
      </c>
      <c r="F78" s="1233"/>
      <c r="G78" s="1233">
        <v>358</v>
      </c>
      <c r="H78" s="1233" t="s">
        <v>22</v>
      </c>
      <c r="I78" s="1233" t="s">
        <v>22</v>
      </c>
      <c r="J78" s="1233">
        <v>358</v>
      </c>
      <c r="K78" s="1233" t="s">
        <v>22</v>
      </c>
      <c r="L78" s="1233" t="s">
        <v>22</v>
      </c>
      <c r="M78" s="1233">
        <v>358</v>
      </c>
      <c r="N78" s="1233" t="s">
        <v>21</v>
      </c>
      <c r="O78" s="1233" t="s">
        <v>21</v>
      </c>
      <c r="P78" s="1530">
        <v>43586</v>
      </c>
      <c r="Q78" s="1531">
        <v>43586</v>
      </c>
      <c r="R78" s="1273">
        <v>43586</v>
      </c>
      <c r="S78" s="1274">
        <v>43586</v>
      </c>
      <c r="T78" s="1308">
        <v>43586</v>
      </c>
      <c r="U78" s="60">
        <v>458819</v>
      </c>
      <c r="V78" s="1233" t="s">
        <v>22</v>
      </c>
      <c r="W78" s="1233"/>
      <c r="X78" s="1233">
        <v>456320</v>
      </c>
      <c r="Y78" s="1233">
        <v>13468</v>
      </c>
      <c r="Z78" s="1233">
        <v>11144</v>
      </c>
      <c r="AA78" s="1233">
        <v>431708</v>
      </c>
      <c r="AB78" s="1233" t="s">
        <v>21</v>
      </c>
      <c r="AC78" s="1233">
        <v>405137</v>
      </c>
      <c r="AD78" s="1233">
        <v>26571</v>
      </c>
      <c r="AE78" s="1233">
        <v>81</v>
      </c>
      <c r="AF78" s="1233">
        <v>44598</v>
      </c>
      <c r="AG78" s="1530">
        <v>43586</v>
      </c>
      <c r="AH78" s="1531">
        <v>43586</v>
      </c>
      <c r="AI78" s="1273">
        <v>43586</v>
      </c>
      <c r="AJ78" s="1274">
        <v>43586</v>
      </c>
      <c r="AK78" s="1308">
        <v>43586</v>
      </c>
      <c r="AL78" s="60">
        <v>265266</v>
      </c>
      <c r="AM78" s="1233" t="s">
        <v>22</v>
      </c>
      <c r="AN78" s="1233"/>
      <c r="AO78" s="1233">
        <v>261260</v>
      </c>
      <c r="AP78" s="1233" t="s">
        <v>21</v>
      </c>
      <c r="AQ78" s="1233" t="s">
        <v>21</v>
      </c>
      <c r="AR78" s="1233">
        <v>261260</v>
      </c>
      <c r="AS78" s="1233" t="s">
        <v>21</v>
      </c>
      <c r="AT78" s="1233">
        <v>261260</v>
      </c>
      <c r="AU78" s="1233" t="s">
        <v>21</v>
      </c>
      <c r="AV78" s="1233">
        <v>4706</v>
      </c>
      <c r="AW78" s="1233">
        <v>2532</v>
      </c>
      <c r="AX78" s="1530">
        <v>43586</v>
      </c>
      <c r="AY78" s="1531">
        <v>43586</v>
      </c>
      <c r="AZ78" s="1273">
        <v>43586</v>
      </c>
      <c r="BA78" s="1274">
        <v>43586</v>
      </c>
      <c r="BB78" s="1308">
        <v>43586</v>
      </c>
      <c r="BC78" s="60">
        <v>275989</v>
      </c>
      <c r="BD78" s="1233" t="s">
        <v>21</v>
      </c>
      <c r="BE78" s="1233"/>
      <c r="BF78" s="1233">
        <v>274752</v>
      </c>
      <c r="BG78" s="1233">
        <v>212</v>
      </c>
      <c r="BH78" s="1233" t="s">
        <v>21</v>
      </c>
      <c r="BI78" s="1233">
        <v>274540</v>
      </c>
      <c r="BJ78" s="1233" t="s">
        <v>21</v>
      </c>
      <c r="BK78" s="1233">
        <v>259653</v>
      </c>
      <c r="BL78" s="1233">
        <v>14887</v>
      </c>
      <c r="BM78" s="1233" t="s">
        <v>21</v>
      </c>
      <c r="BN78" s="1233">
        <v>5257</v>
      </c>
      <c r="BO78" s="1530">
        <v>43586</v>
      </c>
      <c r="BP78" s="1531">
        <v>43586</v>
      </c>
      <c r="BQ78" s="1273">
        <v>43586</v>
      </c>
      <c r="BR78" s="1274">
        <v>43586</v>
      </c>
      <c r="BS78" s="1308">
        <v>43586</v>
      </c>
      <c r="BT78" s="60">
        <v>240821</v>
      </c>
      <c r="BU78" s="1233" t="s">
        <v>21</v>
      </c>
      <c r="BV78" s="1233"/>
      <c r="BW78" s="1233">
        <v>240296</v>
      </c>
      <c r="BX78" s="1233" t="s">
        <v>21</v>
      </c>
      <c r="BY78" s="1233" t="s">
        <v>21</v>
      </c>
      <c r="BZ78" s="1233">
        <v>240296</v>
      </c>
      <c r="CA78" s="1233">
        <v>69464</v>
      </c>
      <c r="CB78" s="1233">
        <v>170832</v>
      </c>
      <c r="CC78" s="1233" t="s">
        <v>21</v>
      </c>
      <c r="CD78" s="1233">
        <v>118</v>
      </c>
      <c r="CE78" s="1233">
        <v>20034</v>
      </c>
      <c r="CF78" s="1530">
        <v>43586</v>
      </c>
      <c r="CG78" s="1531">
        <v>43586</v>
      </c>
      <c r="CH78" s="1273">
        <v>43586</v>
      </c>
      <c r="CI78" s="1274">
        <v>43586</v>
      </c>
      <c r="CJ78" s="1308">
        <v>43586</v>
      </c>
      <c r="CK78" s="60">
        <v>254909</v>
      </c>
      <c r="CL78" s="1233" t="s">
        <v>21</v>
      </c>
      <c r="CM78" s="1233"/>
      <c r="CN78" s="1233">
        <v>254909</v>
      </c>
      <c r="CO78" s="1233" t="s">
        <v>21</v>
      </c>
      <c r="CP78" s="1233" t="s">
        <v>21</v>
      </c>
      <c r="CQ78" s="1233">
        <v>254909</v>
      </c>
      <c r="CR78" s="1233" t="s">
        <v>21</v>
      </c>
      <c r="CS78" s="1233">
        <v>254909</v>
      </c>
      <c r="CT78" s="1233" t="s">
        <v>21</v>
      </c>
      <c r="CU78" s="1233" t="s">
        <v>21</v>
      </c>
      <c r="CV78" s="153" t="s">
        <v>22</v>
      </c>
      <c r="CW78" s="1530">
        <v>43586</v>
      </c>
      <c r="CX78" s="1531">
        <v>43586</v>
      </c>
      <c r="CY78" s="1273">
        <v>43586</v>
      </c>
      <c r="CZ78" s="1274">
        <v>43586</v>
      </c>
      <c r="DA78" s="1308">
        <v>43586</v>
      </c>
      <c r="DB78" s="60">
        <v>1067</v>
      </c>
      <c r="DC78" s="1233" t="s">
        <v>22</v>
      </c>
      <c r="DD78" s="1233"/>
      <c r="DE78" s="1233">
        <v>1067</v>
      </c>
      <c r="DF78" s="1233" t="s">
        <v>21</v>
      </c>
      <c r="DG78" s="1233" t="s">
        <v>21</v>
      </c>
      <c r="DH78" s="1233">
        <v>1067</v>
      </c>
      <c r="DI78" s="1233" t="s">
        <v>21</v>
      </c>
      <c r="DJ78" s="1233">
        <v>635</v>
      </c>
      <c r="DK78" s="1233">
        <v>432</v>
      </c>
      <c r="DL78" s="1233" t="s">
        <v>21</v>
      </c>
      <c r="DM78" s="1233" t="s">
        <v>21</v>
      </c>
      <c r="DN78" s="1530">
        <v>43586</v>
      </c>
      <c r="DO78" s="1531">
        <v>43586</v>
      </c>
      <c r="DP78" s="1273">
        <v>43586</v>
      </c>
      <c r="DQ78" s="1274">
        <v>43586</v>
      </c>
      <c r="DR78" s="1308">
        <v>43586</v>
      </c>
      <c r="DS78" s="60">
        <v>2181</v>
      </c>
      <c r="DT78" s="1233" t="s">
        <v>21</v>
      </c>
      <c r="DU78" s="1233"/>
      <c r="DV78" s="1233">
        <v>2181</v>
      </c>
      <c r="DW78" s="1233" t="s">
        <v>21</v>
      </c>
      <c r="DX78" s="1233" t="s">
        <v>21</v>
      </c>
      <c r="DY78" s="1233">
        <v>2181</v>
      </c>
      <c r="DZ78" s="1233" t="s">
        <v>21</v>
      </c>
      <c r="EA78" s="1233">
        <v>2181</v>
      </c>
      <c r="EB78" s="1233" t="s">
        <v>21</v>
      </c>
      <c r="EC78" s="1233" t="s">
        <v>21</v>
      </c>
      <c r="ED78" s="1233" t="s">
        <v>21</v>
      </c>
      <c r="EE78" s="1530">
        <v>43586</v>
      </c>
      <c r="EF78" s="1531">
        <v>43586</v>
      </c>
      <c r="EG78" s="1273">
        <v>43586</v>
      </c>
      <c r="EH78" s="1274">
        <v>43586</v>
      </c>
      <c r="EI78" s="1308">
        <v>43586</v>
      </c>
      <c r="EJ78" s="60">
        <v>43477</v>
      </c>
      <c r="EK78" s="1233" t="s">
        <v>21</v>
      </c>
      <c r="EL78" s="1233"/>
      <c r="EM78" s="1233">
        <v>43310</v>
      </c>
      <c r="EN78" s="1233">
        <v>15227</v>
      </c>
      <c r="EO78" s="1233" t="s">
        <v>21</v>
      </c>
      <c r="EP78" s="1233">
        <v>28083</v>
      </c>
      <c r="EQ78" s="1233" t="s">
        <v>21</v>
      </c>
      <c r="ER78" s="1233">
        <v>28083</v>
      </c>
      <c r="ES78" s="1233" t="s">
        <v>21</v>
      </c>
      <c r="ET78" s="1233" t="s">
        <v>21</v>
      </c>
      <c r="EU78" s="1233">
        <v>436</v>
      </c>
      <c r="EV78" s="1530">
        <v>43586</v>
      </c>
      <c r="EW78" s="1531">
        <v>43586</v>
      </c>
    </row>
    <row r="79" spans="1:153" ht="7.5" customHeight="1">
      <c r="A79" s="1279"/>
      <c r="B79" s="1280"/>
      <c r="C79" s="1309"/>
      <c r="D79" s="60"/>
      <c r="E79" s="1233"/>
      <c r="F79" s="1233"/>
      <c r="G79" s="1233"/>
      <c r="H79" s="1233"/>
      <c r="I79" s="1233"/>
      <c r="J79" s="1233"/>
      <c r="K79" s="1233"/>
      <c r="L79" s="1233"/>
      <c r="M79" s="1233"/>
      <c r="N79" s="1233"/>
      <c r="O79" s="1233"/>
      <c r="P79" s="1529"/>
      <c r="Q79" s="1458"/>
      <c r="R79" s="1279"/>
      <c r="S79" s="1280"/>
      <c r="T79" s="1309"/>
      <c r="U79" s="60"/>
      <c r="V79" s="1233"/>
      <c r="W79" s="1233"/>
      <c r="X79" s="1233"/>
      <c r="Y79" s="1233"/>
      <c r="Z79" s="1233"/>
      <c r="AA79" s="1233"/>
      <c r="AB79" s="1233"/>
      <c r="AC79" s="1233"/>
      <c r="AD79" s="1233"/>
      <c r="AE79" s="1233"/>
      <c r="AF79" s="1233"/>
      <c r="AG79" s="1529"/>
      <c r="AH79" s="1458"/>
      <c r="AI79" s="1279"/>
      <c r="AJ79" s="1280"/>
      <c r="AK79" s="1309"/>
      <c r="AL79" s="60"/>
      <c r="AM79" s="1233"/>
      <c r="AN79" s="1233"/>
      <c r="AO79" s="1233"/>
      <c r="AP79" s="1233"/>
      <c r="AQ79" s="1233"/>
      <c r="AR79" s="1233"/>
      <c r="AS79" s="1233"/>
      <c r="AT79" s="1233"/>
      <c r="AU79" s="1233"/>
      <c r="AV79" s="1233"/>
      <c r="AW79" s="1233"/>
      <c r="AX79" s="1529"/>
      <c r="AY79" s="1458"/>
      <c r="AZ79" s="1279"/>
      <c r="BA79" s="1280"/>
      <c r="BB79" s="1309"/>
      <c r="BC79" s="60"/>
      <c r="BD79" s="1233"/>
      <c r="BE79" s="1233"/>
      <c r="BF79" s="1233"/>
      <c r="BG79" s="1233"/>
      <c r="BH79" s="1233"/>
      <c r="BI79" s="1233"/>
      <c r="BJ79" s="1233"/>
      <c r="BK79" s="1233"/>
      <c r="BL79" s="1233"/>
      <c r="BM79" s="1233"/>
      <c r="BN79" s="1233"/>
      <c r="BO79" s="1529"/>
      <c r="BP79" s="1458"/>
      <c r="BQ79" s="1279"/>
      <c r="BR79" s="1280"/>
      <c r="BS79" s="1309"/>
      <c r="BT79" s="60"/>
      <c r="BU79" s="1233"/>
      <c r="BV79" s="1233"/>
      <c r="BW79" s="1233"/>
      <c r="BX79" s="1233"/>
      <c r="BY79" s="1233"/>
      <c r="BZ79" s="1233"/>
      <c r="CA79" s="1233"/>
      <c r="CB79" s="1233"/>
      <c r="CC79" s="1233"/>
      <c r="CD79" s="1233"/>
      <c r="CE79" s="1233"/>
      <c r="CF79" s="1529"/>
      <c r="CG79" s="1458"/>
      <c r="CH79" s="1279"/>
      <c r="CI79" s="1280"/>
      <c r="CJ79" s="1309"/>
      <c r="CK79" s="60"/>
      <c r="CL79" s="1233"/>
      <c r="CM79" s="1233"/>
      <c r="CN79" s="1233"/>
      <c r="CO79" s="1233"/>
      <c r="CP79" s="1233"/>
      <c r="CQ79" s="1233"/>
      <c r="CR79" s="1233"/>
      <c r="CS79" s="1233"/>
      <c r="CT79" s="1233"/>
      <c r="CU79" s="1233"/>
      <c r="CV79" s="1233"/>
      <c r="CW79" s="1529"/>
      <c r="CX79" s="1458"/>
      <c r="CY79" s="1279"/>
      <c r="CZ79" s="1280"/>
      <c r="DA79" s="1309"/>
      <c r="DB79" s="60"/>
      <c r="DC79" s="1233"/>
      <c r="DD79" s="1233"/>
      <c r="DE79" s="1233"/>
      <c r="DF79" s="1233"/>
      <c r="DG79" s="1233"/>
      <c r="DH79" s="1233"/>
      <c r="DI79" s="1233"/>
      <c r="DJ79" s="1233"/>
      <c r="DK79" s="1233"/>
      <c r="DL79" s="1233"/>
      <c r="DM79" s="1233"/>
      <c r="DN79" s="1529"/>
      <c r="DO79" s="1458"/>
      <c r="DP79" s="1279"/>
      <c r="DQ79" s="1280"/>
      <c r="DR79" s="1309"/>
      <c r="DS79" s="60"/>
      <c r="DT79" s="1233"/>
      <c r="DU79" s="1233"/>
      <c r="DV79" s="1233"/>
      <c r="DW79" s="1233"/>
      <c r="DX79" s="1233"/>
      <c r="DY79" s="1233"/>
      <c r="DZ79" s="1233"/>
      <c r="EA79" s="1233"/>
      <c r="EB79" s="1233"/>
      <c r="EC79" s="1233"/>
      <c r="ED79" s="1233"/>
      <c r="EE79" s="1529"/>
      <c r="EF79" s="1458"/>
      <c r="EG79" s="1279"/>
      <c r="EH79" s="1280"/>
      <c r="EI79" s="1309"/>
      <c r="EJ79" s="60"/>
      <c r="EK79" s="1233"/>
      <c r="EL79" s="1233"/>
      <c r="EM79" s="1233"/>
      <c r="EN79" s="1233"/>
      <c r="EO79" s="1233"/>
      <c r="EP79" s="1233"/>
      <c r="EQ79" s="1233"/>
      <c r="ER79" s="1233"/>
      <c r="ES79" s="1233"/>
      <c r="ET79" s="1233"/>
      <c r="EU79" s="1233"/>
      <c r="EV79" s="1529"/>
      <c r="EW79" s="1458"/>
    </row>
    <row r="80" spans="1:153" ht="15" customHeight="1">
      <c r="A80" s="1281" t="s">
        <v>2153</v>
      </c>
      <c r="B80" s="1282" t="s">
        <v>23</v>
      </c>
      <c r="C80" s="1311" t="s">
        <v>162</v>
      </c>
      <c r="D80" s="60">
        <v>79</v>
      </c>
      <c r="E80" s="1233" t="s">
        <v>22</v>
      </c>
      <c r="F80" s="1233"/>
      <c r="G80" s="1233">
        <v>81</v>
      </c>
      <c r="H80" s="1233" t="s">
        <v>22</v>
      </c>
      <c r="I80" s="1233" t="s">
        <v>22</v>
      </c>
      <c r="J80" s="1233">
        <v>81</v>
      </c>
      <c r="K80" s="1233" t="s">
        <v>22</v>
      </c>
      <c r="L80" s="1233" t="s">
        <v>22</v>
      </c>
      <c r="M80" s="1233">
        <v>81</v>
      </c>
      <c r="N80" s="1233" t="s">
        <v>21</v>
      </c>
      <c r="O80" s="1233" t="s">
        <v>21</v>
      </c>
      <c r="P80" s="1532" t="s">
        <v>24</v>
      </c>
      <c r="Q80" s="1533" t="s">
        <v>2155</v>
      </c>
      <c r="R80" s="1281" t="s">
        <v>2153</v>
      </c>
      <c r="S80" s="1282" t="s">
        <v>23</v>
      </c>
      <c r="T80" s="1311" t="s">
        <v>162</v>
      </c>
      <c r="U80" s="60">
        <v>111287</v>
      </c>
      <c r="V80" s="1233" t="s">
        <v>22</v>
      </c>
      <c r="W80" s="1233"/>
      <c r="X80" s="1233">
        <v>110760</v>
      </c>
      <c r="Y80" s="1233">
        <v>3153</v>
      </c>
      <c r="Z80" s="1233">
        <v>2354</v>
      </c>
      <c r="AA80" s="1233">
        <v>105253</v>
      </c>
      <c r="AB80" s="1233" t="s">
        <v>21</v>
      </c>
      <c r="AC80" s="1233">
        <v>98847</v>
      </c>
      <c r="AD80" s="1233">
        <v>6406</v>
      </c>
      <c r="AE80" s="1233">
        <v>1</v>
      </c>
      <c r="AF80" s="1233">
        <v>44598</v>
      </c>
      <c r="AG80" s="1532" t="s">
        <v>24</v>
      </c>
      <c r="AH80" s="1533" t="s">
        <v>2155</v>
      </c>
      <c r="AI80" s="1281" t="s">
        <v>2153</v>
      </c>
      <c r="AJ80" s="1282" t="s">
        <v>23</v>
      </c>
      <c r="AK80" s="1311" t="s">
        <v>162</v>
      </c>
      <c r="AL80" s="60">
        <v>65838</v>
      </c>
      <c r="AM80" s="1233" t="s">
        <v>22</v>
      </c>
      <c r="AN80" s="1233"/>
      <c r="AO80" s="1233">
        <v>65357</v>
      </c>
      <c r="AP80" s="1233" t="s">
        <v>21</v>
      </c>
      <c r="AQ80" s="1233" t="s">
        <v>21</v>
      </c>
      <c r="AR80" s="1233">
        <v>65357</v>
      </c>
      <c r="AS80" s="1233" t="s">
        <v>21</v>
      </c>
      <c r="AT80" s="1233">
        <v>65357</v>
      </c>
      <c r="AU80" s="1233" t="s">
        <v>21</v>
      </c>
      <c r="AV80" s="1233">
        <v>1180</v>
      </c>
      <c r="AW80" s="1233">
        <v>2532</v>
      </c>
      <c r="AX80" s="1532" t="s">
        <v>24</v>
      </c>
      <c r="AY80" s="1533" t="s">
        <v>2155</v>
      </c>
      <c r="AZ80" s="1281" t="s">
        <v>2153</v>
      </c>
      <c r="BA80" s="1282" t="s">
        <v>23</v>
      </c>
      <c r="BB80" s="1311" t="s">
        <v>162</v>
      </c>
      <c r="BC80" s="60">
        <v>67794</v>
      </c>
      <c r="BD80" s="1233" t="s">
        <v>21</v>
      </c>
      <c r="BE80" s="1233"/>
      <c r="BF80" s="1233">
        <v>68275</v>
      </c>
      <c r="BG80" s="1233">
        <v>73</v>
      </c>
      <c r="BH80" s="1233" t="s">
        <v>21</v>
      </c>
      <c r="BI80" s="1233">
        <v>68202</v>
      </c>
      <c r="BJ80" s="1233" t="s">
        <v>21</v>
      </c>
      <c r="BK80" s="1233">
        <v>64333</v>
      </c>
      <c r="BL80" s="1233">
        <v>3869</v>
      </c>
      <c r="BM80" s="1233" t="s">
        <v>21</v>
      </c>
      <c r="BN80" s="1233">
        <v>5257</v>
      </c>
      <c r="BO80" s="1532" t="s">
        <v>24</v>
      </c>
      <c r="BP80" s="1533" t="s">
        <v>2155</v>
      </c>
      <c r="BQ80" s="1281" t="s">
        <v>2153</v>
      </c>
      <c r="BR80" s="1282" t="s">
        <v>23</v>
      </c>
      <c r="BS80" s="1311" t="s">
        <v>162</v>
      </c>
      <c r="BT80" s="60">
        <v>61954</v>
      </c>
      <c r="BU80" s="1233" t="s">
        <v>21</v>
      </c>
      <c r="BV80" s="1233"/>
      <c r="BW80" s="1233">
        <v>60884</v>
      </c>
      <c r="BX80" s="1233" t="s">
        <v>21</v>
      </c>
      <c r="BY80" s="1233" t="s">
        <v>21</v>
      </c>
      <c r="BZ80" s="1233">
        <v>60884</v>
      </c>
      <c r="CA80" s="1233">
        <v>14951</v>
      </c>
      <c r="CB80" s="1233">
        <v>45933</v>
      </c>
      <c r="CC80" s="1233" t="s">
        <v>21</v>
      </c>
      <c r="CD80" s="1233">
        <v>42</v>
      </c>
      <c r="CE80" s="1233">
        <v>20034</v>
      </c>
      <c r="CF80" s="1532" t="s">
        <v>24</v>
      </c>
      <c r="CG80" s="1533" t="s">
        <v>2155</v>
      </c>
      <c r="CH80" s="1281" t="s">
        <v>2153</v>
      </c>
      <c r="CI80" s="1282" t="s">
        <v>23</v>
      </c>
      <c r="CJ80" s="1311" t="s">
        <v>162</v>
      </c>
      <c r="CK80" s="60">
        <v>63775</v>
      </c>
      <c r="CL80" s="1233" t="s">
        <v>21</v>
      </c>
      <c r="CM80" s="1233"/>
      <c r="CN80" s="1233">
        <v>63775</v>
      </c>
      <c r="CO80" s="1233" t="s">
        <v>21</v>
      </c>
      <c r="CP80" s="1233" t="s">
        <v>21</v>
      </c>
      <c r="CQ80" s="1233">
        <v>63775</v>
      </c>
      <c r="CR80" s="1233" t="s">
        <v>21</v>
      </c>
      <c r="CS80" s="1233">
        <v>63775</v>
      </c>
      <c r="CT80" s="1233" t="s">
        <v>21</v>
      </c>
      <c r="CU80" s="1233" t="s">
        <v>21</v>
      </c>
      <c r="CV80" s="153" t="s">
        <v>22</v>
      </c>
      <c r="CW80" s="1532" t="s">
        <v>24</v>
      </c>
      <c r="CX80" s="1533" t="s">
        <v>2155</v>
      </c>
      <c r="CY80" s="1281" t="s">
        <v>2153</v>
      </c>
      <c r="CZ80" s="1282" t="s">
        <v>23</v>
      </c>
      <c r="DA80" s="1311" t="s">
        <v>162</v>
      </c>
      <c r="DB80" s="60">
        <v>345</v>
      </c>
      <c r="DC80" s="1233" t="s">
        <v>22</v>
      </c>
      <c r="DD80" s="1233"/>
      <c r="DE80" s="1233">
        <v>345</v>
      </c>
      <c r="DF80" s="1233" t="s">
        <v>21</v>
      </c>
      <c r="DG80" s="1233" t="s">
        <v>21</v>
      </c>
      <c r="DH80" s="1233">
        <v>345</v>
      </c>
      <c r="DI80" s="1233" t="s">
        <v>21</v>
      </c>
      <c r="DJ80" s="1233">
        <v>220</v>
      </c>
      <c r="DK80" s="1233">
        <v>125</v>
      </c>
      <c r="DL80" s="1233" t="s">
        <v>21</v>
      </c>
      <c r="DM80" s="1233" t="s">
        <v>21</v>
      </c>
      <c r="DN80" s="1532" t="s">
        <v>24</v>
      </c>
      <c r="DO80" s="1533" t="s">
        <v>2155</v>
      </c>
      <c r="DP80" s="1281" t="s">
        <v>2153</v>
      </c>
      <c r="DQ80" s="1282" t="s">
        <v>23</v>
      </c>
      <c r="DR80" s="1311" t="s">
        <v>162</v>
      </c>
      <c r="DS80" s="60">
        <v>439</v>
      </c>
      <c r="DT80" s="1233" t="s">
        <v>21</v>
      </c>
      <c r="DU80" s="1233"/>
      <c r="DV80" s="1233">
        <v>439</v>
      </c>
      <c r="DW80" s="1233" t="s">
        <v>21</v>
      </c>
      <c r="DX80" s="1233" t="s">
        <v>21</v>
      </c>
      <c r="DY80" s="1233">
        <v>439</v>
      </c>
      <c r="DZ80" s="1233" t="s">
        <v>21</v>
      </c>
      <c r="EA80" s="1233">
        <v>439</v>
      </c>
      <c r="EB80" s="1233" t="s">
        <v>21</v>
      </c>
      <c r="EC80" s="1233" t="s">
        <v>21</v>
      </c>
      <c r="ED80" s="1233" t="s">
        <v>21</v>
      </c>
      <c r="EE80" s="1532" t="s">
        <v>24</v>
      </c>
      <c r="EF80" s="1533" t="s">
        <v>2155</v>
      </c>
      <c r="EG80" s="1281" t="s">
        <v>2153</v>
      </c>
      <c r="EH80" s="1282" t="s">
        <v>23</v>
      </c>
      <c r="EI80" s="1311" t="s">
        <v>162</v>
      </c>
      <c r="EJ80" s="60">
        <v>10516</v>
      </c>
      <c r="EK80" s="1233" t="s">
        <v>21</v>
      </c>
      <c r="EL80" s="1233"/>
      <c r="EM80" s="1233">
        <v>10748</v>
      </c>
      <c r="EN80" s="1233">
        <v>4387</v>
      </c>
      <c r="EO80" s="1233" t="s">
        <v>21</v>
      </c>
      <c r="EP80" s="1233">
        <v>6361</v>
      </c>
      <c r="EQ80" s="1233" t="s">
        <v>21</v>
      </c>
      <c r="ER80" s="1233">
        <v>6361</v>
      </c>
      <c r="ES80" s="1233" t="s">
        <v>21</v>
      </c>
      <c r="ET80" s="1233" t="s">
        <v>21</v>
      </c>
      <c r="EU80" s="1233">
        <v>436</v>
      </c>
      <c r="EV80" s="1532" t="s">
        <v>24</v>
      </c>
      <c r="EW80" s="1533" t="s">
        <v>2155</v>
      </c>
    </row>
    <row r="81" spans="1:153" ht="15" customHeight="1">
      <c r="A81" s="1286" t="s">
        <v>25</v>
      </c>
      <c r="B81" s="1287" t="s">
        <v>25</v>
      </c>
      <c r="C81" s="1311" t="s">
        <v>163</v>
      </c>
      <c r="D81" s="60">
        <v>65</v>
      </c>
      <c r="E81" s="1233" t="s">
        <v>22</v>
      </c>
      <c r="F81" s="1233"/>
      <c r="G81" s="1233">
        <v>68</v>
      </c>
      <c r="H81" s="1233" t="s">
        <v>22</v>
      </c>
      <c r="I81" s="1233" t="s">
        <v>22</v>
      </c>
      <c r="J81" s="1233">
        <v>68</v>
      </c>
      <c r="K81" s="1233" t="s">
        <v>22</v>
      </c>
      <c r="L81" s="1233" t="s">
        <v>22</v>
      </c>
      <c r="M81" s="1233">
        <v>68</v>
      </c>
      <c r="N81" s="1233" t="s">
        <v>21</v>
      </c>
      <c r="O81" s="1233" t="s">
        <v>21</v>
      </c>
      <c r="P81" s="1532" t="s">
        <v>26</v>
      </c>
      <c r="Q81" s="1533" t="s">
        <v>25</v>
      </c>
      <c r="R81" s="1286" t="s">
        <v>25</v>
      </c>
      <c r="S81" s="1287" t="s">
        <v>25</v>
      </c>
      <c r="T81" s="1311" t="s">
        <v>163</v>
      </c>
      <c r="U81" s="60">
        <v>108487</v>
      </c>
      <c r="V81" s="1233" t="s">
        <v>22</v>
      </c>
      <c r="W81" s="1233"/>
      <c r="X81" s="1233">
        <v>105089</v>
      </c>
      <c r="Y81" s="1233">
        <v>3683</v>
      </c>
      <c r="Z81" s="1233">
        <v>4432</v>
      </c>
      <c r="AA81" s="1233">
        <v>96974</v>
      </c>
      <c r="AB81" s="1233" t="s">
        <v>21</v>
      </c>
      <c r="AC81" s="1233">
        <v>91044</v>
      </c>
      <c r="AD81" s="1233">
        <v>5930</v>
      </c>
      <c r="AE81" s="1233" t="s">
        <v>21</v>
      </c>
      <c r="AF81" s="1233">
        <v>47926</v>
      </c>
      <c r="AG81" s="1532" t="s">
        <v>26</v>
      </c>
      <c r="AH81" s="1533" t="s">
        <v>25</v>
      </c>
      <c r="AI81" s="1286" t="s">
        <v>25</v>
      </c>
      <c r="AJ81" s="1287" t="s">
        <v>25</v>
      </c>
      <c r="AK81" s="1311" t="s">
        <v>163</v>
      </c>
      <c r="AL81" s="60">
        <v>61929</v>
      </c>
      <c r="AM81" s="1233" t="s">
        <v>22</v>
      </c>
      <c r="AN81" s="1233"/>
      <c r="AO81" s="1233">
        <v>60114</v>
      </c>
      <c r="AP81" s="1233" t="s">
        <v>21</v>
      </c>
      <c r="AQ81" s="1233" t="s">
        <v>21</v>
      </c>
      <c r="AR81" s="1233">
        <v>60114</v>
      </c>
      <c r="AS81" s="1233" t="s">
        <v>21</v>
      </c>
      <c r="AT81" s="1233">
        <v>60114</v>
      </c>
      <c r="AU81" s="1233" t="s">
        <v>21</v>
      </c>
      <c r="AV81" s="1233">
        <v>1139</v>
      </c>
      <c r="AW81" s="1233">
        <v>3208</v>
      </c>
      <c r="AX81" s="1532" t="s">
        <v>26</v>
      </c>
      <c r="AY81" s="1533" t="s">
        <v>25</v>
      </c>
      <c r="AZ81" s="1286" t="s">
        <v>25</v>
      </c>
      <c r="BA81" s="1287" t="s">
        <v>25</v>
      </c>
      <c r="BB81" s="1311" t="s">
        <v>163</v>
      </c>
      <c r="BC81" s="60">
        <v>61575</v>
      </c>
      <c r="BD81" s="1233" t="s">
        <v>21</v>
      </c>
      <c r="BE81" s="1233"/>
      <c r="BF81" s="1233">
        <v>60247</v>
      </c>
      <c r="BG81" s="1233">
        <v>136</v>
      </c>
      <c r="BH81" s="1233" t="s">
        <v>21</v>
      </c>
      <c r="BI81" s="1233">
        <v>60111</v>
      </c>
      <c r="BJ81" s="1233" t="s">
        <v>21</v>
      </c>
      <c r="BK81" s="1233">
        <v>56167</v>
      </c>
      <c r="BL81" s="1233">
        <v>3944</v>
      </c>
      <c r="BM81" s="1233" t="s">
        <v>21</v>
      </c>
      <c r="BN81" s="1233">
        <v>6586</v>
      </c>
      <c r="BO81" s="1532" t="s">
        <v>26</v>
      </c>
      <c r="BP81" s="1533" t="s">
        <v>25</v>
      </c>
      <c r="BQ81" s="1286" t="s">
        <v>25</v>
      </c>
      <c r="BR81" s="1287" t="s">
        <v>25</v>
      </c>
      <c r="BS81" s="1311" t="s">
        <v>163</v>
      </c>
      <c r="BT81" s="60">
        <v>56273</v>
      </c>
      <c r="BU81" s="1233" t="s">
        <v>21</v>
      </c>
      <c r="BV81" s="1233"/>
      <c r="BW81" s="1233">
        <v>57738</v>
      </c>
      <c r="BX81" s="1233" t="s">
        <v>21</v>
      </c>
      <c r="BY81" s="1233" t="s">
        <v>21</v>
      </c>
      <c r="BZ81" s="1233">
        <v>57738</v>
      </c>
      <c r="CA81" s="1233">
        <v>20347</v>
      </c>
      <c r="CB81" s="1233">
        <v>37391</v>
      </c>
      <c r="CC81" s="1233" t="s">
        <v>21</v>
      </c>
      <c r="CD81" s="1233">
        <v>37</v>
      </c>
      <c r="CE81" s="1233">
        <v>18520</v>
      </c>
      <c r="CF81" s="1532" t="s">
        <v>26</v>
      </c>
      <c r="CG81" s="1533" t="s">
        <v>25</v>
      </c>
      <c r="CH81" s="1286" t="s">
        <v>25</v>
      </c>
      <c r="CI81" s="1287" t="s">
        <v>25</v>
      </c>
      <c r="CJ81" s="1311" t="s">
        <v>163</v>
      </c>
      <c r="CK81" s="60">
        <v>33330</v>
      </c>
      <c r="CL81" s="1233" t="s">
        <v>21</v>
      </c>
      <c r="CM81" s="1233"/>
      <c r="CN81" s="1233">
        <v>33330</v>
      </c>
      <c r="CO81" s="1233" t="s">
        <v>21</v>
      </c>
      <c r="CP81" s="1233" t="s">
        <v>21</v>
      </c>
      <c r="CQ81" s="1233">
        <v>33330</v>
      </c>
      <c r="CR81" s="1233" t="s">
        <v>21</v>
      </c>
      <c r="CS81" s="1233">
        <v>33330</v>
      </c>
      <c r="CT81" s="1233" t="s">
        <v>21</v>
      </c>
      <c r="CU81" s="1233" t="s">
        <v>21</v>
      </c>
      <c r="CV81" s="153" t="s">
        <v>22</v>
      </c>
      <c r="CW81" s="1532" t="s">
        <v>26</v>
      </c>
      <c r="CX81" s="1533" t="s">
        <v>25</v>
      </c>
      <c r="CY81" s="1286" t="s">
        <v>25</v>
      </c>
      <c r="CZ81" s="1287" t="s">
        <v>25</v>
      </c>
      <c r="DA81" s="1311" t="s">
        <v>163</v>
      </c>
      <c r="DB81" s="60">
        <v>139</v>
      </c>
      <c r="DC81" s="1233" t="s">
        <v>22</v>
      </c>
      <c r="DD81" s="1233"/>
      <c r="DE81" s="1233">
        <v>139</v>
      </c>
      <c r="DF81" s="1233" t="s">
        <v>21</v>
      </c>
      <c r="DG81" s="1233" t="s">
        <v>21</v>
      </c>
      <c r="DH81" s="1233">
        <v>139</v>
      </c>
      <c r="DI81" s="1233" t="s">
        <v>21</v>
      </c>
      <c r="DJ81" s="1233">
        <v>4</v>
      </c>
      <c r="DK81" s="1233">
        <v>135</v>
      </c>
      <c r="DL81" s="1233" t="s">
        <v>21</v>
      </c>
      <c r="DM81" s="1233" t="s">
        <v>21</v>
      </c>
      <c r="DN81" s="1532" t="s">
        <v>26</v>
      </c>
      <c r="DO81" s="1533" t="s">
        <v>25</v>
      </c>
      <c r="DP81" s="1286" t="s">
        <v>25</v>
      </c>
      <c r="DQ81" s="1287" t="s">
        <v>25</v>
      </c>
      <c r="DR81" s="1311" t="s">
        <v>163</v>
      </c>
      <c r="DS81" s="60">
        <v>560</v>
      </c>
      <c r="DT81" s="1233" t="s">
        <v>21</v>
      </c>
      <c r="DU81" s="1233"/>
      <c r="DV81" s="1233">
        <v>560</v>
      </c>
      <c r="DW81" s="1233" t="s">
        <v>21</v>
      </c>
      <c r="DX81" s="1233" t="s">
        <v>21</v>
      </c>
      <c r="DY81" s="1233">
        <v>560</v>
      </c>
      <c r="DZ81" s="1233" t="s">
        <v>21</v>
      </c>
      <c r="EA81" s="1233">
        <v>560</v>
      </c>
      <c r="EB81" s="1233" t="s">
        <v>21</v>
      </c>
      <c r="EC81" s="1233" t="s">
        <v>21</v>
      </c>
      <c r="ED81" s="1233" t="s">
        <v>21</v>
      </c>
      <c r="EE81" s="1532" t="s">
        <v>26</v>
      </c>
      <c r="EF81" s="1533" t="s">
        <v>25</v>
      </c>
      <c r="EG81" s="1286" t="s">
        <v>25</v>
      </c>
      <c r="EH81" s="1287" t="s">
        <v>25</v>
      </c>
      <c r="EI81" s="1311" t="s">
        <v>163</v>
      </c>
      <c r="EJ81" s="60">
        <v>6360</v>
      </c>
      <c r="EK81" s="1233" t="s">
        <v>21</v>
      </c>
      <c r="EL81" s="1233"/>
      <c r="EM81" s="1233">
        <v>6317</v>
      </c>
      <c r="EN81" s="1233">
        <v>2834</v>
      </c>
      <c r="EO81" s="1233" t="s">
        <v>21</v>
      </c>
      <c r="EP81" s="1233">
        <v>3483</v>
      </c>
      <c r="EQ81" s="1233" t="s">
        <v>21</v>
      </c>
      <c r="ER81" s="1233">
        <v>3483</v>
      </c>
      <c r="ES81" s="1233" t="s">
        <v>21</v>
      </c>
      <c r="ET81" s="1233" t="s">
        <v>21</v>
      </c>
      <c r="EU81" s="1233">
        <v>481</v>
      </c>
      <c r="EV81" s="1532" t="s">
        <v>26</v>
      </c>
      <c r="EW81" s="1533" t="s">
        <v>25</v>
      </c>
    </row>
    <row r="82" spans="1:153" ht="15" customHeight="1">
      <c r="A82" s="1286" t="s">
        <v>25</v>
      </c>
      <c r="B82" s="1287" t="s">
        <v>25</v>
      </c>
      <c r="C82" s="1311" t="s">
        <v>2152</v>
      </c>
      <c r="D82" s="60">
        <v>69</v>
      </c>
      <c r="E82" s="1233" t="s">
        <v>22</v>
      </c>
      <c r="F82" s="1233"/>
      <c r="G82" s="1233">
        <v>72</v>
      </c>
      <c r="H82" s="1233" t="s">
        <v>22</v>
      </c>
      <c r="I82" s="1233" t="s">
        <v>22</v>
      </c>
      <c r="J82" s="1233">
        <v>72</v>
      </c>
      <c r="K82" s="1233" t="s">
        <v>22</v>
      </c>
      <c r="L82" s="1233" t="s">
        <v>22</v>
      </c>
      <c r="M82" s="1233">
        <v>72</v>
      </c>
      <c r="N82" s="1233" t="s">
        <v>21</v>
      </c>
      <c r="O82" s="1233" t="s">
        <v>21</v>
      </c>
      <c r="P82" s="1532" t="s">
        <v>27</v>
      </c>
      <c r="Q82" s="1533" t="s">
        <v>25</v>
      </c>
      <c r="R82" s="1286" t="s">
        <v>25</v>
      </c>
      <c r="S82" s="1287" t="s">
        <v>25</v>
      </c>
      <c r="T82" s="1311" t="s">
        <v>2152</v>
      </c>
      <c r="U82" s="60">
        <v>98598</v>
      </c>
      <c r="V82" s="1233" t="s">
        <v>22</v>
      </c>
      <c r="W82" s="1233"/>
      <c r="X82" s="1233">
        <v>99489</v>
      </c>
      <c r="Y82" s="1233">
        <v>3274</v>
      </c>
      <c r="Z82" s="1233">
        <v>4974</v>
      </c>
      <c r="AA82" s="1233">
        <v>91241</v>
      </c>
      <c r="AB82" s="1233" t="s">
        <v>21</v>
      </c>
      <c r="AC82" s="1233">
        <v>84956</v>
      </c>
      <c r="AD82" s="1233">
        <v>6285</v>
      </c>
      <c r="AE82" s="1233" t="s">
        <v>21</v>
      </c>
      <c r="AF82" s="1233">
        <v>47098</v>
      </c>
      <c r="AG82" s="1532" t="s">
        <v>27</v>
      </c>
      <c r="AH82" s="1533" t="s">
        <v>25</v>
      </c>
      <c r="AI82" s="1286" t="s">
        <v>25</v>
      </c>
      <c r="AJ82" s="1287" t="s">
        <v>25</v>
      </c>
      <c r="AK82" s="1311" t="s">
        <v>2152</v>
      </c>
      <c r="AL82" s="60">
        <v>60683</v>
      </c>
      <c r="AM82" s="1233" t="s">
        <v>22</v>
      </c>
      <c r="AN82" s="1233"/>
      <c r="AO82" s="1233">
        <v>59095</v>
      </c>
      <c r="AP82" s="1233" t="s">
        <v>21</v>
      </c>
      <c r="AQ82" s="1233" t="s">
        <v>21</v>
      </c>
      <c r="AR82" s="1233">
        <v>59095</v>
      </c>
      <c r="AS82" s="1233" t="s">
        <v>21</v>
      </c>
      <c r="AT82" s="1233">
        <v>59095</v>
      </c>
      <c r="AU82" s="1233" t="s">
        <v>21</v>
      </c>
      <c r="AV82" s="1233">
        <v>1103</v>
      </c>
      <c r="AW82" s="1233">
        <v>3693</v>
      </c>
      <c r="AX82" s="1532" t="s">
        <v>27</v>
      </c>
      <c r="AY82" s="1533" t="s">
        <v>25</v>
      </c>
      <c r="AZ82" s="1286" t="s">
        <v>25</v>
      </c>
      <c r="BA82" s="1287" t="s">
        <v>25</v>
      </c>
      <c r="BB82" s="1311" t="s">
        <v>2152</v>
      </c>
      <c r="BC82" s="60">
        <v>66221</v>
      </c>
      <c r="BD82" s="1233" t="s">
        <v>21</v>
      </c>
      <c r="BE82" s="1233"/>
      <c r="BF82" s="1233">
        <v>66685</v>
      </c>
      <c r="BG82" s="1233">
        <v>9</v>
      </c>
      <c r="BH82" s="1233" t="s">
        <v>21</v>
      </c>
      <c r="BI82" s="1233">
        <v>66676</v>
      </c>
      <c r="BJ82" s="1233" t="s">
        <v>21</v>
      </c>
      <c r="BK82" s="1233">
        <v>62910</v>
      </c>
      <c r="BL82" s="1233">
        <v>3766</v>
      </c>
      <c r="BM82" s="1233" t="s">
        <v>21</v>
      </c>
      <c r="BN82" s="1233">
        <v>6123</v>
      </c>
      <c r="BO82" s="1532" t="s">
        <v>27</v>
      </c>
      <c r="BP82" s="1533" t="s">
        <v>25</v>
      </c>
      <c r="BQ82" s="1286" t="s">
        <v>25</v>
      </c>
      <c r="BR82" s="1287" t="s">
        <v>25</v>
      </c>
      <c r="BS82" s="1311" t="s">
        <v>2152</v>
      </c>
      <c r="BT82" s="60">
        <v>46775</v>
      </c>
      <c r="BU82" s="1233" t="s">
        <v>21</v>
      </c>
      <c r="BV82" s="1233"/>
      <c r="BW82" s="1233">
        <v>45580</v>
      </c>
      <c r="BX82" s="1233" t="s">
        <v>21</v>
      </c>
      <c r="BY82" s="1233" t="s">
        <v>21</v>
      </c>
      <c r="BZ82" s="1233">
        <v>45580</v>
      </c>
      <c r="CA82" s="1233">
        <v>8176</v>
      </c>
      <c r="CB82" s="1233">
        <v>37404</v>
      </c>
      <c r="CC82" s="1233" t="s">
        <v>21</v>
      </c>
      <c r="CD82" s="1233">
        <v>11</v>
      </c>
      <c r="CE82" s="1233">
        <v>19634</v>
      </c>
      <c r="CF82" s="1532" t="s">
        <v>27</v>
      </c>
      <c r="CG82" s="1533" t="s">
        <v>25</v>
      </c>
      <c r="CH82" s="1286" t="s">
        <v>25</v>
      </c>
      <c r="CI82" s="1287" t="s">
        <v>25</v>
      </c>
      <c r="CJ82" s="1311" t="s">
        <v>2152</v>
      </c>
      <c r="CK82" s="60">
        <v>51752</v>
      </c>
      <c r="CL82" s="1233" t="s">
        <v>21</v>
      </c>
      <c r="CM82" s="1233"/>
      <c r="CN82" s="1233">
        <v>51752</v>
      </c>
      <c r="CO82" s="1233" t="s">
        <v>21</v>
      </c>
      <c r="CP82" s="1233" t="s">
        <v>21</v>
      </c>
      <c r="CQ82" s="1233">
        <v>51752</v>
      </c>
      <c r="CR82" s="1233" t="s">
        <v>21</v>
      </c>
      <c r="CS82" s="1233">
        <v>51752</v>
      </c>
      <c r="CT82" s="1233" t="s">
        <v>21</v>
      </c>
      <c r="CU82" s="1233" t="s">
        <v>21</v>
      </c>
      <c r="CV82" s="153" t="s">
        <v>22</v>
      </c>
      <c r="CW82" s="1532" t="s">
        <v>27</v>
      </c>
      <c r="CX82" s="1533" t="s">
        <v>25</v>
      </c>
      <c r="CY82" s="1286" t="s">
        <v>25</v>
      </c>
      <c r="CZ82" s="1287" t="s">
        <v>25</v>
      </c>
      <c r="DA82" s="1311" t="s">
        <v>2152</v>
      </c>
      <c r="DB82" s="60">
        <v>236</v>
      </c>
      <c r="DC82" s="1233" t="s">
        <v>22</v>
      </c>
      <c r="DD82" s="1233"/>
      <c r="DE82" s="1233">
        <v>236</v>
      </c>
      <c r="DF82" s="1233" t="s">
        <v>21</v>
      </c>
      <c r="DG82" s="1233" t="s">
        <v>21</v>
      </c>
      <c r="DH82" s="1233">
        <v>236</v>
      </c>
      <c r="DI82" s="1233" t="s">
        <v>21</v>
      </c>
      <c r="DJ82" s="1233">
        <v>147</v>
      </c>
      <c r="DK82" s="1233">
        <v>89</v>
      </c>
      <c r="DL82" s="1233" t="s">
        <v>21</v>
      </c>
      <c r="DM82" s="1233" t="s">
        <v>21</v>
      </c>
      <c r="DN82" s="1532" t="s">
        <v>27</v>
      </c>
      <c r="DO82" s="1533" t="s">
        <v>25</v>
      </c>
      <c r="DP82" s="1286" t="s">
        <v>25</v>
      </c>
      <c r="DQ82" s="1287" t="s">
        <v>25</v>
      </c>
      <c r="DR82" s="1311" t="s">
        <v>2152</v>
      </c>
      <c r="DS82" s="60">
        <v>435</v>
      </c>
      <c r="DT82" s="1233" t="s">
        <v>21</v>
      </c>
      <c r="DU82" s="1233"/>
      <c r="DV82" s="1233">
        <v>435</v>
      </c>
      <c r="DW82" s="1233" t="s">
        <v>21</v>
      </c>
      <c r="DX82" s="1233" t="s">
        <v>21</v>
      </c>
      <c r="DY82" s="1233">
        <v>435</v>
      </c>
      <c r="DZ82" s="1233" t="s">
        <v>21</v>
      </c>
      <c r="EA82" s="1233">
        <v>435</v>
      </c>
      <c r="EB82" s="1233" t="s">
        <v>21</v>
      </c>
      <c r="EC82" s="1233" t="s">
        <v>21</v>
      </c>
      <c r="ED82" s="1233" t="s">
        <v>21</v>
      </c>
      <c r="EE82" s="1532" t="s">
        <v>27</v>
      </c>
      <c r="EF82" s="1533" t="s">
        <v>25</v>
      </c>
      <c r="EG82" s="1286" t="s">
        <v>25</v>
      </c>
      <c r="EH82" s="1287" t="s">
        <v>25</v>
      </c>
      <c r="EI82" s="1311" t="s">
        <v>2152</v>
      </c>
      <c r="EJ82" s="60">
        <v>7515</v>
      </c>
      <c r="EK82" s="1233" t="s">
        <v>21</v>
      </c>
      <c r="EL82" s="1233"/>
      <c r="EM82" s="1233">
        <v>7712</v>
      </c>
      <c r="EN82" s="1233">
        <v>4266</v>
      </c>
      <c r="EO82" s="1233" t="s">
        <v>21</v>
      </c>
      <c r="EP82" s="1233">
        <v>3446</v>
      </c>
      <c r="EQ82" s="1233" t="s">
        <v>21</v>
      </c>
      <c r="ER82" s="1233">
        <v>3446</v>
      </c>
      <c r="ES82" s="1233" t="s">
        <v>21</v>
      </c>
      <c r="ET82" s="1233" t="s">
        <v>21</v>
      </c>
      <c r="EU82" s="1233">
        <v>283</v>
      </c>
      <c r="EV82" s="1532" t="s">
        <v>27</v>
      </c>
      <c r="EW82" s="1533" t="s">
        <v>25</v>
      </c>
    </row>
    <row r="83" spans="1:153" ht="15" customHeight="1">
      <c r="A83" s="1286" t="s">
        <v>25</v>
      </c>
      <c r="B83" s="1287" t="s">
        <v>25</v>
      </c>
      <c r="C83" s="1311" t="s">
        <v>164</v>
      </c>
      <c r="D83" s="60">
        <v>82</v>
      </c>
      <c r="E83" s="1233" t="s">
        <v>22</v>
      </c>
      <c r="F83" s="1233"/>
      <c r="G83" s="1233">
        <v>85</v>
      </c>
      <c r="H83" s="1233" t="s">
        <v>22</v>
      </c>
      <c r="I83" s="1233" t="s">
        <v>22</v>
      </c>
      <c r="J83" s="1233">
        <v>85</v>
      </c>
      <c r="K83" s="1233" t="s">
        <v>22</v>
      </c>
      <c r="L83" s="1233" t="s">
        <v>22</v>
      </c>
      <c r="M83" s="1233">
        <v>85</v>
      </c>
      <c r="N83" s="1233" t="s">
        <v>21</v>
      </c>
      <c r="O83" s="1233" t="s">
        <v>21</v>
      </c>
      <c r="P83" s="1532" t="s">
        <v>28</v>
      </c>
      <c r="Q83" s="1533" t="s">
        <v>25</v>
      </c>
      <c r="R83" s="1286" t="s">
        <v>25</v>
      </c>
      <c r="S83" s="1287" t="s">
        <v>25</v>
      </c>
      <c r="T83" s="1311" t="s">
        <v>164</v>
      </c>
      <c r="U83" s="60">
        <v>104236</v>
      </c>
      <c r="V83" s="1233" t="s">
        <v>22</v>
      </c>
      <c r="W83" s="1233"/>
      <c r="X83" s="1233">
        <v>104930</v>
      </c>
      <c r="Y83" s="1233">
        <v>3375</v>
      </c>
      <c r="Z83" s="1233">
        <v>2330</v>
      </c>
      <c r="AA83" s="1233">
        <v>99225</v>
      </c>
      <c r="AB83" s="1233" t="s">
        <v>21</v>
      </c>
      <c r="AC83" s="1233">
        <v>92678</v>
      </c>
      <c r="AD83" s="1233">
        <v>6547</v>
      </c>
      <c r="AE83" s="1233" t="s">
        <v>21</v>
      </c>
      <c r="AF83" s="1233">
        <v>46337</v>
      </c>
      <c r="AG83" s="1532" t="s">
        <v>28</v>
      </c>
      <c r="AH83" s="1533" t="s">
        <v>25</v>
      </c>
      <c r="AI83" s="1286" t="s">
        <v>25</v>
      </c>
      <c r="AJ83" s="1287" t="s">
        <v>25</v>
      </c>
      <c r="AK83" s="1311" t="s">
        <v>164</v>
      </c>
      <c r="AL83" s="60">
        <v>56443</v>
      </c>
      <c r="AM83" s="1233" t="s">
        <v>22</v>
      </c>
      <c r="AN83" s="1233"/>
      <c r="AO83" s="1233">
        <v>56261</v>
      </c>
      <c r="AP83" s="1233" t="s">
        <v>21</v>
      </c>
      <c r="AQ83" s="1233" t="s">
        <v>21</v>
      </c>
      <c r="AR83" s="1233">
        <v>56261</v>
      </c>
      <c r="AS83" s="1233" t="s">
        <v>21</v>
      </c>
      <c r="AT83" s="1233">
        <v>56261</v>
      </c>
      <c r="AU83" s="1233" t="s">
        <v>21</v>
      </c>
      <c r="AV83" s="1233">
        <v>1073</v>
      </c>
      <c r="AW83" s="1233">
        <v>2802</v>
      </c>
      <c r="AX83" s="1532" t="s">
        <v>28</v>
      </c>
      <c r="AY83" s="1533" t="s">
        <v>25</v>
      </c>
      <c r="AZ83" s="1286" t="s">
        <v>25</v>
      </c>
      <c r="BA83" s="1287" t="s">
        <v>25</v>
      </c>
      <c r="BB83" s="1311" t="s">
        <v>164</v>
      </c>
      <c r="BC83" s="60">
        <v>74727</v>
      </c>
      <c r="BD83" s="1233" t="s">
        <v>21</v>
      </c>
      <c r="BE83" s="1233"/>
      <c r="BF83" s="1233">
        <v>74471</v>
      </c>
      <c r="BG83" s="1233" t="s">
        <v>21</v>
      </c>
      <c r="BH83" s="1233" t="s">
        <v>21</v>
      </c>
      <c r="BI83" s="1233">
        <v>74471</v>
      </c>
      <c r="BJ83" s="1233" t="s">
        <v>21</v>
      </c>
      <c r="BK83" s="1233">
        <v>70379</v>
      </c>
      <c r="BL83" s="1233">
        <v>4092</v>
      </c>
      <c r="BM83" s="1233" t="s">
        <v>21</v>
      </c>
      <c r="BN83" s="1233">
        <v>6378</v>
      </c>
      <c r="BO83" s="1532" t="s">
        <v>28</v>
      </c>
      <c r="BP83" s="1533" t="s">
        <v>25</v>
      </c>
      <c r="BQ83" s="1286" t="s">
        <v>25</v>
      </c>
      <c r="BR83" s="1287" t="s">
        <v>25</v>
      </c>
      <c r="BS83" s="1311" t="s">
        <v>164</v>
      </c>
      <c r="BT83" s="60">
        <v>57248</v>
      </c>
      <c r="BU83" s="1233" t="s">
        <v>21</v>
      </c>
      <c r="BV83" s="1233"/>
      <c r="BW83" s="1233">
        <v>58971</v>
      </c>
      <c r="BX83" s="1233" t="s">
        <v>21</v>
      </c>
      <c r="BY83" s="1233" t="s">
        <v>21</v>
      </c>
      <c r="BZ83" s="1233">
        <v>58971</v>
      </c>
      <c r="CA83" s="1233">
        <v>14508</v>
      </c>
      <c r="CB83" s="1233">
        <v>44463</v>
      </c>
      <c r="CC83" s="1233" t="s">
        <v>21</v>
      </c>
      <c r="CD83" s="1233">
        <v>16</v>
      </c>
      <c r="CE83" s="1233">
        <v>17826</v>
      </c>
      <c r="CF83" s="1532" t="s">
        <v>28</v>
      </c>
      <c r="CG83" s="1533" t="s">
        <v>25</v>
      </c>
      <c r="CH83" s="1286" t="s">
        <v>25</v>
      </c>
      <c r="CI83" s="1287" t="s">
        <v>25</v>
      </c>
      <c r="CJ83" s="1311" t="s">
        <v>164</v>
      </c>
      <c r="CK83" s="60">
        <v>48835</v>
      </c>
      <c r="CL83" s="1233" t="s">
        <v>21</v>
      </c>
      <c r="CM83" s="1233"/>
      <c r="CN83" s="1233">
        <v>48835</v>
      </c>
      <c r="CO83" s="1233" t="s">
        <v>21</v>
      </c>
      <c r="CP83" s="1233" t="s">
        <v>21</v>
      </c>
      <c r="CQ83" s="1233">
        <v>48835</v>
      </c>
      <c r="CR83" s="1233" t="s">
        <v>21</v>
      </c>
      <c r="CS83" s="1233">
        <v>48835</v>
      </c>
      <c r="CT83" s="1233" t="s">
        <v>21</v>
      </c>
      <c r="CU83" s="1233" t="s">
        <v>21</v>
      </c>
      <c r="CV83" s="153" t="s">
        <v>22</v>
      </c>
      <c r="CW83" s="1532" t="s">
        <v>28</v>
      </c>
      <c r="CX83" s="1533" t="s">
        <v>25</v>
      </c>
      <c r="CY83" s="1286" t="s">
        <v>25</v>
      </c>
      <c r="CZ83" s="1287" t="s">
        <v>25</v>
      </c>
      <c r="DA83" s="1311" t="s">
        <v>164</v>
      </c>
      <c r="DB83" s="60">
        <v>538</v>
      </c>
      <c r="DC83" s="1233" t="s">
        <v>22</v>
      </c>
      <c r="DD83" s="1233"/>
      <c r="DE83" s="1233">
        <v>538</v>
      </c>
      <c r="DF83" s="1233" t="s">
        <v>21</v>
      </c>
      <c r="DG83" s="1233" t="s">
        <v>21</v>
      </c>
      <c r="DH83" s="1233">
        <v>538</v>
      </c>
      <c r="DI83" s="1233" t="s">
        <v>21</v>
      </c>
      <c r="DJ83" s="1233">
        <v>419</v>
      </c>
      <c r="DK83" s="1233">
        <v>119</v>
      </c>
      <c r="DL83" s="1233" t="s">
        <v>21</v>
      </c>
      <c r="DM83" s="1233" t="s">
        <v>21</v>
      </c>
      <c r="DN83" s="1532" t="s">
        <v>28</v>
      </c>
      <c r="DO83" s="1533" t="s">
        <v>25</v>
      </c>
      <c r="DP83" s="1286" t="s">
        <v>25</v>
      </c>
      <c r="DQ83" s="1287" t="s">
        <v>25</v>
      </c>
      <c r="DR83" s="1311" t="s">
        <v>164</v>
      </c>
      <c r="DS83" s="60">
        <v>452</v>
      </c>
      <c r="DT83" s="1233" t="s">
        <v>21</v>
      </c>
      <c r="DU83" s="1233"/>
      <c r="DV83" s="1233">
        <v>452</v>
      </c>
      <c r="DW83" s="1233" t="s">
        <v>21</v>
      </c>
      <c r="DX83" s="1233" t="s">
        <v>21</v>
      </c>
      <c r="DY83" s="1233">
        <v>452</v>
      </c>
      <c r="DZ83" s="1233" t="s">
        <v>21</v>
      </c>
      <c r="EA83" s="1233">
        <v>452</v>
      </c>
      <c r="EB83" s="1233" t="s">
        <v>21</v>
      </c>
      <c r="EC83" s="1233" t="s">
        <v>21</v>
      </c>
      <c r="ED83" s="1233" t="s">
        <v>21</v>
      </c>
      <c r="EE83" s="1532" t="s">
        <v>28</v>
      </c>
      <c r="EF83" s="1533" t="s">
        <v>25</v>
      </c>
      <c r="EG83" s="1286" t="s">
        <v>25</v>
      </c>
      <c r="EH83" s="1287" t="s">
        <v>25</v>
      </c>
      <c r="EI83" s="1311" t="s">
        <v>164</v>
      </c>
      <c r="EJ83" s="60">
        <v>8539</v>
      </c>
      <c r="EK83" s="1233" t="s">
        <v>21</v>
      </c>
      <c r="EL83" s="1233"/>
      <c r="EM83" s="1233">
        <v>8477</v>
      </c>
      <c r="EN83" s="1233">
        <v>4519</v>
      </c>
      <c r="EO83" s="1233" t="s">
        <v>21</v>
      </c>
      <c r="EP83" s="1233">
        <v>3958</v>
      </c>
      <c r="EQ83" s="1233" t="s">
        <v>21</v>
      </c>
      <c r="ER83" s="1233">
        <v>3958</v>
      </c>
      <c r="ES83" s="1233" t="s">
        <v>21</v>
      </c>
      <c r="ET83" s="1233" t="s">
        <v>21</v>
      </c>
      <c r="EU83" s="1233">
        <v>345</v>
      </c>
      <c r="EV83" s="1532" t="s">
        <v>28</v>
      </c>
      <c r="EW83" s="1533" t="s">
        <v>25</v>
      </c>
    </row>
    <row r="84" spans="1:153" ht="7.5" customHeight="1">
      <c r="A84" s="1290"/>
      <c r="B84" s="1291"/>
      <c r="C84" s="1313"/>
      <c r="D84" s="60"/>
      <c r="E84" s="1233"/>
      <c r="F84" s="1233"/>
      <c r="G84" s="1233"/>
      <c r="H84" s="1233"/>
      <c r="I84" s="1233"/>
      <c r="J84" s="1233"/>
      <c r="K84" s="1233"/>
      <c r="L84" s="1233"/>
      <c r="M84" s="1233"/>
      <c r="N84" s="1233"/>
      <c r="O84" s="1233"/>
      <c r="P84" s="1534"/>
      <c r="Q84" s="1462"/>
      <c r="R84" s="1290"/>
      <c r="S84" s="1291"/>
      <c r="T84" s="1313"/>
      <c r="U84" s="60"/>
      <c r="V84" s="1233"/>
      <c r="W84" s="1233"/>
      <c r="X84" s="1233"/>
      <c r="Y84" s="1233"/>
      <c r="Z84" s="1233"/>
      <c r="AA84" s="1233"/>
      <c r="AB84" s="1233"/>
      <c r="AC84" s="1233"/>
      <c r="AD84" s="1233"/>
      <c r="AE84" s="1233"/>
      <c r="AF84" s="1233"/>
      <c r="AG84" s="1534"/>
      <c r="AH84" s="1462"/>
      <c r="AI84" s="1290"/>
      <c r="AJ84" s="1291"/>
      <c r="AK84" s="1313"/>
      <c r="AL84" s="60"/>
      <c r="AM84" s="1233"/>
      <c r="AN84" s="1233"/>
      <c r="AO84" s="1233"/>
      <c r="AP84" s="1233"/>
      <c r="AQ84" s="1233"/>
      <c r="AR84" s="1233"/>
      <c r="AS84" s="1233"/>
      <c r="AT84" s="1233"/>
      <c r="AU84" s="1233"/>
      <c r="AV84" s="1233"/>
      <c r="AW84" s="1233"/>
      <c r="AX84" s="1534"/>
      <c r="AY84" s="1462"/>
      <c r="AZ84" s="1290"/>
      <c r="BA84" s="1291"/>
      <c r="BB84" s="1313"/>
      <c r="BC84" s="60"/>
      <c r="BD84" s="1233"/>
      <c r="BE84" s="1233"/>
      <c r="BF84" s="1233"/>
      <c r="BG84" s="1233"/>
      <c r="BH84" s="1233"/>
      <c r="BI84" s="1233"/>
      <c r="BJ84" s="1233"/>
      <c r="BK84" s="1233"/>
      <c r="BL84" s="1233"/>
      <c r="BM84" s="1233"/>
      <c r="BN84" s="1233"/>
      <c r="BO84" s="1534"/>
      <c r="BP84" s="1462"/>
      <c r="BQ84" s="1290"/>
      <c r="BR84" s="1291"/>
      <c r="BS84" s="1313"/>
      <c r="BT84" s="60"/>
      <c r="BU84" s="1233"/>
      <c r="BV84" s="1233"/>
      <c r="BW84" s="1233"/>
      <c r="BX84" s="1233"/>
      <c r="BY84" s="1233"/>
      <c r="BZ84" s="1233"/>
      <c r="CA84" s="1233"/>
      <c r="CB84" s="1233"/>
      <c r="CC84" s="1233"/>
      <c r="CD84" s="1233"/>
      <c r="CE84" s="1233"/>
      <c r="CF84" s="1534"/>
      <c r="CG84" s="1462"/>
      <c r="CH84" s="1290"/>
      <c r="CI84" s="1291"/>
      <c r="CJ84" s="1313"/>
      <c r="CK84" s="60"/>
      <c r="CL84" s="1233"/>
      <c r="CM84" s="1233"/>
      <c r="CN84" s="1233"/>
      <c r="CO84" s="1233"/>
      <c r="CP84" s="1233"/>
      <c r="CQ84" s="1233"/>
      <c r="CR84" s="1233"/>
      <c r="CS84" s="1233"/>
      <c r="CT84" s="1233"/>
      <c r="CU84" s="1233"/>
      <c r="CV84" s="1233"/>
      <c r="CW84" s="1534"/>
      <c r="CX84" s="1462"/>
      <c r="CY84" s="1290"/>
      <c r="CZ84" s="1291"/>
      <c r="DA84" s="1313"/>
      <c r="DB84" s="60"/>
      <c r="DC84" s="1233"/>
      <c r="DD84" s="1233"/>
      <c r="DE84" s="1233"/>
      <c r="DF84" s="1233"/>
      <c r="DG84" s="1233"/>
      <c r="DH84" s="1233"/>
      <c r="DI84" s="1233"/>
      <c r="DJ84" s="1233"/>
      <c r="DK84" s="1233"/>
      <c r="DL84" s="1233"/>
      <c r="DM84" s="1233"/>
      <c r="DN84" s="1534"/>
      <c r="DO84" s="1462"/>
      <c r="DP84" s="1290"/>
      <c r="DQ84" s="1291"/>
      <c r="DR84" s="1313"/>
      <c r="DS84" s="60"/>
      <c r="DT84" s="1233"/>
      <c r="DU84" s="1233"/>
      <c r="DV84" s="1233"/>
      <c r="DW84" s="1233"/>
      <c r="DX84" s="1233"/>
      <c r="DY84" s="1233"/>
      <c r="DZ84" s="1233"/>
      <c r="EA84" s="1233"/>
      <c r="EB84" s="1233"/>
      <c r="EC84" s="1233"/>
      <c r="ED84" s="1233"/>
      <c r="EE84" s="1534"/>
      <c r="EF84" s="1462"/>
      <c r="EG84" s="1290"/>
      <c r="EH84" s="1291"/>
      <c r="EI84" s="1313"/>
      <c r="EJ84" s="60"/>
      <c r="EK84" s="1233"/>
      <c r="EL84" s="1233"/>
      <c r="EM84" s="1233"/>
      <c r="EN84" s="1233"/>
      <c r="EO84" s="1233"/>
      <c r="EP84" s="1233"/>
      <c r="EQ84" s="1233"/>
      <c r="ER84" s="1233"/>
      <c r="ES84" s="1233"/>
      <c r="ET84" s="1233"/>
      <c r="EU84" s="1233"/>
      <c r="EV84" s="1534"/>
      <c r="EW84" s="1462"/>
    </row>
    <row r="85" spans="1:153" ht="15" customHeight="1">
      <c r="A85" s="1286" t="s">
        <v>2153</v>
      </c>
      <c r="B85" s="1287" t="s">
        <v>23</v>
      </c>
      <c r="C85" s="1314" t="s">
        <v>2165</v>
      </c>
      <c r="D85" s="60">
        <v>31</v>
      </c>
      <c r="E85" s="1233" t="s">
        <v>22</v>
      </c>
      <c r="F85" s="1233"/>
      <c r="G85" s="1233">
        <v>31</v>
      </c>
      <c r="H85" s="1233" t="s">
        <v>22</v>
      </c>
      <c r="I85" s="1233" t="s">
        <v>22</v>
      </c>
      <c r="J85" s="1233">
        <v>31</v>
      </c>
      <c r="K85" s="1233" t="s">
        <v>22</v>
      </c>
      <c r="L85" s="1233" t="s">
        <v>22</v>
      </c>
      <c r="M85" s="1233">
        <v>31</v>
      </c>
      <c r="N85" s="1233" t="s">
        <v>21</v>
      </c>
      <c r="O85" s="153" t="s">
        <v>21</v>
      </c>
      <c r="P85" s="1532" t="s">
        <v>29</v>
      </c>
      <c r="Q85" s="1533" t="s">
        <v>2155</v>
      </c>
      <c r="R85" s="1286" t="s">
        <v>2153</v>
      </c>
      <c r="S85" s="1287" t="s">
        <v>23</v>
      </c>
      <c r="T85" s="1314" t="s">
        <v>2165</v>
      </c>
      <c r="U85" s="60">
        <v>35194</v>
      </c>
      <c r="V85" s="1233" t="s">
        <v>22</v>
      </c>
      <c r="W85" s="1233"/>
      <c r="X85" s="1233">
        <v>36438</v>
      </c>
      <c r="Y85" s="1233">
        <v>985</v>
      </c>
      <c r="Z85" s="1233">
        <v>899</v>
      </c>
      <c r="AA85" s="1233">
        <v>34554</v>
      </c>
      <c r="AB85" s="1233" t="s">
        <v>21</v>
      </c>
      <c r="AC85" s="1233">
        <v>32436</v>
      </c>
      <c r="AD85" s="1233">
        <v>2118</v>
      </c>
      <c r="AE85" s="1233">
        <v>1</v>
      </c>
      <c r="AF85" s="153">
        <v>42752</v>
      </c>
      <c r="AG85" s="1532" t="s">
        <v>29</v>
      </c>
      <c r="AH85" s="1533" t="s">
        <v>2155</v>
      </c>
      <c r="AI85" s="1286" t="s">
        <v>2153</v>
      </c>
      <c r="AJ85" s="1287" t="s">
        <v>23</v>
      </c>
      <c r="AK85" s="1314" t="s">
        <v>2165</v>
      </c>
      <c r="AL85" s="60">
        <v>20916</v>
      </c>
      <c r="AM85" s="1233" t="s">
        <v>22</v>
      </c>
      <c r="AN85" s="1233"/>
      <c r="AO85" s="1233">
        <v>20562</v>
      </c>
      <c r="AP85" s="1233" t="s">
        <v>21</v>
      </c>
      <c r="AQ85" s="1233" t="s">
        <v>21</v>
      </c>
      <c r="AR85" s="1233">
        <v>20562</v>
      </c>
      <c r="AS85" s="1233" t="s">
        <v>21</v>
      </c>
      <c r="AT85" s="1233">
        <v>20562</v>
      </c>
      <c r="AU85" s="1233" t="s">
        <v>21</v>
      </c>
      <c r="AV85" s="1233">
        <v>402</v>
      </c>
      <c r="AW85" s="153">
        <v>3183</v>
      </c>
      <c r="AX85" s="1532" t="s">
        <v>29</v>
      </c>
      <c r="AY85" s="1533" t="s">
        <v>2155</v>
      </c>
      <c r="AZ85" s="1286" t="s">
        <v>2153</v>
      </c>
      <c r="BA85" s="1287" t="s">
        <v>23</v>
      </c>
      <c r="BB85" s="1314" t="s">
        <v>2165</v>
      </c>
      <c r="BC85" s="60">
        <v>19606</v>
      </c>
      <c r="BD85" s="1233" t="s">
        <v>21</v>
      </c>
      <c r="BE85" s="1233"/>
      <c r="BF85" s="1233">
        <v>19972</v>
      </c>
      <c r="BG85" s="1233" t="s">
        <v>21</v>
      </c>
      <c r="BH85" s="1233" t="s">
        <v>21</v>
      </c>
      <c r="BI85" s="1233">
        <v>19972</v>
      </c>
      <c r="BJ85" s="1233" t="s">
        <v>21</v>
      </c>
      <c r="BK85" s="1233">
        <v>18860</v>
      </c>
      <c r="BL85" s="1233">
        <v>1112</v>
      </c>
      <c r="BM85" s="1233" t="s">
        <v>21</v>
      </c>
      <c r="BN85" s="1233">
        <v>5373</v>
      </c>
      <c r="BO85" s="1532" t="s">
        <v>29</v>
      </c>
      <c r="BP85" s="1533" t="s">
        <v>2155</v>
      </c>
      <c r="BQ85" s="1286" t="s">
        <v>2153</v>
      </c>
      <c r="BR85" s="1287" t="s">
        <v>23</v>
      </c>
      <c r="BS85" s="1314" t="s">
        <v>2165</v>
      </c>
      <c r="BT85" s="60">
        <v>18208</v>
      </c>
      <c r="BU85" s="1233" t="s">
        <v>21</v>
      </c>
      <c r="BV85" s="1233"/>
      <c r="BW85" s="1233">
        <v>20726</v>
      </c>
      <c r="BX85" s="1233" t="s">
        <v>21</v>
      </c>
      <c r="BY85" s="1233" t="s">
        <v>21</v>
      </c>
      <c r="BZ85" s="1233">
        <v>20726</v>
      </c>
      <c r="CA85" s="1233">
        <v>5364</v>
      </c>
      <c r="CB85" s="1233">
        <v>15362</v>
      </c>
      <c r="CC85" s="1233" t="s">
        <v>21</v>
      </c>
      <c r="CD85" s="1233">
        <v>14</v>
      </c>
      <c r="CE85" s="1233">
        <v>16453</v>
      </c>
      <c r="CF85" s="1532" t="s">
        <v>29</v>
      </c>
      <c r="CG85" s="1533" t="s">
        <v>2155</v>
      </c>
      <c r="CH85" s="1286" t="s">
        <v>2153</v>
      </c>
      <c r="CI85" s="1287" t="s">
        <v>23</v>
      </c>
      <c r="CJ85" s="1314" t="s">
        <v>2165</v>
      </c>
      <c r="CK85" s="60">
        <v>21144</v>
      </c>
      <c r="CL85" s="1233" t="s">
        <v>21</v>
      </c>
      <c r="CM85" s="1233"/>
      <c r="CN85" s="1233">
        <v>21144</v>
      </c>
      <c r="CO85" s="1233" t="s">
        <v>21</v>
      </c>
      <c r="CP85" s="1233" t="s">
        <v>21</v>
      </c>
      <c r="CQ85" s="1233">
        <v>21144</v>
      </c>
      <c r="CR85" s="1233" t="s">
        <v>21</v>
      </c>
      <c r="CS85" s="1233">
        <v>21144</v>
      </c>
      <c r="CT85" s="1233" t="s">
        <v>21</v>
      </c>
      <c r="CU85" s="1233" t="s">
        <v>21</v>
      </c>
      <c r="CV85" s="153" t="s">
        <v>22</v>
      </c>
      <c r="CW85" s="1532" t="s">
        <v>29</v>
      </c>
      <c r="CX85" s="1533" t="s">
        <v>2155</v>
      </c>
      <c r="CY85" s="1286" t="s">
        <v>2153</v>
      </c>
      <c r="CZ85" s="1287" t="s">
        <v>23</v>
      </c>
      <c r="DA85" s="1314" t="s">
        <v>2165</v>
      </c>
      <c r="DB85" s="60">
        <v>60</v>
      </c>
      <c r="DC85" s="1233" t="s">
        <v>22</v>
      </c>
      <c r="DD85" s="1233"/>
      <c r="DE85" s="1233">
        <v>60</v>
      </c>
      <c r="DF85" s="1233" t="s">
        <v>21</v>
      </c>
      <c r="DG85" s="1233" t="s">
        <v>21</v>
      </c>
      <c r="DH85" s="1233">
        <v>60</v>
      </c>
      <c r="DI85" s="1233" t="s">
        <v>21</v>
      </c>
      <c r="DJ85" s="1233">
        <v>21</v>
      </c>
      <c r="DK85" s="1233">
        <v>39</v>
      </c>
      <c r="DL85" s="1233" t="s">
        <v>21</v>
      </c>
      <c r="DM85" s="1233" t="s">
        <v>21</v>
      </c>
      <c r="DN85" s="1532" t="s">
        <v>29</v>
      </c>
      <c r="DO85" s="1533" t="s">
        <v>2155</v>
      </c>
      <c r="DP85" s="1286" t="s">
        <v>2153</v>
      </c>
      <c r="DQ85" s="1287" t="s">
        <v>23</v>
      </c>
      <c r="DR85" s="1314" t="s">
        <v>2165</v>
      </c>
      <c r="DS85" s="60">
        <v>28</v>
      </c>
      <c r="DT85" s="1233" t="s">
        <v>21</v>
      </c>
      <c r="DU85" s="1233"/>
      <c r="DV85" s="1233">
        <v>28</v>
      </c>
      <c r="DW85" s="1233" t="s">
        <v>21</v>
      </c>
      <c r="DX85" s="1233" t="s">
        <v>21</v>
      </c>
      <c r="DY85" s="1233">
        <v>28</v>
      </c>
      <c r="DZ85" s="1233" t="s">
        <v>21</v>
      </c>
      <c r="EA85" s="1233">
        <v>28</v>
      </c>
      <c r="EB85" s="1233" t="s">
        <v>21</v>
      </c>
      <c r="EC85" s="1233" t="s">
        <v>21</v>
      </c>
      <c r="ED85" s="1233" t="s">
        <v>21</v>
      </c>
      <c r="EE85" s="1532" t="s">
        <v>29</v>
      </c>
      <c r="EF85" s="1533" t="s">
        <v>2155</v>
      </c>
      <c r="EG85" s="1286" t="s">
        <v>2153</v>
      </c>
      <c r="EH85" s="1287" t="s">
        <v>23</v>
      </c>
      <c r="EI85" s="1314" t="s">
        <v>2165</v>
      </c>
      <c r="EJ85" s="60">
        <v>3550</v>
      </c>
      <c r="EK85" s="1233" t="s">
        <v>21</v>
      </c>
      <c r="EL85" s="1233"/>
      <c r="EM85" s="1233">
        <v>3827</v>
      </c>
      <c r="EN85" s="1233">
        <v>1691</v>
      </c>
      <c r="EO85" s="1233" t="s">
        <v>21</v>
      </c>
      <c r="EP85" s="1233">
        <v>2136</v>
      </c>
      <c r="EQ85" s="1233" t="s">
        <v>21</v>
      </c>
      <c r="ER85" s="1233">
        <v>2136</v>
      </c>
      <c r="ES85" s="1233" t="s">
        <v>21</v>
      </c>
      <c r="ET85" s="1233" t="s">
        <v>21</v>
      </c>
      <c r="EU85" s="153">
        <v>392</v>
      </c>
      <c r="EV85" s="1532" t="s">
        <v>29</v>
      </c>
      <c r="EW85" s="1533" t="s">
        <v>2155</v>
      </c>
    </row>
    <row r="86" spans="1:153" ht="15" customHeight="1">
      <c r="A86" s="1281" t="s">
        <v>25</v>
      </c>
      <c r="B86" s="1282" t="s">
        <v>25</v>
      </c>
      <c r="C86" s="1314" t="s">
        <v>165</v>
      </c>
      <c r="D86" s="60">
        <v>26</v>
      </c>
      <c r="E86" s="1233" t="s">
        <v>22</v>
      </c>
      <c r="F86" s="1233"/>
      <c r="G86" s="1233">
        <v>27</v>
      </c>
      <c r="H86" s="1233" t="s">
        <v>22</v>
      </c>
      <c r="I86" s="1233" t="s">
        <v>22</v>
      </c>
      <c r="J86" s="1233">
        <v>27</v>
      </c>
      <c r="K86" s="1233" t="s">
        <v>22</v>
      </c>
      <c r="L86" s="1233" t="s">
        <v>22</v>
      </c>
      <c r="M86" s="1233">
        <v>27</v>
      </c>
      <c r="N86" s="1233" t="s">
        <v>21</v>
      </c>
      <c r="O86" s="153" t="s">
        <v>21</v>
      </c>
      <c r="P86" s="1532" t="s">
        <v>30</v>
      </c>
      <c r="Q86" s="1533" t="s">
        <v>25</v>
      </c>
      <c r="R86" s="1281" t="s">
        <v>25</v>
      </c>
      <c r="S86" s="1282" t="s">
        <v>25</v>
      </c>
      <c r="T86" s="1314" t="s">
        <v>165</v>
      </c>
      <c r="U86" s="60">
        <v>38399</v>
      </c>
      <c r="V86" s="1233" t="s">
        <v>22</v>
      </c>
      <c r="W86" s="1233"/>
      <c r="X86" s="1233">
        <v>36484</v>
      </c>
      <c r="Y86" s="1233">
        <v>1195</v>
      </c>
      <c r="Z86" s="1233">
        <v>688</v>
      </c>
      <c r="AA86" s="1233">
        <v>34601</v>
      </c>
      <c r="AB86" s="1233" t="s">
        <v>21</v>
      </c>
      <c r="AC86" s="1233">
        <v>32483</v>
      </c>
      <c r="AD86" s="1233">
        <v>2118</v>
      </c>
      <c r="AE86" s="1233" t="s">
        <v>21</v>
      </c>
      <c r="AF86" s="153">
        <v>44642</v>
      </c>
      <c r="AG86" s="1532" t="s">
        <v>30</v>
      </c>
      <c r="AH86" s="1533" t="s">
        <v>25</v>
      </c>
      <c r="AI86" s="1281" t="s">
        <v>25</v>
      </c>
      <c r="AJ86" s="1282" t="s">
        <v>25</v>
      </c>
      <c r="AK86" s="1314" t="s">
        <v>165</v>
      </c>
      <c r="AL86" s="60">
        <v>21028</v>
      </c>
      <c r="AM86" s="1233" t="s">
        <v>22</v>
      </c>
      <c r="AN86" s="1233"/>
      <c r="AO86" s="1233">
        <v>21126</v>
      </c>
      <c r="AP86" s="1233" t="s">
        <v>21</v>
      </c>
      <c r="AQ86" s="1233" t="s">
        <v>21</v>
      </c>
      <c r="AR86" s="1233">
        <v>21126</v>
      </c>
      <c r="AS86" s="1233" t="s">
        <v>21</v>
      </c>
      <c r="AT86" s="1233">
        <v>21126</v>
      </c>
      <c r="AU86" s="1233" t="s">
        <v>21</v>
      </c>
      <c r="AV86" s="1233">
        <v>387</v>
      </c>
      <c r="AW86" s="153">
        <v>2698</v>
      </c>
      <c r="AX86" s="1532" t="s">
        <v>30</v>
      </c>
      <c r="AY86" s="1533" t="s">
        <v>25</v>
      </c>
      <c r="AZ86" s="1281" t="s">
        <v>25</v>
      </c>
      <c r="BA86" s="1282" t="s">
        <v>25</v>
      </c>
      <c r="BB86" s="1314" t="s">
        <v>165</v>
      </c>
      <c r="BC86" s="60">
        <v>23165</v>
      </c>
      <c r="BD86" s="1233" t="s">
        <v>21</v>
      </c>
      <c r="BE86" s="1233"/>
      <c r="BF86" s="1233">
        <v>23564</v>
      </c>
      <c r="BG86" s="1233">
        <v>56</v>
      </c>
      <c r="BH86" s="1233" t="s">
        <v>21</v>
      </c>
      <c r="BI86" s="1233">
        <v>23508</v>
      </c>
      <c r="BJ86" s="1233" t="s">
        <v>21</v>
      </c>
      <c r="BK86" s="1233">
        <v>22106</v>
      </c>
      <c r="BL86" s="1233">
        <v>1402</v>
      </c>
      <c r="BM86" s="1233" t="s">
        <v>21</v>
      </c>
      <c r="BN86" s="1233">
        <v>4974</v>
      </c>
      <c r="BO86" s="1532" t="s">
        <v>30</v>
      </c>
      <c r="BP86" s="1533" t="s">
        <v>25</v>
      </c>
      <c r="BQ86" s="1281" t="s">
        <v>25</v>
      </c>
      <c r="BR86" s="1282" t="s">
        <v>25</v>
      </c>
      <c r="BS86" s="1314" t="s">
        <v>165</v>
      </c>
      <c r="BT86" s="60">
        <v>22762</v>
      </c>
      <c r="BU86" s="1233" t="s">
        <v>21</v>
      </c>
      <c r="BV86" s="1233"/>
      <c r="BW86" s="1233">
        <v>19273</v>
      </c>
      <c r="BX86" s="1233" t="s">
        <v>21</v>
      </c>
      <c r="BY86" s="1233" t="s">
        <v>21</v>
      </c>
      <c r="BZ86" s="1233">
        <v>19273</v>
      </c>
      <c r="CA86" s="1233">
        <v>4754</v>
      </c>
      <c r="CB86" s="1233">
        <v>14519</v>
      </c>
      <c r="CC86" s="1233" t="s">
        <v>21</v>
      </c>
      <c r="CD86" s="1233">
        <v>14</v>
      </c>
      <c r="CE86" s="1233">
        <v>19932</v>
      </c>
      <c r="CF86" s="1532" t="s">
        <v>30</v>
      </c>
      <c r="CG86" s="1533" t="s">
        <v>25</v>
      </c>
      <c r="CH86" s="1281" t="s">
        <v>25</v>
      </c>
      <c r="CI86" s="1282" t="s">
        <v>25</v>
      </c>
      <c r="CJ86" s="1314" t="s">
        <v>165</v>
      </c>
      <c r="CK86" s="60">
        <v>21530</v>
      </c>
      <c r="CL86" s="1233" t="s">
        <v>21</v>
      </c>
      <c r="CM86" s="1233"/>
      <c r="CN86" s="1233">
        <v>21530</v>
      </c>
      <c r="CO86" s="1233" t="s">
        <v>21</v>
      </c>
      <c r="CP86" s="1233" t="s">
        <v>21</v>
      </c>
      <c r="CQ86" s="1233">
        <v>21530</v>
      </c>
      <c r="CR86" s="1233" t="s">
        <v>21</v>
      </c>
      <c r="CS86" s="1233">
        <v>21530</v>
      </c>
      <c r="CT86" s="1233" t="s">
        <v>21</v>
      </c>
      <c r="CU86" s="1233" t="s">
        <v>21</v>
      </c>
      <c r="CV86" s="153" t="s">
        <v>22</v>
      </c>
      <c r="CW86" s="1532" t="s">
        <v>30</v>
      </c>
      <c r="CX86" s="1533" t="s">
        <v>25</v>
      </c>
      <c r="CY86" s="1281" t="s">
        <v>25</v>
      </c>
      <c r="CZ86" s="1282" t="s">
        <v>25</v>
      </c>
      <c r="DA86" s="1314" t="s">
        <v>165</v>
      </c>
      <c r="DB86" s="60">
        <v>179</v>
      </c>
      <c r="DC86" s="1233" t="s">
        <v>22</v>
      </c>
      <c r="DD86" s="1233"/>
      <c r="DE86" s="1233">
        <v>179</v>
      </c>
      <c r="DF86" s="1233" t="s">
        <v>21</v>
      </c>
      <c r="DG86" s="1233" t="s">
        <v>21</v>
      </c>
      <c r="DH86" s="1233">
        <v>179</v>
      </c>
      <c r="DI86" s="1233" t="s">
        <v>21</v>
      </c>
      <c r="DJ86" s="1233">
        <v>126</v>
      </c>
      <c r="DK86" s="1233">
        <v>53</v>
      </c>
      <c r="DL86" s="1233" t="s">
        <v>21</v>
      </c>
      <c r="DM86" s="1233" t="s">
        <v>21</v>
      </c>
      <c r="DN86" s="1532" t="s">
        <v>30</v>
      </c>
      <c r="DO86" s="1533" t="s">
        <v>25</v>
      </c>
      <c r="DP86" s="1281" t="s">
        <v>25</v>
      </c>
      <c r="DQ86" s="1282" t="s">
        <v>25</v>
      </c>
      <c r="DR86" s="1314" t="s">
        <v>165</v>
      </c>
      <c r="DS86" s="60">
        <v>236</v>
      </c>
      <c r="DT86" s="1233" t="s">
        <v>21</v>
      </c>
      <c r="DU86" s="1233"/>
      <c r="DV86" s="1233">
        <v>236</v>
      </c>
      <c r="DW86" s="1233" t="s">
        <v>21</v>
      </c>
      <c r="DX86" s="1233" t="s">
        <v>21</v>
      </c>
      <c r="DY86" s="1233">
        <v>236</v>
      </c>
      <c r="DZ86" s="1233" t="s">
        <v>21</v>
      </c>
      <c r="EA86" s="1233">
        <v>236</v>
      </c>
      <c r="EB86" s="1233" t="s">
        <v>21</v>
      </c>
      <c r="EC86" s="1233" t="s">
        <v>21</v>
      </c>
      <c r="ED86" s="1233" t="s">
        <v>21</v>
      </c>
      <c r="EE86" s="1532" t="s">
        <v>30</v>
      </c>
      <c r="EF86" s="1533" t="s">
        <v>25</v>
      </c>
      <c r="EG86" s="1281" t="s">
        <v>25</v>
      </c>
      <c r="EH86" s="1282" t="s">
        <v>25</v>
      </c>
      <c r="EI86" s="1314" t="s">
        <v>165</v>
      </c>
      <c r="EJ86" s="60">
        <v>3407</v>
      </c>
      <c r="EK86" s="1233" t="s">
        <v>21</v>
      </c>
      <c r="EL86" s="1233"/>
      <c r="EM86" s="1233">
        <v>3384</v>
      </c>
      <c r="EN86" s="1233">
        <v>1260</v>
      </c>
      <c r="EO86" s="1233" t="s">
        <v>21</v>
      </c>
      <c r="EP86" s="1233">
        <v>2124</v>
      </c>
      <c r="EQ86" s="1233" t="s">
        <v>21</v>
      </c>
      <c r="ER86" s="1233">
        <v>2124</v>
      </c>
      <c r="ES86" s="1233" t="s">
        <v>21</v>
      </c>
      <c r="ET86" s="1233" t="s">
        <v>21</v>
      </c>
      <c r="EU86" s="153">
        <v>415</v>
      </c>
      <c r="EV86" s="1532" t="s">
        <v>30</v>
      </c>
      <c r="EW86" s="1533" t="s">
        <v>25</v>
      </c>
    </row>
    <row r="87" spans="1:153" ht="15" customHeight="1">
      <c r="A87" s="1281" t="s">
        <v>25</v>
      </c>
      <c r="B87" s="1282" t="s">
        <v>25</v>
      </c>
      <c r="C87" s="1314" t="s">
        <v>166</v>
      </c>
      <c r="D87" s="60">
        <v>22</v>
      </c>
      <c r="E87" s="1233" t="s">
        <v>22</v>
      </c>
      <c r="F87" s="1233"/>
      <c r="G87" s="1233">
        <v>23</v>
      </c>
      <c r="H87" s="1233" t="s">
        <v>22</v>
      </c>
      <c r="I87" s="1233" t="s">
        <v>22</v>
      </c>
      <c r="J87" s="1233">
        <v>23</v>
      </c>
      <c r="K87" s="1233" t="s">
        <v>22</v>
      </c>
      <c r="L87" s="1233" t="s">
        <v>22</v>
      </c>
      <c r="M87" s="1233">
        <v>23</v>
      </c>
      <c r="N87" s="1233" t="s">
        <v>21</v>
      </c>
      <c r="O87" s="153" t="s">
        <v>21</v>
      </c>
      <c r="P87" s="1532" t="s">
        <v>31</v>
      </c>
      <c r="Q87" s="1533" t="s">
        <v>25</v>
      </c>
      <c r="R87" s="1281" t="s">
        <v>25</v>
      </c>
      <c r="S87" s="1282" t="s">
        <v>25</v>
      </c>
      <c r="T87" s="1314" t="s">
        <v>166</v>
      </c>
      <c r="U87" s="60">
        <v>37694</v>
      </c>
      <c r="V87" s="1233" t="s">
        <v>22</v>
      </c>
      <c r="W87" s="1233"/>
      <c r="X87" s="1233">
        <v>37838</v>
      </c>
      <c r="Y87" s="1233">
        <v>973</v>
      </c>
      <c r="Z87" s="1233">
        <v>767</v>
      </c>
      <c r="AA87" s="1233">
        <v>36098</v>
      </c>
      <c r="AB87" s="1233" t="s">
        <v>21</v>
      </c>
      <c r="AC87" s="1233">
        <v>33928</v>
      </c>
      <c r="AD87" s="1233">
        <v>2170</v>
      </c>
      <c r="AE87" s="1233" t="s">
        <v>21</v>
      </c>
      <c r="AF87" s="153">
        <v>44598</v>
      </c>
      <c r="AG87" s="1532" t="s">
        <v>31</v>
      </c>
      <c r="AH87" s="1533" t="s">
        <v>25</v>
      </c>
      <c r="AI87" s="1281" t="s">
        <v>25</v>
      </c>
      <c r="AJ87" s="1282" t="s">
        <v>25</v>
      </c>
      <c r="AK87" s="1314" t="s">
        <v>166</v>
      </c>
      <c r="AL87" s="60">
        <v>23894</v>
      </c>
      <c r="AM87" s="1233" t="s">
        <v>22</v>
      </c>
      <c r="AN87" s="1233"/>
      <c r="AO87" s="1233">
        <v>23669</v>
      </c>
      <c r="AP87" s="1233" t="s">
        <v>21</v>
      </c>
      <c r="AQ87" s="1233" t="s">
        <v>21</v>
      </c>
      <c r="AR87" s="1233">
        <v>23669</v>
      </c>
      <c r="AS87" s="1233" t="s">
        <v>21</v>
      </c>
      <c r="AT87" s="1233">
        <v>23669</v>
      </c>
      <c r="AU87" s="1233" t="s">
        <v>21</v>
      </c>
      <c r="AV87" s="1233">
        <v>391</v>
      </c>
      <c r="AW87" s="153">
        <v>2532</v>
      </c>
      <c r="AX87" s="1532" t="s">
        <v>31</v>
      </c>
      <c r="AY87" s="1533" t="s">
        <v>25</v>
      </c>
      <c r="AZ87" s="1281" t="s">
        <v>25</v>
      </c>
      <c r="BA87" s="1282" t="s">
        <v>25</v>
      </c>
      <c r="BB87" s="1314" t="s">
        <v>166</v>
      </c>
      <c r="BC87" s="60">
        <v>25023</v>
      </c>
      <c r="BD87" s="1233" t="s">
        <v>21</v>
      </c>
      <c r="BE87" s="1233"/>
      <c r="BF87" s="1233">
        <v>24739</v>
      </c>
      <c r="BG87" s="1233">
        <v>17</v>
      </c>
      <c r="BH87" s="1233" t="s">
        <v>21</v>
      </c>
      <c r="BI87" s="1233">
        <v>24722</v>
      </c>
      <c r="BJ87" s="1233" t="s">
        <v>21</v>
      </c>
      <c r="BK87" s="1233">
        <v>23367</v>
      </c>
      <c r="BL87" s="1233">
        <v>1355</v>
      </c>
      <c r="BM87" s="1233" t="s">
        <v>21</v>
      </c>
      <c r="BN87" s="1233">
        <v>5257</v>
      </c>
      <c r="BO87" s="1532" t="s">
        <v>31</v>
      </c>
      <c r="BP87" s="1533" t="s">
        <v>25</v>
      </c>
      <c r="BQ87" s="1281" t="s">
        <v>25</v>
      </c>
      <c r="BR87" s="1282" t="s">
        <v>25</v>
      </c>
      <c r="BS87" s="1314" t="s">
        <v>166</v>
      </c>
      <c r="BT87" s="60">
        <v>20984</v>
      </c>
      <c r="BU87" s="1233" t="s">
        <v>21</v>
      </c>
      <c r="BV87" s="1233"/>
      <c r="BW87" s="1233">
        <v>20885</v>
      </c>
      <c r="BX87" s="1233" t="s">
        <v>21</v>
      </c>
      <c r="BY87" s="1233" t="s">
        <v>21</v>
      </c>
      <c r="BZ87" s="1233">
        <v>20885</v>
      </c>
      <c r="CA87" s="1233">
        <v>4833</v>
      </c>
      <c r="CB87" s="1233">
        <v>16052</v>
      </c>
      <c r="CC87" s="1233" t="s">
        <v>21</v>
      </c>
      <c r="CD87" s="1233">
        <v>14</v>
      </c>
      <c r="CE87" s="1233">
        <v>20034</v>
      </c>
      <c r="CF87" s="1532" t="s">
        <v>31</v>
      </c>
      <c r="CG87" s="1533" t="s">
        <v>25</v>
      </c>
      <c r="CH87" s="1281" t="s">
        <v>25</v>
      </c>
      <c r="CI87" s="1282" t="s">
        <v>25</v>
      </c>
      <c r="CJ87" s="1314" t="s">
        <v>166</v>
      </c>
      <c r="CK87" s="60">
        <v>21101</v>
      </c>
      <c r="CL87" s="1233" t="s">
        <v>21</v>
      </c>
      <c r="CM87" s="1233"/>
      <c r="CN87" s="1233">
        <v>21101</v>
      </c>
      <c r="CO87" s="1233" t="s">
        <v>21</v>
      </c>
      <c r="CP87" s="1233" t="s">
        <v>21</v>
      </c>
      <c r="CQ87" s="1233">
        <v>21101</v>
      </c>
      <c r="CR87" s="1233" t="s">
        <v>21</v>
      </c>
      <c r="CS87" s="1233">
        <v>21101</v>
      </c>
      <c r="CT87" s="1233" t="s">
        <v>21</v>
      </c>
      <c r="CU87" s="1233" t="s">
        <v>21</v>
      </c>
      <c r="CV87" s="153" t="s">
        <v>22</v>
      </c>
      <c r="CW87" s="1532" t="s">
        <v>31</v>
      </c>
      <c r="CX87" s="1533" t="s">
        <v>25</v>
      </c>
      <c r="CY87" s="1281" t="s">
        <v>25</v>
      </c>
      <c r="CZ87" s="1282" t="s">
        <v>25</v>
      </c>
      <c r="DA87" s="1314" t="s">
        <v>166</v>
      </c>
      <c r="DB87" s="60">
        <v>106</v>
      </c>
      <c r="DC87" s="1233" t="s">
        <v>22</v>
      </c>
      <c r="DD87" s="1233"/>
      <c r="DE87" s="1233">
        <v>106</v>
      </c>
      <c r="DF87" s="1233" t="s">
        <v>21</v>
      </c>
      <c r="DG87" s="1233" t="s">
        <v>21</v>
      </c>
      <c r="DH87" s="1233">
        <v>106</v>
      </c>
      <c r="DI87" s="1233" t="s">
        <v>21</v>
      </c>
      <c r="DJ87" s="1233">
        <v>73</v>
      </c>
      <c r="DK87" s="1233">
        <v>33</v>
      </c>
      <c r="DL87" s="1233" t="s">
        <v>21</v>
      </c>
      <c r="DM87" s="1233" t="s">
        <v>21</v>
      </c>
      <c r="DN87" s="1532" t="s">
        <v>31</v>
      </c>
      <c r="DO87" s="1533" t="s">
        <v>25</v>
      </c>
      <c r="DP87" s="1281" t="s">
        <v>25</v>
      </c>
      <c r="DQ87" s="1282" t="s">
        <v>25</v>
      </c>
      <c r="DR87" s="1314" t="s">
        <v>166</v>
      </c>
      <c r="DS87" s="60">
        <v>175</v>
      </c>
      <c r="DT87" s="1233" t="s">
        <v>21</v>
      </c>
      <c r="DU87" s="1233"/>
      <c r="DV87" s="1233">
        <v>175</v>
      </c>
      <c r="DW87" s="1233" t="s">
        <v>21</v>
      </c>
      <c r="DX87" s="1233" t="s">
        <v>21</v>
      </c>
      <c r="DY87" s="1233">
        <v>175</v>
      </c>
      <c r="DZ87" s="1233" t="s">
        <v>21</v>
      </c>
      <c r="EA87" s="1233">
        <v>175</v>
      </c>
      <c r="EB87" s="1233" t="s">
        <v>21</v>
      </c>
      <c r="EC87" s="1233" t="s">
        <v>21</v>
      </c>
      <c r="ED87" s="1233" t="s">
        <v>21</v>
      </c>
      <c r="EE87" s="1532" t="s">
        <v>31</v>
      </c>
      <c r="EF87" s="1533" t="s">
        <v>25</v>
      </c>
      <c r="EG87" s="1281" t="s">
        <v>25</v>
      </c>
      <c r="EH87" s="1282" t="s">
        <v>25</v>
      </c>
      <c r="EI87" s="1314" t="s">
        <v>166</v>
      </c>
      <c r="EJ87" s="60">
        <v>3559</v>
      </c>
      <c r="EK87" s="1233" t="s">
        <v>21</v>
      </c>
      <c r="EL87" s="1233"/>
      <c r="EM87" s="1233">
        <v>3537</v>
      </c>
      <c r="EN87" s="1233">
        <v>1436</v>
      </c>
      <c r="EO87" s="1233" t="s">
        <v>21</v>
      </c>
      <c r="EP87" s="1233">
        <v>2101</v>
      </c>
      <c r="EQ87" s="1233" t="s">
        <v>21</v>
      </c>
      <c r="ER87" s="1233">
        <v>2101</v>
      </c>
      <c r="ES87" s="1233" t="s">
        <v>21</v>
      </c>
      <c r="ET87" s="1233" t="s">
        <v>21</v>
      </c>
      <c r="EU87" s="153">
        <v>436</v>
      </c>
      <c r="EV87" s="1532" t="s">
        <v>31</v>
      </c>
      <c r="EW87" s="1533" t="s">
        <v>25</v>
      </c>
    </row>
    <row r="88" spans="1:153" ht="15" customHeight="1">
      <c r="A88" s="1281" t="s">
        <v>25</v>
      </c>
      <c r="B88" s="1282" t="s">
        <v>25</v>
      </c>
      <c r="C88" s="1314" t="s">
        <v>167</v>
      </c>
      <c r="D88" s="60">
        <v>25</v>
      </c>
      <c r="E88" s="1233" t="s">
        <v>22</v>
      </c>
      <c r="F88" s="1233"/>
      <c r="G88" s="1233">
        <v>26</v>
      </c>
      <c r="H88" s="1233" t="s">
        <v>22</v>
      </c>
      <c r="I88" s="1233" t="s">
        <v>22</v>
      </c>
      <c r="J88" s="1233">
        <v>26</v>
      </c>
      <c r="K88" s="1233" t="s">
        <v>22</v>
      </c>
      <c r="L88" s="1233" t="s">
        <v>22</v>
      </c>
      <c r="M88" s="1233">
        <v>26</v>
      </c>
      <c r="N88" s="1233" t="s">
        <v>21</v>
      </c>
      <c r="O88" s="153" t="s">
        <v>21</v>
      </c>
      <c r="P88" s="1532" t="s">
        <v>32</v>
      </c>
      <c r="Q88" s="1533" t="s">
        <v>25</v>
      </c>
      <c r="R88" s="1281" t="s">
        <v>25</v>
      </c>
      <c r="S88" s="1282" t="s">
        <v>25</v>
      </c>
      <c r="T88" s="1314" t="s">
        <v>167</v>
      </c>
      <c r="U88" s="60">
        <v>38101</v>
      </c>
      <c r="V88" s="1233" t="s">
        <v>22</v>
      </c>
      <c r="W88" s="1233"/>
      <c r="X88" s="1233">
        <v>35134</v>
      </c>
      <c r="Y88" s="1233">
        <v>1288</v>
      </c>
      <c r="Z88" s="1233">
        <v>970</v>
      </c>
      <c r="AA88" s="1233">
        <v>32876</v>
      </c>
      <c r="AB88" s="1233" t="s">
        <v>21</v>
      </c>
      <c r="AC88" s="1233">
        <v>31114</v>
      </c>
      <c r="AD88" s="1233">
        <v>1762</v>
      </c>
      <c r="AE88" s="1233" t="s">
        <v>21</v>
      </c>
      <c r="AF88" s="153">
        <v>47055</v>
      </c>
      <c r="AG88" s="1532" t="s">
        <v>32</v>
      </c>
      <c r="AH88" s="1533" t="s">
        <v>25</v>
      </c>
      <c r="AI88" s="1281" t="s">
        <v>25</v>
      </c>
      <c r="AJ88" s="1282" t="s">
        <v>25</v>
      </c>
      <c r="AK88" s="1314" t="s">
        <v>167</v>
      </c>
      <c r="AL88" s="60">
        <v>22714</v>
      </c>
      <c r="AM88" s="1233" t="s">
        <v>22</v>
      </c>
      <c r="AN88" s="1233"/>
      <c r="AO88" s="1233">
        <v>21667</v>
      </c>
      <c r="AP88" s="1233" t="s">
        <v>21</v>
      </c>
      <c r="AQ88" s="1233" t="s">
        <v>21</v>
      </c>
      <c r="AR88" s="1233">
        <v>21667</v>
      </c>
      <c r="AS88" s="1233" t="s">
        <v>21</v>
      </c>
      <c r="AT88" s="1233">
        <v>21667</v>
      </c>
      <c r="AU88" s="1233" t="s">
        <v>21</v>
      </c>
      <c r="AV88" s="1233">
        <v>378</v>
      </c>
      <c r="AW88" s="153">
        <v>3201</v>
      </c>
      <c r="AX88" s="1532" t="s">
        <v>32</v>
      </c>
      <c r="AY88" s="1533" t="s">
        <v>25</v>
      </c>
      <c r="AZ88" s="1281" t="s">
        <v>25</v>
      </c>
      <c r="BA88" s="1282" t="s">
        <v>25</v>
      </c>
      <c r="BB88" s="1314" t="s">
        <v>167</v>
      </c>
      <c r="BC88" s="60">
        <v>22912</v>
      </c>
      <c r="BD88" s="1233" t="s">
        <v>21</v>
      </c>
      <c r="BE88" s="1233"/>
      <c r="BF88" s="1233">
        <v>22531</v>
      </c>
      <c r="BG88" s="1233" t="s">
        <v>21</v>
      </c>
      <c r="BH88" s="1233" t="s">
        <v>21</v>
      </c>
      <c r="BI88" s="1233">
        <v>22531</v>
      </c>
      <c r="BJ88" s="1233" t="s">
        <v>21</v>
      </c>
      <c r="BK88" s="1233">
        <v>21310</v>
      </c>
      <c r="BL88" s="1233">
        <v>1221</v>
      </c>
      <c r="BM88" s="1233" t="s">
        <v>21</v>
      </c>
      <c r="BN88" s="1233">
        <v>5638</v>
      </c>
      <c r="BO88" s="1532" t="s">
        <v>32</v>
      </c>
      <c r="BP88" s="1533" t="s">
        <v>25</v>
      </c>
      <c r="BQ88" s="1281" t="s">
        <v>25</v>
      </c>
      <c r="BR88" s="1282" t="s">
        <v>25</v>
      </c>
      <c r="BS88" s="1314" t="s">
        <v>167</v>
      </c>
      <c r="BT88" s="60">
        <v>22060</v>
      </c>
      <c r="BU88" s="1233" t="s">
        <v>21</v>
      </c>
      <c r="BV88" s="1233"/>
      <c r="BW88" s="1233">
        <v>21209</v>
      </c>
      <c r="BX88" s="1233" t="s">
        <v>21</v>
      </c>
      <c r="BY88" s="1233" t="s">
        <v>21</v>
      </c>
      <c r="BZ88" s="1233">
        <v>21209</v>
      </c>
      <c r="CA88" s="1233">
        <v>7288</v>
      </c>
      <c r="CB88" s="1233">
        <v>13921</v>
      </c>
      <c r="CC88" s="1233" t="s">
        <v>21</v>
      </c>
      <c r="CD88" s="1233">
        <v>14</v>
      </c>
      <c r="CE88" s="1233">
        <v>20867</v>
      </c>
      <c r="CF88" s="1532" t="s">
        <v>32</v>
      </c>
      <c r="CG88" s="1533" t="s">
        <v>25</v>
      </c>
      <c r="CH88" s="1281" t="s">
        <v>25</v>
      </c>
      <c r="CI88" s="1282" t="s">
        <v>25</v>
      </c>
      <c r="CJ88" s="1314" t="s">
        <v>167</v>
      </c>
      <c r="CK88" s="60">
        <v>11366</v>
      </c>
      <c r="CL88" s="1233" t="s">
        <v>21</v>
      </c>
      <c r="CM88" s="1233"/>
      <c r="CN88" s="1233">
        <v>11366</v>
      </c>
      <c r="CO88" s="1233" t="s">
        <v>21</v>
      </c>
      <c r="CP88" s="1233" t="s">
        <v>21</v>
      </c>
      <c r="CQ88" s="1233">
        <v>11366</v>
      </c>
      <c r="CR88" s="1233" t="s">
        <v>21</v>
      </c>
      <c r="CS88" s="1233">
        <v>11366</v>
      </c>
      <c r="CT88" s="1233" t="s">
        <v>21</v>
      </c>
      <c r="CU88" s="1233" t="s">
        <v>21</v>
      </c>
      <c r="CV88" s="153" t="s">
        <v>22</v>
      </c>
      <c r="CW88" s="1532" t="s">
        <v>32</v>
      </c>
      <c r="CX88" s="1533" t="s">
        <v>25</v>
      </c>
      <c r="CY88" s="1281" t="s">
        <v>25</v>
      </c>
      <c r="CZ88" s="1282" t="s">
        <v>25</v>
      </c>
      <c r="DA88" s="1314" t="s">
        <v>167</v>
      </c>
      <c r="DB88" s="60">
        <v>52</v>
      </c>
      <c r="DC88" s="1233" t="s">
        <v>22</v>
      </c>
      <c r="DD88" s="1233"/>
      <c r="DE88" s="1233">
        <v>52</v>
      </c>
      <c r="DF88" s="1233" t="s">
        <v>21</v>
      </c>
      <c r="DG88" s="1233" t="s">
        <v>21</v>
      </c>
      <c r="DH88" s="1233">
        <v>52</v>
      </c>
      <c r="DI88" s="1233" t="s">
        <v>21</v>
      </c>
      <c r="DJ88" s="1233" t="s">
        <v>21</v>
      </c>
      <c r="DK88" s="1233">
        <v>52</v>
      </c>
      <c r="DL88" s="1233" t="s">
        <v>21</v>
      </c>
      <c r="DM88" s="1233" t="s">
        <v>21</v>
      </c>
      <c r="DN88" s="1532" t="s">
        <v>32</v>
      </c>
      <c r="DO88" s="1533" t="s">
        <v>25</v>
      </c>
      <c r="DP88" s="1281" t="s">
        <v>25</v>
      </c>
      <c r="DQ88" s="1282" t="s">
        <v>25</v>
      </c>
      <c r="DR88" s="1314" t="s">
        <v>167</v>
      </c>
      <c r="DS88" s="60">
        <v>197</v>
      </c>
      <c r="DT88" s="1233" t="s">
        <v>21</v>
      </c>
      <c r="DU88" s="1233"/>
      <c r="DV88" s="1233">
        <v>197</v>
      </c>
      <c r="DW88" s="1233" t="s">
        <v>21</v>
      </c>
      <c r="DX88" s="1233" t="s">
        <v>21</v>
      </c>
      <c r="DY88" s="1233">
        <v>197</v>
      </c>
      <c r="DZ88" s="1233" t="s">
        <v>21</v>
      </c>
      <c r="EA88" s="1233">
        <v>197</v>
      </c>
      <c r="EB88" s="1233" t="s">
        <v>21</v>
      </c>
      <c r="EC88" s="1233" t="s">
        <v>21</v>
      </c>
      <c r="ED88" s="1233" t="s">
        <v>21</v>
      </c>
      <c r="EE88" s="1532" t="s">
        <v>32</v>
      </c>
      <c r="EF88" s="1533" t="s">
        <v>25</v>
      </c>
      <c r="EG88" s="1281" t="s">
        <v>25</v>
      </c>
      <c r="EH88" s="1282" t="s">
        <v>25</v>
      </c>
      <c r="EI88" s="1314" t="s">
        <v>167</v>
      </c>
      <c r="EJ88" s="60">
        <v>2943</v>
      </c>
      <c r="EK88" s="1233" t="s">
        <v>21</v>
      </c>
      <c r="EL88" s="1233"/>
      <c r="EM88" s="1233">
        <v>2957</v>
      </c>
      <c r="EN88" s="1233">
        <v>1519</v>
      </c>
      <c r="EO88" s="1233" t="s">
        <v>21</v>
      </c>
      <c r="EP88" s="1233">
        <v>1438</v>
      </c>
      <c r="EQ88" s="1233" t="s">
        <v>21</v>
      </c>
      <c r="ER88" s="1233">
        <v>1438</v>
      </c>
      <c r="ES88" s="1233" t="s">
        <v>21</v>
      </c>
      <c r="ET88" s="1233" t="s">
        <v>21</v>
      </c>
      <c r="EU88" s="153">
        <v>423</v>
      </c>
      <c r="EV88" s="1532" t="s">
        <v>32</v>
      </c>
      <c r="EW88" s="1533" t="s">
        <v>25</v>
      </c>
    </row>
    <row r="89" spans="1:153" ht="15" customHeight="1">
      <c r="A89" s="1281" t="s">
        <v>25</v>
      </c>
      <c r="B89" s="1282" t="s">
        <v>25</v>
      </c>
      <c r="C89" s="1314" t="s">
        <v>2154</v>
      </c>
      <c r="D89" s="60">
        <v>17</v>
      </c>
      <c r="E89" s="1233" t="s">
        <v>22</v>
      </c>
      <c r="F89" s="1233"/>
      <c r="G89" s="1233">
        <v>18</v>
      </c>
      <c r="H89" s="1233" t="s">
        <v>22</v>
      </c>
      <c r="I89" s="1233" t="s">
        <v>22</v>
      </c>
      <c r="J89" s="1233">
        <v>18</v>
      </c>
      <c r="K89" s="1233" t="s">
        <v>22</v>
      </c>
      <c r="L89" s="1233" t="s">
        <v>22</v>
      </c>
      <c r="M89" s="1233">
        <v>18</v>
      </c>
      <c r="N89" s="1233" t="s">
        <v>21</v>
      </c>
      <c r="O89" s="153" t="s">
        <v>21</v>
      </c>
      <c r="P89" s="1532" t="s">
        <v>33</v>
      </c>
      <c r="Q89" s="1533" t="s">
        <v>25</v>
      </c>
      <c r="R89" s="1281" t="s">
        <v>25</v>
      </c>
      <c r="S89" s="1282" t="s">
        <v>25</v>
      </c>
      <c r="T89" s="1314" t="s">
        <v>2154</v>
      </c>
      <c r="U89" s="60">
        <v>33559</v>
      </c>
      <c r="V89" s="1233" t="s">
        <v>22</v>
      </c>
      <c r="W89" s="1233"/>
      <c r="X89" s="1233">
        <v>36535</v>
      </c>
      <c r="Y89" s="1233">
        <v>1298</v>
      </c>
      <c r="Z89" s="1233">
        <v>1653</v>
      </c>
      <c r="AA89" s="1233">
        <v>33584</v>
      </c>
      <c r="AB89" s="1233" t="s">
        <v>21</v>
      </c>
      <c r="AC89" s="1233">
        <v>31360</v>
      </c>
      <c r="AD89" s="1233">
        <v>2224</v>
      </c>
      <c r="AE89" s="1233" t="s">
        <v>21</v>
      </c>
      <c r="AF89" s="153">
        <v>44529</v>
      </c>
      <c r="AG89" s="1532" t="s">
        <v>33</v>
      </c>
      <c r="AH89" s="1533" t="s">
        <v>25</v>
      </c>
      <c r="AI89" s="1281" t="s">
        <v>25</v>
      </c>
      <c r="AJ89" s="1282" t="s">
        <v>25</v>
      </c>
      <c r="AK89" s="1314" t="s">
        <v>2154</v>
      </c>
      <c r="AL89" s="60">
        <v>16788</v>
      </c>
      <c r="AM89" s="1233" t="s">
        <v>22</v>
      </c>
      <c r="AN89" s="1233"/>
      <c r="AO89" s="1233">
        <v>17268</v>
      </c>
      <c r="AP89" s="1233" t="s">
        <v>21</v>
      </c>
      <c r="AQ89" s="1233" t="s">
        <v>21</v>
      </c>
      <c r="AR89" s="1233">
        <v>17268</v>
      </c>
      <c r="AS89" s="1233" t="s">
        <v>21</v>
      </c>
      <c r="AT89" s="1233">
        <v>17268</v>
      </c>
      <c r="AU89" s="1233" t="s">
        <v>21</v>
      </c>
      <c r="AV89" s="1233">
        <v>401</v>
      </c>
      <c r="AW89" s="153">
        <v>2320</v>
      </c>
      <c r="AX89" s="1532" t="s">
        <v>33</v>
      </c>
      <c r="AY89" s="1533" t="s">
        <v>25</v>
      </c>
      <c r="AZ89" s="1281" t="s">
        <v>25</v>
      </c>
      <c r="BA89" s="1282" t="s">
        <v>25</v>
      </c>
      <c r="BB89" s="1314" t="s">
        <v>2154</v>
      </c>
      <c r="BC89" s="60">
        <v>17268</v>
      </c>
      <c r="BD89" s="1233" t="s">
        <v>21</v>
      </c>
      <c r="BE89" s="1233"/>
      <c r="BF89" s="1233">
        <v>16986</v>
      </c>
      <c r="BG89" s="1233">
        <v>90</v>
      </c>
      <c r="BH89" s="1233" t="s">
        <v>21</v>
      </c>
      <c r="BI89" s="1233">
        <v>16896</v>
      </c>
      <c r="BJ89" s="1233" t="s">
        <v>21</v>
      </c>
      <c r="BK89" s="1233">
        <v>15809</v>
      </c>
      <c r="BL89" s="1233">
        <v>1087</v>
      </c>
      <c r="BM89" s="1233" t="s">
        <v>21</v>
      </c>
      <c r="BN89" s="1233">
        <v>5921</v>
      </c>
      <c r="BO89" s="1532" t="s">
        <v>33</v>
      </c>
      <c r="BP89" s="1533" t="s">
        <v>25</v>
      </c>
      <c r="BQ89" s="1281" t="s">
        <v>25</v>
      </c>
      <c r="BR89" s="1282" t="s">
        <v>25</v>
      </c>
      <c r="BS89" s="1314" t="s">
        <v>2154</v>
      </c>
      <c r="BT89" s="60">
        <v>17478</v>
      </c>
      <c r="BU89" s="1233" t="s">
        <v>21</v>
      </c>
      <c r="BV89" s="1233"/>
      <c r="BW89" s="1233">
        <v>19308</v>
      </c>
      <c r="BX89" s="1233" t="s">
        <v>21</v>
      </c>
      <c r="BY89" s="1233" t="s">
        <v>21</v>
      </c>
      <c r="BZ89" s="1233">
        <v>19308</v>
      </c>
      <c r="CA89" s="1233">
        <v>7298</v>
      </c>
      <c r="CB89" s="1233">
        <v>12010</v>
      </c>
      <c r="CC89" s="1233" t="s">
        <v>21</v>
      </c>
      <c r="CD89" s="1233">
        <v>12</v>
      </c>
      <c r="CE89" s="1233">
        <v>19020</v>
      </c>
      <c r="CF89" s="1532" t="s">
        <v>33</v>
      </c>
      <c r="CG89" s="1533" t="s">
        <v>25</v>
      </c>
      <c r="CH89" s="1281" t="s">
        <v>25</v>
      </c>
      <c r="CI89" s="1282" t="s">
        <v>25</v>
      </c>
      <c r="CJ89" s="1314" t="s">
        <v>2154</v>
      </c>
      <c r="CK89" s="60">
        <v>10563</v>
      </c>
      <c r="CL89" s="1233" t="s">
        <v>21</v>
      </c>
      <c r="CM89" s="1233"/>
      <c r="CN89" s="1233">
        <v>10563</v>
      </c>
      <c r="CO89" s="1233" t="s">
        <v>21</v>
      </c>
      <c r="CP89" s="1233" t="s">
        <v>21</v>
      </c>
      <c r="CQ89" s="1233">
        <v>10563</v>
      </c>
      <c r="CR89" s="1233" t="s">
        <v>21</v>
      </c>
      <c r="CS89" s="1233">
        <v>10563</v>
      </c>
      <c r="CT89" s="1233" t="s">
        <v>21</v>
      </c>
      <c r="CU89" s="1233" t="s">
        <v>21</v>
      </c>
      <c r="CV89" s="153" t="s">
        <v>22</v>
      </c>
      <c r="CW89" s="1532" t="s">
        <v>33</v>
      </c>
      <c r="CX89" s="1533" t="s">
        <v>25</v>
      </c>
      <c r="CY89" s="1281" t="s">
        <v>25</v>
      </c>
      <c r="CZ89" s="1282" t="s">
        <v>25</v>
      </c>
      <c r="DA89" s="1314" t="s">
        <v>2154</v>
      </c>
      <c r="DB89" s="60">
        <v>33</v>
      </c>
      <c r="DC89" s="1233" t="s">
        <v>22</v>
      </c>
      <c r="DD89" s="1233"/>
      <c r="DE89" s="1233">
        <v>33</v>
      </c>
      <c r="DF89" s="1233" t="s">
        <v>21</v>
      </c>
      <c r="DG89" s="1233" t="s">
        <v>21</v>
      </c>
      <c r="DH89" s="1233">
        <v>33</v>
      </c>
      <c r="DI89" s="1233" t="s">
        <v>21</v>
      </c>
      <c r="DJ89" s="1233" t="s">
        <v>21</v>
      </c>
      <c r="DK89" s="1233">
        <v>33</v>
      </c>
      <c r="DL89" s="1233" t="s">
        <v>21</v>
      </c>
      <c r="DM89" s="1233" t="s">
        <v>21</v>
      </c>
      <c r="DN89" s="1532" t="s">
        <v>33</v>
      </c>
      <c r="DO89" s="1533" t="s">
        <v>25</v>
      </c>
      <c r="DP89" s="1281" t="s">
        <v>25</v>
      </c>
      <c r="DQ89" s="1282" t="s">
        <v>25</v>
      </c>
      <c r="DR89" s="1314" t="s">
        <v>2154</v>
      </c>
      <c r="DS89" s="60">
        <v>170</v>
      </c>
      <c r="DT89" s="1233" t="s">
        <v>21</v>
      </c>
      <c r="DU89" s="1233"/>
      <c r="DV89" s="1233">
        <v>170</v>
      </c>
      <c r="DW89" s="1233" t="s">
        <v>21</v>
      </c>
      <c r="DX89" s="1233" t="s">
        <v>21</v>
      </c>
      <c r="DY89" s="1233">
        <v>170</v>
      </c>
      <c r="DZ89" s="1233" t="s">
        <v>21</v>
      </c>
      <c r="EA89" s="1233">
        <v>170</v>
      </c>
      <c r="EB89" s="1233" t="s">
        <v>21</v>
      </c>
      <c r="EC89" s="1233" t="s">
        <v>21</v>
      </c>
      <c r="ED89" s="1233" t="s">
        <v>21</v>
      </c>
      <c r="EE89" s="1532" t="s">
        <v>33</v>
      </c>
      <c r="EF89" s="1533" t="s">
        <v>25</v>
      </c>
      <c r="EG89" s="1281" t="s">
        <v>25</v>
      </c>
      <c r="EH89" s="1282" t="s">
        <v>25</v>
      </c>
      <c r="EI89" s="1314" t="s">
        <v>2154</v>
      </c>
      <c r="EJ89" s="60">
        <v>1954</v>
      </c>
      <c r="EK89" s="1233" t="s">
        <v>21</v>
      </c>
      <c r="EL89" s="1233"/>
      <c r="EM89" s="1233">
        <v>2052</v>
      </c>
      <c r="EN89" s="1233">
        <v>1045</v>
      </c>
      <c r="EO89" s="1233" t="s">
        <v>21</v>
      </c>
      <c r="EP89" s="1233">
        <v>1007</v>
      </c>
      <c r="EQ89" s="1233" t="s">
        <v>21</v>
      </c>
      <c r="ER89" s="1233">
        <v>1007</v>
      </c>
      <c r="ES89" s="1233" t="s">
        <v>21</v>
      </c>
      <c r="ET89" s="1233" t="s">
        <v>21</v>
      </c>
      <c r="EU89" s="153">
        <v>325</v>
      </c>
      <c r="EV89" s="1532" t="s">
        <v>33</v>
      </c>
      <c r="EW89" s="1533" t="s">
        <v>25</v>
      </c>
    </row>
    <row r="90" spans="1:153" ht="15" customHeight="1">
      <c r="A90" s="1281" t="s">
        <v>25</v>
      </c>
      <c r="B90" s="1282" t="s">
        <v>25</v>
      </c>
      <c r="C90" s="1314" t="s">
        <v>168</v>
      </c>
      <c r="D90" s="60">
        <v>23</v>
      </c>
      <c r="E90" s="1233" t="s">
        <v>22</v>
      </c>
      <c r="F90" s="1233"/>
      <c r="G90" s="1233">
        <v>24</v>
      </c>
      <c r="H90" s="1233" t="s">
        <v>22</v>
      </c>
      <c r="I90" s="1233" t="s">
        <v>22</v>
      </c>
      <c r="J90" s="1233">
        <v>24</v>
      </c>
      <c r="K90" s="1233" t="s">
        <v>22</v>
      </c>
      <c r="L90" s="1233" t="s">
        <v>22</v>
      </c>
      <c r="M90" s="1233">
        <v>24</v>
      </c>
      <c r="N90" s="1233" t="s">
        <v>21</v>
      </c>
      <c r="O90" s="153" t="s">
        <v>21</v>
      </c>
      <c r="P90" s="1532" t="s">
        <v>34</v>
      </c>
      <c r="Q90" s="1533" t="s">
        <v>25</v>
      </c>
      <c r="R90" s="1281" t="s">
        <v>25</v>
      </c>
      <c r="S90" s="1282" t="s">
        <v>25</v>
      </c>
      <c r="T90" s="1314" t="s">
        <v>168</v>
      </c>
      <c r="U90" s="60">
        <v>36827</v>
      </c>
      <c r="V90" s="1233" t="s">
        <v>22</v>
      </c>
      <c r="W90" s="1233"/>
      <c r="X90" s="1233">
        <v>33420</v>
      </c>
      <c r="Y90" s="1233">
        <v>1097</v>
      </c>
      <c r="Z90" s="1233">
        <v>1809</v>
      </c>
      <c r="AA90" s="1233">
        <v>30514</v>
      </c>
      <c r="AB90" s="1233" t="s">
        <v>21</v>
      </c>
      <c r="AC90" s="1233">
        <v>28570</v>
      </c>
      <c r="AD90" s="1233">
        <v>1944</v>
      </c>
      <c r="AE90" s="1233" t="s">
        <v>21</v>
      </c>
      <c r="AF90" s="153">
        <v>47926</v>
      </c>
      <c r="AG90" s="1532" t="s">
        <v>34</v>
      </c>
      <c r="AH90" s="1533" t="s">
        <v>25</v>
      </c>
      <c r="AI90" s="1281" t="s">
        <v>25</v>
      </c>
      <c r="AJ90" s="1282" t="s">
        <v>25</v>
      </c>
      <c r="AK90" s="1314" t="s">
        <v>168</v>
      </c>
      <c r="AL90" s="60">
        <v>22427</v>
      </c>
      <c r="AM90" s="1233" t="s">
        <v>22</v>
      </c>
      <c r="AN90" s="1233"/>
      <c r="AO90" s="1233">
        <v>21179</v>
      </c>
      <c r="AP90" s="1233" t="s">
        <v>21</v>
      </c>
      <c r="AQ90" s="1233" t="s">
        <v>21</v>
      </c>
      <c r="AR90" s="1233">
        <v>21179</v>
      </c>
      <c r="AS90" s="1233" t="s">
        <v>21</v>
      </c>
      <c r="AT90" s="1233">
        <v>21179</v>
      </c>
      <c r="AU90" s="1233" t="s">
        <v>21</v>
      </c>
      <c r="AV90" s="1233">
        <v>360</v>
      </c>
      <c r="AW90" s="153">
        <v>3208</v>
      </c>
      <c r="AX90" s="1532" t="s">
        <v>34</v>
      </c>
      <c r="AY90" s="1533" t="s">
        <v>25</v>
      </c>
      <c r="AZ90" s="1281" t="s">
        <v>25</v>
      </c>
      <c r="BA90" s="1282" t="s">
        <v>25</v>
      </c>
      <c r="BB90" s="1314" t="s">
        <v>168</v>
      </c>
      <c r="BC90" s="60">
        <v>21395</v>
      </c>
      <c r="BD90" s="1233" t="s">
        <v>21</v>
      </c>
      <c r="BE90" s="1233"/>
      <c r="BF90" s="1233">
        <v>20730</v>
      </c>
      <c r="BG90" s="1233">
        <v>46</v>
      </c>
      <c r="BH90" s="1233" t="s">
        <v>21</v>
      </c>
      <c r="BI90" s="1233">
        <v>20684</v>
      </c>
      <c r="BJ90" s="1233" t="s">
        <v>21</v>
      </c>
      <c r="BK90" s="1233">
        <v>19048</v>
      </c>
      <c r="BL90" s="1233">
        <v>1636</v>
      </c>
      <c r="BM90" s="1233" t="s">
        <v>21</v>
      </c>
      <c r="BN90" s="1233">
        <v>6586</v>
      </c>
      <c r="BO90" s="1532" t="s">
        <v>34</v>
      </c>
      <c r="BP90" s="1533" t="s">
        <v>25</v>
      </c>
      <c r="BQ90" s="1281" t="s">
        <v>25</v>
      </c>
      <c r="BR90" s="1282" t="s">
        <v>25</v>
      </c>
      <c r="BS90" s="1314" t="s">
        <v>168</v>
      </c>
      <c r="BT90" s="60">
        <v>16735</v>
      </c>
      <c r="BU90" s="1233" t="s">
        <v>21</v>
      </c>
      <c r="BV90" s="1233"/>
      <c r="BW90" s="1233">
        <v>17221</v>
      </c>
      <c r="BX90" s="1233" t="s">
        <v>21</v>
      </c>
      <c r="BY90" s="1233" t="s">
        <v>21</v>
      </c>
      <c r="BZ90" s="1233">
        <v>17221</v>
      </c>
      <c r="CA90" s="1233">
        <v>5761</v>
      </c>
      <c r="CB90" s="1233">
        <v>11460</v>
      </c>
      <c r="CC90" s="1233" t="s">
        <v>21</v>
      </c>
      <c r="CD90" s="1233">
        <v>11</v>
      </c>
      <c r="CE90" s="1233">
        <v>18520</v>
      </c>
      <c r="CF90" s="1532" t="s">
        <v>34</v>
      </c>
      <c r="CG90" s="1533" t="s">
        <v>25</v>
      </c>
      <c r="CH90" s="1281" t="s">
        <v>25</v>
      </c>
      <c r="CI90" s="1282" t="s">
        <v>25</v>
      </c>
      <c r="CJ90" s="1314" t="s">
        <v>168</v>
      </c>
      <c r="CK90" s="60">
        <v>11401</v>
      </c>
      <c r="CL90" s="1233" t="s">
        <v>21</v>
      </c>
      <c r="CM90" s="1233"/>
      <c r="CN90" s="1233">
        <v>11401</v>
      </c>
      <c r="CO90" s="1233" t="s">
        <v>21</v>
      </c>
      <c r="CP90" s="1233" t="s">
        <v>21</v>
      </c>
      <c r="CQ90" s="1233">
        <v>11401</v>
      </c>
      <c r="CR90" s="1233" t="s">
        <v>21</v>
      </c>
      <c r="CS90" s="1233">
        <v>11401</v>
      </c>
      <c r="CT90" s="1233" t="s">
        <v>21</v>
      </c>
      <c r="CU90" s="1233" t="s">
        <v>21</v>
      </c>
      <c r="CV90" s="153" t="s">
        <v>22</v>
      </c>
      <c r="CW90" s="1532" t="s">
        <v>34</v>
      </c>
      <c r="CX90" s="1533" t="s">
        <v>25</v>
      </c>
      <c r="CY90" s="1281" t="s">
        <v>25</v>
      </c>
      <c r="CZ90" s="1282" t="s">
        <v>25</v>
      </c>
      <c r="DA90" s="1314" t="s">
        <v>168</v>
      </c>
      <c r="DB90" s="60">
        <v>54</v>
      </c>
      <c r="DC90" s="1233" t="s">
        <v>22</v>
      </c>
      <c r="DD90" s="1233"/>
      <c r="DE90" s="1233">
        <v>54</v>
      </c>
      <c r="DF90" s="1233" t="s">
        <v>21</v>
      </c>
      <c r="DG90" s="1233" t="s">
        <v>21</v>
      </c>
      <c r="DH90" s="1233">
        <v>54</v>
      </c>
      <c r="DI90" s="1233" t="s">
        <v>21</v>
      </c>
      <c r="DJ90" s="1233">
        <v>4</v>
      </c>
      <c r="DK90" s="1233">
        <v>50</v>
      </c>
      <c r="DL90" s="1233" t="s">
        <v>21</v>
      </c>
      <c r="DM90" s="1233" t="s">
        <v>21</v>
      </c>
      <c r="DN90" s="1532" t="s">
        <v>34</v>
      </c>
      <c r="DO90" s="1533" t="s">
        <v>25</v>
      </c>
      <c r="DP90" s="1281" t="s">
        <v>25</v>
      </c>
      <c r="DQ90" s="1282" t="s">
        <v>25</v>
      </c>
      <c r="DR90" s="1314" t="s">
        <v>168</v>
      </c>
      <c r="DS90" s="60">
        <v>193</v>
      </c>
      <c r="DT90" s="1233" t="s">
        <v>21</v>
      </c>
      <c r="DU90" s="1233"/>
      <c r="DV90" s="1233">
        <v>193</v>
      </c>
      <c r="DW90" s="1233" t="s">
        <v>21</v>
      </c>
      <c r="DX90" s="1233" t="s">
        <v>21</v>
      </c>
      <c r="DY90" s="1233">
        <v>193</v>
      </c>
      <c r="DZ90" s="1233" t="s">
        <v>21</v>
      </c>
      <c r="EA90" s="1233">
        <v>193</v>
      </c>
      <c r="EB90" s="1233" t="s">
        <v>21</v>
      </c>
      <c r="EC90" s="1233" t="s">
        <v>21</v>
      </c>
      <c r="ED90" s="1233" t="s">
        <v>21</v>
      </c>
      <c r="EE90" s="1532" t="s">
        <v>34</v>
      </c>
      <c r="EF90" s="1533" t="s">
        <v>25</v>
      </c>
      <c r="EG90" s="1281" t="s">
        <v>25</v>
      </c>
      <c r="EH90" s="1282" t="s">
        <v>25</v>
      </c>
      <c r="EI90" s="1314" t="s">
        <v>168</v>
      </c>
      <c r="EJ90" s="60">
        <v>1463</v>
      </c>
      <c r="EK90" s="1233" t="s">
        <v>21</v>
      </c>
      <c r="EL90" s="1233"/>
      <c r="EM90" s="1233">
        <v>1308</v>
      </c>
      <c r="EN90" s="1233">
        <v>270</v>
      </c>
      <c r="EO90" s="1233" t="s">
        <v>21</v>
      </c>
      <c r="EP90" s="1233">
        <v>1038</v>
      </c>
      <c r="EQ90" s="1233" t="s">
        <v>21</v>
      </c>
      <c r="ER90" s="1233">
        <v>1038</v>
      </c>
      <c r="ES90" s="1233" t="s">
        <v>21</v>
      </c>
      <c r="ET90" s="1233" t="s">
        <v>21</v>
      </c>
      <c r="EU90" s="153">
        <v>481</v>
      </c>
      <c r="EV90" s="1532" t="s">
        <v>34</v>
      </c>
      <c r="EW90" s="1533" t="s">
        <v>25</v>
      </c>
    </row>
    <row r="91" spans="1:153" ht="15" customHeight="1">
      <c r="A91" s="1281" t="s">
        <v>25</v>
      </c>
      <c r="B91" s="1282" t="s">
        <v>25</v>
      </c>
      <c r="C91" s="1314" t="s">
        <v>169</v>
      </c>
      <c r="D91" s="60">
        <v>24</v>
      </c>
      <c r="E91" s="1233" t="s">
        <v>22</v>
      </c>
      <c r="F91" s="1233"/>
      <c r="G91" s="1233">
        <v>25</v>
      </c>
      <c r="H91" s="1233" t="s">
        <v>22</v>
      </c>
      <c r="I91" s="1233" t="s">
        <v>22</v>
      </c>
      <c r="J91" s="1233">
        <v>25</v>
      </c>
      <c r="K91" s="1233" t="s">
        <v>22</v>
      </c>
      <c r="L91" s="1233" t="s">
        <v>22</v>
      </c>
      <c r="M91" s="1233">
        <v>25</v>
      </c>
      <c r="N91" s="1233" t="s">
        <v>21</v>
      </c>
      <c r="O91" s="153" t="s">
        <v>21</v>
      </c>
      <c r="P91" s="1532" t="s">
        <v>35</v>
      </c>
      <c r="Q91" s="1533" t="s">
        <v>25</v>
      </c>
      <c r="R91" s="1281" t="s">
        <v>25</v>
      </c>
      <c r="S91" s="1282" t="s">
        <v>25</v>
      </c>
      <c r="T91" s="1314" t="s">
        <v>169</v>
      </c>
      <c r="U91" s="60">
        <v>33110</v>
      </c>
      <c r="V91" s="1233" t="s">
        <v>22</v>
      </c>
      <c r="W91" s="1233"/>
      <c r="X91" s="1233">
        <v>34276</v>
      </c>
      <c r="Y91" s="1233">
        <v>1543</v>
      </c>
      <c r="Z91" s="1233">
        <v>1937</v>
      </c>
      <c r="AA91" s="1233">
        <v>30796</v>
      </c>
      <c r="AB91" s="1233" t="s">
        <v>21</v>
      </c>
      <c r="AC91" s="1233">
        <v>28942</v>
      </c>
      <c r="AD91" s="1233">
        <v>1854</v>
      </c>
      <c r="AE91" s="1233" t="s">
        <v>21</v>
      </c>
      <c r="AF91" s="153">
        <v>46750</v>
      </c>
      <c r="AG91" s="1532" t="s">
        <v>35</v>
      </c>
      <c r="AH91" s="1533" t="s">
        <v>25</v>
      </c>
      <c r="AI91" s="1281" t="s">
        <v>25</v>
      </c>
      <c r="AJ91" s="1282" t="s">
        <v>25</v>
      </c>
      <c r="AK91" s="1314" t="s">
        <v>169</v>
      </c>
      <c r="AL91" s="60">
        <v>22341</v>
      </c>
      <c r="AM91" s="1233" t="s">
        <v>22</v>
      </c>
      <c r="AN91" s="1233"/>
      <c r="AO91" s="1233">
        <v>21615</v>
      </c>
      <c r="AP91" s="1233" t="s">
        <v>21</v>
      </c>
      <c r="AQ91" s="1233" t="s">
        <v>21</v>
      </c>
      <c r="AR91" s="1233">
        <v>21615</v>
      </c>
      <c r="AS91" s="1233" t="s">
        <v>21</v>
      </c>
      <c r="AT91" s="1233">
        <v>21615</v>
      </c>
      <c r="AU91" s="1233" t="s">
        <v>21</v>
      </c>
      <c r="AV91" s="1233">
        <v>424</v>
      </c>
      <c r="AW91" s="153">
        <v>3510</v>
      </c>
      <c r="AX91" s="1532" t="s">
        <v>35</v>
      </c>
      <c r="AY91" s="1533" t="s">
        <v>25</v>
      </c>
      <c r="AZ91" s="1281" t="s">
        <v>25</v>
      </c>
      <c r="BA91" s="1282" t="s">
        <v>25</v>
      </c>
      <c r="BB91" s="1314" t="s">
        <v>169</v>
      </c>
      <c r="BC91" s="60">
        <v>25169</v>
      </c>
      <c r="BD91" s="1233" t="s">
        <v>21</v>
      </c>
      <c r="BE91" s="1233"/>
      <c r="BF91" s="1233">
        <v>25283</v>
      </c>
      <c r="BG91" s="1233">
        <v>9</v>
      </c>
      <c r="BH91" s="1233" t="s">
        <v>21</v>
      </c>
      <c r="BI91" s="1233">
        <v>25274</v>
      </c>
      <c r="BJ91" s="1233" t="s">
        <v>21</v>
      </c>
      <c r="BK91" s="1233">
        <v>23707</v>
      </c>
      <c r="BL91" s="1233">
        <v>1567</v>
      </c>
      <c r="BM91" s="1233" t="s">
        <v>21</v>
      </c>
      <c r="BN91" s="1233">
        <v>6472</v>
      </c>
      <c r="BO91" s="1532" t="s">
        <v>35</v>
      </c>
      <c r="BP91" s="1533" t="s">
        <v>25</v>
      </c>
      <c r="BQ91" s="1281" t="s">
        <v>25</v>
      </c>
      <c r="BR91" s="1282" t="s">
        <v>25</v>
      </c>
      <c r="BS91" s="1314" t="s">
        <v>169</v>
      </c>
      <c r="BT91" s="60">
        <v>16129</v>
      </c>
      <c r="BU91" s="1233" t="s">
        <v>21</v>
      </c>
      <c r="BV91" s="1233"/>
      <c r="BW91" s="1233">
        <v>16670</v>
      </c>
      <c r="BX91" s="1233" t="s">
        <v>21</v>
      </c>
      <c r="BY91" s="1233" t="s">
        <v>21</v>
      </c>
      <c r="BZ91" s="1233">
        <v>16670</v>
      </c>
      <c r="CA91" s="1233">
        <v>3861</v>
      </c>
      <c r="CB91" s="1233">
        <v>12809</v>
      </c>
      <c r="CC91" s="1233" t="s">
        <v>21</v>
      </c>
      <c r="CD91" s="1233">
        <v>10</v>
      </c>
      <c r="CE91" s="1233">
        <v>17964</v>
      </c>
      <c r="CF91" s="1532" t="s">
        <v>35</v>
      </c>
      <c r="CG91" s="1533" t="s">
        <v>25</v>
      </c>
      <c r="CH91" s="1281" t="s">
        <v>25</v>
      </c>
      <c r="CI91" s="1282" t="s">
        <v>25</v>
      </c>
      <c r="CJ91" s="1314" t="s">
        <v>169</v>
      </c>
      <c r="CK91" s="60">
        <v>15183</v>
      </c>
      <c r="CL91" s="1233" t="s">
        <v>21</v>
      </c>
      <c r="CM91" s="1233"/>
      <c r="CN91" s="1233">
        <v>15183</v>
      </c>
      <c r="CO91" s="1233" t="s">
        <v>21</v>
      </c>
      <c r="CP91" s="1233" t="s">
        <v>21</v>
      </c>
      <c r="CQ91" s="1233">
        <v>15183</v>
      </c>
      <c r="CR91" s="1233" t="s">
        <v>21</v>
      </c>
      <c r="CS91" s="1233">
        <v>15183</v>
      </c>
      <c r="CT91" s="1233" t="s">
        <v>21</v>
      </c>
      <c r="CU91" s="1233" t="s">
        <v>21</v>
      </c>
      <c r="CV91" s="153" t="s">
        <v>22</v>
      </c>
      <c r="CW91" s="1532" t="s">
        <v>35</v>
      </c>
      <c r="CX91" s="1533" t="s">
        <v>25</v>
      </c>
      <c r="CY91" s="1281" t="s">
        <v>25</v>
      </c>
      <c r="CZ91" s="1282" t="s">
        <v>25</v>
      </c>
      <c r="DA91" s="1314" t="s">
        <v>169</v>
      </c>
      <c r="DB91" s="60">
        <v>29</v>
      </c>
      <c r="DC91" s="1233" t="s">
        <v>22</v>
      </c>
      <c r="DD91" s="1233"/>
      <c r="DE91" s="1233">
        <v>29</v>
      </c>
      <c r="DF91" s="1233" t="s">
        <v>21</v>
      </c>
      <c r="DG91" s="1233" t="s">
        <v>21</v>
      </c>
      <c r="DH91" s="1233">
        <v>29</v>
      </c>
      <c r="DI91" s="1233" t="s">
        <v>21</v>
      </c>
      <c r="DJ91" s="1233" t="s">
        <v>21</v>
      </c>
      <c r="DK91" s="1233">
        <v>29</v>
      </c>
      <c r="DL91" s="1233" t="s">
        <v>21</v>
      </c>
      <c r="DM91" s="1233" t="s">
        <v>21</v>
      </c>
      <c r="DN91" s="1532" t="s">
        <v>35</v>
      </c>
      <c r="DO91" s="1533" t="s">
        <v>25</v>
      </c>
      <c r="DP91" s="1281" t="s">
        <v>25</v>
      </c>
      <c r="DQ91" s="1282" t="s">
        <v>25</v>
      </c>
      <c r="DR91" s="1314" t="s">
        <v>169</v>
      </c>
      <c r="DS91" s="60">
        <v>143</v>
      </c>
      <c r="DT91" s="1233" t="s">
        <v>21</v>
      </c>
      <c r="DU91" s="1233"/>
      <c r="DV91" s="1233">
        <v>143</v>
      </c>
      <c r="DW91" s="1233" t="s">
        <v>21</v>
      </c>
      <c r="DX91" s="1233" t="s">
        <v>21</v>
      </c>
      <c r="DY91" s="1233">
        <v>143</v>
      </c>
      <c r="DZ91" s="1233" t="s">
        <v>21</v>
      </c>
      <c r="EA91" s="1233">
        <v>143</v>
      </c>
      <c r="EB91" s="1233" t="s">
        <v>21</v>
      </c>
      <c r="EC91" s="1233" t="s">
        <v>21</v>
      </c>
      <c r="ED91" s="1233" t="s">
        <v>21</v>
      </c>
      <c r="EE91" s="1532" t="s">
        <v>35</v>
      </c>
      <c r="EF91" s="1533" t="s">
        <v>25</v>
      </c>
      <c r="EG91" s="1281" t="s">
        <v>25</v>
      </c>
      <c r="EH91" s="1282" t="s">
        <v>25</v>
      </c>
      <c r="EI91" s="1314" t="s">
        <v>169</v>
      </c>
      <c r="EJ91" s="60">
        <v>2411</v>
      </c>
      <c r="EK91" s="1233" t="s">
        <v>21</v>
      </c>
      <c r="EL91" s="1233"/>
      <c r="EM91" s="1233">
        <v>2449</v>
      </c>
      <c r="EN91" s="1233">
        <v>1458</v>
      </c>
      <c r="EO91" s="1233" t="s">
        <v>21</v>
      </c>
      <c r="EP91" s="1233">
        <v>991</v>
      </c>
      <c r="EQ91" s="1233" t="s">
        <v>21</v>
      </c>
      <c r="ER91" s="1233">
        <v>991</v>
      </c>
      <c r="ES91" s="1233" t="s">
        <v>21</v>
      </c>
      <c r="ET91" s="1233" t="s">
        <v>21</v>
      </c>
      <c r="EU91" s="153">
        <v>442</v>
      </c>
      <c r="EV91" s="1532" t="s">
        <v>35</v>
      </c>
      <c r="EW91" s="1533" t="s">
        <v>25</v>
      </c>
    </row>
    <row r="92" spans="1:153" ht="15" customHeight="1">
      <c r="A92" s="1281" t="s">
        <v>25</v>
      </c>
      <c r="B92" s="1282" t="s">
        <v>25</v>
      </c>
      <c r="C92" s="1314" t="s">
        <v>170</v>
      </c>
      <c r="D92" s="60">
        <v>20</v>
      </c>
      <c r="E92" s="1233" t="s">
        <v>22</v>
      </c>
      <c r="F92" s="1233"/>
      <c r="G92" s="1233">
        <v>21</v>
      </c>
      <c r="H92" s="1233" t="s">
        <v>22</v>
      </c>
      <c r="I92" s="1233" t="s">
        <v>22</v>
      </c>
      <c r="J92" s="1233">
        <v>21</v>
      </c>
      <c r="K92" s="1233" t="s">
        <v>22</v>
      </c>
      <c r="L92" s="1233" t="s">
        <v>22</v>
      </c>
      <c r="M92" s="1233">
        <v>21</v>
      </c>
      <c r="N92" s="1233" t="s">
        <v>21</v>
      </c>
      <c r="O92" s="153" t="s">
        <v>21</v>
      </c>
      <c r="P92" s="1532" t="s">
        <v>36</v>
      </c>
      <c r="Q92" s="1533" t="s">
        <v>25</v>
      </c>
      <c r="R92" s="1281" t="s">
        <v>25</v>
      </c>
      <c r="S92" s="1282" t="s">
        <v>25</v>
      </c>
      <c r="T92" s="1314" t="s">
        <v>170</v>
      </c>
      <c r="U92" s="60">
        <v>31182</v>
      </c>
      <c r="V92" s="1233" t="s">
        <v>22</v>
      </c>
      <c r="W92" s="1233"/>
      <c r="X92" s="1233">
        <v>33124</v>
      </c>
      <c r="Y92" s="1233">
        <v>876</v>
      </c>
      <c r="Z92" s="1233">
        <v>1855</v>
      </c>
      <c r="AA92" s="1233">
        <v>30393</v>
      </c>
      <c r="AB92" s="1233" t="s">
        <v>21</v>
      </c>
      <c r="AC92" s="1233">
        <v>28105</v>
      </c>
      <c r="AD92" s="1233">
        <v>2288</v>
      </c>
      <c r="AE92" s="1233" t="s">
        <v>21</v>
      </c>
      <c r="AF92" s="153">
        <v>44906</v>
      </c>
      <c r="AG92" s="1532" t="s">
        <v>36</v>
      </c>
      <c r="AH92" s="1533" t="s">
        <v>25</v>
      </c>
      <c r="AI92" s="1281" t="s">
        <v>25</v>
      </c>
      <c r="AJ92" s="1282" t="s">
        <v>25</v>
      </c>
      <c r="AK92" s="1314" t="s">
        <v>170</v>
      </c>
      <c r="AL92" s="60">
        <v>18657</v>
      </c>
      <c r="AM92" s="1233" t="s">
        <v>22</v>
      </c>
      <c r="AN92" s="1233"/>
      <c r="AO92" s="1233">
        <v>18569</v>
      </c>
      <c r="AP92" s="1233" t="s">
        <v>21</v>
      </c>
      <c r="AQ92" s="1233" t="s">
        <v>21</v>
      </c>
      <c r="AR92" s="1233">
        <v>18569</v>
      </c>
      <c r="AS92" s="1233" t="s">
        <v>21</v>
      </c>
      <c r="AT92" s="1233">
        <v>18569</v>
      </c>
      <c r="AU92" s="1233" t="s">
        <v>21</v>
      </c>
      <c r="AV92" s="1233">
        <v>379</v>
      </c>
      <c r="AW92" s="153">
        <v>3219</v>
      </c>
      <c r="AX92" s="1532" t="s">
        <v>36</v>
      </c>
      <c r="AY92" s="1533" t="s">
        <v>25</v>
      </c>
      <c r="AZ92" s="1281" t="s">
        <v>25</v>
      </c>
      <c r="BA92" s="1282" t="s">
        <v>25</v>
      </c>
      <c r="BB92" s="1314" t="s">
        <v>170</v>
      </c>
      <c r="BC92" s="60">
        <v>20474</v>
      </c>
      <c r="BD92" s="1233" t="s">
        <v>21</v>
      </c>
      <c r="BE92" s="1233"/>
      <c r="BF92" s="1233">
        <v>20900</v>
      </c>
      <c r="BG92" s="1233" t="s">
        <v>21</v>
      </c>
      <c r="BH92" s="1233" t="s">
        <v>21</v>
      </c>
      <c r="BI92" s="1233">
        <v>20900</v>
      </c>
      <c r="BJ92" s="1233" t="s">
        <v>21</v>
      </c>
      <c r="BK92" s="1233">
        <v>20211</v>
      </c>
      <c r="BL92" s="1233">
        <v>689</v>
      </c>
      <c r="BM92" s="1233" t="s">
        <v>21</v>
      </c>
      <c r="BN92" s="1233">
        <v>6048</v>
      </c>
      <c r="BO92" s="1532" t="s">
        <v>36</v>
      </c>
      <c r="BP92" s="1533" t="s">
        <v>25</v>
      </c>
      <c r="BQ92" s="1281" t="s">
        <v>25</v>
      </c>
      <c r="BR92" s="1282" t="s">
        <v>25</v>
      </c>
      <c r="BS92" s="1314" t="s">
        <v>170</v>
      </c>
      <c r="BT92" s="60">
        <v>16564</v>
      </c>
      <c r="BU92" s="1233" t="s">
        <v>21</v>
      </c>
      <c r="BV92" s="1233"/>
      <c r="BW92" s="1233">
        <v>14059</v>
      </c>
      <c r="BX92" s="1233" t="s">
        <v>21</v>
      </c>
      <c r="BY92" s="1233" t="s">
        <v>21</v>
      </c>
      <c r="BZ92" s="1233">
        <v>14059</v>
      </c>
      <c r="CA92" s="1233">
        <v>1992</v>
      </c>
      <c r="CB92" s="1233">
        <v>12067</v>
      </c>
      <c r="CC92" s="1233" t="s">
        <v>21</v>
      </c>
      <c r="CD92" s="1233" t="s">
        <v>21</v>
      </c>
      <c r="CE92" s="1233">
        <v>20460</v>
      </c>
      <c r="CF92" s="1532" t="s">
        <v>36</v>
      </c>
      <c r="CG92" s="1533" t="s">
        <v>25</v>
      </c>
      <c r="CH92" s="1281" t="s">
        <v>25</v>
      </c>
      <c r="CI92" s="1282" t="s">
        <v>25</v>
      </c>
      <c r="CJ92" s="1314" t="s">
        <v>170</v>
      </c>
      <c r="CK92" s="60">
        <v>19874</v>
      </c>
      <c r="CL92" s="1233" t="s">
        <v>21</v>
      </c>
      <c r="CM92" s="1233"/>
      <c r="CN92" s="1233">
        <v>19874</v>
      </c>
      <c r="CO92" s="1233" t="s">
        <v>21</v>
      </c>
      <c r="CP92" s="1233" t="s">
        <v>21</v>
      </c>
      <c r="CQ92" s="1233">
        <v>19874</v>
      </c>
      <c r="CR92" s="1233" t="s">
        <v>21</v>
      </c>
      <c r="CS92" s="1233">
        <v>19874</v>
      </c>
      <c r="CT92" s="1233" t="s">
        <v>21</v>
      </c>
      <c r="CU92" s="1233" t="s">
        <v>21</v>
      </c>
      <c r="CV92" s="153" t="s">
        <v>22</v>
      </c>
      <c r="CW92" s="1532" t="s">
        <v>36</v>
      </c>
      <c r="CX92" s="1533" t="s">
        <v>25</v>
      </c>
      <c r="CY92" s="1281" t="s">
        <v>25</v>
      </c>
      <c r="CZ92" s="1282" t="s">
        <v>25</v>
      </c>
      <c r="DA92" s="1314" t="s">
        <v>170</v>
      </c>
      <c r="DB92" s="60">
        <v>38</v>
      </c>
      <c r="DC92" s="1233" t="s">
        <v>22</v>
      </c>
      <c r="DD92" s="1233"/>
      <c r="DE92" s="1233">
        <v>38</v>
      </c>
      <c r="DF92" s="1233" t="s">
        <v>21</v>
      </c>
      <c r="DG92" s="1233" t="s">
        <v>21</v>
      </c>
      <c r="DH92" s="1233">
        <v>38</v>
      </c>
      <c r="DI92" s="1233" t="s">
        <v>21</v>
      </c>
      <c r="DJ92" s="1233">
        <v>8</v>
      </c>
      <c r="DK92" s="1233">
        <v>30</v>
      </c>
      <c r="DL92" s="1233" t="s">
        <v>21</v>
      </c>
      <c r="DM92" s="1233" t="s">
        <v>21</v>
      </c>
      <c r="DN92" s="1532" t="s">
        <v>36</v>
      </c>
      <c r="DO92" s="1533" t="s">
        <v>25</v>
      </c>
      <c r="DP92" s="1281" t="s">
        <v>25</v>
      </c>
      <c r="DQ92" s="1282" t="s">
        <v>25</v>
      </c>
      <c r="DR92" s="1314" t="s">
        <v>170</v>
      </c>
      <c r="DS92" s="60">
        <v>98</v>
      </c>
      <c r="DT92" s="1233" t="s">
        <v>21</v>
      </c>
      <c r="DU92" s="1233"/>
      <c r="DV92" s="1233">
        <v>98</v>
      </c>
      <c r="DW92" s="1233" t="s">
        <v>21</v>
      </c>
      <c r="DX92" s="1233" t="s">
        <v>21</v>
      </c>
      <c r="DY92" s="1233">
        <v>98</v>
      </c>
      <c r="DZ92" s="1233" t="s">
        <v>21</v>
      </c>
      <c r="EA92" s="1233">
        <v>98</v>
      </c>
      <c r="EB92" s="1233" t="s">
        <v>21</v>
      </c>
      <c r="EC92" s="1233" t="s">
        <v>21</v>
      </c>
      <c r="ED92" s="1233" t="s">
        <v>21</v>
      </c>
      <c r="EE92" s="1532" t="s">
        <v>36</v>
      </c>
      <c r="EF92" s="1533" t="s">
        <v>25</v>
      </c>
      <c r="EG92" s="1281" t="s">
        <v>25</v>
      </c>
      <c r="EH92" s="1282" t="s">
        <v>25</v>
      </c>
      <c r="EI92" s="1314" t="s">
        <v>170</v>
      </c>
      <c r="EJ92" s="60">
        <v>2642</v>
      </c>
      <c r="EK92" s="1233" t="s">
        <v>21</v>
      </c>
      <c r="EL92" s="1233"/>
      <c r="EM92" s="1233">
        <v>2686</v>
      </c>
      <c r="EN92" s="1233">
        <v>1485</v>
      </c>
      <c r="EO92" s="1233" t="s">
        <v>21</v>
      </c>
      <c r="EP92" s="1233">
        <v>1201</v>
      </c>
      <c r="EQ92" s="1233" t="s">
        <v>21</v>
      </c>
      <c r="ER92" s="1233">
        <v>1201</v>
      </c>
      <c r="ES92" s="1233" t="s">
        <v>21</v>
      </c>
      <c r="ET92" s="1233" t="s">
        <v>21</v>
      </c>
      <c r="EU92" s="153">
        <v>398</v>
      </c>
      <c r="EV92" s="1532" t="s">
        <v>36</v>
      </c>
      <c r="EW92" s="1533" t="s">
        <v>25</v>
      </c>
    </row>
    <row r="93" spans="1:153" ht="15" customHeight="1">
      <c r="A93" s="1281" t="s">
        <v>25</v>
      </c>
      <c r="B93" s="1282" t="s">
        <v>25</v>
      </c>
      <c r="C93" s="1314" t="s">
        <v>171</v>
      </c>
      <c r="D93" s="60">
        <v>25</v>
      </c>
      <c r="E93" s="1233" t="s">
        <v>22</v>
      </c>
      <c r="F93" s="1233"/>
      <c r="G93" s="1233">
        <v>26</v>
      </c>
      <c r="H93" s="1233" t="s">
        <v>22</v>
      </c>
      <c r="I93" s="1233" t="s">
        <v>22</v>
      </c>
      <c r="J93" s="1233">
        <v>26</v>
      </c>
      <c r="K93" s="1233" t="s">
        <v>22</v>
      </c>
      <c r="L93" s="1233" t="s">
        <v>22</v>
      </c>
      <c r="M93" s="1233">
        <v>26</v>
      </c>
      <c r="N93" s="1233" t="s">
        <v>21</v>
      </c>
      <c r="O93" s="153" t="s">
        <v>21</v>
      </c>
      <c r="P93" s="1532" t="s">
        <v>37</v>
      </c>
      <c r="Q93" s="1533" t="s">
        <v>25</v>
      </c>
      <c r="R93" s="1281" t="s">
        <v>25</v>
      </c>
      <c r="S93" s="1282" t="s">
        <v>25</v>
      </c>
      <c r="T93" s="1314" t="s">
        <v>171</v>
      </c>
      <c r="U93" s="60">
        <v>34306</v>
      </c>
      <c r="V93" s="1233" t="s">
        <v>22</v>
      </c>
      <c r="W93" s="1233"/>
      <c r="X93" s="1233">
        <v>32089</v>
      </c>
      <c r="Y93" s="1233">
        <v>855</v>
      </c>
      <c r="Z93" s="1233">
        <v>1182</v>
      </c>
      <c r="AA93" s="1233">
        <v>30052</v>
      </c>
      <c r="AB93" s="1233" t="s">
        <v>21</v>
      </c>
      <c r="AC93" s="1233">
        <v>27909</v>
      </c>
      <c r="AD93" s="1233">
        <v>2143</v>
      </c>
      <c r="AE93" s="1233" t="s">
        <v>21</v>
      </c>
      <c r="AF93" s="153">
        <v>47098</v>
      </c>
      <c r="AG93" s="1532" t="s">
        <v>37</v>
      </c>
      <c r="AH93" s="1533" t="s">
        <v>25</v>
      </c>
      <c r="AI93" s="1281" t="s">
        <v>25</v>
      </c>
      <c r="AJ93" s="1282" t="s">
        <v>25</v>
      </c>
      <c r="AK93" s="1314" t="s">
        <v>171</v>
      </c>
      <c r="AL93" s="60">
        <v>19685</v>
      </c>
      <c r="AM93" s="1233" t="s">
        <v>22</v>
      </c>
      <c r="AN93" s="1233"/>
      <c r="AO93" s="1233">
        <v>18911</v>
      </c>
      <c r="AP93" s="1233" t="s">
        <v>21</v>
      </c>
      <c r="AQ93" s="1233" t="s">
        <v>21</v>
      </c>
      <c r="AR93" s="1233">
        <v>18911</v>
      </c>
      <c r="AS93" s="1233" t="s">
        <v>21</v>
      </c>
      <c r="AT93" s="1233">
        <v>18911</v>
      </c>
      <c r="AU93" s="1233" t="s">
        <v>21</v>
      </c>
      <c r="AV93" s="1233">
        <v>300</v>
      </c>
      <c r="AW93" s="153">
        <v>3693</v>
      </c>
      <c r="AX93" s="1532" t="s">
        <v>37</v>
      </c>
      <c r="AY93" s="1533" t="s">
        <v>25</v>
      </c>
      <c r="AZ93" s="1281" t="s">
        <v>25</v>
      </c>
      <c r="BA93" s="1282" t="s">
        <v>25</v>
      </c>
      <c r="BB93" s="1314" t="s">
        <v>171</v>
      </c>
      <c r="BC93" s="60">
        <v>20578</v>
      </c>
      <c r="BD93" s="1233" t="s">
        <v>21</v>
      </c>
      <c r="BE93" s="1233"/>
      <c r="BF93" s="1233">
        <v>20502</v>
      </c>
      <c r="BG93" s="1233" t="s">
        <v>21</v>
      </c>
      <c r="BH93" s="1233" t="s">
        <v>21</v>
      </c>
      <c r="BI93" s="1233">
        <v>20502</v>
      </c>
      <c r="BJ93" s="1233" t="s">
        <v>21</v>
      </c>
      <c r="BK93" s="1233">
        <v>18992</v>
      </c>
      <c r="BL93" s="1233">
        <v>1510</v>
      </c>
      <c r="BM93" s="1233" t="s">
        <v>21</v>
      </c>
      <c r="BN93" s="1233">
        <v>6123</v>
      </c>
      <c r="BO93" s="1532" t="s">
        <v>37</v>
      </c>
      <c r="BP93" s="1533" t="s">
        <v>25</v>
      </c>
      <c r="BQ93" s="1281" t="s">
        <v>25</v>
      </c>
      <c r="BR93" s="1282" t="s">
        <v>25</v>
      </c>
      <c r="BS93" s="1314" t="s">
        <v>171</v>
      </c>
      <c r="BT93" s="60">
        <v>14082</v>
      </c>
      <c r="BU93" s="1233" t="s">
        <v>21</v>
      </c>
      <c r="BV93" s="1233"/>
      <c r="BW93" s="1233">
        <v>14851</v>
      </c>
      <c r="BX93" s="1233" t="s">
        <v>21</v>
      </c>
      <c r="BY93" s="1233" t="s">
        <v>21</v>
      </c>
      <c r="BZ93" s="1233">
        <v>14851</v>
      </c>
      <c r="CA93" s="1233">
        <v>2323</v>
      </c>
      <c r="CB93" s="1233">
        <v>12528</v>
      </c>
      <c r="CC93" s="1233" t="s">
        <v>21</v>
      </c>
      <c r="CD93" s="1233">
        <v>1</v>
      </c>
      <c r="CE93" s="1233">
        <v>19634</v>
      </c>
      <c r="CF93" s="1532" t="s">
        <v>37</v>
      </c>
      <c r="CG93" s="1533" t="s">
        <v>25</v>
      </c>
      <c r="CH93" s="1281" t="s">
        <v>25</v>
      </c>
      <c r="CI93" s="1282" t="s">
        <v>25</v>
      </c>
      <c r="CJ93" s="1314" t="s">
        <v>171</v>
      </c>
      <c r="CK93" s="60">
        <v>16695</v>
      </c>
      <c r="CL93" s="1233" t="s">
        <v>21</v>
      </c>
      <c r="CM93" s="1233"/>
      <c r="CN93" s="1233">
        <v>16695</v>
      </c>
      <c r="CO93" s="1233" t="s">
        <v>21</v>
      </c>
      <c r="CP93" s="1233" t="s">
        <v>21</v>
      </c>
      <c r="CQ93" s="1233">
        <v>16695</v>
      </c>
      <c r="CR93" s="1233" t="s">
        <v>21</v>
      </c>
      <c r="CS93" s="1233">
        <v>16695</v>
      </c>
      <c r="CT93" s="1233" t="s">
        <v>21</v>
      </c>
      <c r="CU93" s="1233" t="s">
        <v>21</v>
      </c>
      <c r="CV93" s="153" t="s">
        <v>22</v>
      </c>
      <c r="CW93" s="1532" t="s">
        <v>37</v>
      </c>
      <c r="CX93" s="1533" t="s">
        <v>25</v>
      </c>
      <c r="CY93" s="1281" t="s">
        <v>25</v>
      </c>
      <c r="CZ93" s="1282" t="s">
        <v>25</v>
      </c>
      <c r="DA93" s="1314" t="s">
        <v>171</v>
      </c>
      <c r="DB93" s="60">
        <v>169</v>
      </c>
      <c r="DC93" s="1233" t="s">
        <v>22</v>
      </c>
      <c r="DD93" s="1233"/>
      <c r="DE93" s="1233">
        <v>169</v>
      </c>
      <c r="DF93" s="1233" t="s">
        <v>21</v>
      </c>
      <c r="DG93" s="1233" t="s">
        <v>21</v>
      </c>
      <c r="DH93" s="1233">
        <v>169</v>
      </c>
      <c r="DI93" s="1233" t="s">
        <v>21</v>
      </c>
      <c r="DJ93" s="1233">
        <v>139</v>
      </c>
      <c r="DK93" s="1233">
        <v>30</v>
      </c>
      <c r="DL93" s="1233" t="s">
        <v>21</v>
      </c>
      <c r="DM93" s="1233" t="s">
        <v>21</v>
      </c>
      <c r="DN93" s="1532" t="s">
        <v>37</v>
      </c>
      <c r="DO93" s="1533" t="s">
        <v>25</v>
      </c>
      <c r="DP93" s="1281" t="s">
        <v>25</v>
      </c>
      <c r="DQ93" s="1282" t="s">
        <v>25</v>
      </c>
      <c r="DR93" s="1314" t="s">
        <v>171</v>
      </c>
      <c r="DS93" s="60">
        <v>194</v>
      </c>
      <c r="DT93" s="1233" t="s">
        <v>21</v>
      </c>
      <c r="DU93" s="1233"/>
      <c r="DV93" s="1233">
        <v>194</v>
      </c>
      <c r="DW93" s="1233" t="s">
        <v>21</v>
      </c>
      <c r="DX93" s="1233" t="s">
        <v>21</v>
      </c>
      <c r="DY93" s="1233">
        <v>194</v>
      </c>
      <c r="DZ93" s="1233" t="s">
        <v>21</v>
      </c>
      <c r="EA93" s="1233">
        <v>194</v>
      </c>
      <c r="EB93" s="1233" t="s">
        <v>21</v>
      </c>
      <c r="EC93" s="1233" t="s">
        <v>21</v>
      </c>
      <c r="ED93" s="1233" t="s">
        <v>21</v>
      </c>
      <c r="EE93" s="1532" t="s">
        <v>37</v>
      </c>
      <c r="EF93" s="1533" t="s">
        <v>25</v>
      </c>
      <c r="EG93" s="1281" t="s">
        <v>25</v>
      </c>
      <c r="EH93" s="1282" t="s">
        <v>25</v>
      </c>
      <c r="EI93" s="1314" t="s">
        <v>171</v>
      </c>
      <c r="EJ93" s="60">
        <v>2462</v>
      </c>
      <c r="EK93" s="1233" t="s">
        <v>21</v>
      </c>
      <c r="EL93" s="1233"/>
      <c r="EM93" s="1233">
        <v>2577</v>
      </c>
      <c r="EN93" s="1233">
        <v>1323</v>
      </c>
      <c r="EO93" s="1233" t="s">
        <v>21</v>
      </c>
      <c r="EP93" s="1233">
        <v>1254</v>
      </c>
      <c r="EQ93" s="1233" t="s">
        <v>21</v>
      </c>
      <c r="ER93" s="1233">
        <v>1254</v>
      </c>
      <c r="ES93" s="1233" t="s">
        <v>21</v>
      </c>
      <c r="ET93" s="1233" t="s">
        <v>21</v>
      </c>
      <c r="EU93" s="153">
        <v>283</v>
      </c>
      <c r="EV93" s="1532" t="s">
        <v>37</v>
      </c>
      <c r="EW93" s="1533" t="s">
        <v>25</v>
      </c>
    </row>
    <row r="94" spans="1:153" ht="15" customHeight="1">
      <c r="A94" s="1281" t="s">
        <v>25</v>
      </c>
      <c r="B94" s="1282" t="s">
        <v>25</v>
      </c>
      <c r="C94" s="1314" t="s">
        <v>172</v>
      </c>
      <c r="D94" s="60">
        <v>25</v>
      </c>
      <c r="E94" s="1233" t="s">
        <v>22</v>
      </c>
      <c r="F94" s="1233"/>
      <c r="G94" s="1233">
        <v>26</v>
      </c>
      <c r="H94" s="1233" t="s">
        <v>22</v>
      </c>
      <c r="I94" s="1233" t="s">
        <v>22</v>
      </c>
      <c r="J94" s="1233">
        <v>26</v>
      </c>
      <c r="K94" s="1233" t="s">
        <v>22</v>
      </c>
      <c r="L94" s="1233" t="s">
        <v>22</v>
      </c>
      <c r="M94" s="1233">
        <v>26</v>
      </c>
      <c r="N94" s="1233" t="s">
        <v>21</v>
      </c>
      <c r="O94" s="153" t="s">
        <v>21</v>
      </c>
      <c r="P94" s="1532" t="s">
        <v>38</v>
      </c>
      <c r="Q94" s="1533" t="s">
        <v>25</v>
      </c>
      <c r="R94" s="1281" t="s">
        <v>25</v>
      </c>
      <c r="S94" s="1282" t="s">
        <v>25</v>
      </c>
      <c r="T94" s="1314" t="s">
        <v>172</v>
      </c>
      <c r="U94" s="60">
        <v>35543</v>
      </c>
      <c r="V94" s="1233" t="s">
        <v>22</v>
      </c>
      <c r="W94" s="1233"/>
      <c r="X94" s="1233">
        <v>34641</v>
      </c>
      <c r="Y94" s="1233">
        <v>1079</v>
      </c>
      <c r="Z94" s="1233">
        <v>827</v>
      </c>
      <c r="AA94" s="1233">
        <v>32735</v>
      </c>
      <c r="AB94" s="1233" t="s">
        <v>21</v>
      </c>
      <c r="AC94" s="1233">
        <v>30508</v>
      </c>
      <c r="AD94" s="1233">
        <v>2227</v>
      </c>
      <c r="AE94" s="1233" t="s">
        <v>21</v>
      </c>
      <c r="AF94" s="153">
        <v>47910</v>
      </c>
      <c r="AG94" s="1532" t="s">
        <v>38</v>
      </c>
      <c r="AH94" s="1533" t="s">
        <v>25</v>
      </c>
      <c r="AI94" s="1281" t="s">
        <v>25</v>
      </c>
      <c r="AJ94" s="1282" t="s">
        <v>25</v>
      </c>
      <c r="AK94" s="1314" t="s">
        <v>172</v>
      </c>
      <c r="AL94" s="60">
        <v>20641</v>
      </c>
      <c r="AM94" s="1233" t="s">
        <v>22</v>
      </c>
      <c r="AN94" s="1233"/>
      <c r="AO94" s="1233">
        <v>20732</v>
      </c>
      <c r="AP94" s="1233" t="s">
        <v>21</v>
      </c>
      <c r="AQ94" s="1233" t="s">
        <v>21</v>
      </c>
      <c r="AR94" s="1233">
        <v>20732</v>
      </c>
      <c r="AS94" s="1233" t="s">
        <v>21</v>
      </c>
      <c r="AT94" s="1233">
        <v>20732</v>
      </c>
      <c r="AU94" s="1233" t="s">
        <v>21</v>
      </c>
      <c r="AV94" s="1233">
        <v>361</v>
      </c>
      <c r="AW94" s="153">
        <v>3241</v>
      </c>
      <c r="AX94" s="1532" t="s">
        <v>38</v>
      </c>
      <c r="AY94" s="1533" t="s">
        <v>25</v>
      </c>
      <c r="AZ94" s="1281" t="s">
        <v>25</v>
      </c>
      <c r="BA94" s="1282" t="s">
        <v>25</v>
      </c>
      <c r="BB94" s="1314" t="s">
        <v>172</v>
      </c>
      <c r="BC94" s="60">
        <v>25784</v>
      </c>
      <c r="BD94" s="1233" t="s">
        <v>21</v>
      </c>
      <c r="BE94" s="1233"/>
      <c r="BF94" s="1233">
        <v>26290</v>
      </c>
      <c r="BG94" s="1233" t="s">
        <v>21</v>
      </c>
      <c r="BH94" s="1233" t="s">
        <v>21</v>
      </c>
      <c r="BI94" s="1233">
        <v>26290</v>
      </c>
      <c r="BJ94" s="1233" t="s">
        <v>21</v>
      </c>
      <c r="BK94" s="1233">
        <v>24710</v>
      </c>
      <c r="BL94" s="1233">
        <v>1580</v>
      </c>
      <c r="BM94" s="1233" t="s">
        <v>21</v>
      </c>
      <c r="BN94" s="1233">
        <v>5616</v>
      </c>
      <c r="BO94" s="1532" t="s">
        <v>38</v>
      </c>
      <c r="BP94" s="1533" t="s">
        <v>25</v>
      </c>
      <c r="BQ94" s="1281" t="s">
        <v>25</v>
      </c>
      <c r="BR94" s="1282" t="s">
        <v>25</v>
      </c>
      <c r="BS94" s="1314" t="s">
        <v>172</v>
      </c>
      <c r="BT94" s="60">
        <v>18334</v>
      </c>
      <c r="BU94" s="1233" t="s">
        <v>21</v>
      </c>
      <c r="BV94" s="1233"/>
      <c r="BW94" s="1233">
        <v>19433</v>
      </c>
      <c r="BX94" s="1233" t="s">
        <v>21</v>
      </c>
      <c r="BY94" s="1233" t="s">
        <v>21</v>
      </c>
      <c r="BZ94" s="1233">
        <v>19433</v>
      </c>
      <c r="CA94" s="1233">
        <v>4689</v>
      </c>
      <c r="CB94" s="1233">
        <v>14744</v>
      </c>
      <c r="CC94" s="1233" t="s">
        <v>21</v>
      </c>
      <c r="CD94" s="1233" t="s">
        <v>21</v>
      </c>
      <c r="CE94" s="1233">
        <v>18524</v>
      </c>
      <c r="CF94" s="1532" t="s">
        <v>38</v>
      </c>
      <c r="CG94" s="1533" t="s">
        <v>25</v>
      </c>
      <c r="CH94" s="1281" t="s">
        <v>25</v>
      </c>
      <c r="CI94" s="1282" t="s">
        <v>25</v>
      </c>
      <c r="CJ94" s="1314" t="s">
        <v>172</v>
      </c>
      <c r="CK94" s="60">
        <v>15577</v>
      </c>
      <c r="CL94" s="1233" t="s">
        <v>21</v>
      </c>
      <c r="CM94" s="1233"/>
      <c r="CN94" s="1233">
        <v>15577</v>
      </c>
      <c r="CO94" s="1233" t="s">
        <v>21</v>
      </c>
      <c r="CP94" s="1233" t="s">
        <v>21</v>
      </c>
      <c r="CQ94" s="1233">
        <v>15577</v>
      </c>
      <c r="CR94" s="1233" t="s">
        <v>21</v>
      </c>
      <c r="CS94" s="1233">
        <v>15577</v>
      </c>
      <c r="CT94" s="1233" t="s">
        <v>21</v>
      </c>
      <c r="CU94" s="1233" t="s">
        <v>21</v>
      </c>
      <c r="CV94" s="153" t="s">
        <v>22</v>
      </c>
      <c r="CW94" s="1532" t="s">
        <v>38</v>
      </c>
      <c r="CX94" s="1533" t="s">
        <v>25</v>
      </c>
      <c r="CY94" s="1281" t="s">
        <v>25</v>
      </c>
      <c r="CZ94" s="1282" t="s">
        <v>25</v>
      </c>
      <c r="DA94" s="1314" t="s">
        <v>172</v>
      </c>
      <c r="DB94" s="60">
        <v>100</v>
      </c>
      <c r="DC94" s="1233" t="s">
        <v>22</v>
      </c>
      <c r="DD94" s="1233"/>
      <c r="DE94" s="1233">
        <v>100</v>
      </c>
      <c r="DF94" s="1233" t="s">
        <v>21</v>
      </c>
      <c r="DG94" s="1233" t="s">
        <v>21</v>
      </c>
      <c r="DH94" s="1233">
        <v>100</v>
      </c>
      <c r="DI94" s="1233" t="s">
        <v>21</v>
      </c>
      <c r="DJ94" s="1233">
        <v>52</v>
      </c>
      <c r="DK94" s="1233">
        <v>48</v>
      </c>
      <c r="DL94" s="1233" t="s">
        <v>21</v>
      </c>
      <c r="DM94" s="1233" t="s">
        <v>21</v>
      </c>
      <c r="DN94" s="1532" t="s">
        <v>38</v>
      </c>
      <c r="DO94" s="1533" t="s">
        <v>25</v>
      </c>
      <c r="DP94" s="1281" t="s">
        <v>25</v>
      </c>
      <c r="DQ94" s="1282" t="s">
        <v>25</v>
      </c>
      <c r="DR94" s="1314" t="s">
        <v>172</v>
      </c>
      <c r="DS94" s="60">
        <v>167</v>
      </c>
      <c r="DT94" s="1233" t="s">
        <v>21</v>
      </c>
      <c r="DU94" s="1233"/>
      <c r="DV94" s="1233">
        <v>167</v>
      </c>
      <c r="DW94" s="1233" t="s">
        <v>21</v>
      </c>
      <c r="DX94" s="1233" t="s">
        <v>21</v>
      </c>
      <c r="DY94" s="1233">
        <v>167</v>
      </c>
      <c r="DZ94" s="1233" t="s">
        <v>21</v>
      </c>
      <c r="EA94" s="1233">
        <v>167</v>
      </c>
      <c r="EB94" s="1233" t="s">
        <v>21</v>
      </c>
      <c r="EC94" s="1233" t="s">
        <v>21</v>
      </c>
      <c r="ED94" s="1233" t="s">
        <v>21</v>
      </c>
      <c r="EE94" s="1532" t="s">
        <v>38</v>
      </c>
      <c r="EF94" s="1533" t="s">
        <v>25</v>
      </c>
      <c r="EG94" s="1281" t="s">
        <v>25</v>
      </c>
      <c r="EH94" s="1282" t="s">
        <v>25</v>
      </c>
      <c r="EI94" s="1314" t="s">
        <v>172</v>
      </c>
      <c r="EJ94" s="60">
        <v>3156</v>
      </c>
      <c r="EK94" s="1233" t="s">
        <v>21</v>
      </c>
      <c r="EL94" s="1233"/>
      <c r="EM94" s="1233">
        <v>3077</v>
      </c>
      <c r="EN94" s="1233">
        <v>1632</v>
      </c>
      <c r="EO94" s="1233" t="s">
        <v>21</v>
      </c>
      <c r="EP94" s="1233">
        <v>1445</v>
      </c>
      <c r="EQ94" s="1233" t="s">
        <v>21</v>
      </c>
      <c r="ER94" s="1233">
        <v>1445</v>
      </c>
      <c r="ES94" s="1233" t="s">
        <v>21</v>
      </c>
      <c r="ET94" s="1233" t="s">
        <v>21</v>
      </c>
      <c r="EU94" s="153">
        <v>362</v>
      </c>
      <c r="EV94" s="1532" t="s">
        <v>38</v>
      </c>
      <c r="EW94" s="1533" t="s">
        <v>25</v>
      </c>
    </row>
    <row r="95" spans="1:153" ht="15" customHeight="1">
      <c r="A95" s="1281" t="s">
        <v>25</v>
      </c>
      <c r="B95" s="1282" t="s">
        <v>25</v>
      </c>
      <c r="C95" s="1314" t="s">
        <v>173</v>
      </c>
      <c r="D95" s="60">
        <v>22</v>
      </c>
      <c r="E95" s="1233" t="s">
        <v>22</v>
      </c>
      <c r="F95" s="1233"/>
      <c r="G95" s="1233">
        <v>23</v>
      </c>
      <c r="H95" s="1233" t="s">
        <v>22</v>
      </c>
      <c r="I95" s="1233" t="s">
        <v>22</v>
      </c>
      <c r="J95" s="1233">
        <v>23</v>
      </c>
      <c r="K95" s="1233" t="s">
        <v>22</v>
      </c>
      <c r="L95" s="1233" t="s">
        <v>22</v>
      </c>
      <c r="M95" s="1233">
        <v>23</v>
      </c>
      <c r="N95" s="1233" t="s">
        <v>21</v>
      </c>
      <c r="O95" s="153" t="s">
        <v>21</v>
      </c>
      <c r="P95" s="1532" t="s">
        <v>39</v>
      </c>
      <c r="Q95" s="1533" t="s">
        <v>25</v>
      </c>
      <c r="R95" s="1281" t="s">
        <v>25</v>
      </c>
      <c r="S95" s="1282" t="s">
        <v>25</v>
      </c>
      <c r="T95" s="1314" t="s">
        <v>173</v>
      </c>
      <c r="U95" s="60">
        <v>33051</v>
      </c>
      <c r="V95" s="1233" t="s">
        <v>22</v>
      </c>
      <c r="W95" s="1233"/>
      <c r="X95" s="1233">
        <v>34069</v>
      </c>
      <c r="Y95" s="1233">
        <v>1014</v>
      </c>
      <c r="Z95" s="1233">
        <v>738</v>
      </c>
      <c r="AA95" s="1233">
        <v>32317</v>
      </c>
      <c r="AB95" s="1233" t="s">
        <v>21</v>
      </c>
      <c r="AC95" s="1233">
        <v>30448</v>
      </c>
      <c r="AD95" s="1233">
        <v>1869</v>
      </c>
      <c r="AE95" s="1233" t="s">
        <v>21</v>
      </c>
      <c r="AF95" s="153">
        <v>46934</v>
      </c>
      <c r="AG95" s="1532" t="s">
        <v>39</v>
      </c>
      <c r="AH95" s="1533" t="s">
        <v>25</v>
      </c>
      <c r="AI95" s="1281" t="s">
        <v>25</v>
      </c>
      <c r="AJ95" s="1282" t="s">
        <v>25</v>
      </c>
      <c r="AK95" s="1314" t="s">
        <v>173</v>
      </c>
      <c r="AL95" s="60">
        <v>16396</v>
      </c>
      <c r="AM95" s="1233" t="s">
        <v>22</v>
      </c>
      <c r="AN95" s="1233"/>
      <c r="AO95" s="1233">
        <v>15982</v>
      </c>
      <c r="AP95" s="1233" t="s">
        <v>21</v>
      </c>
      <c r="AQ95" s="1233" t="s">
        <v>21</v>
      </c>
      <c r="AR95" s="1233">
        <v>15982</v>
      </c>
      <c r="AS95" s="1233" t="s">
        <v>21</v>
      </c>
      <c r="AT95" s="1233">
        <v>15982</v>
      </c>
      <c r="AU95" s="1233" t="s">
        <v>21</v>
      </c>
      <c r="AV95" s="1233">
        <v>354</v>
      </c>
      <c r="AW95" s="153">
        <v>3301</v>
      </c>
      <c r="AX95" s="1532" t="s">
        <v>39</v>
      </c>
      <c r="AY95" s="1533" t="s">
        <v>25</v>
      </c>
      <c r="AZ95" s="1281" t="s">
        <v>25</v>
      </c>
      <c r="BA95" s="1282" t="s">
        <v>25</v>
      </c>
      <c r="BB95" s="1314" t="s">
        <v>173</v>
      </c>
      <c r="BC95" s="60">
        <v>23523</v>
      </c>
      <c r="BD95" s="1233" t="s">
        <v>21</v>
      </c>
      <c r="BE95" s="1233"/>
      <c r="BF95" s="1233">
        <v>23165</v>
      </c>
      <c r="BG95" s="1233" t="s">
        <v>21</v>
      </c>
      <c r="BH95" s="1233" t="s">
        <v>21</v>
      </c>
      <c r="BI95" s="1233">
        <v>23165</v>
      </c>
      <c r="BJ95" s="1233" t="s">
        <v>21</v>
      </c>
      <c r="BK95" s="1233">
        <v>21743</v>
      </c>
      <c r="BL95" s="1233">
        <v>1422</v>
      </c>
      <c r="BM95" s="1233" t="s">
        <v>21</v>
      </c>
      <c r="BN95" s="1233">
        <v>5973</v>
      </c>
      <c r="BO95" s="1532" t="s">
        <v>39</v>
      </c>
      <c r="BP95" s="1533" t="s">
        <v>25</v>
      </c>
      <c r="BQ95" s="1281" t="s">
        <v>25</v>
      </c>
      <c r="BR95" s="1282" t="s">
        <v>25</v>
      </c>
      <c r="BS95" s="1314" t="s">
        <v>173</v>
      </c>
      <c r="BT95" s="60">
        <v>20867</v>
      </c>
      <c r="BU95" s="1233" t="s">
        <v>21</v>
      </c>
      <c r="BV95" s="1233"/>
      <c r="BW95" s="1233">
        <v>22701</v>
      </c>
      <c r="BX95" s="1233" t="s">
        <v>21</v>
      </c>
      <c r="BY95" s="1233" t="s">
        <v>21</v>
      </c>
      <c r="BZ95" s="1233">
        <v>22701</v>
      </c>
      <c r="CA95" s="1233">
        <v>6748</v>
      </c>
      <c r="CB95" s="1233">
        <v>15953</v>
      </c>
      <c r="CC95" s="1233" t="s">
        <v>21</v>
      </c>
      <c r="CD95" s="1233">
        <v>8</v>
      </c>
      <c r="CE95" s="1233">
        <v>16677</v>
      </c>
      <c r="CF95" s="1532" t="s">
        <v>39</v>
      </c>
      <c r="CG95" s="1533" t="s">
        <v>25</v>
      </c>
      <c r="CH95" s="1281" t="s">
        <v>25</v>
      </c>
      <c r="CI95" s="1282" t="s">
        <v>25</v>
      </c>
      <c r="CJ95" s="1314" t="s">
        <v>173</v>
      </c>
      <c r="CK95" s="60">
        <v>14792</v>
      </c>
      <c r="CL95" s="1233" t="s">
        <v>21</v>
      </c>
      <c r="CM95" s="1233"/>
      <c r="CN95" s="1233">
        <v>14792</v>
      </c>
      <c r="CO95" s="1233" t="s">
        <v>21</v>
      </c>
      <c r="CP95" s="1233" t="s">
        <v>21</v>
      </c>
      <c r="CQ95" s="1233">
        <v>14792</v>
      </c>
      <c r="CR95" s="1233" t="s">
        <v>21</v>
      </c>
      <c r="CS95" s="1233">
        <v>14792</v>
      </c>
      <c r="CT95" s="1233" t="s">
        <v>21</v>
      </c>
      <c r="CU95" s="1233" t="s">
        <v>21</v>
      </c>
      <c r="CV95" s="153" t="s">
        <v>22</v>
      </c>
      <c r="CW95" s="1532" t="s">
        <v>39</v>
      </c>
      <c r="CX95" s="1533" t="s">
        <v>25</v>
      </c>
      <c r="CY95" s="1281" t="s">
        <v>25</v>
      </c>
      <c r="CZ95" s="1282" t="s">
        <v>25</v>
      </c>
      <c r="DA95" s="1314" t="s">
        <v>173</v>
      </c>
      <c r="DB95" s="60">
        <v>320</v>
      </c>
      <c r="DC95" s="1233" t="s">
        <v>22</v>
      </c>
      <c r="DD95" s="1233"/>
      <c r="DE95" s="1233">
        <v>320</v>
      </c>
      <c r="DF95" s="1233" t="s">
        <v>21</v>
      </c>
      <c r="DG95" s="1233" t="s">
        <v>21</v>
      </c>
      <c r="DH95" s="1233">
        <v>320</v>
      </c>
      <c r="DI95" s="1233" t="s">
        <v>21</v>
      </c>
      <c r="DJ95" s="1233">
        <v>288</v>
      </c>
      <c r="DK95" s="1233">
        <v>32</v>
      </c>
      <c r="DL95" s="1233" t="s">
        <v>21</v>
      </c>
      <c r="DM95" s="1233" t="s">
        <v>21</v>
      </c>
      <c r="DN95" s="1532" t="s">
        <v>39</v>
      </c>
      <c r="DO95" s="1533" t="s">
        <v>25</v>
      </c>
      <c r="DP95" s="1281" t="s">
        <v>25</v>
      </c>
      <c r="DQ95" s="1282" t="s">
        <v>25</v>
      </c>
      <c r="DR95" s="1314" t="s">
        <v>173</v>
      </c>
      <c r="DS95" s="60">
        <v>176</v>
      </c>
      <c r="DT95" s="1233" t="s">
        <v>21</v>
      </c>
      <c r="DU95" s="1233"/>
      <c r="DV95" s="1233">
        <v>176</v>
      </c>
      <c r="DW95" s="1233" t="s">
        <v>21</v>
      </c>
      <c r="DX95" s="1233" t="s">
        <v>21</v>
      </c>
      <c r="DY95" s="1233">
        <v>176</v>
      </c>
      <c r="DZ95" s="1233" t="s">
        <v>21</v>
      </c>
      <c r="EA95" s="1233">
        <v>176</v>
      </c>
      <c r="EB95" s="1233" t="s">
        <v>21</v>
      </c>
      <c r="EC95" s="1233" t="s">
        <v>21</v>
      </c>
      <c r="ED95" s="1233" t="s">
        <v>21</v>
      </c>
      <c r="EE95" s="1532" t="s">
        <v>39</v>
      </c>
      <c r="EF95" s="1533" t="s">
        <v>25</v>
      </c>
      <c r="EG95" s="1281" t="s">
        <v>25</v>
      </c>
      <c r="EH95" s="1282" t="s">
        <v>25</v>
      </c>
      <c r="EI95" s="1314" t="s">
        <v>173</v>
      </c>
      <c r="EJ95" s="60">
        <v>2639</v>
      </c>
      <c r="EK95" s="1233" t="s">
        <v>21</v>
      </c>
      <c r="EL95" s="1233"/>
      <c r="EM95" s="1233">
        <v>2628</v>
      </c>
      <c r="EN95" s="1233">
        <v>1515</v>
      </c>
      <c r="EO95" s="1233" t="s">
        <v>21</v>
      </c>
      <c r="EP95" s="1233">
        <v>1113</v>
      </c>
      <c r="EQ95" s="1233" t="s">
        <v>21</v>
      </c>
      <c r="ER95" s="1233">
        <v>1113</v>
      </c>
      <c r="ES95" s="1233" t="s">
        <v>21</v>
      </c>
      <c r="ET95" s="1233" t="s">
        <v>21</v>
      </c>
      <c r="EU95" s="153">
        <v>373</v>
      </c>
      <c r="EV95" s="1532" t="s">
        <v>39</v>
      </c>
      <c r="EW95" s="1533" t="s">
        <v>25</v>
      </c>
    </row>
    <row r="96" spans="1:153" ht="15" customHeight="1">
      <c r="A96" s="1295" t="s">
        <v>25</v>
      </c>
      <c r="B96" s="1296" t="s">
        <v>25</v>
      </c>
      <c r="C96" s="1535" t="s">
        <v>174</v>
      </c>
      <c r="D96" s="74">
        <v>35</v>
      </c>
      <c r="E96" s="1232" t="s">
        <v>22</v>
      </c>
      <c r="F96" s="1232"/>
      <c r="G96" s="1232">
        <v>36</v>
      </c>
      <c r="H96" s="1232" t="s">
        <v>22</v>
      </c>
      <c r="I96" s="1232" t="s">
        <v>22</v>
      </c>
      <c r="J96" s="1232">
        <v>36</v>
      </c>
      <c r="K96" s="1232" t="s">
        <v>22</v>
      </c>
      <c r="L96" s="1232" t="s">
        <v>22</v>
      </c>
      <c r="M96" s="1232">
        <v>36</v>
      </c>
      <c r="N96" s="1232" t="s">
        <v>21</v>
      </c>
      <c r="O96" s="361" t="s">
        <v>21</v>
      </c>
      <c r="P96" s="1536" t="s">
        <v>40</v>
      </c>
      <c r="Q96" s="1537" t="s">
        <v>25</v>
      </c>
      <c r="R96" s="1295" t="s">
        <v>25</v>
      </c>
      <c r="S96" s="1296" t="s">
        <v>25</v>
      </c>
      <c r="T96" s="1535" t="s">
        <v>174</v>
      </c>
      <c r="U96" s="74">
        <v>35642</v>
      </c>
      <c r="V96" s="1232" t="s">
        <v>22</v>
      </c>
      <c r="W96" s="1232"/>
      <c r="X96" s="1232">
        <v>36220</v>
      </c>
      <c r="Y96" s="1232">
        <v>1282</v>
      </c>
      <c r="Z96" s="1232">
        <v>765</v>
      </c>
      <c r="AA96" s="1232">
        <v>34173</v>
      </c>
      <c r="AB96" s="1232" t="s">
        <v>21</v>
      </c>
      <c r="AC96" s="1232">
        <v>31722</v>
      </c>
      <c r="AD96" s="1232">
        <v>2451</v>
      </c>
      <c r="AE96" s="1232" t="s">
        <v>21</v>
      </c>
      <c r="AF96" s="361">
        <v>46337</v>
      </c>
      <c r="AG96" s="1536" t="s">
        <v>40</v>
      </c>
      <c r="AH96" s="1537" t="s">
        <v>25</v>
      </c>
      <c r="AI96" s="1295" t="s">
        <v>25</v>
      </c>
      <c r="AJ96" s="1296" t="s">
        <v>25</v>
      </c>
      <c r="AK96" s="1535" t="s">
        <v>174</v>
      </c>
      <c r="AL96" s="74">
        <v>19406</v>
      </c>
      <c r="AM96" s="1232" t="s">
        <v>22</v>
      </c>
      <c r="AN96" s="1232"/>
      <c r="AO96" s="1232">
        <v>19547</v>
      </c>
      <c r="AP96" s="1232" t="s">
        <v>21</v>
      </c>
      <c r="AQ96" s="1232" t="s">
        <v>21</v>
      </c>
      <c r="AR96" s="1232">
        <v>19547</v>
      </c>
      <c r="AS96" s="1232" t="s">
        <v>21</v>
      </c>
      <c r="AT96" s="1232">
        <v>19547</v>
      </c>
      <c r="AU96" s="1232" t="s">
        <v>21</v>
      </c>
      <c r="AV96" s="1232">
        <v>358</v>
      </c>
      <c r="AW96" s="361">
        <v>2802</v>
      </c>
      <c r="AX96" s="1536" t="s">
        <v>40</v>
      </c>
      <c r="AY96" s="1537" t="s">
        <v>25</v>
      </c>
      <c r="AZ96" s="1295" t="s">
        <v>25</v>
      </c>
      <c r="BA96" s="1296" t="s">
        <v>25</v>
      </c>
      <c r="BB96" s="1535" t="s">
        <v>174</v>
      </c>
      <c r="BC96" s="74">
        <v>25420</v>
      </c>
      <c r="BD96" s="1232" t="s">
        <v>21</v>
      </c>
      <c r="BE96" s="1232"/>
      <c r="BF96" s="1232">
        <v>25016</v>
      </c>
      <c r="BG96" s="1232" t="s">
        <v>21</v>
      </c>
      <c r="BH96" s="1232" t="s">
        <v>21</v>
      </c>
      <c r="BI96" s="1232">
        <v>25016</v>
      </c>
      <c r="BJ96" s="1232" t="s">
        <v>21</v>
      </c>
      <c r="BK96" s="1232">
        <v>23926</v>
      </c>
      <c r="BL96" s="1232">
        <v>1090</v>
      </c>
      <c r="BM96" s="1232" t="s">
        <v>21</v>
      </c>
      <c r="BN96" s="1232">
        <v>6378</v>
      </c>
      <c r="BO96" s="1536" t="s">
        <v>40</v>
      </c>
      <c r="BP96" s="1537" t="s">
        <v>25</v>
      </c>
      <c r="BQ96" s="1295" t="s">
        <v>25</v>
      </c>
      <c r="BR96" s="1296" t="s">
        <v>25</v>
      </c>
      <c r="BS96" s="1535" t="s">
        <v>174</v>
      </c>
      <c r="BT96" s="74">
        <v>18047</v>
      </c>
      <c r="BU96" s="1232" t="s">
        <v>21</v>
      </c>
      <c r="BV96" s="1232"/>
      <c r="BW96" s="1232">
        <v>16837</v>
      </c>
      <c r="BX96" s="1232" t="s">
        <v>21</v>
      </c>
      <c r="BY96" s="1232" t="s">
        <v>21</v>
      </c>
      <c r="BZ96" s="1232">
        <v>16837</v>
      </c>
      <c r="CA96" s="1232">
        <v>3071</v>
      </c>
      <c r="CB96" s="1232">
        <v>13766</v>
      </c>
      <c r="CC96" s="1232" t="s">
        <v>21</v>
      </c>
      <c r="CD96" s="1232">
        <v>8</v>
      </c>
      <c r="CE96" s="1232">
        <v>17826</v>
      </c>
      <c r="CF96" s="1536" t="s">
        <v>40</v>
      </c>
      <c r="CG96" s="1537" t="s">
        <v>25</v>
      </c>
      <c r="CH96" s="1295" t="s">
        <v>25</v>
      </c>
      <c r="CI96" s="1296" t="s">
        <v>25</v>
      </c>
      <c r="CJ96" s="1535" t="s">
        <v>174</v>
      </c>
      <c r="CK96" s="74">
        <v>18466</v>
      </c>
      <c r="CL96" s="1232" t="s">
        <v>21</v>
      </c>
      <c r="CM96" s="1232"/>
      <c r="CN96" s="1232">
        <v>18466</v>
      </c>
      <c r="CO96" s="1232" t="s">
        <v>21</v>
      </c>
      <c r="CP96" s="1232" t="s">
        <v>21</v>
      </c>
      <c r="CQ96" s="1232">
        <v>18466</v>
      </c>
      <c r="CR96" s="1232" t="s">
        <v>21</v>
      </c>
      <c r="CS96" s="1232">
        <v>18466</v>
      </c>
      <c r="CT96" s="1232" t="s">
        <v>21</v>
      </c>
      <c r="CU96" s="1232" t="s">
        <v>21</v>
      </c>
      <c r="CV96" s="361" t="s">
        <v>22</v>
      </c>
      <c r="CW96" s="1536" t="s">
        <v>40</v>
      </c>
      <c r="CX96" s="1537" t="s">
        <v>25</v>
      </c>
      <c r="CY96" s="1295" t="s">
        <v>25</v>
      </c>
      <c r="CZ96" s="1296" t="s">
        <v>25</v>
      </c>
      <c r="DA96" s="1535" t="s">
        <v>174</v>
      </c>
      <c r="DB96" s="74">
        <v>118</v>
      </c>
      <c r="DC96" s="1232" t="s">
        <v>22</v>
      </c>
      <c r="DD96" s="1232"/>
      <c r="DE96" s="1232">
        <v>118</v>
      </c>
      <c r="DF96" s="1232" t="s">
        <v>21</v>
      </c>
      <c r="DG96" s="1232" t="s">
        <v>21</v>
      </c>
      <c r="DH96" s="1232">
        <v>118</v>
      </c>
      <c r="DI96" s="1232" t="s">
        <v>21</v>
      </c>
      <c r="DJ96" s="1232">
        <v>79</v>
      </c>
      <c r="DK96" s="1232">
        <v>39</v>
      </c>
      <c r="DL96" s="1232" t="s">
        <v>21</v>
      </c>
      <c r="DM96" s="1232" t="s">
        <v>21</v>
      </c>
      <c r="DN96" s="1536" t="s">
        <v>40</v>
      </c>
      <c r="DO96" s="1537" t="s">
        <v>25</v>
      </c>
      <c r="DP96" s="1295" t="s">
        <v>25</v>
      </c>
      <c r="DQ96" s="1296" t="s">
        <v>25</v>
      </c>
      <c r="DR96" s="1535" t="s">
        <v>174</v>
      </c>
      <c r="DS96" s="74">
        <v>109</v>
      </c>
      <c r="DT96" s="1232" t="s">
        <v>21</v>
      </c>
      <c r="DU96" s="1232"/>
      <c r="DV96" s="1232">
        <v>109</v>
      </c>
      <c r="DW96" s="1232" t="s">
        <v>21</v>
      </c>
      <c r="DX96" s="1232" t="s">
        <v>21</v>
      </c>
      <c r="DY96" s="1232">
        <v>109</v>
      </c>
      <c r="DZ96" s="1232" t="s">
        <v>21</v>
      </c>
      <c r="EA96" s="1232">
        <v>109</v>
      </c>
      <c r="EB96" s="1232" t="s">
        <v>21</v>
      </c>
      <c r="EC96" s="1232" t="s">
        <v>21</v>
      </c>
      <c r="ED96" s="1232" t="s">
        <v>21</v>
      </c>
      <c r="EE96" s="1536" t="s">
        <v>40</v>
      </c>
      <c r="EF96" s="1537" t="s">
        <v>25</v>
      </c>
      <c r="EG96" s="1295" t="s">
        <v>25</v>
      </c>
      <c r="EH96" s="1296" t="s">
        <v>25</v>
      </c>
      <c r="EI96" s="1535" t="s">
        <v>174</v>
      </c>
      <c r="EJ96" s="74">
        <v>2744</v>
      </c>
      <c r="EK96" s="1232" t="s">
        <v>21</v>
      </c>
      <c r="EL96" s="1232"/>
      <c r="EM96" s="1232">
        <v>2772</v>
      </c>
      <c r="EN96" s="1232">
        <v>1372</v>
      </c>
      <c r="EO96" s="1232" t="s">
        <v>21</v>
      </c>
      <c r="EP96" s="1232">
        <v>1400</v>
      </c>
      <c r="EQ96" s="1232" t="s">
        <v>21</v>
      </c>
      <c r="ER96" s="1232">
        <v>1400</v>
      </c>
      <c r="ES96" s="1232" t="s">
        <v>21</v>
      </c>
      <c r="ET96" s="1232" t="s">
        <v>21</v>
      </c>
      <c r="EU96" s="361">
        <v>345</v>
      </c>
      <c r="EV96" s="1536" t="s">
        <v>40</v>
      </c>
      <c r="EW96" s="1537" t="s">
        <v>25</v>
      </c>
    </row>
    <row r="97" spans="1:153" ht="15.5">
      <c r="A97" s="1717"/>
      <c r="B97" s="1717"/>
      <c r="C97" s="1717"/>
      <c r="D97" s="1598"/>
      <c r="E97" s="1598"/>
      <c r="F97" s="1598"/>
      <c r="G97" s="1598"/>
      <c r="H97" s="1598"/>
      <c r="I97" s="1598"/>
      <c r="J97" s="1598"/>
      <c r="K97" s="1598"/>
      <c r="L97" s="1598"/>
      <c r="M97" s="1598"/>
      <c r="N97" s="1598"/>
      <c r="O97" s="1598"/>
      <c r="P97" s="1322"/>
      <c r="Q97" s="1322"/>
      <c r="R97" s="1717"/>
      <c r="S97" s="1717"/>
      <c r="T97" s="1717"/>
      <c r="U97" s="1543"/>
      <c r="V97" s="1543"/>
      <c r="W97" s="1543"/>
      <c r="X97" s="1543"/>
      <c r="Y97" s="1543"/>
      <c r="Z97" s="1543"/>
      <c r="AA97" s="1543"/>
      <c r="AB97" s="1543"/>
      <c r="AC97" s="1543"/>
      <c r="AD97" s="1543"/>
      <c r="AE97" s="1543"/>
      <c r="AF97" s="1543"/>
      <c r="AG97" s="1322"/>
      <c r="AH97" s="1322"/>
      <c r="AI97" s="1717"/>
      <c r="AJ97" s="1717"/>
      <c r="AK97" s="1717"/>
      <c r="AL97" s="1598"/>
      <c r="AM97" s="1598"/>
      <c r="AN97" s="1598"/>
      <c r="AO97" s="1598"/>
      <c r="AP97" s="1598"/>
      <c r="AQ97" s="1598"/>
      <c r="AR97" s="1598"/>
      <c r="AS97" s="1598"/>
      <c r="AT97" s="1598"/>
      <c r="AU97" s="1598"/>
      <c r="AV97" s="1598"/>
      <c r="AW97" s="1598"/>
      <c r="AX97" s="1322"/>
      <c r="AY97" s="1322"/>
      <c r="AZ97" s="1717"/>
      <c r="BA97" s="1717"/>
      <c r="BB97" s="1717"/>
      <c r="BC97" s="1543"/>
      <c r="BD97" s="1543"/>
      <c r="BE97" s="1543"/>
      <c r="BF97" s="1543"/>
      <c r="BG97" s="1543"/>
      <c r="BH97" s="1543"/>
      <c r="BI97" s="1543"/>
      <c r="BJ97" s="1543"/>
      <c r="BK97" s="1543"/>
      <c r="BL97" s="1543"/>
      <c r="BM97" s="1543"/>
      <c r="BN97" s="1543"/>
      <c r="BO97" s="1322"/>
      <c r="BP97" s="1322"/>
      <c r="BQ97" s="1717"/>
      <c r="BR97" s="1717"/>
      <c r="BS97" s="1717"/>
      <c r="BT97" s="1543"/>
      <c r="BU97" s="1543"/>
      <c r="BV97" s="1543"/>
      <c r="BW97" s="1543"/>
      <c r="BX97" s="1543"/>
      <c r="BY97" s="1543"/>
      <c r="BZ97" s="1543"/>
      <c r="CA97" s="1543"/>
      <c r="CB97" s="1543"/>
      <c r="CC97" s="1543"/>
      <c r="CD97" s="1543"/>
      <c r="CE97" s="1543"/>
      <c r="CF97" s="1322"/>
      <c r="CG97" s="1322"/>
      <c r="CH97" s="1717"/>
      <c r="CI97" s="1717"/>
      <c r="CJ97" s="1717"/>
      <c r="CW97" s="1322"/>
      <c r="CX97" s="1322"/>
      <c r="CY97" s="1717"/>
      <c r="CZ97" s="1717"/>
      <c r="DA97" s="1717"/>
      <c r="DB97" s="1543"/>
      <c r="DC97" s="1543"/>
      <c r="DD97" s="1543"/>
      <c r="DE97" s="1543"/>
      <c r="DF97" s="1543"/>
      <c r="DG97" s="1543"/>
      <c r="DH97" s="1543"/>
      <c r="DI97" s="1543"/>
      <c r="DJ97" s="1543"/>
      <c r="DK97" s="1543"/>
      <c r="DL97" s="1543"/>
      <c r="DM97" s="1543"/>
      <c r="DN97" s="1322"/>
      <c r="DO97" s="1322"/>
      <c r="DP97" s="1717"/>
      <c r="DQ97" s="1717"/>
      <c r="DR97" s="1717"/>
      <c r="DS97" s="1543"/>
      <c r="DT97" s="1543"/>
      <c r="DU97" s="1543"/>
      <c r="DV97" s="1543"/>
      <c r="DW97" s="1543"/>
      <c r="DX97" s="1543"/>
      <c r="DY97" s="1543"/>
      <c r="DZ97" s="1543"/>
      <c r="EA97" s="1543"/>
      <c r="EB97" s="1543"/>
      <c r="EC97" s="1543"/>
      <c r="ED97" s="1543"/>
      <c r="EE97" s="1322"/>
      <c r="EF97" s="1322"/>
      <c r="EG97" s="1717"/>
      <c r="EH97" s="1717"/>
      <c r="EI97" s="1717"/>
      <c r="EJ97" s="1543"/>
      <c r="EK97" s="1543"/>
      <c r="EL97" s="1543"/>
      <c r="EM97" s="1543"/>
      <c r="EN97" s="1543"/>
      <c r="EO97" s="1543"/>
      <c r="EP97" s="1543"/>
      <c r="EQ97" s="1543"/>
      <c r="ER97" s="1543"/>
      <c r="ES97" s="1543"/>
      <c r="ET97" s="1543"/>
      <c r="EU97" s="1543"/>
      <c r="EV97" s="1322"/>
      <c r="EW97" s="1322"/>
    </row>
    <row r="98" spans="1:153" ht="14">
      <c r="A98" s="1719"/>
      <c r="B98" s="1719"/>
      <c r="C98" s="1719"/>
      <c r="D98" s="1719"/>
      <c r="E98" s="1719"/>
      <c r="F98" s="1719"/>
      <c r="G98" s="1719"/>
      <c r="H98" s="1719"/>
      <c r="I98" s="1719"/>
      <c r="J98" s="1719"/>
      <c r="K98" s="1719"/>
      <c r="L98" s="1719"/>
      <c r="M98" s="1719"/>
      <c r="N98" s="1719"/>
      <c r="O98" s="1719"/>
      <c r="P98" s="1719"/>
      <c r="Q98" s="1719"/>
      <c r="R98" s="1719"/>
      <c r="S98" s="1719"/>
      <c r="T98" s="1719"/>
      <c r="U98" s="1719"/>
      <c r="V98" s="1719"/>
      <c r="W98" s="1719"/>
      <c r="X98" s="1719"/>
      <c r="Y98" s="1719"/>
      <c r="Z98" s="1719"/>
      <c r="AA98" s="1719"/>
      <c r="AB98" s="1719"/>
      <c r="AC98" s="1719"/>
      <c r="AD98" s="1719"/>
      <c r="AE98" s="1719"/>
      <c r="AF98" s="1719"/>
      <c r="AG98" s="1719"/>
      <c r="AH98" s="1719"/>
      <c r="AI98" s="1719"/>
      <c r="AJ98" s="1719"/>
      <c r="AK98" s="1719"/>
      <c r="AL98" s="1719"/>
      <c r="AM98" s="1719"/>
      <c r="AN98" s="1719"/>
      <c r="AO98" s="1719"/>
      <c r="AP98" s="1719"/>
      <c r="AQ98" s="1719"/>
      <c r="AR98" s="1719"/>
      <c r="AS98" s="1719"/>
      <c r="AT98" s="1719"/>
      <c r="AU98" s="1719"/>
      <c r="AV98" s="1719"/>
      <c r="AW98" s="1719"/>
      <c r="AX98" s="1719"/>
      <c r="AY98" s="1719"/>
      <c r="AZ98" s="1719"/>
      <c r="BA98" s="1719"/>
      <c r="BB98" s="1719"/>
      <c r="BC98" s="1719"/>
      <c r="BD98" s="1719"/>
      <c r="BE98" s="1719"/>
      <c r="BF98" s="1719"/>
      <c r="BG98" s="1719"/>
      <c r="BH98" s="1719"/>
      <c r="BI98" s="1719"/>
      <c r="BJ98" s="1719"/>
      <c r="BK98" s="1719"/>
      <c r="BL98" s="1719"/>
      <c r="BM98" s="1719"/>
      <c r="BN98" s="1719"/>
      <c r="BO98" s="1719"/>
      <c r="BP98" s="1719"/>
      <c r="BQ98" s="1719"/>
      <c r="BR98" s="1719"/>
      <c r="BS98" s="1719"/>
      <c r="BT98" s="1719"/>
      <c r="BU98" s="1719"/>
      <c r="BV98" s="1719"/>
      <c r="BW98" s="1719"/>
      <c r="BX98" s="1719"/>
      <c r="BY98" s="1719"/>
      <c r="BZ98" s="1719"/>
      <c r="CA98" s="1719"/>
      <c r="CB98" s="1719"/>
      <c r="CC98" s="1719"/>
      <c r="CD98" s="1719"/>
      <c r="CE98" s="1719"/>
      <c r="CF98" s="1719"/>
      <c r="CG98" s="1719"/>
      <c r="CH98" s="1719"/>
      <c r="CI98" s="1719"/>
      <c r="CJ98" s="1719"/>
      <c r="CW98" s="1719"/>
      <c r="CX98" s="1719"/>
      <c r="CY98" s="1719"/>
      <c r="CZ98" s="1719"/>
      <c r="DA98" s="1719"/>
      <c r="DB98" s="1719"/>
      <c r="DC98" s="1719"/>
      <c r="DD98" s="1719"/>
      <c r="DE98" s="1719"/>
      <c r="DF98" s="1719"/>
      <c r="DG98" s="1719"/>
      <c r="DH98" s="1719"/>
      <c r="DI98" s="1719"/>
      <c r="DJ98" s="1719"/>
      <c r="DK98" s="1719"/>
      <c r="DL98" s="1719"/>
      <c r="DM98" s="1719"/>
      <c r="DN98" s="1719"/>
      <c r="DO98" s="1719"/>
      <c r="DP98" s="1719"/>
      <c r="DQ98" s="1719"/>
      <c r="DR98" s="1719"/>
      <c r="DS98" s="1719"/>
      <c r="DT98" s="1719"/>
      <c r="DU98" s="1719"/>
      <c r="DV98" s="1719"/>
      <c r="DW98" s="1719"/>
      <c r="DX98" s="1719"/>
      <c r="DY98" s="1719"/>
      <c r="DZ98" s="1719"/>
      <c r="EA98" s="1719"/>
      <c r="EB98" s="1719"/>
      <c r="EC98" s="1719"/>
      <c r="ED98" s="1719"/>
      <c r="EE98" s="1719"/>
      <c r="EF98" s="1719"/>
      <c r="EG98" s="1719"/>
      <c r="EH98" s="1719"/>
      <c r="EI98" s="1719"/>
      <c r="EJ98" s="1719"/>
      <c r="EK98" s="1719"/>
      <c r="EL98" s="1719"/>
      <c r="EM98" s="1719"/>
      <c r="EN98" s="1719"/>
      <c r="EO98" s="1719"/>
      <c r="EP98" s="1719"/>
      <c r="EQ98" s="1719"/>
      <c r="ER98" s="1719"/>
      <c r="ES98" s="1719"/>
      <c r="ET98" s="1719"/>
      <c r="EV98" s="1719"/>
      <c r="EW98" s="1719"/>
    </row>
  </sheetData>
  <mergeCells count="36">
    <mergeCell ref="AR11:AU11"/>
    <mergeCell ref="BI11:BL11"/>
    <mergeCell ref="BZ11:CC11"/>
    <mergeCell ref="CQ11:CT11"/>
    <mergeCell ref="AX9:AY14"/>
    <mergeCell ref="AR10:AU10"/>
    <mergeCell ref="CY9:DA14"/>
    <mergeCell ref="AZ9:BB14"/>
    <mergeCell ref="BO9:BP14"/>
    <mergeCell ref="BQ9:BS14"/>
    <mergeCell ref="CF9:CG14"/>
    <mergeCell ref="CH9:CJ14"/>
    <mergeCell ref="CW9:CX14"/>
    <mergeCell ref="BI10:BL10"/>
    <mergeCell ref="BZ10:CC10"/>
    <mergeCell ref="CQ10:CT10"/>
    <mergeCell ref="EE9:EF14"/>
    <mergeCell ref="EG9:EI14"/>
    <mergeCell ref="EV9:EW14"/>
    <mergeCell ref="DH10:DK10"/>
    <mergeCell ref="DY10:EB10"/>
    <mergeCell ref="EP10:ES10"/>
    <mergeCell ref="DY11:EB11"/>
    <mergeCell ref="EP11:ES11"/>
    <mergeCell ref="DN9:DO14"/>
    <mergeCell ref="DP9:DR14"/>
    <mergeCell ref="DH11:DK11"/>
    <mergeCell ref="A9:C14"/>
    <mergeCell ref="P9:Q14"/>
    <mergeCell ref="R9:T14"/>
    <mergeCell ref="AG9:AH14"/>
    <mergeCell ref="AI9:AK14"/>
    <mergeCell ref="J10:M10"/>
    <mergeCell ref="AA10:AD10"/>
    <mergeCell ref="J11:M11"/>
    <mergeCell ref="AA11:AD11"/>
  </mergeCells>
  <phoneticPr fontId="99"/>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A2748-460D-424A-A629-2E4E63DA742D}">
  <sheetPr>
    <tabColor theme="7" tint="0.39997558519241921"/>
  </sheetPr>
  <dimension ref="A1:FS97"/>
  <sheetViews>
    <sheetView showGridLines="0" zoomScaleNormal="100" zoomScaleSheetLayoutView="50" workbookViewId="0"/>
  </sheetViews>
  <sheetFormatPr defaultColWidth="9" defaultRowHeight="13"/>
  <cols>
    <col min="1" max="2" width="8.6328125" style="1248" customWidth="1"/>
    <col min="3" max="3" width="10.26953125" style="1248" customWidth="1"/>
    <col min="4" max="4" width="20.7265625" style="1248" customWidth="1"/>
    <col min="5" max="5" width="24.36328125" style="1248" customWidth="1"/>
    <col min="6" max="7" width="20.7265625" style="1248" customWidth="1"/>
    <col min="8" max="8" width="19.08984375" style="1248" customWidth="1"/>
    <col min="9" max="9" width="20" style="1248" customWidth="1"/>
    <col min="10" max="14" width="21.6328125" style="1248" customWidth="1"/>
    <col min="15" max="15" width="21.6328125" style="98" customWidth="1"/>
    <col min="16" max="17" width="10.7265625" style="1248" customWidth="1"/>
    <col min="18" max="19" width="8.6328125" style="1248" customWidth="1"/>
    <col min="20" max="20" width="10.26953125" style="1248" customWidth="1"/>
    <col min="21" max="22" width="24.6328125" style="1248" customWidth="1"/>
    <col min="23" max="23" width="5" style="1248" customWidth="1"/>
    <col min="24" max="24" width="20.6328125" style="1248" customWidth="1"/>
    <col min="25" max="26" width="24.6328125" style="1248" customWidth="1"/>
    <col min="27" max="31" width="21.6328125" style="1248" customWidth="1"/>
    <col min="32" max="32" width="21.6328125" style="98" customWidth="1"/>
    <col min="33" max="34" width="10.7265625" style="1248" customWidth="1"/>
    <col min="35" max="36" width="8.6328125" style="1248" customWidth="1"/>
    <col min="37" max="37" width="10.26953125" style="1248" customWidth="1"/>
    <col min="38" max="39" width="24.6328125" style="1248" customWidth="1"/>
    <col min="40" max="40" width="5" style="1248" customWidth="1"/>
    <col min="41" max="41" width="20.6328125" style="1248" customWidth="1"/>
    <col min="42" max="43" width="24.6328125" style="1248" customWidth="1"/>
    <col min="44" max="48" width="21.6328125" style="1248" customWidth="1"/>
    <col min="49" max="49" width="21.6328125" style="98" customWidth="1"/>
    <col min="50" max="51" width="10.7265625" style="1248" customWidth="1"/>
    <col min="52" max="53" width="8.6328125" style="1248" customWidth="1"/>
    <col min="54" max="54" width="10.26953125" style="1248" customWidth="1"/>
    <col min="55" max="56" width="24.6328125" style="1248" customWidth="1"/>
    <col min="57" max="57" width="4.90625" style="1248" customWidth="1"/>
    <col min="58" max="58" width="20.6328125" style="1248" customWidth="1"/>
    <col min="59" max="60" width="24.6328125" style="1248" customWidth="1"/>
    <col min="61" max="65" width="21.6328125" style="1248" customWidth="1"/>
    <col min="66" max="66" width="21.6328125" style="98" customWidth="1"/>
    <col min="67" max="68" width="10.7265625" style="1248" customWidth="1"/>
    <col min="69" max="70" width="8.6328125" style="1248" customWidth="1"/>
    <col min="71" max="71" width="10.26953125" style="1248" customWidth="1"/>
    <col min="72" max="73" width="24.6328125" style="1248" customWidth="1"/>
    <col min="74" max="74" width="4.90625" style="1248" customWidth="1"/>
    <col min="75" max="75" width="20.6328125" style="1248" customWidth="1"/>
    <col min="76" max="77" width="24.6328125" style="1248" customWidth="1"/>
    <col min="78" max="82" width="21.6328125" style="1248" customWidth="1"/>
    <col min="83" max="83" width="21.6328125" style="98" customWidth="1"/>
    <col min="84" max="85" width="10.7265625" style="1248" customWidth="1"/>
    <col min="86" max="87" width="8.6328125" style="1248" customWidth="1"/>
    <col min="88" max="88" width="10.26953125" style="1248" customWidth="1"/>
    <col min="89" max="90" width="24.6328125" style="1248" customWidth="1"/>
    <col min="91" max="91" width="4.90625" style="1248" customWidth="1"/>
    <col min="92" max="92" width="20.6328125" style="1248" customWidth="1"/>
    <col min="93" max="94" width="24.6328125" style="1248" customWidth="1"/>
    <col min="95" max="99" width="21.6328125" style="1248" customWidth="1"/>
    <col min="100" max="100" width="21.6328125" style="98" customWidth="1"/>
    <col min="101" max="102" width="10.7265625" style="1248" customWidth="1"/>
    <col min="103" max="104" width="8.6328125" style="1248" customWidth="1"/>
    <col min="105" max="105" width="10.26953125" style="1248" customWidth="1"/>
    <col min="106" max="107" width="24.6328125" style="1248" customWidth="1"/>
    <col min="108" max="108" width="4.90625" style="1248" customWidth="1"/>
    <col min="109" max="109" width="20.6328125" style="1248" customWidth="1"/>
    <col min="110" max="111" width="24.6328125" style="1248" customWidth="1"/>
    <col min="112" max="117" width="21.6328125" style="1248" customWidth="1"/>
    <col min="118" max="119" width="10.7265625" style="1248" customWidth="1"/>
    <col min="120" max="121" width="8.6328125" style="1248" customWidth="1"/>
    <col min="122" max="122" width="10.26953125" style="1248" customWidth="1"/>
    <col min="123" max="124" width="24.6328125" style="1248" customWidth="1"/>
    <col min="125" max="125" width="4.90625" style="1248" customWidth="1"/>
    <col min="126" max="126" width="20.6328125" style="1248" customWidth="1"/>
    <col min="127" max="128" width="24.6328125" style="1248" customWidth="1"/>
    <col min="129" max="133" width="21.6328125" style="1248" customWidth="1"/>
    <col min="134" max="134" width="21.6328125" style="98" customWidth="1"/>
    <col min="135" max="136" width="10.7265625" style="1248" customWidth="1"/>
    <col min="137" max="138" width="8.6328125" style="1248" customWidth="1"/>
    <col min="139" max="139" width="10.26953125" style="1248" customWidth="1"/>
    <col min="140" max="141" width="24.6328125" style="1248" customWidth="1"/>
    <col min="142" max="142" width="4.90625" style="1248" customWidth="1"/>
    <col min="143" max="143" width="20.6328125" style="1248" customWidth="1"/>
    <col min="144" max="145" width="24.6328125" style="1248" customWidth="1"/>
    <col min="146" max="150" width="21.6328125" style="1248" customWidth="1"/>
    <col min="151" max="151" width="21.6328125" style="98" customWidth="1"/>
    <col min="152" max="153" width="10.7265625" style="1248" customWidth="1"/>
    <col min="154" max="155" width="8.6328125" style="1248" customWidth="1"/>
    <col min="156" max="156" width="10.26953125" style="1248" customWidth="1"/>
    <col min="157" max="158" width="24.6328125" style="1248" customWidth="1"/>
    <col min="159" max="159" width="4.90625" style="1248" customWidth="1"/>
    <col min="160" max="160" width="20.6328125" style="1248" customWidth="1"/>
    <col min="161" max="162" width="24.6328125" style="1248" customWidth="1"/>
    <col min="163" max="168" width="21.6328125" style="1248" customWidth="1"/>
    <col min="169" max="170" width="10.7265625" style="1248" customWidth="1"/>
    <col min="171" max="16384" width="9" style="1248"/>
  </cols>
  <sheetData>
    <row r="1" spans="1:175" s="1255" customFormat="1" ht="15" customHeight="1">
      <c r="A1" s="1335" t="s">
        <v>693</v>
      </c>
      <c r="B1" s="1335"/>
      <c r="C1" s="1335"/>
      <c r="D1" s="1335"/>
      <c r="E1" s="1335"/>
      <c r="O1" s="1494"/>
      <c r="P1" s="1335"/>
      <c r="Q1" s="1494" t="s">
        <v>693</v>
      </c>
      <c r="R1" s="1335" t="s">
        <v>693</v>
      </c>
      <c r="S1" s="1335"/>
      <c r="T1" s="1335"/>
      <c r="U1" s="1335"/>
      <c r="V1" s="1335"/>
      <c r="W1" s="1730"/>
      <c r="X1" s="1730"/>
      <c r="AF1" s="1494"/>
      <c r="AG1" s="1335"/>
      <c r="AH1" s="1494" t="s">
        <v>693</v>
      </c>
      <c r="AI1" s="1335" t="s">
        <v>693</v>
      </c>
      <c r="AJ1" s="1335"/>
      <c r="AK1" s="1335"/>
      <c r="AL1" s="1335"/>
      <c r="AM1" s="1335"/>
      <c r="AN1" s="1730"/>
      <c r="AO1" s="1730"/>
      <c r="AW1" s="1494"/>
      <c r="AX1" s="1335"/>
      <c r="AY1" s="1494" t="s">
        <v>693</v>
      </c>
      <c r="AZ1" s="1335" t="s">
        <v>693</v>
      </c>
      <c r="BA1" s="1335"/>
      <c r="BB1" s="1335"/>
      <c r="BC1" s="1335"/>
      <c r="BD1" s="1335"/>
      <c r="BE1" s="1730"/>
      <c r="BF1" s="1730"/>
      <c r="BN1" s="1494"/>
      <c r="BO1" s="1335"/>
      <c r="BP1" s="1494" t="s">
        <v>693</v>
      </c>
      <c r="BQ1" s="1335" t="s">
        <v>693</v>
      </c>
      <c r="BR1" s="1335"/>
      <c r="BS1" s="1335"/>
      <c r="BT1" s="1335"/>
      <c r="BU1" s="1335"/>
      <c r="BV1" s="1730"/>
      <c r="BW1" s="1730"/>
      <c r="CE1" s="1494"/>
      <c r="CF1" s="1335"/>
      <c r="CG1" s="1494" t="s">
        <v>693</v>
      </c>
      <c r="CH1" s="1335" t="s">
        <v>693</v>
      </c>
      <c r="CI1" s="1335"/>
      <c r="CJ1" s="1335"/>
      <c r="CK1" s="1335"/>
      <c r="CL1" s="1335"/>
      <c r="CM1" s="1730"/>
      <c r="CN1" s="1730"/>
      <c r="CV1" s="1494"/>
      <c r="CW1" s="1335"/>
      <c r="CX1" s="1494" t="s">
        <v>693</v>
      </c>
      <c r="CY1" s="1335" t="s">
        <v>693</v>
      </c>
      <c r="CZ1" s="1335"/>
      <c r="DA1" s="1335"/>
      <c r="DB1" s="1335"/>
      <c r="DC1" s="1335"/>
      <c r="DD1" s="1730"/>
      <c r="DE1" s="1730"/>
      <c r="DM1" s="1494"/>
      <c r="DN1" s="1335"/>
      <c r="DO1" s="1494" t="s">
        <v>693</v>
      </c>
      <c r="DP1" s="1335" t="s">
        <v>693</v>
      </c>
      <c r="DQ1" s="1335"/>
      <c r="DR1" s="1335"/>
      <c r="DS1" s="1335"/>
      <c r="DT1" s="1335"/>
      <c r="DU1" s="1730"/>
      <c r="DV1" s="1730"/>
      <c r="ED1" s="1494"/>
      <c r="EE1" s="1335"/>
      <c r="EF1" s="1494" t="s">
        <v>693</v>
      </c>
      <c r="EG1" s="1335" t="s">
        <v>693</v>
      </c>
      <c r="EH1" s="1335"/>
      <c r="EI1" s="1335"/>
      <c r="EJ1" s="1335"/>
      <c r="EK1" s="1335"/>
      <c r="EL1" s="1730"/>
      <c r="EM1" s="1730"/>
      <c r="EU1" s="1494"/>
      <c r="EV1" s="1335"/>
      <c r="EW1" s="1494" t="s">
        <v>693</v>
      </c>
      <c r="EX1" s="1335" t="s">
        <v>693</v>
      </c>
      <c r="EY1" s="1335"/>
      <c r="EZ1" s="1335"/>
      <c r="FA1" s="1335"/>
      <c r="FB1" s="1335"/>
      <c r="FC1" s="1730"/>
      <c r="FD1" s="1730"/>
      <c r="FL1" s="1494"/>
      <c r="FM1" s="1335"/>
      <c r="FN1" s="1494" t="s">
        <v>693</v>
      </c>
      <c r="FO1" s="1335"/>
      <c r="FP1" s="1335"/>
      <c r="FQ1" s="1335"/>
      <c r="FR1" s="1335"/>
      <c r="FS1" s="1335"/>
    </row>
    <row r="2" spans="1:175" s="1255" customFormat="1" ht="15" customHeight="1">
      <c r="A2" s="1335" t="s">
        <v>700</v>
      </c>
      <c r="B2" s="1334"/>
      <c r="C2" s="1334"/>
      <c r="D2" s="1396"/>
      <c r="H2" s="1272" t="s">
        <v>1259</v>
      </c>
      <c r="O2" s="785"/>
      <c r="P2" s="786"/>
      <c r="Q2" s="1494" t="s">
        <v>700</v>
      </c>
      <c r="R2" s="1335" t="s">
        <v>700</v>
      </c>
      <c r="S2" s="1334"/>
      <c r="T2" s="1334"/>
      <c r="U2" s="1396"/>
      <c r="W2" s="1730"/>
      <c r="X2" s="1730"/>
      <c r="Y2" s="1272" t="s">
        <v>1259</v>
      </c>
      <c r="AF2" s="785"/>
      <c r="AG2" s="786"/>
      <c r="AH2" s="1494" t="s">
        <v>700</v>
      </c>
      <c r="AI2" s="1335" t="s">
        <v>700</v>
      </c>
      <c r="AJ2" s="1334"/>
      <c r="AK2" s="1334"/>
      <c r="AL2" s="1396"/>
      <c r="AN2" s="1730"/>
      <c r="AO2" s="1730"/>
      <c r="AP2" s="1272" t="s">
        <v>1259</v>
      </c>
      <c r="AW2" s="785"/>
      <c r="AX2" s="786"/>
      <c r="AY2" s="1494" t="s">
        <v>700</v>
      </c>
      <c r="AZ2" s="1335" t="s">
        <v>700</v>
      </c>
      <c r="BA2" s="1334"/>
      <c r="BB2" s="1334"/>
      <c r="BC2" s="1396"/>
      <c r="BE2" s="1730"/>
      <c r="BF2" s="1730"/>
      <c r="BG2" s="1272" t="s">
        <v>1259</v>
      </c>
      <c r="BN2" s="785"/>
      <c r="BO2" s="786"/>
      <c r="BP2" s="1494" t="s">
        <v>700</v>
      </c>
      <c r="BQ2" s="1335" t="s">
        <v>700</v>
      </c>
      <c r="BR2" s="1334"/>
      <c r="BS2" s="1334"/>
      <c r="BT2" s="1396"/>
      <c r="BV2" s="1730"/>
      <c r="BW2" s="1730"/>
      <c r="BX2" s="1272" t="s">
        <v>1259</v>
      </c>
      <c r="CE2" s="785"/>
      <c r="CF2" s="786"/>
      <c r="CG2" s="1494" t="s">
        <v>700</v>
      </c>
      <c r="CH2" s="1335" t="s">
        <v>700</v>
      </c>
      <c r="CI2" s="1334"/>
      <c r="CJ2" s="1334"/>
      <c r="CK2" s="1396"/>
      <c r="CM2" s="1730"/>
      <c r="CN2" s="1730"/>
      <c r="CO2" s="1272" t="s">
        <v>1259</v>
      </c>
      <c r="CV2" s="785"/>
      <c r="CW2" s="786"/>
      <c r="CX2" s="1494" t="s">
        <v>700</v>
      </c>
      <c r="CY2" s="1335" t="s">
        <v>700</v>
      </c>
      <c r="CZ2" s="1334"/>
      <c r="DA2" s="1334"/>
      <c r="DB2" s="1396"/>
      <c r="DD2" s="1730"/>
      <c r="DE2" s="1730"/>
      <c r="DF2" s="1272" t="s">
        <v>1259</v>
      </c>
      <c r="DM2" s="785"/>
      <c r="DN2" s="786"/>
      <c r="DO2" s="1494" t="s">
        <v>700</v>
      </c>
      <c r="DP2" s="1335" t="s">
        <v>700</v>
      </c>
      <c r="DQ2" s="1334"/>
      <c r="DR2" s="1334"/>
      <c r="DS2" s="1396"/>
      <c r="DU2" s="1730"/>
      <c r="DV2" s="1730"/>
      <c r="DW2" s="1272" t="s">
        <v>1259</v>
      </c>
      <c r="ED2" s="785"/>
      <c r="EE2" s="786"/>
      <c r="EF2" s="1494" t="s">
        <v>700</v>
      </c>
      <c r="EG2" s="1335" t="s">
        <v>700</v>
      </c>
      <c r="EH2" s="1334"/>
      <c r="EI2" s="1334"/>
      <c r="EJ2" s="1396"/>
      <c r="EL2" s="1730"/>
      <c r="EM2" s="1730"/>
      <c r="EN2" s="1272" t="s">
        <v>1259</v>
      </c>
      <c r="EU2" s="785"/>
      <c r="EV2" s="786"/>
      <c r="EW2" s="1494" t="s">
        <v>700</v>
      </c>
      <c r="EX2" s="1335" t="s">
        <v>700</v>
      </c>
      <c r="EY2" s="1334"/>
      <c r="EZ2" s="1334"/>
      <c r="FA2" s="1396"/>
      <c r="FC2" s="1730"/>
      <c r="FD2" s="1730"/>
      <c r="FE2" s="1272" t="s">
        <v>1259</v>
      </c>
      <c r="FL2" s="785"/>
      <c r="FM2" s="786"/>
      <c r="FN2" s="1494" t="s">
        <v>700</v>
      </c>
      <c r="FO2" s="1335"/>
      <c r="FP2" s="1334"/>
      <c r="FQ2" s="1334"/>
      <c r="FR2" s="1396"/>
    </row>
    <row r="3" spans="1:175" ht="15" customHeight="1">
      <c r="A3" s="1335"/>
      <c r="B3" s="1334"/>
      <c r="C3" s="1335"/>
      <c r="D3" s="1334"/>
      <c r="H3" s="1559"/>
      <c r="O3" s="787"/>
      <c r="P3" s="786"/>
      <c r="Q3" s="1255"/>
      <c r="R3" s="1335"/>
      <c r="S3" s="1334"/>
      <c r="T3" s="1335"/>
      <c r="U3" s="1334"/>
      <c r="W3" s="1730"/>
      <c r="X3" s="1730"/>
      <c r="Y3" s="1559"/>
      <c r="AF3" s="787"/>
      <c r="AG3" s="786"/>
      <c r="AH3" s="1255"/>
      <c r="AI3" s="1335"/>
      <c r="AJ3" s="1334"/>
      <c r="AK3" s="1335"/>
      <c r="AL3" s="1334"/>
      <c r="AN3" s="1730"/>
      <c r="AO3" s="1730"/>
      <c r="AP3" s="1559"/>
      <c r="AW3" s="787"/>
      <c r="AX3" s="786"/>
      <c r="AY3" s="1255"/>
      <c r="AZ3" s="1335"/>
      <c r="BA3" s="1334"/>
      <c r="BB3" s="1335"/>
      <c r="BC3" s="1334"/>
      <c r="BE3" s="1730"/>
      <c r="BF3" s="1730"/>
      <c r="BG3" s="1559"/>
      <c r="BN3" s="787"/>
      <c r="BO3" s="786"/>
      <c r="BP3" s="1255"/>
      <c r="BQ3" s="1335"/>
      <c r="BR3" s="1334"/>
      <c r="BS3" s="1335"/>
      <c r="BT3" s="1334"/>
      <c r="BV3" s="1730"/>
      <c r="BW3" s="1730"/>
      <c r="BX3" s="1559"/>
      <c r="CE3" s="787"/>
      <c r="CF3" s="786"/>
      <c r="CG3" s="1255"/>
      <c r="CH3" s="1335"/>
      <c r="CI3" s="1334"/>
      <c r="CJ3" s="1335"/>
      <c r="CK3" s="1334"/>
      <c r="CM3" s="1730"/>
      <c r="CN3" s="1730"/>
      <c r="CO3" s="1559"/>
      <c r="CV3" s="787"/>
      <c r="CW3" s="786"/>
      <c r="CX3" s="1255"/>
      <c r="CY3" s="1335"/>
      <c r="CZ3" s="1334"/>
      <c r="DA3" s="1335"/>
      <c r="DB3" s="1334"/>
      <c r="DD3" s="1730"/>
      <c r="DE3" s="1730"/>
      <c r="DF3" s="1559"/>
      <c r="DM3" s="787"/>
      <c r="DN3" s="786"/>
      <c r="DO3" s="1255"/>
      <c r="DP3" s="1335"/>
      <c r="DQ3" s="1334"/>
      <c r="DR3" s="1335"/>
      <c r="DS3" s="1334"/>
      <c r="DU3" s="1730"/>
      <c r="DV3" s="1730"/>
      <c r="DW3" s="1559"/>
      <c r="ED3" s="787"/>
      <c r="EE3" s="786"/>
      <c r="EF3" s="1255"/>
      <c r="EG3" s="1335"/>
      <c r="EH3" s="1334"/>
      <c r="EI3" s="1335"/>
      <c r="EJ3" s="1334"/>
      <c r="EL3" s="1730"/>
      <c r="EM3" s="1730"/>
      <c r="EN3" s="1559"/>
      <c r="EU3" s="787"/>
      <c r="EV3" s="786"/>
      <c r="EW3" s="1255"/>
      <c r="EX3" s="1335"/>
      <c r="EY3" s="1334"/>
      <c r="EZ3" s="1335"/>
      <c r="FA3" s="1334"/>
      <c r="FC3" s="1730"/>
      <c r="FD3" s="1730"/>
      <c r="FE3" s="1559"/>
      <c r="FL3" s="788"/>
      <c r="FM3" s="786"/>
      <c r="FN3" s="1255"/>
    </row>
    <row r="4" spans="1:175" ht="15" customHeight="1">
      <c r="A4" s="1336"/>
      <c r="B4" s="1336"/>
      <c r="C4" s="1336"/>
      <c r="D4" s="1260"/>
      <c r="E4" s="1260"/>
      <c r="F4" s="1288"/>
      <c r="G4" s="1260"/>
      <c r="H4" s="1559"/>
      <c r="I4" s="1260"/>
      <c r="J4" s="1260"/>
      <c r="K4" s="1260"/>
      <c r="L4" s="1260"/>
      <c r="M4" s="1260"/>
      <c r="N4" s="1260"/>
      <c r="O4" s="9"/>
      <c r="P4" s="1255"/>
      <c r="Q4" s="1255"/>
      <c r="R4" s="1336"/>
      <c r="S4" s="1336"/>
      <c r="T4" s="1336"/>
      <c r="U4" s="1260"/>
      <c r="V4" s="1260"/>
      <c r="Y4" s="1559"/>
      <c r="Z4" s="1260"/>
      <c r="AA4" s="1260"/>
      <c r="AB4" s="1260"/>
      <c r="AC4" s="1260"/>
      <c r="AD4" s="1260"/>
      <c r="AE4" s="1260"/>
      <c r="AF4" s="9"/>
      <c r="AG4" s="1255"/>
      <c r="AH4" s="1255"/>
      <c r="AI4" s="1336"/>
      <c r="AJ4" s="1336"/>
      <c r="AK4" s="1336"/>
      <c r="AL4" s="1260"/>
      <c r="AM4" s="1260"/>
      <c r="AP4" s="1559"/>
      <c r="AQ4" s="1260"/>
      <c r="AR4" s="1260"/>
      <c r="AS4" s="1260"/>
      <c r="AT4" s="1260"/>
      <c r="AU4" s="1260"/>
      <c r="AV4" s="1260"/>
      <c r="AW4" s="9"/>
      <c r="AX4" s="1255"/>
      <c r="AY4" s="1255"/>
      <c r="AZ4" s="1336"/>
      <c r="BA4" s="1336"/>
      <c r="BB4" s="1336"/>
      <c r="BC4" s="1260"/>
      <c r="BD4" s="1260"/>
      <c r="BG4" s="1559"/>
      <c r="BH4" s="1260"/>
      <c r="BI4" s="1260"/>
      <c r="BJ4" s="1260"/>
      <c r="BK4" s="1260"/>
      <c r="BL4" s="1260"/>
      <c r="BM4" s="1260"/>
      <c r="BN4" s="9"/>
      <c r="BO4" s="1255"/>
      <c r="BP4" s="1255"/>
      <c r="BQ4" s="1336"/>
      <c r="BR4" s="1336"/>
      <c r="BS4" s="1336"/>
      <c r="BT4" s="1260"/>
      <c r="BU4" s="1260"/>
      <c r="BX4" s="1559"/>
      <c r="BY4" s="1260"/>
      <c r="BZ4" s="1260"/>
      <c r="CA4" s="1260"/>
      <c r="CB4" s="1260"/>
      <c r="CC4" s="1260"/>
      <c r="CD4" s="1260"/>
      <c r="CE4" s="9"/>
      <c r="CF4" s="1255"/>
      <c r="CG4" s="1255"/>
      <c r="CH4" s="1336"/>
      <c r="CI4" s="1336"/>
      <c r="CJ4" s="1336"/>
      <c r="CK4" s="1260"/>
      <c r="CL4" s="1260"/>
      <c r="CO4" s="1559"/>
      <c r="CP4" s="1260"/>
      <c r="CQ4" s="1260"/>
      <c r="CR4" s="1260"/>
      <c r="CS4" s="1260"/>
      <c r="CT4" s="1260"/>
      <c r="CU4" s="1260"/>
      <c r="CV4" s="9"/>
      <c r="CW4" s="1255"/>
      <c r="CX4" s="1255"/>
      <c r="CY4" s="1336"/>
      <c r="CZ4" s="1336"/>
      <c r="DA4" s="1336"/>
      <c r="DB4" s="1260"/>
      <c r="DC4" s="1260"/>
      <c r="DF4" s="1559"/>
      <c r="DG4" s="1260"/>
      <c r="DH4" s="1260"/>
      <c r="DI4" s="1260"/>
      <c r="DJ4" s="1260"/>
      <c r="DK4" s="1260"/>
      <c r="DL4" s="1260"/>
      <c r="DM4" s="1260"/>
      <c r="DN4" s="1255"/>
      <c r="DO4" s="1255"/>
      <c r="DP4" s="1336"/>
      <c r="DQ4" s="1336"/>
      <c r="DR4" s="1336"/>
      <c r="DS4" s="1260"/>
      <c r="DT4" s="1260"/>
      <c r="DW4" s="1559"/>
      <c r="DX4" s="1260"/>
      <c r="DY4" s="1260"/>
      <c r="DZ4" s="1260"/>
      <c r="EA4" s="1260"/>
      <c r="EB4" s="1260"/>
      <c r="EC4" s="1260"/>
      <c r="ED4" s="9"/>
      <c r="EE4" s="1255"/>
      <c r="EF4" s="1255"/>
      <c r="EG4" s="1336"/>
      <c r="EH4" s="1336"/>
      <c r="EI4" s="1336"/>
      <c r="EJ4" s="1260"/>
      <c r="EK4" s="1260"/>
      <c r="EN4" s="1559"/>
      <c r="EO4" s="1260"/>
      <c r="EP4" s="1260"/>
      <c r="EQ4" s="1260"/>
      <c r="ER4" s="1260"/>
      <c r="ES4" s="1260"/>
      <c r="ET4" s="1260"/>
      <c r="EU4" s="9"/>
      <c r="EV4" s="1255"/>
      <c r="EW4" s="1255"/>
      <c r="EX4" s="1336"/>
      <c r="EY4" s="1336"/>
      <c r="EZ4" s="1336"/>
      <c r="FA4" s="1260"/>
      <c r="FB4" s="1260"/>
      <c r="FE4" s="1559"/>
      <c r="FF4" s="1260"/>
      <c r="FG4" s="1260"/>
      <c r="FH4" s="1260"/>
      <c r="FI4" s="1260"/>
      <c r="FJ4" s="1260"/>
      <c r="FK4" s="1260"/>
      <c r="FL4" s="9"/>
      <c r="FM4" s="1255"/>
      <c r="FN4" s="1255"/>
    </row>
    <row r="5" spans="1:175" ht="15" customHeight="1">
      <c r="A5" s="1269"/>
      <c r="B5" s="1269"/>
      <c r="C5" s="1269"/>
      <c r="D5" s="1497" t="s">
        <v>1179</v>
      </c>
      <c r="E5" s="1260"/>
      <c r="F5" s="1260"/>
      <c r="G5" s="1260"/>
      <c r="H5" s="1559" t="s">
        <v>723</v>
      </c>
      <c r="I5" s="1260"/>
      <c r="J5" s="1497" t="s">
        <v>723</v>
      </c>
      <c r="K5" s="1260"/>
      <c r="L5" s="1260"/>
      <c r="M5" s="1260"/>
      <c r="N5" s="1260"/>
      <c r="O5" s="789" t="s">
        <v>723</v>
      </c>
      <c r="P5" s="1272"/>
      <c r="Q5" s="1272"/>
      <c r="R5" s="1269"/>
      <c r="S5" s="1269"/>
      <c r="T5" s="1269"/>
      <c r="U5" s="1497" t="s">
        <v>723</v>
      </c>
      <c r="V5" s="1260"/>
      <c r="W5" s="1260"/>
      <c r="X5" s="1260"/>
      <c r="Y5" s="1260"/>
      <c r="Z5" s="1260"/>
      <c r="AA5" s="1260"/>
      <c r="AB5" s="1260"/>
      <c r="AC5" s="1260"/>
      <c r="AD5" s="1260"/>
      <c r="AE5" s="1260"/>
      <c r="AF5" s="789" t="s">
        <v>723</v>
      </c>
      <c r="AG5" s="1272"/>
      <c r="AH5" s="1272"/>
      <c r="AI5" s="1269"/>
      <c r="AJ5" s="1269"/>
      <c r="AK5" s="1269"/>
      <c r="AL5" s="1497" t="s">
        <v>723</v>
      </c>
      <c r="AM5" s="1260"/>
      <c r="AN5" s="1260"/>
      <c r="AO5" s="1260"/>
      <c r="AP5" s="1260"/>
      <c r="AQ5" s="1260"/>
      <c r="AR5" s="1260"/>
      <c r="AS5" s="1260"/>
      <c r="AT5" s="1260"/>
      <c r="AU5" s="1260"/>
      <c r="AV5" s="1260"/>
      <c r="AW5" s="789" t="s">
        <v>723</v>
      </c>
      <c r="AX5" s="1272"/>
      <c r="AY5" s="1272"/>
      <c r="AZ5" s="1269"/>
      <c r="BA5" s="1269"/>
      <c r="BB5" s="1269"/>
      <c r="BC5" s="1497" t="s">
        <v>723</v>
      </c>
      <c r="BD5" s="1260"/>
      <c r="BE5" s="1260"/>
      <c r="BF5" s="1260"/>
      <c r="BG5" s="1260"/>
      <c r="BH5" s="1260"/>
      <c r="BI5" s="1260"/>
      <c r="BJ5" s="1260"/>
      <c r="BK5" s="1260"/>
      <c r="BL5" s="1260"/>
      <c r="BM5" s="1260"/>
      <c r="BN5" s="789" t="s">
        <v>723</v>
      </c>
      <c r="BO5" s="1272"/>
      <c r="BP5" s="1272"/>
      <c r="BQ5" s="1269"/>
      <c r="BR5" s="1269"/>
      <c r="BS5" s="1269"/>
      <c r="BT5" s="1497" t="s">
        <v>723</v>
      </c>
      <c r="BU5" s="1260"/>
      <c r="BV5" s="1260"/>
      <c r="BW5" s="1260"/>
      <c r="BX5" s="1260"/>
      <c r="BY5" s="1260"/>
      <c r="BZ5" s="1260"/>
      <c r="CA5" s="1260"/>
      <c r="CB5" s="1260"/>
      <c r="CC5" s="1260"/>
      <c r="CD5" s="1260"/>
      <c r="CE5" s="789" t="s">
        <v>723</v>
      </c>
      <c r="CF5" s="1272"/>
      <c r="CG5" s="1272"/>
      <c r="CH5" s="1269"/>
      <c r="CI5" s="1269"/>
      <c r="CJ5" s="1269"/>
      <c r="CK5" s="1497" t="s">
        <v>723</v>
      </c>
      <c r="CL5" s="1260"/>
      <c r="CM5" s="1260"/>
      <c r="CN5" s="1260"/>
      <c r="CO5" s="1260"/>
      <c r="CP5" s="1260"/>
      <c r="CQ5" s="1260"/>
      <c r="CR5" s="1260"/>
      <c r="CS5" s="1260"/>
      <c r="CT5" s="1260"/>
      <c r="CU5" s="1260"/>
      <c r="CV5" s="789" t="s">
        <v>723</v>
      </c>
      <c r="CW5" s="1272"/>
      <c r="CX5" s="1272"/>
      <c r="CY5" s="1269"/>
      <c r="CZ5" s="1269"/>
      <c r="DA5" s="1269"/>
      <c r="DB5" s="1497" t="s">
        <v>723</v>
      </c>
      <c r="DC5" s="1260"/>
      <c r="DD5" s="1260"/>
      <c r="DE5" s="1260"/>
      <c r="DF5" s="1260"/>
      <c r="DG5" s="1260"/>
      <c r="DH5" s="1260"/>
      <c r="DI5" s="1260"/>
      <c r="DJ5" s="1260"/>
      <c r="DK5" s="1260"/>
      <c r="DL5" s="1260"/>
      <c r="DM5" s="1497" t="s">
        <v>723</v>
      </c>
      <c r="DN5" s="1272"/>
      <c r="DO5" s="1272"/>
      <c r="DP5" s="1269"/>
      <c r="DQ5" s="1269"/>
      <c r="DR5" s="1269"/>
      <c r="DS5" s="1497" t="s">
        <v>723</v>
      </c>
      <c r="DT5" s="1260"/>
      <c r="DU5" s="1260"/>
      <c r="DV5" s="1260"/>
      <c r="DW5" s="1260"/>
      <c r="DX5" s="1260"/>
      <c r="DY5" s="1260"/>
      <c r="DZ5" s="1260"/>
      <c r="EA5" s="1260"/>
      <c r="EB5" s="1260"/>
      <c r="EC5" s="1260"/>
      <c r="ED5" s="789" t="s">
        <v>723</v>
      </c>
      <c r="EE5" s="1272"/>
      <c r="EF5" s="1272"/>
      <c r="EG5" s="1269"/>
      <c r="EH5" s="1269"/>
      <c r="EI5" s="1269"/>
      <c r="EJ5" s="1497" t="s">
        <v>723</v>
      </c>
      <c r="EK5" s="1260"/>
      <c r="EL5" s="1260"/>
      <c r="EM5" s="1260"/>
      <c r="EN5" s="1260"/>
      <c r="EO5" s="1260"/>
      <c r="EP5" s="1260"/>
      <c r="EQ5" s="1260"/>
      <c r="ER5" s="1260"/>
      <c r="ES5" s="1260"/>
      <c r="ET5" s="1260"/>
      <c r="EU5" s="789" t="s">
        <v>723</v>
      </c>
      <c r="EV5" s="1272"/>
      <c r="EW5" s="1272"/>
      <c r="EX5" s="1269"/>
      <c r="EY5" s="1269"/>
      <c r="EZ5" s="1269"/>
      <c r="FA5" s="1497" t="s">
        <v>723</v>
      </c>
      <c r="FB5" s="1260"/>
      <c r="FC5" s="1260"/>
      <c r="FD5" s="1260"/>
      <c r="FE5" s="1260"/>
      <c r="FF5" s="1260"/>
      <c r="FG5" s="1260"/>
      <c r="FH5" s="1260"/>
      <c r="FI5" s="1260"/>
      <c r="FJ5" s="1260"/>
      <c r="FK5" s="1260"/>
      <c r="FL5" s="789" t="s">
        <v>723</v>
      </c>
      <c r="FM5" s="1272"/>
      <c r="FN5" s="1272"/>
    </row>
    <row r="6" spans="1:175" ht="15" customHeight="1">
      <c r="A6" s="1269"/>
      <c r="B6" s="1269"/>
      <c r="C6" s="1269"/>
      <c r="D6" s="1435"/>
      <c r="E6" s="1260"/>
      <c r="F6" s="1260"/>
      <c r="G6" s="1260"/>
      <c r="H6" s="1260"/>
      <c r="I6" s="1260"/>
      <c r="J6" s="1559" t="s">
        <v>723</v>
      </c>
      <c r="K6" s="1260"/>
      <c r="L6" s="1260"/>
      <c r="M6" s="1260"/>
      <c r="N6" s="1260"/>
      <c r="O6" s="790"/>
      <c r="P6" s="1373"/>
      <c r="Q6" s="1373"/>
      <c r="R6" s="1269"/>
      <c r="S6" s="1269"/>
      <c r="T6" s="1269"/>
      <c r="U6" s="1435"/>
      <c r="V6" s="1260"/>
      <c r="W6" s="1260"/>
      <c r="X6" s="1260"/>
      <c r="Y6" s="1260"/>
      <c r="Z6" s="1260"/>
      <c r="AA6" s="1260"/>
      <c r="AB6" s="1260"/>
      <c r="AC6" s="1260"/>
      <c r="AD6" s="1260"/>
      <c r="AE6" s="1260"/>
      <c r="AF6" s="790"/>
      <c r="AG6" s="1373"/>
      <c r="AH6" s="1373"/>
      <c r="AI6" s="1269"/>
      <c r="AJ6" s="1269"/>
      <c r="AK6" s="1269"/>
      <c r="AL6" s="1435"/>
      <c r="AM6" s="1260"/>
      <c r="AN6" s="1260"/>
      <c r="AO6" s="1260"/>
      <c r="AP6" s="1260"/>
      <c r="AQ6" s="1260"/>
      <c r="AR6" s="1260"/>
      <c r="AS6" s="1260"/>
      <c r="AT6" s="1260"/>
      <c r="AU6" s="1260"/>
      <c r="AV6" s="1260"/>
      <c r="AW6" s="790"/>
      <c r="AX6" s="1373"/>
      <c r="AY6" s="1373"/>
      <c r="AZ6" s="1269"/>
      <c r="BA6" s="1269"/>
      <c r="BB6" s="1269"/>
      <c r="BC6" s="1435"/>
      <c r="BD6" s="1260"/>
      <c r="BE6" s="1260"/>
      <c r="BF6" s="1260"/>
      <c r="BG6" s="1260"/>
      <c r="BH6" s="1260"/>
      <c r="BI6" s="1260"/>
      <c r="BJ6" s="1260"/>
      <c r="BK6" s="1260"/>
      <c r="BL6" s="1260"/>
      <c r="BM6" s="1260"/>
      <c r="BN6" s="790"/>
      <c r="BO6" s="1373"/>
      <c r="BP6" s="1373"/>
      <c r="BQ6" s="1269"/>
      <c r="BR6" s="1269"/>
      <c r="BS6" s="1269"/>
      <c r="BT6" s="1435"/>
      <c r="BU6" s="1260"/>
      <c r="BV6" s="1260"/>
      <c r="BW6" s="1260"/>
      <c r="BX6" s="1260"/>
      <c r="BY6" s="1260"/>
      <c r="BZ6" s="1260"/>
      <c r="CA6" s="1260"/>
      <c r="CB6" s="1260"/>
      <c r="CC6" s="1260"/>
      <c r="CD6" s="1260"/>
      <c r="CE6" s="790"/>
      <c r="CF6" s="1373"/>
      <c r="CG6" s="1373"/>
      <c r="CH6" s="1269"/>
      <c r="CI6" s="1269"/>
      <c r="CJ6" s="1269"/>
      <c r="CK6" s="1435"/>
      <c r="CL6" s="1260"/>
      <c r="CM6" s="1260"/>
      <c r="CN6" s="1260"/>
      <c r="CO6" s="1260"/>
      <c r="CP6" s="1260"/>
      <c r="CQ6" s="1260"/>
      <c r="CR6" s="1260"/>
      <c r="CS6" s="1260"/>
      <c r="CT6" s="1260"/>
      <c r="CU6" s="1260"/>
      <c r="CV6" s="790"/>
      <c r="CW6" s="1373"/>
      <c r="CX6" s="1373"/>
      <c r="CY6" s="1269"/>
      <c r="CZ6" s="1269"/>
      <c r="DA6" s="1269"/>
      <c r="DB6" s="1435"/>
      <c r="DC6" s="1260"/>
      <c r="DD6" s="1260"/>
      <c r="DE6" s="1260"/>
      <c r="DF6" s="1260"/>
      <c r="DG6" s="1260"/>
      <c r="DH6" s="1260"/>
      <c r="DI6" s="1260"/>
      <c r="DJ6" s="1260"/>
      <c r="DK6" s="1260"/>
      <c r="DL6" s="1260"/>
      <c r="DM6" s="1435"/>
      <c r="DN6" s="1373"/>
      <c r="DO6" s="1373"/>
      <c r="DP6" s="1269"/>
      <c r="DQ6" s="1269"/>
      <c r="DR6" s="1269"/>
      <c r="DS6" s="1435"/>
      <c r="DT6" s="1260"/>
      <c r="DU6" s="1260"/>
      <c r="DV6" s="1260"/>
      <c r="DW6" s="1260"/>
      <c r="DX6" s="1260"/>
      <c r="DY6" s="1260"/>
      <c r="DZ6" s="1260"/>
      <c r="EA6" s="1260"/>
      <c r="EB6" s="1260"/>
      <c r="EC6" s="1260"/>
      <c r="ED6" s="790"/>
      <c r="EE6" s="1373"/>
      <c r="EF6" s="1373"/>
      <c r="EG6" s="1269"/>
      <c r="EH6" s="1269"/>
      <c r="EI6" s="1269"/>
      <c r="EJ6" s="1435"/>
      <c r="EK6" s="1260"/>
      <c r="EL6" s="1260"/>
      <c r="EM6" s="1260"/>
      <c r="EN6" s="1260"/>
      <c r="EO6" s="1260"/>
      <c r="EP6" s="1260"/>
      <c r="EQ6" s="1260"/>
      <c r="ER6" s="1260"/>
      <c r="ES6" s="1260"/>
      <c r="ET6" s="1260"/>
      <c r="EU6" s="790"/>
      <c r="EV6" s="1373"/>
      <c r="EW6" s="1373"/>
      <c r="EX6" s="1269"/>
      <c r="EY6" s="1269"/>
      <c r="EZ6" s="1269"/>
      <c r="FA6" s="1435"/>
      <c r="FB6" s="1260"/>
      <c r="FC6" s="1260"/>
      <c r="FD6" s="1260"/>
      <c r="FE6" s="1260"/>
      <c r="FF6" s="1260"/>
      <c r="FG6" s="1260"/>
      <c r="FH6" s="1260"/>
      <c r="FI6" s="1260"/>
      <c r="FJ6" s="1260"/>
      <c r="FK6" s="1260"/>
      <c r="FL6" s="790"/>
      <c r="FM6" s="1373"/>
      <c r="FN6" s="1373"/>
    </row>
    <row r="7" spans="1:175" s="1255" customFormat="1" ht="20.25" customHeight="1">
      <c r="A7" s="1502" t="s">
        <v>548</v>
      </c>
      <c r="B7" s="1502"/>
      <c r="C7" s="1502"/>
      <c r="D7" s="1427" t="s">
        <v>1726</v>
      </c>
      <c r="O7" s="657"/>
      <c r="P7" s="1373"/>
      <c r="Q7" s="1373"/>
      <c r="R7" s="1502"/>
      <c r="S7" s="1502"/>
      <c r="T7" s="1502"/>
      <c r="U7" s="1373"/>
      <c r="AF7" s="657"/>
      <c r="AG7" s="1373"/>
      <c r="AH7" s="1373"/>
      <c r="AI7" s="1502" t="s">
        <v>826</v>
      </c>
      <c r="AJ7" s="1502"/>
      <c r="AK7" s="1502"/>
      <c r="AL7" s="1373"/>
      <c r="AW7" s="657"/>
      <c r="AX7" s="1373"/>
      <c r="AY7" s="1373"/>
      <c r="AZ7" s="1502" t="s">
        <v>826</v>
      </c>
      <c r="BA7" s="1502"/>
      <c r="BB7" s="1502"/>
      <c r="BC7" s="1373"/>
      <c r="BN7" s="657"/>
      <c r="BO7" s="1373"/>
      <c r="BP7" s="1373"/>
      <c r="BQ7" s="1502" t="s">
        <v>826</v>
      </c>
      <c r="BR7" s="1502"/>
      <c r="BS7" s="1502"/>
      <c r="BT7" s="1373"/>
      <c r="CE7" s="657"/>
      <c r="CF7" s="1373"/>
      <c r="CG7" s="1373"/>
      <c r="CH7" s="1502"/>
      <c r="CI7" s="1502"/>
      <c r="CJ7" s="1502"/>
      <c r="CV7" s="657"/>
      <c r="CW7" s="1373"/>
      <c r="CX7" s="1373"/>
      <c r="CY7" s="1502"/>
      <c r="CZ7" s="1502"/>
      <c r="DA7" s="1502"/>
      <c r="DM7" s="1739"/>
      <c r="DN7" s="1373"/>
      <c r="DO7" s="1373"/>
      <c r="DP7" s="1502"/>
      <c r="DQ7" s="1502"/>
      <c r="DR7" s="1502"/>
      <c r="ED7" s="791"/>
      <c r="EE7" s="1373"/>
      <c r="EF7" s="1373"/>
      <c r="EG7" s="1502"/>
      <c r="EH7" s="1502"/>
      <c r="EI7" s="1502"/>
      <c r="EU7" s="791"/>
      <c r="EV7" s="1373"/>
      <c r="EW7" s="1373"/>
      <c r="EX7" s="1502"/>
      <c r="EY7" s="1502"/>
      <c r="EZ7" s="1502"/>
      <c r="FL7" s="791"/>
      <c r="FM7" s="1373"/>
      <c r="FN7" s="1373"/>
    </row>
    <row r="8" spans="1:175" s="1255" customFormat="1" ht="18">
      <c r="A8" s="1740" t="s">
        <v>191</v>
      </c>
      <c r="B8" s="1458"/>
      <c r="C8" s="1458"/>
      <c r="D8" s="1505"/>
      <c r="E8" s="1504" t="s">
        <v>798</v>
      </c>
      <c r="F8" s="1322"/>
      <c r="G8" s="1322"/>
      <c r="H8" s="1322"/>
      <c r="I8" s="1322"/>
      <c r="J8" s="1322"/>
      <c r="K8" s="1322"/>
      <c r="L8" s="1322"/>
      <c r="M8" s="1322"/>
      <c r="N8" s="1322"/>
      <c r="O8" s="798" t="s">
        <v>854</v>
      </c>
      <c r="P8" s="1458"/>
      <c r="Q8" s="1458"/>
      <c r="R8" s="1740" t="s">
        <v>855</v>
      </c>
      <c r="S8" s="1458"/>
      <c r="T8" s="1458"/>
      <c r="U8" s="1510"/>
      <c r="V8" s="1466" t="s">
        <v>716</v>
      </c>
      <c r="W8" s="1322"/>
      <c r="X8" s="1322"/>
      <c r="Y8" s="1322"/>
      <c r="Z8" s="1322"/>
      <c r="AA8" s="1322"/>
      <c r="AB8" s="1322"/>
      <c r="AC8" s="1322"/>
      <c r="AD8" s="1322"/>
      <c r="AE8" s="1322"/>
      <c r="AF8" s="798" t="s">
        <v>854</v>
      </c>
      <c r="AG8" s="1458"/>
      <c r="AH8" s="1458"/>
      <c r="AI8" s="1740" t="s">
        <v>841</v>
      </c>
      <c r="AJ8" s="1458"/>
      <c r="AK8" s="1458"/>
      <c r="AL8" s="1505"/>
      <c r="AM8" s="1504" t="s">
        <v>1256</v>
      </c>
      <c r="AN8" s="1322"/>
      <c r="AO8" s="1322"/>
      <c r="AP8" s="1322"/>
      <c r="AQ8" s="1322"/>
      <c r="AR8" s="1322"/>
      <c r="AS8" s="1322"/>
      <c r="AT8" s="1322"/>
      <c r="AU8" s="1322"/>
      <c r="AV8" s="1322"/>
      <c r="AW8" s="798" t="s">
        <v>854</v>
      </c>
      <c r="AX8" s="1458"/>
      <c r="AY8" s="1458"/>
      <c r="AZ8" s="1740" t="s">
        <v>827</v>
      </c>
      <c r="BA8" s="1740"/>
      <c r="BB8" s="1458"/>
      <c r="BC8" s="1551"/>
      <c r="BD8" s="1466" t="s">
        <v>1231</v>
      </c>
      <c r="BE8" s="1322"/>
      <c r="BF8" s="1322"/>
      <c r="BG8" s="1466"/>
      <c r="BH8" s="1466"/>
      <c r="BI8" s="1322"/>
      <c r="BJ8" s="1322"/>
      <c r="BK8" s="1322"/>
      <c r="BL8" s="1322"/>
      <c r="BM8" s="1322"/>
      <c r="BN8" s="798" t="s">
        <v>874</v>
      </c>
      <c r="BO8" s="1458"/>
      <c r="BP8" s="1458"/>
      <c r="BQ8" s="1740" t="s">
        <v>867</v>
      </c>
      <c r="BR8" s="1458"/>
      <c r="BS8" s="1458"/>
      <c r="BT8" s="1510"/>
      <c r="BU8" s="1551" t="s">
        <v>1266</v>
      </c>
      <c r="BV8" s="1322"/>
      <c r="BW8" s="1322"/>
      <c r="BX8" s="1322"/>
      <c r="BY8" s="1322"/>
      <c r="CE8" s="798" t="s">
        <v>854</v>
      </c>
      <c r="CF8" s="1458"/>
      <c r="CG8" s="1458"/>
      <c r="CH8" s="1740" t="s">
        <v>819</v>
      </c>
      <c r="CI8" s="1458"/>
      <c r="CJ8" s="1458"/>
      <c r="CK8" s="1510"/>
      <c r="CL8" s="1466" t="s">
        <v>1200</v>
      </c>
      <c r="CM8" s="1322"/>
      <c r="CN8" s="1322"/>
      <c r="CO8" s="1466"/>
      <c r="CP8" s="1466"/>
      <c r="CV8" s="798" t="s">
        <v>874</v>
      </c>
      <c r="CW8" s="1458"/>
      <c r="CX8" s="1458"/>
      <c r="CY8" s="1740" t="s">
        <v>875</v>
      </c>
      <c r="CZ8" s="1740"/>
      <c r="DA8" s="1458"/>
      <c r="DB8" s="1510"/>
      <c r="DC8" s="1504" t="s">
        <v>1235</v>
      </c>
      <c r="DD8" s="1322"/>
      <c r="DE8" s="1322"/>
      <c r="DF8" s="1466"/>
      <c r="DG8" s="1466"/>
      <c r="DH8" s="1466"/>
      <c r="DI8" s="1466"/>
      <c r="DJ8" s="1466"/>
      <c r="DK8" s="1466"/>
      <c r="DL8" s="1466"/>
      <c r="DM8" s="1149" t="s">
        <v>876</v>
      </c>
      <c r="DN8" s="1458"/>
      <c r="DO8" s="1458"/>
      <c r="DP8" s="1740" t="s">
        <v>877</v>
      </c>
      <c r="DQ8" s="1458"/>
      <c r="DR8" s="1458"/>
      <c r="DS8" s="1510"/>
      <c r="DT8" s="1504" t="s">
        <v>1238</v>
      </c>
      <c r="DU8" s="1322"/>
      <c r="DV8" s="1322"/>
      <c r="DW8" s="1466"/>
      <c r="DX8" s="1466"/>
      <c r="ED8" s="1149" t="s">
        <v>876</v>
      </c>
      <c r="EE8" s="1458"/>
      <c r="EF8" s="1458"/>
      <c r="EG8" s="1740" t="s">
        <v>837</v>
      </c>
      <c r="EH8" s="1458"/>
      <c r="EI8" s="1458"/>
      <c r="EJ8" s="1510"/>
      <c r="EK8" s="1504" t="s">
        <v>1241</v>
      </c>
      <c r="EL8" s="1322"/>
      <c r="EM8" s="1322"/>
      <c r="EN8" s="1466"/>
      <c r="EO8" s="1466"/>
      <c r="EU8" s="1149" t="s">
        <v>876</v>
      </c>
      <c r="EV8" s="1458"/>
      <c r="EW8" s="1458"/>
      <c r="EX8" s="1740" t="s">
        <v>878</v>
      </c>
      <c r="FB8" s="1255" t="s">
        <v>1216</v>
      </c>
      <c r="FL8" s="1511" t="s">
        <v>1727</v>
      </c>
      <c r="FM8" s="1458"/>
      <c r="FN8" s="1458"/>
    </row>
    <row r="9" spans="1:175" s="1255" customFormat="1" ht="18" customHeight="1">
      <c r="A9" s="2620" t="s">
        <v>734</v>
      </c>
      <c r="B9" s="2621"/>
      <c r="C9" s="2622"/>
      <c r="D9" s="1512"/>
      <c r="E9" s="1521"/>
      <c r="F9" s="1512"/>
      <c r="G9" s="1512"/>
      <c r="H9" s="1471" t="s">
        <v>113</v>
      </c>
      <c r="I9" s="1471" t="s">
        <v>187</v>
      </c>
      <c r="J9" s="1513"/>
      <c r="K9" s="1513" t="s">
        <v>1225</v>
      </c>
      <c r="L9" s="1513" t="s">
        <v>1685</v>
      </c>
      <c r="M9" s="1514"/>
      <c r="N9" s="1512"/>
      <c r="O9" s="429"/>
      <c r="P9" s="2611" t="s">
        <v>694</v>
      </c>
      <c r="Q9" s="2612"/>
      <c r="R9" s="2620" t="s">
        <v>734</v>
      </c>
      <c r="S9" s="2621"/>
      <c r="T9" s="2622"/>
      <c r="U9" s="1512"/>
      <c r="V9" s="1521"/>
      <c r="W9" s="1513"/>
      <c r="X9" s="1512"/>
      <c r="Y9" s="1471" t="s">
        <v>113</v>
      </c>
      <c r="Z9" s="1471" t="s">
        <v>187</v>
      </c>
      <c r="AA9" s="1513"/>
      <c r="AB9" s="1513" t="s">
        <v>1225</v>
      </c>
      <c r="AC9" s="1513" t="s">
        <v>1685</v>
      </c>
      <c r="AD9" s="1514"/>
      <c r="AE9" s="1512"/>
      <c r="AF9" s="429"/>
      <c r="AG9" s="2611" t="s">
        <v>694</v>
      </c>
      <c r="AH9" s="2612"/>
      <c r="AI9" s="2620" t="s">
        <v>734</v>
      </c>
      <c r="AJ9" s="2621"/>
      <c r="AK9" s="2622"/>
      <c r="AL9" s="1512"/>
      <c r="AM9" s="1521"/>
      <c r="AN9" s="1513"/>
      <c r="AO9" s="1512"/>
      <c r="AP9" s="1471" t="s">
        <v>113</v>
      </c>
      <c r="AQ9" s="1471" t="s">
        <v>187</v>
      </c>
      <c r="AR9" s="1513"/>
      <c r="AS9" s="1513" t="s">
        <v>1225</v>
      </c>
      <c r="AT9" s="1513" t="s">
        <v>1685</v>
      </c>
      <c r="AU9" s="1514"/>
      <c r="AV9" s="1512"/>
      <c r="AW9" s="429"/>
      <c r="AX9" s="2611" t="s">
        <v>694</v>
      </c>
      <c r="AY9" s="2612"/>
      <c r="AZ9" s="2620" t="s">
        <v>734</v>
      </c>
      <c r="BA9" s="2621"/>
      <c r="BB9" s="2622"/>
      <c r="BC9" s="1512"/>
      <c r="BD9" s="1521"/>
      <c r="BE9" s="1513"/>
      <c r="BF9" s="1512"/>
      <c r="BG9" s="1471" t="s">
        <v>113</v>
      </c>
      <c r="BH9" s="1471" t="s">
        <v>187</v>
      </c>
      <c r="BI9" s="1513"/>
      <c r="BJ9" s="1513" t="s">
        <v>1225</v>
      </c>
      <c r="BK9" s="1513" t="s">
        <v>1685</v>
      </c>
      <c r="BL9" s="1514"/>
      <c r="BM9" s="1512"/>
      <c r="BN9" s="429"/>
      <c r="BO9" s="2611" t="s">
        <v>694</v>
      </c>
      <c r="BP9" s="2612"/>
      <c r="BQ9" s="2620" t="s">
        <v>734</v>
      </c>
      <c r="BR9" s="2621"/>
      <c r="BS9" s="2622"/>
      <c r="BT9" s="1512"/>
      <c r="BU9" s="1521"/>
      <c r="BV9" s="1513"/>
      <c r="BW9" s="1512"/>
      <c r="BX9" s="1471" t="s">
        <v>113</v>
      </c>
      <c r="BY9" s="1513" t="s">
        <v>57</v>
      </c>
      <c r="BZ9" s="1513"/>
      <c r="CA9" s="1513" t="s">
        <v>1225</v>
      </c>
      <c r="CB9" s="1513" t="s">
        <v>1685</v>
      </c>
      <c r="CC9" s="1514"/>
      <c r="CD9" s="1512"/>
      <c r="CE9" s="429"/>
      <c r="CF9" s="2611" t="s">
        <v>694</v>
      </c>
      <c r="CG9" s="2612"/>
      <c r="CH9" s="2620" t="s">
        <v>734</v>
      </c>
      <c r="CI9" s="2621"/>
      <c r="CJ9" s="2622"/>
      <c r="CK9" s="1512" t="s">
        <v>826</v>
      </c>
      <c r="CL9" s="1521"/>
      <c r="CM9" s="1513"/>
      <c r="CN9" s="1512"/>
      <c r="CO9" s="1471" t="s">
        <v>113</v>
      </c>
      <c r="CP9" s="1471" t="s">
        <v>187</v>
      </c>
      <c r="CQ9" s="1513"/>
      <c r="CR9" s="1513" t="s">
        <v>1225</v>
      </c>
      <c r="CS9" s="1513" t="s">
        <v>1685</v>
      </c>
      <c r="CT9" s="1514"/>
      <c r="CU9" s="1512"/>
      <c r="CV9" s="429"/>
      <c r="CW9" s="2611" t="s">
        <v>694</v>
      </c>
      <c r="CX9" s="2612"/>
      <c r="CY9" s="2620" t="s">
        <v>734</v>
      </c>
      <c r="CZ9" s="2621"/>
      <c r="DA9" s="2622"/>
      <c r="DB9" s="1512"/>
      <c r="DC9" s="1521"/>
      <c r="DD9" s="1513"/>
      <c r="DE9" s="1512"/>
      <c r="DF9" s="1471" t="s">
        <v>113</v>
      </c>
      <c r="DG9" s="1471" t="s">
        <v>187</v>
      </c>
      <c r="DH9" s="1513"/>
      <c r="DI9" s="1513" t="s">
        <v>1225</v>
      </c>
      <c r="DJ9" s="1513" t="s">
        <v>1685</v>
      </c>
      <c r="DK9" s="1514"/>
      <c r="DL9" s="1512"/>
      <c r="DM9" s="1515"/>
      <c r="DN9" s="2611" t="s">
        <v>694</v>
      </c>
      <c r="DO9" s="2612"/>
      <c r="DP9" s="2620" t="s">
        <v>734</v>
      </c>
      <c r="DQ9" s="2621"/>
      <c r="DR9" s="2622"/>
      <c r="DS9" s="1512"/>
      <c r="DT9" s="1521"/>
      <c r="DU9" s="1513"/>
      <c r="DV9" s="1512"/>
      <c r="DW9" s="1471" t="s">
        <v>113</v>
      </c>
      <c r="DX9" s="1471" t="s">
        <v>187</v>
      </c>
      <c r="DY9" s="1513"/>
      <c r="DZ9" s="1513" t="s">
        <v>1225</v>
      </c>
      <c r="EA9" s="1513" t="s">
        <v>1685</v>
      </c>
      <c r="EB9" s="1514"/>
      <c r="EC9" s="1512"/>
      <c r="ED9" s="429"/>
      <c r="EE9" s="2611" t="s">
        <v>694</v>
      </c>
      <c r="EF9" s="2612"/>
      <c r="EG9" s="2620" t="s">
        <v>734</v>
      </c>
      <c r="EH9" s="2621"/>
      <c r="EI9" s="2622"/>
      <c r="EJ9" s="1512"/>
      <c r="EK9" s="1521"/>
      <c r="EL9" s="1513"/>
      <c r="EM9" s="1512"/>
      <c r="EN9" s="1471" t="s">
        <v>113</v>
      </c>
      <c r="EO9" s="1471" t="s">
        <v>187</v>
      </c>
      <c r="EP9" s="1513"/>
      <c r="EQ9" s="1513" t="s">
        <v>1225</v>
      </c>
      <c r="ER9" s="1513" t="s">
        <v>1685</v>
      </c>
      <c r="ES9" s="1514"/>
      <c r="ET9" s="1512"/>
      <c r="EU9" s="429"/>
      <c r="EV9" s="2611" t="s">
        <v>694</v>
      </c>
      <c r="EW9" s="2612"/>
      <c r="EX9" s="2620" t="s">
        <v>734</v>
      </c>
      <c r="EY9" s="2621"/>
      <c r="EZ9" s="2622"/>
      <c r="FA9" s="1512" t="s">
        <v>826</v>
      </c>
      <c r="FB9" s="1521"/>
      <c r="FC9" s="1513"/>
      <c r="FD9" s="1512"/>
      <c r="FE9" s="1471" t="s">
        <v>113</v>
      </c>
      <c r="FF9" s="1471" t="s">
        <v>187</v>
      </c>
      <c r="FG9" s="1513"/>
      <c r="FH9" s="1513" t="s">
        <v>1225</v>
      </c>
      <c r="FI9" s="1513" t="s">
        <v>1685</v>
      </c>
      <c r="FJ9" s="1514"/>
      <c r="FK9" s="1512"/>
      <c r="FL9" s="429"/>
      <c r="FM9" s="2611" t="s">
        <v>694</v>
      </c>
      <c r="FN9" s="2612"/>
    </row>
    <row r="10" spans="1:175" s="1255" customFormat="1" ht="18" customHeight="1">
      <c r="A10" s="2623"/>
      <c r="B10" s="2623"/>
      <c r="C10" s="2624"/>
      <c r="D10" s="1474" t="s">
        <v>95</v>
      </c>
      <c r="E10" s="1479" t="s">
        <v>55</v>
      </c>
      <c r="F10" s="1517"/>
      <c r="G10" s="1518" t="s">
        <v>96</v>
      </c>
      <c r="H10" s="1518" t="s">
        <v>59</v>
      </c>
      <c r="I10" s="1475" t="s">
        <v>732</v>
      </c>
      <c r="J10" s="2694" t="s">
        <v>879</v>
      </c>
      <c r="K10" s="2594"/>
      <c r="L10" s="2594"/>
      <c r="M10" s="2595"/>
      <c r="N10" s="1474" t="s">
        <v>98</v>
      </c>
      <c r="O10" s="467" t="s">
        <v>800</v>
      </c>
      <c r="P10" s="2613"/>
      <c r="Q10" s="2614"/>
      <c r="R10" s="2623"/>
      <c r="S10" s="2623"/>
      <c r="T10" s="2624"/>
      <c r="U10" s="1474" t="s">
        <v>95</v>
      </c>
      <c r="V10" s="1479" t="s">
        <v>55</v>
      </c>
      <c r="W10" s="1517"/>
      <c r="X10" s="1697" t="s">
        <v>851</v>
      </c>
      <c r="Y10" s="1475" t="s">
        <v>59</v>
      </c>
      <c r="Z10" s="1475" t="s">
        <v>732</v>
      </c>
      <c r="AA10" s="2694" t="s">
        <v>879</v>
      </c>
      <c r="AB10" s="2594"/>
      <c r="AC10" s="2594"/>
      <c r="AD10" s="2595"/>
      <c r="AE10" s="1474" t="s">
        <v>98</v>
      </c>
      <c r="AF10" s="467" t="s">
        <v>800</v>
      </c>
      <c r="AG10" s="2613"/>
      <c r="AH10" s="2614"/>
      <c r="AI10" s="2623"/>
      <c r="AJ10" s="2623"/>
      <c r="AK10" s="2624"/>
      <c r="AL10" s="1474" t="s">
        <v>95</v>
      </c>
      <c r="AM10" s="1479" t="s">
        <v>55</v>
      </c>
      <c r="AN10" s="1517"/>
      <c r="AO10" s="1697" t="s">
        <v>851</v>
      </c>
      <c r="AP10" s="1475" t="s">
        <v>59</v>
      </c>
      <c r="AQ10" s="1475" t="s">
        <v>732</v>
      </c>
      <c r="AR10" s="2694" t="s">
        <v>879</v>
      </c>
      <c r="AS10" s="2594"/>
      <c r="AT10" s="2594"/>
      <c r="AU10" s="2595"/>
      <c r="AV10" s="1474" t="s">
        <v>98</v>
      </c>
      <c r="AW10" s="467" t="s">
        <v>800</v>
      </c>
      <c r="AX10" s="2613"/>
      <c r="AY10" s="2614"/>
      <c r="AZ10" s="2623"/>
      <c r="BA10" s="2623"/>
      <c r="BB10" s="2624"/>
      <c r="BC10" s="1474" t="s">
        <v>95</v>
      </c>
      <c r="BD10" s="1479" t="s">
        <v>55</v>
      </c>
      <c r="BE10" s="1517"/>
      <c r="BF10" s="1697" t="s">
        <v>851</v>
      </c>
      <c r="BG10" s="1475" t="s">
        <v>59</v>
      </c>
      <c r="BH10" s="1475" t="s">
        <v>732</v>
      </c>
      <c r="BI10" s="2694" t="s">
        <v>879</v>
      </c>
      <c r="BJ10" s="2594"/>
      <c r="BK10" s="2594"/>
      <c r="BL10" s="2595"/>
      <c r="BM10" s="1474" t="s">
        <v>98</v>
      </c>
      <c r="BN10" s="467" t="s">
        <v>800</v>
      </c>
      <c r="BO10" s="2613"/>
      <c r="BP10" s="2614"/>
      <c r="BQ10" s="2623"/>
      <c r="BR10" s="2623"/>
      <c r="BS10" s="2624"/>
      <c r="BT10" s="1474" t="s">
        <v>95</v>
      </c>
      <c r="BU10" s="1479" t="s">
        <v>55</v>
      </c>
      <c r="BV10" s="1517"/>
      <c r="BW10" s="1697" t="s">
        <v>851</v>
      </c>
      <c r="BX10" s="1475" t="s">
        <v>59</v>
      </c>
      <c r="BY10" s="1475" t="s">
        <v>732</v>
      </c>
      <c r="BZ10" s="2694" t="s">
        <v>879</v>
      </c>
      <c r="CA10" s="2594"/>
      <c r="CB10" s="2594"/>
      <c r="CC10" s="2595"/>
      <c r="CD10" s="1474" t="s">
        <v>98</v>
      </c>
      <c r="CE10" s="467" t="s">
        <v>800</v>
      </c>
      <c r="CF10" s="2613"/>
      <c r="CG10" s="2614"/>
      <c r="CH10" s="2623"/>
      <c r="CI10" s="2623"/>
      <c r="CJ10" s="2624"/>
      <c r="CK10" s="1474" t="s">
        <v>95</v>
      </c>
      <c r="CL10" s="1479" t="s">
        <v>55</v>
      </c>
      <c r="CM10" s="1517"/>
      <c r="CN10" s="1697" t="s">
        <v>851</v>
      </c>
      <c r="CO10" s="1475" t="s">
        <v>59</v>
      </c>
      <c r="CP10" s="1475" t="s">
        <v>732</v>
      </c>
      <c r="CQ10" s="2694" t="s">
        <v>879</v>
      </c>
      <c r="CR10" s="2594"/>
      <c r="CS10" s="2594"/>
      <c r="CT10" s="2595"/>
      <c r="CU10" s="1474" t="s">
        <v>98</v>
      </c>
      <c r="CV10" s="467" t="s">
        <v>800</v>
      </c>
      <c r="CW10" s="2613"/>
      <c r="CX10" s="2614"/>
      <c r="CY10" s="2623"/>
      <c r="CZ10" s="2623"/>
      <c r="DA10" s="2624"/>
      <c r="DB10" s="1474" t="s">
        <v>95</v>
      </c>
      <c r="DC10" s="1479" t="s">
        <v>55</v>
      </c>
      <c r="DD10" s="1517"/>
      <c r="DE10" s="1697" t="s">
        <v>851</v>
      </c>
      <c r="DF10" s="1475" t="s">
        <v>59</v>
      </c>
      <c r="DG10" s="1475" t="s">
        <v>732</v>
      </c>
      <c r="DH10" s="2694" t="s">
        <v>879</v>
      </c>
      <c r="DI10" s="2594"/>
      <c r="DJ10" s="2594"/>
      <c r="DK10" s="2595"/>
      <c r="DL10" s="1474" t="s">
        <v>98</v>
      </c>
      <c r="DM10" s="1479" t="s">
        <v>800</v>
      </c>
      <c r="DN10" s="2613"/>
      <c r="DO10" s="2614"/>
      <c r="DP10" s="2623"/>
      <c r="DQ10" s="2623"/>
      <c r="DR10" s="2624"/>
      <c r="DS10" s="1474" t="s">
        <v>95</v>
      </c>
      <c r="DT10" s="1479" t="s">
        <v>55</v>
      </c>
      <c r="DU10" s="1517"/>
      <c r="DV10" s="1697" t="s">
        <v>851</v>
      </c>
      <c r="DW10" s="1475" t="s">
        <v>59</v>
      </c>
      <c r="DX10" s="1475" t="s">
        <v>732</v>
      </c>
      <c r="DY10" s="2694" t="s">
        <v>879</v>
      </c>
      <c r="DZ10" s="2594"/>
      <c r="EA10" s="2594"/>
      <c r="EB10" s="2595"/>
      <c r="EC10" s="1474" t="s">
        <v>98</v>
      </c>
      <c r="ED10" s="467" t="s">
        <v>800</v>
      </c>
      <c r="EE10" s="2613"/>
      <c r="EF10" s="2614"/>
      <c r="EG10" s="2623"/>
      <c r="EH10" s="2623"/>
      <c r="EI10" s="2624"/>
      <c r="EJ10" s="1474" t="s">
        <v>95</v>
      </c>
      <c r="EK10" s="1479" t="s">
        <v>55</v>
      </c>
      <c r="EL10" s="1517"/>
      <c r="EM10" s="1697" t="s">
        <v>851</v>
      </c>
      <c r="EN10" s="1475" t="s">
        <v>59</v>
      </c>
      <c r="EO10" s="1475" t="s">
        <v>732</v>
      </c>
      <c r="EP10" s="2694" t="s">
        <v>879</v>
      </c>
      <c r="EQ10" s="2594"/>
      <c r="ER10" s="2594"/>
      <c r="ES10" s="2595"/>
      <c r="ET10" s="1474" t="s">
        <v>98</v>
      </c>
      <c r="EU10" s="467" t="s">
        <v>800</v>
      </c>
      <c r="EV10" s="2613"/>
      <c r="EW10" s="2614"/>
      <c r="EX10" s="2623"/>
      <c r="EY10" s="2623"/>
      <c r="EZ10" s="2624"/>
      <c r="FA10" s="1474" t="s">
        <v>95</v>
      </c>
      <c r="FB10" s="1479" t="s">
        <v>55</v>
      </c>
      <c r="FC10" s="1517"/>
      <c r="FD10" s="1697" t="s">
        <v>851</v>
      </c>
      <c r="FE10" s="1475" t="s">
        <v>59</v>
      </c>
      <c r="FF10" s="1475" t="s">
        <v>732</v>
      </c>
      <c r="FG10" s="2694" t="s">
        <v>879</v>
      </c>
      <c r="FH10" s="2594"/>
      <c r="FI10" s="2594"/>
      <c r="FJ10" s="2595"/>
      <c r="FK10" s="1474" t="s">
        <v>98</v>
      </c>
      <c r="FL10" s="467" t="s">
        <v>800</v>
      </c>
      <c r="FM10" s="2613"/>
      <c r="FN10" s="2614"/>
    </row>
    <row r="11" spans="1:175" s="1255" customFormat="1" ht="18" customHeight="1">
      <c r="A11" s="2623"/>
      <c r="B11" s="2623"/>
      <c r="C11" s="2624"/>
      <c r="D11" s="1480"/>
      <c r="E11" s="1479" t="s">
        <v>675</v>
      </c>
      <c r="F11" s="1475" t="s">
        <v>1686</v>
      </c>
      <c r="G11" s="1520"/>
      <c r="H11" s="1520"/>
      <c r="I11" s="1479" t="s">
        <v>60</v>
      </c>
      <c r="J11" s="2695" t="s">
        <v>1644</v>
      </c>
      <c r="K11" s="2591"/>
      <c r="L11" s="2591"/>
      <c r="M11" s="2592"/>
      <c r="N11" s="1480"/>
      <c r="O11" s="430"/>
      <c r="P11" s="2613"/>
      <c r="Q11" s="2614"/>
      <c r="R11" s="2623"/>
      <c r="S11" s="2623"/>
      <c r="T11" s="2624"/>
      <c r="U11" s="1480"/>
      <c r="V11" s="1479" t="s">
        <v>675</v>
      </c>
      <c r="W11" s="1699"/>
      <c r="X11" s="1462"/>
      <c r="Y11" s="1481"/>
      <c r="Z11" s="1479" t="s">
        <v>60</v>
      </c>
      <c r="AA11" s="2695" t="s">
        <v>1644</v>
      </c>
      <c r="AB11" s="2591"/>
      <c r="AC11" s="2591"/>
      <c r="AD11" s="2592"/>
      <c r="AE11" s="1480"/>
      <c r="AF11" s="430"/>
      <c r="AG11" s="2613"/>
      <c r="AH11" s="2614"/>
      <c r="AI11" s="2623"/>
      <c r="AJ11" s="2623"/>
      <c r="AK11" s="2624"/>
      <c r="AL11" s="1480"/>
      <c r="AM11" s="1479" t="s">
        <v>675</v>
      </c>
      <c r="AN11" s="1699"/>
      <c r="AO11" s="1462"/>
      <c r="AP11" s="1481"/>
      <c r="AQ11" s="1479" t="s">
        <v>60</v>
      </c>
      <c r="AR11" s="2695" t="s">
        <v>1644</v>
      </c>
      <c r="AS11" s="2591"/>
      <c r="AT11" s="2591"/>
      <c r="AU11" s="2592"/>
      <c r="AV11" s="1480"/>
      <c r="AW11" s="430"/>
      <c r="AX11" s="2613"/>
      <c r="AY11" s="2614"/>
      <c r="AZ11" s="2623"/>
      <c r="BA11" s="2623"/>
      <c r="BB11" s="2624"/>
      <c r="BC11" s="1480"/>
      <c r="BD11" s="1479" t="s">
        <v>675</v>
      </c>
      <c r="BE11" s="1699"/>
      <c r="BF11" s="1462"/>
      <c r="BG11" s="1481"/>
      <c r="BH11" s="1479" t="s">
        <v>60</v>
      </c>
      <c r="BI11" s="2695" t="s">
        <v>1644</v>
      </c>
      <c r="BJ11" s="2591"/>
      <c r="BK11" s="2591"/>
      <c r="BL11" s="2592"/>
      <c r="BM11" s="1480"/>
      <c r="BN11" s="430"/>
      <c r="BO11" s="2613"/>
      <c r="BP11" s="2614"/>
      <c r="BQ11" s="2623"/>
      <c r="BR11" s="2623"/>
      <c r="BS11" s="2624"/>
      <c r="BT11" s="1480"/>
      <c r="BU11" s="1479" t="s">
        <v>675</v>
      </c>
      <c r="BV11" s="1699"/>
      <c r="BW11" s="1462"/>
      <c r="BX11" s="1481"/>
      <c r="BY11" s="1479" t="s">
        <v>60</v>
      </c>
      <c r="BZ11" s="2695" t="s">
        <v>1644</v>
      </c>
      <c r="CA11" s="2591"/>
      <c r="CB11" s="2591"/>
      <c r="CC11" s="2592"/>
      <c r="CD11" s="1480"/>
      <c r="CE11" s="430"/>
      <c r="CF11" s="2613"/>
      <c r="CG11" s="2614"/>
      <c r="CH11" s="2623"/>
      <c r="CI11" s="2623"/>
      <c r="CJ11" s="2624"/>
      <c r="CK11" s="1480"/>
      <c r="CL11" s="1479" t="s">
        <v>675</v>
      </c>
      <c r="CM11" s="1699"/>
      <c r="CN11" s="1462"/>
      <c r="CO11" s="1481"/>
      <c r="CP11" s="1479" t="s">
        <v>60</v>
      </c>
      <c r="CQ11" s="2695" t="s">
        <v>1644</v>
      </c>
      <c r="CR11" s="2591"/>
      <c r="CS11" s="2591"/>
      <c r="CT11" s="2592"/>
      <c r="CU11" s="1480"/>
      <c r="CV11" s="430"/>
      <c r="CW11" s="2613"/>
      <c r="CX11" s="2614"/>
      <c r="CY11" s="2623"/>
      <c r="CZ11" s="2623"/>
      <c r="DA11" s="2624"/>
      <c r="DB11" s="1480"/>
      <c r="DC11" s="1479" t="s">
        <v>675</v>
      </c>
      <c r="DD11" s="1699"/>
      <c r="DE11" s="1462"/>
      <c r="DF11" s="1481"/>
      <c r="DG11" s="1479" t="s">
        <v>60</v>
      </c>
      <c r="DH11" s="2695" t="s">
        <v>1644</v>
      </c>
      <c r="DI11" s="2591"/>
      <c r="DJ11" s="2591"/>
      <c r="DK11" s="2592"/>
      <c r="DL11" s="1480"/>
      <c r="DM11" s="1481"/>
      <c r="DN11" s="2613"/>
      <c r="DO11" s="2614"/>
      <c r="DP11" s="2623"/>
      <c r="DQ11" s="2623"/>
      <c r="DR11" s="2624"/>
      <c r="DS11" s="1480"/>
      <c r="DT11" s="1479" t="s">
        <v>675</v>
      </c>
      <c r="DU11" s="1699"/>
      <c r="DV11" s="1462"/>
      <c r="DW11" s="1481"/>
      <c r="DX11" s="1479" t="s">
        <v>60</v>
      </c>
      <c r="DY11" s="2695" t="s">
        <v>1644</v>
      </c>
      <c r="DZ11" s="2591"/>
      <c r="EA11" s="2591"/>
      <c r="EB11" s="2592"/>
      <c r="EC11" s="1480"/>
      <c r="ED11" s="430"/>
      <c r="EE11" s="2613"/>
      <c r="EF11" s="2614"/>
      <c r="EG11" s="2623"/>
      <c r="EH11" s="2623"/>
      <c r="EI11" s="2624"/>
      <c r="EJ11" s="1480"/>
      <c r="EK11" s="1479" t="s">
        <v>675</v>
      </c>
      <c r="EL11" s="1699"/>
      <c r="EM11" s="1462"/>
      <c r="EN11" s="1481"/>
      <c r="EO11" s="1479" t="s">
        <v>60</v>
      </c>
      <c r="EP11" s="2695" t="s">
        <v>1644</v>
      </c>
      <c r="EQ11" s="2591"/>
      <c r="ER11" s="2591"/>
      <c r="ES11" s="2592"/>
      <c r="ET11" s="1480"/>
      <c r="EU11" s="430"/>
      <c r="EV11" s="2613"/>
      <c r="EW11" s="2614"/>
      <c r="EX11" s="2623"/>
      <c r="EY11" s="2623"/>
      <c r="EZ11" s="2624"/>
      <c r="FA11" s="1480"/>
      <c r="FB11" s="1479" t="s">
        <v>675</v>
      </c>
      <c r="FC11" s="1699"/>
      <c r="FD11" s="1462"/>
      <c r="FE11" s="1481"/>
      <c r="FF11" s="1479" t="s">
        <v>60</v>
      </c>
      <c r="FG11" s="2695" t="s">
        <v>1644</v>
      </c>
      <c r="FH11" s="2591"/>
      <c r="FI11" s="2591"/>
      <c r="FJ11" s="2592"/>
      <c r="FK11" s="1480"/>
      <c r="FL11" s="430"/>
      <c r="FM11" s="2613"/>
      <c r="FN11" s="2614"/>
    </row>
    <row r="12" spans="1:175" s="1255" customFormat="1" ht="18" customHeight="1">
      <c r="A12" s="2623"/>
      <c r="B12" s="2623"/>
      <c r="C12" s="2624"/>
      <c r="D12" s="1480"/>
      <c r="E12" s="1519" t="s">
        <v>1687</v>
      </c>
      <c r="F12" s="1481"/>
      <c r="G12" s="1520"/>
      <c r="H12" s="1520"/>
      <c r="I12" s="1481" t="s">
        <v>722</v>
      </c>
      <c r="J12" s="1475" t="s">
        <v>764</v>
      </c>
      <c r="K12" s="1475" t="s">
        <v>765</v>
      </c>
      <c r="L12" s="1474" t="s">
        <v>118</v>
      </c>
      <c r="M12" s="1475" t="s">
        <v>766</v>
      </c>
      <c r="N12" s="1480"/>
      <c r="O12" s="430"/>
      <c r="P12" s="2613"/>
      <c r="Q12" s="2614"/>
      <c r="R12" s="2623"/>
      <c r="S12" s="2623"/>
      <c r="T12" s="2624"/>
      <c r="U12" s="1480"/>
      <c r="V12" s="1519" t="s">
        <v>1687</v>
      </c>
      <c r="W12" s="1699"/>
      <c r="X12" s="1462"/>
      <c r="Y12" s="1481"/>
      <c r="Z12" s="1481" t="s">
        <v>722</v>
      </c>
      <c r="AA12" s="1475" t="s">
        <v>764</v>
      </c>
      <c r="AB12" s="1475" t="s">
        <v>765</v>
      </c>
      <c r="AC12" s="1474" t="s">
        <v>118</v>
      </c>
      <c r="AD12" s="1475" t="s">
        <v>766</v>
      </c>
      <c r="AE12" s="1480"/>
      <c r="AF12" s="430"/>
      <c r="AG12" s="2613"/>
      <c r="AH12" s="2614"/>
      <c r="AI12" s="2623"/>
      <c r="AJ12" s="2623"/>
      <c r="AK12" s="2624"/>
      <c r="AL12" s="1480"/>
      <c r="AM12" s="1519" t="s">
        <v>1687</v>
      </c>
      <c r="AN12" s="1699"/>
      <c r="AO12" s="1462"/>
      <c r="AP12" s="1481"/>
      <c r="AQ12" s="1481" t="s">
        <v>722</v>
      </c>
      <c r="AR12" s="1475" t="s">
        <v>764</v>
      </c>
      <c r="AS12" s="1475" t="s">
        <v>765</v>
      </c>
      <c r="AT12" s="1474" t="s">
        <v>118</v>
      </c>
      <c r="AU12" s="1475" t="s">
        <v>766</v>
      </c>
      <c r="AV12" s="1480"/>
      <c r="AW12" s="430"/>
      <c r="AX12" s="2613"/>
      <c r="AY12" s="2614"/>
      <c r="AZ12" s="2623"/>
      <c r="BA12" s="2623"/>
      <c r="BB12" s="2624"/>
      <c r="BC12" s="1480"/>
      <c r="BD12" s="1519" t="s">
        <v>1687</v>
      </c>
      <c r="BE12" s="1699"/>
      <c r="BF12" s="1462"/>
      <c r="BG12" s="1481"/>
      <c r="BH12" s="1481" t="s">
        <v>722</v>
      </c>
      <c r="BI12" s="1475" t="s">
        <v>764</v>
      </c>
      <c r="BJ12" s="1475" t="s">
        <v>765</v>
      </c>
      <c r="BK12" s="1474" t="s">
        <v>118</v>
      </c>
      <c r="BL12" s="1475" t="s">
        <v>766</v>
      </c>
      <c r="BM12" s="1480"/>
      <c r="BN12" s="430"/>
      <c r="BO12" s="2613"/>
      <c r="BP12" s="2614"/>
      <c r="BQ12" s="2623"/>
      <c r="BR12" s="2623"/>
      <c r="BS12" s="2624"/>
      <c r="BT12" s="1480"/>
      <c r="BU12" s="1519" t="s">
        <v>1687</v>
      </c>
      <c r="BV12" s="1699"/>
      <c r="BW12" s="1462"/>
      <c r="BX12" s="1481"/>
      <c r="BY12" s="1481" t="s">
        <v>722</v>
      </c>
      <c r="BZ12" s="1475" t="s">
        <v>764</v>
      </c>
      <c r="CA12" s="1475" t="s">
        <v>765</v>
      </c>
      <c r="CB12" s="1474" t="s">
        <v>118</v>
      </c>
      <c r="CC12" s="1475" t="s">
        <v>766</v>
      </c>
      <c r="CD12" s="1480"/>
      <c r="CE12" s="430"/>
      <c r="CF12" s="2613"/>
      <c r="CG12" s="2614"/>
      <c r="CH12" s="2623"/>
      <c r="CI12" s="2623"/>
      <c r="CJ12" s="2624"/>
      <c r="CK12" s="1480"/>
      <c r="CL12" s="1519" t="s">
        <v>1687</v>
      </c>
      <c r="CM12" s="1699"/>
      <c r="CN12" s="1462"/>
      <c r="CO12" s="1481"/>
      <c r="CP12" s="1481" t="s">
        <v>722</v>
      </c>
      <c r="CQ12" s="1475" t="s">
        <v>764</v>
      </c>
      <c r="CR12" s="1475" t="s">
        <v>765</v>
      </c>
      <c r="CS12" s="1474" t="s">
        <v>118</v>
      </c>
      <c r="CT12" s="1475" t="s">
        <v>766</v>
      </c>
      <c r="CU12" s="1480"/>
      <c r="CV12" s="430"/>
      <c r="CW12" s="2613"/>
      <c r="CX12" s="2614"/>
      <c r="CY12" s="2623"/>
      <c r="CZ12" s="2623"/>
      <c r="DA12" s="2624"/>
      <c r="DB12" s="1480"/>
      <c r="DC12" s="1519" t="s">
        <v>1687</v>
      </c>
      <c r="DD12" s="1699"/>
      <c r="DE12" s="1462"/>
      <c r="DF12" s="1481"/>
      <c r="DG12" s="1481" t="s">
        <v>722</v>
      </c>
      <c r="DH12" s="1475" t="s">
        <v>764</v>
      </c>
      <c r="DI12" s="1475" t="s">
        <v>765</v>
      </c>
      <c r="DJ12" s="1474" t="s">
        <v>118</v>
      </c>
      <c r="DK12" s="1475" t="s">
        <v>766</v>
      </c>
      <c r="DL12" s="1480"/>
      <c r="DM12" s="1481"/>
      <c r="DN12" s="2613"/>
      <c r="DO12" s="2614"/>
      <c r="DP12" s="2623"/>
      <c r="DQ12" s="2623"/>
      <c r="DR12" s="2624"/>
      <c r="DS12" s="1480"/>
      <c r="DT12" s="1519" t="s">
        <v>1687</v>
      </c>
      <c r="DU12" s="1699"/>
      <c r="DV12" s="1462"/>
      <c r="DW12" s="1481"/>
      <c r="DX12" s="1481" t="s">
        <v>722</v>
      </c>
      <c r="DY12" s="1475" t="s">
        <v>764</v>
      </c>
      <c r="DZ12" s="1475" t="s">
        <v>765</v>
      </c>
      <c r="EA12" s="1474" t="s">
        <v>118</v>
      </c>
      <c r="EB12" s="1475" t="s">
        <v>766</v>
      </c>
      <c r="EC12" s="1480"/>
      <c r="ED12" s="430"/>
      <c r="EE12" s="2613"/>
      <c r="EF12" s="2614"/>
      <c r="EG12" s="2623"/>
      <c r="EH12" s="2623"/>
      <c r="EI12" s="2624"/>
      <c r="EJ12" s="1480"/>
      <c r="EK12" s="1519" t="s">
        <v>1687</v>
      </c>
      <c r="EL12" s="1699"/>
      <c r="EM12" s="1462"/>
      <c r="EN12" s="1481"/>
      <c r="EO12" s="1481" t="s">
        <v>722</v>
      </c>
      <c r="EP12" s="1475" t="s">
        <v>764</v>
      </c>
      <c r="EQ12" s="1475" t="s">
        <v>765</v>
      </c>
      <c r="ER12" s="1474" t="s">
        <v>118</v>
      </c>
      <c r="ES12" s="1475" t="s">
        <v>766</v>
      </c>
      <c r="ET12" s="1480"/>
      <c r="EU12" s="430"/>
      <c r="EV12" s="2613"/>
      <c r="EW12" s="2614"/>
      <c r="EX12" s="2623"/>
      <c r="EY12" s="2623"/>
      <c r="EZ12" s="2624"/>
      <c r="FA12" s="1480"/>
      <c r="FB12" s="1519" t="s">
        <v>1687</v>
      </c>
      <c r="FC12" s="1699"/>
      <c r="FD12" s="1462"/>
      <c r="FE12" s="1481"/>
      <c r="FF12" s="1481" t="s">
        <v>722</v>
      </c>
      <c r="FG12" s="1475" t="s">
        <v>764</v>
      </c>
      <c r="FH12" s="1475" t="s">
        <v>765</v>
      </c>
      <c r="FI12" s="1474" t="s">
        <v>118</v>
      </c>
      <c r="FJ12" s="1475" t="s">
        <v>766</v>
      </c>
      <c r="FK12" s="1480"/>
      <c r="FL12" s="430"/>
      <c r="FM12" s="2613"/>
      <c r="FN12" s="2614"/>
    </row>
    <row r="13" spans="1:175" s="1255" customFormat="1" ht="18" customHeight="1">
      <c r="A13" s="2623"/>
      <c r="B13" s="2623"/>
      <c r="C13" s="2624"/>
      <c r="D13" s="1480" t="s">
        <v>100</v>
      </c>
      <c r="E13" s="1481" t="s">
        <v>1690</v>
      </c>
      <c r="F13" s="1481" t="s">
        <v>1688</v>
      </c>
      <c r="G13" s="1520" t="s">
        <v>1575</v>
      </c>
      <c r="H13" s="1520" t="s">
        <v>1689</v>
      </c>
      <c r="I13" s="1481" t="s">
        <v>101</v>
      </c>
      <c r="J13" s="1481" t="s">
        <v>1685</v>
      </c>
      <c r="K13" s="1481" t="s">
        <v>1179</v>
      </c>
      <c r="L13" s="1480" t="s">
        <v>1630</v>
      </c>
      <c r="M13" s="1481" t="s">
        <v>1685</v>
      </c>
      <c r="N13" s="1480" t="s">
        <v>1577</v>
      </c>
      <c r="O13" s="430" t="s">
        <v>1578</v>
      </c>
      <c r="P13" s="2613"/>
      <c r="Q13" s="2614"/>
      <c r="R13" s="2623"/>
      <c r="S13" s="2623"/>
      <c r="T13" s="2624"/>
      <c r="U13" s="1480" t="s">
        <v>100</v>
      </c>
      <c r="V13" s="1481" t="s">
        <v>1690</v>
      </c>
      <c r="W13" s="1699"/>
      <c r="X13" s="1702" t="s">
        <v>1725</v>
      </c>
      <c r="Y13" s="1481" t="s">
        <v>1689</v>
      </c>
      <c r="Z13" s="1481" t="s">
        <v>101</v>
      </c>
      <c r="AA13" s="1481" t="s">
        <v>1685</v>
      </c>
      <c r="AB13" s="1481" t="s">
        <v>1179</v>
      </c>
      <c r="AC13" s="1480" t="s">
        <v>1630</v>
      </c>
      <c r="AD13" s="1481" t="s">
        <v>1685</v>
      </c>
      <c r="AE13" s="1480" t="s">
        <v>1577</v>
      </c>
      <c r="AF13" s="430" t="s">
        <v>1578</v>
      </c>
      <c r="AG13" s="2613"/>
      <c r="AH13" s="2614"/>
      <c r="AI13" s="2623"/>
      <c r="AJ13" s="2623"/>
      <c r="AK13" s="2624"/>
      <c r="AL13" s="1480" t="s">
        <v>100</v>
      </c>
      <c r="AM13" s="1481" t="s">
        <v>1690</v>
      </c>
      <c r="AN13" s="1699"/>
      <c r="AO13" s="1702" t="s">
        <v>1725</v>
      </c>
      <c r="AP13" s="1481" t="s">
        <v>1689</v>
      </c>
      <c r="AQ13" s="1481" t="s">
        <v>101</v>
      </c>
      <c r="AR13" s="1481" t="s">
        <v>1685</v>
      </c>
      <c r="AS13" s="1481" t="s">
        <v>1179</v>
      </c>
      <c r="AT13" s="1480" t="s">
        <v>1630</v>
      </c>
      <c r="AU13" s="1481" t="s">
        <v>1685</v>
      </c>
      <c r="AV13" s="1480" t="s">
        <v>1577</v>
      </c>
      <c r="AW13" s="430" t="s">
        <v>1578</v>
      </c>
      <c r="AX13" s="2613"/>
      <c r="AY13" s="2614"/>
      <c r="AZ13" s="2623"/>
      <c r="BA13" s="2623"/>
      <c r="BB13" s="2624"/>
      <c r="BC13" s="1480" t="s">
        <v>100</v>
      </c>
      <c r="BD13" s="1481" t="s">
        <v>1690</v>
      </c>
      <c r="BE13" s="1699"/>
      <c r="BF13" s="1702" t="s">
        <v>1725</v>
      </c>
      <c r="BG13" s="1481" t="s">
        <v>1689</v>
      </c>
      <c r="BH13" s="1481" t="s">
        <v>101</v>
      </c>
      <c r="BI13" s="1481" t="s">
        <v>1685</v>
      </c>
      <c r="BJ13" s="1481" t="s">
        <v>1179</v>
      </c>
      <c r="BK13" s="1480" t="s">
        <v>1630</v>
      </c>
      <c r="BL13" s="1481" t="s">
        <v>1685</v>
      </c>
      <c r="BM13" s="1480" t="s">
        <v>1577</v>
      </c>
      <c r="BN13" s="430" t="s">
        <v>1578</v>
      </c>
      <c r="BO13" s="2613"/>
      <c r="BP13" s="2614"/>
      <c r="BQ13" s="2623"/>
      <c r="BR13" s="2623"/>
      <c r="BS13" s="2624"/>
      <c r="BT13" s="1480" t="s">
        <v>100</v>
      </c>
      <c r="BU13" s="1481" t="s">
        <v>1690</v>
      </c>
      <c r="BV13" s="1699"/>
      <c r="BW13" s="1702" t="s">
        <v>1725</v>
      </c>
      <c r="BX13" s="1481" t="s">
        <v>1689</v>
      </c>
      <c r="BY13" s="1481" t="s">
        <v>101</v>
      </c>
      <c r="BZ13" s="1481" t="s">
        <v>1685</v>
      </c>
      <c r="CA13" s="1481" t="s">
        <v>1179</v>
      </c>
      <c r="CB13" s="1480" t="s">
        <v>1630</v>
      </c>
      <c r="CC13" s="1481" t="s">
        <v>1685</v>
      </c>
      <c r="CD13" s="1480" t="s">
        <v>1577</v>
      </c>
      <c r="CE13" s="430" t="s">
        <v>1578</v>
      </c>
      <c r="CF13" s="2613"/>
      <c r="CG13" s="2614"/>
      <c r="CH13" s="2623"/>
      <c r="CI13" s="2623"/>
      <c r="CJ13" s="2624"/>
      <c r="CK13" s="1480" t="s">
        <v>100</v>
      </c>
      <c r="CL13" s="1481" t="s">
        <v>1690</v>
      </c>
      <c r="CM13" s="1699"/>
      <c r="CN13" s="1702" t="s">
        <v>1725</v>
      </c>
      <c r="CO13" s="1481" t="s">
        <v>1689</v>
      </c>
      <c r="CP13" s="1481" t="s">
        <v>101</v>
      </c>
      <c r="CQ13" s="1481" t="s">
        <v>1685</v>
      </c>
      <c r="CR13" s="1481" t="s">
        <v>1179</v>
      </c>
      <c r="CS13" s="1480" t="s">
        <v>1630</v>
      </c>
      <c r="CT13" s="1481" t="s">
        <v>1685</v>
      </c>
      <c r="CU13" s="1480" t="s">
        <v>1577</v>
      </c>
      <c r="CV13" s="430" t="s">
        <v>1578</v>
      </c>
      <c r="CW13" s="2613"/>
      <c r="CX13" s="2614"/>
      <c r="CY13" s="2623"/>
      <c r="CZ13" s="2623"/>
      <c r="DA13" s="2624"/>
      <c r="DB13" s="1480" t="s">
        <v>100</v>
      </c>
      <c r="DC13" s="1481" t="s">
        <v>1690</v>
      </c>
      <c r="DD13" s="1699"/>
      <c r="DE13" s="1702" t="s">
        <v>1725</v>
      </c>
      <c r="DF13" s="1481" t="s">
        <v>1689</v>
      </c>
      <c r="DG13" s="1481" t="s">
        <v>101</v>
      </c>
      <c r="DH13" s="1481" t="s">
        <v>1685</v>
      </c>
      <c r="DI13" s="1481" t="s">
        <v>1179</v>
      </c>
      <c r="DJ13" s="1480" t="s">
        <v>1630</v>
      </c>
      <c r="DK13" s="1481" t="s">
        <v>1685</v>
      </c>
      <c r="DL13" s="1480" t="s">
        <v>1577</v>
      </c>
      <c r="DM13" s="1481" t="s">
        <v>1578</v>
      </c>
      <c r="DN13" s="2613"/>
      <c r="DO13" s="2614"/>
      <c r="DP13" s="2623"/>
      <c r="DQ13" s="2623"/>
      <c r="DR13" s="2624"/>
      <c r="DS13" s="1480" t="s">
        <v>100</v>
      </c>
      <c r="DT13" s="1481" t="s">
        <v>1690</v>
      </c>
      <c r="DU13" s="1699"/>
      <c r="DV13" s="1702" t="s">
        <v>1725</v>
      </c>
      <c r="DW13" s="1481" t="s">
        <v>1689</v>
      </c>
      <c r="DX13" s="1481" t="s">
        <v>101</v>
      </c>
      <c r="DY13" s="1481" t="s">
        <v>1685</v>
      </c>
      <c r="DZ13" s="1481" t="s">
        <v>1179</v>
      </c>
      <c r="EA13" s="1480" t="s">
        <v>1630</v>
      </c>
      <c r="EB13" s="1481" t="s">
        <v>1685</v>
      </c>
      <c r="EC13" s="1480" t="s">
        <v>1577</v>
      </c>
      <c r="ED13" s="430" t="s">
        <v>1578</v>
      </c>
      <c r="EE13" s="2613"/>
      <c r="EF13" s="2614"/>
      <c r="EG13" s="2623"/>
      <c r="EH13" s="2623"/>
      <c r="EI13" s="2624"/>
      <c r="EJ13" s="1480" t="s">
        <v>100</v>
      </c>
      <c r="EK13" s="1481" t="s">
        <v>1690</v>
      </c>
      <c r="EL13" s="1699"/>
      <c r="EM13" s="1702" t="s">
        <v>1725</v>
      </c>
      <c r="EN13" s="1481" t="s">
        <v>1689</v>
      </c>
      <c r="EO13" s="1481" t="s">
        <v>101</v>
      </c>
      <c r="EP13" s="1481" t="s">
        <v>1685</v>
      </c>
      <c r="EQ13" s="1481" t="s">
        <v>1179</v>
      </c>
      <c r="ER13" s="1480" t="s">
        <v>1630</v>
      </c>
      <c r="ES13" s="1481" t="s">
        <v>1685</v>
      </c>
      <c r="ET13" s="1480" t="s">
        <v>1577</v>
      </c>
      <c r="EU13" s="430" t="s">
        <v>1578</v>
      </c>
      <c r="EV13" s="2613"/>
      <c r="EW13" s="2614"/>
      <c r="EX13" s="2623"/>
      <c r="EY13" s="2623"/>
      <c r="EZ13" s="2624"/>
      <c r="FA13" s="1480" t="s">
        <v>100</v>
      </c>
      <c r="FB13" s="1481" t="s">
        <v>1690</v>
      </c>
      <c r="FC13" s="1699"/>
      <c r="FD13" s="1702" t="s">
        <v>1725</v>
      </c>
      <c r="FE13" s="1481" t="s">
        <v>1689</v>
      </c>
      <c r="FF13" s="1481" t="s">
        <v>101</v>
      </c>
      <c r="FG13" s="1481" t="s">
        <v>1685</v>
      </c>
      <c r="FH13" s="1481" t="s">
        <v>1179</v>
      </c>
      <c r="FI13" s="1480" t="s">
        <v>1630</v>
      </c>
      <c r="FJ13" s="1479" t="s">
        <v>1223</v>
      </c>
      <c r="FK13" s="1480" t="s">
        <v>1577</v>
      </c>
      <c r="FL13" s="430" t="s">
        <v>1578</v>
      </c>
      <c r="FM13" s="2613"/>
      <c r="FN13" s="2614"/>
    </row>
    <row r="14" spans="1:175" s="1255" customFormat="1" ht="18" customHeight="1">
      <c r="A14" s="2625"/>
      <c r="B14" s="2625"/>
      <c r="C14" s="2626"/>
      <c r="D14" s="1741"/>
      <c r="E14" s="1522"/>
      <c r="F14" s="1742"/>
      <c r="G14" s="1741"/>
      <c r="H14" s="1741"/>
      <c r="I14" s="1522"/>
      <c r="J14" s="1481" t="s">
        <v>1575</v>
      </c>
      <c r="K14" s="1519" t="s">
        <v>1728</v>
      </c>
      <c r="L14" s="1480" t="s">
        <v>1632</v>
      </c>
      <c r="M14" s="1519" t="s">
        <v>102</v>
      </c>
      <c r="N14" s="1322"/>
      <c r="O14" s="431"/>
      <c r="P14" s="2615"/>
      <c r="Q14" s="2616"/>
      <c r="R14" s="2625"/>
      <c r="S14" s="2625"/>
      <c r="T14" s="2626"/>
      <c r="U14" s="1466"/>
      <c r="V14" s="1522"/>
      <c r="W14" s="1704"/>
      <c r="X14" s="1551"/>
      <c r="Y14" s="1523"/>
      <c r="Z14" s="1522"/>
      <c r="AA14" s="1522" t="s">
        <v>1575</v>
      </c>
      <c r="AB14" s="1525" t="s">
        <v>1728</v>
      </c>
      <c r="AC14" s="1526" t="s">
        <v>1632</v>
      </c>
      <c r="AD14" s="1525" t="s">
        <v>102</v>
      </c>
      <c r="AE14" s="1466"/>
      <c r="AF14" s="432"/>
      <c r="AG14" s="2615"/>
      <c r="AH14" s="2616"/>
      <c r="AI14" s="2625"/>
      <c r="AJ14" s="2625"/>
      <c r="AK14" s="2626"/>
      <c r="AL14" s="1466"/>
      <c r="AM14" s="1522"/>
      <c r="AN14" s="1704"/>
      <c r="AO14" s="1551"/>
      <c r="AP14" s="1523"/>
      <c r="AQ14" s="1522"/>
      <c r="AR14" s="1522" t="s">
        <v>1575</v>
      </c>
      <c r="AS14" s="1525" t="s">
        <v>1728</v>
      </c>
      <c r="AT14" s="1526" t="s">
        <v>1632</v>
      </c>
      <c r="AU14" s="1525" t="s">
        <v>102</v>
      </c>
      <c r="AV14" s="1466"/>
      <c r="AW14" s="432"/>
      <c r="AX14" s="2615"/>
      <c r="AY14" s="2616"/>
      <c r="AZ14" s="2625"/>
      <c r="BA14" s="2625"/>
      <c r="BB14" s="2626"/>
      <c r="BC14" s="1466"/>
      <c r="BD14" s="1522"/>
      <c r="BE14" s="1704"/>
      <c r="BF14" s="1551"/>
      <c r="BG14" s="1523"/>
      <c r="BH14" s="1522"/>
      <c r="BI14" s="1522" t="s">
        <v>1575</v>
      </c>
      <c r="BJ14" s="1525" t="s">
        <v>1728</v>
      </c>
      <c r="BK14" s="1526" t="s">
        <v>1632</v>
      </c>
      <c r="BL14" s="1525" t="s">
        <v>102</v>
      </c>
      <c r="BM14" s="1466"/>
      <c r="BN14" s="432"/>
      <c r="BO14" s="2615"/>
      <c r="BP14" s="2616"/>
      <c r="BQ14" s="2625"/>
      <c r="BR14" s="2625"/>
      <c r="BS14" s="2626"/>
      <c r="BT14" s="1466"/>
      <c r="BU14" s="1522"/>
      <c r="BV14" s="1704"/>
      <c r="BW14" s="1551"/>
      <c r="BX14" s="1523"/>
      <c r="BY14" s="1522"/>
      <c r="BZ14" s="1522" t="s">
        <v>1575</v>
      </c>
      <c r="CA14" s="1525" t="s">
        <v>1728</v>
      </c>
      <c r="CB14" s="1526" t="s">
        <v>1632</v>
      </c>
      <c r="CC14" s="1525" t="s">
        <v>102</v>
      </c>
      <c r="CD14" s="1466"/>
      <c r="CE14" s="432"/>
      <c r="CF14" s="2615"/>
      <c r="CG14" s="2616"/>
      <c r="CH14" s="2625"/>
      <c r="CI14" s="2625"/>
      <c r="CJ14" s="2626"/>
      <c r="CK14" s="1466"/>
      <c r="CL14" s="1522"/>
      <c r="CM14" s="1704"/>
      <c r="CN14" s="1551"/>
      <c r="CO14" s="1523"/>
      <c r="CP14" s="1522"/>
      <c r="CQ14" s="1522" t="s">
        <v>1575</v>
      </c>
      <c r="CR14" s="1525" t="s">
        <v>1728</v>
      </c>
      <c r="CS14" s="1526" t="s">
        <v>1632</v>
      </c>
      <c r="CT14" s="1525" t="s">
        <v>102</v>
      </c>
      <c r="CU14" s="1466"/>
      <c r="CV14" s="432"/>
      <c r="CW14" s="2615"/>
      <c r="CX14" s="2616"/>
      <c r="CY14" s="2625"/>
      <c r="CZ14" s="2625"/>
      <c r="DA14" s="2626"/>
      <c r="DB14" s="1466"/>
      <c r="DC14" s="1522"/>
      <c r="DD14" s="1704"/>
      <c r="DE14" s="1551"/>
      <c r="DF14" s="1523"/>
      <c r="DG14" s="1522"/>
      <c r="DH14" s="1522" t="s">
        <v>1575</v>
      </c>
      <c r="DI14" s="1525" t="s">
        <v>1728</v>
      </c>
      <c r="DJ14" s="1526" t="s">
        <v>1632</v>
      </c>
      <c r="DK14" s="1525" t="s">
        <v>102</v>
      </c>
      <c r="DL14" s="1466"/>
      <c r="DM14" s="1523"/>
      <c r="DN14" s="2615"/>
      <c r="DO14" s="2616"/>
      <c r="DP14" s="2625"/>
      <c r="DQ14" s="2625"/>
      <c r="DR14" s="2626"/>
      <c r="DS14" s="1466"/>
      <c r="DT14" s="1522"/>
      <c r="DU14" s="1704"/>
      <c r="DV14" s="1551"/>
      <c r="DW14" s="1523"/>
      <c r="DX14" s="1522"/>
      <c r="DY14" s="1522" t="s">
        <v>1575</v>
      </c>
      <c r="DZ14" s="1525" t="s">
        <v>1728</v>
      </c>
      <c r="EA14" s="1526" t="s">
        <v>1632</v>
      </c>
      <c r="EB14" s="1525" t="s">
        <v>102</v>
      </c>
      <c r="EC14" s="1466"/>
      <c r="ED14" s="432"/>
      <c r="EE14" s="2615"/>
      <c r="EF14" s="2616"/>
      <c r="EG14" s="2625"/>
      <c r="EH14" s="2625"/>
      <c r="EI14" s="2626"/>
      <c r="EJ14" s="1466"/>
      <c r="EK14" s="1522"/>
      <c r="EL14" s="1704"/>
      <c r="EM14" s="1551"/>
      <c r="EN14" s="1523"/>
      <c r="EO14" s="1522"/>
      <c r="EP14" s="1522" t="s">
        <v>1575</v>
      </c>
      <c r="EQ14" s="1525" t="s">
        <v>1728</v>
      </c>
      <c r="ER14" s="1526" t="s">
        <v>1632</v>
      </c>
      <c r="ES14" s="1525" t="s">
        <v>102</v>
      </c>
      <c r="ET14" s="1466"/>
      <c r="EU14" s="432"/>
      <c r="EV14" s="2615"/>
      <c r="EW14" s="2616"/>
      <c r="EX14" s="2625"/>
      <c r="EY14" s="2625"/>
      <c r="EZ14" s="2626"/>
      <c r="FA14" s="1466"/>
      <c r="FB14" s="1522"/>
      <c r="FC14" s="1704"/>
      <c r="FD14" s="1551"/>
      <c r="FE14" s="1523"/>
      <c r="FF14" s="1522"/>
      <c r="FG14" s="1522" t="s">
        <v>1575</v>
      </c>
      <c r="FH14" s="1525" t="s">
        <v>1728</v>
      </c>
      <c r="FI14" s="1526" t="s">
        <v>1632</v>
      </c>
      <c r="FJ14" s="1525" t="s">
        <v>102</v>
      </c>
      <c r="FK14" s="1466"/>
      <c r="FL14" s="432"/>
      <c r="FM14" s="2615"/>
      <c r="FN14" s="2616"/>
    </row>
    <row r="15" spans="1:175" ht="18" customHeight="1">
      <c r="A15" s="1743">
        <v>42370</v>
      </c>
      <c r="B15" s="1303">
        <v>42370</v>
      </c>
      <c r="C15" s="1744">
        <v>42370</v>
      </c>
      <c r="D15" s="53">
        <v>62779560</v>
      </c>
      <c r="E15" s="1235">
        <v>39937113</v>
      </c>
      <c r="F15" s="1235">
        <v>47553008</v>
      </c>
      <c r="G15" s="1235">
        <v>87468741</v>
      </c>
      <c r="H15" s="1235">
        <v>6908989</v>
      </c>
      <c r="I15" s="1235">
        <v>439515</v>
      </c>
      <c r="J15" s="1235">
        <v>80120237</v>
      </c>
      <c r="K15" s="1235">
        <v>29014118</v>
      </c>
      <c r="L15" s="1235">
        <v>49825609</v>
      </c>
      <c r="M15" s="1235">
        <v>1280510</v>
      </c>
      <c r="N15" s="1235">
        <v>13830529</v>
      </c>
      <c r="O15" s="144">
        <v>6418263</v>
      </c>
      <c r="P15" s="1527">
        <v>42370</v>
      </c>
      <c r="Q15" s="1528">
        <v>42370</v>
      </c>
      <c r="R15" s="1743">
        <v>42370</v>
      </c>
      <c r="S15" s="1303">
        <v>42370</v>
      </c>
      <c r="T15" s="1744">
        <v>42370</v>
      </c>
      <c r="U15" s="53">
        <v>97781</v>
      </c>
      <c r="V15" s="1235" t="s">
        <v>22</v>
      </c>
      <c r="W15" s="1235"/>
      <c r="X15" s="1235">
        <v>97494</v>
      </c>
      <c r="Y15" s="1235">
        <v>2426</v>
      </c>
      <c r="Z15" s="1235" t="s">
        <v>21</v>
      </c>
      <c r="AA15" s="1235">
        <v>95068</v>
      </c>
      <c r="AB15" s="1235" t="s">
        <v>22</v>
      </c>
      <c r="AC15" s="1235">
        <v>69462</v>
      </c>
      <c r="AD15" s="1235">
        <v>25606</v>
      </c>
      <c r="AE15" s="1235">
        <v>386</v>
      </c>
      <c r="AF15" s="144">
        <v>3885</v>
      </c>
      <c r="AG15" s="1527">
        <v>42370</v>
      </c>
      <c r="AH15" s="1528">
        <v>42370</v>
      </c>
      <c r="AI15" s="1743">
        <v>42370</v>
      </c>
      <c r="AJ15" s="1303">
        <v>42370</v>
      </c>
      <c r="AK15" s="1744">
        <v>42370</v>
      </c>
      <c r="AL15" s="53">
        <v>262983</v>
      </c>
      <c r="AM15" s="1235" t="s">
        <v>22</v>
      </c>
      <c r="AN15" s="1235"/>
      <c r="AO15" s="1235">
        <v>257018</v>
      </c>
      <c r="AP15" s="1235">
        <v>88476</v>
      </c>
      <c r="AQ15" s="1235">
        <v>5755</v>
      </c>
      <c r="AR15" s="1235">
        <v>162787</v>
      </c>
      <c r="AS15" s="1235" t="s">
        <v>22</v>
      </c>
      <c r="AT15" s="1235">
        <v>156213</v>
      </c>
      <c r="AU15" s="1235">
        <v>6574</v>
      </c>
      <c r="AV15" s="1235">
        <v>11799</v>
      </c>
      <c r="AW15" s="144">
        <v>16052</v>
      </c>
      <c r="AX15" s="1527">
        <v>42370</v>
      </c>
      <c r="AY15" s="1528">
        <v>42370</v>
      </c>
      <c r="AZ15" s="1743">
        <v>42370</v>
      </c>
      <c r="BA15" s="1303">
        <v>42370</v>
      </c>
      <c r="BB15" s="1744">
        <v>42370</v>
      </c>
      <c r="BC15" s="53">
        <v>297301</v>
      </c>
      <c r="BD15" s="1235" t="s">
        <v>22</v>
      </c>
      <c r="BE15" s="1235"/>
      <c r="BF15" s="1235">
        <v>268460</v>
      </c>
      <c r="BG15" s="1235">
        <v>29500</v>
      </c>
      <c r="BH15" s="1235" t="s">
        <v>21</v>
      </c>
      <c r="BI15" s="1235">
        <v>238960</v>
      </c>
      <c r="BJ15" s="1235" t="s">
        <v>21</v>
      </c>
      <c r="BK15" s="1235">
        <v>141611</v>
      </c>
      <c r="BL15" s="1235">
        <v>97349</v>
      </c>
      <c r="BM15" s="1235">
        <v>5764</v>
      </c>
      <c r="BN15" s="144">
        <v>38964</v>
      </c>
      <c r="BO15" s="1527">
        <v>42370</v>
      </c>
      <c r="BP15" s="1528">
        <v>42370</v>
      </c>
      <c r="BQ15" s="1743">
        <v>42370</v>
      </c>
      <c r="BR15" s="1303">
        <v>42370</v>
      </c>
      <c r="BS15" s="1744">
        <v>42370</v>
      </c>
      <c r="BT15" s="53">
        <v>2965</v>
      </c>
      <c r="BU15" s="1235" t="s">
        <v>21</v>
      </c>
      <c r="BV15" s="1235"/>
      <c r="BW15" s="1235">
        <v>2943</v>
      </c>
      <c r="BX15" s="1235" t="s">
        <v>21</v>
      </c>
      <c r="BY15" s="1235" t="s">
        <v>21</v>
      </c>
      <c r="BZ15" s="1235">
        <v>2943</v>
      </c>
      <c r="CA15" s="1235" t="s">
        <v>21</v>
      </c>
      <c r="CB15" s="1235">
        <v>2542</v>
      </c>
      <c r="CC15" s="1235">
        <v>401</v>
      </c>
      <c r="CD15" s="1235" t="s">
        <v>21</v>
      </c>
      <c r="CE15" s="144">
        <v>576</v>
      </c>
      <c r="CF15" s="1527">
        <v>42370</v>
      </c>
      <c r="CG15" s="1528">
        <v>42370</v>
      </c>
      <c r="CH15" s="1743">
        <v>42370</v>
      </c>
      <c r="CI15" s="1303">
        <v>42370</v>
      </c>
      <c r="CJ15" s="1744">
        <v>42370</v>
      </c>
      <c r="CK15" s="53">
        <v>19743298</v>
      </c>
      <c r="CL15" s="1235" t="s">
        <v>22</v>
      </c>
      <c r="CM15" s="1235"/>
      <c r="CN15" s="1235">
        <v>15943567</v>
      </c>
      <c r="CO15" s="1235">
        <v>3645186</v>
      </c>
      <c r="CP15" s="1235" t="s">
        <v>21</v>
      </c>
      <c r="CQ15" s="1235">
        <v>12298381</v>
      </c>
      <c r="CR15" s="1235">
        <v>662867</v>
      </c>
      <c r="CS15" s="1235">
        <v>11635418</v>
      </c>
      <c r="CT15" s="1235">
        <v>96</v>
      </c>
      <c r="CU15" s="1235">
        <v>3616127</v>
      </c>
      <c r="CV15" s="144">
        <v>2815245</v>
      </c>
      <c r="CW15" s="1527">
        <v>42370</v>
      </c>
      <c r="CX15" s="1528">
        <v>42370</v>
      </c>
      <c r="CY15" s="1743">
        <v>42370</v>
      </c>
      <c r="CZ15" s="1303">
        <v>42370</v>
      </c>
      <c r="DA15" s="1744">
        <v>42370</v>
      </c>
      <c r="DB15" s="53">
        <v>1690559</v>
      </c>
      <c r="DC15" s="1235">
        <v>11089993</v>
      </c>
      <c r="DD15" s="1235"/>
      <c r="DE15" s="1235">
        <v>9819744</v>
      </c>
      <c r="DF15" s="1235">
        <v>1603913</v>
      </c>
      <c r="DG15" s="1235" t="s">
        <v>21</v>
      </c>
      <c r="DH15" s="1235">
        <v>8215831</v>
      </c>
      <c r="DI15" s="1235">
        <v>5332</v>
      </c>
      <c r="DJ15" s="1235">
        <v>7796979</v>
      </c>
      <c r="DK15" s="1235">
        <v>413520</v>
      </c>
      <c r="DL15" s="1235">
        <v>2745808</v>
      </c>
      <c r="DM15" s="144" t="s">
        <v>22</v>
      </c>
      <c r="DN15" s="1527">
        <v>42370</v>
      </c>
      <c r="DO15" s="1528">
        <v>42370</v>
      </c>
      <c r="DP15" s="1743">
        <v>42370</v>
      </c>
      <c r="DQ15" s="1303">
        <v>42370</v>
      </c>
      <c r="DR15" s="1744">
        <v>42370</v>
      </c>
      <c r="DS15" s="53" t="s">
        <v>21</v>
      </c>
      <c r="DT15" s="1235">
        <v>121126</v>
      </c>
      <c r="DU15" s="1235"/>
      <c r="DV15" s="1235">
        <v>89281</v>
      </c>
      <c r="DW15" s="1235">
        <v>77214</v>
      </c>
      <c r="DX15" s="1235" t="s">
        <v>21</v>
      </c>
      <c r="DY15" s="1235">
        <v>12067</v>
      </c>
      <c r="DZ15" s="1235" t="s">
        <v>21</v>
      </c>
      <c r="EA15" s="1235">
        <v>12067</v>
      </c>
      <c r="EB15" s="1235" t="s">
        <v>21</v>
      </c>
      <c r="EC15" s="1235">
        <v>31845</v>
      </c>
      <c r="ED15" s="144" t="s">
        <v>22</v>
      </c>
      <c r="EE15" s="1527">
        <v>42370</v>
      </c>
      <c r="EF15" s="1528">
        <v>42370</v>
      </c>
      <c r="EG15" s="1743">
        <v>42370</v>
      </c>
      <c r="EH15" s="1303">
        <v>42370</v>
      </c>
      <c r="EI15" s="1744">
        <v>42370</v>
      </c>
      <c r="EJ15" s="53">
        <v>2031303</v>
      </c>
      <c r="EK15" s="1235" t="s">
        <v>22</v>
      </c>
      <c r="EL15" s="1235"/>
      <c r="EM15" s="1235">
        <v>2031303</v>
      </c>
      <c r="EN15" s="1235">
        <v>299479</v>
      </c>
      <c r="EO15" s="1235">
        <v>51814</v>
      </c>
      <c r="EP15" s="1235">
        <v>1680010</v>
      </c>
      <c r="EQ15" s="1235" t="s">
        <v>22</v>
      </c>
      <c r="ER15" s="1235">
        <v>1603570</v>
      </c>
      <c r="ES15" s="1235">
        <v>76440</v>
      </c>
      <c r="ET15" s="1235" t="s">
        <v>22</v>
      </c>
      <c r="EU15" s="144" t="s">
        <v>22</v>
      </c>
      <c r="EV15" s="1527">
        <v>42370</v>
      </c>
      <c r="EW15" s="1528">
        <v>42370</v>
      </c>
      <c r="EX15" s="1743">
        <v>42370</v>
      </c>
      <c r="EY15" s="1303">
        <v>42370</v>
      </c>
      <c r="EZ15" s="1744">
        <v>42370</v>
      </c>
      <c r="FA15" s="53">
        <v>40972</v>
      </c>
      <c r="FB15" s="1235" t="s">
        <v>21</v>
      </c>
      <c r="FC15" s="1745"/>
      <c r="FD15" s="1235">
        <v>40972</v>
      </c>
      <c r="FE15" s="1235">
        <v>40972</v>
      </c>
      <c r="FF15" s="1235" t="s">
        <v>21</v>
      </c>
      <c r="FG15" s="1235" t="s">
        <v>21</v>
      </c>
      <c r="FH15" s="1235" t="s">
        <v>21</v>
      </c>
      <c r="FI15" s="1235" t="s">
        <v>21</v>
      </c>
      <c r="FJ15" s="1235" t="s">
        <v>21</v>
      </c>
      <c r="FK15" s="1235" t="s">
        <v>21</v>
      </c>
      <c r="FL15" s="144" t="s">
        <v>21</v>
      </c>
      <c r="FM15" s="1527">
        <v>42370</v>
      </c>
      <c r="FN15" s="1528">
        <v>42370</v>
      </c>
    </row>
    <row r="16" spans="1:175" ht="15" customHeight="1">
      <c r="A16" s="1268"/>
      <c r="B16" s="1263">
        <v>42736</v>
      </c>
      <c r="C16" s="1269"/>
      <c r="D16" s="56">
        <v>60698624</v>
      </c>
      <c r="E16" s="1234">
        <v>39305299</v>
      </c>
      <c r="F16" s="1234">
        <v>46873407</v>
      </c>
      <c r="G16" s="1234">
        <v>86158445</v>
      </c>
      <c r="H16" s="1234">
        <v>6892784</v>
      </c>
      <c r="I16" s="1234">
        <v>415523</v>
      </c>
      <c r="J16" s="1234">
        <v>78850138</v>
      </c>
      <c r="K16" s="1234">
        <v>28708647</v>
      </c>
      <c r="L16" s="1234">
        <v>48802876</v>
      </c>
      <c r="M16" s="1234">
        <v>1338614</v>
      </c>
      <c r="N16" s="1234">
        <v>13323299</v>
      </c>
      <c r="O16" s="150">
        <v>6163831</v>
      </c>
      <c r="P16" s="1527">
        <v>42736</v>
      </c>
      <c r="Q16" s="1528">
        <v>42736</v>
      </c>
      <c r="R16" s="1268"/>
      <c r="S16" s="1263">
        <v>42736</v>
      </c>
      <c r="T16" s="1269"/>
      <c r="U16" s="56">
        <v>95231</v>
      </c>
      <c r="V16" s="1234" t="s">
        <v>22</v>
      </c>
      <c r="W16" s="1234"/>
      <c r="X16" s="1234">
        <v>94830</v>
      </c>
      <c r="Y16" s="1234">
        <v>2795</v>
      </c>
      <c r="Z16" s="1234" t="s">
        <v>21</v>
      </c>
      <c r="AA16" s="1234">
        <v>92035</v>
      </c>
      <c r="AB16" s="1234" t="s">
        <v>22</v>
      </c>
      <c r="AC16" s="1234">
        <v>70087</v>
      </c>
      <c r="AD16" s="1234">
        <v>21948</v>
      </c>
      <c r="AE16" s="1234">
        <v>544</v>
      </c>
      <c r="AF16" s="150">
        <v>3753</v>
      </c>
      <c r="AG16" s="1527">
        <v>42736</v>
      </c>
      <c r="AH16" s="1528">
        <v>42736</v>
      </c>
      <c r="AI16" s="1268"/>
      <c r="AJ16" s="1263">
        <v>42736</v>
      </c>
      <c r="AK16" s="1269"/>
      <c r="AL16" s="56">
        <v>256319</v>
      </c>
      <c r="AM16" s="1234" t="s">
        <v>22</v>
      </c>
      <c r="AN16" s="1234"/>
      <c r="AO16" s="1234">
        <v>245419</v>
      </c>
      <c r="AP16" s="1234">
        <v>62397</v>
      </c>
      <c r="AQ16" s="1234">
        <v>6406</v>
      </c>
      <c r="AR16" s="1234">
        <v>176616</v>
      </c>
      <c r="AS16" s="1234" t="s">
        <v>22</v>
      </c>
      <c r="AT16" s="1234">
        <v>169545</v>
      </c>
      <c r="AU16" s="1234">
        <v>7071</v>
      </c>
      <c r="AV16" s="1234">
        <v>9503</v>
      </c>
      <c r="AW16" s="150">
        <v>17281</v>
      </c>
      <c r="AX16" s="1527">
        <v>42736</v>
      </c>
      <c r="AY16" s="1528">
        <v>42736</v>
      </c>
      <c r="AZ16" s="1268"/>
      <c r="BA16" s="1263">
        <v>42736</v>
      </c>
      <c r="BB16" s="1269"/>
      <c r="BC16" s="56">
        <v>296091</v>
      </c>
      <c r="BD16" s="1234" t="s">
        <v>22</v>
      </c>
      <c r="BE16" s="1234"/>
      <c r="BF16" s="1234">
        <v>300654</v>
      </c>
      <c r="BG16" s="1234">
        <v>39709</v>
      </c>
      <c r="BH16" s="1234" t="s">
        <v>21</v>
      </c>
      <c r="BI16" s="1234">
        <v>260945</v>
      </c>
      <c r="BJ16" s="1234" t="s">
        <v>21</v>
      </c>
      <c r="BK16" s="1234">
        <v>156321</v>
      </c>
      <c r="BL16" s="1234">
        <v>104624</v>
      </c>
      <c r="BM16" s="1234">
        <v>12282</v>
      </c>
      <c r="BN16" s="150">
        <v>22229</v>
      </c>
      <c r="BO16" s="1527">
        <v>42736</v>
      </c>
      <c r="BP16" s="1528">
        <v>42736</v>
      </c>
      <c r="BQ16" s="1268"/>
      <c r="BR16" s="1263">
        <v>42736</v>
      </c>
      <c r="BS16" s="1269"/>
      <c r="BT16" s="56">
        <v>3061</v>
      </c>
      <c r="BU16" s="1234" t="s">
        <v>21</v>
      </c>
      <c r="BV16" s="1234"/>
      <c r="BW16" s="1234">
        <v>3107</v>
      </c>
      <c r="BX16" s="1234" t="s">
        <v>21</v>
      </c>
      <c r="BY16" s="1234" t="s">
        <v>21</v>
      </c>
      <c r="BZ16" s="1234">
        <v>3107</v>
      </c>
      <c r="CA16" s="1234" t="s">
        <v>21</v>
      </c>
      <c r="CB16" s="1234">
        <v>3107</v>
      </c>
      <c r="CC16" s="1234" t="s">
        <v>21</v>
      </c>
      <c r="CD16" s="1234" t="s">
        <v>21</v>
      </c>
      <c r="CE16" s="150">
        <v>530</v>
      </c>
      <c r="CF16" s="1527">
        <v>42736</v>
      </c>
      <c r="CG16" s="1528">
        <v>42736</v>
      </c>
      <c r="CH16" s="1268"/>
      <c r="CI16" s="1263">
        <v>42736</v>
      </c>
      <c r="CJ16" s="1269"/>
      <c r="CK16" s="56">
        <v>18410704</v>
      </c>
      <c r="CL16" s="1234" t="s">
        <v>22</v>
      </c>
      <c r="CM16" s="1234"/>
      <c r="CN16" s="1234">
        <v>15781613</v>
      </c>
      <c r="CO16" s="1234">
        <v>3624274</v>
      </c>
      <c r="CP16" s="1234" t="s">
        <v>21</v>
      </c>
      <c r="CQ16" s="1234">
        <v>12157339</v>
      </c>
      <c r="CR16" s="1234">
        <v>607210</v>
      </c>
      <c r="CS16" s="1234">
        <v>11549092</v>
      </c>
      <c r="CT16" s="1234">
        <v>1037</v>
      </c>
      <c r="CU16" s="1234">
        <v>3090344</v>
      </c>
      <c r="CV16" s="150">
        <v>2320007</v>
      </c>
      <c r="CW16" s="1527">
        <v>42736</v>
      </c>
      <c r="CX16" s="1528">
        <v>42736</v>
      </c>
      <c r="CY16" s="1268"/>
      <c r="CZ16" s="1263">
        <v>42736</v>
      </c>
      <c r="DA16" s="1269"/>
      <c r="DB16" s="56">
        <v>1661655</v>
      </c>
      <c r="DC16" s="1234">
        <v>11069677</v>
      </c>
      <c r="DD16" s="1234"/>
      <c r="DE16" s="1234">
        <v>9752089</v>
      </c>
      <c r="DF16" s="1234">
        <v>1506799</v>
      </c>
      <c r="DG16" s="1234" t="s">
        <v>21</v>
      </c>
      <c r="DH16" s="1234">
        <v>8245290</v>
      </c>
      <c r="DI16" s="1234">
        <v>5192</v>
      </c>
      <c r="DJ16" s="1234">
        <v>7788923</v>
      </c>
      <c r="DK16" s="1234">
        <v>451175</v>
      </c>
      <c r="DL16" s="1234">
        <v>2769203</v>
      </c>
      <c r="DM16" s="150" t="s">
        <v>22</v>
      </c>
      <c r="DN16" s="1527">
        <v>42736</v>
      </c>
      <c r="DO16" s="1528">
        <v>42736</v>
      </c>
      <c r="DP16" s="1268"/>
      <c r="DQ16" s="1263">
        <v>42736</v>
      </c>
      <c r="DR16" s="1269"/>
      <c r="DS16" s="56" t="s">
        <v>21</v>
      </c>
      <c r="DT16" s="1234">
        <v>112771</v>
      </c>
      <c r="DU16" s="1234"/>
      <c r="DV16" s="1234">
        <v>76152</v>
      </c>
      <c r="DW16" s="1234">
        <v>66896</v>
      </c>
      <c r="DX16" s="1234" t="s">
        <v>21</v>
      </c>
      <c r="DY16" s="1234">
        <v>9256</v>
      </c>
      <c r="DZ16" s="1234" t="s">
        <v>21</v>
      </c>
      <c r="EA16" s="1234">
        <v>9256</v>
      </c>
      <c r="EB16" s="1234" t="s">
        <v>21</v>
      </c>
      <c r="EC16" s="1234">
        <v>36619</v>
      </c>
      <c r="ED16" s="150" t="s">
        <v>22</v>
      </c>
      <c r="EE16" s="1527">
        <v>42736</v>
      </c>
      <c r="EF16" s="1528">
        <v>42736</v>
      </c>
      <c r="EG16" s="1268"/>
      <c r="EH16" s="1263">
        <v>42736</v>
      </c>
      <c r="EI16" s="1269"/>
      <c r="EJ16" s="56">
        <v>2055076</v>
      </c>
      <c r="EK16" s="1234" t="s">
        <v>22</v>
      </c>
      <c r="EL16" s="1234"/>
      <c r="EM16" s="1234">
        <v>2055076</v>
      </c>
      <c r="EN16" s="1234">
        <v>340399</v>
      </c>
      <c r="EO16" s="1234">
        <v>56605</v>
      </c>
      <c r="EP16" s="1234">
        <v>1658072</v>
      </c>
      <c r="EQ16" s="1234" t="s">
        <v>22</v>
      </c>
      <c r="ER16" s="1234">
        <v>1569468</v>
      </c>
      <c r="ES16" s="1234">
        <v>88604</v>
      </c>
      <c r="ET16" s="1234" t="s">
        <v>22</v>
      </c>
      <c r="EU16" s="150" t="s">
        <v>22</v>
      </c>
      <c r="EV16" s="1527">
        <v>42736</v>
      </c>
      <c r="EW16" s="1528">
        <v>42736</v>
      </c>
      <c r="EX16" s="1268"/>
      <c r="EY16" s="1263">
        <v>42736</v>
      </c>
      <c r="EZ16" s="1269"/>
      <c r="FA16" s="56">
        <v>31122</v>
      </c>
      <c r="FB16" s="1234" t="s">
        <v>21</v>
      </c>
      <c r="FD16" s="1234">
        <v>31122</v>
      </c>
      <c r="FE16" s="1234">
        <v>31122</v>
      </c>
      <c r="FF16" s="1234" t="s">
        <v>21</v>
      </c>
      <c r="FG16" s="1234" t="s">
        <v>21</v>
      </c>
      <c r="FH16" s="1234" t="s">
        <v>21</v>
      </c>
      <c r="FI16" s="1234" t="s">
        <v>21</v>
      </c>
      <c r="FJ16" s="1234" t="s">
        <v>21</v>
      </c>
      <c r="FK16" s="1234" t="s">
        <v>21</v>
      </c>
      <c r="FL16" s="150" t="s">
        <v>21</v>
      </c>
      <c r="FM16" s="1527">
        <v>42736</v>
      </c>
      <c r="FN16" s="1528">
        <v>42736</v>
      </c>
    </row>
    <row r="17" spans="1:170" ht="15" customHeight="1">
      <c r="A17" s="1268"/>
      <c r="B17" s="1263">
        <v>43101</v>
      </c>
      <c r="C17" s="1269"/>
      <c r="D17" s="56">
        <v>60386561</v>
      </c>
      <c r="E17" s="1234">
        <v>38696886</v>
      </c>
      <c r="F17" s="1234">
        <v>46743446</v>
      </c>
      <c r="G17" s="1234">
        <v>85418573</v>
      </c>
      <c r="H17" s="1234">
        <v>6743004</v>
      </c>
      <c r="I17" s="1234">
        <v>336957</v>
      </c>
      <c r="J17" s="1234">
        <v>78338611</v>
      </c>
      <c r="K17" s="1234">
        <v>28409280</v>
      </c>
      <c r="L17" s="1234">
        <v>48661354</v>
      </c>
      <c r="M17" s="1234">
        <v>1267978</v>
      </c>
      <c r="N17" s="1234">
        <v>12808644</v>
      </c>
      <c r="O17" s="150">
        <v>6144352</v>
      </c>
      <c r="P17" s="1527">
        <v>43101</v>
      </c>
      <c r="Q17" s="1528">
        <v>43101</v>
      </c>
      <c r="R17" s="1268"/>
      <c r="S17" s="1263">
        <v>43101</v>
      </c>
      <c r="T17" s="1269"/>
      <c r="U17" s="56">
        <v>94037</v>
      </c>
      <c r="V17" s="1234" t="s">
        <v>22</v>
      </c>
      <c r="W17" s="1234"/>
      <c r="X17" s="1234">
        <v>92614</v>
      </c>
      <c r="Y17" s="1234">
        <v>2814</v>
      </c>
      <c r="Z17" s="1234" t="s">
        <v>21</v>
      </c>
      <c r="AA17" s="1234">
        <v>89800</v>
      </c>
      <c r="AB17" s="1234" t="s">
        <v>22</v>
      </c>
      <c r="AC17" s="1234">
        <v>71733</v>
      </c>
      <c r="AD17" s="1234">
        <v>18067</v>
      </c>
      <c r="AE17" s="1234">
        <v>1053</v>
      </c>
      <c r="AF17" s="150">
        <v>3937</v>
      </c>
      <c r="AG17" s="1527">
        <v>43101</v>
      </c>
      <c r="AH17" s="1528">
        <v>43101</v>
      </c>
      <c r="AI17" s="1268"/>
      <c r="AJ17" s="1263">
        <v>43101</v>
      </c>
      <c r="AK17" s="1269"/>
      <c r="AL17" s="56">
        <v>257000</v>
      </c>
      <c r="AM17" s="1234" t="s">
        <v>22</v>
      </c>
      <c r="AN17" s="1234"/>
      <c r="AO17" s="1234">
        <v>244868</v>
      </c>
      <c r="AP17" s="1234">
        <v>75823</v>
      </c>
      <c r="AQ17" s="1234">
        <v>6172</v>
      </c>
      <c r="AR17" s="1234">
        <v>162873</v>
      </c>
      <c r="AS17" s="1234" t="s">
        <v>22</v>
      </c>
      <c r="AT17" s="1234">
        <v>155902</v>
      </c>
      <c r="AU17" s="1234">
        <v>6971</v>
      </c>
      <c r="AV17" s="1234">
        <v>8965</v>
      </c>
      <c r="AW17" s="150">
        <v>20153</v>
      </c>
      <c r="AX17" s="1527">
        <v>43101</v>
      </c>
      <c r="AY17" s="1528">
        <v>43101</v>
      </c>
      <c r="AZ17" s="1268"/>
      <c r="BA17" s="1263">
        <v>43101</v>
      </c>
      <c r="BB17" s="1269"/>
      <c r="BC17" s="56">
        <v>319809</v>
      </c>
      <c r="BD17" s="1234" t="s">
        <v>22</v>
      </c>
      <c r="BE17" s="1234"/>
      <c r="BF17" s="1234">
        <v>302655</v>
      </c>
      <c r="BG17" s="1234">
        <v>40042</v>
      </c>
      <c r="BH17" s="1234" t="s">
        <v>21</v>
      </c>
      <c r="BI17" s="1234">
        <v>262613</v>
      </c>
      <c r="BJ17" s="1234" t="s">
        <v>21</v>
      </c>
      <c r="BK17" s="1234">
        <v>154460</v>
      </c>
      <c r="BL17" s="1234">
        <v>108153</v>
      </c>
      <c r="BM17" s="1234">
        <v>13107</v>
      </c>
      <c r="BN17" s="150">
        <v>26582</v>
      </c>
      <c r="BO17" s="1527">
        <v>43101</v>
      </c>
      <c r="BP17" s="1528">
        <v>43101</v>
      </c>
      <c r="BQ17" s="1268"/>
      <c r="BR17" s="1263">
        <v>43101</v>
      </c>
      <c r="BS17" s="1269"/>
      <c r="BT17" s="56">
        <v>3187</v>
      </c>
      <c r="BU17" s="1234" t="s">
        <v>21</v>
      </c>
      <c r="BV17" s="1234"/>
      <c r="BW17" s="1234">
        <v>3199</v>
      </c>
      <c r="BX17" s="1234" t="s">
        <v>21</v>
      </c>
      <c r="BY17" s="1234" t="s">
        <v>21</v>
      </c>
      <c r="BZ17" s="1234">
        <v>3199</v>
      </c>
      <c r="CA17" s="1234" t="s">
        <v>21</v>
      </c>
      <c r="CB17" s="1234">
        <v>3199</v>
      </c>
      <c r="CC17" s="1234" t="s">
        <v>21</v>
      </c>
      <c r="CD17" s="1234" t="s">
        <v>21</v>
      </c>
      <c r="CE17" s="150">
        <v>518</v>
      </c>
      <c r="CF17" s="1527">
        <v>43101</v>
      </c>
      <c r="CG17" s="1528">
        <v>43101</v>
      </c>
      <c r="CH17" s="1268"/>
      <c r="CI17" s="1263">
        <v>43101</v>
      </c>
      <c r="CJ17" s="1269"/>
      <c r="CK17" s="56">
        <v>18106602</v>
      </c>
      <c r="CL17" s="1234" t="s">
        <v>22</v>
      </c>
      <c r="CM17" s="1234"/>
      <c r="CN17" s="1234">
        <v>15893082</v>
      </c>
      <c r="CO17" s="1234">
        <v>3625919</v>
      </c>
      <c r="CP17" s="1234" t="s">
        <v>21</v>
      </c>
      <c r="CQ17" s="1234">
        <v>12267163</v>
      </c>
      <c r="CR17" s="1234">
        <v>592962</v>
      </c>
      <c r="CS17" s="1234">
        <v>11672369</v>
      </c>
      <c r="CT17" s="1234">
        <v>1832</v>
      </c>
      <c r="CU17" s="1234">
        <v>2177828</v>
      </c>
      <c r="CV17" s="150">
        <v>2249850</v>
      </c>
      <c r="CW17" s="1527">
        <v>43101</v>
      </c>
      <c r="CX17" s="1528">
        <v>43101</v>
      </c>
      <c r="CY17" s="1268"/>
      <c r="CZ17" s="1263">
        <v>43101</v>
      </c>
      <c r="DA17" s="1269"/>
      <c r="DB17" s="56">
        <v>1590270</v>
      </c>
      <c r="DC17" s="1234">
        <v>10890534</v>
      </c>
      <c r="DD17" s="1234"/>
      <c r="DE17" s="1234">
        <v>9680873</v>
      </c>
      <c r="DF17" s="1234">
        <v>1409443</v>
      </c>
      <c r="DG17" s="1234" t="s">
        <v>21</v>
      </c>
      <c r="DH17" s="1234">
        <v>8271430</v>
      </c>
      <c r="DI17" s="1234">
        <v>5865</v>
      </c>
      <c r="DJ17" s="1234">
        <v>7826621</v>
      </c>
      <c r="DK17" s="1234">
        <v>438944</v>
      </c>
      <c r="DL17" s="1234">
        <v>2622786</v>
      </c>
      <c r="DM17" s="150" t="s">
        <v>22</v>
      </c>
      <c r="DN17" s="1527">
        <v>43101</v>
      </c>
      <c r="DO17" s="1528">
        <v>43101</v>
      </c>
      <c r="DP17" s="1268"/>
      <c r="DQ17" s="1263">
        <v>43101</v>
      </c>
      <c r="DR17" s="1269"/>
      <c r="DS17" s="56" t="s">
        <v>21</v>
      </c>
      <c r="DT17" s="1234">
        <v>107178</v>
      </c>
      <c r="DU17" s="1234"/>
      <c r="DV17" s="1234">
        <v>73849</v>
      </c>
      <c r="DW17" s="1234">
        <v>69316</v>
      </c>
      <c r="DX17" s="1234" t="s">
        <v>21</v>
      </c>
      <c r="DY17" s="1234">
        <v>4533</v>
      </c>
      <c r="DZ17" s="1234" t="s">
        <v>21</v>
      </c>
      <c r="EA17" s="1234">
        <v>4533</v>
      </c>
      <c r="EB17" s="1234" t="s">
        <v>21</v>
      </c>
      <c r="EC17" s="1234">
        <v>33329</v>
      </c>
      <c r="ED17" s="150" t="s">
        <v>22</v>
      </c>
      <c r="EE17" s="1527">
        <v>43101</v>
      </c>
      <c r="EF17" s="1528">
        <v>43101</v>
      </c>
      <c r="EG17" s="1268"/>
      <c r="EH17" s="1263">
        <v>43101</v>
      </c>
      <c r="EI17" s="1269"/>
      <c r="EJ17" s="56">
        <v>2206752</v>
      </c>
      <c r="EK17" s="1234" t="s">
        <v>22</v>
      </c>
      <c r="EL17" s="1234"/>
      <c r="EM17" s="1234">
        <v>2206752</v>
      </c>
      <c r="EN17" s="1234">
        <v>367046</v>
      </c>
      <c r="EO17" s="1234">
        <v>55165</v>
      </c>
      <c r="EP17" s="1234">
        <v>1784541</v>
      </c>
      <c r="EQ17" s="1234" t="s">
        <v>22</v>
      </c>
      <c r="ER17" s="1234">
        <v>1693815</v>
      </c>
      <c r="ES17" s="1234">
        <v>90726</v>
      </c>
      <c r="ET17" s="1234" t="s">
        <v>22</v>
      </c>
      <c r="EU17" s="150" t="s">
        <v>22</v>
      </c>
      <c r="EV17" s="1527">
        <v>43101</v>
      </c>
      <c r="EW17" s="1528">
        <v>43101</v>
      </c>
      <c r="EX17" s="1268"/>
      <c r="EY17" s="1263">
        <v>43101</v>
      </c>
      <c r="EZ17" s="1269"/>
      <c r="FA17" s="56">
        <v>24686</v>
      </c>
      <c r="FB17" s="1234" t="s">
        <v>21</v>
      </c>
      <c r="FD17" s="1234">
        <v>24686</v>
      </c>
      <c r="FE17" s="1234">
        <v>24686</v>
      </c>
      <c r="FF17" s="1234" t="s">
        <v>21</v>
      </c>
      <c r="FG17" s="1234" t="s">
        <v>21</v>
      </c>
      <c r="FH17" s="1234" t="s">
        <v>21</v>
      </c>
      <c r="FI17" s="1234" t="s">
        <v>21</v>
      </c>
      <c r="FJ17" s="1234" t="s">
        <v>21</v>
      </c>
      <c r="FK17" s="1234" t="s">
        <v>21</v>
      </c>
      <c r="FL17" s="150" t="s">
        <v>21</v>
      </c>
      <c r="FM17" s="1527">
        <v>43101</v>
      </c>
      <c r="FN17" s="1528">
        <v>43101</v>
      </c>
    </row>
    <row r="18" spans="1:170" ht="15" customHeight="1">
      <c r="A18" s="1262">
        <v>43586</v>
      </c>
      <c r="B18" s="1263">
        <v>43586</v>
      </c>
      <c r="C18" s="1264">
        <v>43586</v>
      </c>
      <c r="D18" s="56">
        <v>58482340</v>
      </c>
      <c r="E18" s="1234">
        <v>38334021</v>
      </c>
      <c r="F18" s="1234">
        <v>45211077</v>
      </c>
      <c r="G18" s="1234">
        <v>83524080</v>
      </c>
      <c r="H18" s="1234">
        <v>6677192</v>
      </c>
      <c r="I18" s="1234">
        <v>239230</v>
      </c>
      <c r="J18" s="1234">
        <v>76607658</v>
      </c>
      <c r="K18" s="1234">
        <v>28305681</v>
      </c>
      <c r="L18" s="1234">
        <v>47041848</v>
      </c>
      <c r="M18" s="1234">
        <v>1260128</v>
      </c>
      <c r="N18" s="1234">
        <v>12545053</v>
      </c>
      <c r="O18" s="150">
        <v>6224878</v>
      </c>
      <c r="P18" s="1527">
        <v>43586</v>
      </c>
      <c r="Q18" s="1528">
        <v>43586</v>
      </c>
      <c r="R18" s="1262">
        <v>43586</v>
      </c>
      <c r="S18" s="1263">
        <v>43586</v>
      </c>
      <c r="T18" s="1264">
        <v>43586</v>
      </c>
      <c r="U18" s="56">
        <v>87284</v>
      </c>
      <c r="V18" s="1234" t="s">
        <v>22</v>
      </c>
      <c r="W18" s="1234"/>
      <c r="X18" s="1234">
        <v>86183</v>
      </c>
      <c r="Y18" s="1234">
        <v>1989</v>
      </c>
      <c r="Z18" s="1234" t="s">
        <v>21</v>
      </c>
      <c r="AA18" s="1234">
        <v>84194</v>
      </c>
      <c r="AB18" s="1234" t="s">
        <v>22</v>
      </c>
      <c r="AC18" s="1234">
        <v>67462</v>
      </c>
      <c r="AD18" s="1234">
        <v>16732</v>
      </c>
      <c r="AE18" s="1234">
        <v>1010</v>
      </c>
      <c r="AF18" s="150">
        <v>3813</v>
      </c>
      <c r="AG18" s="1527">
        <v>43586</v>
      </c>
      <c r="AH18" s="1528">
        <v>43586</v>
      </c>
      <c r="AI18" s="1262">
        <v>43586</v>
      </c>
      <c r="AJ18" s="1263">
        <v>43586</v>
      </c>
      <c r="AK18" s="1264">
        <v>43586</v>
      </c>
      <c r="AL18" s="56">
        <v>205126</v>
      </c>
      <c r="AM18" s="1234" t="s">
        <v>22</v>
      </c>
      <c r="AN18" s="1234"/>
      <c r="AO18" s="1234">
        <v>190668</v>
      </c>
      <c r="AP18" s="1234">
        <v>53485</v>
      </c>
      <c r="AQ18" s="1234">
        <v>4828</v>
      </c>
      <c r="AR18" s="1234">
        <v>132355</v>
      </c>
      <c r="AS18" s="1234" t="s">
        <v>22</v>
      </c>
      <c r="AT18" s="1234">
        <v>123076</v>
      </c>
      <c r="AU18" s="1234">
        <v>9279</v>
      </c>
      <c r="AV18" s="1234">
        <v>7874</v>
      </c>
      <c r="AW18" s="150">
        <v>26019</v>
      </c>
      <c r="AX18" s="1527">
        <v>43586</v>
      </c>
      <c r="AY18" s="1528">
        <v>43586</v>
      </c>
      <c r="AZ18" s="1262">
        <v>43586</v>
      </c>
      <c r="BA18" s="1263">
        <v>43586</v>
      </c>
      <c r="BB18" s="1264">
        <v>43586</v>
      </c>
      <c r="BC18" s="56">
        <v>277078</v>
      </c>
      <c r="BD18" s="1234" t="s">
        <v>22</v>
      </c>
      <c r="BE18" s="1234"/>
      <c r="BF18" s="1234">
        <v>270488</v>
      </c>
      <c r="BG18" s="1234">
        <v>36469</v>
      </c>
      <c r="BH18" s="1234" t="s">
        <v>21</v>
      </c>
      <c r="BI18" s="1234">
        <v>234019</v>
      </c>
      <c r="BJ18" s="1234" t="s">
        <v>21</v>
      </c>
      <c r="BK18" s="1234">
        <v>133615</v>
      </c>
      <c r="BL18" s="1234">
        <v>100404</v>
      </c>
      <c r="BM18" s="1234">
        <v>4117</v>
      </c>
      <c r="BN18" s="150">
        <v>29103</v>
      </c>
      <c r="BO18" s="1527">
        <v>43586</v>
      </c>
      <c r="BP18" s="1528">
        <v>43586</v>
      </c>
      <c r="BQ18" s="1262">
        <v>43586</v>
      </c>
      <c r="BR18" s="1263">
        <v>43586</v>
      </c>
      <c r="BS18" s="1264">
        <v>43586</v>
      </c>
      <c r="BT18" s="56">
        <v>2336</v>
      </c>
      <c r="BU18" s="1234" t="s">
        <v>21</v>
      </c>
      <c r="BV18" s="1234"/>
      <c r="BW18" s="1234">
        <v>2292</v>
      </c>
      <c r="BX18" s="1234" t="s">
        <v>21</v>
      </c>
      <c r="BY18" s="1234" t="s">
        <v>21</v>
      </c>
      <c r="BZ18" s="1234">
        <v>2292</v>
      </c>
      <c r="CA18" s="1234" t="s">
        <v>21</v>
      </c>
      <c r="CB18" s="1234">
        <v>2292</v>
      </c>
      <c r="CC18" s="1234" t="s">
        <v>21</v>
      </c>
      <c r="CD18" s="1234" t="s">
        <v>21</v>
      </c>
      <c r="CE18" s="150">
        <v>562</v>
      </c>
      <c r="CF18" s="1527">
        <v>43586</v>
      </c>
      <c r="CG18" s="1528">
        <v>43586</v>
      </c>
      <c r="CH18" s="1262">
        <v>43586</v>
      </c>
      <c r="CI18" s="1263">
        <v>43586</v>
      </c>
      <c r="CJ18" s="1264">
        <v>43586</v>
      </c>
      <c r="CK18" s="56">
        <v>17427079</v>
      </c>
      <c r="CL18" s="1234" t="s">
        <v>22</v>
      </c>
      <c r="CM18" s="1234"/>
      <c r="CN18" s="1234">
        <v>14806812</v>
      </c>
      <c r="CO18" s="1234">
        <v>3431767</v>
      </c>
      <c r="CP18" s="1234" t="s">
        <v>21</v>
      </c>
      <c r="CQ18" s="1234">
        <v>11375045</v>
      </c>
      <c r="CR18" s="1234">
        <v>599127</v>
      </c>
      <c r="CS18" s="1234">
        <v>10775687</v>
      </c>
      <c r="CT18" s="1234">
        <v>231</v>
      </c>
      <c r="CU18" s="1234">
        <v>2645780</v>
      </c>
      <c r="CV18" s="150">
        <v>2131707</v>
      </c>
      <c r="CW18" s="1527">
        <v>43586</v>
      </c>
      <c r="CX18" s="1528">
        <v>43586</v>
      </c>
      <c r="CY18" s="1262">
        <v>43586</v>
      </c>
      <c r="CZ18" s="1263">
        <v>43586</v>
      </c>
      <c r="DA18" s="1264">
        <v>43586</v>
      </c>
      <c r="DB18" s="56">
        <v>1602254</v>
      </c>
      <c r="DC18" s="1234">
        <v>10898464</v>
      </c>
      <c r="DD18" s="1234"/>
      <c r="DE18" s="1234">
        <v>9648747</v>
      </c>
      <c r="DF18" s="1234">
        <v>1419880</v>
      </c>
      <c r="DG18" s="1234">
        <v>37</v>
      </c>
      <c r="DH18" s="1234">
        <v>8228830</v>
      </c>
      <c r="DI18" s="1234">
        <v>5669</v>
      </c>
      <c r="DJ18" s="1234">
        <v>7786388</v>
      </c>
      <c r="DK18" s="1234">
        <v>436773</v>
      </c>
      <c r="DL18" s="1234">
        <v>2642602</v>
      </c>
      <c r="DM18" s="150" t="s">
        <v>22</v>
      </c>
      <c r="DN18" s="1527">
        <v>43586</v>
      </c>
      <c r="DO18" s="1528">
        <v>43586</v>
      </c>
      <c r="DP18" s="1262">
        <v>43586</v>
      </c>
      <c r="DQ18" s="1263">
        <v>43586</v>
      </c>
      <c r="DR18" s="1264">
        <v>43586</v>
      </c>
      <c r="DS18" s="56" t="s">
        <v>21</v>
      </c>
      <c r="DT18" s="1234">
        <v>105374</v>
      </c>
      <c r="DU18" s="1234"/>
      <c r="DV18" s="1234">
        <v>71897</v>
      </c>
      <c r="DW18" s="1234">
        <v>63262</v>
      </c>
      <c r="DX18" s="1234" t="s">
        <v>21</v>
      </c>
      <c r="DY18" s="1234">
        <v>8635</v>
      </c>
      <c r="DZ18" s="1234" t="s">
        <v>21</v>
      </c>
      <c r="EA18" s="1234">
        <v>8635</v>
      </c>
      <c r="EB18" s="1234" t="s">
        <v>21</v>
      </c>
      <c r="EC18" s="1234">
        <v>33477</v>
      </c>
      <c r="ED18" s="150" t="s">
        <v>22</v>
      </c>
      <c r="EE18" s="1527">
        <v>43586</v>
      </c>
      <c r="EF18" s="1528">
        <v>43586</v>
      </c>
      <c r="EG18" s="1262">
        <v>43586</v>
      </c>
      <c r="EH18" s="1263">
        <v>43586</v>
      </c>
      <c r="EI18" s="1264">
        <v>43586</v>
      </c>
      <c r="EJ18" s="56">
        <v>2080758</v>
      </c>
      <c r="EK18" s="1234" t="s">
        <v>22</v>
      </c>
      <c r="EL18" s="1234"/>
      <c r="EM18" s="1234">
        <v>2080758</v>
      </c>
      <c r="EN18" s="1234">
        <v>336494</v>
      </c>
      <c r="EO18" s="1234">
        <v>47200</v>
      </c>
      <c r="EP18" s="1234">
        <v>1697064</v>
      </c>
      <c r="EQ18" s="1234" t="s">
        <v>22</v>
      </c>
      <c r="ER18" s="1234">
        <v>1612292</v>
      </c>
      <c r="ES18" s="1234">
        <v>84772</v>
      </c>
      <c r="ET18" s="1234" t="s">
        <v>22</v>
      </c>
      <c r="EU18" s="150" t="s">
        <v>22</v>
      </c>
      <c r="EV18" s="1527">
        <v>43586</v>
      </c>
      <c r="EW18" s="1528">
        <v>43586</v>
      </c>
      <c r="EX18" s="1262">
        <v>43586</v>
      </c>
      <c r="EY18" s="1263">
        <v>43586</v>
      </c>
      <c r="EZ18" s="1264">
        <v>43586</v>
      </c>
      <c r="FA18" s="56">
        <v>28018</v>
      </c>
      <c r="FB18" s="1234" t="s">
        <v>21</v>
      </c>
      <c r="FD18" s="1234">
        <v>28018</v>
      </c>
      <c r="FE18" s="1234">
        <v>28018</v>
      </c>
      <c r="FF18" s="1234" t="s">
        <v>21</v>
      </c>
      <c r="FG18" s="1234" t="s">
        <v>21</v>
      </c>
      <c r="FH18" s="1234" t="s">
        <v>21</v>
      </c>
      <c r="FI18" s="1234" t="s">
        <v>21</v>
      </c>
      <c r="FJ18" s="1234" t="s">
        <v>21</v>
      </c>
      <c r="FK18" s="1234" t="s">
        <v>21</v>
      </c>
      <c r="FL18" s="150" t="s">
        <v>21</v>
      </c>
      <c r="FM18" s="1527">
        <v>43586</v>
      </c>
      <c r="FN18" s="1528">
        <v>43586</v>
      </c>
    </row>
    <row r="19" spans="1:170" ht="15" customHeight="1">
      <c r="A19" s="1268"/>
      <c r="B19" s="1263">
        <v>43831</v>
      </c>
      <c r="C19" s="1269"/>
      <c r="D19" s="56">
        <v>50544335</v>
      </c>
      <c r="E19" s="1234">
        <v>33873066</v>
      </c>
      <c r="F19" s="1234">
        <v>38618005</v>
      </c>
      <c r="G19" s="1234">
        <v>72469885</v>
      </c>
      <c r="H19" s="1234">
        <v>6196042</v>
      </c>
      <c r="I19" s="1234">
        <v>139187</v>
      </c>
      <c r="J19" s="1234">
        <v>66134655</v>
      </c>
      <c r="K19" s="1234">
        <v>25834187</v>
      </c>
      <c r="L19" s="1234">
        <v>39161241</v>
      </c>
      <c r="M19" s="1234">
        <v>1139227</v>
      </c>
      <c r="N19" s="1234">
        <v>11615593</v>
      </c>
      <c r="O19" s="150">
        <v>5988663</v>
      </c>
      <c r="P19" s="1527">
        <v>43831</v>
      </c>
      <c r="Q19" s="1528">
        <v>43831</v>
      </c>
      <c r="R19" s="1268"/>
      <c r="S19" s="1263">
        <v>43831</v>
      </c>
      <c r="T19" s="1269"/>
      <c r="U19" s="56">
        <v>75887</v>
      </c>
      <c r="V19" s="1234" t="s">
        <v>22</v>
      </c>
      <c r="W19" s="1234"/>
      <c r="X19" s="1234">
        <v>75308</v>
      </c>
      <c r="Y19" s="1234">
        <v>1609</v>
      </c>
      <c r="Z19" s="1234" t="s">
        <v>21</v>
      </c>
      <c r="AA19" s="1234">
        <v>73699</v>
      </c>
      <c r="AB19" s="1234" t="s">
        <v>22</v>
      </c>
      <c r="AC19" s="1234">
        <v>58267</v>
      </c>
      <c r="AD19" s="1234">
        <v>15432</v>
      </c>
      <c r="AE19" s="1234">
        <v>808</v>
      </c>
      <c r="AF19" s="150">
        <v>3575</v>
      </c>
      <c r="AG19" s="1527">
        <v>43831</v>
      </c>
      <c r="AH19" s="1528">
        <v>43831</v>
      </c>
      <c r="AI19" s="1268"/>
      <c r="AJ19" s="1263">
        <v>43831</v>
      </c>
      <c r="AK19" s="1269"/>
      <c r="AL19" s="56">
        <v>200114</v>
      </c>
      <c r="AM19" s="1234" t="s">
        <v>22</v>
      </c>
      <c r="AN19" s="1234"/>
      <c r="AO19" s="1234">
        <v>197142</v>
      </c>
      <c r="AP19" s="1234">
        <v>74941</v>
      </c>
      <c r="AQ19" s="1234">
        <v>2085</v>
      </c>
      <c r="AR19" s="1234">
        <v>120116</v>
      </c>
      <c r="AS19" s="1234" t="s">
        <v>22</v>
      </c>
      <c r="AT19" s="1234">
        <v>104596</v>
      </c>
      <c r="AU19" s="1234">
        <v>15520</v>
      </c>
      <c r="AV19" s="1234">
        <v>6671</v>
      </c>
      <c r="AW19" s="150">
        <v>21902</v>
      </c>
      <c r="AX19" s="1527">
        <v>43831</v>
      </c>
      <c r="AY19" s="1528">
        <v>43831</v>
      </c>
      <c r="AZ19" s="1268"/>
      <c r="BA19" s="1263">
        <v>43831</v>
      </c>
      <c r="BB19" s="1269"/>
      <c r="BC19" s="56">
        <v>242800</v>
      </c>
      <c r="BD19" s="1234" t="s">
        <v>22</v>
      </c>
      <c r="BE19" s="1234"/>
      <c r="BF19" s="1234">
        <v>238410</v>
      </c>
      <c r="BG19" s="1234">
        <v>42585</v>
      </c>
      <c r="BH19" s="1234" t="s">
        <v>21</v>
      </c>
      <c r="BI19" s="1234">
        <v>195825</v>
      </c>
      <c r="BJ19" s="1234" t="s">
        <v>21</v>
      </c>
      <c r="BK19" s="1234">
        <v>108664</v>
      </c>
      <c r="BL19" s="1234">
        <v>87161</v>
      </c>
      <c r="BM19" s="1234">
        <v>1560</v>
      </c>
      <c r="BN19" s="150">
        <v>31993</v>
      </c>
      <c r="BO19" s="1527">
        <v>43831</v>
      </c>
      <c r="BP19" s="1528">
        <v>43831</v>
      </c>
      <c r="BQ19" s="1268"/>
      <c r="BR19" s="1263">
        <v>43831</v>
      </c>
      <c r="BS19" s="1269"/>
      <c r="BT19" s="56">
        <v>2696</v>
      </c>
      <c r="BU19" s="1234" t="s">
        <v>21</v>
      </c>
      <c r="BV19" s="1234"/>
      <c r="BW19" s="1234">
        <v>2680</v>
      </c>
      <c r="BX19" s="1234">
        <v>1</v>
      </c>
      <c r="BY19" s="1234" t="s">
        <v>21</v>
      </c>
      <c r="BZ19" s="1234">
        <v>2679</v>
      </c>
      <c r="CA19" s="1234" t="s">
        <v>21</v>
      </c>
      <c r="CB19" s="1234">
        <v>2679</v>
      </c>
      <c r="CC19" s="1234" t="s">
        <v>21</v>
      </c>
      <c r="CD19" s="1234" t="s">
        <v>21</v>
      </c>
      <c r="CE19" s="150">
        <v>576</v>
      </c>
      <c r="CF19" s="1527">
        <v>43831</v>
      </c>
      <c r="CG19" s="1528">
        <v>43831</v>
      </c>
      <c r="CH19" s="1268"/>
      <c r="CI19" s="1263">
        <v>43831</v>
      </c>
      <c r="CJ19" s="1269"/>
      <c r="CK19" s="56">
        <v>15822242</v>
      </c>
      <c r="CL19" s="1234" t="s">
        <v>22</v>
      </c>
      <c r="CM19" s="1234"/>
      <c r="CN19" s="1234">
        <v>12521004</v>
      </c>
      <c r="CO19" s="1234">
        <v>3260873</v>
      </c>
      <c r="CP19" s="1234" t="s">
        <v>21</v>
      </c>
      <c r="CQ19" s="1234">
        <v>9260131</v>
      </c>
      <c r="CR19" s="1234">
        <v>484114</v>
      </c>
      <c r="CS19" s="1234">
        <v>8775787</v>
      </c>
      <c r="CT19" s="1234">
        <v>230</v>
      </c>
      <c r="CU19" s="1234">
        <v>3473529</v>
      </c>
      <c r="CV19" s="150">
        <v>1966998</v>
      </c>
      <c r="CW19" s="1527">
        <v>43831</v>
      </c>
      <c r="CX19" s="1528">
        <v>43831</v>
      </c>
      <c r="CY19" s="1268"/>
      <c r="CZ19" s="1263">
        <v>43831</v>
      </c>
      <c r="DA19" s="1269"/>
      <c r="DB19" s="56">
        <v>1554924</v>
      </c>
      <c r="DC19" s="1234">
        <v>10048609</v>
      </c>
      <c r="DD19" s="1234"/>
      <c r="DE19" s="1234">
        <v>8967683</v>
      </c>
      <c r="DF19" s="1234">
        <v>1594047</v>
      </c>
      <c r="DG19" s="1234" t="s">
        <v>21</v>
      </c>
      <c r="DH19" s="1234">
        <v>7373636</v>
      </c>
      <c r="DI19" s="1234">
        <v>5121</v>
      </c>
      <c r="DJ19" s="1234">
        <v>6990686</v>
      </c>
      <c r="DK19" s="1234">
        <v>377829</v>
      </c>
      <c r="DL19" s="1234">
        <v>2409720</v>
      </c>
      <c r="DM19" s="150" t="s">
        <v>22</v>
      </c>
      <c r="DN19" s="1527">
        <v>43831</v>
      </c>
      <c r="DO19" s="1528">
        <v>43831</v>
      </c>
      <c r="DP19" s="1268"/>
      <c r="DQ19" s="1263">
        <v>43831</v>
      </c>
      <c r="DR19" s="1269"/>
      <c r="DS19" s="56" t="s">
        <v>21</v>
      </c>
      <c r="DT19" s="1234">
        <v>81697</v>
      </c>
      <c r="DU19" s="1234"/>
      <c r="DV19" s="1234">
        <v>71276</v>
      </c>
      <c r="DW19" s="1234">
        <v>66435</v>
      </c>
      <c r="DX19" s="1234" t="s">
        <v>21</v>
      </c>
      <c r="DY19" s="1234">
        <v>4841</v>
      </c>
      <c r="DZ19" s="1234" t="s">
        <v>21</v>
      </c>
      <c r="EA19" s="1234">
        <v>4841</v>
      </c>
      <c r="EB19" s="1234" t="s">
        <v>21</v>
      </c>
      <c r="EC19" s="1234">
        <v>10421</v>
      </c>
      <c r="ED19" s="150" t="s">
        <v>22</v>
      </c>
      <c r="EE19" s="1527">
        <v>43831</v>
      </c>
      <c r="EF19" s="1528">
        <v>43831</v>
      </c>
      <c r="EG19" s="1268"/>
      <c r="EH19" s="1263">
        <v>43831</v>
      </c>
      <c r="EI19" s="1269"/>
      <c r="EJ19" s="56">
        <v>1840204</v>
      </c>
      <c r="EK19" s="1234" t="s">
        <v>22</v>
      </c>
      <c r="EL19" s="1234"/>
      <c r="EM19" s="1234">
        <v>1840204</v>
      </c>
      <c r="EN19" s="1234">
        <v>409801</v>
      </c>
      <c r="EO19" s="1234">
        <v>46154</v>
      </c>
      <c r="EP19" s="1234">
        <v>1384249</v>
      </c>
      <c r="EQ19" s="1234" t="s">
        <v>22</v>
      </c>
      <c r="ER19" s="1234">
        <v>1307052</v>
      </c>
      <c r="ES19" s="1234">
        <v>77197</v>
      </c>
      <c r="ET19" s="1234" t="s">
        <v>22</v>
      </c>
      <c r="EU19" s="150" t="s">
        <v>22</v>
      </c>
      <c r="EV19" s="1527">
        <v>43831</v>
      </c>
      <c r="EW19" s="1528">
        <v>43831</v>
      </c>
      <c r="EX19" s="1268"/>
      <c r="EY19" s="1263">
        <v>43831</v>
      </c>
      <c r="EZ19" s="1269"/>
      <c r="FA19" s="56">
        <v>30222</v>
      </c>
      <c r="FB19" s="1234" t="s">
        <v>21</v>
      </c>
      <c r="FD19" s="1234">
        <v>30222</v>
      </c>
      <c r="FE19" s="1234">
        <v>30222</v>
      </c>
      <c r="FF19" s="1234" t="s">
        <v>21</v>
      </c>
      <c r="FG19" s="1234" t="s">
        <v>21</v>
      </c>
      <c r="FH19" s="1234" t="s">
        <v>21</v>
      </c>
      <c r="FI19" s="1234" t="s">
        <v>21</v>
      </c>
      <c r="FJ19" s="1234" t="s">
        <v>21</v>
      </c>
      <c r="FK19" s="1234" t="s">
        <v>21</v>
      </c>
      <c r="FL19" s="150" t="s">
        <v>21</v>
      </c>
      <c r="FM19" s="1527">
        <v>43831</v>
      </c>
      <c r="FN19" s="1528">
        <v>43831</v>
      </c>
    </row>
    <row r="20" spans="1:170" ht="7.5" customHeight="1">
      <c r="A20" s="1268"/>
      <c r="B20" s="1270"/>
      <c r="C20" s="1269"/>
      <c r="D20" s="607"/>
      <c r="E20" s="398"/>
      <c r="F20" s="398"/>
      <c r="G20" s="398"/>
      <c r="H20" s="398"/>
      <c r="I20" s="398"/>
      <c r="J20" s="398"/>
      <c r="K20" s="398"/>
      <c r="L20" s="398"/>
      <c r="M20" s="398"/>
      <c r="N20" s="398"/>
      <c r="O20" s="399"/>
      <c r="P20" s="1529"/>
      <c r="Q20" s="1458"/>
      <c r="R20" s="1268"/>
      <c r="S20" s="1270"/>
      <c r="T20" s="1269"/>
      <c r="U20" s="607"/>
      <c r="V20" s="398"/>
      <c r="W20" s="398"/>
      <c r="X20" s="398"/>
      <c r="Y20" s="398"/>
      <c r="Z20" s="398"/>
      <c r="AA20" s="398"/>
      <c r="AB20" s="398"/>
      <c r="AC20" s="398"/>
      <c r="AD20" s="398"/>
      <c r="AE20" s="398"/>
      <c r="AF20" s="399"/>
      <c r="AG20" s="1529"/>
      <c r="AH20" s="1458"/>
      <c r="AI20" s="1268"/>
      <c r="AJ20" s="1270"/>
      <c r="AK20" s="1269"/>
      <c r="AL20" s="607"/>
      <c r="AM20" s="398"/>
      <c r="AN20" s="398"/>
      <c r="AO20" s="398"/>
      <c r="AP20" s="398"/>
      <c r="AQ20" s="398"/>
      <c r="AR20" s="398"/>
      <c r="AS20" s="398"/>
      <c r="AT20" s="398"/>
      <c r="AU20" s="398"/>
      <c r="AV20" s="398"/>
      <c r="AW20" s="399"/>
      <c r="AX20" s="1529"/>
      <c r="AY20" s="1458"/>
      <c r="AZ20" s="1268"/>
      <c r="BA20" s="1270"/>
      <c r="BB20" s="1269"/>
      <c r="BC20" s="607"/>
      <c r="BD20" s="398"/>
      <c r="BE20" s="398"/>
      <c r="BF20" s="398"/>
      <c r="BG20" s="398"/>
      <c r="BH20" s="398"/>
      <c r="BI20" s="398"/>
      <c r="BJ20" s="398"/>
      <c r="BK20" s="398"/>
      <c r="BL20" s="398"/>
      <c r="BM20" s="398"/>
      <c r="BN20" s="399"/>
      <c r="BO20" s="1529"/>
      <c r="BP20" s="1458"/>
      <c r="BQ20" s="1268"/>
      <c r="BR20" s="1270"/>
      <c r="BS20" s="1269"/>
      <c r="BT20" s="607"/>
      <c r="BU20" s="398"/>
      <c r="BV20" s="398"/>
      <c r="BW20" s="398"/>
      <c r="BX20" s="398"/>
      <c r="BY20" s="398"/>
      <c r="BZ20" s="398"/>
      <c r="CA20" s="398"/>
      <c r="CB20" s="398"/>
      <c r="CC20" s="398"/>
      <c r="CD20" s="398"/>
      <c r="CE20" s="399"/>
      <c r="CF20" s="1529"/>
      <c r="CG20" s="1458"/>
      <c r="CH20" s="1268"/>
      <c r="CI20" s="1270"/>
      <c r="CJ20" s="1269"/>
      <c r="CK20" s="607"/>
      <c r="CL20" s="398"/>
      <c r="CM20" s="398"/>
      <c r="CN20" s="398"/>
      <c r="CO20" s="398"/>
      <c r="CP20" s="398"/>
      <c r="CQ20" s="398"/>
      <c r="CR20" s="398"/>
      <c r="CS20" s="398"/>
      <c r="CT20" s="398"/>
      <c r="CU20" s="398"/>
      <c r="CV20" s="399"/>
      <c r="CW20" s="1529"/>
      <c r="CX20" s="1458"/>
      <c r="CY20" s="1268"/>
      <c r="CZ20" s="1270"/>
      <c r="DA20" s="1269"/>
      <c r="DB20" s="607"/>
      <c r="DC20" s="398"/>
      <c r="DD20" s="398"/>
      <c r="DE20" s="398"/>
      <c r="DF20" s="398"/>
      <c r="DG20" s="398"/>
      <c r="DH20" s="398"/>
      <c r="DI20" s="398"/>
      <c r="DJ20" s="398"/>
      <c r="DK20" s="398"/>
      <c r="DL20" s="398"/>
      <c r="DM20" s="399"/>
      <c r="DN20" s="1529"/>
      <c r="DO20" s="1458"/>
      <c r="DP20" s="1268"/>
      <c r="DQ20" s="1270"/>
      <c r="DR20" s="1269"/>
      <c r="DS20" s="607"/>
      <c r="DT20" s="398"/>
      <c r="DU20" s="398"/>
      <c r="DV20" s="398"/>
      <c r="DW20" s="398"/>
      <c r="DX20" s="398"/>
      <c r="DY20" s="398"/>
      <c r="DZ20" s="398"/>
      <c r="EA20" s="398"/>
      <c r="EB20" s="398"/>
      <c r="EC20" s="398"/>
      <c r="ED20" s="399"/>
      <c r="EE20" s="1529"/>
      <c r="EF20" s="1458"/>
      <c r="EG20" s="1268"/>
      <c r="EH20" s="1270"/>
      <c r="EI20" s="1269"/>
      <c r="EJ20" s="607"/>
      <c r="EK20" s="398"/>
      <c r="EL20" s="398"/>
      <c r="EM20" s="398"/>
      <c r="EN20" s="398"/>
      <c r="EO20" s="398"/>
      <c r="EP20" s="398"/>
      <c r="EQ20" s="398"/>
      <c r="ER20" s="398"/>
      <c r="ES20" s="398"/>
      <c r="ET20" s="398"/>
      <c r="EU20" s="399"/>
      <c r="EV20" s="1529"/>
      <c r="EW20" s="1458"/>
      <c r="EX20" s="1268"/>
      <c r="EY20" s="1270"/>
      <c r="EZ20" s="1269"/>
      <c r="FA20" s="1746"/>
      <c r="FL20" s="1747"/>
      <c r="FM20" s="1529"/>
      <c r="FN20" s="1458"/>
    </row>
    <row r="21" spans="1:170" ht="15" customHeight="1">
      <c r="A21" s="1273">
        <v>43191</v>
      </c>
      <c r="B21" s="1274">
        <v>43191</v>
      </c>
      <c r="C21" s="1275">
        <v>43191</v>
      </c>
      <c r="D21" s="60">
        <v>59299298</v>
      </c>
      <c r="E21" s="1233">
        <v>38601843</v>
      </c>
      <c r="F21" s="1233">
        <v>46122059</v>
      </c>
      <c r="G21" s="1233">
        <v>84701995</v>
      </c>
      <c r="H21" s="1233">
        <v>6691700</v>
      </c>
      <c r="I21" s="1233">
        <v>327923</v>
      </c>
      <c r="J21" s="1233">
        <v>77682372</v>
      </c>
      <c r="K21" s="1233">
        <v>28432473</v>
      </c>
      <c r="L21" s="1233">
        <v>47998795</v>
      </c>
      <c r="M21" s="1233">
        <v>1251104</v>
      </c>
      <c r="N21" s="1233">
        <v>12814209</v>
      </c>
      <c r="O21" s="153">
        <v>5688719</v>
      </c>
      <c r="P21" s="1530">
        <v>43191</v>
      </c>
      <c r="Q21" s="1531">
        <v>43191</v>
      </c>
      <c r="R21" s="1273">
        <v>43191</v>
      </c>
      <c r="S21" s="1274">
        <v>43191</v>
      </c>
      <c r="T21" s="1275">
        <v>43191</v>
      </c>
      <c r="U21" s="60">
        <v>92634</v>
      </c>
      <c r="V21" s="1233" t="s">
        <v>22</v>
      </c>
      <c r="W21" s="1233"/>
      <c r="X21" s="1233">
        <v>91786</v>
      </c>
      <c r="Y21" s="1233">
        <v>2547</v>
      </c>
      <c r="Z21" s="1233" t="s">
        <v>21</v>
      </c>
      <c r="AA21" s="1233">
        <v>89239</v>
      </c>
      <c r="AB21" s="1233" t="s">
        <v>22</v>
      </c>
      <c r="AC21" s="1233">
        <v>71068</v>
      </c>
      <c r="AD21" s="1233">
        <v>18171</v>
      </c>
      <c r="AE21" s="1233">
        <v>1028</v>
      </c>
      <c r="AF21" s="153">
        <v>3443</v>
      </c>
      <c r="AG21" s="1530">
        <v>43191</v>
      </c>
      <c r="AH21" s="1531">
        <v>43191</v>
      </c>
      <c r="AI21" s="1273">
        <v>43191</v>
      </c>
      <c r="AJ21" s="1274">
        <v>43191</v>
      </c>
      <c r="AK21" s="1275">
        <v>43191</v>
      </c>
      <c r="AL21" s="60">
        <v>246230</v>
      </c>
      <c r="AM21" s="1233" t="s">
        <v>22</v>
      </c>
      <c r="AN21" s="1233"/>
      <c r="AO21" s="1233">
        <v>237480</v>
      </c>
      <c r="AP21" s="1233">
        <v>77506</v>
      </c>
      <c r="AQ21" s="1233">
        <v>6159</v>
      </c>
      <c r="AR21" s="1233">
        <v>153815</v>
      </c>
      <c r="AS21" s="1233" t="s">
        <v>22</v>
      </c>
      <c r="AT21" s="1233">
        <v>147054</v>
      </c>
      <c r="AU21" s="1233">
        <v>6761</v>
      </c>
      <c r="AV21" s="1233">
        <v>8699</v>
      </c>
      <c r="AW21" s="153">
        <v>19954</v>
      </c>
      <c r="AX21" s="1530">
        <v>43191</v>
      </c>
      <c r="AY21" s="1531">
        <v>43191</v>
      </c>
      <c r="AZ21" s="1273">
        <v>43191</v>
      </c>
      <c r="BA21" s="1274">
        <v>43191</v>
      </c>
      <c r="BB21" s="1275">
        <v>43191</v>
      </c>
      <c r="BC21" s="60">
        <v>302802</v>
      </c>
      <c r="BD21" s="1233" t="s">
        <v>22</v>
      </c>
      <c r="BE21" s="1233"/>
      <c r="BF21" s="1233">
        <v>293880</v>
      </c>
      <c r="BG21" s="1233">
        <v>37099</v>
      </c>
      <c r="BH21" s="1233" t="s">
        <v>21</v>
      </c>
      <c r="BI21" s="1233">
        <v>256781</v>
      </c>
      <c r="BJ21" s="1233" t="s">
        <v>21</v>
      </c>
      <c r="BK21" s="1233">
        <v>150734</v>
      </c>
      <c r="BL21" s="1233">
        <v>106047</v>
      </c>
      <c r="BM21" s="1233">
        <v>7116</v>
      </c>
      <c r="BN21" s="153">
        <v>19468</v>
      </c>
      <c r="BO21" s="1530">
        <v>43191</v>
      </c>
      <c r="BP21" s="1531">
        <v>43191</v>
      </c>
      <c r="BQ21" s="1273">
        <v>43191</v>
      </c>
      <c r="BR21" s="1274">
        <v>43191</v>
      </c>
      <c r="BS21" s="1275">
        <v>43191</v>
      </c>
      <c r="BT21" s="60">
        <v>2698</v>
      </c>
      <c r="BU21" s="1233" t="s">
        <v>21</v>
      </c>
      <c r="BV21" s="1233"/>
      <c r="BW21" s="1233">
        <v>2758</v>
      </c>
      <c r="BX21" s="1233" t="s">
        <v>21</v>
      </c>
      <c r="BY21" s="1233" t="s">
        <v>21</v>
      </c>
      <c r="BZ21" s="1233">
        <v>2758</v>
      </c>
      <c r="CA21" s="1233" t="s">
        <v>21</v>
      </c>
      <c r="CB21" s="1233">
        <v>2758</v>
      </c>
      <c r="CC21" s="1233" t="s">
        <v>21</v>
      </c>
      <c r="CD21" s="1233" t="s">
        <v>21</v>
      </c>
      <c r="CE21" s="153">
        <v>470</v>
      </c>
      <c r="CF21" s="1530">
        <v>43191</v>
      </c>
      <c r="CG21" s="1531">
        <v>43191</v>
      </c>
      <c r="CH21" s="1273">
        <v>43191</v>
      </c>
      <c r="CI21" s="1274">
        <v>43191</v>
      </c>
      <c r="CJ21" s="1275">
        <v>43191</v>
      </c>
      <c r="CK21" s="60">
        <v>17682921</v>
      </c>
      <c r="CL21" s="1233" t="s">
        <v>22</v>
      </c>
      <c r="CM21" s="1233"/>
      <c r="CN21" s="1233">
        <v>15284038</v>
      </c>
      <c r="CO21" s="1233">
        <v>3491922</v>
      </c>
      <c r="CP21" s="1233" t="s">
        <v>21</v>
      </c>
      <c r="CQ21" s="1233">
        <v>11792116</v>
      </c>
      <c r="CR21" s="1233">
        <v>597643</v>
      </c>
      <c r="CS21" s="1233">
        <v>11194357</v>
      </c>
      <c r="CT21" s="1233">
        <v>116</v>
      </c>
      <c r="CU21" s="1233">
        <v>2399139</v>
      </c>
      <c r="CV21" s="153">
        <v>1928752</v>
      </c>
      <c r="CW21" s="1530">
        <v>43191</v>
      </c>
      <c r="CX21" s="1531">
        <v>43191</v>
      </c>
      <c r="CY21" s="1273">
        <v>43191</v>
      </c>
      <c r="CZ21" s="1274">
        <v>43191</v>
      </c>
      <c r="DA21" s="1275">
        <v>43191</v>
      </c>
      <c r="DB21" s="60">
        <v>1570427</v>
      </c>
      <c r="DC21" s="1233">
        <v>10920688</v>
      </c>
      <c r="DD21" s="1233"/>
      <c r="DE21" s="1233">
        <v>9668385</v>
      </c>
      <c r="DF21" s="1233">
        <v>1428375</v>
      </c>
      <c r="DG21" s="1233">
        <v>37</v>
      </c>
      <c r="DH21" s="1233">
        <v>8239973</v>
      </c>
      <c r="DI21" s="1233">
        <v>5813</v>
      </c>
      <c r="DJ21" s="1233">
        <v>7798789</v>
      </c>
      <c r="DK21" s="1233">
        <v>435371</v>
      </c>
      <c r="DL21" s="1233">
        <v>2625114</v>
      </c>
      <c r="DM21" s="153" t="s">
        <v>22</v>
      </c>
      <c r="DN21" s="1530">
        <v>43191</v>
      </c>
      <c r="DO21" s="1531">
        <v>43191</v>
      </c>
      <c r="DP21" s="1273">
        <v>43191</v>
      </c>
      <c r="DQ21" s="1274">
        <v>43191</v>
      </c>
      <c r="DR21" s="1275">
        <v>43191</v>
      </c>
      <c r="DS21" s="60" t="s">
        <v>21</v>
      </c>
      <c r="DT21" s="1233">
        <v>104679</v>
      </c>
      <c r="DU21" s="1233"/>
      <c r="DV21" s="1233">
        <v>72549</v>
      </c>
      <c r="DW21" s="1233">
        <v>66190</v>
      </c>
      <c r="DX21" s="1233" t="s">
        <v>21</v>
      </c>
      <c r="DY21" s="1233">
        <v>6359</v>
      </c>
      <c r="DZ21" s="1233" t="s">
        <v>21</v>
      </c>
      <c r="EA21" s="1233">
        <v>6359</v>
      </c>
      <c r="EB21" s="1233" t="s">
        <v>21</v>
      </c>
      <c r="EC21" s="1233">
        <v>32130</v>
      </c>
      <c r="ED21" s="153" t="s">
        <v>22</v>
      </c>
      <c r="EE21" s="1530">
        <v>43191</v>
      </c>
      <c r="EF21" s="1531">
        <v>43191</v>
      </c>
      <c r="EG21" s="1273">
        <v>43191</v>
      </c>
      <c r="EH21" s="1274">
        <v>43191</v>
      </c>
      <c r="EI21" s="1275">
        <v>43191</v>
      </c>
      <c r="EJ21" s="60">
        <v>2241168</v>
      </c>
      <c r="EK21" s="1233" t="s">
        <v>22</v>
      </c>
      <c r="EL21" s="1233"/>
      <c r="EM21" s="1233">
        <v>2241168</v>
      </c>
      <c r="EN21" s="1233">
        <v>381674</v>
      </c>
      <c r="EO21" s="1233">
        <v>54285</v>
      </c>
      <c r="EP21" s="1233">
        <v>1805209</v>
      </c>
      <c r="EQ21" s="1233" t="s">
        <v>22</v>
      </c>
      <c r="ER21" s="1233">
        <v>1717585</v>
      </c>
      <c r="ES21" s="1233">
        <v>87624</v>
      </c>
      <c r="ET21" s="1233" t="s">
        <v>22</v>
      </c>
      <c r="EU21" s="153" t="s">
        <v>22</v>
      </c>
      <c r="EV21" s="1530">
        <v>43191</v>
      </c>
      <c r="EW21" s="1531">
        <v>43191</v>
      </c>
      <c r="EX21" s="1273">
        <v>43191</v>
      </c>
      <c r="EY21" s="1274">
        <v>43191</v>
      </c>
      <c r="EZ21" s="1275">
        <v>43191</v>
      </c>
      <c r="FA21" s="60">
        <v>24839</v>
      </c>
      <c r="FB21" s="1233" t="s">
        <v>21</v>
      </c>
      <c r="FC21" s="1233"/>
      <c r="FD21" s="1233">
        <v>24839</v>
      </c>
      <c r="FE21" s="1233">
        <v>24839</v>
      </c>
      <c r="FF21" s="1233" t="s">
        <v>21</v>
      </c>
      <c r="FG21" s="1233" t="s">
        <v>21</v>
      </c>
      <c r="FH21" s="1233" t="s">
        <v>21</v>
      </c>
      <c r="FI21" s="1233" t="s">
        <v>21</v>
      </c>
      <c r="FJ21" s="1233" t="s">
        <v>21</v>
      </c>
      <c r="FK21" s="1233" t="s">
        <v>21</v>
      </c>
      <c r="FL21" s="153" t="s">
        <v>21</v>
      </c>
      <c r="FM21" s="1530">
        <v>43191</v>
      </c>
      <c r="FN21" s="1531">
        <v>43191</v>
      </c>
    </row>
    <row r="22" spans="1:170" ht="15" customHeight="1">
      <c r="A22" s="1273">
        <v>43586</v>
      </c>
      <c r="B22" s="1274">
        <v>43586</v>
      </c>
      <c r="C22" s="1275">
        <v>43586</v>
      </c>
      <c r="D22" s="60">
        <v>58220652</v>
      </c>
      <c r="E22" s="1233">
        <v>38400188</v>
      </c>
      <c r="F22" s="1233">
        <v>45093834</v>
      </c>
      <c r="G22" s="1233">
        <v>83473589</v>
      </c>
      <c r="H22" s="1233">
        <v>6655730</v>
      </c>
      <c r="I22" s="1233">
        <v>186562</v>
      </c>
      <c r="J22" s="1233">
        <v>76631297</v>
      </c>
      <c r="K22" s="1233">
        <v>28466631</v>
      </c>
      <c r="L22" s="1233">
        <v>46889193</v>
      </c>
      <c r="M22" s="1233">
        <v>1275473</v>
      </c>
      <c r="N22" s="1233">
        <v>12714886</v>
      </c>
      <c r="O22" s="153">
        <v>5302721</v>
      </c>
      <c r="P22" s="1530">
        <v>43586</v>
      </c>
      <c r="Q22" s="1531">
        <v>43586</v>
      </c>
      <c r="R22" s="1273">
        <v>43586</v>
      </c>
      <c r="S22" s="1274">
        <v>43586</v>
      </c>
      <c r="T22" s="1275">
        <v>43586</v>
      </c>
      <c r="U22" s="60">
        <v>83978</v>
      </c>
      <c r="V22" s="1233" t="s">
        <v>22</v>
      </c>
      <c r="W22" s="1233"/>
      <c r="X22" s="1233">
        <v>82932</v>
      </c>
      <c r="Y22" s="1233">
        <v>1972</v>
      </c>
      <c r="Z22" s="1233" t="s">
        <v>21</v>
      </c>
      <c r="AA22" s="1233">
        <v>80960</v>
      </c>
      <c r="AB22" s="1233" t="s">
        <v>22</v>
      </c>
      <c r="AC22" s="1233">
        <v>65213</v>
      </c>
      <c r="AD22" s="1233">
        <v>15747</v>
      </c>
      <c r="AE22" s="1233">
        <v>974</v>
      </c>
      <c r="AF22" s="153">
        <v>3522</v>
      </c>
      <c r="AG22" s="1530">
        <v>43586</v>
      </c>
      <c r="AH22" s="1531">
        <v>43586</v>
      </c>
      <c r="AI22" s="1273">
        <v>43586</v>
      </c>
      <c r="AJ22" s="1274">
        <v>43586</v>
      </c>
      <c r="AK22" s="1275">
        <v>43586</v>
      </c>
      <c r="AL22" s="60">
        <v>192293</v>
      </c>
      <c r="AM22" s="1233" t="s">
        <v>22</v>
      </c>
      <c r="AN22" s="1233"/>
      <c r="AO22" s="1233">
        <v>180381</v>
      </c>
      <c r="AP22" s="1233">
        <v>42400</v>
      </c>
      <c r="AQ22" s="1233">
        <v>4175</v>
      </c>
      <c r="AR22" s="1233">
        <v>133806</v>
      </c>
      <c r="AS22" s="1233" t="s">
        <v>22</v>
      </c>
      <c r="AT22" s="1233">
        <v>118049</v>
      </c>
      <c r="AU22" s="1233">
        <v>15757</v>
      </c>
      <c r="AV22" s="1233">
        <v>7541</v>
      </c>
      <c r="AW22" s="153">
        <v>23619</v>
      </c>
      <c r="AX22" s="1530">
        <v>43586</v>
      </c>
      <c r="AY22" s="1531">
        <v>43586</v>
      </c>
      <c r="AZ22" s="1273">
        <v>43586</v>
      </c>
      <c r="BA22" s="1274">
        <v>43586</v>
      </c>
      <c r="BB22" s="1275">
        <v>43586</v>
      </c>
      <c r="BC22" s="60">
        <v>268691</v>
      </c>
      <c r="BD22" s="1233" t="s">
        <v>22</v>
      </c>
      <c r="BE22" s="1233"/>
      <c r="BF22" s="1233">
        <v>259099</v>
      </c>
      <c r="BG22" s="1233">
        <v>33524</v>
      </c>
      <c r="BH22" s="1233" t="s">
        <v>21</v>
      </c>
      <c r="BI22" s="1233">
        <v>225575</v>
      </c>
      <c r="BJ22" s="1233" t="s">
        <v>21</v>
      </c>
      <c r="BK22" s="1233">
        <v>126015</v>
      </c>
      <c r="BL22" s="1233">
        <v>99560</v>
      </c>
      <c r="BM22" s="1233">
        <v>2729</v>
      </c>
      <c r="BN22" s="153">
        <v>26437</v>
      </c>
      <c r="BO22" s="1530">
        <v>43586</v>
      </c>
      <c r="BP22" s="1531">
        <v>43586</v>
      </c>
      <c r="BQ22" s="1273">
        <v>43586</v>
      </c>
      <c r="BR22" s="1274">
        <v>43586</v>
      </c>
      <c r="BS22" s="1275">
        <v>43586</v>
      </c>
      <c r="BT22" s="60">
        <v>2562</v>
      </c>
      <c r="BU22" s="1233" t="s">
        <v>21</v>
      </c>
      <c r="BV22" s="1233"/>
      <c r="BW22" s="1233">
        <v>2467</v>
      </c>
      <c r="BX22" s="1233" t="s">
        <v>21</v>
      </c>
      <c r="BY22" s="1233" t="s">
        <v>21</v>
      </c>
      <c r="BZ22" s="1233">
        <v>2467</v>
      </c>
      <c r="CA22" s="1233" t="s">
        <v>21</v>
      </c>
      <c r="CB22" s="1233">
        <v>2467</v>
      </c>
      <c r="CC22" s="1233" t="s">
        <v>21</v>
      </c>
      <c r="CD22" s="1233" t="s">
        <v>21</v>
      </c>
      <c r="CE22" s="153">
        <v>565</v>
      </c>
      <c r="CF22" s="1530">
        <v>43586</v>
      </c>
      <c r="CG22" s="1531">
        <v>43586</v>
      </c>
      <c r="CH22" s="1273">
        <v>43586</v>
      </c>
      <c r="CI22" s="1274">
        <v>43586</v>
      </c>
      <c r="CJ22" s="1275">
        <v>43586</v>
      </c>
      <c r="CK22" s="60">
        <v>17943900</v>
      </c>
      <c r="CL22" s="1233" t="s">
        <v>22</v>
      </c>
      <c r="CM22" s="1233"/>
      <c r="CN22" s="1233">
        <v>15024114</v>
      </c>
      <c r="CO22" s="1233">
        <v>3483385</v>
      </c>
      <c r="CP22" s="1233" t="s">
        <v>21</v>
      </c>
      <c r="CQ22" s="1233">
        <v>11540729</v>
      </c>
      <c r="CR22" s="1233">
        <v>581099</v>
      </c>
      <c r="CS22" s="1233">
        <v>10959399</v>
      </c>
      <c r="CT22" s="1233">
        <v>231</v>
      </c>
      <c r="CU22" s="1233">
        <v>2742040</v>
      </c>
      <c r="CV22" s="153">
        <v>2010356</v>
      </c>
      <c r="CW22" s="1530">
        <v>43586</v>
      </c>
      <c r="CX22" s="1531">
        <v>43586</v>
      </c>
      <c r="CY22" s="1273">
        <v>43586</v>
      </c>
      <c r="CZ22" s="1274">
        <v>43586</v>
      </c>
      <c r="DA22" s="1275">
        <v>43586</v>
      </c>
      <c r="DB22" s="60">
        <v>1635653</v>
      </c>
      <c r="DC22" s="1233">
        <v>10952944</v>
      </c>
      <c r="DD22" s="1233"/>
      <c r="DE22" s="1233">
        <v>9631260</v>
      </c>
      <c r="DF22" s="1233">
        <v>1446598</v>
      </c>
      <c r="DG22" s="1233" t="s">
        <v>21</v>
      </c>
      <c r="DH22" s="1233">
        <v>8184662</v>
      </c>
      <c r="DI22" s="1233">
        <v>5717</v>
      </c>
      <c r="DJ22" s="1233">
        <v>7752516</v>
      </c>
      <c r="DK22" s="1233">
        <v>426429</v>
      </c>
      <c r="DL22" s="1233">
        <v>2730064</v>
      </c>
      <c r="DM22" s="153" t="s">
        <v>22</v>
      </c>
      <c r="DN22" s="1530">
        <v>43586</v>
      </c>
      <c r="DO22" s="1531">
        <v>43586</v>
      </c>
      <c r="DP22" s="1273">
        <v>43586</v>
      </c>
      <c r="DQ22" s="1274">
        <v>43586</v>
      </c>
      <c r="DR22" s="1275">
        <v>43586</v>
      </c>
      <c r="DS22" s="60" t="s">
        <v>21</v>
      </c>
      <c r="DT22" s="1233">
        <v>102811</v>
      </c>
      <c r="DU22" s="1233"/>
      <c r="DV22" s="1233">
        <v>75032</v>
      </c>
      <c r="DW22" s="1233">
        <v>65278</v>
      </c>
      <c r="DX22" s="1233" t="s">
        <v>21</v>
      </c>
      <c r="DY22" s="1233">
        <v>9754</v>
      </c>
      <c r="DZ22" s="1233" t="s">
        <v>21</v>
      </c>
      <c r="EA22" s="1233">
        <v>9754</v>
      </c>
      <c r="EB22" s="1233" t="s">
        <v>21</v>
      </c>
      <c r="EC22" s="1233">
        <v>27779</v>
      </c>
      <c r="ED22" s="153" t="s">
        <v>22</v>
      </c>
      <c r="EE22" s="1530">
        <v>43586</v>
      </c>
      <c r="EF22" s="1531">
        <v>43586</v>
      </c>
      <c r="EG22" s="1273">
        <v>43586</v>
      </c>
      <c r="EH22" s="1274">
        <v>43586</v>
      </c>
      <c r="EI22" s="1275">
        <v>43586</v>
      </c>
      <c r="EJ22" s="60">
        <v>1994651</v>
      </c>
      <c r="EK22" s="1233" t="s">
        <v>22</v>
      </c>
      <c r="EL22" s="1233"/>
      <c r="EM22" s="1233">
        <v>1994651</v>
      </c>
      <c r="EN22" s="1233">
        <v>329833</v>
      </c>
      <c r="EO22" s="1233">
        <v>44537</v>
      </c>
      <c r="EP22" s="1233">
        <v>1620281</v>
      </c>
      <c r="EQ22" s="1233" t="s">
        <v>22</v>
      </c>
      <c r="ER22" s="1233">
        <v>1536001</v>
      </c>
      <c r="ES22" s="1233">
        <v>84280</v>
      </c>
      <c r="ET22" s="1233" t="s">
        <v>22</v>
      </c>
      <c r="EU22" s="153" t="s">
        <v>22</v>
      </c>
      <c r="EV22" s="1530">
        <v>43586</v>
      </c>
      <c r="EW22" s="1531">
        <v>43586</v>
      </c>
      <c r="EX22" s="1273">
        <v>43586</v>
      </c>
      <c r="EY22" s="1274">
        <v>43586</v>
      </c>
      <c r="EZ22" s="1275">
        <v>43586</v>
      </c>
      <c r="FA22" s="60">
        <v>31628</v>
      </c>
      <c r="FB22" s="1233" t="s">
        <v>21</v>
      </c>
      <c r="FC22" s="1233"/>
      <c r="FD22" s="1233">
        <v>31628</v>
      </c>
      <c r="FE22" s="1233">
        <v>31628</v>
      </c>
      <c r="FF22" s="1233" t="s">
        <v>21</v>
      </c>
      <c r="FG22" s="1233" t="s">
        <v>21</v>
      </c>
      <c r="FH22" s="1233" t="s">
        <v>21</v>
      </c>
      <c r="FI22" s="1233" t="s">
        <v>21</v>
      </c>
      <c r="FJ22" s="1233" t="s">
        <v>21</v>
      </c>
      <c r="FK22" s="1233" t="s">
        <v>21</v>
      </c>
      <c r="FL22" s="153" t="s">
        <v>21</v>
      </c>
      <c r="FM22" s="1530">
        <v>43586</v>
      </c>
      <c r="FN22" s="1531">
        <v>43586</v>
      </c>
    </row>
    <row r="23" spans="1:170" ht="7.5" customHeight="1">
      <c r="A23" s="1279"/>
      <c r="B23" s="1280"/>
      <c r="C23" s="1278"/>
      <c r="D23" s="60"/>
      <c r="E23" s="1233"/>
      <c r="F23" s="1233"/>
      <c r="G23" s="1233"/>
      <c r="H23" s="1233"/>
      <c r="I23" s="1233"/>
      <c r="J23" s="1233"/>
      <c r="K23" s="1233"/>
      <c r="L23" s="1233"/>
      <c r="M23" s="1233"/>
      <c r="N23" s="1233"/>
      <c r="O23" s="153"/>
      <c r="P23" s="1529"/>
      <c r="Q23" s="1458"/>
      <c r="R23" s="1279"/>
      <c r="S23" s="1280"/>
      <c r="T23" s="1278"/>
      <c r="U23" s="60"/>
      <c r="V23" s="1233"/>
      <c r="W23" s="1233"/>
      <c r="X23" s="1233"/>
      <c r="Y23" s="1233"/>
      <c r="Z23" s="1233"/>
      <c r="AA23" s="1233"/>
      <c r="AB23" s="1233"/>
      <c r="AC23" s="1233"/>
      <c r="AD23" s="1233"/>
      <c r="AE23" s="1233"/>
      <c r="AF23" s="153"/>
      <c r="AG23" s="1529"/>
      <c r="AH23" s="1458"/>
      <c r="AI23" s="1279"/>
      <c r="AJ23" s="1280"/>
      <c r="AK23" s="1278"/>
      <c r="AL23" s="60"/>
      <c r="AM23" s="1233"/>
      <c r="AN23" s="1233"/>
      <c r="AO23" s="1233"/>
      <c r="AP23" s="1233"/>
      <c r="AQ23" s="1233"/>
      <c r="AR23" s="1233"/>
      <c r="AS23" s="1233"/>
      <c r="AT23" s="1233"/>
      <c r="AU23" s="1233"/>
      <c r="AV23" s="1233"/>
      <c r="AW23" s="153"/>
      <c r="AX23" s="1529"/>
      <c r="AY23" s="1458"/>
      <c r="AZ23" s="1279"/>
      <c r="BA23" s="1280"/>
      <c r="BB23" s="1278"/>
      <c r="BC23" s="60"/>
      <c r="BD23" s="1233"/>
      <c r="BE23" s="1233"/>
      <c r="BF23" s="1233"/>
      <c r="BG23" s="1233"/>
      <c r="BH23" s="1233"/>
      <c r="BI23" s="1233"/>
      <c r="BJ23" s="1233"/>
      <c r="BK23" s="1233"/>
      <c r="BL23" s="1233"/>
      <c r="BM23" s="1233"/>
      <c r="BN23" s="153"/>
      <c r="BO23" s="1529"/>
      <c r="BP23" s="1458"/>
      <c r="BQ23" s="1279"/>
      <c r="BR23" s="1280"/>
      <c r="BS23" s="1278"/>
      <c r="BT23" s="60"/>
      <c r="BU23" s="1233"/>
      <c r="BV23" s="1233"/>
      <c r="BW23" s="1233"/>
      <c r="BX23" s="1233"/>
      <c r="BY23" s="1233"/>
      <c r="BZ23" s="1233"/>
      <c r="CA23" s="1233"/>
      <c r="CB23" s="1233"/>
      <c r="CC23" s="1233"/>
      <c r="CD23" s="1233"/>
      <c r="CE23" s="153"/>
      <c r="CF23" s="1529"/>
      <c r="CG23" s="1458"/>
      <c r="CH23" s="1279"/>
      <c r="CI23" s="1280"/>
      <c r="CJ23" s="1278"/>
      <c r="CK23" s="60"/>
      <c r="CL23" s="1233"/>
      <c r="CM23" s="1233"/>
      <c r="CN23" s="1233"/>
      <c r="CO23" s="1233"/>
      <c r="CP23" s="1233"/>
      <c r="CQ23" s="1233"/>
      <c r="CR23" s="1233"/>
      <c r="CS23" s="1233"/>
      <c r="CT23" s="1233"/>
      <c r="CU23" s="1233"/>
      <c r="CV23" s="153"/>
      <c r="CW23" s="1529"/>
      <c r="CX23" s="1458"/>
      <c r="CY23" s="1279"/>
      <c r="CZ23" s="1280"/>
      <c r="DA23" s="1278"/>
      <c r="DB23" s="60"/>
      <c r="DC23" s="1233"/>
      <c r="DD23" s="1233"/>
      <c r="DE23" s="1233"/>
      <c r="DF23" s="1233"/>
      <c r="DG23" s="1233"/>
      <c r="DH23" s="1233"/>
      <c r="DI23" s="1233"/>
      <c r="DJ23" s="1233"/>
      <c r="DK23" s="1233"/>
      <c r="DL23" s="1233"/>
      <c r="DM23" s="153"/>
      <c r="DN23" s="1529"/>
      <c r="DO23" s="1458"/>
      <c r="DP23" s="1279"/>
      <c r="DQ23" s="1280"/>
      <c r="DR23" s="1278"/>
      <c r="DS23" s="60"/>
      <c r="DT23" s="1233"/>
      <c r="DU23" s="1233"/>
      <c r="DV23" s="1233"/>
      <c r="DW23" s="1233"/>
      <c r="DX23" s="1233"/>
      <c r="DY23" s="1233"/>
      <c r="DZ23" s="1233"/>
      <c r="EA23" s="1233"/>
      <c r="EB23" s="1233"/>
      <c r="EC23" s="1233"/>
      <c r="ED23" s="153"/>
      <c r="EE23" s="1529"/>
      <c r="EF23" s="1458"/>
      <c r="EG23" s="1279"/>
      <c r="EH23" s="1280"/>
      <c r="EI23" s="1278"/>
      <c r="EJ23" s="60"/>
      <c r="EK23" s="1233"/>
      <c r="EL23" s="1233"/>
      <c r="EM23" s="1233"/>
      <c r="EN23" s="1233"/>
      <c r="EO23" s="1233"/>
      <c r="EP23" s="1233"/>
      <c r="EQ23" s="1233"/>
      <c r="ER23" s="1233"/>
      <c r="ES23" s="1233"/>
      <c r="ET23" s="1233"/>
      <c r="EU23" s="153"/>
      <c r="EV23" s="1529"/>
      <c r="EW23" s="1458"/>
      <c r="EX23" s="1279"/>
      <c r="EY23" s="1280"/>
      <c r="EZ23" s="1278"/>
      <c r="FA23" s="1746"/>
      <c r="FL23" s="1747"/>
      <c r="FM23" s="1529"/>
      <c r="FN23" s="1458"/>
    </row>
    <row r="24" spans="1:170" ht="15" customHeight="1">
      <c r="A24" s="1281" t="s">
        <v>2153</v>
      </c>
      <c r="B24" s="1282" t="s">
        <v>23</v>
      </c>
      <c r="C24" s="1311" t="s">
        <v>162</v>
      </c>
      <c r="D24" s="60">
        <v>13844368</v>
      </c>
      <c r="E24" s="1233">
        <v>9604442</v>
      </c>
      <c r="F24" s="1233">
        <v>11196583</v>
      </c>
      <c r="G24" s="1233">
        <v>20796128</v>
      </c>
      <c r="H24" s="1233">
        <v>1681153</v>
      </c>
      <c r="I24" s="1233">
        <v>41017</v>
      </c>
      <c r="J24" s="1233">
        <v>19073958</v>
      </c>
      <c r="K24" s="1233">
        <v>7196470</v>
      </c>
      <c r="L24" s="1233">
        <v>11549054</v>
      </c>
      <c r="M24" s="1233">
        <v>328434</v>
      </c>
      <c r="N24" s="1233">
        <v>3312029</v>
      </c>
      <c r="O24" s="153">
        <v>5302721</v>
      </c>
      <c r="P24" s="1748" t="s">
        <v>24</v>
      </c>
      <c r="Q24" s="1749" t="s">
        <v>2155</v>
      </c>
      <c r="R24" s="1281" t="s">
        <v>2153</v>
      </c>
      <c r="S24" s="1282" t="s">
        <v>23</v>
      </c>
      <c r="T24" s="1311" t="s">
        <v>162</v>
      </c>
      <c r="U24" s="60">
        <v>19912</v>
      </c>
      <c r="V24" s="1233" t="s">
        <v>22</v>
      </c>
      <c r="W24" s="1233"/>
      <c r="X24" s="1233">
        <v>19988</v>
      </c>
      <c r="Y24" s="1233">
        <v>454</v>
      </c>
      <c r="Z24" s="1233" t="s">
        <v>21</v>
      </c>
      <c r="AA24" s="1233">
        <v>19534</v>
      </c>
      <c r="AB24" s="1233" t="s">
        <v>22</v>
      </c>
      <c r="AC24" s="1233">
        <v>15446</v>
      </c>
      <c r="AD24" s="1233">
        <v>4088</v>
      </c>
      <c r="AE24" s="1233">
        <v>218</v>
      </c>
      <c r="AF24" s="153">
        <v>3522</v>
      </c>
      <c r="AG24" s="1748" t="s">
        <v>24</v>
      </c>
      <c r="AH24" s="1749" t="s">
        <v>2155</v>
      </c>
      <c r="AI24" s="1281" t="s">
        <v>2153</v>
      </c>
      <c r="AJ24" s="1282" t="s">
        <v>23</v>
      </c>
      <c r="AK24" s="1311" t="s">
        <v>162</v>
      </c>
      <c r="AL24" s="60">
        <v>47625</v>
      </c>
      <c r="AM24" s="1233" t="s">
        <v>22</v>
      </c>
      <c r="AN24" s="1233"/>
      <c r="AO24" s="1233">
        <v>48099</v>
      </c>
      <c r="AP24" s="1233">
        <v>10825</v>
      </c>
      <c r="AQ24" s="1233">
        <v>1000</v>
      </c>
      <c r="AR24" s="1233">
        <v>36274</v>
      </c>
      <c r="AS24" s="1233" t="s">
        <v>22</v>
      </c>
      <c r="AT24" s="1233">
        <v>28349</v>
      </c>
      <c r="AU24" s="1233">
        <v>7925</v>
      </c>
      <c r="AV24" s="1233">
        <v>1828</v>
      </c>
      <c r="AW24" s="153">
        <v>23619</v>
      </c>
      <c r="AX24" s="1748" t="s">
        <v>24</v>
      </c>
      <c r="AY24" s="1749" t="s">
        <v>2155</v>
      </c>
      <c r="AZ24" s="1281" t="s">
        <v>2153</v>
      </c>
      <c r="BA24" s="1282" t="s">
        <v>23</v>
      </c>
      <c r="BB24" s="1311" t="s">
        <v>162</v>
      </c>
      <c r="BC24" s="60">
        <v>56204</v>
      </c>
      <c r="BD24" s="1233" t="s">
        <v>22</v>
      </c>
      <c r="BE24" s="1233"/>
      <c r="BF24" s="1233">
        <v>58738</v>
      </c>
      <c r="BG24" s="1233">
        <v>4747</v>
      </c>
      <c r="BH24" s="1233" t="s">
        <v>21</v>
      </c>
      <c r="BI24" s="1233">
        <v>53991</v>
      </c>
      <c r="BJ24" s="1233" t="s">
        <v>21</v>
      </c>
      <c r="BK24" s="1233">
        <v>29318</v>
      </c>
      <c r="BL24" s="1233">
        <v>24673</v>
      </c>
      <c r="BM24" s="1233">
        <v>165</v>
      </c>
      <c r="BN24" s="153">
        <v>26437</v>
      </c>
      <c r="BO24" s="1748" t="s">
        <v>24</v>
      </c>
      <c r="BP24" s="1749" t="s">
        <v>2155</v>
      </c>
      <c r="BQ24" s="1281" t="s">
        <v>2153</v>
      </c>
      <c r="BR24" s="1282" t="s">
        <v>23</v>
      </c>
      <c r="BS24" s="1311" t="s">
        <v>162</v>
      </c>
      <c r="BT24" s="60">
        <v>609</v>
      </c>
      <c r="BU24" s="1233" t="s">
        <v>21</v>
      </c>
      <c r="BV24" s="1233"/>
      <c r="BW24" s="1233">
        <v>606</v>
      </c>
      <c r="BX24" s="1233" t="s">
        <v>21</v>
      </c>
      <c r="BY24" s="1233" t="s">
        <v>21</v>
      </c>
      <c r="BZ24" s="1233">
        <v>606</v>
      </c>
      <c r="CA24" s="1233" t="s">
        <v>21</v>
      </c>
      <c r="CB24" s="1233">
        <v>606</v>
      </c>
      <c r="CC24" s="1233" t="s">
        <v>21</v>
      </c>
      <c r="CD24" s="1233" t="s">
        <v>21</v>
      </c>
      <c r="CE24" s="153">
        <v>565</v>
      </c>
      <c r="CF24" s="1748" t="s">
        <v>24</v>
      </c>
      <c r="CG24" s="1749" t="s">
        <v>2155</v>
      </c>
      <c r="CH24" s="1281" t="s">
        <v>2153</v>
      </c>
      <c r="CI24" s="1282" t="s">
        <v>23</v>
      </c>
      <c r="CJ24" s="1311" t="s">
        <v>162</v>
      </c>
      <c r="CK24" s="60">
        <v>4506686</v>
      </c>
      <c r="CL24" s="1233" t="s">
        <v>22</v>
      </c>
      <c r="CM24" s="1233"/>
      <c r="CN24" s="1233">
        <v>3781946</v>
      </c>
      <c r="CO24" s="1233">
        <v>923292</v>
      </c>
      <c r="CP24" s="1233" t="s">
        <v>21</v>
      </c>
      <c r="CQ24" s="1233">
        <v>2858654</v>
      </c>
      <c r="CR24" s="1233">
        <v>131292</v>
      </c>
      <c r="CS24" s="1233">
        <v>2727362</v>
      </c>
      <c r="CT24" s="1233" t="s">
        <v>21</v>
      </c>
      <c r="CU24" s="1233">
        <v>815017</v>
      </c>
      <c r="CV24" s="153">
        <v>2010356</v>
      </c>
      <c r="CW24" s="1748" t="s">
        <v>24</v>
      </c>
      <c r="CX24" s="1749" t="s">
        <v>2155</v>
      </c>
      <c r="CY24" s="1281" t="s">
        <v>2153</v>
      </c>
      <c r="CZ24" s="1282" t="s">
        <v>23</v>
      </c>
      <c r="DA24" s="1311" t="s">
        <v>162</v>
      </c>
      <c r="DB24" s="60">
        <v>418596</v>
      </c>
      <c r="DC24" s="1233">
        <v>2769306</v>
      </c>
      <c r="DD24" s="1233"/>
      <c r="DE24" s="1233">
        <v>2383865</v>
      </c>
      <c r="DF24" s="1233">
        <v>366920</v>
      </c>
      <c r="DG24" s="1233" t="s">
        <v>21</v>
      </c>
      <c r="DH24" s="1233">
        <v>2016945</v>
      </c>
      <c r="DI24" s="1233">
        <v>1479</v>
      </c>
      <c r="DJ24" s="1233">
        <v>1911605</v>
      </c>
      <c r="DK24" s="1233">
        <v>103861</v>
      </c>
      <c r="DL24" s="1233">
        <v>729240</v>
      </c>
      <c r="DM24" s="153" t="s">
        <v>22</v>
      </c>
      <c r="DN24" s="1748" t="s">
        <v>24</v>
      </c>
      <c r="DO24" s="1749" t="s">
        <v>2155</v>
      </c>
      <c r="DP24" s="1281" t="s">
        <v>2153</v>
      </c>
      <c r="DQ24" s="1282" t="s">
        <v>23</v>
      </c>
      <c r="DR24" s="1311" t="s">
        <v>162</v>
      </c>
      <c r="DS24" s="60" t="s">
        <v>21</v>
      </c>
      <c r="DT24" s="1233">
        <v>30315</v>
      </c>
      <c r="DU24" s="1233"/>
      <c r="DV24" s="1233">
        <v>23357</v>
      </c>
      <c r="DW24" s="1233">
        <v>20269</v>
      </c>
      <c r="DX24" s="1233" t="s">
        <v>21</v>
      </c>
      <c r="DY24" s="1233">
        <v>3088</v>
      </c>
      <c r="DZ24" s="1233" t="s">
        <v>21</v>
      </c>
      <c r="EA24" s="1233">
        <v>3088</v>
      </c>
      <c r="EB24" s="1233" t="s">
        <v>21</v>
      </c>
      <c r="EC24" s="1233">
        <v>6958</v>
      </c>
      <c r="ED24" s="153" t="s">
        <v>22</v>
      </c>
      <c r="EE24" s="1748" t="s">
        <v>24</v>
      </c>
      <c r="EF24" s="1749" t="s">
        <v>2155</v>
      </c>
      <c r="EG24" s="1281" t="s">
        <v>2153</v>
      </c>
      <c r="EH24" s="1282" t="s">
        <v>23</v>
      </c>
      <c r="EI24" s="1311" t="s">
        <v>162</v>
      </c>
      <c r="EJ24" s="60">
        <v>497869</v>
      </c>
      <c r="EK24" s="1233" t="s">
        <v>22</v>
      </c>
      <c r="EL24" s="1233"/>
      <c r="EM24" s="1233">
        <v>497869</v>
      </c>
      <c r="EN24" s="1233">
        <v>101823</v>
      </c>
      <c r="EO24" s="1233">
        <v>10546</v>
      </c>
      <c r="EP24" s="1233">
        <v>385500</v>
      </c>
      <c r="EQ24" s="1233" t="s">
        <v>22</v>
      </c>
      <c r="ER24" s="1233">
        <v>362691</v>
      </c>
      <c r="ES24" s="1233">
        <v>22809</v>
      </c>
      <c r="ET24" s="1233" t="s">
        <v>22</v>
      </c>
      <c r="EU24" s="153" t="s">
        <v>22</v>
      </c>
      <c r="EV24" s="1748" t="s">
        <v>24</v>
      </c>
      <c r="EW24" s="1749" t="s">
        <v>2155</v>
      </c>
      <c r="EX24" s="1281" t="s">
        <v>2153</v>
      </c>
      <c r="EY24" s="1282" t="s">
        <v>23</v>
      </c>
      <c r="EZ24" s="1311" t="s">
        <v>162</v>
      </c>
      <c r="FA24" s="60">
        <v>10769</v>
      </c>
      <c r="FB24" s="1233" t="s">
        <v>21</v>
      </c>
      <c r="FC24" s="1233"/>
      <c r="FD24" s="1233">
        <v>10769</v>
      </c>
      <c r="FE24" s="1233">
        <v>10769</v>
      </c>
      <c r="FF24" s="1233" t="s">
        <v>21</v>
      </c>
      <c r="FG24" s="1233" t="s">
        <v>21</v>
      </c>
      <c r="FH24" s="1233" t="s">
        <v>21</v>
      </c>
      <c r="FI24" s="1233" t="s">
        <v>21</v>
      </c>
      <c r="FJ24" s="1233" t="s">
        <v>21</v>
      </c>
      <c r="FK24" s="1233" t="s">
        <v>21</v>
      </c>
      <c r="FL24" s="153" t="s">
        <v>21</v>
      </c>
      <c r="FM24" s="1748" t="s">
        <v>24</v>
      </c>
      <c r="FN24" s="1749" t="s">
        <v>2155</v>
      </c>
    </row>
    <row r="25" spans="1:170" ht="15" customHeight="1">
      <c r="A25" s="1286" t="s">
        <v>25</v>
      </c>
      <c r="B25" s="1287" t="s">
        <v>25</v>
      </c>
      <c r="C25" s="1311" t="s">
        <v>163</v>
      </c>
      <c r="D25" s="60">
        <v>12652732</v>
      </c>
      <c r="E25" s="1233">
        <v>7994238</v>
      </c>
      <c r="F25" s="1233">
        <v>8758327</v>
      </c>
      <c r="G25" s="1233">
        <v>16746824</v>
      </c>
      <c r="H25" s="1233">
        <v>1475939</v>
      </c>
      <c r="I25" s="1233">
        <v>30738</v>
      </c>
      <c r="J25" s="1233">
        <v>15240146</v>
      </c>
      <c r="K25" s="1233">
        <v>6286236</v>
      </c>
      <c r="L25" s="1233">
        <v>8714881</v>
      </c>
      <c r="M25" s="1233">
        <v>239029</v>
      </c>
      <c r="N25" s="1233">
        <v>2554524</v>
      </c>
      <c r="O25" s="153">
        <v>6533555</v>
      </c>
      <c r="P25" s="1532" t="s">
        <v>26</v>
      </c>
      <c r="Q25" s="1533" t="s">
        <v>25</v>
      </c>
      <c r="R25" s="1286" t="s">
        <v>25</v>
      </c>
      <c r="S25" s="1287" t="s">
        <v>25</v>
      </c>
      <c r="T25" s="1311" t="s">
        <v>163</v>
      </c>
      <c r="U25" s="60">
        <v>18711</v>
      </c>
      <c r="V25" s="1233" t="s">
        <v>22</v>
      </c>
      <c r="W25" s="1233"/>
      <c r="X25" s="1233">
        <v>18509</v>
      </c>
      <c r="Y25" s="1233">
        <v>405</v>
      </c>
      <c r="Z25" s="1233" t="s">
        <v>21</v>
      </c>
      <c r="AA25" s="1233">
        <v>18104</v>
      </c>
      <c r="AB25" s="1233" t="s">
        <v>22</v>
      </c>
      <c r="AC25" s="1233">
        <v>14146</v>
      </c>
      <c r="AD25" s="1233">
        <v>3958</v>
      </c>
      <c r="AE25" s="1233">
        <v>199</v>
      </c>
      <c r="AF25" s="153">
        <v>3508</v>
      </c>
      <c r="AG25" s="1532" t="s">
        <v>26</v>
      </c>
      <c r="AH25" s="1533" t="s">
        <v>25</v>
      </c>
      <c r="AI25" s="1286" t="s">
        <v>25</v>
      </c>
      <c r="AJ25" s="1287" t="s">
        <v>25</v>
      </c>
      <c r="AK25" s="1311" t="s">
        <v>163</v>
      </c>
      <c r="AL25" s="60">
        <v>43430</v>
      </c>
      <c r="AM25" s="1233" t="s">
        <v>22</v>
      </c>
      <c r="AN25" s="1233"/>
      <c r="AO25" s="1233">
        <v>42807</v>
      </c>
      <c r="AP25" s="1233">
        <v>13988</v>
      </c>
      <c r="AQ25" s="1233">
        <v>375</v>
      </c>
      <c r="AR25" s="1233">
        <v>28444</v>
      </c>
      <c r="AS25" s="1233" t="s">
        <v>22</v>
      </c>
      <c r="AT25" s="1233">
        <v>25098</v>
      </c>
      <c r="AU25" s="1233">
        <v>3346</v>
      </c>
      <c r="AV25" s="1233">
        <v>1487</v>
      </c>
      <c r="AW25" s="153">
        <v>22655</v>
      </c>
      <c r="AX25" s="1532" t="s">
        <v>26</v>
      </c>
      <c r="AY25" s="1533" t="s">
        <v>25</v>
      </c>
      <c r="AZ25" s="1286" t="s">
        <v>25</v>
      </c>
      <c r="BA25" s="1287" t="s">
        <v>25</v>
      </c>
      <c r="BB25" s="1311" t="s">
        <v>163</v>
      </c>
      <c r="BC25" s="60">
        <v>55326</v>
      </c>
      <c r="BD25" s="1233" t="s">
        <v>22</v>
      </c>
      <c r="BE25" s="1233"/>
      <c r="BF25" s="1233">
        <v>59178</v>
      </c>
      <c r="BG25" s="1233">
        <v>11594</v>
      </c>
      <c r="BH25" s="1233" t="s">
        <v>21</v>
      </c>
      <c r="BI25" s="1233">
        <v>47584</v>
      </c>
      <c r="BJ25" s="1233" t="s">
        <v>21</v>
      </c>
      <c r="BK25" s="1233">
        <v>25313</v>
      </c>
      <c r="BL25" s="1233">
        <v>22271</v>
      </c>
      <c r="BM25" s="1233">
        <v>221</v>
      </c>
      <c r="BN25" s="153">
        <v>22401</v>
      </c>
      <c r="BO25" s="1532" t="s">
        <v>26</v>
      </c>
      <c r="BP25" s="1533" t="s">
        <v>25</v>
      </c>
      <c r="BQ25" s="1286" t="s">
        <v>25</v>
      </c>
      <c r="BR25" s="1287" t="s">
        <v>25</v>
      </c>
      <c r="BS25" s="1311" t="s">
        <v>163</v>
      </c>
      <c r="BT25" s="60">
        <v>933</v>
      </c>
      <c r="BU25" s="1233" t="s">
        <v>21</v>
      </c>
      <c r="BV25" s="1233"/>
      <c r="BW25" s="1233">
        <v>881</v>
      </c>
      <c r="BX25" s="1233">
        <v>1</v>
      </c>
      <c r="BY25" s="1233" t="s">
        <v>21</v>
      </c>
      <c r="BZ25" s="1233">
        <v>880</v>
      </c>
      <c r="CA25" s="1233" t="s">
        <v>21</v>
      </c>
      <c r="CB25" s="1233">
        <v>880</v>
      </c>
      <c r="CC25" s="1233" t="s">
        <v>21</v>
      </c>
      <c r="CD25" s="1233" t="s">
        <v>21</v>
      </c>
      <c r="CE25" s="153">
        <v>616</v>
      </c>
      <c r="CF25" s="1532" t="s">
        <v>26</v>
      </c>
      <c r="CG25" s="1533" t="s">
        <v>25</v>
      </c>
      <c r="CH25" s="1286" t="s">
        <v>25</v>
      </c>
      <c r="CI25" s="1287" t="s">
        <v>25</v>
      </c>
      <c r="CJ25" s="1311" t="s">
        <v>163</v>
      </c>
      <c r="CK25" s="60">
        <v>3424973</v>
      </c>
      <c r="CL25" s="1233" t="s">
        <v>22</v>
      </c>
      <c r="CM25" s="1233"/>
      <c r="CN25" s="1233">
        <v>2414022</v>
      </c>
      <c r="CO25" s="1233">
        <v>679264</v>
      </c>
      <c r="CP25" s="1233" t="s">
        <v>21</v>
      </c>
      <c r="CQ25" s="1233">
        <v>1734758</v>
      </c>
      <c r="CR25" s="1233">
        <v>107140</v>
      </c>
      <c r="CS25" s="1233">
        <v>1627593</v>
      </c>
      <c r="CT25" s="1233">
        <v>25</v>
      </c>
      <c r="CU25" s="1233">
        <v>762061</v>
      </c>
      <c r="CV25" s="153">
        <v>2276982</v>
      </c>
      <c r="CW25" s="1532" t="s">
        <v>26</v>
      </c>
      <c r="CX25" s="1533" t="s">
        <v>25</v>
      </c>
      <c r="CY25" s="1286" t="s">
        <v>25</v>
      </c>
      <c r="CZ25" s="1287" t="s">
        <v>25</v>
      </c>
      <c r="DA25" s="1311" t="s">
        <v>163</v>
      </c>
      <c r="DB25" s="60">
        <v>381593</v>
      </c>
      <c r="DC25" s="1233">
        <v>2440395</v>
      </c>
      <c r="DD25" s="1233"/>
      <c r="DE25" s="1233">
        <v>2170714</v>
      </c>
      <c r="DF25" s="1233">
        <v>468693</v>
      </c>
      <c r="DG25" s="1233" t="s">
        <v>21</v>
      </c>
      <c r="DH25" s="1233">
        <v>1702021</v>
      </c>
      <c r="DI25" s="1233">
        <v>1186</v>
      </c>
      <c r="DJ25" s="1233">
        <v>1626695</v>
      </c>
      <c r="DK25" s="1233">
        <v>74140</v>
      </c>
      <c r="DL25" s="1233">
        <v>606774</v>
      </c>
      <c r="DM25" s="153" t="s">
        <v>22</v>
      </c>
      <c r="DN25" s="1532" t="s">
        <v>26</v>
      </c>
      <c r="DO25" s="1533" t="s">
        <v>25</v>
      </c>
      <c r="DP25" s="1286" t="s">
        <v>25</v>
      </c>
      <c r="DQ25" s="1287" t="s">
        <v>25</v>
      </c>
      <c r="DR25" s="1311" t="s">
        <v>163</v>
      </c>
      <c r="DS25" s="60" t="s">
        <v>21</v>
      </c>
      <c r="DT25" s="1233">
        <v>23691</v>
      </c>
      <c r="DU25" s="1233"/>
      <c r="DV25" s="1233">
        <v>20228</v>
      </c>
      <c r="DW25" s="1233">
        <v>18475</v>
      </c>
      <c r="DX25" s="1233" t="s">
        <v>21</v>
      </c>
      <c r="DY25" s="1233">
        <v>1753</v>
      </c>
      <c r="DZ25" s="1233" t="s">
        <v>21</v>
      </c>
      <c r="EA25" s="1233">
        <v>1753</v>
      </c>
      <c r="EB25" s="1233" t="s">
        <v>21</v>
      </c>
      <c r="EC25" s="1233">
        <v>3463</v>
      </c>
      <c r="ED25" s="153" t="s">
        <v>22</v>
      </c>
      <c r="EE25" s="1532" t="s">
        <v>26</v>
      </c>
      <c r="EF25" s="1533" t="s">
        <v>25</v>
      </c>
      <c r="EG25" s="1286" t="s">
        <v>25</v>
      </c>
      <c r="EH25" s="1287" t="s">
        <v>25</v>
      </c>
      <c r="EI25" s="1311" t="s">
        <v>163</v>
      </c>
      <c r="EJ25" s="60">
        <v>413871</v>
      </c>
      <c r="EK25" s="1233" t="s">
        <v>22</v>
      </c>
      <c r="EL25" s="1233"/>
      <c r="EM25" s="1233">
        <v>413871</v>
      </c>
      <c r="EN25" s="1233">
        <v>98470</v>
      </c>
      <c r="EO25" s="1233">
        <v>11279</v>
      </c>
      <c r="EP25" s="1233">
        <v>304122</v>
      </c>
      <c r="EQ25" s="1233" t="s">
        <v>22</v>
      </c>
      <c r="ER25" s="1233">
        <v>289629</v>
      </c>
      <c r="ES25" s="1233">
        <v>14493</v>
      </c>
      <c r="ET25" s="1233" t="s">
        <v>22</v>
      </c>
      <c r="EU25" s="153" t="s">
        <v>22</v>
      </c>
      <c r="EV25" s="1532" t="s">
        <v>26</v>
      </c>
      <c r="EW25" s="1533" t="s">
        <v>25</v>
      </c>
      <c r="EX25" s="1286" t="s">
        <v>25</v>
      </c>
      <c r="EY25" s="1287" t="s">
        <v>25</v>
      </c>
      <c r="EZ25" s="1311" t="s">
        <v>163</v>
      </c>
      <c r="FA25" s="60">
        <v>3966</v>
      </c>
      <c r="FB25" s="1233" t="s">
        <v>21</v>
      </c>
      <c r="FC25" s="1233"/>
      <c r="FD25" s="1233">
        <v>3966</v>
      </c>
      <c r="FE25" s="1233">
        <v>3966</v>
      </c>
      <c r="FF25" s="1233" t="s">
        <v>21</v>
      </c>
      <c r="FG25" s="1233" t="s">
        <v>21</v>
      </c>
      <c r="FH25" s="1233" t="s">
        <v>21</v>
      </c>
      <c r="FI25" s="1233" t="s">
        <v>21</v>
      </c>
      <c r="FJ25" s="1233" t="s">
        <v>21</v>
      </c>
      <c r="FK25" s="1233" t="s">
        <v>21</v>
      </c>
      <c r="FL25" s="153" t="s">
        <v>21</v>
      </c>
      <c r="FM25" s="1532" t="s">
        <v>26</v>
      </c>
      <c r="FN25" s="1533" t="s">
        <v>25</v>
      </c>
    </row>
    <row r="26" spans="1:170" ht="15" customHeight="1">
      <c r="A26" s="1281" t="s">
        <v>25</v>
      </c>
      <c r="B26" s="1282" t="s">
        <v>25</v>
      </c>
      <c r="C26" s="1311" t="s">
        <v>2152</v>
      </c>
      <c r="D26" s="60">
        <v>10660597</v>
      </c>
      <c r="E26" s="1233">
        <v>7694957</v>
      </c>
      <c r="F26" s="1233">
        <v>8895184</v>
      </c>
      <c r="G26" s="1233">
        <v>16585113</v>
      </c>
      <c r="H26" s="1233">
        <v>1566590</v>
      </c>
      <c r="I26" s="1233">
        <v>34375</v>
      </c>
      <c r="J26" s="1233">
        <v>14984148</v>
      </c>
      <c r="K26" s="1233">
        <v>5907077</v>
      </c>
      <c r="L26" s="1233">
        <v>8813949</v>
      </c>
      <c r="M26" s="1233">
        <v>263121</v>
      </c>
      <c r="N26" s="1233">
        <v>2562431</v>
      </c>
      <c r="O26" s="153">
        <v>5634056</v>
      </c>
      <c r="P26" s="1532" t="s">
        <v>27</v>
      </c>
      <c r="Q26" s="1533" t="s">
        <v>25</v>
      </c>
      <c r="R26" s="1281" t="s">
        <v>25</v>
      </c>
      <c r="S26" s="1282" t="s">
        <v>25</v>
      </c>
      <c r="T26" s="1311" t="s">
        <v>2152</v>
      </c>
      <c r="U26" s="60">
        <v>17280</v>
      </c>
      <c r="V26" s="1233" t="s">
        <v>22</v>
      </c>
      <c r="W26" s="1233"/>
      <c r="X26" s="1233">
        <v>16921</v>
      </c>
      <c r="Y26" s="1233">
        <v>333</v>
      </c>
      <c r="Z26" s="1233" t="s">
        <v>21</v>
      </c>
      <c r="AA26" s="1233">
        <v>16588</v>
      </c>
      <c r="AB26" s="1233" t="s">
        <v>22</v>
      </c>
      <c r="AC26" s="1233">
        <v>13252</v>
      </c>
      <c r="AD26" s="1233">
        <v>3336</v>
      </c>
      <c r="AE26" s="1233">
        <v>185</v>
      </c>
      <c r="AF26" s="153">
        <v>3683</v>
      </c>
      <c r="AG26" s="1532" t="s">
        <v>27</v>
      </c>
      <c r="AH26" s="1533" t="s">
        <v>25</v>
      </c>
      <c r="AI26" s="1281" t="s">
        <v>25</v>
      </c>
      <c r="AJ26" s="1282" t="s">
        <v>25</v>
      </c>
      <c r="AK26" s="1311" t="s">
        <v>2152</v>
      </c>
      <c r="AL26" s="60">
        <v>57732</v>
      </c>
      <c r="AM26" s="1233" t="s">
        <v>22</v>
      </c>
      <c r="AN26" s="1233"/>
      <c r="AO26" s="1233">
        <v>58746</v>
      </c>
      <c r="AP26" s="1233">
        <v>32734</v>
      </c>
      <c r="AQ26" s="1233">
        <v>400</v>
      </c>
      <c r="AR26" s="1233">
        <v>25612</v>
      </c>
      <c r="AS26" s="1233" t="s">
        <v>22</v>
      </c>
      <c r="AT26" s="1233">
        <v>23336</v>
      </c>
      <c r="AU26" s="1233">
        <v>2276</v>
      </c>
      <c r="AV26" s="1233">
        <v>1973</v>
      </c>
      <c r="AW26" s="153">
        <v>19548</v>
      </c>
      <c r="AX26" s="1532" t="s">
        <v>27</v>
      </c>
      <c r="AY26" s="1533" t="s">
        <v>25</v>
      </c>
      <c r="AZ26" s="1281" t="s">
        <v>25</v>
      </c>
      <c r="BA26" s="1282" t="s">
        <v>25</v>
      </c>
      <c r="BB26" s="1311" t="s">
        <v>2152</v>
      </c>
      <c r="BC26" s="60">
        <v>56620</v>
      </c>
      <c r="BD26" s="1233" t="s">
        <v>22</v>
      </c>
      <c r="BE26" s="1233"/>
      <c r="BF26" s="1233">
        <v>50220</v>
      </c>
      <c r="BG26" s="1233">
        <v>7665</v>
      </c>
      <c r="BH26" s="1233" t="s">
        <v>21</v>
      </c>
      <c r="BI26" s="1233">
        <v>42555</v>
      </c>
      <c r="BJ26" s="1233" t="s">
        <v>21</v>
      </c>
      <c r="BK26" s="1233">
        <v>23569</v>
      </c>
      <c r="BL26" s="1233">
        <v>18986</v>
      </c>
      <c r="BM26" s="1233">
        <v>361</v>
      </c>
      <c r="BN26" s="153">
        <v>28481</v>
      </c>
      <c r="BO26" s="1532" t="s">
        <v>27</v>
      </c>
      <c r="BP26" s="1533" t="s">
        <v>25</v>
      </c>
      <c r="BQ26" s="1281" t="s">
        <v>25</v>
      </c>
      <c r="BR26" s="1282" t="s">
        <v>25</v>
      </c>
      <c r="BS26" s="1311" t="s">
        <v>2152</v>
      </c>
      <c r="BT26" s="60">
        <v>531</v>
      </c>
      <c r="BU26" s="1233" t="s">
        <v>21</v>
      </c>
      <c r="BV26" s="1233"/>
      <c r="BW26" s="1233">
        <v>508</v>
      </c>
      <c r="BX26" s="1233" t="s">
        <v>21</v>
      </c>
      <c r="BY26" s="1233" t="s">
        <v>21</v>
      </c>
      <c r="BZ26" s="1233">
        <v>508</v>
      </c>
      <c r="CA26" s="1233" t="s">
        <v>21</v>
      </c>
      <c r="CB26" s="1233">
        <v>508</v>
      </c>
      <c r="CC26" s="1233" t="s">
        <v>21</v>
      </c>
      <c r="CD26" s="1233" t="s">
        <v>21</v>
      </c>
      <c r="CE26" s="153">
        <v>639</v>
      </c>
      <c r="CF26" s="1532" t="s">
        <v>27</v>
      </c>
      <c r="CG26" s="1533" t="s">
        <v>25</v>
      </c>
      <c r="CH26" s="1281" t="s">
        <v>25</v>
      </c>
      <c r="CI26" s="1282" t="s">
        <v>25</v>
      </c>
      <c r="CJ26" s="1311" t="s">
        <v>2152</v>
      </c>
      <c r="CK26" s="60">
        <v>3696314</v>
      </c>
      <c r="CL26" s="1233" t="s">
        <v>22</v>
      </c>
      <c r="CM26" s="1233"/>
      <c r="CN26" s="1233">
        <v>2956919</v>
      </c>
      <c r="CO26" s="1233">
        <v>920609</v>
      </c>
      <c r="CP26" s="1233" t="s">
        <v>21</v>
      </c>
      <c r="CQ26" s="1233">
        <v>2036310</v>
      </c>
      <c r="CR26" s="1233">
        <v>112831</v>
      </c>
      <c r="CS26" s="1233">
        <v>1923391</v>
      </c>
      <c r="CT26" s="1233">
        <v>88</v>
      </c>
      <c r="CU26" s="1233">
        <v>927290</v>
      </c>
      <c r="CV26" s="153">
        <v>2085116</v>
      </c>
      <c r="CW26" s="1532" t="s">
        <v>27</v>
      </c>
      <c r="CX26" s="1533" t="s">
        <v>25</v>
      </c>
      <c r="CY26" s="1281" t="s">
        <v>25</v>
      </c>
      <c r="CZ26" s="1282" t="s">
        <v>25</v>
      </c>
      <c r="DA26" s="1311" t="s">
        <v>2152</v>
      </c>
      <c r="DB26" s="60">
        <v>359513</v>
      </c>
      <c r="DC26" s="1233">
        <v>2324003</v>
      </c>
      <c r="DD26" s="1233"/>
      <c r="DE26" s="1233">
        <v>2113905</v>
      </c>
      <c r="DF26" s="1233">
        <v>390859</v>
      </c>
      <c r="DG26" s="1233" t="s">
        <v>21</v>
      </c>
      <c r="DH26" s="1233">
        <v>1723046</v>
      </c>
      <c r="DI26" s="1233">
        <v>1185</v>
      </c>
      <c r="DJ26" s="1233">
        <v>1634310</v>
      </c>
      <c r="DK26" s="1233">
        <v>87551</v>
      </c>
      <c r="DL26" s="1233">
        <v>509406</v>
      </c>
      <c r="DM26" s="153" t="s">
        <v>22</v>
      </c>
      <c r="DN26" s="1532" t="s">
        <v>27</v>
      </c>
      <c r="DO26" s="1533" t="s">
        <v>25</v>
      </c>
      <c r="DP26" s="1281" t="s">
        <v>25</v>
      </c>
      <c r="DQ26" s="1282" t="s">
        <v>25</v>
      </c>
      <c r="DR26" s="1311" t="s">
        <v>2152</v>
      </c>
      <c r="DS26" s="60" t="s">
        <v>21</v>
      </c>
      <c r="DT26" s="1233">
        <v>7552</v>
      </c>
      <c r="DU26" s="1233"/>
      <c r="DV26" s="1233">
        <v>7552</v>
      </c>
      <c r="DW26" s="1233">
        <v>7552</v>
      </c>
      <c r="DX26" s="1233" t="s">
        <v>21</v>
      </c>
      <c r="DY26" s="1233" t="s">
        <v>21</v>
      </c>
      <c r="DZ26" s="1233" t="s">
        <v>21</v>
      </c>
      <c r="EA26" s="1233" t="s">
        <v>21</v>
      </c>
      <c r="EB26" s="1233" t="s">
        <v>21</v>
      </c>
      <c r="EC26" s="1233" t="s">
        <v>21</v>
      </c>
      <c r="ED26" s="153" t="s">
        <v>22</v>
      </c>
      <c r="EE26" s="1532" t="s">
        <v>27</v>
      </c>
      <c r="EF26" s="1533" t="s">
        <v>25</v>
      </c>
      <c r="EG26" s="1281" t="s">
        <v>25</v>
      </c>
      <c r="EH26" s="1282" t="s">
        <v>25</v>
      </c>
      <c r="EI26" s="1311" t="s">
        <v>2152</v>
      </c>
      <c r="EJ26" s="60">
        <v>445484</v>
      </c>
      <c r="EK26" s="1233" t="s">
        <v>22</v>
      </c>
      <c r="EL26" s="1233"/>
      <c r="EM26" s="1233">
        <v>445484</v>
      </c>
      <c r="EN26" s="1233">
        <v>110339</v>
      </c>
      <c r="EO26" s="1233">
        <v>12564</v>
      </c>
      <c r="EP26" s="1233">
        <v>322581</v>
      </c>
      <c r="EQ26" s="1233" t="s">
        <v>22</v>
      </c>
      <c r="ER26" s="1233">
        <v>303089</v>
      </c>
      <c r="ES26" s="1233">
        <v>19492</v>
      </c>
      <c r="ET26" s="1233" t="s">
        <v>22</v>
      </c>
      <c r="EU26" s="153" t="s">
        <v>22</v>
      </c>
      <c r="EV26" s="1532" t="s">
        <v>27</v>
      </c>
      <c r="EW26" s="1533" t="s">
        <v>25</v>
      </c>
      <c r="EX26" s="1281" t="s">
        <v>25</v>
      </c>
      <c r="EY26" s="1282" t="s">
        <v>25</v>
      </c>
      <c r="EZ26" s="1311" t="s">
        <v>2152</v>
      </c>
      <c r="FA26" s="60">
        <v>6938</v>
      </c>
      <c r="FB26" s="1233" t="s">
        <v>21</v>
      </c>
      <c r="FC26" s="1233"/>
      <c r="FD26" s="1233">
        <v>6938</v>
      </c>
      <c r="FE26" s="1233">
        <v>6938</v>
      </c>
      <c r="FF26" s="1233" t="s">
        <v>21</v>
      </c>
      <c r="FG26" s="1233" t="s">
        <v>21</v>
      </c>
      <c r="FH26" s="1233" t="s">
        <v>21</v>
      </c>
      <c r="FI26" s="1233" t="s">
        <v>21</v>
      </c>
      <c r="FJ26" s="1233" t="s">
        <v>21</v>
      </c>
      <c r="FK26" s="1233" t="s">
        <v>21</v>
      </c>
      <c r="FL26" s="153" t="s">
        <v>21</v>
      </c>
      <c r="FM26" s="1532" t="s">
        <v>27</v>
      </c>
      <c r="FN26" s="1533" t="s">
        <v>25</v>
      </c>
    </row>
    <row r="27" spans="1:170" ht="15" customHeight="1">
      <c r="A27" s="1281" t="s">
        <v>25</v>
      </c>
      <c r="B27" s="1282" t="s">
        <v>25</v>
      </c>
      <c r="C27" s="1311" t="s">
        <v>164</v>
      </c>
      <c r="D27" s="60">
        <v>13386638</v>
      </c>
      <c r="E27" s="1233">
        <v>8579429</v>
      </c>
      <c r="F27" s="1233">
        <v>9767910</v>
      </c>
      <c r="G27" s="1233">
        <v>18341820</v>
      </c>
      <c r="H27" s="1233">
        <v>1472360</v>
      </c>
      <c r="I27" s="1233">
        <v>33057</v>
      </c>
      <c r="J27" s="1233">
        <v>16836404</v>
      </c>
      <c r="K27" s="1233">
        <v>6444404</v>
      </c>
      <c r="L27" s="1233">
        <v>10083356</v>
      </c>
      <c r="M27" s="1233">
        <v>308643</v>
      </c>
      <c r="N27" s="1233">
        <v>3186610</v>
      </c>
      <c r="O27" s="153">
        <v>5988663</v>
      </c>
      <c r="P27" s="1532" t="s">
        <v>28</v>
      </c>
      <c r="Q27" s="1533" t="s">
        <v>25</v>
      </c>
      <c r="R27" s="1281" t="s">
        <v>25</v>
      </c>
      <c r="S27" s="1282" t="s">
        <v>25</v>
      </c>
      <c r="T27" s="1311" t="s">
        <v>164</v>
      </c>
      <c r="U27" s="60">
        <v>19984</v>
      </c>
      <c r="V27" s="1233" t="s">
        <v>22</v>
      </c>
      <c r="W27" s="1233"/>
      <c r="X27" s="1233">
        <v>19890</v>
      </c>
      <c r="Y27" s="1233">
        <v>417</v>
      </c>
      <c r="Z27" s="1233" t="s">
        <v>21</v>
      </c>
      <c r="AA27" s="1233">
        <v>19473</v>
      </c>
      <c r="AB27" s="1233" t="s">
        <v>22</v>
      </c>
      <c r="AC27" s="1233">
        <v>15423</v>
      </c>
      <c r="AD27" s="1233">
        <v>4050</v>
      </c>
      <c r="AE27" s="1233">
        <v>206</v>
      </c>
      <c r="AF27" s="153">
        <v>3575</v>
      </c>
      <c r="AG27" s="1532" t="s">
        <v>28</v>
      </c>
      <c r="AH27" s="1533" t="s">
        <v>25</v>
      </c>
      <c r="AI27" s="1281" t="s">
        <v>25</v>
      </c>
      <c r="AJ27" s="1282" t="s">
        <v>25</v>
      </c>
      <c r="AK27" s="1311" t="s">
        <v>164</v>
      </c>
      <c r="AL27" s="60">
        <v>51327</v>
      </c>
      <c r="AM27" s="1233" t="s">
        <v>22</v>
      </c>
      <c r="AN27" s="1233"/>
      <c r="AO27" s="1233">
        <v>47490</v>
      </c>
      <c r="AP27" s="1233">
        <v>17394</v>
      </c>
      <c r="AQ27" s="1233">
        <v>310</v>
      </c>
      <c r="AR27" s="1233">
        <v>29786</v>
      </c>
      <c r="AS27" s="1233" t="s">
        <v>22</v>
      </c>
      <c r="AT27" s="1233">
        <v>27813</v>
      </c>
      <c r="AU27" s="1233">
        <v>1973</v>
      </c>
      <c r="AV27" s="1233">
        <v>1383</v>
      </c>
      <c r="AW27" s="153">
        <v>21902</v>
      </c>
      <c r="AX27" s="1532" t="s">
        <v>28</v>
      </c>
      <c r="AY27" s="1533" t="s">
        <v>25</v>
      </c>
      <c r="AZ27" s="1281" t="s">
        <v>25</v>
      </c>
      <c r="BA27" s="1282" t="s">
        <v>25</v>
      </c>
      <c r="BB27" s="1311" t="s">
        <v>164</v>
      </c>
      <c r="BC27" s="60">
        <v>74650</v>
      </c>
      <c r="BD27" s="1233" t="s">
        <v>22</v>
      </c>
      <c r="BE27" s="1233"/>
      <c r="BF27" s="1233">
        <v>70274</v>
      </c>
      <c r="BG27" s="1233">
        <v>18579</v>
      </c>
      <c r="BH27" s="1233" t="s">
        <v>21</v>
      </c>
      <c r="BI27" s="1233">
        <v>51695</v>
      </c>
      <c r="BJ27" s="1233" t="s">
        <v>21</v>
      </c>
      <c r="BK27" s="1233">
        <v>30464</v>
      </c>
      <c r="BL27" s="1233">
        <v>21231</v>
      </c>
      <c r="BM27" s="1233">
        <v>813</v>
      </c>
      <c r="BN27" s="153">
        <v>31993</v>
      </c>
      <c r="BO27" s="1532" t="s">
        <v>28</v>
      </c>
      <c r="BP27" s="1533" t="s">
        <v>25</v>
      </c>
      <c r="BQ27" s="1281" t="s">
        <v>25</v>
      </c>
      <c r="BR27" s="1282" t="s">
        <v>25</v>
      </c>
      <c r="BS27" s="1311" t="s">
        <v>164</v>
      </c>
      <c r="BT27" s="60">
        <v>623</v>
      </c>
      <c r="BU27" s="1233" t="s">
        <v>21</v>
      </c>
      <c r="BV27" s="1233"/>
      <c r="BW27" s="1233">
        <v>685</v>
      </c>
      <c r="BX27" s="1233" t="s">
        <v>21</v>
      </c>
      <c r="BY27" s="1233" t="s">
        <v>21</v>
      </c>
      <c r="BZ27" s="1233">
        <v>685</v>
      </c>
      <c r="CA27" s="1233" t="s">
        <v>21</v>
      </c>
      <c r="CB27" s="1233">
        <v>685</v>
      </c>
      <c r="CC27" s="1233" t="s">
        <v>21</v>
      </c>
      <c r="CD27" s="1233" t="s">
        <v>21</v>
      </c>
      <c r="CE27" s="153">
        <v>576</v>
      </c>
      <c r="CF27" s="1532" t="s">
        <v>28</v>
      </c>
      <c r="CG27" s="1533" t="s">
        <v>25</v>
      </c>
      <c r="CH27" s="1281" t="s">
        <v>25</v>
      </c>
      <c r="CI27" s="1282" t="s">
        <v>25</v>
      </c>
      <c r="CJ27" s="1311" t="s">
        <v>164</v>
      </c>
      <c r="CK27" s="60">
        <v>4194269</v>
      </c>
      <c r="CL27" s="1233" t="s">
        <v>22</v>
      </c>
      <c r="CM27" s="1233"/>
      <c r="CN27" s="1233">
        <v>3368117</v>
      </c>
      <c r="CO27" s="1233">
        <v>737708</v>
      </c>
      <c r="CP27" s="1233" t="s">
        <v>21</v>
      </c>
      <c r="CQ27" s="1233">
        <v>2630409</v>
      </c>
      <c r="CR27" s="1233">
        <v>132851</v>
      </c>
      <c r="CS27" s="1233">
        <v>2497441</v>
      </c>
      <c r="CT27" s="1233">
        <v>117</v>
      </c>
      <c r="CU27" s="1233">
        <v>969161</v>
      </c>
      <c r="CV27" s="153">
        <v>1966998</v>
      </c>
      <c r="CW27" s="1532" t="s">
        <v>28</v>
      </c>
      <c r="CX27" s="1533" t="s">
        <v>25</v>
      </c>
      <c r="CY27" s="1281" t="s">
        <v>25</v>
      </c>
      <c r="CZ27" s="1282" t="s">
        <v>25</v>
      </c>
      <c r="DA27" s="1311" t="s">
        <v>164</v>
      </c>
      <c r="DB27" s="60">
        <v>395222</v>
      </c>
      <c r="DC27" s="1233">
        <v>2514905</v>
      </c>
      <c r="DD27" s="1233"/>
      <c r="DE27" s="1233">
        <v>2299199</v>
      </c>
      <c r="DF27" s="1233">
        <v>367575</v>
      </c>
      <c r="DG27" s="1233" t="s">
        <v>21</v>
      </c>
      <c r="DH27" s="1233">
        <v>1931624</v>
      </c>
      <c r="DI27" s="1233">
        <v>1271</v>
      </c>
      <c r="DJ27" s="1233">
        <v>1818076</v>
      </c>
      <c r="DK27" s="1233">
        <v>112277</v>
      </c>
      <c r="DL27" s="1233">
        <v>564300</v>
      </c>
      <c r="DM27" s="153" t="s">
        <v>22</v>
      </c>
      <c r="DN27" s="1532" t="s">
        <v>28</v>
      </c>
      <c r="DO27" s="1533" t="s">
        <v>25</v>
      </c>
      <c r="DP27" s="1281" t="s">
        <v>25</v>
      </c>
      <c r="DQ27" s="1282" t="s">
        <v>25</v>
      </c>
      <c r="DR27" s="1311" t="s">
        <v>164</v>
      </c>
      <c r="DS27" s="60" t="s">
        <v>21</v>
      </c>
      <c r="DT27" s="1233">
        <v>20139</v>
      </c>
      <c r="DU27" s="1233"/>
      <c r="DV27" s="1233">
        <v>20139</v>
      </c>
      <c r="DW27" s="1233">
        <v>20139</v>
      </c>
      <c r="DX27" s="1233" t="s">
        <v>21</v>
      </c>
      <c r="DY27" s="1233" t="s">
        <v>21</v>
      </c>
      <c r="DZ27" s="1233" t="s">
        <v>21</v>
      </c>
      <c r="EA27" s="1233" t="s">
        <v>21</v>
      </c>
      <c r="EB27" s="1233" t="s">
        <v>21</v>
      </c>
      <c r="EC27" s="1233" t="s">
        <v>21</v>
      </c>
      <c r="ED27" s="153" t="s">
        <v>22</v>
      </c>
      <c r="EE27" s="1532" t="s">
        <v>28</v>
      </c>
      <c r="EF27" s="1533" t="s">
        <v>25</v>
      </c>
      <c r="EG27" s="1281" t="s">
        <v>25</v>
      </c>
      <c r="EH27" s="1282" t="s">
        <v>25</v>
      </c>
      <c r="EI27" s="1311" t="s">
        <v>164</v>
      </c>
      <c r="EJ27" s="60">
        <v>482980</v>
      </c>
      <c r="EK27" s="1233" t="s">
        <v>22</v>
      </c>
      <c r="EL27" s="1233"/>
      <c r="EM27" s="1233">
        <v>482980</v>
      </c>
      <c r="EN27" s="1233">
        <v>99169</v>
      </c>
      <c r="EO27" s="1233">
        <v>11765</v>
      </c>
      <c r="EP27" s="1233">
        <v>372046</v>
      </c>
      <c r="EQ27" s="1233" t="s">
        <v>22</v>
      </c>
      <c r="ER27" s="1233">
        <v>351643</v>
      </c>
      <c r="ES27" s="1233">
        <v>20403</v>
      </c>
      <c r="ET27" s="1233" t="s">
        <v>22</v>
      </c>
      <c r="EU27" s="153" t="s">
        <v>22</v>
      </c>
      <c r="EV27" s="1532" t="s">
        <v>28</v>
      </c>
      <c r="EW27" s="1533" t="s">
        <v>25</v>
      </c>
      <c r="EX27" s="1281" t="s">
        <v>25</v>
      </c>
      <c r="EY27" s="1282" t="s">
        <v>25</v>
      </c>
      <c r="EZ27" s="1311" t="s">
        <v>164</v>
      </c>
      <c r="FA27" s="60">
        <v>8549</v>
      </c>
      <c r="FB27" s="1233" t="s">
        <v>21</v>
      </c>
      <c r="FC27" s="1233"/>
      <c r="FD27" s="1233">
        <v>8549</v>
      </c>
      <c r="FE27" s="1233">
        <v>8549</v>
      </c>
      <c r="FF27" s="1233" t="s">
        <v>21</v>
      </c>
      <c r="FG27" s="1233" t="s">
        <v>21</v>
      </c>
      <c r="FH27" s="1233" t="s">
        <v>21</v>
      </c>
      <c r="FI27" s="1233" t="s">
        <v>21</v>
      </c>
      <c r="FJ27" s="1233" t="s">
        <v>21</v>
      </c>
      <c r="FK27" s="1233" t="s">
        <v>21</v>
      </c>
      <c r="FL27" s="153" t="s">
        <v>21</v>
      </c>
      <c r="FM27" s="1532" t="s">
        <v>28</v>
      </c>
      <c r="FN27" s="1533" t="s">
        <v>25</v>
      </c>
    </row>
    <row r="28" spans="1:170" ht="7.5" customHeight="1">
      <c r="A28" s="1279"/>
      <c r="B28" s="1280"/>
      <c r="C28" s="1313"/>
      <c r="D28" s="60"/>
      <c r="E28" s="1233"/>
      <c r="F28" s="1233"/>
      <c r="G28" s="1233"/>
      <c r="H28" s="1233"/>
      <c r="I28" s="1233"/>
      <c r="J28" s="1233"/>
      <c r="K28" s="1233"/>
      <c r="L28" s="1233"/>
      <c r="M28" s="1233"/>
      <c r="N28" s="1233"/>
      <c r="O28" s="153"/>
      <c r="P28" s="1534"/>
      <c r="Q28" s="1462"/>
      <c r="R28" s="1279"/>
      <c r="S28" s="1280"/>
      <c r="T28" s="1313"/>
      <c r="U28" s="60"/>
      <c r="V28" s="1233"/>
      <c r="W28" s="1233"/>
      <c r="X28" s="1233"/>
      <c r="Y28" s="1233"/>
      <c r="Z28" s="1233"/>
      <c r="AA28" s="1233"/>
      <c r="AB28" s="1233"/>
      <c r="AC28" s="1233"/>
      <c r="AD28" s="1233"/>
      <c r="AE28" s="1233"/>
      <c r="AF28" s="153"/>
      <c r="AG28" s="1534"/>
      <c r="AH28" s="1462"/>
      <c r="AI28" s="1279"/>
      <c r="AJ28" s="1280"/>
      <c r="AK28" s="1313"/>
      <c r="AL28" s="60"/>
      <c r="AM28" s="1233"/>
      <c r="AN28" s="1233"/>
      <c r="AO28" s="1233"/>
      <c r="AP28" s="1233"/>
      <c r="AQ28" s="1233"/>
      <c r="AR28" s="1233"/>
      <c r="AS28" s="1233"/>
      <c r="AT28" s="1233"/>
      <c r="AU28" s="1233"/>
      <c r="AV28" s="1233"/>
      <c r="AW28" s="153"/>
      <c r="AX28" s="1534"/>
      <c r="AY28" s="1462"/>
      <c r="AZ28" s="1279"/>
      <c r="BA28" s="1280"/>
      <c r="BB28" s="1313"/>
      <c r="BC28" s="60"/>
      <c r="BD28" s="1233"/>
      <c r="BE28" s="1233"/>
      <c r="BF28" s="1233"/>
      <c r="BG28" s="1233"/>
      <c r="BH28" s="1233"/>
      <c r="BI28" s="1233"/>
      <c r="BJ28" s="1233"/>
      <c r="BK28" s="1233"/>
      <c r="BL28" s="1233"/>
      <c r="BM28" s="1233"/>
      <c r="BN28" s="153"/>
      <c r="BO28" s="1534"/>
      <c r="BP28" s="1462"/>
      <c r="BQ28" s="1279"/>
      <c r="BR28" s="1280"/>
      <c r="BS28" s="1313"/>
      <c r="BT28" s="60"/>
      <c r="BU28" s="1233"/>
      <c r="BV28" s="1233"/>
      <c r="BW28" s="1233"/>
      <c r="BX28" s="1233"/>
      <c r="BY28" s="1233"/>
      <c r="BZ28" s="1233"/>
      <c r="CA28" s="1233"/>
      <c r="CB28" s="1233"/>
      <c r="CC28" s="1233"/>
      <c r="CD28" s="1233"/>
      <c r="CE28" s="153"/>
      <c r="CF28" s="1534"/>
      <c r="CG28" s="1462"/>
      <c r="CH28" s="1279"/>
      <c r="CI28" s="1280"/>
      <c r="CJ28" s="1313"/>
      <c r="CK28" s="60"/>
      <c r="CL28" s="1233"/>
      <c r="CM28" s="1233"/>
      <c r="CN28" s="1233"/>
      <c r="CO28" s="1233"/>
      <c r="CP28" s="1233"/>
      <c r="CQ28" s="1233"/>
      <c r="CR28" s="1233"/>
      <c r="CS28" s="1233"/>
      <c r="CT28" s="1233"/>
      <c r="CU28" s="1233"/>
      <c r="CV28" s="153"/>
      <c r="CW28" s="1534"/>
      <c r="CX28" s="1462"/>
      <c r="CY28" s="1279"/>
      <c r="CZ28" s="1280"/>
      <c r="DA28" s="1313"/>
      <c r="DB28" s="60"/>
      <c r="DC28" s="1233"/>
      <c r="DD28" s="1233"/>
      <c r="DE28" s="1233"/>
      <c r="DF28" s="1233"/>
      <c r="DG28" s="1233"/>
      <c r="DH28" s="1233"/>
      <c r="DI28" s="1233"/>
      <c r="DJ28" s="1233"/>
      <c r="DK28" s="1233"/>
      <c r="DL28" s="1233"/>
      <c r="DM28" s="153"/>
      <c r="DN28" s="1534"/>
      <c r="DO28" s="1462"/>
      <c r="DP28" s="1279"/>
      <c r="DQ28" s="1280"/>
      <c r="DR28" s="1313"/>
      <c r="DS28" s="60"/>
      <c r="DT28" s="1233"/>
      <c r="DU28" s="1233"/>
      <c r="DV28" s="1233"/>
      <c r="DW28" s="1233"/>
      <c r="DX28" s="1233"/>
      <c r="DY28" s="1233"/>
      <c r="DZ28" s="1233"/>
      <c r="EA28" s="1233"/>
      <c r="EB28" s="1233"/>
      <c r="EC28" s="1233"/>
      <c r="ED28" s="153"/>
      <c r="EE28" s="1534"/>
      <c r="EF28" s="1462"/>
      <c r="EG28" s="1279"/>
      <c r="EH28" s="1280"/>
      <c r="EI28" s="1313"/>
      <c r="EJ28" s="60"/>
      <c r="EK28" s="1233"/>
      <c r="EL28" s="1233"/>
      <c r="EM28" s="1233"/>
      <c r="EN28" s="1233"/>
      <c r="EO28" s="1233"/>
      <c r="EP28" s="1233"/>
      <c r="EQ28" s="1233"/>
      <c r="ER28" s="1233"/>
      <c r="ES28" s="1233"/>
      <c r="ET28" s="1233"/>
      <c r="EU28" s="153"/>
      <c r="EV28" s="1534"/>
      <c r="EW28" s="1462"/>
      <c r="EX28" s="1279"/>
      <c r="EY28" s="1280"/>
      <c r="EZ28" s="1313"/>
      <c r="FA28" s="1746"/>
      <c r="FL28" s="1747"/>
      <c r="FM28" s="1534"/>
      <c r="FN28" s="1462"/>
    </row>
    <row r="29" spans="1:170" ht="15" customHeight="1">
      <c r="A29" s="1281" t="s">
        <v>2153</v>
      </c>
      <c r="B29" s="1282" t="s">
        <v>23</v>
      </c>
      <c r="C29" s="1314" t="s">
        <v>2165</v>
      </c>
      <c r="D29" s="60">
        <v>5128935</v>
      </c>
      <c r="E29" s="1233">
        <v>3302089</v>
      </c>
      <c r="F29" s="1233">
        <v>3903121</v>
      </c>
      <c r="G29" s="1233">
        <v>7203754</v>
      </c>
      <c r="H29" s="1233">
        <v>590695</v>
      </c>
      <c r="I29" s="1233">
        <v>18166</v>
      </c>
      <c r="J29" s="1233">
        <v>6594893</v>
      </c>
      <c r="K29" s="1233">
        <v>2457042</v>
      </c>
      <c r="L29" s="1233">
        <v>4027320</v>
      </c>
      <c r="M29" s="1233">
        <v>110531</v>
      </c>
      <c r="N29" s="1233">
        <v>1151756</v>
      </c>
      <c r="O29" s="153">
        <v>6230231</v>
      </c>
      <c r="P29" s="1748" t="s">
        <v>29</v>
      </c>
      <c r="Q29" s="1749" t="s">
        <v>2155</v>
      </c>
      <c r="R29" s="1281" t="s">
        <v>2153</v>
      </c>
      <c r="S29" s="1282" t="s">
        <v>23</v>
      </c>
      <c r="T29" s="1314" t="s">
        <v>2165</v>
      </c>
      <c r="U29" s="60">
        <v>6084</v>
      </c>
      <c r="V29" s="1233" t="s">
        <v>22</v>
      </c>
      <c r="W29" s="1233"/>
      <c r="X29" s="1233">
        <v>6279</v>
      </c>
      <c r="Y29" s="1233">
        <v>158</v>
      </c>
      <c r="Z29" s="1233" t="s">
        <v>21</v>
      </c>
      <c r="AA29" s="1233">
        <v>6121</v>
      </c>
      <c r="AB29" s="1233" t="s">
        <v>22</v>
      </c>
      <c r="AC29" s="1233">
        <v>4956</v>
      </c>
      <c r="AD29" s="1233">
        <v>1165</v>
      </c>
      <c r="AE29" s="1233">
        <v>59</v>
      </c>
      <c r="AF29" s="153">
        <v>3558</v>
      </c>
      <c r="AG29" s="1748" t="s">
        <v>29</v>
      </c>
      <c r="AH29" s="1749" t="s">
        <v>2155</v>
      </c>
      <c r="AI29" s="1281" t="s">
        <v>2153</v>
      </c>
      <c r="AJ29" s="1282" t="s">
        <v>23</v>
      </c>
      <c r="AK29" s="1314" t="s">
        <v>2165</v>
      </c>
      <c r="AL29" s="60">
        <v>16032</v>
      </c>
      <c r="AM29" s="1233" t="s">
        <v>22</v>
      </c>
      <c r="AN29" s="1233"/>
      <c r="AO29" s="1233">
        <v>17300</v>
      </c>
      <c r="AP29" s="1233">
        <v>3446</v>
      </c>
      <c r="AQ29" s="1233">
        <v>613</v>
      </c>
      <c r="AR29" s="1233">
        <v>13241</v>
      </c>
      <c r="AS29" s="1233" t="s">
        <v>22</v>
      </c>
      <c r="AT29" s="1233">
        <v>9067</v>
      </c>
      <c r="AU29" s="1233">
        <v>4174</v>
      </c>
      <c r="AV29" s="1233">
        <v>501</v>
      </c>
      <c r="AW29" s="153">
        <v>24216</v>
      </c>
      <c r="AX29" s="1748" t="s">
        <v>29</v>
      </c>
      <c r="AY29" s="1749" t="s">
        <v>2155</v>
      </c>
      <c r="AZ29" s="1281" t="s">
        <v>2153</v>
      </c>
      <c r="BA29" s="1282" t="s">
        <v>23</v>
      </c>
      <c r="BB29" s="1314" t="s">
        <v>2165</v>
      </c>
      <c r="BC29" s="60">
        <v>18470</v>
      </c>
      <c r="BD29" s="1233" t="s">
        <v>22</v>
      </c>
      <c r="BE29" s="1233"/>
      <c r="BF29" s="1233">
        <v>19632</v>
      </c>
      <c r="BG29" s="1233">
        <v>874</v>
      </c>
      <c r="BH29" s="1233" t="s">
        <v>21</v>
      </c>
      <c r="BI29" s="1233">
        <v>18758</v>
      </c>
      <c r="BJ29" s="1233" t="s">
        <v>21</v>
      </c>
      <c r="BK29" s="1233">
        <v>10527</v>
      </c>
      <c r="BL29" s="1233">
        <v>8231</v>
      </c>
      <c r="BM29" s="1233">
        <v>49</v>
      </c>
      <c r="BN29" s="153">
        <v>27901</v>
      </c>
      <c r="BO29" s="1748" t="s">
        <v>29</v>
      </c>
      <c r="BP29" s="1749" t="s">
        <v>2155</v>
      </c>
      <c r="BQ29" s="1281" t="s">
        <v>2153</v>
      </c>
      <c r="BR29" s="1282" t="s">
        <v>23</v>
      </c>
      <c r="BS29" s="1314" t="s">
        <v>2165</v>
      </c>
      <c r="BT29" s="60">
        <v>65</v>
      </c>
      <c r="BU29" s="1233" t="s">
        <v>21</v>
      </c>
      <c r="BV29" s="1233"/>
      <c r="BW29" s="1233">
        <v>65</v>
      </c>
      <c r="BX29" s="1233" t="s">
        <v>21</v>
      </c>
      <c r="BY29" s="1233" t="s">
        <v>21</v>
      </c>
      <c r="BZ29" s="1233">
        <v>65</v>
      </c>
      <c r="CA29" s="1233" t="s">
        <v>21</v>
      </c>
      <c r="CB29" s="1233">
        <v>65</v>
      </c>
      <c r="CC29" s="1233" t="s">
        <v>21</v>
      </c>
      <c r="CD29" s="1233" t="s">
        <v>21</v>
      </c>
      <c r="CE29" s="153">
        <v>562</v>
      </c>
      <c r="CF29" s="1748" t="s">
        <v>29</v>
      </c>
      <c r="CG29" s="1749" t="s">
        <v>2155</v>
      </c>
      <c r="CH29" s="1281" t="s">
        <v>2153</v>
      </c>
      <c r="CI29" s="1282" t="s">
        <v>23</v>
      </c>
      <c r="CJ29" s="1314" t="s">
        <v>2165</v>
      </c>
      <c r="CK29" s="60">
        <v>1451622</v>
      </c>
      <c r="CL29" s="1233" t="s">
        <v>22</v>
      </c>
      <c r="CM29" s="1233"/>
      <c r="CN29" s="1233">
        <v>1310744</v>
      </c>
      <c r="CO29" s="1233">
        <v>328028</v>
      </c>
      <c r="CP29" s="1233" t="s">
        <v>21</v>
      </c>
      <c r="CQ29" s="1233">
        <v>982716</v>
      </c>
      <c r="CR29" s="1233">
        <v>48457</v>
      </c>
      <c r="CS29" s="1233">
        <v>934259</v>
      </c>
      <c r="CT29" s="1233" t="s">
        <v>21</v>
      </c>
      <c r="CU29" s="1233">
        <v>263660</v>
      </c>
      <c r="CV29" s="153">
        <v>2009377</v>
      </c>
      <c r="CW29" s="1748" t="s">
        <v>29</v>
      </c>
      <c r="CX29" s="1749" t="s">
        <v>2155</v>
      </c>
      <c r="CY29" s="1281" t="s">
        <v>2153</v>
      </c>
      <c r="CZ29" s="1282" t="s">
        <v>23</v>
      </c>
      <c r="DA29" s="1314" t="s">
        <v>2165</v>
      </c>
      <c r="DB29" s="60">
        <v>143206</v>
      </c>
      <c r="DC29" s="1233">
        <v>948091</v>
      </c>
      <c r="DD29" s="1233"/>
      <c r="DE29" s="1233">
        <v>818197</v>
      </c>
      <c r="DF29" s="1233">
        <v>125890</v>
      </c>
      <c r="DG29" s="1233" t="s">
        <v>21</v>
      </c>
      <c r="DH29" s="1233">
        <v>692307</v>
      </c>
      <c r="DI29" s="1233">
        <v>510</v>
      </c>
      <c r="DJ29" s="1233">
        <v>657332</v>
      </c>
      <c r="DK29" s="1233">
        <v>34465</v>
      </c>
      <c r="DL29" s="1233">
        <v>246717</v>
      </c>
      <c r="DM29" s="153" t="s">
        <v>22</v>
      </c>
      <c r="DN29" s="1748" t="s">
        <v>29</v>
      </c>
      <c r="DO29" s="1749" t="s">
        <v>2155</v>
      </c>
      <c r="DP29" s="1281" t="s">
        <v>2153</v>
      </c>
      <c r="DQ29" s="1282" t="s">
        <v>23</v>
      </c>
      <c r="DR29" s="1314" t="s">
        <v>2165</v>
      </c>
      <c r="DS29" s="60" t="s">
        <v>21</v>
      </c>
      <c r="DT29" s="1233">
        <v>10755</v>
      </c>
      <c r="DU29" s="1233"/>
      <c r="DV29" s="1233">
        <v>7779</v>
      </c>
      <c r="DW29" s="1233">
        <v>6620</v>
      </c>
      <c r="DX29" s="1233" t="s">
        <v>21</v>
      </c>
      <c r="DY29" s="1233">
        <v>1159</v>
      </c>
      <c r="DZ29" s="1233" t="s">
        <v>21</v>
      </c>
      <c r="EA29" s="1233">
        <v>1159</v>
      </c>
      <c r="EB29" s="1233" t="s">
        <v>21</v>
      </c>
      <c r="EC29" s="1233">
        <v>2976</v>
      </c>
      <c r="ED29" s="153" t="s">
        <v>22</v>
      </c>
      <c r="EE29" s="1748" t="s">
        <v>29</v>
      </c>
      <c r="EF29" s="1749" t="s">
        <v>2155</v>
      </c>
      <c r="EG29" s="1281" t="s">
        <v>2153</v>
      </c>
      <c r="EH29" s="1282" t="s">
        <v>23</v>
      </c>
      <c r="EI29" s="1314" t="s">
        <v>2165</v>
      </c>
      <c r="EJ29" s="60">
        <v>166269</v>
      </c>
      <c r="EK29" s="1233" t="s">
        <v>22</v>
      </c>
      <c r="EL29" s="1233"/>
      <c r="EM29" s="1233">
        <v>166269</v>
      </c>
      <c r="EN29" s="1233">
        <v>34659</v>
      </c>
      <c r="EO29" s="1233">
        <v>3449</v>
      </c>
      <c r="EP29" s="1233">
        <v>128161</v>
      </c>
      <c r="EQ29" s="1233" t="s">
        <v>22</v>
      </c>
      <c r="ER29" s="1233">
        <v>120554</v>
      </c>
      <c r="ES29" s="1233">
        <v>7607</v>
      </c>
      <c r="ET29" s="1233" t="s">
        <v>22</v>
      </c>
      <c r="EU29" s="153" t="s">
        <v>22</v>
      </c>
      <c r="EV29" s="1748" t="s">
        <v>29</v>
      </c>
      <c r="EW29" s="1749" t="s">
        <v>2155</v>
      </c>
      <c r="EX29" s="1281" t="s">
        <v>2153</v>
      </c>
      <c r="EY29" s="1282" t="s">
        <v>23</v>
      </c>
      <c r="EZ29" s="1314" t="s">
        <v>2165</v>
      </c>
      <c r="FA29" s="60">
        <v>3917</v>
      </c>
      <c r="FB29" s="1233" t="s">
        <v>21</v>
      </c>
      <c r="FC29" s="1233"/>
      <c r="FD29" s="1233">
        <v>3917</v>
      </c>
      <c r="FE29" s="1233">
        <v>3917</v>
      </c>
      <c r="FF29" s="1233" t="s">
        <v>21</v>
      </c>
      <c r="FG29" s="1233" t="s">
        <v>21</v>
      </c>
      <c r="FH29" s="1233" t="s">
        <v>21</v>
      </c>
      <c r="FI29" s="1233" t="s">
        <v>21</v>
      </c>
      <c r="FJ29" s="1233" t="s">
        <v>21</v>
      </c>
      <c r="FK29" s="1233" t="s">
        <v>21</v>
      </c>
      <c r="FL29" s="153" t="s">
        <v>21</v>
      </c>
      <c r="FM29" s="1748" t="s">
        <v>29</v>
      </c>
      <c r="FN29" s="1749" t="s">
        <v>2155</v>
      </c>
    </row>
    <row r="30" spans="1:170" ht="15" customHeight="1">
      <c r="A30" s="1281" t="s">
        <v>25</v>
      </c>
      <c r="B30" s="1282" t="s">
        <v>25</v>
      </c>
      <c r="C30" s="1314" t="s">
        <v>165</v>
      </c>
      <c r="D30" s="60">
        <v>4014494</v>
      </c>
      <c r="E30" s="1233">
        <v>3090682</v>
      </c>
      <c r="F30" s="1233">
        <v>3615965</v>
      </c>
      <c r="G30" s="1233">
        <v>6705044</v>
      </c>
      <c r="H30" s="1233">
        <v>536143</v>
      </c>
      <c r="I30" s="1233">
        <v>11813</v>
      </c>
      <c r="J30" s="1233">
        <v>6157087</v>
      </c>
      <c r="K30" s="1233">
        <v>2303504</v>
      </c>
      <c r="L30" s="1233">
        <v>3744844</v>
      </c>
      <c r="M30" s="1233">
        <v>108740</v>
      </c>
      <c r="N30" s="1233">
        <v>1036524</v>
      </c>
      <c r="O30" s="153">
        <v>5554319</v>
      </c>
      <c r="P30" s="1532" t="s">
        <v>30</v>
      </c>
      <c r="Q30" s="1533" t="s">
        <v>25</v>
      </c>
      <c r="R30" s="1281" t="s">
        <v>25</v>
      </c>
      <c r="S30" s="1282" t="s">
        <v>25</v>
      </c>
      <c r="T30" s="1314" t="s">
        <v>165</v>
      </c>
      <c r="U30" s="60">
        <v>6857</v>
      </c>
      <c r="V30" s="1233" t="s">
        <v>22</v>
      </c>
      <c r="W30" s="1233"/>
      <c r="X30" s="1233">
        <v>6708</v>
      </c>
      <c r="Y30" s="1233">
        <v>139</v>
      </c>
      <c r="Z30" s="1233" t="s">
        <v>21</v>
      </c>
      <c r="AA30" s="1233">
        <v>6569</v>
      </c>
      <c r="AB30" s="1233" t="s">
        <v>22</v>
      </c>
      <c r="AC30" s="1233">
        <v>5126</v>
      </c>
      <c r="AD30" s="1233">
        <v>1443</v>
      </c>
      <c r="AE30" s="1233">
        <v>85</v>
      </c>
      <c r="AF30" s="153">
        <v>3620</v>
      </c>
      <c r="AG30" s="1532" t="s">
        <v>30</v>
      </c>
      <c r="AH30" s="1533" t="s">
        <v>25</v>
      </c>
      <c r="AI30" s="1281" t="s">
        <v>25</v>
      </c>
      <c r="AJ30" s="1282" t="s">
        <v>25</v>
      </c>
      <c r="AK30" s="1314" t="s">
        <v>165</v>
      </c>
      <c r="AL30" s="60">
        <v>15803</v>
      </c>
      <c r="AM30" s="1233" t="s">
        <v>22</v>
      </c>
      <c r="AN30" s="1233"/>
      <c r="AO30" s="1233">
        <v>15525</v>
      </c>
      <c r="AP30" s="1233">
        <v>3374</v>
      </c>
      <c r="AQ30" s="1233">
        <v>237</v>
      </c>
      <c r="AR30" s="1233">
        <v>11914</v>
      </c>
      <c r="AS30" s="1233" t="s">
        <v>22</v>
      </c>
      <c r="AT30" s="1233">
        <v>9726</v>
      </c>
      <c r="AU30" s="1233">
        <v>2188</v>
      </c>
      <c r="AV30" s="1233">
        <v>662</v>
      </c>
      <c r="AW30" s="153">
        <v>23801</v>
      </c>
      <c r="AX30" s="1532" t="s">
        <v>30</v>
      </c>
      <c r="AY30" s="1533" t="s">
        <v>25</v>
      </c>
      <c r="AZ30" s="1281" t="s">
        <v>25</v>
      </c>
      <c r="BA30" s="1282" t="s">
        <v>25</v>
      </c>
      <c r="BB30" s="1314" t="s">
        <v>165</v>
      </c>
      <c r="BC30" s="60">
        <v>18170</v>
      </c>
      <c r="BD30" s="1233" t="s">
        <v>22</v>
      </c>
      <c r="BE30" s="1233"/>
      <c r="BF30" s="1233">
        <v>19391</v>
      </c>
      <c r="BG30" s="1233">
        <v>1508</v>
      </c>
      <c r="BH30" s="1233" t="s">
        <v>21</v>
      </c>
      <c r="BI30" s="1233">
        <v>17883</v>
      </c>
      <c r="BJ30" s="1233" t="s">
        <v>21</v>
      </c>
      <c r="BK30" s="1233">
        <v>9600</v>
      </c>
      <c r="BL30" s="1233">
        <v>8283</v>
      </c>
      <c r="BM30" s="1233">
        <v>40</v>
      </c>
      <c r="BN30" s="153">
        <v>26654</v>
      </c>
      <c r="BO30" s="1532" t="s">
        <v>30</v>
      </c>
      <c r="BP30" s="1533" t="s">
        <v>25</v>
      </c>
      <c r="BQ30" s="1281" t="s">
        <v>25</v>
      </c>
      <c r="BR30" s="1282" t="s">
        <v>25</v>
      </c>
      <c r="BS30" s="1314" t="s">
        <v>165</v>
      </c>
      <c r="BT30" s="60">
        <v>171</v>
      </c>
      <c r="BU30" s="1233" t="s">
        <v>21</v>
      </c>
      <c r="BV30" s="1233"/>
      <c r="BW30" s="1233">
        <v>134</v>
      </c>
      <c r="BX30" s="1233" t="s">
        <v>21</v>
      </c>
      <c r="BY30" s="1233" t="s">
        <v>21</v>
      </c>
      <c r="BZ30" s="1233">
        <v>134</v>
      </c>
      <c r="CA30" s="1233" t="s">
        <v>21</v>
      </c>
      <c r="CB30" s="1233">
        <v>134</v>
      </c>
      <c r="CC30" s="1233" t="s">
        <v>21</v>
      </c>
      <c r="CD30" s="1233" t="s">
        <v>21</v>
      </c>
      <c r="CE30" s="153">
        <v>599</v>
      </c>
      <c r="CF30" s="1532" t="s">
        <v>30</v>
      </c>
      <c r="CG30" s="1533" t="s">
        <v>25</v>
      </c>
      <c r="CH30" s="1281" t="s">
        <v>25</v>
      </c>
      <c r="CI30" s="1282" t="s">
        <v>25</v>
      </c>
      <c r="CJ30" s="1314" t="s">
        <v>165</v>
      </c>
      <c r="CK30" s="60">
        <v>1428401</v>
      </c>
      <c r="CL30" s="1233" t="s">
        <v>22</v>
      </c>
      <c r="CM30" s="1233"/>
      <c r="CN30" s="1233">
        <v>1230566</v>
      </c>
      <c r="CO30" s="1233">
        <v>297140</v>
      </c>
      <c r="CP30" s="1233" t="s">
        <v>21</v>
      </c>
      <c r="CQ30" s="1233">
        <v>933426</v>
      </c>
      <c r="CR30" s="1233">
        <v>43522</v>
      </c>
      <c r="CS30" s="1233">
        <v>889904</v>
      </c>
      <c r="CT30" s="1233" t="s">
        <v>21</v>
      </c>
      <c r="CU30" s="1233">
        <v>262651</v>
      </c>
      <c r="CV30" s="153">
        <v>1956900</v>
      </c>
      <c r="CW30" s="1532" t="s">
        <v>30</v>
      </c>
      <c r="CX30" s="1533" t="s">
        <v>25</v>
      </c>
      <c r="CY30" s="1281" t="s">
        <v>25</v>
      </c>
      <c r="CZ30" s="1282" t="s">
        <v>25</v>
      </c>
      <c r="DA30" s="1314" t="s">
        <v>165</v>
      </c>
      <c r="DB30" s="60">
        <v>134088</v>
      </c>
      <c r="DC30" s="1233">
        <v>892357</v>
      </c>
      <c r="DD30" s="1233"/>
      <c r="DE30" s="1233">
        <v>762186</v>
      </c>
      <c r="DF30" s="1233">
        <v>115934</v>
      </c>
      <c r="DG30" s="1233" t="s">
        <v>21</v>
      </c>
      <c r="DH30" s="1233">
        <v>646252</v>
      </c>
      <c r="DI30" s="1233">
        <v>455</v>
      </c>
      <c r="DJ30" s="1233">
        <v>613435</v>
      </c>
      <c r="DK30" s="1233">
        <v>32362</v>
      </c>
      <c r="DL30" s="1233">
        <v>237909</v>
      </c>
      <c r="DM30" s="153" t="s">
        <v>22</v>
      </c>
      <c r="DN30" s="1532" t="s">
        <v>30</v>
      </c>
      <c r="DO30" s="1533" t="s">
        <v>25</v>
      </c>
      <c r="DP30" s="1281" t="s">
        <v>25</v>
      </c>
      <c r="DQ30" s="1282" t="s">
        <v>25</v>
      </c>
      <c r="DR30" s="1314" t="s">
        <v>165</v>
      </c>
      <c r="DS30" s="60" t="s">
        <v>21</v>
      </c>
      <c r="DT30" s="1233">
        <v>10456</v>
      </c>
      <c r="DU30" s="1233"/>
      <c r="DV30" s="1233">
        <v>8137</v>
      </c>
      <c r="DW30" s="1233">
        <v>7172</v>
      </c>
      <c r="DX30" s="1233" t="s">
        <v>21</v>
      </c>
      <c r="DY30" s="1233">
        <v>965</v>
      </c>
      <c r="DZ30" s="1233" t="s">
        <v>21</v>
      </c>
      <c r="EA30" s="1233">
        <v>965</v>
      </c>
      <c r="EB30" s="1233" t="s">
        <v>21</v>
      </c>
      <c r="EC30" s="1233">
        <v>2319</v>
      </c>
      <c r="ED30" s="153" t="s">
        <v>22</v>
      </c>
      <c r="EE30" s="1532" t="s">
        <v>30</v>
      </c>
      <c r="EF30" s="1533" t="s">
        <v>25</v>
      </c>
      <c r="EG30" s="1281" t="s">
        <v>25</v>
      </c>
      <c r="EH30" s="1282" t="s">
        <v>25</v>
      </c>
      <c r="EI30" s="1314" t="s">
        <v>165</v>
      </c>
      <c r="EJ30" s="60">
        <v>163800</v>
      </c>
      <c r="EK30" s="1233" t="s">
        <v>22</v>
      </c>
      <c r="EL30" s="1233"/>
      <c r="EM30" s="1233">
        <v>163800</v>
      </c>
      <c r="EN30" s="1233">
        <v>31647</v>
      </c>
      <c r="EO30" s="1233">
        <v>3488</v>
      </c>
      <c r="EP30" s="1233">
        <v>128665</v>
      </c>
      <c r="EQ30" s="1233" t="s">
        <v>22</v>
      </c>
      <c r="ER30" s="1233">
        <v>121249</v>
      </c>
      <c r="ES30" s="1233">
        <v>7416</v>
      </c>
      <c r="ET30" s="1233" t="s">
        <v>22</v>
      </c>
      <c r="EU30" s="153" t="s">
        <v>22</v>
      </c>
      <c r="EV30" s="1532" t="s">
        <v>30</v>
      </c>
      <c r="EW30" s="1533" t="s">
        <v>25</v>
      </c>
      <c r="EX30" s="1281" t="s">
        <v>25</v>
      </c>
      <c r="EY30" s="1282" t="s">
        <v>25</v>
      </c>
      <c r="EZ30" s="1314" t="s">
        <v>165</v>
      </c>
      <c r="FA30" s="60">
        <v>3426</v>
      </c>
      <c r="FB30" s="1233" t="s">
        <v>21</v>
      </c>
      <c r="FC30" s="1233"/>
      <c r="FD30" s="1233">
        <v>3426</v>
      </c>
      <c r="FE30" s="1233">
        <v>3426</v>
      </c>
      <c r="FF30" s="1233" t="s">
        <v>21</v>
      </c>
      <c r="FG30" s="1233" t="s">
        <v>21</v>
      </c>
      <c r="FH30" s="1233" t="s">
        <v>21</v>
      </c>
      <c r="FI30" s="1233" t="s">
        <v>21</v>
      </c>
      <c r="FJ30" s="1233" t="s">
        <v>21</v>
      </c>
      <c r="FK30" s="1233" t="s">
        <v>21</v>
      </c>
      <c r="FL30" s="153" t="s">
        <v>21</v>
      </c>
      <c r="FM30" s="1532" t="s">
        <v>30</v>
      </c>
      <c r="FN30" s="1533" t="s">
        <v>25</v>
      </c>
    </row>
    <row r="31" spans="1:170" ht="15" customHeight="1">
      <c r="A31" s="1281" t="s">
        <v>25</v>
      </c>
      <c r="B31" s="1282" t="s">
        <v>25</v>
      </c>
      <c r="C31" s="1314" t="s">
        <v>166</v>
      </c>
      <c r="D31" s="60">
        <v>4700940</v>
      </c>
      <c r="E31" s="1233">
        <v>3211672</v>
      </c>
      <c r="F31" s="1233">
        <v>3677497</v>
      </c>
      <c r="G31" s="1233">
        <v>6887331</v>
      </c>
      <c r="H31" s="1233">
        <v>554315</v>
      </c>
      <c r="I31" s="1233">
        <v>11038</v>
      </c>
      <c r="J31" s="1233">
        <v>6321978</v>
      </c>
      <c r="K31" s="1233">
        <v>2435924</v>
      </c>
      <c r="L31" s="1233">
        <v>3776891</v>
      </c>
      <c r="M31" s="1233">
        <v>109164</v>
      </c>
      <c r="N31" s="1233">
        <v>1123749</v>
      </c>
      <c r="O31" s="153">
        <v>5302721</v>
      </c>
      <c r="P31" s="1532" t="s">
        <v>31</v>
      </c>
      <c r="Q31" s="1533" t="s">
        <v>25</v>
      </c>
      <c r="R31" s="1281" t="s">
        <v>25</v>
      </c>
      <c r="S31" s="1282" t="s">
        <v>25</v>
      </c>
      <c r="T31" s="1314" t="s">
        <v>166</v>
      </c>
      <c r="U31" s="60">
        <v>6971</v>
      </c>
      <c r="V31" s="1233" t="s">
        <v>22</v>
      </c>
      <c r="W31" s="1233"/>
      <c r="X31" s="1233">
        <v>7001</v>
      </c>
      <c r="Y31" s="1233">
        <v>157</v>
      </c>
      <c r="Z31" s="1233" t="s">
        <v>21</v>
      </c>
      <c r="AA31" s="1233">
        <v>6844</v>
      </c>
      <c r="AB31" s="1233" t="s">
        <v>22</v>
      </c>
      <c r="AC31" s="1233">
        <v>5364</v>
      </c>
      <c r="AD31" s="1233">
        <v>1480</v>
      </c>
      <c r="AE31" s="1233">
        <v>74</v>
      </c>
      <c r="AF31" s="153">
        <v>3522</v>
      </c>
      <c r="AG31" s="1532" t="s">
        <v>31</v>
      </c>
      <c r="AH31" s="1533" t="s">
        <v>25</v>
      </c>
      <c r="AI31" s="1281" t="s">
        <v>25</v>
      </c>
      <c r="AJ31" s="1282" t="s">
        <v>25</v>
      </c>
      <c r="AK31" s="1314" t="s">
        <v>166</v>
      </c>
      <c r="AL31" s="60">
        <v>15790</v>
      </c>
      <c r="AM31" s="1233" t="s">
        <v>22</v>
      </c>
      <c r="AN31" s="1233"/>
      <c r="AO31" s="1233">
        <v>15274</v>
      </c>
      <c r="AP31" s="1233">
        <v>4005</v>
      </c>
      <c r="AQ31" s="1233">
        <v>150</v>
      </c>
      <c r="AR31" s="1233">
        <v>11119</v>
      </c>
      <c r="AS31" s="1233" t="s">
        <v>22</v>
      </c>
      <c r="AT31" s="1233">
        <v>9556</v>
      </c>
      <c r="AU31" s="1233">
        <v>1563</v>
      </c>
      <c r="AV31" s="1233">
        <v>665</v>
      </c>
      <c r="AW31" s="153">
        <v>23619</v>
      </c>
      <c r="AX31" s="1532" t="s">
        <v>31</v>
      </c>
      <c r="AY31" s="1533" t="s">
        <v>25</v>
      </c>
      <c r="AZ31" s="1281" t="s">
        <v>25</v>
      </c>
      <c r="BA31" s="1282" t="s">
        <v>25</v>
      </c>
      <c r="BB31" s="1314" t="s">
        <v>166</v>
      </c>
      <c r="BC31" s="60">
        <v>19564</v>
      </c>
      <c r="BD31" s="1233" t="s">
        <v>22</v>
      </c>
      <c r="BE31" s="1233"/>
      <c r="BF31" s="1233">
        <v>19715</v>
      </c>
      <c r="BG31" s="1233">
        <v>2365</v>
      </c>
      <c r="BH31" s="1233" t="s">
        <v>21</v>
      </c>
      <c r="BI31" s="1233">
        <v>17350</v>
      </c>
      <c r="BJ31" s="1233" t="s">
        <v>21</v>
      </c>
      <c r="BK31" s="1233">
        <v>9191</v>
      </c>
      <c r="BL31" s="1233">
        <v>8159</v>
      </c>
      <c r="BM31" s="1233">
        <v>76</v>
      </c>
      <c r="BN31" s="153">
        <v>26437</v>
      </c>
      <c r="BO31" s="1532" t="s">
        <v>31</v>
      </c>
      <c r="BP31" s="1533" t="s">
        <v>25</v>
      </c>
      <c r="BQ31" s="1281" t="s">
        <v>25</v>
      </c>
      <c r="BR31" s="1282" t="s">
        <v>25</v>
      </c>
      <c r="BS31" s="1314" t="s">
        <v>166</v>
      </c>
      <c r="BT31" s="60">
        <v>373</v>
      </c>
      <c r="BU31" s="1233" t="s">
        <v>21</v>
      </c>
      <c r="BV31" s="1233"/>
      <c r="BW31" s="1233">
        <v>407</v>
      </c>
      <c r="BX31" s="1233" t="s">
        <v>21</v>
      </c>
      <c r="BY31" s="1233" t="s">
        <v>21</v>
      </c>
      <c r="BZ31" s="1233">
        <v>407</v>
      </c>
      <c r="CA31" s="1233" t="s">
        <v>21</v>
      </c>
      <c r="CB31" s="1233">
        <v>407</v>
      </c>
      <c r="CC31" s="1233" t="s">
        <v>21</v>
      </c>
      <c r="CD31" s="1233" t="s">
        <v>21</v>
      </c>
      <c r="CE31" s="153">
        <v>565</v>
      </c>
      <c r="CF31" s="1532" t="s">
        <v>31</v>
      </c>
      <c r="CG31" s="1533" t="s">
        <v>25</v>
      </c>
      <c r="CH31" s="1281" t="s">
        <v>25</v>
      </c>
      <c r="CI31" s="1282" t="s">
        <v>25</v>
      </c>
      <c r="CJ31" s="1314" t="s">
        <v>166</v>
      </c>
      <c r="CK31" s="60">
        <v>1626663</v>
      </c>
      <c r="CL31" s="1233" t="s">
        <v>22</v>
      </c>
      <c r="CM31" s="1233"/>
      <c r="CN31" s="1233">
        <v>1240636</v>
      </c>
      <c r="CO31" s="1233">
        <v>298124</v>
      </c>
      <c r="CP31" s="1233" t="s">
        <v>21</v>
      </c>
      <c r="CQ31" s="1233">
        <v>942512</v>
      </c>
      <c r="CR31" s="1233">
        <v>39313</v>
      </c>
      <c r="CS31" s="1233">
        <v>903199</v>
      </c>
      <c r="CT31" s="1233" t="s">
        <v>21</v>
      </c>
      <c r="CU31" s="1233">
        <v>288706</v>
      </c>
      <c r="CV31" s="153">
        <v>2010356</v>
      </c>
      <c r="CW31" s="1532" t="s">
        <v>31</v>
      </c>
      <c r="CX31" s="1533" t="s">
        <v>25</v>
      </c>
      <c r="CY31" s="1281" t="s">
        <v>25</v>
      </c>
      <c r="CZ31" s="1282" t="s">
        <v>25</v>
      </c>
      <c r="DA31" s="1314" t="s">
        <v>166</v>
      </c>
      <c r="DB31" s="60">
        <v>141302</v>
      </c>
      <c r="DC31" s="1233">
        <v>928858</v>
      </c>
      <c r="DD31" s="1233"/>
      <c r="DE31" s="1233">
        <v>803482</v>
      </c>
      <c r="DF31" s="1233">
        <v>125096</v>
      </c>
      <c r="DG31" s="1233" t="s">
        <v>21</v>
      </c>
      <c r="DH31" s="1233">
        <v>678386</v>
      </c>
      <c r="DI31" s="1233">
        <v>514</v>
      </c>
      <c r="DJ31" s="1233">
        <v>640838</v>
      </c>
      <c r="DK31" s="1233">
        <v>37034</v>
      </c>
      <c r="DL31" s="1233">
        <v>244614</v>
      </c>
      <c r="DM31" s="153" t="s">
        <v>22</v>
      </c>
      <c r="DN31" s="1532" t="s">
        <v>31</v>
      </c>
      <c r="DO31" s="1533" t="s">
        <v>25</v>
      </c>
      <c r="DP31" s="1281" t="s">
        <v>25</v>
      </c>
      <c r="DQ31" s="1282" t="s">
        <v>25</v>
      </c>
      <c r="DR31" s="1314" t="s">
        <v>166</v>
      </c>
      <c r="DS31" s="60" t="s">
        <v>21</v>
      </c>
      <c r="DT31" s="1233">
        <v>9104</v>
      </c>
      <c r="DU31" s="1233"/>
      <c r="DV31" s="1233">
        <v>7441</v>
      </c>
      <c r="DW31" s="1233">
        <v>6477</v>
      </c>
      <c r="DX31" s="1233" t="s">
        <v>21</v>
      </c>
      <c r="DY31" s="1233">
        <v>964</v>
      </c>
      <c r="DZ31" s="1233" t="s">
        <v>21</v>
      </c>
      <c r="EA31" s="1233">
        <v>964</v>
      </c>
      <c r="EB31" s="1233" t="s">
        <v>21</v>
      </c>
      <c r="EC31" s="1233">
        <v>1663</v>
      </c>
      <c r="ED31" s="153" t="s">
        <v>22</v>
      </c>
      <c r="EE31" s="1532" t="s">
        <v>31</v>
      </c>
      <c r="EF31" s="1533" t="s">
        <v>25</v>
      </c>
      <c r="EG31" s="1281" t="s">
        <v>25</v>
      </c>
      <c r="EH31" s="1282" t="s">
        <v>25</v>
      </c>
      <c r="EI31" s="1314" t="s">
        <v>166</v>
      </c>
      <c r="EJ31" s="60">
        <v>167800</v>
      </c>
      <c r="EK31" s="1233" t="s">
        <v>22</v>
      </c>
      <c r="EL31" s="1233"/>
      <c r="EM31" s="1233">
        <v>167800</v>
      </c>
      <c r="EN31" s="1233">
        <v>35517</v>
      </c>
      <c r="EO31" s="1233">
        <v>3609</v>
      </c>
      <c r="EP31" s="1233">
        <v>128674</v>
      </c>
      <c r="EQ31" s="1233" t="s">
        <v>22</v>
      </c>
      <c r="ER31" s="1233">
        <v>120888</v>
      </c>
      <c r="ES31" s="1233">
        <v>7786</v>
      </c>
      <c r="ET31" s="1233" t="s">
        <v>22</v>
      </c>
      <c r="EU31" s="153" t="s">
        <v>22</v>
      </c>
      <c r="EV31" s="1532" t="s">
        <v>31</v>
      </c>
      <c r="EW31" s="1533" t="s">
        <v>25</v>
      </c>
      <c r="EX31" s="1281" t="s">
        <v>25</v>
      </c>
      <c r="EY31" s="1282" t="s">
        <v>25</v>
      </c>
      <c r="EZ31" s="1314" t="s">
        <v>166</v>
      </c>
      <c r="FA31" s="60">
        <v>3426</v>
      </c>
      <c r="FB31" s="1233" t="s">
        <v>21</v>
      </c>
      <c r="FC31" s="1233"/>
      <c r="FD31" s="1233">
        <v>3426</v>
      </c>
      <c r="FE31" s="1233">
        <v>3426</v>
      </c>
      <c r="FF31" s="1233" t="s">
        <v>21</v>
      </c>
      <c r="FG31" s="1233" t="s">
        <v>21</v>
      </c>
      <c r="FH31" s="1233" t="s">
        <v>21</v>
      </c>
      <c r="FI31" s="1233" t="s">
        <v>21</v>
      </c>
      <c r="FJ31" s="1233" t="s">
        <v>21</v>
      </c>
      <c r="FK31" s="1233" t="s">
        <v>21</v>
      </c>
      <c r="FL31" s="153" t="s">
        <v>21</v>
      </c>
      <c r="FM31" s="1532" t="s">
        <v>31</v>
      </c>
      <c r="FN31" s="1533" t="s">
        <v>25</v>
      </c>
    </row>
    <row r="32" spans="1:170" ht="15" customHeight="1">
      <c r="A32" s="1281" t="s">
        <v>25</v>
      </c>
      <c r="B32" s="1282" t="s">
        <v>25</v>
      </c>
      <c r="C32" s="1314" t="s">
        <v>167</v>
      </c>
      <c r="D32" s="60">
        <v>5259188</v>
      </c>
      <c r="E32" s="1233">
        <v>2816829</v>
      </c>
      <c r="F32" s="1233">
        <v>3122385</v>
      </c>
      <c r="G32" s="1233">
        <v>5937152</v>
      </c>
      <c r="H32" s="1233">
        <v>488357</v>
      </c>
      <c r="I32" s="1233">
        <v>10337</v>
      </c>
      <c r="J32" s="1233">
        <v>5438458</v>
      </c>
      <c r="K32" s="1233">
        <v>2174004</v>
      </c>
      <c r="L32" s="1233">
        <v>3169979</v>
      </c>
      <c r="M32" s="1233">
        <v>94475</v>
      </c>
      <c r="N32" s="1233">
        <v>915559</v>
      </c>
      <c r="O32" s="153">
        <v>6467993</v>
      </c>
      <c r="P32" s="1532" t="s">
        <v>32</v>
      </c>
      <c r="Q32" s="1533" t="s">
        <v>25</v>
      </c>
      <c r="R32" s="1281" t="s">
        <v>25</v>
      </c>
      <c r="S32" s="1282" t="s">
        <v>25</v>
      </c>
      <c r="T32" s="1314" t="s">
        <v>167</v>
      </c>
      <c r="U32" s="60">
        <v>6364</v>
      </c>
      <c r="V32" s="1233" t="s">
        <v>22</v>
      </c>
      <c r="W32" s="1233"/>
      <c r="X32" s="1233">
        <v>6148</v>
      </c>
      <c r="Y32" s="1233">
        <v>162</v>
      </c>
      <c r="Z32" s="1233" t="s">
        <v>21</v>
      </c>
      <c r="AA32" s="1233">
        <v>5986</v>
      </c>
      <c r="AB32" s="1233" t="s">
        <v>22</v>
      </c>
      <c r="AC32" s="1233">
        <v>4698</v>
      </c>
      <c r="AD32" s="1233">
        <v>1288</v>
      </c>
      <c r="AE32" s="1233">
        <v>72</v>
      </c>
      <c r="AF32" s="153">
        <v>3647</v>
      </c>
      <c r="AG32" s="1532" t="s">
        <v>32</v>
      </c>
      <c r="AH32" s="1533" t="s">
        <v>25</v>
      </c>
      <c r="AI32" s="1281" t="s">
        <v>25</v>
      </c>
      <c r="AJ32" s="1282" t="s">
        <v>25</v>
      </c>
      <c r="AK32" s="1314" t="s">
        <v>167</v>
      </c>
      <c r="AL32" s="60">
        <v>15202</v>
      </c>
      <c r="AM32" s="1233" t="s">
        <v>22</v>
      </c>
      <c r="AN32" s="1233"/>
      <c r="AO32" s="1233">
        <v>15013</v>
      </c>
      <c r="AP32" s="1233">
        <v>4318</v>
      </c>
      <c r="AQ32" s="1233">
        <v>115</v>
      </c>
      <c r="AR32" s="1233">
        <v>10580</v>
      </c>
      <c r="AS32" s="1233" t="s">
        <v>22</v>
      </c>
      <c r="AT32" s="1233">
        <v>9330</v>
      </c>
      <c r="AU32" s="1233">
        <v>1250</v>
      </c>
      <c r="AV32" s="1233">
        <v>102</v>
      </c>
      <c r="AW32" s="153">
        <v>23671</v>
      </c>
      <c r="AX32" s="1532" t="s">
        <v>32</v>
      </c>
      <c r="AY32" s="1533" t="s">
        <v>25</v>
      </c>
      <c r="AZ32" s="1281" t="s">
        <v>25</v>
      </c>
      <c r="BA32" s="1282" t="s">
        <v>25</v>
      </c>
      <c r="BB32" s="1314" t="s">
        <v>167</v>
      </c>
      <c r="BC32" s="60">
        <v>19493</v>
      </c>
      <c r="BD32" s="1233" t="s">
        <v>22</v>
      </c>
      <c r="BE32" s="1233"/>
      <c r="BF32" s="1233">
        <v>20754</v>
      </c>
      <c r="BG32" s="1233">
        <v>2738</v>
      </c>
      <c r="BH32" s="1233" t="s">
        <v>21</v>
      </c>
      <c r="BI32" s="1233">
        <v>18016</v>
      </c>
      <c r="BJ32" s="1233" t="s">
        <v>21</v>
      </c>
      <c r="BK32" s="1233">
        <v>8596</v>
      </c>
      <c r="BL32" s="1233">
        <v>9420</v>
      </c>
      <c r="BM32" s="1233">
        <v>64</v>
      </c>
      <c r="BN32" s="153">
        <v>25121</v>
      </c>
      <c r="BO32" s="1532" t="s">
        <v>32</v>
      </c>
      <c r="BP32" s="1533" t="s">
        <v>25</v>
      </c>
      <c r="BQ32" s="1281" t="s">
        <v>25</v>
      </c>
      <c r="BR32" s="1282" t="s">
        <v>25</v>
      </c>
      <c r="BS32" s="1314" t="s">
        <v>167</v>
      </c>
      <c r="BT32" s="60">
        <v>271</v>
      </c>
      <c r="BU32" s="1233" t="s">
        <v>21</v>
      </c>
      <c r="BV32" s="1233"/>
      <c r="BW32" s="1233">
        <v>240</v>
      </c>
      <c r="BX32" s="1233">
        <v>1</v>
      </c>
      <c r="BY32" s="1233" t="s">
        <v>21</v>
      </c>
      <c r="BZ32" s="1233">
        <v>239</v>
      </c>
      <c r="CA32" s="1233" t="s">
        <v>21</v>
      </c>
      <c r="CB32" s="1233">
        <v>239</v>
      </c>
      <c r="CC32" s="1233" t="s">
        <v>21</v>
      </c>
      <c r="CD32" s="1233" t="s">
        <v>21</v>
      </c>
      <c r="CE32" s="153">
        <v>595</v>
      </c>
      <c r="CF32" s="1532" t="s">
        <v>32</v>
      </c>
      <c r="CG32" s="1533" t="s">
        <v>25</v>
      </c>
      <c r="CH32" s="1281" t="s">
        <v>25</v>
      </c>
      <c r="CI32" s="1282" t="s">
        <v>25</v>
      </c>
      <c r="CJ32" s="1314" t="s">
        <v>167</v>
      </c>
      <c r="CK32" s="60">
        <v>1283015</v>
      </c>
      <c r="CL32" s="1233" t="s">
        <v>22</v>
      </c>
      <c r="CM32" s="1233"/>
      <c r="CN32" s="1233">
        <v>894838</v>
      </c>
      <c r="CO32" s="1233">
        <v>223831</v>
      </c>
      <c r="CP32" s="1233" t="s">
        <v>21</v>
      </c>
      <c r="CQ32" s="1233">
        <v>671007</v>
      </c>
      <c r="CR32" s="1233">
        <v>35318</v>
      </c>
      <c r="CS32" s="1233">
        <v>635689</v>
      </c>
      <c r="CT32" s="1233" t="s">
        <v>21</v>
      </c>
      <c r="CU32" s="1233">
        <v>278393</v>
      </c>
      <c r="CV32" s="153">
        <v>2114076</v>
      </c>
      <c r="CW32" s="1532" t="s">
        <v>32</v>
      </c>
      <c r="CX32" s="1533" t="s">
        <v>25</v>
      </c>
      <c r="CY32" s="1281" t="s">
        <v>25</v>
      </c>
      <c r="CZ32" s="1282" t="s">
        <v>25</v>
      </c>
      <c r="DA32" s="1314" t="s">
        <v>167</v>
      </c>
      <c r="DB32" s="60">
        <v>129277</v>
      </c>
      <c r="DC32" s="1233">
        <v>846894</v>
      </c>
      <c r="DD32" s="1233"/>
      <c r="DE32" s="1233">
        <v>736280</v>
      </c>
      <c r="DF32" s="1233">
        <v>141893</v>
      </c>
      <c r="DG32" s="1233" t="s">
        <v>21</v>
      </c>
      <c r="DH32" s="1233">
        <v>594387</v>
      </c>
      <c r="DI32" s="1233">
        <v>371</v>
      </c>
      <c r="DJ32" s="1233">
        <v>560639</v>
      </c>
      <c r="DK32" s="1233">
        <v>33377</v>
      </c>
      <c r="DL32" s="1233">
        <v>217784</v>
      </c>
      <c r="DM32" s="153" t="s">
        <v>22</v>
      </c>
      <c r="DN32" s="1532" t="s">
        <v>32</v>
      </c>
      <c r="DO32" s="1533" t="s">
        <v>25</v>
      </c>
      <c r="DP32" s="1281" t="s">
        <v>25</v>
      </c>
      <c r="DQ32" s="1282" t="s">
        <v>25</v>
      </c>
      <c r="DR32" s="1314" t="s">
        <v>167</v>
      </c>
      <c r="DS32" s="60" t="s">
        <v>21</v>
      </c>
      <c r="DT32" s="1233">
        <v>7749</v>
      </c>
      <c r="DU32" s="1233"/>
      <c r="DV32" s="1233">
        <v>6374</v>
      </c>
      <c r="DW32" s="1233">
        <v>5668</v>
      </c>
      <c r="DX32" s="1233" t="s">
        <v>21</v>
      </c>
      <c r="DY32" s="1233">
        <v>706</v>
      </c>
      <c r="DZ32" s="1233" t="s">
        <v>21</v>
      </c>
      <c r="EA32" s="1233">
        <v>706</v>
      </c>
      <c r="EB32" s="1233" t="s">
        <v>21</v>
      </c>
      <c r="EC32" s="1233">
        <v>1375</v>
      </c>
      <c r="ED32" s="153" t="s">
        <v>22</v>
      </c>
      <c r="EE32" s="1532" t="s">
        <v>32</v>
      </c>
      <c r="EF32" s="1533" t="s">
        <v>25</v>
      </c>
      <c r="EG32" s="1281" t="s">
        <v>25</v>
      </c>
      <c r="EH32" s="1282" t="s">
        <v>25</v>
      </c>
      <c r="EI32" s="1314" t="s">
        <v>167</v>
      </c>
      <c r="EJ32" s="60">
        <v>149504</v>
      </c>
      <c r="EK32" s="1233" t="s">
        <v>22</v>
      </c>
      <c r="EL32" s="1233"/>
      <c r="EM32" s="1233">
        <v>149504</v>
      </c>
      <c r="EN32" s="1233">
        <v>33936</v>
      </c>
      <c r="EO32" s="1233">
        <v>3786</v>
      </c>
      <c r="EP32" s="1233">
        <v>111782</v>
      </c>
      <c r="EQ32" s="1233" t="s">
        <v>22</v>
      </c>
      <c r="ER32" s="1233">
        <v>105935</v>
      </c>
      <c r="ES32" s="1233">
        <v>5847</v>
      </c>
      <c r="ET32" s="1233" t="s">
        <v>22</v>
      </c>
      <c r="EU32" s="153" t="s">
        <v>22</v>
      </c>
      <c r="EV32" s="1532" t="s">
        <v>32</v>
      </c>
      <c r="EW32" s="1533" t="s">
        <v>25</v>
      </c>
      <c r="EX32" s="1281" t="s">
        <v>25</v>
      </c>
      <c r="EY32" s="1282" t="s">
        <v>25</v>
      </c>
      <c r="EZ32" s="1314" t="s">
        <v>167</v>
      </c>
      <c r="FA32" s="60" t="s">
        <v>21</v>
      </c>
      <c r="FB32" s="1233" t="s">
        <v>21</v>
      </c>
      <c r="FC32" s="1233"/>
      <c r="FD32" s="1233" t="s">
        <v>21</v>
      </c>
      <c r="FE32" s="1233" t="s">
        <v>21</v>
      </c>
      <c r="FF32" s="1233" t="s">
        <v>21</v>
      </c>
      <c r="FG32" s="1233" t="s">
        <v>21</v>
      </c>
      <c r="FH32" s="1233" t="s">
        <v>21</v>
      </c>
      <c r="FI32" s="1233" t="s">
        <v>21</v>
      </c>
      <c r="FJ32" s="1233" t="s">
        <v>21</v>
      </c>
      <c r="FK32" s="1233" t="s">
        <v>21</v>
      </c>
      <c r="FL32" s="153" t="s">
        <v>21</v>
      </c>
      <c r="FM32" s="1532" t="s">
        <v>32</v>
      </c>
      <c r="FN32" s="1533" t="s">
        <v>25</v>
      </c>
    </row>
    <row r="33" spans="1:170" ht="15" customHeight="1">
      <c r="A33" s="1281" t="s">
        <v>25</v>
      </c>
      <c r="B33" s="1282" t="s">
        <v>25</v>
      </c>
      <c r="C33" s="1314" t="s">
        <v>2154</v>
      </c>
      <c r="D33" s="60">
        <v>3778895</v>
      </c>
      <c r="E33" s="1233">
        <v>2685004</v>
      </c>
      <c r="F33" s="1233">
        <v>2877815</v>
      </c>
      <c r="G33" s="1233">
        <v>5561007</v>
      </c>
      <c r="H33" s="1233">
        <v>476335</v>
      </c>
      <c r="I33" s="1233">
        <v>9411</v>
      </c>
      <c r="J33" s="1233">
        <v>5075261</v>
      </c>
      <c r="K33" s="1233">
        <v>2144712</v>
      </c>
      <c r="L33" s="1233">
        <v>2857889</v>
      </c>
      <c r="M33" s="1233">
        <v>72660</v>
      </c>
      <c r="N33" s="1233">
        <v>781931</v>
      </c>
      <c r="O33" s="153">
        <v>6565581</v>
      </c>
      <c r="P33" s="1532" t="s">
        <v>33</v>
      </c>
      <c r="Q33" s="1533" t="s">
        <v>25</v>
      </c>
      <c r="R33" s="1281" t="s">
        <v>25</v>
      </c>
      <c r="S33" s="1282" t="s">
        <v>25</v>
      </c>
      <c r="T33" s="1314" t="s">
        <v>2154</v>
      </c>
      <c r="U33" s="60">
        <v>5792</v>
      </c>
      <c r="V33" s="1233" t="s">
        <v>22</v>
      </c>
      <c r="W33" s="1233"/>
      <c r="X33" s="1233">
        <v>5831</v>
      </c>
      <c r="Y33" s="1233">
        <v>114</v>
      </c>
      <c r="Z33" s="1233" t="s">
        <v>21</v>
      </c>
      <c r="AA33" s="1233">
        <v>5717</v>
      </c>
      <c r="AB33" s="1233" t="s">
        <v>22</v>
      </c>
      <c r="AC33" s="1233">
        <v>4416</v>
      </c>
      <c r="AD33" s="1233">
        <v>1301</v>
      </c>
      <c r="AE33" s="1233">
        <v>61</v>
      </c>
      <c r="AF33" s="153">
        <v>3549</v>
      </c>
      <c r="AG33" s="1532" t="s">
        <v>33</v>
      </c>
      <c r="AH33" s="1533" t="s">
        <v>25</v>
      </c>
      <c r="AI33" s="1281" t="s">
        <v>25</v>
      </c>
      <c r="AJ33" s="1282" t="s">
        <v>25</v>
      </c>
      <c r="AK33" s="1314" t="s">
        <v>2154</v>
      </c>
      <c r="AL33" s="60">
        <v>13336</v>
      </c>
      <c r="AM33" s="1233" t="s">
        <v>22</v>
      </c>
      <c r="AN33" s="1233"/>
      <c r="AO33" s="1233">
        <v>14187</v>
      </c>
      <c r="AP33" s="1233">
        <v>5036</v>
      </c>
      <c r="AQ33" s="1233">
        <v>133</v>
      </c>
      <c r="AR33" s="1233">
        <v>9018</v>
      </c>
      <c r="AS33" s="1233" t="s">
        <v>22</v>
      </c>
      <c r="AT33" s="1233">
        <v>7650</v>
      </c>
      <c r="AU33" s="1233">
        <v>1368</v>
      </c>
      <c r="AV33" s="1233">
        <v>141</v>
      </c>
      <c r="AW33" s="153">
        <v>22649</v>
      </c>
      <c r="AX33" s="1532" t="s">
        <v>33</v>
      </c>
      <c r="AY33" s="1533" t="s">
        <v>25</v>
      </c>
      <c r="AZ33" s="1281" t="s">
        <v>25</v>
      </c>
      <c r="BA33" s="1282" t="s">
        <v>25</v>
      </c>
      <c r="BB33" s="1314" t="s">
        <v>2154</v>
      </c>
      <c r="BC33" s="60">
        <v>18917</v>
      </c>
      <c r="BD33" s="1233" t="s">
        <v>22</v>
      </c>
      <c r="BE33" s="1233"/>
      <c r="BF33" s="1233">
        <v>19592</v>
      </c>
      <c r="BG33" s="1233">
        <v>4801</v>
      </c>
      <c r="BH33" s="1233" t="s">
        <v>21</v>
      </c>
      <c r="BI33" s="1233">
        <v>14791</v>
      </c>
      <c r="BJ33" s="1233" t="s">
        <v>21</v>
      </c>
      <c r="BK33" s="1233">
        <v>8398</v>
      </c>
      <c r="BL33" s="1233">
        <v>6393</v>
      </c>
      <c r="BM33" s="1233">
        <v>67</v>
      </c>
      <c r="BN33" s="153">
        <v>24393</v>
      </c>
      <c r="BO33" s="1532" t="s">
        <v>33</v>
      </c>
      <c r="BP33" s="1533" t="s">
        <v>25</v>
      </c>
      <c r="BQ33" s="1281" t="s">
        <v>25</v>
      </c>
      <c r="BR33" s="1282" t="s">
        <v>25</v>
      </c>
      <c r="BS33" s="1314" t="s">
        <v>2154</v>
      </c>
      <c r="BT33" s="60">
        <v>327</v>
      </c>
      <c r="BU33" s="1233" t="s">
        <v>21</v>
      </c>
      <c r="BV33" s="1233"/>
      <c r="BW33" s="1233">
        <v>300</v>
      </c>
      <c r="BX33" s="1233" t="s">
        <v>21</v>
      </c>
      <c r="BY33" s="1233" t="s">
        <v>21</v>
      </c>
      <c r="BZ33" s="1233">
        <v>300</v>
      </c>
      <c r="CA33" s="1233" t="s">
        <v>21</v>
      </c>
      <c r="CB33" s="1233">
        <v>300</v>
      </c>
      <c r="CC33" s="1233" t="s">
        <v>21</v>
      </c>
      <c r="CD33" s="1233" t="s">
        <v>21</v>
      </c>
      <c r="CE33" s="153">
        <v>622</v>
      </c>
      <c r="CF33" s="1532" t="s">
        <v>33</v>
      </c>
      <c r="CG33" s="1533" t="s">
        <v>25</v>
      </c>
      <c r="CH33" s="1281" t="s">
        <v>25</v>
      </c>
      <c r="CI33" s="1282" t="s">
        <v>25</v>
      </c>
      <c r="CJ33" s="1314" t="s">
        <v>2154</v>
      </c>
      <c r="CK33" s="60">
        <v>880552</v>
      </c>
      <c r="CL33" s="1233" t="s">
        <v>22</v>
      </c>
      <c r="CM33" s="1233"/>
      <c r="CN33" s="1233">
        <v>750510</v>
      </c>
      <c r="CO33" s="1233">
        <v>191793</v>
      </c>
      <c r="CP33" s="1233" t="s">
        <v>21</v>
      </c>
      <c r="CQ33" s="1233">
        <v>558717</v>
      </c>
      <c r="CR33" s="1233">
        <v>39473</v>
      </c>
      <c r="CS33" s="1233">
        <v>519244</v>
      </c>
      <c r="CT33" s="1233" t="s">
        <v>21</v>
      </c>
      <c r="CU33" s="1233">
        <v>162595</v>
      </c>
      <c r="CV33" s="153">
        <v>2100783</v>
      </c>
      <c r="CW33" s="1532" t="s">
        <v>33</v>
      </c>
      <c r="CX33" s="1533" t="s">
        <v>25</v>
      </c>
      <c r="CY33" s="1281" t="s">
        <v>25</v>
      </c>
      <c r="CZ33" s="1282" t="s">
        <v>25</v>
      </c>
      <c r="DA33" s="1314" t="s">
        <v>2154</v>
      </c>
      <c r="DB33" s="60">
        <v>128811</v>
      </c>
      <c r="DC33" s="1233">
        <v>832009</v>
      </c>
      <c r="DD33" s="1233"/>
      <c r="DE33" s="1233">
        <v>750613</v>
      </c>
      <c r="DF33" s="1233">
        <v>175695</v>
      </c>
      <c r="DG33" s="1233" t="s">
        <v>21</v>
      </c>
      <c r="DH33" s="1233">
        <v>574918</v>
      </c>
      <c r="DI33" s="1233">
        <v>421</v>
      </c>
      <c r="DJ33" s="1233">
        <v>550415</v>
      </c>
      <c r="DK33" s="1233">
        <v>24082</v>
      </c>
      <c r="DL33" s="1233">
        <v>198583</v>
      </c>
      <c r="DM33" s="153" t="s">
        <v>22</v>
      </c>
      <c r="DN33" s="1532" t="s">
        <v>33</v>
      </c>
      <c r="DO33" s="1533" t="s">
        <v>25</v>
      </c>
      <c r="DP33" s="1281" t="s">
        <v>25</v>
      </c>
      <c r="DQ33" s="1282" t="s">
        <v>25</v>
      </c>
      <c r="DR33" s="1314" t="s">
        <v>2154</v>
      </c>
      <c r="DS33" s="60" t="s">
        <v>21</v>
      </c>
      <c r="DT33" s="1233">
        <v>8357</v>
      </c>
      <c r="DU33" s="1233"/>
      <c r="DV33" s="1233">
        <v>6991</v>
      </c>
      <c r="DW33" s="1233">
        <v>6368</v>
      </c>
      <c r="DX33" s="1233" t="s">
        <v>21</v>
      </c>
      <c r="DY33" s="1233">
        <v>623</v>
      </c>
      <c r="DZ33" s="1233" t="s">
        <v>21</v>
      </c>
      <c r="EA33" s="1233">
        <v>623</v>
      </c>
      <c r="EB33" s="1233" t="s">
        <v>21</v>
      </c>
      <c r="EC33" s="1233">
        <v>1366</v>
      </c>
      <c r="ED33" s="153" t="s">
        <v>22</v>
      </c>
      <c r="EE33" s="1532" t="s">
        <v>33</v>
      </c>
      <c r="EF33" s="1533" t="s">
        <v>25</v>
      </c>
      <c r="EG33" s="1281" t="s">
        <v>25</v>
      </c>
      <c r="EH33" s="1282" t="s">
        <v>25</v>
      </c>
      <c r="EI33" s="1314" t="s">
        <v>2154</v>
      </c>
      <c r="EJ33" s="60">
        <v>132045</v>
      </c>
      <c r="EK33" s="1233" t="s">
        <v>22</v>
      </c>
      <c r="EL33" s="1233"/>
      <c r="EM33" s="1233">
        <v>132045</v>
      </c>
      <c r="EN33" s="1233">
        <v>29836</v>
      </c>
      <c r="EO33" s="1233">
        <v>3427</v>
      </c>
      <c r="EP33" s="1233">
        <v>98782</v>
      </c>
      <c r="EQ33" s="1233" t="s">
        <v>22</v>
      </c>
      <c r="ER33" s="1233">
        <v>94509</v>
      </c>
      <c r="ES33" s="1233">
        <v>4273</v>
      </c>
      <c r="ET33" s="1233" t="s">
        <v>22</v>
      </c>
      <c r="EU33" s="153" t="s">
        <v>22</v>
      </c>
      <c r="EV33" s="1532" t="s">
        <v>33</v>
      </c>
      <c r="EW33" s="1533" t="s">
        <v>25</v>
      </c>
      <c r="EX33" s="1281" t="s">
        <v>25</v>
      </c>
      <c r="EY33" s="1282" t="s">
        <v>25</v>
      </c>
      <c r="EZ33" s="1314" t="s">
        <v>2154</v>
      </c>
      <c r="FA33" s="60" t="s">
        <v>21</v>
      </c>
      <c r="FB33" s="1233" t="s">
        <v>21</v>
      </c>
      <c r="FC33" s="1233"/>
      <c r="FD33" s="1233" t="s">
        <v>21</v>
      </c>
      <c r="FE33" s="1233" t="s">
        <v>21</v>
      </c>
      <c r="FF33" s="1233" t="s">
        <v>21</v>
      </c>
      <c r="FG33" s="1233" t="s">
        <v>21</v>
      </c>
      <c r="FH33" s="1233" t="s">
        <v>21</v>
      </c>
      <c r="FI33" s="1233" t="s">
        <v>21</v>
      </c>
      <c r="FJ33" s="1233" t="s">
        <v>21</v>
      </c>
      <c r="FK33" s="1233" t="s">
        <v>21</v>
      </c>
      <c r="FL33" s="153" t="s">
        <v>21</v>
      </c>
      <c r="FM33" s="1532" t="s">
        <v>33</v>
      </c>
      <c r="FN33" s="1533" t="s">
        <v>25</v>
      </c>
    </row>
    <row r="34" spans="1:170" ht="15" customHeight="1">
      <c r="A34" s="1281" t="s">
        <v>25</v>
      </c>
      <c r="B34" s="1282" t="s">
        <v>25</v>
      </c>
      <c r="C34" s="1314" t="s">
        <v>168</v>
      </c>
      <c r="D34" s="60">
        <v>3614648</v>
      </c>
      <c r="E34" s="1233">
        <v>2492405</v>
      </c>
      <c r="F34" s="1233">
        <v>2758128</v>
      </c>
      <c r="G34" s="1233">
        <v>5248665</v>
      </c>
      <c r="H34" s="1233">
        <v>511247</v>
      </c>
      <c r="I34" s="1233">
        <v>10991</v>
      </c>
      <c r="J34" s="1233">
        <v>4726427</v>
      </c>
      <c r="K34" s="1233">
        <v>1967520</v>
      </c>
      <c r="L34" s="1233">
        <v>2687012</v>
      </c>
      <c r="M34" s="1233">
        <v>71894</v>
      </c>
      <c r="N34" s="1233">
        <v>857034</v>
      </c>
      <c r="O34" s="153">
        <v>6533555</v>
      </c>
      <c r="P34" s="1532" t="s">
        <v>34</v>
      </c>
      <c r="Q34" s="1533" t="s">
        <v>25</v>
      </c>
      <c r="R34" s="1281" t="s">
        <v>25</v>
      </c>
      <c r="S34" s="1282" t="s">
        <v>25</v>
      </c>
      <c r="T34" s="1314" t="s">
        <v>168</v>
      </c>
      <c r="U34" s="60">
        <v>6555</v>
      </c>
      <c r="V34" s="1233" t="s">
        <v>22</v>
      </c>
      <c r="W34" s="1233"/>
      <c r="X34" s="1233">
        <v>6530</v>
      </c>
      <c r="Y34" s="1233">
        <v>129</v>
      </c>
      <c r="Z34" s="1233" t="s">
        <v>21</v>
      </c>
      <c r="AA34" s="1233">
        <v>6401</v>
      </c>
      <c r="AB34" s="1233" t="s">
        <v>22</v>
      </c>
      <c r="AC34" s="1233">
        <v>5032</v>
      </c>
      <c r="AD34" s="1233">
        <v>1369</v>
      </c>
      <c r="AE34" s="1233">
        <v>66</v>
      </c>
      <c r="AF34" s="153">
        <v>3508</v>
      </c>
      <c r="AG34" s="1532" t="s">
        <v>34</v>
      </c>
      <c r="AH34" s="1533" t="s">
        <v>25</v>
      </c>
      <c r="AI34" s="1281" t="s">
        <v>25</v>
      </c>
      <c r="AJ34" s="1282" t="s">
        <v>25</v>
      </c>
      <c r="AK34" s="1314" t="s">
        <v>168</v>
      </c>
      <c r="AL34" s="60">
        <v>14892</v>
      </c>
      <c r="AM34" s="1233" t="s">
        <v>22</v>
      </c>
      <c r="AN34" s="1233"/>
      <c r="AO34" s="1233">
        <v>13607</v>
      </c>
      <c r="AP34" s="1233">
        <v>4634</v>
      </c>
      <c r="AQ34" s="1233">
        <v>127</v>
      </c>
      <c r="AR34" s="1233">
        <v>8846</v>
      </c>
      <c r="AS34" s="1233" t="s">
        <v>22</v>
      </c>
      <c r="AT34" s="1233">
        <v>8118</v>
      </c>
      <c r="AU34" s="1233">
        <v>728</v>
      </c>
      <c r="AV34" s="1233">
        <v>1244</v>
      </c>
      <c r="AW34" s="153">
        <v>22655</v>
      </c>
      <c r="AX34" s="1532" t="s">
        <v>34</v>
      </c>
      <c r="AY34" s="1533" t="s">
        <v>25</v>
      </c>
      <c r="AZ34" s="1281" t="s">
        <v>25</v>
      </c>
      <c r="BA34" s="1282" t="s">
        <v>25</v>
      </c>
      <c r="BB34" s="1314" t="s">
        <v>168</v>
      </c>
      <c r="BC34" s="60">
        <v>16916</v>
      </c>
      <c r="BD34" s="1233" t="s">
        <v>22</v>
      </c>
      <c r="BE34" s="1233"/>
      <c r="BF34" s="1233">
        <v>18832</v>
      </c>
      <c r="BG34" s="1233">
        <v>4055</v>
      </c>
      <c r="BH34" s="1233" t="s">
        <v>21</v>
      </c>
      <c r="BI34" s="1233">
        <v>14777</v>
      </c>
      <c r="BJ34" s="1233" t="s">
        <v>21</v>
      </c>
      <c r="BK34" s="1233">
        <v>8319</v>
      </c>
      <c r="BL34" s="1233">
        <v>6458</v>
      </c>
      <c r="BM34" s="1233">
        <v>90</v>
      </c>
      <c r="BN34" s="153">
        <v>22401</v>
      </c>
      <c r="BO34" s="1532" t="s">
        <v>34</v>
      </c>
      <c r="BP34" s="1533" t="s">
        <v>25</v>
      </c>
      <c r="BQ34" s="1281" t="s">
        <v>25</v>
      </c>
      <c r="BR34" s="1282" t="s">
        <v>25</v>
      </c>
      <c r="BS34" s="1314" t="s">
        <v>168</v>
      </c>
      <c r="BT34" s="60">
        <v>335</v>
      </c>
      <c r="BU34" s="1233" t="s">
        <v>21</v>
      </c>
      <c r="BV34" s="1233"/>
      <c r="BW34" s="1233">
        <v>341</v>
      </c>
      <c r="BX34" s="1233" t="s">
        <v>21</v>
      </c>
      <c r="BY34" s="1233" t="s">
        <v>21</v>
      </c>
      <c r="BZ34" s="1233">
        <v>341</v>
      </c>
      <c r="CA34" s="1233" t="s">
        <v>21</v>
      </c>
      <c r="CB34" s="1233">
        <v>341</v>
      </c>
      <c r="CC34" s="1233" t="s">
        <v>21</v>
      </c>
      <c r="CD34" s="1233" t="s">
        <v>21</v>
      </c>
      <c r="CE34" s="153">
        <v>616</v>
      </c>
      <c r="CF34" s="1532" t="s">
        <v>34</v>
      </c>
      <c r="CG34" s="1533" t="s">
        <v>25</v>
      </c>
      <c r="CH34" s="1281" t="s">
        <v>25</v>
      </c>
      <c r="CI34" s="1282" t="s">
        <v>25</v>
      </c>
      <c r="CJ34" s="1314" t="s">
        <v>168</v>
      </c>
      <c r="CK34" s="60">
        <v>1261406</v>
      </c>
      <c r="CL34" s="1233" t="s">
        <v>22</v>
      </c>
      <c r="CM34" s="1233"/>
      <c r="CN34" s="1233">
        <v>768674</v>
      </c>
      <c r="CO34" s="1233">
        <v>263640</v>
      </c>
      <c r="CP34" s="1233" t="s">
        <v>21</v>
      </c>
      <c r="CQ34" s="1233">
        <v>505034</v>
      </c>
      <c r="CR34" s="1233">
        <v>32349</v>
      </c>
      <c r="CS34" s="1233">
        <v>472660</v>
      </c>
      <c r="CT34" s="1233">
        <v>25</v>
      </c>
      <c r="CU34" s="1233">
        <v>321073</v>
      </c>
      <c r="CV34" s="153">
        <v>2276982</v>
      </c>
      <c r="CW34" s="1532" t="s">
        <v>34</v>
      </c>
      <c r="CX34" s="1533" t="s">
        <v>25</v>
      </c>
      <c r="CY34" s="1281" t="s">
        <v>25</v>
      </c>
      <c r="CZ34" s="1282" t="s">
        <v>25</v>
      </c>
      <c r="DA34" s="1314" t="s">
        <v>168</v>
      </c>
      <c r="DB34" s="60">
        <v>123505</v>
      </c>
      <c r="DC34" s="1233">
        <v>761492</v>
      </c>
      <c r="DD34" s="1233"/>
      <c r="DE34" s="1233">
        <v>683821</v>
      </c>
      <c r="DF34" s="1233">
        <v>151105</v>
      </c>
      <c r="DG34" s="1233" t="s">
        <v>21</v>
      </c>
      <c r="DH34" s="1233">
        <v>532716</v>
      </c>
      <c r="DI34" s="1233">
        <v>394</v>
      </c>
      <c r="DJ34" s="1233">
        <v>515641</v>
      </c>
      <c r="DK34" s="1233">
        <v>16681</v>
      </c>
      <c r="DL34" s="1233">
        <v>190407</v>
      </c>
      <c r="DM34" s="153" t="s">
        <v>22</v>
      </c>
      <c r="DN34" s="1532" t="s">
        <v>34</v>
      </c>
      <c r="DO34" s="1533" t="s">
        <v>25</v>
      </c>
      <c r="DP34" s="1281" t="s">
        <v>25</v>
      </c>
      <c r="DQ34" s="1282" t="s">
        <v>25</v>
      </c>
      <c r="DR34" s="1314" t="s">
        <v>168</v>
      </c>
      <c r="DS34" s="60" t="s">
        <v>21</v>
      </c>
      <c r="DT34" s="1233">
        <v>7585</v>
      </c>
      <c r="DU34" s="1233"/>
      <c r="DV34" s="1233">
        <v>6863</v>
      </c>
      <c r="DW34" s="1233">
        <v>6439</v>
      </c>
      <c r="DX34" s="1233" t="s">
        <v>21</v>
      </c>
      <c r="DY34" s="1233">
        <v>424</v>
      </c>
      <c r="DZ34" s="1233" t="s">
        <v>21</v>
      </c>
      <c r="EA34" s="1233">
        <v>424</v>
      </c>
      <c r="EB34" s="1233" t="s">
        <v>21</v>
      </c>
      <c r="EC34" s="1233">
        <v>722</v>
      </c>
      <c r="ED34" s="153" t="s">
        <v>22</v>
      </c>
      <c r="EE34" s="1532" t="s">
        <v>34</v>
      </c>
      <c r="EF34" s="1533" t="s">
        <v>25</v>
      </c>
      <c r="EG34" s="1281" t="s">
        <v>25</v>
      </c>
      <c r="EH34" s="1282" t="s">
        <v>25</v>
      </c>
      <c r="EI34" s="1314" t="s">
        <v>168</v>
      </c>
      <c r="EJ34" s="60">
        <v>132322</v>
      </c>
      <c r="EK34" s="1233" t="s">
        <v>22</v>
      </c>
      <c r="EL34" s="1233"/>
      <c r="EM34" s="1233">
        <v>132322</v>
      </c>
      <c r="EN34" s="1233">
        <v>34698</v>
      </c>
      <c r="EO34" s="1233">
        <v>4066</v>
      </c>
      <c r="EP34" s="1233">
        <v>93558</v>
      </c>
      <c r="EQ34" s="1233" t="s">
        <v>22</v>
      </c>
      <c r="ER34" s="1233">
        <v>89185</v>
      </c>
      <c r="ES34" s="1233">
        <v>4373</v>
      </c>
      <c r="ET34" s="1233" t="s">
        <v>22</v>
      </c>
      <c r="EU34" s="153" t="s">
        <v>22</v>
      </c>
      <c r="EV34" s="1532" t="s">
        <v>34</v>
      </c>
      <c r="EW34" s="1533" t="s">
        <v>25</v>
      </c>
      <c r="EX34" s="1281" t="s">
        <v>25</v>
      </c>
      <c r="EY34" s="1282" t="s">
        <v>25</v>
      </c>
      <c r="EZ34" s="1314" t="s">
        <v>168</v>
      </c>
      <c r="FA34" s="60">
        <v>3966</v>
      </c>
      <c r="FB34" s="1233" t="s">
        <v>21</v>
      </c>
      <c r="FC34" s="1233"/>
      <c r="FD34" s="1233">
        <v>3966</v>
      </c>
      <c r="FE34" s="1233">
        <v>3966</v>
      </c>
      <c r="FF34" s="1233" t="s">
        <v>21</v>
      </c>
      <c r="FG34" s="1233" t="s">
        <v>21</v>
      </c>
      <c r="FH34" s="1233" t="s">
        <v>21</v>
      </c>
      <c r="FI34" s="1233" t="s">
        <v>21</v>
      </c>
      <c r="FJ34" s="1233" t="s">
        <v>21</v>
      </c>
      <c r="FK34" s="1233" t="s">
        <v>21</v>
      </c>
      <c r="FL34" s="153" t="s">
        <v>21</v>
      </c>
      <c r="FM34" s="1532" t="s">
        <v>34</v>
      </c>
      <c r="FN34" s="1533" t="s">
        <v>25</v>
      </c>
    </row>
    <row r="35" spans="1:170" ht="15" customHeight="1">
      <c r="A35" s="1281" t="s">
        <v>25</v>
      </c>
      <c r="B35" s="1282" t="s">
        <v>25</v>
      </c>
      <c r="C35" s="1314" t="s">
        <v>169</v>
      </c>
      <c r="D35" s="60">
        <v>3317575</v>
      </c>
      <c r="E35" s="1233">
        <v>2497746</v>
      </c>
      <c r="F35" s="1233">
        <v>2893657</v>
      </c>
      <c r="G35" s="1233">
        <v>5389688</v>
      </c>
      <c r="H35" s="1233">
        <v>538165</v>
      </c>
      <c r="I35" s="1233">
        <v>11890</v>
      </c>
      <c r="J35" s="1233">
        <v>4839634</v>
      </c>
      <c r="K35" s="1233">
        <v>1937953</v>
      </c>
      <c r="L35" s="1233">
        <v>2819536</v>
      </c>
      <c r="M35" s="1233">
        <v>82145</v>
      </c>
      <c r="N35" s="1233">
        <v>807227</v>
      </c>
      <c r="O35" s="153">
        <v>6097242</v>
      </c>
      <c r="P35" s="1532" t="s">
        <v>35</v>
      </c>
      <c r="Q35" s="1533" t="s">
        <v>25</v>
      </c>
      <c r="R35" s="1281" t="s">
        <v>25</v>
      </c>
      <c r="S35" s="1282" t="s">
        <v>25</v>
      </c>
      <c r="T35" s="1314" t="s">
        <v>169</v>
      </c>
      <c r="U35" s="60">
        <v>5671</v>
      </c>
      <c r="V35" s="1233" t="s">
        <v>22</v>
      </c>
      <c r="W35" s="1233"/>
      <c r="X35" s="1233">
        <v>5485</v>
      </c>
      <c r="Y35" s="1233">
        <v>125</v>
      </c>
      <c r="Z35" s="1233" t="s">
        <v>21</v>
      </c>
      <c r="AA35" s="1233">
        <v>5360</v>
      </c>
      <c r="AB35" s="1233" t="s">
        <v>22</v>
      </c>
      <c r="AC35" s="1233">
        <v>4287</v>
      </c>
      <c r="AD35" s="1233">
        <v>1073</v>
      </c>
      <c r="AE35" s="1233">
        <v>62</v>
      </c>
      <c r="AF35" s="153">
        <v>3632</v>
      </c>
      <c r="AG35" s="1532" t="s">
        <v>35</v>
      </c>
      <c r="AH35" s="1533" t="s">
        <v>25</v>
      </c>
      <c r="AI35" s="1281" t="s">
        <v>25</v>
      </c>
      <c r="AJ35" s="1282" t="s">
        <v>25</v>
      </c>
      <c r="AK35" s="1314" t="s">
        <v>169</v>
      </c>
      <c r="AL35" s="60">
        <v>16909</v>
      </c>
      <c r="AM35" s="1233" t="s">
        <v>22</v>
      </c>
      <c r="AN35" s="1233"/>
      <c r="AO35" s="1233">
        <v>16133</v>
      </c>
      <c r="AP35" s="1233">
        <v>6943</v>
      </c>
      <c r="AQ35" s="1233">
        <v>127</v>
      </c>
      <c r="AR35" s="1233">
        <v>9063</v>
      </c>
      <c r="AS35" s="1233" t="s">
        <v>22</v>
      </c>
      <c r="AT35" s="1233">
        <v>7936</v>
      </c>
      <c r="AU35" s="1233">
        <v>1127</v>
      </c>
      <c r="AV35" s="1233">
        <v>1056</v>
      </c>
      <c r="AW35" s="153">
        <v>22337</v>
      </c>
      <c r="AX35" s="1532" t="s">
        <v>35</v>
      </c>
      <c r="AY35" s="1533" t="s">
        <v>25</v>
      </c>
      <c r="AZ35" s="1281" t="s">
        <v>25</v>
      </c>
      <c r="BA35" s="1282" t="s">
        <v>25</v>
      </c>
      <c r="BB35" s="1314" t="s">
        <v>169</v>
      </c>
      <c r="BC35" s="60">
        <v>16753</v>
      </c>
      <c r="BD35" s="1233" t="s">
        <v>22</v>
      </c>
      <c r="BE35" s="1233"/>
      <c r="BF35" s="1233">
        <v>18801</v>
      </c>
      <c r="BG35" s="1233">
        <v>3769</v>
      </c>
      <c r="BH35" s="1233" t="s">
        <v>21</v>
      </c>
      <c r="BI35" s="1233">
        <v>15032</v>
      </c>
      <c r="BJ35" s="1233" t="s">
        <v>21</v>
      </c>
      <c r="BK35" s="1233">
        <v>8824</v>
      </c>
      <c r="BL35" s="1233">
        <v>6208</v>
      </c>
      <c r="BM35" s="1233">
        <v>148</v>
      </c>
      <c r="BN35" s="153">
        <v>20218</v>
      </c>
      <c r="BO35" s="1532" t="s">
        <v>35</v>
      </c>
      <c r="BP35" s="1533" t="s">
        <v>25</v>
      </c>
      <c r="BQ35" s="1281" t="s">
        <v>25</v>
      </c>
      <c r="BR35" s="1282" t="s">
        <v>25</v>
      </c>
      <c r="BS35" s="1314" t="s">
        <v>169</v>
      </c>
      <c r="BT35" s="60">
        <v>133</v>
      </c>
      <c r="BU35" s="1233" t="s">
        <v>21</v>
      </c>
      <c r="BV35" s="1233"/>
      <c r="BW35" s="1233">
        <v>113</v>
      </c>
      <c r="BX35" s="1233" t="s">
        <v>21</v>
      </c>
      <c r="BY35" s="1233" t="s">
        <v>21</v>
      </c>
      <c r="BZ35" s="1233">
        <v>113</v>
      </c>
      <c r="CA35" s="1233" t="s">
        <v>21</v>
      </c>
      <c r="CB35" s="1233">
        <v>113</v>
      </c>
      <c r="CC35" s="1233" t="s">
        <v>21</v>
      </c>
      <c r="CD35" s="1233" t="s">
        <v>21</v>
      </c>
      <c r="CE35" s="153">
        <v>636</v>
      </c>
      <c r="CF35" s="1532" t="s">
        <v>35</v>
      </c>
      <c r="CG35" s="1533" t="s">
        <v>25</v>
      </c>
      <c r="CH35" s="1281" t="s">
        <v>25</v>
      </c>
      <c r="CI35" s="1282" t="s">
        <v>25</v>
      </c>
      <c r="CJ35" s="1314" t="s">
        <v>169</v>
      </c>
      <c r="CK35" s="60">
        <v>1302736</v>
      </c>
      <c r="CL35" s="1233" t="s">
        <v>22</v>
      </c>
      <c r="CM35" s="1233"/>
      <c r="CN35" s="1233">
        <v>922288</v>
      </c>
      <c r="CO35" s="1233">
        <v>325051</v>
      </c>
      <c r="CP35" s="1233" t="s">
        <v>21</v>
      </c>
      <c r="CQ35" s="1233">
        <v>597237</v>
      </c>
      <c r="CR35" s="1233">
        <v>31327</v>
      </c>
      <c r="CS35" s="1233">
        <v>565822</v>
      </c>
      <c r="CT35" s="1233">
        <v>88</v>
      </c>
      <c r="CU35" s="1233">
        <v>338677</v>
      </c>
      <c r="CV35" s="153">
        <v>2319436</v>
      </c>
      <c r="CW35" s="1532" t="s">
        <v>35</v>
      </c>
      <c r="CX35" s="1533" t="s">
        <v>25</v>
      </c>
      <c r="CY35" s="1281" t="s">
        <v>25</v>
      </c>
      <c r="CZ35" s="1282" t="s">
        <v>25</v>
      </c>
      <c r="DA35" s="1314" t="s">
        <v>169</v>
      </c>
      <c r="DB35" s="60">
        <v>119292</v>
      </c>
      <c r="DC35" s="1233">
        <v>762183</v>
      </c>
      <c r="DD35" s="1233"/>
      <c r="DE35" s="1233">
        <v>693607</v>
      </c>
      <c r="DF35" s="1233">
        <v>140092</v>
      </c>
      <c r="DG35" s="1233" t="s">
        <v>21</v>
      </c>
      <c r="DH35" s="1233">
        <v>553515</v>
      </c>
      <c r="DI35" s="1233">
        <v>361</v>
      </c>
      <c r="DJ35" s="1233">
        <v>526904</v>
      </c>
      <c r="DK35" s="1233">
        <v>26250</v>
      </c>
      <c r="DL35" s="1233">
        <v>166327</v>
      </c>
      <c r="DM35" s="153" t="s">
        <v>22</v>
      </c>
      <c r="DN35" s="1532" t="s">
        <v>35</v>
      </c>
      <c r="DO35" s="1533" t="s">
        <v>25</v>
      </c>
      <c r="DP35" s="1281" t="s">
        <v>25</v>
      </c>
      <c r="DQ35" s="1282" t="s">
        <v>25</v>
      </c>
      <c r="DR35" s="1314" t="s">
        <v>169</v>
      </c>
      <c r="DS35" s="60" t="s">
        <v>21</v>
      </c>
      <c r="DT35" s="1233">
        <v>4709</v>
      </c>
      <c r="DU35" s="1233"/>
      <c r="DV35" s="1233">
        <v>4709</v>
      </c>
      <c r="DW35" s="1233">
        <v>4709</v>
      </c>
      <c r="DX35" s="1233" t="s">
        <v>21</v>
      </c>
      <c r="DY35" s="1233" t="s">
        <v>21</v>
      </c>
      <c r="DZ35" s="1233" t="s">
        <v>21</v>
      </c>
      <c r="EA35" s="1233" t="s">
        <v>21</v>
      </c>
      <c r="EB35" s="1233" t="s">
        <v>21</v>
      </c>
      <c r="EC35" s="1233" t="s">
        <v>21</v>
      </c>
      <c r="ED35" s="153" t="s">
        <v>22</v>
      </c>
      <c r="EE35" s="1532" t="s">
        <v>35</v>
      </c>
      <c r="EF35" s="1533" t="s">
        <v>25</v>
      </c>
      <c r="EG35" s="1281" t="s">
        <v>25</v>
      </c>
      <c r="EH35" s="1282" t="s">
        <v>25</v>
      </c>
      <c r="EI35" s="1314" t="s">
        <v>169</v>
      </c>
      <c r="EJ35" s="60">
        <v>153163</v>
      </c>
      <c r="EK35" s="1233" t="s">
        <v>22</v>
      </c>
      <c r="EL35" s="1233"/>
      <c r="EM35" s="1233">
        <v>153163</v>
      </c>
      <c r="EN35" s="1233">
        <v>40844</v>
      </c>
      <c r="EO35" s="1233">
        <v>4350</v>
      </c>
      <c r="EP35" s="1233">
        <v>107969</v>
      </c>
      <c r="EQ35" s="1233" t="s">
        <v>22</v>
      </c>
      <c r="ER35" s="1233">
        <v>101474</v>
      </c>
      <c r="ES35" s="1233">
        <v>6495</v>
      </c>
      <c r="ET35" s="1233" t="s">
        <v>22</v>
      </c>
      <c r="EU35" s="153" t="s">
        <v>22</v>
      </c>
      <c r="EV35" s="1532" t="s">
        <v>35</v>
      </c>
      <c r="EW35" s="1533" t="s">
        <v>25</v>
      </c>
      <c r="EX35" s="1281" t="s">
        <v>25</v>
      </c>
      <c r="EY35" s="1282" t="s">
        <v>25</v>
      </c>
      <c r="EZ35" s="1314" t="s">
        <v>169</v>
      </c>
      <c r="FA35" s="60">
        <v>2067</v>
      </c>
      <c r="FB35" s="1233" t="s">
        <v>21</v>
      </c>
      <c r="FC35" s="1233"/>
      <c r="FD35" s="1233">
        <v>2067</v>
      </c>
      <c r="FE35" s="1233">
        <v>2067</v>
      </c>
      <c r="FF35" s="1233" t="s">
        <v>21</v>
      </c>
      <c r="FG35" s="1233" t="s">
        <v>21</v>
      </c>
      <c r="FH35" s="1233" t="s">
        <v>21</v>
      </c>
      <c r="FI35" s="1233" t="s">
        <v>21</v>
      </c>
      <c r="FJ35" s="1233" t="s">
        <v>21</v>
      </c>
      <c r="FK35" s="1233" t="s">
        <v>21</v>
      </c>
      <c r="FL35" s="153" t="s">
        <v>21</v>
      </c>
      <c r="FM35" s="1532" t="s">
        <v>35</v>
      </c>
      <c r="FN35" s="1533" t="s">
        <v>25</v>
      </c>
    </row>
    <row r="36" spans="1:170" ht="15" customHeight="1">
      <c r="A36" s="1281" t="s">
        <v>25</v>
      </c>
      <c r="B36" s="1282" t="s">
        <v>25</v>
      </c>
      <c r="C36" s="1314" t="s">
        <v>170</v>
      </c>
      <c r="D36" s="60">
        <v>3487272</v>
      </c>
      <c r="E36" s="1233">
        <v>2610762</v>
      </c>
      <c r="F36" s="1233">
        <v>3089306</v>
      </c>
      <c r="G36" s="1233">
        <v>5698297</v>
      </c>
      <c r="H36" s="1233">
        <v>542434</v>
      </c>
      <c r="I36" s="1233">
        <v>10810</v>
      </c>
      <c r="J36" s="1233">
        <v>5145053</v>
      </c>
      <c r="K36" s="1233">
        <v>2035749</v>
      </c>
      <c r="L36" s="1233">
        <v>3019934</v>
      </c>
      <c r="M36" s="1233">
        <v>89369</v>
      </c>
      <c r="N36" s="1233">
        <v>865312</v>
      </c>
      <c r="O36" s="153">
        <v>5625732</v>
      </c>
      <c r="P36" s="1532" t="s">
        <v>36</v>
      </c>
      <c r="Q36" s="1533" t="s">
        <v>25</v>
      </c>
      <c r="R36" s="1281" t="s">
        <v>25</v>
      </c>
      <c r="S36" s="1282" t="s">
        <v>25</v>
      </c>
      <c r="T36" s="1314" t="s">
        <v>170</v>
      </c>
      <c r="U36" s="60">
        <v>4854</v>
      </c>
      <c r="V36" s="1233" t="s">
        <v>22</v>
      </c>
      <c r="W36" s="1233"/>
      <c r="X36" s="1233">
        <v>5008</v>
      </c>
      <c r="Y36" s="1233">
        <v>84</v>
      </c>
      <c r="Z36" s="1233" t="s">
        <v>21</v>
      </c>
      <c r="AA36" s="1233">
        <v>4924</v>
      </c>
      <c r="AB36" s="1233" t="s">
        <v>22</v>
      </c>
      <c r="AC36" s="1233">
        <v>3815</v>
      </c>
      <c r="AD36" s="1233">
        <v>1109</v>
      </c>
      <c r="AE36" s="1233">
        <v>61</v>
      </c>
      <c r="AF36" s="153">
        <v>3418</v>
      </c>
      <c r="AG36" s="1532" t="s">
        <v>36</v>
      </c>
      <c r="AH36" s="1533" t="s">
        <v>25</v>
      </c>
      <c r="AI36" s="1281" t="s">
        <v>25</v>
      </c>
      <c r="AJ36" s="1282" t="s">
        <v>25</v>
      </c>
      <c r="AK36" s="1314" t="s">
        <v>170</v>
      </c>
      <c r="AL36" s="60">
        <v>17810</v>
      </c>
      <c r="AM36" s="1233" t="s">
        <v>22</v>
      </c>
      <c r="AN36" s="1233"/>
      <c r="AO36" s="1233">
        <v>19888</v>
      </c>
      <c r="AP36" s="1233">
        <v>11880</v>
      </c>
      <c r="AQ36" s="1233">
        <v>157</v>
      </c>
      <c r="AR36" s="1233">
        <v>7851</v>
      </c>
      <c r="AS36" s="1233" t="s">
        <v>22</v>
      </c>
      <c r="AT36" s="1233">
        <v>7194</v>
      </c>
      <c r="AU36" s="1233">
        <v>657</v>
      </c>
      <c r="AV36" s="1233">
        <v>476</v>
      </c>
      <c r="AW36" s="153">
        <v>19747</v>
      </c>
      <c r="AX36" s="1532" t="s">
        <v>36</v>
      </c>
      <c r="AY36" s="1533" t="s">
        <v>25</v>
      </c>
      <c r="AZ36" s="1281" t="s">
        <v>25</v>
      </c>
      <c r="BA36" s="1282" t="s">
        <v>25</v>
      </c>
      <c r="BB36" s="1314" t="s">
        <v>170</v>
      </c>
      <c r="BC36" s="60">
        <v>13312</v>
      </c>
      <c r="BD36" s="1233" t="s">
        <v>22</v>
      </c>
      <c r="BE36" s="1233"/>
      <c r="BF36" s="1233">
        <v>15360</v>
      </c>
      <c r="BG36" s="1233">
        <v>1537</v>
      </c>
      <c r="BH36" s="1233" t="s">
        <v>21</v>
      </c>
      <c r="BI36" s="1233">
        <v>13823</v>
      </c>
      <c r="BJ36" s="1233" t="s">
        <v>21</v>
      </c>
      <c r="BK36" s="1233">
        <v>7566</v>
      </c>
      <c r="BL36" s="1233">
        <v>6257</v>
      </c>
      <c r="BM36" s="1233">
        <v>87</v>
      </c>
      <c r="BN36" s="153">
        <v>18099</v>
      </c>
      <c r="BO36" s="1532" t="s">
        <v>36</v>
      </c>
      <c r="BP36" s="1533" t="s">
        <v>25</v>
      </c>
      <c r="BQ36" s="1281" t="s">
        <v>25</v>
      </c>
      <c r="BR36" s="1282" t="s">
        <v>25</v>
      </c>
      <c r="BS36" s="1314" t="s">
        <v>170</v>
      </c>
      <c r="BT36" s="60">
        <v>233</v>
      </c>
      <c r="BU36" s="1233" t="s">
        <v>21</v>
      </c>
      <c r="BV36" s="1233"/>
      <c r="BW36" s="1233">
        <v>242</v>
      </c>
      <c r="BX36" s="1233" t="s">
        <v>21</v>
      </c>
      <c r="BY36" s="1233" t="s">
        <v>21</v>
      </c>
      <c r="BZ36" s="1233">
        <v>242</v>
      </c>
      <c r="CA36" s="1233" t="s">
        <v>21</v>
      </c>
      <c r="CB36" s="1233">
        <v>242</v>
      </c>
      <c r="CC36" s="1233" t="s">
        <v>21</v>
      </c>
      <c r="CD36" s="1233" t="s">
        <v>21</v>
      </c>
      <c r="CE36" s="153">
        <v>627</v>
      </c>
      <c r="CF36" s="1532" t="s">
        <v>36</v>
      </c>
      <c r="CG36" s="1533" t="s">
        <v>25</v>
      </c>
      <c r="CH36" s="1281" t="s">
        <v>25</v>
      </c>
      <c r="CI36" s="1282" t="s">
        <v>25</v>
      </c>
      <c r="CJ36" s="1314" t="s">
        <v>170</v>
      </c>
      <c r="CK36" s="60">
        <v>1040629</v>
      </c>
      <c r="CL36" s="1233" t="s">
        <v>22</v>
      </c>
      <c r="CM36" s="1233"/>
      <c r="CN36" s="1233">
        <v>1075641</v>
      </c>
      <c r="CO36" s="1233">
        <v>330355</v>
      </c>
      <c r="CP36" s="1233" t="s">
        <v>21</v>
      </c>
      <c r="CQ36" s="1233">
        <v>745286</v>
      </c>
      <c r="CR36" s="1233">
        <v>46358</v>
      </c>
      <c r="CS36" s="1233">
        <v>698928</v>
      </c>
      <c r="CT36" s="1233" t="s">
        <v>21</v>
      </c>
      <c r="CU36" s="1233">
        <v>258798</v>
      </c>
      <c r="CV36" s="153">
        <v>2033166</v>
      </c>
      <c r="CW36" s="1532" t="s">
        <v>36</v>
      </c>
      <c r="CX36" s="1533" t="s">
        <v>25</v>
      </c>
      <c r="CY36" s="1281" t="s">
        <v>25</v>
      </c>
      <c r="CZ36" s="1282" t="s">
        <v>25</v>
      </c>
      <c r="DA36" s="1314" t="s">
        <v>170</v>
      </c>
      <c r="DB36" s="60">
        <v>121003</v>
      </c>
      <c r="DC36" s="1233">
        <v>796175</v>
      </c>
      <c r="DD36" s="1233"/>
      <c r="DE36" s="1233">
        <v>716280</v>
      </c>
      <c r="DF36" s="1233">
        <v>132601</v>
      </c>
      <c r="DG36" s="1233" t="s">
        <v>21</v>
      </c>
      <c r="DH36" s="1233">
        <v>583679</v>
      </c>
      <c r="DI36" s="1233">
        <v>412</v>
      </c>
      <c r="DJ36" s="1233">
        <v>554898</v>
      </c>
      <c r="DK36" s="1233">
        <v>28369</v>
      </c>
      <c r="DL36" s="1233">
        <v>174347</v>
      </c>
      <c r="DM36" s="153" t="s">
        <v>22</v>
      </c>
      <c r="DN36" s="1532" t="s">
        <v>36</v>
      </c>
      <c r="DO36" s="1533" t="s">
        <v>25</v>
      </c>
      <c r="DP36" s="1281" t="s">
        <v>25</v>
      </c>
      <c r="DQ36" s="1282" t="s">
        <v>25</v>
      </c>
      <c r="DR36" s="1314" t="s">
        <v>170</v>
      </c>
      <c r="DS36" s="60" t="s">
        <v>21</v>
      </c>
      <c r="DT36" s="1233">
        <v>2763</v>
      </c>
      <c r="DU36" s="1233"/>
      <c r="DV36" s="1233">
        <v>2763</v>
      </c>
      <c r="DW36" s="1233">
        <v>2763</v>
      </c>
      <c r="DX36" s="1233" t="s">
        <v>21</v>
      </c>
      <c r="DY36" s="1233" t="s">
        <v>21</v>
      </c>
      <c r="DZ36" s="1233" t="s">
        <v>21</v>
      </c>
      <c r="EA36" s="1233" t="s">
        <v>21</v>
      </c>
      <c r="EB36" s="1233" t="s">
        <v>21</v>
      </c>
      <c r="EC36" s="1233" t="s">
        <v>21</v>
      </c>
      <c r="ED36" s="153" t="s">
        <v>22</v>
      </c>
      <c r="EE36" s="1532" t="s">
        <v>36</v>
      </c>
      <c r="EF36" s="1533" t="s">
        <v>25</v>
      </c>
      <c r="EG36" s="1281" t="s">
        <v>25</v>
      </c>
      <c r="EH36" s="1282" t="s">
        <v>25</v>
      </c>
      <c r="EI36" s="1314" t="s">
        <v>170</v>
      </c>
      <c r="EJ36" s="60">
        <v>139061</v>
      </c>
      <c r="EK36" s="1233" t="s">
        <v>22</v>
      </c>
      <c r="EL36" s="1233"/>
      <c r="EM36" s="1233">
        <v>139061</v>
      </c>
      <c r="EN36" s="1233">
        <v>34708</v>
      </c>
      <c r="EO36" s="1233">
        <v>3735</v>
      </c>
      <c r="EP36" s="1233">
        <v>100618</v>
      </c>
      <c r="EQ36" s="1233" t="s">
        <v>22</v>
      </c>
      <c r="ER36" s="1233">
        <v>94767</v>
      </c>
      <c r="ES36" s="1233">
        <v>5851</v>
      </c>
      <c r="ET36" s="1233" t="s">
        <v>22</v>
      </c>
      <c r="EU36" s="153" t="s">
        <v>22</v>
      </c>
      <c r="EV36" s="1532" t="s">
        <v>36</v>
      </c>
      <c r="EW36" s="1533" t="s">
        <v>25</v>
      </c>
      <c r="EX36" s="1281" t="s">
        <v>25</v>
      </c>
      <c r="EY36" s="1282" t="s">
        <v>25</v>
      </c>
      <c r="EZ36" s="1314" t="s">
        <v>170</v>
      </c>
      <c r="FA36" s="60">
        <v>2231</v>
      </c>
      <c r="FB36" s="1233" t="s">
        <v>21</v>
      </c>
      <c r="FC36" s="1233"/>
      <c r="FD36" s="1233">
        <v>2231</v>
      </c>
      <c r="FE36" s="1233">
        <v>2231</v>
      </c>
      <c r="FF36" s="1233" t="s">
        <v>21</v>
      </c>
      <c r="FG36" s="1233" t="s">
        <v>21</v>
      </c>
      <c r="FH36" s="1233" t="s">
        <v>21</v>
      </c>
      <c r="FI36" s="1233" t="s">
        <v>21</v>
      </c>
      <c r="FJ36" s="1233" t="s">
        <v>21</v>
      </c>
      <c r="FK36" s="1233" t="s">
        <v>21</v>
      </c>
      <c r="FL36" s="153" t="s">
        <v>21</v>
      </c>
      <c r="FM36" s="1532" t="s">
        <v>36</v>
      </c>
      <c r="FN36" s="1533" t="s">
        <v>25</v>
      </c>
    </row>
    <row r="37" spans="1:170" ht="15" customHeight="1">
      <c r="A37" s="1281" t="s">
        <v>25</v>
      </c>
      <c r="B37" s="1282" t="s">
        <v>25</v>
      </c>
      <c r="C37" s="1314" t="s">
        <v>171</v>
      </c>
      <c r="D37" s="60">
        <v>3855750</v>
      </c>
      <c r="E37" s="1233">
        <v>2586450</v>
      </c>
      <c r="F37" s="1233">
        <v>2912221</v>
      </c>
      <c r="G37" s="1233">
        <v>5497127</v>
      </c>
      <c r="H37" s="1233">
        <v>485991</v>
      </c>
      <c r="I37" s="1233">
        <v>11675</v>
      </c>
      <c r="J37" s="1233">
        <v>4999461</v>
      </c>
      <c r="K37" s="1233">
        <v>1933375</v>
      </c>
      <c r="L37" s="1233">
        <v>2974480</v>
      </c>
      <c r="M37" s="1233">
        <v>91607</v>
      </c>
      <c r="N37" s="1233">
        <v>889892</v>
      </c>
      <c r="O37" s="153">
        <v>5634056</v>
      </c>
      <c r="P37" s="1532" t="s">
        <v>37</v>
      </c>
      <c r="Q37" s="1533" t="s">
        <v>25</v>
      </c>
      <c r="R37" s="1281" t="s">
        <v>25</v>
      </c>
      <c r="S37" s="1282" t="s">
        <v>25</v>
      </c>
      <c r="T37" s="1314" t="s">
        <v>171</v>
      </c>
      <c r="U37" s="60">
        <v>6755</v>
      </c>
      <c r="V37" s="1233" t="s">
        <v>22</v>
      </c>
      <c r="W37" s="1233"/>
      <c r="X37" s="1233">
        <v>6428</v>
      </c>
      <c r="Y37" s="1233">
        <v>124</v>
      </c>
      <c r="Z37" s="1233" t="s">
        <v>21</v>
      </c>
      <c r="AA37" s="1233">
        <v>6304</v>
      </c>
      <c r="AB37" s="1233" t="s">
        <v>22</v>
      </c>
      <c r="AC37" s="1233">
        <v>5150</v>
      </c>
      <c r="AD37" s="1233">
        <v>1154</v>
      </c>
      <c r="AE37" s="1233">
        <v>62</v>
      </c>
      <c r="AF37" s="153">
        <v>3683</v>
      </c>
      <c r="AG37" s="1532" t="s">
        <v>37</v>
      </c>
      <c r="AH37" s="1533" t="s">
        <v>25</v>
      </c>
      <c r="AI37" s="1281" t="s">
        <v>25</v>
      </c>
      <c r="AJ37" s="1282" t="s">
        <v>25</v>
      </c>
      <c r="AK37" s="1314" t="s">
        <v>171</v>
      </c>
      <c r="AL37" s="60">
        <v>23013</v>
      </c>
      <c r="AM37" s="1233" t="s">
        <v>22</v>
      </c>
      <c r="AN37" s="1233"/>
      <c r="AO37" s="1233">
        <v>22725</v>
      </c>
      <c r="AP37" s="1233">
        <v>13911</v>
      </c>
      <c r="AQ37" s="1233">
        <v>116</v>
      </c>
      <c r="AR37" s="1233">
        <v>8698</v>
      </c>
      <c r="AS37" s="1233" t="s">
        <v>22</v>
      </c>
      <c r="AT37" s="1233">
        <v>8206</v>
      </c>
      <c r="AU37" s="1233">
        <v>492</v>
      </c>
      <c r="AV37" s="1233">
        <v>441</v>
      </c>
      <c r="AW37" s="153">
        <v>19548</v>
      </c>
      <c r="AX37" s="1532" t="s">
        <v>37</v>
      </c>
      <c r="AY37" s="1533" t="s">
        <v>25</v>
      </c>
      <c r="AZ37" s="1281" t="s">
        <v>25</v>
      </c>
      <c r="BA37" s="1282" t="s">
        <v>25</v>
      </c>
      <c r="BB37" s="1314" t="s">
        <v>171</v>
      </c>
      <c r="BC37" s="60">
        <v>26555</v>
      </c>
      <c r="BD37" s="1233" t="s">
        <v>22</v>
      </c>
      <c r="BE37" s="1233"/>
      <c r="BF37" s="1233">
        <v>16059</v>
      </c>
      <c r="BG37" s="1233">
        <v>2359</v>
      </c>
      <c r="BH37" s="1233" t="s">
        <v>21</v>
      </c>
      <c r="BI37" s="1233">
        <v>13700</v>
      </c>
      <c r="BJ37" s="1233" t="s">
        <v>21</v>
      </c>
      <c r="BK37" s="1233">
        <v>7179</v>
      </c>
      <c r="BL37" s="1233">
        <v>6521</v>
      </c>
      <c r="BM37" s="1233">
        <v>126</v>
      </c>
      <c r="BN37" s="153">
        <v>28481</v>
      </c>
      <c r="BO37" s="1532" t="s">
        <v>37</v>
      </c>
      <c r="BP37" s="1533" t="s">
        <v>25</v>
      </c>
      <c r="BQ37" s="1281" t="s">
        <v>25</v>
      </c>
      <c r="BR37" s="1282" t="s">
        <v>25</v>
      </c>
      <c r="BS37" s="1314" t="s">
        <v>171</v>
      </c>
      <c r="BT37" s="60">
        <v>165</v>
      </c>
      <c r="BU37" s="1233" t="s">
        <v>21</v>
      </c>
      <c r="BV37" s="1233"/>
      <c r="BW37" s="1233">
        <v>153</v>
      </c>
      <c r="BX37" s="1233" t="s">
        <v>21</v>
      </c>
      <c r="BY37" s="1233" t="s">
        <v>21</v>
      </c>
      <c r="BZ37" s="1233">
        <v>153</v>
      </c>
      <c r="CA37" s="1233" t="s">
        <v>21</v>
      </c>
      <c r="CB37" s="1233">
        <v>153</v>
      </c>
      <c r="CC37" s="1233" t="s">
        <v>21</v>
      </c>
      <c r="CD37" s="1233" t="s">
        <v>21</v>
      </c>
      <c r="CE37" s="153">
        <v>639</v>
      </c>
      <c r="CF37" s="1532" t="s">
        <v>37</v>
      </c>
      <c r="CG37" s="1533" t="s">
        <v>25</v>
      </c>
      <c r="CH37" s="1281" t="s">
        <v>25</v>
      </c>
      <c r="CI37" s="1282" t="s">
        <v>25</v>
      </c>
      <c r="CJ37" s="1314" t="s">
        <v>171</v>
      </c>
      <c r="CK37" s="60">
        <v>1352949</v>
      </c>
      <c r="CL37" s="1233" t="s">
        <v>22</v>
      </c>
      <c r="CM37" s="1233"/>
      <c r="CN37" s="1233">
        <v>958990</v>
      </c>
      <c r="CO37" s="1233">
        <v>265203</v>
      </c>
      <c r="CP37" s="1233" t="s">
        <v>21</v>
      </c>
      <c r="CQ37" s="1233">
        <v>693787</v>
      </c>
      <c r="CR37" s="1233">
        <v>35146</v>
      </c>
      <c r="CS37" s="1233">
        <v>658641</v>
      </c>
      <c r="CT37" s="1233" t="s">
        <v>21</v>
      </c>
      <c r="CU37" s="1233">
        <v>329815</v>
      </c>
      <c r="CV37" s="153">
        <v>2085116</v>
      </c>
      <c r="CW37" s="1532" t="s">
        <v>37</v>
      </c>
      <c r="CX37" s="1533" t="s">
        <v>25</v>
      </c>
      <c r="CY37" s="1281" t="s">
        <v>25</v>
      </c>
      <c r="CZ37" s="1282" t="s">
        <v>25</v>
      </c>
      <c r="DA37" s="1314" t="s">
        <v>171</v>
      </c>
      <c r="DB37" s="60">
        <v>119218</v>
      </c>
      <c r="DC37" s="1233">
        <v>765645</v>
      </c>
      <c r="DD37" s="1233"/>
      <c r="DE37" s="1233">
        <v>704018</v>
      </c>
      <c r="DF37" s="1233">
        <v>118166</v>
      </c>
      <c r="DG37" s="1233" t="s">
        <v>21</v>
      </c>
      <c r="DH37" s="1233">
        <v>585852</v>
      </c>
      <c r="DI37" s="1233">
        <v>412</v>
      </c>
      <c r="DJ37" s="1233">
        <v>552508</v>
      </c>
      <c r="DK37" s="1233">
        <v>32932</v>
      </c>
      <c r="DL37" s="1233">
        <v>168732</v>
      </c>
      <c r="DM37" s="153" t="s">
        <v>22</v>
      </c>
      <c r="DN37" s="1532" t="s">
        <v>37</v>
      </c>
      <c r="DO37" s="1533" t="s">
        <v>25</v>
      </c>
      <c r="DP37" s="1281" t="s">
        <v>25</v>
      </c>
      <c r="DQ37" s="1282" t="s">
        <v>25</v>
      </c>
      <c r="DR37" s="1314" t="s">
        <v>171</v>
      </c>
      <c r="DS37" s="60" t="s">
        <v>21</v>
      </c>
      <c r="DT37" s="1233">
        <v>80</v>
      </c>
      <c r="DU37" s="1233"/>
      <c r="DV37" s="1233">
        <v>80</v>
      </c>
      <c r="DW37" s="1233">
        <v>80</v>
      </c>
      <c r="DX37" s="1233" t="s">
        <v>21</v>
      </c>
      <c r="DY37" s="1233" t="s">
        <v>21</v>
      </c>
      <c r="DZ37" s="1233" t="s">
        <v>21</v>
      </c>
      <c r="EA37" s="1233" t="s">
        <v>21</v>
      </c>
      <c r="EB37" s="1233" t="s">
        <v>21</v>
      </c>
      <c r="EC37" s="1233" t="s">
        <v>21</v>
      </c>
      <c r="ED37" s="153" t="s">
        <v>22</v>
      </c>
      <c r="EE37" s="1532" t="s">
        <v>37</v>
      </c>
      <c r="EF37" s="1533" t="s">
        <v>25</v>
      </c>
      <c r="EG37" s="1281" t="s">
        <v>25</v>
      </c>
      <c r="EH37" s="1282" t="s">
        <v>25</v>
      </c>
      <c r="EI37" s="1314" t="s">
        <v>171</v>
      </c>
      <c r="EJ37" s="60">
        <v>153260</v>
      </c>
      <c r="EK37" s="1233" t="s">
        <v>22</v>
      </c>
      <c r="EL37" s="1233"/>
      <c r="EM37" s="1233">
        <v>153260</v>
      </c>
      <c r="EN37" s="1233">
        <v>34787</v>
      </c>
      <c r="EO37" s="1233">
        <v>4479</v>
      </c>
      <c r="EP37" s="1233">
        <v>113994</v>
      </c>
      <c r="EQ37" s="1233" t="s">
        <v>22</v>
      </c>
      <c r="ER37" s="1233">
        <v>106848</v>
      </c>
      <c r="ES37" s="1233">
        <v>7146</v>
      </c>
      <c r="ET37" s="1233" t="s">
        <v>22</v>
      </c>
      <c r="EU37" s="153" t="s">
        <v>22</v>
      </c>
      <c r="EV37" s="1532" t="s">
        <v>37</v>
      </c>
      <c r="EW37" s="1533" t="s">
        <v>25</v>
      </c>
      <c r="EX37" s="1281" t="s">
        <v>25</v>
      </c>
      <c r="EY37" s="1282" t="s">
        <v>25</v>
      </c>
      <c r="EZ37" s="1314" t="s">
        <v>171</v>
      </c>
      <c r="FA37" s="60">
        <v>2640</v>
      </c>
      <c r="FB37" s="1233" t="s">
        <v>21</v>
      </c>
      <c r="FC37" s="1233"/>
      <c r="FD37" s="1233">
        <v>2640</v>
      </c>
      <c r="FE37" s="1233">
        <v>2640</v>
      </c>
      <c r="FF37" s="1233" t="s">
        <v>21</v>
      </c>
      <c r="FG37" s="1233" t="s">
        <v>21</v>
      </c>
      <c r="FH37" s="1233" t="s">
        <v>21</v>
      </c>
      <c r="FI37" s="1233" t="s">
        <v>21</v>
      </c>
      <c r="FJ37" s="1233" t="s">
        <v>21</v>
      </c>
      <c r="FK37" s="1233" t="s">
        <v>21</v>
      </c>
      <c r="FL37" s="153" t="s">
        <v>21</v>
      </c>
      <c r="FM37" s="1532" t="s">
        <v>37</v>
      </c>
      <c r="FN37" s="1533" t="s">
        <v>25</v>
      </c>
    </row>
    <row r="38" spans="1:170" ht="15" customHeight="1">
      <c r="A38" s="1281" t="s">
        <v>25</v>
      </c>
      <c r="B38" s="1282" t="s">
        <v>25</v>
      </c>
      <c r="C38" s="1314" t="s">
        <v>172</v>
      </c>
      <c r="D38" s="60">
        <v>4241458</v>
      </c>
      <c r="E38" s="1233">
        <v>2778540</v>
      </c>
      <c r="F38" s="1233">
        <v>3171201</v>
      </c>
      <c r="G38" s="1233">
        <v>5947895</v>
      </c>
      <c r="H38" s="1233">
        <v>479921</v>
      </c>
      <c r="I38" s="1233">
        <v>11793</v>
      </c>
      <c r="J38" s="1233">
        <v>5456181</v>
      </c>
      <c r="K38" s="1233">
        <v>2091564</v>
      </c>
      <c r="L38" s="1233">
        <v>3266003</v>
      </c>
      <c r="M38" s="1233">
        <v>98613</v>
      </c>
      <c r="N38" s="1233">
        <v>1001159</v>
      </c>
      <c r="O38" s="153">
        <v>5658258</v>
      </c>
      <c r="P38" s="1532" t="s">
        <v>38</v>
      </c>
      <c r="Q38" s="1533" t="s">
        <v>25</v>
      </c>
      <c r="R38" s="1281" t="s">
        <v>25</v>
      </c>
      <c r="S38" s="1282" t="s">
        <v>25</v>
      </c>
      <c r="T38" s="1314" t="s">
        <v>172</v>
      </c>
      <c r="U38" s="60">
        <v>6349</v>
      </c>
      <c r="V38" s="1233" t="s">
        <v>22</v>
      </c>
      <c r="W38" s="1233"/>
      <c r="X38" s="1233">
        <v>6385</v>
      </c>
      <c r="Y38" s="1233">
        <v>144</v>
      </c>
      <c r="Z38" s="1233" t="s">
        <v>21</v>
      </c>
      <c r="AA38" s="1233">
        <v>6241</v>
      </c>
      <c r="AB38" s="1233" t="s">
        <v>22</v>
      </c>
      <c r="AC38" s="1233">
        <v>5112</v>
      </c>
      <c r="AD38" s="1233">
        <v>1129</v>
      </c>
      <c r="AE38" s="1233">
        <v>65</v>
      </c>
      <c r="AF38" s="153">
        <v>3586</v>
      </c>
      <c r="AG38" s="1532" t="s">
        <v>38</v>
      </c>
      <c r="AH38" s="1533" t="s">
        <v>25</v>
      </c>
      <c r="AI38" s="1281" t="s">
        <v>25</v>
      </c>
      <c r="AJ38" s="1282" t="s">
        <v>25</v>
      </c>
      <c r="AK38" s="1314" t="s">
        <v>172</v>
      </c>
      <c r="AL38" s="60">
        <v>19644</v>
      </c>
      <c r="AM38" s="1233" t="s">
        <v>22</v>
      </c>
      <c r="AN38" s="1233"/>
      <c r="AO38" s="1233">
        <v>17581</v>
      </c>
      <c r="AP38" s="1233">
        <v>7441</v>
      </c>
      <c r="AQ38" s="1233">
        <v>114</v>
      </c>
      <c r="AR38" s="1233">
        <v>10026</v>
      </c>
      <c r="AS38" s="1233" t="s">
        <v>22</v>
      </c>
      <c r="AT38" s="1233">
        <v>9545</v>
      </c>
      <c r="AU38" s="1233">
        <v>481</v>
      </c>
      <c r="AV38" s="1233">
        <v>435</v>
      </c>
      <c r="AW38" s="153">
        <v>21143</v>
      </c>
      <c r="AX38" s="1532" t="s">
        <v>38</v>
      </c>
      <c r="AY38" s="1533" t="s">
        <v>25</v>
      </c>
      <c r="AZ38" s="1281" t="s">
        <v>25</v>
      </c>
      <c r="BA38" s="1282" t="s">
        <v>25</v>
      </c>
      <c r="BB38" s="1314" t="s">
        <v>172</v>
      </c>
      <c r="BC38" s="60">
        <v>17969</v>
      </c>
      <c r="BD38" s="1233" t="s">
        <v>22</v>
      </c>
      <c r="BE38" s="1233"/>
      <c r="BF38" s="1233">
        <v>27674</v>
      </c>
      <c r="BG38" s="1233">
        <v>9549</v>
      </c>
      <c r="BH38" s="1233" t="s">
        <v>21</v>
      </c>
      <c r="BI38" s="1233">
        <v>18125</v>
      </c>
      <c r="BJ38" s="1233" t="s">
        <v>21</v>
      </c>
      <c r="BK38" s="1233">
        <v>11122</v>
      </c>
      <c r="BL38" s="1233">
        <v>7003</v>
      </c>
      <c r="BM38" s="1233">
        <v>483</v>
      </c>
      <c r="BN38" s="153">
        <v>18210</v>
      </c>
      <c r="BO38" s="1532" t="s">
        <v>38</v>
      </c>
      <c r="BP38" s="1533" t="s">
        <v>25</v>
      </c>
      <c r="BQ38" s="1281" t="s">
        <v>25</v>
      </c>
      <c r="BR38" s="1282" t="s">
        <v>25</v>
      </c>
      <c r="BS38" s="1314" t="s">
        <v>172</v>
      </c>
      <c r="BT38" s="60">
        <v>243</v>
      </c>
      <c r="BU38" s="1233" t="s">
        <v>21</v>
      </c>
      <c r="BV38" s="1233"/>
      <c r="BW38" s="1233">
        <v>281</v>
      </c>
      <c r="BX38" s="1233" t="s">
        <v>21</v>
      </c>
      <c r="BY38" s="1233" t="s">
        <v>21</v>
      </c>
      <c r="BZ38" s="1233">
        <v>281</v>
      </c>
      <c r="CA38" s="1233" t="s">
        <v>21</v>
      </c>
      <c r="CB38" s="1233">
        <v>281</v>
      </c>
      <c r="CC38" s="1233" t="s">
        <v>21</v>
      </c>
      <c r="CD38" s="1233" t="s">
        <v>21</v>
      </c>
      <c r="CE38" s="153">
        <v>600</v>
      </c>
      <c r="CF38" s="1532" t="s">
        <v>38</v>
      </c>
      <c r="CG38" s="1533" t="s">
        <v>25</v>
      </c>
      <c r="CH38" s="1281" t="s">
        <v>25</v>
      </c>
      <c r="CI38" s="1282" t="s">
        <v>25</v>
      </c>
      <c r="CJ38" s="1314" t="s">
        <v>172</v>
      </c>
      <c r="CK38" s="60">
        <v>1286839</v>
      </c>
      <c r="CL38" s="1233" t="s">
        <v>22</v>
      </c>
      <c r="CM38" s="1233"/>
      <c r="CN38" s="1233">
        <v>1026754</v>
      </c>
      <c r="CO38" s="1233">
        <v>225876</v>
      </c>
      <c r="CP38" s="1233" t="s">
        <v>21</v>
      </c>
      <c r="CQ38" s="1233">
        <v>800878</v>
      </c>
      <c r="CR38" s="1233">
        <v>41020</v>
      </c>
      <c r="CS38" s="1233">
        <v>759858</v>
      </c>
      <c r="CT38" s="1233" t="s">
        <v>21</v>
      </c>
      <c r="CU38" s="1233">
        <v>266593</v>
      </c>
      <c r="CV38" s="153">
        <v>2077534</v>
      </c>
      <c r="CW38" s="1532" t="s">
        <v>38</v>
      </c>
      <c r="CX38" s="1533" t="s">
        <v>25</v>
      </c>
      <c r="CY38" s="1281" t="s">
        <v>25</v>
      </c>
      <c r="CZ38" s="1282" t="s">
        <v>25</v>
      </c>
      <c r="DA38" s="1314" t="s">
        <v>172</v>
      </c>
      <c r="DB38" s="60">
        <v>128941</v>
      </c>
      <c r="DC38" s="1233">
        <v>822187</v>
      </c>
      <c r="DD38" s="1233"/>
      <c r="DE38" s="1233">
        <v>746857</v>
      </c>
      <c r="DF38" s="1233">
        <v>122656</v>
      </c>
      <c r="DG38" s="1233" t="s">
        <v>21</v>
      </c>
      <c r="DH38" s="1233">
        <v>624201</v>
      </c>
      <c r="DI38" s="1233">
        <v>421</v>
      </c>
      <c r="DJ38" s="1233">
        <v>588871</v>
      </c>
      <c r="DK38" s="1233">
        <v>34909</v>
      </c>
      <c r="DL38" s="1233">
        <v>191401</v>
      </c>
      <c r="DM38" s="153" t="s">
        <v>22</v>
      </c>
      <c r="DN38" s="1532" t="s">
        <v>38</v>
      </c>
      <c r="DO38" s="1533" t="s">
        <v>25</v>
      </c>
      <c r="DP38" s="1281" t="s">
        <v>25</v>
      </c>
      <c r="DQ38" s="1282" t="s">
        <v>25</v>
      </c>
      <c r="DR38" s="1314" t="s">
        <v>172</v>
      </c>
      <c r="DS38" s="60" t="s">
        <v>21</v>
      </c>
      <c r="DT38" s="1233">
        <v>4669</v>
      </c>
      <c r="DU38" s="1233"/>
      <c r="DV38" s="1233">
        <v>4669</v>
      </c>
      <c r="DW38" s="1233">
        <v>4669</v>
      </c>
      <c r="DX38" s="1233" t="s">
        <v>21</v>
      </c>
      <c r="DY38" s="1233" t="s">
        <v>21</v>
      </c>
      <c r="DZ38" s="1233" t="s">
        <v>21</v>
      </c>
      <c r="EA38" s="1233" t="s">
        <v>21</v>
      </c>
      <c r="EB38" s="1233" t="s">
        <v>21</v>
      </c>
      <c r="EC38" s="1233" t="s">
        <v>21</v>
      </c>
      <c r="ED38" s="153" t="s">
        <v>22</v>
      </c>
      <c r="EE38" s="1532" t="s">
        <v>38</v>
      </c>
      <c r="EF38" s="1533" t="s">
        <v>25</v>
      </c>
      <c r="EG38" s="1281" t="s">
        <v>25</v>
      </c>
      <c r="EH38" s="1282" t="s">
        <v>25</v>
      </c>
      <c r="EI38" s="1314" t="s">
        <v>172</v>
      </c>
      <c r="EJ38" s="60">
        <v>161889</v>
      </c>
      <c r="EK38" s="1233" t="s">
        <v>22</v>
      </c>
      <c r="EL38" s="1233"/>
      <c r="EM38" s="1233">
        <v>161889</v>
      </c>
      <c r="EN38" s="1233">
        <v>34362</v>
      </c>
      <c r="EO38" s="1233">
        <v>3934</v>
      </c>
      <c r="EP38" s="1233">
        <v>123593</v>
      </c>
      <c r="EQ38" s="1233" t="s">
        <v>22</v>
      </c>
      <c r="ER38" s="1233">
        <v>116541</v>
      </c>
      <c r="ES38" s="1233">
        <v>7052</v>
      </c>
      <c r="ET38" s="1233" t="s">
        <v>22</v>
      </c>
      <c r="EU38" s="153" t="s">
        <v>22</v>
      </c>
      <c r="EV38" s="1532" t="s">
        <v>38</v>
      </c>
      <c r="EW38" s="1533" t="s">
        <v>25</v>
      </c>
      <c r="EX38" s="1281" t="s">
        <v>25</v>
      </c>
      <c r="EY38" s="1282" t="s">
        <v>25</v>
      </c>
      <c r="EZ38" s="1314" t="s">
        <v>172</v>
      </c>
      <c r="FA38" s="60">
        <v>2058</v>
      </c>
      <c r="FB38" s="1233" t="s">
        <v>21</v>
      </c>
      <c r="FC38" s="1233"/>
      <c r="FD38" s="1233">
        <v>2058</v>
      </c>
      <c r="FE38" s="1233">
        <v>2058</v>
      </c>
      <c r="FF38" s="1233" t="s">
        <v>21</v>
      </c>
      <c r="FG38" s="1233" t="s">
        <v>21</v>
      </c>
      <c r="FH38" s="1233" t="s">
        <v>21</v>
      </c>
      <c r="FI38" s="1233" t="s">
        <v>21</v>
      </c>
      <c r="FJ38" s="1233" t="s">
        <v>21</v>
      </c>
      <c r="FK38" s="1233" t="s">
        <v>21</v>
      </c>
      <c r="FL38" s="153" t="s">
        <v>21</v>
      </c>
      <c r="FM38" s="1532" t="s">
        <v>38</v>
      </c>
      <c r="FN38" s="1533" t="s">
        <v>25</v>
      </c>
    </row>
    <row r="39" spans="1:170" ht="15" customHeight="1">
      <c r="A39" s="1281" t="s">
        <v>25</v>
      </c>
      <c r="B39" s="1282" t="s">
        <v>25</v>
      </c>
      <c r="C39" s="1314" t="s">
        <v>173</v>
      </c>
      <c r="D39" s="60">
        <v>4645531</v>
      </c>
      <c r="E39" s="1233">
        <v>2797595</v>
      </c>
      <c r="F39" s="1233">
        <v>3165157</v>
      </c>
      <c r="G39" s="1233">
        <v>5960929</v>
      </c>
      <c r="H39" s="1233">
        <v>469429</v>
      </c>
      <c r="I39" s="1233">
        <v>9477</v>
      </c>
      <c r="J39" s="1233">
        <v>5482023</v>
      </c>
      <c r="K39" s="1233">
        <v>2102188</v>
      </c>
      <c r="L39" s="1233">
        <v>3276815</v>
      </c>
      <c r="M39" s="1233">
        <v>103021</v>
      </c>
      <c r="N39" s="1233">
        <v>1083338</v>
      </c>
      <c r="O39" s="153">
        <v>6034042</v>
      </c>
      <c r="P39" s="1532" t="s">
        <v>39</v>
      </c>
      <c r="Q39" s="1533" t="s">
        <v>25</v>
      </c>
      <c r="R39" s="1281" t="s">
        <v>25</v>
      </c>
      <c r="S39" s="1282" t="s">
        <v>25</v>
      </c>
      <c r="T39" s="1314" t="s">
        <v>173</v>
      </c>
      <c r="U39" s="60">
        <v>6653</v>
      </c>
      <c r="V39" s="1233" t="s">
        <v>22</v>
      </c>
      <c r="W39" s="1233"/>
      <c r="X39" s="1233">
        <v>6646</v>
      </c>
      <c r="Y39" s="1233">
        <v>155</v>
      </c>
      <c r="Z39" s="1233" t="s">
        <v>21</v>
      </c>
      <c r="AA39" s="1233">
        <v>6491</v>
      </c>
      <c r="AB39" s="1233" t="s">
        <v>22</v>
      </c>
      <c r="AC39" s="1233">
        <v>5203</v>
      </c>
      <c r="AD39" s="1233">
        <v>1288</v>
      </c>
      <c r="AE39" s="1233">
        <v>75</v>
      </c>
      <c r="AF39" s="153">
        <v>3516</v>
      </c>
      <c r="AG39" s="1532" t="s">
        <v>39</v>
      </c>
      <c r="AH39" s="1533" t="s">
        <v>25</v>
      </c>
      <c r="AI39" s="1281" t="s">
        <v>25</v>
      </c>
      <c r="AJ39" s="1282" t="s">
        <v>25</v>
      </c>
      <c r="AK39" s="1314" t="s">
        <v>173</v>
      </c>
      <c r="AL39" s="60">
        <v>16711</v>
      </c>
      <c r="AM39" s="1233" t="s">
        <v>22</v>
      </c>
      <c r="AN39" s="1233"/>
      <c r="AO39" s="1233">
        <v>15645</v>
      </c>
      <c r="AP39" s="1233">
        <v>5381</v>
      </c>
      <c r="AQ39" s="1233">
        <v>98</v>
      </c>
      <c r="AR39" s="1233">
        <v>10166</v>
      </c>
      <c r="AS39" s="1233" t="s">
        <v>22</v>
      </c>
      <c r="AT39" s="1233">
        <v>9325</v>
      </c>
      <c r="AU39" s="1233">
        <v>841</v>
      </c>
      <c r="AV39" s="1233">
        <v>556</v>
      </c>
      <c r="AW39" s="153">
        <v>21617</v>
      </c>
      <c r="AX39" s="1532" t="s">
        <v>39</v>
      </c>
      <c r="AY39" s="1533" t="s">
        <v>25</v>
      </c>
      <c r="AZ39" s="1281" t="s">
        <v>25</v>
      </c>
      <c r="BA39" s="1282" t="s">
        <v>25</v>
      </c>
      <c r="BB39" s="1314" t="s">
        <v>173</v>
      </c>
      <c r="BC39" s="60">
        <v>38049</v>
      </c>
      <c r="BD39" s="1233" t="s">
        <v>22</v>
      </c>
      <c r="BE39" s="1233"/>
      <c r="BF39" s="1233">
        <v>23389</v>
      </c>
      <c r="BG39" s="1233">
        <v>5699</v>
      </c>
      <c r="BH39" s="1233" t="s">
        <v>21</v>
      </c>
      <c r="BI39" s="1233">
        <v>17690</v>
      </c>
      <c r="BJ39" s="1233" t="s">
        <v>21</v>
      </c>
      <c r="BK39" s="1233">
        <v>10532</v>
      </c>
      <c r="BL39" s="1233">
        <v>7158</v>
      </c>
      <c r="BM39" s="1233">
        <v>271</v>
      </c>
      <c r="BN39" s="153">
        <v>32627</v>
      </c>
      <c r="BO39" s="1532" t="s">
        <v>39</v>
      </c>
      <c r="BP39" s="1533" t="s">
        <v>25</v>
      </c>
      <c r="BQ39" s="1281" t="s">
        <v>25</v>
      </c>
      <c r="BR39" s="1282" t="s">
        <v>25</v>
      </c>
      <c r="BS39" s="1314" t="s">
        <v>173</v>
      </c>
      <c r="BT39" s="60">
        <v>203</v>
      </c>
      <c r="BU39" s="1233" t="s">
        <v>21</v>
      </c>
      <c r="BV39" s="1233"/>
      <c r="BW39" s="1233">
        <v>227</v>
      </c>
      <c r="BX39" s="1233" t="s">
        <v>21</v>
      </c>
      <c r="BY39" s="1233" t="s">
        <v>21</v>
      </c>
      <c r="BZ39" s="1233">
        <v>227</v>
      </c>
      <c r="CA39" s="1233" t="s">
        <v>21</v>
      </c>
      <c r="CB39" s="1233">
        <v>227</v>
      </c>
      <c r="CC39" s="1233" t="s">
        <v>21</v>
      </c>
      <c r="CD39" s="1233" t="s">
        <v>21</v>
      </c>
      <c r="CE39" s="153">
        <v>576</v>
      </c>
      <c r="CF39" s="1532" t="s">
        <v>39</v>
      </c>
      <c r="CG39" s="1533" t="s">
        <v>25</v>
      </c>
      <c r="CH39" s="1281" t="s">
        <v>25</v>
      </c>
      <c r="CI39" s="1282" t="s">
        <v>25</v>
      </c>
      <c r="CJ39" s="1314" t="s">
        <v>173</v>
      </c>
      <c r="CK39" s="60">
        <v>1384591</v>
      </c>
      <c r="CL39" s="1233" t="s">
        <v>22</v>
      </c>
      <c r="CM39" s="1233"/>
      <c r="CN39" s="1233">
        <v>1104065</v>
      </c>
      <c r="CO39" s="1233">
        <v>234547</v>
      </c>
      <c r="CP39" s="1233" t="s">
        <v>21</v>
      </c>
      <c r="CQ39" s="1233">
        <v>869518</v>
      </c>
      <c r="CR39" s="1233">
        <v>46006</v>
      </c>
      <c r="CS39" s="1233">
        <v>823465</v>
      </c>
      <c r="CT39" s="1233">
        <v>47</v>
      </c>
      <c r="CU39" s="1233">
        <v>392705</v>
      </c>
      <c r="CV39" s="153">
        <v>1977769</v>
      </c>
      <c r="CW39" s="1532" t="s">
        <v>39</v>
      </c>
      <c r="CX39" s="1533" t="s">
        <v>25</v>
      </c>
      <c r="CY39" s="1281" t="s">
        <v>25</v>
      </c>
      <c r="CZ39" s="1282" t="s">
        <v>25</v>
      </c>
      <c r="DA39" s="1314" t="s">
        <v>173</v>
      </c>
      <c r="DB39" s="60">
        <v>126818</v>
      </c>
      <c r="DC39" s="1233">
        <v>820694</v>
      </c>
      <c r="DD39" s="1233"/>
      <c r="DE39" s="1233">
        <v>755053</v>
      </c>
      <c r="DF39" s="1233">
        <v>116887</v>
      </c>
      <c r="DG39" s="1233" t="s">
        <v>21</v>
      </c>
      <c r="DH39" s="1233">
        <v>638166</v>
      </c>
      <c r="DI39" s="1233">
        <v>404</v>
      </c>
      <c r="DJ39" s="1233">
        <v>598423</v>
      </c>
      <c r="DK39" s="1233">
        <v>39339</v>
      </c>
      <c r="DL39" s="1233">
        <v>176211</v>
      </c>
      <c r="DM39" s="153" t="s">
        <v>22</v>
      </c>
      <c r="DN39" s="1532" t="s">
        <v>39</v>
      </c>
      <c r="DO39" s="1533" t="s">
        <v>25</v>
      </c>
      <c r="DP39" s="1281" t="s">
        <v>25</v>
      </c>
      <c r="DQ39" s="1282" t="s">
        <v>25</v>
      </c>
      <c r="DR39" s="1314" t="s">
        <v>173</v>
      </c>
      <c r="DS39" s="60" t="s">
        <v>21</v>
      </c>
      <c r="DT39" s="1233">
        <v>7289</v>
      </c>
      <c r="DU39" s="1233"/>
      <c r="DV39" s="1233">
        <v>7289</v>
      </c>
      <c r="DW39" s="1233">
        <v>7289</v>
      </c>
      <c r="DX39" s="1233" t="s">
        <v>21</v>
      </c>
      <c r="DY39" s="1233" t="s">
        <v>21</v>
      </c>
      <c r="DZ39" s="1233" t="s">
        <v>21</v>
      </c>
      <c r="EA39" s="1233" t="s">
        <v>21</v>
      </c>
      <c r="EB39" s="1233" t="s">
        <v>21</v>
      </c>
      <c r="EC39" s="1233" t="s">
        <v>21</v>
      </c>
      <c r="ED39" s="153" t="s">
        <v>22</v>
      </c>
      <c r="EE39" s="1532" t="s">
        <v>39</v>
      </c>
      <c r="EF39" s="1533" t="s">
        <v>25</v>
      </c>
      <c r="EG39" s="1281" t="s">
        <v>25</v>
      </c>
      <c r="EH39" s="1282" t="s">
        <v>25</v>
      </c>
      <c r="EI39" s="1314" t="s">
        <v>173</v>
      </c>
      <c r="EJ39" s="60">
        <v>154800</v>
      </c>
      <c r="EK39" s="1233" t="s">
        <v>22</v>
      </c>
      <c r="EL39" s="1233"/>
      <c r="EM39" s="1233">
        <v>154800</v>
      </c>
      <c r="EN39" s="1233">
        <v>28320</v>
      </c>
      <c r="EO39" s="1233">
        <v>3387</v>
      </c>
      <c r="EP39" s="1233">
        <v>123093</v>
      </c>
      <c r="EQ39" s="1233" t="s">
        <v>22</v>
      </c>
      <c r="ER39" s="1233">
        <v>116543</v>
      </c>
      <c r="ES39" s="1233">
        <v>6550</v>
      </c>
      <c r="ET39" s="1233" t="s">
        <v>22</v>
      </c>
      <c r="EU39" s="153" t="s">
        <v>22</v>
      </c>
      <c r="EV39" s="1532" t="s">
        <v>39</v>
      </c>
      <c r="EW39" s="1533" t="s">
        <v>25</v>
      </c>
      <c r="EX39" s="1281" t="s">
        <v>25</v>
      </c>
      <c r="EY39" s="1282" t="s">
        <v>25</v>
      </c>
      <c r="EZ39" s="1314" t="s">
        <v>173</v>
      </c>
      <c r="FA39" s="60">
        <v>3391</v>
      </c>
      <c r="FB39" s="1233" t="s">
        <v>21</v>
      </c>
      <c r="FC39" s="1233"/>
      <c r="FD39" s="1233">
        <v>3391</v>
      </c>
      <c r="FE39" s="1233">
        <v>3391</v>
      </c>
      <c r="FF39" s="1233" t="s">
        <v>21</v>
      </c>
      <c r="FG39" s="1233" t="s">
        <v>21</v>
      </c>
      <c r="FH39" s="1233" t="s">
        <v>21</v>
      </c>
      <c r="FI39" s="1233" t="s">
        <v>21</v>
      </c>
      <c r="FJ39" s="1233" t="s">
        <v>21</v>
      </c>
      <c r="FK39" s="1233" t="s">
        <v>21</v>
      </c>
      <c r="FL39" s="153" t="s">
        <v>21</v>
      </c>
      <c r="FM39" s="1532" t="s">
        <v>39</v>
      </c>
      <c r="FN39" s="1533" t="s">
        <v>25</v>
      </c>
    </row>
    <row r="40" spans="1:170" ht="15" customHeight="1">
      <c r="A40" s="1295" t="s">
        <v>25</v>
      </c>
      <c r="B40" s="1296" t="s">
        <v>25</v>
      </c>
      <c r="C40" s="1535" t="s">
        <v>174</v>
      </c>
      <c r="D40" s="74">
        <v>4499649</v>
      </c>
      <c r="E40" s="1232">
        <v>3003294</v>
      </c>
      <c r="F40" s="1232">
        <v>3431553</v>
      </c>
      <c r="G40" s="1232">
        <v>6432997</v>
      </c>
      <c r="H40" s="1232">
        <v>523010</v>
      </c>
      <c r="I40" s="1232">
        <v>11788</v>
      </c>
      <c r="J40" s="1232">
        <v>5898199</v>
      </c>
      <c r="K40" s="1232">
        <v>2250652</v>
      </c>
      <c r="L40" s="1232">
        <v>3540538</v>
      </c>
      <c r="M40" s="1232">
        <v>107009</v>
      </c>
      <c r="N40" s="1232">
        <v>1102113</v>
      </c>
      <c r="O40" s="361">
        <v>5988663</v>
      </c>
      <c r="P40" s="1536" t="s">
        <v>40</v>
      </c>
      <c r="Q40" s="1537" t="s">
        <v>25</v>
      </c>
      <c r="R40" s="1295" t="s">
        <v>25</v>
      </c>
      <c r="S40" s="1296" t="s">
        <v>25</v>
      </c>
      <c r="T40" s="1535" t="s">
        <v>174</v>
      </c>
      <c r="U40" s="74">
        <v>6982</v>
      </c>
      <c r="V40" s="1232" t="s">
        <v>22</v>
      </c>
      <c r="W40" s="1232"/>
      <c r="X40" s="1232">
        <v>6859</v>
      </c>
      <c r="Y40" s="1232">
        <v>118</v>
      </c>
      <c r="Z40" s="1232" t="s">
        <v>21</v>
      </c>
      <c r="AA40" s="1232">
        <v>6741</v>
      </c>
      <c r="AB40" s="1232" t="s">
        <v>22</v>
      </c>
      <c r="AC40" s="1232">
        <v>5108</v>
      </c>
      <c r="AD40" s="1232">
        <v>1633</v>
      </c>
      <c r="AE40" s="1232">
        <v>66</v>
      </c>
      <c r="AF40" s="361">
        <v>3575</v>
      </c>
      <c r="AG40" s="1536" t="s">
        <v>40</v>
      </c>
      <c r="AH40" s="1537" t="s">
        <v>25</v>
      </c>
      <c r="AI40" s="1295" t="s">
        <v>25</v>
      </c>
      <c r="AJ40" s="1296" t="s">
        <v>25</v>
      </c>
      <c r="AK40" s="1535" t="s">
        <v>174</v>
      </c>
      <c r="AL40" s="74">
        <v>14972</v>
      </c>
      <c r="AM40" s="1232" t="s">
        <v>22</v>
      </c>
      <c r="AN40" s="1232"/>
      <c r="AO40" s="1232">
        <v>14264</v>
      </c>
      <c r="AP40" s="1232">
        <v>4572</v>
      </c>
      <c r="AQ40" s="1232">
        <v>98</v>
      </c>
      <c r="AR40" s="1232">
        <v>9594</v>
      </c>
      <c r="AS40" s="1232" t="s">
        <v>22</v>
      </c>
      <c r="AT40" s="1232">
        <v>8943</v>
      </c>
      <c r="AU40" s="1232">
        <v>651</v>
      </c>
      <c r="AV40" s="1232">
        <v>392</v>
      </c>
      <c r="AW40" s="361">
        <v>21902</v>
      </c>
      <c r="AX40" s="1536" t="s">
        <v>40</v>
      </c>
      <c r="AY40" s="1537" t="s">
        <v>25</v>
      </c>
      <c r="AZ40" s="1295" t="s">
        <v>25</v>
      </c>
      <c r="BA40" s="1296" t="s">
        <v>25</v>
      </c>
      <c r="BB40" s="1535" t="s">
        <v>174</v>
      </c>
      <c r="BC40" s="74">
        <v>18632</v>
      </c>
      <c r="BD40" s="1232" t="s">
        <v>22</v>
      </c>
      <c r="BE40" s="1232"/>
      <c r="BF40" s="1232">
        <v>19211</v>
      </c>
      <c r="BG40" s="1232">
        <v>3331</v>
      </c>
      <c r="BH40" s="1232" t="s">
        <v>21</v>
      </c>
      <c r="BI40" s="1232">
        <v>15880</v>
      </c>
      <c r="BJ40" s="1232" t="s">
        <v>21</v>
      </c>
      <c r="BK40" s="1232">
        <v>8810</v>
      </c>
      <c r="BL40" s="1232">
        <v>7070</v>
      </c>
      <c r="BM40" s="1232">
        <v>59</v>
      </c>
      <c r="BN40" s="361">
        <v>31993</v>
      </c>
      <c r="BO40" s="1536" t="s">
        <v>40</v>
      </c>
      <c r="BP40" s="1537" t="s">
        <v>25</v>
      </c>
      <c r="BQ40" s="1295" t="s">
        <v>25</v>
      </c>
      <c r="BR40" s="1296" t="s">
        <v>25</v>
      </c>
      <c r="BS40" s="1535" t="s">
        <v>174</v>
      </c>
      <c r="BT40" s="74">
        <v>177</v>
      </c>
      <c r="BU40" s="1232" t="s">
        <v>21</v>
      </c>
      <c r="BV40" s="1232"/>
      <c r="BW40" s="1232">
        <v>177</v>
      </c>
      <c r="BX40" s="1232" t="s">
        <v>21</v>
      </c>
      <c r="BY40" s="1232" t="s">
        <v>21</v>
      </c>
      <c r="BZ40" s="1232">
        <v>177</v>
      </c>
      <c r="CA40" s="1232" t="s">
        <v>21</v>
      </c>
      <c r="CB40" s="1232">
        <v>177</v>
      </c>
      <c r="CC40" s="1232" t="s">
        <v>21</v>
      </c>
      <c r="CD40" s="1232" t="s">
        <v>21</v>
      </c>
      <c r="CE40" s="361">
        <v>576</v>
      </c>
      <c r="CF40" s="1536" t="s">
        <v>40</v>
      </c>
      <c r="CG40" s="1537" t="s">
        <v>25</v>
      </c>
      <c r="CH40" s="1295" t="s">
        <v>25</v>
      </c>
      <c r="CI40" s="1296" t="s">
        <v>25</v>
      </c>
      <c r="CJ40" s="1535" t="s">
        <v>174</v>
      </c>
      <c r="CK40" s="74">
        <v>1522839</v>
      </c>
      <c r="CL40" s="1232" t="s">
        <v>22</v>
      </c>
      <c r="CM40" s="1232"/>
      <c r="CN40" s="1232">
        <v>1237298</v>
      </c>
      <c r="CO40" s="1232">
        <v>277285</v>
      </c>
      <c r="CP40" s="1232" t="s">
        <v>21</v>
      </c>
      <c r="CQ40" s="1232">
        <v>960013</v>
      </c>
      <c r="CR40" s="1232">
        <v>45825</v>
      </c>
      <c r="CS40" s="1232">
        <v>914118</v>
      </c>
      <c r="CT40" s="1232">
        <v>70</v>
      </c>
      <c r="CU40" s="1232">
        <v>309863</v>
      </c>
      <c r="CV40" s="361">
        <v>1966998</v>
      </c>
      <c r="CW40" s="1536" t="s">
        <v>40</v>
      </c>
      <c r="CX40" s="1537" t="s">
        <v>25</v>
      </c>
      <c r="CY40" s="1295" t="s">
        <v>25</v>
      </c>
      <c r="CZ40" s="1296" t="s">
        <v>25</v>
      </c>
      <c r="DA40" s="1535" t="s">
        <v>174</v>
      </c>
      <c r="DB40" s="74">
        <v>139463</v>
      </c>
      <c r="DC40" s="1232">
        <v>872024</v>
      </c>
      <c r="DD40" s="1232"/>
      <c r="DE40" s="1232">
        <v>797289</v>
      </c>
      <c r="DF40" s="1232">
        <v>128032</v>
      </c>
      <c r="DG40" s="1232" t="s">
        <v>21</v>
      </c>
      <c r="DH40" s="1232">
        <v>669257</v>
      </c>
      <c r="DI40" s="1232">
        <v>446</v>
      </c>
      <c r="DJ40" s="1232">
        <v>630782</v>
      </c>
      <c r="DK40" s="1232">
        <v>38029</v>
      </c>
      <c r="DL40" s="1232">
        <v>196688</v>
      </c>
      <c r="DM40" s="361" t="s">
        <v>22</v>
      </c>
      <c r="DN40" s="1536" t="s">
        <v>40</v>
      </c>
      <c r="DO40" s="1537" t="s">
        <v>25</v>
      </c>
      <c r="DP40" s="1295" t="s">
        <v>25</v>
      </c>
      <c r="DQ40" s="1296" t="s">
        <v>25</v>
      </c>
      <c r="DR40" s="1535" t="s">
        <v>174</v>
      </c>
      <c r="DS40" s="74" t="s">
        <v>21</v>
      </c>
      <c r="DT40" s="1232">
        <v>8181</v>
      </c>
      <c r="DU40" s="1232"/>
      <c r="DV40" s="1232">
        <v>8181</v>
      </c>
      <c r="DW40" s="1232">
        <v>8181</v>
      </c>
      <c r="DX40" s="1232" t="s">
        <v>21</v>
      </c>
      <c r="DY40" s="1232" t="s">
        <v>21</v>
      </c>
      <c r="DZ40" s="1232" t="s">
        <v>21</v>
      </c>
      <c r="EA40" s="1232" t="s">
        <v>21</v>
      </c>
      <c r="EB40" s="1232" t="s">
        <v>21</v>
      </c>
      <c r="EC40" s="1232" t="s">
        <v>21</v>
      </c>
      <c r="ED40" s="361" t="s">
        <v>22</v>
      </c>
      <c r="EE40" s="1536" t="s">
        <v>40</v>
      </c>
      <c r="EF40" s="1537" t="s">
        <v>25</v>
      </c>
      <c r="EG40" s="1295" t="s">
        <v>25</v>
      </c>
      <c r="EH40" s="1296" t="s">
        <v>25</v>
      </c>
      <c r="EI40" s="1535" t="s">
        <v>174</v>
      </c>
      <c r="EJ40" s="74">
        <v>166291</v>
      </c>
      <c r="EK40" s="1232" t="s">
        <v>22</v>
      </c>
      <c r="EL40" s="1232"/>
      <c r="EM40" s="1232">
        <v>166291</v>
      </c>
      <c r="EN40" s="1232">
        <v>36487</v>
      </c>
      <c r="EO40" s="1232">
        <v>4444</v>
      </c>
      <c r="EP40" s="1232">
        <v>125360</v>
      </c>
      <c r="EQ40" s="1232" t="s">
        <v>22</v>
      </c>
      <c r="ER40" s="1232">
        <v>118559</v>
      </c>
      <c r="ES40" s="1232">
        <v>6801</v>
      </c>
      <c r="ET40" s="1232" t="s">
        <v>22</v>
      </c>
      <c r="EU40" s="361" t="s">
        <v>22</v>
      </c>
      <c r="EV40" s="1536" t="s">
        <v>40</v>
      </c>
      <c r="EW40" s="1537" t="s">
        <v>25</v>
      </c>
      <c r="EX40" s="1295" t="s">
        <v>25</v>
      </c>
      <c r="EY40" s="1296" t="s">
        <v>25</v>
      </c>
      <c r="EZ40" s="1535" t="s">
        <v>174</v>
      </c>
      <c r="FA40" s="74">
        <v>3100</v>
      </c>
      <c r="FB40" s="1232" t="s">
        <v>21</v>
      </c>
      <c r="FC40" s="1232"/>
      <c r="FD40" s="1232">
        <v>3100</v>
      </c>
      <c r="FE40" s="1232">
        <v>3100</v>
      </c>
      <c r="FF40" s="1232" t="s">
        <v>21</v>
      </c>
      <c r="FG40" s="1232" t="s">
        <v>21</v>
      </c>
      <c r="FH40" s="1232" t="s">
        <v>21</v>
      </c>
      <c r="FI40" s="1232" t="s">
        <v>21</v>
      </c>
      <c r="FJ40" s="1232" t="s">
        <v>21</v>
      </c>
      <c r="FK40" s="1232" t="s">
        <v>21</v>
      </c>
      <c r="FL40" s="361" t="s">
        <v>21</v>
      </c>
      <c r="FM40" s="1536" t="s">
        <v>40</v>
      </c>
      <c r="FN40" s="1537" t="s">
        <v>25</v>
      </c>
    </row>
    <row r="41" spans="1:170" ht="15" customHeight="1">
      <c r="A41" s="1717"/>
      <c r="B41" s="1717"/>
      <c r="C41" s="1717"/>
      <c r="D41" s="1718"/>
      <c r="E41" s="1718"/>
      <c r="F41" s="1718"/>
      <c r="G41" s="1718"/>
      <c r="H41" s="1718"/>
      <c r="I41" s="1718"/>
      <c r="J41" s="1718"/>
      <c r="K41" s="1718"/>
      <c r="L41" s="1718"/>
      <c r="M41" s="1718"/>
      <c r="N41" s="1718"/>
      <c r="O41" s="793"/>
      <c r="P41" s="1750"/>
      <c r="Q41" s="1751"/>
      <c r="R41" s="1717"/>
      <c r="S41" s="1717"/>
      <c r="T41" s="1717"/>
      <c r="U41" s="1718"/>
      <c r="V41" s="1718"/>
      <c r="W41" s="1718"/>
      <c r="X41" s="1718"/>
      <c r="Y41" s="1718"/>
      <c r="Z41" s="1718"/>
      <c r="AA41" s="1718"/>
      <c r="AB41" s="1718"/>
      <c r="AC41" s="1718"/>
      <c r="AD41" s="1718"/>
      <c r="AE41" s="1718"/>
      <c r="AF41" s="793"/>
      <c r="AG41" s="1750"/>
      <c r="AH41" s="1751"/>
      <c r="AI41" s="1717"/>
      <c r="AJ41" s="1717"/>
      <c r="AK41" s="1717"/>
      <c r="AL41" s="1718"/>
      <c r="AM41" s="1718"/>
      <c r="AN41" s="1718"/>
      <c r="AO41" s="1718"/>
      <c r="AP41" s="1718"/>
      <c r="AQ41" s="1718"/>
      <c r="AR41" s="1718"/>
      <c r="AS41" s="1718"/>
      <c r="AT41" s="1718"/>
      <c r="AU41" s="1718"/>
      <c r="AV41" s="1718"/>
      <c r="AW41" s="793"/>
      <c r="AX41" s="1750"/>
      <c r="AY41" s="1751"/>
      <c r="AZ41" s="1717"/>
      <c r="BA41" s="1717"/>
      <c r="BB41" s="1717"/>
      <c r="BC41" s="1718"/>
      <c r="BD41" s="1718"/>
      <c r="BE41" s="1718"/>
      <c r="BF41" s="1718"/>
      <c r="BG41" s="1718"/>
      <c r="BH41" s="1718"/>
      <c r="BO41" s="1750"/>
      <c r="BP41" s="1751"/>
      <c r="BQ41" s="1717"/>
      <c r="BR41" s="1717"/>
      <c r="BS41" s="1717"/>
      <c r="BT41" s="1718"/>
      <c r="BU41" s="1718"/>
      <c r="BV41" s="1718"/>
      <c r="BW41" s="1718"/>
      <c r="BX41" s="1718"/>
      <c r="BY41" s="1718"/>
      <c r="BZ41" s="1718"/>
      <c r="CA41" s="1718"/>
      <c r="CB41" s="1718"/>
      <c r="CC41" s="1718"/>
      <c r="CD41" s="1718"/>
      <c r="CE41" s="793"/>
      <c r="CF41" s="1750"/>
      <c r="CG41" s="1751"/>
      <c r="CH41" s="1717"/>
      <c r="CI41" s="1717"/>
      <c r="CJ41" s="1717"/>
      <c r="CK41" s="1718"/>
      <c r="CL41" s="1718"/>
      <c r="CM41" s="1718"/>
      <c r="CN41" s="1718"/>
      <c r="CO41" s="1718"/>
      <c r="CP41" s="1718"/>
      <c r="CQ41" s="1718"/>
      <c r="CR41" s="1718"/>
      <c r="CS41" s="1718"/>
      <c r="CT41" s="1718"/>
      <c r="CU41" s="1718"/>
      <c r="CV41" s="793"/>
      <c r="CW41" s="1750"/>
      <c r="CX41" s="1751"/>
      <c r="CY41" s="1717"/>
      <c r="CZ41" s="1717"/>
      <c r="DA41" s="1717"/>
      <c r="DB41" s="1718"/>
      <c r="DC41" s="1718"/>
      <c r="DD41" s="1718"/>
      <c r="DE41" s="1718"/>
      <c r="DF41" s="1718"/>
      <c r="DG41" s="1718"/>
      <c r="DH41" s="1718"/>
      <c r="DI41" s="1718"/>
      <c r="DJ41" s="1718"/>
      <c r="DK41" s="1718"/>
      <c r="DL41" s="1718"/>
      <c r="DM41" s="1718"/>
      <c r="DN41" s="1750"/>
      <c r="DO41" s="1751"/>
      <c r="DP41" s="1717"/>
      <c r="DQ41" s="1717"/>
      <c r="DR41" s="1717"/>
      <c r="DS41" s="1718"/>
      <c r="DT41" s="1718"/>
      <c r="DU41" s="1718"/>
      <c r="DV41" s="1718"/>
      <c r="DW41" s="1718"/>
      <c r="DX41" s="1718"/>
      <c r="DY41" s="1718"/>
      <c r="DZ41" s="1718"/>
      <c r="EA41" s="1718"/>
      <c r="EB41" s="1718"/>
      <c r="EC41" s="1718"/>
      <c r="ED41" s="793"/>
      <c r="EE41" s="1750"/>
      <c r="EF41" s="1751"/>
      <c r="EG41" s="1717"/>
      <c r="EH41" s="1717"/>
      <c r="EI41" s="1717"/>
      <c r="EJ41" s="1718"/>
      <c r="EK41" s="1718"/>
      <c r="EL41" s="1718"/>
      <c r="EM41" s="1718"/>
      <c r="EN41" s="1718"/>
      <c r="EO41" s="1718"/>
      <c r="EP41" s="1718"/>
      <c r="EQ41" s="1718"/>
      <c r="ER41" s="1718"/>
      <c r="ES41" s="1718"/>
      <c r="ET41" s="1718"/>
      <c r="EU41" s="793"/>
      <c r="EV41" s="1750"/>
      <c r="EW41" s="1751"/>
      <c r="EX41" s="1717"/>
      <c r="EY41" s="1717"/>
      <c r="EZ41" s="1717"/>
      <c r="FA41" s="1718"/>
      <c r="FB41" s="1718"/>
      <c r="FC41" s="1718"/>
      <c r="FD41" s="1718"/>
      <c r="FE41" s="1718"/>
      <c r="FF41" s="1718"/>
      <c r="FG41" s="1718"/>
      <c r="FH41" s="1718"/>
      <c r="FI41" s="1718"/>
      <c r="FJ41" s="1718"/>
      <c r="FK41" s="1718"/>
      <c r="FL41" s="793"/>
      <c r="FM41" s="1750"/>
      <c r="FN41" s="1751"/>
    </row>
    <row r="42" spans="1:170" s="1255" customFormat="1" ht="19.5" customHeight="1">
      <c r="A42" s="1740" t="s">
        <v>175</v>
      </c>
      <c r="B42" s="1458"/>
      <c r="C42" s="1458"/>
      <c r="D42" s="1510"/>
      <c r="E42" s="1504" t="s">
        <v>1353</v>
      </c>
      <c r="F42" s="1466"/>
      <c r="G42" s="1466"/>
      <c r="H42" s="1466"/>
      <c r="I42" s="1466"/>
      <c r="J42" s="1466"/>
      <c r="K42" s="1466"/>
      <c r="L42" s="1466"/>
      <c r="M42" s="1466"/>
      <c r="N42" s="1466"/>
      <c r="O42" s="798" t="s">
        <v>854</v>
      </c>
      <c r="P42" s="1752"/>
      <c r="Q42" s="1504"/>
      <c r="R42" s="1740" t="s">
        <v>817</v>
      </c>
      <c r="S42" s="1458"/>
      <c r="T42" s="1458"/>
      <c r="U42" s="1510"/>
      <c r="V42" s="1504" t="s">
        <v>1174</v>
      </c>
      <c r="W42" s="1466"/>
      <c r="X42" s="1466"/>
      <c r="Y42" s="1466"/>
      <c r="Z42" s="1466"/>
      <c r="AA42" s="1466"/>
      <c r="AB42" s="1466"/>
      <c r="AC42" s="1466"/>
      <c r="AD42" s="1466"/>
      <c r="AE42" s="1466"/>
      <c r="AF42" s="798" t="s">
        <v>854</v>
      </c>
      <c r="AG42" s="1752"/>
      <c r="AH42" s="1504"/>
      <c r="AI42" s="1740" t="s">
        <v>880</v>
      </c>
      <c r="AJ42" s="1458"/>
      <c r="AK42" s="1458"/>
      <c r="AL42" s="1510"/>
      <c r="AM42" s="1504" t="s">
        <v>1269</v>
      </c>
      <c r="AN42" s="1466"/>
      <c r="AO42" s="1466"/>
      <c r="AP42" s="1466"/>
      <c r="AQ42" s="1466"/>
      <c r="AR42" s="1466"/>
      <c r="AS42" s="1466"/>
      <c r="AT42" s="1466"/>
      <c r="AU42" s="1466"/>
      <c r="AV42" s="1466"/>
      <c r="AW42" s="798" t="s">
        <v>854</v>
      </c>
      <c r="AX42" s="1752"/>
      <c r="AY42" s="1504"/>
      <c r="AZ42" s="1740" t="s">
        <v>838</v>
      </c>
      <c r="BA42" s="1458"/>
      <c r="BB42" s="1458"/>
      <c r="BC42" s="1551"/>
      <c r="BD42" s="1504" t="s">
        <v>1232</v>
      </c>
      <c r="BE42" s="1466"/>
      <c r="BF42" s="1466"/>
      <c r="BG42" s="1466"/>
      <c r="BH42" s="1466"/>
      <c r="BI42" s="1466"/>
      <c r="BJ42" s="1466"/>
      <c r="BK42" s="1466"/>
      <c r="BL42" s="1466"/>
      <c r="BM42" s="1466"/>
      <c r="BN42" s="1149" t="s">
        <v>876</v>
      </c>
      <c r="BO42" s="1752"/>
      <c r="BP42" s="1504"/>
      <c r="BQ42" s="1740" t="s">
        <v>857</v>
      </c>
      <c r="BR42" s="1458"/>
      <c r="BS42" s="1458"/>
      <c r="BT42" s="1510"/>
      <c r="BU42" s="1504" t="s">
        <v>1270</v>
      </c>
      <c r="BV42" s="1466"/>
      <c r="BW42" s="1466"/>
      <c r="BX42" s="1322"/>
      <c r="BY42" s="1322"/>
      <c r="CE42" s="798" t="s">
        <v>854</v>
      </c>
      <c r="CF42" s="1752"/>
      <c r="CG42" s="1504"/>
      <c r="CH42" s="1740" t="s">
        <v>881</v>
      </c>
      <c r="CI42" s="1458"/>
      <c r="CJ42" s="1458"/>
      <c r="CK42" s="1510"/>
      <c r="CL42" s="1504" t="s">
        <v>1201</v>
      </c>
      <c r="CM42" s="1466"/>
      <c r="CN42" s="1466"/>
      <c r="CO42" s="1466"/>
      <c r="CP42" s="1466"/>
      <c r="CQ42" s="1466"/>
      <c r="CR42" s="1466"/>
      <c r="CS42" s="1466"/>
      <c r="CT42" s="1466"/>
      <c r="CU42" s="1466"/>
      <c r="CV42" s="798" t="s">
        <v>874</v>
      </c>
      <c r="CW42" s="1752"/>
      <c r="CX42" s="1504"/>
      <c r="CY42" s="1740" t="s">
        <v>882</v>
      </c>
      <c r="CZ42" s="1458"/>
      <c r="DA42" s="1458"/>
      <c r="DB42" s="1510"/>
      <c r="DC42" s="1504" t="s">
        <v>1257</v>
      </c>
      <c r="DD42" s="1466"/>
      <c r="DE42" s="1466"/>
      <c r="DF42" s="1466"/>
      <c r="DG42" s="1466"/>
      <c r="DH42" s="1466"/>
      <c r="DI42" s="1466"/>
      <c r="DJ42" s="1466"/>
      <c r="DK42" s="1466"/>
      <c r="DL42" s="1466"/>
      <c r="DM42" s="1149" t="s">
        <v>876</v>
      </c>
      <c r="DN42" s="1752"/>
      <c r="DO42" s="1504"/>
      <c r="DP42" s="1740" t="s">
        <v>197</v>
      </c>
      <c r="DQ42" s="1458"/>
      <c r="DR42" s="1458"/>
      <c r="DS42" s="1510"/>
      <c r="DT42" s="1504" t="s">
        <v>1239</v>
      </c>
      <c r="DU42" s="1466"/>
      <c r="DV42" s="1466"/>
      <c r="DW42" s="1466"/>
      <c r="DX42" s="1466"/>
      <c r="DY42" s="1466"/>
      <c r="DZ42" s="1466"/>
      <c r="EA42" s="1466"/>
      <c r="EB42" s="1466"/>
      <c r="EC42" s="1466"/>
      <c r="ED42" s="1149" t="s">
        <v>876</v>
      </c>
      <c r="EE42" s="1752"/>
      <c r="EF42" s="1504"/>
      <c r="EG42" s="1740" t="s">
        <v>198</v>
      </c>
      <c r="EH42" s="1458"/>
      <c r="EI42" s="1458"/>
      <c r="EJ42" s="1510"/>
      <c r="EK42" s="1504" t="s">
        <v>1359</v>
      </c>
      <c r="EL42" s="1466"/>
      <c r="EM42" s="1466"/>
      <c r="EN42" s="1466"/>
      <c r="EO42" s="1466"/>
      <c r="EU42" s="1149" t="s">
        <v>876</v>
      </c>
      <c r="EV42" s="1752"/>
      <c r="EW42" s="1504"/>
      <c r="EX42" s="1740" t="s">
        <v>883</v>
      </c>
      <c r="EY42" s="1458"/>
      <c r="EZ42" s="1458"/>
      <c r="FA42" s="1510"/>
      <c r="FB42" s="1551" t="s">
        <v>1204</v>
      </c>
      <c r="FC42" s="1322"/>
      <c r="FD42" s="1322"/>
      <c r="FE42" s="1466"/>
      <c r="FF42" s="1466"/>
      <c r="FG42" s="1466"/>
      <c r="FH42" s="1466"/>
      <c r="FI42" s="1466"/>
      <c r="FJ42" s="1466"/>
      <c r="FK42" s="1466"/>
      <c r="FL42" s="798" t="s">
        <v>874</v>
      </c>
      <c r="FM42" s="1752"/>
      <c r="FN42" s="1504"/>
    </row>
    <row r="43" spans="1:170" ht="18" customHeight="1">
      <c r="A43" s="1743">
        <v>42370</v>
      </c>
      <c r="B43" s="1303">
        <v>42370</v>
      </c>
      <c r="C43" s="1744">
        <v>42370</v>
      </c>
      <c r="D43" s="53">
        <v>2268252</v>
      </c>
      <c r="E43" s="1235" t="s">
        <v>21</v>
      </c>
      <c r="F43" s="1235"/>
      <c r="G43" s="1235">
        <v>1938745</v>
      </c>
      <c r="H43" s="1235">
        <v>204304</v>
      </c>
      <c r="I43" s="1235">
        <v>59940</v>
      </c>
      <c r="J43" s="1235">
        <v>1674501</v>
      </c>
      <c r="K43" s="1235">
        <v>394909</v>
      </c>
      <c r="L43" s="1235">
        <v>1096905</v>
      </c>
      <c r="M43" s="1235">
        <v>182687</v>
      </c>
      <c r="N43" s="1235">
        <v>224375</v>
      </c>
      <c r="O43" s="144">
        <v>329441</v>
      </c>
      <c r="P43" s="1527">
        <v>42370</v>
      </c>
      <c r="Q43" s="1528">
        <v>42370</v>
      </c>
      <c r="R43" s="1743">
        <v>42370</v>
      </c>
      <c r="S43" s="1303">
        <v>42370</v>
      </c>
      <c r="T43" s="1744">
        <v>42370</v>
      </c>
      <c r="U43" s="53">
        <v>21020</v>
      </c>
      <c r="V43" s="1235" t="s">
        <v>22</v>
      </c>
      <c r="W43" s="1235"/>
      <c r="X43" s="1235">
        <v>20901</v>
      </c>
      <c r="Y43" s="1235" t="s">
        <v>21</v>
      </c>
      <c r="Z43" s="1235" t="s">
        <v>21</v>
      </c>
      <c r="AA43" s="1235">
        <v>20901</v>
      </c>
      <c r="AB43" s="1235" t="s">
        <v>22</v>
      </c>
      <c r="AC43" s="1235">
        <v>266</v>
      </c>
      <c r="AD43" s="1235">
        <v>20635</v>
      </c>
      <c r="AE43" s="1235">
        <v>115</v>
      </c>
      <c r="AF43" s="144">
        <v>142</v>
      </c>
      <c r="AG43" s="1527">
        <v>42370</v>
      </c>
      <c r="AH43" s="1528">
        <v>42370</v>
      </c>
      <c r="AI43" s="1743">
        <v>42370</v>
      </c>
      <c r="AJ43" s="1303">
        <v>42370</v>
      </c>
      <c r="AK43" s="1744">
        <v>42370</v>
      </c>
      <c r="AL43" s="53">
        <v>261118</v>
      </c>
      <c r="AM43" s="1235" t="s">
        <v>21</v>
      </c>
      <c r="AN43" s="1235"/>
      <c r="AO43" s="1235">
        <v>252700</v>
      </c>
      <c r="AP43" s="1235">
        <v>68246</v>
      </c>
      <c r="AQ43" s="1235">
        <v>49992</v>
      </c>
      <c r="AR43" s="1235">
        <v>134462</v>
      </c>
      <c r="AS43" s="1235" t="s">
        <v>21</v>
      </c>
      <c r="AT43" s="1235">
        <v>132643</v>
      </c>
      <c r="AU43" s="1235">
        <v>1819</v>
      </c>
      <c r="AV43" s="1235">
        <v>7640</v>
      </c>
      <c r="AW43" s="144">
        <v>41952</v>
      </c>
      <c r="AX43" s="1527">
        <v>42370</v>
      </c>
      <c r="AY43" s="1528">
        <v>42370</v>
      </c>
      <c r="AZ43" s="1743">
        <v>42370</v>
      </c>
      <c r="BA43" s="1303">
        <v>42370</v>
      </c>
      <c r="BB43" s="1744">
        <v>42370</v>
      </c>
      <c r="BC43" s="53">
        <v>82</v>
      </c>
      <c r="BD43" s="1235" t="s">
        <v>22</v>
      </c>
      <c r="BE43" s="1235"/>
      <c r="BF43" s="1235">
        <v>82</v>
      </c>
      <c r="BG43" s="1235" t="s">
        <v>21</v>
      </c>
      <c r="BH43" s="1235" t="s">
        <v>21</v>
      </c>
      <c r="BI43" s="1235">
        <v>82</v>
      </c>
      <c r="BJ43" s="1235" t="s">
        <v>21</v>
      </c>
      <c r="BK43" s="1235">
        <v>82</v>
      </c>
      <c r="BL43" s="1235" t="s">
        <v>21</v>
      </c>
      <c r="BM43" s="1235" t="s">
        <v>22</v>
      </c>
      <c r="BN43" s="144" t="s">
        <v>22</v>
      </c>
      <c r="BO43" s="1527">
        <v>42370</v>
      </c>
      <c r="BP43" s="1528">
        <v>42370</v>
      </c>
      <c r="BQ43" s="1743">
        <v>42370</v>
      </c>
      <c r="BR43" s="1303">
        <v>42370</v>
      </c>
      <c r="BS43" s="1744">
        <v>42370</v>
      </c>
      <c r="BT43" s="53">
        <v>60511308</v>
      </c>
      <c r="BU43" s="1235">
        <v>39937113</v>
      </c>
      <c r="BV43" s="1235"/>
      <c r="BW43" s="1235">
        <v>85529997</v>
      </c>
      <c r="BX43" s="1235">
        <v>6704685</v>
      </c>
      <c r="BY43" s="1235">
        <v>379575</v>
      </c>
      <c r="BZ43" s="1235">
        <v>78445736</v>
      </c>
      <c r="CA43" s="1235">
        <v>28619209</v>
      </c>
      <c r="CB43" s="1235">
        <v>48728705</v>
      </c>
      <c r="CC43" s="1235">
        <v>1097823</v>
      </c>
      <c r="CD43" s="1235">
        <v>13606154</v>
      </c>
      <c r="CE43" s="144">
        <v>6088822</v>
      </c>
      <c r="CF43" s="1527">
        <v>42370</v>
      </c>
      <c r="CG43" s="1528">
        <v>42370</v>
      </c>
      <c r="CH43" s="1743">
        <v>42370</v>
      </c>
      <c r="CI43" s="1303">
        <v>42370</v>
      </c>
      <c r="CJ43" s="1744">
        <v>42370</v>
      </c>
      <c r="CK43" s="53">
        <v>10343796</v>
      </c>
      <c r="CL43" s="1235">
        <v>25345537</v>
      </c>
      <c r="CM43" s="1235"/>
      <c r="CN43" s="1235">
        <v>32491475</v>
      </c>
      <c r="CO43" s="1235" t="s">
        <v>22</v>
      </c>
      <c r="CP43" s="1235" t="s">
        <v>21</v>
      </c>
      <c r="CQ43" s="1235">
        <v>32491475</v>
      </c>
      <c r="CR43" s="1235">
        <v>453521</v>
      </c>
      <c r="CS43" s="1235">
        <v>31985546</v>
      </c>
      <c r="CT43" s="1235">
        <v>52408</v>
      </c>
      <c r="CU43" s="1235">
        <v>2186490</v>
      </c>
      <c r="CV43" s="144">
        <v>1719862</v>
      </c>
      <c r="CW43" s="1527">
        <v>42370</v>
      </c>
      <c r="CX43" s="1528">
        <v>42370</v>
      </c>
      <c r="CY43" s="1743">
        <v>42370</v>
      </c>
      <c r="CZ43" s="1303">
        <v>42370</v>
      </c>
      <c r="DA43" s="1744">
        <v>42370</v>
      </c>
      <c r="DB43" s="53">
        <v>1374824</v>
      </c>
      <c r="DC43" s="1235">
        <v>129262815</v>
      </c>
      <c r="DD43" s="1235"/>
      <c r="DE43" s="1235">
        <v>87623858</v>
      </c>
      <c r="DF43" s="1235">
        <v>28532563</v>
      </c>
      <c r="DG43" s="1235">
        <v>3235860</v>
      </c>
      <c r="DH43" s="1235">
        <v>55855435</v>
      </c>
      <c r="DI43" s="1235" t="s">
        <v>21</v>
      </c>
      <c r="DJ43" s="1235">
        <v>51363356</v>
      </c>
      <c r="DK43" s="1235">
        <v>4492079</v>
      </c>
      <c r="DL43" s="1235">
        <v>40103683</v>
      </c>
      <c r="DM43" s="144" t="s">
        <v>22</v>
      </c>
      <c r="DN43" s="1527">
        <v>42370</v>
      </c>
      <c r="DO43" s="1528">
        <v>42370</v>
      </c>
      <c r="DP43" s="1743">
        <v>42370</v>
      </c>
      <c r="DQ43" s="1303">
        <v>42370</v>
      </c>
      <c r="DR43" s="1744">
        <v>42370</v>
      </c>
      <c r="DS43" s="53">
        <v>23510</v>
      </c>
      <c r="DT43" s="1235" t="s">
        <v>21</v>
      </c>
      <c r="DU43" s="1235"/>
      <c r="DV43" s="1235">
        <v>23510</v>
      </c>
      <c r="DW43" s="1235">
        <v>2398</v>
      </c>
      <c r="DX43" s="1235" t="s">
        <v>21</v>
      </c>
      <c r="DY43" s="1235">
        <v>21112</v>
      </c>
      <c r="DZ43" s="1235" t="s">
        <v>21</v>
      </c>
      <c r="EA43" s="1235">
        <v>20226</v>
      </c>
      <c r="EB43" s="1235">
        <v>886</v>
      </c>
      <c r="EC43" s="1235" t="s">
        <v>21</v>
      </c>
      <c r="ED43" s="144" t="s">
        <v>22</v>
      </c>
      <c r="EE43" s="1527">
        <v>42370</v>
      </c>
      <c r="EF43" s="1528">
        <v>42370</v>
      </c>
      <c r="EG43" s="1743">
        <v>42370</v>
      </c>
      <c r="EH43" s="1303">
        <v>42370</v>
      </c>
      <c r="EI43" s="1744">
        <v>42370</v>
      </c>
      <c r="EJ43" s="53">
        <v>2221225</v>
      </c>
      <c r="EK43" s="1235" t="s">
        <v>22</v>
      </c>
      <c r="EL43" s="1235"/>
      <c r="EM43" s="1235">
        <v>2221187</v>
      </c>
      <c r="EN43" s="1235">
        <v>327960</v>
      </c>
      <c r="EO43" s="1235">
        <v>57031</v>
      </c>
      <c r="EP43" s="1235">
        <v>1836196</v>
      </c>
      <c r="EQ43" s="1235" t="s">
        <v>22</v>
      </c>
      <c r="ER43" s="1235">
        <v>1752584</v>
      </c>
      <c r="ES43" s="1235">
        <v>83612</v>
      </c>
      <c r="ET43" s="1235" t="s">
        <v>22</v>
      </c>
      <c r="EU43" s="144" t="s">
        <v>22</v>
      </c>
      <c r="EV43" s="1527">
        <v>42370</v>
      </c>
      <c r="EW43" s="1528">
        <v>42370</v>
      </c>
      <c r="EX43" s="1743">
        <v>42370</v>
      </c>
      <c r="EY43" s="1303">
        <v>42370</v>
      </c>
      <c r="EZ43" s="1744">
        <v>42370</v>
      </c>
      <c r="FA43" s="53">
        <v>12839</v>
      </c>
      <c r="FB43" s="1235" t="s">
        <v>21</v>
      </c>
      <c r="FC43" s="1235"/>
      <c r="FD43" s="1235">
        <v>11578</v>
      </c>
      <c r="FE43" s="1235" t="s">
        <v>21</v>
      </c>
      <c r="FF43" s="1235" t="s">
        <v>21</v>
      </c>
      <c r="FG43" s="1235">
        <v>11578</v>
      </c>
      <c r="FH43" s="1235">
        <v>11578</v>
      </c>
      <c r="FI43" s="1235" t="s">
        <v>21</v>
      </c>
      <c r="FJ43" s="1235" t="s">
        <v>21</v>
      </c>
      <c r="FK43" s="1235" t="s">
        <v>21</v>
      </c>
      <c r="FL43" s="144">
        <v>5873</v>
      </c>
      <c r="FM43" s="1527">
        <v>42370</v>
      </c>
      <c r="FN43" s="1528">
        <v>42370</v>
      </c>
    </row>
    <row r="44" spans="1:170" ht="15" customHeight="1">
      <c r="A44" s="1268"/>
      <c r="B44" s="1263">
        <v>42736</v>
      </c>
      <c r="C44" s="1269"/>
      <c r="D44" s="56">
        <v>2078213</v>
      </c>
      <c r="E44" s="1234" t="s">
        <v>21</v>
      </c>
      <c r="F44" s="1234"/>
      <c r="G44" s="1234">
        <v>1955567</v>
      </c>
      <c r="H44" s="1234">
        <v>230021</v>
      </c>
      <c r="I44" s="1234">
        <v>55167</v>
      </c>
      <c r="J44" s="1234">
        <v>1670378</v>
      </c>
      <c r="K44" s="1234">
        <v>385427</v>
      </c>
      <c r="L44" s="1234">
        <v>1092628</v>
      </c>
      <c r="M44" s="1234">
        <v>192323</v>
      </c>
      <c r="N44" s="1234">
        <v>214633</v>
      </c>
      <c r="O44" s="150">
        <v>233491</v>
      </c>
      <c r="P44" s="1527">
        <v>42736</v>
      </c>
      <c r="Q44" s="1528">
        <v>42736</v>
      </c>
      <c r="R44" s="1268"/>
      <c r="S44" s="1263">
        <v>42736</v>
      </c>
      <c r="T44" s="1269"/>
      <c r="U44" s="56">
        <v>24231</v>
      </c>
      <c r="V44" s="1234" t="s">
        <v>22</v>
      </c>
      <c r="W44" s="1234"/>
      <c r="X44" s="1234">
        <v>24103</v>
      </c>
      <c r="Y44" s="1234" t="s">
        <v>21</v>
      </c>
      <c r="Z44" s="1234" t="s">
        <v>21</v>
      </c>
      <c r="AA44" s="1234">
        <v>24103</v>
      </c>
      <c r="AB44" s="1234" t="s">
        <v>22</v>
      </c>
      <c r="AC44" s="1234">
        <v>289</v>
      </c>
      <c r="AD44" s="1234">
        <v>23814</v>
      </c>
      <c r="AE44" s="1234">
        <v>135</v>
      </c>
      <c r="AF44" s="150">
        <v>139</v>
      </c>
      <c r="AG44" s="1527">
        <v>42736</v>
      </c>
      <c r="AH44" s="1528">
        <v>42736</v>
      </c>
      <c r="AI44" s="1268"/>
      <c r="AJ44" s="1263">
        <v>42736</v>
      </c>
      <c r="AK44" s="1269"/>
      <c r="AL44" s="56">
        <v>283317</v>
      </c>
      <c r="AM44" s="1234" t="s">
        <v>21</v>
      </c>
      <c r="AN44" s="1234"/>
      <c r="AO44" s="1234">
        <v>280666</v>
      </c>
      <c r="AP44" s="1234">
        <v>103635</v>
      </c>
      <c r="AQ44" s="1234">
        <v>44976</v>
      </c>
      <c r="AR44" s="1234">
        <v>132055</v>
      </c>
      <c r="AS44" s="1234" t="s">
        <v>21</v>
      </c>
      <c r="AT44" s="1234">
        <v>130594</v>
      </c>
      <c r="AU44" s="1234">
        <v>1461</v>
      </c>
      <c r="AV44" s="1234">
        <v>9359</v>
      </c>
      <c r="AW44" s="150">
        <v>35194</v>
      </c>
      <c r="AX44" s="1527">
        <v>42736</v>
      </c>
      <c r="AY44" s="1528">
        <v>42736</v>
      </c>
      <c r="AZ44" s="1268"/>
      <c r="BA44" s="1263">
        <v>42736</v>
      </c>
      <c r="BB44" s="1269"/>
      <c r="BC44" s="56">
        <v>48</v>
      </c>
      <c r="BD44" s="1234" t="s">
        <v>22</v>
      </c>
      <c r="BE44" s="1234"/>
      <c r="BF44" s="1234">
        <v>48</v>
      </c>
      <c r="BG44" s="1234" t="s">
        <v>21</v>
      </c>
      <c r="BH44" s="1234" t="s">
        <v>21</v>
      </c>
      <c r="BI44" s="1234">
        <v>48</v>
      </c>
      <c r="BJ44" s="1234" t="s">
        <v>21</v>
      </c>
      <c r="BK44" s="1234">
        <v>48</v>
      </c>
      <c r="BL44" s="1234" t="s">
        <v>21</v>
      </c>
      <c r="BM44" s="1234" t="s">
        <v>22</v>
      </c>
      <c r="BN44" s="150" t="s">
        <v>22</v>
      </c>
      <c r="BO44" s="1527">
        <v>42736</v>
      </c>
      <c r="BP44" s="1528">
        <v>42736</v>
      </c>
      <c r="BQ44" s="1268"/>
      <c r="BR44" s="1263">
        <v>42736</v>
      </c>
      <c r="BS44" s="1269"/>
      <c r="BT44" s="56">
        <v>58620411</v>
      </c>
      <c r="BU44" s="1234">
        <v>39305299</v>
      </c>
      <c r="BV44" s="1234"/>
      <c r="BW44" s="1234">
        <v>84202879</v>
      </c>
      <c r="BX44" s="1234">
        <v>6662763</v>
      </c>
      <c r="BY44" s="1234">
        <v>360356</v>
      </c>
      <c r="BZ44" s="1234">
        <v>77179759</v>
      </c>
      <c r="CA44" s="1234">
        <v>28323220</v>
      </c>
      <c r="CB44" s="1234">
        <v>47710248</v>
      </c>
      <c r="CC44" s="1234">
        <v>1146292</v>
      </c>
      <c r="CD44" s="1234">
        <v>13108666</v>
      </c>
      <c r="CE44" s="150">
        <v>5930340</v>
      </c>
      <c r="CF44" s="1527">
        <v>42736</v>
      </c>
      <c r="CG44" s="1528">
        <v>42736</v>
      </c>
      <c r="CH44" s="1268"/>
      <c r="CI44" s="1263">
        <v>42736</v>
      </c>
      <c r="CJ44" s="1269"/>
      <c r="CK44" s="56">
        <v>8893171</v>
      </c>
      <c r="CL44" s="1234">
        <v>25072763</v>
      </c>
      <c r="CM44" s="1234"/>
      <c r="CN44" s="1234">
        <v>31281619</v>
      </c>
      <c r="CO44" s="1234" t="s">
        <v>22</v>
      </c>
      <c r="CP44" s="1234" t="s">
        <v>21</v>
      </c>
      <c r="CQ44" s="1234">
        <v>31281619</v>
      </c>
      <c r="CR44" s="1234">
        <v>419274</v>
      </c>
      <c r="CS44" s="1234">
        <v>30798845</v>
      </c>
      <c r="CT44" s="1234">
        <v>63500</v>
      </c>
      <c r="CU44" s="1234">
        <v>2372243</v>
      </c>
      <c r="CV44" s="150">
        <v>1666734</v>
      </c>
      <c r="CW44" s="1527">
        <v>42736</v>
      </c>
      <c r="CX44" s="1528">
        <v>42736</v>
      </c>
      <c r="CY44" s="1268"/>
      <c r="CZ44" s="1263">
        <v>42736</v>
      </c>
      <c r="DA44" s="1269"/>
      <c r="DB44" s="56">
        <v>1721725</v>
      </c>
      <c r="DC44" s="1234">
        <v>126057151</v>
      </c>
      <c r="DD44" s="1234"/>
      <c r="DE44" s="1234">
        <v>86976766</v>
      </c>
      <c r="DF44" s="1234">
        <v>28951561</v>
      </c>
      <c r="DG44" s="1234">
        <v>2982550</v>
      </c>
      <c r="DH44" s="1234">
        <v>55042655</v>
      </c>
      <c r="DI44" s="1234" t="s">
        <v>21</v>
      </c>
      <c r="DJ44" s="1234">
        <v>50432337</v>
      </c>
      <c r="DK44" s="1234">
        <v>4610318</v>
      </c>
      <c r="DL44" s="1234">
        <v>38528010</v>
      </c>
      <c r="DM44" s="150" t="s">
        <v>22</v>
      </c>
      <c r="DN44" s="1527">
        <v>42736</v>
      </c>
      <c r="DO44" s="1528">
        <v>42736</v>
      </c>
      <c r="DP44" s="1268"/>
      <c r="DQ44" s="1263">
        <v>42736</v>
      </c>
      <c r="DR44" s="1269"/>
      <c r="DS44" s="56">
        <v>24029</v>
      </c>
      <c r="DT44" s="1234" t="s">
        <v>21</v>
      </c>
      <c r="DU44" s="1234"/>
      <c r="DV44" s="1234">
        <v>24005</v>
      </c>
      <c r="DW44" s="1234">
        <v>2701</v>
      </c>
      <c r="DX44" s="1234" t="s">
        <v>21</v>
      </c>
      <c r="DY44" s="1234">
        <v>21304</v>
      </c>
      <c r="DZ44" s="1234" t="s">
        <v>21</v>
      </c>
      <c r="EA44" s="1234">
        <v>20495</v>
      </c>
      <c r="EB44" s="1234">
        <v>809</v>
      </c>
      <c r="EC44" s="1234" t="s">
        <v>21</v>
      </c>
      <c r="ED44" s="150">
        <v>24</v>
      </c>
      <c r="EE44" s="1527">
        <v>42736</v>
      </c>
      <c r="EF44" s="1528">
        <v>42736</v>
      </c>
      <c r="EG44" s="1268"/>
      <c r="EH44" s="1263">
        <v>42736</v>
      </c>
      <c r="EI44" s="1269"/>
      <c r="EJ44" s="56">
        <v>2244800</v>
      </c>
      <c r="EK44" s="1234" t="s">
        <v>22</v>
      </c>
      <c r="EL44" s="1234"/>
      <c r="EM44" s="1234">
        <v>2244768</v>
      </c>
      <c r="EN44" s="1234">
        <v>372353</v>
      </c>
      <c r="EO44" s="1234">
        <v>61629</v>
      </c>
      <c r="EP44" s="1234">
        <v>1810786</v>
      </c>
      <c r="EQ44" s="1234" t="s">
        <v>22</v>
      </c>
      <c r="ER44" s="1234">
        <v>1713908</v>
      </c>
      <c r="ES44" s="1234">
        <v>96878</v>
      </c>
      <c r="ET44" s="1234" t="s">
        <v>22</v>
      </c>
      <c r="EU44" s="150" t="s">
        <v>22</v>
      </c>
      <c r="EV44" s="1527">
        <v>42736</v>
      </c>
      <c r="EW44" s="1528">
        <v>42736</v>
      </c>
      <c r="EX44" s="1268"/>
      <c r="EY44" s="1263">
        <v>42736</v>
      </c>
      <c r="EZ44" s="1269"/>
      <c r="FA44" s="56">
        <v>7447</v>
      </c>
      <c r="FB44" s="1234" t="s">
        <v>21</v>
      </c>
      <c r="FC44" s="1234"/>
      <c r="FD44" s="1234">
        <v>10811</v>
      </c>
      <c r="FE44" s="1234" t="s">
        <v>21</v>
      </c>
      <c r="FF44" s="1234" t="s">
        <v>21</v>
      </c>
      <c r="FG44" s="1234">
        <v>10811</v>
      </c>
      <c r="FH44" s="1234">
        <v>10811</v>
      </c>
      <c r="FI44" s="1234" t="s">
        <v>21</v>
      </c>
      <c r="FJ44" s="1234" t="s">
        <v>21</v>
      </c>
      <c r="FK44" s="1234" t="s">
        <v>21</v>
      </c>
      <c r="FL44" s="150">
        <v>2509</v>
      </c>
      <c r="FM44" s="1527">
        <v>42736</v>
      </c>
      <c r="FN44" s="1528">
        <v>42736</v>
      </c>
    </row>
    <row r="45" spans="1:170" ht="15" customHeight="1">
      <c r="A45" s="1268"/>
      <c r="B45" s="1263">
        <v>43101</v>
      </c>
      <c r="C45" s="1269"/>
      <c r="D45" s="56">
        <v>1993056</v>
      </c>
      <c r="E45" s="1234" t="s">
        <v>21</v>
      </c>
      <c r="F45" s="1234"/>
      <c r="G45" s="1234">
        <v>1761870</v>
      </c>
      <c r="H45" s="1234">
        <v>208757</v>
      </c>
      <c r="I45" s="1234">
        <v>55803</v>
      </c>
      <c r="J45" s="1234">
        <v>1497309</v>
      </c>
      <c r="K45" s="1234">
        <v>362780</v>
      </c>
      <c r="L45" s="1234">
        <v>941194</v>
      </c>
      <c r="M45" s="1234">
        <v>193335</v>
      </c>
      <c r="N45" s="1234">
        <v>215850</v>
      </c>
      <c r="O45" s="150">
        <v>247115</v>
      </c>
      <c r="P45" s="1527">
        <v>43101</v>
      </c>
      <c r="Q45" s="1528">
        <v>43101</v>
      </c>
      <c r="R45" s="1268"/>
      <c r="S45" s="1263">
        <v>43101</v>
      </c>
      <c r="T45" s="1269"/>
      <c r="U45" s="56">
        <v>23005</v>
      </c>
      <c r="V45" s="1234" t="s">
        <v>22</v>
      </c>
      <c r="W45" s="1234"/>
      <c r="X45" s="1234">
        <v>22860</v>
      </c>
      <c r="Y45" s="1234" t="s">
        <v>21</v>
      </c>
      <c r="Z45" s="1234" t="s">
        <v>21</v>
      </c>
      <c r="AA45" s="1234">
        <v>22860</v>
      </c>
      <c r="AB45" s="1234" t="s">
        <v>22</v>
      </c>
      <c r="AC45" s="1234">
        <v>314</v>
      </c>
      <c r="AD45" s="1234">
        <v>22546</v>
      </c>
      <c r="AE45" s="1234">
        <v>147</v>
      </c>
      <c r="AF45" s="150">
        <v>147</v>
      </c>
      <c r="AG45" s="1527">
        <v>43101</v>
      </c>
      <c r="AH45" s="1528">
        <v>43101</v>
      </c>
      <c r="AI45" s="1268"/>
      <c r="AJ45" s="1263">
        <v>43101</v>
      </c>
      <c r="AK45" s="1269"/>
      <c r="AL45" s="56">
        <v>181837</v>
      </c>
      <c r="AM45" s="1234" t="s">
        <v>21</v>
      </c>
      <c r="AN45" s="1234"/>
      <c r="AO45" s="1234">
        <v>182356</v>
      </c>
      <c r="AP45" s="1234">
        <v>71046</v>
      </c>
      <c r="AQ45" s="1234">
        <v>45782</v>
      </c>
      <c r="AR45" s="1234">
        <v>65528</v>
      </c>
      <c r="AS45" s="1234" t="s">
        <v>21</v>
      </c>
      <c r="AT45" s="1234">
        <v>64033</v>
      </c>
      <c r="AU45" s="1234">
        <v>1495</v>
      </c>
      <c r="AV45" s="1234">
        <v>5525</v>
      </c>
      <c r="AW45" s="150">
        <v>29284</v>
      </c>
      <c r="AX45" s="1527">
        <v>43101</v>
      </c>
      <c r="AY45" s="1528">
        <v>43101</v>
      </c>
      <c r="AZ45" s="1268"/>
      <c r="BA45" s="1263">
        <v>43101</v>
      </c>
      <c r="BB45" s="1269"/>
      <c r="BC45" s="56">
        <v>47</v>
      </c>
      <c r="BD45" s="1234" t="s">
        <v>22</v>
      </c>
      <c r="BE45" s="1234"/>
      <c r="BF45" s="1234">
        <v>47</v>
      </c>
      <c r="BG45" s="1234" t="s">
        <v>21</v>
      </c>
      <c r="BH45" s="1234" t="s">
        <v>21</v>
      </c>
      <c r="BI45" s="1234">
        <v>47</v>
      </c>
      <c r="BJ45" s="1234" t="s">
        <v>21</v>
      </c>
      <c r="BK45" s="1234">
        <v>47</v>
      </c>
      <c r="BL45" s="1234" t="s">
        <v>21</v>
      </c>
      <c r="BM45" s="1234" t="s">
        <v>22</v>
      </c>
      <c r="BN45" s="150" t="s">
        <v>22</v>
      </c>
      <c r="BO45" s="1527">
        <v>43101</v>
      </c>
      <c r="BP45" s="1528">
        <v>43101</v>
      </c>
      <c r="BQ45" s="1268"/>
      <c r="BR45" s="1263">
        <v>43101</v>
      </c>
      <c r="BS45" s="1269"/>
      <c r="BT45" s="56">
        <v>58393506</v>
      </c>
      <c r="BU45" s="1234">
        <v>38696886</v>
      </c>
      <c r="BV45" s="1234"/>
      <c r="BW45" s="1234">
        <v>83656703</v>
      </c>
      <c r="BX45" s="1234">
        <v>6534247</v>
      </c>
      <c r="BY45" s="1234">
        <v>281154</v>
      </c>
      <c r="BZ45" s="1234">
        <v>76841302</v>
      </c>
      <c r="CA45" s="1234">
        <v>28046500</v>
      </c>
      <c r="CB45" s="1234">
        <v>47720159</v>
      </c>
      <c r="CC45" s="1234">
        <v>1074643</v>
      </c>
      <c r="CD45" s="1234">
        <v>12592794</v>
      </c>
      <c r="CE45" s="150">
        <v>5897238</v>
      </c>
      <c r="CF45" s="1527">
        <v>43101</v>
      </c>
      <c r="CG45" s="1528">
        <v>43101</v>
      </c>
      <c r="CH45" s="1268"/>
      <c r="CI45" s="1263">
        <v>43101</v>
      </c>
      <c r="CJ45" s="1269"/>
      <c r="CK45" s="56">
        <v>9309539</v>
      </c>
      <c r="CL45" s="1234">
        <v>24791734</v>
      </c>
      <c r="CM45" s="1234"/>
      <c r="CN45" s="1234">
        <v>31069794</v>
      </c>
      <c r="CO45" s="1234" t="s">
        <v>22</v>
      </c>
      <c r="CP45" s="1234" t="s">
        <v>21</v>
      </c>
      <c r="CQ45" s="1234">
        <v>31069794</v>
      </c>
      <c r="CR45" s="1234">
        <v>431103</v>
      </c>
      <c r="CS45" s="1234">
        <v>30586031</v>
      </c>
      <c r="CT45" s="1234">
        <v>52660</v>
      </c>
      <c r="CU45" s="1234">
        <v>2701817</v>
      </c>
      <c r="CV45" s="150">
        <v>1726586</v>
      </c>
      <c r="CW45" s="1527">
        <v>43101</v>
      </c>
      <c r="CX45" s="1528">
        <v>43101</v>
      </c>
      <c r="CY45" s="1268"/>
      <c r="CZ45" s="1263">
        <v>43101</v>
      </c>
      <c r="DA45" s="1269"/>
      <c r="DB45" s="56">
        <v>1773983</v>
      </c>
      <c r="DC45" s="1234">
        <v>125518225</v>
      </c>
      <c r="DD45" s="1234"/>
      <c r="DE45" s="1234">
        <v>83751402</v>
      </c>
      <c r="DF45" s="1234">
        <v>28077145</v>
      </c>
      <c r="DG45" s="1234">
        <v>2017698</v>
      </c>
      <c r="DH45" s="1234">
        <v>53656559</v>
      </c>
      <c r="DI45" s="1234" t="s">
        <v>21</v>
      </c>
      <c r="DJ45" s="1234">
        <v>49563216</v>
      </c>
      <c r="DK45" s="1234">
        <v>4093343</v>
      </c>
      <c r="DL45" s="1234">
        <v>41315993</v>
      </c>
      <c r="DM45" s="150" t="s">
        <v>22</v>
      </c>
      <c r="DN45" s="1527">
        <v>43101</v>
      </c>
      <c r="DO45" s="1528">
        <v>43101</v>
      </c>
      <c r="DP45" s="1268"/>
      <c r="DQ45" s="1263">
        <v>43101</v>
      </c>
      <c r="DR45" s="1269"/>
      <c r="DS45" s="56">
        <v>26265</v>
      </c>
      <c r="DT45" s="1234" t="s">
        <v>21</v>
      </c>
      <c r="DU45" s="1234"/>
      <c r="DV45" s="1234">
        <v>26273</v>
      </c>
      <c r="DW45" s="1234">
        <v>3345</v>
      </c>
      <c r="DX45" s="1234" t="s">
        <v>21</v>
      </c>
      <c r="DY45" s="1234">
        <v>22928</v>
      </c>
      <c r="DZ45" s="1234" t="s">
        <v>21</v>
      </c>
      <c r="EA45" s="1234">
        <v>22090</v>
      </c>
      <c r="EB45" s="1234">
        <v>838</v>
      </c>
      <c r="EC45" s="1234" t="s">
        <v>21</v>
      </c>
      <c r="ED45" s="150">
        <v>16</v>
      </c>
      <c r="EE45" s="1527">
        <v>43101</v>
      </c>
      <c r="EF45" s="1528">
        <v>43101</v>
      </c>
      <c r="EG45" s="1268"/>
      <c r="EH45" s="1263">
        <v>43101</v>
      </c>
      <c r="EI45" s="1269"/>
      <c r="EJ45" s="56">
        <v>2407956</v>
      </c>
      <c r="EK45" s="1234" t="s">
        <v>22</v>
      </c>
      <c r="EL45" s="1234"/>
      <c r="EM45" s="1234">
        <v>2407919</v>
      </c>
      <c r="EN45" s="1234">
        <v>401364</v>
      </c>
      <c r="EO45" s="1234">
        <v>60045</v>
      </c>
      <c r="EP45" s="1234">
        <v>1946510</v>
      </c>
      <c r="EQ45" s="1234" t="s">
        <v>22</v>
      </c>
      <c r="ER45" s="1234">
        <v>1847265</v>
      </c>
      <c r="ES45" s="1234">
        <v>99245</v>
      </c>
      <c r="ET45" s="1234" t="s">
        <v>22</v>
      </c>
      <c r="EU45" s="150" t="s">
        <v>22</v>
      </c>
      <c r="EV45" s="1527">
        <v>43101</v>
      </c>
      <c r="EW45" s="1528">
        <v>43101</v>
      </c>
      <c r="EX45" s="1268"/>
      <c r="EY45" s="1263">
        <v>43101</v>
      </c>
      <c r="EZ45" s="1269"/>
      <c r="FA45" s="56">
        <v>7164</v>
      </c>
      <c r="FB45" s="1234" t="s">
        <v>21</v>
      </c>
      <c r="FC45" s="1234"/>
      <c r="FD45" s="1234">
        <v>8409</v>
      </c>
      <c r="FE45" s="1234" t="s">
        <v>21</v>
      </c>
      <c r="FF45" s="1234" t="s">
        <v>21</v>
      </c>
      <c r="FG45" s="1234">
        <v>8409</v>
      </c>
      <c r="FH45" s="1234">
        <v>8409</v>
      </c>
      <c r="FI45" s="1234" t="s">
        <v>21</v>
      </c>
      <c r="FJ45" s="1234" t="s">
        <v>21</v>
      </c>
      <c r="FK45" s="1234" t="s">
        <v>21</v>
      </c>
      <c r="FL45" s="150">
        <v>1264</v>
      </c>
      <c r="FM45" s="1527">
        <v>43101</v>
      </c>
      <c r="FN45" s="1528">
        <v>43101</v>
      </c>
    </row>
    <row r="46" spans="1:170" ht="15" customHeight="1">
      <c r="A46" s="1262">
        <v>43586</v>
      </c>
      <c r="B46" s="1263">
        <v>43586</v>
      </c>
      <c r="C46" s="1264">
        <v>43586</v>
      </c>
      <c r="D46" s="56">
        <v>1834551</v>
      </c>
      <c r="E46" s="1234" t="s">
        <v>21</v>
      </c>
      <c r="F46" s="1234"/>
      <c r="G46" s="1234">
        <v>1619839</v>
      </c>
      <c r="H46" s="1234">
        <v>190371</v>
      </c>
      <c r="I46" s="1234">
        <v>55866</v>
      </c>
      <c r="J46" s="1234">
        <v>1373602</v>
      </c>
      <c r="K46" s="1234">
        <v>281139</v>
      </c>
      <c r="L46" s="1234">
        <v>908771</v>
      </c>
      <c r="M46" s="1234">
        <v>183692</v>
      </c>
      <c r="N46" s="1234">
        <v>180630</v>
      </c>
      <c r="O46" s="150">
        <v>271818</v>
      </c>
      <c r="P46" s="1527">
        <v>43586</v>
      </c>
      <c r="Q46" s="1528">
        <v>43586</v>
      </c>
      <c r="R46" s="1262">
        <v>43586</v>
      </c>
      <c r="S46" s="1263">
        <v>43586</v>
      </c>
      <c r="T46" s="1264">
        <v>43586</v>
      </c>
      <c r="U46" s="56">
        <v>24768</v>
      </c>
      <c r="V46" s="1234" t="s">
        <v>22</v>
      </c>
      <c r="W46" s="1234"/>
      <c r="X46" s="1234">
        <v>24627</v>
      </c>
      <c r="Y46" s="1234" t="s">
        <v>21</v>
      </c>
      <c r="Z46" s="1234" t="s">
        <v>21</v>
      </c>
      <c r="AA46" s="1234">
        <v>24627</v>
      </c>
      <c r="AB46" s="1234" t="s">
        <v>22</v>
      </c>
      <c r="AC46" s="1234">
        <v>285</v>
      </c>
      <c r="AD46" s="1234">
        <v>24342</v>
      </c>
      <c r="AE46" s="1234">
        <v>137</v>
      </c>
      <c r="AF46" s="150">
        <v>144</v>
      </c>
      <c r="AG46" s="1527">
        <v>43586</v>
      </c>
      <c r="AH46" s="1528">
        <v>43586</v>
      </c>
      <c r="AI46" s="1262">
        <v>43586</v>
      </c>
      <c r="AJ46" s="1263">
        <v>43586</v>
      </c>
      <c r="AK46" s="1264">
        <v>43586</v>
      </c>
      <c r="AL46" s="56">
        <v>171855</v>
      </c>
      <c r="AM46" s="1234" t="s">
        <v>21</v>
      </c>
      <c r="AN46" s="1234"/>
      <c r="AO46" s="1234">
        <v>160207</v>
      </c>
      <c r="AP46" s="1234">
        <v>79964</v>
      </c>
      <c r="AQ46" s="1234">
        <v>47094</v>
      </c>
      <c r="AR46" s="1234">
        <v>33149</v>
      </c>
      <c r="AS46" s="1234" t="s">
        <v>21</v>
      </c>
      <c r="AT46" s="1234">
        <v>31810</v>
      </c>
      <c r="AU46" s="1234">
        <v>1339</v>
      </c>
      <c r="AV46" s="1234">
        <v>5321</v>
      </c>
      <c r="AW46" s="150">
        <v>35563</v>
      </c>
      <c r="AX46" s="1527">
        <v>43586</v>
      </c>
      <c r="AY46" s="1528">
        <v>43586</v>
      </c>
      <c r="AZ46" s="1262">
        <v>43586</v>
      </c>
      <c r="BA46" s="1263">
        <v>43586</v>
      </c>
      <c r="BB46" s="1264">
        <v>43586</v>
      </c>
      <c r="BC46" s="56">
        <v>34</v>
      </c>
      <c r="BD46" s="1234" t="s">
        <v>22</v>
      </c>
      <c r="BE46" s="1234"/>
      <c r="BF46" s="1234">
        <v>34</v>
      </c>
      <c r="BG46" s="1234" t="s">
        <v>21</v>
      </c>
      <c r="BH46" s="1234" t="s">
        <v>21</v>
      </c>
      <c r="BI46" s="1234">
        <v>34</v>
      </c>
      <c r="BJ46" s="1234" t="s">
        <v>21</v>
      </c>
      <c r="BK46" s="1234">
        <v>34</v>
      </c>
      <c r="BL46" s="1234" t="s">
        <v>21</v>
      </c>
      <c r="BM46" s="1234" t="s">
        <v>22</v>
      </c>
      <c r="BN46" s="150" t="s">
        <v>22</v>
      </c>
      <c r="BO46" s="1527">
        <v>43586</v>
      </c>
      <c r="BP46" s="1528">
        <v>43586</v>
      </c>
      <c r="BQ46" s="1262">
        <v>43586</v>
      </c>
      <c r="BR46" s="1263">
        <v>43586</v>
      </c>
      <c r="BS46" s="1264">
        <v>43586</v>
      </c>
      <c r="BT46" s="56">
        <v>56647789</v>
      </c>
      <c r="BU46" s="1234">
        <v>38334021</v>
      </c>
      <c r="BV46" s="1234"/>
      <c r="BW46" s="1234">
        <v>81904241</v>
      </c>
      <c r="BX46" s="1234">
        <v>6486821</v>
      </c>
      <c r="BY46" s="1234">
        <v>183364</v>
      </c>
      <c r="BZ46" s="1234">
        <v>75234056</v>
      </c>
      <c r="CA46" s="1234">
        <v>28024542</v>
      </c>
      <c r="CB46" s="1234">
        <v>46133078</v>
      </c>
      <c r="CC46" s="1234">
        <v>1076436</v>
      </c>
      <c r="CD46" s="1234">
        <v>12364423</v>
      </c>
      <c r="CE46" s="150">
        <v>5953060</v>
      </c>
      <c r="CF46" s="1527">
        <v>43586</v>
      </c>
      <c r="CG46" s="1528">
        <v>43586</v>
      </c>
      <c r="CH46" s="1262">
        <v>43586</v>
      </c>
      <c r="CI46" s="1263">
        <v>43586</v>
      </c>
      <c r="CJ46" s="1264">
        <v>43586</v>
      </c>
      <c r="CK46" s="56">
        <v>7933450</v>
      </c>
      <c r="CL46" s="1234">
        <v>24961916</v>
      </c>
      <c r="CM46" s="1234"/>
      <c r="CN46" s="1234">
        <v>30475528</v>
      </c>
      <c r="CO46" s="1234" t="s">
        <v>22</v>
      </c>
      <c r="CP46" s="1234" t="s">
        <v>21</v>
      </c>
      <c r="CQ46" s="1234">
        <v>30475528</v>
      </c>
      <c r="CR46" s="1234">
        <v>382305</v>
      </c>
      <c r="CS46" s="1234">
        <v>30037261</v>
      </c>
      <c r="CT46" s="1234">
        <v>55962</v>
      </c>
      <c r="CU46" s="1234">
        <v>2331402</v>
      </c>
      <c r="CV46" s="150">
        <v>1593965</v>
      </c>
      <c r="CW46" s="1527">
        <v>43586</v>
      </c>
      <c r="CX46" s="1528">
        <v>43586</v>
      </c>
      <c r="CY46" s="1262">
        <v>43586</v>
      </c>
      <c r="CZ46" s="1263">
        <v>43586</v>
      </c>
      <c r="DA46" s="1264">
        <v>43586</v>
      </c>
      <c r="DB46" s="56">
        <v>1755818</v>
      </c>
      <c r="DC46" s="1234">
        <v>121652837</v>
      </c>
      <c r="DD46" s="1234"/>
      <c r="DE46" s="1234">
        <v>82579636</v>
      </c>
      <c r="DF46" s="1234">
        <v>29565521</v>
      </c>
      <c r="DG46" s="1234">
        <v>1011629</v>
      </c>
      <c r="DH46" s="1234">
        <v>52002486</v>
      </c>
      <c r="DI46" s="1234" t="s">
        <v>21</v>
      </c>
      <c r="DJ46" s="1234">
        <v>47554655</v>
      </c>
      <c r="DK46" s="1234">
        <v>4447831</v>
      </c>
      <c r="DL46" s="1234">
        <v>38687106</v>
      </c>
      <c r="DM46" s="150" t="s">
        <v>22</v>
      </c>
      <c r="DN46" s="1527">
        <v>43586</v>
      </c>
      <c r="DO46" s="1528">
        <v>43586</v>
      </c>
      <c r="DP46" s="1262">
        <v>43586</v>
      </c>
      <c r="DQ46" s="1263">
        <v>43586</v>
      </c>
      <c r="DR46" s="1264">
        <v>43586</v>
      </c>
      <c r="DS46" s="56">
        <v>25033</v>
      </c>
      <c r="DT46" s="1234" t="s">
        <v>21</v>
      </c>
      <c r="DU46" s="1234"/>
      <c r="DV46" s="1234">
        <v>25030</v>
      </c>
      <c r="DW46" s="1234">
        <v>3004</v>
      </c>
      <c r="DX46" s="1234" t="s">
        <v>21</v>
      </c>
      <c r="DY46" s="1234">
        <v>22026</v>
      </c>
      <c r="DZ46" s="1234" t="s">
        <v>21</v>
      </c>
      <c r="EA46" s="1234">
        <v>21259</v>
      </c>
      <c r="EB46" s="1234">
        <v>767</v>
      </c>
      <c r="EC46" s="1234" t="s">
        <v>21</v>
      </c>
      <c r="ED46" s="150">
        <v>19</v>
      </c>
      <c r="EE46" s="1527">
        <v>43586</v>
      </c>
      <c r="EF46" s="1528">
        <v>43586</v>
      </c>
      <c r="EG46" s="1262">
        <v>43586</v>
      </c>
      <c r="EH46" s="1263">
        <v>43586</v>
      </c>
      <c r="EI46" s="1264">
        <v>43586</v>
      </c>
      <c r="EJ46" s="56">
        <v>2270687</v>
      </c>
      <c r="EK46" s="1234" t="s">
        <v>22</v>
      </c>
      <c r="EL46" s="1234"/>
      <c r="EM46" s="1234">
        <v>2270675</v>
      </c>
      <c r="EN46" s="1234">
        <v>368233</v>
      </c>
      <c r="EO46" s="1234">
        <v>51304</v>
      </c>
      <c r="EP46" s="1234">
        <v>1851138</v>
      </c>
      <c r="EQ46" s="1234" t="s">
        <v>22</v>
      </c>
      <c r="ER46" s="1234">
        <v>1758392</v>
      </c>
      <c r="ES46" s="1234">
        <v>92746</v>
      </c>
      <c r="ET46" s="1234" t="s">
        <v>22</v>
      </c>
      <c r="EU46" s="150" t="s">
        <v>22</v>
      </c>
      <c r="EV46" s="1527">
        <v>43586</v>
      </c>
      <c r="EW46" s="1528">
        <v>43586</v>
      </c>
      <c r="EX46" s="1262">
        <v>43586</v>
      </c>
      <c r="EY46" s="1263">
        <v>43586</v>
      </c>
      <c r="EZ46" s="1264">
        <v>43586</v>
      </c>
      <c r="FA46" s="56">
        <v>12878</v>
      </c>
      <c r="FB46" s="1234" t="s">
        <v>21</v>
      </c>
      <c r="FC46" s="1234"/>
      <c r="FD46" s="1234">
        <v>11814</v>
      </c>
      <c r="FE46" s="1234" t="s">
        <v>21</v>
      </c>
      <c r="FF46" s="1234" t="s">
        <v>21</v>
      </c>
      <c r="FG46" s="1234">
        <v>11814</v>
      </c>
      <c r="FH46" s="1234">
        <v>11814</v>
      </c>
      <c r="FI46" s="1234" t="s">
        <v>21</v>
      </c>
      <c r="FJ46" s="1234" t="s">
        <v>21</v>
      </c>
      <c r="FK46" s="1234" t="s">
        <v>21</v>
      </c>
      <c r="FL46" s="150">
        <v>2328</v>
      </c>
      <c r="FM46" s="1527">
        <v>43586</v>
      </c>
      <c r="FN46" s="1528">
        <v>43586</v>
      </c>
    </row>
    <row r="47" spans="1:170" ht="15" customHeight="1">
      <c r="A47" s="1268"/>
      <c r="B47" s="1263">
        <v>43831</v>
      </c>
      <c r="C47" s="1269"/>
      <c r="D47" s="56">
        <v>1504053</v>
      </c>
      <c r="E47" s="1234" t="s">
        <v>21</v>
      </c>
      <c r="F47" s="1234"/>
      <c r="G47" s="1234">
        <v>1428459</v>
      </c>
      <c r="H47" s="1234">
        <v>216887</v>
      </c>
      <c r="I47" s="1234">
        <v>38884</v>
      </c>
      <c r="J47" s="1234">
        <v>1172688</v>
      </c>
      <c r="K47" s="1234">
        <v>283160</v>
      </c>
      <c r="L47" s="1234">
        <v>720082</v>
      </c>
      <c r="M47" s="1234">
        <v>169446</v>
      </c>
      <c r="N47" s="1234">
        <v>132358</v>
      </c>
      <c r="O47" s="150">
        <v>213834</v>
      </c>
      <c r="P47" s="1527">
        <v>43831</v>
      </c>
      <c r="Q47" s="1528">
        <v>43831</v>
      </c>
      <c r="R47" s="1268"/>
      <c r="S47" s="1263">
        <v>43831</v>
      </c>
      <c r="T47" s="1269"/>
      <c r="U47" s="56">
        <v>22372</v>
      </c>
      <c r="V47" s="1234" t="s">
        <v>22</v>
      </c>
      <c r="W47" s="1234"/>
      <c r="X47" s="1234">
        <v>22227</v>
      </c>
      <c r="Y47" s="1234" t="s">
        <v>21</v>
      </c>
      <c r="Z47" s="1234" t="s">
        <v>21</v>
      </c>
      <c r="AA47" s="1234">
        <v>22227</v>
      </c>
      <c r="AB47" s="1234" t="s">
        <v>22</v>
      </c>
      <c r="AC47" s="1234">
        <v>238</v>
      </c>
      <c r="AD47" s="1234">
        <v>21989</v>
      </c>
      <c r="AE47" s="1234">
        <v>114</v>
      </c>
      <c r="AF47" s="150">
        <v>156</v>
      </c>
      <c r="AG47" s="1527">
        <v>43831</v>
      </c>
      <c r="AH47" s="1528">
        <v>43831</v>
      </c>
      <c r="AI47" s="1268"/>
      <c r="AJ47" s="1263">
        <v>43831</v>
      </c>
      <c r="AK47" s="1269"/>
      <c r="AL47" s="56">
        <v>135277</v>
      </c>
      <c r="AM47" s="1234" t="s">
        <v>21</v>
      </c>
      <c r="AN47" s="1234"/>
      <c r="AO47" s="1234">
        <v>136145</v>
      </c>
      <c r="AP47" s="1234">
        <v>77349</v>
      </c>
      <c r="AQ47" s="1234">
        <v>33969</v>
      </c>
      <c r="AR47" s="1234">
        <v>24827</v>
      </c>
      <c r="AS47" s="1234" t="s">
        <v>21</v>
      </c>
      <c r="AT47" s="1234">
        <v>23598</v>
      </c>
      <c r="AU47" s="1234">
        <v>1229</v>
      </c>
      <c r="AV47" s="1234">
        <v>4116</v>
      </c>
      <c r="AW47" s="150">
        <v>30318</v>
      </c>
      <c r="AX47" s="1527">
        <v>43831</v>
      </c>
      <c r="AY47" s="1528">
        <v>43831</v>
      </c>
      <c r="AZ47" s="1268"/>
      <c r="BA47" s="1263">
        <v>43831</v>
      </c>
      <c r="BB47" s="1269"/>
      <c r="BC47" s="56">
        <v>32</v>
      </c>
      <c r="BD47" s="1234" t="s">
        <v>22</v>
      </c>
      <c r="BE47" s="1234"/>
      <c r="BF47" s="1234">
        <v>32</v>
      </c>
      <c r="BG47" s="1234" t="s">
        <v>21</v>
      </c>
      <c r="BH47" s="1234" t="s">
        <v>21</v>
      </c>
      <c r="BI47" s="1234">
        <v>32</v>
      </c>
      <c r="BJ47" s="1234" t="s">
        <v>21</v>
      </c>
      <c r="BK47" s="1234">
        <v>32</v>
      </c>
      <c r="BL47" s="1234" t="s">
        <v>21</v>
      </c>
      <c r="BM47" s="1234" t="s">
        <v>22</v>
      </c>
      <c r="BN47" s="150" t="s">
        <v>22</v>
      </c>
      <c r="BO47" s="1527">
        <v>43831</v>
      </c>
      <c r="BP47" s="1528">
        <v>43831</v>
      </c>
      <c r="BQ47" s="1268"/>
      <c r="BR47" s="1263">
        <v>43831</v>
      </c>
      <c r="BS47" s="1269"/>
      <c r="BT47" s="56">
        <v>49040282</v>
      </c>
      <c r="BU47" s="1234">
        <v>33873066</v>
      </c>
      <c r="BV47" s="1234"/>
      <c r="BW47" s="1234">
        <v>71041426</v>
      </c>
      <c r="BX47" s="1234">
        <v>5979155</v>
      </c>
      <c r="BY47" s="1234">
        <v>100303</v>
      </c>
      <c r="BZ47" s="1234">
        <v>64961968</v>
      </c>
      <c r="CA47" s="1234">
        <v>25551027</v>
      </c>
      <c r="CB47" s="1234">
        <v>38441159</v>
      </c>
      <c r="CC47" s="1234">
        <v>969781</v>
      </c>
      <c r="CD47" s="1234">
        <v>11483235</v>
      </c>
      <c r="CE47" s="150">
        <v>5774830</v>
      </c>
      <c r="CF47" s="1527">
        <v>43831</v>
      </c>
      <c r="CG47" s="1528">
        <v>43831</v>
      </c>
      <c r="CH47" s="1268"/>
      <c r="CI47" s="1263">
        <v>43831</v>
      </c>
      <c r="CJ47" s="1269"/>
      <c r="CK47" s="56">
        <v>5910861</v>
      </c>
      <c r="CL47" s="1234">
        <v>22844972</v>
      </c>
      <c r="CM47" s="1234"/>
      <c r="CN47" s="1234">
        <v>25879544</v>
      </c>
      <c r="CO47" s="1234" t="s">
        <v>22</v>
      </c>
      <c r="CP47" s="1234" t="s">
        <v>21</v>
      </c>
      <c r="CQ47" s="1234">
        <v>25879544</v>
      </c>
      <c r="CR47" s="1234">
        <v>341042</v>
      </c>
      <c r="CS47" s="1234">
        <v>25474331</v>
      </c>
      <c r="CT47" s="1234">
        <v>64171</v>
      </c>
      <c r="CU47" s="1234">
        <v>2651617</v>
      </c>
      <c r="CV47" s="150">
        <v>1605730</v>
      </c>
      <c r="CW47" s="1527">
        <v>43831</v>
      </c>
      <c r="CX47" s="1528">
        <v>43831</v>
      </c>
      <c r="CY47" s="1268"/>
      <c r="CZ47" s="1263">
        <v>43831</v>
      </c>
      <c r="DA47" s="1269"/>
      <c r="DB47" s="56">
        <v>826971</v>
      </c>
      <c r="DC47" s="1234">
        <v>98309280</v>
      </c>
      <c r="DD47" s="1234"/>
      <c r="DE47" s="1234">
        <v>68289239</v>
      </c>
      <c r="DF47" s="1234">
        <v>23473063</v>
      </c>
      <c r="DG47" s="1234">
        <v>98093</v>
      </c>
      <c r="DH47" s="1234">
        <v>44718083</v>
      </c>
      <c r="DI47" s="1234" t="s">
        <v>21</v>
      </c>
      <c r="DJ47" s="1234">
        <v>40719568</v>
      </c>
      <c r="DK47" s="1234">
        <v>3998515</v>
      </c>
      <c r="DL47" s="1234">
        <v>30001309</v>
      </c>
      <c r="DM47" s="150" t="s">
        <v>22</v>
      </c>
      <c r="DN47" s="1527">
        <v>43831</v>
      </c>
      <c r="DO47" s="1528">
        <v>43831</v>
      </c>
      <c r="DP47" s="1268"/>
      <c r="DQ47" s="1263">
        <v>43831</v>
      </c>
      <c r="DR47" s="1269"/>
      <c r="DS47" s="56">
        <v>22238</v>
      </c>
      <c r="DT47" s="1234" t="s">
        <v>21</v>
      </c>
      <c r="DU47" s="1234"/>
      <c r="DV47" s="1234">
        <v>22239</v>
      </c>
      <c r="DW47" s="1234">
        <v>2522</v>
      </c>
      <c r="DX47" s="1234" t="s">
        <v>21</v>
      </c>
      <c r="DY47" s="1234">
        <v>19717</v>
      </c>
      <c r="DZ47" s="1234" t="s">
        <v>21</v>
      </c>
      <c r="EA47" s="1234">
        <v>19158</v>
      </c>
      <c r="EB47" s="1234">
        <v>559</v>
      </c>
      <c r="EC47" s="1234" t="s">
        <v>21</v>
      </c>
      <c r="ED47" s="150">
        <v>16</v>
      </c>
      <c r="EE47" s="1527">
        <v>43831</v>
      </c>
      <c r="EF47" s="1528">
        <v>43831</v>
      </c>
      <c r="EG47" s="1268"/>
      <c r="EH47" s="1263">
        <v>43831</v>
      </c>
      <c r="EI47" s="1269"/>
      <c r="EJ47" s="56">
        <v>2008932</v>
      </c>
      <c r="EK47" s="1234" t="s">
        <v>22</v>
      </c>
      <c r="EL47" s="1234"/>
      <c r="EM47" s="1234">
        <v>2008860</v>
      </c>
      <c r="EN47" s="1234">
        <v>447797</v>
      </c>
      <c r="EO47" s="1234">
        <v>50204</v>
      </c>
      <c r="EP47" s="1234">
        <v>1510859</v>
      </c>
      <c r="EQ47" s="1234" t="s">
        <v>22</v>
      </c>
      <c r="ER47" s="1234">
        <v>1426404</v>
      </c>
      <c r="ES47" s="1234">
        <v>84455</v>
      </c>
      <c r="ET47" s="1234" t="s">
        <v>22</v>
      </c>
      <c r="EU47" s="150" t="s">
        <v>22</v>
      </c>
      <c r="EV47" s="1527">
        <v>43831</v>
      </c>
      <c r="EW47" s="1528">
        <v>43831</v>
      </c>
      <c r="EX47" s="1268"/>
      <c r="EY47" s="1263">
        <v>43831</v>
      </c>
      <c r="EZ47" s="1269"/>
      <c r="FA47" s="56">
        <v>8915</v>
      </c>
      <c r="FB47" s="1234" t="s">
        <v>21</v>
      </c>
      <c r="FC47" s="1234"/>
      <c r="FD47" s="1234">
        <v>8598</v>
      </c>
      <c r="FE47" s="1234" t="s">
        <v>21</v>
      </c>
      <c r="FF47" s="1234" t="s">
        <v>21</v>
      </c>
      <c r="FG47" s="1234">
        <v>8598</v>
      </c>
      <c r="FH47" s="1234">
        <v>8598</v>
      </c>
      <c r="FI47" s="1234" t="s">
        <v>21</v>
      </c>
      <c r="FJ47" s="1234" t="s">
        <v>21</v>
      </c>
      <c r="FK47" s="1234" t="s">
        <v>21</v>
      </c>
      <c r="FL47" s="150">
        <v>2645</v>
      </c>
      <c r="FM47" s="1527">
        <v>43831</v>
      </c>
      <c r="FN47" s="1528">
        <v>43831</v>
      </c>
    </row>
    <row r="48" spans="1:170" ht="7.5" customHeight="1">
      <c r="A48" s="1268"/>
      <c r="B48" s="1270"/>
      <c r="C48" s="1269"/>
      <c r="D48" s="607"/>
      <c r="E48" s="398"/>
      <c r="F48" s="398"/>
      <c r="G48" s="398"/>
      <c r="H48" s="398"/>
      <c r="I48" s="398"/>
      <c r="J48" s="398"/>
      <c r="K48" s="398"/>
      <c r="L48" s="398"/>
      <c r="M48" s="398"/>
      <c r="N48" s="398"/>
      <c r="O48" s="399"/>
      <c r="P48" s="1529"/>
      <c r="Q48" s="1458"/>
      <c r="R48" s="1268"/>
      <c r="S48" s="1270"/>
      <c r="T48" s="1269"/>
      <c r="U48" s="607"/>
      <c r="V48" s="398"/>
      <c r="W48" s="398"/>
      <c r="X48" s="398"/>
      <c r="Y48" s="398"/>
      <c r="Z48" s="398"/>
      <c r="AA48" s="398"/>
      <c r="AB48" s="398"/>
      <c r="AC48" s="398"/>
      <c r="AD48" s="398"/>
      <c r="AE48" s="398"/>
      <c r="AF48" s="399"/>
      <c r="AG48" s="1529"/>
      <c r="AH48" s="1458"/>
      <c r="AI48" s="1268"/>
      <c r="AJ48" s="1270"/>
      <c r="AK48" s="1269"/>
      <c r="AL48" s="607"/>
      <c r="AM48" s="398"/>
      <c r="AN48" s="398"/>
      <c r="AO48" s="398"/>
      <c r="AP48" s="398"/>
      <c r="AQ48" s="398"/>
      <c r="AR48" s="398"/>
      <c r="AS48" s="398"/>
      <c r="AT48" s="398"/>
      <c r="AU48" s="398"/>
      <c r="AV48" s="398"/>
      <c r="AW48" s="399"/>
      <c r="AX48" s="1529"/>
      <c r="AY48" s="1458"/>
      <c r="AZ48" s="1268"/>
      <c r="BA48" s="1270"/>
      <c r="BB48" s="1269"/>
      <c r="BC48" s="607"/>
      <c r="BD48" s="398"/>
      <c r="BE48" s="398"/>
      <c r="BF48" s="398"/>
      <c r="BG48" s="398"/>
      <c r="BH48" s="398"/>
      <c r="BI48" s="398"/>
      <c r="BJ48" s="398"/>
      <c r="BK48" s="398"/>
      <c r="BL48" s="398"/>
      <c r="BM48" s="398"/>
      <c r="BN48" s="399"/>
      <c r="BO48" s="1529"/>
      <c r="BP48" s="1458"/>
      <c r="BQ48" s="1268"/>
      <c r="BR48" s="1270"/>
      <c r="BS48" s="1269"/>
      <c r="BT48" s="607"/>
      <c r="BU48" s="398"/>
      <c r="BV48" s="398"/>
      <c r="BW48" s="398"/>
      <c r="BX48" s="398"/>
      <c r="BY48" s="398"/>
      <c r="BZ48" s="398"/>
      <c r="CA48" s="398"/>
      <c r="CB48" s="398"/>
      <c r="CC48" s="398"/>
      <c r="CD48" s="398"/>
      <c r="CE48" s="399"/>
      <c r="CF48" s="1529"/>
      <c r="CG48" s="1458"/>
      <c r="CH48" s="1268"/>
      <c r="CI48" s="1270"/>
      <c r="CJ48" s="1269"/>
      <c r="CK48" s="607"/>
      <c r="CL48" s="398"/>
      <c r="CM48" s="398"/>
      <c r="CN48" s="398"/>
      <c r="CO48" s="398"/>
      <c r="CP48" s="398"/>
      <c r="CQ48" s="398"/>
      <c r="CR48" s="398"/>
      <c r="CS48" s="398"/>
      <c r="CT48" s="398"/>
      <c r="CU48" s="398"/>
      <c r="CV48" s="399"/>
      <c r="CW48" s="1529"/>
      <c r="CX48" s="1458"/>
      <c r="CY48" s="1268"/>
      <c r="CZ48" s="1270"/>
      <c r="DA48" s="1269"/>
      <c r="DB48" s="607"/>
      <c r="DC48" s="398"/>
      <c r="DD48" s="398"/>
      <c r="DE48" s="398"/>
      <c r="DF48" s="398"/>
      <c r="DG48" s="398"/>
      <c r="DH48" s="398"/>
      <c r="DI48" s="398"/>
      <c r="DJ48" s="398"/>
      <c r="DK48" s="398"/>
      <c r="DL48" s="398"/>
      <c r="DM48" s="399"/>
      <c r="DN48" s="1529"/>
      <c r="DO48" s="1458"/>
      <c r="DP48" s="1268"/>
      <c r="DQ48" s="1270"/>
      <c r="DR48" s="1269"/>
      <c r="DS48" s="607"/>
      <c r="DT48" s="398"/>
      <c r="DU48" s="398"/>
      <c r="DV48" s="398"/>
      <c r="DW48" s="398"/>
      <c r="DX48" s="398"/>
      <c r="DY48" s="398"/>
      <c r="DZ48" s="398"/>
      <c r="EA48" s="398"/>
      <c r="EB48" s="398"/>
      <c r="EC48" s="398"/>
      <c r="ED48" s="399"/>
      <c r="EE48" s="1529"/>
      <c r="EF48" s="1458"/>
      <c r="EG48" s="1268"/>
      <c r="EH48" s="1270"/>
      <c r="EI48" s="1269"/>
      <c r="EJ48" s="607"/>
      <c r="EK48" s="398"/>
      <c r="EL48" s="398"/>
      <c r="EM48" s="398"/>
      <c r="EN48" s="398"/>
      <c r="EO48" s="398"/>
      <c r="EP48" s="398"/>
      <c r="EQ48" s="398"/>
      <c r="ER48" s="398"/>
      <c r="ES48" s="398"/>
      <c r="ET48" s="398"/>
      <c r="EU48" s="399"/>
      <c r="EV48" s="1529"/>
      <c r="EW48" s="1458"/>
      <c r="EX48" s="1268"/>
      <c r="EY48" s="1270"/>
      <c r="EZ48" s="1269"/>
      <c r="FA48" s="607"/>
      <c r="FB48" s="398"/>
      <c r="FC48" s="398"/>
      <c r="FD48" s="398"/>
      <c r="FE48" s="398"/>
      <c r="FF48" s="398"/>
      <c r="FG48" s="398"/>
      <c r="FH48" s="398"/>
      <c r="FI48" s="398"/>
      <c r="FJ48" s="398"/>
      <c r="FK48" s="398"/>
      <c r="FL48" s="398"/>
      <c r="FM48" s="1529"/>
      <c r="FN48" s="1458"/>
    </row>
    <row r="49" spans="1:170" ht="15" customHeight="1">
      <c r="A49" s="1273">
        <v>43191</v>
      </c>
      <c r="B49" s="1274">
        <v>43191</v>
      </c>
      <c r="C49" s="1275">
        <v>43191</v>
      </c>
      <c r="D49" s="60">
        <v>1907141</v>
      </c>
      <c r="E49" s="1233" t="s">
        <v>21</v>
      </c>
      <c r="F49" s="1233"/>
      <c r="G49" s="1233">
        <v>1724965</v>
      </c>
      <c r="H49" s="1233">
        <v>197172</v>
      </c>
      <c r="I49" s="1233">
        <v>57920</v>
      </c>
      <c r="J49" s="1233">
        <v>1469873</v>
      </c>
      <c r="K49" s="1233">
        <v>361681</v>
      </c>
      <c r="L49" s="1233">
        <v>919769</v>
      </c>
      <c r="M49" s="1233">
        <v>188422</v>
      </c>
      <c r="N49" s="1233">
        <v>196457</v>
      </c>
      <c r="O49" s="153">
        <v>215191</v>
      </c>
      <c r="P49" s="1530">
        <v>43191</v>
      </c>
      <c r="Q49" s="1531">
        <v>43191</v>
      </c>
      <c r="R49" s="1273">
        <v>43191</v>
      </c>
      <c r="S49" s="1274">
        <v>43191</v>
      </c>
      <c r="T49" s="1275">
        <v>43191</v>
      </c>
      <c r="U49" s="60">
        <v>22961</v>
      </c>
      <c r="V49" s="1233" t="s">
        <v>22</v>
      </c>
      <c r="W49" s="1233"/>
      <c r="X49" s="1233">
        <v>22828</v>
      </c>
      <c r="Y49" s="1233" t="s">
        <v>21</v>
      </c>
      <c r="Z49" s="1233" t="s">
        <v>21</v>
      </c>
      <c r="AA49" s="1233">
        <v>22828</v>
      </c>
      <c r="AB49" s="1233" t="s">
        <v>22</v>
      </c>
      <c r="AC49" s="1233">
        <v>313</v>
      </c>
      <c r="AD49" s="1233">
        <v>22515</v>
      </c>
      <c r="AE49" s="1233">
        <v>146</v>
      </c>
      <c r="AF49" s="153">
        <v>153</v>
      </c>
      <c r="AG49" s="1530">
        <v>43191</v>
      </c>
      <c r="AH49" s="1531">
        <v>43191</v>
      </c>
      <c r="AI49" s="1273">
        <v>43191</v>
      </c>
      <c r="AJ49" s="1274">
        <v>43191</v>
      </c>
      <c r="AK49" s="1275">
        <v>43191</v>
      </c>
      <c r="AL49" s="60">
        <v>162855</v>
      </c>
      <c r="AM49" s="1233" t="s">
        <v>21</v>
      </c>
      <c r="AN49" s="1233"/>
      <c r="AO49" s="1233">
        <v>160331</v>
      </c>
      <c r="AP49" s="1233">
        <v>62577</v>
      </c>
      <c r="AQ49" s="1233">
        <v>47749</v>
      </c>
      <c r="AR49" s="1233">
        <v>50005</v>
      </c>
      <c r="AS49" s="1233" t="s">
        <v>21</v>
      </c>
      <c r="AT49" s="1233">
        <v>48471</v>
      </c>
      <c r="AU49" s="1233">
        <v>1534</v>
      </c>
      <c r="AV49" s="1233">
        <v>5512</v>
      </c>
      <c r="AW49" s="153">
        <v>30449</v>
      </c>
      <c r="AX49" s="1530">
        <v>43191</v>
      </c>
      <c r="AY49" s="1531">
        <v>43191</v>
      </c>
      <c r="AZ49" s="1273">
        <v>43191</v>
      </c>
      <c r="BA49" s="1274">
        <v>43191</v>
      </c>
      <c r="BB49" s="1275">
        <v>43191</v>
      </c>
      <c r="BC49" s="60">
        <v>44</v>
      </c>
      <c r="BD49" s="1233" t="s">
        <v>22</v>
      </c>
      <c r="BE49" s="1233"/>
      <c r="BF49" s="1233">
        <v>44</v>
      </c>
      <c r="BG49" s="1233" t="s">
        <v>21</v>
      </c>
      <c r="BH49" s="1233" t="s">
        <v>21</v>
      </c>
      <c r="BI49" s="1233">
        <v>44</v>
      </c>
      <c r="BJ49" s="1233" t="s">
        <v>21</v>
      </c>
      <c r="BK49" s="1233">
        <v>44</v>
      </c>
      <c r="BL49" s="1233" t="s">
        <v>21</v>
      </c>
      <c r="BM49" s="1233" t="s">
        <v>22</v>
      </c>
      <c r="BN49" s="153" t="s">
        <v>22</v>
      </c>
      <c r="BO49" s="1530">
        <v>43191</v>
      </c>
      <c r="BP49" s="1531">
        <v>43191</v>
      </c>
      <c r="BQ49" s="1273">
        <v>43191</v>
      </c>
      <c r="BR49" s="1274">
        <v>43191</v>
      </c>
      <c r="BS49" s="1275">
        <v>43191</v>
      </c>
      <c r="BT49" s="60">
        <v>57392157</v>
      </c>
      <c r="BU49" s="1233">
        <v>38601843</v>
      </c>
      <c r="BV49" s="1233"/>
      <c r="BW49" s="1233">
        <v>82977031</v>
      </c>
      <c r="BX49" s="1233">
        <v>6494528</v>
      </c>
      <c r="BY49" s="1233">
        <v>270004</v>
      </c>
      <c r="BZ49" s="1233">
        <v>76212499</v>
      </c>
      <c r="CA49" s="1233">
        <v>28070791</v>
      </c>
      <c r="CB49" s="1233">
        <v>47079026</v>
      </c>
      <c r="CC49" s="1233">
        <v>1062682</v>
      </c>
      <c r="CD49" s="1233">
        <v>12617752</v>
      </c>
      <c r="CE49" s="153">
        <v>5473528</v>
      </c>
      <c r="CF49" s="1530">
        <v>43191</v>
      </c>
      <c r="CG49" s="1531">
        <v>43191</v>
      </c>
      <c r="CH49" s="1273">
        <v>43191</v>
      </c>
      <c r="CI49" s="1274">
        <v>43191</v>
      </c>
      <c r="CJ49" s="1275">
        <v>43191</v>
      </c>
      <c r="CK49" s="60">
        <v>9161498</v>
      </c>
      <c r="CL49" s="1233">
        <v>24855648</v>
      </c>
      <c r="CM49" s="1233"/>
      <c r="CN49" s="1233">
        <v>30956058</v>
      </c>
      <c r="CO49" s="1233" t="s">
        <v>22</v>
      </c>
      <c r="CP49" s="1233" t="s">
        <v>21</v>
      </c>
      <c r="CQ49" s="1233">
        <v>30956058</v>
      </c>
      <c r="CR49" s="1233">
        <v>417543</v>
      </c>
      <c r="CS49" s="1233">
        <v>30486648</v>
      </c>
      <c r="CT49" s="1233">
        <v>51867</v>
      </c>
      <c r="CU49" s="1233">
        <v>2674738</v>
      </c>
      <c r="CV49" s="153">
        <v>1614214</v>
      </c>
      <c r="CW49" s="1530">
        <v>43191</v>
      </c>
      <c r="CX49" s="1531">
        <v>43191</v>
      </c>
      <c r="CY49" s="1273">
        <v>43191</v>
      </c>
      <c r="CZ49" s="1274">
        <v>43191</v>
      </c>
      <c r="DA49" s="1275">
        <v>43191</v>
      </c>
      <c r="DB49" s="60">
        <v>1741044</v>
      </c>
      <c r="DC49" s="1233">
        <v>124093924</v>
      </c>
      <c r="DD49" s="1233"/>
      <c r="DE49" s="1233">
        <v>83470530</v>
      </c>
      <c r="DF49" s="1233">
        <v>28445596</v>
      </c>
      <c r="DG49" s="1233">
        <v>1893667</v>
      </c>
      <c r="DH49" s="1233">
        <v>53131267</v>
      </c>
      <c r="DI49" s="1233" t="s">
        <v>21</v>
      </c>
      <c r="DJ49" s="1233">
        <v>49062121</v>
      </c>
      <c r="DK49" s="1233">
        <v>4069146</v>
      </c>
      <c r="DL49" s="1233">
        <v>40119733</v>
      </c>
      <c r="DM49" s="153" t="s">
        <v>22</v>
      </c>
      <c r="DN49" s="1530">
        <v>43191</v>
      </c>
      <c r="DO49" s="1531">
        <v>43191</v>
      </c>
      <c r="DP49" s="1273">
        <v>43191</v>
      </c>
      <c r="DQ49" s="1274">
        <v>43191</v>
      </c>
      <c r="DR49" s="1275">
        <v>43191</v>
      </c>
      <c r="DS49" s="60">
        <v>26885</v>
      </c>
      <c r="DT49" s="1233" t="s">
        <v>21</v>
      </c>
      <c r="DU49" s="1233"/>
      <c r="DV49" s="1233">
        <v>26877</v>
      </c>
      <c r="DW49" s="1233">
        <v>3374</v>
      </c>
      <c r="DX49" s="1233" t="s">
        <v>21</v>
      </c>
      <c r="DY49" s="1233">
        <v>23503</v>
      </c>
      <c r="DZ49" s="1233" t="s">
        <v>21</v>
      </c>
      <c r="EA49" s="1233">
        <v>22703</v>
      </c>
      <c r="EB49" s="1233">
        <v>800</v>
      </c>
      <c r="EC49" s="1233" t="s">
        <v>21</v>
      </c>
      <c r="ED49" s="153">
        <v>22</v>
      </c>
      <c r="EE49" s="1530">
        <v>43191</v>
      </c>
      <c r="EF49" s="1531">
        <v>43191</v>
      </c>
      <c r="EG49" s="1273">
        <v>43191</v>
      </c>
      <c r="EH49" s="1274">
        <v>43191</v>
      </c>
      <c r="EI49" s="1275">
        <v>43191</v>
      </c>
      <c r="EJ49" s="60">
        <v>2445295</v>
      </c>
      <c r="EK49" s="1233" t="s">
        <v>22</v>
      </c>
      <c r="EL49" s="1233"/>
      <c r="EM49" s="1233">
        <v>2445267</v>
      </c>
      <c r="EN49" s="1233">
        <v>417535</v>
      </c>
      <c r="EO49" s="1233">
        <v>59093</v>
      </c>
      <c r="EP49" s="1233">
        <v>1968639</v>
      </c>
      <c r="EQ49" s="1233" t="s">
        <v>22</v>
      </c>
      <c r="ER49" s="1233">
        <v>1872785</v>
      </c>
      <c r="ES49" s="1233">
        <v>95854</v>
      </c>
      <c r="ET49" s="1233" t="s">
        <v>22</v>
      </c>
      <c r="EU49" s="153" t="s">
        <v>22</v>
      </c>
      <c r="EV49" s="1530">
        <v>43191</v>
      </c>
      <c r="EW49" s="1531">
        <v>43191</v>
      </c>
      <c r="EX49" s="1273">
        <v>43191</v>
      </c>
      <c r="EY49" s="1274">
        <v>43191</v>
      </c>
      <c r="EZ49" s="1275">
        <v>43191</v>
      </c>
      <c r="FA49" s="60">
        <v>7715</v>
      </c>
      <c r="FB49" s="1233" t="s">
        <v>21</v>
      </c>
      <c r="FC49" s="1233"/>
      <c r="FD49" s="1233">
        <v>8666</v>
      </c>
      <c r="FE49" s="1233" t="s">
        <v>21</v>
      </c>
      <c r="FF49" s="1233" t="s">
        <v>21</v>
      </c>
      <c r="FG49" s="1233">
        <v>8666</v>
      </c>
      <c r="FH49" s="1233">
        <v>8666</v>
      </c>
      <c r="FI49" s="1233" t="s">
        <v>21</v>
      </c>
      <c r="FJ49" s="1233" t="s">
        <v>21</v>
      </c>
      <c r="FK49" s="1233" t="s">
        <v>21</v>
      </c>
      <c r="FL49" s="153">
        <v>1335</v>
      </c>
      <c r="FM49" s="1530">
        <v>43191</v>
      </c>
      <c r="FN49" s="1531">
        <v>43191</v>
      </c>
    </row>
    <row r="50" spans="1:170" ht="15" customHeight="1">
      <c r="A50" s="1273">
        <v>43586</v>
      </c>
      <c r="B50" s="1274">
        <v>43586</v>
      </c>
      <c r="C50" s="1275">
        <v>43586</v>
      </c>
      <c r="D50" s="60">
        <v>1778843</v>
      </c>
      <c r="E50" s="1233" t="s">
        <v>21</v>
      </c>
      <c r="F50" s="1233"/>
      <c r="G50" s="1233">
        <v>1602994</v>
      </c>
      <c r="H50" s="1233">
        <v>181350</v>
      </c>
      <c r="I50" s="1233">
        <v>52165</v>
      </c>
      <c r="J50" s="1233">
        <v>1369479</v>
      </c>
      <c r="K50" s="1233">
        <v>288154</v>
      </c>
      <c r="L50" s="1233">
        <v>892809</v>
      </c>
      <c r="M50" s="1233">
        <v>188517</v>
      </c>
      <c r="N50" s="1233">
        <v>192716</v>
      </c>
      <c r="O50" s="153">
        <v>193813</v>
      </c>
      <c r="P50" s="1530">
        <v>43586</v>
      </c>
      <c r="Q50" s="1531">
        <v>43586</v>
      </c>
      <c r="R50" s="1273">
        <v>43586</v>
      </c>
      <c r="S50" s="1274">
        <v>43586</v>
      </c>
      <c r="T50" s="1275">
        <v>43586</v>
      </c>
      <c r="U50" s="60">
        <v>25131</v>
      </c>
      <c r="V50" s="1233" t="s">
        <v>22</v>
      </c>
      <c r="W50" s="1233"/>
      <c r="X50" s="1233">
        <v>24979</v>
      </c>
      <c r="Y50" s="1233" t="s">
        <v>21</v>
      </c>
      <c r="Z50" s="1233" t="s">
        <v>21</v>
      </c>
      <c r="AA50" s="1233">
        <v>24979</v>
      </c>
      <c r="AB50" s="1233" t="s">
        <v>22</v>
      </c>
      <c r="AC50" s="1233">
        <v>275</v>
      </c>
      <c r="AD50" s="1233">
        <v>24704</v>
      </c>
      <c r="AE50" s="1233">
        <v>133</v>
      </c>
      <c r="AF50" s="153">
        <v>152</v>
      </c>
      <c r="AG50" s="1530">
        <v>43586</v>
      </c>
      <c r="AH50" s="1531">
        <v>43586</v>
      </c>
      <c r="AI50" s="1273">
        <v>43586</v>
      </c>
      <c r="AJ50" s="1274">
        <v>43586</v>
      </c>
      <c r="AK50" s="1275">
        <v>43586</v>
      </c>
      <c r="AL50" s="60">
        <v>168370</v>
      </c>
      <c r="AM50" s="1233" t="s">
        <v>21</v>
      </c>
      <c r="AN50" s="1233"/>
      <c r="AO50" s="1233">
        <v>160618</v>
      </c>
      <c r="AP50" s="1233">
        <v>85561</v>
      </c>
      <c r="AQ50" s="1233">
        <v>44285</v>
      </c>
      <c r="AR50" s="1233">
        <v>30772</v>
      </c>
      <c r="AS50" s="1233" t="s">
        <v>21</v>
      </c>
      <c r="AT50" s="1233">
        <v>29445</v>
      </c>
      <c r="AU50" s="1233">
        <v>1327</v>
      </c>
      <c r="AV50" s="1233">
        <v>5045</v>
      </c>
      <c r="AW50" s="153">
        <v>33110</v>
      </c>
      <c r="AX50" s="1530">
        <v>43586</v>
      </c>
      <c r="AY50" s="1531">
        <v>43586</v>
      </c>
      <c r="AZ50" s="1273">
        <v>43586</v>
      </c>
      <c r="BA50" s="1274">
        <v>43586</v>
      </c>
      <c r="BB50" s="1275">
        <v>43586</v>
      </c>
      <c r="BC50" s="60">
        <v>33</v>
      </c>
      <c r="BD50" s="1233" t="s">
        <v>22</v>
      </c>
      <c r="BE50" s="1233"/>
      <c r="BF50" s="1233">
        <v>33</v>
      </c>
      <c r="BG50" s="1233" t="s">
        <v>21</v>
      </c>
      <c r="BH50" s="1233" t="s">
        <v>21</v>
      </c>
      <c r="BI50" s="1233">
        <v>33</v>
      </c>
      <c r="BJ50" s="1233" t="s">
        <v>21</v>
      </c>
      <c r="BK50" s="1233">
        <v>33</v>
      </c>
      <c r="BL50" s="1233" t="s">
        <v>21</v>
      </c>
      <c r="BM50" s="1233" t="s">
        <v>22</v>
      </c>
      <c r="BN50" s="153" t="s">
        <v>22</v>
      </c>
      <c r="BO50" s="1530">
        <v>43586</v>
      </c>
      <c r="BP50" s="1531">
        <v>43586</v>
      </c>
      <c r="BQ50" s="1273">
        <v>43586</v>
      </c>
      <c r="BR50" s="1274">
        <v>43586</v>
      </c>
      <c r="BS50" s="1275">
        <v>43586</v>
      </c>
      <c r="BT50" s="60">
        <v>56441809</v>
      </c>
      <c r="BU50" s="1233">
        <v>38400188</v>
      </c>
      <c r="BV50" s="1233"/>
      <c r="BW50" s="1233">
        <v>81870595</v>
      </c>
      <c r="BX50" s="1233">
        <v>6474380</v>
      </c>
      <c r="BY50" s="1233">
        <v>134397</v>
      </c>
      <c r="BZ50" s="1233">
        <v>75261817</v>
      </c>
      <c r="CA50" s="1233">
        <v>28178478</v>
      </c>
      <c r="CB50" s="1233">
        <v>45996384</v>
      </c>
      <c r="CC50" s="1233">
        <v>1086956</v>
      </c>
      <c r="CD50" s="1233">
        <v>12522169</v>
      </c>
      <c r="CE50" s="153">
        <v>5108908</v>
      </c>
      <c r="CF50" s="1530">
        <v>43586</v>
      </c>
      <c r="CG50" s="1531">
        <v>43586</v>
      </c>
      <c r="CH50" s="1273">
        <v>43586</v>
      </c>
      <c r="CI50" s="1274">
        <v>43586</v>
      </c>
      <c r="CJ50" s="1275">
        <v>43586</v>
      </c>
      <c r="CK50" s="60">
        <v>7508003</v>
      </c>
      <c r="CL50" s="1233">
        <v>25081503</v>
      </c>
      <c r="CM50" s="1233"/>
      <c r="CN50" s="1233">
        <v>30141337</v>
      </c>
      <c r="CO50" s="1233" t="s">
        <v>22</v>
      </c>
      <c r="CP50" s="1233" t="s">
        <v>21</v>
      </c>
      <c r="CQ50" s="1233">
        <v>30141337</v>
      </c>
      <c r="CR50" s="1233">
        <v>380754</v>
      </c>
      <c r="CS50" s="1233">
        <v>29696948</v>
      </c>
      <c r="CT50" s="1233">
        <v>63635</v>
      </c>
      <c r="CU50" s="1233">
        <v>2281247</v>
      </c>
      <c r="CV50" s="153">
        <v>1544613</v>
      </c>
      <c r="CW50" s="1530">
        <v>43586</v>
      </c>
      <c r="CX50" s="1531">
        <v>43586</v>
      </c>
      <c r="CY50" s="1273">
        <v>43586</v>
      </c>
      <c r="CZ50" s="1274">
        <v>43586</v>
      </c>
      <c r="DA50" s="1275">
        <v>43586</v>
      </c>
      <c r="DB50" s="60">
        <v>1703258</v>
      </c>
      <c r="DC50" s="1233">
        <v>120947477</v>
      </c>
      <c r="DD50" s="1233"/>
      <c r="DE50" s="1233">
        <v>81332568</v>
      </c>
      <c r="DF50" s="1233">
        <v>28774113</v>
      </c>
      <c r="DG50" s="1233">
        <v>501972</v>
      </c>
      <c r="DH50" s="1233">
        <v>52056483</v>
      </c>
      <c r="DI50" s="1233" t="s">
        <v>21</v>
      </c>
      <c r="DJ50" s="1233">
        <v>47476522</v>
      </c>
      <c r="DK50" s="1233">
        <v>4579961</v>
      </c>
      <c r="DL50" s="1233">
        <v>39356781</v>
      </c>
      <c r="DM50" s="153" t="s">
        <v>22</v>
      </c>
      <c r="DN50" s="1530">
        <v>43586</v>
      </c>
      <c r="DO50" s="1531">
        <v>43586</v>
      </c>
      <c r="DP50" s="1273">
        <v>43586</v>
      </c>
      <c r="DQ50" s="1274">
        <v>43586</v>
      </c>
      <c r="DR50" s="1275">
        <v>43586</v>
      </c>
      <c r="DS50" s="60">
        <v>24108</v>
      </c>
      <c r="DT50" s="1233" t="s">
        <v>21</v>
      </c>
      <c r="DU50" s="1233"/>
      <c r="DV50" s="1233">
        <v>24114</v>
      </c>
      <c r="DW50" s="1233">
        <v>2841</v>
      </c>
      <c r="DX50" s="1233" t="s">
        <v>21</v>
      </c>
      <c r="DY50" s="1233">
        <v>21273</v>
      </c>
      <c r="DZ50" s="1233" t="s">
        <v>21</v>
      </c>
      <c r="EA50" s="1233">
        <v>20537</v>
      </c>
      <c r="EB50" s="1233">
        <v>736</v>
      </c>
      <c r="EC50" s="1233" t="s">
        <v>21</v>
      </c>
      <c r="ED50" s="153">
        <v>16</v>
      </c>
      <c r="EE50" s="1530">
        <v>43586</v>
      </c>
      <c r="EF50" s="1531">
        <v>43586</v>
      </c>
      <c r="EG50" s="1273">
        <v>43586</v>
      </c>
      <c r="EH50" s="1274">
        <v>43586</v>
      </c>
      <c r="EI50" s="1275">
        <v>43586</v>
      </c>
      <c r="EJ50" s="60">
        <v>2176994</v>
      </c>
      <c r="EK50" s="1233" t="s">
        <v>22</v>
      </c>
      <c r="EL50" s="1233"/>
      <c r="EM50" s="1233">
        <v>2176949</v>
      </c>
      <c r="EN50" s="1233">
        <v>360822</v>
      </c>
      <c r="EO50" s="1233">
        <v>48378</v>
      </c>
      <c r="EP50" s="1233">
        <v>1767749</v>
      </c>
      <c r="EQ50" s="1233" t="s">
        <v>22</v>
      </c>
      <c r="ER50" s="1233">
        <v>1675537</v>
      </c>
      <c r="ES50" s="1233">
        <v>92212</v>
      </c>
      <c r="ET50" s="1233" t="s">
        <v>22</v>
      </c>
      <c r="EU50" s="153" t="s">
        <v>22</v>
      </c>
      <c r="EV50" s="1530">
        <v>43586</v>
      </c>
      <c r="EW50" s="1531">
        <v>43586</v>
      </c>
      <c r="EX50" s="1273">
        <v>43586</v>
      </c>
      <c r="EY50" s="1274">
        <v>43586</v>
      </c>
      <c r="EZ50" s="1275">
        <v>43586</v>
      </c>
      <c r="FA50" s="60">
        <v>12242</v>
      </c>
      <c r="FB50" s="1233" t="s">
        <v>21</v>
      </c>
      <c r="FC50" s="1233"/>
      <c r="FD50" s="1233">
        <v>12047</v>
      </c>
      <c r="FE50" s="1233" t="s">
        <v>21</v>
      </c>
      <c r="FF50" s="1233" t="s">
        <v>21</v>
      </c>
      <c r="FG50" s="1233">
        <v>12047</v>
      </c>
      <c r="FH50" s="1233">
        <v>12047</v>
      </c>
      <c r="FI50" s="1233" t="s">
        <v>21</v>
      </c>
      <c r="FJ50" s="1233" t="s">
        <v>21</v>
      </c>
      <c r="FK50" s="1233" t="s">
        <v>21</v>
      </c>
      <c r="FL50" s="153">
        <v>1530</v>
      </c>
      <c r="FM50" s="1530">
        <v>43586</v>
      </c>
      <c r="FN50" s="1531">
        <v>43586</v>
      </c>
    </row>
    <row r="51" spans="1:170" ht="7.5" customHeight="1">
      <c r="A51" s="1279"/>
      <c r="B51" s="1280"/>
      <c r="C51" s="1278"/>
      <c r="D51" s="60"/>
      <c r="E51" s="1233"/>
      <c r="F51" s="1233"/>
      <c r="G51" s="1233"/>
      <c r="H51" s="1233"/>
      <c r="I51" s="1233"/>
      <c r="J51" s="1233"/>
      <c r="K51" s="1233"/>
      <c r="L51" s="1233"/>
      <c r="M51" s="1233"/>
      <c r="N51" s="1233"/>
      <c r="O51" s="153"/>
      <c r="P51" s="1529"/>
      <c r="Q51" s="1458"/>
      <c r="R51" s="1279"/>
      <c r="S51" s="1280"/>
      <c r="T51" s="1278"/>
      <c r="U51" s="60"/>
      <c r="V51" s="1233"/>
      <c r="W51" s="1233"/>
      <c r="X51" s="1233"/>
      <c r="Y51" s="1233"/>
      <c r="Z51" s="1233"/>
      <c r="AA51" s="1233"/>
      <c r="AB51" s="1233"/>
      <c r="AC51" s="1233"/>
      <c r="AD51" s="1233"/>
      <c r="AE51" s="1233"/>
      <c r="AF51" s="153"/>
      <c r="AG51" s="1529"/>
      <c r="AH51" s="1458"/>
      <c r="AI51" s="1279"/>
      <c r="AJ51" s="1280"/>
      <c r="AK51" s="1278"/>
      <c r="AL51" s="60"/>
      <c r="AM51" s="1233"/>
      <c r="AN51" s="1233"/>
      <c r="AO51" s="1233"/>
      <c r="AP51" s="1233"/>
      <c r="AQ51" s="1233"/>
      <c r="AR51" s="1233"/>
      <c r="AS51" s="1233"/>
      <c r="AT51" s="1233"/>
      <c r="AU51" s="1233"/>
      <c r="AV51" s="1233"/>
      <c r="AW51" s="153"/>
      <c r="AX51" s="1529"/>
      <c r="AY51" s="1458"/>
      <c r="AZ51" s="1279"/>
      <c r="BA51" s="1280"/>
      <c r="BB51" s="1278"/>
      <c r="BC51" s="60"/>
      <c r="BD51" s="1233"/>
      <c r="BE51" s="1233"/>
      <c r="BF51" s="1233"/>
      <c r="BG51" s="1233"/>
      <c r="BH51" s="1233"/>
      <c r="BI51" s="1233"/>
      <c r="BJ51" s="1233"/>
      <c r="BK51" s="1233"/>
      <c r="BL51" s="1233"/>
      <c r="BM51" s="1233"/>
      <c r="BN51" s="153"/>
      <c r="BO51" s="1529"/>
      <c r="BP51" s="1458"/>
      <c r="BQ51" s="1279"/>
      <c r="BR51" s="1280"/>
      <c r="BS51" s="1278"/>
      <c r="BT51" s="60"/>
      <c r="BU51" s="1233"/>
      <c r="BV51" s="1233"/>
      <c r="BW51" s="1233"/>
      <c r="BX51" s="1233"/>
      <c r="BY51" s="1233"/>
      <c r="BZ51" s="1233"/>
      <c r="CA51" s="1233"/>
      <c r="CB51" s="1233"/>
      <c r="CC51" s="1233"/>
      <c r="CD51" s="1233"/>
      <c r="CE51" s="153"/>
      <c r="CF51" s="1529"/>
      <c r="CG51" s="1458"/>
      <c r="CH51" s="1279"/>
      <c r="CI51" s="1280"/>
      <c r="CJ51" s="1278"/>
      <c r="CK51" s="60"/>
      <c r="CL51" s="1233"/>
      <c r="CM51" s="1233"/>
      <c r="CN51" s="1233"/>
      <c r="CO51" s="1233"/>
      <c r="CP51" s="1233"/>
      <c r="CQ51" s="1233"/>
      <c r="CR51" s="1233"/>
      <c r="CS51" s="1233"/>
      <c r="CT51" s="1233"/>
      <c r="CU51" s="1233"/>
      <c r="CV51" s="153"/>
      <c r="CW51" s="1529"/>
      <c r="CX51" s="1458"/>
      <c r="CY51" s="1279"/>
      <c r="CZ51" s="1280"/>
      <c r="DA51" s="1278"/>
      <c r="DB51" s="60"/>
      <c r="DC51" s="1233"/>
      <c r="DD51" s="1233"/>
      <c r="DE51" s="1233"/>
      <c r="DF51" s="1233"/>
      <c r="DG51" s="1233"/>
      <c r="DH51" s="1233"/>
      <c r="DI51" s="1233"/>
      <c r="DJ51" s="1233"/>
      <c r="DK51" s="1233"/>
      <c r="DL51" s="1233"/>
      <c r="DM51" s="153"/>
      <c r="DN51" s="1529"/>
      <c r="DO51" s="1458"/>
      <c r="DP51" s="1279"/>
      <c r="DQ51" s="1280"/>
      <c r="DR51" s="1278"/>
      <c r="DS51" s="60"/>
      <c r="DT51" s="1233"/>
      <c r="DU51" s="1233"/>
      <c r="DV51" s="1233"/>
      <c r="DW51" s="1233"/>
      <c r="DX51" s="1233"/>
      <c r="DY51" s="1233"/>
      <c r="DZ51" s="1233"/>
      <c r="EA51" s="1233"/>
      <c r="EB51" s="1233"/>
      <c r="EC51" s="1233"/>
      <c r="ED51" s="153"/>
      <c r="EE51" s="1529"/>
      <c r="EF51" s="1458"/>
      <c r="EG51" s="1279"/>
      <c r="EH51" s="1280"/>
      <c r="EI51" s="1278"/>
      <c r="EJ51" s="60"/>
      <c r="EK51" s="1233"/>
      <c r="EL51" s="1233"/>
      <c r="EM51" s="1233"/>
      <c r="EN51" s="1233"/>
      <c r="EO51" s="1233"/>
      <c r="EP51" s="1233"/>
      <c r="EQ51" s="1233"/>
      <c r="ER51" s="1233"/>
      <c r="ES51" s="1233"/>
      <c r="ET51" s="1233"/>
      <c r="EU51" s="153"/>
      <c r="EV51" s="1529"/>
      <c r="EW51" s="1458"/>
      <c r="EX51" s="1279"/>
      <c r="EY51" s="1280"/>
      <c r="EZ51" s="1278"/>
      <c r="FA51" s="60"/>
      <c r="FB51" s="1233"/>
      <c r="FC51" s="1233"/>
      <c r="FD51" s="1233"/>
      <c r="FE51" s="1233"/>
      <c r="FF51" s="1233"/>
      <c r="FG51" s="1233"/>
      <c r="FH51" s="1233"/>
      <c r="FI51" s="1233"/>
      <c r="FJ51" s="1233"/>
      <c r="FK51" s="1233"/>
      <c r="FL51" s="1233"/>
      <c r="FM51" s="1529"/>
      <c r="FN51" s="1458"/>
    </row>
    <row r="52" spans="1:170" ht="15" customHeight="1">
      <c r="A52" s="1281" t="s">
        <v>2153</v>
      </c>
      <c r="B52" s="1282" t="s">
        <v>23</v>
      </c>
      <c r="C52" s="1311" t="s">
        <v>162</v>
      </c>
      <c r="D52" s="60">
        <v>370609</v>
      </c>
      <c r="E52" s="1233" t="s">
        <v>21</v>
      </c>
      <c r="F52" s="1233"/>
      <c r="G52" s="1233">
        <v>405011</v>
      </c>
      <c r="H52" s="1233">
        <v>40031</v>
      </c>
      <c r="I52" s="1233">
        <v>10729</v>
      </c>
      <c r="J52" s="1233">
        <v>354252</v>
      </c>
      <c r="K52" s="1233">
        <v>85521</v>
      </c>
      <c r="L52" s="1233">
        <v>217556</v>
      </c>
      <c r="M52" s="1233">
        <v>51176</v>
      </c>
      <c r="N52" s="1233">
        <v>46330</v>
      </c>
      <c r="O52" s="153">
        <v>193813</v>
      </c>
      <c r="P52" s="1748" t="s">
        <v>24</v>
      </c>
      <c r="Q52" s="1749" t="s">
        <v>2155</v>
      </c>
      <c r="R52" s="1281" t="s">
        <v>2153</v>
      </c>
      <c r="S52" s="1282" t="s">
        <v>23</v>
      </c>
      <c r="T52" s="1311" t="s">
        <v>162</v>
      </c>
      <c r="U52" s="60">
        <v>6416</v>
      </c>
      <c r="V52" s="1233" t="s">
        <v>22</v>
      </c>
      <c r="W52" s="1233"/>
      <c r="X52" s="1233">
        <v>6372</v>
      </c>
      <c r="Y52" s="1233" t="s">
        <v>21</v>
      </c>
      <c r="Z52" s="1233" t="s">
        <v>21</v>
      </c>
      <c r="AA52" s="1233">
        <v>6372</v>
      </c>
      <c r="AB52" s="1233" t="s">
        <v>22</v>
      </c>
      <c r="AC52" s="1233">
        <v>65</v>
      </c>
      <c r="AD52" s="1233">
        <v>6307</v>
      </c>
      <c r="AE52" s="1233">
        <v>29</v>
      </c>
      <c r="AF52" s="153">
        <v>152</v>
      </c>
      <c r="AG52" s="1748" t="s">
        <v>24</v>
      </c>
      <c r="AH52" s="1749" t="s">
        <v>2155</v>
      </c>
      <c r="AI52" s="1281" t="s">
        <v>2153</v>
      </c>
      <c r="AJ52" s="1282" t="s">
        <v>23</v>
      </c>
      <c r="AK52" s="1311" t="s">
        <v>162</v>
      </c>
      <c r="AL52" s="60">
        <v>35487</v>
      </c>
      <c r="AM52" s="1233" t="s">
        <v>21</v>
      </c>
      <c r="AN52" s="1233"/>
      <c r="AO52" s="1233">
        <v>36786</v>
      </c>
      <c r="AP52" s="1233">
        <v>20719</v>
      </c>
      <c r="AQ52" s="1233">
        <v>8976</v>
      </c>
      <c r="AR52" s="1233">
        <v>7091</v>
      </c>
      <c r="AS52" s="1233" t="s">
        <v>21</v>
      </c>
      <c r="AT52" s="1233">
        <v>6708</v>
      </c>
      <c r="AU52" s="1233">
        <v>383</v>
      </c>
      <c r="AV52" s="1233">
        <v>1142</v>
      </c>
      <c r="AW52" s="153">
        <v>33110</v>
      </c>
      <c r="AX52" s="1748" t="s">
        <v>24</v>
      </c>
      <c r="AY52" s="1749" t="s">
        <v>2155</v>
      </c>
      <c r="AZ52" s="1281" t="s">
        <v>2153</v>
      </c>
      <c r="BA52" s="1282" t="s">
        <v>23</v>
      </c>
      <c r="BB52" s="1311" t="s">
        <v>162</v>
      </c>
      <c r="BC52" s="60">
        <v>8</v>
      </c>
      <c r="BD52" s="1233" t="s">
        <v>22</v>
      </c>
      <c r="BE52" s="1233"/>
      <c r="BF52" s="1233">
        <v>8</v>
      </c>
      <c r="BG52" s="1233" t="s">
        <v>21</v>
      </c>
      <c r="BH52" s="1233" t="s">
        <v>21</v>
      </c>
      <c r="BI52" s="1233">
        <v>8</v>
      </c>
      <c r="BJ52" s="1233" t="s">
        <v>21</v>
      </c>
      <c r="BK52" s="1233">
        <v>8</v>
      </c>
      <c r="BL52" s="1233" t="s">
        <v>21</v>
      </c>
      <c r="BM52" s="1233" t="s">
        <v>22</v>
      </c>
      <c r="BN52" s="153" t="s">
        <v>22</v>
      </c>
      <c r="BO52" s="1748" t="s">
        <v>24</v>
      </c>
      <c r="BP52" s="1749" t="s">
        <v>2155</v>
      </c>
      <c r="BQ52" s="1281" t="s">
        <v>2153</v>
      </c>
      <c r="BR52" s="1282" t="s">
        <v>23</v>
      </c>
      <c r="BS52" s="1311" t="s">
        <v>162</v>
      </c>
      <c r="BT52" s="60">
        <v>13473759</v>
      </c>
      <c r="BU52" s="1233">
        <v>9604442</v>
      </c>
      <c r="BV52" s="1233"/>
      <c r="BW52" s="1233">
        <v>20391117</v>
      </c>
      <c r="BX52" s="1233">
        <v>1641122</v>
      </c>
      <c r="BY52" s="1233">
        <v>30288</v>
      </c>
      <c r="BZ52" s="1233">
        <v>18719706</v>
      </c>
      <c r="CA52" s="1233">
        <v>7110949</v>
      </c>
      <c r="CB52" s="1233">
        <v>11331499</v>
      </c>
      <c r="CC52" s="1233">
        <v>277259</v>
      </c>
      <c r="CD52" s="1233">
        <v>3265700</v>
      </c>
      <c r="CE52" s="153">
        <v>5108908</v>
      </c>
      <c r="CF52" s="1748" t="s">
        <v>24</v>
      </c>
      <c r="CG52" s="1749" t="s">
        <v>2155</v>
      </c>
      <c r="CH52" s="1281" t="s">
        <v>2153</v>
      </c>
      <c r="CI52" s="1282" t="s">
        <v>23</v>
      </c>
      <c r="CJ52" s="1311" t="s">
        <v>162</v>
      </c>
      <c r="CK52" s="60">
        <v>1643853</v>
      </c>
      <c r="CL52" s="1233">
        <v>6326356</v>
      </c>
      <c r="CM52" s="1233"/>
      <c r="CN52" s="1233">
        <v>7350455</v>
      </c>
      <c r="CO52" s="1233" t="s">
        <v>22</v>
      </c>
      <c r="CP52" s="1233" t="s">
        <v>21</v>
      </c>
      <c r="CQ52" s="1233">
        <v>7350455</v>
      </c>
      <c r="CR52" s="1233">
        <v>102290</v>
      </c>
      <c r="CS52" s="1233">
        <v>7228745</v>
      </c>
      <c r="CT52" s="1233">
        <v>19420</v>
      </c>
      <c r="CU52" s="1233">
        <v>582124</v>
      </c>
      <c r="CV52" s="153">
        <v>1544613</v>
      </c>
      <c r="CW52" s="1748" t="s">
        <v>24</v>
      </c>
      <c r="CX52" s="1749" t="s">
        <v>2155</v>
      </c>
      <c r="CY52" s="1281" t="s">
        <v>2153</v>
      </c>
      <c r="CZ52" s="1282" t="s">
        <v>23</v>
      </c>
      <c r="DA52" s="1311" t="s">
        <v>162</v>
      </c>
      <c r="DB52" s="60">
        <v>365420</v>
      </c>
      <c r="DC52" s="1233">
        <v>29446776</v>
      </c>
      <c r="DD52" s="1233"/>
      <c r="DE52" s="1233">
        <v>19846609</v>
      </c>
      <c r="DF52" s="1233">
        <v>6650734</v>
      </c>
      <c r="DG52" s="1233">
        <v>98093</v>
      </c>
      <c r="DH52" s="1233">
        <v>13097782</v>
      </c>
      <c r="DI52" s="1233" t="s">
        <v>21</v>
      </c>
      <c r="DJ52" s="1233">
        <v>11942063</v>
      </c>
      <c r="DK52" s="1233">
        <v>1155719</v>
      </c>
      <c r="DL52" s="1233">
        <v>9558641</v>
      </c>
      <c r="DM52" s="153" t="s">
        <v>22</v>
      </c>
      <c r="DN52" s="1748" t="s">
        <v>24</v>
      </c>
      <c r="DO52" s="1749" t="s">
        <v>2155</v>
      </c>
      <c r="DP52" s="1281" t="s">
        <v>2153</v>
      </c>
      <c r="DQ52" s="1282" t="s">
        <v>23</v>
      </c>
      <c r="DR52" s="1311" t="s">
        <v>162</v>
      </c>
      <c r="DS52" s="60">
        <v>6012</v>
      </c>
      <c r="DT52" s="1233" t="s">
        <v>21</v>
      </c>
      <c r="DU52" s="1233"/>
      <c r="DV52" s="1233">
        <v>6015</v>
      </c>
      <c r="DW52" s="1233">
        <v>781</v>
      </c>
      <c r="DX52" s="1233" t="s">
        <v>21</v>
      </c>
      <c r="DY52" s="1233">
        <v>5234</v>
      </c>
      <c r="DZ52" s="1233" t="s">
        <v>21</v>
      </c>
      <c r="EA52" s="1233">
        <v>5039</v>
      </c>
      <c r="EB52" s="1233">
        <v>195</v>
      </c>
      <c r="EC52" s="1233" t="s">
        <v>21</v>
      </c>
      <c r="ED52" s="153">
        <v>16</v>
      </c>
      <c r="EE52" s="1748" t="s">
        <v>24</v>
      </c>
      <c r="EF52" s="1749" t="s">
        <v>2155</v>
      </c>
      <c r="EG52" s="1281" t="s">
        <v>2153</v>
      </c>
      <c r="EH52" s="1282" t="s">
        <v>23</v>
      </c>
      <c r="EI52" s="1311" t="s">
        <v>162</v>
      </c>
      <c r="EJ52" s="60">
        <v>543364</v>
      </c>
      <c r="EK52" s="1233" t="s">
        <v>22</v>
      </c>
      <c r="EL52" s="1233"/>
      <c r="EM52" s="1233">
        <v>543339</v>
      </c>
      <c r="EN52" s="1233">
        <v>111307</v>
      </c>
      <c r="EO52" s="1233">
        <v>11446</v>
      </c>
      <c r="EP52" s="1233">
        <v>420586</v>
      </c>
      <c r="EQ52" s="1233" t="s">
        <v>22</v>
      </c>
      <c r="ER52" s="1233">
        <v>395631</v>
      </c>
      <c r="ES52" s="1233">
        <v>24955</v>
      </c>
      <c r="ET52" s="1233" t="s">
        <v>22</v>
      </c>
      <c r="EU52" s="153" t="s">
        <v>22</v>
      </c>
      <c r="EV52" s="1748" t="s">
        <v>24</v>
      </c>
      <c r="EW52" s="1749" t="s">
        <v>2155</v>
      </c>
      <c r="EX52" s="1281" t="s">
        <v>2153</v>
      </c>
      <c r="EY52" s="1282" t="s">
        <v>23</v>
      </c>
      <c r="EZ52" s="1311" t="s">
        <v>162</v>
      </c>
      <c r="FA52" s="60">
        <v>1779</v>
      </c>
      <c r="FB52" s="1233" t="s">
        <v>21</v>
      </c>
      <c r="FC52" s="1233"/>
      <c r="FD52" s="1233">
        <v>2577</v>
      </c>
      <c r="FE52" s="1233" t="s">
        <v>21</v>
      </c>
      <c r="FF52" s="1233" t="s">
        <v>21</v>
      </c>
      <c r="FG52" s="1233">
        <v>2577</v>
      </c>
      <c r="FH52" s="1233">
        <v>2577</v>
      </c>
      <c r="FI52" s="1233" t="s">
        <v>21</v>
      </c>
      <c r="FJ52" s="1233" t="s">
        <v>21</v>
      </c>
      <c r="FK52" s="1233" t="s">
        <v>21</v>
      </c>
      <c r="FL52" s="153">
        <v>1530</v>
      </c>
      <c r="FM52" s="1748" t="s">
        <v>24</v>
      </c>
      <c r="FN52" s="1749" t="s">
        <v>2155</v>
      </c>
    </row>
    <row r="53" spans="1:170" ht="15" customHeight="1">
      <c r="A53" s="1286" t="s">
        <v>25</v>
      </c>
      <c r="B53" s="1287" t="s">
        <v>25</v>
      </c>
      <c r="C53" s="1311" t="s">
        <v>163</v>
      </c>
      <c r="D53" s="60">
        <v>433262</v>
      </c>
      <c r="E53" s="1233" t="s">
        <v>21</v>
      </c>
      <c r="F53" s="1233"/>
      <c r="G53" s="1233">
        <v>319637</v>
      </c>
      <c r="H53" s="1233">
        <v>50591</v>
      </c>
      <c r="I53" s="1233">
        <v>9390</v>
      </c>
      <c r="J53" s="1233">
        <v>259655</v>
      </c>
      <c r="K53" s="1233">
        <v>66361</v>
      </c>
      <c r="L53" s="1233">
        <v>150675</v>
      </c>
      <c r="M53" s="1233">
        <v>42619</v>
      </c>
      <c r="N53" s="1233">
        <v>35635</v>
      </c>
      <c r="O53" s="153">
        <v>272059</v>
      </c>
      <c r="P53" s="1532" t="s">
        <v>26</v>
      </c>
      <c r="Q53" s="1533" t="s">
        <v>25</v>
      </c>
      <c r="R53" s="1286" t="s">
        <v>25</v>
      </c>
      <c r="S53" s="1287" t="s">
        <v>25</v>
      </c>
      <c r="T53" s="1311" t="s">
        <v>163</v>
      </c>
      <c r="U53" s="60">
        <v>5046</v>
      </c>
      <c r="V53" s="1233" t="s">
        <v>22</v>
      </c>
      <c r="W53" s="1233"/>
      <c r="X53" s="1233">
        <v>5031</v>
      </c>
      <c r="Y53" s="1233" t="s">
        <v>21</v>
      </c>
      <c r="Z53" s="1233" t="s">
        <v>21</v>
      </c>
      <c r="AA53" s="1233">
        <v>5031</v>
      </c>
      <c r="AB53" s="1233" t="s">
        <v>22</v>
      </c>
      <c r="AC53" s="1233">
        <v>65</v>
      </c>
      <c r="AD53" s="1233">
        <v>4966</v>
      </c>
      <c r="AE53" s="1233">
        <v>28</v>
      </c>
      <c r="AF53" s="153">
        <v>132</v>
      </c>
      <c r="AG53" s="1532" t="s">
        <v>26</v>
      </c>
      <c r="AH53" s="1533" t="s">
        <v>25</v>
      </c>
      <c r="AI53" s="1286" t="s">
        <v>25</v>
      </c>
      <c r="AJ53" s="1287" t="s">
        <v>25</v>
      </c>
      <c r="AK53" s="1311" t="s">
        <v>163</v>
      </c>
      <c r="AL53" s="60">
        <v>33881</v>
      </c>
      <c r="AM53" s="1233" t="s">
        <v>21</v>
      </c>
      <c r="AN53" s="1233"/>
      <c r="AO53" s="1233">
        <v>33599</v>
      </c>
      <c r="AP53" s="1233">
        <v>19262</v>
      </c>
      <c r="AQ53" s="1233">
        <v>8323</v>
      </c>
      <c r="AR53" s="1233">
        <v>6014</v>
      </c>
      <c r="AS53" s="1233" t="s">
        <v>21</v>
      </c>
      <c r="AT53" s="1233">
        <v>5632</v>
      </c>
      <c r="AU53" s="1233">
        <v>382</v>
      </c>
      <c r="AV53" s="1233">
        <v>1224</v>
      </c>
      <c r="AW53" s="153">
        <v>31943</v>
      </c>
      <c r="AX53" s="1532" t="s">
        <v>26</v>
      </c>
      <c r="AY53" s="1533" t="s">
        <v>25</v>
      </c>
      <c r="AZ53" s="1286" t="s">
        <v>25</v>
      </c>
      <c r="BA53" s="1287" t="s">
        <v>25</v>
      </c>
      <c r="BB53" s="1311" t="s">
        <v>163</v>
      </c>
      <c r="BC53" s="60">
        <v>9</v>
      </c>
      <c r="BD53" s="1233" t="s">
        <v>22</v>
      </c>
      <c r="BE53" s="1233"/>
      <c r="BF53" s="1233">
        <v>9</v>
      </c>
      <c r="BG53" s="1233" t="s">
        <v>21</v>
      </c>
      <c r="BH53" s="1233" t="s">
        <v>21</v>
      </c>
      <c r="BI53" s="1233">
        <v>9</v>
      </c>
      <c r="BJ53" s="1233" t="s">
        <v>21</v>
      </c>
      <c r="BK53" s="1233">
        <v>9</v>
      </c>
      <c r="BL53" s="1233" t="s">
        <v>21</v>
      </c>
      <c r="BM53" s="1233" t="s">
        <v>22</v>
      </c>
      <c r="BN53" s="153" t="s">
        <v>22</v>
      </c>
      <c r="BO53" s="1532" t="s">
        <v>26</v>
      </c>
      <c r="BP53" s="1533" t="s">
        <v>25</v>
      </c>
      <c r="BQ53" s="1286" t="s">
        <v>25</v>
      </c>
      <c r="BR53" s="1287" t="s">
        <v>25</v>
      </c>
      <c r="BS53" s="1311" t="s">
        <v>163</v>
      </c>
      <c r="BT53" s="60">
        <v>12219470</v>
      </c>
      <c r="BU53" s="1233">
        <v>7994238</v>
      </c>
      <c r="BV53" s="1233"/>
      <c r="BW53" s="1233">
        <v>16427187</v>
      </c>
      <c r="BX53" s="1233">
        <v>1425348</v>
      </c>
      <c r="BY53" s="1233">
        <v>21348</v>
      </c>
      <c r="BZ53" s="1233">
        <v>14980491</v>
      </c>
      <c r="CA53" s="1233">
        <v>6219876</v>
      </c>
      <c r="CB53" s="1233">
        <v>8564206</v>
      </c>
      <c r="CC53" s="1233">
        <v>196409</v>
      </c>
      <c r="CD53" s="1233">
        <v>2518889</v>
      </c>
      <c r="CE53" s="153">
        <v>6261496</v>
      </c>
      <c r="CF53" s="1532" t="s">
        <v>26</v>
      </c>
      <c r="CG53" s="1533" t="s">
        <v>25</v>
      </c>
      <c r="CH53" s="1286" t="s">
        <v>25</v>
      </c>
      <c r="CI53" s="1287" t="s">
        <v>25</v>
      </c>
      <c r="CJ53" s="1311" t="s">
        <v>163</v>
      </c>
      <c r="CK53" s="60">
        <v>1335778</v>
      </c>
      <c r="CL53" s="1233">
        <v>5527923</v>
      </c>
      <c r="CM53" s="1233"/>
      <c r="CN53" s="1233">
        <v>6283314</v>
      </c>
      <c r="CO53" s="1233" t="s">
        <v>22</v>
      </c>
      <c r="CP53" s="1233" t="s">
        <v>21</v>
      </c>
      <c r="CQ53" s="1233">
        <v>6283314</v>
      </c>
      <c r="CR53" s="1233">
        <v>83202</v>
      </c>
      <c r="CS53" s="1233">
        <v>6178168</v>
      </c>
      <c r="CT53" s="1233">
        <v>21944</v>
      </c>
      <c r="CU53" s="1233">
        <v>559085</v>
      </c>
      <c r="CV53" s="153">
        <v>1553112</v>
      </c>
      <c r="CW53" s="1532" t="s">
        <v>26</v>
      </c>
      <c r="CX53" s="1533" t="s">
        <v>25</v>
      </c>
      <c r="CY53" s="1286" t="s">
        <v>25</v>
      </c>
      <c r="CZ53" s="1287" t="s">
        <v>25</v>
      </c>
      <c r="DA53" s="1311" t="s">
        <v>163</v>
      </c>
      <c r="DB53" s="60">
        <v>294455</v>
      </c>
      <c r="DC53" s="1233">
        <v>21928059</v>
      </c>
      <c r="DD53" s="1233"/>
      <c r="DE53" s="1233">
        <v>15874144</v>
      </c>
      <c r="DF53" s="1233">
        <v>5773523</v>
      </c>
      <c r="DG53" s="1233" t="s">
        <v>21</v>
      </c>
      <c r="DH53" s="1233">
        <v>10100621</v>
      </c>
      <c r="DI53" s="1233" t="s">
        <v>21</v>
      </c>
      <c r="DJ53" s="1233">
        <v>9388211</v>
      </c>
      <c r="DK53" s="1233">
        <v>712410</v>
      </c>
      <c r="DL53" s="1233">
        <v>6001200</v>
      </c>
      <c r="DM53" s="153" t="s">
        <v>22</v>
      </c>
      <c r="DN53" s="1532" t="s">
        <v>26</v>
      </c>
      <c r="DO53" s="1533" t="s">
        <v>25</v>
      </c>
      <c r="DP53" s="1286" t="s">
        <v>25</v>
      </c>
      <c r="DQ53" s="1287" t="s">
        <v>25</v>
      </c>
      <c r="DR53" s="1311" t="s">
        <v>163</v>
      </c>
      <c r="DS53" s="60">
        <v>5365</v>
      </c>
      <c r="DT53" s="1233" t="s">
        <v>21</v>
      </c>
      <c r="DU53" s="1233"/>
      <c r="DV53" s="1233">
        <v>5362</v>
      </c>
      <c r="DW53" s="1233">
        <v>635</v>
      </c>
      <c r="DX53" s="1233" t="s">
        <v>21</v>
      </c>
      <c r="DY53" s="1233">
        <v>4727</v>
      </c>
      <c r="DZ53" s="1233" t="s">
        <v>21</v>
      </c>
      <c r="EA53" s="1233">
        <v>4618</v>
      </c>
      <c r="EB53" s="1233">
        <v>109</v>
      </c>
      <c r="EC53" s="1233" t="s">
        <v>21</v>
      </c>
      <c r="ED53" s="153">
        <v>19</v>
      </c>
      <c r="EE53" s="1532" t="s">
        <v>26</v>
      </c>
      <c r="EF53" s="1533" t="s">
        <v>25</v>
      </c>
      <c r="EG53" s="1286" t="s">
        <v>25</v>
      </c>
      <c r="EH53" s="1287" t="s">
        <v>25</v>
      </c>
      <c r="EI53" s="1311" t="s">
        <v>163</v>
      </c>
      <c r="EJ53" s="60">
        <v>451566</v>
      </c>
      <c r="EK53" s="1233" t="s">
        <v>22</v>
      </c>
      <c r="EL53" s="1233"/>
      <c r="EM53" s="1233">
        <v>451547</v>
      </c>
      <c r="EN53" s="1233">
        <v>107588</v>
      </c>
      <c r="EO53" s="1233">
        <v>12281</v>
      </c>
      <c r="EP53" s="1233">
        <v>331678</v>
      </c>
      <c r="EQ53" s="1233" t="s">
        <v>22</v>
      </c>
      <c r="ER53" s="1233">
        <v>315825</v>
      </c>
      <c r="ES53" s="1233">
        <v>15853</v>
      </c>
      <c r="ET53" s="1233" t="s">
        <v>22</v>
      </c>
      <c r="EU53" s="153" t="s">
        <v>22</v>
      </c>
      <c r="EV53" s="1532" t="s">
        <v>26</v>
      </c>
      <c r="EW53" s="1533" t="s">
        <v>25</v>
      </c>
      <c r="EX53" s="1286" t="s">
        <v>25</v>
      </c>
      <c r="EY53" s="1287" t="s">
        <v>25</v>
      </c>
      <c r="EZ53" s="1311" t="s">
        <v>163</v>
      </c>
      <c r="FA53" s="60">
        <v>3419</v>
      </c>
      <c r="FB53" s="1233" t="s">
        <v>21</v>
      </c>
      <c r="FC53" s="1233"/>
      <c r="FD53" s="1233">
        <v>2527</v>
      </c>
      <c r="FE53" s="1233" t="s">
        <v>21</v>
      </c>
      <c r="FF53" s="1233" t="s">
        <v>21</v>
      </c>
      <c r="FG53" s="1233">
        <v>2527</v>
      </c>
      <c r="FH53" s="1233">
        <v>2527</v>
      </c>
      <c r="FI53" s="1233" t="s">
        <v>21</v>
      </c>
      <c r="FJ53" s="1233" t="s">
        <v>21</v>
      </c>
      <c r="FK53" s="1233" t="s">
        <v>21</v>
      </c>
      <c r="FL53" s="153">
        <v>2422</v>
      </c>
      <c r="FM53" s="1532" t="s">
        <v>26</v>
      </c>
      <c r="FN53" s="1533" t="s">
        <v>25</v>
      </c>
    </row>
    <row r="54" spans="1:170" ht="15" customHeight="1">
      <c r="A54" s="1281" t="s">
        <v>25</v>
      </c>
      <c r="B54" s="1282" t="s">
        <v>25</v>
      </c>
      <c r="C54" s="1311" t="s">
        <v>2152</v>
      </c>
      <c r="D54" s="60">
        <v>306756</v>
      </c>
      <c r="E54" s="1233" t="s">
        <v>21</v>
      </c>
      <c r="F54" s="1233"/>
      <c r="G54" s="1233">
        <v>355144</v>
      </c>
      <c r="H54" s="1233">
        <v>64643</v>
      </c>
      <c r="I54" s="1233">
        <v>9977</v>
      </c>
      <c r="J54" s="1233">
        <v>280524</v>
      </c>
      <c r="K54" s="1233">
        <v>62579</v>
      </c>
      <c r="L54" s="1233">
        <v>182305</v>
      </c>
      <c r="M54" s="1233">
        <v>35640</v>
      </c>
      <c r="N54" s="1233">
        <v>22842</v>
      </c>
      <c r="O54" s="153">
        <v>196828</v>
      </c>
      <c r="P54" s="1532" t="s">
        <v>27</v>
      </c>
      <c r="Q54" s="1533" t="s">
        <v>25</v>
      </c>
      <c r="R54" s="1281" t="s">
        <v>25</v>
      </c>
      <c r="S54" s="1282" t="s">
        <v>25</v>
      </c>
      <c r="T54" s="1311" t="s">
        <v>2152</v>
      </c>
      <c r="U54" s="60">
        <v>4883</v>
      </c>
      <c r="V54" s="1233" t="s">
        <v>22</v>
      </c>
      <c r="W54" s="1233"/>
      <c r="X54" s="1233">
        <v>4856</v>
      </c>
      <c r="Y54" s="1233" t="s">
        <v>21</v>
      </c>
      <c r="Z54" s="1233" t="s">
        <v>21</v>
      </c>
      <c r="AA54" s="1233">
        <v>4856</v>
      </c>
      <c r="AB54" s="1233" t="s">
        <v>22</v>
      </c>
      <c r="AC54" s="1233">
        <v>52</v>
      </c>
      <c r="AD54" s="1233">
        <v>4804</v>
      </c>
      <c r="AE54" s="1233">
        <v>28</v>
      </c>
      <c r="AF54" s="153">
        <v>130</v>
      </c>
      <c r="AG54" s="1532" t="s">
        <v>27</v>
      </c>
      <c r="AH54" s="1533" t="s">
        <v>25</v>
      </c>
      <c r="AI54" s="1281" t="s">
        <v>25</v>
      </c>
      <c r="AJ54" s="1282" t="s">
        <v>25</v>
      </c>
      <c r="AK54" s="1311" t="s">
        <v>2152</v>
      </c>
      <c r="AL54" s="60">
        <v>34767</v>
      </c>
      <c r="AM54" s="1233" t="s">
        <v>21</v>
      </c>
      <c r="AN54" s="1233"/>
      <c r="AO54" s="1233">
        <v>34237</v>
      </c>
      <c r="AP54" s="1233">
        <v>19575</v>
      </c>
      <c r="AQ54" s="1233">
        <v>8842</v>
      </c>
      <c r="AR54" s="1233">
        <v>5820</v>
      </c>
      <c r="AS54" s="1233" t="s">
        <v>21</v>
      </c>
      <c r="AT54" s="1233">
        <v>5574</v>
      </c>
      <c r="AU54" s="1233">
        <v>246</v>
      </c>
      <c r="AV54" s="1233">
        <v>564</v>
      </c>
      <c r="AW54" s="153">
        <v>31897</v>
      </c>
      <c r="AX54" s="1532" t="s">
        <v>27</v>
      </c>
      <c r="AY54" s="1533" t="s">
        <v>25</v>
      </c>
      <c r="AZ54" s="1281" t="s">
        <v>25</v>
      </c>
      <c r="BA54" s="1282" t="s">
        <v>25</v>
      </c>
      <c r="BB54" s="1311" t="s">
        <v>2152</v>
      </c>
      <c r="BC54" s="60">
        <v>9</v>
      </c>
      <c r="BD54" s="1233" t="s">
        <v>22</v>
      </c>
      <c r="BE54" s="1233"/>
      <c r="BF54" s="1233">
        <v>9</v>
      </c>
      <c r="BG54" s="1233" t="s">
        <v>21</v>
      </c>
      <c r="BH54" s="1233" t="s">
        <v>21</v>
      </c>
      <c r="BI54" s="1233">
        <v>9</v>
      </c>
      <c r="BJ54" s="1233" t="s">
        <v>21</v>
      </c>
      <c r="BK54" s="1233">
        <v>9</v>
      </c>
      <c r="BL54" s="1233" t="s">
        <v>21</v>
      </c>
      <c r="BM54" s="1233" t="s">
        <v>22</v>
      </c>
      <c r="BN54" s="153" t="s">
        <v>22</v>
      </c>
      <c r="BO54" s="1532" t="s">
        <v>27</v>
      </c>
      <c r="BP54" s="1533" t="s">
        <v>25</v>
      </c>
      <c r="BQ54" s="1281" t="s">
        <v>25</v>
      </c>
      <c r="BR54" s="1282" t="s">
        <v>25</v>
      </c>
      <c r="BS54" s="1311" t="s">
        <v>2152</v>
      </c>
      <c r="BT54" s="60">
        <v>10353841</v>
      </c>
      <c r="BU54" s="1233">
        <v>7694957</v>
      </c>
      <c r="BV54" s="1233"/>
      <c r="BW54" s="1233">
        <v>16229969</v>
      </c>
      <c r="BX54" s="1233">
        <v>1501947</v>
      </c>
      <c r="BY54" s="1233">
        <v>24398</v>
      </c>
      <c r="BZ54" s="1233">
        <v>14703624</v>
      </c>
      <c r="CA54" s="1233">
        <v>5844498</v>
      </c>
      <c r="CB54" s="1233">
        <v>8631644</v>
      </c>
      <c r="CC54" s="1233">
        <v>227481</v>
      </c>
      <c r="CD54" s="1233">
        <v>2539589</v>
      </c>
      <c r="CE54" s="153">
        <v>5437228</v>
      </c>
      <c r="CF54" s="1532" t="s">
        <v>27</v>
      </c>
      <c r="CG54" s="1533" t="s">
        <v>25</v>
      </c>
      <c r="CH54" s="1281" t="s">
        <v>25</v>
      </c>
      <c r="CI54" s="1282" t="s">
        <v>25</v>
      </c>
      <c r="CJ54" s="1311" t="s">
        <v>2152</v>
      </c>
      <c r="CK54" s="60">
        <v>1190252</v>
      </c>
      <c r="CL54" s="1233">
        <v>5264596</v>
      </c>
      <c r="CM54" s="1233"/>
      <c r="CN54" s="1233">
        <v>5840911</v>
      </c>
      <c r="CO54" s="1233" t="s">
        <v>22</v>
      </c>
      <c r="CP54" s="1233" t="s">
        <v>21</v>
      </c>
      <c r="CQ54" s="1233">
        <v>5840911</v>
      </c>
      <c r="CR54" s="1233">
        <v>64910</v>
      </c>
      <c r="CS54" s="1233">
        <v>5766435</v>
      </c>
      <c r="CT54" s="1233">
        <v>9566</v>
      </c>
      <c r="CU54" s="1233">
        <v>640873</v>
      </c>
      <c r="CV54" s="153">
        <v>1440176</v>
      </c>
      <c r="CW54" s="1532" t="s">
        <v>27</v>
      </c>
      <c r="CX54" s="1533" t="s">
        <v>25</v>
      </c>
      <c r="CY54" s="1281" t="s">
        <v>25</v>
      </c>
      <c r="CZ54" s="1282" t="s">
        <v>25</v>
      </c>
      <c r="DA54" s="1311" t="s">
        <v>2152</v>
      </c>
      <c r="DB54" s="60">
        <v>21753</v>
      </c>
      <c r="DC54" s="1233">
        <v>21461991</v>
      </c>
      <c r="DD54" s="1233"/>
      <c r="DE54" s="1233">
        <v>15369764</v>
      </c>
      <c r="DF54" s="1233">
        <v>5162528</v>
      </c>
      <c r="DG54" s="1233" t="s">
        <v>21</v>
      </c>
      <c r="DH54" s="1233">
        <v>10207236</v>
      </c>
      <c r="DI54" s="1233" t="s">
        <v>21</v>
      </c>
      <c r="DJ54" s="1233">
        <v>9245547</v>
      </c>
      <c r="DK54" s="1233">
        <v>961689</v>
      </c>
      <c r="DL54" s="1233">
        <v>6437238</v>
      </c>
      <c r="DM54" s="153" t="s">
        <v>22</v>
      </c>
      <c r="DN54" s="1532" t="s">
        <v>27</v>
      </c>
      <c r="DO54" s="1533" t="s">
        <v>25</v>
      </c>
      <c r="DP54" s="1281" t="s">
        <v>25</v>
      </c>
      <c r="DQ54" s="1282" t="s">
        <v>25</v>
      </c>
      <c r="DR54" s="1311" t="s">
        <v>2152</v>
      </c>
      <c r="DS54" s="60">
        <v>4930</v>
      </c>
      <c r="DT54" s="1233" t="s">
        <v>21</v>
      </c>
      <c r="DU54" s="1233"/>
      <c r="DV54" s="1233">
        <v>4937</v>
      </c>
      <c r="DW54" s="1233">
        <v>479</v>
      </c>
      <c r="DX54" s="1233" t="s">
        <v>21</v>
      </c>
      <c r="DY54" s="1233">
        <v>4458</v>
      </c>
      <c r="DZ54" s="1233" t="s">
        <v>21</v>
      </c>
      <c r="EA54" s="1233">
        <v>4339</v>
      </c>
      <c r="EB54" s="1233">
        <v>119</v>
      </c>
      <c r="EC54" s="1233" t="s">
        <v>21</v>
      </c>
      <c r="ED54" s="153">
        <v>9</v>
      </c>
      <c r="EE54" s="1532" t="s">
        <v>27</v>
      </c>
      <c r="EF54" s="1533" t="s">
        <v>25</v>
      </c>
      <c r="EG54" s="1281" t="s">
        <v>25</v>
      </c>
      <c r="EH54" s="1282" t="s">
        <v>25</v>
      </c>
      <c r="EI54" s="1311" t="s">
        <v>2152</v>
      </c>
      <c r="EJ54" s="60">
        <v>486540</v>
      </c>
      <c r="EK54" s="1233" t="s">
        <v>22</v>
      </c>
      <c r="EL54" s="1233"/>
      <c r="EM54" s="1233">
        <v>486531</v>
      </c>
      <c r="EN54" s="1233">
        <v>120575</v>
      </c>
      <c r="EO54" s="1233">
        <v>13678</v>
      </c>
      <c r="EP54" s="1233">
        <v>352278</v>
      </c>
      <c r="EQ54" s="1233" t="s">
        <v>22</v>
      </c>
      <c r="ER54" s="1233">
        <v>330951</v>
      </c>
      <c r="ES54" s="1233">
        <v>21327</v>
      </c>
      <c r="ET54" s="1233" t="s">
        <v>22</v>
      </c>
      <c r="EU54" s="153" t="s">
        <v>22</v>
      </c>
      <c r="EV54" s="1532" t="s">
        <v>27</v>
      </c>
      <c r="EW54" s="1533" t="s">
        <v>25</v>
      </c>
      <c r="EX54" s="1281" t="s">
        <v>25</v>
      </c>
      <c r="EY54" s="1282" t="s">
        <v>25</v>
      </c>
      <c r="EZ54" s="1311" t="s">
        <v>2152</v>
      </c>
      <c r="FA54" s="60">
        <v>2205</v>
      </c>
      <c r="FB54" s="1233" t="s">
        <v>21</v>
      </c>
      <c r="FC54" s="1233"/>
      <c r="FD54" s="1233">
        <v>1101</v>
      </c>
      <c r="FE54" s="1233" t="s">
        <v>21</v>
      </c>
      <c r="FF54" s="1233" t="s">
        <v>21</v>
      </c>
      <c r="FG54" s="1233">
        <v>1101</v>
      </c>
      <c r="FH54" s="1233">
        <v>1101</v>
      </c>
      <c r="FI54" s="1233" t="s">
        <v>21</v>
      </c>
      <c r="FJ54" s="1233" t="s">
        <v>21</v>
      </c>
      <c r="FK54" s="1233" t="s">
        <v>21</v>
      </c>
      <c r="FL54" s="153">
        <v>3526</v>
      </c>
      <c r="FM54" s="1532" t="s">
        <v>27</v>
      </c>
      <c r="FN54" s="1533" t="s">
        <v>25</v>
      </c>
    </row>
    <row r="55" spans="1:170" ht="15" customHeight="1">
      <c r="A55" s="1281" t="s">
        <v>25</v>
      </c>
      <c r="B55" s="1282" t="s">
        <v>25</v>
      </c>
      <c r="C55" s="1311" t="s">
        <v>164</v>
      </c>
      <c r="D55" s="60">
        <v>393426</v>
      </c>
      <c r="E55" s="1233" t="s">
        <v>21</v>
      </c>
      <c r="F55" s="1233"/>
      <c r="G55" s="1233">
        <v>348667</v>
      </c>
      <c r="H55" s="1233">
        <v>61621</v>
      </c>
      <c r="I55" s="1233">
        <v>8788</v>
      </c>
      <c r="J55" s="1233">
        <v>278257</v>
      </c>
      <c r="K55" s="1233">
        <v>68700</v>
      </c>
      <c r="L55" s="1233">
        <v>169546</v>
      </c>
      <c r="M55" s="1233">
        <v>40011</v>
      </c>
      <c r="N55" s="1233">
        <v>27552</v>
      </c>
      <c r="O55" s="153">
        <v>213834</v>
      </c>
      <c r="P55" s="1532" t="s">
        <v>28</v>
      </c>
      <c r="Q55" s="1533" t="s">
        <v>25</v>
      </c>
      <c r="R55" s="1281" t="s">
        <v>25</v>
      </c>
      <c r="S55" s="1282" t="s">
        <v>25</v>
      </c>
      <c r="T55" s="1311" t="s">
        <v>164</v>
      </c>
      <c r="U55" s="60">
        <v>6027</v>
      </c>
      <c r="V55" s="1233" t="s">
        <v>22</v>
      </c>
      <c r="W55" s="1233"/>
      <c r="X55" s="1233">
        <v>5968</v>
      </c>
      <c r="Y55" s="1233" t="s">
        <v>21</v>
      </c>
      <c r="Z55" s="1233" t="s">
        <v>21</v>
      </c>
      <c r="AA55" s="1233">
        <v>5968</v>
      </c>
      <c r="AB55" s="1233" t="s">
        <v>22</v>
      </c>
      <c r="AC55" s="1233">
        <v>56</v>
      </c>
      <c r="AD55" s="1233">
        <v>5912</v>
      </c>
      <c r="AE55" s="1233">
        <v>29</v>
      </c>
      <c r="AF55" s="153">
        <v>156</v>
      </c>
      <c r="AG55" s="1532" t="s">
        <v>28</v>
      </c>
      <c r="AH55" s="1533" t="s">
        <v>25</v>
      </c>
      <c r="AI55" s="1281" t="s">
        <v>25</v>
      </c>
      <c r="AJ55" s="1282" t="s">
        <v>25</v>
      </c>
      <c r="AK55" s="1311" t="s">
        <v>164</v>
      </c>
      <c r="AL55" s="60">
        <v>31142</v>
      </c>
      <c r="AM55" s="1233" t="s">
        <v>21</v>
      </c>
      <c r="AN55" s="1233"/>
      <c r="AO55" s="1233">
        <v>31523</v>
      </c>
      <c r="AP55" s="1233">
        <v>17793</v>
      </c>
      <c r="AQ55" s="1233">
        <v>7828</v>
      </c>
      <c r="AR55" s="1233">
        <v>5902</v>
      </c>
      <c r="AS55" s="1233" t="s">
        <v>21</v>
      </c>
      <c r="AT55" s="1233">
        <v>5684</v>
      </c>
      <c r="AU55" s="1233">
        <v>218</v>
      </c>
      <c r="AV55" s="1233">
        <v>1186</v>
      </c>
      <c r="AW55" s="153">
        <v>30318</v>
      </c>
      <c r="AX55" s="1532" t="s">
        <v>28</v>
      </c>
      <c r="AY55" s="1533" t="s">
        <v>25</v>
      </c>
      <c r="AZ55" s="1281" t="s">
        <v>25</v>
      </c>
      <c r="BA55" s="1282" t="s">
        <v>25</v>
      </c>
      <c r="BB55" s="1311" t="s">
        <v>164</v>
      </c>
      <c r="BC55" s="60">
        <v>6</v>
      </c>
      <c r="BD55" s="1233" t="s">
        <v>22</v>
      </c>
      <c r="BE55" s="1233"/>
      <c r="BF55" s="1233">
        <v>6</v>
      </c>
      <c r="BG55" s="1233" t="s">
        <v>21</v>
      </c>
      <c r="BH55" s="1233" t="s">
        <v>21</v>
      </c>
      <c r="BI55" s="1233">
        <v>6</v>
      </c>
      <c r="BJ55" s="1233" t="s">
        <v>21</v>
      </c>
      <c r="BK55" s="1233">
        <v>6</v>
      </c>
      <c r="BL55" s="1233" t="s">
        <v>21</v>
      </c>
      <c r="BM55" s="1233" t="s">
        <v>22</v>
      </c>
      <c r="BN55" s="153" t="s">
        <v>22</v>
      </c>
      <c r="BO55" s="1532" t="s">
        <v>28</v>
      </c>
      <c r="BP55" s="1533" t="s">
        <v>25</v>
      </c>
      <c r="BQ55" s="1281" t="s">
        <v>25</v>
      </c>
      <c r="BR55" s="1282" t="s">
        <v>25</v>
      </c>
      <c r="BS55" s="1311" t="s">
        <v>164</v>
      </c>
      <c r="BT55" s="60">
        <v>12993212</v>
      </c>
      <c r="BU55" s="1233">
        <v>8579429</v>
      </c>
      <c r="BV55" s="1233"/>
      <c r="BW55" s="1233">
        <v>17993154</v>
      </c>
      <c r="BX55" s="1233">
        <v>1410738</v>
      </c>
      <c r="BY55" s="1233">
        <v>24269</v>
      </c>
      <c r="BZ55" s="1233">
        <v>16558147</v>
      </c>
      <c r="CA55" s="1233">
        <v>6375704</v>
      </c>
      <c r="CB55" s="1233">
        <v>9913810</v>
      </c>
      <c r="CC55" s="1233">
        <v>268632</v>
      </c>
      <c r="CD55" s="1233">
        <v>3159057</v>
      </c>
      <c r="CE55" s="153">
        <v>5774830</v>
      </c>
      <c r="CF55" s="1532" t="s">
        <v>28</v>
      </c>
      <c r="CG55" s="1533" t="s">
        <v>25</v>
      </c>
      <c r="CH55" s="1281" t="s">
        <v>25</v>
      </c>
      <c r="CI55" s="1282" t="s">
        <v>25</v>
      </c>
      <c r="CJ55" s="1311" t="s">
        <v>164</v>
      </c>
      <c r="CK55" s="60">
        <v>1740978</v>
      </c>
      <c r="CL55" s="1233">
        <v>5726097</v>
      </c>
      <c r="CM55" s="1233"/>
      <c r="CN55" s="1233">
        <v>6404864</v>
      </c>
      <c r="CO55" s="1233" t="s">
        <v>22</v>
      </c>
      <c r="CP55" s="1233" t="s">
        <v>21</v>
      </c>
      <c r="CQ55" s="1233">
        <v>6404864</v>
      </c>
      <c r="CR55" s="1233">
        <v>90640</v>
      </c>
      <c r="CS55" s="1233">
        <v>6300983</v>
      </c>
      <c r="CT55" s="1233">
        <v>13241</v>
      </c>
      <c r="CU55" s="1233">
        <v>869535</v>
      </c>
      <c r="CV55" s="153">
        <v>1605730</v>
      </c>
      <c r="CW55" s="1532" t="s">
        <v>28</v>
      </c>
      <c r="CX55" s="1533" t="s">
        <v>25</v>
      </c>
      <c r="CY55" s="1281" t="s">
        <v>25</v>
      </c>
      <c r="CZ55" s="1282" t="s">
        <v>25</v>
      </c>
      <c r="DA55" s="1311" t="s">
        <v>164</v>
      </c>
      <c r="DB55" s="60">
        <v>145343</v>
      </c>
      <c r="DC55" s="1233">
        <v>25472454</v>
      </c>
      <c r="DD55" s="1233"/>
      <c r="DE55" s="1233">
        <v>17198722</v>
      </c>
      <c r="DF55" s="1233">
        <v>5886278</v>
      </c>
      <c r="DG55" s="1233" t="s">
        <v>21</v>
      </c>
      <c r="DH55" s="1233">
        <v>11312444</v>
      </c>
      <c r="DI55" s="1233" t="s">
        <v>21</v>
      </c>
      <c r="DJ55" s="1233">
        <v>10143747</v>
      </c>
      <c r="DK55" s="1233">
        <v>1168697</v>
      </c>
      <c r="DL55" s="1233">
        <v>8004230</v>
      </c>
      <c r="DM55" s="153" t="s">
        <v>22</v>
      </c>
      <c r="DN55" s="1532" t="s">
        <v>28</v>
      </c>
      <c r="DO55" s="1533" t="s">
        <v>25</v>
      </c>
      <c r="DP55" s="1281" t="s">
        <v>25</v>
      </c>
      <c r="DQ55" s="1282" t="s">
        <v>25</v>
      </c>
      <c r="DR55" s="1311" t="s">
        <v>164</v>
      </c>
      <c r="DS55" s="60">
        <v>5931</v>
      </c>
      <c r="DT55" s="1233" t="s">
        <v>21</v>
      </c>
      <c r="DU55" s="1233"/>
      <c r="DV55" s="1233">
        <v>5925</v>
      </c>
      <c r="DW55" s="1233">
        <v>627</v>
      </c>
      <c r="DX55" s="1233" t="s">
        <v>21</v>
      </c>
      <c r="DY55" s="1233">
        <v>5298</v>
      </c>
      <c r="DZ55" s="1233" t="s">
        <v>21</v>
      </c>
      <c r="EA55" s="1233">
        <v>5162</v>
      </c>
      <c r="EB55" s="1233">
        <v>136</v>
      </c>
      <c r="EC55" s="1233" t="s">
        <v>21</v>
      </c>
      <c r="ED55" s="153">
        <v>16</v>
      </c>
      <c r="EE55" s="1532" t="s">
        <v>28</v>
      </c>
      <c r="EF55" s="1533" t="s">
        <v>25</v>
      </c>
      <c r="EG55" s="1281" t="s">
        <v>25</v>
      </c>
      <c r="EH55" s="1282" t="s">
        <v>25</v>
      </c>
      <c r="EI55" s="1311" t="s">
        <v>164</v>
      </c>
      <c r="EJ55" s="60">
        <v>527462</v>
      </c>
      <c r="EK55" s="1233" t="s">
        <v>22</v>
      </c>
      <c r="EL55" s="1233"/>
      <c r="EM55" s="1233">
        <v>527443</v>
      </c>
      <c r="EN55" s="1233">
        <v>108327</v>
      </c>
      <c r="EO55" s="1233">
        <v>12799</v>
      </c>
      <c r="EP55" s="1233">
        <v>406317</v>
      </c>
      <c r="EQ55" s="1233" t="s">
        <v>22</v>
      </c>
      <c r="ER55" s="1233">
        <v>383997</v>
      </c>
      <c r="ES55" s="1233">
        <v>22320</v>
      </c>
      <c r="ET55" s="1233" t="s">
        <v>22</v>
      </c>
      <c r="EU55" s="153" t="s">
        <v>22</v>
      </c>
      <c r="EV55" s="1532" t="s">
        <v>28</v>
      </c>
      <c r="EW55" s="1533" t="s">
        <v>25</v>
      </c>
      <c r="EX55" s="1281" t="s">
        <v>25</v>
      </c>
      <c r="EY55" s="1282" t="s">
        <v>25</v>
      </c>
      <c r="EZ55" s="1311" t="s">
        <v>164</v>
      </c>
      <c r="FA55" s="60">
        <v>1512</v>
      </c>
      <c r="FB55" s="1233" t="s">
        <v>21</v>
      </c>
      <c r="FC55" s="1233"/>
      <c r="FD55" s="1233">
        <v>2393</v>
      </c>
      <c r="FE55" s="1233" t="s">
        <v>21</v>
      </c>
      <c r="FF55" s="1233" t="s">
        <v>21</v>
      </c>
      <c r="FG55" s="1233">
        <v>2393</v>
      </c>
      <c r="FH55" s="1233">
        <v>2393</v>
      </c>
      <c r="FI55" s="1233" t="s">
        <v>21</v>
      </c>
      <c r="FJ55" s="1233" t="s">
        <v>21</v>
      </c>
      <c r="FK55" s="1233" t="s">
        <v>21</v>
      </c>
      <c r="FL55" s="153">
        <v>2645</v>
      </c>
      <c r="FM55" s="1532" t="s">
        <v>28</v>
      </c>
      <c r="FN55" s="1533" t="s">
        <v>25</v>
      </c>
    </row>
    <row r="56" spans="1:170" ht="7.5" customHeight="1">
      <c r="A56" s="1279"/>
      <c r="B56" s="1280"/>
      <c r="C56" s="1313"/>
      <c r="D56" s="60"/>
      <c r="E56" s="1233"/>
      <c r="F56" s="1233"/>
      <c r="G56" s="1233"/>
      <c r="H56" s="1233"/>
      <c r="I56" s="1233"/>
      <c r="J56" s="1233"/>
      <c r="K56" s="1233"/>
      <c r="L56" s="1233"/>
      <c r="M56" s="1233"/>
      <c r="N56" s="1233"/>
      <c r="O56" s="153"/>
      <c r="P56" s="1534"/>
      <c r="Q56" s="1462"/>
      <c r="R56" s="1279"/>
      <c r="S56" s="1280"/>
      <c r="T56" s="1313"/>
      <c r="U56" s="60"/>
      <c r="V56" s="1233"/>
      <c r="W56" s="1233"/>
      <c r="X56" s="1233"/>
      <c r="Y56" s="1233"/>
      <c r="Z56" s="1233"/>
      <c r="AA56" s="1233"/>
      <c r="AB56" s="1233"/>
      <c r="AC56" s="1233"/>
      <c r="AD56" s="1233"/>
      <c r="AE56" s="1233"/>
      <c r="AF56" s="153"/>
      <c r="AG56" s="1534"/>
      <c r="AH56" s="1462"/>
      <c r="AI56" s="1279"/>
      <c r="AJ56" s="1280"/>
      <c r="AK56" s="1313"/>
      <c r="AL56" s="60"/>
      <c r="AM56" s="1233"/>
      <c r="AN56" s="1233"/>
      <c r="AO56" s="1233"/>
      <c r="AP56" s="1233"/>
      <c r="AQ56" s="1233"/>
      <c r="AR56" s="1233"/>
      <c r="AS56" s="1233"/>
      <c r="AT56" s="1233"/>
      <c r="AU56" s="1233"/>
      <c r="AV56" s="1233"/>
      <c r="AW56" s="153"/>
      <c r="AX56" s="1534"/>
      <c r="AY56" s="1462"/>
      <c r="AZ56" s="1279"/>
      <c r="BA56" s="1280"/>
      <c r="BB56" s="1313"/>
      <c r="BC56" s="60"/>
      <c r="BD56" s="1233"/>
      <c r="BE56" s="1233"/>
      <c r="BF56" s="1233"/>
      <c r="BG56" s="1233"/>
      <c r="BH56" s="1233"/>
      <c r="BI56" s="1233"/>
      <c r="BJ56" s="1233"/>
      <c r="BK56" s="1233"/>
      <c r="BL56" s="1233"/>
      <c r="BM56" s="1233"/>
      <c r="BN56" s="153"/>
      <c r="BO56" s="1534"/>
      <c r="BP56" s="1462"/>
      <c r="BQ56" s="1279"/>
      <c r="BR56" s="1280"/>
      <c r="BS56" s="1313"/>
      <c r="BT56" s="60"/>
      <c r="BU56" s="1233"/>
      <c r="BV56" s="1233"/>
      <c r="BW56" s="1233"/>
      <c r="BX56" s="1233"/>
      <c r="BY56" s="1233"/>
      <c r="BZ56" s="1233"/>
      <c r="CA56" s="1233"/>
      <c r="CB56" s="1233"/>
      <c r="CC56" s="1233"/>
      <c r="CD56" s="1233"/>
      <c r="CE56" s="153"/>
      <c r="CF56" s="1534"/>
      <c r="CG56" s="1462"/>
      <c r="CH56" s="1279"/>
      <c r="CI56" s="1280"/>
      <c r="CJ56" s="1313"/>
      <c r="CK56" s="60"/>
      <c r="CL56" s="1233"/>
      <c r="CM56" s="1233"/>
      <c r="CN56" s="1233"/>
      <c r="CO56" s="1233"/>
      <c r="CP56" s="1233"/>
      <c r="CQ56" s="1233"/>
      <c r="CR56" s="1233"/>
      <c r="CS56" s="1233"/>
      <c r="CT56" s="1233"/>
      <c r="CU56" s="1233"/>
      <c r="CV56" s="153"/>
      <c r="CW56" s="1534"/>
      <c r="CX56" s="1462"/>
      <c r="CY56" s="1279"/>
      <c r="CZ56" s="1280"/>
      <c r="DA56" s="1313"/>
      <c r="DB56" s="60"/>
      <c r="DC56" s="1233"/>
      <c r="DD56" s="1233"/>
      <c r="DE56" s="1233"/>
      <c r="DF56" s="1233"/>
      <c r="DG56" s="1233"/>
      <c r="DH56" s="1233"/>
      <c r="DI56" s="1233"/>
      <c r="DJ56" s="1233"/>
      <c r="DK56" s="1233"/>
      <c r="DL56" s="1233"/>
      <c r="DM56" s="153"/>
      <c r="DN56" s="1534"/>
      <c r="DO56" s="1462"/>
      <c r="DP56" s="1279"/>
      <c r="DQ56" s="1280"/>
      <c r="DR56" s="1313"/>
      <c r="DS56" s="60"/>
      <c r="DT56" s="1233"/>
      <c r="DU56" s="1233"/>
      <c r="DV56" s="1233"/>
      <c r="DW56" s="1233"/>
      <c r="DX56" s="1233"/>
      <c r="DY56" s="1233"/>
      <c r="DZ56" s="1233"/>
      <c r="EA56" s="1233"/>
      <c r="EB56" s="1233"/>
      <c r="EC56" s="1233"/>
      <c r="ED56" s="153"/>
      <c r="EE56" s="1534"/>
      <c r="EF56" s="1462"/>
      <c r="EG56" s="1279"/>
      <c r="EH56" s="1280"/>
      <c r="EI56" s="1313"/>
      <c r="EJ56" s="60"/>
      <c r="EK56" s="1233"/>
      <c r="EL56" s="1233"/>
      <c r="EM56" s="1233"/>
      <c r="EN56" s="1233"/>
      <c r="EO56" s="1233"/>
      <c r="EP56" s="1233"/>
      <c r="EQ56" s="1233"/>
      <c r="ER56" s="1233"/>
      <c r="ES56" s="1233"/>
      <c r="ET56" s="1233"/>
      <c r="EU56" s="153"/>
      <c r="EV56" s="1534"/>
      <c r="EW56" s="1462"/>
      <c r="EX56" s="1279"/>
      <c r="EY56" s="1280"/>
      <c r="EZ56" s="1313"/>
      <c r="FA56" s="60"/>
      <c r="FB56" s="1233"/>
      <c r="FC56" s="1233"/>
      <c r="FD56" s="1233"/>
      <c r="FE56" s="1233"/>
      <c r="FF56" s="1233"/>
      <c r="FG56" s="1233"/>
      <c r="FH56" s="1233"/>
      <c r="FI56" s="1233"/>
      <c r="FJ56" s="1233"/>
      <c r="FK56" s="1233"/>
      <c r="FL56" s="1233"/>
      <c r="FM56" s="1534"/>
      <c r="FN56" s="1462"/>
    </row>
    <row r="57" spans="1:170" ht="15" customHeight="1">
      <c r="A57" s="1281" t="s">
        <v>2153</v>
      </c>
      <c r="B57" s="1282" t="s">
        <v>23</v>
      </c>
      <c r="C57" s="1314" t="s">
        <v>2165</v>
      </c>
      <c r="D57" s="60">
        <v>137855</v>
      </c>
      <c r="E57" s="1233" t="s">
        <v>21</v>
      </c>
      <c r="F57" s="1233"/>
      <c r="G57" s="1233">
        <v>134238</v>
      </c>
      <c r="H57" s="1233">
        <v>12414</v>
      </c>
      <c r="I57" s="1233">
        <v>4028</v>
      </c>
      <c r="J57" s="1233">
        <v>117796</v>
      </c>
      <c r="K57" s="1233">
        <v>25296</v>
      </c>
      <c r="L57" s="1233">
        <v>74048</v>
      </c>
      <c r="M57" s="1233">
        <v>18452</v>
      </c>
      <c r="N57" s="1233">
        <v>20136</v>
      </c>
      <c r="O57" s="153">
        <v>255658</v>
      </c>
      <c r="P57" s="1748" t="s">
        <v>29</v>
      </c>
      <c r="Q57" s="1749" t="s">
        <v>2155</v>
      </c>
      <c r="R57" s="1281" t="s">
        <v>2153</v>
      </c>
      <c r="S57" s="1282" t="s">
        <v>23</v>
      </c>
      <c r="T57" s="1314" t="s">
        <v>2165</v>
      </c>
      <c r="U57" s="60">
        <v>2185</v>
      </c>
      <c r="V57" s="1233" t="s">
        <v>22</v>
      </c>
      <c r="W57" s="1233"/>
      <c r="X57" s="1233">
        <v>2179</v>
      </c>
      <c r="Y57" s="1233" t="s">
        <v>21</v>
      </c>
      <c r="Z57" s="1233" t="s">
        <v>21</v>
      </c>
      <c r="AA57" s="1233">
        <v>2179</v>
      </c>
      <c r="AB57" s="1233" t="s">
        <v>22</v>
      </c>
      <c r="AC57" s="1233">
        <v>21</v>
      </c>
      <c r="AD57" s="1233">
        <v>2158</v>
      </c>
      <c r="AE57" s="1233">
        <v>5</v>
      </c>
      <c r="AF57" s="153">
        <v>142</v>
      </c>
      <c r="AG57" s="1748" t="s">
        <v>29</v>
      </c>
      <c r="AH57" s="1749" t="s">
        <v>2155</v>
      </c>
      <c r="AI57" s="1281" t="s">
        <v>2153</v>
      </c>
      <c r="AJ57" s="1282" t="s">
        <v>23</v>
      </c>
      <c r="AK57" s="1314" t="s">
        <v>2165</v>
      </c>
      <c r="AL57" s="60">
        <v>10959</v>
      </c>
      <c r="AM57" s="1233" t="s">
        <v>21</v>
      </c>
      <c r="AN57" s="1233"/>
      <c r="AO57" s="1233">
        <v>12375</v>
      </c>
      <c r="AP57" s="1233">
        <v>7052</v>
      </c>
      <c r="AQ57" s="1233">
        <v>3148</v>
      </c>
      <c r="AR57" s="1233">
        <v>2175</v>
      </c>
      <c r="AS57" s="1233" t="s">
        <v>21</v>
      </c>
      <c r="AT57" s="1233">
        <v>2068</v>
      </c>
      <c r="AU57" s="1233">
        <v>107</v>
      </c>
      <c r="AV57" s="1233">
        <v>457</v>
      </c>
      <c r="AW57" s="153">
        <v>33684</v>
      </c>
      <c r="AX57" s="1748" t="s">
        <v>29</v>
      </c>
      <c r="AY57" s="1749" t="s">
        <v>2155</v>
      </c>
      <c r="AZ57" s="1281" t="s">
        <v>2153</v>
      </c>
      <c r="BA57" s="1282" t="s">
        <v>23</v>
      </c>
      <c r="BB57" s="1314" t="s">
        <v>2165</v>
      </c>
      <c r="BC57" s="60">
        <v>2</v>
      </c>
      <c r="BD57" s="1233" t="s">
        <v>22</v>
      </c>
      <c r="BE57" s="1233"/>
      <c r="BF57" s="1233">
        <v>2</v>
      </c>
      <c r="BG57" s="1233" t="s">
        <v>21</v>
      </c>
      <c r="BH57" s="1233" t="s">
        <v>21</v>
      </c>
      <c r="BI57" s="1233">
        <v>2</v>
      </c>
      <c r="BJ57" s="1233" t="s">
        <v>21</v>
      </c>
      <c r="BK57" s="1233">
        <v>2</v>
      </c>
      <c r="BL57" s="1233" t="s">
        <v>21</v>
      </c>
      <c r="BM57" s="1233" t="s">
        <v>22</v>
      </c>
      <c r="BN57" s="153" t="s">
        <v>22</v>
      </c>
      <c r="BO57" s="1748" t="s">
        <v>29</v>
      </c>
      <c r="BP57" s="1749" t="s">
        <v>2155</v>
      </c>
      <c r="BQ57" s="1281" t="s">
        <v>2153</v>
      </c>
      <c r="BR57" s="1282" t="s">
        <v>23</v>
      </c>
      <c r="BS57" s="1314" t="s">
        <v>2165</v>
      </c>
      <c r="BT57" s="60">
        <v>4991080</v>
      </c>
      <c r="BU57" s="1233">
        <v>3302089</v>
      </c>
      <c r="BV57" s="1233"/>
      <c r="BW57" s="1233">
        <v>7069516</v>
      </c>
      <c r="BX57" s="1233">
        <v>578281</v>
      </c>
      <c r="BY57" s="1233">
        <v>14138</v>
      </c>
      <c r="BZ57" s="1233">
        <v>6477097</v>
      </c>
      <c r="CA57" s="1233">
        <v>2431746</v>
      </c>
      <c r="CB57" s="1233">
        <v>3953272</v>
      </c>
      <c r="CC57" s="1233">
        <v>92079</v>
      </c>
      <c r="CD57" s="1233">
        <v>1131620</v>
      </c>
      <c r="CE57" s="153">
        <v>5974573</v>
      </c>
      <c r="CF57" s="1748" t="s">
        <v>29</v>
      </c>
      <c r="CG57" s="1749" t="s">
        <v>2155</v>
      </c>
      <c r="CH57" s="1281" t="s">
        <v>2153</v>
      </c>
      <c r="CI57" s="1282" t="s">
        <v>23</v>
      </c>
      <c r="CJ57" s="1314" t="s">
        <v>2165</v>
      </c>
      <c r="CK57" s="60">
        <v>569471</v>
      </c>
      <c r="CL57" s="1233">
        <v>2162623</v>
      </c>
      <c r="CM57" s="1233"/>
      <c r="CN57" s="1233">
        <v>2583127</v>
      </c>
      <c r="CO57" s="1233" t="s">
        <v>22</v>
      </c>
      <c r="CP57" s="1233" t="s">
        <v>21</v>
      </c>
      <c r="CQ57" s="1233">
        <v>2583127</v>
      </c>
      <c r="CR57" s="1233">
        <v>34432</v>
      </c>
      <c r="CS57" s="1233">
        <v>2541822</v>
      </c>
      <c r="CT57" s="1233">
        <v>6873</v>
      </c>
      <c r="CU57" s="1233">
        <v>193179</v>
      </c>
      <c r="CV57" s="153">
        <v>1541103</v>
      </c>
      <c r="CW57" s="1748" t="s">
        <v>29</v>
      </c>
      <c r="CX57" s="1749" t="s">
        <v>2155</v>
      </c>
      <c r="CY57" s="1281" t="s">
        <v>2153</v>
      </c>
      <c r="CZ57" s="1282" t="s">
        <v>23</v>
      </c>
      <c r="DA57" s="1314" t="s">
        <v>2165</v>
      </c>
      <c r="DB57" s="60">
        <v>126460</v>
      </c>
      <c r="DC57" s="1233">
        <v>10276414</v>
      </c>
      <c r="DD57" s="1233"/>
      <c r="DE57" s="1233">
        <v>6973842</v>
      </c>
      <c r="DF57" s="1233">
        <v>2375163</v>
      </c>
      <c r="DG57" s="1233">
        <v>75514</v>
      </c>
      <c r="DH57" s="1233">
        <v>4523165</v>
      </c>
      <c r="DI57" s="1233" t="s">
        <v>21</v>
      </c>
      <c r="DJ57" s="1233">
        <v>4153651</v>
      </c>
      <c r="DK57" s="1233">
        <v>369514</v>
      </c>
      <c r="DL57" s="1233">
        <v>3292916</v>
      </c>
      <c r="DM57" s="153" t="s">
        <v>22</v>
      </c>
      <c r="DN57" s="1748" t="s">
        <v>29</v>
      </c>
      <c r="DO57" s="1749" t="s">
        <v>2155</v>
      </c>
      <c r="DP57" s="1281" t="s">
        <v>2153</v>
      </c>
      <c r="DQ57" s="1282" t="s">
        <v>23</v>
      </c>
      <c r="DR57" s="1314" t="s">
        <v>2165</v>
      </c>
      <c r="DS57" s="60">
        <v>1847</v>
      </c>
      <c r="DT57" s="1233" t="s">
        <v>21</v>
      </c>
      <c r="DU57" s="1233"/>
      <c r="DV57" s="1233">
        <v>1851</v>
      </c>
      <c r="DW57" s="1233">
        <v>261</v>
      </c>
      <c r="DX57" s="1233" t="s">
        <v>21</v>
      </c>
      <c r="DY57" s="1233">
        <v>1590</v>
      </c>
      <c r="DZ57" s="1233" t="s">
        <v>21</v>
      </c>
      <c r="EA57" s="1233">
        <v>1537</v>
      </c>
      <c r="EB57" s="1233">
        <v>53</v>
      </c>
      <c r="EC57" s="1233" t="s">
        <v>21</v>
      </c>
      <c r="ED57" s="153">
        <v>15</v>
      </c>
      <c r="EE57" s="1748" t="s">
        <v>29</v>
      </c>
      <c r="EF57" s="1749" t="s">
        <v>2155</v>
      </c>
      <c r="EG57" s="1281" t="s">
        <v>2153</v>
      </c>
      <c r="EH57" s="1282" t="s">
        <v>23</v>
      </c>
      <c r="EI57" s="1314" t="s">
        <v>2165</v>
      </c>
      <c r="EJ57" s="60">
        <v>181342</v>
      </c>
      <c r="EK57" s="1233" t="s">
        <v>22</v>
      </c>
      <c r="EL57" s="1233"/>
      <c r="EM57" s="1233">
        <v>181328</v>
      </c>
      <c r="EN57" s="1233">
        <v>37896</v>
      </c>
      <c r="EO57" s="1233">
        <v>3741</v>
      </c>
      <c r="EP57" s="1233">
        <v>139691</v>
      </c>
      <c r="EQ57" s="1233" t="s">
        <v>22</v>
      </c>
      <c r="ER57" s="1233">
        <v>131368</v>
      </c>
      <c r="ES57" s="1233">
        <v>8323</v>
      </c>
      <c r="ET57" s="1233" t="s">
        <v>22</v>
      </c>
      <c r="EU57" s="153" t="s">
        <v>22</v>
      </c>
      <c r="EV57" s="1748" t="s">
        <v>29</v>
      </c>
      <c r="EW57" s="1749" t="s">
        <v>2155</v>
      </c>
      <c r="EX57" s="1281" t="s">
        <v>2153</v>
      </c>
      <c r="EY57" s="1282" t="s">
        <v>23</v>
      </c>
      <c r="EZ57" s="1314" t="s">
        <v>2165</v>
      </c>
      <c r="FA57" s="60">
        <v>920</v>
      </c>
      <c r="FB57" s="1233" t="s">
        <v>21</v>
      </c>
      <c r="FC57" s="1233"/>
      <c r="FD57" s="1233">
        <v>720</v>
      </c>
      <c r="FE57" s="1233" t="s">
        <v>21</v>
      </c>
      <c r="FF57" s="1233" t="s">
        <v>21</v>
      </c>
      <c r="FG57" s="1233">
        <v>720</v>
      </c>
      <c r="FH57" s="1233">
        <v>720</v>
      </c>
      <c r="FI57" s="1233" t="s">
        <v>21</v>
      </c>
      <c r="FJ57" s="1233" t="s">
        <v>21</v>
      </c>
      <c r="FK57" s="1233" t="s">
        <v>21</v>
      </c>
      <c r="FL57" s="153">
        <v>2528</v>
      </c>
      <c r="FM57" s="1748" t="s">
        <v>29</v>
      </c>
      <c r="FN57" s="1749" t="s">
        <v>2155</v>
      </c>
    </row>
    <row r="58" spans="1:170" ht="15" customHeight="1">
      <c r="A58" s="1281" t="s">
        <v>25</v>
      </c>
      <c r="B58" s="1282" t="s">
        <v>25</v>
      </c>
      <c r="C58" s="1314" t="s">
        <v>165</v>
      </c>
      <c r="D58" s="60">
        <v>123371</v>
      </c>
      <c r="E58" s="1233" t="s">
        <v>21</v>
      </c>
      <c r="F58" s="1233"/>
      <c r="G58" s="1233">
        <v>149137</v>
      </c>
      <c r="H58" s="1233">
        <v>12198</v>
      </c>
      <c r="I58" s="1233">
        <v>2878</v>
      </c>
      <c r="J58" s="1233">
        <v>134061</v>
      </c>
      <c r="K58" s="1233">
        <v>34176</v>
      </c>
      <c r="L58" s="1233">
        <v>83175</v>
      </c>
      <c r="M58" s="1233">
        <v>16709</v>
      </c>
      <c r="N58" s="1233">
        <v>8873</v>
      </c>
      <c r="O58" s="153">
        <v>217230</v>
      </c>
      <c r="P58" s="1532" t="s">
        <v>30</v>
      </c>
      <c r="Q58" s="1533" t="s">
        <v>25</v>
      </c>
      <c r="R58" s="1281" t="s">
        <v>25</v>
      </c>
      <c r="S58" s="1282" t="s">
        <v>25</v>
      </c>
      <c r="T58" s="1314" t="s">
        <v>165</v>
      </c>
      <c r="U58" s="60">
        <v>2065</v>
      </c>
      <c r="V58" s="1233" t="s">
        <v>22</v>
      </c>
      <c r="W58" s="1233"/>
      <c r="X58" s="1233">
        <v>2046</v>
      </c>
      <c r="Y58" s="1233" t="s">
        <v>21</v>
      </c>
      <c r="Z58" s="1233" t="s">
        <v>21</v>
      </c>
      <c r="AA58" s="1233">
        <v>2046</v>
      </c>
      <c r="AB58" s="1233" t="s">
        <v>22</v>
      </c>
      <c r="AC58" s="1233">
        <v>22</v>
      </c>
      <c r="AD58" s="1233">
        <v>2024</v>
      </c>
      <c r="AE58" s="1233">
        <v>12</v>
      </c>
      <c r="AF58" s="153">
        <v>148</v>
      </c>
      <c r="AG58" s="1532" t="s">
        <v>30</v>
      </c>
      <c r="AH58" s="1533" t="s">
        <v>25</v>
      </c>
      <c r="AI58" s="1281" t="s">
        <v>25</v>
      </c>
      <c r="AJ58" s="1282" t="s">
        <v>25</v>
      </c>
      <c r="AK58" s="1314" t="s">
        <v>165</v>
      </c>
      <c r="AL58" s="60">
        <v>11728</v>
      </c>
      <c r="AM58" s="1233" t="s">
        <v>21</v>
      </c>
      <c r="AN58" s="1233"/>
      <c r="AO58" s="1233">
        <v>11463</v>
      </c>
      <c r="AP58" s="1233">
        <v>6168</v>
      </c>
      <c r="AQ58" s="1233">
        <v>2437</v>
      </c>
      <c r="AR58" s="1233">
        <v>2858</v>
      </c>
      <c r="AS58" s="1233" t="s">
        <v>21</v>
      </c>
      <c r="AT58" s="1233">
        <v>2717</v>
      </c>
      <c r="AU58" s="1233">
        <v>141</v>
      </c>
      <c r="AV58" s="1233">
        <v>332</v>
      </c>
      <c r="AW58" s="153">
        <v>33613</v>
      </c>
      <c r="AX58" s="1532" t="s">
        <v>30</v>
      </c>
      <c r="AY58" s="1533" t="s">
        <v>25</v>
      </c>
      <c r="AZ58" s="1281" t="s">
        <v>25</v>
      </c>
      <c r="BA58" s="1282" t="s">
        <v>25</v>
      </c>
      <c r="BB58" s="1314" t="s">
        <v>165</v>
      </c>
      <c r="BC58" s="60">
        <v>3</v>
      </c>
      <c r="BD58" s="1233" t="s">
        <v>22</v>
      </c>
      <c r="BE58" s="1233"/>
      <c r="BF58" s="1233">
        <v>3</v>
      </c>
      <c r="BG58" s="1233" t="s">
        <v>21</v>
      </c>
      <c r="BH58" s="1233" t="s">
        <v>21</v>
      </c>
      <c r="BI58" s="1233">
        <v>3</v>
      </c>
      <c r="BJ58" s="1233" t="s">
        <v>21</v>
      </c>
      <c r="BK58" s="1233">
        <v>3</v>
      </c>
      <c r="BL58" s="1233" t="s">
        <v>21</v>
      </c>
      <c r="BM58" s="1233" t="s">
        <v>22</v>
      </c>
      <c r="BN58" s="153" t="s">
        <v>22</v>
      </c>
      <c r="BO58" s="1532" t="s">
        <v>30</v>
      </c>
      <c r="BP58" s="1533" t="s">
        <v>25</v>
      </c>
      <c r="BQ58" s="1281" t="s">
        <v>25</v>
      </c>
      <c r="BR58" s="1282" t="s">
        <v>25</v>
      </c>
      <c r="BS58" s="1314" t="s">
        <v>165</v>
      </c>
      <c r="BT58" s="60">
        <v>3891123</v>
      </c>
      <c r="BU58" s="1233">
        <v>3090682</v>
      </c>
      <c r="BV58" s="1233"/>
      <c r="BW58" s="1233">
        <v>6555907</v>
      </c>
      <c r="BX58" s="1233">
        <v>523945</v>
      </c>
      <c r="BY58" s="1233">
        <v>8935</v>
      </c>
      <c r="BZ58" s="1233">
        <v>6023026</v>
      </c>
      <c r="CA58" s="1233">
        <v>2269328</v>
      </c>
      <c r="CB58" s="1233">
        <v>3661668</v>
      </c>
      <c r="CC58" s="1233">
        <v>92030</v>
      </c>
      <c r="CD58" s="1233">
        <v>1027650</v>
      </c>
      <c r="CE58" s="153">
        <v>5337089</v>
      </c>
      <c r="CF58" s="1532" t="s">
        <v>30</v>
      </c>
      <c r="CG58" s="1533" t="s">
        <v>25</v>
      </c>
      <c r="CH58" s="1281" t="s">
        <v>25</v>
      </c>
      <c r="CI58" s="1282" t="s">
        <v>25</v>
      </c>
      <c r="CJ58" s="1314" t="s">
        <v>165</v>
      </c>
      <c r="CK58" s="60">
        <v>529581</v>
      </c>
      <c r="CL58" s="1233">
        <v>2029834</v>
      </c>
      <c r="CM58" s="1233"/>
      <c r="CN58" s="1233">
        <v>2376310</v>
      </c>
      <c r="CO58" s="1233" t="s">
        <v>22</v>
      </c>
      <c r="CP58" s="1233" t="s">
        <v>21</v>
      </c>
      <c r="CQ58" s="1233">
        <v>2376310</v>
      </c>
      <c r="CR58" s="1233">
        <v>38678</v>
      </c>
      <c r="CS58" s="1233">
        <v>2329234</v>
      </c>
      <c r="CT58" s="1233">
        <v>8398</v>
      </c>
      <c r="CU58" s="1233">
        <v>195635</v>
      </c>
      <c r="CV58" s="153">
        <v>1518045</v>
      </c>
      <c r="CW58" s="1532" t="s">
        <v>30</v>
      </c>
      <c r="CX58" s="1533" t="s">
        <v>25</v>
      </c>
      <c r="CY58" s="1281" t="s">
        <v>25</v>
      </c>
      <c r="CZ58" s="1282" t="s">
        <v>25</v>
      </c>
      <c r="DA58" s="1314" t="s">
        <v>165</v>
      </c>
      <c r="DB58" s="60">
        <v>120081</v>
      </c>
      <c r="DC58" s="1233">
        <v>9486231</v>
      </c>
      <c r="DD58" s="1233"/>
      <c r="DE58" s="1233">
        <v>6383781</v>
      </c>
      <c r="DF58" s="1233">
        <v>2113423</v>
      </c>
      <c r="DG58" s="1233">
        <v>22579</v>
      </c>
      <c r="DH58" s="1233">
        <v>4247779</v>
      </c>
      <c r="DI58" s="1233" t="s">
        <v>21</v>
      </c>
      <c r="DJ58" s="1233">
        <v>3862606</v>
      </c>
      <c r="DK58" s="1233">
        <v>385173</v>
      </c>
      <c r="DL58" s="1233">
        <v>3079213</v>
      </c>
      <c r="DM58" s="153" t="s">
        <v>22</v>
      </c>
      <c r="DN58" s="1532" t="s">
        <v>30</v>
      </c>
      <c r="DO58" s="1533" t="s">
        <v>25</v>
      </c>
      <c r="DP58" s="1281" t="s">
        <v>25</v>
      </c>
      <c r="DQ58" s="1282" t="s">
        <v>25</v>
      </c>
      <c r="DR58" s="1314" t="s">
        <v>165</v>
      </c>
      <c r="DS58" s="60">
        <v>1970</v>
      </c>
      <c r="DT58" s="1233" t="s">
        <v>21</v>
      </c>
      <c r="DU58" s="1233"/>
      <c r="DV58" s="1233">
        <v>1976</v>
      </c>
      <c r="DW58" s="1233">
        <v>267</v>
      </c>
      <c r="DX58" s="1233" t="s">
        <v>21</v>
      </c>
      <c r="DY58" s="1233">
        <v>1709</v>
      </c>
      <c r="DZ58" s="1233" t="s">
        <v>21</v>
      </c>
      <c r="EA58" s="1233">
        <v>1656</v>
      </c>
      <c r="EB58" s="1233">
        <v>53</v>
      </c>
      <c r="EC58" s="1233" t="s">
        <v>21</v>
      </c>
      <c r="ED58" s="153">
        <v>9</v>
      </c>
      <c r="EE58" s="1532" t="s">
        <v>30</v>
      </c>
      <c r="EF58" s="1533" t="s">
        <v>25</v>
      </c>
      <c r="EG58" s="1281" t="s">
        <v>25</v>
      </c>
      <c r="EH58" s="1282" t="s">
        <v>25</v>
      </c>
      <c r="EI58" s="1314" t="s">
        <v>165</v>
      </c>
      <c r="EJ58" s="60">
        <v>178770</v>
      </c>
      <c r="EK58" s="1233" t="s">
        <v>22</v>
      </c>
      <c r="EL58" s="1233"/>
      <c r="EM58" s="1233">
        <v>178766</v>
      </c>
      <c r="EN58" s="1233">
        <v>34572</v>
      </c>
      <c r="EO58" s="1233">
        <v>3785</v>
      </c>
      <c r="EP58" s="1233">
        <v>140409</v>
      </c>
      <c r="EQ58" s="1233" t="s">
        <v>22</v>
      </c>
      <c r="ER58" s="1233">
        <v>132298</v>
      </c>
      <c r="ES58" s="1233">
        <v>8111</v>
      </c>
      <c r="ET58" s="1233" t="s">
        <v>22</v>
      </c>
      <c r="EU58" s="153" t="s">
        <v>22</v>
      </c>
      <c r="EV58" s="1532" t="s">
        <v>30</v>
      </c>
      <c r="EW58" s="1533" t="s">
        <v>25</v>
      </c>
      <c r="EX58" s="1281" t="s">
        <v>25</v>
      </c>
      <c r="EY58" s="1282" t="s">
        <v>25</v>
      </c>
      <c r="EZ58" s="1314" t="s">
        <v>165</v>
      </c>
      <c r="FA58" s="60">
        <v>477</v>
      </c>
      <c r="FB58" s="1233" t="s">
        <v>21</v>
      </c>
      <c r="FC58" s="1233"/>
      <c r="FD58" s="1233">
        <v>1005</v>
      </c>
      <c r="FE58" s="1233" t="s">
        <v>21</v>
      </c>
      <c r="FF58" s="1233" t="s">
        <v>21</v>
      </c>
      <c r="FG58" s="1233">
        <v>1005</v>
      </c>
      <c r="FH58" s="1233">
        <v>1005</v>
      </c>
      <c r="FI58" s="1233" t="s">
        <v>21</v>
      </c>
      <c r="FJ58" s="1233" t="s">
        <v>21</v>
      </c>
      <c r="FK58" s="1233" t="s">
        <v>21</v>
      </c>
      <c r="FL58" s="153">
        <v>2000</v>
      </c>
      <c r="FM58" s="1532" t="s">
        <v>30</v>
      </c>
      <c r="FN58" s="1533" t="s">
        <v>25</v>
      </c>
    </row>
    <row r="59" spans="1:170" ht="15" customHeight="1">
      <c r="A59" s="1281" t="s">
        <v>25</v>
      </c>
      <c r="B59" s="1282" t="s">
        <v>25</v>
      </c>
      <c r="C59" s="1314" t="s">
        <v>166</v>
      </c>
      <c r="D59" s="60">
        <v>109383</v>
      </c>
      <c r="E59" s="1233" t="s">
        <v>21</v>
      </c>
      <c r="F59" s="1233"/>
      <c r="G59" s="1233">
        <v>121637</v>
      </c>
      <c r="H59" s="1233">
        <v>15419</v>
      </c>
      <c r="I59" s="1233">
        <v>3823</v>
      </c>
      <c r="J59" s="1233">
        <v>102395</v>
      </c>
      <c r="K59" s="1233">
        <v>26049</v>
      </c>
      <c r="L59" s="1233">
        <v>60332</v>
      </c>
      <c r="M59" s="1233">
        <v>16014</v>
      </c>
      <c r="N59" s="1233">
        <v>17320</v>
      </c>
      <c r="O59" s="153">
        <v>193813</v>
      </c>
      <c r="P59" s="1532" t="s">
        <v>31</v>
      </c>
      <c r="Q59" s="1533" t="s">
        <v>25</v>
      </c>
      <c r="R59" s="1281" t="s">
        <v>25</v>
      </c>
      <c r="S59" s="1282" t="s">
        <v>25</v>
      </c>
      <c r="T59" s="1314" t="s">
        <v>166</v>
      </c>
      <c r="U59" s="60">
        <v>2166</v>
      </c>
      <c r="V59" s="1233" t="s">
        <v>22</v>
      </c>
      <c r="W59" s="1233"/>
      <c r="X59" s="1233">
        <v>2147</v>
      </c>
      <c r="Y59" s="1233" t="s">
        <v>21</v>
      </c>
      <c r="Z59" s="1233" t="s">
        <v>21</v>
      </c>
      <c r="AA59" s="1233">
        <v>2147</v>
      </c>
      <c r="AB59" s="1233" t="s">
        <v>22</v>
      </c>
      <c r="AC59" s="1233">
        <v>22</v>
      </c>
      <c r="AD59" s="1233">
        <v>2125</v>
      </c>
      <c r="AE59" s="1233">
        <v>12</v>
      </c>
      <c r="AF59" s="153">
        <v>152</v>
      </c>
      <c r="AG59" s="1532" t="s">
        <v>31</v>
      </c>
      <c r="AH59" s="1533" t="s">
        <v>25</v>
      </c>
      <c r="AI59" s="1281" t="s">
        <v>25</v>
      </c>
      <c r="AJ59" s="1282" t="s">
        <v>25</v>
      </c>
      <c r="AK59" s="1314" t="s">
        <v>166</v>
      </c>
      <c r="AL59" s="60">
        <v>12800</v>
      </c>
      <c r="AM59" s="1233" t="s">
        <v>21</v>
      </c>
      <c r="AN59" s="1233"/>
      <c r="AO59" s="1233">
        <v>12948</v>
      </c>
      <c r="AP59" s="1233">
        <v>7499</v>
      </c>
      <c r="AQ59" s="1233">
        <v>3391</v>
      </c>
      <c r="AR59" s="1233">
        <v>2058</v>
      </c>
      <c r="AS59" s="1233" t="s">
        <v>21</v>
      </c>
      <c r="AT59" s="1233">
        <v>1923</v>
      </c>
      <c r="AU59" s="1233">
        <v>135</v>
      </c>
      <c r="AV59" s="1233">
        <v>353</v>
      </c>
      <c r="AW59" s="153">
        <v>33110</v>
      </c>
      <c r="AX59" s="1532" t="s">
        <v>31</v>
      </c>
      <c r="AY59" s="1533" t="s">
        <v>25</v>
      </c>
      <c r="AZ59" s="1281" t="s">
        <v>25</v>
      </c>
      <c r="BA59" s="1282" t="s">
        <v>25</v>
      </c>
      <c r="BB59" s="1314" t="s">
        <v>166</v>
      </c>
      <c r="BC59" s="60">
        <v>3</v>
      </c>
      <c r="BD59" s="1233" t="s">
        <v>22</v>
      </c>
      <c r="BE59" s="1233"/>
      <c r="BF59" s="1233">
        <v>3</v>
      </c>
      <c r="BG59" s="1233" t="s">
        <v>21</v>
      </c>
      <c r="BH59" s="1233" t="s">
        <v>21</v>
      </c>
      <c r="BI59" s="1233">
        <v>3</v>
      </c>
      <c r="BJ59" s="1233" t="s">
        <v>21</v>
      </c>
      <c r="BK59" s="1233">
        <v>3</v>
      </c>
      <c r="BL59" s="1233" t="s">
        <v>21</v>
      </c>
      <c r="BM59" s="1233" t="s">
        <v>22</v>
      </c>
      <c r="BN59" s="153" t="s">
        <v>22</v>
      </c>
      <c r="BO59" s="1532" t="s">
        <v>31</v>
      </c>
      <c r="BP59" s="1533" t="s">
        <v>25</v>
      </c>
      <c r="BQ59" s="1281" t="s">
        <v>25</v>
      </c>
      <c r="BR59" s="1282" t="s">
        <v>25</v>
      </c>
      <c r="BS59" s="1314" t="s">
        <v>166</v>
      </c>
      <c r="BT59" s="60">
        <v>4591557</v>
      </c>
      <c r="BU59" s="1233">
        <v>3211672</v>
      </c>
      <c r="BV59" s="1233"/>
      <c r="BW59" s="1233">
        <v>6765694</v>
      </c>
      <c r="BX59" s="1233">
        <v>538896</v>
      </c>
      <c r="BY59" s="1233">
        <v>7215</v>
      </c>
      <c r="BZ59" s="1233">
        <v>6219583</v>
      </c>
      <c r="CA59" s="1233">
        <v>2409875</v>
      </c>
      <c r="CB59" s="1233">
        <v>3716559</v>
      </c>
      <c r="CC59" s="1233">
        <v>93149</v>
      </c>
      <c r="CD59" s="1233">
        <v>1106429</v>
      </c>
      <c r="CE59" s="153">
        <v>5108908</v>
      </c>
      <c r="CF59" s="1532" t="s">
        <v>31</v>
      </c>
      <c r="CG59" s="1533" t="s">
        <v>25</v>
      </c>
      <c r="CH59" s="1281" t="s">
        <v>25</v>
      </c>
      <c r="CI59" s="1282" t="s">
        <v>25</v>
      </c>
      <c r="CJ59" s="1314" t="s">
        <v>166</v>
      </c>
      <c r="CK59" s="60">
        <v>544801</v>
      </c>
      <c r="CL59" s="1233">
        <v>2133899</v>
      </c>
      <c r="CM59" s="1233"/>
      <c r="CN59" s="1233">
        <v>2391018</v>
      </c>
      <c r="CO59" s="1233" t="s">
        <v>22</v>
      </c>
      <c r="CP59" s="1233" t="s">
        <v>21</v>
      </c>
      <c r="CQ59" s="1233">
        <v>2391018</v>
      </c>
      <c r="CR59" s="1233">
        <v>29180</v>
      </c>
      <c r="CS59" s="1233">
        <v>2357689</v>
      </c>
      <c r="CT59" s="1233">
        <v>4149</v>
      </c>
      <c r="CU59" s="1233">
        <v>193310</v>
      </c>
      <c r="CV59" s="153">
        <v>1544613</v>
      </c>
      <c r="CW59" s="1532" t="s">
        <v>31</v>
      </c>
      <c r="CX59" s="1533" t="s">
        <v>25</v>
      </c>
      <c r="CY59" s="1281" t="s">
        <v>25</v>
      </c>
      <c r="CZ59" s="1282" t="s">
        <v>25</v>
      </c>
      <c r="DA59" s="1314" t="s">
        <v>166</v>
      </c>
      <c r="DB59" s="60">
        <v>118879</v>
      </c>
      <c r="DC59" s="1233">
        <v>9684131</v>
      </c>
      <c r="DD59" s="1233"/>
      <c r="DE59" s="1233">
        <v>6488986</v>
      </c>
      <c r="DF59" s="1233">
        <v>2162148</v>
      </c>
      <c r="DG59" s="1233" t="s">
        <v>21</v>
      </c>
      <c r="DH59" s="1233">
        <v>4326838</v>
      </c>
      <c r="DI59" s="1233" t="s">
        <v>21</v>
      </c>
      <c r="DJ59" s="1233">
        <v>3925806</v>
      </c>
      <c r="DK59" s="1233">
        <v>401032</v>
      </c>
      <c r="DL59" s="1233">
        <v>3186512</v>
      </c>
      <c r="DM59" s="153" t="s">
        <v>22</v>
      </c>
      <c r="DN59" s="1532" t="s">
        <v>31</v>
      </c>
      <c r="DO59" s="1533" t="s">
        <v>25</v>
      </c>
      <c r="DP59" s="1281" t="s">
        <v>25</v>
      </c>
      <c r="DQ59" s="1282" t="s">
        <v>25</v>
      </c>
      <c r="DR59" s="1314" t="s">
        <v>166</v>
      </c>
      <c r="DS59" s="60">
        <v>2195</v>
      </c>
      <c r="DT59" s="1233" t="s">
        <v>21</v>
      </c>
      <c r="DU59" s="1233"/>
      <c r="DV59" s="1233">
        <v>2188</v>
      </c>
      <c r="DW59" s="1233">
        <v>253</v>
      </c>
      <c r="DX59" s="1233" t="s">
        <v>21</v>
      </c>
      <c r="DY59" s="1233">
        <v>1935</v>
      </c>
      <c r="DZ59" s="1233" t="s">
        <v>21</v>
      </c>
      <c r="EA59" s="1233">
        <v>1846</v>
      </c>
      <c r="EB59" s="1233">
        <v>89</v>
      </c>
      <c r="EC59" s="1233" t="s">
        <v>21</v>
      </c>
      <c r="ED59" s="153">
        <v>16</v>
      </c>
      <c r="EE59" s="1532" t="s">
        <v>31</v>
      </c>
      <c r="EF59" s="1533" t="s">
        <v>25</v>
      </c>
      <c r="EG59" s="1281" t="s">
        <v>25</v>
      </c>
      <c r="EH59" s="1282" t="s">
        <v>25</v>
      </c>
      <c r="EI59" s="1314" t="s">
        <v>166</v>
      </c>
      <c r="EJ59" s="60">
        <v>183252</v>
      </c>
      <c r="EK59" s="1233" t="s">
        <v>22</v>
      </c>
      <c r="EL59" s="1233"/>
      <c r="EM59" s="1233">
        <v>183245</v>
      </c>
      <c r="EN59" s="1233">
        <v>38839</v>
      </c>
      <c r="EO59" s="1233">
        <v>3920</v>
      </c>
      <c r="EP59" s="1233">
        <v>140486</v>
      </c>
      <c r="EQ59" s="1233" t="s">
        <v>22</v>
      </c>
      <c r="ER59" s="1233">
        <v>131965</v>
      </c>
      <c r="ES59" s="1233">
        <v>8521</v>
      </c>
      <c r="ET59" s="1233" t="s">
        <v>22</v>
      </c>
      <c r="EU59" s="153" t="s">
        <v>22</v>
      </c>
      <c r="EV59" s="1532" t="s">
        <v>31</v>
      </c>
      <c r="EW59" s="1533" t="s">
        <v>25</v>
      </c>
      <c r="EX59" s="1281" t="s">
        <v>25</v>
      </c>
      <c r="EY59" s="1282" t="s">
        <v>25</v>
      </c>
      <c r="EZ59" s="1314" t="s">
        <v>166</v>
      </c>
      <c r="FA59" s="60">
        <v>382</v>
      </c>
      <c r="FB59" s="1233" t="s">
        <v>21</v>
      </c>
      <c r="FC59" s="1233"/>
      <c r="FD59" s="1233">
        <v>852</v>
      </c>
      <c r="FE59" s="1233" t="s">
        <v>21</v>
      </c>
      <c r="FF59" s="1233" t="s">
        <v>21</v>
      </c>
      <c r="FG59" s="1233">
        <v>852</v>
      </c>
      <c r="FH59" s="1233">
        <v>852</v>
      </c>
      <c r="FI59" s="1233" t="s">
        <v>21</v>
      </c>
      <c r="FJ59" s="1233" t="s">
        <v>21</v>
      </c>
      <c r="FK59" s="1233" t="s">
        <v>21</v>
      </c>
      <c r="FL59" s="153">
        <v>1530</v>
      </c>
      <c r="FM59" s="1532" t="s">
        <v>31</v>
      </c>
      <c r="FN59" s="1533" t="s">
        <v>25</v>
      </c>
    </row>
    <row r="60" spans="1:170" ht="15" customHeight="1">
      <c r="A60" s="1281" t="s">
        <v>25</v>
      </c>
      <c r="B60" s="1282" t="s">
        <v>25</v>
      </c>
      <c r="C60" s="1314" t="s">
        <v>167</v>
      </c>
      <c r="D60" s="60">
        <v>173752</v>
      </c>
      <c r="E60" s="1233" t="s">
        <v>21</v>
      </c>
      <c r="F60" s="1233"/>
      <c r="G60" s="1233">
        <v>115883</v>
      </c>
      <c r="H60" s="1233">
        <v>13387</v>
      </c>
      <c r="I60" s="1233">
        <v>3338</v>
      </c>
      <c r="J60" s="1233">
        <v>99158</v>
      </c>
      <c r="K60" s="1233">
        <v>22331</v>
      </c>
      <c r="L60" s="1233">
        <v>59878</v>
      </c>
      <c r="M60" s="1233">
        <v>16949</v>
      </c>
      <c r="N60" s="1233">
        <v>17682</v>
      </c>
      <c r="O60" s="153">
        <v>233547</v>
      </c>
      <c r="P60" s="1532" t="s">
        <v>32</v>
      </c>
      <c r="Q60" s="1533" t="s">
        <v>25</v>
      </c>
      <c r="R60" s="1281" t="s">
        <v>25</v>
      </c>
      <c r="S60" s="1282" t="s">
        <v>25</v>
      </c>
      <c r="T60" s="1314" t="s">
        <v>167</v>
      </c>
      <c r="U60" s="60">
        <v>1896</v>
      </c>
      <c r="V60" s="1233" t="s">
        <v>22</v>
      </c>
      <c r="W60" s="1233"/>
      <c r="X60" s="1233">
        <v>1899</v>
      </c>
      <c r="Y60" s="1233" t="s">
        <v>21</v>
      </c>
      <c r="Z60" s="1233" t="s">
        <v>21</v>
      </c>
      <c r="AA60" s="1233">
        <v>1899</v>
      </c>
      <c r="AB60" s="1233" t="s">
        <v>22</v>
      </c>
      <c r="AC60" s="1233">
        <v>25</v>
      </c>
      <c r="AD60" s="1233">
        <v>1874</v>
      </c>
      <c r="AE60" s="1233">
        <v>11</v>
      </c>
      <c r="AF60" s="153">
        <v>136</v>
      </c>
      <c r="AG60" s="1532" t="s">
        <v>32</v>
      </c>
      <c r="AH60" s="1533" t="s">
        <v>25</v>
      </c>
      <c r="AI60" s="1281" t="s">
        <v>25</v>
      </c>
      <c r="AJ60" s="1282" t="s">
        <v>25</v>
      </c>
      <c r="AK60" s="1314" t="s">
        <v>167</v>
      </c>
      <c r="AL60" s="60">
        <v>10355</v>
      </c>
      <c r="AM60" s="1233" t="s">
        <v>21</v>
      </c>
      <c r="AN60" s="1233"/>
      <c r="AO60" s="1233">
        <v>10037</v>
      </c>
      <c r="AP60" s="1233">
        <v>4873</v>
      </c>
      <c r="AQ60" s="1233">
        <v>2976</v>
      </c>
      <c r="AR60" s="1233">
        <v>2188</v>
      </c>
      <c r="AS60" s="1233" t="s">
        <v>21</v>
      </c>
      <c r="AT60" s="1233">
        <v>2047</v>
      </c>
      <c r="AU60" s="1233">
        <v>141</v>
      </c>
      <c r="AV60" s="1233">
        <v>348</v>
      </c>
      <c r="AW60" s="153">
        <v>32862</v>
      </c>
      <c r="AX60" s="1532" t="s">
        <v>32</v>
      </c>
      <c r="AY60" s="1533" t="s">
        <v>25</v>
      </c>
      <c r="AZ60" s="1281" t="s">
        <v>25</v>
      </c>
      <c r="BA60" s="1282" t="s">
        <v>25</v>
      </c>
      <c r="BB60" s="1314" t="s">
        <v>167</v>
      </c>
      <c r="BC60" s="60">
        <v>3</v>
      </c>
      <c r="BD60" s="1233" t="s">
        <v>22</v>
      </c>
      <c r="BE60" s="1233"/>
      <c r="BF60" s="1233">
        <v>3</v>
      </c>
      <c r="BG60" s="1233" t="s">
        <v>21</v>
      </c>
      <c r="BH60" s="1233" t="s">
        <v>21</v>
      </c>
      <c r="BI60" s="1233">
        <v>3</v>
      </c>
      <c r="BJ60" s="1233" t="s">
        <v>21</v>
      </c>
      <c r="BK60" s="1233">
        <v>3</v>
      </c>
      <c r="BL60" s="1233" t="s">
        <v>21</v>
      </c>
      <c r="BM60" s="1233" t="s">
        <v>22</v>
      </c>
      <c r="BN60" s="153" t="s">
        <v>22</v>
      </c>
      <c r="BO60" s="1532" t="s">
        <v>32</v>
      </c>
      <c r="BP60" s="1533" t="s">
        <v>25</v>
      </c>
      <c r="BQ60" s="1281" t="s">
        <v>25</v>
      </c>
      <c r="BR60" s="1282" t="s">
        <v>25</v>
      </c>
      <c r="BS60" s="1314" t="s">
        <v>167</v>
      </c>
      <c r="BT60" s="60">
        <v>5085437</v>
      </c>
      <c r="BU60" s="1233">
        <v>2816829</v>
      </c>
      <c r="BV60" s="1233"/>
      <c r="BW60" s="1233">
        <v>5821268</v>
      </c>
      <c r="BX60" s="1233">
        <v>474970</v>
      </c>
      <c r="BY60" s="1233">
        <v>6998</v>
      </c>
      <c r="BZ60" s="1233">
        <v>5339300</v>
      </c>
      <c r="CA60" s="1233">
        <v>2151673</v>
      </c>
      <c r="CB60" s="1233">
        <v>3110102</v>
      </c>
      <c r="CC60" s="1233">
        <v>77525</v>
      </c>
      <c r="CD60" s="1233">
        <v>897876</v>
      </c>
      <c r="CE60" s="153">
        <v>6234445</v>
      </c>
      <c r="CF60" s="1532" t="s">
        <v>32</v>
      </c>
      <c r="CG60" s="1533" t="s">
        <v>25</v>
      </c>
      <c r="CH60" s="1281" t="s">
        <v>25</v>
      </c>
      <c r="CI60" s="1282" t="s">
        <v>25</v>
      </c>
      <c r="CJ60" s="1314" t="s">
        <v>167</v>
      </c>
      <c r="CK60" s="60">
        <v>461947</v>
      </c>
      <c r="CL60" s="1233">
        <v>1915598</v>
      </c>
      <c r="CM60" s="1233"/>
      <c r="CN60" s="1233">
        <v>2211167</v>
      </c>
      <c r="CO60" s="1233" t="s">
        <v>22</v>
      </c>
      <c r="CP60" s="1233" t="s">
        <v>21</v>
      </c>
      <c r="CQ60" s="1233">
        <v>2211167</v>
      </c>
      <c r="CR60" s="1233">
        <v>30489</v>
      </c>
      <c r="CS60" s="1233">
        <v>2176720</v>
      </c>
      <c r="CT60" s="1233">
        <v>3958</v>
      </c>
      <c r="CU60" s="1233">
        <v>173184</v>
      </c>
      <c r="CV60" s="153">
        <v>1532740</v>
      </c>
      <c r="CW60" s="1532" t="s">
        <v>32</v>
      </c>
      <c r="CX60" s="1533" t="s">
        <v>25</v>
      </c>
      <c r="CY60" s="1281" t="s">
        <v>25</v>
      </c>
      <c r="CZ60" s="1282" t="s">
        <v>25</v>
      </c>
      <c r="DA60" s="1314" t="s">
        <v>167</v>
      </c>
      <c r="DB60" s="60">
        <v>112216</v>
      </c>
      <c r="DC60" s="1233">
        <v>8048375</v>
      </c>
      <c r="DD60" s="1233"/>
      <c r="DE60" s="1233">
        <v>5747537</v>
      </c>
      <c r="DF60" s="1233">
        <v>2027634</v>
      </c>
      <c r="DG60" s="1233" t="s">
        <v>21</v>
      </c>
      <c r="DH60" s="1233">
        <v>3719903</v>
      </c>
      <c r="DI60" s="1233" t="s">
        <v>21</v>
      </c>
      <c r="DJ60" s="1233">
        <v>3398165</v>
      </c>
      <c r="DK60" s="1233">
        <v>321738</v>
      </c>
      <c r="DL60" s="1233">
        <v>2293516</v>
      </c>
      <c r="DM60" s="153" t="s">
        <v>22</v>
      </c>
      <c r="DN60" s="1532" t="s">
        <v>32</v>
      </c>
      <c r="DO60" s="1533" t="s">
        <v>25</v>
      </c>
      <c r="DP60" s="1281" t="s">
        <v>25</v>
      </c>
      <c r="DQ60" s="1282" t="s">
        <v>25</v>
      </c>
      <c r="DR60" s="1314" t="s">
        <v>167</v>
      </c>
      <c r="DS60" s="60">
        <v>1904</v>
      </c>
      <c r="DT60" s="1233" t="s">
        <v>21</v>
      </c>
      <c r="DU60" s="1233"/>
      <c r="DV60" s="1233">
        <v>1900</v>
      </c>
      <c r="DW60" s="1233">
        <v>247</v>
      </c>
      <c r="DX60" s="1233" t="s">
        <v>21</v>
      </c>
      <c r="DY60" s="1233">
        <v>1653</v>
      </c>
      <c r="DZ60" s="1233" t="s">
        <v>21</v>
      </c>
      <c r="EA60" s="1233">
        <v>1607</v>
      </c>
      <c r="EB60" s="1233">
        <v>46</v>
      </c>
      <c r="EC60" s="1233" t="s">
        <v>21</v>
      </c>
      <c r="ED60" s="153">
        <v>20</v>
      </c>
      <c r="EE60" s="1532" t="s">
        <v>32</v>
      </c>
      <c r="EF60" s="1533" t="s">
        <v>25</v>
      </c>
      <c r="EG60" s="1281" t="s">
        <v>25</v>
      </c>
      <c r="EH60" s="1282" t="s">
        <v>25</v>
      </c>
      <c r="EI60" s="1314" t="s">
        <v>167</v>
      </c>
      <c r="EJ60" s="60">
        <v>163116</v>
      </c>
      <c r="EK60" s="1233" t="s">
        <v>22</v>
      </c>
      <c r="EL60" s="1233"/>
      <c r="EM60" s="1233">
        <v>163111</v>
      </c>
      <c r="EN60" s="1233">
        <v>37065</v>
      </c>
      <c r="EO60" s="1233">
        <v>4128</v>
      </c>
      <c r="EP60" s="1233">
        <v>121918</v>
      </c>
      <c r="EQ60" s="1233" t="s">
        <v>22</v>
      </c>
      <c r="ER60" s="1233">
        <v>115518</v>
      </c>
      <c r="ES60" s="1233">
        <v>6400</v>
      </c>
      <c r="ET60" s="1233" t="s">
        <v>22</v>
      </c>
      <c r="EU60" s="153" t="s">
        <v>22</v>
      </c>
      <c r="EV60" s="1532" t="s">
        <v>32</v>
      </c>
      <c r="EW60" s="1533" t="s">
        <v>25</v>
      </c>
      <c r="EX60" s="1281" t="s">
        <v>25</v>
      </c>
      <c r="EY60" s="1282" t="s">
        <v>25</v>
      </c>
      <c r="EZ60" s="1314" t="s">
        <v>167</v>
      </c>
      <c r="FA60" s="60">
        <v>1895</v>
      </c>
      <c r="FB60" s="1233" t="s">
        <v>21</v>
      </c>
      <c r="FC60" s="1233"/>
      <c r="FD60" s="1233">
        <v>1273</v>
      </c>
      <c r="FE60" s="1233" t="s">
        <v>21</v>
      </c>
      <c r="FF60" s="1233" t="s">
        <v>21</v>
      </c>
      <c r="FG60" s="1233">
        <v>1273</v>
      </c>
      <c r="FH60" s="1233">
        <v>1273</v>
      </c>
      <c r="FI60" s="1233" t="s">
        <v>21</v>
      </c>
      <c r="FJ60" s="1233" t="s">
        <v>21</v>
      </c>
      <c r="FK60" s="1233" t="s">
        <v>21</v>
      </c>
      <c r="FL60" s="153">
        <v>2152</v>
      </c>
      <c r="FM60" s="1532" t="s">
        <v>32</v>
      </c>
      <c r="FN60" s="1533" t="s">
        <v>25</v>
      </c>
    </row>
    <row r="61" spans="1:170" ht="15" customHeight="1">
      <c r="A61" s="1281" t="s">
        <v>25</v>
      </c>
      <c r="B61" s="1282" t="s">
        <v>25</v>
      </c>
      <c r="C61" s="1314" t="s">
        <v>2154</v>
      </c>
      <c r="D61" s="60">
        <v>85111</v>
      </c>
      <c r="E61" s="1233" t="s">
        <v>21</v>
      </c>
      <c r="F61" s="1233"/>
      <c r="G61" s="1233">
        <v>97319</v>
      </c>
      <c r="H61" s="1233">
        <v>18894</v>
      </c>
      <c r="I61" s="1233">
        <v>2837</v>
      </c>
      <c r="J61" s="1233">
        <v>75588</v>
      </c>
      <c r="K61" s="1233">
        <v>18420</v>
      </c>
      <c r="L61" s="1233">
        <v>43810</v>
      </c>
      <c r="M61" s="1233">
        <v>13357</v>
      </c>
      <c r="N61" s="1233">
        <v>8322</v>
      </c>
      <c r="O61" s="153">
        <v>213172</v>
      </c>
      <c r="P61" s="1532" t="s">
        <v>33</v>
      </c>
      <c r="Q61" s="1533" t="s">
        <v>25</v>
      </c>
      <c r="R61" s="1281" t="s">
        <v>25</v>
      </c>
      <c r="S61" s="1282" t="s">
        <v>25</v>
      </c>
      <c r="T61" s="1314" t="s">
        <v>2154</v>
      </c>
      <c r="U61" s="60">
        <v>1530</v>
      </c>
      <c r="V61" s="1233" t="s">
        <v>22</v>
      </c>
      <c r="W61" s="1233"/>
      <c r="X61" s="1233">
        <v>1513</v>
      </c>
      <c r="Y61" s="1233" t="s">
        <v>21</v>
      </c>
      <c r="Z61" s="1233" t="s">
        <v>21</v>
      </c>
      <c r="AA61" s="1233">
        <v>1513</v>
      </c>
      <c r="AB61" s="1233" t="s">
        <v>22</v>
      </c>
      <c r="AC61" s="1233">
        <v>22</v>
      </c>
      <c r="AD61" s="1233">
        <v>1491</v>
      </c>
      <c r="AE61" s="1233">
        <v>11</v>
      </c>
      <c r="AF61" s="153">
        <v>140</v>
      </c>
      <c r="AG61" s="1532" t="s">
        <v>33</v>
      </c>
      <c r="AH61" s="1533" t="s">
        <v>25</v>
      </c>
      <c r="AI61" s="1281" t="s">
        <v>25</v>
      </c>
      <c r="AJ61" s="1282" t="s">
        <v>25</v>
      </c>
      <c r="AK61" s="1314" t="s">
        <v>2154</v>
      </c>
      <c r="AL61" s="60">
        <v>11428</v>
      </c>
      <c r="AM61" s="1233" t="s">
        <v>21</v>
      </c>
      <c r="AN61" s="1233"/>
      <c r="AO61" s="1233">
        <v>11375</v>
      </c>
      <c r="AP61" s="1233">
        <v>6831</v>
      </c>
      <c r="AQ61" s="1233">
        <v>2496</v>
      </c>
      <c r="AR61" s="1233">
        <v>2048</v>
      </c>
      <c r="AS61" s="1233" t="s">
        <v>21</v>
      </c>
      <c r="AT61" s="1233">
        <v>1929</v>
      </c>
      <c r="AU61" s="1233">
        <v>119</v>
      </c>
      <c r="AV61" s="1233">
        <v>344</v>
      </c>
      <c r="AW61" s="153">
        <v>32567</v>
      </c>
      <c r="AX61" s="1532" t="s">
        <v>33</v>
      </c>
      <c r="AY61" s="1533" t="s">
        <v>25</v>
      </c>
      <c r="AZ61" s="1281" t="s">
        <v>25</v>
      </c>
      <c r="BA61" s="1282" t="s">
        <v>25</v>
      </c>
      <c r="BB61" s="1314" t="s">
        <v>2154</v>
      </c>
      <c r="BC61" s="60">
        <v>3</v>
      </c>
      <c r="BD61" s="1233" t="s">
        <v>22</v>
      </c>
      <c r="BE61" s="1233"/>
      <c r="BF61" s="1233">
        <v>3</v>
      </c>
      <c r="BG61" s="1233" t="s">
        <v>21</v>
      </c>
      <c r="BH61" s="1233" t="s">
        <v>21</v>
      </c>
      <c r="BI61" s="1233">
        <v>3</v>
      </c>
      <c r="BJ61" s="1233" t="s">
        <v>21</v>
      </c>
      <c r="BK61" s="1233">
        <v>3</v>
      </c>
      <c r="BL61" s="1233" t="s">
        <v>21</v>
      </c>
      <c r="BM61" s="1233" t="s">
        <v>22</v>
      </c>
      <c r="BN61" s="153" t="s">
        <v>22</v>
      </c>
      <c r="BO61" s="1532" t="s">
        <v>33</v>
      </c>
      <c r="BP61" s="1533" t="s">
        <v>25</v>
      </c>
      <c r="BQ61" s="1281" t="s">
        <v>25</v>
      </c>
      <c r="BR61" s="1282" t="s">
        <v>25</v>
      </c>
      <c r="BS61" s="1314" t="s">
        <v>2154</v>
      </c>
      <c r="BT61" s="60">
        <v>3693784</v>
      </c>
      <c r="BU61" s="1233">
        <v>2685004</v>
      </c>
      <c r="BV61" s="1233"/>
      <c r="BW61" s="1233">
        <v>5463688</v>
      </c>
      <c r="BX61" s="1233">
        <v>457441</v>
      </c>
      <c r="BY61" s="1233">
        <v>6574</v>
      </c>
      <c r="BZ61" s="1233">
        <v>4999674</v>
      </c>
      <c r="CA61" s="1233">
        <v>2126292</v>
      </c>
      <c r="CB61" s="1233">
        <v>2814079</v>
      </c>
      <c r="CC61" s="1233">
        <v>59303</v>
      </c>
      <c r="CD61" s="1233">
        <v>773608</v>
      </c>
      <c r="CE61" s="153">
        <v>6352409</v>
      </c>
      <c r="CF61" s="1532" t="s">
        <v>33</v>
      </c>
      <c r="CG61" s="1533" t="s">
        <v>25</v>
      </c>
      <c r="CH61" s="1281" t="s">
        <v>25</v>
      </c>
      <c r="CI61" s="1282" t="s">
        <v>25</v>
      </c>
      <c r="CJ61" s="1314" t="s">
        <v>2154</v>
      </c>
      <c r="CK61" s="60">
        <v>450302</v>
      </c>
      <c r="CL61" s="1233">
        <v>1876260</v>
      </c>
      <c r="CM61" s="1233"/>
      <c r="CN61" s="1233">
        <v>2084413</v>
      </c>
      <c r="CO61" s="1233" t="s">
        <v>22</v>
      </c>
      <c r="CP61" s="1233" t="s">
        <v>21</v>
      </c>
      <c r="CQ61" s="1233">
        <v>2084413</v>
      </c>
      <c r="CR61" s="1233">
        <v>27747</v>
      </c>
      <c r="CS61" s="1233">
        <v>2052718</v>
      </c>
      <c r="CT61" s="1233">
        <v>3948</v>
      </c>
      <c r="CU61" s="1233">
        <v>199128</v>
      </c>
      <c r="CV61" s="153">
        <v>1570862</v>
      </c>
      <c r="CW61" s="1532" t="s">
        <v>33</v>
      </c>
      <c r="CX61" s="1533" t="s">
        <v>25</v>
      </c>
      <c r="CY61" s="1281" t="s">
        <v>25</v>
      </c>
      <c r="CZ61" s="1282" t="s">
        <v>25</v>
      </c>
      <c r="DA61" s="1314" t="s">
        <v>2154</v>
      </c>
      <c r="DB61" s="60">
        <v>93169</v>
      </c>
      <c r="DC61" s="1233">
        <v>7140474</v>
      </c>
      <c r="DD61" s="1233"/>
      <c r="DE61" s="1233">
        <v>5203291</v>
      </c>
      <c r="DF61" s="1233">
        <v>1900693</v>
      </c>
      <c r="DG61" s="1233" t="s">
        <v>21</v>
      </c>
      <c r="DH61" s="1233">
        <v>3302598</v>
      </c>
      <c r="DI61" s="1233" t="s">
        <v>21</v>
      </c>
      <c r="DJ61" s="1233">
        <v>3103735</v>
      </c>
      <c r="DK61" s="1233">
        <v>198863</v>
      </c>
      <c r="DL61" s="1233">
        <v>1922350</v>
      </c>
      <c r="DM61" s="153" t="s">
        <v>22</v>
      </c>
      <c r="DN61" s="1532" t="s">
        <v>33</v>
      </c>
      <c r="DO61" s="1533" t="s">
        <v>25</v>
      </c>
      <c r="DP61" s="1281" t="s">
        <v>25</v>
      </c>
      <c r="DQ61" s="1282" t="s">
        <v>25</v>
      </c>
      <c r="DR61" s="1314" t="s">
        <v>2154</v>
      </c>
      <c r="DS61" s="60">
        <v>1654</v>
      </c>
      <c r="DT61" s="1233" t="s">
        <v>21</v>
      </c>
      <c r="DU61" s="1233"/>
      <c r="DV61" s="1233">
        <v>1653</v>
      </c>
      <c r="DW61" s="1233">
        <v>204</v>
      </c>
      <c r="DX61" s="1233" t="s">
        <v>21</v>
      </c>
      <c r="DY61" s="1233">
        <v>1449</v>
      </c>
      <c r="DZ61" s="1233" t="s">
        <v>21</v>
      </c>
      <c r="EA61" s="1233">
        <v>1408</v>
      </c>
      <c r="EB61" s="1233">
        <v>41</v>
      </c>
      <c r="EC61" s="1233" t="s">
        <v>21</v>
      </c>
      <c r="ED61" s="153">
        <v>21</v>
      </c>
      <c r="EE61" s="1532" t="s">
        <v>33</v>
      </c>
      <c r="EF61" s="1533" t="s">
        <v>25</v>
      </c>
      <c r="EG61" s="1281" t="s">
        <v>25</v>
      </c>
      <c r="EH61" s="1282" t="s">
        <v>25</v>
      </c>
      <c r="EI61" s="1314" t="s">
        <v>2154</v>
      </c>
      <c r="EJ61" s="60">
        <v>144079</v>
      </c>
      <c r="EK61" s="1233" t="s">
        <v>22</v>
      </c>
      <c r="EL61" s="1233"/>
      <c r="EM61" s="1233">
        <v>144069</v>
      </c>
      <c r="EN61" s="1233">
        <v>32607</v>
      </c>
      <c r="EO61" s="1233">
        <v>3726</v>
      </c>
      <c r="EP61" s="1233">
        <v>107736</v>
      </c>
      <c r="EQ61" s="1233" t="s">
        <v>22</v>
      </c>
      <c r="ER61" s="1233">
        <v>103063</v>
      </c>
      <c r="ES61" s="1233">
        <v>4673</v>
      </c>
      <c r="ET61" s="1233" t="s">
        <v>22</v>
      </c>
      <c r="EU61" s="153" t="s">
        <v>22</v>
      </c>
      <c r="EV61" s="1532" t="s">
        <v>33</v>
      </c>
      <c r="EW61" s="1533" t="s">
        <v>25</v>
      </c>
      <c r="EX61" s="1281" t="s">
        <v>25</v>
      </c>
      <c r="EY61" s="1282" t="s">
        <v>25</v>
      </c>
      <c r="EZ61" s="1314" t="s">
        <v>2154</v>
      </c>
      <c r="FA61" s="60">
        <v>864</v>
      </c>
      <c r="FB61" s="1233" t="s">
        <v>21</v>
      </c>
      <c r="FC61" s="1233"/>
      <c r="FD61" s="1233">
        <v>854</v>
      </c>
      <c r="FE61" s="1233" t="s">
        <v>21</v>
      </c>
      <c r="FF61" s="1233" t="s">
        <v>21</v>
      </c>
      <c r="FG61" s="1233">
        <v>854</v>
      </c>
      <c r="FH61" s="1233">
        <v>854</v>
      </c>
      <c r="FI61" s="1233" t="s">
        <v>21</v>
      </c>
      <c r="FJ61" s="1233" t="s">
        <v>21</v>
      </c>
      <c r="FK61" s="1233" t="s">
        <v>21</v>
      </c>
      <c r="FL61" s="153">
        <v>2162</v>
      </c>
      <c r="FM61" s="1532" t="s">
        <v>33</v>
      </c>
      <c r="FN61" s="1533" t="s">
        <v>25</v>
      </c>
    </row>
    <row r="62" spans="1:170" ht="15" customHeight="1">
      <c r="A62" s="1281" t="s">
        <v>25</v>
      </c>
      <c r="B62" s="1282" t="s">
        <v>25</v>
      </c>
      <c r="C62" s="1314" t="s">
        <v>168</v>
      </c>
      <c r="D62" s="60">
        <v>174399</v>
      </c>
      <c r="E62" s="1233" t="s">
        <v>21</v>
      </c>
      <c r="F62" s="1233"/>
      <c r="G62" s="1233">
        <v>106435</v>
      </c>
      <c r="H62" s="1233">
        <v>18310</v>
      </c>
      <c r="I62" s="1233">
        <v>3215</v>
      </c>
      <c r="J62" s="1233">
        <v>84910</v>
      </c>
      <c r="K62" s="1233">
        <v>25610</v>
      </c>
      <c r="L62" s="1233">
        <v>46987</v>
      </c>
      <c r="M62" s="1233">
        <v>12313</v>
      </c>
      <c r="N62" s="1233">
        <v>9630</v>
      </c>
      <c r="O62" s="153">
        <v>272059</v>
      </c>
      <c r="P62" s="1532" t="s">
        <v>34</v>
      </c>
      <c r="Q62" s="1533" t="s">
        <v>25</v>
      </c>
      <c r="R62" s="1281" t="s">
        <v>25</v>
      </c>
      <c r="S62" s="1282" t="s">
        <v>25</v>
      </c>
      <c r="T62" s="1314" t="s">
        <v>168</v>
      </c>
      <c r="U62" s="60">
        <v>1620</v>
      </c>
      <c r="V62" s="1233" t="s">
        <v>22</v>
      </c>
      <c r="W62" s="1233"/>
      <c r="X62" s="1233">
        <v>1619</v>
      </c>
      <c r="Y62" s="1233" t="s">
        <v>21</v>
      </c>
      <c r="Z62" s="1233" t="s">
        <v>21</v>
      </c>
      <c r="AA62" s="1233">
        <v>1619</v>
      </c>
      <c r="AB62" s="1233" t="s">
        <v>22</v>
      </c>
      <c r="AC62" s="1233">
        <v>18</v>
      </c>
      <c r="AD62" s="1233">
        <v>1601</v>
      </c>
      <c r="AE62" s="1233">
        <v>6</v>
      </c>
      <c r="AF62" s="153">
        <v>132</v>
      </c>
      <c r="AG62" s="1532" t="s">
        <v>34</v>
      </c>
      <c r="AH62" s="1533" t="s">
        <v>25</v>
      </c>
      <c r="AI62" s="1281" t="s">
        <v>25</v>
      </c>
      <c r="AJ62" s="1282" t="s">
        <v>25</v>
      </c>
      <c r="AK62" s="1314" t="s">
        <v>168</v>
      </c>
      <c r="AL62" s="60">
        <v>12098</v>
      </c>
      <c r="AM62" s="1233" t="s">
        <v>21</v>
      </c>
      <c r="AN62" s="1233"/>
      <c r="AO62" s="1233">
        <v>12187</v>
      </c>
      <c r="AP62" s="1233">
        <v>7558</v>
      </c>
      <c r="AQ62" s="1233">
        <v>2851</v>
      </c>
      <c r="AR62" s="1233">
        <v>1778</v>
      </c>
      <c r="AS62" s="1233" t="s">
        <v>21</v>
      </c>
      <c r="AT62" s="1233">
        <v>1656</v>
      </c>
      <c r="AU62" s="1233">
        <v>122</v>
      </c>
      <c r="AV62" s="1233">
        <v>532</v>
      </c>
      <c r="AW62" s="153">
        <v>31943</v>
      </c>
      <c r="AX62" s="1532" t="s">
        <v>34</v>
      </c>
      <c r="AY62" s="1533" t="s">
        <v>25</v>
      </c>
      <c r="AZ62" s="1281" t="s">
        <v>25</v>
      </c>
      <c r="BA62" s="1282" t="s">
        <v>25</v>
      </c>
      <c r="BB62" s="1314" t="s">
        <v>168</v>
      </c>
      <c r="BC62" s="60">
        <v>3</v>
      </c>
      <c r="BD62" s="1233" t="s">
        <v>22</v>
      </c>
      <c r="BE62" s="1233"/>
      <c r="BF62" s="1233">
        <v>3</v>
      </c>
      <c r="BG62" s="1233" t="s">
        <v>21</v>
      </c>
      <c r="BH62" s="1233" t="s">
        <v>21</v>
      </c>
      <c r="BI62" s="1233">
        <v>3</v>
      </c>
      <c r="BJ62" s="1233" t="s">
        <v>21</v>
      </c>
      <c r="BK62" s="1233">
        <v>3</v>
      </c>
      <c r="BL62" s="1233" t="s">
        <v>21</v>
      </c>
      <c r="BM62" s="1233" t="s">
        <v>22</v>
      </c>
      <c r="BN62" s="153" t="s">
        <v>22</v>
      </c>
      <c r="BO62" s="1532" t="s">
        <v>34</v>
      </c>
      <c r="BP62" s="1533" t="s">
        <v>25</v>
      </c>
      <c r="BQ62" s="1281" t="s">
        <v>25</v>
      </c>
      <c r="BR62" s="1282" t="s">
        <v>25</v>
      </c>
      <c r="BS62" s="1314" t="s">
        <v>168</v>
      </c>
      <c r="BT62" s="60">
        <v>3440249</v>
      </c>
      <c r="BU62" s="1233">
        <v>2492405</v>
      </c>
      <c r="BV62" s="1233"/>
      <c r="BW62" s="1233">
        <v>5142230</v>
      </c>
      <c r="BX62" s="1233">
        <v>492937</v>
      </c>
      <c r="BY62" s="1233">
        <v>7776</v>
      </c>
      <c r="BZ62" s="1233">
        <v>4641517</v>
      </c>
      <c r="CA62" s="1233">
        <v>1941911</v>
      </c>
      <c r="CB62" s="1233">
        <v>2640025</v>
      </c>
      <c r="CC62" s="1233">
        <v>59581</v>
      </c>
      <c r="CD62" s="1233">
        <v>847404</v>
      </c>
      <c r="CE62" s="153">
        <v>6261496</v>
      </c>
      <c r="CF62" s="1532" t="s">
        <v>34</v>
      </c>
      <c r="CG62" s="1533" t="s">
        <v>25</v>
      </c>
      <c r="CH62" s="1281" t="s">
        <v>25</v>
      </c>
      <c r="CI62" s="1282" t="s">
        <v>25</v>
      </c>
      <c r="CJ62" s="1314" t="s">
        <v>168</v>
      </c>
      <c r="CK62" s="60">
        <v>423529</v>
      </c>
      <c r="CL62" s="1233">
        <v>1736065</v>
      </c>
      <c r="CM62" s="1233"/>
      <c r="CN62" s="1233">
        <v>1987734</v>
      </c>
      <c r="CO62" s="1233" t="s">
        <v>22</v>
      </c>
      <c r="CP62" s="1233" t="s">
        <v>21</v>
      </c>
      <c r="CQ62" s="1233">
        <v>1987734</v>
      </c>
      <c r="CR62" s="1233">
        <v>24966</v>
      </c>
      <c r="CS62" s="1233">
        <v>1948730</v>
      </c>
      <c r="CT62" s="1233">
        <v>14038</v>
      </c>
      <c r="CU62" s="1233">
        <v>186773</v>
      </c>
      <c r="CV62" s="153">
        <v>1553112</v>
      </c>
      <c r="CW62" s="1532" t="s">
        <v>34</v>
      </c>
      <c r="CX62" s="1533" t="s">
        <v>25</v>
      </c>
      <c r="CY62" s="1281" t="s">
        <v>25</v>
      </c>
      <c r="CZ62" s="1282" t="s">
        <v>25</v>
      </c>
      <c r="DA62" s="1314" t="s">
        <v>168</v>
      </c>
      <c r="DB62" s="60">
        <v>89070</v>
      </c>
      <c r="DC62" s="1233">
        <v>6739210</v>
      </c>
      <c r="DD62" s="1233"/>
      <c r="DE62" s="1233">
        <v>4923316</v>
      </c>
      <c r="DF62" s="1233">
        <v>1845196</v>
      </c>
      <c r="DG62" s="1233" t="s">
        <v>21</v>
      </c>
      <c r="DH62" s="1233">
        <v>3078120</v>
      </c>
      <c r="DI62" s="1233" t="s">
        <v>21</v>
      </c>
      <c r="DJ62" s="1233">
        <v>2886311</v>
      </c>
      <c r="DK62" s="1233">
        <v>191809</v>
      </c>
      <c r="DL62" s="1233">
        <v>1785334</v>
      </c>
      <c r="DM62" s="153" t="s">
        <v>22</v>
      </c>
      <c r="DN62" s="1532" t="s">
        <v>34</v>
      </c>
      <c r="DO62" s="1533" t="s">
        <v>25</v>
      </c>
      <c r="DP62" s="1281" t="s">
        <v>25</v>
      </c>
      <c r="DQ62" s="1282" t="s">
        <v>25</v>
      </c>
      <c r="DR62" s="1314" t="s">
        <v>168</v>
      </c>
      <c r="DS62" s="60">
        <v>1807</v>
      </c>
      <c r="DT62" s="1233" t="s">
        <v>21</v>
      </c>
      <c r="DU62" s="1233"/>
      <c r="DV62" s="1233">
        <v>1809</v>
      </c>
      <c r="DW62" s="1233">
        <v>184</v>
      </c>
      <c r="DX62" s="1233" t="s">
        <v>21</v>
      </c>
      <c r="DY62" s="1233">
        <v>1625</v>
      </c>
      <c r="DZ62" s="1233" t="s">
        <v>21</v>
      </c>
      <c r="EA62" s="1233">
        <v>1603</v>
      </c>
      <c r="EB62" s="1233">
        <v>22</v>
      </c>
      <c r="EC62" s="1233" t="s">
        <v>21</v>
      </c>
      <c r="ED62" s="153">
        <v>19</v>
      </c>
      <c r="EE62" s="1532" t="s">
        <v>34</v>
      </c>
      <c r="EF62" s="1533" t="s">
        <v>25</v>
      </c>
      <c r="EG62" s="1281" t="s">
        <v>25</v>
      </c>
      <c r="EH62" s="1282" t="s">
        <v>25</v>
      </c>
      <c r="EI62" s="1314" t="s">
        <v>168</v>
      </c>
      <c r="EJ62" s="60">
        <v>144371</v>
      </c>
      <c r="EK62" s="1233" t="s">
        <v>22</v>
      </c>
      <c r="EL62" s="1233"/>
      <c r="EM62" s="1233">
        <v>144367</v>
      </c>
      <c r="EN62" s="1233">
        <v>37916</v>
      </c>
      <c r="EO62" s="1233">
        <v>4427</v>
      </c>
      <c r="EP62" s="1233">
        <v>102024</v>
      </c>
      <c r="EQ62" s="1233" t="s">
        <v>22</v>
      </c>
      <c r="ER62" s="1233">
        <v>97244</v>
      </c>
      <c r="ES62" s="1233">
        <v>4780</v>
      </c>
      <c r="ET62" s="1233" t="s">
        <v>22</v>
      </c>
      <c r="EU62" s="153" t="s">
        <v>22</v>
      </c>
      <c r="EV62" s="1532" t="s">
        <v>34</v>
      </c>
      <c r="EW62" s="1533" t="s">
        <v>25</v>
      </c>
      <c r="EX62" s="1281" t="s">
        <v>25</v>
      </c>
      <c r="EY62" s="1282" t="s">
        <v>25</v>
      </c>
      <c r="EZ62" s="1314" t="s">
        <v>168</v>
      </c>
      <c r="FA62" s="60">
        <v>660</v>
      </c>
      <c r="FB62" s="1233" t="s">
        <v>21</v>
      </c>
      <c r="FC62" s="1233"/>
      <c r="FD62" s="1233">
        <v>400</v>
      </c>
      <c r="FE62" s="1233" t="s">
        <v>21</v>
      </c>
      <c r="FF62" s="1233" t="s">
        <v>21</v>
      </c>
      <c r="FG62" s="1233">
        <v>400</v>
      </c>
      <c r="FH62" s="1233">
        <v>400</v>
      </c>
      <c r="FI62" s="1233" t="s">
        <v>21</v>
      </c>
      <c r="FJ62" s="1233" t="s">
        <v>21</v>
      </c>
      <c r="FK62" s="1233" t="s">
        <v>21</v>
      </c>
      <c r="FL62" s="153">
        <v>2422</v>
      </c>
      <c r="FM62" s="1532" t="s">
        <v>34</v>
      </c>
      <c r="FN62" s="1533" t="s">
        <v>25</v>
      </c>
    </row>
    <row r="63" spans="1:170" ht="15" customHeight="1">
      <c r="A63" s="1281" t="s">
        <v>25</v>
      </c>
      <c r="B63" s="1282" t="s">
        <v>25</v>
      </c>
      <c r="C63" s="1314" t="s">
        <v>169</v>
      </c>
      <c r="D63" s="60">
        <v>76204</v>
      </c>
      <c r="E63" s="1233" t="s">
        <v>21</v>
      </c>
      <c r="F63" s="1233"/>
      <c r="G63" s="1233">
        <v>113406</v>
      </c>
      <c r="H63" s="1233">
        <v>16939</v>
      </c>
      <c r="I63" s="1233">
        <v>3551</v>
      </c>
      <c r="J63" s="1233">
        <v>92917</v>
      </c>
      <c r="K63" s="1233">
        <v>24658</v>
      </c>
      <c r="L63" s="1233">
        <v>56258</v>
      </c>
      <c r="M63" s="1233">
        <v>12001</v>
      </c>
      <c r="N63" s="1233">
        <v>8940</v>
      </c>
      <c r="O63" s="153">
        <v>226059</v>
      </c>
      <c r="P63" s="1532" t="s">
        <v>35</v>
      </c>
      <c r="Q63" s="1533" t="s">
        <v>25</v>
      </c>
      <c r="R63" s="1281" t="s">
        <v>25</v>
      </c>
      <c r="S63" s="1282" t="s">
        <v>25</v>
      </c>
      <c r="T63" s="1314" t="s">
        <v>169</v>
      </c>
      <c r="U63" s="60">
        <v>1551</v>
      </c>
      <c r="V63" s="1233" t="s">
        <v>22</v>
      </c>
      <c r="W63" s="1233"/>
      <c r="X63" s="1233">
        <v>1523</v>
      </c>
      <c r="Y63" s="1233" t="s">
        <v>21</v>
      </c>
      <c r="Z63" s="1233" t="s">
        <v>21</v>
      </c>
      <c r="AA63" s="1233">
        <v>1523</v>
      </c>
      <c r="AB63" s="1233" t="s">
        <v>22</v>
      </c>
      <c r="AC63" s="1233">
        <v>19</v>
      </c>
      <c r="AD63" s="1233">
        <v>1504</v>
      </c>
      <c r="AE63" s="1233">
        <v>11</v>
      </c>
      <c r="AF63" s="153">
        <v>150</v>
      </c>
      <c r="AG63" s="1532" t="s">
        <v>35</v>
      </c>
      <c r="AH63" s="1533" t="s">
        <v>25</v>
      </c>
      <c r="AI63" s="1281" t="s">
        <v>25</v>
      </c>
      <c r="AJ63" s="1282" t="s">
        <v>25</v>
      </c>
      <c r="AK63" s="1314" t="s">
        <v>169</v>
      </c>
      <c r="AL63" s="60">
        <v>10983</v>
      </c>
      <c r="AM63" s="1233" t="s">
        <v>21</v>
      </c>
      <c r="AN63" s="1233"/>
      <c r="AO63" s="1233">
        <v>9444</v>
      </c>
      <c r="AP63" s="1233">
        <v>4487</v>
      </c>
      <c r="AQ63" s="1233">
        <v>3161</v>
      </c>
      <c r="AR63" s="1233">
        <v>1796</v>
      </c>
      <c r="AS63" s="1233" t="s">
        <v>21</v>
      </c>
      <c r="AT63" s="1233">
        <v>1690</v>
      </c>
      <c r="AU63" s="1233">
        <v>106</v>
      </c>
      <c r="AV63" s="1233">
        <v>295</v>
      </c>
      <c r="AW63" s="153">
        <v>33183</v>
      </c>
      <c r="AX63" s="1532" t="s">
        <v>35</v>
      </c>
      <c r="AY63" s="1533" t="s">
        <v>25</v>
      </c>
      <c r="AZ63" s="1281" t="s">
        <v>25</v>
      </c>
      <c r="BA63" s="1282" t="s">
        <v>25</v>
      </c>
      <c r="BB63" s="1314" t="s">
        <v>169</v>
      </c>
      <c r="BC63" s="60">
        <v>3</v>
      </c>
      <c r="BD63" s="1233" t="s">
        <v>22</v>
      </c>
      <c r="BE63" s="1233"/>
      <c r="BF63" s="1233">
        <v>3</v>
      </c>
      <c r="BG63" s="1233" t="s">
        <v>21</v>
      </c>
      <c r="BH63" s="1233" t="s">
        <v>21</v>
      </c>
      <c r="BI63" s="1233">
        <v>3</v>
      </c>
      <c r="BJ63" s="1233" t="s">
        <v>21</v>
      </c>
      <c r="BK63" s="1233">
        <v>3</v>
      </c>
      <c r="BL63" s="1233" t="s">
        <v>21</v>
      </c>
      <c r="BM63" s="1233" t="s">
        <v>22</v>
      </c>
      <c r="BN63" s="153" t="s">
        <v>22</v>
      </c>
      <c r="BO63" s="1532" t="s">
        <v>35</v>
      </c>
      <c r="BP63" s="1533" t="s">
        <v>25</v>
      </c>
      <c r="BQ63" s="1281" t="s">
        <v>25</v>
      </c>
      <c r="BR63" s="1282" t="s">
        <v>25</v>
      </c>
      <c r="BS63" s="1314" t="s">
        <v>169</v>
      </c>
      <c r="BT63" s="60">
        <v>3241372</v>
      </c>
      <c r="BU63" s="1233">
        <v>2497746</v>
      </c>
      <c r="BV63" s="1233"/>
      <c r="BW63" s="1233">
        <v>5276282</v>
      </c>
      <c r="BX63" s="1233">
        <v>521227</v>
      </c>
      <c r="BY63" s="1233">
        <v>8339</v>
      </c>
      <c r="BZ63" s="1233">
        <v>4746717</v>
      </c>
      <c r="CA63" s="1233">
        <v>1913295</v>
      </c>
      <c r="CB63" s="1233">
        <v>2763278</v>
      </c>
      <c r="CC63" s="1233">
        <v>70144</v>
      </c>
      <c r="CD63" s="1233">
        <v>798288</v>
      </c>
      <c r="CE63" s="153">
        <v>5871183</v>
      </c>
      <c r="CF63" s="1532" t="s">
        <v>35</v>
      </c>
      <c r="CG63" s="1533" t="s">
        <v>25</v>
      </c>
      <c r="CH63" s="1281" t="s">
        <v>25</v>
      </c>
      <c r="CI63" s="1282" t="s">
        <v>25</v>
      </c>
      <c r="CJ63" s="1314" t="s">
        <v>169</v>
      </c>
      <c r="CK63" s="60">
        <v>342496</v>
      </c>
      <c r="CL63" s="1233">
        <v>1722155</v>
      </c>
      <c r="CM63" s="1233"/>
      <c r="CN63" s="1233">
        <v>1963898</v>
      </c>
      <c r="CO63" s="1233" t="s">
        <v>22</v>
      </c>
      <c r="CP63" s="1233" t="s">
        <v>21</v>
      </c>
      <c r="CQ63" s="1233">
        <v>1963898</v>
      </c>
      <c r="CR63" s="1233">
        <v>22245</v>
      </c>
      <c r="CS63" s="1233">
        <v>1939087</v>
      </c>
      <c r="CT63" s="1233">
        <v>2566</v>
      </c>
      <c r="CU63" s="1233">
        <v>136799</v>
      </c>
      <c r="CV63" s="153">
        <v>1507805</v>
      </c>
      <c r="CW63" s="1532" t="s">
        <v>35</v>
      </c>
      <c r="CX63" s="1533" t="s">
        <v>25</v>
      </c>
      <c r="CY63" s="1281" t="s">
        <v>25</v>
      </c>
      <c r="CZ63" s="1282" t="s">
        <v>25</v>
      </c>
      <c r="DA63" s="1314" t="s">
        <v>169</v>
      </c>
      <c r="DB63" s="60">
        <v>21208</v>
      </c>
      <c r="DC63" s="1233">
        <v>6860059</v>
      </c>
      <c r="DD63" s="1233"/>
      <c r="DE63" s="1233">
        <v>4915285</v>
      </c>
      <c r="DF63" s="1233">
        <v>1672042</v>
      </c>
      <c r="DG63" s="1233" t="s">
        <v>21</v>
      </c>
      <c r="DH63" s="1233">
        <v>3243243</v>
      </c>
      <c r="DI63" s="1233" t="s">
        <v>21</v>
      </c>
      <c r="DJ63" s="1233">
        <v>2951677</v>
      </c>
      <c r="DK63" s="1233">
        <v>291566</v>
      </c>
      <c r="DL63" s="1233">
        <v>1891318</v>
      </c>
      <c r="DM63" s="153" t="s">
        <v>22</v>
      </c>
      <c r="DN63" s="1532" t="s">
        <v>35</v>
      </c>
      <c r="DO63" s="1533" t="s">
        <v>25</v>
      </c>
      <c r="DP63" s="1281" t="s">
        <v>25</v>
      </c>
      <c r="DQ63" s="1282" t="s">
        <v>25</v>
      </c>
      <c r="DR63" s="1314" t="s">
        <v>169</v>
      </c>
      <c r="DS63" s="60">
        <v>1702</v>
      </c>
      <c r="DT63" s="1233" t="s">
        <v>21</v>
      </c>
      <c r="DU63" s="1233"/>
      <c r="DV63" s="1233">
        <v>1711</v>
      </c>
      <c r="DW63" s="1233">
        <v>177</v>
      </c>
      <c r="DX63" s="1233" t="s">
        <v>21</v>
      </c>
      <c r="DY63" s="1233">
        <v>1534</v>
      </c>
      <c r="DZ63" s="1233" t="s">
        <v>21</v>
      </c>
      <c r="EA63" s="1233">
        <v>1493</v>
      </c>
      <c r="EB63" s="1233">
        <v>41</v>
      </c>
      <c r="EC63" s="1233" t="s">
        <v>21</v>
      </c>
      <c r="ED63" s="153">
        <v>9</v>
      </c>
      <c r="EE63" s="1532" t="s">
        <v>35</v>
      </c>
      <c r="EF63" s="1533" t="s">
        <v>25</v>
      </c>
      <c r="EG63" s="1281" t="s">
        <v>25</v>
      </c>
      <c r="EH63" s="1282" t="s">
        <v>25</v>
      </c>
      <c r="EI63" s="1314" t="s">
        <v>169</v>
      </c>
      <c r="EJ63" s="60">
        <v>167237</v>
      </c>
      <c r="EK63" s="1233" t="s">
        <v>22</v>
      </c>
      <c r="EL63" s="1233"/>
      <c r="EM63" s="1233">
        <v>167236</v>
      </c>
      <c r="EN63" s="1233">
        <v>44639</v>
      </c>
      <c r="EO63" s="1233">
        <v>4734</v>
      </c>
      <c r="EP63" s="1233">
        <v>117863</v>
      </c>
      <c r="EQ63" s="1233" t="s">
        <v>22</v>
      </c>
      <c r="ER63" s="1233">
        <v>110755</v>
      </c>
      <c r="ES63" s="1233">
        <v>7108</v>
      </c>
      <c r="ET63" s="1233" t="s">
        <v>22</v>
      </c>
      <c r="EU63" s="153" t="s">
        <v>22</v>
      </c>
      <c r="EV63" s="1532" t="s">
        <v>35</v>
      </c>
      <c r="EW63" s="1533" t="s">
        <v>25</v>
      </c>
      <c r="EX63" s="1281" t="s">
        <v>25</v>
      </c>
      <c r="EY63" s="1282" t="s">
        <v>25</v>
      </c>
      <c r="EZ63" s="1314" t="s">
        <v>169</v>
      </c>
      <c r="FA63" s="60">
        <v>350</v>
      </c>
      <c r="FB63" s="1233" t="s">
        <v>21</v>
      </c>
      <c r="FC63" s="1233"/>
      <c r="FD63" s="1233">
        <v>400</v>
      </c>
      <c r="FE63" s="1233" t="s">
        <v>21</v>
      </c>
      <c r="FF63" s="1233" t="s">
        <v>21</v>
      </c>
      <c r="FG63" s="1233">
        <v>400</v>
      </c>
      <c r="FH63" s="1233">
        <v>400</v>
      </c>
      <c r="FI63" s="1233" t="s">
        <v>21</v>
      </c>
      <c r="FJ63" s="1233" t="s">
        <v>21</v>
      </c>
      <c r="FK63" s="1233" t="s">
        <v>21</v>
      </c>
      <c r="FL63" s="153">
        <v>2372</v>
      </c>
      <c r="FM63" s="1532" t="s">
        <v>35</v>
      </c>
      <c r="FN63" s="1533" t="s">
        <v>25</v>
      </c>
    </row>
    <row r="64" spans="1:170" ht="15" customHeight="1">
      <c r="A64" s="1281" t="s">
        <v>25</v>
      </c>
      <c r="B64" s="1282" t="s">
        <v>25</v>
      </c>
      <c r="C64" s="1314" t="s">
        <v>170</v>
      </c>
      <c r="D64" s="60">
        <v>103863</v>
      </c>
      <c r="E64" s="1233" t="s">
        <v>21</v>
      </c>
      <c r="F64" s="1233"/>
      <c r="G64" s="1233">
        <v>119969</v>
      </c>
      <c r="H64" s="1233">
        <v>21163</v>
      </c>
      <c r="I64" s="1233">
        <v>3222</v>
      </c>
      <c r="J64" s="1233">
        <v>95584</v>
      </c>
      <c r="K64" s="1233">
        <v>20669</v>
      </c>
      <c r="L64" s="1233">
        <v>63269</v>
      </c>
      <c r="M64" s="1233">
        <v>11645</v>
      </c>
      <c r="N64" s="1233">
        <v>7563</v>
      </c>
      <c r="O64" s="153">
        <v>202925</v>
      </c>
      <c r="P64" s="1532" t="s">
        <v>36</v>
      </c>
      <c r="Q64" s="1533" t="s">
        <v>25</v>
      </c>
      <c r="R64" s="1281" t="s">
        <v>25</v>
      </c>
      <c r="S64" s="1282" t="s">
        <v>25</v>
      </c>
      <c r="T64" s="1314" t="s">
        <v>170</v>
      </c>
      <c r="U64" s="60">
        <v>1566</v>
      </c>
      <c r="V64" s="1233" t="s">
        <v>22</v>
      </c>
      <c r="W64" s="1233"/>
      <c r="X64" s="1233">
        <v>1592</v>
      </c>
      <c r="Y64" s="1233" t="s">
        <v>21</v>
      </c>
      <c r="Z64" s="1233" t="s">
        <v>21</v>
      </c>
      <c r="AA64" s="1233">
        <v>1592</v>
      </c>
      <c r="AB64" s="1233" t="s">
        <v>22</v>
      </c>
      <c r="AC64" s="1233">
        <v>15</v>
      </c>
      <c r="AD64" s="1233">
        <v>1577</v>
      </c>
      <c r="AE64" s="1233">
        <v>6</v>
      </c>
      <c r="AF64" s="153">
        <v>118</v>
      </c>
      <c r="AG64" s="1532" t="s">
        <v>36</v>
      </c>
      <c r="AH64" s="1533" t="s">
        <v>25</v>
      </c>
      <c r="AI64" s="1281" t="s">
        <v>25</v>
      </c>
      <c r="AJ64" s="1282" t="s">
        <v>25</v>
      </c>
      <c r="AK64" s="1314" t="s">
        <v>170</v>
      </c>
      <c r="AL64" s="60">
        <v>8258</v>
      </c>
      <c r="AM64" s="1233" t="s">
        <v>21</v>
      </c>
      <c r="AN64" s="1233"/>
      <c r="AO64" s="1233">
        <v>11263</v>
      </c>
      <c r="AP64" s="1233">
        <v>6524</v>
      </c>
      <c r="AQ64" s="1233">
        <v>2829</v>
      </c>
      <c r="AR64" s="1233">
        <v>1910</v>
      </c>
      <c r="AS64" s="1233" t="s">
        <v>21</v>
      </c>
      <c r="AT64" s="1233">
        <v>1822</v>
      </c>
      <c r="AU64" s="1233">
        <v>88</v>
      </c>
      <c r="AV64" s="1233">
        <v>147</v>
      </c>
      <c r="AW64" s="153">
        <v>30027</v>
      </c>
      <c r="AX64" s="1532" t="s">
        <v>36</v>
      </c>
      <c r="AY64" s="1533" t="s">
        <v>25</v>
      </c>
      <c r="AZ64" s="1281" t="s">
        <v>25</v>
      </c>
      <c r="BA64" s="1282" t="s">
        <v>25</v>
      </c>
      <c r="BB64" s="1314" t="s">
        <v>170</v>
      </c>
      <c r="BC64" s="60">
        <v>3</v>
      </c>
      <c r="BD64" s="1233" t="s">
        <v>22</v>
      </c>
      <c r="BE64" s="1233"/>
      <c r="BF64" s="1233">
        <v>3</v>
      </c>
      <c r="BG64" s="1233" t="s">
        <v>21</v>
      </c>
      <c r="BH64" s="1233" t="s">
        <v>21</v>
      </c>
      <c r="BI64" s="1233">
        <v>3</v>
      </c>
      <c r="BJ64" s="1233" t="s">
        <v>21</v>
      </c>
      <c r="BK64" s="1233">
        <v>3</v>
      </c>
      <c r="BL64" s="1233" t="s">
        <v>21</v>
      </c>
      <c r="BM64" s="1233" t="s">
        <v>22</v>
      </c>
      <c r="BN64" s="153" t="s">
        <v>22</v>
      </c>
      <c r="BO64" s="1532" t="s">
        <v>36</v>
      </c>
      <c r="BP64" s="1533" t="s">
        <v>25</v>
      </c>
      <c r="BQ64" s="1281" t="s">
        <v>25</v>
      </c>
      <c r="BR64" s="1282" t="s">
        <v>25</v>
      </c>
      <c r="BS64" s="1314" t="s">
        <v>170</v>
      </c>
      <c r="BT64" s="60">
        <v>3383408</v>
      </c>
      <c r="BU64" s="1233">
        <v>2610762</v>
      </c>
      <c r="BV64" s="1233"/>
      <c r="BW64" s="1233">
        <v>5578329</v>
      </c>
      <c r="BX64" s="1233">
        <v>521271</v>
      </c>
      <c r="BY64" s="1233">
        <v>7589</v>
      </c>
      <c r="BZ64" s="1233">
        <v>5049469</v>
      </c>
      <c r="CA64" s="1233">
        <v>2015080</v>
      </c>
      <c r="CB64" s="1233">
        <v>2956665</v>
      </c>
      <c r="CC64" s="1233">
        <v>77724</v>
      </c>
      <c r="CD64" s="1233">
        <v>857749</v>
      </c>
      <c r="CE64" s="153">
        <v>5422807</v>
      </c>
      <c r="CF64" s="1532" t="s">
        <v>36</v>
      </c>
      <c r="CG64" s="1533" t="s">
        <v>25</v>
      </c>
      <c r="CH64" s="1281" t="s">
        <v>25</v>
      </c>
      <c r="CI64" s="1282" t="s">
        <v>25</v>
      </c>
      <c r="CJ64" s="1314" t="s">
        <v>170</v>
      </c>
      <c r="CK64" s="60">
        <v>435504</v>
      </c>
      <c r="CL64" s="1233">
        <v>1800976</v>
      </c>
      <c r="CM64" s="1233"/>
      <c r="CN64" s="1233">
        <v>1981292</v>
      </c>
      <c r="CO64" s="1233" t="s">
        <v>22</v>
      </c>
      <c r="CP64" s="1233" t="s">
        <v>21</v>
      </c>
      <c r="CQ64" s="1233">
        <v>1981292</v>
      </c>
      <c r="CR64" s="1233">
        <v>22779</v>
      </c>
      <c r="CS64" s="1233">
        <v>1954644</v>
      </c>
      <c r="CT64" s="1233">
        <v>3869</v>
      </c>
      <c r="CU64" s="1233">
        <v>276079</v>
      </c>
      <c r="CV64" s="153">
        <v>1478180</v>
      </c>
      <c r="CW64" s="1532" t="s">
        <v>36</v>
      </c>
      <c r="CX64" s="1533" t="s">
        <v>25</v>
      </c>
      <c r="CY64" s="1281" t="s">
        <v>25</v>
      </c>
      <c r="CZ64" s="1282" t="s">
        <v>25</v>
      </c>
      <c r="DA64" s="1314" t="s">
        <v>170</v>
      </c>
      <c r="DB64" s="60">
        <v>346</v>
      </c>
      <c r="DC64" s="1233">
        <v>7096663</v>
      </c>
      <c r="DD64" s="1233"/>
      <c r="DE64" s="1233">
        <v>5350367</v>
      </c>
      <c r="DF64" s="1233">
        <v>1793541</v>
      </c>
      <c r="DG64" s="1233" t="s">
        <v>21</v>
      </c>
      <c r="DH64" s="1233">
        <v>3556826</v>
      </c>
      <c r="DI64" s="1233" t="s">
        <v>21</v>
      </c>
      <c r="DJ64" s="1233">
        <v>3220839</v>
      </c>
      <c r="DK64" s="1233">
        <v>335987</v>
      </c>
      <c r="DL64" s="1233">
        <v>2258832</v>
      </c>
      <c r="DM64" s="153" t="s">
        <v>22</v>
      </c>
      <c r="DN64" s="1532" t="s">
        <v>36</v>
      </c>
      <c r="DO64" s="1533" t="s">
        <v>25</v>
      </c>
      <c r="DP64" s="1281" t="s">
        <v>25</v>
      </c>
      <c r="DQ64" s="1282" t="s">
        <v>25</v>
      </c>
      <c r="DR64" s="1314" t="s">
        <v>170</v>
      </c>
      <c r="DS64" s="60">
        <v>1703</v>
      </c>
      <c r="DT64" s="1233" t="s">
        <v>21</v>
      </c>
      <c r="DU64" s="1233"/>
      <c r="DV64" s="1233">
        <v>1706</v>
      </c>
      <c r="DW64" s="1233">
        <v>138</v>
      </c>
      <c r="DX64" s="1233" t="s">
        <v>21</v>
      </c>
      <c r="DY64" s="1233">
        <v>1568</v>
      </c>
      <c r="DZ64" s="1233" t="s">
        <v>21</v>
      </c>
      <c r="EA64" s="1233">
        <v>1523</v>
      </c>
      <c r="EB64" s="1233">
        <v>45</v>
      </c>
      <c r="EC64" s="1233" t="s">
        <v>21</v>
      </c>
      <c r="ED64" s="153">
        <v>5</v>
      </c>
      <c r="EE64" s="1532" t="s">
        <v>36</v>
      </c>
      <c r="EF64" s="1533" t="s">
        <v>25</v>
      </c>
      <c r="EG64" s="1281" t="s">
        <v>25</v>
      </c>
      <c r="EH64" s="1282" t="s">
        <v>25</v>
      </c>
      <c r="EI64" s="1314" t="s">
        <v>170</v>
      </c>
      <c r="EJ64" s="60">
        <v>151846</v>
      </c>
      <c r="EK64" s="1233" t="s">
        <v>22</v>
      </c>
      <c r="EL64" s="1233"/>
      <c r="EM64" s="1233">
        <v>151836</v>
      </c>
      <c r="EN64" s="1233">
        <v>37922</v>
      </c>
      <c r="EO64" s="1233">
        <v>4065</v>
      </c>
      <c r="EP64" s="1233">
        <v>109849</v>
      </c>
      <c r="EQ64" s="1233" t="s">
        <v>22</v>
      </c>
      <c r="ER64" s="1233">
        <v>103450</v>
      </c>
      <c r="ES64" s="1233">
        <v>6399</v>
      </c>
      <c r="ET64" s="1233" t="s">
        <v>22</v>
      </c>
      <c r="EU64" s="153" t="s">
        <v>22</v>
      </c>
      <c r="EV64" s="1532" t="s">
        <v>36</v>
      </c>
      <c r="EW64" s="1533" t="s">
        <v>25</v>
      </c>
      <c r="EX64" s="1281" t="s">
        <v>25</v>
      </c>
      <c r="EY64" s="1282" t="s">
        <v>25</v>
      </c>
      <c r="EZ64" s="1314" t="s">
        <v>170</v>
      </c>
      <c r="FA64" s="60">
        <v>543</v>
      </c>
      <c r="FB64" s="1233" t="s">
        <v>21</v>
      </c>
      <c r="FC64" s="1233"/>
      <c r="FD64" s="1233">
        <v>533</v>
      </c>
      <c r="FE64" s="1233" t="s">
        <v>21</v>
      </c>
      <c r="FF64" s="1233" t="s">
        <v>21</v>
      </c>
      <c r="FG64" s="1233">
        <v>533</v>
      </c>
      <c r="FH64" s="1233">
        <v>533</v>
      </c>
      <c r="FI64" s="1233" t="s">
        <v>21</v>
      </c>
      <c r="FJ64" s="1233" t="s">
        <v>21</v>
      </c>
      <c r="FK64" s="1233" t="s">
        <v>21</v>
      </c>
      <c r="FL64" s="153">
        <v>2382</v>
      </c>
      <c r="FM64" s="1532" t="s">
        <v>36</v>
      </c>
      <c r="FN64" s="1533" t="s">
        <v>25</v>
      </c>
    </row>
    <row r="65" spans="1:170" ht="15" customHeight="1">
      <c r="A65" s="1281" t="s">
        <v>25</v>
      </c>
      <c r="B65" s="1282" t="s">
        <v>25</v>
      </c>
      <c r="C65" s="1314" t="s">
        <v>171</v>
      </c>
      <c r="D65" s="60">
        <v>126689</v>
      </c>
      <c r="E65" s="1233" t="s">
        <v>21</v>
      </c>
      <c r="F65" s="1233"/>
      <c r="G65" s="1233">
        <v>121769</v>
      </c>
      <c r="H65" s="1233">
        <v>26541</v>
      </c>
      <c r="I65" s="1233">
        <v>3205</v>
      </c>
      <c r="J65" s="1233">
        <v>92023</v>
      </c>
      <c r="K65" s="1233">
        <v>17252</v>
      </c>
      <c r="L65" s="1233">
        <v>62778</v>
      </c>
      <c r="M65" s="1233">
        <v>11993</v>
      </c>
      <c r="N65" s="1233">
        <v>6340</v>
      </c>
      <c r="O65" s="153">
        <v>196828</v>
      </c>
      <c r="P65" s="1532" t="s">
        <v>37</v>
      </c>
      <c r="Q65" s="1533" t="s">
        <v>25</v>
      </c>
      <c r="R65" s="1281" t="s">
        <v>25</v>
      </c>
      <c r="S65" s="1282" t="s">
        <v>25</v>
      </c>
      <c r="T65" s="1314" t="s">
        <v>171</v>
      </c>
      <c r="U65" s="60">
        <v>1766</v>
      </c>
      <c r="V65" s="1233" t="s">
        <v>22</v>
      </c>
      <c r="W65" s="1233"/>
      <c r="X65" s="1233">
        <v>1741</v>
      </c>
      <c r="Y65" s="1233" t="s">
        <v>21</v>
      </c>
      <c r="Z65" s="1233" t="s">
        <v>21</v>
      </c>
      <c r="AA65" s="1233">
        <v>1741</v>
      </c>
      <c r="AB65" s="1233" t="s">
        <v>22</v>
      </c>
      <c r="AC65" s="1233">
        <v>18</v>
      </c>
      <c r="AD65" s="1233">
        <v>1723</v>
      </c>
      <c r="AE65" s="1233">
        <v>11</v>
      </c>
      <c r="AF65" s="153">
        <v>130</v>
      </c>
      <c r="AG65" s="1532" t="s">
        <v>37</v>
      </c>
      <c r="AH65" s="1533" t="s">
        <v>25</v>
      </c>
      <c r="AI65" s="1281" t="s">
        <v>25</v>
      </c>
      <c r="AJ65" s="1282" t="s">
        <v>25</v>
      </c>
      <c r="AK65" s="1314" t="s">
        <v>171</v>
      </c>
      <c r="AL65" s="60">
        <v>15526</v>
      </c>
      <c r="AM65" s="1233" t="s">
        <v>21</v>
      </c>
      <c r="AN65" s="1233"/>
      <c r="AO65" s="1233">
        <v>13530</v>
      </c>
      <c r="AP65" s="1233">
        <v>8564</v>
      </c>
      <c r="AQ65" s="1233">
        <v>2852</v>
      </c>
      <c r="AR65" s="1233">
        <v>2114</v>
      </c>
      <c r="AS65" s="1233" t="s">
        <v>21</v>
      </c>
      <c r="AT65" s="1233">
        <v>2062</v>
      </c>
      <c r="AU65" s="1233">
        <v>52</v>
      </c>
      <c r="AV65" s="1233">
        <v>122</v>
      </c>
      <c r="AW65" s="153">
        <v>31897</v>
      </c>
      <c r="AX65" s="1532" t="s">
        <v>37</v>
      </c>
      <c r="AY65" s="1533" t="s">
        <v>25</v>
      </c>
      <c r="AZ65" s="1281" t="s">
        <v>25</v>
      </c>
      <c r="BA65" s="1282" t="s">
        <v>25</v>
      </c>
      <c r="BB65" s="1314" t="s">
        <v>171</v>
      </c>
      <c r="BC65" s="60">
        <v>3</v>
      </c>
      <c r="BD65" s="1233" t="s">
        <v>22</v>
      </c>
      <c r="BE65" s="1233"/>
      <c r="BF65" s="1233">
        <v>3</v>
      </c>
      <c r="BG65" s="1233" t="s">
        <v>21</v>
      </c>
      <c r="BH65" s="1233" t="s">
        <v>21</v>
      </c>
      <c r="BI65" s="1233">
        <v>3</v>
      </c>
      <c r="BJ65" s="1233" t="s">
        <v>21</v>
      </c>
      <c r="BK65" s="1233">
        <v>3</v>
      </c>
      <c r="BL65" s="1233" t="s">
        <v>21</v>
      </c>
      <c r="BM65" s="1233" t="s">
        <v>22</v>
      </c>
      <c r="BN65" s="153" t="s">
        <v>22</v>
      </c>
      <c r="BO65" s="1532" t="s">
        <v>37</v>
      </c>
      <c r="BP65" s="1533" t="s">
        <v>25</v>
      </c>
      <c r="BQ65" s="1281" t="s">
        <v>25</v>
      </c>
      <c r="BR65" s="1282" t="s">
        <v>25</v>
      </c>
      <c r="BS65" s="1314" t="s">
        <v>171</v>
      </c>
      <c r="BT65" s="60">
        <v>3729061</v>
      </c>
      <c r="BU65" s="1233">
        <v>2586450</v>
      </c>
      <c r="BV65" s="1233"/>
      <c r="BW65" s="1233">
        <v>5375358</v>
      </c>
      <c r="BX65" s="1233">
        <v>459449</v>
      </c>
      <c r="BY65" s="1233">
        <v>8470</v>
      </c>
      <c r="BZ65" s="1233">
        <v>4907438</v>
      </c>
      <c r="CA65" s="1233">
        <v>1916123</v>
      </c>
      <c r="CB65" s="1233">
        <v>2911702</v>
      </c>
      <c r="CC65" s="1233">
        <v>79614</v>
      </c>
      <c r="CD65" s="1233">
        <v>883552</v>
      </c>
      <c r="CE65" s="153">
        <v>5437228</v>
      </c>
      <c r="CF65" s="1532" t="s">
        <v>37</v>
      </c>
      <c r="CG65" s="1533" t="s">
        <v>25</v>
      </c>
      <c r="CH65" s="1281" t="s">
        <v>25</v>
      </c>
      <c r="CI65" s="1282" t="s">
        <v>25</v>
      </c>
      <c r="CJ65" s="1314" t="s">
        <v>171</v>
      </c>
      <c r="CK65" s="60">
        <v>412252</v>
      </c>
      <c r="CL65" s="1233">
        <v>1741465</v>
      </c>
      <c r="CM65" s="1233"/>
      <c r="CN65" s="1233">
        <v>1895721</v>
      </c>
      <c r="CO65" s="1233" t="s">
        <v>22</v>
      </c>
      <c r="CP65" s="1233" t="s">
        <v>21</v>
      </c>
      <c r="CQ65" s="1233">
        <v>1895721</v>
      </c>
      <c r="CR65" s="1233">
        <v>19886</v>
      </c>
      <c r="CS65" s="1233">
        <v>1872704</v>
      </c>
      <c r="CT65" s="1233">
        <v>3131</v>
      </c>
      <c r="CU65" s="1233">
        <v>227995</v>
      </c>
      <c r="CV65" s="153">
        <v>1440176</v>
      </c>
      <c r="CW65" s="1532" t="s">
        <v>37</v>
      </c>
      <c r="CX65" s="1533" t="s">
        <v>25</v>
      </c>
      <c r="CY65" s="1281" t="s">
        <v>25</v>
      </c>
      <c r="CZ65" s="1282" t="s">
        <v>25</v>
      </c>
      <c r="DA65" s="1314" t="s">
        <v>171</v>
      </c>
      <c r="DB65" s="60">
        <v>199</v>
      </c>
      <c r="DC65" s="1233">
        <v>7505269</v>
      </c>
      <c r="DD65" s="1233"/>
      <c r="DE65" s="1233">
        <v>5104112</v>
      </c>
      <c r="DF65" s="1233">
        <v>1696945</v>
      </c>
      <c r="DG65" s="1233" t="s">
        <v>21</v>
      </c>
      <c r="DH65" s="1233">
        <v>3407167</v>
      </c>
      <c r="DI65" s="1233" t="s">
        <v>21</v>
      </c>
      <c r="DJ65" s="1233">
        <v>3073031</v>
      </c>
      <c r="DK65" s="1233">
        <v>334136</v>
      </c>
      <c r="DL65" s="1233">
        <v>2287088</v>
      </c>
      <c r="DM65" s="153" t="s">
        <v>22</v>
      </c>
      <c r="DN65" s="1532" t="s">
        <v>37</v>
      </c>
      <c r="DO65" s="1533" t="s">
        <v>25</v>
      </c>
      <c r="DP65" s="1281" t="s">
        <v>25</v>
      </c>
      <c r="DQ65" s="1282" t="s">
        <v>25</v>
      </c>
      <c r="DR65" s="1314" t="s">
        <v>171</v>
      </c>
      <c r="DS65" s="60">
        <v>1525</v>
      </c>
      <c r="DT65" s="1233" t="s">
        <v>21</v>
      </c>
      <c r="DU65" s="1233"/>
      <c r="DV65" s="1233">
        <v>1520</v>
      </c>
      <c r="DW65" s="1233">
        <v>164</v>
      </c>
      <c r="DX65" s="1233" t="s">
        <v>21</v>
      </c>
      <c r="DY65" s="1233">
        <v>1356</v>
      </c>
      <c r="DZ65" s="1233" t="s">
        <v>21</v>
      </c>
      <c r="EA65" s="1233">
        <v>1323</v>
      </c>
      <c r="EB65" s="1233">
        <v>33</v>
      </c>
      <c r="EC65" s="1233" t="s">
        <v>21</v>
      </c>
      <c r="ED65" s="153">
        <v>9</v>
      </c>
      <c r="EE65" s="1532" t="s">
        <v>37</v>
      </c>
      <c r="EF65" s="1533" t="s">
        <v>25</v>
      </c>
      <c r="EG65" s="1281" t="s">
        <v>25</v>
      </c>
      <c r="EH65" s="1282" t="s">
        <v>25</v>
      </c>
      <c r="EI65" s="1314" t="s">
        <v>171</v>
      </c>
      <c r="EJ65" s="60">
        <v>167457</v>
      </c>
      <c r="EK65" s="1233" t="s">
        <v>22</v>
      </c>
      <c r="EL65" s="1233"/>
      <c r="EM65" s="1233">
        <v>167459</v>
      </c>
      <c r="EN65" s="1233">
        <v>38014</v>
      </c>
      <c r="EO65" s="1233">
        <v>4879</v>
      </c>
      <c r="EP65" s="1233">
        <v>124566</v>
      </c>
      <c r="EQ65" s="1233" t="s">
        <v>22</v>
      </c>
      <c r="ER65" s="1233">
        <v>116746</v>
      </c>
      <c r="ES65" s="1233">
        <v>7820</v>
      </c>
      <c r="ET65" s="1233" t="s">
        <v>22</v>
      </c>
      <c r="EU65" s="153" t="s">
        <v>22</v>
      </c>
      <c r="EV65" s="1532" t="s">
        <v>37</v>
      </c>
      <c r="EW65" s="1533" t="s">
        <v>25</v>
      </c>
      <c r="EX65" s="1281" t="s">
        <v>25</v>
      </c>
      <c r="EY65" s="1282" t="s">
        <v>25</v>
      </c>
      <c r="EZ65" s="1314" t="s">
        <v>171</v>
      </c>
      <c r="FA65" s="60">
        <v>1312</v>
      </c>
      <c r="FB65" s="1233" t="s">
        <v>21</v>
      </c>
      <c r="FC65" s="1233"/>
      <c r="FD65" s="1233">
        <v>168</v>
      </c>
      <c r="FE65" s="1233" t="s">
        <v>21</v>
      </c>
      <c r="FF65" s="1233" t="s">
        <v>21</v>
      </c>
      <c r="FG65" s="1233">
        <v>168</v>
      </c>
      <c r="FH65" s="1233">
        <v>168</v>
      </c>
      <c r="FI65" s="1233" t="s">
        <v>21</v>
      </c>
      <c r="FJ65" s="1233" t="s">
        <v>21</v>
      </c>
      <c r="FK65" s="1233" t="s">
        <v>21</v>
      </c>
      <c r="FL65" s="153">
        <v>3526</v>
      </c>
      <c r="FM65" s="1532" t="s">
        <v>37</v>
      </c>
      <c r="FN65" s="1533" t="s">
        <v>25</v>
      </c>
    </row>
    <row r="66" spans="1:170" ht="15" customHeight="1">
      <c r="A66" s="1281" t="s">
        <v>25</v>
      </c>
      <c r="B66" s="1282" t="s">
        <v>25</v>
      </c>
      <c r="C66" s="1314" t="s">
        <v>172</v>
      </c>
      <c r="D66" s="60">
        <v>136597</v>
      </c>
      <c r="E66" s="1233" t="s">
        <v>21</v>
      </c>
      <c r="F66" s="1233"/>
      <c r="G66" s="1233">
        <v>124791</v>
      </c>
      <c r="H66" s="1233">
        <v>27803</v>
      </c>
      <c r="I66" s="1233">
        <v>3391</v>
      </c>
      <c r="J66" s="1233">
        <v>93598</v>
      </c>
      <c r="K66" s="1233">
        <v>14813</v>
      </c>
      <c r="L66" s="1233">
        <v>66030</v>
      </c>
      <c r="M66" s="1233">
        <v>12754</v>
      </c>
      <c r="N66" s="1233">
        <v>9904</v>
      </c>
      <c r="O66" s="153">
        <v>198420</v>
      </c>
      <c r="P66" s="1532" t="s">
        <v>38</v>
      </c>
      <c r="Q66" s="1533" t="s">
        <v>25</v>
      </c>
      <c r="R66" s="1281" t="s">
        <v>25</v>
      </c>
      <c r="S66" s="1282" t="s">
        <v>25</v>
      </c>
      <c r="T66" s="1314" t="s">
        <v>172</v>
      </c>
      <c r="U66" s="60">
        <v>1921</v>
      </c>
      <c r="V66" s="1233" t="s">
        <v>22</v>
      </c>
      <c r="W66" s="1233"/>
      <c r="X66" s="1233">
        <v>1905</v>
      </c>
      <c r="Y66" s="1233" t="s">
        <v>21</v>
      </c>
      <c r="Z66" s="1233" t="s">
        <v>21</v>
      </c>
      <c r="AA66" s="1233">
        <v>1905</v>
      </c>
      <c r="AB66" s="1233" t="s">
        <v>22</v>
      </c>
      <c r="AC66" s="1233">
        <v>23</v>
      </c>
      <c r="AD66" s="1233">
        <v>1882</v>
      </c>
      <c r="AE66" s="1233">
        <v>6</v>
      </c>
      <c r="AF66" s="153">
        <v>139</v>
      </c>
      <c r="AG66" s="1532" t="s">
        <v>38</v>
      </c>
      <c r="AH66" s="1533" t="s">
        <v>25</v>
      </c>
      <c r="AI66" s="1281" t="s">
        <v>25</v>
      </c>
      <c r="AJ66" s="1282" t="s">
        <v>25</v>
      </c>
      <c r="AK66" s="1314" t="s">
        <v>172</v>
      </c>
      <c r="AL66" s="60">
        <v>13172</v>
      </c>
      <c r="AM66" s="1233" t="s">
        <v>21</v>
      </c>
      <c r="AN66" s="1233"/>
      <c r="AO66" s="1233">
        <v>11720</v>
      </c>
      <c r="AP66" s="1233">
        <v>7032</v>
      </c>
      <c r="AQ66" s="1233">
        <v>3026</v>
      </c>
      <c r="AR66" s="1233">
        <v>1662</v>
      </c>
      <c r="AS66" s="1233" t="s">
        <v>21</v>
      </c>
      <c r="AT66" s="1233">
        <v>1611</v>
      </c>
      <c r="AU66" s="1233">
        <v>51</v>
      </c>
      <c r="AV66" s="1233">
        <v>391</v>
      </c>
      <c r="AW66" s="153">
        <v>32954</v>
      </c>
      <c r="AX66" s="1532" t="s">
        <v>38</v>
      </c>
      <c r="AY66" s="1533" t="s">
        <v>25</v>
      </c>
      <c r="AZ66" s="1281" t="s">
        <v>25</v>
      </c>
      <c r="BA66" s="1282" t="s">
        <v>25</v>
      </c>
      <c r="BB66" s="1314" t="s">
        <v>172</v>
      </c>
      <c r="BC66" s="60">
        <v>2</v>
      </c>
      <c r="BD66" s="1233" t="s">
        <v>22</v>
      </c>
      <c r="BE66" s="1233"/>
      <c r="BF66" s="1233">
        <v>2</v>
      </c>
      <c r="BG66" s="1233" t="s">
        <v>21</v>
      </c>
      <c r="BH66" s="1233" t="s">
        <v>21</v>
      </c>
      <c r="BI66" s="1233">
        <v>2</v>
      </c>
      <c r="BJ66" s="1233" t="s">
        <v>21</v>
      </c>
      <c r="BK66" s="1233">
        <v>2</v>
      </c>
      <c r="BL66" s="1233" t="s">
        <v>21</v>
      </c>
      <c r="BM66" s="1233" t="s">
        <v>22</v>
      </c>
      <c r="BN66" s="153" t="s">
        <v>22</v>
      </c>
      <c r="BO66" s="1532" t="s">
        <v>38</v>
      </c>
      <c r="BP66" s="1533" t="s">
        <v>25</v>
      </c>
      <c r="BQ66" s="1281" t="s">
        <v>25</v>
      </c>
      <c r="BR66" s="1282" t="s">
        <v>25</v>
      </c>
      <c r="BS66" s="1314" t="s">
        <v>172</v>
      </c>
      <c r="BT66" s="60">
        <v>4104861</v>
      </c>
      <c r="BU66" s="1233">
        <v>2778540</v>
      </c>
      <c r="BV66" s="1233"/>
      <c r="BW66" s="1233">
        <v>5823103</v>
      </c>
      <c r="BX66" s="1233">
        <v>452118</v>
      </c>
      <c r="BY66" s="1233">
        <v>8401</v>
      </c>
      <c r="BZ66" s="1233">
        <v>5362583</v>
      </c>
      <c r="CA66" s="1233">
        <v>2076751</v>
      </c>
      <c r="CB66" s="1233">
        <v>3199973</v>
      </c>
      <c r="CC66" s="1233">
        <v>85859</v>
      </c>
      <c r="CD66" s="1233">
        <v>991255</v>
      </c>
      <c r="CE66" s="153">
        <v>5459838</v>
      </c>
      <c r="CF66" s="1532" t="s">
        <v>38</v>
      </c>
      <c r="CG66" s="1533" t="s">
        <v>25</v>
      </c>
      <c r="CH66" s="1281" t="s">
        <v>25</v>
      </c>
      <c r="CI66" s="1282" t="s">
        <v>25</v>
      </c>
      <c r="CJ66" s="1314" t="s">
        <v>172</v>
      </c>
      <c r="CK66" s="60">
        <v>546071</v>
      </c>
      <c r="CL66" s="1233">
        <v>1859415</v>
      </c>
      <c r="CM66" s="1233"/>
      <c r="CN66" s="1233">
        <v>2091982</v>
      </c>
      <c r="CO66" s="1233" t="s">
        <v>22</v>
      </c>
      <c r="CP66" s="1233" t="s">
        <v>21</v>
      </c>
      <c r="CQ66" s="1233">
        <v>2091982</v>
      </c>
      <c r="CR66" s="1233">
        <v>29706</v>
      </c>
      <c r="CS66" s="1233">
        <v>2058828</v>
      </c>
      <c r="CT66" s="1233">
        <v>3448</v>
      </c>
      <c r="CU66" s="1233">
        <v>289720</v>
      </c>
      <c r="CV66" s="153">
        <v>1454765</v>
      </c>
      <c r="CW66" s="1532" t="s">
        <v>38</v>
      </c>
      <c r="CX66" s="1533" t="s">
        <v>25</v>
      </c>
      <c r="CY66" s="1281" t="s">
        <v>25</v>
      </c>
      <c r="CZ66" s="1282" t="s">
        <v>25</v>
      </c>
      <c r="DA66" s="1314" t="s">
        <v>172</v>
      </c>
      <c r="DB66" s="60">
        <v>226</v>
      </c>
      <c r="DC66" s="1233">
        <v>8196494</v>
      </c>
      <c r="DD66" s="1233"/>
      <c r="DE66" s="1233">
        <v>5592246</v>
      </c>
      <c r="DF66" s="1233">
        <v>1927014</v>
      </c>
      <c r="DG66" s="1233" t="s">
        <v>21</v>
      </c>
      <c r="DH66" s="1233">
        <v>3665232</v>
      </c>
      <c r="DI66" s="1233" t="s">
        <v>21</v>
      </c>
      <c r="DJ66" s="1233">
        <v>3278059</v>
      </c>
      <c r="DK66" s="1233">
        <v>387173</v>
      </c>
      <c r="DL66" s="1233">
        <v>2488455</v>
      </c>
      <c r="DM66" s="153" t="s">
        <v>22</v>
      </c>
      <c r="DN66" s="1532" t="s">
        <v>38</v>
      </c>
      <c r="DO66" s="1533" t="s">
        <v>25</v>
      </c>
      <c r="DP66" s="1281" t="s">
        <v>25</v>
      </c>
      <c r="DQ66" s="1282" t="s">
        <v>25</v>
      </c>
      <c r="DR66" s="1314" t="s">
        <v>172</v>
      </c>
      <c r="DS66" s="60">
        <v>2021</v>
      </c>
      <c r="DT66" s="1233" t="s">
        <v>21</v>
      </c>
      <c r="DU66" s="1233"/>
      <c r="DV66" s="1233">
        <v>2011</v>
      </c>
      <c r="DW66" s="1233">
        <v>185</v>
      </c>
      <c r="DX66" s="1233" t="s">
        <v>21</v>
      </c>
      <c r="DY66" s="1233">
        <v>1826</v>
      </c>
      <c r="DZ66" s="1233" t="s">
        <v>21</v>
      </c>
      <c r="EA66" s="1233">
        <v>1777</v>
      </c>
      <c r="EB66" s="1233">
        <v>49</v>
      </c>
      <c r="EC66" s="1233" t="s">
        <v>21</v>
      </c>
      <c r="ED66" s="153">
        <v>19</v>
      </c>
      <c r="EE66" s="1532" t="s">
        <v>38</v>
      </c>
      <c r="EF66" s="1533" t="s">
        <v>25</v>
      </c>
      <c r="EG66" s="1281" t="s">
        <v>25</v>
      </c>
      <c r="EH66" s="1282" t="s">
        <v>25</v>
      </c>
      <c r="EI66" s="1314" t="s">
        <v>172</v>
      </c>
      <c r="EJ66" s="60">
        <v>176792</v>
      </c>
      <c r="EK66" s="1233" t="s">
        <v>22</v>
      </c>
      <c r="EL66" s="1233"/>
      <c r="EM66" s="1233">
        <v>176782</v>
      </c>
      <c r="EN66" s="1233">
        <v>37540</v>
      </c>
      <c r="EO66" s="1233">
        <v>4280</v>
      </c>
      <c r="EP66" s="1233">
        <v>134962</v>
      </c>
      <c r="EQ66" s="1233" t="s">
        <v>22</v>
      </c>
      <c r="ER66" s="1233">
        <v>127249</v>
      </c>
      <c r="ES66" s="1233">
        <v>7713</v>
      </c>
      <c r="ET66" s="1233" t="s">
        <v>22</v>
      </c>
      <c r="EU66" s="153" t="s">
        <v>22</v>
      </c>
      <c r="EV66" s="1532" t="s">
        <v>38</v>
      </c>
      <c r="EW66" s="1533" t="s">
        <v>25</v>
      </c>
      <c r="EX66" s="1281" t="s">
        <v>25</v>
      </c>
      <c r="EY66" s="1282" t="s">
        <v>25</v>
      </c>
      <c r="EZ66" s="1314" t="s">
        <v>172</v>
      </c>
      <c r="FA66" s="60">
        <v>363</v>
      </c>
      <c r="FB66" s="1233" t="s">
        <v>21</v>
      </c>
      <c r="FC66" s="1233"/>
      <c r="FD66" s="1233">
        <v>713</v>
      </c>
      <c r="FE66" s="1233" t="s">
        <v>21</v>
      </c>
      <c r="FF66" s="1233" t="s">
        <v>21</v>
      </c>
      <c r="FG66" s="1233">
        <v>713</v>
      </c>
      <c r="FH66" s="1233">
        <v>713</v>
      </c>
      <c r="FI66" s="1233" t="s">
        <v>21</v>
      </c>
      <c r="FJ66" s="1233" t="s">
        <v>21</v>
      </c>
      <c r="FK66" s="1233" t="s">
        <v>21</v>
      </c>
      <c r="FL66" s="153">
        <v>3176</v>
      </c>
      <c r="FM66" s="1532" t="s">
        <v>38</v>
      </c>
      <c r="FN66" s="1533" t="s">
        <v>25</v>
      </c>
    </row>
    <row r="67" spans="1:170" ht="15" customHeight="1">
      <c r="A67" s="1281" t="s">
        <v>25</v>
      </c>
      <c r="B67" s="1282" t="s">
        <v>25</v>
      </c>
      <c r="C67" s="1314" t="s">
        <v>173</v>
      </c>
      <c r="D67" s="60">
        <v>189258</v>
      </c>
      <c r="E67" s="1233" t="s">
        <v>21</v>
      </c>
      <c r="F67" s="1233"/>
      <c r="G67" s="1233">
        <v>121446</v>
      </c>
      <c r="H67" s="1233">
        <v>18429</v>
      </c>
      <c r="I67" s="1233">
        <v>2505</v>
      </c>
      <c r="J67" s="1233">
        <v>100512</v>
      </c>
      <c r="K67" s="1233">
        <v>26599</v>
      </c>
      <c r="L67" s="1233">
        <v>60379</v>
      </c>
      <c r="M67" s="1233">
        <v>13533</v>
      </c>
      <c r="N67" s="1233">
        <v>9430</v>
      </c>
      <c r="O67" s="153">
        <v>256808</v>
      </c>
      <c r="P67" s="1532" t="s">
        <v>39</v>
      </c>
      <c r="Q67" s="1533" t="s">
        <v>25</v>
      </c>
      <c r="R67" s="1281" t="s">
        <v>25</v>
      </c>
      <c r="S67" s="1282" t="s">
        <v>25</v>
      </c>
      <c r="T67" s="1314" t="s">
        <v>173</v>
      </c>
      <c r="U67" s="60">
        <v>1998</v>
      </c>
      <c r="V67" s="1233" t="s">
        <v>22</v>
      </c>
      <c r="W67" s="1233"/>
      <c r="X67" s="1233">
        <v>1993</v>
      </c>
      <c r="Y67" s="1233" t="s">
        <v>21</v>
      </c>
      <c r="Z67" s="1233" t="s">
        <v>21</v>
      </c>
      <c r="AA67" s="1233">
        <v>1993</v>
      </c>
      <c r="AB67" s="1233" t="s">
        <v>22</v>
      </c>
      <c r="AC67" s="1233">
        <v>16</v>
      </c>
      <c r="AD67" s="1233">
        <v>1977</v>
      </c>
      <c r="AE67" s="1233">
        <v>12</v>
      </c>
      <c r="AF67" s="153">
        <v>132</v>
      </c>
      <c r="AG67" s="1532" t="s">
        <v>39</v>
      </c>
      <c r="AH67" s="1533" t="s">
        <v>25</v>
      </c>
      <c r="AI67" s="1281" t="s">
        <v>25</v>
      </c>
      <c r="AJ67" s="1282" t="s">
        <v>25</v>
      </c>
      <c r="AK67" s="1314" t="s">
        <v>173</v>
      </c>
      <c r="AL67" s="60">
        <v>11227</v>
      </c>
      <c r="AM67" s="1233" t="s">
        <v>21</v>
      </c>
      <c r="AN67" s="1233"/>
      <c r="AO67" s="1233">
        <v>9198</v>
      </c>
      <c r="AP67" s="1233">
        <v>4955</v>
      </c>
      <c r="AQ67" s="1233">
        <v>2222</v>
      </c>
      <c r="AR67" s="1233">
        <v>2021</v>
      </c>
      <c r="AS67" s="1233" t="s">
        <v>21</v>
      </c>
      <c r="AT67" s="1233">
        <v>1983</v>
      </c>
      <c r="AU67" s="1233">
        <v>38</v>
      </c>
      <c r="AV67" s="1233">
        <v>351</v>
      </c>
      <c r="AW67" s="153">
        <v>34628</v>
      </c>
      <c r="AX67" s="1532" t="s">
        <v>39</v>
      </c>
      <c r="AY67" s="1533" t="s">
        <v>25</v>
      </c>
      <c r="AZ67" s="1281" t="s">
        <v>25</v>
      </c>
      <c r="BA67" s="1282" t="s">
        <v>25</v>
      </c>
      <c r="BB67" s="1314" t="s">
        <v>173</v>
      </c>
      <c r="BC67" s="60">
        <v>1</v>
      </c>
      <c r="BD67" s="1233" t="s">
        <v>22</v>
      </c>
      <c r="BE67" s="1233"/>
      <c r="BF67" s="1233">
        <v>1</v>
      </c>
      <c r="BG67" s="1233" t="s">
        <v>21</v>
      </c>
      <c r="BH67" s="1233" t="s">
        <v>21</v>
      </c>
      <c r="BI67" s="1233">
        <v>1</v>
      </c>
      <c r="BJ67" s="1233" t="s">
        <v>21</v>
      </c>
      <c r="BK67" s="1233">
        <v>1</v>
      </c>
      <c r="BL67" s="1233" t="s">
        <v>21</v>
      </c>
      <c r="BM67" s="1233" t="s">
        <v>22</v>
      </c>
      <c r="BN67" s="153" t="s">
        <v>22</v>
      </c>
      <c r="BO67" s="1532" t="s">
        <v>39</v>
      </c>
      <c r="BP67" s="1533" t="s">
        <v>25</v>
      </c>
      <c r="BQ67" s="1281" t="s">
        <v>25</v>
      </c>
      <c r="BR67" s="1282" t="s">
        <v>25</v>
      </c>
      <c r="BS67" s="1314" t="s">
        <v>173</v>
      </c>
      <c r="BT67" s="60">
        <v>4456273</v>
      </c>
      <c r="BU67" s="1233">
        <v>2797595</v>
      </c>
      <c r="BV67" s="1233"/>
      <c r="BW67" s="1233">
        <v>5839483</v>
      </c>
      <c r="BX67" s="1233">
        <v>451000</v>
      </c>
      <c r="BY67" s="1233">
        <v>6972</v>
      </c>
      <c r="BZ67" s="1233">
        <v>5381512</v>
      </c>
      <c r="CA67" s="1233">
        <v>2075589</v>
      </c>
      <c r="CB67" s="1233">
        <v>3216436</v>
      </c>
      <c r="CC67" s="1233">
        <v>89487</v>
      </c>
      <c r="CD67" s="1233">
        <v>1073909</v>
      </c>
      <c r="CE67" s="153">
        <v>5777234</v>
      </c>
      <c r="CF67" s="1532" t="s">
        <v>39</v>
      </c>
      <c r="CG67" s="1533" t="s">
        <v>25</v>
      </c>
      <c r="CH67" s="1281" t="s">
        <v>25</v>
      </c>
      <c r="CI67" s="1282" t="s">
        <v>25</v>
      </c>
      <c r="CJ67" s="1314" t="s">
        <v>173</v>
      </c>
      <c r="CK67" s="60">
        <v>575183</v>
      </c>
      <c r="CL67" s="1233">
        <v>1870176</v>
      </c>
      <c r="CM67" s="1233"/>
      <c r="CN67" s="1233">
        <v>2062702</v>
      </c>
      <c r="CO67" s="1233" t="s">
        <v>22</v>
      </c>
      <c r="CP67" s="1233" t="s">
        <v>21</v>
      </c>
      <c r="CQ67" s="1233">
        <v>2062702</v>
      </c>
      <c r="CR67" s="1233">
        <v>30540</v>
      </c>
      <c r="CS67" s="1233">
        <v>2027016</v>
      </c>
      <c r="CT67" s="1233">
        <v>5146</v>
      </c>
      <c r="CU67" s="1233">
        <v>299969</v>
      </c>
      <c r="CV67" s="153">
        <v>1530572</v>
      </c>
      <c r="CW67" s="1532" t="s">
        <v>39</v>
      </c>
      <c r="CX67" s="1533" t="s">
        <v>25</v>
      </c>
      <c r="CY67" s="1281" t="s">
        <v>25</v>
      </c>
      <c r="CZ67" s="1282" t="s">
        <v>25</v>
      </c>
      <c r="DA67" s="1314" t="s">
        <v>173</v>
      </c>
      <c r="DB67" s="60">
        <v>28588</v>
      </c>
      <c r="DC67" s="1233">
        <v>8242677</v>
      </c>
      <c r="DD67" s="1233"/>
      <c r="DE67" s="1233">
        <v>5529766</v>
      </c>
      <c r="DF67" s="1233">
        <v>1905051</v>
      </c>
      <c r="DG67" s="1233" t="s">
        <v>21</v>
      </c>
      <c r="DH67" s="1233">
        <v>3624715</v>
      </c>
      <c r="DI67" s="1233" t="s">
        <v>21</v>
      </c>
      <c r="DJ67" s="1233">
        <v>3242821</v>
      </c>
      <c r="DK67" s="1233">
        <v>381894</v>
      </c>
      <c r="DL67" s="1233">
        <v>2583788</v>
      </c>
      <c r="DM67" s="153" t="s">
        <v>22</v>
      </c>
      <c r="DN67" s="1532" t="s">
        <v>39</v>
      </c>
      <c r="DO67" s="1533" t="s">
        <v>25</v>
      </c>
      <c r="DP67" s="1281" t="s">
        <v>25</v>
      </c>
      <c r="DQ67" s="1282" t="s">
        <v>25</v>
      </c>
      <c r="DR67" s="1314" t="s">
        <v>173</v>
      </c>
      <c r="DS67" s="60">
        <v>1941</v>
      </c>
      <c r="DT67" s="1233" t="s">
        <v>21</v>
      </c>
      <c r="DU67" s="1233"/>
      <c r="DV67" s="1233">
        <v>1947</v>
      </c>
      <c r="DW67" s="1233">
        <v>193</v>
      </c>
      <c r="DX67" s="1233" t="s">
        <v>21</v>
      </c>
      <c r="DY67" s="1233">
        <v>1754</v>
      </c>
      <c r="DZ67" s="1233" t="s">
        <v>21</v>
      </c>
      <c r="EA67" s="1233">
        <v>1706</v>
      </c>
      <c r="EB67" s="1233">
        <v>48</v>
      </c>
      <c r="EC67" s="1233" t="s">
        <v>21</v>
      </c>
      <c r="ED67" s="153">
        <v>13</v>
      </c>
      <c r="EE67" s="1532" t="s">
        <v>39</v>
      </c>
      <c r="EF67" s="1533" t="s">
        <v>25</v>
      </c>
      <c r="EG67" s="1281" t="s">
        <v>25</v>
      </c>
      <c r="EH67" s="1282" t="s">
        <v>25</v>
      </c>
      <c r="EI67" s="1314" t="s">
        <v>173</v>
      </c>
      <c r="EJ67" s="60">
        <v>169084</v>
      </c>
      <c r="EK67" s="1233" t="s">
        <v>22</v>
      </c>
      <c r="EL67" s="1233"/>
      <c r="EM67" s="1233">
        <v>169079</v>
      </c>
      <c r="EN67" s="1233">
        <v>30926</v>
      </c>
      <c r="EO67" s="1233">
        <v>3686</v>
      </c>
      <c r="EP67" s="1233">
        <v>134467</v>
      </c>
      <c r="EQ67" s="1233" t="s">
        <v>22</v>
      </c>
      <c r="ER67" s="1233">
        <v>127303</v>
      </c>
      <c r="ES67" s="1233">
        <v>7164</v>
      </c>
      <c r="ET67" s="1233" t="s">
        <v>22</v>
      </c>
      <c r="EU67" s="153" t="s">
        <v>22</v>
      </c>
      <c r="EV67" s="1532" t="s">
        <v>39</v>
      </c>
      <c r="EW67" s="1533" t="s">
        <v>25</v>
      </c>
      <c r="EX67" s="1281" t="s">
        <v>25</v>
      </c>
      <c r="EY67" s="1282" t="s">
        <v>25</v>
      </c>
      <c r="EZ67" s="1314" t="s">
        <v>173</v>
      </c>
      <c r="FA67" s="60">
        <v>731</v>
      </c>
      <c r="FB67" s="1233" t="s">
        <v>21</v>
      </c>
      <c r="FC67" s="1233"/>
      <c r="FD67" s="1233">
        <v>783</v>
      </c>
      <c r="FE67" s="1233" t="s">
        <v>21</v>
      </c>
      <c r="FF67" s="1233" t="s">
        <v>21</v>
      </c>
      <c r="FG67" s="1233">
        <v>783</v>
      </c>
      <c r="FH67" s="1233">
        <v>783</v>
      </c>
      <c r="FI67" s="1233" t="s">
        <v>21</v>
      </c>
      <c r="FJ67" s="1233" t="s">
        <v>21</v>
      </c>
      <c r="FK67" s="1233" t="s">
        <v>21</v>
      </c>
      <c r="FL67" s="153">
        <v>3124</v>
      </c>
      <c r="FM67" s="1532" t="s">
        <v>39</v>
      </c>
      <c r="FN67" s="1533" t="s">
        <v>25</v>
      </c>
    </row>
    <row r="68" spans="1:170" ht="15" customHeight="1">
      <c r="A68" s="1295" t="s">
        <v>25</v>
      </c>
      <c r="B68" s="1296" t="s">
        <v>25</v>
      </c>
      <c r="C68" s="1535" t="s">
        <v>174</v>
      </c>
      <c r="D68" s="74">
        <v>67571</v>
      </c>
      <c r="E68" s="1232" t="s">
        <v>21</v>
      </c>
      <c r="F68" s="1232"/>
      <c r="G68" s="1232">
        <v>102429</v>
      </c>
      <c r="H68" s="1232">
        <v>15390</v>
      </c>
      <c r="I68" s="1232">
        <v>2892</v>
      </c>
      <c r="J68" s="1232">
        <v>84147</v>
      </c>
      <c r="K68" s="1232">
        <v>27287</v>
      </c>
      <c r="L68" s="1232">
        <v>43136</v>
      </c>
      <c r="M68" s="1232">
        <v>13724</v>
      </c>
      <c r="N68" s="1232">
        <v>8219</v>
      </c>
      <c r="O68" s="361">
        <v>213834</v>
      </c>
      <c r="P68" s="1536" t="s">
        <v>40</v>
      </c>
      <c r="Q68" s="1537" t="s">
        <v>25</v>
      </c>
      <c r="R68" s="1295" t="s">
        <v>25</v>
      </c>
      <c r="S68" s="1296" t="s">
        <v>25</v>
      </c>
      <c r="T68" s="1535" t="s">
        <v>174</v>
      </c>
      <c r="U68" s="74">
        <v>2108</v>
      </c>
      <c r="V68" s="1232" t="s">
        <v>22</v>
      </c>
      <c r="W68" s="1232"/>
      <c r="X68" s="1232">
        <v>2070</v>
      </c>
      <c r="Y68" s="1232" t="s">
        <v>21</v>
      </c>
      <c r="Z68" s="1232" t="s">
        <v>21</v>
      </c>
      <c r="AA68" s="1232">
        <v>2070</v>
      </c>
      <c r="AB68" s="1232" t="s">
        <v>22</v>
      </c>
      <c r="AC68" s="1232">
        <v>17</v>
      </c>
      <c r="AD68" s="1232">
        <v>2053</v>
      </c>
      <c r="AE68" s="1232">
        <v>11</v>
      </c>
      <c r="AF68" s="361">
        <v>156</v>
      </c>
      <c r="AG68" s="1536" t="s">
        <v>40</v>
      </c>
      <c r="AH68" s="1537" t="s">
        <v>25</v>
      </c>
      <c r="AI68" s="1295" t="s">
        <v>25</v>
      </c>
      <c r="AJ68" s="1296" t="s">
        <v>25</v>
      </c>
      <c r="AK68" s="1535" t="s">
        <v>174</v>
      </c>
      <c r="AL68" s="74">
        <v>6743</v>
      </c>
      <c r="AM68" s="1232" t="s">
        <v>21</v>
      </c>
      <c r="AN68" s="1232"/>
      <c r="AO68" s="1232">
        <v>10605</v>
      </c>
      <c r="AP68" s="1232">
        <v>5806</v>
      </c>
      <c r="AQ68" s="1232">
        <v>2580</v>
      </c>
      <c r="AR68" s="1232">
        <v>2219</v>
      </c>
      <c r="AS68" s="1232" t="s">
        <v>21</v>
      </c>
      <c r="AT68" s="1232">
        <v>2090</v>
      </c>
      <c r="AU68" s="1232">
        <v>129</v>
      </c>
      <c r="AV68" s="1232">
        <v>444</v>
      </c>
      <c r="AW68" s="361">
        <v>30318</v>
      </c>
      <c r="AX68" s="1536" t="s">
        <v>40</v>
      </c>
      <c r="AY68" s="1537" t="s">
        <v>25</v>
      </c>
      <c r="AZ68" s="1295" t="s">
        <v>25</v>
      </c>
      <c r="BA68" s="1296" t="s">
        <v>25</v>
      </c>
      <c r="BB68" s="1535" t="s">
        <v>174</v>
      </c>
      <c r="BC68" s="74">
        <v>3</v>
      </c>
      <c r="BD68" s="1232" t="s">
        <v>22</v>
      </c>
      <c r="BE68" s="1232"/>
      <c r="BF68" s="1232">
        <v>3</v>
      </c>
      <c r="BG68" s="1232" t="s">
        <v>21</v>
      </c>
      <c r="BH68" s="1232" t="s">
        <v>21</v>
      </c>
      <c r="BI68" s="1232">
        <v>3</v>
      </c>
      <c r="BJ68" s="1232" t="s">
        <v>21</v>
      </c>
      <c r="BK68" s="1232">
        <v>3</v>
      </c>
      <c r="BL68" s="1232" t="s">
        <v>21</v>
      </c>
      <c r="BM68" s="1232" t="s">
        <v>22</v>
      </c>
      <c r="BN68" s="361" t="s">
        <v>22</v>
      </c>
      <c r="BO68" s="1536" t="s">
        <v>40</v>
      </c>
      <c r="BP68" s="1537" t="s">
        <v>25</v>
      </c>
      <c r="BQ68" s="1295" t="s">
        <v>25</v>
      </c>
      <c r="BR68" s="1296" t="s">
        <v>25</v>
      </c>
      <c r="BS68" s="1535" t="s">
        <v>174</v>
      </c>
      <c r="BT68" s="74">
        <v>4432078</v>
      </c>
      <c r="BU68" s="1232">
        <v>3003294</v>
      </c>
      <c r="BV68" s="1232"/>
      <c r="BW68" s="1232">
        <v>6330567</v>
      </c>
      <c r="BX68" s="1232">
        <v>507620</v>
      </c>
      <c r="BY68" s="1232">
        <v>8895</v>
      </c>
      <c r="BZ68" s="1232">
        <v>5814052</v>
      </c>
      <c r="CA68" s="1232">
        <v>2223365</v>
      </c>
      <c r="CB68" s="1232">
        <v>3497402</v>
      </c>
      <c r="CC68" s="1232">
        <v>93285</v>
      </c>
      <c r="CD68" s="1232">
        <v>1093894</v>
      </c>
      <c r="CE68" s="361">
        <v>5774830</v>
      </c>
      <c r="CF68" s="1536" t="s">
        <v>40</v>
      </c>
      <c r="CG68" s="1537" t="s">
        <v>25</v>
      </c>
      <c r="CH68" s="1295" t="s">
        <v>25</v>
      </c>
      <c r="CI68" s="1296" t="s">
        <v>25</v>
      </c>
      <c r="CJ68" s="1535" t="s">
        <v>174</v>
      </c>
      <c r="CK68" s="74">
        <v>619724</v>
      </c>
      <c r="CL68" s="1232">
        <v>1996506</v>
      </c>
      <c r="CM68" s="1232"/>
      <c r="CN68" s="1232">
        <v>2250180</v>
      </c>
      <c r="CO68" s="1232" t="s">
        <v>22</v>
      </c>
      <c r="CP68" s="1232" t="s">
        <v>21</v>
      </c>
      <c r="CQ68" s="1232">
        <v>2250180</v>
      </c>
      <c r="CR68" s="1232">
        <v>30394</v>
      </c>
      <c r="CS68" s="1232">
        <v>2215139</v>
      </c>
      <c r="CT68" s="1232">
        <v>4647</v>
      </c>
      <c r="CU68" s="1232">
        <v>279846</v>
      </c>
      <c r="CV68" s="361">
        <v>1605730</v>
      </c>
      <c r="CW68" s="1536" t="s">
        <v>40</v>
      </c>
      <c r="CX68" s="1537" t="s">
        <v>25</v>
      </c>
      <c r="CY68" s="1295" t="s">
        <v>25</v>
      </c>
      <c r="CZ68" s="1296" t="s">
        <v>25</v>
      </c>
      <c r="DA68" s="1535" t="s">
        <v>174</v>
      </c>
      <c r="DB68" s="74">
        <v>116529</v>
      </c>
      <c r="DC68" s="1232">
        <v>9033283</v>
      </c>
      <c r="DD68" s="1232"/>
      <c r="DE68" s="1232">
        <v>6076710</v>
      </c>
      <c r="DF68" s="1232">
        <v>2054213</v>
      </c>
      <c r="DG68" s="1232" t="s">
        <v>21</v>
      </c>
      <c r="DH68" s="1232">
        <v>4022497</v>
      </c>
      <c r="DI68" s="1232" t="s">
        <v>21</v>
      </c>
      <c r="DJ68" s="1232">
        <v>3622867</v>
      </c>
      <c r="DK68" s="1232">
        <v>399630</v>
      </c>
      <c r="DL68" s="1232">
        <v>2931987</v>
      </c>
      <c r="DM68" s="361" t="s">
        <v>22</v>
      </c>
      <c r="DN68" s="1536" t="s">
        <v>40</v>
      </c>
      <c r="DO68" s="1537" t="s">
        <v>25</v>
      </c>
      <c r="DP68" s="1295" t="s">
        <v>25</v>
      </c>
      <c r="DQ68" s="1296" t="s">
        <v>25</v>
      </c>
      <c r="DR68" s="1535" t="s">
        <v>174</v>
      </c>
      <c r="DS68" s="74">
        <v>1969</v>
      </c>
      <c r="DT68" s="1232" t="s">
        <v>21</v>
      </c>
      <c r="DU68" s="1232"/>
      <c r="DV68" s="1232">
        <v>1967</v>
      </c>
      <c r="DW68" s="1232">
        <v>249</v>
      </c>
      <c r="DX68" s="1232" t="s">
        <v>21</v>
      </c>
      <c r="DY68" s="1232">
        <v>1718</v>
      </c>
      <c r="DZ68" s="1232" t="s">
        <v>21</v>
      </c>
      <c r="EA68" s="1232">
        <v>1679</v>
      </c>
      <c r="EB68" s="1232">
        <v>39</v>
      </c>
      <c r="EC68" s="1232" t="s">
        <v>21</v>
      </c>
      <c r="ED68" s="361">
        <v>16</v>
      </c>
      <c r="EE68" s="1536" t="s">
        <v>40</v>
      </c>
      <c r="EF68" s="1537" t="s">
        <v>25</v>
      </c>
      <c r="EG68" s="1295" t="s">
        <v>25</v>
      </c>
      <c r="EH68" s="1296" t="s">
        <v>25</v>
      </c>
      <c r="EI68" s="1535" t="s">
        <v>174</v>
      </c>
      <c r="EJ68" s="74">
        <v>181586</v>
      </c>
      <c r="EK68" s="1232" t="s">
        <v>22</v>
      </c>
      <c r="EL68" s="1232"/>
      <c r="EM68" s="1232">
        <v>181582</v>
      </c>
      <c r="EN68" s="1232">
        <v>39861</v>
      </c>
      <c r="EO68" s="1232">
        <v>4833</v>
      </c>
      <c r="EP68" s="1232">
        <v>136888</v>
      </c>
      <c r="EQ68" s="1232" t="s">
        <v>22</v>
      </c>
      <c r="ER68" s="1232">
        <v>129445</v>
      </c>
      <c r="ES68" s="1232">
        <v>7443</v>
      </c>
      <c r="ET68" s="1232" t="s">
        <v>22</v>
      </c>
      <c r="EU68" s="361" t="s">
        <v>22</v>
      </c>
      <c r="EV68" s="1536" t="s">
        <v>40</v>
      </c>
      <c r="EW68" s="1537" t="s">
        <v>25</v>
      </c>
      <c r="EX68" s="1295" t="s">
        <v>25</v>
      </c>
      <c r="EY68" s="1296" t="s">
        <v>25</v>
      </c>
      <c r="EZ68" s="1535" t="s">
        <v>174</v>
      </c>
      <c r="FA68" s="74">
        <v>418</v>
      </c>
      <c r="FB68" s="1232" t="s">
        <v>21</v>
      </c>
      <c r="FC68" s="1232"/>
      <c r="FD68" s="1232">
        <v>897</v>
      </c>
      <c r="FE68" s="1232" t="s">
        <v>21</v>
      </c>
      <c r="FF68" s="1232" t="s">
        <v>21</v>
      </c>
      <c r="FG68" s="1232">
        <v>897</v>
      </c>
      <c r="FH68" s="1232">
        <v>897</v>
      </c>
      <c r="FI68" s="1232" t="s">
        <v>21</v>
      </c>
      <c r="FJ68" s="1232" t="s">
        <v>21</v>
      </c>
      <c r="FK68" s="1232" t="s">
        <v>21</v>
      </c>
      <c r="FL68" s="361">
        <v>2645</v>
      </c>
      <c r="FM68" s="1536" t="s">
        <v>40</v>
      </c>
      <c r="FN68" s="1537" t="s">
        <v>25</v>
      </c>
    </row>
    <row r="69" spans="1:170" ht="15" customHeight="1">
      <c r="A69" s="1291"/>
      <c r="B69" s="1291"/>
      <c r="C69" s="1291"/>
      <c r="D69" s="1719"/>
      <c r="E69" s="1719"/>
      <c r="F69" s="1719"/>
      <c r="G69" s="1719"/>
      <c r="H69" s="1719"/>
      <c r="I69" s="1719"/>
      <c r="J69" s="1719"/>
      <c r="K69" s="1719"/>
      <c r="L69" s="1719"/>
      <c r="M69" s="1719"/>
      <c r="N69" s="1719"/>
      <c r="O69" s="794"/>
      <c r="P69" s="1557"/>
      <c r="Q69" s="1462"/>
      <c r="R69" s="1291"/>
      <c r="S69" s="1291"/>
      <c r="T69" s="1291"/>
      <c r="U69" s="1719"/>
      <c r="V69" s="1719"/>
      <c r="W69" s="1719"/>
      <c r="X69" s="1719"/>
      <c r="Y69" s="1719"/>
      <c r="Z69" s="1719"/>
      <c r="AA69" s="1719"/>
      <c r="AB69" s="1719"/>
      <c r="AC69" s="1719"/>
      <c r="AD69" s="1719"/>
      <c r="AE69" s="1719"/>
      <c r="AF69" s="794"/>
      <c r="AG69" s="1557"/>
      <c r="AH69" s="1462"/>
      <c r="AI69" s="1291"/>
      <c r="AJ69" s="1291"/>
      <c r="AK69" s="1291"/>
      <c r="AL69" s="1719"/>
      <c r="AM69" s="1719"/>
      <c r="AN69" s="1719"/>
      <c r="AO69" s="1719"/>
      <c r="AP69" s="1719"/>
      <c r="AQ69" s="1719"/>
      <c r="AR69" s="1719"/>
      <c r="AS69" s="1719"/>
      <c r="AT69" s="1719"/>
      <c r="AU69" s="1719"/>
      <c r="AV69" s="1719"/>
      <c r="AW69" s="794"/>
      <c r="AX69" s="1557"/>
      <c r="AY69" s="1462"/>
      <c r="AZ69" s="1291"/>
      <c r="BA69" s="1291"/>
      <c r="BB69" s="1291"/>
      <c r="BC69" s="1719"/>
      <c r="BD69" s="1719"/>
      <c r="BE69" s="1719"/>
      <c r="BF69" s="1719"/>
      <c r="BG69" s="1719"/>
      <c r="BH69" s="1719"/>
      <c r="BI69" s="1719"/>
      <c r="BJ69" s="1719"/>
      <c r="BK69" s="1719"/>
      <c r="BL69" s="1719"/>
      <c r="BM69" s="1719"/>
      <c r="BN69" s="794"/>
      <c r="BO69" s="1557"/>
      <c r="BP69" s="1462"/>
      <c r="BQ69" s="1291"/>
      <c r="BR69" s="1291"/>
      <c r="BS69" s="1291"/>
      <c r="BT69" s="1719"/>
      <c r="BU69" s="1719"/>
      <c r="BV69" s="1719"/>
      <c r="BW69" s="1719"/>
      <c r="BX69" s="1719"/>
      <c r="BY69" s="1719"/>
      <c r="BZ69" s="1719"/>
      <c r="CA69" s="1719"/>
      <c r="CB69" s="1719"/>
      <c r="CC69" s="1719"/>
      <c r="CD69" s="1719"/>
      <c r="CE69" s="794"/>
      <c r="CF69" s="1557"/>
      <c r="CG69" s="1462"/>
      <c r="CH69" s="1291"/>
      <c r="CI69" s="1291"/>
      <c r="CJ69" s="1291"/>
      <c r="CK69" s="1719"/>
      <c r="CL69" s="1719"/>
      <c r="CM69" s="1719"/>
      <c r="CN69" s="1719"/>
      <c r="CO69" s="1719"/>
      <c r="CP69" s="1719"/>
      <c r="CQ69" s="1719"/>
      <c r="CR69" s="1719"/>
      <c r="CS69" s="1719"/>
      <c r="CT69" s="1719"/>
      <c r="CU69" s="1719"/>
      <c r="CV69" s="794"/>
      <c r="CW69" s="1557"/>
      <c r="CX69" s="1462"/>
      <c r="CY69" s="1291"/>
      <c r="CZ69" s="1291"/>
      <c r="DA69" s="1291"/>
      <c r="DB69" s="1719"/>
      <c r="DC69" s="1719"/>
      <c r="DD69" s="1719"/>
      <c r="DE69" s="1719"/>
      <c r="DF69" s="1719"/>
      <c r="DG69" s="1719"/>
      <c r="DH69" s="1719"/>
      <c r="DI69" s="1719"/>
      <c r="DJ69" s="1719"/>
      <c r="DK69" s="1719"/>
      <c r="DL69" s="1719"/>
      <c r="DM69" s="1719"/>
      <c r="DN69" s="1557"/>
      <c r="DO69" s="1462"/>
      <c r="DP69" s="1291"/>
      <c r="DQ69" s="1291"/>
      <c r="DR69" s="1291"/>
      <c r="DS69" s="1719"/>
      <c r="DT69" s="1719"/>
      <c r="DU69" s="1719"/>
      <c r="DV69" s="1719"/>
      <c r="DW69" s="1719"/>
      <c r="DX69" s="1719"/>
      <c r="DY69" s="1719"/>
      <c r="DZ69" s="1719"/>
      <c r="EA69" s="1719"/>
      <c r="EB69" s="1719"/>
      <c r="EC69" s="1719"/>
      <c r="ED69" s="794"/>
      <c r="EE69" s="1557"/>
      <c r="EF69" s="1462"/>
      <c r="EG69" s="1291"/>
      <c r="EH69" s="1291"/>
      <c r="EI69" s="1291"/>
      <c r="EJ69" s="1719"/>
      <c r="EK69" s="1719"/>
      <c r="EL69" s="1719"/>
      <c r="EM69" s="1719"/>
      <c r="EN69" s="1719"/>
      <c r="EO69" s="1719"/>
      <c r="EP69" s="1719"/>
      <c r="EQ69" s="1719"/>
      <c r="ER69" s="1719"/>
      <c r="ES69" s="1719"/>
      <c r="ET69" s="1719"/>
      <c r="EU69" s="794"/>
      <c r="EV69" s="1557"/>
      <c r="EW69" s="1462"/>
      <c r="EX69" s="1291"/>
      <c r="EY69" s="1291"/>
      <c r="EZ69" s="1291"/>
      <c r="FA69" s="1719"/>
      <c r="FB69" s="1719"/>
      <c r="FC69" s="1719"/>
      <c r="FD69" s="1719"/>
      <c r="FE69" s="1719"/>
      <c r="FF69" s="1719"/>
      <c r="FG69" s="1719"/>
      <c r="FH69" s="1719"/>
      <c r="FI69" s="1719"/>
      <c r="FJ69" s="1719"/>
      <c r="FK69" s="1719"/>
      <c r="FL69" s="794"/>
      <c r="FM69" s="1557"/>
      <c r="FN69" s="1462"/>
    </row>
    <row r="70" spans="1:170" s="1255" customFormat="1" ht="19.5" customHeight="1">
      <c r="A70" s="1740" t="s">
        <v>1264</v>
      </c>
      <c r="B70" s="1458"/>
      <c r="C70" s="1458"/>
      <c r="D70" s="1510"/>
      <c r="E70" s="1466" t="s">
        <v>717</v>
      </c>
      <c r="F70" s="1466"/>
      <c r="G70" s="1466"/>
      <c r="H70" s="1466"/>
      <c r="I70" s="1466"/>
      <c r="J70" s="1466"/>
      <c r="K70" s="1466"/>
      <c r="L70" s="1466"/>
      <c r="M70" s="1466"/>
      <c r="N70" s="1466"/>
      <c r="O70" s="798" t="s">
        <v>854</v>
      </c>
      <c r="P70" s="1752"/>
      <c r="Q70" s="1504"/>
      <c r="R70" s="1740" t="s">
        <v>866</v>
      </c>
      <c r="S70" s="1458"/>
      <c r="T70" s="1458"/>
      <c r="U70" s="1510"/>
      <c r="V70" s="1504" t="s">
        <v>1180</v>
      </c>
      <c r="W70" s="1466"/>
      <c r="X70" s="1466"/>
      <c r="Y70" s="1466"/>
      <c r="Z70" s="1466"/>
      <c r="AA70" s="1466"/>
      <c r="AB70" s="1466"/>
      <c r="AC70" s="1466"/>
      <c r="AD70" s="1466"/>
      <c r="AE70" s="1466"/>
      <c r="AF70" s="798" t="s">
        <v>854</v>
      </c>
      <c r="AG70" s="1752"/>
      <c r="AH70" s="1504"/>
      <c r="AI70" s="1740" t="s">
        <v>884</v>
      </c>
      <c r="AJ70" s="1458"/>
      <c r="AK70" s="1458"/>
      <c r="AL70" s="1505"/>
      <c r="AM70" s="1458" t="s">
        <v>1178</v>
      </c>
      <c r="AN70" s="1466"/>
      <c r="AO70" s="1466"/>
      <c r="AP70" s="1322"/>
      <c r="AQ70" s="1322"/>
      <c r="AR70" s="1466"/>
      <c r="AS70" s="1466"/>
      <c r="AT70" s="1466"/>
      <c r="AU70" s="1466"/>
      <c r="AV70" s="1466"/>
      <c r="AW70" s="798" t="s">
        <v>854</v>
      </c>
      <c r="AX70" s="1752"/>
      <c r="AY70" s="1504"/>
      <c r="AZ70" s="1740" t="s">
        <v>1358</v>
      </c>
      <c r="BA70" s="1458"/>
      <c r="BB70" s="1458"/>
      <c r="BC70" s="1505"/>
      <c r="BD70" s="1462" t="s">
        <v>724</v>
      </c>
      <c r="BE70" s="1466"/>
      <c r="BF70" s="1466"/>
      <c r="BI70" s="1322"/>
      <c r="BJ70" s="1322"/>
      <c r="BK70" s="1322"/>
      <c r="BL70" s="1322"/>
      <c r="BM70" s="1322"/>
      <c r="BN70" s="798" t="s">
        <v>874</v>
      </c>
      <c r="BO70" s="1752"/>
      <c r="BP70" s="1504"/>
      <c r="BQ70" s="1740" t="s">
        <v>885</v>
      </c>
      <c r="BR70" s="1458"/>
      <c r="BS70" s="1458"/>
      <c r="BT70" s="1510"/>
      <c r="BU70" s="1504" t="s">
        <v>1360</v>
      </c>
      <c r="BV70" s="1466"/>
      <c r="BW70" s="1466"/>
      <c r="BX70" s="1466"/>
      <c r="BY70" s="1466"/>
      <c r="BZ70" s="1466"/>
      <c r="CA70" s="1466"/>
      <c r="CB70" s="1466"/>
      <c r="CC70" s="1466"/>
      <c r="CD70" s="1466"/>
      <c r="CE70" s="798" t="s">
        <v>874</v>
      </c>
      <c r="CF70" s="1752"/>
      <c r="CG70" s="1504"/>
      <c r="CH70" s="1740" t="s">
        <v>1361</v>
      </c>
      <c r="CI70" s="1458"/>
      <c r="CJ70" s="1458"/>
      <c r="CK70" s="1510"/>
      <c r="CL70" s="1466" t="s">
        <v>1202</v>
      </c>
      <c r="CM70" s="1466"/>
      <c r="CN70" s="1466"/>
      <c r="CO70" s="1466"/>
      <c r="CP70" s="1466"/>
      <c r="CQ70" s="1466"/>
      <c r="CR70" s="1466"/>
      <c r="CS70" s="1466"/>
      <c r="CT70" s="1466"/>
      <c r="CU70" s="1466"/>
      <c r="CV70" s="798" t="s">
        <v>874</v>
      </c>
      <c r="CW70" s="1752"/>
      <c r="CX70" s="1504"/>
      <c r="CY70" s="1740" t="s">
        <v>886</v>
      </c>
      <c r="CZ70" s="1458"/>
      <c r="DA70" s="1458"/>
      <c r="DB70" s="1510"/>
      <c r="DC70" s="1504" t="s">
        <v>1237</v>
      </c>
      <c r="DD70" s="1466"/>
      <c r="DE70" s="1466"/>
      <c r="DF70" s="1466"/>
      <c r="DG70" s="1466"/>
      <c r="DH70" s="1466"/>
      <c r="DI70" s="1466"/>
      <c r="DJ70" s="1466"/>
      <c r="DK70" s="1466"/>
      <c r="DL70" s="1466"/>
      <c r="DM70" s="1149" t="s">
        <v>876</v>
      </c>
      <c r="DN70" s="1752"/>
      <c r="DO70" s="1504"/>
      <c r="DP70" s="1740" t="s">
        <v>871</v>
      </c>
      <c r="DQ70" s="1458"/>
      <c r="DR70" s="1458"/>
      <c r="DS70" s="1510"/>
      <c r="DT70" s="1504" t="s">
        <v>1258</v>
      </c>
      <c r="DU70" s="1466"/>
      <c r="DV70" s="1466"/>
      <c r="DW70" s="1466"/>
      <c r="DX70" s="1466"/>
      <c r="DY70" s="1466"/>
      <c r="DZ70" s="1466"/>
      <c r="EA70" s="1466"/>
      <c r="EB70" s="1466"/>
      <c r="EC70" s="1466"/>
      <c r="ED70" s="798" t="s">
        <v>874</v>
      </c>
      <c r="EE70" s="1752"/>
      <c r="EF70" s="1504"/>
      <c r="EG70" s="1740" t="s">
        <v>599</v>
      </c>
      <c r="EH70" s="1458"/>
      <c r="EI70" s="1458"/>
      <c r="EJ70" s="1510"/>
      <c r="EK70" s="1551" t="s">
        <v>1329</v>
      </c>
      <c r="EL70" s="1466"/>
      <c r="EM70" s="1466"/>
      <c r="EN70" s="1466"/>
      <c r="EO70" s="1466"/>
      <c r="EU70" s="1149" t="s">
        <v>1170</v>
      </c>
      <c r="EV70" s="1752"/>
      <c r="EW70" s="1504"/>
      <c r="EX70" s="1740" t="s">
        <v>887</v>
      </c>
      <c r="EY70" s="1458"/>
      <c r="EZ70" s="1458"/>
      <c r="FA70" s="1510"/>
      <c r="FB70" s="1551" t="s">
        <v>1175</v>
      </c>
      <c r="FC70" s="1322"/>
      <c r="FD70" s="1322"/>
      <c r="FE70" s="1466"/>
      <c r="FF70" s="1466"/>
      <c r="FG70" s="1466"/>
      <c r="FH70" s="1466"/>
      <c r="FI70" s="1466"/>
      <c r="FJ70" s="1466"/>
      <c r="FK70" s="1466"/>
      <c r="FL70" s="798" t="s">
        <v>874</v>
      </c>
      <c r="FM70" s="1504"/>
      <c r="FN70" s="1504"/>
    </row>
    <row r="71" spans="1:170" ht="18" customHeight="1">
      <c r="A71" s="1743">
        <v>42370</v>
      </c>
      <c r="B71" s="1303">
        <v>42370</v>
      </c>
      <c r="C71" s="1744">
        <v>42370</v>
      </c>
      <c r="D71" s="53">
        <v>1713</v>
      </c>
      <c r="E71" s="1235" t="s">
        <v>22</v>
      </c>
      <c r="F71" s="1235"/>
      <c r="G71" s="1235">
        <v>1665</v>
      </c>
      <c r="H71" s="1235" t="s">
        <v>22</v>
      </c>
      <c r="I71" s="1235" t="s">
        <v>22</v>
      </c>
      <c r="J71" s="1235">
        <v>1665</v>
      </c>
      <c r="K71" s="1235" t="s">
        <v>22</v>
      </c>
      <c r="L71" s="1235" t="s">
        <v>22</v>
      </c>
      <c r="M71" s="1235">
        <v>1665</v>
      </c>
      <c r="N71" s="1235">
        <v>51</v>
      </c>
      <c r="O71" s="144">
        <v>14</v>
      </c>
      <c r="P71" s="1527">
        <v>42370</v>
      </c>
      <c r="Q71" s="1528">
        <v>42370</v>
      </c>
      <c r="R71" s="1743">
        <v>42370</v>
      </c>
      <c r="S71" s="1303">
        <v>42370</v>
      </c>
      <c r="T71" s="1744">
        <v>42370</v>
      </c>
      <c r="U71" s="53">
        <v>524101</v>
      </c>
      <c r="V71" s="1235" t="s">
        <v>21</v>
      </c>
      <c r="W71" s="1235"/>
      <c r="X71" s="1235">
        <v>509718</v>
      </c>
      <c r="Y71" s="1235">
        <v>156722</v>
      </c>
      <c r="Z71" s="1235">
        <v>55747</v>
      </c>
      <c r="AA71" s="1235">
        <v>297249</v>
      </c>
      <c r="AB71" s="1235" t="s">
        <v>21</v>
      </c>
      <c r="AC71" s="1235">
        <v>288856</v>
      </c>
      <c r="AD71" s="1235">
        <v>8393</v>
      </c>
      <c r="AE71" s="1235">
        <v>19439</v>
      </c>
      <c r="AF71" s="144">
        <v>58004</v>
      </c>
      <c r="AG71" s="1527">
        <v>42370</v>
      </c>
      <c r="AH71" s="1528">
        <v>42370</v>
      </c>
      <c r="AI71" s="1743">
        <v>42370</v>
      </c>
      <c r="AJ71" s="1303">
        <v>42370</v>
      </c>
      <c r="AK71" s="1744">
        <v>42370</v>
      </c>
      <c r="AL71" s="53">
        <v>94480</v>
      </c>
      <c r="AM71" s="1235" t="s">
        <v>22</v>
      </c>
      <c r="AN71" s="1235"/>
      <c r="AO71" s="1235">
        <v>97665</v>
      </c>
      <c r="AP71" s="1235" t="s">
        <v>21</v>
      </c>
      <c r="AQ71" s="1235" t="s">
        <v>21</v>
      </c>
      <c r="AR71" s="1235">
        <v>97665</v>
      </c>
      <c r="AS71" s="1235">
        <v>97665</v>
      </c>
      <c r="AT71" s="1235" t="s">
        <v>21</v>
      </c>
      <c r="AU71" s="1235" t="s">
        <v>21</v>
      </c>
      <c r="AV71" s="1235" t="s">
        <v>21</v>
      </c>
      <c r="AW71" s="144">
        <v>4907</v>
      </c>
      <c r="AX71" s="1527">
        <v>42370</v>
      </c>
      <c r="AY71" s="1528">
        <v>42370</v>
      </c>
      <c r="AZ71" s="1743">
        <v>42370</v>
      </c>
      <c r="BA71" s="1303">
        <v>42370</v>
      </c>
      <c r="BB71" s="1744">
        <v>42370</v>
      </c>
      <c r="BC71" s="53">
        <v>1435891</v>
      </c>
      <c r="BD71" s="1235" t="s">
        <v>22</v>
      </c>
      <c r="BE71" s="1235"/>
      <c r="BF71" s="1235">
        <v>1074127</v>
      </c>
      <c r="BG71" s="1235" t="s">
        <v>21</v>
      </c>
      <c r="BH71" s="1235" t="s">
        <v>21</v>
      </c>
      <c r="BI71" s="1235">
        <v>1074127</v>
      </c>
      <c r="BJ71" s="1235">
        <v>374275</v>
      </c>
      <c r="BK71" s="1235">
        <v>699852</v>
      </c>
      <c r="BL71" s="1235" t="s">
        <v>21</v>
      </c>
      <c r="BM71" s="1235">
        <v>253805</v>
      </c>
      <c r="BN71" s="144">
        <v>267806</v>
      </c>
      <c r="BO71" s="1527">
        <v>42370</v>
      </c>
      <c r="BP71" s="1528">
        <v>42370</v>
      </c>
      <c r="BQ71" s="1743">
        <v>42370</v>
      </c>
      <c r="BR71" s="1303">
        <v>42370</v>
      </c>
      <c r="BS71" s="1744">
        <v>42370</v>
      </c>
      <c r="BT71" s="53">
        <v>44696594</v>
      </c>
      <c r="BU71" s="1235" t="s">
        <v>22</v>
      </c>
      <c r="BV71" s="1235"/>
      <c r="BW71" s="1235">
        <v>40828588</v>
      </c>
      <c r="BX71" s="1235" t="s">
        <v>21</v>
      </c>
      <c r="BY71" s="1235" t="s">
        <v>21</v>
      </c>
      <c r="BZ71" s="1235">
        <v>40828588</v>
      </c>
      <c r="CA71" s="1235">
        <v>36710109</v>
      </c>
      <c r="CB71" s="1235">
        <v>4118479</v>
      </c>
      <c r="CC71" s="1235" t="s">
        <v>21</v>
      </c>
      <c r="CD71" s="1235">
        <v>4046732</v>
      </c>
      <c r="CE71" s="144">
        <v>3770043</v>
      </c>
      <c r="CF71" s="1527">
        <v>42370</v>
      </c>
      <c r="CG71" s="1528">
        <v>42370</v>
      </c>
      <c r="CH71" s="1743">
        <v>42370</v>
      </c>
      <c r="CI71" s="1303">
        <v>42370</v>
      </c>
      <c r="CJ71" s="1744">
        <v>42370</v>
      </c>
      <c r="CK71" s="53">
        <v>74873</v>
      </c>
      <c r="CL71" s="1235">
        <v>825533</v>
      </c>
      <c r="CM71" s="1235"/>
      <c r="CN71" s="1235">
        <v>118836</v>
      </c>
      <c r="CO71" s="1235" t="s">
        <v>21</v>
      </c>
      <c r="CP71" s="1235" t="s">
        <v>21</v>
      </c>
      <c r="CQ71" s="1235">
        <v>118836</v>
      </c>
      <c r="CR71" s="1235">
        <v>118836</v>
      </c>
      <c r="CS71" s="1235" t="s">
        <v>21</v>
      </c>
      <c r="CT71" s="1235" t="s">
        <v>21</v>
      </c>
      <c r="CU71" s="1235">
        <v>774501</v>
      </c>
      <c r="CV71" s="144">
        <v>15908</v>
      </c>
      <c r="CW71" s="1527">
        <v>42370</v>
      </c>
      <c r="CX71" s="1528">
        <v>42370</v>
      </c>
      <c r="CY71" s="1743">
        <v>42370</v>
      </c>
      <c r="CZ71" s="1303">
        <v>42370</v>
      </c>
      <c r="DA71" s="1744">
        <v>42370</v>
      </c>
      <c r="DB71" s="53">
        <v>65575</v>
      </c>
      <c r="DC71" s="1235">
        <v>7915863</v>
      </c>
      <c r="DD71" s="1235"/>
      <c r="DE71" s="1235">
        <v>5246855</v>
      </c>
      <c r="DF71" s="1235">
        <v>1989013</v>
      </c>
      <c r="DG71" s="1235">
        <v>14234</v>
      </c>
      <c r="DH71" s="1235">
        <v>3243608</v>
      </c>
      <c r="DI71" s="1235" t="s">
        <v>21</v>
      </c>
      <c r="DJ71" s="1235">
        <v>2893252</v>
      </c>
      <c r="DK71" s="1235">
        <v>350356</v>
      </c>
      <c r="DL71" s="1235">
        <v>2356534</v>
      </c>
      <c r="DM71" s="144" t="s">
        <v>22</v>
      </c>
      <c r="DN71" s="1527">
        <v>42370</v>
      </c>
      <c r="DO71" s="1528">
        <v>42370</v>
      </c>
      <c r="DP71" s="1743">
        <v>42370</v>
      </c>
      <c r="DQ71" s="1303">
        <v>42370</v>
      </c>
      <c r="DR71" s="1744">
        <v>42370</v>
      </c>
      <c r="DS71" s="53">
        <v>540967</v>
      </c>
      <c r="DT71" s="1235" t="s">
        <v>21</v>
      </c>
      <c r="DU71" s="1235"/>
      <c r="DV71" s="1235">
        <v>446209</v>
      </c>
      <c r="DW71" s="1235">
        <v>55369</v>
      </c>
      <c r="DX71" s="1235">
        <v>21824</v>
      </c>
      <c r="DY71" s="1235">
        <v>369016</v>
      </c>
      <c r="DZ71" s="1235" t="s">
        <v>21</v>
      </c>
      <c r="EA71" s="1235">
        <v>329825</v>
      </c>
      <c r="EB71" s="1235">
        <v>39191</v>
      </c>
      <c r="EC71" s="1235">
        <v>81274</v>
      </c>
      <c r="ED71" s="144">
        <v>35816</v>
      </c>
      <c r="EE71" s="1527">
        <v>42370</v>
      </c>
      <c r="EF71" s="1528">
        <v>42370</v>
      </c>
      <c r="EG71" s="1743">
        <v>42370</v>
      </c>
      <c r="EH71" s="1303">
        <v>42370</v>
      </c>
      <c r="EI71" s="1744">
        <v>42370</v>
      </c>
      <c r="EJ71" s="53">
        <v>7876355</v>
      </c>
      <c r="EK71" s="1235">
        <v>3709493</v>
      </c>
      <c r="EL71" s="1235"/>
      <c r="EM71" s="1235">
        <v>10935014</v>
      </c>
      <c r="EN71" s="1235" t="s">
        <v>22</v>
      </c>
      <c r="EO71" s="1235" t="s">
        <v>21</v>
      </c>
      <c r="EP71" s="1235">
        <v>10935014</v>
      </c>
      <c r="EQ71" s="1235" t="s">
        <v>21</v>
      </c>
      <c r="ER71" s="1235">
        <v>9874017</v>
      </c>
      <c r="ES71" s="1235">
        <v>1060997</v>
      </c>
      <c r="ET71" s="1235">
        <v>371265</v>
      </c>
      <c r="EU71" s="144">
        <v>1485</v>
      </c>
      <c r="EV71" s="1527">
        <v>42370</v>
      </c>
      <c r="EW71" s="1528">
        <v>42370</v>
      </c>
      <c r="EX71" s="1743">
        <v>42370</v>
      </c>
      <c r="EY71" s="1303">
        <v>42370</v>
      </c>
      <c r="EZ71" s="1744">
        <v>42370</v>
      </c>
      <c r="FA71" s="53">
        <v>234730</v>
      </c>
      <c r="FB71" s="1235">
        <v>28239</v>
      </c>
      <c r="FC71" s="1235"/>
      <c r="FD71" s="1235">
        <v>205136</v>
      </c>
      <c r="FE71" s="1235" t="s">
        <v>21</v>
      </c>
      <c r="FF71" s="1235" t="s">
        <v>21</v>
      </c>
      <c r="FG71" s="1235">
        <v>205136</v>
      </c>
      <c r="FH71" s="1235">
        <v>136537</v>
      </c>
      <c r="FI71" s="1235">
        <v>41854</v>
      </c>
      <c r="FJ71" s="1235">
        <v>26745</v>
      </c>
      <c r="FK71" s="1235">
        <v>28490</v>
      </c>
      <c r="FL71" s="144">
        <v>8838</v>
      </c>
      <c r="FM71" s="1527">
        <v>42370</v>
      </c>
      <c r="FN71" s="1528">
        <v>42370</v>
      </c>
    </row>
    <row r="72" spans="1:170" ht="15" customHeight="1">
      <c r="A72" s="1268"/>
      <c r="B72" s="1263">
        <v>42736</v>
      </c>
      <c r="C72" s="1269"/>
      <c r="D72" s="56">
        <v>1755</v>
      </c>
      <c r="E72" s="1234" t="s">
        <v>22</v>
      </c>
      <c r="F72" s="1234"/>
      <c r="G72" s="1234">
        <v>1707</v>
      </c>
      <c r="H72" s="1234" t="s">
        <v>22</v>
      </c>
      <c r="I72" s="1234" t="s">
        <v>22</v>
      </c>
      <c r="J72" s="1234">
        <v>1707</v>
      </c>
      <c r="K72" s="1234" t="s">
        <v>22</v>
      </c>
      <c r="L72" s="1234">
        <v>68</v>
      </c>
      <c r="M72" s="1234">
        <v>1639</v>
      </c>
      <c r="N72" s="1234">
        <v>50</v>
      </c>
      <c r="O72" s="150">
        <v>19</v>
      </c>
      <c r="P72" s="1527">
        <v>42736</v>
      </c>
      <c r="Q72" s="1528">
        <v>42736</v>
      </c>
      <c r="R72" s="1268"/>
      <c r="S72" s="1263">
        <v>42736</v>
      </c>
      <c r="T72" s="1269"/>
      <c r="U72" s="56">
        <v>539636</v>
      </c>
      <c r="V72" s="1234" t="s">
        <v>21</v>
      </c>
      <c r="W72" s="1234"/>
      <c r="X72" s="1234">
        <v>526085</v>
      </c>
      <c r="Y72" s="1234">
        <v>166032</v>
      </c>
      <c r="Z72" s="1234">
        <v>51382</v>
      </c>
      <c r="AA72" s="1234">
        <v>308671</v>
      </c>
      <c r="AB72" s="1234" t="s">
        <v>21</v>
      </c>
      <c r="AC72" s="1234">
        <v>300139</v>
      </c>
      <c r="AD72" s="1234">
        <v>8532</v>
      </c>
      <c r="AE72" s="1234">
        <v>18862</v>
      </c>
      <c r="AF72" s="150">
        <v>52475</v>
      </c>
      <c r="AG72" s="1527">
        <v>42736</v>
      </c>
      <c r="AH72" s="1528">
        <v>42736</v>
      </c>
      <c r="AI72" s="1268"/>
      <c r="AJ72" s="1263">
        <v>42736</v>
      </c>
      <c r="AK72" s="1269"/>
      <c r="AL72" s="56">
        <v>86838</v>
      </c>
      <c r="AM72" s="1234" t="s">
        <v>22</v>
      </c>
      <c r="AN72" s="1234"/>
      <c r="AO72" s="1234">
        <v>83267</v>
      </c>
      <c r="AP72" s="1234" t="s">
        <v>21</v>
      </c>
      <c r="AQ72" s="1234" t="s">
        <v>21</v>
      </c>
      <c r="AR72" s="1234">
        <v>83267</v>
      </c>
      <c r="AS72" s="1234">
        <v>83267</v>
      </c>
      <c r="AT72" s="1234" t="s">
        <v>21</v>
      </c>
      <c r="AU72" s="1234" t="s">
        <v>21</v>
      </c>
      <c r="AV72" s="1234" t="s">
        <v>21</v>
      </c>
      <c r="AW72" s="150">
        <v>8478</v>
      </c>
      <c r="AX72" s="1527">
        <v>42736</v>
      </c>
      <c r="AY72" s="1528">
        <v>42736</v>
      </c>
      <c r="AZ72" s="1268"/>
      <c r="BA72" s="1263">
        <v>42736</v>
      </c>
      <c r="BB72" s="1269"/>
      <c r="BC72" s="56">
        <v>1179247</v>
      </c>
      <c r="BD72" s="1234" t="s">
        <v>22</v>
      </c>
      <c r="BE72" s="1234"/>
      <c r="BF72" s="1234">
        <v>1036372</v>
      </c>
      <c r="BG72" s="1234" t="s">
        <v>21</v>
      </c>
      <c r="BH72" s="1234" t="s">
        <v>21</v>
      </c>
      <c r="BI72" s="1234">
        <v>1036372</v>
      </c>
      <c r="BJ72" s="1234">
        <v>382179</v>
      </c>
      <c r="BK72" s="1234">
        <v>653178</v>
      </c>
      <c r="BL72" s="1234">
        <v>1015</v>
      </c>
      <c r="BM72" s="1234">
        <v>230497</v>
      </c>
      <c r="BN72" s="150">
        <v>175130</v>
      </c>
      <c r="BO72" s="1527">
        <v>42736</v>
      </c>
      <c r="BP72" s="1528">
        <v>42736</v>
      </c>
      <c r="BQ72" s="1268"/>
      <c r="BR72" s="1263">
        <v>42736</v>
      </c>
      <c r="BS72" s="1269"/>
      <c r="BT72" s="56">
        <v>44881046</v>
      </c>
      <c r="BU72" s="1234" t="s">
        <v>22</v>
      </c>
      <c r="BV72" s="1234"/>
      <c r="BW72" s="1234">
        <v>40592230</v>
      </c>
      <c r="BX72" s="1234" t="s">
        <v>21</v>
      </c>
      <c r="BY72" s="1234" t="s">
        <v>21</v>
      </c>
      <c r="BZ72" s="1234">
        <v>40592230</v>
      </c>
      <c r="CA72" s="1234">
        <v>36410219</v>
      </c>
      <c r="CB72" s="1234">
        <v>4182011</v>
      </c>
      <c r="CC72" s="1234" t="s">
        <v>21</v>
      </c>
      <c r="CD72" s="1234">
        <v>3992173</v>
      </c>
      <c r="CE72" s="150">
        <v>4070918</v>
      </c>
      <c r="CF72" s="1527">
        <v>42736</v>
      </c>
      <c r="CG72" s="1528">
        <v>42736</v>
      </c>
      <c r="CH72" s="1268"/>
      <c r="CI72" s="1263">
        <v>42736</v>
      </c>
      <c r="CJ72" s="1269"/>
      <c r="CK72" s="56">
        <v>68423</v>
      </c>
      <c r="CL72" s="1234">
        <v>829294</v>
      </c>
      <c r="CM72" s="1234"/>
      <c r="CN72" s="1234">
        <v>115331</v>
      </c>
      <c r="CO72" s="1234" t="s">
        <v>21</v>
      </c>
      <c r="CP72" s="1234" t="s">
        <v>21</v>
      </c>
      <c r="CQ72" s="1234">
        <v>115331</v>
      </c>
      <c r="CR72" s="1234">
        <v>115331</v>
      </c>
      <c r="CS72" s="1234" t="s">
        <v>21</v>
      </c>
      <c r="CT72" s="1234" t="s">
        <v>21</v>
      </c>
      <c r="CU72" s="1234">
        <v>768729</v>
      </c>
      <c r="CV72" s="150">
        <v>12880</v>
      </c>
      <c r="CW72" s="1527">
        <v>42736</v>
      </c>
      <c r="CX72" s="1528">
        <v>42736</v>
      </c>
      <c r="CY72" s="1268"/>
      <c r="CZ72" s="1263">
        <v>42736</v>
      </c>
      <c r="DA72" s="1269"/>
      <c r="DB72" s="56">
        <v>71527</v>
      </c>
      <c r="DC72" s="1234">
        <v>7464036</v>
      </c>
      <c r="DD72" s="1234"/>
      <c r="DE72" s="1234">
        <v>5155961</v>
      </c>
      <c r="DF72" s="1234">
        <v>1787273</v>
      </c>
      <c r="DG72" s="1234">
        <v>17818</v>
      </c>
      <c r="DH72" s="1234">
        <v>3350870</v>
      </c>
      <c r="DI72" s="1234" t="s">
        <v>21</v>
      </c>
      <c r="DJ72" s="1234">
        <v>3032916</v>
      </c>
      <c r="DK72" s="1234">
        <v>317954</v>
      </c>
      <c r="DL72" s="1234">
        <v>2012292</v>
      </c>
      <c r="DM72" s="150" t="s">
        <v>22</v>
      </c>
      <c r="DN72" s="1527">
        <v>42736</v>
      </c>
      <c r="DO72" s="1528">
        <v>42736</v>
      </c>
      <c r="DP72" s="1268"/>
      <c r="DQ72" s="1263">
        <v>42736</v>
      </c>
      <c r="DR72" s="1269"/>
      <c r="DS72" s="56">
        <v>469413</v>
      </c>
      <c r="DT72" s="1234" t="s">
        <v>21</v>
      </c>
      <c r="DU72" s="1234"/>
      <c r="DV72" s="1234">
        <v>440141</v>
      </c>
      <c r="DW72" s="1234">
        <v>48805</v>
      </c>
      <c r="DX72" s="1234">
        <v>20009</v>
      </c>
      <c r="DY72" s="1234">
        <v>371327</v>
      </c>
      <c r="DZ72" s="1234" t="s">
        <v>21</v>
      </c>
      <c r="EA72" s="1234">
        <v>332568</v>
      </c>
      <c r="EB72" s="1234">
        <v>38759</v>
      </c>
      <c r="EC72" s="1234">
        <v>40337</v>
      </c>
      <c r="ED72" s="150">
        <v>24629</v>
      </c>
      <c r="EE72" s="1527">
        <v>42736</v>
      </c>
      <c r="EF72" s="1528">
        <v>42736</v>
      </c>
      <c r="EG72" s="1268"/>
      <c r="EH72" s="1263">
        <v>42736</v>
      </c>
      <c r="EI72" s="1269"/>
      <c r="EJ72" s="56">
        <v>8020388</v>
      </c>
      <c r="EK72" s="1234">
        <v>3527114</v>
      </c>
      <c r="EL72" s="1234"/>
      <c r="EM72" s="1234">
        <v>10889674</v>
      </c>
      <c r="EN72" s="1234" t="s">
        <v>22</v>
      </c>
      <c r="EO72" s="1234" t="s">
        <v>21</v>
      </c>
      <c r="EP72" s="1234">
        <v>10889674</v>
      </c>
      <c r="EQ72" s="1234" t="s">
        <v>21</v>
      </c>
      <c r="ER72" s="1234">
        <v>9805412</v>
      </c>
      <c r="ES72" s="1234">
        <v>1084262</v>
      </c>
      <c r="ET72" s="1234">
        <v>419986</v>
      </c>
      <c r="EU72" s="150">
        <v>1374</v>
      </c>
      <c r="EV72" s="1527">
        <v>42736</v>
      </c>
      <c r="EW72" s="1528">
        <v>42736</v>
      </c>
      <c r="EX72" s="1268"/>
      <c r="EY72" s="1263">
        <v>42736</v>
      </c>
      <c r="EZ72" s="1269"/>
      <c r="FA72" s="56">
        <v>241476</v>
      </c>
      <c r="FB72" s="1234">
        <v>26762</v>
      </c>
      <c r="FC72" s="1234"/>
      <c r="FD72" s="1234">
        <v>196250</v>
      </c>
      <c r="FE72" s="1234" t="s">
        <v>21</v>
      </c>
      <c r="FF72" s="1234" t="s">
        <v>21</v>
      </c>
      <c r="FG72" s="1234">
        <v>196250</v>
      </c>
      <c r="FH72" s="1234">
        <v>132046</v>
      </c>
      <c r="FI72" s="1234">
        <v>40316</v>
      </c>
      <c r="FJ72" s="1234">
        <v>23888</v>
      </c>
      <c r="FK72" s="1234">
        <v>36144</v>
      </c>
      <c r="FL72" s="150">
        <v>16894</v>
      </c>
      <c r="FM72" s="1527">
        <v>42736</v>
      </c>
      <c r="FN72" s="1528">
        <v>42736</v>
      </c>
    </row>
    <row r="73" spans="1:170" ht="15" customHeight="1">
      <c r="A73" s="1268"/>
      <c r="B73" s="1263">
        <v>43101</v>
      </c>
      <c r="C73" s="1269"/>
      <c r="D73" s="56">
        <v>1858</v>
      </c>
      <c r="E73" s="1234" t="s">
        <v>22</v>
      </c>
      <c r="F73" s="1234"/>
      <c r="G73" s="1234">
        <v>1816</v>
      </c>
      <c r="H73" s="1234" t="s">
        <v>22</v>
      </c>
      <c r="I73" s="1234" t="s">
        <v>22</v>
      </c>
      <c r="J73" s="1234">
        <v>1816</v>
      </c>
      <c r="K73" s="1234" t="s">
        <v>22</v>
      </c>
      <c r="L73" s="1234">
        <v>63</v>
      </c>
      <c r="M73" s="1234">
        <v>1753</v>
      </c>
      <c r="N73" s="1234">
        <v>47</v>
      </c>
      <c r="O73" s="150">
        <v>15</v>
      </c>
      <c r="P73" s="1527">
        <v>43101</v>
      </c>
      <c r="Q73" s="1528">
        <v>43101</v>
      </c>
      <c r="R73" s="1268"/>
      <c r="S73" s="1263">
        <v>43101</v>
      </c>
      <c r="T73" s="1269"/>
      <c r="U73" s="56">
        <v>438837</v>
      </c>
      <c r="V73" s="1234" t="s">
        <v>21</v>
      </c>
      <c r="W73" s="1234"/>
      <c r="X73" s="1234">
        <v>427224</v>
      </c>
      <c r="Y73" s="1234">
        <v>146869</v>
      </c>
      <c r="Z73" s="1234">
        <v>51954</v>
      </c>
      <c r="AA73" s="1234">
        <v>228401</v>
      </c>
      <c r="AB73" s="1234" t="s">
        <v>21</v>
      </c>
      <c r="AC73" s="1234">
        <v>219935</v>
      </c>
      <c r="AD73" s="1234">
        <v>8466</v>
      </c>
      <c r="AE73" s="1234">
        <v>14490</v>
      </c>
      <c r="AF73" s="150">
        <v>49437</v>
      </c>
      <c r="AG73" s="1527">
        <v>43101</v>
      </c>
      <c r="AH73" s="1528">
        <v>43101</v>
      </c>
      <c r="AI73" s="1268"/>
      <c r="AJ73" s="1263">
        <v>43101</v>
      </c>
      <c r="AK73" s="1269"/>
      <c r="AL73" s="56">
        <v>87265</v>
      </c>
      <c r="AM73" s="1234" t="s">
        <v>22</v>
      </c>
      <c r="AN73" s="1234"/>
      <c r="AO73" s="1234">
        <v>93751</v>
      </c>
      <c r="AP73" s="1234" t="s">
        <v>21</v>
      </c>
      <c r="AQ73" s="1234" t="s">
        <v>21</v>
      </c>
      <c r="AR73" s="1234">
        <v>93751</v>
      </c>
      <c r="AS73" s="1234">
        <v>93751</v>
      </c>
      <c r="AT73" s="1234" t="s">
        <v>21</v>
      </c>
      <c r="AU73" s="1234" t="s">
        <v>21</v>
      </c>
      <c r="AV73" s="1234" t="s">
        <v>21</v>
      </c>
      <c r="AW73" s="150">
        <v>1992</v>
      </c>
      <c r="AX73" s="1527">
        <v>43101</v>
      </c>
      <c r="AY73" s="1528">
        <v>43101</v>
      </c>
      <c r="AZ73" s="1268"/>
      <c r="BA73" s="1263">
        <v>43101</v>
      </c>
      <c r="BB73" s="1269"/>
      <c r="BC73" s="56">
        <v>1172172</v>
      </c>
      <c r="BD73" s="1234" t="s">
        <v>22</v>
      </c>
      <c r="BE73" s="1234"/>
      <c r="BF73" s="1234">
        <v>910101</v>
      </c>
      <c r="BG73" s="1234" t="s">
        <v>21</v>
      </c>
      <c r="BH73" s="1234" t="s">
        <v>21</v>
      </c>
      <c r="BI73" s="1234">
        <v>910101</v>
      </c>
      <c r="BJ73" s="1234">
        <v>338175</v>
      </c>
      <c r="BK73" s="1234">
        <v>569284</v>
      </c>
      <c r="BL73" s="1234">
        <v>2642</v>
      </c>
      <c r="BM73" s="1234">
        <v>236111</v>
      </c>
      <c r="BN73" s="150">
        <v>198768</v>
      </c>
      <c r="BO73" s="1527">
        <v>43101</v>
      </c>
      <c r="BP73" s="1528">
        <v>43101</v>
      </c>
      <c r="BQ73" s="1268"/>
      <c r="BR73" s="1263">
        <v>43101</v>
      </c>
      <c r="BS73" s="1269"/>
      <c r="BT73" s="56">
        <v>43958388</v>
      </c>
      <c r="BU73" s="1234" t="s">
        <v>22</v>
      </c>
      <c r="BV73" s="1234"/>
      <c r="BW73" s="1234">
        <v>40222595</v>
      </c>
      <c r="BX73" s="1234" t="s">
        <v>21</v>
      </c>
      <c r="BY73" s="1234" t="s">
        <v>21</v>
      </c>
      <c r="BZ73" s="1234">
        <v>40222595</v>
      </c>
      <c r="CA73" s="1234">
        <v>36056520</v>
      </c>
      <c r="CB73" s="1234">
        <v>4166075</v>
      </c>
      <c r="CC73" s="1234" t="s">
        <v>21</v>
      </c>
      <c r="CD73" s="1234">
        <v>3640251</v>
      </c>
      <c r="CE73" s="150">
        <v>3990253</v>
      </c>
      <c r="CF73" s="1527">
        <v>43101</v>
      </c>
      <c r="CG73" s="1528">
        <v>43101</v>
      </c>
      <c r="CH73" s="1268"/>
      <c r="CI73" s="1263">
        <v>43101</v>
      </c>
      <c r="CJ73" s="1269"/>
      <c r="CK73" s="56">
        <v>61120</v>
      </c>
      <c r="CL73" s="1234">
        <v>800246</v>
      </c>
      <c r="CM73" s="1234"/>
      <c r="CN73" s="1234">
        <v>103501</v>
      </c>
      <c r="CO73" s="1234" t="s">
        <v>21</v>
      </c>
      <c r="CP73" s="1234" t="s">
        <v>21</v>
      </c>
      <c r="CQ73" s="1234">
        <v>103501</v>
      </c>
      <c r="CR73" s="1234">
        <v>103501</v>
      </c>
      <c r="CS73" s="1234" t="s">
        <v>21</v>
      </c>
      <c r="CT73" s="1234" t="s">
        <v>21</v>
      </c>
      <c r="CU73" s="1234">
        <v>736525</v>
      </c>
      <c r="CV73" s="150">
        <v>16951</v>
      </c>
      <c r="CW73" s="1527">
        <v>43101</v>
      </c>
      <c r="CX73" s="1528">
        <v>43101</v>
      </c>
      <c r="CY73" s="1268"/>
      <c r="CZ73" s="1263">
        <v>43101</v>
      </c>
      <c r="DA73" s="1269"/>
      <c r="DB73" s="56">
        <v>72655</v>
      </c>
      <c r="DC73" s="1234">
        <v>7372432</v>
      </c>
      <c r="DD73" s="1234"/>
      <c r="DE73" s="1234">
        <v>5070480</v>
      </c>
      <c r="DF73" s="1234">
        <v>1733758</v>
      </c>
      <c r="DG73" s="1234">
        <v>18938</v>
      </c>
      <c r="DH73" s="1234">
        <v>3317784</v>
      </c>
      <c r="DI73" s="1234" t="s">
        <v>21</v>
      </c>
      <c r="DJ73" s="1234">
        <v>3032556</v>
      </c>
      <c r="DK73" s="1234">
        <v>285228</v>
      </c>
      <c r="DL73" s="1234">
        <v>1966491</v>
      </c>
      <c r="DM73" s="150" t="s">
        <v>22</v>
      </c>
      <c r="DN73" s="1527">
        <v>43101</v>
      </c>
      <c r="DO73" s="1528">
        <v>43101</v>
      </c>
      <c r="DP73" s="1268"/>
      <c r="DQ73" s="1263">
        <v>43101</v>
      </c>
      <c r="DR73" s="1269"/>
      <c r="DS73" s="56">
        <v>466128</v>
      </c>
      <c r="DT73" s="1234" t="s">
        <v>21</v>
      </c>
      <c r="DU73" s="1234"/>
      <c r="DV73" s="1234">
        <v>417536</v>
      </c>
      <c r="DW73" s="1234">
        <v>36614</v>
      </c>
      <c r="DX73" s="1234">
        <v>25150</v>
      </c>
      <c r="DY73" s="1234">
        <v>355772</v>
      </c>
      <c r="DZ73" s="1234" t="s">
        <v>21</v>
      </c>
      <c r="EA73" s="1234">
        <v>314756</v>
      </c>
      <c r="EB73" s="1234">
        <v>41016</v>
      </c>
      <c r="EC73" s="1234">
        <v>29354</v>
      </c>
      <c r="ED73" s="150">
        <v>43591</v>
      </c>
      <c r="EE73" s="1527">
        <v>43101</v>
      </c>
      <c r="EF73" s="1528">
        <v>43101</v>
      </c>
      <c r="EG73" s="1268"/>
      <c r="EH73" s="1263">
        <v>43101</v>
      </c>
      <c r="EI73" s="1269"/>
      <c r="EJ73" s="56">
        <v>9228975</v>
      </c>
      <c r="EK73" s="1234">
        <v>2428416</v>
      </c>
      <c r="EL73" s="1234"/>
      <c r="EM73" s="1234">
        <v>11042190</v>
      </c>
      <c r="EN73" s="1234" t="s">
        <v>22</v>
      </c>
      <c r="EO73" s="1234" t="s">
        <v>21</v>
      </c>
      <c r="EP73" s="1234">
        <v>11042190</v>
      </c>
      <c r="EQ73" s="1234" t="s">
        <v>21</v>
      </c>
      <c r="ER73" s="1234">
        <v>9996884</v>
      </c>
      <c r="ES73" s="1234">
        <v>1045306</v>
      </c>
      <c r="ET73" s="1234">
        <v>399075</v>
      </c>
      <c r="EU73" s="150">
        <v>1442</v>
      </c>
      <c r="EV73" s="1527">
        <v>43101</v>
      </c>
      <c r="EW73" s="1528">
        <v>43101</v>
      </c>
      <c r="EX73" s="1268"/>
      <c r="EY73" s="1263">
        <v>43101</v>
      </c>
      <c r="EZ73" s="1269"/>
      <c r="FA73" s="56">
        <v>245531</v>
      </c>
      <c r="FB73" s="1234">
        <v>28740</v>
      </c>
      <c r="FC73" s="1234"/>
      <c r="FD73" s="1234">
        <v>202795</v>
      </c>
      <c r="FE73" s="1234" t="s">
        <v>21</v>
      </c>
      <c r="FF73" s="1234" t="s">
        <v>21</v>
      </c>
      <c r="FG73" s="1234">
        <v>202795</v>
      </c>
      <c r="FH73" s="1234">
        <v>135759</v>
      </c>
      <c r="FI73" s="1234">
        <v>47338</v>
      </c>
      <c r="FJ73" s="1234">
        <v>19698</v>
      </c>
      <c r="FK73" s="1234">
        <v>35594</v>
      </c>
      <c r="FL73" s="150">
        <v>15655</v>
      </c>
      <c r="FM73" s="1527">
        <v>43101</v>
      </c>
      <c r="FN73" s="1528">
        <v>43101</v>
      </c>
    </row>
    <row r="74" spans="1:170" ht="15" customHeight="1">
      <c r="A74" s="1262">
        <v>43586</v>
      </c>
      <c r="B74" s="1263">
        <v>43586</v>
      </c>
      <c r="C74" s="1264">
        <v>43586</v>
      </c>
      <c r="D74" s="56">
        <v>1781</v>
      </c>
      <c r="E74" s="1234" t="s">
        <v>22</v>
      </c>
      <c r="F74" s="1234"/>
      <c r="G74" s="1234">
        <v>1728</v>
      </c>
      <c r="H74" s="1234" t="s">
        <v>22</v>
      </c>
      <c r="I74" s="1234" t="s">
        <v>22</v>
      </c>
      <c r="J74" s="1234">
        <v>1728</v>
      </c>
      <c r="K74" s="1234" t="s">
        <v>22</v>
      </c>
      <c r="L74" s="1234">
        <v>60</v>
      </c>
      <c r="M74" s="1234">
        <v>1668</v>
      </c>
      <c r="N74" s="1234">
        <v>48</v>
      </c>
      <c r="O74" s="150">
        <v>21</v>
      </c>
      <c r="P74" s="1527">
        <v>43586</v>
      </c>
      <c r="Q74" s="1528">
        <v>43586</v>
      </c>
      <c r="R74" s="1262">
        <v>43586</v>
      </c>
      <c r="S74" s="1263">
        <v>43586</v>
      </c>
      <c r="T74" s="1264">
        <v>43586</v>
      </c>
      <c r="U74" s="56">
        <v>376981</v>
      </c>
      <c r="V74" s="1234" t="s">
        <v>21</v>
      </c>
      <c r="W74" s="1234"/>
      <c r="X74" s="1234">
        <v>350875</v>
      </c>
      <c r="Y74" s="1234">
        <v>133449</v>
      </c>
      <c r="Z74" s="1234">
        <v>51922</v>
      </c>
      <c r="AA74" s="1234">
        <v>165504</v>
      </c>
      <c r="AB74" s="1234" t="s">
        <v>21</v>
      </c>
      <c r="AC74" s="1234">
        <v>154886</v>
      </c>
      <c r="AD74" s="1234">
        <v>10618</v>
      </c>
      <c r="AE74" s="1234">
        <v>13195</v>
      </c>
      <c r="AF74" s="150">
        <v>61582</v>
      </c>
      <c r="AG74" s="1527">
        <v>43586</v>
      </c>
      <c r="AH74" s="1528">
        <v>43586</v>
      </c>
      <c r="AI74" s="1262">
        <v>43586</v>
      </c>
      <c r="AJ74" s="1263">
        <v>43586</v>
      </c>
      <c r="AK74" s="1264">
        <v>43586</v>
      </c>
      <c r="AL74" s="56">
        <v>73595</v>
      </c>
      <c r="AM74" s="1234" t="s">
        <v>22</v>
      </c>
      <c r="AN74" s="1234"/>
      <c r="AO74" s="1234">
        <v>72964</v>
      </c>
      <c r="AP74" s="1234" t="s">
        <v>21</v>
      </c>
      <c r="AQ74" s="1234" t="s">
        <v>21</v>
      </c>
      <c r="AR74" s="1234">
        <v>72964</v>
      </c>
      <c r="AS74" s="1234">
        <v>72964</v>
      </c>
      <c r="AT74" s="1234" t="s">
        <v>21</v>
      </c>
      <c r="AU74" s="1234" t="s">
        <v>21</v>
      </c>
      <c r="AV74" s="1234" t="s">
        <v>21</v>
      </c>
      <c r="AW74" s="150">
        <v>2721</v>
      </c>
      <c r="AX74" s="1527">
        <v>43586</v>
      </c>
      <c r="AY74" s="1528">
        <v>43586</v>
      </c>
      <c r="AZ74" s="1262">
        <v>43586</v>
      </c>
      <c r="BA74" s="1263">
        <v>43586</v>
      </c>
      <c r="BB74" s="1264">
        <v>43586</v>
      </c>
      <c r="BC74" s="56">
        <v>1147915</v>
      </c>
      <c r="BD74" s="1234" t="s">
        <v>22</v>
      </c>
      <c r="BE74" s="1234"/>
      <c r="BF74" s="1234">
        <v>918971</v>
      </c>
      <c r="BG74" s="1234" t="s">
        <v>21</v>
      </c>
      <c r="BH74" s="1234" t="s">
        <v>21</v>
      </c>
      <c r="BI74" s="1234">
        <v>918971</v>
      </c>
      <c r="BJ74" s="1234">
        <v>261635</v>
      </c>
      <c r="BK74" s="1234">
        <v>657336</v>
      </c>
      <c r="BL74" s="1234" t="s">
        <v>21</v>
      </c>
      <c r="BM74" s="1234">
        <v>207576</v>
      </c>
      <c r="BN74" s="150">
        <v>209057</v>
      </c>
      <c r="BO74" s="1527">
        <v>43586</v>
      </c>
      <c r="BP74" s="1528">
        <v>43586</v>
      </c>
      <c r="BQ74" s="1262">
        <v>43586</v>
      </c>
      <c r="BR74" s="1263">
        <v>43586</v>
      </c>
      <c r="BS74" s="1264">
        <v>43586</v>
      </c>
      <c r="BT74" s="56">
        <v>43956582</v>
      </c>
      <c r="BU74" s="1234" t="s">
        <v>22</v>
      </c>
      <c r="BV74" s="1234"/>
      <c r="BW74" s="1234">
        <v>40071674</v>
      </c>
      <c r="BX74" s="1234" t="s">
        <v>21</v>
      </c>
      <c r="BY74" s="1234" t="s">
        <v>21</v>
      </c>
      <c r="BZ74" s="1234">
        <v>40071674</v>
      </c>
      <c r="CA74" s="1234">
        <v>36071829</v>
      </c>
      <c r="CB74" s="1234">
        <v>3999837</v>
      </c>
      <c r="CC74" s="1234">
        <v>8</v>
      </c>
      <c r="CD74" s="1234">
        <v>3736824</v>
      </c>
      <c r="CE74" s="150">
        <v>4221622</v>
      </c>
      <c r="CF74" s="1527">
        <v>43586</v>
      </c>
      <c r="CG74" s="1528">
        <v>43586</v>
      </c>
      <c r="CH74" s="1262">
        <v>43586</v>
      </c>
      <c r="CI74" s="1263">
        <v>43586</v>
      </c>
      <c r="CJ74" s="1264">
        <v>43586</v>
      </c>
      <c r="CK74" s="56">
        <v>55503</v>
      </c>
      <c r="CL74" s="1234">
        <v>764976</v>
      </c>
      <c r="CM74" s="1234"/>
      <c r="CN74" s="1234">
        <v>98693</v>
      </c>
      <c r="CO74" s="1234" t="s">
        <v>21</v>
      </c>
      <c r="CP74" s="1234" t="s">
        <v>21</v>
      </c>
      <c r="CQ74" s="1234">
        <v>98693</v>
      </c>
      <c r="CR74" s="1234">
        <v>98693</v>
      </c>
      <c r="CS74" s="1234" t="s">
        <v>21</v>
      </c>
      <c r="CT74" s="1234" t="s">
        <v>21</v>
      </c>
      <c r="CU74" s="1234">
        <v>682958</v>
      </c>
      <c r="CV74" s="150">
        <v>20565</v>
      </c>
      <c r="CW74" s="1527">
        <v>43586</v>
      </c>
      <c r="CX74" s="1528">
        <v>43586</v>
      </c>
      <c r="CY74" s="1262">
        <v>43586</v>
      </c>
      <c r="CZ74" s="1263">
        <v>43586</v>
      </c>
      <c r="DA74" s="1264">
        <v>43586</v>
      </c>
      <c r="DB74" s="56">
        <v>71489</v>
      </c>
      <c r="DC74" s="1234">
        <v>6962702</v>
      </c>
      <c r="DD74" s="1234"/>
      <c r="DE74" s="1234">
        <v>4834906</v>
      </c>
      <c r="DF74" s="1234">
        <v>1658963</v>
      </c>
      <c r="DG74" s="1234">
        <v>13031</v>
      </c>
      <c r="DH74" s="1234">
        <v>3162912</v>
      </c>
      <c r="DI74" s="1234" t="s">
        <v>21</v>
      </c>
      <c r="DJ74" s="1234">
        <v>2878570</v>
      </c>
      <c r="DK74" s="1234">
        <v>284342</v>
      </c>
      <c r="DL74" s="1234">
        <v>1773745</v>
      </c>
      <c r="DM74" s="150" t="s">
        <v>22</v>
      </c>
      <c r="DN74" s="1527">
        <v>43586</v>
      </c>
      <c r="DO74" s="1528">
        <v>43586</v>
      </c>
      <c r="DP74" s="1262">
        <v>43586</v>
      </c>
      <c r="DQ74" s="1263">
        <v>43586</v>
      </c>
      <c r="DR74" s="1264">
        <v>43586</v>
      </c>
      <c r="DS74" s="56">
        <v>454049</v>
      </c>
      <c r="DT74" s="1234" t="s">
        <v>21</v>
      </c>
      <c r="DU74" s="1234"/>
      <c r="DV74" s="1234">
        <v>394456</v>
      </c>
      <c r="DW74" s="1234">
        <v>34066</v>
      </c>
      <c r="DX74" s="1234">
        <v>26146</v>
      </c>
      <c r="DY74" s="1234">
        <v>334244</v>
      </c>
      <c r="DZ74" s="1234" t="s">
        <v>21</v>
      </c>
      <c r="EA74" s="1234">
        <v>302015</v>
      </c>
      <c r="EB74" s="1234">
        <v>32229</v>
      </c>
      <c r="EC74" s="1234">
        <v>20776</v>
      </c>
      <c r="ED74" s="150">
        <v>82181</v>
      </c>
      <c r="EE74" s="1527">
        <v>43586</v>
      </c>
      <c r="EF74" s="1528">
        <v>43586</v>
      </c>
      <c r="EG74" s="1262">
        <v>43586</v>
      </c>
      <c r="EH74" s="1263">
        <v>43586</v>
      </c>
      <c r="EI74" s="1264">
        <v>43586</v>
      </c>
      <c r="EJ74" s="56">
        <v>8769919</v>
      </c>
      <c r="EK74" s="1234">
        <v>2256041</v>
      </c>
      <c r="EL74" s="1234"/>
      <c r="EM74" s="1234">
        <v>10428373</v>
      </c>
      <c r="EN74" s="1234" t="s">
        <v>22</v>
      </c>
      <c r="EO74" s="1234" t="s">
        <v>21</v>
      </c>
      <c r="EP74" s="1234">
        <v>10428373</v>
      </c>
      <c r="EQ74" s="1234">
        <v>84</v>
      </c>
      <c r="ER74" s="1234">
        <v>9453745</v>
      </c>
      <c r="ES74" s="1234">
        <v>974544</v>
      </c>
      <c r="ET74" s="1234">
        <v>374504</v>
      </c>
      <c r="EU74" s="150">
        <v>1389</v>
      </c>
      <c r="EV74" s="1527">
        <v>43586</v>
      </c>
      <c r="EW74" s="1528">
        <v>43586</v>
      </c>
      <c r="EX74" s="1262">
        <v>43586</v>
      </c>
      <c r="EY74" s="1263">
        <v>43586</v>
      </c>
      <c r="EZ74" s="1264">
        <v>43586</v>
      </c>
      <c r="FA74" s="56">
        <v>239449</v>
      </c>
      <c r="FB74" s="1234">
        <v>27761</v>
      </c>
      <c r="FC74" s="1234"/>
      <c r="FD74" s="1234">
        <v>201722</v>
      </c>
      <c r="FE74" s="1234" t="s">
        <v>21</v>
      </c>
      <c r="FF74" s="1234" t="s">
        <v>21</v>
      </c>
      <c r="FG74" s="1234">
        <v>201722</v>
      </c>
      <c r="FH74" s="1234">
        <v>137493</v>
      </c>
      <c r="FI74" s="1234">
        <v>40727</v>
      </c>
      <c r="FJ74" s="1234">
        <v>23502</v>
      </c>
      <c r="FK74" s="1234">
        <v>36382</v>
      </c>
      <c r="FL74" s="150">
        <v>18587</v>
      </c>
      <c r="FM74" s="1527">
        <v>43586</v>
      </c>
      <c r="FN74" s="1528">
        <v>43586</v>
      </c>
    </row>
    <row r="75" spans="1:170" ht="15" customHeight="1">
      <c r="A75" s="1268"/>
      <c r="B75" s="1263">
        <v>43831</v>
      </c>
      <c r="C75" s="1269"/>
      <c r="D75" s="56">
        <v>1548</v>
      </c>
      <c r="E75" s="1234" t="s">
        <v>22</v>
      </c>
      <c r="F75" s="1234"/>
      <c r="G75" s="1234">
        <v>1501</v>
      </c>
      <c r="H75" s="1234" t="s">
        <v>22</v>
      </c>
      <c r="I75" s="1234" t="s">
        <v>22</v>
      </c>
      <c r="J75" s="1234">
        <v>1501</v>
      </c>
      <c r="K75" s="1234" t="s">
        <v>22</v>
      </c>
      <c r="L75" s="1234">
        <v>56</v>
      </c>
      <c r="M75" s="1234">
        <v>1445</v>
      </c>
      <c r="N75" s="1234">
        <v>47</v>
      </c>
      <c r="O75" s="150">
        <v>21</v>
      </c>
      <c r="P75" s="1527">
        <v>43831</v>
      </c>
      <c r="Q75" s="1528">
        <v>43831</v>
      </c>
      <c r="R75" s="1268"/>
      <c r="S75" s="1263">
        <v>43831</v>
      </c>
      <c r="T75" s="1269"/>
      <c r="U75" s="56">
        <v>335391</v>
      </c>
      <c r="V75" s="1234" t="s">
        <v>21</v>
      </c>
      <c r="W75" s="1234"/>
      <c r="X75" s="1234">
        <v>333287</v>
      </c>
      <c r="Y75" s="1234">
        <v>152290</v>
      </c>
      <c r="Z75" s="1234">
        <v>36054</v>
      </c>
      <c r="AA75" s="1234">
        <v>144943</v>
      </c>
      <c r="AB75" s="1234" t="s">
        <v>21</v>
      </c>
      <c r="AC75" s="1234">
        <v>128194</v>
      </c>
      <c r="AD75" s="1234">
        <v>16749</v>
      </c>
      <c r="AE75" s="1234">
        <v>10787</v>
      </c>
      <c r="AF75" s="150">
        <v>52220</v>
      </c>
      <c r="AG75" s="1527">
        <v>43831</v>
      </c>
      <c r="AH75" s="1528">
        <v>43831</v>
      </c>
      <c r="AI75" s="1268"/>
      <c r="AJ75" s="1263">
        <v>43831</v>
      </c>
      <c r="AK75" s="1269"/>
      <c r="AL75" s="56">
        <v>72249</v>
      </c>
      <c r="AM75" s="1234" t="s">
        <v>22</v>
      </c>
      <c r="AN75" s="1234"/>
      <c r="AO75" s="1234">
        <v>70803</v>
      </c>
      <c r="AP75" s="1234" t="s">
        <v>21</v>
      </c>
      <c r="AQ75" s="1234" t="s">
        <v>21</v>
      </c>
      <c r="AR75" s="1234">
        <v>70803</v>
      </c>
      <c r="AS75" s="1234">
        <v>70803</v>
      </c>
      <c r="AT75" s="1234" t="s">
        <v>21</v>
      </c>
      <c r="AU75" s="1234" t="s">
        <v>21</v>
      </c>
      <c r="AV75" s="1234" t="s">
        <v>21</v>
      </c>
      <c r="AW75" s="150">
        <v>6420</v>
      </c>
      <c r="AX75" s="1527">
        <v>43831</v>
      </c>
      <c r="AY75" s="1528">
        <v>43831</v>
      </c>
      <c r="AZ75" s="1268"/>
      <c r="BA75" s="1263">
        <v>43831</v>
      </c>
      <c r="BB75" s="1269"/>
      <c r="BC75" s="56">
        <v>854882</v>
      </c>
      <c r="BD75" s="1234" t="s">
        <v>22</v>
      </c>
      <c r="BE75" s="1234"/>
      <c r="BF75" s="1234">
        <v>770165</v>
      </c>
      <c r="BG75" s="1234" t="s">
        <v>21</v>
      </c>
      <c r="BH75" s="1234" t="s">
        <v>21</v>
      </c>
      <c r="BI75" s="1234">
        <v>770165</v>
      </c>
      <c r="BJ75" s="1234">
        <v>267279</v>
      </c>
      <c r="BK75" s="1234">
        <v>502012</v>
      </c>
      <c r="BL75" s="1234">
        <v>874</v>
      </c>
      <c r="BM75" s="1234">
        <v>152981</v>
      </c>
      <c r="BN75" s="150">
        <v>136905</v>
      </c>
      <c r="BO75" s="1527">
        <v>43831</v>
      </c>
      <c r="BP75" s="1528">
        <v>43831</v>
      </c>
      <c r="BQ75" s="1268"/>
      <c r="BR75" s="1263">
        <v>43831</v>
      </c>
      <c r="BS75" s="1269"/>
      <c r="BT75" s="56">
        <v>38458419</v>
      </c>
      <c r="BU75" s="1234" t="s">
        <v>22</v>
      </c>
      <c r="BV75" s="1234"/>
      <c r="BW75" s="1234">
        <v>35620727</v>
      </c>
      <c r="BX75" s="1234" t="s">
        <v>21</v>
      </c>
      <c r="BY75" s="1234" t="s">
        <v>21</v>
      </c>
      <c r="BZ75" s="1234">
        <v>35620727</v>
      </c>
      <c r="CA75" s="1234">
        <v>32907329</v>
      </c>
      <c r="CB75" s="1234">
        <v>2712753</v>
      </c>
      <c r="CC75" s="1234">
        <v>645</v>
      </c>
      <c r="CD75" s="1234">
        <v>2844078</v>
      </c>
      <c r="CE75" s="150">
        <v>4160285</v>
      </c>
      <c r="CF75" s="1527">
        <v>43831</v>
      </c>
      <c r="CG75" s="1528">
        <v>43831</v>
      </c>
      <c r="CH75" s="1268"/>
      <c r="CI75" s="1263">
        <v>43831</v>
      </c>
      <c r="CJ75" s="1269"/>
      <c r="CK75" s="56">
        <v>61578</v>
      </c>
      <c r="CL75" s="1234">
        <v>722636</v>
      </c>
      <c r="CM75" s="1234"/>
      <c r="CN75" s="1234">
        <v>108471</v>
      </c>
      <c r="CO75" s="1234" t="s">
        <v>21</v>
      </c>
      <c r="CP75" s="1234" t="s">
        <v>21</v>
      </c>
      <c r="CQ75" s="1234">
        <v>108471</v>
      </c>
      <c r="CR75" s="1234">
        <v>108471</v>
      </c>
      <c r="CS75" s="1234" t="s">
        <v>21</v>
      </c>
      <c r="CT75" s="1234" t="s">
        <v>21</v>
      </c>
      <c r="CU75" s="1234">
        <v>644122</v>
      </c>
      <c r="CV75" s="150">
        <v>20624</v>
      </c>
      <c r="CW75" s="1527">
        <v>43831</v>
      </c>
      <c r="CX75" s="1528">
        <v>43831</v>
      </c>
      <c r="CY75" s="1268"/>
      <c r="CZ75" s="1263">
        <v>43831</v>
      </c>
      <c r="DA75" s="1269"/>
      <c r="DB75" s="56">
        <v>32667</v>
      </c>
      <c r="DC75" s="1234">
        <v>5930119</v>
      </c>
      <c r="DD75" s="1234"/>
      <c r="DE75" s="1234">
        <v>4137832</v>
      </c>
      <c r="DF75" s="1234">
        <v>1489808</v>
      </c>
      <c r="DG75" s="1234">
        <v>2751</v>
      </c>
      <c r="DH75" s="1234">
        <v>2645273</v>
      </c>
      <c r="DI75" s="1234" t="s">
        <v>21</v>
      </c>
      <c r="DJ75" s="1234">
        <v>2424078</v>
      </c>
      <c r="DK75" s="1234">
        <v>221195</v>
      </c>
      <c r="DL75" s="1234">
        <v>1446169</v>
      </c>
      <c r="DM75" s="150" t="s">
        <v>22</v>
      </c>
      <c r="DN75" s="1527">
        <v>43831</v>
      </c>
      <c r="DO75" s="1528">
        <v>43831</v>
      </c>
      <c r="DP75" s="1268"/>
      <c r="DQ75" s="1263">
        <v>43831</v>
      </c>
      <c r="DR75" s="1269"/>
      <c r="DS75" s="56">
        <v>349075</v>
      </c>
      <c r="DT75" s="1234" t="s">
        <v>21</v>
      </c>
      <c r="DU75" s="1234"/>
      <c r="DV75" s="1234">
        <v>339540</v>
      </c>
      <c r="DW75" s="1234">
        <v>33270</v>
      </c>
      <c r="DX75" s="1234">
        <v>26753</v>
      </c>
      <c r="DY75" s="1234">
        <v>279517</v>
      </c>
      <c r="DZ75" s="1234" t="s">
        <v>21</v>
      </c>
      <c r="EA75" s="1234">
        <v>251529</v>
      </c>
      <c r="EB75" s="1234">
        <v>27988</v>
      </c>
      <c r="EC75" s="1234">
        <v>35053</v>
      </c>
      <c r="ED75" s="150">
        <v>56448</v>
      </c>
      <c r="EE75" s="1527">
        <v>43831</v>
      </c>
      <c r="EF75" s="1528">
        <v>43831</v>
      </c>
      <c r="EG75" s="1268"/>
      <c r="EH75" s="1263">
        <v>43831</v>
      </c>
      <c r="EI75" s="1269"/>
      <c r="EJ75" s="56">
        <v>6929847</v>
      </c>
      <c r="EK75" s="1234">
        <v>1917354</v>
      </c>
      <c r="EL75" s="1234"/>
      <c r="EM75" s="1234">
        <v>8369666</v>
      </c>
      <c r="EN75" s="1234" t="s">
        <v>22</v>
      </c>
      <c r="EO75" s="1234" t="s">
        <v>21</v>
      </c>
      <c r="EP75" s="1234">
        <v>8369666</v>
      </c>
      <c r="EQ75" s="1234">
        <v>31</v>
      </c>
      <c r="ER75" s="1234">
        <v>7468640</v>
      </c>
      <c r="ES75" s="1234">
        <v>900995</v>
      </c>
      <c r="ET75" s="1234">
        <v>267825</v>
      </c>
      <c r="EU75" s="150">
        <v>1363</v>
      </c>
      <c r="EV75" s="1527">
        <v>43831</v>
      </c>
      <c r="EW75" s="1528">
        <v>43831</v>
      </c>
      <c r="EX75" s="1268"/>
      <c r="EY75" s="1263">
        <v>43831</v>
      </c>
      <c r="EZ75" s="1269"/>
      <c r="FA75" s="56">
        <v>252030</v>
      </c>
      <c r="FB75" s="1234">
        <v>27984</v>
      </c>
      <c r="FC75" s="1234"/>
      <c r="FD75" s="1234">
        <v>208947</v>
      </c>
      <c r="FE75" s="1234" t="s">
        <v>21</v>
      </c>
      <c r="FF75" s="1234" t="s">
        <v>21</v>
      </c>
      <c r="FG75" s="1234">
        <v>208947</v>
      </c>
      <c r="FH75" s="1234">
        <v>147216</v>
      </c>
      <c r="FI75" s="1234">
        <v>37389</v>
      </c>
      <c r="FJ75" s="1234">
        <v>24342</v>
      </c>
      <c r="FK75" s="1234">
        <v>39770</v>
      </c>
      <c r="FL75" s="150">
        <v>24292</v>
      </c>
      <c r="FM75" s="1527">
        <v>43831</v>
      </c>
      <c r="FN75" s="1528">
        <v>43831</v>
      </c>
    </row>
    <row r="76" spans="1:170" ht="7.5" customHeight="1">
      <c r="A76" s="1268"/>
      <c r="B76" s="1270"/>
      <c r="C76" s="1269"/>
      <c r="D76" s="607"/>
      <c r="E76" s="398"/>
      <c r="F76" s="398"/>
      <c r="G76" s="398"/>
      <c r="H76" s="398"/>
      <c r="I76" s="398"/>
      <c r="J76" s="398"/>
      <c r="K76" s="398"/>
      <c r="L76" s="398"/>
      <c r="M76" s="398"/>
      <c r="N76" s="398"/>
      <c r="O76" s="399"/>
      <c r="P76" s="1529"/>
      <c r="Q76" s="1458"/>
      <c r="R76" s="1268"/>
      <c r="S76" s="1270"/>
      <c r="T76" s="1269"/>
      <c r="U76" s="607"/>
      <c r="V76" s="398"/>
      <c r="W76" s="398"/>
      <c r="X76" s="398"/>
      <c r="Y76" s="398"/>
      <c r="Z76" s="398"/>
      <c r="AA76" s="398"/>
      <c r="AB76" s="398"/>
      <c r="AC76" s="398"/>
      <c r="AD76" s="398"/>
      <c r="AE76" s="398"/>
      <c r="AF76" s="399"/>
      <c r="AG76" s="1529"/>
      <c r="AH76" s="1458"/>
      <c r="AI76" s="1268"/>
      <c r="AJ76" s="1270"/>
      <c r="AK76" s="1269"/>
      <c r="AL76" s="607"/>
      <c r="AM76" s="398"/>
      <c r="AN76" s="398"/>
      <c r="AO76" s="398"/>
      <c r="AP76" s="398"/>
      <c r="AQ76" s="398"/>
      <c r="AR76" s="398"/>
      <c r="AS76" s="398"/>
      <c r="AT76" s="398"/>
      <c r="AU76" s="398"/>
      <c r="AV76" s="398"/>
      <c r="AW76" s="399"/>
      <c r="AX76" s="1529"/>
      <c r="AY76" s="1458"/>
      <c r="AZ76" s="1268"/>
      <c r="BA76" s="1270"/>
      <c r="BB76" s="1269"/>
      <c r="BC76" s="607"/>
      <c r="BD76" s="398"/>
      <c r="BE76" s="398"/>
      <c r="BF76" s="398"/>
      <c r="BG76" s="398"/>
      <c r="BH76" s="398"/>
      <c r="BI76" s="398"/>
      <c r="BJ76" s="398"/>
      <c r="BK76" s="398"/>
      <c r="BL76" s="398"/>
      <c r="BM76" s="398"/>
      <c r="BN76" s="399"/>
      <c r="BO76" s="1529"/>
      <c r="BP76" s="1458"/>
      <c r="BQ76" s="1268"/>
      <c r="BR76" s="1270"/>
      <c r="BS76" s="1269"/>
      <c r="BT76" s="607"/>
      <c r="BU76" s="398"/>
      <c r="BV76" s="398"/>
      <c r="BW76" s="398"/>
      <c r="BX76" s="398"/>
      <c r="BY76" s="398"/>
      <c r="BZ76" s="398"/>
      <c r="CA76" s="398"/>
      <c r="CB76" s="398"/>
      <c r="CC76" s="398"/>
      <c r="CD76" s="398"/>
      <c r="CE76" s="399"/>
      <c r="CF76" s="1529"/>
      <c r="CG76" s="1458"/>
      <c r="CH76" s="1268"/>
      <c r="CI76" s="1270"/>
      <c r="CJ76" s="1269"/>
      <c r="CK76" s="607"/>
      <c r="CL76" s="398"/>
      <c r="CM76" s="398"/>
      <c r="CN76" s="398"/>
      <c r="CO76" s="398"/>
      <c r="CP76" s="398"/>
      <c r="CQ76" s="398"/>
      <c r="CR76" s="398"/>
      <c r="CS76" s="398"/>
      <c r="CT76" s="398"/>
      <c r="CU76" s="398"/>
      <c r="CV76" s="399"/>
      <c r="CW76" s="1529"/>
      <c r="CX76" s="1458"/>
      <c r="CY76" s="1268"/>
      <c r="CZ76" s="1270"/>
      <c r="DA76" s="1269"/>
      <c r="DB76" s="607"/>
      <c r="DC76" s="398"/>
      <c r="DD76" s="398"/>
      <c r="DE76" s="398"/>
      <c r="DF76" s="398"/>
      <c r="DG76" s="398"/>
      <c r="DH76" s="398"/>
      <c r="DI76" s="398"/>
      <c r="DJ76" s="398"/>
      <c r="DK76" s="398"/>
      <c r="DL76" s="398"/>
      <c r="DM76" s="399"/>
      <c r="DN76" s="1529"/>
      <c r="DO76" s="1458"/>
      <c r="DP76" s="1268"/>
      <c r="DQ76" s="1270"/>
      <c r="DR76" s="1269"/>
      <c r="DS76" s="607"/>
      <c r="DT76" s="398"/>
      <c r="DU76" s="398"/>
      <c r="DV76" s="398"/>
      <c r="DW76" s="398"/>
      <c r="DX76" s="398"/>
      <c r="DY76" s="398"/>
      <c r="DZ76" s="398"/>
      <c r="EA76" s="398"/>
      <c r="EB76" s="398"/>
      <c r="EC76" s="398"/>
      <c r="ED76" s="399"/>
      <c r="EE76" s="1529"/>
      <c r="EF76" s="1458"/>
      <c r="EG76" s="1268"/>
      <c r="EH76" s="1270"/>
      <c r="EI76" s="1269"/>
      <c r="EJ76" s="607"/>
      <c r="EK76" s="398"/>
      <c r="EL76" s="398"/>
      <c r="EM76" s="398"/>
      <c r="EN76" s="398"/>
      <c r="EO76" s="398"/>
      <c r="EP76" s="398"/>
      <c r="EQ76" s="398"/>
      <c r="ER76" s="398"/>
      <c r="ES76" s="398"/>
      <c r="ET76" s="398"/>
      <c r="EU76" s="399"/>
      <c r="EV76" s="1529"/>
      <c r="EW76" s="1458"/>
      <c r="EX76" s="1268"/>
      <c r="EY76" s="1270"/>
      <c r="EZ76" s="1269"/>
      <c r="FA76" s="607"/>
      <c r="FB76" s="398"/>
      <c r="FC76" s="398"/>
      <c r="FD76" s="398"/>
      <c r="FE76" s="398"/>
      <c r="FF76" s="398"/>
      <c r="FG76" s="398"/>
      <c r="FH76" s="398"/>
      <c r="FI76" s="398"/>
      <c r="FJ76" s="398"/>
      <c r="FK76" s="398"/>
      <c r="FL76" s="398"/>
      <c r="FM76" s="1529"/>
      <c r="FN76" s="1458"/>
    </row>
    <row r="77" spans="1:170" ht="15" customHeight="1">
      <c r="A77" s="1273">
        <v>43191</v>
      </c>
      <c r="B77" s="1274">
        <v>43191</v>
      </c>
      <c r="C77" s="1275">
        <v>43191</v>
      </c>
      <c r="D77" s="60">
        <v>1861</v>
      </c>
      <c r="E77" s="1233" t="s">
        <v>22</v>
      </c>
      <c r="F77" s="1233"/>
      <c r="G77" s="1233">
        <v>1809</v>
      </c>
      <c r="H77" s="1233" t="s">
        <v>22</v>
      </c>
      <c r="I77" s="1233" t="s">
        <v>22</v>
      </c>
      <c r="J77" s="1233">
        <v>1809</v>
      </c>
      <c r="K77" s="1233" t="s">
        <v>22</v>
      </c>
      <c r="L77" s="1233">
        <v>62</v>
      </c>
      <c r="M77" s="1233">
        <v>1747</v>
      </c>
      <c r="N77" s="1233">
        <v>49</v>
      </c>
      <c r="O77" s="153">
        <v>35</v>
      </c>
      <c r="P77" s="1530">
        <v>43191</v>
      </c>
      <c r="Q77" s="1531">
        <v>43191</v>
      </c>
      <c r="R77" s="1273">
        <v>43191</v>
      </c>
      <c r="S77" s="1274">
        <v>43191</v>
      </c>
      <c r="T77" s="1275">
        <v>43191</v>
      </c>
      <c r="U77" s="60">
        <v>409085</v>
      </c>
      <c r="V77" s="1233" t="s">
        <v>21</v>
      </c>
      <c r="W77" s="1233"/>
      <c r="X77" s="1233">
        <v>397811</v>
      </c>
      <c r="Y77" s="1233">
        <v>140083</v>
      </c>
      <c r="Z77" s="1233">
        <v>53908</v>
      </c>
      <c r="AA77" s="1233">
        <v>203820</v>
      </c>
      <c r="AB77" s="1233" t="s">
        <v>21</v>
      </c>
      <c r="AC77" s="1233">
        <v>195525</v>
      </c>
      <c r="AD77" s="1233">
        <v>8295</v>
      </c>
      <c r="AE77" s="1233">
        <v>14211</v>
      </c>
      <c r="AF77" s="153">
        <v>50403</v>
      </c>
      <c r="AG77" s="1530">
        <v>43191</v>
      </c>
      <c r="AH77" s="1531">
        <v>43191</v>
      </c>
      <c r="AI77" s="1273">
        <v>43191</v>
      </c>
      <c r="AJ77" s="1274">
        <v>43191</v>
      </c>
      <c r="AK77" s="1275">
        <v>43191</v>
      </c>
      <c r="AL77" s="60">
        <v>89430</v>
      </c>
      <c r="AM77" s="1233" t="s">
        <v>22</v>
      </c>
      <c r="AN77" s="1233"/>
      <c r="AO77" s="1233">
        <v>91094</v>
      </c>
      <c r="AP77" s="1233" t="s">
        <v>21</v>
      </c>
      <c r="AQ77" s="1233" t="s">
        <v>21</v>
      </c>
      <c r="AR77" s="1233">
        <v>91094</v>
      </c>
      <c r="AS77" s="1233">
        <v>91094</v>
      </c>
      <c r="AT77" s="1233" t="s">
        <v>21</v>
      </c>
      <c r="AU77" s="1233" t="s">
        <v>21</v>
      </c>
      <c r="AV77" s="1233" t="s">
        <v>21</v>
      </c>
      <c r="AW77" s="153">
        <v>4320</v>
      </c>
      <c r="AX77" s="1530">
        <v>43191</v>
      </c>
      <c r="AY77" s="1531">
        <v>43191</v>
      </c>
      <c r="AZ77" s="1273">
        <v>43191</v>
      </c>
      <c r="BA77" s="1274">
        <v>43191</v>
      </c>
      <c r="BB77" s="1275">
        <v>43191</v>
      </c>
      <c r="BC77" s="60">
        <v>1129953</v>
      </c>
      <c r="BD77" s="1233" t="s">
        <v>22</v>
      </c>
      <c r="BE77" s="1233"/>
      <c r="BF77" s="1233">
        <v>923154</v>
      </c>
      <c r="BG77" s="1233" t="s">
        <v>21</v>
      </c>
      <c r="BH77" s="1233" t="s">
        <v>21</v>
      </c>
      <c r="BI77" s="1233">
        <v>923154</v>
      </c>
      <c r="BJ77" s="1233">
        <v>340476</v>
      </c>
      <c r="BK77" s="1233">
        <v>582678</v>
      </c>
      <c r="BL77" s="1233" t="s">
        <v>21</v>
      </c>
      <c r="BM77" s="1233">
        <v>221584</v>
      </c>
      <c r="BN77" s="153">
        <v>165541</v>
      </c>
      <c r="BO77" s="1530">
        <v>43191</v>
      </c>
      <c r="BP77" s="1531">
        <v>43191</v>
      </c>
      <c r="BQ77" s="1273">
        <v>43191</v>
      </c>
      <c r="BR77" s="1274">
        <v>43191</v>
      </c>
      <c r="BS77" s="1275">
        <v>43191</v>
      </c>
      <c r="BT77" s="60">
        <v>43191777</v>
      </c>
      <c r="BU77" s="1233" t="s">
        <v>22</v>
      </c>
      <c r="BV77" s="1233"/>
      <c r="BW77" s="1233">
        <v>40046642</v>
      </c>
      <c r="BX77" s="1233" t="s">
        <v>21</v>
      </c>
      <c r="BY77" s="1233" t="s">
        <v>21</v>
      </c>
      <c r="BZ77" s="1233">
        <v>40046642</v>
      </c>
      <c r="CA77" s="1233">
        <v>36099055</v>
      </c>
      <c r="CB77" s="1233">
        <v>3947580</v>
      </c>
      <c r="CC77" s="1233">
        <v>7</v>
      </c>
      <c r="CD77" s="1233">
        <v>3675278</v>
      </c>
      <c r="CE77" s="153">
        <v>3801334</v>
      </c>
      <c r="CF77" s="1530">
        <v>43191</v>
      </c>
      <c r="CG77" s="1531">
        <v>43191</v>
      </c>
      <c r="CH77" s="1273">
        <v>43191</v>
      </c>
      <c r="CI77" s="1274">
        <v>43191</v>
      </c>
      <c r="CJ77" s="1275">
        <v>43191</v>
      </c>
      <c r="CK77" s="60">
        <v>62982</v>
      </c>
      <c r="CL77" s="1233">
        <v>799899</v>
      </c>
      <c r="CM77" s="1233"/>
      <c r="CN77" s="1233">
        <v>105318</v>
      </c>
      <c r="CO77" s="1233" t="s">
        <v>21</v>
      </c>
      <c r="CP77" s="1233" t="s">
        <v>21</v>
      </c>
      <c r="CQ77" s="1233">
        <v>105318</v>
      </c>
      <c r="CR77" s="1233">
        <v>105318</v>
      </c>
      <c r="CS77" s="1233" t="s">
        <v>21</v>
      </c>
      <c r="CT77" s="1233" t="s">
        <v>21</v>
      </c>
      <c r="CU77" s="1233">
        <v>727129</v>
      </c>
      <c r="CV77" s="153">
        <v>22233</v>
      </c>
      <c r="CW77" s="1530">
        <v>43191</v>
      </c>
      <c r="CX77" s="1531">
        <v>43191</v>
      </c>
      <c r="CY77" s="1273">
        <v>43191</v>
      </c>
      <c r="CZ77" s="1274">
        <v>43191</v>
      </c>
      <c r="DA77" s="1275">
        <v>43191</v>
      </c>
      <c r="DB77" s="60">
        <v>72029</v>
      </c>
      <c r="DC77" s="1233">
        <v>7231855</v>
      </c>
      <c r="DD77" s="1233"/>
      <c r="DE77" s="1233">
        <v>5002344</v>
      </c>
      <c r="DF77" s="1233">
        <v>1690409</v>
      </c>
      <c r="DG77" s="1233">
        <v>20647</v>
      </c>
      <c r="DH77" s="1233">
        <v>3291288</v>
      </c>
      <c r="DI77" s="1233" t="s">
        <v>21</v>
      </c>
      <c r="DJ77" s="1233">
        <v>2996738</v>
      </c>
      <c r="DK77" s="1233">
        <v>294550</v>
      </c>
      <c r="DL77" s="1233">
        <v>1914385</v>
      </c>
      <c r="DM77" s="153" t="s">
        <v>22</v>
      </c>
      <c r="DN77" s="1530">
        <v>43191</v>
      </c>
      <c r="DO77" s="1531">
        <v>43191</v>
      </c>
      <c r="DP77" s="1273">
        <v>43191</v>
      </c>
      <c r="DQ77" s="1274">
        <v>43191</v>
      </c>
      <c r="DR77" s="1275">
        <v>43191</v>
      </c>
      <c r="DS77" s="60">
        <v>448379</v>
      </c>
      <c r="DT77" s="1233" t="s">
        <v>21</v>
      </c>
      <c r="DU77" s="1233"/>
      <c r="DV77" s="1233">
        <v>410621</v>
      </c>
      <c r="DW77" s="1233">
        <v>36123</v>
      </c>
      <c r="DX77" s="1233">
        <v>25432</v>
      </c>
      <c r="DY77" s="1233">
        <v>349066</v>
      </c>
      <c r="DZ77" s="1233" t="s">
        <v>21</v>
      </c>
      <c r="EA77" s="1233">
        <v>311434</v>
      </c>
      <c r="EB77" s="1233">
        <v>37632</v>
      </c>
      <c r="EC77" s="1233">
        <v>29240</v>
      </c>
      <c r="ED77" s="153">
        <v>50645</v>
      </c>
      <c r="EE77" s="1530">
        <v>43191</v>
      </c>
      <c r="EF77" s="1531">
        <v>43191</v>
      </c>
      <c r="EG77" s="1273">
        <v>43191</v>
      </c>
      <c r="EH77" s="1274">
        <v>43191</v>
      </c>
      <c r="EI77" s="1275">
        <v>43191</v>
      </c>
      <c r="EJ77" s="60">
        <v>9073108</v>
      </c>
      <c r="EK77" s="1233">
        <v>2410704</v>
      </c>
      <c r="EL77" s="1233"/>
      <c r="EM77" s="1233">
        <v>10836468</v>
      </c>
      <c r="EN77" s="1233" t="s">
        <v>22</v>
      </c>
      <c r="EO77" s="1233" t="s">
        <v>21</v>
      </c>
      <c r="EP77" s="1233">
        <v>10836468</v>
      </c>
      <c r="EQ77" s="1233">
        <v>19</v>
      </c>
      <c r="ER77" s="1233">
        <v>9786599</v>
      </c>
      <c r="ES77" s="1233">
        <v>1049850</v>
      </c>
      <c r="ET77" s="1233">
        <v>386048</v>
      </c>
      <c r="EU77" s="153">
        <v>1293</v>
      </c>
      <c r="EV77" s="1530">
        <v>43191</v>
      </c>
      <c r="EW77" s="1531">
        <v>43191</v>
      </c>
      <c r="EX77" s="1273">
        <v>43191</v>
      </c>
      <c r="EY77" s="1274">
        <v>43191</v>
      </c>
      <c r="EZ77" s="1275">
        <v>43191</v>
      </c>
      <c r="FA77" s="60">
        <v>237356</v>
      </c>
      <c r="FB77" s="1233">
        <v>28934</v>
      </c>
      <c r="FC77" s="1233"/>
      <c r="FD77" s="1233">
        <v>196673</v>
      </c>
      <c r="FE77" s="1233" t="s">
        <v>21</v>
      </c>
      <c r="FF77" s="1233" t="s">
        <v>21</v>
      </c>
      <c r="FG77" s="1233">
        <v>196673</v>
      </c>
      <c r="FH77" s="1233">
        <v>132528</v>
      </c>
      <c r="FI77" s="1233">
        <v>45223</v>
      </c>
      <c r="FJ77" s="1233">
        <v>18922</v>
      </c>
      <c r="FK77" s="1233">
        <v>35010</v>
      </c>
      <c r="FL77" s="153">
        <v>18119</v>
      </c>
      <c r="FM77" s="1530">
        <v>43191</v>
      </c>
      <c r="FN77" s="1531">
        <v>43191</v>
      </c>
    </row>
    <row r="78" spans="1:170" ht="15" customHeight="1">
      <c r="A78" s="1273">
        <v>43586</v>
      </c>
      <c r="B78" s="1274">
        <v>43586</v>
      </c>
      <c r="C78" s="1275">
        <v>43586</v>
      </c>
      <c r="D78" s="60">
        <v>1766</v>
      </c>
      <c r="E78" s="1233" t="s">
        <v>22</v>
      </c>
      <c r="F78" s="1233"/>
      <c r="G78" s="1233">
        <v>1707</v>
      </c>
      <c r="H78" s="1233" t="s">
        <v>22</v>
      </c>
      <c r="I78" s="1233" t="s">
        <v>22</v>
      </c>
      <c r="J78" s="1233">
        <v>1707</v>
      </c>
      <c r="K78" s="1233" t="s">
        <v>22</v>
      </c>
      <c r="L78" s="1233">
        <v>59</v>
      </c>
      <c r="M78" s="1233">
        <v>1648</v>
      </c>
      <c r="N78" s="1233">
        <v>47</v>
      </c>
      <c r="O78" s="153">
        <v>48</v>
      </c>
      <c r="P78" s="1530">
        <v>43586</v>
      </c>
      <c r="Q78" s="1531">
        <v>43586</v>
      </c>
      <c r="R78" s="1273">
        <v>43586</v>
      </c>
      <c r="S78" s="1274">
        <v>43586</v>
      </c>
      <c r="T78" s="1275">
        <v>43586</v>
      </c>
      <c r="U78" s="60">
        <v>360663</v>
      </c>
      <c r="V78" s="1233" t="s">
        <v>21</v>
      </c>
      <c r="W78" s="1233"/>
      <c r="X78" s="1233">
        <v>340999</v>
      </c>
      <c r="Y78" s="1233">
        <v>127961</v>
      </c>
      <c r="Z78" s="1233">
        <v>48460</v>
      </c>
      <c r="AA78" s="1233">
        <v>164578</v>
      </c>
      <c r="AB78" s="1233" t="s">
        <v>21</v>
      </c>
      <c r="AC78" s="1233">
        <v>147494</v>
      </c>
      <c r="AD78" s="1233">
        <v>17084</v>
      </c>
      <c r="AE78" s="1233">
        <v>12586</v>
      </c>
      <c r="AF78" s="153">
        <v>56729</v>
      </c>
      <c r="AG78" s="1530">
        <v>43586</v>
      </c>
      <c r="AH78" s="1531">
        <v>43586</v>
      </c>
      <c r="AI78" s="1273">
        <v>43586</v>
      </c>
      <c r="AJ78" s="1274">
        <v>43586</v>
      </c>
      <c r="AK78" s="1275">
        <v>43586</v>
      </c>
      <c r="AL78" s="60">
        <v>68294</v>
      </c>
      <c r="AM78" s="1233" t="s">
        <v>22</v>
      </c>
      <c r="AN78" s="1233"/>
      <c r="AO78" s="1233">
        <v>69548</v>
      </c>
      <c r="AP78" s="1233" t="s">
        <v>21</v>
      </c>
      <c r="AQ78" s="1233" t="s">
        <v>21</v>
      </c>
      <c r="AR78" s="1233">
        <v>69548</v>
      </c>
      <c r="AS78" s="1233">
        <v>69548</v>
      </c>
      <c r="AT78" s="1233" t="s">
        <v>21</v>
      </c>
      <c r="AU78" s="1233" t="s">
        <v>21</v>
      </c>
      <c r="AV78" s="1233" t="s">
        <v>21</v>
      </c>
      <c r="AW78" s="153">
        <v>5319</v>
      </c>
      <c r="AX78" s="1530">
        <v>43586</v>
      </c>
      <c r="AY78" s="1531">
        <v>43586</v>
      </c>
      <c r="AZ78" s="1273">
        <v>43586</v>
      </c>
      <c r="BA78" s="1274">
        <v>43586</v>
      </c>
      <c r="BB78" s="1275">
        <v>43586</v>
      </c>
      <c r="BC78" s="60">
        <v>1122470</v>
      </c>
      <c r="BD78" s="1233" t="s">
        <v>22</v>
      </c>
      <c r="BE78" s="1233"/>
      <c r="BF78" s="1233">
        <v>937518</v>
      </c>
      <c r="BG78" s="1233" t="s">
        <v>21</v>
      </c>
      <c r="BH78" s="1233" t="s">
        <v>21</v>
      </c>
      <c r="BI78" s="1233">
        <v>937518</v>
      </c>
      <c r="BJ78" s="1233">
        <v>275501</v>
      </c>
      <c r="BK78" s="1233">
        <v>662017</v>
      </c>
      <c r="BL78" s="1233" t="s">
        <v>21</v>
      </c>
      <c r="BM78" s="1233">
        <v>226450</v>
      </c>
      <c r="BN78" s="153">
        <v>115870</v>
      </c>
      <c r="BO78" s="1530">
        <v>43586</v>
      </c>
      <c r="BP78" s="1531">
        <v>43586</v>
      </c>
      <c r="BQ78" s="1273">
        <v>43586</v>
      </c>
      <c r="BR78" s="1274">
        <v>43586</v>
      </c>
      <c r="BS78" s="1275">
        <v>43586</v>
      </c>
      <c r="BT78" s="60">
        <v>43811402</v>
      </c>
      <c r="BU78" s="1233" t="s">
        <v>22</v>
      </c>
      <c r="BV78" s="1233"/>
      <c r="BW78" s="1233">
        <v>40448935</v>
      </c>
      <c r="BX78" s="1233" t="s">
        <v>21</v>
      </c>
      <c r="BY78" s="1233" t="s">
        <v>21</v>
      </c>
      <c r="BZ78" s="1233">
        <v>40448935</v>
      </c>
      <c r="CA78" s="1233">
        <v>36288401</v>
      </c>
      <c r="CB78" s="1233">
        <v>4160533</v>
      </c>
      <c r="CC78" s="1233">
        <v>1</v>
      </c>
      <c r="CD78" s="1233">
        <v>3781041</v>
      </c>
      <c r="CE78" s="153">
        <v>3269115</v>
      </c>
      <c r="CF78" s="1530">
        <v>43586</v>
      </c>
      <c r="CG78" s="1531">
        <v>43586</v>
      </c>
      <c r="CH78" s="1273">
        <v>43586</v>
      </c>
      <c r="CI78" s="1274">
        <v>43586</v>
      </c>
      <c r="CJ78" s="1275">
        <v>43586</v>
      </c>
      <c r="CK78" s="60">
        <v>53744</v>
      </c>
      <c r="CL78" s="1233">
        <v>757695</v>
      </c>
      <c r="CM78" s="1233"/>
      <c r="CN78" s="1233">
        <v>97694</v>
      </c>
      <c r="CO78" s="1233" t="s">
        <v>21</v>
      </c>
      <c r="CP78" s="1233" t="s">
        <v>21</v>
      </c>
      <c r="CQ78" s="1233">
        <v>97694</v>
      </c>
      <c r="CR78" s="1233">
        <v>97694</v>
      </c>
      <c r="CS78" s="1233" t="s">
        <v>21</v>
      </c>
      <c r="CT78" s="1233" t="s">
        <v>21</v>
      </c>
      <c r="CU78" s="1233">
        <v>679794</v>
      </c>
      <c r="CV78" s="153">
        <v>21975</v>
      </c>
      <c r="CW78" s="1530">
        <v>43586</v>
      </c>
      <c r="CX78" s="1531">
        <v>43586</v>
      </c>
      <c r="CY78" s="1273">
        <v>43586</v>
      </c>
      <c r="CZ78" s="1274">
        <v>43586</v>
      </c>
      <c r="DA78" s="1275">
        <v>43586</v>
      </c>
      <c r="DB78" s="60">
        <v>65301</v>
      </c>
      <c r="DC78" s="1233">
        <v>7021775</v>
      </c>
      <c r="DD78" s="1233"/>
      <c r="DE78" s="1233">
        <v>4908772</v>
      </c>
      <c r="DF78" s="1233">
        <v>1725710</v>
      </c>
      <c r="DG78" s="1233">
        <v>9691</v>
      </c>
      <c r="DH78" s="1233">
        <v>3173371</v>
      </c>
      <c r="DI78" s="1233" t="s">
        <v>21</v>
      </c>
      <c r="DJ78" s="1233">
        <v>2888832</v>
      </c>
      <c r="DK78" s="1233">
        <v>284539</v>
      </c>
      <c r="DL78" s="1233">
        <v>1721150</v>
      </c>
      <c r="DM78" s="153" t="s">
        <v>22</v>
      </c>
      <c r="DN78" s="1530">
        <v>43586</v>
      </c>
      <c r="DO78" s="1531">
        <v>43586</v>
      </c>
      <c r="DP78" s="1273">
        <v>43586</v>
      </c>
      <c r="DQ78" s="1274">
        <v>43586</v>
      </c>
      <c r="DR78" s="1275">
        <v>43586</v>
      </c>
      <c r="DS78" s="60">
        <v>439868</v>
      </c>
      <c r="DT78" s="1233" t="s">
        <v>21</v>
      </c>
      <c r="DU78" s="1233"/>
      <c r="DV78" s="1233">
        <v>388403</v>
      </c>
      <c r="DW78" s="1233">
        <v>34093</v>
      </c>
      <c r="DX78" s="1233">
        <v>26000</v>
      </c>
      <c r="DY78" s="1233">
        <v>328310</v>
      </c>
      <c r="DZ78" s="1233" t="s">
        <v>21</v>
      </c>
      <c r="EA78" s="1233">
        <v>296335</v>
      </c>
      <c r="EB78" s="1233">
        <v>31975</v>
      </c>
      <c r="EC78" s="1233">
        <v>26646</v>
      </c>
      <c r="ED78" s="153">
        <v>75217</v>
      </c>
      <c r="EE78" s="1530">
        <v>43586</v>
      </c>
      <c r="EF78" s="1531">
        <v>43586</v>
      </c>
      <c r="EG78" s="1273">
        <v>43586</v>
      </c>
      <c r="EH78" s="1274">
        <v>43586</v>
      </c>
      <c r="EI78" s="1275">
        <v>43586</v>
      </c>
      <c r="EJ78" s="60">
        <v>8692350</v>
      </c>
      <c r="EK78" s="1233">
        <v>2272825</v>
      </c>
      <c r="EL78" s="1233"/>
      <c r="EM78" s="1233">
        <v>10408020</v>
      </c>
      <c r="EN78" s="1233" t="s">
        <v>22</v>
      </c>
      <c r="EO78" s="1233" t="s">
        <v>21</v>
      </c>
      <c r="EP78" s="1233">
        <v>10408020</v>
      </c>
      <c r="EQ78" s="1233">
        <v>89</v>
      </c>
      <c r="ER78" s="1233">
        <v>9437823</v>
      </c>
      <c r="ES78" s="1233">
        <v>970108</v>
      </c>
      <c r="ET78" s="1233">
        <v>372227</v>
      </c>
      <c r="EU78" s="153">
        <v>1383</v>
      </c>
      <c r="EV78" s="1530">
        <v>43586</v>
      </c>
      <c r="EW78" s="1531">
        <v>43586</v>
      </c>
      <c r="EX78" s="1273">
        <v>43586</v>
      </c>
      <c r="EY78" s="1274">
        <v>43586</v>
      </c>
      <c r="EZ78" s="1275">
        <v>43586</v>
      </c>
      <c r="FA78" s="60">
        <v>248022</v>
      </c>
      <c r="FB78" s="1233">
        <v>26988</v>
      </c>
      <c r="FC78" s="1233"/>
      <c r="FD78" s="1233">
        <v>211010</v>
      </c>
      <c r="FE78" s="1233" t="s">
        <v>21</v>
      </c>
      <c r="FF78" s="1233" t="s">
        <v>21</v>
      </c>
      <c r="FG78" s="1233">
        <v>211010</v>
      </c>
      <c r="FH78" s="1233">
        <v>144061</v>
      </c>
      <c r="FI78" s="1233">
        <v>42883</v>
      </c>
      <c r="FJ78" s="1233">
        <v>24066</v>
      </c>
      <c r="FK78" s="1233">
        <v>36166</v>
      </c>
      <c r="FL78" s="153">
        <v>17675</v>
      </c>
      <c r="FM78" s="1530">
        <v>43586</v>
      </c>
      <c r="FN78" s="1531">
        <v>43586</v>
      </c>
    </row>
    <row r="79" spans="1:170" ht="7.5" customHeight="1">
      <c r="A79" s="1279"/>
      <c r="B79" s="1280"/>
      <c r="C79" s="1278"/>
      <c r="D79" s="60"/>
      <c r="E79" s="1233"/>
      <c r="F79" s="1233"/>
      <c r="G79" s="1233"/>
      <c r="H79" s="1233"/>
      <c r="I79" s="1233"/>
      <c r="J79" s="1233"/>
      <c r="K79" s="1233"/>
      <c r="L79" s="1233"/>
      <c r="M79" s="1233"/>
      <c r="N79" s="1233"/>
      <c r="O79" s="153"/>
      <c r="P79" s="1529"/>
      <c r="Q79" s="1458"/>
      <c r="R79" s="1279"/>
      <c r="S79" s="1280"/>
      <c r="T79" s="1278"/>
      <c r="U79" s="60"/>
      <c r="V79" s="1233"/>
      <c r="W79" s="1233"/>
      <c r="X79" s="1233"/>
      <c r="Y79" s="1233"/>
      <c r="Z79" s="1233"/>
      <c r="AA79" s="1233"/>
      <c r="AB79" s="1233"/>
      <c r="AC79" s="1233"/>
      <c r="AD79" s="1233"/>
      <c r="AE79" s="1233"/>
      <c r="AF79" s="153"/>
      <c r="AG79" s="1529"/>
      <c r="AH79" s="1458"/>
      <c r="AI79" s="1279"/>
      <c r="AJ79" s="1280"/>
      <c r="AK79" s="1278"/>
      <c r="AL79" s="60"/>
      <c r="AM79" s="1233"/>
      <c r="AN79" s="1233"/>
      <c r="AO79" s="1233"/>
      <c r="AP79" s="1233"/>
      <c r="AQ79" s="1233"/>
      <c r="AR79" s="1233"/>
      <c r="AS79" s="1233"/>
      <c r="AT79" s="1233"/>
      <c r="AU79" s="1233"/>
      <c r="AV79" s="1233"/>
      <c r="AW79" s="153"/>
      <c r="AX79" s="1529"/>
      <c r="AY79" s="1458"/>
      <c r="AZ79" s="1279"/>
      <c r="BA79" s="1280"/>
      <c r="BB79" s="1278"/>
      <c r="BC79" s="60"/>
      <c r="BD79" s="1233"/>
      <c r="BE79" s="1233"/>
      <c r="BF79" s="1233"/>
      <c r="BG79" s="1233"/>
      <c r="BH79" s="1233"/>
      <c r="BI79" s="1233"/>
      <c r="BJ79" s="1233"/>
      <c r="BK79" s="1233"/>
      <c r="BL79" s="1233"/>
      <c r="BM79" s="1233"/>
      <c r="BN79" s="153"/>
      <c r="BO79" s="1529"/>
      <c r="BP79" s="1458"/>
      <c r="BQ79" s="1279"/>
      <c r="BR79" s="1280"/>
      <c r="BS79" s="1278"/>
      <c r="BT79" s="60"/>
      <c r="BU79" s="1233"/>
      <c r="BV79" s="1233"/>
      <c r="BW79" s="1233"/>
      <c r="BX79" s="1233"/>
      <c r="BY79" s="1233"/>
      <c r="BZ79" s="1233"/>
      <c r="CA79" s="1233"/>
      <c r="CB79" s="1233"/>
      <c r="CC79" s="1233"/>
      <c r="CD79" s="1233"/>
      <c r="CE79" s="153"/>
      <c r="CF79" s="1529"/>
      <c r="CG79" s="1458"/>
      <c r="CH79" s="1279"/>
      <c r="CI79" s="1280"/>
      <c r="CJ79" s="1278"/>
      <c r="CK79" s="60"/>
      <c r="CL79" s="1233"/>
      <c r="CM79" s="1233"/>
      <c r="CN79" s="1233"/>
      <c r="CO79" s="1233"/>
      <c r="CP79" s="1233"/>
      <c r="CQ79" s="1233"/>
      <c r="CR79" s="1233"/>
      <c r="CS79" s="1233"/>
      <c r="CT79" s="1233"/>
      <c r="CU79" s="1233"/>
      <c r="CV79" s="153"/>
      <c r="CW79" s="1529"/>
      <c r="CX79" s="1458"/>
      <c r="CY79" s="1279"/>
      <c r="CZ79" s="1280"/>
      <c r="DA79" s="1278"/>
      <c r="DB79" s="60"/>
      <c r="DC79" s="1233"/>
      <c r="DD79" s="1233"/>
      <c r="DE79" s="1233"/>
      <c r="DF79" s="1233"/>
      <c r="DG79" s="1233"/>
      <c r="DH79" s="1233"/>
      <c r="DI79" s="1233"/>
      <c r="DJ79" s="1233"/>
      <c r="DK79" s="1233"/>
      <c r="DL79" s="1233"/>
      <c r="DM79" s="153"/>
      <c r="DN79" s="1529"/>
      <c r="DO79" s="1458"/>
      <c r="DP79" s="1279"/>
      <c r="DQ79" s="1280"/>
      <c r="DR79" s="1278"/>
      <c r="DS79" s="60"/>
      <c r="DT79" s="1233"/>
      <c r="DU79" s="1233"/>
      <c r="DV79" s="1233"/>
      <c r="DW79" s="1233"/>
      <c r="DX79" s="1233"/>
      <c r="DY79" s="1233"/>
      <c r="DZ79" s="1233"/>
      <c r="EA79" s="1233"/>
      <c r="EB79" s="1233"/>
      <c r="EC79" s="1233"/>
      <c r="ED79" s="153"/>
      <c r="EE79" s="1529"/>
      <c r="EF79" s="1458"/>
      <c r="EG79" s="1279"/>
      <c r="EH79" s="1280"/>
      <c r="EI79" s="1278"/>
      <c r="EJ79" s="60"/>
      <c r="EK79" s="1233"/>
      <c r="EL79" s="1233"/>
      <c r="EM79" s="1233"/>
      <c r="EN79" s="1233"/>
      <c r="EO79" s="1233"/>
      <c r="EP79" s="1233"/>
      <c r="EQ79" s="1233"/>
      <c r="ER79" s="1233"/>
      <c r="ES79" s="1233"/>
      <c r="ET79" s="1233"/>
      <c r="EU79" s="153"/>
      <c r="EV79" s="1529"/>
      <c r="EW79" s="1458"/>
      <c r="EX79" s="1279"/>
      <c r="EY79" s="1280"/>
      <c r="EZ79" s="1278"/>
      <c r="FA79" s="60"/>
      <c r="FB79" s="1233"/>
      <c r="FC79" s="1233"/>
      <c r="FD79" s="1233"/>
      <c r="FE79" s="1233"/>
      <c r="FF79" s="1233"/>
      <c r="FG79" s="1233"/>
      <c r="FH79" s="1233"/>
      <c r="FI79" s="1233"/>
      <c r="FJ79" s="1233"/>
      <c r="FK79" s="1233"/>
      <c r="FL79" s="1233"/>
      <c r="FM79" s="1529"/>
      <c r="FN79" s="1458"/>
    </row>
    <row r="80" spans="1:170" ht="15" customHeight="1">
      <c r="A80" s="1281" t="s">
        <v>2153</v>
      </c>
      <c r="B80" s="1282" t="s">
        <v>23</v>
      </c>
      <c r="C80" s="1311" t="s">
        <v>162</v>
      </c>
      <c r="D80" s="60">
        <v>439</v>
      </c>
      <c r="E80" s="1233" t="s">
        <v>22</v>
      </c>
      <c r="F80" s="1233"/>
      <c r="G80" s="1233">
        <v>401</v>
      </c>
      <c r="H80" s="1233" t="s">
        <v>22</v>
      </c>
      <c r="I80" s="1233" t="s">
        <v>22</v>
      </c>
      <c r="J80" s="1233">
        <v>401</v>
      </c>
      <c r="K80" s="1233" t="s">
        <v>22</v>
      </c>
      <c r="L80" s="1233">
        <v>14</v>
      </c>
      <c r="M80" s="1233">
        <v>387</v>
      </c>
      <c r="N80" s="1233">
        <v>11</v>
      </c>
      <c r="O80" s="153">
        <v>48</v>
      </c>
      <c r="P80" s="1748" t="s">
        <v>24</v>
      </c>
      <c r="Q80" s="1749" t="s">
        <v>2155</v>
      </c>
      <c r="R80" s="1281" t="s">
        <v>2153</v>
      </c>
      <c r="S80" s="1282" t="s">
        <v>23</v>
      </c>
      <c r="T80" s="1311" t="s">
        <v>162</v>
      </c>
      <c r="U80" s="60">
        <v>83112</v>
      </c>
      <c r="V80" s="1233" t="s">
        <v>21</v>
      </c>
      <c r="W80" s="1233"/>
      <c r="X80" s="1233">
        <v>84885</v>
      </c>
      <c r="Y80" s="1233">
        <v>31544</v>
      </c>
      <c r="Z80" s="1233">
        <v>9976</v>
      </c>
      <c r="AA80" s="1233">
        <v>43365</v>
      </c>
      <c r="AB80" s="1233" t="s">
        <v>21</v>
      </c>
      <c r="AC80" s="1233">
        <v>35057</v>
      </c>
      <c r="AD80" s="1233">
        <v>8308</v>
      </c>
      <c r="AE80" s="1233">
        <v>2970</v>
      </c>
      <c r="AF80" s="153">
        <v>56729</v>
      </c>
      <c r="AG80" s="1748" t="s">
        <v>24</v>
      </c>
      <c r="AH80" s="1749" t="s">
        <v>2155</v>
      </c>
      <c r="AI80" s="1281" t="s">
        <v>2153</v>
      </c>
      <c r="AJ80" s="1282" t="s">
        <v>23</v>
      </c>
      <c r="AK80" s="1311" t="s">
        <v>162</v>
      </c>
      <c r="AL80" s="60">
        <v>17502</v>
      </c>
      <c r="AM80" s="1233" t="s">
        <v>22</v>
      </c>
      <c r="AN80" s="1233"/>
      <c r="AO80" s="1233">
        <v>17157</v>
      </c>
      <c r="AP80" s="1233" t="s">
        <v>21</v>
      </c>
      <c r="AQ80" s="1233" t="s">
        <v>21</v>
      </c>
      <c r="AR80" s="1233">
        <v>17157</v>
      </c>
      <c r="AS80" s="1233">
        <v>17157</v>
      </c>
      <c r="AT80" s="1233" t="s">
        <v>21</v>
      </c>
      <c r="AU80" s="1233" t="s">
        <v>21</v>
      </c>
      <c r="AV80" s="1233" t="s">
        <v>21</v>
      </c>
      <c r="AW80" s="153">
        <v>5319</v>
      </c>
      <c r="AX80" s="1748" t="s">
        <v>24</v>
      </c>
      <c r="AY80" s="1749" t="s">
        <v>2155</v>
      </c>
      <c r="AZ80" s="1281" t="s">
        <v>2153</v>
      </c>
      <c r="BA80" s="1282" t="s">
        <v>23</v>
      </c>
      <c r="BB80" s="1311" t="s">
        <v>162</v>
      </c>
      <c r="BC80" s="60">
        <v>213791</v>
      </c>
      <c r="BD80" s="1233" t="s">
        <v>22</v>
      </c>
      <c r="BE80" s="1233"/>
      <c r="BF80" s="1233">
        <v>252067</v>
      </c>
      <c r="BG80" s="1233" t="s">
        <v>21</v>
      </c>
      <c r="BH80" s="1233" t="s">
        <v>21</v>
      </c>
      <c r="BI80" s="1233">
        <v>252067</v>
      </c>
      <c r="BJ80" s="1233">
        <v>86648</v>
      </c>
      <c r="BK80" s="1233">
        <v>165419</v>
      </c>
      <c r="BL80" s="1233" t="s">
        <v>21</v>
      </c>
      <c r="BM80" s="1233">
        <v>55377</v>
      </c>
      <c r="BN80" s="153">
        <v>115870</v>
      </c>
      <c r="BO80" s="1748" t="s">
        <v>24</v>
      </c>
      <c r="BP80" s="1749" t="s">
        <v>2155</v>
      </c>
      <c r="BQ80" s="1281" t="s">
        <v>2153</v>
      </c>
      <c r="BR80" s="1282" t="s">
        <v>23</v>
      </c>
      <c r="BS80" s="1311" t="s">
        <v>162</v>
      </c>
      <c r="BT80" s="60">
        <v>10358320</v>
      </c>
      <c r="BU80" s="1233" t="s">
        <v>22</v>
      </c>
      <c r="BV80" s="1233"/>
      <c r="BW80" s="1233">
        <v>10247871</v>
      </c>
      <c r="BX80" s="1233" t="s">
        <v>21</v>
      </c>
      <c r="BY80" s="1233" t="s">
        <v>21</v>
      </c>
      <c r="BZ80" s="1233">
        <v>10247871</v>
      </c>
      <c r="CA80" s="1233">
        <v>9159131</v>
      </c>
      <c r="CB80" s="1233">
        <v>1088740</v>
      </c>
      <c r="CC80" s="1233" t="s">
        <v>21</v>
      </c>
      <c r="CD80" s="1233">
        <v>987783</v>
      </c>
      <c r="CE80" s="153">
        <v>3269115</v>
      </c>
      <c r="CF80" s="1748" t="s">
        <v>24</v>
      </c>
      <c r="CG80" s="1749" t="s">
        <v>2155</v>
      </c>
      <c r="CH80" s="1281" t="s">
        <v>2153</v>
      </c>
      <c r="CI80" s="1282" t="s">
        <v>23</v>
      </c>
      <c r="CJ80" s="1311" t="s">
        <v>162</v>
      </c>
      <c r="CK80" s="60">
        <v>16222</v>
      </c>
      <c r="CL80" s="1233">
        <v>194390</v>
      </c>
      <c r="CM80" s="1233"/>
      <c r="CN80" s="1233">
        <v>27140</v>
      </c>
      <c r="CO80" s="1233" t="s">
        <v>21</v>
      </c>
      <c r="CP80" s="1233" t="s">
        <v>21</v>
      </c>
      <c r="CQ80" s="1233">
        <v>27140</v>
      </c>
      <c r="CR80" s="1233">
        <v>27140</v>
      </c>
      <c r="CS80" s="1233" t="s">
        <v>21</v>
      </c>
      <c r="CT80" s="1233" t="s">
        <v>21</v>
      </c>
      <c r="CU80" s="1233">
        <v>174163</v>
      </c>
      <c r="CV80" s="153">
        <v>21975</v>
      </c>
      <c r="CW80" s="1748" t="s">
        <v>24</v>
      </c>
      <c r="CX80" s="1749" t="s">
        <v>2155</v>
      </c>
      <c r="CY80" s="1281" t="s">
        <v>2153</v>
      </c>
      <c r="CZ80" s="1282" t="s">
        <v>23</v>
      </c>
      <c r="DA80" s="1311" t="s">
        <v>162</v>
      </c>
      <c r="DB80" s="60">
        <v>15925</v>
      </c>
      <c r="DC80" s="1233">
        <v>1763025</v>
      </c>
      <c r="DD80" s="1233"/>
      <c r="DE80" s="1233">
        <v>1251537</v>
      </c>
      <c r="DF80" s="1233">
        <v>458527</v>
      </c>
      <c r="DG80" s="1233">
        <v>2751</v>
      </c>
      <c r="DH80" s="1233">
        <v>790259</v>
      </c>
      <c r="DI80" s="1233" t="s">
        <v>21</v>
      </c>
      <c r="DJ80" s="1233">
        <v>721878</v>
      </c>
      <c r="DK80" s="1233">
        <v>68381</v>
      </c>
      <c r="DL80" s="1233">
        <v>418330</v>
      </c>
      <c r="DM80" s="153" t="s">
        <v>22</v>
      </c>
      <c r="DN80" s="1748" t="s">
        <v>24</v>
      </c>
      <c r="DO80" s="1749" t="s">
        <v>2155</v>
      </c>
      <c r="DP80" s="1281" t="s">
        <v>2153</v>
      </c>
      <c r="DQ80" s="1282" t="s">
        <v>23</v>
      </c>
      <c r="DR80" s="1311" t="s">
        <v>162</v>
      </c>
      <c r="DS80" s="60">
        <v>100843</v>
      </c>
      <c r="DT80" s="1233" t="s">
        <v>21</v>
      </c>
      <c r="DU80" s="1233"/>
      <c r="DV80" s="1233">
        <v>96327</v>
      </c>
      <c r="DW80" s="1233">
        <v>10090</v>
      </c>
      <c r="DX80" s="1233">
        <v>6302</v>
      </c>
      <c r="DY80" s="1233">
        <v>79935</v>
      </c>
      <c r="DZ80" s="1233" t="s">
        <v>21</v>
      </c>
      <c r="EA80" s="1233">
        <v>71785</v>
      </c>
      <c r="EB80" s="1233">
        <v>8150</v>
      </c>
      <c r="EC80" s="1233">
        <v>11429</v>
      </c>
      <c r="ED80" s="153">
        <v>75217</v>
      </c>
      <c r="EE80" s="1748" t="s">
        <v>24</v>
      </c>
      <c r="EF80" s="1749" t="s">
        <v>2155</v>
      </c>
      <c r="EG80" s="1281" t="s">
        <v>2153</v>
      </c>
      <c r="EH80" s="1282" t="s">
        <v>23</v>
      </c>
      <c r="EI80" s="1311" t="s">
        <v>162</v>
      </c>
      <c r="EJ80" s="60">
        <v>2082829</v>
      </c>
      <c r="EK80" s="1233">
        <v>607993</v>
      </c>
      <c r="EL80" s="1233"/>
      <c r="EM80" s="1233">
        <v>2554158</v>
      </c>
      <c r="EN80" s="1233" t="s">
        <v>22</v>
      </c>
      <c r="EO80" s="1233" t="s">
        <v>21</v>
      </c>
      <c r="EP80" s="1233">
        <v>2554158</v>
      </c>
      <c r="EQ80" s="1233">
        <v>24</v>
      </c>
      <c r="ER80" s="1233">
        <v>2300839</v>
      </c>
      <c r="ES80" s="1233">
        <v>253295</v>
      </c>
      <c r="ET80" s="1233">
        <v>89051</v>
      </c>
      <c r="EU80" s="153">
        <v>1383</v>
      </c>
      <c r="EV80" s="1748" t="s">
        <v>24</v>
      </c>
      <c r="EW80" s="1749" t="s">
        <v>2155</v>
      </c>
      <c r="EX80" s="1281" t="s">
        <v>2153</v>
      </c>
      <c r="EY80" s="1282" t="s">
        <v>23</v>
      </c>
      <c r="EZ80" s="1311" t="s">
        <v>162</v>
      </c>
      <c r="FA80" s="60">
        <v>63981</v>
      </c>
      <c r="FB80" s="1233">
        <v>6469</v>
      </c>
      <c r="FC80" s="1233"/>
      <c r="FD80" s="1233">
        <v>55088</v>
      </c>
      <c r="FE80" s="1233" t="s">
        <v>21</v>
      </c>
      <c r="FF80" s="1233" t="s">
        <v>21</v>
      </c>
      <c r="FG80" s="1233">
        <v>55088</v>
      </c>
      <c r="FH80" s="1233">
        <v>39325</v>
      </c>
      <c r="FI80" s="1233">
        <v>10001</v>
      </c>
      <c r="FJ80" s="1233">
        <v>5762</v>
      </c>
      <c r="FK80" s="1233">
        <v>9036</v>
      </c>
      <c r="FL80" s="153">
        <v>17675</v>
      </c>
      <c r="FM80" s="1748" t="s">
        <v>24</v>
      </c>
      <c r="FN80" s="1749" t="s">
        <v>2155</v>
      </c>
    </row>
    <row r="81" spans="1:170" ht="15" customHeight="1">
      <c r="A81" s="1286" t="s">
        <v>25</v>
      </c>
      <c r="B81" s="1287" t="s">
        <v>25</v>
      </c>
      <c r="C81" s="1311" t="s">
        <v>163</v>
      </c>
      <c r="D81" s="60">
        <v>357</v>
      </c>
      <c r="E81" s="1233" t="s">
        <v>22</v>
      </c>
      <c r="F81" s="1233"/>
      <c r="G81" s="1233">
        <v>375</v>
      </c>
      <c r="H81" s="1233" t="s">
        <v>22</v>
      </c>
      <c r="I81" s="1233" t="s">
        <v>22</v>
      </c>
      <c r="J81" s="1233">
        <v>375</v>
      </c>
      <c r="K81" s="1233" t="s">
        <v>22</v>
      </c>
      <c r="L81" s="1233">
        <v>12</v>
      </c>
      <c r="M81" s="1233">
        <v>363</v>
      </c>
      <c r="N81" s="1233">
        <v>11</v>
      </c>
      <c r="O81" s="153">
        <v>19</v>
      </c>
      <c r="P81" s="1532" t="s">
        <v>26</v>
      </c>
      <c r="Q81" s="1533" t="s">
        <v>25</v>
      </c>
      <c r="R81" s="1286" t="s">
        <v>25</v>
      </c>
      <c r="S81" s="1287" t="s">
        <v>25</v>
      </c>
      <c r="T81" s="1311" t="s">
        <v>163</v>
      </c>
      <c r="U81" s="60">
        <v>77311</v>
      </c>
      <c r="V81" s="1233" t="s">
        <v>21</v>
      </c>
      <c r="W81" s="1233"/>
      <c r="X81" s="1233">
        <v>76406</v>
      </c>
      <c r="Y81" s="1233">
        <v>33250</v>
      </c>
      <c r="Z81" s="1233">
        <v>8698</v>
      </c>
      <c r="AA81" s="1233">
        <v>34458</v>
      </c>
      <c r="AB81" s="1233" t="s">
        <v>21</v>
      </c>
      <c r="AC81" s="1233">
        <v>30730</v>
      </c>
      <c r="AD81" s="1233">
        <v>3728</v>
      </c>
      <c r="AE81" s="1233">
        <v>2711</v>
      </c>
      <c r="AF81" s="153">
        <v>54598</v>
      </c>
      <c r="AG81" s="1532" t="s">
        <v>26</v>
      </c>
      <c r="AH81" s="1533" t="s">
        <v>25</v>
      </c>
      <c r="AI81" s="1286" t="s">
        <v>25</v>
      </c>
      <c r="AJ81" s="1287" t="s">
        <v>25</v>
      </c>
      <c r="AK81" s="1311" t="s">
        <v>163</v>
      </c>
      <c r="AL81" s="60">
        <v>15782</v>
      </c>
      <c r="AM81" s="1233" t="s">
        <v>22</v>
      </c>
      <c r="AN81" s="1233"/>
      <c r="AO81" s="1233">
        <v>16078</v>
      </c>
      <c r="AP81" s="1233" t="s">
        <v>21</v>
      </c>
      <c r="AQ81" s="1233" t="s">
        <v>21</v>
      </c>
      <c r="AR81" s="1233">
        <v>16078</v>
      </c>
      <c r="AS81" s="1233">
        <v>16078</v>
      </c>
      <c r="AT81" s="1233" t="s">
        <v>21</v>
      </c>
      <c r="AU81" s="1233" t="s">
        <v>21</v>
      </c>
      <c r="AV81" s="1233" t="s">
        <v>21</v>
      </c>
      <c r="AW81" s="153">
        <v>5023</v>
      </c>
      <c r="AX81" s="1532" t="s">
        <v>26</v>
      </c>
      <c r="AY81" s="1533" t="s">
        <v>25</v>
      </c>
      <c r="AZ81" s="1286" t="s">
        <v>25</v>
      </c>
      <c r="BA81" s="1287" t="s">
        <v>25</v>
      </c>
      <c r="BB81" s="1311" t="s">
        <v>163</v>
      </c>
      <c r="BC81" s="60">
        <v>309381</v>
      </c>
      <c r="BD81" s="1233" t="s">
        <v>22</v>
      </c>
      <c r="BE81" s="1233"/>
      <c r="BF81" s="1233">
        <v>156881</v>
      </c>
      <c r="BG81" s="1233" t="s">
        <v>21</v>
      </c>
      <c r="BH81" s="1233" t="s">
        <v>21</v>
      </c>
      <c r="BI81" s="1233">
        <v>156881</v>
      </c>
      <c r="BJ81" s="1233">
        <v>63361</v>
      </c>
      <c r="BK81" s="1233">
        <v>92646</v>
      </c>
      <c r="BL81" s="1233">
        <v>874</v>
      </c>
      <c r="BM81" s="1233">
        <v>41795</v>
      </c>
      <c r="BN81" s="153">
        <v>227321</v>
      </c>
      <c r="BO81" s="1532" t="s">
        <v>26</v>
      </c>
      <c r="BP81" s="1533" t="s">
        <v>25</v>
      </c>
      <c r="BQ81" s="1286" t="s">
        <v>25</v>
      </c>
      <c r="BR81" s="1287" t="s">
        <v>25</v>
      </c>
      <c r="BS81" s="1311" t="s">
        <v>163</v>
      </c>
      <c r="BT81" s="60">
        <v>10364527</v>
      </c>
      <c r="BU81" s="1233" t="s">
        <v>22</v>
      </c>
      <c r="BV81" s="1233"/>
      <c r="BW81" s="1233">
        <v>8382997</v>
      </c>
      <c r="BX81" s="1233" t="s">
        <v>21</v>
      </c>
      <c r="BY81" s="1233" t="s">
        <v>21</v>
      </c>
      <c r="BZ81" s="1233">
        <v>8382997</v>
      </c>
      <c r="CA81" s="1233">
        <v>8017702</v>
      </c>
      <c r="CB81" s="1233">
        <v>365295</v>
      </c>
      <c r="CC81" s="1233" t="s">
        <v>21</v>
      </c>
      <c r="CD81" s="1233">
        <v>641788</v>
      </c>
      <c r="CE81" s="153">
        <v>4585400</v>
      </c>
      <c r="CF81" s="1532" t="s">
        <v>26</v>
      </c>
      <c r="CG81" s="1533" t="s">
        <v>25</v>
      </c>
      <c r="CH81" s="1286" t="s">
        <v>25</v>
      </c>
      <c r="CI81" s="1287" t="s">
        <v>25</v>
      </c>
      <c r="CJ81" s="1311" t="s">
        <v>163</v>
      </c>
      <c r="CK81" s="60">
        <v>15845</v>
      </c>
      <c r="CL81" s="1233">
        <v>182267</v>
      </c>
      <c r="CM81" s="1233"/>
      <c r="CN81" s="1233">
        <v>27216</v>
      </c>
      <c r="CO81" s="1233" t="s">
        <v>21</v>
      </c>
      <c r="CP81" s="1233" t="s">
        <v>21</v>
      </c>
      <c r="CQ81" s="1233">
        <v>27216</v>
      </c>
      <c r="CR81" s="1233">
        <v>27216</v>
      </c>
      <c r="CS81" s="1233" t="s">
        <v>21</v>
      </c>
      <c r="CT81" s="1233" t="s">
        <v>21</v>
      </c>
      <c r="CU81" s="1233">
        <v>163254</v>
      </c>
      <c r="CV81" s="153">
        <v>21229</v>
      </c>
      <c r="CW81" s="1532" t="s">
        <v>26</v>
      </c>
      <c r="CX81" s="1533" t="s">
        <v>25</v>
      </c>
      <c r="CY81" s="1286" t="s">
        <v>25</v>
      </c>
      <c r="CZ81" s="1287" t="s">
        <v>25</v>
      </c>
      <c r="DA81" s="1311" t="s">
        <v>163</v>
      </c>
      <c r="DB81" s="60">
        <v>10411</v>
      </c>
      <c r="DC81" s="1233">
        <v>1273867</v>
      </c>
      <c r="DD81" s="1233"/>
      <c r="DE81" s="1233">
        <v>936888</v>
      </c>
      <c r="DF81" s="1233">
        <v>358978</v>
      </c>
      <c r="DG81" s="1233" t="s">
        <v>21</v>
      </c>
      <c r="DH81" s="1233">
        <v>577910</v>
      </c>
      <c r="DI81" s="1233" t="s">
        <v>21</v>
      </c>
      <c r="DJ81" s="1233">
        <v>536086</v>
      </c>
      <c r="DK81" s="1233">
        <v>41824</v>
      </c>
      <c r="DL81" s="1233">
        <v>251319</v>
      </c>
      <c r="DM81" s="153" t="s">
        <v>22</v>
      </c>
      <c r="DN81" s="1532" t="s">
        <v>26</v>
      </c>
      <c r="DO81" s="1533" t="s">
        <v>25</v>
      </c>
      <c r="DP81" s="1286" t="s">
        <v>25</v>
      </c>
      <c r="DQ81" s="1287" t="s">
        <v>25</v>
      </c>
      <c r="DR81" s="1311" t="s">
        <v>163</v>
      </c>
      <c r="DS81" s="60">
        <v>70950</v>
      </c>
      <c r="DT81" s="1233" t="s">
        <v>21</v>
      </c>
      <c r="DU81" s="1233"/>
      <c r="DV81" s="1233">
        <v>77167</v>
      </c>
      <c r="DW81" s="1233">
        <v>8026</v>
      </c>
      <c r="DX81" s="1233">
        <v>5887</v>
      </c>
      <c r="DY81" s="1233">
        <v>63254</v>
      </c>
      <c r="DZ81" s="1233" t="s">
        <v>21</v>
      </c>
      <c r="EA81" s="1233">
        <v>56903</v>
      </c>
      <c r="EB81" s="1233">
        <v>6351</v>
      </c>
      <c r="EC81" s="1233">
        <v>9887</v>
      </c>
      <c r="ED81" s="153">
        <v>59107</v>
      </c>
      <c r="EE81" s="1532" t="s">
        <v>26</v>
      </c>
      <c r="EF81" s="1533" t="s">
        <v>25</v>
      </c>
      <c r="EG81" s="1286" t="s">
        <v>25</v>
      </c>
      <c r="EH81" s="1287" t="s">
        <v>25</v>
      </c>
      <c r="EI81" s="1311" t="s">
        <v>163</v>
      </c>
      <c r="EJ81" s="60">
        <v>1335668</v>
      </c>
      <c r="EK81" s="1233">
        <v>373010</v>
      </c>
      <c r="EL81" s="1233"/>
      <c r="EM81" s="1233">
        <v>1592702</v>
      </c>
      <c r="EN81" s="1233" t="s">
        <v>22</v>
      </c>
      <c r="EO81" s="1233" t="s">
        <v>21</v>
      </c>
      <c r="EP81" s="1233">
        <v>1592702</v>
      </c>
      <c r="EQ81" s="1233">
        <v>7</v>
      </c>
      <c r="ER81" s="1233">
        <v>1391966</v>
      </c>
      <c r="ES81" s="1233">
        <v>200729</v>
      </c>
      <c r="ET81" s="1233">
        <v>65131</v>
      </c>
      <c r="EU81" s="153">
        <v>1343</v>
      </c>
      <c r="EV81" s="1532" t="s">
        <v>26</v>
      </c>
      <c r="EW81" s="1533" t="s">
        <v>25</v>
      </c>
      <c r="EX81" s="1286" t="s">
        <v>25</v>
      </c>
      <c r="EY81" s="1287" t="s">
        <v>25</v>
      </c>
      <c r="EZ81" s="1311" t="s">
        <v>163</v>
      </c>
      <c r="FA81" s="60">
        <v>64951</v>
      </c>
      <c r="FB81" s="1233">
        <v>7584</v>
      </c>
      <c r="FC81" s="1233"/>
      <c r="FD81" s="1233">
        <v>52082</v>
      </c>
      <c r="FE81" s="1233" t="s">
        <v>21</v>
      </c>
      <c r="FF81" s="1233" t="s">
        <v>21</v>
      </c>
      <c r="FG81" s="1233">
        <v>52082</v>
      </c>
      <c r="FH81" s="1233">
        <v>36529</v>
      </c>
      <c r="FI81" s="1233">
        <v>9492</v>
      </c>
      <c r="FJ81" s="1233">
        <v>6061</v>
      </c>
      <c r="FK81" s="1233">
        <v>9564</v>
      </c>
      <c r="FL81" s="153">
        <v>20305</v>
      </c>
      <c r="FM81" s="1532" t="s">
        <v>26</v>
      </c>
      <c r="FN81" s="1533" t="s">
        <v>25</v>
      </c>
    </row>
    <row r="82" spans="1:170" ht="15" customHeight="1">
      <c r="A82" s="1281" t="s">
        <v>25</v>
      </c>
      <c r="B82" s="1282" t="s">
        <v>25</v>
      </c>
      <c r="C82" s="1311" t="s">
        <v>2152</v>
      </c>
      <c r="D82" s="60">
        <v>380</v>
      </c>
      <c r="E82" s="1233" t="s">
        <v>22</v>
      </c>
      <c r="F82" s="1233"/>
      <c r="G82" s="1233">
        <v>361</v>
      </c>
      <c r="H82" s="1233" t="s">
        <v>22</v>
      </c>
      <c r="I82" s="1233" t="s">
        <v>22</v>
      </c>
      <c r="J82" s="1233">
        <v>361</v>
      </c>
      <c r="K82" s="1233" t="s">
        <v>22</v>
      </c>
      <c r="L82" s="1233">
        <v>16</v>
      </c>
      <c r="M82" s="1233">
        <v>345</v>
      </c>
      <c r="N82" s="1233">
        <v>13</v>
      </c>
      <c r="O82" s="153">
        <v>25</v>
      </c>
      <c r="P82" s="1532" t="s">
        <v>27</v>
      </c>
      <c r="Q82" s="1533" t="s">
        <v>25</v>
      </c>
      <c r="R82" s="1281" t="s">
        <v>25</v>
      </c>
      <c r="S82" s="1282" t="s">
        <v>25</v>
      </c>
      <c r="T82" s="1311" t="s">
        <v>2152</v>
      </c>
      <c r="U82" s="60">
        <v>92499</v>
      </c>
      <c r="V82" s="1233" t="s">
        <v>21</v>
      </c>
      <c r="W82" s="1233"/>
      <c r="X82" s="1233">
        <v>92983</v>
      </c>
      <c r="Y82" s="1233">
        <v>52309</v>
      </c>
      <c r="Z82" s="1233">
        <v>9242</v>
      </c>
      <c r="AA82" s="1233">
        <v>31432</v>
      </c>
      <c r="AB82" s="1233" t="s">
        <v>21</v>
      </c>
      <c r="AC82" s="1233">
        <v>28910</v>
      </c>
      <c r="AD82" s="1233">
        <v>2522</v>
      </c>
      <c r="AE82" s="1233">
        <v>2537</v>
      </c>
      <c r="AF82" s="153">
        <v>51445</v>
      </c>
      <c r="AG82" s="1532" t="s">
        <v>27</v>
      </c>
      <c r="AH82" s="1533" t="s">
        <v>25</v>
      </c>
      <c r="AI82" s="1281" t="s">
        <v>25</v>
      </c>
      <c r="AJ82" s="1282" t="s">
        <v>25</v>
      </c>
      <c r="AK82" s="1311" t="s">
        <v>2152</v>
      </c>
      <c r="AL82" s="60">
        <v>20150</v>
      </c>
      <c r="AM82" s="1233" t="s">
        <v>22</v>
      </c>
      <c r="AN82" s="1233"/>
      <c r="AO82" s="1233">
        <v>18524</v>
      </c>
      <c r="AP82" s="1233" t="s">
        <v>21</v>
      </c>
      <c r="AQ82" s="1233" t="s">
        <v>21</v>
      </c>
      <c r="AR82" s="1233">
        <v>18524</v>
      </c>
      <c r="AS82" s="1233">
        <v>18524</v>
      </c>
      <c r="AT82" s="1233" t="s">
        <v>21</v>
      </c>
      <c r="AU82" s="1233" t="s">
        <v>21</v>
      </c>
      <c r="AV82" s="1233" t="s">
        <v>21</v>
      </c>
      <c r="AW82" s="153">
        <v>6649</v>
      </c>
      <c r="AX82" s="1532" t="s">
        <v>27</v>
      </c>
      <c r="AY82" s="1533" t="s">
        <v>25</v>
      </c>
      <c r="AZ82" s="1281" t="s">
        <v>25</v>
      </c>
      <c r="BA82" s="1282" t="s">
        <v>25</v>
      </c>
      <c r="BB82" s="1311" t="s">
        <v>2152</v>
      </c>
      <c r="BC82" s="60">
        <v>119855</v>
      </c>
      <c r="BD82" s="1233" t="s">
        <v>22</v>
      </c>
      <c r="BE82" s="1233"/>
      <c r="BF82" s="1233">
        <v>195581</v>
      </c>
      <c r="BG82" s="1233" t="s">
        <v>21</v>
      </c>
      <c r="BH82" s="1233" t="s">
        <v>21</v>
      </c>
      <c r="BI82" s="1233">
        <v>195581</v>
      </c>
      <c r="BJ82" s="1233">
        <v>55038</v>
      </c>
      <c r="BK82" s="1233">
        <v>140543</v>
      </c>
      <c r="BL82" s="1233" t="s">
        <v>21</v>
      </c>
      <c r="BM82" s="1233">
        <v>25303</v>
      </c>
      <c r="BN82" s="153">
        <v>121217</v>
      </c>
      <c r="BO82" s="1532" t="s">
        <v>27</v>
      </c>
      <c r="BP82" s="1533" t="s">
        <v>25</v>
      </c>
      <c r="BQ82" s="1281" t="s">
        <v>25</v>
      </c>
      <c r="BR82" s="1282" t="s">
        <v>25</v>
      </c>
      <c r="BS82" s="1311" t="s">
        <v>2152</v>
      </c>
      <c r="BT82" s="60">
        <v>7722810</v>
      </c>
      <c r="BU82" s="1233" t="s">
        <v>22</v>
      </c>
      <c r="BV82" s="1233"/>
      <c r="BW82" s="1233">
        <v>8069777</v>
      </c>
      <c r="BX82" s="1233" t="s">
        <v>21</v>
      </c>
      <c r="BY82" s="1233" t="s">
        <v>21</v>
      </c>
      <c r="BZ82" s="1233">
        <v>8069777</v>
      </c>
      <c r="CA82" s="1233">
        <v>7535910</v>
      </c>
      <c r="CB82" s="1233">
        <v>533222</v>
      </c>
      <c r="CC82" s="1233">
        <v>645</v>
      </c>
      <c r="CD82" s="1233">
        <v>455154</v>
      </c>
      <c r="CE82" s="153">
        <v>3792690</v>
      </c>
      <c r="CF82" s="1532" t="s">
        <v>27</v>
      </c>
      <c r="CG82" s="1533" t="s">
        <v>25</v>
      </c>
      <c r="CH82" s="1281" t="s">
        <v>25</v>
      </c>
      <c r="CI82" s="1282" t="s">
        <v>25</v>
      </c>
      <c r="CJ82" s="1311" t="s">
        <v>2152</v>
      </c>
      <c r="CK82" s="60">
        <v>15197</v>
      </c>
      <c r="CL82" s="1233">
        <v>172393</v>
      </c>
      <c r="CM82" s="1233"/>
      <c r="CN82" s="1233">
        <v>27519</v>
      </c>
      <c r="CO82" s="1233" t="s">
        <v>21</v>
      </c>
      <c r="CP82" s="1233" t="s">
        <v>21</v>
      </c>
      <c r="CQ82" s="1233">
        <v>27519</v>
      </c>
      <c r="CR82" s="1233">
        <v>27519</v>
      </c>
      <c r="CS82" s="1233" t="s">
        <v>21</v>
      </c>
      <c r="CT82" s="1233" t="s">
        <v>21</v>
      </c>
      <c r="CU82" s="1233">
        <v>150244</v>
      </c>
      <c r="CV82" s="153">
        <v>23542</v>
      </c>
      <c r="CW82" s="1532" t="s">
        <v>27</v>
      </c>
      <c r="CX82" s="1533" t="s">
        <v>25</v>
      </c>
      <c r="CY82" s="1281" t="s">
        <v>25</v>
      </c>
      <c r="CZ82" s="1282" t="s">
        <v>25</v>
      </c>
      <c r="DA82" s="1311" t="s">
        <v>2152</v>
      </c>
      <c r="DB82" s="60">
        <v>2341</v>
      </c>
      <c r="DC82" s="1233">
        <v>1349523</v>
      </c>
      <c r="DD82" s="1233"/>
      <c r="DE82" s="1233">
        <v>924935</v>
      </c>
      <c r="DF82" s="1233">
        <v>356097</v>
      </c>
      <c r="DG82" s="1233" t="s">
        <v>21</v>
      </c>
      <c r="DH82" s="1233">
        <v>568838</v>
      </c>
      <c r="DI82" s="1233" t="s">
        <v>21</v>
      </c>
      <c r="DJ82" s="1233">
        <v>517563</v>
      </c>
      <c r="DK82" s="1233">
        <v>51275</v>
      </c>
      <c r="DL82" s="1233">
        <v>346307</v>
      </c>
      <c r="DM82" s="153" t="s">
        <v>22</v>
      </c>
      <c r="DN82" s="1532" t="s">
        <v>27</v>
      </c>
      <c r="DO82" s="1533" t="s">
        <v>25</v>
      </c>
      <c r="DP82" s="1281" t="s">
        <v>25</v>
      </c>
      <c r="DQ82" s="1282" t="s">
        <v>25</v>
      </c>
      <c r="DR82" s="1311" t="s">
        <v>2152</v>
      </c>
      <c r="DS82" s="60">
        <v>70473</v>
      </c>
      <c r="DT82" s="1233" t="s">
        <v>21</v>
      </c>
      <c r="DU82" s="1233"/>
      <c r="DV82" s="1233">
        <v>77688</v>
      </c>
      <c r="DW82" s="1233">
        <v>8544</v>
      </c>
      <c r="DX82" s="1233">
        <v>6997</v>
      </c>
      <c r="DY82" s="1233">
        <v>62147</v>
      </c>
      <c r="DZ82" s="1233" t="s">
        <v>21</v>
      </c>
      <c r="EA82" s="1233">
        <v>55981</v>
      </c>
      <c r="EB82" s="1233">
        <v>6166</v>
      </c>
      <c r="EC82" s="1233">
        <v>8496</v>
      </c>
      <c r="ED82" s="153">
        <v>43358</v>
      </c>
      <c r="EE82" s="1532" t="s">
        <v>27</v>
      </c>
      <c r="EF82" s="1533" t="s">
        <v>25</v>
      </c>
      <c r="EG82" s="1281" t="s">
        <v>25</v>
      </c>
      <c r="EH82" s="1282" t="s">
        <v>25</v>
      </c>
      <c r="EI82" s="1311" t="s">
        <v>2152</v>
      </c>
      <c r="EJ82" s="60">
        <v>1642823</v>
      </c>
      <c r="EK82" s="1233">
        <v>387080</v>
      </c>
      <c r="EL82" s="1233"/>
      <c r="EM82" s="1233">
        <v>1923799</v>
      </c>
      <c r="EN82" s="1233" t="s">
        <v>22</v>
      </c>
      <c r="EO82" s="1233" t="s">
        <v>21</v>
      </c>
      <c r="EP82" s="1233">
        <v>1923799</v>
      </c>
      <c r="EQ82" s="1233" t="s">
        <v>21</v>
      </c>
      <c r="ER82" s="1233">
        <v>1706590</v>
      </c>
      <c r="ES82" s="1233">
        <v>217209</v>
      </c>
      <c r="ET82" s="1233">
        <v>53932</v>
      </c>
      <c r="EU82" s="153">
        <v>1360</v>
      </c>
      <c r="EV82" s="1532" t="s">
        <v>27</v>
      </c>
      <c r="EW82" s="1533" t="s">
        <v>25</v>
      </c>
      <c r="EX82" s="1281" t="s">
        <v>25</v>
      </c>
      <c r="EY82" s="1282" t="s">
        <v>25</v>
      </c>
      <c r="EZ82" s="1311" t="s">
        <v>2152</v>
      </c>
      <c r="FA82" s="60">
        <v>60836</v>
      </c>
      <c r="FB82" s="1233">
        <v>6641</v>
      </c>
      <c r="FC82" s="1233"/>
      <c r="FD82" s="1233">
        <v>46781</v>
      </c>
      <c r="FE82" s="1233" t="s">
        <v>21</v>
      </c>
      <c r="FF82" s="1233" t="s">
        <v>21</v>
      </c>
      <c r="FG82" s="1233">
        <v>46781</v>
      </c>
      <c r="FH82" s="1233">
        <v>33822</v>
      </c>
      <c r="FI82" s="1233">
        <v>6869</v>
      </c>
      <c r="FJ82" s="1233">
        <v>6090</v>
      </c>
      <c r="FK82" s="1233">
        <v>10247</v>
      </c>
      <c r="FL82" s="153">
        <v>25672</v>
      </c>
      <c r="FM82" s="1532" t="s">
        <v>27</v>
      </c>
      <c r="FN82" s="1533" t="s">
        <v>25</v>
      </c>
    </row>
    <row r="83" spans="1:170" ht="15" customHeight="1">
      <c r="A83" s="1281" t="s">
        <v>25</v>
      </c>
      <c r="B83" s="1282" t="s">
        <v>25</v>
      </c>
      <c r="C83" s="1311" t="s">
        <v>164</v>
      </c>
      <c r="D83" s="60">
        <v>372</v>
      </c>
      <c r="E83" s="1233" t="s">
        <v>22</v>
      </c>
      <c r="F83" s="1233"/>
      <c r="G83" s="1233">
        <v>364</v>
      </c>
      <c r="H83" s="1233" t="s">
        <v>22</v>
      </c>
      <c r="I83" s="1233" t="s">
        <v>22</v>
      </c>
      <c r="J83" s="1233">
        <v>364</v>
      </c>
      <c r="K83" s="1233" t="s">
        <v>22</v>
      </c>
      <c r="L83" s="1233">
        <v>14</v>
      </c>
      <c r="M83" s="1233">
        <v>350</v>
      </c>
      <c r="N83" s="1233">
        <v>12</v>
      </c>
      <c r="O83" s="153">
        <v>21</v>
      </c>
      <c r="P83" s="1532" t="s">
        <v>28</v>
      </c>
      <c r="Q83" s="1533" t="s">
        <v>25</v>
      </c>
      <c r="R83" s="1281" t="s">
        <v>25</v>
      </c>
      <c r="S83" s="1282" t="s">
        <v>25</v>
      </c>
      <c r="T83" s="1311" t="s">
        <v>164</v>
      </c>
      <c r="U83" s="60">
        <v>82469</v>
      </c>
      <c r="V83" s="1233" t="s">
        <v>21</v>
      </c>
      <c r="W83" s="1233"/>
      <c r="X83" s="1233">
        <v>79013</v>
      </c>
      <c r="Y83" s="1233">
        <v>35187</v>
      </c>
      <c r="Z83" s="1233">
        <v>8138</v>
      </c>
      <c r="AA83" s="1233">
        <v>35688</v>
      </c>
      <c r="AB83" s="1233" t="s">
        <v>21</v>
      </c>
      <c r="AC83" s="1233">
        <v>33497</v>
      </c>
      <c r="AD83" s="1233">
        <v>2191</v>
      </c>
      <c r="AE83" s="1233">
        <v>2569</v>
      </c>
      <c r="AF83" s="153">
        <v>52220</v>
      </c>
      <c r="AG83" s="1532" t="s">
        <v>28</v>
      </c>
      <c r="AH83" s="1533" t="s">
        <v>25</v>
      </c>
      <c r="AI83" s="1281" t="s">
        <v>25</v>
      </c>
      <c r="AJ83" s="1282" t="s">
        <v>25</v>
      </c>
      <c r="AK83" s="1311" t="s">
        <v>164</v>
      </c>
      <c r="AL83" s="60">
        <v>18815</v>
      </c>
      <c r="AM83" s="1233" t="s">
        <v>22</v>
      </c>
      <c r="AN83" s="1233"/>
      <c r="AO83" s="1233">
        <v>19044</v>
      </c>
      <c r="AP83" s="1233" t="s">
        <v>21</v>
      </c>
      <c r="AQ83" s="1233" t="s">
        <v>21</v>
      </c>
      <c r="AR83" s="1233">
        <v>19044</v>
      </c>
      <c r="AS83" s="1233">
        <v>19044</v>
      </c>
      <c r="AT83" s="1233" t="s">
        <v>21</v>
      </c>
      <c r="AU83" s="1233" t="s">
        <v>21</v>
      </c>
      <c r="AV83" s="1233" t="s">
        <v>21</v>
      </c>
      <c r="AW83" s="153">
        <v>6420</v>
      </c>
      <c r="AX83" s="1532" t="s">
        <v>28</v>
      </c>
      <c r="AY83" s="1533" t="s">
        <v>25</v>
      </c>
      <c r="AZ83" s="1281" t="s">
        <v>25</v>
      </c>
      <c r="BA83" s="1282" t="s">
        <v>25</v>
      </c>
      <c r="BB83" s="1311" t="s">
        <v>164</v>
      </c>
      <c r="BC83" s="60">
        <v>211855</v>
      </c>
      <c r="BD83" s="1233" t="s">
        <v>22</v>
      </c>
      <c r="BE83" s="1233"/>
      <c r="BF83" s="1233">
        <v>165636</v>
      </c>
      <c r="BG83" s="1233" t="s">
        <v>21</v>
      </c>
      <c r="BH83" s="1233" t="s">
        <v>21</v>
      </c>
      <c r="BI83" s="1233">
        <v>165636</v>
      </c>
      <c r="BJ83" s="1233">
        <v>62232</v>
      </c>
      <c r="BK83" s="1233">
        <v>103404</v>
      </c>
      <c r="BL83" s="1233" t="s">
        <v>21</v>
      </c>
      <c r="BM83" s="1233">
        <v>30506</v>
      </c>
      <c r="BN83" s="153">
        <v>136905</v>
      </c>
      <c r="BO83" s="1532" t="s">
        <v>28</v>
      </c>
      <c r="BP83" s="1533" t="s">
        <v>25</v>
      </c>
      <c r="BQ83" s="1281" t="s">
        <v>25</v>
      </c>
      <c r="BR83" s="1282" t="s">
        <v>25</v>
      </c>
      <c r="BS83" s="1311" t="s">
        <v>164</v>
      </c>
      <c r="BT83" s="60">
        <v>10012762</v>
      </c>
      <c r="BU83" s="1233" t="s">
        <v>22</v>
      </c>
      <c r="BV83" s="1233"/>
      <c r="BW83" s="1233">
        <v>8920082</v>
      </c>
      <c r="BX83" s="1233" t="s">
        <v>21</v>
      </c>
      <c r="BY83" s="1233" t="s">
        <v>21</v>
      </c>
      <c r="BZ83" s="1233">
        <v>8920082</v>
      </c>
      <c r="CA83" s="1233">
        <v>8194586</v>
      </c>
      <c r="CB83" s="1233">
        <v>725496</v>
      </c>
      <c r="CC83" s="1233" t="s">
        <v>21</v>
      </c>
      <c r="CD83" s="1233">
        <v>759353</v>
      </c>
      <c r="CE83" s="153">
        <v>4160285</v>
      </c>
      <c r="CF83" s="1532" t="s">
        <v>28</v>
      </c>
      <c r="CG83" s="1533" t="s">
        <v>25</v>
      </c>
      <c r="CH83" s="1281" t="s">
        <v>25</v>
      </c>
      <c r="CI83" s="1282" t="s">
        <v>25</v>
      </c>
      <c r="CJ83" s="1311" t="s">
        <v>164</v>
      </c>
      <c r="CK83" s="60">
        <v>14314</v>
      </c>
      <c r="CL83" s="1233">
        <v>173586</v>
      </c>
      <c r="CM83" s="1233"/>
      <c r="CN83" s="1233">
        <v>26596</v>
      </c>
      <c r="CO83" s="1233" t="s">
        <v>21</v>
      </c>
      <c r="CP83" s="1233" t="s">
        <v>21</v>
      </c>
      <c r="CQ83" s="1233">
        <v>26596</v>
      </c>
      <c r="CR83" s="1233">
        <v>26596</v>
      </c>
      <c r="CS83" s="1233" t="s">
        <v>21</v>
      </c>
      <c r="CT83" s="1233" t="s">
        <v>21</v>
      </c>
      <c r="CU83" s="1233">
        <v>156461</v>
      </c>
      <c r="CV83" s="153">
        <v>20624</v>
      </c>
      <c r="CW83" s="1532" t="s">
        <v>28</v>
      </c>
      <c r="CX83" s="1533" t="s">
        <v>25</v>
      </c>
      <c r="CY83" s="1281" t="s">
        <v>25</v>
      </c>
      <c r="CZ83" s="1282" t="s">
        <v>25</v>
      </c>
      <c r="DA83" s="1311" t="s">
        <v>164</v>
      </c>
      <c r="DB83" s="60">
        <v>3990</v>
      </c>
      <c r="DC83" s="1233">
        <v>1543704</v>
      </c>
      <c r="DD83" s="1233"/>
      <c r="DE83" s="1233">
        <v>1024472</v>
      </c>
      <c r="DF83" s="1233">
        <v>316206</v>
      </c>
      <c r="DG83" s="1233" t="s">
        <v>21</v>
      </c>
      <c r="DH83" s="1233">
        <v>708266</v>
      </c>
      <c r="DI83" s="1233" t="s">
        <v>21</v>
      </c>
      <c r="DJ83" s="1233">
        <v>648551</v>
      </c>
      <c r="DK83" s="1233">
        <v>59715</v>
      </c>
      <c r="DL83" s="1233">
        <v>430213</v>
      </c>
      <c r="DM83" s="153" t="s">
        <v>22</v>
      </c>
      <c r="DN83" s="1532" t="s">
        <v>28</v>
      </c>
      <c r="DO83" s="1533" t="s">
        <v>25</v>
      </c>
      <c r="DP83" s="1281" t="s">
        <v>25</v>
      </c>
      <c r="DQ83" s="1282" t="s">
        <v>25</v>
      </c>
      <c r="DR83" s="1311" t="s">
        <v>164</v>
      </c>
      <c r="DS83" s="60">
        <v>106809</v>
      </c>
      <c r="DT83" s="1233" t="s">
        <v>21</v>
      </c>
      <c r="DU83" s="1233"/>
      <c r="DV83" s="1233">
        <v>88358</v>
      </c>
      <c r="DW83" s="1233">
        <v>6610</v>
      </c>
      <c r="DX83" s="1233">
        <v>7567</v>
      </c>
      <c r="DY83" s="1233">
        <v>74181</v>
      </c>
      <c r="DZ83" s="1233" t="s">
        <v>21</v>
      </c>
      <c r="EA83" s="1233">
        <v>66860</v>
      </c>
      <c r="EB83" s="1233">
        <v>7321</v>
      </c>
      <c r="EC83" s="1233">
        <v>5241</v>
      </c>
      <c r="ED83" s="153">
        <v>56448</v>
      </c>
      <c r="EE83" s="1532" t="s">
        <v>28</v>
      </c>
      <c r="EF83" s="1533" t="s">
        <v>25</v>
      </c>
      <c r="EG83" s="1281" t="s">
        <v>25</v>
      </c>
      <c r="EH83" s="1282" t="s">
        <v>25</v>
      </c>
      <c r="EI83" s="1311" t="s">
        <v>164</v>
      </c>
      <c r="EJ83" s="60">
        <v>1868527</v>
      </c>
      <c r="EK83" s="1233">
        <v>549271</v>
      </c>
      <c r="EL83" s="1233"/>
      <c r="EM83" s="1233">
        <v>2299007</v>
      </c>
      <c r="EN83" s="1233" t="s">
        <v>22</v>
      </c>
      <c r="EO83" s="1233" t="s">
        <v>21</v>
      </c>
      <c r="EP83" s="1233">
        <v>2299007</v>
      </c>
      <c r="EQ83" s="1233" t="s">
        <v>21</v>
      </c>
      <c r="ER83" s="1233">
        <v>2069245</v>
      </c>
      <c r="ES83" s="1233">
        <v>229762</v>
      </c>
      <c r="ET83" s="1233">
        <v>59711</v>
      </c>
      <c r="EU83" s="153">
        <v>1363</v>
      </c>
      <c r="EV83" s="1532" t="s">
        <v>28</v>
      </c>
      <c r="EW83" s="1533" t="s">
        <v>25</v>
      </c>
      <c r="EX83" s="1281" t="s">
        <v>25</v>
      </c>
      <c r="EY83" s="1282" t="s">
        <v>25</v>
      </c>
      <c r="EZ83" s="1311" t="s">
        <v>164</v>
      </c>
      <c r="FA83" s="60">
        <v>62262</v>
      </c>
      <c r="FB83" s="1233">
        <v>7290</v>
      </c>
      <c r="FC83" s="1233"/>
      <c r="FD83" s="1233">
        <v>54996</v>
      </c>
      <c r="FE83" s="1233" t="s">
        <v>21</v>
      </c>
      <c r="FF83" s="1233" t="s">
        <v>21</v>
      </c>
      <c r="FG83" s="1233">
        <v>54996</v>
      </c>
      <c r="FH83" s="1233">
        <v>37540</v>
      </c>
      <c r="FI83" s="1233">
        <v>11027</v>
      </c>
      <c r="FJ83" s="1233">
        <v>6429</v>
      </c>
      <c r="FK83" s="1233">
        <v>10923</v>
      </c>
      <c r="FL83" s="153">
        <v>24292</v>
      </c>
      <c r="FM83" s="1532" t="s">
        <v>28</v>
      </c>
      <c r="FN83" s="1533" t="s">
        <v>25</v>
      </c>
    </row>
    <row r="84" spans="1:170" ht="7.5" customHeight="1">
      <c r="A84" s="1279"/>
      <c r="B84" s="1280"/>
      <c r="C84" s="1313"/>
      <c r="D84" s="60"/>
      <c r="E84" s="1233"/>
      <c r="F84" s="1233"/>
      <c r="G84" s="1233"/>
      <c r="H84" s="1233"/>
      <c r="I84" s="1233"/>
      <c r="J84" s="1233"/>
      <c r="K84" s="1233"/>
      <c r="L84" s="1233"/>
      <c r="M84" s="1233"/>
      <c r="N84" s="1233"/>
      <c r="O84" s="153"/>
      <c r="P84" s="1534"/>
      <c r="Q84" s="1462"/>
      <c r="R84" s="1279"/>
      <c r="S84" s="1280"/>
      <c r="T84" s="1313"/>
      <c r="U84" s="60"/>
      <c r="V84" s="1233"/>
      <c r="W84" s="1233"/>
      <c r="X84" s="1233"/>
      <c r="Y84" s="1233"/>
      <c r="Z84" s="1233"/>
      <c r="AA84" s="1233"/>
      <c r="AB84" s="1233"/>
      <c r="AC84" s="1233"/>
      <c r="AD84" s="1233"/>
      <c r="AE84" s="1233"/>
      <c r="AF84" s="153"/>
      <c r="AG84" s="1534"/>
      <c r="AH84" s="1462"/>
      <c r="AI84" s="1279"/>
      <c r="AJ84" s="1280"/>
      <c r="AK84" s="1313"/>
      <c r="AL84" s="60"/>
      <c r="AM84" s="1233"/>
      <c r="AN84" s="1233"/>
      <c r="AO84" s="1233"/>
      <c r="AP84" s="1233"/>
      <c r="AQ84" s="1233"/>
      <c r="AR84" s="1233"/>
      <c r="AS84" s="1233"/>
      <c r="AT84" s="1233"/>
      <c r="AU84" s="1233"/>
      <c r="AV84" s="1233"/>
      <c r="AW84" s="153"/>
      <c r="AX84" s="1534"/>
      <c r="AY84" s="1462"/>
      <c r="AZ84" s="1279"/>
      <c r="BA84" s="1280"/>
      <c r="BB84" s="1313"/>
      <c r="BC84" s="60"/>
      <c r="BD84" s="1233"/>
      <c r="BE84" s="1233"/>
      <c r="BF84" s="1233"/>
      <c r="BG84" s="1233"/>
      <c r="BH84" s="1233"/>
      <c r="BI84" s="1233"/>
      <c r="BJ84" s="1233"/>
      <c r="BK84" s="1233"/>
      <c r="BL84" s="1233"/>
      <c r="BM84" s="1233"/>
      <c r="BN84" s="153"/>
      <c r="BO84" s="1534"/>
      <c r="BP84" s="1462"/>
      <c r="BQ84" s="1279"/>
      <c r="BR84" s="1280"/>
      <c r="BS84" s="1313"/>
      <c r="BT84" s="60"/>
      <c r="BU84" s="1233"/>
      <c r="BV84" s="1233"/>
      <c r="BW84" s="1233"/>
      <c r="BX84" s="1233"/>
      <c r="BY84" s="1233"/>
      <c r="BZ84" s="1233"/>
      <c r="CA84" s="1233"/>
      <c r="CB84" s="1233"/>
      <c r="CC84" s="1233"/>
      <c r="CD84" s="1233"/>
      <c r="CE84" s="153"/>
      <c r="CF84" s="1534"/>
      <c r="CG84" s="1462"/>
      <c r="CH84" s="1279"/>
      <c r="CI84" s="1280"/>
      <c r="CJ84" s="1313"/>
      <c r="CK84" s="60"/>
      <c r="CL84" s="1233"/>
      <c r="CM84" s="1233"/>
      <c r="CN84" s="1233"/>
      <c r="CO84" s="1233"/>
      <c r="CP84" s="1233"/>
      <c r="CQ84" s="1233"/>
      <c r="CR84" s="1233"/>
      <c r="CS84" s="1233"/>
      <c r="CT84" s="1233"/>
      <c r="CU84" s="1233"/>
      <c r="CV84" s="153"/>
      <c r="CW84" s="1534"/>
      <c r="CX84" s="1462"/>
      <c r="CY84" s="1279"/>
      <c r="CZ84" s="1280"/>
      <c r="DA84" s="1313"/>
      <c r="DB84" s="60"/>
      <c r="DC84" s="1233"/>
      <c r="DD84" s="1233"/>
      <c r="DE84" s="1233"/>
      <c r="DF84" s="1233"/>
      <c r="DG84" s="1233"/>
      <c r="DH84" s="1233"/>
      <c r="DI84" s="1233"/>
      <c r="DJ84" s="1233"/>
      <c r="DK84" s="1233"/>
      <c r="DL84" s="1233"/>
      <c r="DM84" s="153"/>
      <c r="DN84" s="1534"/>
      <c r="DO84" s="1462"/>
      <c r="DP84" s="1279"/>
      <c r="DQ84" s="1280"/>
      <c r="DR84" s="1313"/>
      <c r="DS84" s="60"/>
      <c r="DT84" s="1233"/>
      <c r="DU84" s="1233"/>
      <c r="DV84" s="1233"/>
      <c r="DW84" s="1233"/>
      <c r="DX84" s="1233"/>
      <c r="DY84" s="1233"/>
      <c r="DZ84" s="1233"/>
      <c r="EA84" s="1233"/>
      <c r="EB84" s="1233"/>
      <c r="EC84" s="1233"/>
      <c r="ED84" s="153"/>
      <c r="EE84" s="1534"/>
      <c r="EF84" s="1462"/>
      <c r="EG84" s="1279"/>
      <c r="EH84" s="1280"/>
      <c r="EI84" s="1313"/>
      <c r="EJ84" s="60"/>
      <c r="EK84" s="1233"/>
      <c r="EL84" s="1233"/>
      <c r="EM84" s="1233"/>
      <c r="EN84" s="1233"/>
      <c r="EO84" s="1233"/>
      <c r="EP84" s="1233"/>
      <c r="EQ84" s="1233"/>
      <c r="ER84" s="1233"/>
      <c r="ES84" s="1233"/>
      <c r="ET84" s="1233"/>
      <c r="EU84" s="153"/>
      <c r="EV84" s="1534"/>
      <c r="EW84" s="1462"/>
      <c r="EX84" s="1279"/>
      <c r="EY84" s="1280"/>
      <c r="EZ84" s="1313"/>
      <c r="FA84" s="60"/>
      <c r="FB84" s="1233"/>
      <c r="FC84" s="1233"/>
      <c r="FD84" s="1233"/>
      <c r="FE84" s="1233"/>
      <c r="FF84" s="1233"/>
      <c r="FG84" s="1233"/>
      <c r="FH84" s="1233"/>
      <c r="FI84" s="1233"/>
      <c r="FJ84" s="1233"/>
      <c r="FK84" s="1233"/>
      <c r="FL84" s="1233"/>
      <c r="FM84" s="1534"/>
      <c r="FN84" s="1462"/>
    </row>
    <row r="85" spans="1:170" ht="15" customHeight="1">
      <c r="A85" s="1281" t="s">
        <v>2153</v>
      </c>
      <c r="B85" s="1282" t="s">
        <v>23</v>
      </c>
      <c r="C85" s="1314" t="s">
        <v>2165</v>
      </c>
      <c r="D85" s="60">
        <v>131</v>
      </c>
      <c r="E85" s="1233" t="s">
        <v>22</v>
      </c>
      <c r="F85" s="1233"/>
      <c r="G85" s="1233">
        <v>125</v>
      </c>
      <c r="H85" s="1233" t="s">
        <v>22</v>
      </c>
      <c r="I85" s="1233" t="s">
        <v>22</v>
      </c>
      <c r="J85" s="1233">
        <v>125</v>
      </c>
      <c r="K85" s="1233" t="s">
        <v>22</v>
      </c>
      <c r="L85" s="1233">
        <v>5</v>
      </c>
      <c r="M85" s="1233">
        <v>120</v>
      </c>
      <c r="N85" s="1233">
        <v>4</v>
      </c>
      <c r="O85" s="153">
        <v>23</v>
      </c>
      <c r="P85" s="1748" t="s">
        <v>29</v>
      </c>
      <c r="Q85" s="1749" t="s">
        <v>2155</v>
      </c>
      <c r="R85" s="1281" t="s">
        <v>2153</v>
      </c>
      <c r="S85" s="1282" t="s">
        <v>23</v>
      </c>
      <c r="T85" s="1314" t="s">
        <v>2165</v>
      </c>
      <c r="U85" s="60">
        <v>26991</v>
      </c>
      <c r="V85" s="1233" t="s">
        <v>21</v>
      </c>
      <c r="W85" s="1233"/>
      <c r="X85" s="1233">
        <v>29675</v>
      </c>
      <c r="Y85" s="1233">
        <v>10498</v>
      </c>
      <c r="Z85" s="1233">
        <v>3761</v>
      </c>
      <c r="AA85" s="1233">
        <v>15416</v>
      </c>
      <c r="AB85" s="1233" t="s">
        <v>21</v>
      </c>
      <c r="AC85" s="1233">
        <v>11135</v>
      </c>
      <c r="AD85" s="1233">
        <v>4281</v>
      </c>
      <c r="AE85" s="1233">
        <v>958</v>
      </c>
      <c r="AF85" s="153">
        <v>57900</v>
      </c>
      <c r="AG85" s="1748" t="s">
        <v>29</v>
      </c>
      <c r="AH85" s="1749" t="s">
        <v>2155</v>
      </c>
      <c r="AI85" s="1281" t="s">
        <v>2153</v>
      </c>
      <c r="AJ85" s="1282" t="s">
        <v>23</v>
      </c>
      <c r="AK85" s="1314" t="s">
        <v>2165</v>
      </c>
      <c r="AL85" s="60">
        <v>4810</v>
      </c>
      <c r="AM85" s="1233" t="s">
        <v>22</v>
      </c>
      <c r="AN85" s="1233"/>
      <c r="AO85" s="1233">
        <v>4874</v>
      </c>
      <c r="AP85" s="1233" t="s">
        <v>21</v>
      </c>
      <c r="AQ85" s="1233" t="s">
        <v>21</v>
      </c>
      <c r="AR85" s="1233">
        <v>4874</v>
      </c>
      <c r="AS85" s="1233">
        <v>4874</v>
      </c>
      <c r="AT85" s="1233" t="s">
        <v>21</v>
      </c>
      <c r="AU85" s="1233" t="s">
        <v>21</v>
      </c>
      <c r="AV85" s="1233" t="s">
        <v>21</v>
      </c>
      <c r="AW85" s="153">
        <v>2657</v>
      </c>
      <c r="AX85" s="1748" t="s">
        <v>29</v>
      </c>
      <c r="AY85" s="1749" t="s">
        <v>2155</v>
      </c>
      <c r="AZ85" s="1281" t="s">
        <v>2153</v>
      </c>
      <c r="BA85" s="1282" t="s">
        <v>23</v>
      </c>
      <c r="BB85" s="1314" t="s">
        <v>2165</v>
      </c>
      <c r="BC85" s="60">
        <v>93520</v>
      </c>
      <c r="BD85" s="1233" t="s">
        <v>22</v>
      </c>
      <c r="BE85" s="1233"/>
      <c r="BF85" s="1233">
        <v>82907</v>
      </c>
      <c r="BG85" s="1233" t="s">
        <v>21</v>
      </c>
      <c r="BH85" s="1233" t="s">
        <v>21</v>
      </c>
      <c r="BI85" s="1233">
        <v>82907</v>
      </c>
      <c r="BJ85" s="1233">
        <v>25911</v>
      </c>
      <c r="BK85" s="1233">
        <v>56996</v>
      </c>
      <c r="BL85" s="1233" t="s">
        <v>21</v>
      </c>
      <c r="BM85" s="1233">
        <v>24600</v>
      </c>
      <c r="BN85" s="153">
        <v>195577</v>
      </c>
      <c r="BO85" s="1748" t="s">
        <v>29</v>
      </c>
      <c r="BP85" s="1749" t="s">
        <v>2155</v>
      </c>
      <c r="BQ85" s="1281" t="s">
        <v>2153</v>
      </c>
      <c r="BR85" s="1282" t="s">
        <v>23</v>
      </c>
      <c r="BS85" s="1314" t="s">
        <v>2165</v>
      </c>
      <c r="BT85" s="60">
        <v>4142739</v>
      </c>
      <c r="BU85" s="1233" t="s">
        <v>22</v>
      </c>
      <c r="BV85" s="1233"/>
      <c r="BW85" s="1233">
        <v>3528593</v>
      </c>
      <c r="BX85" s="1233" t="s">
        <v>21</v>
      </c>
      <c r="BY85" s="1233" t="s">
        <v>21</v>
      </c>
      <c r="BZ85" s="1233">
        <v>3528593</v>
      </c>
      <c r="CA85" s="1233">
        <v>3130085</v>
      </c>
      <c r="CB85" s="1233">
        <v>398508</v>
      </c>
      <c r="CC85" s="1233" t="s">
        <v>21</v>
      </c>
      <c r="CD85" s="1233">
        <v>378995</v>
      </c>
      <c r="CE85" s="153">
        <v>4427019</v>
      </c>
      <c r="CF85" s="1748" t="s">
        <v>29</v>
      </c>
      <c r="CG85" s="1749" t="s">
        <v>2155</v>
      </c>
      <c r="CH85" s="1281" t="s">
        <v>2153</v>
      </c>
      <c r="CI85" s="1282" t="s">
        <v>23</v>
      </c>
      <c r="CJ85" s="1314" t="s">
        <v>2165</v>
      </c>
      <c r="CK85" s="60">
        <v>5589</v>
      </c>
      <c r="CL85" s="1233">
        <v>64786</v>
      </c>
      <c r="CM85" s="1233"/>
      <c r="CN85" s="1233">
        <v>8803</v>
      </c>
      <c r="CO85" s="1233" t="s">
        <v>21</v>
      </c>
      <c r="CP85" s="1233" t="s">
        <v>21</v>
      </c>
      <c r="CQ85" s="1233">
        <v>8803</v>
      </c>
      <c r="CR85" s="1233">
        <v>8803</v>
      </c>
      <c r="CS85" s="1233" t="s">
        <v>21</v>
      </c>
      <c r="CT85" s="1233" t="s">
        <v>21</v>
      </c>
      <c r="CU85" s="1233">
        <v>56522</v>
      </c>
      <c r="CV85" s="153">
        <v>22980</v>
      </c>
      <c r="CW85" s="1748" t="s">
        <v>29</v>
      </c>
      <c r="CX85" s="1749" t="s">
        <v>2155</v>
      </c>
      <c r="CY85" s="1281" t="s">
        <v>2153</v>
      </c>
      <c r="CZ85" s="1282" t="s">
        <v>23</v>
      </c>
      <c r="DA85" s="1314" t="s">
        <v>2165</v>
      </c>
      <c r="DB85" s="60">
        <v>6114</v>
      </c>
      <c r="DC85" s="1233">
        <v>606839</v>
      </c>
      <c r="DD85" s="1233"/>
      <c r="DE85" s="1233">
        <v>435559</v>
      </c>
      <c r="DF85" s="1233">
        <v>156869</v>
      </c>
      <c r="DG85" s="1233">
        <v>2070</v>
      </c>
      <c r="DH85" s="1233">
        <v>276620</v>
      </c>
      <c r="DI85" s="1233" t="s">
        <v>21</v>
      </c>
      <c r="DJ85" s="1233">
        <v>254527</v>
      </c>
      <c r="DK85" s="1233">
        <v>22093</v>
      </c>
      <c r="DL85" s="1233">
        <v>136255</v>
      </c>
      <c r="DM85" s="153" t="s">
        <v>22</v>
      </c>
      <c r="DN85" s="1748" t="s">
        <v>29</v>
      </c>
      <c r="DO85" s="1749" t="s">
        <v>2155</v>
      </c>
      <c r="DP85" s="1281" t="s">
        <v>2153</v>
      </c>
      <c r="DQ85" s="1282" t="s">
        <v>23</v>
      </c>
      <c r="DR85" s="1314" t="s">
        <v>2165</v>
      </c>
      <c r="DS85" s="60">
        <v>27923</v>
      </c>
      <c r="DT85" s="1233" t="s">
        <v>21</v>
      </c>
      <c r="DU85" s="1233"/>
      <c r="DV85" s="1233">
        <v>32475</v>
      </c>
      <c r="DW85" s="1233">
        <v>3405</v>
      </c>
      <c r="DX85" s="1233">
        <v>2170</v>
      </c>
      <c r="DY85" s="1233">
        <v>26900</v>
      </c>
      <c r="DZ85" s="1233" t="s">
        <v>21</v>
      </c>
      <c r="EA85" s="1233">
        <v>24042</v>
      </c>
      <c r="EB85" s="1233">
        <v>2858</v>
      </c>
      <c r="EC85" s="1233">
        <v>5356</v>
      </c>
      <c r="ED85" s="153">
        <v>72275</v>
      </c>
      <c r="EE85" s="1748" t="s">
        <v>29</v>
      </c>
      <c r="EF85" s="1749" t="s">
        <v>2155</v>
      </c>
      <c r="EG85" s="1281" t="s">
        <v>2153</v>
      </c>
      <c r="EH85" s="1282" t="s">
        <v>23</v>
      </c>
      <c r="EI85" s="1314" t="s">
        <v>2165</v>
      </c>
      <c r="EJ85" s="60">
        <v>705127</v>
      </c>
      <c r="EK85" s="1233">
        <v>210055</v>
      </c>
      <c r="EL85" s="1233"/>
      <c r="EM85" s="1233">
        <v>875696</v>
      </c>
      <c r="EN85" s="1233" t="s">
        <v>22</v>
      </c>
      <c r="EO85" s="1233" t="s">
        <v>21</v>
      </c>
      <c r="EP85" s="1233">
        <v>875696</v>
      </c>
      <c r="EQ85" s="1233">
        <v>7</v>
      </c>
      <c r="ER85" s="1233">
        <v>786886</v>
      </c>
      <c r="ES85" s="1233">
        <v>88803</v>
      </c>
      <c r="ET85" s="1233">
        <v>29364</v>
      </c>
      <c r="EU85" s="153">
        <v>1342</v>
      </c>
      <c r="EV85" s="1748" t="s">
        <v>29</v>
      </c>
      <c r="EW85" s="1749" t="s">
        <v>2155</v>
      </c>
      <c r="EX85" s="1281" t="s">
        <v>2153</v>
      </c>
      <c r="EY85" s="1282" t="s">
        <v>23</v>
      </c>
      <c r="EZ85" s="1314" t="s">
        <v>2165</v>
      </c>
      <c r="FA85" s="60">
        <v>22737</v>
      </c>
      <c r="FB85" s="1233">
        <v>1923</v>
      </c>
      <c r="FC85" s="1233"/>
      <c r="FD85" s="1233">
        <v>18691</v>
      </c>
      <c r="FE85" s="1233" t="s">
        <v>21</v>
      </c>
      <c r="FF85" s="1233" t="s">
        <v>21</v>
      </c>
      <c r="FG85" s="1233">
        <v>18691</v>
      </c>
      <c r="FH85" s="1233">
        <v>13733</v>
      </c>
      <c r="FI85" s="1233">
        <v>3059</v>
      </c>
      <c r="FJ85" s="1233">
        <v>1899</v>
      </c>
      <c r="FK85" s="1233">
        <v>3213</v>
      </c>
      <c r="FL85" s="153">
        <v>18525</v>
      </c>
      <c r="FM85" s="1748" t="s">
        <v>29</v>
      </c>
      <c r="FN85" s="1749" t="s">
        <v>2155</v>
      </c>
    </row>
    <row r="86" spans="1:170" ht="15" customHeight="1">
      <c r="A86" s="1281" t="s">
        <v>25</v>
      </c>
      <c r="B86" s="1282" t="s">
        <v>25</v>
      </c>
      <c r="C86" s="1314" t="s">
        <v>165</v>
      </c>
      <c r="D86" s="60">
        <v>160</v>
      </c>
      <c r="E86" s="1233" t="s">
        <v>22</v>
      </c>
      <c r="F86" s="1233"/>
      <c r="G86" s="1233">
        <v>153</v>
      </c>
      <c r="H86" s="1233" t="s">
        <v>22</v>
      </c>
      <c r="I86" s="1233" t="s">
        <v>22</v>
      </c>
      <c r="J86" s="1233">
        <v>153</v>
      </c>
      <c r="K86" s="1233" t="s">
        <v>22</v>
      </c>
      <c r="L86" s="1233">
        <v>4</v>
      </c>
      <c r="M86" s="1233">
        <v>149</v>
      </c>
      <c r="N86" s="1233">
        <v>4</v>
      </c>
      <c r="O86" s="153">
        <v>26</v>
      </c>
      <c r="P86" s="1532" t="s">
        <v>30</v>
      </c>
      <c r="Q86" s="1533" t="s">
        <v>25</v>
      </c>
      <c r="R86" s="1281" t="s">
        <v>25</v>
      </c>
      <c r="S86" s="1282" t="s">
        <v>25</v>
      </c>
      <c r="T86" s="1314" t="s">
        <v>165</v>
      </c>
      <c r="U86" s="60">
        <v>27531</v>
      </c>
      <c r="V86" s="1233" t="s">
        <v>21</v>
      </c>
      <c r="W86" s="1233"/>
      <c r="X86" s="1233">
        <v>26988</v>
      </c>
      <c r="Y86" s="1233">
        <v>9542</v>
      </c>
      <c r="Z86" s="1233">
        <v>2674</v>
      </c>
      <c r="AA86" s="1233">
        <v>14772</v>
      </c>
      <c r="AB86" s="1233" t="s">
        <v>21</v>
      </c>
      <c r="AC86" s="1233">
        <v>12443</v>
      </c>
      <c r="AD86" s="1233">
        <v>2329</v>
      </c>
      <c r="AE86" s="1233">
        <v>994</v>
      </c>
      <c r="AF86" s="153">
        <v>57414</v>
      </c>
      <c r="AG86" s="1532" t="s">
        <v>30</v>
      </c>
      <c r="AH86" s="1533" t="s">
        <v>25</v>
      </c>
      <c r="AI86" s="1281" t="s">
        <v>25</v>
      </c>
      <c r="AJ86" s="1282" t="s">
        <v>25</v>
      </c>
      <c r="AK86" s="1314" t="s">
        <v>165</v>
      </c>
      <c r="AL86" s="60">
        <v>6588</v>
      </c>
      <c r="AM86" s="1233" t="s">
        <v>22</v>
      </c>
      <c r="AN86" s="1233"/>
      <c r="AO86" s="1233">
        <v>5316</v>
      </c>
      <c r="AP86" s="1233" t="s">
        <v>21</v>
      </c>
      <c r="AQ86" s="1233" t="s">
        <v>21</v>
      </c>
      <c r="AR86" s="1233">
        <v>5316</v>
      </c>
      <c r="AS86" s="1233">
        <v>5316</v>
      </c>
      <c r="AT86" s="1233" t="s">
        <v>21</v>
      </c>
      <c r="AU86" s="1233" t="s">
        <v>21</v>
      </c>
      <c r="AV86" s="1233" t="s">
        <v>21</v>
      </c>
      <c r="AW86" s="153">
        <v>3929</v>
      </c>
      <c r="AX86" s="1532" t="s">
        <v>30</v>
      </c>
      <c r="AY86" s="1533" t="s">
        <v>25</v>
      </c>
      <c r="AZ86" s="1281" t="s">
        <v>25</v>
      </c>
      <c r="BA86" s="1282" t="s">
        <v>25</v>
      </c>
      <c r="BB86" s="1314" t="s">
        <v>165</v>
      </c>
      <c r="BC86" s="60">
        <v>71038</v>
      </c>
      <c r="BD86" s="1233" t="s">
        <v>22</v>
      </c>
      <c r="BE86" s="1233"/>
      <c r="BF86" s="1233">
        <v>105095</v>
      </c>
      <c r="BG86" s="1233" t="s">
        <v>21</v>
      </c>
      <c r="BH86" s="1233" t="s">
        <v>21</v>
      </c>
      <c r="BI86" s="1233">
        <v>105095</v>
      </c>
      <c r="BJ86" s="1233">
        <v>36785</v>
      </c>
      <c r="BK86" s="1233">
        <v>68310</v>
      </c>
      <c r="BL86" s="1233" t="s">
        <v>21</v>
      </c>
      <c r="BM86" s="1233">
        <v>9962</v>
      </c>
      <c r="BN86" s="153">
        <v>146680</v>
      </c>
      <c r="BO86" s="1532" t="s">
        <v>30</v>
      </c>
      <c r="BP86" s="1533" t="s">
        <v>25</v>
      </c>
      <c r="BQ86" s="1281" t="s">
        <v>25</v>
      </c>
      <c r="BR86" s="1282" t="s">
        <v>25</v>
      </c>
      <c r="BS86" s="1314" t="s">
        <v>165</v>
      </c>
      <c r="BT86" s="60">
        <v>2748533</v>
      </c>
      <c r="BU86" s="1233" t="s">
        <v>22</v>
      </c>
      <c r="BV86" s="1233"/>
      <c r="BW86" s="1233">
        <v>3258192</v>
      </c>
      <c r="BX86" s="1233" t="s">
        <v>21</v>
      </c>
      <c r="BY86" s="1233" t="s">
        <v>21</v>
      </c>
      <c r="BZ86" s="1233">
        <v>3258192</v>
      </c>
      <c r="CA86" s="1233">
        <v>2914216</v>
      </c>
      <c r="CB86" s="1233">
        <v>343976</v>
      </c>
      <c r="CC86" s="1233" t="s">
        <v>21</v>
      </c>
      <c r="CD86" s="1233">
        <v>271809</v>
      </c>
      <c r="CE86" s="153">
        <v>3655462</v>
      </c>
      <c r="CF86" s="1532" t="s">
        <v>30</v>
      </c>
      <c r="CG86" s="1533" t="s">
        <v>25</v>
      </c>
      <c r="CH86" s="1281" t="s">
        <v>25</v>
      </c>
      <c r="CI86" s="1282" t="s">
        <v>25</v>
      </c>
      <c r="CJ86" s="1314" t="s">
        <v>165</v>
      </c>
      <c r="CK86" s="60">
        <v>5114</v>
      </c>
      <c r="CL86" s="1233">
        <v>60031</v>
      </c>
      <c r="CM86" s="1233"/>
      <c r="CN86" s="1233">
        <v>9164</v>
      </c>
      <c r="CO86" s="1233" t="s">
        <v>21</v>
      </c>
      <c r="CP86" s="1233" t="s">
        <v>21</v>
      </c>
      <c r="CQ86" s="1233">
        <v>9164</v>
      </c>
      <c r="CR86" s="1233">
        <v>9164</v>
      </c>
      <c r="CS86" s="1233" t="s">
        <v>21</v>
      </c>
      <c r="CT86" s="1233" t="s">
        <v>21</v>
      </c>
      <c r="CU86" s="1233">
        <v>56803</v>
      </c>
      <c r="CV86" s="153">
        <v>19601</v>
      </c>
      <c r="CW86" s="1532" t="s">
        <v>30</v>
      </c>
      <c r="CX86" s="1533" t="s">
        <v>25</v>
      </c>
      <c r="CY86" s="1281" t="s">
        <v>25</v>
      </c>
      <c r="CZ86" s="1282" t="s">
        <v>25</v>
      </c>
      <c r="DA86" s="1314" t="s">
        <v>165</v>
      </c>
      <c r="DB86" s="60">
        <v>5280</v>
      </c>
      <c r="DC86" s="1233">
        <v>582597</v>
      </c>
      <c r="DD86" s="1233"/>
      <c r="DE86" s="1233">
        <v>405523</v>
      </c>
      <c r="DF86" s="1233">
        <v>150103</v>
      </c>
      <c r="DG86" s="1233">
        <v>681</v>
      </c>
      <c r="DH86" s="1233">
        <v>254739</v>
      </c>
      <c r="DI86" s="1233" t="s">
        <v>21</v>
      </c>
      <c r="DJ86" s="1233">
        <v>232513</v>
      </c>
      <c r="DK86" s="1233">
        <v>22226</v>
      </c>
      <c r="DL86" s="1233">
        <v>140795</v>
      </c>
      <c r="DM86" s="153" t="s">
        <v>22</v>
      </c>
      <c r="DN86" s="1532" t="s">
        <v>30</v>
      </c>
      <c r="DO86" s="1533" t="s">
        <v>25</v>
      </c>
      <c r="DP86" s="1281" t="s">
        <v>25</v>
      </c>
      <c r="DQ86" s="1282" t="s">
        <v>25</v>
      </c>
      <c r="DR86" s="1314" t="s">
        <v>165</v>
      </c>
      <c r="DS86" s="60">
        <v>34953</v>
      </c>
      <c r="DT86" s="1233" t="s">
        <v>21</v>
      </c>
      <c r="DU86" s="1233"/>
      <c r="DV86" s="1233">
        <v>31105</v>
      </c>
      <c r="DW86" s="1233">
        <v>3226</v>
      </c>
      <c r="DX86" s="1233">
        <v>1969</v>
      </c>
      <c r="DY86" s="1233">
        <v>25910</v>
      </c>
      <c r="DZ86" s="1233" t="s">
        <v>21</v>
      </c>
      <c r="EA86" s="1233">
        <v>23354</v>
      </c>
      <c r="EB86" s="1233">
        <v>2556</v>
      </c>
      <c r="EC86" s="1233">
        <v>4107</v>
      </c>
      <c r="ED86" s="153">
        <v>71988</v>
      </c>
      <c r="EE86" s="1532" t="s">
        <v>30</v>
      </c>
      <c r="EF86" s="1533" t="s">
        <v>25</v>
      </c>
      <c r="EG86" s="1281" t="s">
        <v>25</v>
      </c>
      <c r="EH86" s="1282" t="s">
        <v>25</v>
      </c>
      <c r="EI86" s="1314" t="s">
        <v>165</v>
      </c>
      <c r="EJ86" s="60">
        <v>680295</v>
      </c>
      <c r="EK86" s="1233">
        <v>205998</v>
      </c>
      <c r="EL86" s="1233"/>
      <c r="EM86" s="1233">
        <v>839684</v>
      </c>
      <c r="EN86" s="1233" t="s">
        <v>22</v>
      </c>
      <c r="EO86" s="1233" t="s">
        <v>21</v>
      </c>
      <c r="EP86" s="1233">
        <v>839684</v>
      </c>
      <c r="EQ86" s="1233">
        <v>8</v>
      </c>
      <c r="ER86" s="1233">
        <v>755848</v>
      </c>
      <c r="ES86" s="1233">
        <v>83828</v>
      </c>
      <c r="ET86" s="1233">
        <v>29631</v>
      </c>
      <c r="EU86" s="153">
        <v>1363</v>
      </c>
      <c r="EV86" s="1532" t="s">
        <v>30</v>
      </c>
      <c r="EW86" s="1533" t="s">
        <v>25</v>
      </c>
      <c r="EX86" s="1281" t="s">
        <v>25</v>
      </c>
      <c r="EY86" s="1282" t="s">
        <v>25</v>
      </c>
      <c r="EZ86" s="1314" t="s">
        <v>165</v>
      </c>
      <c r="FA86" s="60">
        <v>20263</v>
      </c>
      <c r="FB86" s="1233">
        <v>2118</v>
      </c>
      <c r="FC86" s="1233"/>
      <c r="FD86" s="1233">
        <v>18440</v>
      </c>
      <c r="FE86" s="1233" t="s">
        <v>21</v>
      </c>
      <c r="FF86" s="1233" t="s">
        <v>21</v>
      </c>
      <c r="FG86" s="1233">
        <v>18440</v>
      </c>
      <c r="FH86" s="1233">
        <v>12929</v>
      </c>
      <c r="FI86" s="1233">
        <v>3484</v>
      </c>
      <c r="FJ86" s="1233">
        <v>2027</v>
      </c>
      <c r="FK86" s="1233">
        <v>2767</v>
      </c>
      <c r="FL86" s="153">
        <v>17420</v>
      </c>
      <c r="FM86" s="1532" t="s">
        <v>30</v>
      </c>
      <c r="FN86" s="1533" t="s">
        <v>25</v>
      </c>
    </row>
    <row r="87" spans="1:170" ht="15" customHeight="1">
      <c r="A87" s="1281" t="s">
        <v>25</v>
      </c>
      <c r="B87" s="1282" t="s">
        <v>25</v>
      </c>
      <c r="C87" s="1314" t="s">
        <v>166</v>
      </c>
      <c r="D87" s="60">
        <v>148</v>
      </c>
      <c r="E87" s="1233" t="s">
        <v>22</v>
      </c>
      <c r="F87" s="1233"/>
      <c r="G87" s="1233">
        <v>123</v>
      </c>
      <c r="H87" s="1233" t="s">
        <v>22</v>
      </c>
      <c r="I87" s="1233" t="s">
        <v>22</v>
      </c>
      <c r="J87" s="1233">
        <v>123</v>
      </c>
      <c r="K87" s="1233" t="s">
        <v>22</v>
      </c>
      <c r="L87" s="1233">
        <v>5</v>
      </c>
      <c r="M87" s="1233">
        <v>118</v>
      </c>
      <c r="N87" s="1233">
        <v>3</v>
      </c>
      <c r="O87" s="153">
        <v>48</v>
      </c>
      <c r="P87" s="1532" t="s">
        <v>31</v>
      </c>
      <c r="Q87" s="1533" t="s">
        <v>25</v>
      </c>
      <c r="R87" s="1281" t="s">
        <v>25</v>
      </c>
      <c r="S87" s="1282" t="s">
        <v>25</v>
      </c>
      <c r="T87" s="1314" t="s">
        <v>166</v>
      </c>
      <c r="U87" s="60">
        <v>28590</v>
      </c>
      <c r="V87" s="1233" t="s">
        <v>21</v>
      </c>
      <c r="W87" s="1233"/>
      <c r="X87" s="1233">
        <v>28222</v>
      </c>
      <c r="Y87" s="1233">
        <v>11504</v>
      </c>
      <c r="Z87" s="1233">
        <v>3541</v>
      </c>
      <c r="AA87" s="1233">
        <v>13177</v>
      </c>
      <c r="AB87" s="1233" t="s">
        <v>21</v>
      </c>
      <c r="AC87" s="1233">
        <v>11479</v>
      </c>
      <c r="AD87" s="1233">
        <v>1698</v>
      </c>
      <c r="AE87" s="1233">
        <v>1018</v>
      </c>
      <c r="AF87" s="153">
        <v>56729</v>
      </c>
      <c r="AG87" s="1532" t="s">
        <v>31</v>
      </c>
      <c r="AH87" s="1533" t="s">
        <v>25</v>
      </c>
      <c r="AI87" s="1281" t="s">
        <v>25</v>
      </c>
      <c r="AJ87" s="1282" t="s">
        <v>25</v>
      </c>
      <c r="AK87" s="1314" t="s">
        <v>166</v>
      </c>
      <c r="AL87" s="60">
        <v>6104</v>
      </c>
      <c r="AM87" s="1233" t="s">
        <v>22</v>
      </c>
      <c r="AN87" s="1233"/>
      <c r="AO87" s="1233">
        <v>6967</v>
      </c>
      <c r="AP87" s="1233" t="s">
        <v>21</v>
      </c>
      <c r="AQ87" s="1233" t="s">
        <v>21</v>
      </c>
      <c r="AR87" s="1233">
        <v>6967</v>
      </c>
      <c r="AS87" s="1233">
        <v>6967</v>
      </c>
      <c r="AT87" s="1233" t="s">
        <v>21</v>
      </c>
      <c r="AU87" s="1233" t="s">
        <v>21</v>
      </c>
      <c r="AV87" s="1233" t="s">
        <v>21</v>
      </c>
      <c r="AW87" s="153">
        <v>5319</v>
      </c>
      <c r="AX87" s="1532" t="s">
        <v>31</v>
      </c>
      <c r="AY87" s="1533" t="s">
        <v>25</v>
      </c>
      <c r="AZ87" s="1281" t="s">
        <v>25</v>
      </c>
      <c r="BA87" s="1282" t="s">
        <v>25</v>
      </c>
      <c r="BB87" s="1314" t="s">
        <v>166</v>
      </c>
      <c r="BC87" s="60">
        <v>49233</v>
      </c>
      <c r="BD87" s="1233" t="s">
        <v>22</v>
      </c>
      <c r="BE87" s="1233"/>
      <c r="BF87" s="1233">
        <v>64065</v>
      </c>
      <c r="BG87" s="1233" t="s">
        <v>21</v>
      </c>
      <c r="BH87" s="1233" t="s">
        <v>21</v>
      </c>
      <c r="BI87" s="1233">
        <v>64065</v>
      </c>
      <c r="BJ87" s="1233">
        <v>23952</v>
      </c>
      <c r="BK87" s="1233">
        <v>40113</v>
      </c>
      <c r="BL87" s="1233" t="s">
        <v>21</v>
      </c>
      <c r="BM87" s="1233">
        <v>20815</v>
      </c>
      <c r="BN87" s="153">
        <v>115870</v>
      </c>
      <c r="BO87" s="1532" t="s">
        <v>31</v>
      </c>
      <c r="BP87" s="1533" t="s">
        <v>25</v>
      </c>
      <c r="BQ87" s="1281" t="s">
        <v>25</v>
      </c>
      <c r="BR87" s="1282" t="s">
        <v>25</v>
      </c>
      <c r="BS87" s="1314" t="s">
        <v>166</v>
      </c>
      <c r="BT87" s="60">
        <v>3467048</v>
      </c>
      <c r="BU87" s="1233" t="s">
        <v>22</v>
      </c>
      <c r="BV87" s="1233"/>
      <c r="BW87" s="1233">
        <v>3461086</v>
      </c>
      <c r="BX87" s="1233" t="s">
        <v>21</v>
      </c>
      <c r="BY87" s="1233" t="s">
        <v>21</v>
      </c>
      <c r="BZ87" s="1233">
        <v>3461086</v>
      </c>
      <c r="CA87" s="1233">
        <v>3114830</v>
      </c>
      <c r="CB87" s="1233">
        <v>346256</v>
      </c>
      <c r="CC87" s="1233" t="s">
        <v>21</v>
      </c>
      <c r="CD87" s="1233">
        <v>336979</v>
      </c>
      <c r="CE87" s="153">
        <v>3269115</v>
      </c>
      <c r="CF87" s="1532" t="s">
        <v>31</v>
      </c>
      <c r="CG87" s="1533" t="s">
        <v>25</v>
      </c>
      <c r="CH87" s="1281" t="s">
        <v>25</v>
      </c>
      <c r="CI87" s="1282" t="s">
        <v>25</v>
      </c>
      <c r="CJ87" s="1314" t="s">
        <v>166</v>
      </c>
      <c r="CK87" s="60">
        <v>5519</v>
      </c>
      <c r="CL87" s="1233">
        <v>69573</v>
      </c>
      <c r="CM87" s="1233"/>
      <c r="CN87" s="1233">
        <v>9173</v>
      </c>
      <c r="CO87" s="1233" t="s">
        <v>21</v>
      </c>
      <c r="CP87" s="1233" t="s">
        <v>21</v>
      </c>
      <c r="CQ87" s="1233">
        <v>9173</v>
      </c>
      <c r="CR87" s="1233">
        <v>9173</v>
      </c>
      <c r="CS87" s="1233" t="s">
        <v>21</v>
      </c>
      <c r="CT87" s="1233" t="s">
        <v>21</v>
      </c>
      <c r="CU87" s="1233">
        <v>60838</v>
      </c>
      <c r="CV87" s="153">
        <v>21975</v>
      </c>
      <c r="CW87" s="1532" t="s">
        <v>31</v>
      </c>
      <c r="CX87" s="1533" t="s">
        <v>25</v>
      </c>
      <c r="CY87" s="1281" t="s">
        <v>25</v>
      </c>
      <c r="CZ87" s="1282" t="s">
        <v>25</v>
      </c>
      <c r="DA87" s="1314" t="s">
        <v>166</v>
      </c>
      <c r="DB87" s="60">
        <v>4531</v>
      </c>
      <c r="DC87" s="1233">
        <v>573589</v>
      </c>
      <c r="DD87" s="1233"/>
      <c r="DE87" s="1233">
        <v>410455</v>
      </c>
      <c r="DF87" s="1233">
        <v>151555</v>
      </c>
      <c r="DG87" s="1233" t="s">
        <v>21</v>
      </c>
      <c r="DH87" s="1233">
        <v>258900</v>
      </c>
      <c r="DI87" s="1233" t="s">
        <v>21</v>
      </c>
      <c r="DJ87" s="1233">
        <v>234838</v>
      </c>
      <c r="DK87" s="1233">
        <v>24062</v>
      </c>
      <c r="DL87" s="1233">
        <v>141280</v>
      </c>
      <c r="DM87" s="153" t="s">
        <v>22</v>
      </c>
      <c r="DN87" s="1532" t="s">
        <v>31</v>
      </c>
      <c r="DO87" s="1533" t="s">
        <v>25</v>
      </c>
      <c r="DP87" s="1281" t="s">
        <v>25</v>
      </c>
      <c r="DQ87" s="1282" t="s">
        <v>25</v>
      </c>
      <c r="DR87" s="1314" t="s">
        <v>166</v>
      </c>
      <c r="DS87" s="60">
        <v>37967</v>
      </c>
      <c r="DT87" s="1233" t="s">
        <v>21</v>
      </c>
      <c r="DU87" s="1233"/>
      <c r="DV87" s="1233">
        <v>32747</v>
      </c>
      <c r="DW87" s="1233">
        <v>3459</v>
      </c>
      <c r="DX87" s="1233">
        <v>2163</v>
      </c>
      <c r="DY87" s="1233">
        <v>27125</v>
      </c>
      <c r="DZ87" s="1233" t="s">
        <v>21</v>
      </c>
      <c r="EA87" s="1233">
        <v>24389</v>
      </c>
      <c r="EB87" s="1233">
        <v>2736</v>
      </c>
      <c r="EC87" s="1233">
        <v>1966</v>
      </c>
      <c r="ED87" s="153">
        <v>75217</v>
      </c>
      <c r="EE87" s="1532" t="s">
        <v>31</v>
      </c>
      <c r="EF87" s="1533" t="s">
        <v>25</v>
      </c>
      <c r="EG87" s="1281" t="s">
        <v>25</v>
      </c>
      <c r="EH87" s="1282" t="s">
        <v>25</v>
      </c>
      <c r="EI87" s="1314" t="s">
        <v>166</v>
      </c>
      <c r="EJ87" s="60">
        <v>697407</v>
      </c>
      <c r="EK87" s="1233">
        <v>191940</v>
      </c>
      <c r="EL87" s="1233"/>
      <c r="EM87" s="1233">
        <v>838778</v>
      </c>
      <c r="EN87" s="1233" t="s">
        <v>22</v>
      </c>
      <c r="EO87" s="1233" t="s">
        <v>21</v>
      </c>
      <c r="EP87" s="1233">
        <v>838778</v>
      </c>
      <c r="EQ87" s="1233">
        <v>9</v>
      </c>
      <c r="ER87" s="1233">
        <v>758105</v>
      </c>
      <c r="ES87" s="1233">
        <v>80664</v>
      </c>
      <c r="ET87" s="1233">
        <v>30056</v>
      </c>
      <c r="EU87" s="153">
        <v>1383</v>
      </c>
      <c r="EV87" s="1532" t="s">
        <v>31</v>
      </c>
      <c r="EW87" s="1533" t="s">
        <v>25</v>
      </c>
      <c r="EX87" s="1281" t="s">
        <v>25</v>
      </c>
      <c r="EY87" s="1282" t="s">
        <v>25</v>
      </c>
      <c r="EZ87" s="1314" t="s">
        <v>166</v>
      </c>
      <c r="FA87" s="60">
        <v>20981</v>
      </c>
      <c r="FB87" s="1233">
        <v>2428</v>
      </c>
      <c r="FC87" s="1233"/>
      <c r="FD87" s="1233">
        <v>17957</v>
      </c>
      <c r="FE87" s="1233" t="s">
        <v>21</v>
      </c>
      <c r="FF87" s="1233" t="s">
        <v>21</v>
      </c>
      <c r="FG87" s="1233">
        <v>17957</v>
      </c>
      <c r="FH87" s="1233">
        <v>12663</v>
      </c>
      <c r="FI87" s="1233">
        <v>3458</v>
      </c>
      <c r="FJ87" s="1233">
        <v>1836</v>
      </c>
      <c r="FK87" s="1233">
        <v>3056</v>
      </c>
      <c r="FL87" s="153">
        <v>17675</v>
      </c>
      <c r="FM87" s="1532" t="s">
        <v>31</v>
      </c>
      <c r="FN87" s="1533" t="s">
        <v>25</v>
      </c>
    </row>
    <row r="88" spans="1:170" ht="15" customHeight="1">
      <c r="A88" s="1281" t="s">
        <v>25</v>
      </c>
      <c r="B88" s="1282" t="s">
        <v>25</v>
      </c>
      <c r="C88" s="1314" t="s">
        <v>167</v>
      </c>
      <c r="D88" s="60">
        <v>118</v>
      </c>
      <c r="E88" s="1233" t="s">
        <v>22</v>
      </c>
      <c r="F88" s="1233"/>
      <c r="G88" s="1233">
        <v>141</v>
      </c>
      <c r="H88" s="1233" t="s">
        <v>22</v>
      </c>
      <c r="I88" s="1233" t="s">
        <v>22</v>
      </c>
      <c r="J88" s="1233">
        <v>141</v>
      </c>
      <c r="K88" s="1233" t="s">
        <v>22</v>
      </c>
      <c r="L88" s="1233">
        <v>5</v>
      </c>
      <c r="M88" s="1233">
        <v>136</v>
      </c>
      <c r="N88" s="1233">
        <v>3</v>
      </c>
      <c r="O88" s="153">
        <v>22</v>
      </c>
      <c r="P88" s="1532" t="s">
        <v>32</v>
      </c>
      <c r="Q88" s="1533" t="s">
        <v>25</v>
      </c>
      <c r="R88" s="1281" t="s">
        <v>25</v>
      </c>
      <c r="S88" s="1282" t="s">
        <v>25</v>
      </c>
      <c r="T88" s="1314" t="s">
        <v>167</v>
      </c>
      <c r="U88" s="60">
        <v>25557</v>
      </c>
      <c r="V88" s="1233" t="s">
        <v>21</v>
      </c>
      <c r="W88" s="1233"/>
      <c r="X88" s="1233">
        <v>25050</v>
      </c>
      <c r="Y88" s="1233">
        <v>9191</v>
      </c>
      <c r="Z88" s="1233">
        <v>3091</v>
      </c>
      <c r="AA88" s="1233">
        <v>12768</v>
      </c>
      <c r="AB88" s="1233" t="s">
        <v>21</v>
      </c>
      <c r="AC88" s="1233">
        <v>11377</v>
      </c>
      <c r="AD88" s="1233">
        <v>1391</v>
      </c>
      <c r="AE88" s="1233">
        <v>450</v>
      </c>
      <c r="AF88" s="153">
        <v>56533</v>
      </c>
      <c r="AG88" s="1532" t="s">
        <v>32</v>
      </c>
      <c r="AH88" s="1533" t="s">
        <v>25</v>
      </c>
      <c r="AI88" s="1281" t="s">
        <v>25</v>
      </c>
      <c r="AJ88" s="1282" t="s">
        <v>25</v>
      </c>
      <c r="AK88" s="1314" t="s">
        <v>167</v>
      </c>
      <c r="AL88" s="60">
        <v>7184</v>
      </c>
      <c r="AM88" s="1233" t="s">
        <v>22</v>
      </c>
      <c r="AN88" s="1233"/>
      <c r="AO88" s="1233">
        <v>5938</v>
      </c>
      <c r="AP88" s="1233" t="s">
        <v>21</v>
      </c>
      <c r="AQ88" s="1233" t="s">
        <v>21</v>
      </c>
      <c r="AR88" s="1233">
        <v>5938</v>
      </c>
      <c r="AS88" s="1233">
        <v>5938</v>
      </c>
      <c r="AT88" s="1233" t="s">
        <v>21</v>
      </c>
      <c r="AU88" s="1233" t="s">
        <v>21</v>
      </c>
      <c r="AV88" s="1233" t="s">
        <v>21</v>
      </c>
      <c r="AW88" s="153">
        <v>6565</v>
      </c>
      <c r="AX88" s="1532" t="s">
        <v>32</v>
      </c>
      <c r="AY88" s="1533" t="s">
        <v>25</v>
      </c>
      <c r="AZ88" s="1281" t="s">
        <v>25</v>
      </c>
      <c r="BA88" s="1282" t="s">
        <v>25</v>
      </c>
      <c r="BB88" s="1314" t="s">
        <v>167</v>
      </c>
      <c r="BC88" s="60">
        <v>136606</v>
      </c>
      <c r="BD88" s="1233" t="s">
        <v>22</v>
      </c>
      <c r="BE88" s="1233"/>
      <c r="BF88" s="1233">
        <v>62279</v>
      </c>
      <c r="BG88" s="1233" t="s">
        <v>21</v>
      </c>
      <c r="BH88" s="1233" t="s">
        <v>21</v>
      </c>
      <c r="BI88" s="1233">
        <v>62279</v>
      </c>
      <c r="BJ88" s="1233">
        <v>20582</v>
      </c>
      <c r="BK88" s="1233">
        <v>41697</v>
      </c>
      <c r="BL88" s="1233" t="s">
        <v>21</v>
      </c>
      <c r="BM88" s="1233">
        <v>22051</v>
      </c>
      <c r="BN88" s="153">
        <v>167925</v>
      </c>
      <c r="BO88" s="1532" t="s">
        <v>32</v>
      </c>
      <c r="BP88" s="1533" t="s">
        <v>25</v>
      </c>
      <c r="BQ88" s="1281" t="s">
        <v>25</v>
      </c>
      <c r="BR88" s="1282" t="s">
        <v>25</v>
      </c>
      <c r="BS88" s="1314" t="s">
        <v>167</v>
      </c>
      <c r="BT88" s="60">
        <v>4623542</v>
      </c>
      <c r="BU88" s="1233" t="s">
        <v>22</v>
      </c>
      <c r="BV88" s="1233"/>
      <c r="BW88" s="1233">
        <v>2950014</v>
      </c>
      <c r="BX88" s="1233" t="s">
        <v>21</v>
      </c>
      <c r="BY88" s="1233" t="s">
        <v>21</v>
      </c>
      <c r="BZ88" s="1233">
        <v>2950014</v>
      </c>
      <c r="CA88" s="1233">
        <v>2774007</v>
      </c>
      <c r="CB88" s="1233">
        <v>176007</v>
      </c>
      <c r="CC88" s="1233" t="s">
        <v>21</v>
      </c>
      <c r="CD88" s="1233">
        <v>231431</v>
      </c>
      <c r="CE88" s="153">
        <v>4695993</v>
      </c>
      <c r="CF88" s="1532" t="s">
        <v>32</v>
      </c>
      <c r="CG88" s="1533" t="s">
        <v>25</v>
      </c>
      <c r="CH88" s="1281" t="s">
        <v>25</v>
      </c>
      <c r="CI88" s="1282" t="s">
        <v>25</v>
      </c>
      <c r="CJ88" s="1314" t="s">
        <v>167</v>
      </c>
      <c r="CK88" s="60">
        <v>5468</v>
      </c>
      <c r="CL88" s="1233">
        <v>63622</v>
      </c>
      <c r="CM88" s="1233"/>
      <c r="CN88" s="1233">
        <v>9338</v>
      </c>
      <c r="CO88" s="1233" t="s">
        <v>21</v>
      </c>
      <c r="CP88" s="1233" t="s">
        <v>21</v>
      </c>
      <c r="CQ88" s="1233">
        <v>9338</v>
      </c>
      <c r="CR88" s="1233">
        <v>9338</v>
      </c>
      <c r="CS88" s="1233" t="s">
        <v>21</v>
      </c>
      <c r="CT88" s="1233" t="s">
        <v>21</v>
      </c>
      <c r="CU88" s="1233">
        <v>57902</v>
      </c>
      <c r="CV88" s="153">
        <v>20965</v>
      </c>
      <c r="CW88" s="1532" t="s">
        <v>32</v>
      </c>
      <c r="CX88" s="1533" t="s">
        <v>25</v>
      </c>
      <c r="CY88" s="1281" t="s">
        <v>25</v>
      </c>
      <c r="CZ88" s="1282" t="s">
        <v>25</v>
      </c>
      <c r="DA88" s="1314" t="s">
        <v>167</v>
      </c>
      <c r="DB88" s="60">
        <v>3809</v>
      </c>
      <c r="DC88" s="1233">
        <v>451615</v>
      </c>
      <c r="DD88" s="1233"/>
      <c r="DE88" s="1233">
        <v>327671</v>
      </c>
      <c r="DF88" s="1233">
        <v>117180</v>
      </c>
      <c r="DG88" s="1233" t="s">
        <v>21</v>
      </c>
      <c r="DH88" s="1233">
        <v>210491</v>
      </c>
      <c r="DI88" s="1233" t="s">
        <v>21</v>
      </c>
      <c r="DJ88" s="1233">
        <v>192713</v>
      </c>
      <c r="DK88" s="1233">
        <v>17778</v>
      </c>
      <c r="DL88" s="1233">
        <v>92528</v>
      </c>
      <c r="DM88" s="153" t="s">
        <v>22</v>
      </c>
      <c r="DN88" s="1532" t="s">
        <v>32</v>
      </c>
      <c r="DO88" s="1533" t="s">
        <v>25</v>
      </c>
      <c r="DP88" s="1281" t="s">
        <v>25</v>
      </c>
      <c r="DQ88" s="1282" t="s">
        <v>25</v>
      </c>
      <c r="DR88" s="1314" t="s">
        <v>167</v>
      </c>
      <c r="DS88" s="60">
        <v>23875</v>
      </c>
      <c r="DT88" s="1233" t="s">
        <v>21</v>
      </c>
      <c r="DU88" s="1233"/>
      <c r="DV88" s="1233">
        <v>26494</v>
      </c>
      <c r="DW88" s="1233">
        <v>2810</v>
      </c>
      <c r="DX88" s="1233">
        <v>1853</v>
      </c>
      <c r="DY88" s="1233">
        <v>21831</v>
      </c>
      <c r="DZ88" s="1233" t="s">
        <v>21</v>
      </c>
      <c r="EA88" s="1233">
        <v>19795</v>
      </c>
      <c r="EB88" s="1233">
        <v>2036</v>
      </c>
      <c r="EC88" s="1233">
        <v>2372</v>
      </c>
      <c r="ED88" s="153">
        <v>70226</v>
      </c>
      <c r="EE88" s="1532" t="s">
        <v>32</v>
      </c>
      <c r="EF88" s="1533" t="s">
        <v>25</v>
      </c>
      <c r="EG88" s="1281" t="s">
        <v>25</v>
      </c>
      <c r="EH88" s="1282" t="s">
        <v>25</v>
      </c>
      <c r="EI88" s="1314" t="s">
        <v>167</v>
      </c>
      <c r="EJ88" s="60">
        <v>502209</v>
      </c>
      <c r="EK88" s="1233">
        <v>149174</v>
      </c>
      <c r="EL88" s="1233"/>
      <c r="EM88" s="1233">
        <v>609805</v>
      </c>
      <c r="EN88" s="1233" t="s">
        <v>22</v>
      </c>
      <c r="EO88" s="1233" t="s">
        <v>21</v>
      </c>
      <c r="EP88" s="1233">
        <v>609805</v>
      </c>
      <c r="EQ88" s="1233">
        <v>7</v>
      </c>
      <c r="ER88" s="1233">
        <v>540330</v>
      </c>
      <c r="ES88" s="1233">
        <v>69468</v>
      </c>
      <c r="ET88" s="1233">
        <v>25081</v>
      </c>
      <c r="EU88" s="153">
        <v>1385</v>
      </c>
      <c r="EV88" s="1532" t="s">
        <v>32</v>
      </c>
      <c r="EW88" s="1533" t="s">
        <v>25</v>
      </c>
      <c r="EX88" s="1281" t="s">
        <v>25</v>
      </c>
      <c r="EY88" s="1282" t="s">
        <v>25</v>
      </c>
      <c r="EZ88" s="1314" t="s">
        <v>167</v>
      </c>
      <c r="FA88" s="60">
        <v>21539</v>
      </c>
      <c r="FB88" s="1233">
        <v>2724</v>
      </c>
      <c r="FC88" s="1233"/>
      <c r="FD88" s="1233">
        <v>17837</v>
      </c>
      <c r="FE88" s="1233" t="s">
        <v>21</v>
      </c>
      <c r="FF88" s="1233" t="s">
        <v>21</v>
      </c>
      <c r="FG88" s="1233">
        <v>17837</v>
      </c>
      <c r="FH88" s="1233">
        <v>11729</v>
      </c>
      <c r="FI88" s="1233">
        <v>3987</v>
      </c>
      <c r="FJ88" s="1233">
        <v>2121</v>
      </c>
      <c r="FK88" s="1233">
        <v>3180</v>
      </c>
      <c r="FL88" s="153">
        <v>17980</v>
      </c>
      <c r="FM88" s="1532" t="s">
        <v>32</v>
      </c>
      <c r="FN88" s="1533" t="s">
        <v>25</v>
      </c>
    </row>
    <row r="89" spans="1:170" ht="15" customHeight="1">
      <c r="A89" s="1281" t="s">
        <v>25</v>
      </c>
      <c r="B89" s="1282" t="s">
        <v>25</v>
      </c>
      <c r="C89" s="1314" t="s">
        <v>2154</v>
      </c>
      <c r="D89" s="60">
        <v>107</v>
      </c>
      <c r="E89" s="1233" t="s">
        <v>22</v>
      </c>
      <c r="F89" s="1233"/>
      <c r="G89" s="1233">
        <v>107</v>
      </c>
      <c r="H89" s="1233" t="s">
        <v>22</v>
      </c>
      <c r="I89" s="1233" t="s">
        <v>22</v>
      </c>
      <c r="J89" s="1233">
        <v>107</v>
      </c>
      <c r="K89" s="1233" t="s">
        <v>22</v>
      </c>
      <c r="L89" s="1233">
        <v>3</v>
      </c>
      <c r="M89" s="1233">
        <v>104</v>
      </c>
      <c r="N89" s="1233">
        <v>4</v>
      </c>
      <c r="O89" s="153">
        <v>18</v>
      </c>
      <c r="P89" s="1532" t="s">
        <v>33</v>
      </c>
      <c r="Q89" s="1533" t="s">
        <v>25</v>
      </c>
      <c r="R89" s="1281" t="s">
        <v>25</v>
      </c>
      <c r="S89" s="1282" t="s">
        <v>25</v>
      </c>
      <c r="T89" s="1314" t="s">
        <v>2154</v>
      </c>
      <c r="U89" s="60">
        <v>24764</v>
      </c>
      <c r="V89" s="1233" t="s">
        <v>21</v>
      </c>
      <c r="W89" s="1233"/>
      <c r="X89" s="1233">
        <v>25562</v>
      </c>
      <c r="Y89" s="1233">
        <v>11867</v>
      </c>
      <c r="Z89" s="1233">
        <v>2629</v>
      </c>
      <c r="AA89" s="1233">
        <v>11066</v>
      </c>
      <c r="AB89" s="1233" t="s">
        <v>21</v>
      </c>
      <c r="AC89" s="1233">
        <v>9579</v>
      </c>
      <c r="AD89" s="1233">
        <v>1487</v>
      </c>
      <c r="AE89" s="1233">
        <v>485</v>
      </c>
      <c r="AF89" s="153">
        <v>55216</v>
      </c>
      <c r="AG89" s="1532" t="s">
        <v>33</v>
      </c>
      <c r="AH89" s="1533" t="s">
        <v>25</v>
      </c>
      <c r="AI89" s="1281" t="s">
        <v>25</v>
      </c>
      <c r="AJ89" s="1282" t="s">
        <v>25</v>
      </c>
      <c r="AK89" s="1314" t="s">
        <v>2154</v>
      </c>
      <c r="AL89" s="60">
        <v>4234</v>
      </c>
      <c r="AM89" s="1233" t="s">
        <v>22</v>
      </c>
      <c r="AN89" s="1233"/>
      <c r="AO89" s="1233">
        <v>4887</v>
      </c>
      <c r="AP89" s="1233" t="s">
        <v>21</v>
      </c>
      <c r="AQ89" s="1233" t="s">
        <v>21</v>
      </c>
      <c r="AR89" s="1233">
        <v>4887</v>
      </c>
      <c r="AS89" s="1233">
        <v>4887</v>
      </c>
      <c r="AT89" s="1233" t="s">
        <v>21</v>
      </c>
      <c r="AU89" s="1233" t="s">
        <v>21</v>
      </c>
      <c r="AV89" s="1233" t="s">
        <v>21</v>
      </c>
      <c r="AW89" s="153">
        <v>5912</v>
      </c>
      <c r="AX89" s="1532" t="s">
        <v>33</v>
      </c>
      <c r="AY89" s="1533" t="s">
        <v>25</v>
      </c>
      <c r="AZ89" s="1281" t="s">
        <v>25</v>
      </c>
      <c r="BA89" s="1282" t="s">
        <v>25</v>
      </c>
      <c r="BB89" s="1314" t="s">
        <v>2154</v>
      </c>
      <c r="BC89" s="60">
        <v>29027</v>
      </c>
      <c r="BD89" s="1233" t="s">
        <v>22</v>
      </c>
      <c r="BE89" s="1233"/>
      <c r="BF89" s="1233">
        <v>41737</v>
      </c>
      <c r="BG89" s="1233" t="s">
        <v>21</v>
      </c>
      <c r="BH89" s="1233" t="s">
        <v>21</v>
      </c>
      <c r="BI89" s="1233">
        <v>41737</v>
      </c>
      <c r="BJ89" s="1233">
        <v>16993</v>
      </c>
      <c r="BK89" s="1233">
        <v>23870</v>
      </c>
      <c r="BL89" s="1233">
        <v>874</v>
      </c>
      <c r="BM89" s="1233">
        <v>9898</v>
      </c>
      <c r="BN89" s="153">
        <v>145538</v>
      </c>
      <c r="BO89" s="1532" t="s">
        <v>33</v>
      </c>
      <c r="BP89" s="1533" t="s">
        <v>25</v>
      </c>
      <c r="BQ89" s="1281" t="s">
        <v>25</v>
      </c>
      <c r="BR89" s="1282" t="s">
        <v>25</v>
      </c>
      <c r="BS89" s="1314" t="s">
        <v>2154</v>
      </c>
      <c r="BT89" s="60">
        <v>3183709</v>
      </c>
      <c r="BU89" s="1233" t="s">
        <v>22</v>
      </c>
      <c r="BV89" s="1233"/>
      <c r="BW89" s="1233">
        <v>2839948</v>
      </c>
      <c r="BX89" s="1233" t="s">
        <v>21</v>
      </c>
      <c r="BY89" s="1233" t="s">
        <v>21</v>
      </c>
      <c r="BZ89" s="1233">
        <v>2839948</v>
      </c>
      <c r="CA89" s="1233">
        <v>2738747</v>
      </c>
      <c r="CB89" s="1233">
        <v>101201</v>
      </c>
      <c r="CC89" s="1233" t="s">
        <v>21</v>
      </c>
      <c r="CD89" s="1233">
        <v>207391</v>
      </c>
      <c r="CE89" s="153">
        <v>4829057</v>
      </c>
      <c r="CF89" s="1532" t="s">
        <v>33</v>
      </c>
      <c r="CG89" s="1533" t="s">
        <v>25</v>
      </c>
      <c r="CH89" s="1281" t="s">
        <v>25</v>
      </c>
      <c r="CI89" s="1282" t="s">
        <v>25</v>
      </c>
      <c r="CJ89" s="1314" t="s">
        <v>2154</v>
      </c>
      <c r="CK89" s="60">
        <v>5349</v>
      </c>
      <c r="CL89" s="1233">
        <v>61616</v>
      </c>
      <c r="CM89" s="1233"/>
      <c r="CN89" s="1233">
        <v>9166</v>
      </c>
      <c r="CO89" s="1233" t="s">
        <v>21</v>
      </c>
      <c r="CP89" s="1233" t="s">
        <v>21</v>
      </c>
      <c r="CQ89" s="1233">
        <v>9166</v>
      </c>
      <c r="CR89" s="1233">
        <v>9166</v>
      </c>
      <c r="CS89" s="1233" t="s">
        <v>21</v>
      </c>
      <c r="CT89" s="1233" t="s">
        <v>21</v>
      </c>
      <c r="CU89" s="1233">
        <v>53678</v>
      </c>
      <c r="CV89" s="153">
        <v>22235</v>
      </c>
      <c r="CW89" s="1532" t="s">
        <v>33</v>
      </c>
      <c r="CX89" s="1533" t="s">
        <v>25</v>
      </c>
      <c r="CY89" s="1281" t="s">
        <v>25</v>
      </c>
      <c r="CZ89" s="1282" t="s">
        <v>25</v>
      </c>
      <c r="DA89" s="1314" t="s">
        <v>2154</v>
      </c>
      <c r="DB89" s="60">
        <v>3307</v>
      </c>
      <c r="DC89" s="1233">
        <v>428363</v>
      </c>
      <c r="DD89" s="1233"/>
      <c r="DE89" s="1233">
        <v>322226</v>
      </c>
      <c r="DF89" s="1233">
        <v>122564</v>
      </c>
      <c r="DG89" s="1233" t="s">
        <v>21</v>
      </c>
      <c r="DH89" s="1233">
        <v>199662</v>
      </c>
      <c r="DI89" s="1233" t="s">
        <v>21</v>
      </c>
      <c r="DJ89" s="1233">
        <v>182302</v>
      </c>
      <c r="DK89" s="1233">
        <v>17360</v>
      </c>
      <c r="DL89" s="1233">
        <v>79889</v>
      </c>
      <c r="DM89" s="153" t="s">
        <v>22</v>
      </c>
      <c r="DN89" s="1532" t="s">
        <v>33</v>
      </c>
      <c r="DO89" s="1533" t="s">
        <v>25</v>
      </c>
      <c r="DP89" s="1281" t="s">
        <v>25</v>
      </c>
      <c r="DQ89" s="1282" t="s">
        <v>25</v>
      </c>
      <c r="DR89" s="1314" t="s">
        <v>2154</v>
      </c>
      <c r="DS89" s="60">
        <v>27081</v>
      </c>
      <c r="DT89" s="1233" t="s">
        <v>21</v>
      </c>
      <c r="DU89" s="1233"/>
      <c r="DV89" s="1233">
        <v>26162</v>
      </c>
      <c r="DW89" s="1233">
        <v>2784</v>
      </c>
      <c r="DX89" s="1233">
        <v>1855</v>
      </c>
      <c r="DY89" s="1233">
        <v>21523</v>
      </c>
      <c r="DZ89" s="1233" t="s">
        <v>21</v>
      </c>
      <c r="EA89" s="1233">
        <v>19458</v>
      </c>
      <c r="EB89" s="1233">
        <v>2065</v>
      </c>
      <c r="EC89" s="1233">
        <v>3482</v>
      </c>
      <c r="ED89" s="153">
        <v>67658</v>
      </c>
      <c r="EE89" s="1532" t="s">
        <v>33</v>
      </c>
      <c r="EF89" s="1533" t="s">
        <v>25</v>
      </c>
      <c r="EG89" s="1281" t="s">
        <v>25</v>
      </c>
      <c r="EH89" s="1282" t="s">
        <v>25</v>
      </c>
      <c r="EI89" s="1314" t="s">
        <v>2154</v>
      </c>
      <c r="EJ89" s="60">
        <v>422321</v>
      </c>
      <c r="EK89" s="1233">
        <v>112640</v>
      </c>
      <c r="EL89" s="1233"/>
      <c r="EM89" s="1233">
        <v>499358</v>
      </c>
      <c r="EN89" s="1233" t="s">
        <v>22</v>
      </c>
      <c r="EO89" s="1233" t="s">
        <v>21</v>
      </c>
      <c r="EP89" s="1233">
        <v>499358</v>
      </c>
      <c r="EQ89" s="1233" t="s">
        <v>21</v>
      </c>
      <c r="ER89" s="1233">
        <v>431832</v>
      </c>
      <c r="ES89" s="1233">
        <v>67526</v>
      </c>
      <c r="ET89" s="1233">
        <v>20603</v>
      </c>
      <c r="EU89" s="153">
        <v>1357</v>
      </c>
      <c r="EV89" s="1532" t="s">
        <v>33</v>
      </c>
      <c r="EW89" s="1533" t="s">
        <v>25</v>
      </c>
      <c r="EX89" s="1281" t="s">
        <v>25</v>
      </c>
      <c r="EY89" s="1282" t="s">
        <v>25</v>
      </c>
      <c r="EZ89" s="1314" t="s">
        <v>2154</v>
      </c>
      <c r="FA89" s="60">
        <v>22651</v>
      </c>
      <c r="FB89" s="1233">
        <v>2393</v>
      </c>
      <c r="FC89" s="1233"/>
      <c r="FD89" s="1233">
        <v>18269</v>
      </c>
      <c r="FE89" s="1233" t="s">
        <v>21</v>
      </c>
      <c r="FF89" s="1233" t="s">
        <v>21</v>
      </c>
      <c r="FG89" s="1233">
        <v>18269</v>
      </c>
      <c r="FH89" s="1233">
        <v>12990</v>
      </c>
      <c r="FI89" s="1233">
        <v>3254</v>
      </c>
      <c r="FJ89" s="1233">
        <v>2025</v>
      </c>
      <c r="FK89" s="1233">
        <v>3510</v>
      </c>
      <c r="FL89" s="153">
        <v>18203</v>
      </c>
      <c r="FM89" s="1532" t="s">
        <v>33</v>
      </c>
      <c r="FN89" s="1533" t="s">
        <v>25</v>
      </c>
    </row>
    <row r="90" spans="1:170" ht="15" customHeight="1">
      <c r="A90" s="1281" t="s">
        <v>25</v>
      </c>
      <c r="B90" s="1282" t="s">
        <v>25</v>
      </c>
      <c r="C90" s="1314" t="s">
        <v>168</v>
      </c>
      <c r="D90" s="60">
        <v>132</v>
      </c>
      <c r="E90" s="1233" t="s">
        <v>22</v>
      </c>
      <c r="F90" s="1233"/>
      <c r="G90" s="1233">
        <v>127</v>
      </c>
      <c r="H90" s="1233" t="s">
        <v>22</v>
      </c>
      <c r="I90" s="1233" t="s">
        <v>22</v>
      </c>
      <c r="J90" s="1233">
        <v>127</v>
      </c>
      <c r="K90" s="1233" t="s">
        <v>22</v>
      </c>
      <c r="L90" s="1233">
        <v>4</v>
      </c>
      <c r="M90" s="1233">
        <v>123</v>
      </c>
      <c r="N90" s="1233">
        <v>4</v>
      </c>
      <c r="O90" s="153">
        <v>19</v>
      </c>
      <c r="P90" s="1532" t="s">
        <v>34</v>
      </c>
      <c r="Q90" s="1533" t="s">
        <v>25</v>
      </c>
      <c r="R90" s="1281" t="s">
        <v>25</v>
      </c>
      <c r="S90" s="1282" t="s">
        <v>25</v>
      </c>
      <c r="T90" s="1314" t="s">
        <v>168</v>
      </c>
      <c r="U90" s="60">
        <v>26990</v>
      </c>
      <c r="V90" s="1233" t="s">
        <v>21</v>
      </c>
      <c r="W90" s="1233"/>
      <c r="X90" s="1233">
        <v>25794</v>
      </c>
      <c r="Y90" s="1233">
        <v>12192</v>
      </c>
      <c r="Z90" s="1233">
        <v>2978</v>
      </c>
      <c r="AA90" s="1233">
        <v>10624</v>
      </c>
      <c r="AB90" s="1233" t="s">
        <v>21</v>
      </c>
      <c r="AC90" s="1233">
        <v>9774</v>
      </c>
      <c r="AD90" s="1233">
        <v>850</v>
      </c>
      <c r="AE90" s="1233">
        <v>1776</v>
      </c>
      <c r="AF90" s="153">
        <v>54598</v>
      </c>
      <c r="AG90" s="1532" t="s">
        <v>34</v>
      </c>
      <c r="AH90" s="1533" t="s">
        <v>25</v>
      </c>
      <c r="AI90" s="1281" t="s">
        <v>25</v>
      </c>
      <c r="AJ90" s="1282" t="s">
        <v>25</v>
      </c>
      <c r="AK90" s="1314" t="s">
        <v>168</v>
      </c>
      <c r="AL90" s="60">
        <v>4364</v>
      </c>
      <c r="AM90" s="1233" t="s">
        <v>22</v>
      </c>
      <c r="AN90" s="1233"/>
      <c r="AO90" s="1233">
        <v>5253</v>
      </c>
      <c r="AP90" s="1233" t="s">
        <v>21</v>
      </c>
      <c r="AQ90" s="1233" t="s">
        <v>21</v>
      </c>
      <c r="AR90" s="1233">
        <v>5253</v>
      </c>
      <c r="AS90" s="1233">
        <v>5253</v>
      </c>
      <c r="AT90" s="1233" t="s">
        <v>21</v>
      </c>
      <c r="AU90" s="1233" t="s">
        <v>21</v>
      </c>
      <c r="AV90" s="1233" t="s">
        <v>21</v>
      </c>
      <c r="AW90" s="153">
        <v>5023</v>
      </c>
      <c r="AX90" s="1532" t="s">
        <v>34</v>
      </c>
      <c r="AY90" s="1533" t="s">
        <v>25</v>
      </c>
      <c r="AZ90" s="1281" t="s">
        <v>25</v>
      </c>
      <c r="BA90" s="1282" t="s">
        <v>25</v>
      </c>
      <c r="BB90" s="1314" t="s">
        <v>168</v>
      </c>
      <c r="BC90" s="60">
        <v>143748</v>
      </c>
      <c r="BD90" s="1233" t="s">
        <v>22</v>
      </c>
      <c r="BE90" s="1233"/>
      <c r="BF90" s="1233">
        <v>52865</v>
      </c>
      <c r="BG90" s="1233" t="s">
        <v>21</v>
      </c>
      <c r="BH90" s="1233" t="s">
        <v>21</v>
      </c>
      <c r="BI90" s="1233">
        <v>52865</v>
      </c>
      <c r="BJ90" s="1233">
        <v>25786</v>
      </c>
      <c r="BK90" s="1233">
        <v>27079</v>
      </c>
      <c r="BL90" s="1233" t="s">
        <v>21</v>
      </c>
      <c r="BM90" s="1233">
        <v>9846</v>
      </c>
      <c r="BN90" s="153">
        <v>227321</v>
      </c>
      <c r="BO90" s="1532" t="s">
        <v>34</v>
      </c>
      <c r="BP90" s="1533" t="s">
        <v>25</v>
      </c>
      <c r="BQ90" s="1281" t="s">
        <v>25</v>
      </c>
      <c r="BR90" s="1282" t="s">
        <v>25</v>
      </c>
      <c r="BS90" s="1314" t="s">
        <v>168</v>
      </c>
      <c r="BT90" s="60">
        <v>2557276</v>
      </c>
      <c r="BU90" s="1233" t="s">
        <v>22</v>
      </c>
      <c r="BV90" s="1233"/>
      <c r="BW90" s="1233">
        <v>2593035</v>
      </c>
      <c r="BX90" s="1233" t="s">
        <v>21</v>
      </c>
      <c r="BY90" s="1233" t="s">
        <v>21</v>
      </c>
      <c r="BZ90" s="1233">
        <v>2593035</v>
      </c>
      <c r="CA90" s="1233">
        <v>2504948</v>
      </c>
      <c r="CB90" s="1233">
        <v>88087</v>
      </c>
      <c r="CC90" s="1233" t="s">
        <v>21</v>
      </c>
      <c r="CD90" s="1233">
        <v>202966</v>
      </c>
      <c r="CE90" s="153">
        <v>4585400</v>
      </c>
      <c r="CF90" s="1532" t="s">
        <v>34</v>
      </c>
      <c r="CG90" s="1533" t="s">
        <v>25</v>
      </c>
      <c r="CH90" s="1281" t="s">
        <v>25</v>
      </c>
      <c r="CI90" s="1282" t="s">
        <v>25</v>
      </c>
      <c r="CJ90" s="1314" t="s">
        <v>168</v>
      </c>
      <c r="CK90" s="60">
        <v>5028</v>
      </c>
      <c r="CL90" s="1233">
        <v>57029</v>
      </c>
      <c r="CM90" s="1233"/>
      <c r="CN90" s="1233">
        <v>8712</v>
      </c>
      <c r="CO90" s="1233" t="s">
        <v>21</v>
      </c>
      <c r="CP90" s="1233" t="s">
        <v>21</v>
      </c>
      <c r="CQ90" s="1233">
        <v>8712</v>
      </c>
      <c r="CR90" s="1233">
        <v>8712</v>
      </c>
      <c r="CS90" s="1233" t="s">
        <v>21</v>
      </c>
      <c r="CT90" s="1233" t="s">
        <v>21</v>
      </c>
      <c r="CU90" s="1233">
        <v>51674</v>
      </c>
      <c r="CV90" s="153">
        <v>21229</v>
      </c>
      <c r="CW90" s="1532" t="s">
        <v>34</v>
      </c>
      <c r="CX90" s="1533" t="s">
        <v>25</v>
      </c>
      <c r="CY90" s="1281" t="s">
        <v>25</v>
      </c>
      <c r="CZ90" s="1282" t="s">
        <v>25</v>
      </c>
      <c r="DA90" s="1314" t="s">
        <v>168</v>
      </c>
      <c r="DB90" s="60">
        <v>3295</v>
      </c>
      <c r="DC90" s="1233">
        <v>393889</v>
      </c>
      <c r="DD90" s="1233"/>
      <c r="DE90" s="1233">
        <v>286991</v>
      </c>
      <c r="DF90" s="1233">
        <v>119234</v>
      </c>
      <c r="DG90" s="1233" t="s">
        <v>21</v>
      </c>
      <c r="DH90" s="1233">
        <v>167757</v>
      </c>
      <c r="DI90" s="1233" t="s">
        <v>21</v>
      </c>
      <c r="DJ90" s="1233">
        <v>161071</v>
      </c>
      <c r="DK90" s="1233">
        <v>6686</v>
      </c>
      <c r="DL90" s="1233">
        <v>78902</v>
      </c>
      <c r="DM90" s="153" t="s">
        <v>22</v>
      </c>
      <c r="DN90" s="1532" t="s">
        <v>34</v>
      </c>
      <c r="DO90" s="1533" t="s">
        <v>25</v>
      </c>
      <c r="DP90" s="1281" t="s">
        <v>25</v>
      </c>
      <c r="DQ90" s="1282" t="s">
        <v>25</v>
      </c>
      <c r="DR90" s="1314" t="s">
        <v>168</v>
      </c>
      <c r="DS90" s="60">
        <v>19994</v>
      </c>
      <c r="DT90" s="1233" t="s">
        <v>21</v>
      </c>
      <c r="DU90" s="1233"/>
      <c r="DV90" s="1233">
        <v>24511</v>
      </c>
      <c r="DW90" s="1233">
        <v>2432</v>
      </c>
      <c r="DX90" s="1233">
        <v>2179</v>
      </c>
      <c r="DY90" s="1233">
        <v>19900</v>
      </c>
      <c r="DZ90" s="1233" t="s">
        <v>21</v>
      </c>
      <c r="EA90" s="1233">
        <v>17650</v>
      </c>
      <c r="EB90" s="1233">
        <v>2250</v>
      </c>
      <c r="EC90" s="1233">
        <v>4033</v>
      </c>
      <c r="ED90" s="153">
        <v>59107</v>
      </c>
      <c r="EE90" s="1532" t="s">
        <v>34</v>
      </c>
      <c r="EF90" s="1533" t="s">
        <v>25</v>
      </c>
      <c r="EG90" s="1281" t="s">
        <v>25</v>
      </c>
      <c r="EH90" s="1282" t="s">
        <v>25</v>
      </c>
      <c r="EI90" s="1314" t="s">
        <v>168</v>
      </c>
      <c r="EJ90" s="60">
        <v>411138</v>
      </c>
      <c r="EK90" s="1233">
        <v>111196</v>
      </c>
      <c r="EL90" s="1233"/>
      <c r="EM90" s="1233">
        <v>483539</v>
      </c>
      <c r="EN90" s="1233" t="s">
        <v>22</v>
      </c>
      <c r="EO90" s="1233" t="s">
        <v>21</v>
      </c>
      <c r="EP90" s="1233">
        <v>483539</v>
      </c>
      <c r="EQ90" s="1233" t="s">
        <v>21</v>
      </c>
      <c r="ER90" s="1233">
        <v>419804</v>
      </c>
      <c r="ES90" s="1233">
        <v>63735</v>
      </c>
      <c r="ET90" s="1233">
        <v>19447</v>
      </c>
      <c r="EU90" s="153">
        <v>1343</v>
      </c>
      <c r="EV90" s="1532" t="s">
        <v>34</v>
      </c>
      <c r="EW90" s="1533" t="s">
        <v>25</v>
      </c>
      <c r="EX90" s="1281" t="s">
        <v>25</v>
      </c>
      <c r="EY90" s="1282" t="s">
        <v>25</v>
      </c>
      <c r="EZ90" s="1314" t="s">
        <v>168</v>
      </c>
      <c r="FA90" s="60">
        <v>20761</v>
      </c>
      <c r="FB90" s="1233">
        <v>2467</v>
      </c>
      <c r="FC90" s="1233"/>
      <c r="FD90" s="1233">
        <v>15976</v>
      </c>
      <c r="FE90" s="1233" t="s">
        <v>21</v>
      </c>
      <c r="FF90" s="1233" t="s">
        <v>21</v>
      </c>
      <c r="FG90" s="1233">
        <v>15976</v>
      </c>
      <c r="FH90" s="1233">
        <v>11810</v>
      </c>
      <c r="FI90" s="1233">
        <v>2251</v>
      </c>
      <c r="FJ90" s="1233">
        <v>1915</v>
      </c>
      <c r="FK90" s="1233">
        <v>2874</v>
      </c>
      <c r="FL90" s="153">
        <v>20305</v>
      </c>
      <c r="FM90" s="1532" t="s">
        <v>34</v>
      </c>
      <c r="FN90" s="1533" t="s">
        <v>25</v>
      </c>
    </row>
    <row r="91" spans="1:170" ht="15" customHeight="1">
      <c r="A91" s="1281" t="s">
        <v>25</v>
      </c>
      <c r="B91" s="1282" t="s">
        <v>25</v>
      </c>
      <c r="C91" s="1314" t="s">
        <v>169</v>
      </c>
      <c r="D91" s="60">
        <v>139</v>
      </c>
      <c r="E91" s="1233" t="s">
        <v>22</v>
      </c>
      <c r="F91" s="1233"/>
      <c r="G91" s="1233">
        <v>136</v>
      </c>
      <c r="H91" s="1233" t="s">
        <v>22</v>
      </c>
      <c r="I91" s="1233" t="s">
        <v>22</v>
      </c>
      <c r="J91" s="1233">
        <v>136</v>
      </c>
      <c r="K91" s="1233" t="s">
        <v>22</v>
      </c>
      <c r="L91" s="1233">
        <v>6</v>
      </c>
      <c r="M91" s="1233">
        <v>130</v>
      </c>
      <c r="N91" s="1233">
        <v>5</v>
      </c>
      <c r="O91" s="153">
        <v>17</v>
      </c>
      <c r="P91" s="1532" t="s">
        <v>35</v>
      </c>
      <c r="Q91" s="1533" t="s">
        <v>25</v>
      </c>
      <c r="R91" s="1281" t="s">
        <v>25</v>
      </c>
      <c r="S91" s="1282" t="s">
        <v>25</v>
      </c>
      <c r="T91" s="1314" t="s">
        <v>169</v>
      </c>
      <c r="U91" s="60">
        <v>27892</v>
      </c>
      <c r="V91" s="1233" t="s">
        <v>21</v>
      </c>
      <c r="W91" s="1233"/>
      <c r="X91" s="1233">
        <v>25577</v>
      </c>
      <c r="Y91" s="1233">
        <v>11430</v>
      </c>
      <c r="Z91" s="1233">
        <v>3288</v>
      </c>
      <c r="AA91" s="1233">
        <v>10859</v>
      </c>
      <c r="AB91" s="1233" t="s">
        <v>21</v>
      </c>
      <c r="AC91" s="1233">
        <v>9626</v>
      </c>
      <c r="AD91" s="1233">
        <v>1233</v>
      </c>
      <c r="AE91" s="1233">
        <v>1351</v>
      </c>
      <c r="AF91" s="153">
        <v>55520</v>
      </c>
      <c r="AG91" s="1532" t="s">
        <v>35</v>
      </c>
      <c r="AH91" s="1533" t="s">
        <v>25</v>
      </c>
      <c r="AI91" s="1281" t="s">
        <v>25</v>
      </c>
      <c r="AJ91" s="1282" t="s">
        <v>25</v>
      </c>
      <c r="AK91" s="1314" t="s">
        <v>169</v>
      </c>
      <c r="AL91" s="60">
        <v>4951</v>
      </c>
      <c r="AM91" s="1233" t="s">
        <v>22</v>
      </c>
      <c r="AN91" s="1233"/>
      <c r="AO91" s="1233">
        <v>5857</v>
      </c>
      <c r="AP91" s="1233" t="s">
        <v>21</v>
      </c>
      <c r="AQ91" s="1233" t="s">
        <v>21</v>
      </c>
      <c r="AR91" s="1233">
        <v>5857</v>
      </c>
      <c r="AS91" s="1233">
        <v>5857</v>
      </c>
      <c r="AT91" s="1233" t="s">
        <v>21</v>
      </c>
      <c r="AU91" s="1233" t="s">
        <v>21</v>
      </c>
      <c r="AV91" s="1233" t="s">
        <v>21</v>
      </c>
      <c r="AW91" s="153">
        <v>4117</v>
      </c>
      <c r="AX91" s="1532" t="s">
        <v>35</v>
      </c>
      <c r="AY91" s="1533" t="s">
        <v>25</v>
      </c>
      <c r="AZ91" s="1281" t="s">
        <v>25</v>
      </c>
      <c r="BA91" s="1282" t="s">
        <v>25</v>
      </c>
      <c r="BB91" s="1314" t="s">
        <v>169</v>
      </c>
      <c r="BC91" s="60">
        <v>16467</v>
      </c>
      <c r="BD91" s="1233" t="s">
        <v>22</v>
      </c>
      <c r="BE91" s="1233"/>
      <c r="BF91" s="1233">
        <v>63335</v>
      </c>
      <c r="BG91" s="1233" t="s">
        <v>21</v>
      </c>
      <c r="BH91" s="1233" t="s">
        <v>21</v>
      </c>
      <c r="BI91" s="1233">
        <v>63335</v>
      </c>
      <c r="BJ91" s="1233">
        <v>23707</v>
      </c>
      <c r="BK91" s="1233">
        <v>39628</v>
      </c>
      <c r="BL91" s="1233" t="s">
        <v>21</v>
      </c>
      <c r="BM91" s="1233">
        <v>9429</v>
      </c>
      <c r="BN91" s="153">
        <v>171240</v>
      </c>
      <c r="BO91" s="1532" t="s">
        <v>35</v>
      </c>
      <c r="BP91" s="1533" t="s">
        <v>25</v>
      </c>
      <c r="BQ91" s="1281" t="s">
        <v>25</v>
      </c>
      <c r="BR91" s="1282" t="s">
        <v>25</v>
      </c>
      <c r="BS91" s="1314" t="s">
        <v>169</v>
      </c>
      <c r="BT91" s="60">
        <v>2297929</v>
      </c>
      <c r="BU91" s="1233" t="s">
        <v>22</v>
      </c>
      <c r="BV91" s="1233"/>
      <c r="BW91" s="1233">
        <v>2605808</v>
      </c>
      <c r="BX91" s="1233" t="s">
        <v>21</v>
      </c>
      <c r="BY91" s="1233" t="s">
        <v>21</v>
      </c>
      <c r="BZ91" s="1233">
        <v>2605808</v>
      </c>
      <c r="CA91" s="1233">
        <v>2472123</v>
      </c>
      <c r="CB91" s="1233">
        <v>133685</v>
      </c>
      <c r="CC91" s="1233" t="s">
        <v>21</v>
      </c>
      <c r="CD91" s="1233">
        <v>169444</v>
      </c>
      <c r="CE91" s="153">
        <v>4086195</v>
      </c>
      <c r="CF91" s="1532" t="s">
        <v>35</v>
      </c>
      <c r="CG91" s="1533" t="s">
        <v>25</v>
      </c>
      <c r="CH91" s="1281" t="s">
        <v>25</v>
      </c>
      <c r="CI91" s="1282" t="s">
        <v>25</v>
      </c>
      <c r="CJ91" s="1314" t="s">
        <v>169</v>
      </c>
      <c r="CK91" s="60">
        <v>4653</v>
      </c>
      <c r="CL91" s="1233">
        <v>55892</v>
      </c>
      <c r="CM91" s="1233"/>
      <c r="CN91" s="1233">
        <v>8158</v>
      </c>
      <c r="CO91" s="1233" t="s">
        <v>21</v>
      </c>
      <c r="CP91" s="1233" t="s">
        <v>21</v>
      </c>
      <c r="CQ91" s="1233">
        <v>8158</v>
      </c>
      <c r="CR91" s="1233">
        <v>8158</v>
      </c>
      <c r="CS91" s="1233" t="s">
        <v>21</v>
      </c>
      <c r="CT91" s="1233" t="s">
        <v>21</v>
      </c>
      <c r="CU91" s="1233">
        <v>52304</v>
      </c>
      <c r="CV91" s="153">
        <v>19052</v>
      </c>
      <c r="CW91" s="1532" t="s">
        <v>35</v>
      </c>
      <c r="CX91" s="1533" t="s">
        <v>25</v>
      </c>
      <c r="CY91" s="1281" t="s">
        <v>25</v>
      </c>
      <c r="CZ91" s="1282" t="s">
        <v>25</v>
      </c>
      <c r="DA91" s="1314" t="s">
        <v>169</v>
      </c>
      <c r="DB91" s="60">
        <v>1031</v>
      </c>
      <c r="DC91" s="1233">
        <v>423714</v>
      </c>
      <c r="DD91" s="1233"/>
      <c r="DE91" s="1233">
        <v>298144</v>
      </c>
      <c r="DF91" s="1233">
        <v>129398</v>
      </c>
      <c r="DG91" s="1233" t="s">
        <v>21</v>
      </c>
      <c r="DH91" s="1233">
        <v>168746</v>
      </c>
      <c r="DI91" s="1233" t="s">
        <v>21</v>
      </c>
      <c r="DJ91" s="1233">
        <v>151591</v>
      </c>
      <c r="DK91" s="1233">
        <v>17155</v>
      </c>
      <c r="DL91" s="1233">
        <v>100985</v>
      </c>
      <c r="DM91" s="153" t="s">
        <v>22</v>
      </c>
      <c r="DN91" s="1532" t="s">
        <v>35</v>
      </c>
      <c r="DO91" s="1533" t="s">
        <v>25</v>
      </c>
      <c r="DP91" s="1281" t="s">
        <v>25</v>
      </c>
      <c r="DQ91" s="1282" t="s">
        <v>25</v>
      </c>
      <c r="DR91" s="1314" t="s">
        <v>169</v>
      </c>
      <c r="DS91" s="60">
        <v>23260</v>
      </c>
      <c r="DT91" s="1233" t="s">
        <v>21</v>
      </c>
      <c r="DU91" s="1233"/>
      <c r="DV91" s="1233">
        <v>24566</v>
      </c>
      <c r="DW91" s="1233">
        <v>2860</v>
      </c>
      <c r="DX91" s="1233">
        <v>2347</v>
      </c>
      <c r="DY91" s="1233">
        <v>19359</v>
      </c>
      <c r="DZ91" s="1233" t="s">
        <v>21</v>
      </c>
      <c r="EA91" s="1233">
        <v>17246</v>
      </c>
      <c r="EB91" s="1233">
        <v>2113</v>
      </c>
      <c r="EC91" s="1233">
        <v>4808</v>
      </c>
      <c r="ED91" s="153">
        <v>52993</v>
      </c>
      <c r="EE91" s="1532" t="s">
        <v>35</v>
      </c>
      <c r="EF91" s="1533" t="s">
        <v>25</v>
      </c>
      <c r="EG91" s="1281" t="s">
        <v>25</v>
      </c>
      <c r="EH91" s="1282" t="s">
        <v>25</v>
      </c>
      <c r="EI91" s="1314" t="s">
        <v>169</v>
      </c>
      <c r="EJ91" s="60">
        <v>475528</v>
      </c>
      <c r="EK91" s="1233">
        <v>112695</v>
      </c>
      <c r="EL91" s="1233"/>
      <c r="EM91" s="1233">
        <v>548764</v>
      </c>
      <c r="EN91" s="1233" t="s">
        <v>22</v>
      </c>
      <c r="EO91" s="1233" t="s">
        <v>21</v>
      </c>
      <c r="EP91" s="1233">
        <v>548764</v>
      </c>
      <c r="EQ91" s="1233" t="s">
        <v>21</v>
      </c>
      <c r="ER91" s="1233">
        <v>481216</v>
      </c>
      <c r="ES91" s="1233">
        <v>67548</v>
      </c>
      <c r="ET91" s="1233">
        <v>15984</v>
      </c>
      <c r="EU91" s="153">
        <v>1299</v>
      </c>
      <c r="EV91" s="1532" t="s">
        <v>35</v>
      </c>
      <c r="EW91" s="1533" t="s">
        <v>25</v>
      </c>
      <c r="EX91" s="1281" t="s">
        <v>25</v>
      </c>
      <c r="EY91" s="1282" t="s">
        <v>25</v>
      </c>
      <c r="EZ91" s="1314" t="s">
        <v>169</v>
      </c>
      <c r="FA91" s="60">
        <v>20529</v>
      </c>
      <c r="FB91" s="1233">
        <v>2264</v>
      </c>
      <c r="FC91" s="1233"/>
      <c r="FD91" s="1233">
        <v>14706</v>
      </c>
      <c r="FE91" s="1233" t="s">
        <v>21</v>
      </c>
      <c r="FF91" s="1233" t="s">
        <v>21</v>
      </c>
      <c r="FG91" s="1233">
        <v>14706</v>
      </c>
      <c r="FH91" s="1233">
        <v>10971</v>
      </c>
      <c r="FI91" s="1233">
        <v>1884</v>
      </c>
      <c r="FJ91" s="1233">
        <v>1851</v>
      </c>
      <c r="FK91" s="1233">
        <v>3467</v>
      </c>
      <c r="FL91" s="153">
        <v>23040</v>
      </c>
      <c r="FM91" s="1532" t="s">
        <v>35</v>
      </c>
      <c r="FN91" s="1533" t="s">
        <v>25</v>
      </c>
    </row>
    <row r="92" spans="1:170" ht="15" customHeight="1">
      <c r="A92" s="1281" t="s">
        <v>25</v>
      </c>
      <c r="B92" s="1282" t="s">
        <v>25</v>
      </c>
      <c r="C92" s="1314" t="s">
        <v>170</v>
      </c>
      <c r="D92" s="60">
        <v>108</v>
      </c>
      <c r="E92" s="1233" t="s">
        <v>22</v>
      </c>
      <c r="F92" s="1233"/>
      <c r="G92" s="1233">
        <v>100</v>
      </c>
      <c r="H92" s="1233" t="s">
        <v>22</v>
      </c>
      <c r="I92" s="1233" t="s">
        <v>22</v>
      </c>
      <c r="J92" s="1233">
        <v>100</v>
      </c>
      <c r="K92" s="1233" t="s">
        <v>22</v>
      </c>
      <c r="L92" s="1233">
        <v>5</v>
      </c>
      <c r="M92" s="1233">
        <v>95</v>
      </c>
      <c r="N92" s="1233">
        <v>4</v>
      </c>
      <c r="O92" s="153">
        <v>21</v>
      </c>
      <c r="P92" s="1532" t="s">
        <v>36</v>
      </c>
      <c r="Q92" s="1533" t="s">
        <v>25</v>
      </c>
      <c r="R92" s="1281" t="s">
        <v>25</v>
      </c>
      <c r="S92" s="1282" t="s">
        <v>25</v>
      </c>
      <c r="T92" s="1314" t="s">
        <v>170</v>
      </c>
      <c r="U92" s="60">
        <v>26068</v>
      </c>
      <c r="V92" s="1233" t="s">
        <v>21</v>
      </c>
      <c r="W92" s="1233"/>
      <c r="X92" s="1233">
        <v>31151</v>
      </c>
      <c r="Y92" s="1233">
        <v>18404</v>
      </c>
      <c r="Z92" s="1233">
        <v>2986</v>
      </c>
      <c r="AA92" s="1233">
        <v>9761</v>
      </c>
      <c r="AB92" s="1233" t="s">
        <v>21</v>
      </c>
      <c r="AC92" s="1233">
        <v>9016</v>
      </c>
      <c r="AD92" s="1233">
        <v>745</v>
      </c>
      <c r="AE92" s="1233">
        <v>623</v>
      </c>
      <c r="AF92" s="153">
        <v>49774</v>
      </c>
      <c r="AG92" s="1532" t="s">
        <v>36</v>
      </c>
      <c r="AH92" s="1533" t="s">
        <v>25</v>
      </c>
      <c r="AI92" s="1281" t="s">
        <v>25</v>
      </c>
      <c r="AJ92" s="1282" t="s">
        <v>25</v>
      </c>
      <c r="AK92" s="1314" t="s">
        <v>170</v>
      </c>
      <c r="AL92" s="60">
        <v>9305</v>
      </c>
      <c r="AM92" s="1233" t="s">
        <v>22</v>
      </c>
      <c r="AN92" s="1233"/>
      <c r="AO92" s="1233">
        <v>6800</v>
      </c>
      <c r="AP92" s="1233" t="s">
        <v>21</v>
      </c>
      <c r="AQ92" s="1233" t="s">
        <v>21</v>
      </c>
      <c r="AR92" s="1233">
        <v>6800</v>
      </c>
      <c r="AS92" s="1233">
        <v>6800</v>
      </c>
      <c r="AT92" s="1233" t="s">
        <v>21</v>
      </c>
      <c r="AU92" s="1233" t="s">
        <v>21</v>
      </c>
      <c r="AV92" s="1233" t="s">
        <v>21</v>
      </c>
      <c r="AW92" s="153">
        <v>6622</v>
      </c>
      <c r="AX92" s="1532" t="s">
        <v>36</v>
      </c>
      <c r="AY92" s="1533" t="s">
        <v>25</v>
      </c>
      <c r="AZ92" s="1281" t="s">
        <v>25</v>
      </c>
      <c r="BA92" s="1282" t="s">
        <v>25</v>
      </c>
      <c r="BB92" s="1314" t="s">
        <v>170</v>
      </c>
      <c r="BC92" s="60">
        <v>55538</v>
      </c>
      <c r="BD92" s="1233" t="s">
        <v>22</v>
      </c>
      <c r="BE92" s="1233"/>
      <c r="BF92" s="1233">
        <v>69261</v>
      </c>
      <c r="BG92" s="1233" t="s">
        <v>21</v>
      </c>
      <c r="BH92" s="1233" t="s">
        <v>21</v>
      </c>
      <c r="BI92" s="1233">
        <v>69261</v>
      </c>
      <c r="BJ92" s="1233">
        <v>17223</v>
      </c>
      <c r="BK92" s="1233">
        <v>52038</v>
      </c>
      <c r="BL92" s="1233" t="s">
        <v>21</v>
      </c>
      <c r="BM92" s="1233">
        <v>8725</v>
      </c>
      <c r="BN92" s="153">
        <v>149507</v>
      </c>
      <c r="BO92" s="1532" t="s">
        <v>36</v>
      </c>
      <c r="BP92" s="1533" t="s">
        <v>25</v>
      </c>
      <c r="BQ92" s="1281" t="s">
        <v>25</v>
      </c>
      <c r="BR92" s="1282" t="s">
        <v>25</v>
      </c>
      <c r="BS92" s="1314" t="s">
        <v>170</v>
      </c>
      <c r="BT92" s="60">
        <v>2620295</v>
      </c>
      <c r="BU92" s="1233" t="s">
        <v>22</v>
      </c>
      <c r="BV92" s="1233"/>
      <c r="BW92" s="1233">
        <v>2763619</v>
      </c>
      <c r="BX92" s="1233" t="s">
        <v>21</v>
      </c>
      <c r="BY92" s="1233" t="s">
        <v>21</v>
      </c>
      <c r="BZ92" s="1233">
        <v>2763619</v>
      </c>
      <c r="CA92" s="1233">
        <v>2590690</v>
      </c>
      <c r="CB92" s="1233">
        <v>172719</v>
      </c>
      <c r="CC92" s="1233">
        <v>210</v>
      </c>
      <c r="CD92" s="1233">
        <v>130223</v>
      </c>
      <c r="CE92" s="153">
        <v>3780557</v>
      </c>
      <c r="CF92" s="1532" t="s">
        <v>36</v>
      </c>
      <c r="CG92" s="1533" t="s">
        <v>25</v>
      </c>
      <c r="CH92" s="1281" t="s">
        <v>25</v>
      </c>
      <c r="CI92" s="1282" t="s">
        <v>25</v>
      </c>
      <c r="CJ92" s="1314" t="s">
        <v>170</v>
      </c>
      <c r="CK92" s="60">
        <v>5055</v>
      </c>
      <c r="CL92" s="1233">
        <v>58532</v>
      </c>
      <c r="CM92" s="1233"/>
      <c r="CN92" s="1233">
        <v>9417</v>
      </c>
      <c r="CO92" s="1233" t="s">
        <v>21</v>
      </c>
      <c r="CP92" s="1233" t="s">
        <v>21</v>
      </c>
      <c r="CQ92" s="1233">
        <v>9417</v>
      </c>
      <c r="CR92" s="1233">
        <v>9417</v>
      </c>
      <c r="CS92" s="1233" t="s">
        <v>21</v>
      </c>
      <c r="CT92" s="1233" t="s">
        <v>21</v>
      </c>
      <c r="CU92" s="1233">
        <v>49886</v>
      </c>
      <c r="CV92" s="153">
        <v>20554</v>
      </c>
      <c r="CW92" s="1532" t="s">
        <v>36</v>
      </c>
      <c r="CX92" s="1533" t="s">
        <v>25</v>
      </c>
      <c r="CY92" s="1281" t="s">
        <v>25</v>
      </c>
      <c r="CZ92" s="1282" t="s">
        <v>25</v>
      </c>
      <c r="DA92" s="1314" t="s">
        <v>170</v>
      </c>
      <c r="DB92" s="60">
        <v>811</v>
      </c>
      <c r="DC92" s="1233">
        <v>461371</v>
      </c>
      <c r="DD92" s="1233"/>
      <c r="DE92" s="1233">
        <v>313404</v>
      </c>
      <c r="DF92" s="1233">
        <v>118171</v>
      </c>
      <c r="DG92" s="1233" t="s">
        <v>21</v>
      </c>
      <c r="DH92" s="1233">
        <v>195233</v>
      </c>
      <c r="DI92" s="1233" t="s">
        <v>21</v>
      </c>
      <c r="DJ92" s="1233">
        <v>181982</v>
      </c>
      <c r="DK92" s="1233">
        <v>13251</v>
      </c>
      <c r="DL92" s="1233">
        <v>123695</v>
      </c>
      <c r="DM92" s="153" t="s">
        <v>22</v>
      </c>
      <c r="DN92" s="1532" t="s">
        <v>36</v>
      </c>
      <c r="DO92" s="1533" t="s">
        <v>25</v>
      </c>
      <c r="DP92" s="1281" t="s">
        <v>25</v>
      </c>
      <c r="DQ92" s="1282" t="s">
        <v>25</v>
      </c>
      <c r="DR92" s="1314" t="s">
        <v>170</v>
      </c>
      <c r="DS92" s="60">
        <v>21705</v>
      </c>
      <c r="DT92" s="1233" t="s">
        <v>21</v>
      </c>
      <c r="DU92" s="1233"/>
      <c r="DV92" s="1233">
        <v>25726</v>
      </c>
      <c r="DW92" s="1233">
        <v>2769</v>
      </c>
      <c r="DX92" s="1233">
        <v>2319</v>
      </c>
      <c r="DY92" s="1233">
        <v>20638</v>
      </c>
      <c r="DZ92" s="1233" t="s">
        <v>21</v>
      </c>
      <c r="EA92" s="1233">
        <v>18687</v>
      </c>
      <c r="EB92" s="1233">
        <v>1951</v>
      </c>
      <c r="EC92" s="1233">
        <v>1616</v>
      </c>
      <c r="ED92" s="153">
        <v>47348</v>
      </c>
      <c r="EE92" s="1532" t="s">
        <v>36</v>
      </c>
      <c r="EF92" s="1533" t="s">
        <v>25</v>
      </c>
      <c r="EG92" s="1281" t="s">
        <v>25</v>
      </c>
      <c r="EH92" s="1282" t="s">
        <v>25</v>
      </c>
      <c r="EI92" s="1314" t="s">
        <v>170</v>
      </c>
      <c r="EJ92" s="60">
        <v>596112</v>
      </c>
      <c r="EK92" s="1233">
        <v>131145</v>
      </c>
      <c r="EL92" s="1233"/>
      <c r="EM92" s="1233">
        <v>692268</v>
      </c>
      <c r="EN92" s="1233" t="s">
        <v>22</v>
      </c>
      <c r="EO92" s="1233" t="s">
        <v>21</v>
      </c>
      <c r="EP92" s="1233">
        <v>692268</v>
      </c>
      <c r="EQ92" s="1233" t="s">
        <v>21</v>
      </c>
      <c r="ER92" s="1233">
        <v>608569</v>
      </c>
      <c r="ES92" s="1233">
        <v>83699</v>
      </c>
      <c r="ET92" s="1233">
        <v>23749</v>
      </c>
      <c r="EU92" s="153">
        <v>1250</v>
      </c>
      <c r="EV92" s="1532" t="s">
        <v>36</v>
      </c>
      <c r="EW92" s="1533" t="s">
        <v>25</v>
      </c>
      <c r="EX92" s="1281" t="s">
        <v>25</v>
      </c>
      <c r="EY92" s="1282" t="s">
        <v>25</v>
      </c>
      <c r="EZ92" s="1314" t="s">
        <v>170</v>
      </c>
      <c r="FA92" s="60">
        <v>20166</v>
      </c>
      <c r="FB92" s="1233">
        <v>2338</v>
      </c>
      <c r="FC92" s="1233"/>
      <c r="FD92" s="1233">
        <v>16903</v>
      </c>
      <c r="FE92" s="1233" t="s">
        <v>21</v>
      </c>
      <c r="FF92" s="1233" t="s">
        <v>21</v>
      </c>
      <c r="FG92" s="1233">
        <v>16903</v>
      </c>
      <c r="FH92" s="1233">
        <v>12143</v>
      </c>
      <c r="FI92" s="1233">
        <v>2545</v>
      </c>
      <c r="FJ92" s="1233">
        <v>2215</v>
      </c>
      <c r="FK92" s="1233">
        <v>3341</v>
      </c>
      <c r="FL92" s="153">
        <v>23805</v>
      </c>
      <c r="FM92" s="1532" t="s">
        <v>36</v>
      </c>
      <c r="FN92" s="1533" t="s">
        <v>25</v>
      </c>
    </row>
    <row r="93" spans="1:170" ht="15" customHeight="1">
      <c r="A93" s="1281" t="s">
        <v>25</v>
      </c>
      <c r="B93" s="1282" t="s">
        <v>25</v>
      </c>
      <c r="C93" s="1314" t="s">
        <v>171</v>
      </c>
      <c r="D93" s="60">
        <v>133</v>
      </c>
      <c r="E93" s="1233" t="s">
        <v>22</v>
      </c>
      <c r="F93" s="1233"/>
      <c r="G93" s="1233">
        <v>125</v>
      </c>
      <c r="H93" s="1233" t="s">
        <v>22</v>
      </c>
      <c r="I93" s="1233" t="s">
        <v>22</v>
      </c>
      <c r="J93" s="1233">
        <v>125</v>
      </c>
      <c r="K93" s="1233" t="s">
        <v>22</v>
      </c>
      <c r="L93" s="1233">
        <v>5</v>
      </c>
      <c r="M93" s="1233">
        <v>120</v>
      </c>
      <c r="N93" s="1233">
        <v>4</v>
      </c>
      <c r="O93" s="153">
        <v>25</v>
      </c>
      <c r="P93" s="1532" t="s">
        <v>37</v>
      </c>
      <c r="Q93" s="1533" t="s">
        <v>25</v>
      </c>
      <c r="R93" s="1281" t="s">
        <v>25</v>
      </c>
      <c r="S93" s="1282" t="s">
        <v>25</v>
      </c>
      <c r="T93" s="1314" t="s">
        <v>171</v>
      </c>
      <c r="U93" s="60">
        <v>38539</v>
      </c>
      <c r="V93" s="1233" t="s">
        <v>21</v>
      </c>
      <c r="W93" s="1233"/>
      <c r="X93" s="1233">
        <v>36255</v>
      </c>
      <c r="Y93" s="1233">
        <v>22475</v>
      </c>
      <c r="Z93" s="1233">
        <v>2968</v>
      </c>
      <c r="AA93" s="1233">
        <v>10812</v>
      </c>
      <c r="AB93" s="1233" t="s">
        <v>21</v>
      </c>
      <c r="AC93" s="1233">
        <v>10268</v>
      </c>
      <c r="AD93" s="1233">
        <v>544</v>
      </c>
      <c r="AE93" s="1233">
        <v>563</v>
      </c>
      <c r="AF93" s="153">
        <v>51445</v>
      </c>
      <c r="AG93" s="1532" t="s">
        <v>37</v>
      </c>
      <c r="AH93" s="1533" t="s">
        <v>25</v>
      </c>
      <c r="AI93" s="1281" t="s">
        <v>25</v>
      </c>
      <c r="AJ93" s="1282" t="s">
        <v>25</v>
      </c>
      <c r="AK93" s="1314" t="s">
        <v>171</v>
      </c>
      <c r="AL93" s="60">
        <v>5894</v>
      </c>
      <c r="AM93" s="1233" t="s">
        <v>22</v>
      </c>
      <c r="AN93" s="1233"/>
      <c r="AO93" s="1233">
        <v>5867</v>
      </c>
      <c r="AP93" s="1233" t="s">
        <v>21</v>
      </c>
      <c r="AQ93" s="1233" t="s">
        <v>21</v>
      </c>
      <c r="AR93" s="1233">
        <v>5867</v>
      </c>
      <c r="AS93" s="1233">
        <v>5867</v>
      </c>
      <c r="AT93" s="1233" t="s">
        <v>21</v>
      </c>
      <c r="AU93" s="1233" t="s">
        <v>21</v>
      </c>
      <c r="AV93" s="1233" t="s">
        <v>21</v>
      </c>
      <c r="AW93" s="153">
        <v>6649</v>
      </c>
      <c r="AX93" s="1532" t="s">
        <v>37</v>
      </c>
      <c r="AY93" s="1533" t="s">
        <v>25</v>
      </c>
      <c r="AZ93" s="1281" t="s">
        <v>25</v>
      </c>
      <c r="BA93" s="1282" t="s">
        <v>25</v>
      </c>
      <c r="BB93" s="1314" t="s">
        <v>171</v>
      </c>
      <c r="BC93" s="60">
        <v>47850</v>
      </c>
      <c r="BD93" s="1233" t="s">
        <v>22</v>
      </c>
      <c r="BE93" s="1233"/>
      <c r="BF93" s="1233">
        <v>62985</v>
      </c>
      <c r="BG93" s="1233" t="s">
        <v>21</v>
      </c>
      <c r="BH93" s="1233" t="s">
        <v>21</v>
      </c>
      <c r="BI93" s="1233">
        <v>62985</v>
      </c>
      <c r="BJ93" s="1233">
        <v>14108</v>
      </c>
      <c r="BK93" s="1233">
        <v>48877</v>
      </c>
      <c r="BL93" s="1233" t="s">
        <v>21</v>
      </c>
      <c r="BM93" s="1233">
        <v>7149</v>
      </c>
      <c r="BN93" s="153">
        <v>121217</v>
      </c>
      <c r="BO93" s="1532" t="s">
        <v>37</v>
      </c>
      <c r="BP93" s="1533" t="s">
        <v>25</v>
      </c>
      <c r="BQ93" s="1281" t="s">
        <v>25</v>
      </c>
      <c r="BR93" s="1282" t="s">
        <v>25</v>
      </c>
      <c r="BS93" s="1314" t="s">
        <v>171</v>
      </c>
      <c r="BT93" s="60">
        <v>2804586</v>
      </c>
      <c r="BU93" s="1233" t="s">
        <v>22</v>
      </c>
      <c r="BV93" s="1233"/>
      <c r="BW93" s="1233">
        <v>2700350</v>
      </c>
      <c r="BX93" s="1233" t="s">
        <v>21</v>
      </c>
      <c r="BY93" s="1233" t="s">
        <v>21</v>
      </c>
      <c r="BZ93" s="1233">
        <v>2700350</v>
      </c>
      <c r="CA93" s="1233">
        <v>2473097</v>
      </c>
      <c r="CB93" s="1233">
        <v>226818</v>
      </c>
      <c r="CC93" s="1233">
        <v>435</v>
      </c>
      <c r="CD93" s="1233">
        <v>155487</v>
      </c>
      <c r="CE93" s="153">
        <v>3792690</v>
      </c>
      <c r="CF93" s="1532" t="s">
        <v>37</v>
      </c>
      <c r="CG93" s="1533" t="s">
        <v>25</v>
      </c>
      <c r="CH93" s="1281" t="s">
        <v>25</v>
      </c>
      <c r="CI93" s="1282" t="s">
        <v>25</v>
      </c>
      <c r="CJ93" s="1314" t="s">
        <v>171</v>
      </c>
      <c r="CK93" s="60">
        <v>5489</v>
      </c>
      <c r="CL93" s="1233">
        <v>57969</v>
      </c>
      <c r="CM93" s="1233"/>
      <c r="CN93" s="1233">
        <v>9944</v>
      </c>
      <c r="CO93" s="1233" t="s">
        <v>21</v>
      </c>
      <c r="CP93" s="1233" t="s">
        <v>21</v>
      </c>
      <c r="CQ93" s="1233">
        <v>9944</v>
      </c>
      <c r="CR93" s="1233">
        <v>9944</v>
      </c>
      <c r="CS93" s="1233" t="s">
        <v>21</v>
      </c>
      <c r="CT93" s="1233" t="s">
        <v>21</v>
      </c>
      <c r="CU93" s="1233">
        <v>48054</v>
      </c>
      <c r="CV93" s="153">
        <v>23542</v>
      </c>
      <c r="CW93" s="1532" t="s">
        <v>37</v>
      </c>
      <c r="CX93" s="1533" t="s">
        <v>25</v>
      </c>
      <c r="CY93" s="1281" t="s">
        <v>25</v>
      </c>
      <c r="CZ93" s="1282" t="s">
        <v>25</v>
      </c>
      <c r="DA93" s="1314" t="s">
        <v>171</v>
      </c>
      <c r="DB93" s="60">
        <v>499</v>
      </c>
      <c r="DC93" s="1233">
        <v>464438</v>
      </c>
      <c r="DD93" s="1233"/>
      <c r="DE93" s="1233">
        <v>313387</v>
      </c>
      <c r="DF93" s="1233">
        <v>108528</v>
      </c>
      <c r="DG93" s="1233" t="s">
        <v>21</v>
      </c>
      <c r="DH93" s="1233">
        <v>204859</v>
      </c>
      <c r="DI93" s="1233" t="s">
        <v>21</v>
      </c>
      <c r="DJ93" s="1233">
        <v>183990</v>
      </c>
      <c r="DK93" s="1233">
        <v>20869</v>
      </c>
      <c r="DL93" s="1233">
        <v>121627</v>
      </c>
      <c r="DM93" s="153" t="s">
        <v>22</v>
      </c>
      <c r="DN93" s="1532" t="s">
        <v>37</v>
      </c>
      <c r="DO93" s="1533" t="s">
        <v>25</v>
      </c>
      <c r="DP93" s="1281" t="s">
        <v>25</v>
      </c>
      <c r="DQ93" s="1282" t="s">
        <v>25</v>
      </c>
      <c r="DR93" s="1314" t="s">
        <v>171</v>
      </c>
      <c r="DS93" s="60">
        <v>25508</v>
      </c>
      <c r="DT93" s="1233" t="s">
        <v>21</v>
      </c>
      <c r="DU93" s="1233"/>
      <c r="DV93" s="1233">
        <v>27396</v>
      </c>
      <c r="DW93" s="1233">
        <v>2915</v>
      </c>
      <c r="DX93" s="1233">
        <v>2331</v>
      </c>
      <c r="DY93" s="1233">
        <v>22150</v>
      </c>
      <c r="DZ93" s="1233" t="s">
        <v>21</v>
      </c>
      <c r="EA93" s="1233">
        <v>20048</v>
      </c>
      <c r="EB93" s="1233">
        <v>2102</v>
      </c>
      <c r="EC93" s="1233">
        <v>2072</v>
      </c>
      <c r="ED93" s="153">
        <v>43358</v>
      </c>
      <c r="EE93" s="1532" t="s">
        <v>37</v>
      </c>
      <c r="EF93" s="1533" t="s">
        <v>25</v>
      </c>
      <c r="EG93" s="1281" t="s">
        <v>25</v>
      </c>
      <c r="EH93" s="1282" t="s">
        <v>25</v>
      </c>
      <c r="EI93" s="1314" t="s">
        <v>171</v>
      </c>
      <c r="EJ93" s="60">
        <v>571183</v>
      </c>
      <c r="EK93" s="1233">
        <v>143240</v>
      </c>
      <c r="EL93" s="1233"/>
      <c r="EM93" s="1233">
        <v>682767</v>
      </c>
      <c r="EN93" s="1233" t="s">
        <v>22</v>
      </c>
      <c r="EO93" s="1233" t="s">
        <v>21</v>
      </c>
      <c r="EP93" s="1233">
        <v>682767</v>
      </c>
      <c r="EQ93" s="1233" t="s">
        <v>21</v>
      </c>
      <c r="ER93" s="1233">
        <v>616805</v>
      </c>
      <c r="ES93" s="1233">
        <v>65962</v>
      </c>
      <c r="ET93" s="1233">
        <v>14199</v>
      </c>
      <c r="EU93" s="153">
        <v>1360</v>
      </c>
      <c r="EV93" s="1532" t="s">
        <v>37</v>
      </c>
      <c r="EW93" s="1533" t="s">
        <v>25</v>
      </c>
      <c r="EX93" s="1281" t="s">
        <v>25</v>
      </c>
      <c r="EY93" s="1282" t="s">
        <v>25</v>
      </c>
      <c r="EZ93" s="1314" t="s">
        <v>171</v>
      </c>
      <c r="FA93" s="60">
        <v>20141</v>
      </c>
      <c r="FB93" s="1233">
        <v>2039</v>
      </c>
      <c r="FC93" s="1233"/>
      <c r="FD93" s="1233">
        <v>15172</v>
      </c>
      <c r="FE93" s="1233" t="s">
        <v>21</v>
      </c>
      <c r="FF93" s="1233" t="s">
        <v>21</v>
      </c>
      <c r="FG93" s="1233">
        <v>15172</v>
      </c>
      <c r="FH93" s="1233">
        <v>10708</v>
      </c>
      <c r="FI93" s="1233">
        <v>2440</v>
      </c>
      <c r="FJ93" s="1233">
        <v>2024</v>
      </c>
      <c r="FK93" s="1233">
        <v>3439</v>
      </c>
      <c r="FL93" s="153">
        <v>25672</v>
      </c>
      <c r="FM93" s="1532" t="s">
        <v>37</v>
      </c>
      <c r="FN93" s="1533" t="s">
        <v>25</v>
      </c>
    </row>
    <row r="94" spans="1:170" ht="15" customHeight="1">
      <c r="A94" s="1281" t="s">
        <v>25</v>
      </c>
      <c r="B94" s="1282" t="s">
        <v>25</v>
      </c>
      <c r="C94" s="1314" t="s">
        <v>172</v>
      </c>
      <c r="D94" s="60">
        <v>137</v>
      </c>
      <c r="E94" s="1233" t="s">
        <v>22</v>
      </c>
      <c r="F94" s="1233"/>
      <c r="G94" s="1233">
        <v>135</v>
      </c>
      <c r="H94" s="1233" t="s">
        <v>22</v>
      </c>
      <c r="I94" s="1233" t="s">
        <v>22</v>
      </c>
      <c r="J94" s="1233">
        <v>135</v>
      </c>
      <c r="K94" s="1233" t="s">
        <v>22</v>
      </c>
      <c r="L94" s="1233">
        <v>5</v>
      </c>
      <c r="M94" s="1233">
        <v>130</v>
      </c>
      <c r="N94" s="1233">
        <v>5</v>
      </c>
      <c r="O94" s="153">
        <v>22</v>
      </c>
      <c r="P94" s="1532" t="s">
        <v>38</v>
      </c>
      <c r="Q94" s="1533" t="s">
        <v>25</v>
      </c>
      <c r="R94" s="1281" t="s">
        <v>25</v>
      </c>
      <c r="S94" s="1282" t="s">
        <v>25</v>
      </c>
      <c r="T94" s="1314" t="s">
        <v>172</v>
      </c>
      <c r="U94" s="60">
        <v>32816</v>
      </c>
      <c r="V94" s="1233" t="s">
        <v>21</v>
      </c>
      <c r="W94" s="1233"/>
      <c r="X94" s="1233">
        <v>29301</v>
      </c>
      <c r="Y94" s="1233">
        <v>14473</v>
      </c>
      <c r="Z94" s="1233">
        <v>3140</v>
      </c>
      <c r="AA94" s="1233">
        <v>11688</v>
      </c>
      <c r="AB94" s="1233" t="s">
        <v>21</v>
      </c>
      <c r="AC94" s="1233">
        <v>11156</v>
      </c>
      <c r="AD94" s="1233">
        <v>532</v>
      </c>
      <c r="AE94" s="1233">
        <v>826</v>
      </c>
      <c r="AF94" s="153">
        <v>54097</v>
      </c>
      <c r="AG94" s="1532" t="s">
        <v>38</v>
      </c>
      <c r="AH94" s="1533" t="s">
        <v>25</v>
      </c>
      <c r="AI94" s="1281" t="s">
        <v>25</v>
      </c>
      <c r="AJ94" s="1282" t="s">
        <v>25</v>
      </c>
      <c r="AK94" s="1314" t="s">
        <v>172</v>
      </c>
      <c r="AL94" s="60">
        <v>7877</v>
      </c>
      <c r="AM94" s="1233" t="s">
        <v>22</v>
      </c>
      <c r="AN94" s="1233"/>
      <c r="AO94" s="1233">
        <v>6302</v>
      </c>
      <c r="AP94" s="1233" t="s">
        <v>21</v>
      </c>
      <c r="AQ94" s="1233" t="s">
        <v>21</v>
      </c>
      <c r="AR94" s="1233">
        <v>6302</v>
      </c>
      <c r="AS94" s="1233">
        <v>6302</v>
      </c>
      <c r="AT94" s="1233" t="s">
        <v>21</v>
      </c>
      <c r="AU94" s="1233" t="s">
        <v>21</v>
      </c>
      <c r="AV94" s="1233" t="s">
        <v>21</v>
      </c>
      <c r="AW94" s="153">
        <v>8224</v>
      </c>
      <c r="AX94" s="1532" t="s">
        <v>38</v>
      </c>
      <c r="AY94" s="1533" t="s">
        <v>25</v>
      </c>
      <c r="AZ94" s="1281" t="s">
        <v>25</v>
      </c>
      <c r="BA94" s="1282" t="s">
        <v>25</v>
      </c>
      <c r="BB94" s="1314" t="s">
        <v>172</v>
      </c>
      <c r="BC94" s="60">
        <v>80382</v>
      </c>
      <c r="BD94" s="1233" t="s">
        <v>22</v>
      </c>
      <c r="BE94" s="1233"/>
      <c r="BF94" s="1233">
        <v>55480</v>
      </c>
      <c r="BG94" s="1233" t="s">
        <v>21</v>
      </c>
      <c r="BH94" s="1233" t="s">
        <v>21</v>
      </c>
      <c r="BI94" s="1233">
        <v>55480</v>
      </c>
      <c r="BJ94" s="1233">
        <v>10342</v>
      </c>
      <c r="BK94" s="1233">
        <v>45138</v>
      </c>
      <c r="BL94" s="1233" t="s">
        <v>21</v>
      </c>
      <c r="BM94" s="1233">
        <v>10788</v>
      </c>
      <c r="BN94" s="153">
        <v>135117</v>
      </c>
      <c r="BO94" s="1532" t="s">
        <v>38</v>
      </c>
      <c r="BP94" s="1533" t="s">
        <v>25</v>
      </c>
      <c r="BQ94" s="1281" t="s">
        <v>25</v>
      </c>
      <c r="BR94" s="1282" t="s">
        <v>25</v>
      </c>
      <c r="BS94" s="1314" t="s">
        <v>172</v>
      </c>
      <c r="BT94" s="60">
        <v>3137599</v>
      </c>
      <c r="BU94" s="1233" t="s">
        <v>22</v>
      </c>
      <c r="BV94" s="1233"/>
      <c r="BW94" s="1233">
        <v>2911114</v>
      </c>
      <c r="BX94" s="1233" t="s">
        <v>21</v>
      </c>
      <c r="BY94" s="1233" t="s">
        <v>21</v>
      </c>
      <c r="BZ94" s="1233">
        <v>2911114</v>
      </c>
      <c r="CA94" s="1233">
        <v>2668849</v>
      </c>
      <c r="CB94" s="1233">
        <v>242265</v>
      </c>
      <c r="CC94" s="1233" t="s">
        <v>21</v>
      </c>
      <c r="CD94" s="1233">
        <v>244050</v>
      </c>
      <c r="CE94" s="153">
        <v>3765745</v>
      </c>
      <c r="CF94" s="1532" t="s">
        <v>38</v>
      </c>
      <c r="CG94" s="1533" t="s">
        <v>25</v>
      </c>
      <c r="CH94" s="1281" t="s">
        <v>25</v>
      </c>
      <c r="CI94" s="1282" t="s">
        <v>25</v>
      </c>
      <c r="CJ94" s="1314" t="s">
        <v>172</v>
      </c>
      <c r="CK94" s="60">
        <v>5953</v>
      </c>
      <c r="CL94" s="1233">
        <v>57526</v>
      </c>
      <c r="CM94" s="1233"/>
      <c r="CN94" s="1233">
        <v>10442</v>
      </c>
      <c r="CO94" s="1233" t="s">
        <v>21</v>
      </c>
      <c r="CP94" s="1233" t="s">
        <v>21</v>
      </c>
      <c r="CQ94" s="1233">
        <v>10442</v>
      </c>
      <c r="CR94" s="1233">
        <v>10442</v>
      </c>
      <c r="CS94" s="1233" t="s">
        <v>21</v>
      </c>
      <c r="CT94" s="1233" t="s">
        <v>21</v>
      </c>
      <c r="CU94" s="1233">
        <v>50157</v>
      </c>
      <c r="CV94" s="153">
        <v>23915</v>
      </c>
      <c r="CW94" s="1532" t="s">
        <v>38</v>
      </c>
      <c r="CX94" s="1533" t="s">
        <v>25</v>
      </c>
      <c r="CY94" s="1281" t="s">
        <v>25</v>
      </c>
      <c r="CZ94" s="1282" t="s">
        <v>25</v>
      </c>
      <c r="DA94" s="1314" t="s">
        <v>172</v>
      </c>
      <c r="DB94" s="60">
        <v>504</v>
      </c>
      <c r="DC94" s="1233">
        <v>498403</v>
      </c>
      <c r="DD94" s="1233"/>
      <c r="DE94" s="1233">
        <v>322531</v>
      </c>
      <c r="DF94" s="1233">
        <v>95660</v>
      </c>
      <c r="DG94" s="1233" t="s">
        <v>21</v>
      </c>
      <c r="DH94" s="1233">
        <v>226871</v>
      </c>
      <c r="DI94" s="1233" t="s">
        <v>21</v>
      </c>
      <c r="DJ94" s="1233">
        <v>208831</v>
      </c>
      <c r="DK94" s="1233">
        <v>18040</v>
      </c>
      <c r="DL94" s="1233">
        <v>144163</v>
      </c>
      <c r="DM94" s="153" t="s">
        <v>22</v>
      </c>
      <c r="DN94" s="1532" t="s">
        <v>38</v>
      </c>
      <c r="DO94" s="1533" t="s">
        <v>25</v>
      </c>
      <c r="DP94" s="1281" t="s">
        <v>25</v>
      </c>
      <c r="DQ94" s="1282" t="s">
        <v>25</v>
      </c>
      <c r="DR94" s="1314" t="s">
        <v>172</v>
      </c>
      <c r="DS94" s="60">
        <v>56863</v>
      </c>
      <c r="DT94" s="1233" t="s">
        <v>21</v>
      </c>
      <c r="DU94" s="1233"/>
      <c r="DV94" s="1233">
        <v>29170</v>
      </c>
      <c r="DW94" s="1233">
        <v>1915</v>
      </c>
      <c r="DX94" s="1233">
        <v>2733</v>
      </c>
      <c r="DY94" s="1233">
        <v>24522</v>
      </c>
      <c r="DZ94" s="1233" t="s">
        <v>21</v>
      </c>
      <c r="EA94" s="1233">
        <v>22117</v>
      </c>
      <c r="EB94" s="1233">
        <v>2405</v>
      </c>
      <c r="EC94" s="1233">
        <v>1531</v>
      </c>
      <c r="ED94" s="153">
        <v>69509</v>
      </c>
      <c r="EE94" s="1532" t="s">
        <v>38</v>
      </c>
      <c r="EF94" s="1533" t="s">
        <v>25</v>
      </c>
      <c r="EG94" s="1281" t="s">
        <v>25</v>
      </c>
      <c r="EH94" s="1282" t="s">
        <v>25</v>
      </c>
      <c r="EI94" s="1314" t="s">
        <v>172</v>
      </c>
      <c r="EJ94" s="60">
        <v>614825</v>
      </c>
      <c r="EK94" s="1233">
        <v>156810</v>
      </c>
      <c r="EL94" s="1233"/>
      <c r="EM94" s="1233">
        <v>738343</v>
      </c>
      <c r="EN94" s="1233" t="s">
        <v>22</v>
      </c>
      <c r="EO94" s="1233" t="s">
        <v>21</v>
      </c>
      <c r="EP94" s="1233">
        <v>738343</v>
      </c>
      <c r="EQ94" s="1233" t="s">
        <v>21</v>
      </c>
      <c r="ER94" s="1233">
        <v>668430</v>
      </c>
      <c r="ES94" s="1233">
        <v>69913</v>
      </c>
      <c r="ET94" s="1233">
        <v>14897</v>
      </c>
      <c r="EU94" s="153">
        <v>1399</v>
      </c>
      <c r="EV94" s="1532" t="s">
        <v>38</v>
      </c>
      <c r="EW94" s="1533" t="s">
        <v>25</v>
      </c>
      <c r="EX94" s="1281" t="s">
        <v>25</v>
      </c>
      <c r="EY94" s="1282" t="s">
        <v>25</v>
      </c>
      <c r="EZ94" s="1314" t="s">
        <v>172</v>
      </c>
      <c r="FA94" s="60">
        <v>20413</v>
      </c>
      <c r="FB94" s="1233">
        <v>2439</v>
      </c>
      <c r="FC94" s="1233"/>
      <c r="FD94" s="1233">
        <v>17721</v>
      </c>
      <c r="FE94" s="1233" t="s">
        <v>21</v>
      </c>
      <c r="FF94" s="1233" t="s">
        <v>21</v>
      </c>
      <c r="FG94" s="1233">
        <v>17721</v>
      </c>
      <c r="FH94" s="1233">
        <v>12189</v>
      </c>
      <c r="FI94" s="1233">
        <v>3327</v>
      </c>
      <c r="FJ94" s="1233">
        <v>2205</v>
      </c>
      <c r="FK94" s="1233">
        <v>3187</v>
      </c>
      <c r="FL94" s="153">
        <v>25474</v>
      </c>
      <c r="FM94" s="1532" t="s">
        <v>38</v>
      </c>
      <c r="FN94" s="1533" t="s">
        <v>25</v>
      </c>
    </row>
    <row r="95" spans="1:170" ht="15" customHeight="1">
      <c r="A95" s="1281" t="s">
        <v>25</v>
      </c>
      <c r="B95" s="1282" t="s">
        <v>25</v>
      </c>
      <c r="C95" s="1314" t="s">
        <v>173</v>
      </c>
      <c r="D95" s="60">
        <v>116</v>
      </c>
      <c r="E95" s="1233" t="s">
        <v>22</v>
      </c>
      <c r="F95" s="1233"/>
      <c r="G95" s="1233">
        <v>116</v>
      </c>
      <c r="H95" s="1233" t="s">
        <v>22</v>
      </c>
      <c r="I95" s="1233" t="s">
        <v>22</v>
      </c>
      <c r="J95" s="1233">
        <v>116</v>
      </c>
      <c r="K95" s="1233" t="s">
        <v>22</v>
      </c>
      <c r="L95" s="1233">
        <v>5</v>
      </c>
      <c r="M95" s="1233">
        <v>111</v>
      </c>
      <c r="N95" s="1233">
        <v>3</v>
      </c>
      <c r="O95" s="153">
        <v>19</v>
      </c>
      <c r="P95" s="1532" t="s">
        <v>39</v>
      </c>
      <c r="Q95" s="1533" t="s">
        <v>25</v>
      </c>
      <c r="R95" s="1281" t="s">
        <v>25</v>
      </c>
      <c r="S95" s="1282" t="s">
        <v>25</v>
      </c>
      <c r="T95" s="1314" t="s">
        <v>173</v>
      </c>
      <c r="U95" s="60">
        <v>27938</v>
      </c>
      <c r="V95" s="1233" t="s">
        <v>21</v>
      </c>
      <c r="W95" s="1233"/>
      <c r="X95" s="1233">
        <v>24843</v>
      </c>
      <c r="Y95" s="1233">
        <v>10336</v>
      </c>
      <c r="Z95" s="1233">
        <v>2320</v>
      </c>
      <c r="AA95" s="1233">
        <v>12187</v>
      </c>
      <c r="AB95" s="1233" t="s">
        <v>21</v>
      </c>
      <c r="AC95" s="1233">
        <v>11308</v>
      </c>
      <c r="AD95" s="1233">
        <v>879</v>
      </c>
      <c r="AE95" s="1233">
        <v>907</v>
      </c>
      <c r="AF95" s="153">
        <v>56245</v>
      </c>
      <c r="AG95" s="1532" t="s">
        <v>39</v>
      </c>
      <c r="AH95" s="1533" t="s">
        <v>25</v>
      </c>
      <c r="AI95" s="1281" t="s">
        <v>25</v>
      </c>
      <c r="AJ95" s="1282" t="s">
        <v>25</v>
      </c>
      <c r="AK95" s="1314" t="s">
        <v>173</v>
      </c>
      <c r="AL95" s="60">
        <v>4552</v>
      </c>
      <c r="AM95" s="1233" t="s">
        <v>22</v>
      </c>
      <c r="AN95" s="1233"/>
      <c r="AO95" s="1233">
        <v>6687</v>
      </c>
      <c r="AP95" s="1233" t="s">
        <v>21</v>
      </c>
      <c r="AQ95" s="1233" t="s">
        <v>21</v>
      </c>
      <c r="AR95" s="1233">
        <v>6687</v>
      </c>
      <c r="AS95" s="1233">
        <v>6687</v>
      </c>
      <c r="AT95" s="1233" t="s">
        <v>21</v>
      </c>
      <c r="AU95" s="1233" t="s">
        <v>21</v>
      </c>
      <c r="AV95" s="1233" t="s">
        <v>21</v>
      </c>
      <c r="AW95" s="153">
        <v>6089</v>
      </c>
      <c r="AX95" s="1532" t="s">
        <v>39</v>
      </c>
      <c r="AY95" s="1533" t="s">
        <v>25</v>
      </c>
      <c r="AZ95" s="1281" t="s">
        <v>25</v>
      </c>
      <c r="BA95" s="1282" t="s">
        <v>25</v>
      </c>
      <c r="BB95" s="1314" t="s">
        <v>173</v>
      </c>
      <c r="BC95" s="60">
        <v>125256</v>
      </c>
      <c r="BD95" s="1233" t="s">
        <v>22</v>
      </c>
      <c r="BE95" s="1233"/>
      <c r="BF95" s="1233">
        <v>63621</v>
      </c>
      <c r="BG95" s="1233" t="s">
        <v>21</v>
      </c>
      <c r="BH95" s="1233" t="s">
        <v>21</v>
      </c>
      <c r="BI95" s="1233">
        <v>63621</v>
      </c>
      <c r="BJ95" s="1233">
        <v>25057</v>
      </c>
      <c r="BK95" s="1233">
        <v>38564</v>
      </c>
      <c r="BL95" s="1233" t="s">
        <v>21</v>
      </c>
      <c r="BM95" s="1233">
        <v>10415</v>
      </c>
      <c r="BN95" s="153">
        <v>186352</v>
      </c>
      <c r="BO95" s="1532" t="s">
        <v>39</v>
      </c>
      <c r="BP95" s="1533" t="s">
        <v>25</v>
      </c>
      <c r="BQ95" s="1281" t="s">
        <v>25</v>
      </c>
      <c r="BR95" s="1282" t="s">
        <v>25</v>
      </c>
      <c r="BS95" s="1314" t="s">
        <v>173</v>
      </c>
      <c r="BT95" s="60">
        <v>3565364</v>
      </c>
      <c r="BU95" s="1233" t="s">
        <v>22</v>
      </c>
      <c r="BV95" s="1233"/>
      <c r="BW95" s="1233">
        <v>2898199</v>
      </c>
      <c r="BX95" s="1233" t="s">
        <v>21</v>
      </c>
      <c r="BY95" s="1233" t="s">
        <v>21</v>
      </c>
      <c r="BZ95" s="1233">
        <v>2898199</v>
      </c>
      <c r="CA95" s="1233">
        <v>2665722</v>
      </c>
      <c r="CB95" s="1233">
        <v>232477</v>
      </c>
      <c r="CC95" s="1233" t="s">
        <v>21</v>
      </c>
      <c r="CD95" s="1233">
        <v>231754</v>
      </c>
      <c r="CE95" s="153">
        <v>4214843</v>
      </c>
      <c r="CF95" s="1532" t="s">
        <v>39</v>
      </c>
      <c r="CG95" s="1533" t="s">
        <v>25</v>
      </c>
      <c r="CH95" s="1281" t="s">
        <v>25</v>
      </c>
      <c r="CI95" s="1282" t="s">
        <v>25</v>
      </c>
      <c r="CJ95" s="1314" t="s">
        <v>173</v>
      </c>
      <c r="CK95" s="60">
        <v>3236</v>
      </c>
      <c r="CL95" s="1233">
        <v>55963</v>
      </c>
      <c r="CM95" s="1233"/>
      <c r="CN95" s="1233">
        <v>7825</v>
      </c>
      <c r="CO95" s="1233" t="s">
        <v>21</v>
      </c>
      <c r="CP95" s="1233" t="s">
        <v>21</v>
      </c>
      <c r="CQ95" s="1233">
        <v>7825</v>
      </c>
      <c r="CR95" s="1233">
        <v>7825</v>
      </c>
      <c r="CS95" s="1233" t="s">
        <v>21</v>
      </c>
      <c r="CT95" s="1233" t="s">
        <v>21</v>
      </c>
      <c r="CU95" s="1233">
        <v>51041</v>
      </c>
      <c r="CV95" s="153">
        <v>21641</v>
      </c>
      <c r="CW95" s="1532" t="s">
        <v>39</v>
      </c>
      <c r="CX95" s="1533" t="s">
        <v>25</v>
      </c>
      <c r="CY95" s="1281" t="s">
        <v>25</v>
      </c>
      <c r="CZ95" s="1282" t="s">
        <v>25</v>
      </c>
      <c r="DA95" s="1314" t="s">
        <v>173</v>
      </c>
      <c r="DB95" s="60">
        <v>974</v>
      </c>
      <c r="DC95" s="1233">
        <v>523470</v>
      </c>
      <c r="DD95" s="1233"/>
      <c r="DE95" s="1233">
        <v>353189</v>
      </c>
      <c r="DF95" s="1233">
        <v>112556</v>
      </c>
      <c r="DG95" s="1233" t="s">
        <v>21</v>
      </c>
      <c r="DH95" s="1233">
        <v>240633</v>
      </c>
      <c r="DI95" s="1233" t="s">
        <v>21</v>
      </c>
      <c r="DJ95" s="1233">
        <v>218128</v>
      </c>
      <c r="DK95" s="1233">
        <v>22505</v>
      </c>
      <c r="DL95" s="1233">
        <v>136233</v>
      </c>
      <c r="DM95" s="153" t="s">
        <v>22</v>
      </c>
      <c r="DN95" s="1532" t="s">
        <v>39</v>
      </c>
      <c r="DO95" s="1533" t="s">
        <v>25</v>
      </c>
      <c r="DP95" s="1281" t="s">
        <v>25</v>
      </c>
      <c r="DQ95" s="1282" t="s">
        <v>25</v>
      </c>
      <c r="DR95" s="1314" t="s">
        <v>173</v>
      </c>
      <c r="DS95" s="60">
        <v>23347</v>
      </c>
      <c r="DT95" s="1233" t="s">
        <v>21</v>
      </c>
      <c r="DU95" s="1233"/>
      <c r="DV95" s="1233">
        <v>27786</v>
      </c>
      <c r="DW95" s="1233">
        <v>2210</v>
      </c>
      <c r="DX95" s="1233">
        <v>2167</v>
      </c>
      <c r="DY95" s="1233">
        <v>23409</v>
      </c>
      <c r="DZ95" s="1233" t="s">
        <v>21</v>
      </c>
      <c r="EA95" s="1233">
        <v>21075</v>
      </c>
      <c r="EB95" s="1233">
        <v>2334</v>
      </c>
      <c r="EC95" s="1233">
        <v>1898</v>
      </c>
      <c r="ED95" s="153">
        <v>63093</v>
      </c>
      <c r="EE95" s="1532" t="s">
        <v>39</v>
      </c>
      <c r="EF95" s="1533" t="s">
        <v>25</v>
      </c>
      <c r="EG95" s="1281" t="s">
        <v>25</v>
      </c>
      <c r="EH95" s="1282" t="s">
        <v>25</v>
      </c>
      <c r="EI95" s="1314" t="s">
        <v>173</v>
      </c>
      <c r="EJ95" s="60">
        <v>608307</v>
      </c>
      <c r="EK95" s="1233">
        <v>173868</v>
      </c>
      <c r="EL95" s="1233"/>
      <c r="EM95" s="1233">
        <v>753615</v>
      </c>
      <c r="EN95" s="1233" t="s">
        <v>22</v>
      </c>
      <c r="EO95" s="1233" t="s">
        <v>21</v>
      </c>
      <c r="EP95" s="1233">
        <v>753615</v>
      </c>
      <c r="EQ95" s="1233" t="s">
        <v>21</v>
      </c>
      <c r="ER95" s="1233">
        <v>683307</v>
      </c>
      <c r="ES95" s="1233">
        <v>70308</v>
      </c>
      <c r="ET95" s="1233">
        <v>16948</v>
      </c>
      <c r="EU95" s="153">
        <v>1181</v>
      </c>
      <c r="EV95" s="1532" t="s">
        <v>39</v>
      </c>
      <c r="EW95" s="1533" t="s">
        <v>25</v>
      </c>
      <c r="EX95" s="1281" t="s">
        <v>25</v>
      </c>
      <c r="EY95" s="1282" t="s">
        <v>25</v>
      </c>
      <c r="EZ95" s="1314" t="s">
        <v>173</v>
      </c>
      <c r="FA95" s="60">
        <v>20131</v>
      </c>
      <c r="FB95" s="1233">
        <v>2407</v>
      </c>
      <c r="FC95" s="1233"/>
      <c r="FD95" s="1233">
        <v>17847</v>
      </c>
      <c r="FE95" s="1233" t="s">
        <v>21</v>
      </c>
      <c r="FF95" s="1233" t="s">
        <v>21</v>
      </c>
      <c r="FG95" s="1233">
        <v>17847</v>
      </c>
      <c r="FH95" s="1233">
        <v>11814</v>
      </c>
      <c r="FI95" s="1233">
        <v>3831</v>
      </c>
      <c r="FJ95" s="1233">
        <v>2202</v>
      </c>
      <c r="FK95" s="1233">
        <v>3481</v>
      </c>
      <c r="FL95" s="153">
        <v>25078</v>
      </c>
      <c r="FM95" s="1532" t="s">
        <v>39</v>
      </c>
      <c r="FN95" s="1533" t="s">
        <v>25</v>
      </c>
    </row>
    <row r="96" spans="1:170" ht="15" customHeight="1">
      <c r="A96" s="1295" t="s">
        <v>25</v>
      </c>
      <c r="B96" s="1296" t="s">
        <v>25</v>
      </c>
      <c r="C96" s="1535" t="s">
        <v>174</v>
      </c>
      <c r="D96" s="74">
        <v>119</v>
      </c>
      <c r="E96" s="1232" t="s">
        <v>22</v>
      </c>
      <c r="F96" s="1232"/>
      <c r="G96" s="1232">
        <v>113</v>
      </c>
      <c r="H96" s="1232" t="s">
        <v>22</v>
      </c>
      <c r="I96" s="1232" t="s">
        <v>22</v>
      </c>
      <c r="J96" s="1232">
        <v>113</v>
      </c>
      <c r="K96" s="1232" t="s">
        <v>22</v>
      </c>
      <c r="L96" s="1232">
        <v>4</v>
      </c>
      <c r="M96" s="1232">
        <v>109</v>
      </c>
      <c r="N96" s="1232">
        <v>4</v>
      </c>
      <c r="O96" s="361">
        <v>21</v>
      </c>
      <c r="P96" s="1536" t="s">
        <v>40</v>
      </c>
      <c r="Q96" s="1537" t="s">
        <v>25</v>
      </c>
      <c r="R96" s="1295" t="s">
        <v>25</v>
      </c>
      <c r="S96" s="1296" t="s">
        <v>25</v>
      </c>
      <c r="T96" s="1535" t="s">
        <v>174</v>
      </c>
      <c r="U96" s="74">
        <v>21715</v>
      </c>
      <c r="V96" s="1232" t="s">
        <v>21</v>
      </c>
      <c r="W96" s="1232"/>
      <c r="X96" s="1232">
        <v>24869</v>
      </c>
      <c r="Y96" s="1232">
        <v>10378</v>
      </c>
      <c r="Z96" s="1232">
        <v>2678</v>
      </c>
      <c r="AA96" s="1232">
        <v>11813</v>
      </c>
      <c r="AB96" s="1232" t="s">
        <v>21</v>
      </c>
      <c r="AC96" s="1232">
        <v>11033</v>
      </c>
      <c r="AD96" s="1232">
        <v>780</v>
      </c>
      <c r="AE96" s="1232">
        <v>836</v>
      </c>
      <c r="AF96" s="361">
        <v>52220</v>
      </c>
      <c r="AG96" s="1536" t="s">
        <v>40</v>
      </c>
      <c r="AH96" s="1537" t="s">
        <v>25</v>
      </c>
      <c r="AI96" s="1295" t="s">
        <v>25</v>
      </c>
      <c r="AJ96" s="1296" t="s">
        <v>25</v>
      </c>
      <c r="AK96" s="1535" t="s">
        <v>174</v>
      </c>
      <c r="AL96" s="74">
        <v>6386</v>
      </c>
      <c r="AM96" s="1232" t="s">
        <v>22</v>
      </c>
      <c r="AN96" s="1232"/>
      <c r="AO96" s="1232">
        <v>6055</v>
      </c>
      <c r="AP96" s="1232" t="s">
        <v>21</v>
      </c>
      <c r="AQ96" s="1232" t="s">
        <v>21</v>
      </c>
      <c r="AR96" s="1232">
        <v>6055</v>
      </c>
      <c r="AS96" s="1232">
        <v>6055</v>
      </c>
      <c r="AT96" s="1232" t="s">
        <v>21</v>
      </c>
      <c r="AU96" s="1232" t="s">
        <v>21</v>
      </c>
      <c r="AV96" s="1232" t="s">
        <v>21</v>
      </c>
      <c r="AW96" s="361">
        <v>6420</v>
      </c>
      <c r="AX96" s="1536" t="s">
        <v>40</v>
      </c>
      <c r="AY96" s="1537" t="s">
        <v>25</v>
      </c>
      <c r="AZ96" s="1295" t="s">
        <v>25</v>
      </c>
      <c r="BA96" s="1296" t="s">
        <v>25</v>
      </c>
      <c r="BB96" s="1535" t="s">
        <v>174</v>
      </c>
      <c r="BC96" s="74">
        <v>6217</v>
      </c>
      <c r="BD96" s="1232" t="s">
        <v>22</v>
      </c>
      <c r="BE96" s="1232"/>
      <c r="BF96" s="1232">
        <v>46535</v>
      </c>
      <c r="BG96" s="1232" t="s">
        <v>21</v>
      </c>
      <c r="BH96" s="1232" t="s">
        <v>21</v>
      </c>
      <c r="BI96" s="1232">
        <v>46535</v>
      </c>
      <c r="BJ96" s="1232">
        <v>26833</v>
      </c>
      <c r="BK96" s="1232">
        <v>19702</v>
      </c>
      <c r="BL96" s="1232" t="s">
        <v>21</v>
      </c>
      <c r="BM96" s="1232">
        <v>9303</v>
      </c>
      <c r="BN96" s="361">
        <v>136905</v>
      </c>
      <c r="BO96" s="1536" t="s">
        <v>40</v>
      </c>
      <c r="BP96" s="1537" t="s">
        <v>25</v>
      </c>
      <c r="BQ96" s="1295" t="s">
        <v>25</v>
      </c>
      <c r="BR96" s="1296" t="s">
        <v>25</v>
      </c>
      <c r="BS96" s="1535" t="s">
        <v>174</v>
      </c>
      <c r="BT96" s="74">
        <v>3309799</v>
      </c>
      <c r="BU96" s="1232" t="s">
        <v>22</v>
      </c>
      <c r="BV96" s="1232"/>
      <c r="BW96" s="1232">
        <v>3110769</v>
      </c>
      <c r="BX96" s="1232" t="s">
        <v>21</v>
      </c>
      <c r="BY96" s="1232" t="s">
        <v>21</v>
      </c>
      <c r="BZ96" s="1232">
        <v>3110769</v>
      </c>
      <c r="CA96" s="1232">
        <v>2860015</v>
      </c>
      <c r="CB96" s="1232">
        <v>250754</v>
      </c>
      <c r="CC96" s="1232" t="s">
        <v>21</v>
      </c>
      <c r="CD96" s="1232">
        <v>283549</v>
      </c>
      <c r="CE96" s="361">
        <v>4160285</v>
      </c>
      <c r="CF96" s="1536" t="s">
        <v>40</v>
      </c>
      <c r="CG96" s="1537" t="s">
        <v>25</v>
      </c>
      <c r="CH96" s="1295" t="s">
        <v>25</v>
      </c>
      <c r="CI96" s="1296" t="s">
        <v>25</v>
      </c>
      <c r="CJ96" s="1535" t="s">
        <v>174</v>
      </c>
      <c r="CK96" s="74">
        <v>5125</v>
      </c>
      <c r="CL96" s="1232">
        <v>60097</v>
      </c>
      <c r="CM96" s="1232"/>
      <c r="CN96" s="1232">
        <v>8329</v>
      </c>
      <c r="CO96" s="1232" t="s">
        <v>21</v>
      </c>
      <c r="CP96" s="1232" t="s">
        <v>21</v>
      </c>
      <c r="CQ96" s="1232">
        <v>8329</v>
      </c>
      <c r="CR96" s="1232">
        <v>8329</v>
      </c>
      <c r="CS96" s="1232" t="s">
        <v>21</v>
      </c>
      <c r="CT96" s="1232" t="s">
        <v>21</v>
      </c>
      <c r="CU96" s="1232">
        <v>55263</v>
      </c>
      <c r="CV96" s="361">
        <v>20624</v>
      </c>
      <c r="CW96" s="1536" t="s">
        <v>40</v>
      </c>
      <c r="CX96" s="1537" t="s">
        <v>25</v>
      </c>
      <c r="CY96" s="1295" t="s">
        <v>25</v>
      </c>
      <c r="CZ96" s="1296" t="s">
        <v>25</v>
      </c>
      <c r="DA96" s="1535" t="s">
        <v>174</v>
      </c>
      <c r="DB96" s="74">
        <v>2512</v>
      </c>
      <c r="DC96" s="1232">
        <v>521831</v>
      </c>
      <c r="DD96" s="1232"/>
      <c r="DE96" s="1232">
        <v>348752</v>
      </c>
      <c r="DF96" s="1232">
        <v>107990</v>
      </c>
      <c r="DG96" s="1232" t="s">
        <v>21</v>
      </c>
      <c r="DH96" s="1232">
        <v>240762</v>
      </c>
      <c r="DI96" s="1232" t="s">
        <v>21</v>
      </c>
      <c r="DJ96" s="1232">
        <v>221592</v>
      </c>
      <c r="DK96" s="1232">
        <v>19170</v>
      </c>
      <c r="DL96" s="1232">
        <v>149817</v>
      </c>
      <c r="DM96" s="361" t="s">
        <v>22</v>
      </c>
      <c r="DN96" s="1536" t="s">
        <v>40</v>
      </c>
      <c r="DO96" s="1537" t="s">
        <v>25</v>
      </c>
      <c r="DP96" s="1295" t="s">
        <v>25</v>
      </c>
      <c r="DQ96" s="1296" t="s">
        <v>25</v>
      </c>
      <c r="DR96" s="1535" t="s">
        <v>174</v>
      </c>
      <c r="DS96" s="74">
        <v>26599</v>
      </c>
      <c r="DT96" s="1232" t="s">
        <v>21</v>
      </c>
      <c r="DU96" s="1232"/>
      <c r="DV96" s="1232">
        <v>31402</v>
      </c>
      <c r="DW96" s="1232">
        <v>2485</v>
      </c>
      <c r="DX96" s="1232">
        <v>2667</v>
      </c>
      <c r="DY96" s="1232">
        <v>26250</v>
      </c>
      <c r="DZ96" s="1232" t="s">
        <v>21</v>
      </c>
      <c r="EA96" s="1232">
        <v>23668</v>
      </c>
      <c r="EB96" s="1232">
        <v>2582</v>
      </c>
      <c r="EC96" s="1232">
        <v>1812</v>
      </c>
      <c r="ED96" s="361">
        <v>56448</v>
      </c>
      <c r="EE96" s="1536" t="s">
        <v>40</v>
      </c>
      <c r="EF96" s="1537" t="s">
        <v>25</v>
      </c>
      <c r="EG96" s="1295" t="s">
        <v>25</v>
      </c>
      <c r="EH96" s="1296" t="s">
        <v>25</v>
      </c>
      <c r="EI96" s="1535" t="s">
        <v>174</v>
      </c>
      <c r="EJ96" s="74">
        <v>645395</v>
      </c>
      <c r="EK96" s="1232">
        <v>218593</v>
      </c>
      <c r="EL96" s="1232"/>
      <c r="EM96" s="1232">
        <v>807049</v>
      </c>
      <c r="EN96" s="1232" t="s">
        <v>22</v>
      </c>
      <c r="EO96" s="1232" t="s">
        <v>21</v>
      </c>
      <c r="EP96" s="1232">
        <v>807049</v>
      </c>
      <c r="EQ96" s="1232" t="s">
        <v>21</v>
      </c>
      <c r="ER96" s="1232">
        <v>717508</v>
      </c>
      <c r="ES96" s="1232">
        <v>89541</v>
      </c>
      <c r="ET96" s="1232">
        <v>27866</v>
      </c>
      <c r="EU96" s="361">
        <v>1363</v>
      </c>
      <c r="EV96" s="1536" t="s">
        <v>40</v>
      </c>
      <c r="EW96" s="1537" t="s">
        <v>25</v>
      </c>
      <c r="EX96" s="1295" t="s">
        <v>25</v>
      </c>
      <c r="EY96" s="1296" t="s">
        <v>25</v>
      </c>
      <c r="EZ96" s="1535" t="s">
        <v>174</v>
      </c>
      <c r="FA96" s="74">
        <v>21718</v>
      </c>
      <c r="FB96" s="1232">
        <v>2444</v>
      </c>
      <c r="FC96" s="1232"/>
      <c r="FD96" s="1232">
        <v>19428</v>
      </c>
      <c r="FE96" s="1232" t="s">
        <v>21</v>
      </c>
      <c r="FF96" s="1232" t="s">
        <v>21</v>
      </c>
      <c r="FG96" s="1232">
        <v>19428</v>
      </c>
      <c r="FH96" s="1232">
        <v>13537</v>
      </c>
      <c r="FI96" s="1232">
        <v>3869</v>
      </c>
      <c r="FJ96" s="1232">
        <v>2022</v>
      </c>
      <c r="FK96" s="1232">
        <v>4255</v>
      </c>
      <c r="FL96" s="361">
        <v>24292</v>
      </c>
      <c r="FM96" s="1536" t="s">
        <v>40</v>
      </c>
      <c r="FN96" s="1537" t="s">
        <v>25</v>
      </c>
    </row>
    <row r="97" spans="168:168">
      <c r="FL97" s="1"/>
    </row>
  </sheetData>
  <mergeCells count="40">
    <mergeCell ref="FM9:FN14"/>
    <mergeCell ref="DH10:DK10"/>
    <mergeCell ref="FG11:FJ11"/>
    <mergeCell ref="FG10:FJ10"/>
    <mergeCell ref="DN9:DO14"/>
    <mergeCell ref="EE9:EF14"/>
    <mergeCell ref="EG9:EI14"/>
    <mergeCell ref="EP11:ES11"/>
    <mergeCell ref="EX9:EZ14"/>
    <mergeCell ref="EV9:EW14"/>
    <mergeCell ref="EP10:ES10"/>
    <mergeCell ref="A9:C14"/>
    <mergeCell ref="P9:Q14"/>
    <mergeCell ref="R9:T14"/>
    <mergeCell ref="AG9:AH14"/>
    <mergeCell ref="AI9:AK14"/>
    <mergeCell ref="J10:M10"/>
    <mergeCell ref="AA10:AD10"/>
    <mergeCell ref="AR10:AU10"/>
    <mergeCell ref="J11:M11"/>
    <mergeCell ref="AA11:AD11"/>
    <mergeCell ref="AR11:AU11"/>
    <mergeCell ref="AZ9:BB14"/>
    <mergeCell ref="BO9:BP14"/>
    <mergeCell ref="BQ9:BS14"/>
    <mergeCell ref="CF9:CG14"/>
    <mergeCell ref="AX9:AY14"/>
    <mergeCell ref="CW9:CX14"/>
    <mergeCell ref="DY10:EB10"/>
    <mergeCell ref="CY9:DA14"/>
    <mergeCell ref="DP9:DR14"/>
    <mergeCell ref="BI10:BL10"/>
    <mergeCell ref="BZ10:CC10"/>
    <mergeCell ref="CQ10:CT10"/>
    <mergeCell ref="BI11:BL11"/>
    <mergeCell ref="BZ11:CC11"/>
    <mergeCell ref="CQ11:CT11"/>
    <mergeCell ref="CH9:CJ14"/>
    <mergeCell ref="DH11:DK11"/>
    <mergeCell ref="DY11:EB11"/>
  </mergeCells>
  <phoneticPr fontId="99"/>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183D4-70F5-4B06-9289-A14379F1AEFD}">
  <sheetPr>
    <tabColor theme="7" tint="0.39997558519241921"/>
  </sheetPr>
  <dimension ref="A1:CK97"/>
  <sheetViews>
    <sheetView showGridLines="0" zoomScaleNormal="100" zoomScaleSheetLayoutView="50" workbookViewId="0"/>
  </sheetViews>
  <sheetFormatPr defaultColWidth="9" defaultRowHeight="13"/>
  <cols>
    <col min="1" max="2" width="8.6328125" style="1761" customWidth="1"/>
    <col min="3" max="3" width="10.08984375" style="1761" customWidth="1"/>
    <col min="4" max="11" width="15.6328125" style="98" customWidth="1"/>
    <col min="12" max="15" width="16.26953125" style="98" customWidth="1"/>
    <col min="16" max="18" width="16.36328125" style="98" customWidth="1"/>
    <col min="19" max="19" width="16.26953125" style="98" customWidth="1"/>
    <col min="20" max="21" width="10.6328125" style="98" customWidth="1"/>
    <col min="22" max="23" width="8.6328125" style="1761" customWidth="1"/>
    <col min="24" max="24" width="10.08984375" style="1761" customWidth="1"/>
    <col min="25" max="29" width="15.6328125" style="98" customWidth="1"/>
    <col min="30" max="30" width="16.453125" style="98" customWidth="1"/>
    <col min="31" max="32" width="15.6328125" style="98" customWidth="1"/>
    <col min="33" max="36" width="16.26953125" style="98" customWidth="1"/>
    <col min="37" max="39" width="16.36328125" style="98" customWidth="1"/>
    <col min="40" max="40" width="16.26953125" style="98" customWidth="1"/>
    <col min="41" max="42" width="10.6328125" style="98" customWidth="1"/>
    <col min="43" max="44" width="8.6328125" style="1761" customWidth="1"/>
    <col min="45" max="45" width="10.08984375" style="1761" customWidth="1"/>
    <col min="46" max="53" width="15.6328125" style="98" customWidth="1"/>
    <col min="54" max="57" width="16.26953125" style="98" customWidth="1"/>
    <col min="58" max="60" width="16.36328125" style="98" customWidth="1"/>
    <col min="61" max="61" width="16.26953125" style="98" customWidth="1"/>
    <col min="62" max="63" width="10.6328125" style="98" customWidth="1"/>
    <col min="64" max="65" width="8.6328125" style="1761" customWidth="1"/>
    <col min="66" max="66" width="10.08984375" style="1761" customWidth="1"/>
    <col min="67" max="74" width="15.6328125" style="98" customWidth="1"/>
    <col min="75" max="78" width="16.26953125" style="98" customWidth="1"/>
    <col min="79" max="81" width="16.36328125" style="98" customWidth="1"/>
    <col min="82" max="82" width="16.26953125" style="98" customWidth="1"/>
    <col min="83" max="84" width="10.6328125" style="98" customWidth="1"/>
    <col min="85" max="16384" width="9" style="1761"/>
  </cols>
  <sheetData>
    <row r="1" spans="1:89" s="1753" customFormat="1" ht="15" customHeight="1">
      <c r="A1" s="1335" t="s">
        <v>701</v>
      </c>
      <c r="B1" s="1335"/>
      <c r="C1" s="1335"/>
      <c r="D1" s="1335"/>
      <c r="E1" s="1335"/>
      <c r="F1" s="795"/>
      <c r="G1" s="795"/>
      <c r="H1" s="795"/>
      <c r="I1" s="795"/>
      <c r="J1" s="795"/>
      <c r="K1" s="795"/>
      <c r="L1" s="795"/>
      <c r="M1" s="795"/>
      <c r="N1" s="795"/>
      <c r="O1" s="795"/>
      <c r="P1" s="795"/>
      <c r="Q1" s="795"/>
      <c r="R1" s="795"/>
      <c r="S1" s="1494"/>
      <c r="T1" s="1335"/>
      <c r="U1" s="1494" t="s">
        <v>701</v>
      </c>
      <c r="V1" s="1335" t="s">
        <v>701</v>
      </c>
      <c r="W1" s="1335"/>
      <c r="X1" s="1335"/>
      <c r="Y1" s="1335"/>
      <c r="Z1" s="1335"/>
      <c r="AA1" s="795"/>
      <c r="AB1" s="795"/>
      <c r="AC1" s="795"/>
      <c r="AD1" s="795"/>
      <c r="AE1" s="795"/>
      <c r="AF1" s="795"/>
      <c r="AG1" s="795"/>
      <c r="AH1" s="795"/>
      <c r="AI1" s="795"/>
      <c r="AJ1" s="795"/>
      <c r="AK1" s="795"/>
      <c r="AL1" s="795"/>
      <c r="AM1" s="795"/>
      <c r="AN1" s="1494"/>
      <c r="AO1" s="1335"/>
      <c r="AP1" s="1494" t="s">
        <v>701</v>
      </c>
      <c r="AQ1" s="1335" t="s">
        <v>701</v>
      </c>
      <c r="AR1" s="1335"/>
      <c r="AS1" s="1335"/>
      <c r="AT1" s="1335"/>
      <c r="AU1" s="1335"/>
      <c r="AV1" s="795"/>
      <c r="AW1" s="795"/>
      <c r="AX1" s="795"/>
      <c r="AY1" s="795"/>
      <c r="AZ1" s="795"/>
      <c r="BA1" s="795"/>
      <c r="BB1" s="795"/>
      <c r="BC1" s="795"/>
      <c r="BD1" s="795"/>
      <c r="BE1" s="795"/>
      <c r="BF1" s="795"/>
      <c r="BG1" s="795"/>
      <c r="BH1" s="795"/>
      <c r="BI1" s="1494"/>
      <c r="BJ1" s="1335"/>
      <c r="BK1" s="1494" t="s">
        <v>701</v>
      </c>
      <c r="BL1" s="1335" t="s">
        <v>701</v>
      </c>
      <c r="BM1" s="1335"/>
      <c r="BN1" s="1335"/>
      <c r="BO1" s="1335"/>
      <c r="BP1" s="1335"/>
      <c r="BQ1" s="795"/>
      <c r="BR1" s="795"/>
      <c r="BS1" s="795"/>
      <c r="BT1" s="795"/>
      <c r="BU1" s="795"/>
      <c r="BV1" s="795"/>
      <c r="BW1" s="795"/>
      <c r="BX1" s="795"/>
      <c r="BY1" s="795"/>
      <c r="BZ1" s="795"/>
      <c r="CA1" s="795"/>
      <c r="CB1" s="795"/>
      <c r="CC1" s="795"/>
      <c r="CD1" s="1494"/>
      <c r="CE1" s="1335"/>
      <c r="CF1" s="1494" t="s">
        <v>701</v>
      </c>
      <c r="CG1" s="1335"/>
      <c r="CH1" s="1335"/>
      <c r="CI1" s="1335"/>
      <c r="CJ1" s="1335"/>
      <c r="CK1" s="1335"/>
    </row>
    <row r="2" spans="1:89" s="1753" customFormat="1" ht="15" customHeight="1">
      <c r="A2" s="1754" t="s">
        <v>600</v>
      </c>
      <c r="D2" s="1755"/>
      <c r="E2" s="795"/>
      <c r="F2" s="795"/>
      <c r="G2" s="795"/>
      <c r="H2" s="795"/>
      <c r="I2" s="795"/>
      <c r="J2" s="795"/>
      <c r="K2" s="795"/>
      <c r="L2" s="795"/>
      <c r="M2" s="795"/>
      <c r="N2" s="795"/>
      <c r="O2" s="795"/>
      <c r="P2" s="795"/>
      <c r="Q2" s="795"/>
      <c r="R2" s="795"/>
      <c r="S2" s="1756"/>
      <c r="T2" s="1755"/>
      <c r="U2" s="1757" t="s">
        <v>702</v>
      </c>
      <c r="V2" s="1754" t="s">
        <v>600</v>
      </c>
      <c r="Y2" s="1755"/>
      <c r="Z2" s="795"/>
      <c r="AA2" s="795"/>
      <c r="AB2" s="795"/>
      <c r="AC2" s="795"/>
      <c r="AD2" s="795"/>
      <c r="AE2" s="795"/>
      <c r="AF2" s="795"/>
      <c r="AG2" s="795"/>
      <c r="AH2" s="795"/>
      <c r="AI2" s="795"/>
      <c r="AJ2" s="795"/>
      <c r="AK2" s="795"/>
      <c r="AL2" s="795"/>
      <c r="AM2" s="795"/>
      <c r="AN2" s="1756"/>
      <c r="AO2" s="1755"/>
      <c r="AP2" s="1757" t="s">
        <v>702</v>
      </c>
      <c r="AQ2" s="1754" t="s">
        <v>600</v>
      </c>
      <c r="AT2" s="1755"/>
      <c r="AU2" s="795"/>
      <c r="AV2" s="795"/>
      <c r="AW2" s="795"/>
      <c r="AX2" s="795"/>
      <c r="AY2" s="795"/>
      <c r="AZ2" s="795"/>
      <c r="BA2" s="795"/>
      <c r="BB2" s="795"/>
      <c r="BC2" s="795"/>
      <c r="BD2" s="795"/>
      <c r="BE2" s="795"/>
      <c r="BF2" s="795"/>
      <c r="BG2" s="795"/>
      <c r="BH2" s="795"/>
      <c r="BI2" s="1756"/>
      <c r="BJ2" s="1755"/>
      <c r="BK2" s="1757" t="s">
        <v>702</v>
      </c>
      <c r="BL2" s="1754" t="s">
        <v>600</v>
      </c>
      <c r="BO2" s="1755"/>
      <c r="BP2" s="795"/>
      <c r="BQ2" s="795"/>
      <c r="BR2" s="795"/>
      <c r="BS2" s="795"/>
      <c r="BT2" s="795"/>
      <c r="BU2" s="795"/>
      <c r="BV2" s="795"/>
      <c r="BW2" s="795"/>
      <c r="BX2" s="795"/>
      <c r="BY2" s="795"/>
      <c r="BZ2" s="795"/>
      <c r="CA2" s="795"/>
      <c r="CB2" s="795"/>
      <c r="CC2" s="795"/>
      <c r="CD2" s="1756"/>
      <c r="CE2" s="1755"/>
      <c r="CF2" s="1757" t="s">
        <v>702</v>
      </c>
      <c r="CG2" s="1754"/>
      <c r="CJ2" s="1755"/>
      <c r="CK2" s="795"/>
    </row>
    <row r="3" spans="1:89" s="1759" customFormat="1" ht="15" customHeight="1">
      <c r="A3" s="1758"/>
      <c r="B3" s="1758"/>
      <c r="C3" s="1758"/>
      <c r="D3" s="1755"/>
      <c r="E3" s="795"/>
      <c r="F3" s="795"/>
      <c r="G3" s="795"/>
      <c r="H3" s="795"/>
      <c r="I3" s="795"/>
      <c r="J3" s="795"/>
      <c r="K3" s="795"/>
      <c r="L3" s="795"/>
      <c r="M3" s="795"/>
      <c r="N3" s="795"/>
      <c r="O3" s="795"/>
      <c r="P3" s="795"/>
      <c r="Q3" s="795"/>
      <c r="R3" s="10"/>
      <c r="S3" s="1758"/>
      <c r="T3" s="1755"/>
      <c r="U3" s="1755"/>
      <c r="V3" s="1758"/>
      <c r="W3" s="1758"/>
      <c r="X3" s="1758"/>
      <c r="Y3" s="1755"/>
      <c r="Z3" s="795"/>
      <c r="AA3" s="795"/>
      <c r="AB3" s="795"/>
      <c r="AC3" s="795"/>
      <c r="AD3" s="795"/>
      <c r="AE3" s="795"/>
      <c r="AF3" s="795"/>
      <c r="AG3" s="795"/>
      <c r="AH3" s="795"/>
      <c r="AI3" s="795"/>
      <c r="AJ3" s="795"/>
      <c r="AK3" s="795"/>
      <c r="AL3" s="795"/>
      <c r="AM3" s="10"/>
      <c r="AN3" s="1758"/>
      <c r="AO3" s="1755"/>
      <c r="AP3" s="1755"/>
      <c r="AQ3" s="1758"/>
      <c r="AR3" s="1758"/>
      <c r="AS3" s="1758"/>
      <c r="AT3" s="1755"/>
      <c r="AU3" s="795"/>
      <c r="AV3" s="795"/>
      <c r="AW3" s="795"/>
      <c r="AX3" s="795"/>
      <c r="AY3" s="795"/>
      <c r="AZ3" s="795"/>
      <c r="BA3" s="795"/>
      <c r="BB3" s="795"/>
      <c r="BC3" s="795"/>
      <c r="BD3" s="795"/>
      <c r="BE3" s="795"/>
      <c r="BF3" s="795"/>
      <c r="BG3" s="795"/>
      <c r="BH3" s="10"/>
      <c r="BI3" s="1758"/>
      <c r="BJ3" s="1755"/>
      <c r="BK3" s="1755"/>
      <c r="BL3" s="1758"/>
      <c r="BM3" s="1758"/>
      <c r="BN3" s="1758"/>
      <c r="BO3" s="1755"/>
      <c r="BP3" s="795"/>
      <c r="BQ3" s="795"/>
      <c r="BR3" s="795"/>
      <c r="BS3" s="795"/>
      <c r="BT3" s="795"/>
      <c r="BU3" s="795"/>
      <c r="BV3" s="795"/>
      <c r="BW3" s="795"/>
      <c r="BX3" s="795"/>
      <c r="BY3" s="795"/>
      <c r="BZ3" s="795"/>
      <c r="CA3" s="795"/>
      <c r="CB3" s="795"/>
      <c r="CC3" s="10"/>
      <c r="CD3" s="1758"/>
      <c r="CE3" s="1755"/>
      <c r="CF3" s="1755"/>
    </row>
    <row r="4" spans="1:89" ht="15" customHeight="1">
      <c r="A4" s="1760"/>
      <c r="B4" s="1760"/>
      <c r="C4" s="1760"/>
      <c r="D4" s="9"/>
      <c r="E4" s="9"/>
      <c r="F4" s="1288"/>
      <c r="G4" s="14"/>
      <c r="H4" s="9"/>
      <c r="I4" s="9"/>
      <c r="J4" s="9"/>
      <c r="K4" s="9"/>
      <c r="L4" s="9"/>
      <c r="M4" s="9"/>
      <c r="N4" s="9"/>
      <c r="O4" s="9"/>
      <c r="P4" s="9"/>
      <c r="Q4" s="9"/>
      <c r="R4" s="9"/>
      <c r="S4" s="9"/>
      <c r="T4" s="9"/>
      <c r="U4" s="9"/>
      <c r="V4" s="1760"/>
      <c r="W4" s="1760"/>
      <c r="X4" s="1760"/>
      <c r="Y4" s="9"/>
      <c r="Z4" s="9"/>
      <c r="AA4" s="9"/>
      <c r="AB4" s="9"/>
      <c r="AC4" s="9"/>
      <c r="AD4" s="9"/>
      <c r="AE4" s="9"/>
      <c r="AF4" s="9"/>
      <c r="AG4" s="9"/>
      <c r="AH4" s="9"/>
      <c r="AI4" s="9"/>
      <c r="AJ4" s="9"/>
      <c r="AK4" s="9"/>
      <c r="AL4" s="9"/>
      <c r="AM4" s="9"/>
      <c r="AN4" s="9"/>
      <c r="AO4" s="9"/>
      <c r="AP4" s="9"/>
      <c r="AQ4" s="1760"/>
      <c r="AR4" s="1760"/>
      <c r="AS4" s="1760"/>
      <c r="AT4" s="9"/>
      <c r="AU4" s="9"/>
      <c r="AV4" s="9"/>
      <c r="AW4" s="9"/>
      <c r="AX4" s="9"/>
      <c r="AY4" s="9"/>
      <c r="AZ4" s="9"/>
      <c r="BA4" s="9"/>
      <c r="BB4" s="9"/>
      <c r="BC4" s="9"/>
      <c r="BD4" s="9"/>
      <c r="BE4" s="9"/>
      <c r="BF4" s="9"/>
      <c r="BG4" s="9"/>
      <c r="BH4" s="9"/>
      <c r="BI4" s="9"/>
      <c r="BJ4" s="9"/>
      <c r="BK4" s="9"/>
      <c r="BL4" s="1760"/>
      <c r="BM4" s="1760"/>
      <c r="BN4" s="1760"/>
      <c r="BO4" s="9"/>
      <c r="BP4" s="9"/>
      <c r="BQ4" s="9"/>
      <c r="BR4" s="9"/>
      <c r="BS4" s="9"/>
      <c r="BT4" s="9"/>
      <c r="BU4" s="9"/>
      <c r="BV4" s="9"/>
      <c r="BW4" s="9"/>
      <c r="BX4" s="9"/>
      <c r="BY4" s="9"/>
      <c r="BZ4" s="9"/>
      <c r="CA4" s="9"/>
      <c r="CB4" s="9"/>
      <c r="CC4" s="9"/>
      <c r="CD4" s="9"/>
      <c r="CE4" s="9"/>
      <c r="CF4" s="9"/>
    </row>
    <row r="5" spans="1:89" ht="15" customHeight="1">
      <c r="A5" s="1762"/>
      <c r="B5" s="1762"/>
      <c r="C5" s="1762"/>
      <c r="D5" s="789" t="s">
        <v>723</v>
      </c>
      <c r="E5" s="9"/>
      <c r="F5" s="9"/>
      <c r="G5" s="9"/>
      <c r="H5" s="9"/>
      <c r="I5" s="9"/>
      <c r="J5" s="9"/>
      <c r="K5" s="789" t="s">
        <v>723</v>
      </c>
      <c r="L5" s="789" t="s">
        <v>723</v>
      </c>
      <c r="M5" s="9"/>
      <c r="N5" s="9"/>
      <c r="O5" s="9"/>
      <c r="P5" s="9"/>
      <c r="Q5" s="9"/>
      <c r="R5" s="9"/>
      <c r="S5" s="789" t="s">
        <v>723</v>
      </c>
      <c r="T5" s="9"/>
      <c r="U5" s="9"/>
      <c r="V5" s="1762"/>
      <c r="W5" s="1762"/>
      <c r="X5" s="1762"/>
      <c r="Y5" s="9"/>
      <c r="Z5" s="9"/>
      <c r="AA5" s="9"/>
      <c r="AB5" s="9"/>
      <c r="AC5" s="9"/>
      <c r="AD5" s="9"/>
      <c r="AE5" s="9"/>
      <c r="AF5" s="9"/>
      <c r="AG5" s="9"/>
      <c r="AH5" s="9"/>
      <c r="AI5" s="9"/>
      <c r="AJ5" s="9"/>
      <c r="AK5" s="9"/>
      <c r="AL5" s="9"/>
      <c r="AM5" s="9"/>
      <c r="AN5" s="9"/>
      <c r="AO5" s="9"/>
      <c r="AP5" s="9"/>
      <c r="AQ5" s="1762"/>
      <c r="AR5" s="1762"/>
      <c r="AS5" s="1762"/>
      <c r="AT5" s="9"/>
      <c r="AU5" s="9"/>
      <c r="AV5" s="9"/>
      <c r="AW5" s="9"/>
      <c r="AX5" s="689"/>
      <c r="AY5" s="9"/>
      <c r="AZ5" s="9"/>
      <c r="BA5" s="9"/>
      <c r="BB5" s="9"/>
      <c r="BC5" s="9"/>
      <c r="BD5" s="9"/>
      <c r="BE5" s="9"/>
      <c r="BF5" s="9"/>
      <c r="BG5" s="9"/>
      <c r="BH5" s="9"/>
      <c r="BI5" s="9"/>
      <c r="BJ5" s="9"/>
      <c r="BK5" s="9"/>
      <c r="BL5" s="1762"/>
      <c r="BM5" s="1762"/>
      <c r="BN5" s="1762"/>
      <c r="BO5" s="9"/>
      <c r="BP5" s="9"/>
      <c r="BQ5" s="9"/>
      <c r="BR5" s="9"/>
      <c r="BS5" s="9"/>
      <c r="BT5" s="9"/>
      <c r="BU5" s="9"/>
      <c r="BV5" s="9"/>
      <c r="BW5" s="9"/>
      <c r="BX5" s="9"/>
      <c r="BY5" s="9"/>
      <c r="BZ5" s="9"/>
      <c r="CA5" s="9"/>
      <c r="CB5" s="9"/>
      <c r="CC5" s="9"/>
      <c r="CD5" s="9"/>
      <c r="CE5" s="9"/>
      <c r="CF5" s="9"/>
    </row>
    <row r="6" spans="1:89" ht="15" customHeight="1">
      <c r="A6" s="1762"/>
      <c r="B6" s="1762"/>
      <c r="C6" s="1762"/>
      <c r="D6" s="790"/>
      <c r="E6" s="9"/>
      <c r="F6" s="9"/>
      <c r="G6" s="9"/>
      <c r="H6" s="9"/>
      <c r="I6" s="9"/>
      <c r="J6" s="9"/>
      <c r="K6" s="790"/>
      <c r="L6" s="790"/>
      <c r="M6" s="9"/>
      <c r="N6" s="9"/>
      <c r="O6" s="9"/>
      <c r="P6" s="9"/>
      <c r="Q6" s="9"/>
      <c r="R6" s="9"/>
      <c r="S6" s="790"/>
      <c r="T6" s="9"/>
      <c r="U6" s="9"/>
      <c r="V6" s="1762"/>
      <c r="W6" s="1762"/>
      <c r="X6" s="1762"/>
      <c r="Y6" s="9"/>
      <c r="Z6" s="9"/>
      <c r="AA6" s="9"/>
      <c r="AB6" s="9"/>
      <c r="AC6" s="9"/>
      <c r="AD6" s="9"/>
      <c r="AE6" s="9"/>
      <c r="AF6" s="9"/>
      <c r="AG6" s="9"/>
      <c r="AH6" s="9"/>
      <c r="AI6" s="9"/>
      <c r="AJ6" s="9"/>
      <c r="AK6" s="9"/>
      <c r="AL6" s="9"/>
      <c r="AM6" s="9"/>
      <c r="AN6" s="9"/>
      <c r="AO6" s="9"/>
      <c r="AP6" s="9"/>
      <c r="AQ6" s="1762"/>
      <c r="AR6" s="1762"/>
      <c r="AS6" s="1762"/>
      <c r="AT6" s="9"/>
      <c r="AU6" s="9"/>
      <c r="AV6" s="9"/>
      <c r="AW6" s="9"/>
      <c r="AX6" s="9"/>
      <c r="AY6" s="9"/>
      <c r="AZ6" s="9"/>
      <c r="BA6" s="9"/>
      <c r="BB6" s="9"/>
      <c r="BC6" s="9"/>
      <c r="BD6" s="9"/>
      <c r="BE6" s="9"/>
      <c r="BF6" s="9"/>
      <c r="BG6" s="9"/>
      <c r="BH6" s="9"/>
      <c r="BI6" s="9"/>
      <c r="BJ6" s="9"/>
      <c r="BK6" s="9"/>
      <c r="BL6" s="1762"/>
      <c r="BM6" s="1762"/>
      <c r="BN6" s="1762"/>
      <c r="BO6" s="9"/>
      <c r="BP6" s="9"/>
      <c r="BQ6" s="9"/>
      <c r="BR6" s="9"/>
      <c r="BS6" s="9"/>
      <c r="BT6" s="9"/>
      <c r="BU6" s="9"/>
      <c r="BV6" s="9"/>
      <c r="BW6" s="9"/>
      <c r="BX6" s="9"/>
      <c r="BY6" s="9"/>
      <c r="BZ6" s="9"/>
      <c r="CA6" s="9"/>
      <c r="CB6" s="9"/>
      <c r="CC6" s="9"/>
      <c r="CD6" s="9"/>
      <c r="CE6" s="9"/>
      <c r="CF6" s="9"/>
    </row>
    <row r="7" spans="1:89" s="1759" customFormat="1" ht="20.25" customHeight="1">
      <c r="A7" s="1763" t="s">
        <v>215</v>
      </c>
      <c r="B7" s="1763"/>
      <c r="C7" s="1763"/>
      <c r="D7" s="796"/>
      <c r="E7" s="1764" t="s">
        <v>1177</v>
      </c>
      <c r="F7" s="10"/>
      <c r="G7" s="10"/>
      <c r="H7" s="10"/>
      <c r="I7" s="10"/>
      <c r="J7" s="10"/>
      <c r="K7" s="657"/>
      <c r="L7" s="657"/>
      <c r="M7" s="10"/>
      <c r="N7" s="10"/>
      <c r="O7" s="10"/>
      <c r="P7" s="10"/>
      <c r="Q7" s="10"/>
      <c r="R7" s="10"/>
      <c r="S7" s="657"/>
      <c r="T7" s="10"/>
      <c r="U7" s="10"/>
      <c r="V7" s="1763"/>
      <c r="W7" s="1763"/>
      <c r="X7" s="1763"/>
      <c r="Y7" s="10"/>
      <c r="Z7" s="10"/>
      <c r="AA7" s="10"/>
      <c r="AB7" s="10"/>
      <c r="AC7" s="10"/>
      <c r="AD7" s="10"/>
      <c r="AE7" s="10"/>
      <c r="AF7" s="10"/>
      <c r="AG7" s="10"/>
      <c r="AH7" s="10"/>
      <c r="AI7" s="10"/>
      <c r="AJ7" s="10"/>
      <c r="AK7" s="10"/>
      <c r="AL7" s="10"/>
      <c r="AM7" s="10"/>
      <c r="AN7" s="10"/>
      <c r="AO7" s="10"/>
      <c r="AP7" s="10"/>
      <c r="AQ7" s="1763"/>
      <c r="AR7" s="1763"/>
      <c r="AS7" s="1763"/>
      <c r="AT7" s="10"/>
      <c r="AU7" s="10"/>
      <c r="AV7" s="10"/>
      <c r="AW7" s="10"/>
      <c r="AX7" s="10"/>
      <c r="AY7" s="10"/>
      <c r="AZ7" s="10"/>
      <c r="BA7" s="10"/>
      <c r="BB7" s="10"/>
      <c r="BC7" s="10"/>
      <c r="BD7" s="10"/>
      <c r="BE7" s="10"/>
      <c r="BF7" s="10"/>
      <c r="BG7" s="10"/>
      <c r="BH7" s="10"/>
      <c r="BI7" s="10"/>
      <c r="BJ7" s="10"/>
      <c r="BK7" s="10"/>
      <c r="BL7" s="1763"/>
      <c r="BM7" s="1763"/>
      <c r="BN7" s="1763"/>
      <c r="BO7" s="10"/>
      <c r="BP7" s="10"/>
      <c r="BQ7" s="10"/>
      <c r="BR7" s="10"/>
      <c r="BS7" s="10"/>
      <c r="BT7" s="10"/>
      <c r="BU7" s="10"/>
      <c r="BV7" s="10"/>
      <c r="BW7" s="10"/>
      <c r="BX7" s="10"/>
      <c r="BY7" s="10"/>
      <c r="BZ7" s="10"/>
      <c r="CA7" s="10"/>
      <c r="CB7" s="10"/>
      <c r="CC7" s="10"/>
      <c r="CD7" s="10"/>
      <c r="CE7" s="10"/>
      <c r="CF7" s="10"/>
    </row>
    <row r="8" spans="1:89" s="1759" customFormat="1" ht="18">
      <c r="A8" s="1765" t="s">
        <v>191</v>
      </c>
      <c r="B8" s="1766"/>
      <c r="C8" s="1766"/>
      <c r="D8" s="797"/>
      <c r="E8" s="1504" t="s">
        <v>1271</v>
      </c>
      <c r="F8" s="77"/>
      <c r="G8" s="77"/>
      <c r="H8" s="77"/>
      <c r="I8" s="77"/>
      <c r="J8" s="792"/>
      <c r="K8" s="798" t="s">
        <v>1272</v>
      </c>
      <c r="L8" s="1150" t="s">
        <v>855</v>
      </c>
      <c r="M8" s="797"/>
      <c r="N8" s="470" t="s">
        <v>716</v>
      </c>
      <c r="O8" s="77"/>
      <c r="P8" s="77"/>
      <c r="Q8" s="77"/>
      <c r="R8" s="77"/>
      <c r="S8" s="798" t="s">
        <v>1272</v>
      </c>
      <c r="T8" s="493"/>
      <c r="U8" s="493"/>
      <c r="V8" s="1765" t="s">
        <v>813</v>
      </c>
      <c r="W8" s="1766"/>
      <c r="X8" s="1766"/>
      <c r="Y8" s="797"/>
      <c r="Z8" s="492" t="s">
        <v>1256</v>
      </c>
      <c r="AA8" s="77"/>
      <c r="AB8" s="77"/>
      <c r="AC8" s="77"/>
      <c r="AD8" s="77"/>
      <c r="AE8" s="792"/>
      <c r="AF8" s="798" t="s">
        <v>1272</v>
      </c>
      <c r="AG8" s="1151" t="s">
        <v>578</v>
      </c>
      <c r="AH8" s="799"/>
      <c r="AI8" s="470" t="s">
        <v>1231</v>
      </c>
      <c r="AJ8" s="470"/>
      <c r="AK8" s="470"/>
      <c r="AL8" s="470"/>
      <c r="AM8" s="470"/>
      <c r="AN8" s="800" t="s">
        <v>888</v>
      </c>
      <c r="AO8" s="493"/>
      <c r="AP8" s="493"/>
      <c r="AQ8" s="1765" t="s">
        <v>804</v>
      </c>
      <c r="AR8" s="1766"/>
      <c r="AS8" s="1766"/>
      <c r="AT8" s="10"/>
      <c r="AU8" s="492" t="s">
        <v>1270</v>
      </c>
      <c r="AV8" s="470"/>
      <c r="AW8" s="470"/>
      <c r="AX8" s="10"/>
      <c r="AY8" s="470"/>
      <c r="AZ8" s="492"/>
      <c r="BA8" s="798" t="s">
        <v>1272</v>
      </c>
      <c r="BB8" s="1151" t="s">
        <v>889</v>
      </c>
      <c r="BC8" s="799"/>
      <c r="BD8" s="492" t="s">
        <v>1257</v>
      </c>
      <c r="BE8" s="470"/>
      <c r="BF8" s="470"/>
      <c r="BG8" s="470"/>
      <c r="BH8" s="470"/>
      <c r="BI8" s="1149" t="s">
        <v>876</v>
      </c>
      <c r="BJ8" s="493"/>
      <c r="BK8" s="493"/>
      <c r="BL8" s="1765" t="s">
        <v>837</v>
      </c>
      <c r="BM8" s="1766"/>
      <c r="BN8" s="1766"/>
      <c r="BO8" s="799"/>
      <c r="BP8" s="492" t="s">
        <v>1241</v>
      </c>
      <c r="BQ8" s="470"/>
      <c r="BR8" s="470"/>
      <c r="BS8" s="470"/>
      <c r="BT8" s="470"/>
      <c r="BU8" s="801"/>
      <c r="BV8" s="1149" t="s">
        <v>876</v>
      </c>
      <c r="BW8" s="1151" t="s">
        <v>865</v>
      </c>
      <c r="BX8" s="799"/>
      <c r="BY8" s="491" t="s">
        <v>1175</v>
      </c>
      <c r="BZ8" s="470"/>
      <c r="CA8" s="470"/>
      <c r="CB8" s="470"/>
      <c r="CC8" s="470"/>
      <c r="CD8" s="800" t="s">
        <v>888</v>
      </c>
      <c r="CE8" s="493"/>
      <c r="CF8" s="493"/>
    </row>
    <row r="9" spans="1:89" s="1759" customFormat="1" ht="18" customHeight="1">
      <c r="A9" s="2618" t="s">
        <v>734</v>
      </c>
      <c r="B9" s="2618"/>
      <c r="C9" s="2619"/>
      <c r="D9" s="21"/>
      <c r="E9" s="441"/>
      <c r="F9" s="1152" t="s">
        <v>890</v>
      </c>
      <c r="G9" s="1153" t="s">
        <v>187</v>
      </c>
      <c r="H9" s="1767"/>
      <c r="I9" s="1768" t="s">
        <v>1225</v>
      </c>
      <c r="J9" s="443"/>
      <c r="K9" s="32"/>
      <c r="L9" s="1076"/>
      <c r="M9" s="935"/>
      <c r="N9" s="1152" t="s">
        <v>890</v>
      </c>
      <c r="O9" s="1153" t="s">
        <v>187</v>
      </c>
      <c r="P9" s="1767"/>
      <c r="Q9" s="1768" t="s">
        <v>1225</v>
      </c>
      <c r="R9" s="443"/>
      <c r="S9" s="32"/>
      <c r="T9" s="2611" t="s">
        <v>694</v>
      </c>
      <c r="U9" s="2696"/>
      <c r="V9" s="2618" t="s">
        <v>734</v>
      </c>
      <c r="W9" s="2618"/>
      <c r="X9" s="2619"/>
      <c r="Y9" s="21"/>
      <c r="Z9" s="441"/>
      <c r="AA9" s="1152" t="s">
        <v>890</v>
      </c>
      <c r="AB9" s="1153" t="s">
        <v>187</v>
      </c>
      <c r="AC9" s="1767"/>
      <c r="AD9" s="1768" t="s">
        <v>1225</v>
      </c>
      <c r="AE9" s="443"/>
      <c r="AF9" s="32"/>
      <c r="AG9" s="32"/>
      <c r="AH9" s="441"/>
      <c r="AI9" s="1152" t="s">
        <v>890</v>
      </c>
      <c r="AJ9" s="1153" t="s">
        <v>187</v>
      </c>
      <c r="AK9" s="1767"/>
      <c r="AL9" s="1768" t="s">
        <v>1225</v>
      </c>
      <c r="AM9" s="443"/>
      <c r="AN9" s="32"/>
      <c r="AO9" s="2611" t="s">
        <v>694</v>
      </c>
      <c r="AP9" s="2696"/>
      <c r="AQ9" s="2618" t="s">
        <v>734</v>
      </c>
      <c r="AR9" s="2618"/>
      <c r="AS9" s="2619"/>
      <c r="AT9" s="21"/>
      <c r="AU9" s="441"/>
      <c r="AV9" s="1152" t="s">
        <v>890</v>
      </c>
      <c r="AW9" s="802" t="s">
        <v>187</v>
      </c>
      <c r="AX9" s="1767"/>
      <c r="AY9" s="1768" t="s">
        <v>1225</v>
      </c>
      <c r="AZ9" s="443"/>
      <c r="BA9" s="32"/>
      <c r="BB9" s="32"/>
      <c r="BC9" s="441"/>
      <c r="BD9" s="1152" t="s">
        <v>890</v>
      </c>
      <c r="BE9" s="1153" t="s">
        <v>187</v>
      </c>
      <c r="BF9" s="1767"/>
      <c r="BG9" s="1768" t="s">
        <v>1225</v>
      </c>
      <c r="BH9" s="443"/>
      <c r="BI9" s="32"/>
      <c r="BJ9" s="2611" t="s">
        <v>694</v>
      </c>
      <c r="BK9" s="2696"/>
      <c r="BL9" s="2618" t="s">
        <v>734</v>
      </c>
      <c r="BM9" s="2618"/>
      <c r="BN9" s="2619"/>
      <c r="BO9" s="21"/>
      <c r="BP9" s="441"/>
      <c r="BQ9" s="1152" t="s">
        <v>890</v>
      </c>
      <c r="BR9" s="1153" t="s">
        <v>187</v>
      </c>
      <c r="BS9" s="1767"/>
      <c r="BT9" s="1768" t="s">
        <v>1225</v>
      </c>
      <c r="BU9" s="443"/>
      <c r="BV9" s="32"/>
      <c r="BW9" s="32"/>
      <c r="BX9" s="441"/>
      <c r="BY9" s="1152" t="s">
        <v>890</v>
      </c>
      <c r="BZ9" s="1153" t="s">
        <v>187</v>
      </c>
      <c r="CA9" s="1767"/>
      <c r="CB9" s="1768" t="s">
        <v>1225</v>
      </c>
      <c r="CC9" s="443"/>
      <c r="CD9" s="32"/>
      <c r="CE9" s="2611" t="s">
        <v>694</v>
      </c>
      <c r="CF9" s="2696"/>
    </row>
    <row r="10" spans="1:89" s="1759" customFormat="1" ht="18" customHeight="1">
      <c r="A10" s="2690"/>
      <c r="B10" s="2690"/>
      <c r="C10" s="2691"/>
      <c r="D10" s="1077" t="s">
        <v>95</v>
      </c>
      <c r="E10" s="1154" t="s">
        <v>96</v>
      </c>
      <c r="F10" s="1154" t="s">
        <v>59</v>
      </c>
      <c r="G10" s="1154" t="s">
        <v>732</v>
      </c>
      <c r="H10" s="1155" t="s">
        <v>891</v>
      </c>
      <c r="I10" s="936"/>
      <c r="J10" s="937"/>
      <c r="K10" s="1078" t="s">
        <v>800</v>
      </c>
      <c r="L10" s="1078" t="s">
        <v>95</v>
      </c>
      <c r="M10" s="1154" t="s">
        <v>96</v>
      </c>
      <c r="N10" s="1154" t="s">
        <v>59</v>
      </c>
      <c r="O10" s="1154" t="s">
        <v>732</v>
      </c>
      <c r="P10" s="1156" t="s">
        <v>891</v>
      </c>
      <c r="Q10" s="805"/>
      <c r="R10" s="806"/>
      <c r="S10" s="1078" t="s">
        <v>800</v>
      </c>
      <c r="T10" s="2599"/>
      <c r="U10" s="2697"/>
      <c r="V10" s="2690"/>
      <c r="W10" s="2690"/>
      <c r="X10" s="2691"/>
      <c r="Y10" s="1077" t="s">
        <v>95</v>
      </c>
      <c r="Z10" s="1154" t="s">
        <v>96</v>
      </c>
      <c r="AA10" s="1154" t="s">
        <v>59</v>
      </c>
      <c r="AB10" s="1154" t="s">
        <v>732</v>
      </c>
      <c r="AC10" s="1156" t="s">
        <v>601</v>
      </c>
      <c r="AD10" s="803"/>
      <c r="AE10" s="804"/>
      <c r="AF10" s="1078" t="s">
        <v>800</v>
      </c>
      <c r="AG10" s="1078" t="s">
        <v>95</v>
      </c>
      <c r="AH10" s="1154" t="s">
        <v>96</v>
      </c>
      <c r="AI10" s="1154" t="s">
        <v>59</v>
      </c>
      <c r="AJ10" s="1154" t="s">
        <v>732</v>
      </c>
      <c r="AK10" s="1156" t="s">
        <v>891</v>
      </c>
      <c r="AL10" s="803"/>
      <c r="AM10" s="804"/>
      <c r="AN10" s="1078" t="s">
        <v>800</v>
      </c>
      <c r="AO10" s="2599"/>
      <c r="AP10" s="2697"/>
      <c r="AQ10" s="2690"/>
      <c r="AR10" s="2690"/>
      <c r="AS10" s="2691"/>
      <c r="AT10" s="1077" t="s">
        <v>95</v>
      </c>
      <c r="AU10" s="1154" t="s">
        <v>96</v>
      </c>
      <c r="AV10" s="1154" t="s">
        <v>59</v>
      </c>
      <c r="AW10" s="1154" t="s">
        <v>732</v>
      </c>
      <c r="AX10" s="1156" t="s">
        <v>891</v>
      </c>
      <c r="AY10" s="803"/>
      <c r="AZ10" s="804"/>
      <c r="BA10" s="1078" t="s">
        <v>800</v>
      </c>
      <c r="BB10" s="1078" t="s">
        <v>95</v>
      </c>
      <c r="BC10" s="1154" t="s">
        <v>96</v>
      </c>
      <c r="BD10" s="1154" t="s">
        <v>59</v>
      </c>
      <c r="BE10" s="1154" t="s">
        <v>732</v>
      </c>
      <c r="BF10" s="1156" t="s">
        <v>891</v>
      </c>
      <c r="BG10" s="803"/>
      <c r="BH10" s="804"/>
      <c r="BI10" s="1078" t="s">
        <v>800</v>
      </c>
      <c r="BJ10" s="2599"/>
      <c r="BK10" s="2697"/>
      <c r="BL10" s="2690"/>
      <c r="BM10" s="2690"/>
      <c r="BN10" s="2691"/>
      <c r="BO10" s="1077" t="s">
        <v>95</v>
      </c>
      <c r="BP10" s="1154" t="s">
        <v>96</v>
      </c>
      <c r="BQ10" s="1154" t="s">
        <v>59</v>
      </c>
      <c r="BR10" s="1154" t="s">
        <v>732</v>
      </c>
      <c r="BS10" s="1156" t="s">
        <v>891</v>
      </c>
      <c r="BT10" s="803"/>
      <c r="BU10" s="804"/>
      <c r="BV10" s="1078" t="s">
        <v>800</v>
      </c>
      <c r="BW10" s="1078" t="s">
        <v>95</v>
      </c>
      <c r="BX10" s="1154" t="s">
        <v>96</v>
      </c>
      <c r="BY10" s="1154" t="s">
        <v>59</v>
      </c>
      <c r="BZ10" s="1154" t="s">
        <v>732</v>
      </c>
      <c r="CA10" s="1156" t="s">
        <v>891</v>
      </c>
      <c r="CB10" s="803"/>
      <c r="CC10" s="804"/>
      <c r="CD10" s="1078" t="s">
        <v>800</v>
      </c>
      <c r="CE10" s="2599"/>
      <c r="CF10" s="2697"/>
    </row>
    <row r="11" spans="1:89" s="1759" customFormat="1" ht="18" customHeight="1">
      <c r="A11" s="2690"/>
      <c r="B11" s="2690"/>
      <c r="C11" s="2691"/>
      <c r="D11" s="26"/>
      <c r="E11" s="41"/>
      <c r="F11" s="41"/>
      <c r="G11" s="1078" t="s">
        <v>60</v>
      </c>
      <c r="H11" s="807" t="s">
        <v>715</v>
      </c>
      <c r="I11" s="808"/>
      <c r="J11" s="809"/>
      <c r="K11" s="41"/>
      <c r="L11" s="41"/>
      <c r="M11" s="41"/>
      <c r="N11" s="41"/>
      <c r="O11" s="1078" t="s">
        <v>60</v>
      </c>
      <c r="P11" s="807" t="s">
        <v>715</v>
      </c>
      <c r="Q11" s="808"/>
      <c r="R11" s="809"/>
      <c r="S11" s="41"/>
      <c r="T11" s="2599"/>
      <c r="U11" s="2697"/>
      <c r="V11" s="2690"/>
      <c r="W11" s="2690"/>
      <c r="X11" s="2691"/>
      <c r="Y11" s="26"/>
      <c r="Z11" s="41"/>
      <c r="AA11" s="41"/>
      <c r="AB11" s="1078" t="s">
        <v>60</v>
      </c>
      <c r="AC11" s="807" t="s">
        <v>715</v>
      </c>
      <c r="AD11" s="808"/>
      <c r="AE11" s="809"/>
      <c r="AF11" s="41"/>
      <c r="AG11" s="41"/>
      <c r="AH11" s="41"/>
      <c r="AI11" s="41"/>
      <c r="AJ11" s="1078" t="s">
        <v>60</v>
      </c>
      <c r="AK11" s="807" t="s">
        <v>715</v>
      </c>
      <c r="AL11" s="808"/>
      <c r="AM11" s="809"/>
      <c r="AN11" s="41"/>
      <c r="AO11" s="2599"/>
      <c r="AP11" s="2697"/>
      <c r="AQ11" s="2690"/>
      <c r="AR11" s="2690"/>
      <c r="AS11" s="2691"/>
      <c r="AT11" s="26"/>
      <c r="AU11" s="41"/>
      <c r="AV11" s="41"/>
      <c r="AW11" s="1078" t="s">
        <v>60</v>
      </c>
      <c r="AX11" s="807" t="s">
        <v>715</v>
      </c>
      <c r="AY11" s="808"/>
      <c r="AZ11" s="809"/>
      <c r="BA11" s="41"/>
      <c r="BB11" s="41"/>
      <c r="BC11" s="41"/>
      <c r="BD11" s="41"/>
      <c r="BE11" s="1078" t="s">
        <v>60</v>
      </c>
      <c r="BF11" s="807" t="s">
        <v>715</v>
      </c>
      <c r="BG11" s="808"/>
      <c r="BH11" s="809"/>
      <c r="BI11" s="41"/>
      <c r="BJ11" s="2599"/>
      <c r="BK11" s="2697"/>
      <c r="BL11" s="2690"/>
      <c r="BM11" s="2690"/>
      <c r="BN11" s="2691"/>
      <c r="BO11" s="26"/>
      <c r="BP11" s="41"/>
      <c r="BQ11" s="41"/>
      <c r="BR11" s="1078" t="s">
        <v>60</v>
      </c>
      <c r="BS11" s="807" t="s">
        <v>715</v>
      </c>
      <c r="BT11" s="808"/>
      <c r="BU11" s="809"/>
      <c r="BV11" s="41"/>
      <c r="BW11" s="41"/>
      <c r="BX11" s="41"/>
      <c r="BY11" s="41"/>
      <c r="BZ11" s="1078" t="s">
        <v>60</v>
      </c>
      <c r="CA11" s="807" t="s">
        <v>715</v>
      </c>
      <c r="CB11" s="808"/>
      <c r="CC11" s="809"/>
      <c r="CD11" s="41"/>
      <c r="CE11" s="2599"/>
      <c r="CF11" s="2697"/>
    </row>
    <row r="12" spans="1:89" s="1759" customFormat="1" ht="18" customHeight="1">
      <c r="A12" s="2690"/>
      <c r="B12" s="2690"/>
      <c r="C12" s="2691"/>
      <c r="D12" s="26"/>
      <c r="E12" s="41"/>
      <c r="F12" s="41"/>
      <c r="G12" s="41" t="s">
        <v>722</v>
      </c>
      <c r="H12" s="1077" t="s">
        <v>764</v>
      </c>
      <c r="I12" s="1154" t="s">
        <v>118</v>
      </c>
      <c r="J12" s="1154" t="s">
        <v>766</v>
      </c>
      <c r="K12" s="41"/>
      <c r="L12" s="41"/>
      <c r="M12" s="41"/>
      <c r="N12" s="41"/>
      <c r="O12" s="41" t="s">
        <v>722</v>
      </c>
      <c r="P12" s="1077" t="s">
        <v>764</v>
      </c>
      <c r="Q12" s="1154" t="s">
        <v>118</v>
      </c>
      <c r="R12" s="1154" t="s">
        <v>766</v>
      </c>
      <c r="S12" s="41"/>
      <c r="T12" s="2599"/>
      <c r="U12" s="2697"/>
      <c r="V12" s="2690"/>
      <c r="W12" s="2690"/>
      <c r="X12" s="2691"/>
      <c r="Y12" s="26"/>
      <c r="Z12" s="41"/>
      <c r="AA12" s="41"/>
      <c r="AB12" s="41" t="s">
        <v>722</v>
      </c>
      <c r="AC12" s="1077" t="s">
        <v>764</v>
      </c>
      <c r="AD12" s="1154" t="s">
        <v>118</v>
      </c>
      <c r="AE12" s="1154" t="s">
        <v>766</v>
      </c>
      <c r="AF12" s="41"/>
      <c r="AG12" s="41"/>
      <c r="AH12" s="41"/>
      <c r="AI12" s="41"/>
      <c r="AJ12" s="41" t="s">
        <v>722</v>
      </c>
      <c r="AK12" s="1077" t="s">
        <v>764</v>
      </c>
      <c r="AL12" s="1154" t="s">
        <v>118</v>
      </c>
      <c r="AM12" s="1154" t="s">
        <v>766</v>
      </c>
      <c r="AN12" s="41"/>
      <c r="AO12" s="2599"/>
      <c r="AP12" s="2697"/>
      <c r="AQ12" s="2690"/>
      <c r="AR12" s="2690"/>
      <c r="AS12" s="2691"/>
      <c r="AT12" s="26"/>
      <c r="AU12" s="41"/>
      <c r="AV12" s="41"/>
      <c r="AW12" s="41" t="s">
        <v>722</v>
      </c>
      <c r="AX12" s="1077" t="s">
        <v>764</v>
      </c>
      <c r="AY12" s="1154" t="s">
        <v>118</v>
      </c>
      <c r="AZ12" s="1154" t="s">
        <v>766</v>
      </c>
      <c r="BA12" s="41"/>
      <c r="BB12" s="41"/>
      <c r="BC12" s="41"/>
      <c r="BD12" s="41"/>
      <c r="BE12" s="41" t="s">
        <v>722</v>
      </c>
      <c r="BF12" s="1077" t="s">
        <v>764</v>
      </c>
      <c r="BG12" s="1154" t="s">
        <v>118</v>
      </c>
      <c r="BH12" s="1154" t="s">
        <v>766</v>
      </c>
      <c r="BI12" s="41"/>
      <c r="BJ12" s="2599"/>
      <c r="BK12" s="2697"/>
      <c r="BL12" s="2690"/>
      <c r="BM12" s="2690"/>
      <c r="BN12" s="2691"/>
      <c r="BO12" s="26"/>
      <c r="BP12" s="41"/>
      <c r="BQ12" s="41"/>
      <c r="BR12" s="41" t="s">
        <v>722</v>
      </c>
      <c r="BS12" s="1077" t="s">
        <v>764</v>
      </c>
      <c r="BT12" s="1154" t="s">
        <v>118</v>
      </c>
      <c r="BU12" s="1154" t="s">
        <v>766</v>
      </c>
      <c r="BV12" s="41"/>
      <c r="BW12" s="41"/>
      <c r="BX12" s="41"/>
      <c r="BY12" s="41"/>
      <c r="BZ12" s="41" t="s">
        <v>722</v>
      </c>
      <c r="CA12" s="1077" t="s">
        <v>764</v>
      </c>
      <c r="CB12" s="1154" t="s">
        <v>118</v>
      </c>
      <c r="CC12" s="1154" t="s">
        <v>766</v>
      </c>
      <c r="CD12" s="41"/>
      <c r="CE12" s="2599"/>
      <c r="CF12" s="2697"/>
    </row>
    <row r="13" spans="1:89" s="1759" customFormat="1" ht="18" customHeight="1">
      <c r="A13" s="2690"/>
      <c r="B13" s="2690"/>
      <c r="C13" s="2691"/>
      <c r="D13" s="26" t="s">
        <v>100</v>
      </c>
      <c r="E13" s="41" t="s">
        <v>1575</v>
      </c>
      <c r="F13" s="41" t="s">
        <v>1576</v>
      </c>
      <c r="G13" s="41" t="s">
        <v>101</v>
      </c>
      <c r="H13" s="26" t="s">
        <v>1348</v>
      </c>
      <c r="I13" s="41" t="s">
        <v>1630</v>
      </c>
      <c r="J13" s="41" t="s">
        <v>1348</v>
      </c>
      <c r="K13" s="41" t="s">
        <v>1578</v>
      </c>
      <c r="L13" s="41" t="s">
        <v>100</v>
      </c>
      <c r="M13" s="41" t="s">
        <v>1575</v>
      </c>
      <c r="N13" s="41" t="s">
        <v>1576</v>
      </c>
      <c r="O13" s="41" t="s">
        <v>101</v>
      </c>
      <c r="P13" s="26" t="s">
        <v>1348</v>
      </c>
      <c r="Q13" s="41" t="s">
        <v>1630</v>
      </c>
      <c r="R13" s="41" t="s">
        <v>1348</v>
      </c>
      <c r="S13" s="41" t="s">
        <v>1578</v>
      </c>
      <c r="T13" s="2599"/>
      <c r="U13" s="2697"/>
      <c r="V13" s="2690"/>
      <c r="W13" s="2690"/>
      <c r="X13" s="2691"/>
      <c r="Y13" s="26" t="s">
        <v>100</v>
      </c>
      <c r="Z13" s="41" t="s">
        <v>1575</v>
      </c>
      <c r="AA13" s="41" t="s">
        <v>1576</v>
      </c>
      <c r="AB13" s="41" t="s">
        <v>101</v>
      </c>
      <c r="AC13" s="26" t="s">
        <v>1348</v>
      </c>
      <c r="AD13" s="41" t="s">
        <v>1630</v>
      </c>
      <c r="AE13" s="41" t="s">
        <v>1348</v>
      </c>
      <c r="AF13" s="41" t="s">
        <v>1578</v>
      </c>
      <c r="AG13" s="41" t="s">
        <v>100</v>
      </c>
      <c r="AH13" s="41" t="s">
        <v>1575</v>
      </c>
      <c r="AI13" s="41" t="s">
        <v>1576</v>
      </c>
      <c r="AJ13" s="41" t="s">
        <v>101</v>
      </c>
      <c r="AK13" s="26" t="s">
        <v>1348</v>
      </c>
      <c r="AL13" s="41" t="s">
        <v>1630</v>
      </c>
      <c r="AM13" s="41" t="s">
        <v>1348</v>
      </c>
      <c r="AN13" s="41" t="s">
        <v>1578</v>
      </c>
      <c r="AO13" s="2599"/>
      <c r="AP13" s="2697"/>
      <c r="AQ13" s="2690"/>
      <c r="AR13" s="2690"/>
      <c r="AS13" s="2691"/>
      <c r="AT13" s="26" t="s">
        <v>100</v>
      </c>
      <c r="AU13" s="41" t="s">
        <v>1575</v>
      </c>
      <c r="AV13" s="41" t="s">
        <v>1576</v>
      </c>
      <c r="AW13" s="41" t="s">
        <v>101</v>
      </c>
      <c r="AX13" s="26" t="s">
        <v>1348</v>
      </c>
      <c r="AY13" s="41" t="s">
        <v>1630</v>
      </c>
      <c r="AZ13" s="41" t="s">
        <v>1348</v>
      </c>
      <c r="BA13" s="41" t="s">
        <v>1578</v>
      </c>
      <c r="BB13" s="41" t="s">
        <v>100</v>
      </c>
      <c r="BC13" s="41" t="s">
        <v>1575</v>
      </c>
      <c r="BD13" s="41" t="s">
        <v>1576</v>
      </c>
      <c r="BE13" s="41" t="s">
        <v>101</v>
      </c>
      <c r="BF13" s="26" t="s">
        <v>1348</v>
      </c>
      <c r="BG13" s="41" t="s">
        <v>1630</v>
      </c>
      <c r="BH13" s="41" t="s">
        <v>1348</v>
      </c>
      <c r="BI13" s="41" t="s">
        <v>1578</v>
      </c>
      <c r="BJ13" s="2599"/>
      <c r="BK13" s="2697"/>
      <c r="BL13" s="2690"/>
      <c r="BM13" s="2690"/>
      <c r="BN13" s="2691"/>
      <c r="BO13" s="26" t="s">
        <v>100</v>
      </c>
      <c r="BP13" s="41" t="s">
        <v>1575</v>
      </c>
      <c r="BQ13" s="41" t="s">
        <v>1576</v>
      </c>
      <c r="BR13" s="41" t="s">
        <v>101</v>
      </c>
      <c r="BS13" s="26" t="s">
        <v>1348</v>
      </c>
      <c r="BT13" s="41" t="s">
        <v>1630</v>
      </c>
      <c r="BU13" s="41" t="s">
        <v>1348</v>
      </c>
      <c r="BV13" s="41" t="s">
        <v>1578</v>
      </c>
      <c r="BW13" s="41" t="s">
        <v>100</v>
      </c>
      <c r="BX13" s="41" t="s">
        <v>1575</v>
      </c>
      <c r="BY13" s="41" t="s">
        <v>1576</v>
      </c>
      <c r="BZ13" s="41" t="s">
        <v>101</v>
      </c>
      <c r="CA13" s="26" t="s">
        <v>1348</v>
      </c>
      <c r="CB13" s="41" t="s">
        <v>1630</v>
      </c>
      <c r="CC13" s="41" t="s">
        <v>1348</v>
      </c>
      <c r="CD13" s="41" t="s">
        <v>1578</v>
      </c>
      <c r="CE13" s="2599"/>
      <c r="CF13" s="2697"/>
    </row>
    <row r="14" spans="1:89" s="1759" customFormat="1" ht="18" customHeight="1">
      <c r="A14" s="2692"/>
      <c r="B14" s="2692"/>
      <c r="C14" s="2693"/>
      <c r="D14" s="85"/>
      <c r="E14" s="445"/>
      <c r="F14" s="446"/>
      <c r="G14" s="447"/>
      <c r="H14" s="444" t="s">
        <v>1575</v>
      </c>
      <c r="I14" s="447" t="s">
        <v>1632</v>
      </c>
      <c r="J14" s="448" t="s">
        <v>102</v>
      </c>
      <c r="K14" s="445"/>
      <c r="L14" s="445"/>
      <c r="M14" s="445"/>
      <c r="N14" s="446"/>
      <c r="O14" s="447"/>
      <c r="P14" s="444" t="s">
        <v>1575</v>
      </c>
      <c r="Q14" s="447" t="s">
        <v>1632</v>
      </c>
      <c r="R14" s="448" t="s">
        <v>102</v>
      </c>
      <c r="S14" s="445"/>
      <c r="T14" s="2698"/>
      <c r="U14" s="2699"/>
      <c r="V14" s="2692"/>
      <c r="W14" s="2692"/>
      <c r="X14" s="2693"/>
      <c r="Y14" s="85"/>
      <c r="Z14" s="445"/>
      <c r="AA14" s="446"/>
      <c r="AB14" s="447"/>
      <c r="AC14" s="444" t="s">
        <v>1575</v>
      </c>
      <c r="AD14" s="447" t="s">
        <v>1632</v>
      </c>
      <c r="AE14" s="448" t="s">
        <v>102</v>
      </c>
      <c r="AF14" s="445"/>
      <c r="AG14" s="445"/>
      <c r="AH14" s="445"/>
      <c r="AI14" s="446"/>
      <c r="AJ14" s="447"/>
      <c r="AK14" s="444" t="s">
        <v>1575</v>
      </c>
      <c r="AL14" s="447" t="s">
        <v>1632</v>
      </c>
      <c r="AM14" s="448" t="s">
        <v>102</v>
      </c>
      <c r="AN14" s="445"/>
      <c r="AO14" s="2698"/>
      <c r="AP14" s="2699"/>
      <c r="AQ14" s="2692"/>
      <c r="AR14" s="2692"/>
      <c r="AS14" s="2693"/>
      <c r="AT14" s="85"/>
      <c r="AU14" s="445"/>
      <c r="AV14" s="446"/>
      <c r="AW14" s="447"/>
      <c r="AX14" s="444" t="s">
        <v>1575</v>
      </c>
      <c r="AY14" s="447" t="s">
        <v>1632</v>
      </c>
      <c r="AZ14" s="448" t="s">
        <v>102</v>
      </c>
      <c r="BA14" s="445"/>
      <c r="BB14" s="445"/>
      <c r="BC14" s="445"/>
      <c r="BD14" s="446"/>
      <c r="BE14" s="447"/>
      <c r="BF14" s="444" t="s">
        <v>1575</v>
      </c>
      <c r="BG14" s="447" t="s">
        <v>1632</v>
      </c>
      <c r="BH14" s="448" t="s">
        <v>102</v>
      </c>
      <c r="BI14" s="445"/>
      <c r="BJ14" s="2698"/>
      <c r="BK14" s="2699"/>
      <c r="BL14" s="2692"/>
      <c r="BM14" s="2692"/>
      <c r="BN14" s="2693"/>
      <c r="BO14" s="85"/>
      <c r="BP14" s="445"/>
      <c r="BQ14" s="446"/>
      <c r="BR14" s="447"/>
      <c r="BS14" s="444" t="s">
        <v>1575</v>
      </c>
      <c r="BT14" s="447" t="s">
        <v>1632</v>
      </c>
      <c r="BU14" s="448" t="s">
        <v>102</v>
      </c>
      <c r="BV14" s="445"/>
      <c r="BW14" s="445"/>
      <c r="BX14" s="445"/>
      <c r="BY14" s="446"/>
      <c r="BZ14" s="447"/>
      <c r="CA14" s="444" t="s">
        <v>1575</v>
      </c>
      <c r="CB14" s="447" t="s">
        <v>1632</v>
      </c>
      <c r="CC14" s="448" t="s">
        <v>102</v>
      </c>
      <c r="CD14" s="445"/>
      <c r="CE14" s="2698"/>
      <c r="CF14" s="2699"/>
    </row>
    <row r="15" spans="1:89" ht="18" customHeight="1">
      <c r="A15" s="1262">
        <v>42370</v>
      </c>
      <c r="B15" s="1263">
        <v>42370</v>
      </c>
      <c r="C15" s="1307">
        <v>42370</v>
      </c>
      <c r="D15" s="1234">
        <v>548537</v>
      </c>
      <c r="E15" s="1234">
        <v>581123</v>
      </c>
      <c r="F15" s="1234">
        <v>29996</v>
      </c>
      <c r="G15" s="1234">
        <v>19</v>
      </c>
      <c r="H15" s="1234">
        <v>551109</v>
      </c>
      <c r="I15" s="1234">
        <v>513378</v>
      </c>
      <c r="J15" s="1234">
        <v>37731</v>
      </c>
      <c r="K15" s="1235">
        <v>41862</v>
      </c>
      <c r="L15" s="1234">
        <v>17910</v>
      </c>
      <c r="M15" s="1234">
        <v>17790</v>
      </c>
      <c r="N15" s="1234">
        <v>2641</v>
      </c>
      <c r="O15" s="1234" t="s">
        <v>21</v>
      </c>
      <c r="P15" s="1234">
        <v>15149</v>
      </c>
      <c r="Q15" s="1234">
        <v>10682</v>
      </c>
      <c r="R15" s="1234">
        <v>4467</v>
      </c>
      <c r="S15" s="1235">
        <v>613</v>
      </c>
      <c r="T15" s="1527">
        <v>42370</v>
      </c>
      <c r="U15" s="1528">
        <v>42370</v>
      </c>
      <c r="V15" s="1262">
        <v>42370</v>
      </c>
      <c r="W15" s="1263">
        <v>42370</v>
      </c>
      <c r="X15" s="1307">
        <v>42370</v>
      </c>
      <c r="Y15" s="1234">
        <v>59619</v>
      </c>
      <c r="Z15" s="1234">
        <v>60065</v>
      </c>
      <c r="AA15" s="1234">
        <v>5961</v>
      </c>
      <c r="AB15" s="1234">
        <v>19</v>
      </c>
      <c r="AC15" s="1234">
        <v>54085</v>
      </c>
      <c r="AD15" s="1234">
        <v>48249</v>
      </c>
      <c r="AE15" s="1234">
        <v>5836</v>
      </c>
      <c r="AF15" s="1235">
        <v>2252</v>
      </c>
      <c r="AG15" s="1234">
        <v>6654</v>
      </c>
      <c r="AH15" s="1234">
        <v>6682</v>
      </c>
      <c r="AI15" s="1234" t="s">
        <v>21</v>
      </c>
      <c r="AJ15" s="1234" t="s">
        <v>21</v>
      </c>
      <c r="AK15" s="1234">
        <v>6682</v>
      </c>
      <c r="AL15" s="1234">
        <v>5673</v>
      </c>
      <c r="AM15" s="1234">
        <v>1009</v>
      </c>
      <c r="AN15" s="1235">
        <v>57</v>
      </c>
      <c r="AO15" s="1527">
        <v>42370</v>
      </c>
      <c r="AP15" s="1528">
        <v>42370</v>
      </c>
      <c r="AQ15" s="1262">
        <v>42370</v>
      </c>
      <c r="AR15" s="1263">
        <v>42370</v>
      </c>
      <c r="AS15" s="1307">
        <v>42370</v>
      </c>
      <c r="AT15" s="1234">
        <v>286122</v>
      </c>
      <c r="AU15" s="1234">
        <v>318642</v>
      </c>
      <c r="AV15" s="1234">
        <v>19574</v>
      </c>
      <c r="AW15" s="1234" t="s">
        <v>21</v>
      </c>
      <c r="AX15" s="1234">
        <v>299069</v>
      </c>
      <c r="AY15" s="1234">
        <v>284164</v>
      </c>
      <c r="AZ15" s="1234">
        <v>14905</v>
      </c>
      <c r="BA15" s="1235">
        <v>32429</v>
      </c>
      <c r="BB15" s="1234" t="s">
        <v>21</v>
      </c>
      <c r="BC15" s="1234">
        <v>443968</v>
      </c>
      <c r="BD15" s="1234">
        <v>187429</v>
      </c>
      <c r="BE15" s="1234" t="s">
        <v>21</v>
      </c>
      <c r="BF15" s="1234">
        <v>256539</v>
      </c>
      <c r="BG15" s="1234">
        <v>256539</v>
      </c>
      <c r="BH15" s="1234" t="s">
        <v>21</v>
      </c>
      <c r="BI15" s="1235" t="s">
        <v>22</v>
      </c>
      <c r="BJ15" s="1527">
        <v>42370</v>
      </c>
      <c r="BK15" s="1528">
        <v>42370</v>
      </c>
      <c r="BL15" s="1262">
        <v>42370</v>
      </c>
      <c r="BM15" s="1263">
        <v>42370</v>
      </c>
      <c r="BN15" s="1307">
        <v>42370</v>
      </c>
      <c r="BO15" s="1234">
        <v>56790</v>
      </c>
      <c r="BP15" s="1234">
        <v>56790</v>
      </c>
      <c r="BQ15" s="1234">
        <v>889</v>
      </c>
      <c r="BR15" s="1234" t="s">
        <v>21</v>
      </c>
      <c r="BS15" s="1234">
        <v>55901</v>
      </c>
      <c r="BT15" s="1234">
        <v>55901</v>
      </c>
      <c r="BU15" s="1234" t="s">
        <v>21</v>
      </c>
      <c r="BV15" s="1235" t="s">
        <v>22</v>
      </c>
      <c r="BW15" s="1234" t="s">
        <v>21</v>
      </c>
      <c r="BX15" s="1234" t="s">
        <v>21</v>
      </c>
      <c r="BY15" s="1234" t="s">
        <v>21</v>
      </c>
      <c r="BZ15" s="1234" t="s">
        <v>21</v>
      </c>
      <c r="CA15" s="1234" t="s">
        <v>21</v>
      </c>
      <c r="CB15" s="1234" t="s">
        <v>21</v>
      </c>
      <c r="CC15" s="1234" t="s">
        <v>21</v>
      </c>
      <c r="CD15" s="1235" t="s">
        <v>21</v>
      </c>
      <c r="CE15" s="1527">
        <v>42370</v>
      </c>
      <c r="CF15" s="1528">
        <v>42370</v>
      </c>
    </row>
    <row r="16" spans="1:89" ht="15" customHeight="1">
      <c r="A16" s="1268"/>
      <c r="B16" s="1263">
        <v>42736</v>
      </c>
      <c r="C16" s="1306"/>
      <c r="D16" s="1234">
        <v>534766</v>
      </c>
      <c r="E16" s="1234">
        <v>574948</v>
      </c>
      <c r="F16" s="1234">
        <v>27394</v>
      </c>
      <c r="G16" s="1234">
        <v>2726</v>
      </c>
      <c r="H16" s="1234">
        <v>544828</v>
      </c>
      <c r="I16" s="1234">
        <v>506571</v>
      </c>
      <c r="J16" s="1234">
        <v>38257</v>
      </c>
      <c r="K16" s="1234">
        <v>36405</v>
      </c>
      <c r="L16" s="1234">
        <v>20266</v>
      </c>
      <c r="M16" s="1234">
        <v>20179</v>
      </c>
      <c r="N16" s="1234">
        <v>1028</v>
      </c>
      <c r="O16" s="1234" t="s">
        <v>21</v>
      </c>
      <c r="P16" s="1234">
        <v>19151</v>
      </c>
      <c r="Q16" s="1234">
        <v>15795</v>
      </c>
      <c r="R16" s="1234">
        <v>3356</v>
      </c>
      <c r="S16" s="1234">
        <v>706</v>
      </c>
      <c r="T16" s="1527">
        <v>42736</v>
      </c>
      <c r="U16" s="1528">
        <v>42736</v>
      </c>
      <c r="V16" s="1268"/>
      <c r="W16" s="1263">
        <v>42736</v>
      </c>
      <c r="X16" s="1306"/>
      <c r="Y16" s="1234">
        <v>66273</v>
      </c>
      <c r="Z16" s="1234">
        <v>66349</v>
      </c>
      <c r="AA16" s="1234">
        <v>6950</v>
      </c>
      <c r="AB16" s="1234">
        <v>50</v>
      </c>
      <c r="AC16" s="1234">
        <v>59349</v>
      </c>
      <c r="AD16" s="1234">
        <v>51536</v>
      </c>
      <c r="AE16" s="1234">
        <v>7813</v>
      </c>
      <c r="AF16" s="1234">
        <v>2214</v>
      </c>
      <c r="AG16" s="1234">
        <v>6256</v>
      </c>
      <c r="AH16" s="1234">
        <v>6238</v>
      </c>
      <c r="AI16" s="1234" t="s">
        <v>21</v>
      </c>
      <c r="AJ16" s="1234" t="s">
        <v>21</v>
      </c>
      <c r="AK16" s="1234">
        <v>6238</v>
      </c>
      <c r="AL16" s="1234">
        <v>5120</v>
      </c>
      <c r="AM16" s="1234">
        <v>1118</v>
      </c>
      <c r="AN16" s="1234">
        <v>75</v>
      </c>
      <c r="AO16" s="1527">
        <v>42736</v>
      </c>
      <c r="AP16" s="1528">
        <v>42736</v>
      </c>
      <c r="AQ16" s="1268"/>
      <c r="AR16" s="1263">
        <v>42736</v>
      </c>
      <c r="AS16" s="1306"/>
      <c r="AT16" s="1234">
        <v>271788</v>
      </c>
      <c r="AU16" s="1234">
        <v>311007</v>
      </c>
      <c r="AV16" s="1234">
        <v>17400</v>
      </c>
      <c r="AW16" s="1234" t="s">
        <v>21</v>
      </c>
      <c r="AX16" s="1234">
        <v>293607</v>
      </c>
      <c r="AY16" s="1234">
        <v>279121</v>
      </c>
      <c r="AZ16" s="1234">
        <v>14487</v>
      </c>
      <c r="BA16" s="1234">
        <v>27908</v>
      </c>
      <c r="BB16" s="1234" t="s">
        <v>21</v>
      </c>
      <c r="BC16" s="1234">
        <v>393800</v>
      </c>
      <c r="BD16" s="1234">
        <v>160004</v>
      </c>
      <c r="BE16" s="1234" t="s">
        <v>21</v>
      </c>
      <c r="BF16" s="1234">
        <v>233796</v>
      </c>
      <c r="BG16" s="1234">
        <v>233796</v>
      </c>
      <c r="BH16" s="1234" t="s">
        <v>21</v>
      </c>
      <c r="BI16" s="1234" t="s">
        <v>22</v>
      </c>
      <c r="BJ16" s="1527">
        <v>42736</v>
      </c>
      <c r="BK16" s="1528">
        <v>42736</v>
      </c>
      <c r="BL16" s="1268"/>
      <c r="BM16" s="1263">
        <v>42736</v>
      </c>
      <c r="BN16" s="1306"/>
      <c r="BO16" s="1234">
        <v>60250</v>
      </c>
      <c r="BP16" s="1234">
        <v>60250</v>
      </c>
      <c r="BQ16" s="1234">
        <v>893</v>
      </c>
      <c r="BR16" s="1234" t="s">
        <v>21</v>
      </c>
      <c r="BS16" s="1234">
        <v>59357</v>
      </c>
      <c r="BT16" s="1234">
        <v>59357</v>
      </c>
      <c r="BU16" s="1234" t="s">
        <v>21</v>
      </c>
      <c r="BV16" s="1234" t="s">
        <v>22</v>
      </c>
      <c r="BW16" s="1234" t="s">
        <v>21</v>
      </c>
      <c r="BX16" s="1234" t="s">
        <v>21</v>
      </c>
      <c r="BY16" s="1234" t="s">
        <v>21</v>
      </c>
      <c r="BZ16" s="1234" t="s">
        <v>21</v>
      </c>
      <c r="CA16" s="1234" t="s">
        <v>21</v>
      </c>
      <c r="CB16" s="1234" t="s">
        <v>21</v>
      </c>
      <c r="CC16" s="1234" t="s">
        <v>21</v>
      </c>
      <c r="CD16" s="1234" t="s">
        <v>21</v>
      </c>
      <c r="CE16" s="1527">
        <v>42736</v>
      </c>
      <c r="CF16" s="1528">
        <v>42736</v>
      </c>
    </row>
    <row r="17" spans="1:84" ht="15" customHeight="1">
      <c r="A17" s="1268"/>
      <c r="B17" s="1263">
        <v>43101</v>
      </c>
      <c r="C17" s="1306"/>
      <c r="D17" s="1234">
        <v>548103</v>
      </c>
      <c r="E17" s="1234">
        <v>569278</v>
      </c>
      <c r="F17" s="1234">
        <v>26466</v>
      </c>
      <c r="G17" s="1234">
        <v>2443</v>
      </c>
      <c r="H17" s="1234">
        <v>540370</v>
      </c>
      <c r="I17" s="1234">
        <v>503316</v>
      </c>
      <c r="J17" s="1234">
        <v>37054</v>
      </c>
      <c r="K17" s="1234">
        <v>48920</v>
      </c>
      <c r="L17" s="1234">
        <v>19452</v>
      </c>
      <c r="M17" s="1234">
        <v>19484</v>
      </c>
      <c r="N17" s="1234">
        <v>791</v>
      </c>
      <c r="O17" s="1234" t="s">
        <v>21</v>
      </c>
      <c r="P17" s="1234">
        <v>18693</v>
      </c>
      <c r="Q17" s="1234">
        <v>15162</v>
      </c>
      <c r="R17" s="1234">
        <v>3531</v>
      </c>
      <c r="S17" s="1234">
        <v>677</v>
      </c>
      <c r="T17" s="1527">
        <v>43101</v>
      </c>
      <c r="U17" s="1528">
        <v>43101</v>
      </c>
      <c r="V17" s="1268"/>
      <c r="W17" s="1263">
        <v>43101</v>
      </c>
      <c r="X17" s="1306"/>
      <c r="Y17" s="1234">
        <v>62130</v>
      </c>
      <c r="Z17" s="1234">
        <v>61837</v>
      </c>
      <c r="AA17" s="1234">
        <v>6326</v>
      </c>
      <c r="AB17" s="1234">
        <v>74</v>
      </c>
      <c r="AC17" s="1234">
        <v>55437</v>
      </c>
      <c r="AD17" s="1234">
        <v>49803</v>
      </c>
      <c r="AE17" s="1234">
        <v>5634</v>
      </c>
      <c r="AF17" s="1234">
        <v>2530</v>
      </c>
      <c r="AG17" s="1234">
        <v>6963</v>
      </c>
      <c r="AH17" s="1234">
        <v>6969</v>
      </c>
      <c r="AI17" s="1234" t="s">
        <v>21</v>
      </c>
      <c r="AJ17" s="1234" t="s">
        <v>21</v>
      </c>
      <c r="AK17" s="1234">
        <v>6969</v>
      </c>
      <c r="AL17" s="1234">
        <v>5683</v>
      </c>
      <c r="AM17" s="1234">
        <v>1286</v>
      </c>
      <c r="AN17" s="1234">
        <v>68</v>
      </c>
      <c r="AO17" s="1527">
        <v>43101</v>
      </c>
      <c r="AP17" s="1528">
        <v>43101</v>
      </c>
      <c r="AQ17" s="1268"/>
      <c r="AR17" s="1263">
        <v>43101</v>
      </c>
      <c r="AS17" s="1306"/>
      <c r="AT17" s="1234">
        <v>281395</v>
      </c>
      <c r="AU17" s="1234">
        <v>303805</v>
      </c>
      <c r="AV17" s="1234">
        <v>17379</v>
      </c>
      <c r="AW17" s="1234" t="s">
        <v>21</v>
      </c>
      <c r="AX17" s="1234">
        <v>286426</v>
      </c>
      <c r="AY17" s="1234">
        <v>272225</v>
      </c>
      <c r="AZ17" s="1234">
        <v>14202</v>
      </c>
      <c r="BA17" s="1234">
        <v>39158</v>
      </c>
      <c r="BB17" s="1234" t="s">
        <v>21</v>
      </c>
      <c r="BC17" s="1234">
        <v>386178</v>
      </c>
      <c r="BD17" s="1234">
        <v>157795</v>
      </c>
      <c r="BE17" s="1234" t="s">
        <v>21</v>
      </c>
      <c r="BF17" s="1234">
        <v>228383</v>
      </c>
      <c r="BG17" s="1234">
        <v>228383</v>
      </c>
      <c r="BH17" s="1234" t="s">
        <v>21</v>
      </c>
      <c r="BI17" s="1234" t="s">
        <v>22</v>
      </c>
      <c r="BJ17" s="1527">
        <v>43101</v>
      </c>
      <c r="BK17" s="1528">
        <v>43101</v>
      </c>
      <c r="BL17" s="1268"/>
      <c r="BM17" s="1263">
        <v>43101</v>
      </c>
      <c r="BN17" s="1306"/>
      <c r="BO17" s="1234">
        <v>61363</v>
      </c>
      <c r="BP17" s="1234">
        <v>61363</v>
      </c>
      <c r="BQ17" s="1234">
        <v>917</v>
      </c>
      <c r="BR17" s="1234" t="s">
        <v>21</v>
      </c>
      <c r="BS17" s="1234">
        <v>60446</v>
      </c>
      <c r="BT17" s="1234">
        <v>60446</v>
      </c>
      <c r="BU17" s="1234" t="s">
        <v>21</v>
      </c>
      <c r="BV17" s="1234" t="s">
        <v>22</v>
      </c>
      <c r="BW17" s="1234" t="s">
        <v>21</v>
      </c>
      <c r="BX17" s="1234" t="s">
        <v>21</v>
      </c>
      <c r="BY17" s="1234" t="s">
        <v>21</v>
      </c>
      <c r="BZ17" s="1234" t="s">
        <v>21</v>
      </c>
      <c r="CA17" s="1234" t="s">
        <v>21</v>
      </c>
      <c r="CB17" s="1234" t="s">
        <v>21</v>
      </c>
      <c r="CC17" s="1234" t="s">
        <v>21</v>
      </c>
      <c r="CD17" s="1234" t="s">
        <v>21</v>
      </c>
      <c r="CE17" s="1527">
        <v>43101</v>
      </c>
      <c r="CF17" s="1528">
        <v>43101</v>
      </c>
    </row>
    <row r="18" spans="1:84" ht="15" customHeight="1">
      <c r="A18" s="1262">
        <v>43586</v>
      </c>
      <c r="B18" s="1263">
        <v>43586</v>
      </c>
      <c r="C18" s="1307">
        <v>43586</v>
      </c>
      <c r="D18" s="1234">
        <v>508743</v>
      </c>
      <c r="E18" s="1234">
        <v>565764</v>
      </c>
      <c r="F18" s="1234">
        <v>28631</v>
      </c>
      <c r="G18" s="1234">
        <v>1781</v>
      </c>
      <c r="H18" s="1234">
        <v>535352</v>
      </c>
      <c r="I18" s="1234">
        <v>498747</v>
      </c>
      <c r="J18" s="1234">
        <v>36605</v>
      </c>
      <c r="K18" s="1234">
        <v>33734</v>
      </c>
      <c r="L18" s="1234">
        <v>14953</v>
      </c>
      <c r="M18" s="1234">
        <v>15099</v>
      </c>
      <c r="N18" s="1234">
        <v>639</v>
      </c>
      <c r="O18" s="1234" t="s">
        <v>21</v>
      </c>
      <c r="P18" s="1234">
        <v>14460</v>
      </c>
      <c r="Q18" s="1234">
        <v>11473</v>
      </c>
      <c r="R18" s="1234">
        <v>2987</v>
      </c>
      <c r="S18" s="1234">
        <v>532</v>
      </c>
      <c r="T18" s="1527">
        <v>43586</v>
      </c>
      <c r="U18" s="1528">
        <v>43586</v>
      </c>
      <c r="V18" s="1262">
        <v>43586</v>
      </c>
      <c r="W18" s="1263">
        <v>43586</v>
      </c>
      <c r="X18" s="1307">
        <v>43586</v>
      </c>
      <c r="Y18" s="1234">
        <v>74255</v>
      </c>
      <c r="Z18" s="1234">
        <v>73983</v>
      </c>
      <c r="AA18" s="1234">
        <v>6791</v>
      </c>
      <c r="AB18" s="1234">
        <v>43</v>
      </c>
      <c r="AC18" s="1234">
        <v>67149</v>
      </c>
      <c r="AD18" s="1234">
        <v>61600</v>
      </c>
      <c r="AE18" s="1234">
        <v>5549</v>
      </c>
      <c r="AF18" s="1234">
        <v>2811</v>
      </c>
      <c r="AG18" s="1234">
        <v>6605</v>
      </c>
      <c r="AH18" s="1234">
        <v>6598</v>
      </c>
      <c r="AI18" s="1234" t="s">
        <v>21</v>
      </c>
      <c r="AJ18" s="1234" t="s">
        <v>21</v>
      </c>
      <c r="AK18" s="1234">
        <v>6598</v>
      </c>
      <c r="AL18" s="1234">
        <v>5354</v>
      </c>
      <c r="AM18" s="1234">
        <v>1244</v>
      </c>
      <c r="AN18" s="1234">
        <v>69</v>
      </c>
      <c r="AO18" s="1527">
        <v>43586</v>
      </c>
      <c r="AP18" s="1528">
        <v>43586</v>
      </c>
      <c r="AQ18" s="1262">
        <v>43586</v>
      </c>
      <c r="AR18" s="1263">
        <v>43586</v>
      </c>
      <c r="AS18" s="1307">
        <v>43586</v>
      </c>
      <c r="AT18" s="1234">
        <v>259144</v>
      </c>
      <c r="AU18" s="1234">
        <v>315504</v>
      </c>
      <c r="AV18" s="1234">
        <v>19002</v>
      </c>
      <c r="AW18" s="1234" t="s">
        <v>21</v>
      </c>
      <c r="AX18" s="1234">
        <v>296502</v>
      </c>
      <c r="AY18" s="1234">
        <v>280933</v>
      </c>
      <c r="AZ18" s="1234">
        <v>15569</v>
      </c>
      <c r="BA18" s="1234">
        <v>24702</v>
      </c>
      <c r="BB18" s="1234" t="s">
        <v>21</v>
      </c>
      <c r="BC18" s="1234">
        <v>475632</v>
      </c>
      <c r="BD18" s="1234">
        <v>183891</v>
      </c>
      <c r="BE18" s="1234" t="s">
        <v>21</v>
      </c>
      <c r="BF18" s="1234">
        <v>291741</v>
      </c>
      <c r="BG18" s="1234">
        <v>291741</v>
      </c>
      <c r="BH18" s="1234" t="s">
        <v>21</v>
      </c>
      <c r="BI18" s="1234" t="s">
        <v>22</v>
      </c>
      <c r="BJ18" s="1527">
        <v>43586</v>
      </c>
      <c r="BK18" s="1528">
        <v>43586</v>
      </c>
      <c r="BL18" s="1262">
        <v>43586</v>
      </c>
      <c r="BM18" s="1263">
        <v>43586</v>
      </c>
      <c r="BN18" s="1307">
        <v>43586</v>
      </c>
      <c r="BO18" s="1234">
        <v>56205</v>
      </c>
      <c r="BP18" s="1234">
        <v>56205</v>
      </c>
      <c r="BQ18" s="1234">
        <v>805</v>
      </c>
      <c r="BR18" s="1234" t="s">
        <v>21</v>
      </c>
      <c r="BS18" s="1234">
        <v>55400</v>
      </c>
      <c r="BT18" s="1234">
        <v>55400</v>
      </c>
      <c r="BU18" s="1234" t="s">
        <v>21</v>
      </c>
      <c r="BV18" s="1234" t="s">
        <v>22</v>
      </c>
      <c r="BW18" s="1234" t="s">
        <v>21</v>
      </c>
      <c r="BX18" s="1234" t="s">
        <v>21</v>
      </c>
      <c r="BY18" s="1234" t="s">
        <v>21</v>
      </c>
      <c r="BZ18" s="1234" t="s">
        <v>21</v>
      </c>
      <c r="CA18" s="1234" t="s">
        <v>21</v>
      </c>
      <c r="CB18" s="1234" t="s">
        <v>21</v>
      </c>
      <c r="CC18" s="1234" t="s">
        <v>21</v>
      </c>
      <c r="CD18" s="1234" t="s">
        <v>21</v>
      </c>
      <c r="CE18" s="1527">
        <v>43586</v>
      </c>
      <c r="CF18" s="1528">
        <v>43586</v>
      </c>
    </row>
    <row r="19" spans="1:84" ht="15" customHeight="1">
      <c r="A19" s="1268"/>
      <c r="B19" s="1263">
        <v>43831</v>
      </c>
      <c r="C19" s="1306"/>
      <c r="D19" s="1234">
        <v>501238</v>
      </c>
      <c r="E19" s="1234">
        <v>534925</v>
      </c>
      <c r="F19" s="1234">
        <v>27124</v>
      </c>
      <c r="G19" s="1234">
        <v>4200</v>
      </c>
      <c r="H19" s="1234">
        <v>503601</v>
      </c>
      <c r="I19" s="1234">
        <v>466129</v>
      </c>
      <c r="J19" s="1234">
        <v>37472</v>
      </c>
      <c r="K19" s="1234">
        <v>35554</v>
      </c>
      <c r="L19" s="1234">
        <v>14038</v>
      </c>
      <c r="M19" s="1234">
        <v>14170</v>
      </c>
      <c r="N19" s="1234">
        <v>938</v>
      </c>
      <c r="O19" s="1234" t="s">
        <v>21</v>
      </c>
      <c r="P19" s="1234">
        <v>13232</v>
      </c>
      <c r="Q19" s="1234">
        <v>9856</v>
      </c>
      <c r="R19" s="1234">
        <v>3376</v>
      </c>
      <c r="S19" s="1234">
        <v>454</v>
      </c>
      <c r="T19" s="1527">
        <v>43831</v>
      </c>
      <c r="U19" s="1528">
        <v>43831</v>
      </c>
      <c r="V19" s="1268"/>
      <c r="W19" s="1263">
        <v>43831</v>
      </c>
      <c r="X19" s="1306"/>
      <c r="Y19" s="1234">
        <v>56909</v>
      </c>
      <c r="Z19" s="1234">
        <v>57168</v>
      </c>
      <c r="AA19" s="1234">
        <v>6887</v>
      </c>
      <c r="AB19" s="1234">
        <v>25</v>
      </c>
      <c r="AC19" s="1234">
        <v>50256</v>
      </c>
      <c r="AD19" s="1234">
        <v>44428</v>
      </c>
      <c r="AE19" s="1234">
        <v>5828</v>
      </c>
      <c r="AF19" s="1234">
        <v>2621</v>
      </c>
      <c r="AG19" s="1234">
        <v>6539</v>
      </c>
      <c r="AH19" s="1234">
        <v>6541</v>
      </c>
      <c r="AI19" s="1234" t="s">
        <v>21</v>
      </c>
      <c r="AJ19" s="1234" t="s">
        <v>21</v>
      </c>
      <c r="AK19" s="1234">
        <v>6541</v>
      </c>
      <c r="AL19" s="1234">
        <v>5348</v>
      </c>
      <c r="AM19" s="1234">
        <v>1193</v>
      </c>
      <c r="AN19" s="1234">
        <v>67</v>
      </c>
      <c r="AO19" s="1527">
        <v>43831</v>
      </c>
      <c r="AP19" s="1528">
        <v>43831</v>
      </c>
      <c r="AQ19" s="1268"/>
      <c r="AR19" s="1263">
        <v>43831</v>
      </c>
      <c r="AS19" s="1306"/>
      <c r="AT19" s="1234">
        <v>259037</v>
      </c>
      <c r="AU19" s="1234">
        <v>292199</v>
      </c>
      <c r="AV19" s="1234">
        <v>17250</v>
      </c>
      <c r="AW19" s="1234" t="s">
        <v>21</v>
      </c>
      <c r="AX19" s="1234">
        <v>274949</v>
      </c>
      <c r="AY19" s="1234">
        <v>259117</v>
      </c>
      <c r="AZ19" s="1234">
        <v>15832</v>
      </c>
      <c r="BA19" s="1234">
        <v>26870</v>
      </c>
      <c r="BB19" s="1234" t="s">
        <v>21</v>
      </c>
      <c r="BC19" s="1234">
        <v>400589</v>
      </c>
      <c r="BD19" s="1234">
        <v>144077</v>
      </c>
      <c r="BE19" s="1234" t="s">
        <v>21</v>
      </c>
      <c r="BF19" s="1234">
        <v>256512</v>
      </c>
      <c r="BG19" s="1234">
        <v>256512</v>
      </c>
      <c r="BH19" s="1234" t="s">
        <v>21</v>
      </c>
      <c r="BI19" s="1234" t="s">
        <v>22</v>
      </c>
      <c r="BJ19" s="1527">
        <v>43831</v>
      </c>
      <c r="BK19" s="1528">
        <v>43831</v>
      </c>
      <c r="BL19" s="1268"/>
      <c r="BM19" s="1263">
        <v>43831</v>
      </c>
      <c r="BN19" s="1306"/>
      <c r="BO19" s="1234">
        <v>51153</v>
      </c>
      <c r="BP19" s="1234">
        <v>51153</v>
      </c>
      <c r="BQ19" s="1234">
        <v>2067</v>
      </c>
      <c r="BR19" s="1234" t="s">
        <v>21</v>
      </c>
      <c r="BS19" s="1234">
        <v>49086</v>
      </c>
      <c r="BT19" s="1234">
        <v>49086</v>
      </c>
      <c r="BU19" s="1234" t="s">
        <v>21</v>
      </c>
      <c r="BV19" s="1234" t="s">
        <v>22</v>
      </c>
      <c r="BW19" s="1234" t="s">
        <v>21</v>
      </c>
      <c r="BX19" s="1234" t="s">
        <v>21</v>
      </c>
      <c r="BY19" s="1234" t="s">
        <v>21</v>
      </c>
      <c r="BZ19" s="1234" t="s">
        <v>21</v>
      </c>
      <c r="CA19" s="1234" t="s">
        <v>21</v>
      </c>
      <c r="CB19" s="1234" t="s">
        <v>21</v>
      </c>
      <c r="CC19" s="1234" t="s">
        <v>21</v>
      </c>
      <c r="CD19" s="1234" t="s">
        <v>21</v>
      </c>
      <c r="CE19" s="1527">
        <v>43831</v>
      </c>
      <c r="CF19" s="1528">
        <v>43831</v>
      </c>
    </row>
    <row r="20" spans="1:84" ht="7.5" customHeight="1">
      <c r="A20" s="1268"/>
      <c r="B20" s="1270"/>
      <c r="C20" s="1306"/>
      <c r="D20" s="1241"/>
      <c r="E20" s="1241"/>
      <c r="F20" s="1241"/>
      <c r="G20" s="1241"/>
      <c r="H20" s="1241"/>
      <c r="I20" s="1241"/>
      <c r="J20" s="1241"/>
      <c r="K20" s="1242"/>
      <c r="L20" s="1242"/>
      <c r="M20" s="1241"/>
      <c r="N20" s="1241"/>
      <c r="O20" s="1241"/>
      <c r="P20" s="1241"/>
      <c r="Q20" s="1241"/>
      <c r="R20" s="1241"/>
      <c r="S20" s="1242"/>
      <c r="T20" s="1534"/>
      <c r="U20" s="1462"/>
      <c r="V20" s="1268"/>
      <c r="W20" s="1270"/>
      <c r="X20" s="1306"/>
      <c r="Y20" s="1241"/>
      <c r="Z20" s="1241"/>
      <c r="AA20" s="1241"/>
      <c r="AB20" s="1241"/>
      <c r="AC20" s="1241"/>
      <c r="AD20" s="1241"/>
      <c r="AE20" s="1241"/>
      <c r="AF20" s="1242"/>
      <c r="AG20" s="1242"/>
      <c r="AH20" s="1241"/>
      <c r="AI20" s="1241"/>
      <c r="AJ20" s="1241"/>
      <c r="AK20" s="1241"/>
      <c r="AL20" s="1241"/>
      <c r="AM20" s="1241"/>
      <c r="AN20" s="1242"/>
      <c r="AO20" s="1534"/>
      <c r="AP20" s="1462"/>
      <c r="AQ20" s="1268"/>
      <c r="AR20" s="1270"/>
      <c r="AS20" s="1306"/>
      <c r="AT20" s="1241"/>
      <c r="AU20" s="1241"/>
      <c r="AV20" s="1241"/>
      <c r="AW20" s="1241"/>
      <c r="AX20" s="1241"/>
      <c r="AY20" s="1241"/>
      <c r="AZ20" s="1241"/>
      <c r="BA20" s="1242"/>
      <c r="BB20" s="1242"/>
      <c r="BC20" s="1241"/>
      <c r="BD20" s="1241"/>
      <c r="BE20" s="1241"/>
      <c r="BF20" s="1241"/>
      <c r="BG20" s="1241"/>
      <c r="BH20" s="1241"/>
      <c r="BI20" s="1242"/>
      <c r="BJ20" s="1534"/>
      <c r="BK20" s="1462"/>
      <c r="BL20" s="1268"/>
      <c r="BM20" s="1270"/>
      <c r="BN20" s="1306"/>
      <c r="BO20" s="1241"/>
      <c r="BP20" s="1241"/>
      <c r="BQ20" s="1241"/>
      <c r="BR20" s="1241"/>
      <c r="BS20" s="1241"/>
      <c r="BT20" s="1241"/>
      <c r="BU20" s="1241"/>
      <c r="BV20" s="1242"/>
      <c r="BW20" s="1242"/>
      <c r="BX20" s="1241"/>
      <c r="BY20" s="1241"/>
      <c r="BZ20" s="1241"/>
      <c r="CA20" s="1241"/>
      <c r="CB20" s="1241"/>
      <c r="CC20" s="1241"/>
      <c r="CD20" s="1242"/>
      <c r="CE20" s="1534"/>
      <c r="CF20" s="1462"/>
    </row>
    <row r="21" spans="1:84" ht="15" customHeight="1">
      <c r="A21" s="1273">
        <v>43191</v>
      </c>
      <c r="B21" s="1274">
        <v>43191</v>
      </c>
      <c r="C21" s="1308">
        <v>43191</v>
      </c>
      <c r="D21" s="1233">
        <v>523234</v>
      </c>
      <c r="E21" s="1233">
        <v>561711</v>
      </c>
      <c r="F21" s="1233">
        <v>26480</v>
      </c>
      <c r="G21" s="1233">
        <v>1705</v>
      </c>
      <c r="H21" s="1233">
        <v>533526</v>
      </c>
      <c r="I21" s="1233">
        <v>496649</v>
      </c>
      <c r="J21" s="1233">
        <v>36877</v>
      </c>
      <c r="K21" s="1233">
        <v>31135</v>
      </c>
      <c r="L21" s="1233">
        <v>19146</v>
      </c>
      <c r="M21" s="1233">
        <v>19274</v>
      </c>
      <c r="N21" s="1233">
        <v>695</v>
      </c>
      <c r="O21" s="1233" t="s">
        <v>21</v>
      </c>
      <c r="P21" s="1233">
        <v>18579</v>
      </c>
      <c r="Q21" s="1233">
        <v>15159</v>
      </c>
      <c r="R21" s="1233">
        <v>3420</v>
      </c>
      <c r="S21" s="1233">
        <v>449</v>
      </c>
      <c r="T21" s="1530">
        <v>43191</v>
      </c>
      <c r="U21" s="1531">
        <v>43191</v>
      </c>
      <c r="V21" s="1273">
        <v>43191</v>
      </c>
      <c r="W21" s="1274">
        <v>43191</v>
      </c>
      <c r="X21" s="1308">
        <v>43191</v>
      </c>
      <c r="Y21" s="1233">
        <v>64713</v>
      </c>
      <c r="Z21" s="1233">
        <v>64776</v>
      </c>
      <c r="AA21" s="1233">
        <v>6597</v>
      </c>
      <c r="AB21" s="1233">
        <v>57</v>
      </c>
      <c r="AC21" s="1233">
        <v>58122</v>
      </c>
      <c r="AD21" s="1233">
        <v>52120</v>
      </c>
      <c r="AE21" s="1233">
        <v>6002</v>
      </c>
      <c r="AF21" s="1233">
        <v>2278</v>
      </c>
      <c r="AG21" s="1233">
        <v>6863</v>
      </c>
      <c r="AH21" s="1233">
        <v>6866</v>
      </c>
      <c r="AI21" s="1233" t="s">
        <v>21</v>
      </c>
      <c r="AJ21" s="1233" t="s">
        <v>21</v>
      </c>
      <c r="AK21" s="1233">
        <v>6866</v>
      </c>
      <c r="AL21" s="1233">
        <v>5562</v>
      </c>
      <c r="AM21" s="1233">
        <v>1304</v>
      </c>
      <c r="AN21" s="1233">
        <v>60</v>
      </c>
      <c r="AO21" s="1530">
        <v>43191</v>
      </c>
      <c r="AP21" s="1531">
        <v>43191</v>
      </c>
      <c r="AQ21" s="1273">
        <v>43191</v>
      </c>
      <c r="AR21" s="1274">
        <v>43191</v>
      </c>
      <c r="AS21" s="1308">
        <v>43191</v>
      </c>
      <c r="AT21" s="1233">
        <v>263946</v>
      </c>
      <c r="AU21" s="1233">
        <v>301523</v>
      </c>
      <c r="AV21" s="1233">
        <v>17186</v>
      </c>
      <c r="AW21" s="1233" t="s">
        <v>21</v>
      </c>
      <c r="AX21" s="1233">
        <v>284337</v>
      </c>
      <c r="AY21" s="1233">
        <v>269947</v>
      </c>
      <c r="AZ21" s="1233">
        <v>14390</v>
      </c>
      <c r="BA21" s="1233">
        <v>23169</v>
      </c>
      <c r="BB21" s="1233" t="s">
        <v>21</v>
      </c>
      <c r="BC21" s="1233">
        <v>390926</v>
      </c>
      <c r="BD21" s="1233">
        <v>155498</v>
      </c>
      <c r="BE21" s="1233" t="s">
        <v>21</v>
      </c>
      <c r="BF21" s="1233">
        <v>235428</v>
      </c>
      <c r="BG21" s="1233">
        <v>235428</v>
      </c>
      <c r="BH21" s="1233" t="s">
        <v>21</v>
      </c>
      <c r="BI21" s="1233" t="s">
        <v>22</v>
      </c>
      <c r="BJ21" s="1530">
        <v>43191</v>
      </c>
      <c r="BK21" s="1531">
        <v>43191</v>
      </c>
      <c r="BL21" s="1273">
        <v>43191</v>
      </c>
      <c r="BM21" s="1274">
        <v>43191</v>
      </c>
      <c r="BN21" s="1308">
        <v>43191</v>
      </c>
      <c r="BO21" s="1233">
        <v>60364</v>
      </c>
      <c r="BP21" s="1233">
        <v>60364</v>
      </c>
      <c r="BQ21" s="1233">
        <v>910</v>
      </c>
      <c r="BR21" s="1233" t="s">
        <v>21</v>
      </c>
      <c r="BS21" s="1233">
        <v>59454</v>
      </c>
      <c r="BT21" s="1233">
        <v>59454</v>
      </c>
      <c r="BU21" s="1233" t="s">
        <v>21</v>
      </c>
      <c r="BV21" s="1233" t="s">
        <v>22</v>
      </c>
      <c r="BW21" s="1233" t="s">
        <v>21</v>
      </c>
      <c r="BX21" s="1233" t="s">
        <v>21</v>
      </c>
      <c r="BY21" s="1233" t="s">
        <v>21</v>
      </c>
      <c r="BZ21" s="1233" t="s">
        <v>21</v>
      </c>
      <c r="CA21" s="1233" t="s">
        <v>21</v>
      </c>
      <c r="CB21" s="1233" t="s">
        <v>21</v>
      </c>
      <c r="CC21" s="1233" t="s">
        <v>21</v>
      </c>
      <c r="CD21" s="1233" t="s">
        <v>21</v>
      </c>
      <c r="CE21" s="1530">
        <v>43191</v>
      </c>
      <c r="CF21" s="1531">
        <v>43191</v>
      </c>
    </row>
    <row r="22" spans="1:84" ht="15" customHeight="1">
      <c r="A22" s="1273">
        <v>43586</v>
      </c>
      <c r="B22" s="1274">
        <v>43586</v>
      </c>
      <c r="C22" s="1308">
        <v>43586</v>
      </c>
      <c r="D22" s="1233">
        <v>517944</v>
      </c>
      <c r="E22" s="1233">
        <v>557006</v>
      </c>
      <c r="F22" s="1233">
        <v>28569</v>
      </c>
      <c r="G22" s="1233">
        <v>2271</v>
      </c>
      <c r="H22" s="1233">
        <v>526166</v>
      </c>
      <c r="I22" s="1233">
        <v>489123</v>
      </c>
      <c r="J22" s="1233">
        <v>37043</v>
      </c>
      <c r="K22" s="1233">
        <v>30581</v>
      </c>
      <c r="L22" s="1233">
        <v>14456</v>
      </c>
      <c r="M22" s="1233">
        <v>14460</v>
      </c>
      <c r="N22" s="1233">
        <v>760</v>
      </c>
      <c r="O22" s="1233" t="s">
        <v>21</v>
      </c>
      <c r="P22" s="1233">
        <v>13700</v>
      </c>
      <c r="Q22" s="1233">
        <v>10602</v>
      </c>
      <c r="R22" s="1233">
        <v>3098</v>
      </c>
      <c r="S22" s="1233">
        <v>451</v>
      </c>
      <c r="T22" s="1530">
        <v>43586</v>
      </c>
      <c r="U22" s="1531">
        <v>43586</v>
      </c>
      <c r="V22" s="1273">
        <v>43586</v>
      </c>
      <c r="W22" s="1274">
        <v>43586</v>
      </c>
      <c r="X22" s="1308">
        <v>43586</v>
      </c>
      <c r="Y22" s="1233">
        <v>71009</v>
      </c>
      <c r="Z22" s="1233">
        <v>70718</v>
      </c>
      <c r="AA22" s="1233">
        <v>7432</v>
      </c>
      <c r="AB22" s="1233">
        <v>51</v>
      </c>
      <c r="AC22" s="1233">
        <v>63235</v>
      </c>
      <c r="AD22" s="1233">
        <v>58186</v>
      </c>
      <c r="AE22" s="1233">
        <v>5049</v>
      </c>
      <c r="AF22" s="1233">
        <v>2576</v>
      </c>
      <c r="AG22" s="1233">
        <v>6673</v>
      </c>
      <c r="AH22" s="1233">
        <v>6667</v>
      </c>
      <c r="AI22" s="1233" t="s">
        <v>21</v>
      </c>
      <c r="AJ22" s="1233" t="s">
        <v>21</v>
      </c>
      <c r="AK22" s="1233">
        <v>6667</v>
      </c>
      <c r="AL22" s="1233">
        <v>5416</v>
      </c>
      <c r="AM22" s="1233">
        <v>1251</v>
      </c>
      <c r="AN22" s="1233">
        <v>65</v>
      </c>
      <c r="AO22" s="1530">
        <v>43586</v>
      </c>
      <c r="AP22" s="1531">
        <v>43586</v>
      </c>
      <c r="AQ22" s="1273">
        <v>43586</v>
      </c>
      <c r="AR22" s="1274">
        <v>43586</v>
      </c>
      <c r="AS22" s="1308">
        <v>43586</v>
      </c>
      <c r="AT22" s="1233">
        <v>266569</v>
      </c>
      <c r="AU22" s="1233">
        <v>306414</v>
      </c>
      <c r="AV22" s="1233">
        <v>18049</v>
      </c>
      <c r="AW22" s="1233" t="s">
        <v>21</v>
      </c>
      <c r="AX22" s="1233">
        <v>288365</v>
      </c>
      <c r="AY22" s="1233">
        <v>272480</v>
      </c>
      <c r="AZ22" s="1233">
        <v>15885</v>
      </c>
      <c r="BA22" s="1233">
        <v>21891</v>
      </c>
      <c r="BB22" s="1233" t="s">
        <v>21</v>
      </c>
      <c r="BC22" s="1233">
        <v>437762</v>
      </c>
      <c r="BD22" s="1233">
        <v>172067</v>
      </c>
      <c r="BE22" s="1233" t="s">
        <v>21</v>
      </c>
      <c r="BF22" s="1233">
        <v>265695</v>
      </c>
      <c r="BG22" s="1233">
        <v>265695</v>
      </c>
      <c r="BH22" s="1233" t="s">
        <v>21</v>
      </c>
      <c r="BI22" s="1233" t="s">
        <v>22</v>
      </c>
      <c r="BJ22" s="1530">
        <v>43586</v>
      </c>
      <c r="BK22" s="1531">
        <v>43586</v>
      </c>
      <c r="BL22" s="1273">
        <v>43586</v>
      </c>
      <c r="BM22" s="1274">
        <v>43586</v>
      </c>
      <c r="BN22" s="1308">
        <v>43586</v>
      </c>
      <c r="BO22" s="1233">
        <v>54964</v>
      </c>
      <c r="BP22" s="1233">
        <v>54964</v>
      </c>
      <c r="BQ22" s="1233">
        <v>855</v>
      </c>
      <c r="BR22" s="1233" t="s">
        <v>21</v>
      </c>
      <c r="BS22" s="1233">
        <v>54109</v>
      </c>
      <c r="BT22" s="1233">
        <v>54109</v>
      </c>
      <c r="BU22" s="1233" t="s">
        <v>21</v>
      </c>
      <c r="BV22" s="1233" t="s">
        <v>22</v>
      </c>
      <c r="BW22" s="1233" t="s">
        <v>21</v>
      </c>
      <c r="BX22" s="1233" t="s">
        <v>21</v>
      </c>
      <c r="BY22" s="1233" t="s">
        <v>21</v>
      </c>
      <c r="BZ22" s="1233" t="s">
        <v>21</v>
      </c>
      <c r="CA22" s="1233" t="s">
        <v>21</v>
      </c>
      <c r="CB22" s="1233" t="s">
        <v>21</v>
      </c>
      <c r="CC22" s="1233" t="s">
        <v>21</v>
      </c>
      <c r="CD22" s="1233" t="s">
        <v>21</v>
      </c>
      <c r="CE22" s="1530">
        <v>43586</v>
      </c>
      <c r="CF22" s="1531">
        <v>43586</v>
      </c>
    </row>
    <row r="23" spans="1:84" ht="7.5" customHeight="1">
      <c r="A23" s="1279"/>
      <c r="B23" s="1280"/>
      <c r="C23" s="1309"/>
      <c r="D23" s="76"/>
      <c r="E23" s="76"/>
      <c r="F23" s="76"/>
      <c r="G23" s="76"/>
      <c r="H23" s="76"/>
      <c r="I23" s="76"/>
      <c r="J23" s="76"/>
      <c r="K23" s="76"/>
      <c r="L23" s="76"/>
      <c r="M23" s="76"/>
      <c r="N23" s="76"/>
      <c r="O23" s="76"/>
      <c r="P23" s="76"/>
      <c r="Q23" s="76"/>
      <c r="R23" s="76"/>
      <c r="S23" s="76"/>
      <c r="T23" s="1534"/>
      <c r="U23" s="1462"/>
      <c r="V23" s="1279"/>
      <c r="W23" s="1280"/>
      <c r="X23" s="1309"/>
      <c r="Y23" s="76"/>
      <c r="Z23" s="76"/>
      <c r="AA23" s="76"/>
      <c r="AB23" s="76"/>
      <c r="AC23" s="76"/>
      <c r="AD23" s="76"/>
      <c r="AE23" s="76"/>
      <c r="AF23" s="76"/>
      <c r="AG23" s="76"/>
      <c r="AH23" s="76"/>
      <c r="AI23" s="76"/>
      <c r="AJ23" s="76"/>
      <c r="AK23" s="76"/>
      <c r="AL23" s="76"/>
      <c r="AM23" s="76"/>
      <c r="AN23" s="76"/>
      <c r="AO23" s="1534"/>
      <c r="AP23" s="1462"/>
      <c r="AQ23" s="1279"/>
      <c r="AR23" s="1280"/>
      <c r="AS23" s="1309"/>
      <c r="AT23" s="76"/>
      <c r="AU23" s="76"/>
      <c r="AV23" s="76"/>
      <c r="AW23" s="76"/>
      <c r="AX23" s="76"/>
      <c r="AY23" s="76"/>
      <c r="AZ23" s="76"/>
      <c r="BA23" s="76"/>
      <c r="BB23" s="76"/>
      <c r="BC23" s="76"/>
      <c r="BD23" s="76"/>
      <c r="BE23" s="76"/>
      <c r="BF23" s="76"/>
      <c r="BG23" s="76"/>
      <c r="BH23" s="76"/>
      <c r="BI23" s="76"/>
      <c r="BJ23" s="1534"/>
      <c r="BK23" s="1462"/>
      <c r="BL23" s="1279"/>
      <c r="BM23" s="1280"/>
      <c r="BN23" s="1309"/>
      <c r="BO23" s="76"/>
      <c r="BP23" s="76"/>
      <c r="BQ23" s="76"/>
      <c r="BR23" s="76"/>
      <c r="BS23" s="76"/>
      <c r="BT23" s="76"/>
      <c r="BU23" s="76"/>
      <c r="BV23" s="76"/>
      <c r="BW23" s="76"/>
      <c r="BX23" s="76"/>
      <c r="BY23" s="76"/>
      <c r="BZ23" s="76"/>
      <c r="CA23" s="76"/>
      <c r="CB23" s="76"/>
      <c r="CC23" s="76"/>
      <c r="CD23" s="76"/>
      <c r="CE23" s="1534"/>
      <c r="CF23" s="1462"/>
    </row>
    <row r="24" spans="1:84" ht="15" customHeight="1">
      <c r="A24" s="1281" t="s">
        <v>2153</v>
      </c>
      <c r="B24" s="1282" t="s">
        <v>23</v>
      </c>
      <c r="C24" s="1311" t="s">
        <v>162</v>
      </c>
      <c r="D24" s="1233">
        <v>122862</v>
      </c>
      <c r="E24" s="1233">
        <v>133372</v>
      </c>
      <c r="F24" s="1233">
        <v>7224</v>
      </c>
      <c r="G24" s="1233">
        <v>509</v>
      </c>
      <c r="H24" s="1233">
        <v>125639</v>
      </c>
      <c r="I24" s="1233">
        <v>115922</v>
      </c>
      <c r="J24" s="1233">
        <v>9717</v>
      </c>
      <c r="K24" s="1233">
        <v>30581</v>
      </c>
      <c r="L24" s="1233">
        <v>3252</v>
      </c>
      <c r="M24" s="1233">
        <v>3335</v>
      </c>
      <c r="N24" s="1233">
        <v>165</v>
      </c>
      <c r="O24" s="1233" t="s">
        <v>21</v>
      </c>
      <c r="P24" s="1233">
        <v>3170</v>
      </c>
      <c r="Q24" s="1233">
        <v>2258</v>
      </c>
      <c r="R24" s="1233">
        <v>912</v>
      </c>
      <c r="S24" s="1233">
        <v>451</v>
      </c>
      <c r="T24" s="1748" t="s">
        <v>24</v>
      </c>
      <c r="U24" s="1749" t="s">
        <v>2155</v>
      </c>
      <c r="V24" s="1281" t="s">
        <v>2153</v>
      </c>
      <c r="W24" s="1282" t="s">
        <v>23</v>
      </c>
      <c r="X24" s="1311" t="s">
        <v>162</v>
      </c>
      <c r="Y24" s="1233">
        <v>16054</v>
      </c>
      <c r="Z24" s="1233">
        <v>16294</v>
      </c>
      <c r="AA24" s="1233">
        <v>2601</v>
      </c>
      <c r="AB24" s="1233">
        <v>11</v>
      </c>
      <c r="AC24" s="1233">
        <v>13682</v>
      </c>
      <c r="AD24" s="1233">
        <v>12311</v>
      </c>
      <c r="AE24" s="1233">
        <v>1371</v>
      </c>
      <c r="AF24" s="1233">
        <v>2576</v>
      </c>
      <c r="AG24" s="1233">
        <v>1760</v>
      </c>
      <c r="AH24" s="1233">
        <v>1767</v>
      </c>
      <c r="AI24" s="1233" t="s">
        <v>21</v>
      </c>
      <c r="AJ24" s="1233" t="s">
        <v>21</v>
      </c>
      <c r="AK24" s="1233">
        <v>1767</v>
      </c>
      <c r="AL24" s="1233">
        <v>1439</v>
      </c>
      <c r="AM24" s="1233">
        <v>328</v>
      </c>
      <c r="AN24" s="1233">
        <v>65</v>
      </c>
      <c r="AO24" s="1748" t="s">
        <v>24</v>
      </c>
      <c r="AP24" s="1749" t="s">
        <v>2155</v>
      </c>
      <c r="AQ24" s="1281" t="s">
        <v>2153</v>
      </c>
      <c r="AR24" s="1282" t="s">
        <v>23</v>
      </c>
      <c r="AS24" s="1311" t="s">
        <v>162</v>
      </c>
      <c r="AT24" s="1233">
        <v>59370</v>
      </c>
      <c r="AU24" s="1233">
        <v>69525</v>
      </c>
      <c r="AV24" s="1233">
        <v>3802</v>
      </c>
      <c r="AW24" s="1233" t="s">
        <v>21</v>
      </c>
      <c r="AX24" s="1233">
        <v>65723</v>
      </c>
      <c r="AY24" s="1233">
        <v>61457</v>
      </c>
      <c r="AZ24" s="1233">
        <v>4266</v>
      </c>
      <c r="BA24" s="1233">
        <v>21891</v>
      </c>
      <c r="BB24" s="1233" t="s">
        <v>21</v>
      </c>
      <c r="BC24" s="1233">
        <v>83346</v>
      </c>
      <c r="BD24" s="1233">
        <v>33552</v>
      </c>
      <c r="BE24" s="1233" t="s">
        <v>21</v>
      </c>
      <c r="BF24" s="1233">
        <v>49794</v>
      </c>
      <c r="BG24" s="1233">
        <v>49794</v>
      </c>
      <c r="BH24" s="1233" t="s">
        <v>21</v>
      </c>
      <c r="BI24" s="1233" t="s">
        <v>22</v>
      </c>
      <c r="BJ24" s="1748" t="s">
        <v>24</v>
      </c>
      <c r="BK24" s="1749" t="s">
        <v>2155</v>
      </c>
      <c r="BL24" s="1281" t="s">
        <v>2153</v>
      </c>
      <c r="BM24" s="1282" t="s">
        <v>23</v>
      </c>
      <c r="BN24" s="1311" t="s">
        <v>162</v>
      </c>
      <c r="BO24" s="1233">
        <v>13414</v>
      </c>
      <c r="BP24" s="1233">
        <v>13414</v>
      </c>
      <c r="BQ24" s="1233">
        <v>307</v>
      </c>
      <c r="BR24" s="1233" t="s">
        <v>21</v>
      </c>
      <c r="BS24" s="1233">
        <v>13107</v>
      </c>
      <c r="BT24" s="1233">
        <v>13107</v>
      </c>
      <c r="BU24" s="1233" t="s">
        <v>21</v>
      </c>
      <c r="BV24" s="1233" t="s">
        <v>22</v>
      </c>
      <c r="BW24" s="1233" t="s">
        <v>21</v>
      </c>
      <c r="BX24" s="1233" t="s">
        <v>21</v>
      </c>
      <c r="BY24" s="1233" t="s">
        <v>21</v>
      </c>
      <c r="BZ24" s="1233" t="s">
        <v>21</v>
      </c>
      <c r="CA24" s="1233" t="s">
        <v>21</v>
      </c>
      <c r="CB24" s="1233" t="s">
        <v>21</v>
      </c>
      <c r="CC24" s="1233" t="s">
        <v>21</v>
      </c>
      <c r="CD24" s="1233" t="s">
        <v>21</v>
      </c>
      <c r="CE24" s="1748" t="s">
        <v>24</v>
      </c>
      <c r="CF24" s="1749" t="s">
        <v>2155</v>
      </c>
    </row>
    <row r="25" spans="1:84" ht="15" customHeight="1">
      <c r="A25" s="1286" t="s">
        <v>25</v>
      </c>
      <c r="B25" s="1287" t="s">
        <v>25</v>
      </c>
      <c r="C25" s="1311" t="s">
        <v>163</v>
      </c>
      <c r="D25" s="1233">
        <v>118807</v>
      </c>
      <c r="E25" s="1233">
        <v>117703</v>
      </c>
      <c r="F25" s="1233">
        <v>5996</v>
      </c>
      <c r="G25" s="1233" t="s">
        <v>21</v>
      </c>
      <c r="H25" s="1233">
        <v>111706</v>
      </c>
      <c r="I25" s="1233">
        <v>102406</v>
      </c>
      <c r="J25" s="1233">
        <v>9301</v>
      </c>
      <c r="K25" s="1233">
        <v>38402</v>
      </c>
      <c r="L25" s="1233">
        <v>3894</v>
      </c>
      <c r="M25" s="1233">
        <v>3900</v>
      </c>
      <c r="N25" s="1233">
        <v>159</v>
      </c>
      <c r="O25" s="1233" t="s">
        <v>21</v>
      </c>
      <c r="P25" s="1233">
        <v>3741</v>
      </c>
      <c r="Q25" s="1233">
        <v>2966</v>
      </c>
      <c r="R25" s="1233">
        <v>775</v>
      </c>
      <c r="S25" s="1233">
        <v>497</v>
      </c>
      <c r="T25" s="1532" t="s">
        <v>26</v>
      </c>
      <c r="U25" s="1533" t="s">
        <v>25</v>
      </c>
      <c r="V25" s="1286" t="s">
        <v>25</v>
      </c>
      <c r="W25" s="1287" t="s">
        <v>25</v>
      </c>
      <c r="X25" s="1311" t="s">
        <v>163</v>
      </c>
      <c r="Y25" s="1233">
        <v>12895</v>
      </c>
      <c r="Z25" s="1233">
        <v>13155</v>
      </c>
      <c r="AA25" s="1233">
        <v>1494</v>
      </c>
      <c r="AB25" s="1233" t="s">
        <v>21</v>
      </c>
      <c r="AC25" s="1233">
        <v>11661</v>
      </c>
      <c r="AD25" s="1233">
        <v>10076</v>
      </c>
      <c r="AE25" s="1233">
        <v>1585</v>
      </c>
      <c r="AF25" s="1233">
        <v>2324</v>
      </c>
      <c r="AG25" s="1233">
        <v>1547</v>
      </c>
      <c r="AH25" s="1233">
        <v>1556</v>
      </c>
      <c r="AI25" s="1233" t="s">
        <v>21</v>
      </c>
      <c r="AJ25" s="1233" t="s">
        <v>21</v>
      </c>
      <c r="AK25" s="1233">
        <v>1556</v>
      </c>
      <c r="AL25" s="1233">
        <v>1306</v>
      </c>
      <c r="AM25" s="1233">
        <v>250</v>
      </c>
      <c r="AN25" s="1233">
        <v>58</v>
      </c>
      <c r="AO25" s="1532" t="s">
        <v>26</v>
      </c>
      <c r="AP25" s="1533" t="s">
        <v>25</v>
      </c>
      <c r="AQ25" s="1286" t="s">
        <v>25</v>
      </c>
      <c r="AR25" s="1287" t="s">
        <v>25</v>
      </c>
      <c r="AS25" s="1311" t="s">
        <v>163</v>
      </c>
      <c r="AT25" s="1233">
        <v>63088</v>
      </c>
      <c r="AU25" s="1233">
        <v>62941</v>
      </c>
      <c r="AV25" s="1233">
        <v>3850</v>
      </c>
      <c r="AW25" s="1233" t="s">
        <v>21</v>
      </c>
      <c r="AX25" s="1233">
        <v>59091</v>
      </c>
      <c r="AY25" s="1233">
        <v>55093</v>
      </c>
      <c r="AZ25" s="1233">
        <v>3998</v>
      </c>
      <c r="BA25" s="1233">
        <v>28692</v>
      </c>
      <c r="BB25" s="1233" t="s">
        <v>21</v>
      </c>
      <c r="BC25" s="1233">
        <v>75533</v>
      </c>
      <c r="BD25" s="1233">
        <v>27568</v>
      </c>
      <c r="BE25" s="1233" t="s">
        <v>21</v>
      </c>
      <c r="BF25" s="1233">
        <v>47965</v>
      </c>
      <c r="BG25" s="1233">
        <v>47965</v>
      </c>
      <c r="BH25" s="1233" t="s">
        <v>21</v>
      </c>
      <c r="BI25" s="1233" t="s">
        <v>22</v>
      </c>
      <c r="BJ25" s="1532" t="s">
        <v>26</v>
      </c>
      <c r="BK25" s="1533" t="s">
        <v>25</v>
      </c>
      <c r="BL25" s="1286" t="s">
        <v>25</v>
      </c>
      <c r="BM25" s="1287" t="s">
        <v>25</v>
      </c>
      <c r="BN25" s="1311" t="s">
        <v>163</v>
      </c>
      <c r="BO25" s="1233">
        <v>10979</v>
      </c>
      <c r="BP25" s="1233">
        <v>10979</v>
      </c>
      <c r="BQ25" s="1233">
        <v>641</v>
      </c>
      <c r="BR25" s="1233" t="s">
        <v>21</v>
      </c>
      <c r="BS25" s="1233">
        <v>10338</v>
      </c>
      <c r="BT25" s="1233">
        <v>10338</v>
      </c>
      <c r="BU25" s="1233" t="s">
        <v>21</v>
      </c>
      <c r="BV25" s="1233" t="s">
        <v>22</v>
      </c>
      <c r="BW25" s="1233" t="s">
        <v>21</v>
      </c>
      <c r="BX25" s="1233" t="s">
        <v>21</v>
      </c>
      <c r="BY25" s="1233" t="s">
        <v>21</v>
      </c>
      <c r="BZ25" s="1233" t="s">
        <v>21</v>
      </c>
      <c r="CA25" s="1233" t="s">
        <v>21</v>
      </c>
      <c r="CB25" s="1233" t="s">
        <v>21</v>
      </c>
      <c r="CC25" s="1233" t="s">
        <v>21</v>
      </c>
      <c r="CD25" s="1233" t="s">
        <v>21</v>
      </c>
      <c r="CE25" s="1532" t="s">
        <v>26</v>
      </c>
      <c r="CF25" s="1533" t="s">
        <v>25</v>
      </c>
    </row>
    <row r="26" spans="1:84" ht="15" customHeight="1">
      <c r="A26" s="1281" t="s">
        <v>25</v>
      </c>
      <c r="B26" s="1282" t="s">
        <v>25</v>
      </c>
      <c r="C26" s="1311" t="s">
        <v>2152</v>
      </c>
      <c r="D26" s="1233">
        <v>120205</v>
      </c>
      <c r="E26" s="1233">
        <v>137099</v>
      </c>
      <c r="F26" s="1233">
        <v>6336</v>
      </c>
      <c r="G26" s="1233">
        <v>3427</v>
      </c>
      <c r="H26" s="1233">
        <v>127336</v>
      </c>
      <c r="I26" s="1233">
        <v>118619</v>
      </c>
      <c r="J26" s="1233">
        <v>8717</v>
      </c>
      <c r="K26" s="1233">
        <v>32106</v>
      </c>
      <c r="L26" s="1233">
        <v>2735</v>
      </c>
      <c r="M26" s="1233">
        <v>2725</v>
      </c>
      <c r="N26" s="1233">
        <v>425</v>
      </c>
      <c r="O26" s="1233" t="s">
        <v>21</v>
      </c>
      <c r="P26" s="1233">
        <v>2300</v>
      </c>
      <c r="Q26" s="1233">
        <v>1718</v>
      </c>
      <c r="R26" s="1233">
        <v>582</v>
      </c>
      <c r="S26" s="1233">
        <v>507</v>
      </c>
      <c r="T26" s="1532" t="s">
        <v>27</v>
      </c>
      <c r="U26" s="1533" t="s">
        <v>25</v>
      </c>
      <c r="V26" s="1281" t="s">
        <v>25</v>
      </c>
      <c r="W26" s="1282" t="s">
        <v>25</v>
      </c>
      <c r="X26" s="1311" t="s">
        <v>2152</v>
      </c>
      <c r="Y26" s="1233">
        <v>12882</v>
      </c>
      <c r="Z26" s="1233">
        <v>12626</v>
      </c>
      <c r="AA26" s="1233">
        <v>1262</v>
      </c>
      <c r="AB26" s="1233">
        <v>9</v>
      </c>
      <c r="AC26" s="1233">
        <v>11355</v>
      </c>
      <c r="AD26" s="1233">
        <v>10197</v>
      </c>
      <c r="AE26" s="1233">
        <v>1158</v>
      </c>
      <c r="AF26" s="1233">
        <v>2637</v>
      </c>
      <c r="AG26" s="1233">
        <v>1517</v>
      </c>
      <c r="AH26" s="1233">
        <v>1528</v>
      </c>
      <c r="AI26" s="1233" t="s">
        <v>21</v>
      </c>
      <c r="AJ26" s="1233" t="s">
        <v>21</v>
      </c>
      <c r="AK26" s="1233">
        <v>1528</v>
      </c>
      <c r="AL26" s="1233">
        <v>1276</v>
      </c>
      <c r="AM26" s="1233">
        <v>252</v>
      </c>
      <c r="AN26" s="1233">
        <v>46</v>
      </c>
      <c r="AO26" s="1532" t="s">
        <v>27</v>
      </c>
      <c r="AP26" s="1533" t="s">
        <v>25</v>
      </c>
      <c r="AQ26" s="1281" t="s">
        <v>25</v>
      </c>
      <c r="AR26" s="1282" t="s">
        <v>25</v>
      </c>
      <c r="AS26" s="1311" t="s">
        <v>2152</v>
      </c>
      <c r="AT26" s="1233">
        <v>61008</v>
      </c>
      <c r="AU26" s="1233">
        <v>77488</v>
      </c>
      <c r="AV26" s="1233">
        <v>4169</v>
      </c>
      <c r="AW26" s="1233" t="s">
        <v>21</v>
      </c>
      <c r="AX26" s="1233">
        <v>73319</v>
      </c>
      <c r="AY26" s="1233">
        <v>69455</v>
      </c>
      <c r="AZ26" s="1233">
        <v>3864</v>
      </c>
      <c r="BA26" s="1233">
        <v>22734</v>
      </c>
      <c r="BB26" s="1233" t="s">
        <v>21</v>
      </c>
      <c r="BC26" s="1233">
        <v>119719</v>
      </c>
      <c r="BD26" s="1233">
        <v>39165</v>
      </c>
      <c r="BE26" s="1233" t="s">
        <v>21</v>
      </c>
      <c r="BF26" s="1233">
        <v>80554</v>
      </c>
      <c r="BG26" s="1233">
        <v>80554</v>
      </c>
      <c r="BH26" s="1233" t="s">
        <v>21</v>
      </c>
      <c r="BI26" s="1233" t="s">
        <v>22</v>
      </c>
      <c r="BJ26" s="1532" t="s">
        <v>27</v>
      </c>
      <c r="BK26" s="1533" t="s">
        <v>25</v>
      </c>
      <c r="BL26" s="1281" t="s">
        <v>25</v>
      </c>
      <c r="BM26" s="1282" t="s">
        <v>25</v>
      </c>
      <c r="BN26" s="1311" t="s">
        <v>2152</v>
      </c>
      <c r="BO26" s="1233">
        <v>12193</v>
      </c>
      <c r="BP26" s="1233">
        <v>12193</v>
      </c>
      <c r="BQ26" s="1233">
        <v>205</v>
      </c>
      <c r="BR26" s="1233" t="s">
        <v>21</v>
      </c>
      <c r="BS26" s="1233">
        <v>11988</v>
      </c>
      <c r="BT26" s="1233">
        <v>11988</v>
      </c>
      <c r="BU26" s="1233" t="s">
        <v>21</v>
      </c>
      <c r="BV26" s="1233" t="s">
        <v>22</v>
      </c>
      <c r="BW26" s="1233" t="s">
        <v>21</v>
      </c>
      <c r="BX26" s="1233" t="s">
        <v>21</v>
      </c>
      <c r="BY26" s="1233" t="s">
        <v>21</v>
      </c>
      <c r="BZ26" s="1233" t="s">
        <v>21</v>
      </c>
      <c r="CA26" s="1233" t="s">
        <v>21</v>
      </c>
      <c r="CB26" s="1233" t="s">
        <v>21</v>
      </c>
      <c r="CC26" s="1233" t="s">
        <v>21</v>
      </c>
      <c r="CD26" s="1233" t="s">
        <v>21</v>
      </c>
      <c r="CE26" s="1532" t="s">
        <v>27</v>
      </c>
      <c r="CF26" s="1533" t="s">
        <v>25</v>
      </c>
    </row>
    <row r="27" spans="1:84" ht="15" customHeight="1">
      <c r="A27" s="1281" t="s">
        <v>25</v>
      </c>
      <c r="B27" s="1282" t="s">
        <v>25</v>
      </c>
      <c r="C27" s="1311" t="s">
        <v>164</v>
      </c>
      <c r="D27" s="1233">
        <v>139364</v>
      </c>
      <c r="E27" s="1233">
        <v>146751</v>
      </c>
      <c r="F27" s="1233">
        <v>7568</v>
      </c>
      <c r="G27" s="1233">
        <v>264</v>
      </c>
      <c r="H27" s="1233">
        <v>138920</v>
      </c>
      <c r="I27" s="1233">
        <v>129182</v>
      </c>
      <c r="J27" s="1233">
        <v>9737</v>
      </c>
      <c r="K27" s="1233">
        <v>35554</v>
      </c>
      <c r="L27" s="1233">
        <v>4157</v>
      </c>
      <c r="M27" s="1233">
        <v>4210</v>
      </c>
      <c r="N27" s="1233">
        <v>189</v>
      </c>
      <c r="O27" s="1233" t="s">
        <v>21</v>
      </c>
      <c r="P27" s="1233">
        <v>4021</v>
      </c>
      <c r="Q27" s="1233">
        <v>2914</v>
      </c>
      <c r="R27" s="1233">
        <v>1107</v>
      </c>
      <c r="S27" s="1233">
        <v>454</v>
      </c>
      <c r="T27" s="1532" t="s">
        <v>28</v>
      </c>
      <c r="U27" s="1533" t="s">
        <v>25</v>
      </c>
      <c r="V27" s="1281" t="s">
        <v>25</v>
      </c>
      <c r="W27" s="1282" t="s">
        <v>25</v>
      </c>
      <c r="X27" s="1311" t="s">
        <v>164</v>
      </c>
      <c r="Y27" s="1233">
        <v>15078</v>
      </c>
      <c r="Z27" s="1233">
        <v>15093</v>
      </c>
      <c r="AA27" s="1233">
        <v>1530</v>
      </c>
      <c r="AB27" s="1233">
        <v>5</v>
      </c>
      <c r="AC27" s="1233">
        <v>13558</v>
      </c>
      <c r="AD27" s="1233">
        <v>11844</v>
      </c>
      <c r="AE27" s="1233">
        <v>1714</v>
      </c>
      <c r="AF27" s="1233">
        <v>2621</v>
      </c>
      <c r="AG27" s="1233">
        <v>1715</v>
      </c>
      <c r="AH27" s="1233">
        <v>1690</v>
      </c>
      <c r="AI27" s="1233" t="s">
        <v>21</v>
      </c>
      <c r="AJ27" s="1233" t="s">
        <v>21</v>
      </c>
      <c r="AK27" s="1233">
        <v>1690</v>
      </c>
      <c r="AL27" s="1233">
        <v>1327</v>
      </c>
      <c r="AM27" s="1233">
        <v>363</v>
      </c>
      <c r="AN27" s="1233">
        <v>67</v>
      </c>
      <c r="AO27" s="1532" t="s">
        <v>28</v>
      </c>
      <c r="AP27" s="1533" t="s">
        <v>25</v>
      </c>
      <c r="AQ27" s="1281" t="s">
        <v>25</v>
      </c>
      <c r="AR27" s="1282" t="s">
        <v>25</v>
      </c>
      <c r="AS27" s="1311" t="s">
        <v>164</v>
      </c>
      <c r="AT27" s="1233">
        <v>75572</v>
      </c>
      <c r="AU27" s="1233">
        <v>82245</v>
      </c>
      <c r="AV27" s="1233">
        <v>5429</v>
      </c>
      <c r="AW27" s="1233" t="s">
        <v>21</v>
      </c>
      <c r="AX27" s="1233">
        <v>76816</v>
      </c>
      <c r="AY27" s="1233">
        <v>73112</v>
      </c>
      <c r="AZ27" s="1233">
        <v>3704</v>
      </c>
      <c r="BA27" s="1233">
        <v>26870</v>
      </c>
      <c r="BB27" s="1233" t="s">
        <v>21</v>
      </c>
      <c r="BC27" s="1233">
        <v>121991</v>
      </c>
      <c r="BD27" s="1233">
        <v>43792</v>
      </c>
      <c r="BE27" s="1233" t="s">
        <v>21</v>
      </c>
      <c r="BF27" s="1233">
        <v>78199</v>
      </c>
      <c r="BG27" s="1233">
        <v>78199</v>
      </c>
      <c r="BH27" s="1233" t="s">
        <v>21</v>
      </c>
      <c r="BI27" s="1233" t="s">
        <v>22</v>
      </c>
      <c r="BJ27" s="1532" t="s">
        <v>28</v>
      </c>
      <c r="BK27" s="1533" t="s">
        <v>25</v>
      </c>
      <c r="BL27" s="1281" t="s">
        <v>25</v>
      </c>
      <c r="BM27" s="1282" t="s">
        <v>25</v>
      </c>
      <c r="BN27" s="1311" t="s">
        <v>164</v>
      </c>
      <c r="BO27" s="1233">
        <v>14567</v>
      </c>
      <c r="BP27" s="1233">
        <v>14567</v>
      </c>
      <c r="BQ27" s="1233">
        <v>914</v>
      </c>
      <c r="BR27" s="1233" t="s">
        <v>21</v>
      </c>
      <c r="BS27" s="1233">
        <v>13653</v>
      </c>
      <c r="BT27" s="1233">
        <v>13653</v>
      </c>
      <c r="BU27" s="1233" t="s">
        <v>21</v>
      </c>
      <c r="BV27" s="1233" t="s">
        <v>22</v>
      </c>
      <c r="BW27" s="1233" t="s">
        <v>21</v>
      </c>
      <c r="BX27" s="1233" t="s">
        <v>21</v>
      </c>
      <c r="BY27" s="1233" t="s">
        <v>21</v>
      </c>
      <c r="BZ27" s="1233" t="s">
        <v>21</v>
      </c>
      <c r="CA27" s="1233" t="s">
        <v>21</v>
      </c>
      <c r="CB27" s="1233" t="s">
        <v>21</v>
      </c>
      <c r="CC27" s="1233" t="s">
        <v>21</v>
      </c>
      <c r="CD27" s="1233" t="s">
        <v>21</v>
      </c>
      <c r="CE27" s="1532" t="s">
        <v>28</v>
      </c>
      <c r="CF27" s="1533" t="s">
        <v>25</v>
      </c>
    </row>
    <row r="28" spans="1:84" ht="7.5" customHeight="1">
      <c r="A28" s="1279"/>
      <c r="B28" s="1280"/>
      <c r="C28" s="1313"/>
      <c r="D28" s="76"/>
      <c r="E28" s="76"/>
      <c r="F28" s="76"/>
      <c r="G28" s="76"/>
      <c r="H28" s="76"/>
      <c r="I28" s="76"/>
      <c r="J28" s="76"/>
      <c r="K28" s="76"/>
      <c r="L28" s="76"/>
      <c r="M28" s="76"/>
      <c r="N28" s="76"/>
      <c r="O28" s="76"/>
      <c r="P28" s="76"/>
      <c r="Q28" s="76"/>
      <c r="R28" s="76"/>
      <c r="S28" s="76"/>
      <c r="T28" s="1534"/>
      <c r="U28" s="1462"/>
      <c r="V28" s="1279"/>
      <c r="W28" s="1280"/>
      <c r="X28" s="1313"/>
      <c r="Y28" s="76"/>
      <c r="Z28" s="76"/>
      <c r="AA28" s="76"/>
      <c r="AB28" s="76"/>
      <c r="AC28" s="76"/>
      <c r="AD28" s="76"/>
      <c r="AE28" s="76"/>
      <c r="AF28" s="76"/>
      <c r="AG28" s="76"/>
      <c r="AH28" s="76"/>
      <c r="AI28" s="76"/>
      <c r="AJ28" s="76"/>
      <c r="AK28" s="76"/>
      <c r="AL28" s="76"/>
      <c r="AM28" s="76"/>
      <c r="AN28" s="76"/>
      <c r="AO28" s="1534"/>
      <c r="AP28" s="1462"/>
      <c r="AQ28" s="1279"/>
      <c r="AR28" s="1280"/>
      <c r="AS28" s="1313"/>
      <c r="AT28" s="76"/>
      <c r="AU28" s="76"/>
      <c r="AV28" s="76"/>
      <c r="AW28" s="76"/>
      <c r="AX28" s="76"/>
      <c r="AY28" s="76"/>
      <c r="AZ28" s="76"/>
      <c r="BA28" s="76"/>
      <c r="BB28" s="76"/>
      <c r="BC28" s="76"/>
      <c r="BD28" s="76"/>
      <c r="BE28" s="76"/>
      <c r="BF28" s="76"/>
      <c r="BG28" s="76"/>
      <c r="BH28" s="76"/>
      <c r="BI28" s="76"/>
      <c r="BJ28" s="1534"/>
      <c r="BK28" s="1462"/>
      <c r="BL28" s="1279"/>
      <c r="BM28" s="1280"/>
      <c r="BN28" s="1313"/>
      <c r="BO28" s="76"/>
      <c r="BP28" s="76"/>
      <c r="BQ28" s="76"/>
      <c r="BR28" s="76"/>
      <c r="BS28" s="76"/>
      <c r="BT28" s="76"/>
      <c r="BU28" s="76"/>
      <c r="BV28" s="76"/>
      <c r="BW28" s="76"/>
      <c r="BX28" s="76"/>
      <c r="BY28" s="76"/>
      <c r="BZ28" s="76"/>
      <c r="CA28" s="76"/>
      <c r="CB28" s="76"/>
      <c r="CC28" s="76"/>
      <c r="CD28" s="76"/>
      <c r="CE28" s="1534"/>
      <c r="CF28" s="1462"/>
    </row>
    <row r="29" spans="1:84" ht="15" customHeight="1">
      <c r="A29" s="1281" t="s">
        <v>2153</v>
      </c>
      <c r="B29" s="1282" t="s">
        <v>23</v>
      </c>
      <c r="C29" s="1314" t="s">
        <v>2165</v>
      </c>
      <c r="D29" s="1233">
        <v>41874</v>
      </c>
      <c r="E29" s="1233">
        <v>48415</v>
      </c>
      <c r="F29" s="1233">
        <v>2784</v>
      </c>
      <c r="G29" s="1233">
        <v>186</v>
      </c>
      <c r="H29" s="1233">
        <v>45445</v>
      </c>
      <c r="I29" s="1233">
        <v>42333</v>
      </c>
      <c r="J29" s="1233">
        <v>3112</v>
      </c>
      <c r="K29" s="1233">
        <v>30411</v>
      </c>
      <c r="L29" s="1233">
        <v>1165</v>
      </c>
      <c r="M29" s="1233">
        <v>1213</v>
      </c>
      <c r="N29" s="1233">
        <v>47</v>
      </c>
      <c r="O29" s="1233" t="s">
        <v>21</v>
      </c>
      <c r="P29" s="1233">
        <v>1166</v>
      </c>
      <c r="Q29" s="1233">
        <v>850</v>
      </c>
      <c r="R29" s="1233">
        <v>316</v>
      </c>
      <c r="S29" s="1233">
        <v>484</v>
      </c>
      <c r="T29" s="1748" t="s">
        <v>29</v>
      </c>
      <c r="U29" s="1749" t="s">
        <v>2155</v>
      </c>
      <c r="V29" s="1281" t="s">
        <v>2153</v>
      </c>
      <c r="W29" s="1282" t="s">
        <v>23</v>
      </c>
      <c r="X29" s="1314" t="s">
        <v>2165</v>
      </c>
      <c r="Y29" s="1233">
        <v>5045</v>
      </c>
      <c r="Z29" s="1233">
        <v>5482</v>
      </c>
      <c r="AA29" s="1233">
        <v>931</v>
      </c>
      <c r="AB29" s="1233">
        <v>5</v>
      </c>
      <c r="AC29" s="1233">
        <v>4546</v>
      </c>
      <c r="AD29" s="1233">
        <v>4300</v>
      </c>
      <c r="AE29" s="1233">
        <v>246</v>
      </c>
      <c r="AF29" s="1233">
        <v>2376</v>
      </c>
      <c r="AG29" s="1233">
        <v>588</v>
      </c>
      <c r="AH29" s="1233">
        <v>599</v>
      </c>
      <c r="AI29" s="1233" t="s">
        <v>21</v>
      </c>
      <c r="AJ29" s="1233" t="s">
        <v>21</v>
      </c>
      <c r="AK29" s="1233">
        <v>599</v>
      </c>
      <c r="AL29" s="1233">
        <v>492</v>
      </c>
      <c r="AM29" s="1233">
        <v>107</v>
      </c>
      <c r="AN29" s="1233">
        <v>60</v>
      </c>
      <c r="AO29" s="1748" t="s">
        <v>29</v>
      </c>
      <c r="AP29" s="1749" t="s">
        <v>2155</v>
      </c>
      <c r="AQ29" s="1281" t="s">
        <v>2153</v>
      </c>
      <c r="AR29" s="1282" t="s">
        <v>23</v>
      </c>
      <c r="AS29" s="1314" t="s">
        <v>2165</v>
      </c>
      <c r="AT29" s="1233">
        <v>20382</v>
      </c>
      <c r="AU29" s="1233">
        <v>26920</v>
      </c>
      <c r="AV29" s="1233">
        <v>1530</v>
      </c>
      <c r="AW29" s="1233" t="s">
        <v>21</v>
      </c>
      <c r="AX29" s="1233">
        <v>25390</v>
      </c>
      <c r="AY29" s="1233">
        <v>23895</v>
      </c>
      <c r="AZ29" s="1233">
        <v>1495</v>
      </c>
      <c r="BA29" s="1233">
        <v>21374</v>
      </c>
      <c r="BB29" s="1233" t="s">
        <v>21</v>
      </c>
      <c r="BC29" s="1233">
        <v>36432</v>
      </c>
      <c r="BD29" s="1233">
        <v>14289</v>
      </c>
      <c r="BE29" s="1233" t="s">
        <v>21</v>
      </c>
      <c r="BF29" s="1233">
        <v>22143</v>
      </c>
      <c r="BG29" s="1233">
        <v>22143</v>
      </c>
      <c r="BH29" s="1233" t="s">
        <v>21</v>
      </c>
      <c r="BI29" s="1233" t="s">
        <v>22</v>
      </c>
      <c r="BJ29" s="1748" t="s">
        <v>29</v>
      </c>
      <c r="BK29" s="1749" t="s">
        <v>2155</v>
      </c>
      <c r="BL29" s="1281" t="s">
        <v>2153</v>
      </c>
      <c r="BM29" s="1282" t="s">
        <v>23</v>
      </c>
      <c r="BN29" s="1314" t="s">
        <v>2165</v>
      </c>
      <c r="BO29" s="1233">
        <v>4134</v>
      </c>
      <c r="BP29" s="1233">
        <v>4134</v>
      </c>
      <c r="BQ29" s="1233">
        <v>56</v>
      </c>
      <c r="BR29" s="1233" t="s">
        <v>21</v>
      </c>
      <c r="BS29" s="1233">
        <v>4078</v>
      </c>
      <c r="BT29" s="1233">
        <v>4078</v>
      </c>
      <c r="BU29" s="1233" t="s">
        <v>21</v>
      </c>
      <c r="BV29" s="1233" t="s">
        <v>22</v>
      </c>
      <c r="BW29" s="1233" t="s">
        <v>21</v>
      </c>
      <c r="BX29" s="1233" t="s">
        <v>21</v>
      </c>
      <c r="BY29" s="1233" t="s">
        <v>21</v>
      </c>
      <c r="BZ29" s="1233" t="s">
        <v>21</v>
      </c>
      <c r="CA29" s="1233" t="s">
        <v>21</v>
      </c>
      <c r="CB29" s="1233" t="s">
        <v>21</v>
      </c>
      <c r="CC29" s="1233" t="s">
        <v>21</v>
      </c>
      <c r="CD29" s="1233" t="s">
        <v>21</v>
      </c>
      <c r="CE29" s="1748" t="s">
        <v>29</v>
      </c>
      <c r="CF29" s="1749" t="s">
        <v>2155</v>
      </c>
    </row>
    <row r="30" spans="1:84" ht="15" customHeight="1">
      <c r="A30" s="1281" t="s">
        <v>25</v>
      </c>
      <c r="B30" s="1282" t="s">
        <v>25</v>
      </c>
      <c r="C30" s="1314" t="s">
        <v>165</v>
      </c>
      <c r="D30" s="1233">
        <v>47808</v>
      </c>
      <c r="E30" s="1233">
        <v>46498</v>
      </c>
      <c r="F30" s="1233">
        <v>2820</v>
      </c>
      <c r="G30" s="1233">
        <v>313</v>
      </c>
      <c r="H30" s="1233">
        <v>43365</v>
      </c>
      <c r="I30" s="1233">
        <v>40158</v>
      </c>
      <c r="J30" s="1233">
        <v>3206</v>
      </c>
      <c r="K30" s="1233">
        <v>34917</v>
      </c>
      <c r="L30" s="1233">
        <v>1162</v>
      </c>
      <c r="M30" s="1233">
        <v>1233</v>
      </c>
      <c r="N30" s="1233">
        <v>77</v>
      </c>
      <c r="O30" s="1233" t="s">
        <v>21</v>
      </c>
      <c r="P30" s="1233">
        <v>1156</v>
      </c>
      <c r="Q30" s="1233">
        <v>850</v>
      </c>
      <c r="R30" s="1233">
        <v>306</v>
      </c>
      <c r="S30" s="1233">
        <v>415</v>
      </c>
      <c r="T30" s="1532" t="s">
        <v>30</v>
      </c>
      <c r="U30" s="1533" t="s">
        <v>25</v>
      </c>
      <c r="V30" s="1281" t="s">
        <v>25</v>
      </c>
      <c r="W30" s="1282" t="s">
        <v>25</v>
      </c>
      <c r="X30" s="1314" t="s">
        <v>165</v>
      </c>
      <c r="Y30" s="1233">
        <v>5357</v>
      </c>
      <c r="Z30" s="1233">
        <v>5591</v>
      </c>
      <c r="AA30" s="1233">
        <v>991</v>
      </c>
      <c r="AB30" s="1233">
        <v>4</v>
      </c>
      <c r="AC30" s="1233">
        <v>4596</v>
      </c>
      <c r="AD30" s="1233">
        <v>4117</v>
      </c>
      <c r="AE30" s="1233">
        <v>479</v>
      </c>
      <c r="AF30" s="1233">
        <v>2144</v>
      </c>
      <c r="AG30" s="1233">
        <v>535</v>
      </c>
      <c r="AH30" s="1233">
        <v>544</v>
      </c>
      <c r="AI30" s="1233" t="s">
        <v>21</v>
      </c>
      <c r="AJ30" s="1233" t="s">
        <v>21</v>
      </c>
      <c r="AK30" s="1233">
        <v>544</v>
      </c>
      <c r="AL30" s="1233">
        <v>435</v>
      </c>
      <c r="AM30" s="1233">
        <v>109</v>
      </c>
      <c r="AN30" s="1233">
        <v>51</v>
      </c>
      <c r="AO30" s="1532" t="s">
        <v>30</v>
      </c>
      <c r="AP30" s="1533" t="s">
        <v>25</v>
      </c>
      <c r="AQ30" s="1281" t="s">
        <v>25</v>
      </c>
      <c r="AR30" s="1282" t="s">
        <v>25</v>
      </c>
      <c r="AS30" s="1314" t="s">
        <v>165</v>
      </c>
      <c r="AT30" s="1233">
        <v>26529</v>
      </c>
      <c r="AU30" s="1233">
        <v>24878</v>
      </c>
      <c r="AV30" s="1233">
        <v>1564</v>
      </c>
      <c r="AW30" s="1233" t="s">
        <v>21</v>
      </c>
      <c r="AX30" s="1233">
        <v>23314</v>
      </c>
      <c r="AY30" s="1233">
        <v>21919</v>
      </c>
      <c r="AZ30" s="1233">
        <v>1395</v>
      </c>
      <c r="BA30" s="1233">
        <v>26218</v>
      </c>
      <c r="BB30" s="1233" t="s">
        <v>21</v>
      </c>
      <c r="BC30" s="1233">
        <v>36210</v>
      </c>
      <c r="BD30" s="1233">
        <v>14743</v>
      </c>
      <c r="BE30" s="1233" t="s">
        <v>21</v>
      </c>
      <c r="BF30" s="1233">
        <v>21467</v>
      </c>
      <c r="BG30" s="1233">
        <v>21467</v>
      </c>
      <c r="BH30" s="1233" t="s">
        <v>21</v>
      </c>
      <c r="BI30" s="1233" t="s">
        <v>22</v>
      </c>
      <c r="BJ30" s="1532" t="s">
        <v>30</v>
      </c>
      <c r="BK30" s="1533" t="s">
        <v>25</v>
      </c>
      <c r="BL30" s="1281" t="s">
        <v>25</v>
      </c>
      <c r="BM30" s="1282" t="s">
        <v>25</v>
      </c>
      <c r="BN30" s="1314" t="s">
        <v>165</v>
      </c>
      <c r="BO30" s="1233">
        <v>4416</v>
      </c>
      <c r="BP30" s="1233">
        <v>4416</v>
      </c>
      <c r="BQ30" s="1233">
        <v>81</v>
      </c>
      <c r="BR30" s="1233" t="s">
        <v>21</v>
      </c>
      <c r="BS30" s="1233">
        <v>4335</v>
      </c>
      <c r="BT30" s="1233">
        <v>4335</v>
      </c>
      <c r="BU30" s="1233" t="s">
        <v>21</v>
      </c>
      <c r="BV30" s="1233" t="s">
        <v>22</v>
      </c>
      <c r="BW30" s="1233" t="s">
        <v>21</v>
      </c>
      <c r="BX30" s="1233" t="s">
        <v>21</v>
      </c>
      <c r="BY30" s="1233" t="s">
        <v>21</v>
      </c>
      <c r="BZ30" s="1233" t="s">
        <v>21</v>
      </c>
      <c r="CA30" s="1233" t="s">
        <v>21</v>
      </c>
      <c r="CB30" s="1233" t="s">
        <v>21</v>
      </c>
      <c r="CC30" s="1233" t="s">
        <v>21</v>
      </c>
      <c r="CD30" s="1233" t="s">
        <v>21</v>
      </c>
      <c r="CE30" s="1532" t="s">
        <v>30</v>
      </c>
      <c r="CF30" s="1533" t="s">
        <v>25</v>
      </c>
    </row>
    <row r="31" spans="1:84" ht="15" customHeight="1">
      <c r="A31" s="1281" t="s">
        <v>25</v>
      </c>
      <c r="B31" s="1282" t="s">
        <v>25</v>
      </c>
      <c r="C31" s="1314" t="s">
        <v>166</v>
      </c>
      <c r="D31" s="1233">
        <v>33181</v>
      </c>
      <c r="E31" s="1233">
        <v>38460</v>
      </c>
      <c r="F31" s="1233">
        <v>1620</v>
      </c>
      <c r="G31" s="1233">
        <v>11</v>
      </c>
      <c r="H31" s="1233">
        <v>36829</v>
      </c>
      <c r="I31" s="1233">
        <v>33431</v>
      </c>
      <c r="J31" s="1233">
        <v>3398</v>
      </c>
      <c r="K31" s="1233">
        <v>30581</v>
      </c>
      <c r="L31" s="1233">
        <v>925</v>
      </c>
      <c r="M31" s="1233">
        <v>889</v>
      </c>
      <c r="N31" s="1233">
        <v>41</v>
      </c>
      <c r="O31" s="1233" t="s">
        <v>21</v>
      </c>
      <c r="P31" s="1233">
        <v>848</v>
      </c>
      <c r="Q31" s="1233">
        <v>558</v>
      </c>
      <c r="R31" s="1233">
        <v>290</v>
      </c>
      <c r="S31" s="1233">
        <v>451</v>
      </c>
      <c r="T31" s="1532" t="s">
        <v>31</v>
      </c>
      <c r="U31" s="1533" t="s">
        <v>25</v>
      </c>
      <c r="V31" s="1281" t="s">
        <v>25</v>
      </c>
      <c r="W31" s="1282" t="s">
        <v>25</v>
      </c>
      <c r="X31" s="1314" t="s">
        <v>166</v>
      </c>
      <c r="Y31" s="1233">
        <v>5652</v>
      </c>
      <c r="Z31" s="1233">
        <v>5221</v>
      </c>
      <c r="AA31" s="1233">
        <v>679</v>
      </c>
      <c r="AB31" s="1233">
        <v>2</v>
      </c>
      <c r="AC31" s="1233">
        <v>4540</v>
      </c>
      <c r="AD31" s="1233">
        <v>3894</v>
      </c>
      <c r="AE31" s="1233">
        <v>646</v>
      </c>
      <c r="AF31" s="1233">
        <v>2576</v>
      </c>
      <c r="AG31" s="1233">
        <v>637</v>
      </c>
      <c r="AH31" s="1233">
        <v>624</v>
      </c>
      <c r="AI31" s="1233" t="s">
        <v>21</v>
      </c>
      <c r="AJ31" s="1233" t="s">
        <v>21</v>
      </c>
      <c r="AK31" s="1233">
        <v>624</v>
      </c>
      <c r="AL31" s="1233">
        <v>512</v>
      </c>
      <c r="AM31" s="1233">
        <v>112</v>
      </c>
      <c r="AN31" s="1233">
        <v>65</v>
      </c>
      <c r="AO31" s="1532" t="s">
        <v>31</v>
      </c>
      <c r="AP31" s="1533" t="s">
        <v>25</v>
      </c>
      <c r="AQ31" s="1281" t="s">
        <v>25</v>
      </c>
      <c r="AR31" s="1282" t="s">
        <v>25</v>
      </c>
      <c r="AS31" s="1314" t="s">
        <v>166</v>
      </c>
      <c r="AT31" s="1233">
        <v>12459</v>
      </c>
      <c r="AU31" s="1233">
        <v>17727</v>
      </c>
      <c r="AV31" s="1233">
        <v>708</v>
      </c>
      <c r="AW31" s="1233" t="s">
        <v>21</v>
      </c>
      <c r="AX31" s="1233">
        <v>17019</v>
      </c>
      <c r="AY31" s="1233">
        <v>15643</v>
      </c>
      <c r="AZ31" s="1233">
        <v>1376</v>
      </c>
      <c r="BA31" s="1233">
        <v>21891</v>
      </c>
      <c r="BB31" s="1233" t="s">
        <v>21</v>
      </c>
      <c r="BC31" s="1233">
        <v>10704</v>
      </c>
      <c r="BD31" s="1233">
        <v>4520</v>
      </c>
      <c r="BE31" s="1233" t="s">
        <v>21</v>
      </c>
      <c r="BF31" s="1233">
        <v>6184</v>
      </c>
      <c r="BG31" s="1233">
        <v>6184</v>
      </c>
      <c r="BH31" s="1233" t="s">
        <v>21</v>
      </c>
      <c r="BI31" s="1233" t="s">
        <v>22</v>
      </c>
      <c r="BJ31" s="1532" t="s">
        <v>31</v>
      </c>
      <c r="BK31" s="1533" t="s">
        <v>25</v>
      </c>
      <c r="BL31" s="1281" t="s">
        <v>25</v>
      </c>
      <c r="BM31" s="1282" t="s">
        <v>25</v>
      </c>
      <c r="BN31" s="1314" t="s">
        <v>166</v>
      </c>
      <c r="BO31" s="1233">
        <v>4864</v>
      </c>
      <c r="BP31" s="1233">
        <v>4864</v>
      </c>
      <c r="BQ31" s="1233">
        <v>170</v>
      </c>
      <c r="BR31" s="1233" t="s">
        <v>21</v>
      </c>
      <c r="BS31" s="1233">
        <v>4694</v>
      </c>
      <c r="BT31" s="1233">
        <v>4694</v>
      </c>
      <c r="BU31" s="1233" t="s">
        <v>21</v>
      </c>
      <c r="BV31" s="1233" t="s">
        <v>22</v>
      </c>
      <c r="BW31" s="1233" t="s">
        <v>21</v>
      </c>
      <c r="BX31" s="1233" t="s">
        <v>21</v>
      </c>
      <c r="BY31" s="1233" t="s">
        <v>21</v>
      </c>
      <c r="BZ31" s="1233" t="s">
        <v>21</v>
      </c>
      <c r="CA31" s="1233" t="s">
        <v>21</v>
      </c>
      <c r="CB31" s="1233" t="s">
        <v>21</v>
      </c>
      <c r="CC31" s="1233" t="s">
        <v>21</v>
      </c>
      <c r="CD31" s="1233" t="s">
        <v>21</v>
      </c>
      <c r="CE31" s="1532" t="s">
        <v>31</v>
      </c>
      <c r="CF31" s="1533" t="s">
        <v>25</v>
      </c>
    </row>
    <row r="32" spans="1:84" ht="15" customHeight="1">
      <c r="A32" s="1281" t="s">
        <v>25</v>
      </c>
      <c r="B32" s="1282" t="s">
        <v>25</v>
      </c>
      <c r="C32" s="1314" t="s">
        <v>167</v>
      </c>
      <c r="D32" s="1233">
        <v>45834</v>
      </c>
      <c r="E32" s="1233">
        <v>34662</v>
      </c>
      <c r="F32" s="1233">
        <v>1518</v>
      </c>
      <c r="G32" s="1233" t="s">
        <v>21</v>
      </c>
      <c r="H32" s="1233">
        <v>33144</v>
      </c>
      <c r="I32" s="1233">
        <v>29798</v>
      </c>
      <c r="J32" s="1233">
        <v>3345</v>
      </c>
      <c r="K32" s="1233">
        <v>41864</v>
      </c>
      <c r="L32" s="1233">
        <v>1356</v>
      </c>
      <c r="M32" s="1233">
        <v>1418</v>
      </c>
      <c r="N32" s="1233">
        <v>142</v>
      </c>
      <c r="O32" s="1233" t="s">
        <v>21</v>
      </c>
      <c r="P32" s="1233">
        <v>1276</v>
      </c>
      <c r="Q32" s="1233">
        <v>987</v>
      </c>
      <c r="R32" s="1233">
        <v>289</v>
      </c>
      <c r="S32" s="1233">
        <v>400</v>
      </c>
      <c r="T32" s="1532" t="s">
        <v>32</v>
      </c>
      <c r="U32" s="1533" t="s">
        <v>25</v>
      </c>
      <c r="V32" s="1281" t="s">
        <v>25</v>
      </c>
      <c r="W32" s="1282" t="s">
        <v>25</v>
      </c>
      <c r="X32" s="1314" t="s">
        <v>167</v>
      </c>
      <c r="Y32" s="1233">
        <v>4707</v>
      </c>
      <c r="Z32" s="1233">
        <v>4735</v>
      </c>
      <c r="AA32" s="1233">
        <v>552</v>
      </c>
      <c r="AB32" s="1233" t="s">
        <v>21</v>
      </c>
      <c r="AC32" s="1233">
        <v>4183</v>
      </c>
      <c r="AD32" s="1233">
        <v>3485</v>
      </c>
      <c r="AE32" s="1233">
        <v>698</v>
      </c>
      <c r="AF32" s="1233">
        <v>2552</v>
      </c>
      <c r="AG32" s="1233">
        <v>547</v>
      </c>
      <c r="AH32" s="1233">
        <v>548</v>
      </c>
      <c r="AI32" s="1233" t="s">
        <v>21</v>
      </c>
      <c r="AJ32" s="1233" t="s">
        <v>21</v>
      </c>
      <c r="AK32" s="1233">
        <v>548</v>
      </c>
      <c r="AL32" s="1233">
        <v>447</v>
      </c>
      <c r="AM32" s="1233">
        <v>101</v>
      </c>
      <c r="AN32" s="1233">
        <v>65</v>
      </c>
      <c r="AO32" s="1532" t="s">
        <v>32</v>
      </c>
      <c r="AP32" s="1533" t="s">
        <v>25</v>
      </c>
      <c r="AQ32" s="1281" t="s">
        <v>25</v>
      </c>
      <c r="AR32" s="1282" t="s">
        <v>25</v>
      </c>
      <c r="AS32" s="1314" t="s">
        <v>167</v>
      </c>
      <c r="AT32" s="1233">
        <v>25261</v>
      </c>
      <c r="AU32" s="1233">
        <v>14935</v>
      </c>
      <c r="AV32" s="1233">
        <v>637</v>
      </c>
      <c r="AW32" s="1233" t="s">
        <v>21</v>
      </c>
      <c r="AX32" s="1233">
        <v>14298</v>
      </c>
      <c r="AY32" s="1233">
        <v>12966</v>
      </c>
      <c r="AZ32" s="1233">
        <v>1332</v>
      </c>
      <c r="BA32" s="1233">
        <v>32311</v>
      </c>
      <c r="BB32" s="1233" t="s">
        <v>21</v>
      </c>
      <c r="BC32" s="1233">
        <v>1066</v>
      </c>
      <c r="BD32" s="1233">
        <v>312</v>
      </c>
      <c r="BE32" s="1233" t="s">
        <v>21</v>
      </c>
      <c r="BF32" s="1233">
        <v>754</v>
      </c>
      <c r="BG32" s="1233">
        <v>754</v>
      </c>
      <c r="BH32" s="1233" t="s">
        <v>21</v>
      </c>
      <c r="BI32" s="1233" t="s">
        <v>22</v>
      </c>
      <c r="BJ32" s="1532" t="s">
        <v>32</v>
      </c>
      <c r="BK32" s="1533" t="s">
        <v>25</v>
      </c>
      <c r="BL32" s="1281" t="s">
        <v>25</v>
      </c>
      <c r="BM32" s="1282" t="s">
        <v>25</v>
      </c>
      <c r="BN32" s="1314" t="s">
        <v>167</v>
      </c>
      <c r="BO32" s="1233">
        <v>4254</v>
      </c>
      <c r="BP32" s="1233">
        <v>4254</v>
      </c>
      <c r="BQ32" s="1233">
        <v>254</v>
      </c>
      <c r="BR32" s="1233" t="s">
        <v>21</v>
      </c>
      <c r="BS32" s="1233">
        <v>4000</v>
      </c>
      <c r="BT32" s="1233">
        <v>4000</v>
      </c>
      <c r="BU32" s="1233" t="s">
        <v>21</v>
      </c>
      <c r="BV32" s="1233" t="s">
        <v>22</v>
      </c>
      <c r="BW32" s="1233" t="s">
        <v>21</v>
      </c>
      <c r="BX32" s="1233" t="s">
        <v>21</v>
      </c>
      <c r="BY32" s="1233" t="s">
        <v>21</v>
      </c>
      <c r="BZ32" s="1233" t="s">
        <v>21</v>
      </c>
      <c r="CA32" s="1233" t="s">
        <v>21</v>
      </c>
      <c r="CB32" s="1233" t="s">
        <v>21</v>
      </c>
      <c r="CC32" s="1233" t="s">
        <v>21</v>
      </c>
      <c r="CD32" s="1233" t="s">
        <v>21</v>
      </c>
      <c r="CE32" s="1532" t="s">
        <v>32</v>
      </c>
      <c r="CF32" s="1533" t="s">
        <v>25</v>
      </c>
    </row>
    <row r="33" spans="1:84" ht="15" customHeight="1">
      <c r="A33" s="1281" t="s">
        <v>25</v>
      </c>
      <c r="B33" s="1282" t="s">
        <v>25</v>
      </c>
      <c r="C33" s="1314" t="s">
        <v>2154</v>
      </c>
      <c r="D33" s="1233">
        <v>35477</v>
      </c>
      <c r="E33" s="1233">
        <v>42083</v>
      </c>
      <c r="F33" s="1233">
        <v>2389</v>
      </c>
      <c r="G33" s="1233" t="s">
        <v>21</v>
      </c>
      <c r="H33" s="1233">
        <v>39694</v>
      </c>
      <c r="I33" s="1233">
        <v>36614</v>
      </c>
      <c r="J33" s="1233">
        <v>3080</v>
      </c>
      <c r="K33" s="1233">
        <v>38917</v>
      </c>
      <c r="L33" s="1233">
        <v>1304</v>
      </c>
      <c r="M33" s="1233">
        <v>1212</v>
      </c>
      <c r="N33" s="1233" t="s">
        <v>21</v>
      </c>
      <c r="O33" s="1233" t="s">
        <v>21</v>
      </c>
      <c r="P33" s="1233">
        <v>1212</v>
      </c>
      <c r="Q33" s="1233">
        <v>952</v>
      </c>
      <c r="R33" s="1233">
        <v>260</v>
      </c>
      <c r="S33" s="1233">
        <v>531</v>
      </c>
      <c r="T33" s="1532" t="s">
        <v>33</v>
      </c>
      <c r="U33" s="1533" t="s">
        <v>25</v>
      </c>
      <c r="V33" s="1281" t="s">
        <v>25</v>
      </c>
      <c r="W33" s="1282" t="s">
        <v>25</v>
      </c>
      <c r="X33" s="1314" t="s">
        <v>2154</v>
      </c>
      <c r="Y33" s="1233">
        <v>3953</v>
      </c>
      <c r="Z33" s="1233">
        <v>4237</v>
      </c>
      <c r="AA33" s="1233">
        <v>527</v>
      </c>
      <c r="AB33" s="1233" t="s">
        <v>21</v>
      </c>
      <c r="AC33" s="1233">
        <v>3710</v>
      </c>
      <c r="AD33" s="1233">
        <v>3190</v>
      </c>
      <c r="AE33" s="1233">
        <v>520</v>
      </c>
      <c r="AF33" s="1233">
        <v>2270</v>
      </c>
      <c r="AG33" s="1233">
        <v>513</v>
      </c>
      <c r="AH33" s="1233">
        <v>521</v>
      </c>
      <c r="AI33" s="1233" t="s">
        <v>21</v>
      </c>
      <c r="AJ33" s="1233" t="s">
        <v>21</v>
      </c>
      <c r="AK33" s="1233">
        <v>521</v>
      </c>
      <c r="AL33" s="1233">
        <v>449</v>
      </c>
      <c r="AM33" s="1233">
        <v>72</v>
      </c>
      <c r="AN33" s="1233">
        <v>58</v>
      </c>
      <c r="AO33" s="1532" t="s">
        <v>33</v>
      </c>
      <c r="AP33" s="1533" t="s">
        <v>25</v>
      </c>
      <c r="AQ33" s="1281" t="s">
        <v>25</v>
      </c>
      <c r="AR33" s="1282" t="s">
        <v>25</v>
      </c>
      <c r="AS33" s="1314" t="s">
        <v>2154</v>
      </c>
      <c r="AT33" s="1233">
        <v>17979</v>
      </c>
      <c r="AU33" s="1233">
        <v>24771</v>
      </c>
      <c r="AV33" s="1233">
        <v>1701</v>
      </c>
      <c r="AW33" s="1233" t="s">
        <v>21</v>
      </c>
      <c r="AX33" s="1233">
        <v>23071</v>
      </c>
      <c r="AY33" s="1233">
        <v>21689</v>
      </c>
      <c r="AZ33" s="1233">
        <v>1382</v>
      </c>
      <c r="BA33" s="1233">
        <v>29135</v>
      </c>
      <c r="BB33" s="1233" t="s">
        <v>21</v>
      </c>
      <c r="BC33" s="1233">
        <v>41045</v>
      </c>
      <c r="BD33" s="1233">
        <v>15196</v>
      </c>
      <c r="BE33" s="1233" t="s">
        <v>21</v>
      </c>
      <c r="BF33" s="1233">
        <v>25849</v>
      </c>
      <c r="BG33" s="1233">
        <v>25849</v>
      </c>
      <c r="BH33" s="1233" t="s">
        <v>21</v>
      </c>
      <c r="BI33" s="1233" t="s">
        <v>22</v>
      </c>
      <c r="BJ33" s="1532" t="s">
        <v>33</v>
      </c>
      <c r="BK33" s="1533" t="s">
        <v>25</v>
      </c>
      <c r="BL33" s="1281" t="s">
        <v>25</v>
      </c>
      <c r="BM33" s="1282" t="s">
        <v>25</v>
      </c>
      <c r="BN33" s="1314" t="s">
        <v>2154</v>
      </c>
      <c r="BO33" s="1233">
        <v>3146</v>
      </c>
      <c r="BP33" s="1233">
        <v>3146</v>
      </c>
      <c r="BQ33" s="1233">
        <v>174</v>
      </c>
      <c r="BR33" s="1233" t="s">
        <v>21</v>
      </c>
      <c r="BS33" s="1233">
        <v>2972</v>
      </c>
      <c r="BT33" s="1233">
        <v>2972</v>
      </c>
      <c r="BU33" s="1233" t="s">
        <v>21</v>
      </c>
      <c r="BV33" s="1233" t="s">
        <v>22</v>
      </c>
      <c r="BW33" s="1233" t="s">
        <v>21</v>
      </c>
      <c r="BX33" s="1233" t="s">
        <v>21</v>
      </c>
      <c r="BY33" s="1233" t="s">
        <v>21</v>
      </c>
      <c r="BZ33" s="1233" t="s">
        <v>21</v>
      </c>
      <c r="CA33" s="1233" t="s">
        <v>21</v>
      </c>
      <c r="CB33" s="1233" t="s">
        <v>21</v>
      </c>
      <c r="CC33" s="1233" t="s">
        <v>21</v>
      </c>
      <c r="CD33" s="1233" t="s">
        <v>21</v>
      </c>
      <c r="CE33" s="1532" t="s">
        <v>33</v>
      </c>
      <c r="CF33" s="1533" t="s">
        <v>25</v>
      </c>
    </row>
    <row r="34" spans="1:84" ht="15" customHeight="1">
      <c r="A34" s="1281" t="s">
        <v>25</v>
      </c>
      <c r="B34" s="1282" t="s">
        <v>25</v>
      </c>
      <c r="C34" s="1314" t="s">
        <v>168</v>
      </c>
      <c r="D34" s="1233">
        <v>37496</v>
      </c>
      <c r="E34" s="1233">
        <v>40958</v>
      </c>
      <c r="F34" s="1233">
        <v>2089</v>
      </c>
      <c r="G34" s="1233" t="s">
        <v>21</v>
      </c>
      <c r="H34" s="1233">
        <v>38869</v>
      </c>
      <c r="I34" s="1233">
        <v>35994</v>
      </c>
      <c r="J34" s="1233">
        <v>2876</v>
      </c>
      <c r="K34" s="1233">
        <v>38402</v>
      </c>
      <c r="L34" s="1233">
        <v>1234</v>
      </c>
      <c r="M34" s="1233">
        <v>1270</v>
      </c>
      <c r="N34" s="1233">
        <v>17</v>
      </c>
      <c r="O34" s="1233" t="s">
        <v>21</v>
      </c>
      <c r="P34" s="1233">
        <v>1253</v>
      </c>
      <c r="Q34" s="1233">
        <v>1027</v>
      </c>
      <c r="R34" s="1233">
        <v>226</v>
      </c>
      <c r="S34" s="1233">
        <v>497</v>
      </c>
      <c r="T34" s="1532" t="s">
        <v>34</v>
      </c>
      <c r="U34" s="1533" t="s">
        <v>25</v>
      </c>
      <c r="V34" s="1281" t="s">
        <v>25</v>
      </c>
      <c r="W34" s="1282" t="s">
        <v>25</v>
      </c>
      <c r="X34" s="1314" t="s">
        <v>168</v>
      </c>
      <c r="Y34" s="1233">
        <v>4235</v>
      </c>
      <c r="Z34" s="1233">
        <v>4183</v>
      </c>
      <c r="AA34" s="1233">
        <v>415</v>
      </c>
      <c r="AB34" s="1233" t="s">
        <v>21</v>
      </c>
      <c r="AC34" s="1233">
        <v>3768</v>
      </c>
      <c r="AD34" s="1233">
        <v>3401</v>
      </c>
      <c r="AE34" s="1233">
        <v>367</v>
      </c>
      <c r="AF34" s="1233">
        <v>2324</v>
      </c>
      <c r="AG34" s="1233">
        <v>487</v>
      </c>
      <c r="AH34" s="1233">
        <v>487</v>
      </c>
      <c r="AI34" s="1233" t="s">
        <v>21</v>
      </c>
      <c r="AJ34" s="1233" t="s">
        <v>21</v>
      </c>
      <c r="AK34" s="1233">
        <v>487</v>
      </c>
      <c r="AL34" s="1233">
        <v>410</v>
      </c>
      <c r="AM34" s="1233">
        <v>77</v>
      </c>
      <c r="AN34" s="1233">
        <v>58</v>
      </c>
      <c r="AO34" s="1532" t="s">
        <v>34</v>
      </c>
      <c r="AP34" s="1533" t="s">
        <v>25</v>
      </c>
      <c r="AQ34" s="1281" t="s">
        <v>25</v>
      </c>
      <c r="AR34" s="1282" t="s">
        <v>25</v>
      </c>
      <c r="AS34" s="1314" t="s">
        <v>168</v>
      </c>
      <c r="AT34" s="1233">
        <v>19848</v>
      </c>
      <c r="AU34" s="1233">
        <v>23235</v>
      </c>
      <c r="AV34" s="1233">
        <v>1512</v>
      </c>
      <c r="AW34" s="1233" t="s">
        <v>21</v>
      </c>
      <c r="AX34" s="1233">
        <v>21723</v>
      </c>
      <c r="AY34" s="1233">
        <v>20438</v>
      </c>
      <c r="AZ34" s="1233">
        <v>1285</v>
      </c>
      <c r="BA34" s="1233">
        <v>28692</v>
      </c>
      <c r="BB34" s="1233" t="s">
        <v>21</v>
      </c>
      <c r="BC34" s="1233">
        <v>33422</v>
      </c>
      <c r="BD34" s="1233">
        <v>12060</v>
      </c>
      <c r="BE34" s="1233" t="s">
        <v>21</v>
      </c>
      <c r="BF34" s="1233">
        <v>21362</v>
      </c>
      <c r="BG34" s="1233">
        <v>21362</v>
      </c>
      <c r="BH34" s="1233" t="s">
        <v>21</v>
      </c>
      <c r="BI34" s="1233" t="s">
        <v>22</v>
      </c>
      <c r="BJ34" s="1532" t="s">
        <v>34</v>
      </c>
      <c r="BK34" s="1533" t="s">
        <v>25</v>
      </c>
      <c r="BL34" s="1281" t="s">
        <v>25</v>
      </c>
      <c r="BM34" s="1282" t="s">
        <v>25</v>
      </c>
      <c r="BN34" s="1314" t="s">
        <v>168</v>
      </c>
      <c r="BO34" s="1233">
        <v>3579</v>
      </c>
      <c r="BP34" s="1233">
        <v>3579</v>
      </c>
      <c r="BQ34" s="1233">
        <v>213</v>
      </c>
      <c r="BR34" s="1233" t="s">
        <v>21</v>
      </c>
      <c r="BS34" s="1233">
        <v>3366</v>
      </c>
      <c r="BT34" s="1233">
        <v>3366</v>
      </c>
      <c r="BU34" s="1233" t="s">
        <v>21</v>
      </c>
      <c r="BV34" s="1233" t="s">
        <v>22</v>
      </c>
      <c r="BW34" s="1233" t="s">
        <v>21</v>
      </c>
      <c r="BX34" s="1233" t="s">
        <v>21</v>
      </c>
      <c r="BY34" s="1233" t="s">
        <v>21</v>
      </c>
      <c r="BZ34" s="1233" t="s">
        <v>21</v>
      </c>
      <c r="CA34" s="1233" t="s">
        <v>21</v>
      </c>
      <c r="CB34" s="1233" t="s">
        <v>21</v>
      </c>
      <c r="CC34" s="1233" t="s">
        <v>21</v>
      </c>
      <c r="CD34" s="1233" t="s">
        <v>21</v>
      </c>
      <c r="CE34" s="1532" t="s">
        <v>34</v>
      </c>
      <c r="CF34" s="1533" t="s">
        <v>25</v>
      </c>
    </row>
    <row r="35" spans="1:84" ht="15" customHeight="1">
      <c r="A35" s="1281" t="s">
        <v>25</v>
      </c>
      <c r="B35" s="1282" t="s">
        <v>25</v>
      </c>
      <c r="C35" s="1314" t="s">
        <v>169</v>
      </c>
      <c r="D35" s="1233">
        <v>37696</v>
      </c>
      <c r="E35" s="1233">
        <v>45589</v>
      </c>
      <c r="F35" s="1233">
        <v>2135</v>
      </c>
      <c r="G35" s="1233">
        <v>861</v>
      </c>
      <c r="H35" s="1233">
        <v>42593</v>
      </c>
      <c r="I35" s="1233">
        <v>39909</v>
      </c>
      <c r="J35" s="1233">
        <v>2684</v>
      </c>
      <c r="K35" s="1233">
        <v>34086</v>
      </c>
      <c r="L35" s="1233">
        <v>708</v>
      </c>
      <c r="M35" s="1233">
        <v>712</v>
      </c>
      <c r="N35" s="1233">
        <v>3</v>
      </c>
      <c r="O35" s="1233" t="s">
        <v>21</v>
      </c>
      <c r="P35" s="1233">
        <v>709</v>
      </c>
      <c r="Q35" s="1233">
        <v>501</v>
      </c>
      <c r="R35" s="1233">
        <v>208</v>
      </c>
      <c r="S35" s="1233">
        <v>492</v>
      </c>
      <c r="T35" s="1532" t="s">
        <v>35</v>
      </c>
      <c r="U35" s="1533" t="s">
        <v>25</v>
      </c>
      <c r="V35" s="1281" t="s">
        <v>25</v>
      </c>
      <c r="W35" s="1282" t="s">
        <v>25</v>
      </c>
      <c r="X35" s="1314" t="s">
        <v>169</v>
      </c>
      <c r="Y35" s="1233">
        <v>4882</v>
      </c>
      <c r="Z35" s="1233">
        <v>4574</v>
      </c>
      <c r="AA35" s="1233">
        <v>522</v>
      </c>
      <c r="AB35" s="1233">
        <v>3</v>
      </c>
      <c r="AC35" s="1233">
        <v>4049</v>
      </c>
      <c r="AD35" s="1233">
        <v>3813</v>
      </c>
      <c r="AE35" s="1233">
        <v>236</v>
      </c>
      <c r="AF35" s="1233">
        <v>2681</v>
      </c>
      <c r="AG35" s="1233">
        <v>496</v>
      </c>
      <c r="AH35" s="1233">
        <v>496</v>
      </c>
      <c r="AI35" s="1233" t="s">
        <v>21</v>
      </c>
      <c r="AJ35" s="1233" t="s">
        <v>21</v>
      </c>
      <c r="AK35" s="1233">
        <v>496</v>
      </c>
      <c r="AL35" s="1233">
        <v>421</v>
      </c>
      <c r="AM35" s="1233">
        <v>75</v>
      </c>
      <c r="AN35" s="1233">
        <v>58</v>
      </c>
      <c r="AO35" s="1532" t="s">
        <v>35</v>
      </c>
      <c r="AP35" s="1533" t="s">
        <v>25</v>
      </c>
      <c r="AQ35" s="1281" t="s">
        <v>25</v>
      </c>
      <c r="AR35" s="1282" t="s">
        <v>25</v>
      </c>
      <c r="AS35" s="1314" t="s">
        <v>169</v>
      </c>
      <c r="AT35" s="1233">
        <v>17572</v>
      </c>
      <c r="AU35" s="1233">
        <v>25414</v>
      </c>
      <c r="AV35" s="1233">
        <v>1427</v>
      </c>
      <c r="AW35" s="1233" t="s">
        <v>21</v>
      </c>
      <c r="AX35" s="1233">
        <v>23987</v>
      </c>
      <c r="AY35" s="1233">
        <v>22770</v>
      </c>
      <c r="AZ35" s="1233">
        <v>1218</v>
      </c>
      <c r="BA35" s="1233">
        <v>24327</v>
      </c>
      <c r="BB35" s="1233" t="s">
        <v>21</v>
      </c>
      <c r="BC35" s="1233">
        <v>39449</v>
      </c>
      <c r="BD35" s="1233">
        <v>12918</v>
      </c>
      <c r="BE35" s="1233" t="s">
        <v>21</v>
      </c>
      <c r="BF35" s="1233">
        <v>26531</v>
      </c>
      <c r="BG35" s="1233">
        <v>26531</v>
      </c>
      <c r="BH35" s="1233" t="s">
        <v>21</v>
      </c>
      <c r="BI35" s="1233" t="s">
        <v>22</v>
      </c>
      <c r="BJ35" s="1532" t="s">
        <v>35</v>
      </c>
      <c r="BK35" s="1533" t="s">
        <v>25</v>
      </c>
      <c r="BL35" s="1281" t="s">
        <v>25</v>
      </c>
      <c r="BM35" s="1282" t="s">
        <v>25</v>
      </c>
      <c r="BN35" s="1314" t="s">
        <v>169</v>
      </c>
      <c r="BO35" s="1233">
        <v>4330</v>
      </c>
      <c r="BP35" s="1233">
        <v>4330</v>
      </c>
      <c r="BQ35" s="1233">
        <v>115</v>
      </c>
      <c r="BR35" s="1233" t="s">
        <v>21</v>
      </c>
      <c r="BS35" s="1233">
        <v>4215</v>
      </c>
      <c r="BT35" s="1233">
        <v>4215</v>
      </c>
      <c r="BU35" s="1233" t="s">
        <v>21</v>
      </c>
      <c r="BV35" s="1233" t="s">
        <v>22</v>
      </c>
      <c r="BW35" s="1233" t="s">
        <v>21</v>
      </c>
      <c r="BX35" s="1233" t="s">
        <v>21</v>
      </c>
      <c r="BY35" s="1233" t="s">
        <v>21</v>
      </c>
      <c r="BZ35" s="1233" t="s">
        <v>21</v>
      </c>
      <c r="CA35" s="1233" t="s">
        <v>21</v>
      </c>
      <c r="CB35" s="1233" t="s">
        <v>21</v>
      </c>
      <c r="CC35" s="1233" t="s">
        <v>21</v>
      </c>
      <c r="CD35" s="1233" t="s">
        <v>21</v>
      </c>
      <c r="CE35" s="1532" t="s">
        <v>35</v>
      </c>
      <c r="CF35" s="1533" t="s">
        <v>25</v>
      </c>
    </row>
    <row r="36" spans="1:84" ht="15" customHeight="1">
      <c r="A36" s="1281" t="s">
        <v>25</v>
      </c>
      <c r="B36" s="1282" t="s">
        <v>25</v>
      </c>
      <c r="C36" s="1314" t="s">
        <v>170</v>
      </c>
      <c r="D36" s="1233">
        <v>36720</v>
      </c>
      <c r="E36" s="1233">
        <v>43140</v>
      </c>
      <c r="F36" s="1233">
        <v>1972</v>
      </c>
      <c r="G36" s="1233">
        <v>537</v>
      </c>
      <c r="H36" s="1233">
        <v>40631</v>
      </c>
      <c r="I36" s="1233">
        <v>37688</v>
      </c>
      <c r="J36" s="1233">
        <v>2944</v>
      </c>
      <c r="K36" s="1233">
        <v>30835</v>
      </c>
      <c r="L36" s="1233">
        <v>1329</v>
      </c>
      <c r="M36" s="1233">
        <v>1334</v>
      </c>
      <c r="N36" s="1233">
        <v>226</v>
      </c>
      <c r="O36" s="1233" t="s">
        <v>21</v>
      </c>
      <c r="P36" s="1233">
        <v>1108</v>
      </c>
      <c r="Q36" s="1233">
        <v>924</v>
      </c>
      <c r="R36" s="1233">
        <v>184</v>
      </c>
      <c r="S36" s="1233">
        <v>489</v>
      </c>
      <c r="T36" s="1532" t="s">
        <v>36</v>
      </c>
      <c r="U36" s="1533" t="s">
        <v>25</v>
      </c>
      <c r="V36" s="1281" t="s">
        <v>25</v>
      </c>
      <c r="W36" s="1282" t="s">
        <v>25</v>
      </c>
      <c r="X36" s="1314" t="s">
        <v>170</v>
      </c>
      <c r="Y36" s="1233">
        <v>3813</v>
      </c>
      <c r="Z36" s="1233">
        <v>3866</v>
      </c>
      <c r="AA36" s="1233">
        <v>411</v>
      </c>
      <c r="AB36" s="1233">
        <v>2</v>
      </c>
      <c r="AC36" s="1233">
        <v>3453</v>
      </c>
      <c r="AD36" s="1233">
        <v>3030</v>
      </c>
      <c r="AE36" s="1233">
        <v>423</v>
      </c>
      <c r="AF36" s="1233">
        <v>2634</v>
      </c>
      <c r="AG36" s="1233">
        <v>500</v>
      </c>
      <c r="AH36" s="1233">
        <v>501</v>
      </c>
      <c r="AI36" s="1233" t="s">
        <v>21</v>
      </c>
      <c r="AJ36" s="1233" t="s">
        <v>21</v>
      </c>
      <c r="AK36" s="1233">
        <v>501</v>
      </c>
      <c r="AL36" s="1233">
        <v>422</v>
      </c>
      <c r="AM36" s="1233">
        <v>79</v>
      </c>
      <c r="AN36" s="1233">
        <v>57</v>
      </c>
      <c r="AO36" s="1532" t="s">
        <v>36</v>
      </c>
      <c r="AP36" s="1533" t="s">
        <v>25</v>
      </c>
      <c r="AQ36" s="1281" t="s">
        <v>25</v>
      </c>
      <c r="AR36" s="1282" t="s">
        <v>25</v>
      </c>
      <c r="AS36" s="1314" t="s">
        <v>170</v>
      </c>
      <c r="AT36" s="1233">
        <v>18518</v>
      </c>
      <c r="AU36" s="1233">
        <v>24976</v>
      </c>
      <c r="AV36" s="1233">
        <v>1191</v>
      </c>
      <c r="AW36" s="1233" t="s">
        <v>21</v>
      </c>
      <c r="AX36" s="1233">
        <v>23786</v>
      </c>
      <c r="AY36" s="1233">
        <v>22424</v>
      </c>
      <c r="AZ36" s="1233">
        <v>1361</v>
      </c>
      <c r="BA36" s="1233">
        <v>21049</v>
      </c>
      <c r="BB36" s="1233" t="s">
        <v>21</v>
      </c>
      <c r="BC36" s="1233">
        <v>36433</v>
      </c>
      <c r="BD36" s="1233">
        <v>10942</v>
      </c>
      <c r="BE36" s="1233" t="s">
        <v>21</v>
      </c>
      <c r="BF36" s="1233">
        <v>25491</v>
      </c>
      <c r="BG36" s="1233">
        <v>25491</v>
      </c>
      <c r="BH36" s="1233" t="s">
        <v>21</v>
      </c>
      <c r="BI36" s="1233" t="s">
        <v>22</v>
      </c>
      <c r="BJ36" s="1532" t="s">
        <v>36</v>
      </c>
      <c r="BK36" s="1533" t="s">
        <v>25</v>
      </c>
      <c r="BL36" s="1281" t="s">
        <v>25</v>
      </c>
      <c r="BM36" s="1282" t="s">
        <v>25</v>
      </c>
      <c r="BN36" s="1314" t="s">
        <v>170</v>
      </c>
      <c r="BO36" s="1233">
        <v>3257</v>
      </c>
      <c r="BP36" s="1233">
        <v>3257</v>
      </c>
      <c r="BQ36" s="1233">
        <v>39</v>
      </c>
      <c r="BR36" s="1233" t="s">
        <v>21</v>
      </c>
      <c r="BS36" s="1233">
        <v>3218</v>
      </c>
      <c r="BT36" s="1233">
        <v>3218</v>
      </c>
      <c r="BU36" s="1233" t="s">
        <v>21</v>
      </c>
      <c r="BV36" s="1233" t="s">
        <v>22</v>
      </c>
      <c r="BW36" s="1233" t="s">
        <v>21</v>
      </c>
      <c r="BX36" s="1233" t="s">
        <v>21</v>
      </c>
      <c r="BY36" s="1233" t="s">
        <v>21</v>
      </c>
      <c r="BZ36" s="1233" t="s">
        <v>21</v>
      </c>
      <c r="CA36" s="1233" t="s">
        <v>21</v>
      </c>
      <c r="CB36" s="1233" t="s">
        <v>21</v>
      </c>
      <c r="CC36" s="1233" t="s">
        <v>21</v>
      </c>
      <c r="CD36" s="1233" t="s">
        <v>21</v>
      </c>
      <c r="CE36" s="1532" t="s">
        <v>36</v>
      </c>
      <c r="CF36" s="1533" t="s">
        <v>25</v>
      </c>
    </row>
    <row r="37" spans="1:84" ht="15" customHeight="1">
      <c r="A37" s="1281" t="s">
        <v>25</v>
      </c>
      <c r="B37" s="1282" t="s">
        <v>25</v>
      </c>
      <c r="C37" s="1314" t="s">
        <v>171</v>
      </c>
      <c r="D37" s="1233">
        <v>45790</v>
      </c>
      <c r="E37" s="1233">
        <v>48370</v>
      </c>
      <c r="F37" s="1233">
        <v>2229</v>
      </c>
      <c r="G37" s="1233">
        <v>2030</v>
      </c>
      <c r="H37" s="1233">
        <v>44111</v>
      </c>
      <c r="I37" s="1233">
        <v>41023</v>
      </c>
      <c r="J37" s="1233">
        <v>3089</v>
      </c>
      <c r="K37" s="1233">
        <v>32106</v>
      </c>
      <c r="L37" s="1233">
        <v>698</v>
      </c>
      <c r="M37" s="1233">
        <v>679</v>
      </c>
      <c r="N37" s="1233">
        <v>196</v>
      </c>
      <c r="O37" s="1233" t="s">
        <v>21</v>
      </c>
      <c r="P37" s="1233">
        <v>483</v>
      </c>
      <c r="Q37" s="1233">
        <v>293</v>
      </c>
      <c r="R37" s="1233">
        <v>190</v>
      </c>
      <c r="S37" s="1233">
        <v>507</v>
      </c>
      <c r="T37" s="1532" t="s">
        <v>37</v>
      </c>
      <c r="U37" s="1533" t="s">
        <v>25</v>
      </c>
      <c r="V37" s="1281" t="s">
        <v>25</v>
      </c>
      <c r="W37" s="1282" t="s">
        <v>25</v>
      </c>
      <c r="X37" s="1314" t="s">
        <v>171</v>
      </c>
      <c r="Y37" s="1233">
        <v>4187</v>
      </c>
      <c r="Z37" s="1233">
        <v>4186</v>
      </c>
      <c r="AA37" s="1233">
        <v>329</v>
      </c>
      <c r="AB37" s="1233">
        <v>4</v>
      </c>
      <c r="AC37" s="1233">
        <v>3853</v>
      </c>
      <c r="AD37" s="1233">
        <v>3354</v>
      </c>
      <c r="AE37" s="1233">
        <v>499</v>
      </c>
      <c r="AF37" s="1233">
        <v>2637</v>
      </c>
      <c r="AG37" s="1233">
        <v>521</v>
      </c>
      <c r="AH37" s="1233">
        <v>531</v>
      </c>
      <c r="AI37" s="1233" t="s">
        <v>21</v>
      </c>
      <c r="AJ37" s="1233" t="s">
        <v>21</v>
      </c>
      <c r="AK37" s="1233">
        <v>531</v>
      </c>
      <c r="AL37" s="1233">
        <v>433</v>
      </c>
      <c r="AM37" s="1233">
        <v>98</v>
      </c>
      <c r="AN37" s="1233">
        <v>46</v>
      </c>
      <c r="AO37" s="1532" t="s">
        <v>37</v>
      </c>
      <c r="AP37" s="1533" t="s">
        <v>25</v>
      </c>
      <c r="AQ37" s="1281" t="s">
        <v>25</v>
      </c>
      <c r="AR37" s="1282" t="s">
        <v>25</v>
      </c>
      <c r="AS37" s="1314" t="s">
        <v>171</v>
      </c>
      <c r="AT37" s="1233">
        <v>24917</v>
      </c>
      <c r="AU37" s="1233">
        <v>27097</v>
      </c>
      <c r="AV37" s="1233">
        <v>1551</v>
      </c>
      <c r="AW37" s="1233" t="s">
        <v>21</v>
      </c>
      <c r="AX37" s="1233">
        <v>25546</v>
      </c>
      <c r="AY37" s="1233">
        <v>24260</v>
      </c>
      <c r="AZ37" s="1233">
        <v>1285</v>
      </c>
      <c r="BA37" s="1233">
        <v>22734</v>
      </c>
      <c r="BB37" s="1233" t="s">
        <v>21</v>
      </c>
      <c r="BC37" s="1233">
        <v>43837</v>
      </c>
      <c r="BD37" s="1233">
        <v>15305</v>
      </c>
      <c r="BE37" s="1233" t="s">
        <v>21</v>
      </c>
      <c r="BF37" s="1233">
        <v>28532</v>
      </c>
      <c r="BG37" s="1233">
        <v>28532</v>
      </c>
      <c r="BH37" s="1233" t="s">
        <v>21</v>
      </c>
      <c r="BI37" s="1233" t="s">
        <v>22</v>
      </c>
      <c r="BJ37" s="1532" t="s">
        <v>37</v>
      </c>
      <c r="BK37" s="1533" t="s">
        <v>25</v>
      </c>
      <c r="BL37" s="1281" t="s">
        <v>25</v>
      </c>
      <c r="BM37" s="1282" t="s">
        <v>25</v>
      </c>
      <c r="BN37" s="1314" t="s">
        <v>171</v>
      </c>
      <c r="BO37" s="1233">
        <v>4606</v>
      </c>
      <c r="BP37" s="1233">
        <v>4606</v>
      </c>
      <c r="BQ37" s="1233">
        <v>51</v>
      </c>
      <c r="BR37" s="1233" t="s">
        <v>21</v>
      </c>
      <c r="BS37" s="1233">
        <v>4555</v>
      </c>
      <c r="BT37" s="1233">
        <v>4555</v>
      </c>
      <c r="BU37" s="1233" t="s">
        <v>21</v>
      </c>
      <c r="BV37" s="1233" t="s">
        <v>22</v>
      </c>
      <c r="BW37" s="1233" t="s">
        <v>21</v>
      </c>
      <c r="BX37" s="1233" t="s">
        <v>21</v>
      </c>
      <c r="BY37" s="1233" t="s">
        <v>21</v>
      </c>
      <c r="BZ37" s="1233" t="s">
        <v>21</v>
      </c>
      <c r="CA37" s="1233" t="s">
        <v>21</v>
      </c>
      <c r="CB37" s="1233" t="s">
        <v>21</v>
      </c>
      <c r="CC37" s="1233" t="s">
        <v>21</v>
      </c>
      <c r="CD37" s="1233" t="s">
        <v>21</v>
      </c>
      <c r="CE37" s="1532" t="s">
        <v>37</v>
      </c>
      <c r="CF37" s="1533" t="s">
        <v>25</v>
      </c>
    </row>
    <row r="38" spans="1:84" ht="15" customHeight="1">
      <c r="A38" s="1281" t="s">
        <v>25</v>
      </c>
      <c r="B38" s="1282" t="s">
        <v>25</v>
      </c>
      <c r="C38" s="1314" t="s">
        <v>172</v>
      </c>
      <c r="D38" s="1233">
        <v>44759</v>
      </c>
      <c r="E38" s="1233">
        <v>48869</v>
      </c>
      <c r="F38" s="1233">
        <v>2324</v>
      </c>
      <c r="G38" s="1233">
        <v>256</v>
      </c>
      <c r="H38" s="1233">
        <v>46289</v>
      </c>
      <c r="I38" s="1233">
        <v>43383</v>
      </c>
      <c r="J38" s="1233">
        <v>2906</v>
      </c>
      <c r="K38" s="1233">
        <v>31703</v>
      </c>
      <c r="L38" s="1233">
        <v>1350</v>
      </c>
      <c r="M38" s="1233">
        <v>1291</v>
      </c>
      <c r="N38" s="1233">
        <v>60</v>
      </c>
      <c r="O38" s="1233" t="s">
        <v>21</v>
      </c>
      <c r="P38" s="1233">
        <v>1231</v>
      </c>
      <c r="Q38" s="1233">
        <v>939</v>
      </c>
      <c r="R38" s="1233">
        <v>292</v>
      </c>
      <c r="S38" s="1233">
        <v>566</v>
      </c>
      <c r="T38" s="1532" t="s">
        <v>38</v>
      </c>
      <c r="U38" s="1533" t="s">
        <v>25</v>
      </c>
      <c r="V38" s="1281" t="s">
        <v>25</v>
      </c>
      <c r="W38" s="1282" t="s">
        <v>25</v>
      </c>
      <c r="X38" s="1314" t="s">
        <v>172</v>
      </c>
      <c r="Y38" s="1233">
        <v>4790</v>
      </c>
      <c r="Z38" s="1233">
        <v>4928</v>
      </c>
      <c r="AA38" s="1233">
        <v>445</v>
      </c>
      <c r="AB38" s="1233">
        <v>2</v>
      </c>
      <c r="AC38" s="1233">
        <v>4481</v>
      </c>
      <c r="AD38" s="1233">
        <v>3959</v>
      </c>
      <c r="AE38" s="1233">
        <v>522</v>
      </c>
      <c r="AF38" s="1233">
        <v>2501</v>
      </c>
      <c r="AG38" s="1233">
        <v>544</v>
      </c>
      <c r="AH38" s="1233">
        <v>543</v>
      </c>
      <c r="AI38" s="1233" t="s">
        <v>21</v>
      </c>
      <c r="AJ38" s="1233" t="s">
        <v>21</v>
      </c>
      <c r="AK38" s="1233">
        <v>543</v>
      </c>
      <c r="AL38" s="1233">
        <v>427</v>
      </c>
      <c r="AM38" s="1233">
        <v>116</v>
      </c>
      <c r="AN38" s="1233">
        <v>43</v>
      </c>
      <c r="AO38" s="1532" t="s">
        <v>38</v>
      </c>
      <c r="AP38" s="1533" t="s">
        <v>25</v>
      </c>
      <c r="AQ38" s="1281" t="s">
        <v>25</v>
      </c>
      <c r="AR38" s="1282" t="s">
        <v>25</v>
      </c>
      <c r="AS38" s="1314" t="s">
        <v>172</v>
      </c>
      <c r="AT38" s="1233">
        <v>23477</v>
      </c>
      <c r="AU38" s="1233">
        <v>27245</v>
      </c>
      <c r="AV38" s="1233">
        <v>1705</v>
      </c>
      <c r="AW38" s="1233" t="s">
        <v>21</v>
      </c>
      <c r="AX38" s="1233">
        <v>25540</v>
      </c>
      <c r="AY38" s="1233">
        <v>24535</v>
      </c>
      <c r="AZ38" s="1233">
        <v>1006</v>
      </c>
      <c r="BA38" s="1233">
        <v>22676</v>
      </c>
      <c r="BB38" s="1233" t="s">
        <v>21</v>
      </c>
      <c r="BC38" s="1233">
        <v>42128</v>
      </c>
      <c r="BD38" s="1233">
        <v>15448</v>
      </c>
      <c r="BE38" s="1233" t="s">
        <v>21</v>
      </c>
      <c r="BF38" s="1233">
        <v>26680</v>
      </c>
      <c r="BG38" s="1233">
        <v>26680</v>
      </c>
      <c r="BH38" s="1233" t="s">
        <v>21</v>
      </c>
      <c r="BI38" s="1233" t="s">
        <v>22</v>
      </c>
      <c r="BJ38" s="1532" t="s">
        <v>38</v>
      </c>
      <c r="BK38" s="1533" t="s">
        <v>25</v>
      </c>
      <c r="BL38" s="1281" t="s">
        <v>25</v>
      </c>
      <c r="BM38" s="1282" t="s">
        <v>25</v>
      </c>
      <c r="BN38" s="1314" t="s">
        <v>172</v>
      </c>
      <c r="BO38" s="1233">
        <v>4774</v>
      </c>
      <c r="BP38" s="1233">
        <v>4774</v>
      </c>
      <c r="BQ38" s="1233">
        <v>154</v>
      </c>
      <c r="BR38" s="1233" t="s">
        <v>21</v>
      </c>
      <c r="BS38" s="1233">
        <v>4620</v>
      </c>
      <c r="BT38" s="1233">
        <v>4620</v>
      </c>
      <c r="BU38" s="1233" t="s">
        <v>21</v>
      </c>
      <c r="BV38" s="1233" t="s">
        <v>22</v>
      </c>
      <c r="BW38" s="1233" t="s">
        <v>21</v>
      </c>
      <c r="BX38" s="1233" t="s">
        <v>21</v>
      </c>
      <c r="BY38" s="1233" t="s">
        <v>21</v>
      </c>
      <c r="BZ38" s="1233" t="s">
        <v>21</v>
      </c>
      <c r="CA38" s="1233" t="s">
        <v>21</v>
      </c>
      <c r="CB38" s="1233" t="s">
        <v>21</v>
      </c>
      <c r="CC38" s="1233" t="s">
        <v>21</v>
      </c>
      <c r="CD38" s="1233" t="s">
        <v>21</v>
      </c>
      <c r="CE38" s="1532" t="s">
        <v>38</v>
      </c>
      <c r="CF38" s="1533" t="s">
        <v>25</v>
      </c>
    </row>
    <row r="39" spans="1:84" ht="15" customHeight="1">
      <c r="A39" s="1281" t="s">
        <v>25</v>
      </c>
      <c r="B39" s="1282" t="s">
        <v>25</v>
      </c>
      <c r="C39" s="1314" t="s">
        <v>173</v>
      </c>
      <c r="D39" s="1233">
        <v>52111</v>
      </c>
      <c r="E39" s="1233">
        <v>48439</v>
      </c>
      <c r="F39" s="1233">
        <v>2514</v>
      </c>
      <c r="G39" s="1233">
        <v>5</v>
      </c>
      <c r="H39" s="1233">
        <v>45920</v>
      </c>
      <c r="I39" s="1233">
        <v>42416</v>
      </c>
      <c r="J39" s="1233">
        <v>3504</v>
      </c>
      <c r="K39" s="1233">
        <v>39135</v>
      </c>
      <c r="L39" s="1233">
        <v>1398</v>
      </c>
      <c r="M39" s="1233">
        <v>1554</v>
      </c>
      <c r="N39" s="1233">
        <v>105</v>
      </c>
      <c r="O39" s="1233" t="s">
        <v>21</v>
      </c>
      <c r="P39" s="1233">
        <v>1449</v>
      </c>
      <c r="Q39" s="1233">
        <v>959</v>
      </c>
      <c r="R39" s="1233">
        <v>490</v>
      </c>
      <c r="S39" s="1233">
        <v>409</v>
      </c>
      <c r="T39" s="1532" t="s">
        <v>39</v>
      </c>
      <c r="U39" s="1533" t="s">
        <v>25</v>
      </c>
      <c r="V39" s="1281" t="s">
        <v>25</v>
      </c>
      <c r="W39" s="1282" t="s">
        <v>25</v>
      </c>
      <c r="X39" s="1314" t="s">
        <v>173</v>
      </c>
      <c r="Y39" s="1233">
        <v>4636</v>
      </c>
      <c r="Z39" s="1233">
        <v>4905</v>
      </c>
      <c r="AA39" s="1233">
        <v>447</v>
      </c>
      <c r="AB39" s="1233">
        <v>2</v>
      </c>
      <c r="AC39" s="1233">
        <v>4456</v>
      </c>
      <c r="AD39" s="1233">
        <v>3791</v>
      </c>
      <c r="AE39" s="1233">
        <v>665</v>
      </c>
      <c r="AF39" s="1233">
        <v>2228</v>
      </c>
      <c r="AG39" s="1233">
        <v>575</v>
      </c>
      <c r="AH39" s="1233">
        <v>559</v>
      </c>
      <c r="AI39" s="1233" t="s">
        <v>21</v>
      </c>
      <c r="AJ39" s="1233" t="s">
        <v>21</v>
      </c>
      <c r="AK39" s="1233">
        <v>559</v>
      </c>
      <c r="AL39" s="1233">
        <v>440</v>
      </c>
      <c r="AM39" s="1233">
        <v>119</v>
      </c>
      <c r="AN39" s="1233">
        <v>60</v>
      </c>
      <c r="AO39" s="1532" t="s">
        <v>39</v>
      </c>
      <c r="AP39" s="1533" t="s">
        <v>25</v>
      </c>
      <c r="AQ39" s="1281" t="s">
        <v>25</v>
      </c>
      <c r="AR39" s="1282" t="s">
        <v>25</v>
      </c>
      <c r="AS39" s="1314" t="s">
        <v>173</v>
      </c>
      <c r="AT39" s="1233">
        <v>31364</v>
      </c>
      <c r="AU39" s="1233">
        <v>27245</v>
      </c>
      <c r="AV39" s="1233">
        <v>1833</v>
      </c>
      <c r="AW39" s="1233" t="s">
        <v>21</v>
      </c>
      <c r="AX39" s="1233">
        <v>25412</v>
      </c>
      <c r="AY39" s="1233">
        <v>24073</v>
      </c>
      <c r="AZ39" s="1233">
        <v>1339</v>
      </c>
      <c r="BA39" s="1233">
        <v>30562</v>
      </c>
      <c r="BB39" s="1233" t="s">
        <v>21</v>
      </c>
      <c r="BC39" s="1233">
        <v>42752</v>
      </c>
      <c r="BD39" s="1233">
        <v>15407</v>
      </c>
      <c r="BE39" s="1233" t="s">
        <v>21</v>
      </c>
      <c r="BF39" s="1233">
        <v>27345</v>
      </c>
      <c r="BG39" s="1233">
        <v>27345</v>
      </c>
      <c r="BH39" s="1233" t="s">
        <v>21</v>
      </c>
      <c r="BI39" s="1233" t="s">
        <v>22</v>
      </c>
      <c r="BJ39" s="1532" t="s">
        <v>39</v>
      </c>
      <c r="BK39" s="1533" t="s">
        <v>25</v>
      </c>
      <c r="BL39" s="1281" t="s">
        <v>25</v>
      </c>
      <c r="BM39" s="1282" t="s">
        <v>25</v>
      </c>
      <c r="BN39" s="1314" t="s">
        <v>173</v>
      </c>
      <c r="BO39" s="1233">
        <v>5052</v>
      </c>
      <c r="BP39" s="1233">
        <v>5052</v>
      </c>
      <c r="BQ39" s="1233">
        <v>288</v>
      </c>
      <c r="BR39" s="1233" t="s">
        <v>21</v>
      </c>
      <c r="BS39" s="1233">
        <v>4764</v>
      </c>
      <c r="BT39" s="1233">
        <v>4764</v>
      </c>
      <c r="BU39" s="1233" t="s">
        <v>21</v>
      </c>
      <c r="BV39" s="1233" t="s">
        <v>22</v>
      </c>
      <c r="BW39" s="1233" t="s">
        <v>21</v>
      </c>
      <c r="BX39" s="1233" t="s">
        <v>21</v>
      </c>
      <c r="BY39" s="1233" t="s">
        <v>21</v>
      </c>
      <c r="BZ39" s="1233" t="s">
        <v>21</v>
      </c>
      <c r="CA39" s="1233" t="s">
        <v>21</v>
      </c>
      <c r="CB39" s="1233" t="s">
        <v>21</v>
      </c>
      <c r="CC39" s="1233" t="s">
        <v>21</v>
      </c>
      <c r="CD39" s="1233" t="s">
        <v>21</v>
      </c>
      <c r="CE39" s="1532" t="s">
        <v>39</v>
      </c>
      <c r="CF39" s="1533" t="s">
        <v>25</v>
      </c>
    </row>
    <row r="40" spans="1:84" ht="15" customHeight="1">
      <c r="A40" s="1295" t="s">
        <v>25</v>
      </c>
      <c r="B40" s="1296" t="s">
        <v>25</v>
      </c>
      <c r="C40" s="1535" t="s">
        <v>174</v>
      </c>
      <c r="D40" s="1232">
        <v>42494</v>
      </c>
      <c r="E40" s="1232">
        <v>49443</v>
      </c>
      <c r="F40" s="1232">
        <v>2730</v>
      </c>
      <c r="G40" s="1232">
        <v>2</v>
      </c>
      <c r="H40" s="1232">
        <v>46711</v>
      </c>
      <c r="I40" s="1232">
        <v>43384</v>
      </c>
      <c r="J40" s="1232">
        <v>3327</v>
      </c>
      <c r="K40" s="1232">
        <v>35554</v>
      </c>
      <c r="L40" s="1232">
        <v>1409</v>
      </c>
      <c r="M40" s="1232">
        <v>1365</v>
      </c>
      <c r="N40" s="1232">
        <v>24</v>
      </c>
      <c r="O40" s="1232" t="s">
        <v>21</v>
      </c>
      <c r="P40" s="1232">
        <v>1341</v>
      </c>
      <c r="Q40" s="1232">
        <v>1016</v>
      </c>
      <c r="R40" s="1232">
        <v>325</v>
      </c>
      <c r="S40" s="1232">
        <v>454</v>
      </c>
      <c r="T40" s="1536" t="s">
        <v>40</v>
      </c>
      <c r="U40" s="1537" t="s">
        <v>25</v>
      </c>
      <c r="V40" s="1295" t="s">
        <v>25</v>
      </c>
      <c r="W40" s="1296" t="s">
        <v>25</v>
      </c>
      <c r="X40" s="1535" t="s">
        <v>174</v>
      </c>
      <c r="Y40" s="1232">
        <v>5652</v>
      </c>
      <c r="Z40" s="1232">
        <v>5260</v>
      </c>
      <c r="AA40" s="1232">
        <v>638</v>
      </c>
      <c r="AB40" s="1232">
        <v>1</v>
      </c>
      <c r="AC40" s="1232">
        <v>4621</v>
      </c>
      <c r="AD40" s="1232">
        <v>4094</v>
      </c>
      <c r="AE40" s="1232">
        <v>527</v>
      </c>
      <c r="AF40" s="1232">
        <v>2621</v>
      </c>
      <c r="AG40" s="1232">
        <v>596</v>
      </c>
      <c r="AH40" s="1232">
        <v>588</v>
      </c>
      <c r="AI40" s="1232" t="s">
        <v>21</v>
      </c>
      <c r="AJ40" s="1232" t="s">
        <v>21</v>
      </c>
      <c r="AK40" s="1232">
        <v>588</v>
      </c>
      <c r="AL40" s="1232">
        <v>460</v>
      </c>
      <c r="AM40" s="1232">
        <v>128</v>
      </c>
      <c r="AN40" s="1232">
        <v>67</v>
      </c>
      <c r="AO40" s="1536" t="s">
        <v>40</v>
      </c>
      <c r="AP40" s="1537" t="s">
        <v>25</v>
      </c>
      <c r="AQ40" s="1295" t="s">
        <v>25</v>
      </c>
      <c r="AR40" s="1296" t="s">
        <v>25</v>
      </c>
      <c r="AS40" s="1535" t="s">
        <v>174</v>
      </c>
      <c r="AT40" s="1232">
        <v>20731</v>
      </c>
      <c r="AU40" s="1232">
        <v>27755</v>
      </c>
      <c r="AV40" s="1232">
        <v>1892</v>
      </c>
      <c r="AW40" s="1232" t="s">
        <v>21</v>
      </c>
      <c r="AX40" s="1232">
        <v>25863</v>
      </c>
      <c r="AY40" s="1232">
        <v>24505</v>
      </c>
      <c r="AZ40" s="1232">
        <v>1359</v>
      </c>
      <c r="BA40" s="1232">
        <v>26870</v>
      </c>
      <c r="BB40" s="1232" t="s">
        <v>21</v>
      </c>
      <c r="BC40" s="1232">
        <v>37111</v>
      </c>
      <c r="BD40" s="1232">
        <v>12937</v>
      </c>
      <c r="BE40" s="1232" t="s">
        <v>21</v>
      </c>
      <c r="BF40" s="1232">
        <v>24174</v>
      </c>
      <c r="BG40" s="1232">
        <v>24174</v>
      </c>
      <c r="BH40" s="1232" t="s">
        <v>21</v>
      </c>
      <c r="BI40" s="1232" t="s">
        <v>22</v>
      </c>
      <c r="BJ40" s="1536" t="s">
        <v>40</v>
      </c>
      <c r="BK40" s="1537" t="s">
        <v>25</v>
      </c>
      <c r="BL40" s="1295" t="s">
        <v>25</v>
      </c>
      <c r="BM40" s="1296" t="s">
        <v>25</v>
      </c>
      <c r="BN40" s="1535" t="s">
        <v>174</v>
      </c>
      <c r="BO40" s="1232">
        <v>4741</v>
      </c>
      <c r="BP40" s="1232">
        <v>4741</v>
      </c>
      <c r="BQ40" s="1232">
        <v>472</v>
      </c>
      <c r="BR40" s="1232" t="s">
        <v>21</v>
      </c>
      <c r="BS40" s="1232">
        <v>4269</v>
      </c>
      <c r="BT40" s="1232">
        <v>4269</v>
      </c>
      <c r="BU40" s="1232" t="s">
        <v>21</v>
      </c>
      <c r="BV40" s="1232" t="s">
        <v>22</v>
      </c>
      <c r="BW40" s="1232" t="s">
        <v>21</v>
      </c>
      <c r="BX40" s="1232" t="s">
        <v>21</v>
      </c>
      <c r="BY40" s="1232" t="s">
        <v>21</v>
      </c>
      <c r="BZ40" s="1232" t="s">
        <v>21</v>
      </c>
      <c r="CA40" s="1232" t="s">
        <v>21</v>
      </c>
      <c r="CB40" s="1232" t="s">
        <v>21</v>
      </c>
      <c r="CC40" s="1232" t="s">
        <v>21</v>
      </c>
      <c r="CD40" s="1232" t="s">
        <v>21</v>
      </c>
      <c r="CE40" s="1536" t="s">
        <v>40</v>
      </c>
      <c r="CF40" s="1537" t="s">
        <v>25</v>
      </c>
    </row>
    <row r="41" spans="1:84" ht="15" customHeight="1">
      <c r="A41" s="1769"/>
      <c r="B41" s="1769"/>
      <c r="C41" s="1769"/>
      <c r="D41" s="793"/>
      <c r="E41" s="793"/>
      <c r="F41" s="793"/>
      <c r="G41" s="793"/>
      <c r="H41" s="793"/>
      <c r="I41" s="793"/>
      <c r="J41" s="793"/>
      <c r="K41" s="793"/>
      <c r="L41" s="793"/>
      <c r="M41" s="793"/>
      <c r="N41" s="793"/>
      <c r="O41" s="793"/>
      <c r="P41" s="793"/>
      <c r="Q41" s="793"/>
      <c r="R41" s="793"/>
      <c r="S41" s="793"/>
      <c r="T41" s="1750"/>
      <c r="U41" s="1751"/>
      <c r="V41" s="1769"/>
      <c r="W41" s="1769"/>
      <c r="X41" s="1769"/>
      <c r="Y41" s="793"/>
      <c r="Z41" s="793"/>
      <c r="AA41" s="793"/>
      <c r="AB41" s="793"/>
      <c r="AC41" s="793"/>
      <c r="AD41" s="793"/>
      <c r="AE41" s="793"/>
      <c r="AF41" s="793"/>
      <c r="AG41" s="793"/>
      <c r="AH41" s="793"/>
      <c r="AI41" s="793"/>
      <c r="AJ41" s="793"/>
      <c r="AK41" s="793"/>
      <c r="AL41" s="793"/>
      <c r="AM41" s="793"/>
      <c r="AN41" s="793"/>
      <c r="AO41" s="1750"/>
      <c r="AP41" s="1751"/>
      <c r="AQ41" s="1769"/>
      <c r="AR41" s="1769"/>
      <c r="AS41" s="1769"/>
      <c r="AT41" s="793"/>
      <c r="AU41" s="793"/>
      <c r="AV41" s="793"/>
      <c r="AW41" s="793"/>
      <c r="AX41" s="793"/>
      <c r="AY41" s="793"/>
      <c r="AZ41" s="793"/>
      <c r="BA41" s="793"/>
      <c r="BB41" s="793"/>
      <c r="BC41" s="793"/>
      <c r="BD41" s="793"/>
      <c r="BE41" s="793"/>
      <c r="BF41" s="793"/>
      <c r="BG41" s="793"/>
      <c r="BH41" s="793"/>
      <c r="BI41" s="793"/>
      <c r="BJ41" s="1750"/>
      <c r="BK41" s="1751"/>
      <c r="BL41" s="1769"/>
      <c r="BM41" s="1769"/>
      <c r="BN41" s="1769"/>
      <c r="BO41" s="793"/>
      <c r="BP41" s="793"/>
      <c r="BQ41" s="793"/>
      <c r="BR41" s="793"/>
      <c r="BS41" s="793"/>
      <c r="BT41" s="793"/>
      <c r="BU41" s="793"/>
      <c r="BV41" s="793"/>
      <c r="BW41" s="793"/>
      <c r="BX41" s="793"/>
      <c r="BY41" s="793"/>
      <c r="BZ41" s="793"/>
      <c r="CA41" s="793"/>
      <c r="CB41" s="793"/>
      <c r="CC41" s="793"/>
      <c r="CD41" s="793"/>
      <c r="CE41" s="1750"/>
      <c r="CF41" s="1751"/>
    </row>
    <row r="42" spans="1:84" s="1759" customFormat="1" ht="19.5" customHeight="1">
      <c r="A42" s="1770" t="s">
        <v>844</v>
      </c>
      <c r="B42" s="1771"/>
      <c r="C42" s="1771"/>
      <c r="D42" s="799"/>
      <c r="E42" s="492" t="s">
        <v>1729</v>
      </c>
      <c r="F42" s="470"/>
      <c r="G42" s="470"/>
      <c r="H42" s="470"/>
      <c r="I42" s="470"/>
      <c r="J42" s="792"/>
      <c r="K42" s="798" t="s">
        <v>1272</v>
      </c>
      <c r="L42" s="1151" t="s">
        <v>830</v>
      </c>
      <c r="M42" s="799"/>
      <c r="N42" s="492" t="s">
        <v>1174</v>
      </c>
      <c r="O42" s="470"/>
      <c r="P42" s="470"/>
      <c r="Q42" s="470"/>
      <c r="R42" s="470"/>
      <c r="S42" s="798" t="s">
        <v>1272</v>
      </c>
      <c r="T42" s="1752"/>
      <c r="U42" s="1504"/>
      <c r="V42" s="1770" t="s">
        <v>818</v>
      </c>
      <c r="W42" s="1770"/>
      <c r="X42" s="1771"/>
      <c r="Y42" s="799"/>
      <c r="Z42" s="492" t="s">
        <v>1269</v>
      </c>
      <c r="AA42" s="470"/>
      <c r="AB42" s="470"/>
      <c r="AC42" s="470"/>
      <c r="AD42" s="470"/>
      <c r="AE42" s="792"/>
      <c r="AF42" s="798" t="s">
        <v>1272</v>
      </c>
      <c r="AG42" s="1151" t="s">
        <v>1730</v>
      </c>
      <c r="AH42" s="799"/>
      <c r="AI42" s="491" t="s">
        <v>724</v>
      </c>
      <c r="AJ42" s="470"/>
      <c r="AK42" s="470"/>
      <c r="AL42" s="470"/>
      <c r="AM42" s="470"/>
      <c r="AN42" s="800" t="s">
        <v>888</v>
      </c>
      <c r="AO42" s="1752"/>
      <c r="AP42" s="1504"/>
      <c r="AQ42" s="1770" t="s">
        <v>195</v>
      </c>
      <c r="AR42" s="1771"/>
      <c r="AS42" s="1771"/>
      <c r="AT42" s="799"/>
      <c r="AU42" s="470" t="s">
        <v>1200</v>
      </c>
      <c r="AV42" s="470"/>
      <c r="AW42" s="470"/>
      <c r="AX42" s="470"/>
      <c r="AY42" s="470"/>
      <c r="AZ42" s="492"/>
      <c r="BA42" s="800" t="s">
        <v>888</v>
      </c>
      <c r="BB42" s="1151" t="s">
        <v>839</v>
      </c>
      <c r="BC42" s="799"/>
      <c r="BD42" s="492" t="s">
        <v>1239</v>
      </c>
      <c r="BE42" s="470"/>
      <c r="BF42" s="470"/>
      <c r="BG42" s="470"/>
      <c r="BH42" s="470"/>
      <c r="BI42" s="1149" t="s">
        <v>876</v>
      </c>
      <c r="BJ42" s="1752"/>
      <c r="BK42" s="1504"/>
      <c r="BL42" s="1770" t="s">
        <v>198</v>
      </c>
      <c r="BM42" s="1771"/>
      <c r="BN42" s="1771"/>
      <c r="BO42" s="799"/>
      <c r="BP42" s="492" t="s">
        <v>1203</v>
      </c>
      <c r="BQ42" s="470"/>
      <c r="BR42" s="470"/>
      <c r="BS42" s="470"/>
      <c r="BT42" s="470"/>
      <c r="BU42" s="801"/>
      <c r="BV42" s="1149" t="s">
        <v>876</v>
      </c>
      <c r="BW42" s="1151" t="s">
        <v>1265</v>
      </c>
      <c r="BX42" s="799"/>
      <c r="BY42" s="1551" t="s">
        <v>1205</v>
      </c>
      <c r="BZ42" s="470"/>
      <c r="CA42" s="470"/>
      <c r="CB42" s="470"/>
      <c r="CC42" s="470"/>
      <c r="CD42" s="800" t="s">
        <v>888</v>
      </c>
      <c r="CE42" s="1752"/>
      <c r="CF42" s="1504"/>
    </row>
    <row r="43" spans="1:84" ht="18" customHeight="1">
      <c r="A43" s="1262">
        <v>42370</v>
      </c>
      <c r="B43" s="1263">
        <v>42370</v>
      </c>
      <c r="C43" s="1307">
        <v>42370</v>
      </c>
      <c r="D43" s="1234">
        <v>262416</v>
      </c>
      <c r="E43" s="1234">
        <v>262481</v>
      </c>
      <c r="F43" s="1234">
        <v>10422</v>
      </c>
      <c r="G43" s="1234">
        <v>19</v>
      </c>
      <c r="H43" s="1234">
        <v>252040</v>
      </c>
      <c r="I43" s="1234">
        <v>229214</v>
      </c>
      <c r="J43" s="1234">
        <v>22826</v>
      </c>
      <c r="K43" s="1235">
        <v>9433</v>
      </c>
      <c r="L43" s="1234">
        <v>3319</v>
      </c>
      <c r="M43" s="1234">
        <v>3328</v>
      </c>
      <c r="N43" s="1234" t="s">
        <v>21</v>
      </c>
      <c r="O43" s="1234" t="s">
        <v>21</v>
      </c>
      <c r="P43" s="1234">
        <v>3328</v>
      </c>
      <c r="Q43" s="1234">
        <v>69</v>
      </c>
      <c r="R43" s="1234">
        <v>3259</v>
      </c>
      <c r="S43" s="1235">
        <v>18</v>
      </c>
      <c r="T43" s="1527">
        <v>42370</v>
      </c>
      <c r="U43" s="1528">
        <v>42370</v>
      </c>
      <c r="V43" s="1262">
        <v>42370</v>
      </c>
      <c r="W43" s="1263">
        <v>42370</v>
      </c>
      <c r="X43" s="1307">
        <v>42370</v>
      </c>
      <c r="Y43" s="1234">
        <v>77730</v>
      </c>
      <c r="Z43" s="1234">
        <v>77548</v>
      </c>
      <c r="AA43" s="1234">
        <v>1750</v>
      </c>
      <c r="AB43" s="1234" t="s">
        <v>21</v>
      </c>
      <c r="AC43" s="1234">
        <v>75798</v>
      </c>
      <c r="AD43" s="1234">
        <v>75564</v>
      </c>
      <c r="AE43" s="1234">
        <v>234</v>
      </c>
      <c r="AF43" s="1235">
        <v>3595</v>
      </c>
      <c r="AG43" s="1234">
        <v>2831</v>
      </c>
      <c r="AH43" s="1234">
        <v>2629</v>
      </c>
      <c r="AI43" s="1234" t="s">
        <v>21</v>
      </c>
      <c r="AJ43" s="1234" t="s">
        <v>21</v>
      </c>
      <c r="AK43" s="1234">
        <v>2629</v>
      </c>
      <c r="AL43" s="1234">
        <v>2629</v>
      </c>
      <c r="AM43" s="1234" t="s">
        <v>21</v>
      </c>
      <c r="AN43" s="1235">
        <v>772</v>
      </c>
      <c r="AO43" s="1527">
        <v>42370</v>
      </c>
      <c r="AP43" s="1528">
        <v>42370</v>
      </c>
      <c r="AQ43" s="1262">
        <v>42370</v>
      </c>
      <c r="AR43" s="1263">
        <v>42370</v>
      </c>
      <c r="AS43" s="1307">
        <v>42370</v>
      </c>
      <c r="AT43" s="1234">
        <v>72630</v>
      </c>
      <c r="AU43" s="1234">
        <v>58225</v>
      </c>
      <c r="AV43" s="1234" t="s">
        <v>21</v>
      </c>
      <c r="AW43" s="1234" t="s">
        <v>21</v>
      </c>
      <c r="AX43" s="1234">
        <v>58225</v>
      </c>
      <c r="AY43" s="1234">
        <v>58225</v>
      </c>
      <c r="AZ43" s="1234" t="s">
        <v>21</v>
      </c>
      <c r="BA43" s="1235">
        <v>32507</v>
      </c>
      <c r="BB43" s="1234">
        <v>4714</v>
      </c>
      <c r="BC43" s="1234">
        <v>4714</v>
      </c>
      <c r="BD43" s="1234" t="s">
        <v>21</v>
      </c>
      <c r="BE43" s="1234" t="s">
        <v>21</v>
      </c>
      <c r="BF43" s="1234">
        <v>4714</v>
      </c>
      <c r="BG43" s="1234">
        <v>4714</v>
      </c>
      <c r="BH43" s="1234" t="s">
        <v>21</v>
      </c>
      <c r="BI43" s="1235" t="s">
        <v>22</v>
      </c>
      <c r="BJ43" s="1527">
        <v>42370</v>
      </c>
      <c r="BK43" s="1528">
        <v>42370</v>
      </c>
      <c r="BL43" s="1262">
        <v>42370</v>
      </c>
      <c r="BM43" s="1263">
        <v>42370</v>
      </c>
      <c r="BN43" s="1307">
        <v>42370</v>
      </c>
      <c r="BO43" s="1234">
        <v>59871</v>
      </c>
      <c r="BP43" s="1234">
        <v>59873</v>
      </c>
      <c r="BQ43" s="1234">
        <v>975</v>
      </c>
      <c r="BR43" s="1234" t="s">
        <v>21</v>
      </c>
      <c r="BS43" s="1234">
        <v>58898</v>
      </c>
      <c r="BT43" s="1234">
        <v>58898</v>
      </c>
      <c r="BU43" s="1234" t="s">
        <v>21</v>
      </c>
      <c r="BV43" s="1235" t="s">
        <v>22</v>
      </c>
      <c r="BW43" s="1234" t="s">
        <v>21</v>
      </c>
      <c r="BX43" s="1234" t="s">
        <v>21</v>
      </c>
      <c r="BY43" s="1234" t="s">
        <v>21</v>
      </c>
      <c r="BZ43" s="1234" t="s">
        <v>21</v>
      </c>
      <c r="CA43" s="1234" t="s">
        <v>21</v>
      </c>
      <c r="CB43" s="1234" t="s">
        <v>21</v>
      </c>
      <c r="CC43" s="1234" t="s">
        <v>21</v>
      </c>
      <c r="CD43" s="1235" t="s">
        <v>21</v>
      </c>
      <c r="CE43" s="1527">
        <v>42370</v>
      </c>
      <c r="CF43" s="1528">
        <v>42370</v>
      </c>
    </row>
    <row r="44" spans="1:84" ht="15" customHeight="1">
      <c r="A44" s="1268"/>
      <c r="B44" s="1263">
        <v>42736</v>
      </c>
      <c r="C44" s="1306"/>
      <c r="D44" s="1234">
        <v>262979</v>
      </c>
      <c r="E44" s="1234">
        <v>263941</v>
      </c>
      <c r="F44" s="1234">
        <v>9994</v>
      </c>
      <c r="G44" s="1234">
        <v>2726</v>
      </c>
      <c r="H44" s="1234">
        <v>251221</v>
      </c>
      <c r="I44" s="1234">
        <v>227451</v>
      </c>
      <c r="J44" s="1234">
        <v>23770</v>
      </c>
      <c r="K44" s="1234">
        <v>8497</v>
      </c>
      <c r="L44" s="1234">
        <v>3257</v>
      </c>
      <c r="M44" s="1234">
        <v>3259</v>
      </c>
      <c r="N44" s="1234" t="s">
        <v>21</v>
      </c>
      <c r="O44" s="1234" t="s">
        <v>21</v>
      </c>
      <c r="P44" s="1234">
        <v>3259</v>
      </c>
      <c r="Q44" s="1234">
        <v>57</v>
      </c>
      <c r="R44" s="1234">
        <v>3202</v>
      </c>
      <c r="S44" s="1234">
        <v>20</v>
      </c>
      <c r="T44" s="1527">
        <v>42736</v>
      </c>
      <c r="U44" s="1528">
        <v>42736</v>
      </c>
      <c r="V44" s="1268"/>
      <c r="W44" s="1263">
        <v>42736</v>
      </c>
      <c r="X44" s="1306"/>
      <c r="Y44" s="1234">
        <v>71230</v>
      </c>
      <c r="Z44" s="1234">
        <v>71957</v>
      </c>
      <c r="AA44" s="1234">
        <v>1845</v>
      </c>
      <c r="AB44" s="1234">
        <v>2471</v>
      </c>
      <c r="AC44" s="1234">
        <v>67641</v>
      </c>
      <c r="AD44" s="1234">
        <v>67409</v>
      </c>
      <c r="AE44" s="1234">
        <v>232</v>
      </c>
      <c r="AF44" s="1234">
        <v>2849</v>
      </c>
      <c r="AG44" s="1234">
        <v>5641</v>
      </c>
      <c r="AH44" s="1234">
        <v>5597</v>
      </c>
      <c r="AI44" s="1234" t="s">
        <v>21</v>
      </c>
      <c r="AJ44" s="1234" t="s">
        <v>21</v>
      </c>
      <c r="AK44" s="1234">
        <v>5597</v>
      </c>
      <c r="AL44" s="1234">
        <v>5597</v>
      </c>
      <c r="AM44" s="1234" t="s">
        <v>21</v>
      </c>
      <c r="AN44" s="1234">
        <v>816</v>
      </c>
      <c r="AO44" s="1527">
        <v>42736</v>
      </c>
      <c r="AP44" s="1528">
        <v>42736</v>
      </c>
      <c r="AQ44" s="1268"/>
      <c r="AR44" s="1263">
        <v>42736</v>
      </c>
      <c r="AS44" s="1306"/>
      <c r="AT44" s="1234">
        <v>57283</v>
      </c>
      <c r="AU44" s="1234">
        <v>63464</v>
      </c>
      <c r="AV44" s="1234" t="s">
        <v>21</v>
      </c>
      <c r="AW44" s="1234" t="s">
        <v>21</v>
      </c>
      <c r="AX44" s="1234">
        <v>63464</v>
      </c>
      <c r="AY44" s="1234">
        <v>63464</v>
      </c>
      <c r="AZ44" s="1234" t="s">
        <v>21</v>
      </c>
      <c r="BA44" s="1234">
        <v>26326</v>
      </c>
      <c r="BB44" s="1234">
        <v>4726</v>
      </c>
      <c r="BC44" s="1234">
        <v>4726</v>
      </c>
      <c r="BD44" s="1234" t="s">
        <v>21</v>
      </c>
      <c r="BE44" s="1234" t="s">
        <v>21</v>
      </c>
      <c r="BF44" s="1234">
        <v>4726</v>
      </c>
      <c r="BG44" s="1234">
        <v>4726</v>
      </c>
      <c r="BH44" s="1234" t="s">
        <v>21</v>
      </c>
      <c r="BI44" s="1234" t="s">
        <v>22</v>
      </c>
      <c r="BJ44" s="1527">
        <v>42736</v>
      </c>
      <c r="BK44" s="1528">
        <v>42736</v>
      </c>
      <c r="BL44" s="1268"/>
      <c r="BM44" s="1263">
        <v>42736</v>
      </c>
      <c r="BN44" s="1306"/>
      <c r="BO44" s="1234">
        <v>63454</v>
      </c>
      <c r="BP44" s="1234">
        <v>63455</v>
      </c>
      <c r="BQ44" s="1234">
        <v>979</v>
      </c>
      <c r="BR44" s="1234" t="s">
        <v>21</v>
      </c>
      <c r="BS44" s="1234">
        <v>62476</v>
      </c>
      <c r="BT44" s="1234">
        <v>62476</v>
      </c>
      <c r="BU44" s="1234" t="s">
        <v>21</v>
      </c>
      <c r="BV44" s="1234" t="s">
        <v>22</v>
      </c>
      <c r="BW44" s="1234" t="s">
        <v>21</v>
      </c>
      <c r="BX44" s="1234" t="s">
        <v>21</v>
      </c>
      <c r="BY44" s="1234" t="s">
        <v>21</v>
      </c>
      <c r="BZ44" s="1234" t="s">
        <v>21</v>
      </c>
      <c r="CA44" s="1234" t="s">
        <v>21</v>
      </c>
      <c r="CB44" s="1234" t="s">
        <v>21</v>
      </c>
      <c r="CC44" s="1234" t="s">
        <v>21</v>
      </c>
      <c r="CD44" s="1234" t="s">
        <v>21</v>
      </c>
      <c r="CE44" s="1527">
        <v>42736</v>
      </c>
      <c r="CF44" s="1528">
        <v>42736</v>
      </c>
    </row>
    <row r="45" spans="1:84" ht="15" customHeight="1">
      <c r="A45" s="1268"/>
      <c r="B45" s="1263">
        <v>43101</v>
      </c>
      <c r="C45" s="1306"/>
      <c r="D45" s="1234">
        <v>266708</v>
      </c>
      <c r="E45" s="1234">
        <v>265473</v>
      </c>
      <c r="F45" s="1234">
        <v>9087</v>
      </c>
      <c r="G45" s="1234">
        <v>2443</v>
      </c>
      <c r="H45" s="1234">
        <v>253944</v>
      </c>
      <c r="I45" s="1234">
        <v>231091</v>
      </c>
      <c r="J45" s="1234">
        <v>22853</v>
      </c>
      <c r="K45" s="1234">
        <v>9761</v>
      </c>
      <c r="L45" s="1234">
        <v>3500</v>
      </c>
      <c r="M45" s="1234">
        <v>3506</v>
      </c>
      <c r="N45" s="1234" t="s">
        <v>21</v>
      </c>
      <c r="O45" s="1234" t="s">
        <v>21</v>
      </c>
      <c r="P45" s="1234">
        <v>3506</v>
      </c>
      <c r="Q45" s="1234">
        <v>36</v>
      </c>
      <c r="R45" s="1234">
        <v>3470</v>
      </c>
      <c r="S45" s="1234">
        <v>17</v>
      </c>
      <c r="T45" s="1527">
        <v>43101</v>
      </c>
      <c r="U45" s="1528">
        <v>43101</v>
      </c>
      <c r="V45" s="1268"/>
      <c r="W45" s="1263">
        <v>43101</v>
      </c>
      <c r="X45" s="1306"/>
      <c r="Y45" s="1234">
        <v>78836</v>
      </c>
      <c r="Z45" s="1234">
        <v>78352</v>
      </c>
      <c r="AA45" s="1234">
        <v>1797</v>
      </c>
      <c r="AB45" s="1234">
        <v>2187</v>
      </c>
      <c r="AC45" s="1234">
        <v>74368</v>
      </c>
      <c r="AD45" s="1234">
        <v>74097</v>
      </c>
      <c r="AE45" s="1234">
        <v>271</v>
      </c>
      <c r="AF45" s="1234">
        <v>3335</v>
      </c>
      <c r="AG45" s="1234">
        <v>1112</v>
      </c>
      <c r="AH45" s="1234">
        <v>1876</v>
      </c>
      <c r="AI45" s="1234" t="s">
        <v>21</v>
      </c>
      <c r="AJ45" s="1234" t="s">
        <v>21</v>
      </c>
      <c r="AK45" s="1234">
        <v>1876</v>
      </c>
      <c r="AL45" s="1234">
        <v>1876</v>
      </c>
      <c r="AM45" s="1234" t="s">
        <v>21</v>
      </c>
      <c r="AN45" s="1234">
        <v>52</v>
      </c>
      <c r="AO45" s="1527">
        <v>43101</v>
      </c>
      <c r="AP45" s="1528">
        <v>43101</v>
      </c>
      <c r="AQ45" s="1268"/>
      <c r="AR45" s="1263">
        <v>43101</v>
      </c>
      <c r="AS45" s="1306"/>
      <c r="AT45" s="1234">
        <v>63302</v>
      </c>
      <c r="AU45" s="1234">
        <v>51500</v>
      </c>
      <c r="AV45" s="1234" t="s">
        <v>21</v>
      </c>
      <c r="AW45" s="1234" t="s">
        <v>21</v>
      </c>
      <c r="AX45" s="1234">
        <v>51500</v>
      </c>
      <c r="AY45" s="1234">
        <v>51500</v>
      </c>
      <c r="AZ45" s="1234" t="s">
        <v>21</v>
      </c>
      <c r="BA45" s="1234">
        <v>38128</v>
      </c>
      <c r="BB45" s="1234">
        <v>4253</v>
      </c>
      <c r="BC45" s="1234">
        <v>4253</v>
      </c>
      <c r="BD45" s="1234" t="s">
        <v>21</v>
      </c>
      <c r="BE45" s="1234" t="s">
        <v>21</v>
      </c>
      <c r="BF45" s="1234">
        <v>4253</v>
      </c>
      <c r="BG45" s="1234">
        <v>4253</v>
      </c>
      <c r="BH45" s="1234" t="s">
        <v>21</v>
      </c>
      <c r="BI45" s="1234" t="s">
        <v>22</v>
      </c>
      <c r="BJ45" s="1527">
        <v>43101</v>
      </c>
      <c r="BK45" s="1528">
        <v>43101</v>
      </c>
      <c r="BL45" s="1268"/>
      <c r="BM45" s="1263">
        <v>43101</v>
      </c>
      <c r="BN45" s="1306"/>
      <c r="BO45" s="1234">
        <v>64675</v>
      </c>
      <c r="BP45" s="1234">
        <v>64676</v>
      </c>
      <c r="BQ45" s="1234">
        <v>1004</v>
      </c>
      <c r="BR45" s="1234" t="s">
        <v>21</v>
      </c>
      <c r="BS45" s="1234">
        <v>63672</v>
      </c>
      <c r="BT45" s="1234">
        <v>63672</v>
      </c>
      <c r="BU45" s="1234" t="s">
        <v>21</v>
      </c>
      <c r="BV45" s="1234" t="s">
        <v>22</v>
      </c>
      <c r="BW45" s="1234" t="s">
        <v>21</v>
      </c>
      <c r="BX45" s="1234" t="s">
        <v>21</v>
      </c>
      <c r="BY45" s="1234" t="s">
        <v>21</v>
      </c>
      <c r="BZ45" s="1234" t="s">
        <v>21</v>
      </c>
      <c r="CA45" s="1234" t="s">
        <v>21</v>
      </c>
      <c r="CB45" s="1234" t="s">
        <v>21</v>
      </c>
      <c r="CC45" s="1234" t="s">
        <v>21</v>
      </c>
      <c r="CD45" s="1234" t="s">
        <v>21</v>
      </c>
      <c r="CE45" s="1527">
        <v>43101</v>
      </c>
      <c r="CF45" s="1528">
        <v>43101</v>
      </c>
    </row>
    <row r="46" spans="1:84" ht="15" customHeight="1">
      <c r="A46" s="1262">
        <v>43586</v>
      </c>
      <c r="B46" s="1263">
        <v>43586</v>
      </c>
      <c r="C46" s="1307">
        <v>43586</v>
      </c>
      <c r="D46" s="1234">
        <v>249599</v>
      </c>
      <c r="E46" s="1234">
        <v>250260</v>
      </c>
      <c r="F46" s="1234">
        <v>9629</v>
      </c>
      <c r="G46" s="1234">
        <v>1781</v>
      </c>
      <c r="H46" s="1234">
        <v>238850</v>
      </c>
      <c r="I46" s="1234">
        <v>217814</v>
      </c>
      <c r="J46" s="1234">
        <v>21035</v>
      </c>
      <c r="K46" s="1234">
        <v>9031</v>
      </c>
      <c r="L46" s="1234">
        <v>3825</v>
      </c>
      <c r="M46" s="1234">
        <v>3823</v>
      </c>
      <c r="N46" s="1234" t="s">
        <v>21</v>
      </c>
      <c r="O46" s="1234" t="s">
        <v>21</v>
      </c>
      <c r="P46" s="1234">
        <v>3823</v>
      </c>
      <c r="Q46" s="1234">
        <v>33</v>
      </c>
      <c r="R46" s="1234">
        <v>3790</v>
      </c>
      <c r="S46" s="1234">
        <v>20</v>
      </c>
      <c r="T46" s="1527">
        <v>43586</v>
      </c>
      <c r="U46" s="1528">
        <v>43586</v>
      </c>
      <c r="V46" s="1262">
        <v>43586</v>
      </c>
      <c r="W46" s="1263">
        <v>43586</v>
      </c>
      <c r="X46" s="1307">
        <v>43586</v>
      </c>
      <c r="Y46" s="1234">
        <v>58024</v>
      </c>
      <c r="Z46" s="1234">
        <v>58469</v>
      </c>
      <c r="AA46" s="1234">
        <v>1997</v>
      </c>
      <c r="AB46" s="1234">
        <v>1605</v>
      </c>
      <c r="AC46" s="1234">
        <v>54867</v>
      </c>
      <c r="AD46" s="1234">
        <v>54596</v>
      </c>
      <c r="AE46" s="1234">
        <v>271</v>
      </c>
      <c r="AF46" s="1234">
        <v>2868</v>
      </c>
      <c r="AG46" s="1234">
        <v>3973</v>
      </c>
      <c r="AH46" s="1234">
        <v>3981</v>
      </c>
      <c r="AI46" s="1234" t="s">
        <v>21</v>
      </c>
      <c r="AJ46" s="1234" t="s">
        <v>21</v>
      </c>
      <c r="AK46" s="1234">
        <v>3981</v>
      </c>
      <c r="AL46" s="1234">
        <v>3981</v>
      </c>
      <c r="AM46" s="1234" t="s">
        <v>21</v>
      </c>
      <c r="AN46" s="1234">
        <v>44</v>
      </c>
      <c r="AO46" s="1527">
        <v>43586</v>
      </c>
      <c r="AP46" s="1528">
        <v>43586</v>
      </c>
      <c r="AQ46" s="1262">
        <v>43586</v>
      </c>
      <c r="AR46" s="1263">
        <v>43586</v>
      </c>
      <c r="AS46" s="1307">
        <v>43586</v>
      </c>
      <c r="AT46" s="1234">
        <v>29798</v>
      </c>
      <c r="AU46" s="1234">
        <v>50645</v>
      </c>
      <c r="AV46" s="1234" t="s">
        <v>21</v>
      </c>
      <c r="AW46" s="1234" t="s">
        <v>21</v>
      </c>
      <c r="AX46" s="1234">
        <v>50645</v>
      </c>
      <c r="AY46" s="1234">
        <v>50645</v>
      </c>
      <c r="AZ46" s="1234" t="s">
        <v>21</v>
      </c>
      <c r="BA46" s="1234">
        <v>17280</v>
      </c>
      <c r="BB46" s="1234">
        <v>4364</v>
      </c>
      <c r="BC46" s="1234">
        <v>4364</v>
      </c>
      <c r="BD46" s="1234" t="s">
        <v>21</v>
      </c>
      <c r="BE46" s="1234" t="s">
        <v>21</v>
      </c>
      <c r="BF46" s="1234">
        <v>4364</v>
      </c>
      <c r="BG46" s="1234">
        <v>4364</v>
      </c>
      <c r="BH46" s="1234" t="s">
        <v>21</v>
      </c>
      <c r="BI46" s="1234" t="s">
        <v>22</v>
      </c>
      <c r="BJ46" s="1527">
        <v>43586</v>
      </c>
      <c r="BK46" s="1528">
        <v>43586</v>
      </c>
      <c r="BL46" s="1262">
        <v>43586</v>
      </c>
      <c r="BM46" s="1263">
        <v>43586</v>
      </c>
      <c r="BN46" s="1307">
        <v>43586</v>
      </c>
      <c r="BO46" s="1234">
        <v>59167</v>
      </c>
      <c r="BP46" s="1234">
        <v>59163</v>
      </c>
      <c r="BQ46" s="1234">
        <v>879</v>
      </c>
      <c r="BR46" s="1234" t="s">
        <v>21</v>
      </c>
      <c r="BS46" s="1234">
        <v>58284</v>
      </c>
      <c r="BT46" s="1234">
        <v>58284</v>
      </c>
      <c r="BU46" s="1234" t="s">
        <v>21</v>
      </c>
      <c r="BV46" s="1234" t="s">
        <v>22</v>
      </c>
      <c r="BW46" s="1234" t="s">
        <v>21</v>
      </c>
      <c r="BX46" s="1234" t="s">
        <v>21</v>
      </c>
      <c r="BY46" s="1234" t="s">
        <v>21</v>
      </c>
      <c r="BZ46" s="1234" t="s">
        <v>21</v>
      </c>
      <c r="CA46" s="1234" t="s">
        <v>21</v>
      </c>
      <c r="CB46" s="1234" t="s">
        <v>21</v>
      </c>
      <c r="CC46" s="1234" t="s">
        <v>21</v>
      </c>
      <c r="CD46" s="1234" t="s">
        <v>21</v>
      </c>
      <c r="CE46" s="1527">
        <v>43586</v>
      </c>
      <c r="CF46" s="1528">
        <v>43586</v>
      </c>
    </row>
    <row r="47" spans="1:84" ht="15" customHeight="1">
      <c r="A47" s="1268"/>
      <c r="B47" s="1263">
        <v>43831</v>
      </c>
      <c r="C47" s="1306"/>
      <c r="D47" s="1234">
        <v>242200</v>
      </c>
      <c r="E47" s="1234">
        <v>242726</v>
      </c>
      <c r="F47" s="1234">
        <v>9874</v>
      </c>
      <c r="G47" s="1234">
        <v>4200</v>
      </c>
      <c r="H47" s="1234">
        <v>228652</v>
      </c>
      <c r="I47" s="1234">
        <v>207012</v>
      </c>
      <c r="J47" s="1234">
        <v>21639</v>
      </c>
      <c r="K47" s="1234">
        <v>8684</v>
      </c>
      <c r="L47" s="1234">
        <v>3516</v>
      </c>
      <c r="M47" s="1234">
        <v>3518</v>
      </c>
      <c r="N47" s="1234" t="s">
        <v>21</v>
      </c>
      <c r="O47" s="1234" t="s">
        <v>21</v>
      </c>
      <c r="P47" s="1234">
        <v>3518</v>
      </c>
      <c r="Q47" s="1234">
        <v>40</v>
      </c>
      <c r="R47" s="1234">
        <v>3478</v>
      </c>
      <c r="S47" s="1234">
        <v>19</v>
      </c>
      <c r="T47" s="1527">
        <v>43831</v>
      </c>
      <c r="U47" s="1528">
        <v>43831</v>
      </c>
      <c r="V47" s="1268"/>
      <c r="W47" s="1263">
        <v>43831</v>
      </c>
      <c r="X47" s="1306"/>
      <c r="Y47" s="1234">
        <v>73899</v>
      </c>
      <c r="Z47" s="1234">
        <v>73681</v>
      </c>
      <c r="AA47" s="1234">
        <v>1872</v>
      </c>
      <c r="AB47" s="1234">
        <v>3856</v>
      </c>
      <c r="AC47" s="1234">
        <v>67953</v>
      </c>
      <c r="AD47" s="1234">
        <v>67892</v>
      </c>
      <c r="AE47" s="1234">
        <v>61</v>
      </c>
      <c r="AF47" s="1234">
        <v>3154</v>
      </c>
      <c r="AG47" s="1234">
        <v>7732</v>
      </c>
      <c r="AH47" s="1234">
        <v>7713</v>
      </c>
      <c r="AI47" s="1234" t="s">
        <v>21</v>
      </c>
      <c r="AJ47" s="1234" t="s">
        <v>21</v>
      </c>
      <c r="AK47" s="1234">
        <v>7713</v>
      </c>
      <c r="AL47" s="1234">
        <v>7713</v>
      </c>
      <c r="AM47" s="1234" t="s">
        <v>21</v>
      </c>
      <c r="AN47" s="1234">
        <v>63</v>
      </c>
      <c r="AO47" s="1527">
        <v>43831</v>
      </c>
      <c r="AP47" s="1528">
        <v>43831</v>
      </c>
      <c r="AQ47" s="1268"/>
      <c r="AR47" s="1263">
        <v>43831</v>
      </c>
      <c r="AS47" s="1306"/>
      <c r="AT47" s="1234">
        <v>62725</v>
      </c>
      <c r="AU47" s="1234">
        <v>54412</v>
      </c>
      <c r="AV47" s="1234" t="s">
        <v>21</v>
      </c>
      <c r="AW47" s="1234" t="s">
        <v>21</v>
      </c>
      <c r="AX47" s="1234">
        <v>54412</v>
      </c>
      <c r="AY47" s="1234">
        <v>54412</v>
      </c>
      <c r="AZ47" s="1234" t="s">
        <v>21</v>
      </c>
      <c r="BA47" s="1234">
        <v>25593</v>
      </c>
      <c r="BB47" s="1234">
        <v>3754</v>
      </c>
      <c r="BC47" s="1234">
        <v>3754</v>
      </c>
      <c r="BD47" s="1234" t="s">
        <v>21</v>
      </c>
      <c r="BE47" s="1234" t="s">
        <v>21</v>
      </c>
      <c r="BF47" s="1234">
        <v>3754</v>
      </c>
      <c r="BG47" s="1234">
        <v>3754</v>
      </c>
      <c r="BH47" s="1234" t="s">
        <v>21</v>
      </c>
      <c r="BI47" s="1234" t="s">
        <v>22</v>
      </c>
      <c r="BJ47" s="1527">
        <v>43831</v>
      </c>
      <c r="BK47" s="1528">
        <v>43831</v>
      </c>
      <c r="BL47" s="1268"/>
      <c r="BM47" s="1263">
        <v>43831</v>
      </c>
      <c r="BN47" s="1306"/>
      <c r="BO47" s="1234">
        <v>54028</v>
      </c>
      <c r="BP47" s="1234">
        <v>54027</v>
      </c>
      <c r="BQ47" s="1234">
        <v>2292</v>
      </c>
      <c r="BR47" s="1234" t="s">
        <v>21</v>
      </c>
      <c r="BS47" s="1234">
        <v>51735</v>
      </c>
      <c r="BT47" s="1234">
        <v>51735</v>
      </c>
      <c r="BU47" s="1234" t="s">
        <v>21</v>
      </c>
      <c r="BV47" s="1234" t="s">
        <v>22</v>
      </c>
      <c r="BW47" s="1234" t="s">
        <v>21</v>
      </c>
      <c r="BX47" s="1234" t="s">
        <v>21</v>
      </c>
      <c r="BY47" s="1234" t="s">
        <v>21</v>
      </c>
      <c r="BZ47" s="1234" t="s">
        <v>21</v>
      </c>
      <c r="CA47" s="1234" t="s">
        <v>21</v>
      </c>
      <c r="CB47" s="1234" t="s">
        <v>21</v>
      </c>
      <c r="CC47" s="1234" t="s">
        <v>21</v>
      </c>
      <c r="CD47" s="1234" t="s">
        <v>21</v>
      </c>
      <c r="CE47" s="1527">
        <v>43831</v>
      </c>
      <c r="CF47" s="1528">
        <v>43831</v>
      </c>
    </row>
    <row r="48" spans="1:84" ht="7.5" customHeight="1">
      <c r="A48" s="1268"/>
      <c r="B48" s="1270"/>
      <c r="C48" s="1306"/>
      <c r="D48" s="1241"/>
      <c r="E48" s="1241"/>
      <c r="F48" s="1241"/>
      <c r="G48" s="1241"/>
      <c r="H48" s="1241"/>
      <c r="I48" s="1241"/>
      <c r="J48" s="1241"/>
      <c r="K48" s="1242"/>
      <c r="L48" s="1242"/>
      <c r="M48" s="1241"/>
      <c r="N48" s="1241"/>
      <c r="O48" s="1241"/>
      <c r="P48" s="1241"/>
      <c r="Q48" s="1241"/>
      <c r="R48" s="1241"/>
      <c r="S48" s="1242"/>
      <c r="T48" s="1534"/>
      <c r="U48" s="1462"/>
      <c r="V48" s="1268"/>
      <c r="W48" s="1270"/>
      <c r="X48" s="1306"/>
      <c r="Y48" s="1241"/>
      <c r="Z48" s="1241"/>
      <c r="AA48" s="1241"/>
      <c r="AB48" s="1241"/>
      <c r="AC48" s="1241"/>
      <c r="AD48" s="1241"/>
      <c r="AE48" s="1241"/>
      <c r="AF48" s="1242"/>
      <c r="AG48" s="1242"/>
      <c r="AH48" s="1241"/>
      <c r="AI48" s="1241"/>
      <c r="AJ48" s="1241"/>
      <c r="AK48" s="1241"/>
      <c r="AL48" s="1241"/>
      <c r="AM48" s="1241"/>
      <c r="AN48" s="1242"/>
      <c r="AO48" s="1534"/>
      <c r="AP48" s="1462"/>
      <c r="AQ48" s="1268"/>
      <c r="AR48" s="1270"/>
      <c r="AS48" s="1306"/>
      <c r="AT48" s="1241"/>
      <c r="AU48" s="1241"/>
      <c r="AV48" s="1241"/>
      <c r="AW48" s="1241"/>
      <c r="AX48" s="1241"/>
      <c r="AY48" s="1241"/>
      <c r="AZ48" s="1241"/>
      <c r="BA48" s="1242"/>
      <c r="BB48" s="1242"/>
      <c r="BC48" s="1241"/>
      <c r="BD48" s="1241"/>
      <c r="BE48" s="1241"/>
      <c r="BF48" s="1241"/>
      <c r="BG48" s="1241"/>
      <c r="BH48" s="1241"/>
      <c r="BI48" s="1242"/>
      <c r="BJ48" s="1534"/>
      <c r="BK48" s="1462"/>
      <c r="BL48" s="1268"/>
      <c r="BM48" s="1270"/>
      <c r="BN48" s="1306"/>
      <c r="BO48" s="1241"/>
      <c r="BP48" s="1241"/>
      <c r="BQ48" s="1241"/>
      <c r="BR48" s="1241"/>
      <c r="BS48" s="1241"/>
      <c r="BT48" s="1241"/>
      <c r="BU48" s="1241"/>
      <c r="BV48" s="1242"/>
      <c r="BW48" s="1242"/>
      <c r="BX48" s="1241"/>
      <c r="BY48" s="1241"/>
      <c r="BZ48" s="1241"/>
      <c r="CA48" s="1241"/>
      <c r="CB48" s="1241"/>
      <c r="CC48" s="1241"/>
      <c r="CD48" s="1242"/>
      <c r="CE48" s="1534"/>
      <c r="CF48" s="1462"/>
    </row>
    <row r="49" spans="1:84" ht="15" customHeight="1">
      <c r="A49" s="1273">
        <v>43191</v>
      </c>
      <c r="B49" s="1274">
        <v>43191</v>
      </c>
      <c r="C49" s="1308">
        <v>43191</v>
      </c>
      <c r="D49" s="1233">
        <v>259289</v>
      </c>
      <c r="E49" s="1233">
        <v>260189</v>
      </c>
      <c r="F49" s="1233">
        <v>9294</v>
      </c>
      <c r="G49" s="1233">
        <v>1705</v>
      </c>
      <c r="H49" s="1233">
        <v>249190</v>
      </c>
      <c r="I49" s="1233">
        <v>226702</v>
      </c>
      <c r="J49" s="1233">
        <v>22488</v>
      </c>
      <c r="K49" s="1233">
        <v>7966</v>
      </c>
      <c r="L49" s="1233">
        <v>3576</v>
      </c>
      <c r="M49" s="1233">
        <v>3575</v>
      </c>
      <c r="N49" s="1233" t="s">
        <v>21</v>
      </c>
      <c r="O49" s="1233" t="s">
        <v>21</v>
      </c>
      <c r="P49" s="1233">
        <v>3575</v>
      </c>
      <c r="Q49" s="1233">
        <v>35</v>
      </c>
      <c r="R49" s="1233">
        <v>3540</v>
      </c>
      <c r="S49" s="1233">
        <v>25</v>
      </c>
      <c r="T49" s="1530">
        <v>43191</v>
      </c>
      <c r="U49" s="1531">
        <v>43191</v>
      </c>
      <c r="V49" s="1273">
        <v>43191</v>
      </c>
      <c r="W49" s="1274">
        <v>43191</v>
      </c>
      <c r="X49" s="1308">
        <v>43191</v>
      </c>
      <c r="Y49" s="1233">
        <v>71176</v>
      </c>
      <c r="Z49" s="1233">
        <v>71995</v>
      </c>
      <c r="AA49" s="1233">
        <v>1819</v>
      </c>
      <c r="AB49" s="1233">
        <v>1522</v>
      </c>
      <c r="AC49" s="1233">
        <v>68654</v>
      </c>
      <c r="AD49" s="1233">
        <v>68458</v>
      </c>
      <c r="AE49" s="1233">
        <v>196</v>
      </c>
      <c r="AF49" s="1233">
        <v>2404</v>
      </c>
      <c r="AG49" s="1233">
        <v>803</v>
      </c>
      <c r="AH49" s="1233">
        <v>1078</v>
      </c>
      <c r="AI49" s="1233" t="s">
        <v>21</v>
      </c>
      <c r="AJ49" s="1233" t="s">
        <v>21</v>
      </c>
      <c r="AK49" s="1233">
        <v>1078</v>
      </c>
      <c r="AL49" s="1233">
        <v>1078</v>
      </c>
      <c r="AM49" s="1233" t="s">
        <v>21</v>
      </c>
      <c r="AN49" s="1233">
        <v>27</v>
      </c>
      <c r="AO49" s="1530">
        <v>43191</v>
      </c>
      <c r="AP49" s="1531">
        <v>43191</v>
      </c>
      <c r="AQ49" s="1273">
        <v>43191</v>
      </c>
      <c r="AR49" s="1274">
        <v>43191</v>
      </c>
      <c r="AS49" s="1308">
        <v>43191</v>
      </c>
      <c r="AT49" s="1233">
        <v>52089</v>
      </c>
      <c r="AU49" s="1233">
        <v>52314</v>
      </c>
      <c r="AV49" s="1233" t="s">
        <v>21</v>
      </c>
      <c r="AW49" s="1233" t="s">
        <v>21</v>
      </c>
      <c r="AX49" s="1233">
        <v>52314</v>
      </c>
      <c r="AY49" s="1233">
        <v>52314</v>
      </c>
      <c r="AZ49" s="1233" t="s">
        <v>21</v>
      </c>
      <c r="BA49" s="1233">
        <v>27523</v>
      </c>
      <c r="BB49" s="1233">
        <v>4056</v>
      </c>
      <c r="BC49" s="1233">
        <v>4056</v>
      </c>
      <c r="BD49" s="1233" t="s">
        <v>21</v>
      </c>
      <c r="BE49" s="1233" t="s">
        <v>21</v>
      </c>
      <c r="BF49" s="1233">
        <v>4056</v>
      </c>
      <c r="BG49" s="1233">
        <v>4056</v>
      </c>
      <c r="BH49" s="1233" t="s">
        <v>21</v>
      </c>
      <c r="BI49" s="1233" t="s">
        <v>22</v>
      </c>
      <c r="BJ49" s="1530">
        <v>43191</v>
      </c>
      <c r="BK49" s="1531">
        <v>43191</v>
      </c>
      <c r="BL49" s="1273">
        <v>43191</v>
      </c>
      <c r="BM49" s="1274">
        <v>43191</v>
      </c>
      <c r="BN49" s="1308">
        <v>43191</v>
      </c>
      <c r="BO49" s="1233">
        <v>63671</v>
      </c>
      <c r="BP49" s="1233">
        <v>63671</v>
      </c>
      <c r="BQ49" s="1233">
        <v>996</v>
      </c>
      <c r="BR49" s="1233" t="s">
        <v>21</v>
      </c>
      <c r="BS49" s="1233">
        <v>62675</v>
      </c>
      <c r="BT49" s="1233">
        <v>62675</v>
      </c>
      <c r="BU49" s="1233" t="s">
        <v>21</v>
      </c>
      <c r="BV49" s="1233" t="s">
        <v>22</v>
      </c>
      <c r="BW49" s="1233" t="s">
        <v>21</v>
      </c>
      <c r="BX49" s="1233" t="s">
        <v>21</v>
      </c>
      <c r="BY49" s="1233" t="s">
        <v>21</v>
      </c>
      <c r="BZ49" s="1233" t="s">
        <v>21</v>
      </c>
      <c r="CA49" s="1233" t="s">
        <v>21</v>
      </c>
      <c r="CB49" s="1233" t="s">
        <v>21</v>
      </c>
      <c r="CC49" s="1233" t="s">
        <v>21</v>
      </c>
      <c r="CD49" s="1233" t="s">
        <v>21</v>
      </c>
      <c r="CE49" s="1530">
        <v>43191</v>
      </c>
      <c r="CF49" s="1531">
        <v>43191</v>
      </c>
    </row>
    <row r="50" spans="1:84" ht="15" customHeight="1">
      <c r="A50" s="1273">
        <v>43586</v>
      </c>
      <c r="B50" s="1274">
        <v>43586</v>
      </c>
      <c r="C50" s="1308">
        <v>43586</v>
      </c>
      <c r="D50" s="1233">
        <v>251375</v>
      </c>
      <c r="E50" s="1233">
        <v>250592</v>
      </c>
      <c r="F50" s="1233">
        <v>10521</v>
      </c>
      <c r="G50" s="1233">
        <v>2271</v>
      </c>
      <c r="H50" s="1233">
        <v>237801</v>
      </c>
      <c r="I50" s="1233">
        <v>216643</v>
      </c>
      <c r="J50" s="1233">
        <v>21158</v>
      </c>
      <c r="K50" s="1233">
        <v>8690</v>
      </c>
      <c r="L50" s="1233">
        <v>3880</v>
      </c>
      <c r="M50" s="1233">
        <v>3878</v>
      </c>
      <c r="N50" s="1233" t="s">
        <v>21</v>
      </c>
      <c r="O50" s="1233" t="s">
        <v>21</v>
      </c>
      <c r="P50" s="1233">
        <v>3878</v>
      </c>
      <c r="Q50" s="1233">
        <v>34</v>
      </c>
      <c r="R50" s="1233">
        <v>3844</v>
      </c>
      <c r="S50" s="1233">
        <v>27</v>
      </c>
      <c r="T50" s="1530">
        <v>43586</v>
      </c>
      <c r="U50" s="1531">
        <v>43586</v>
      </c>
      <c r="V50" s="1273">
        <v>43586</v>
      </c>
      <c r="W50" s="1274">
        <v>43586</v>
      </c>
      <c r="X50" s="1308">
        <v>43586</v>
      </c>
      <c r="Y50" s="1233">
        <v>63136</v>
      </c>
      <c r="Z50" s="1233">
        <v>62439</v>
      </c>
      <c r="AA50" s="1233">
        <v>2116</v>
      </c>
      <c r="AB50" s="1233">
        <v>2050</v>
      </c>
      <c r="AC50" s="1233">
        <v>58273</v>
      </c>
      <c r="AD50" s="1233">
        <v>58078</v>
      </c>
      <c r="AE50" s="1233">
        <v>195</v>
      </c>
      <c r="AF50" s="1233">
        <v>3080</v>
      </c>
      <c r="AG50" s="1233">
        <v>4282</v>
      </c>
      <c r="AH50" s="1233">
        <v>4252</v>
      </c>
      <c r="AI50" s="1233" t="s">
        <v>21</v>
      </c>
      <c r="AJ50" s="1233" t="s">
        <v>21</v>
      </c>
      <c r="AK50" s="1233">
        <v>4252</v>
      </c>
      <c r="AL50" s="1233">
        <v>4252</v>
      </c>
      <c r="AM50" s="1233" t="s">
        <v>21</v>
      </c>
      <c r="AN50" s="1233">
        <v>57</v>
      </c>
      <c r="AO50" s="1530">
        <v>43586</v>
      </c>
      <c r="AP50" s="1531">
        <v>43586</v>
      </c>
      <c r="AQ50" s="1273">
        <v>43586</v>
      </c>
      <c r="AR50" s="1274">
        <v>43586</v>
      </c>
      <c r="AS50" s="1308">
        <v>43586</v>
      </c>
      <c r="AT50" s="1233">
        <v>44330</v>
      </c>
      <c r="AU50" s="1233">
        <v>51859</v>
      </c>
      <c r="AV50" s="1233" t="s">
        <v>21</v>
      </c>
      <c r="AW50" s="1233" t="s">
        <v>21</v>
      </c>
      <c r="AX50" s="1233">
        <v>51859</v>
      </c>
      <c r="AY50" s="1233">
        <v>51859</v>
      </c>
      <c r="AZ50" s="1233" t="s">
        <v>21</v>
      </c>
      <c r="BA50" s="1233">
        <v>19994</v>
      </c>
      <c r="BB50" s="1233">
        <v>4496</v>
      </c>
      <c r="BC50" s="1233">
        <v>4496</v>
      </c>
      <c r="BD50" s="1233" t="s">
        <v>21</v>
      </c>
      <c r="BE50" s="1233" t="s">
        <v>21</v>
      </c>
      <c r="BF50" s="1233">
        <v>4496</v>
      </c>
      <c r="BG50" s="1233">
        <v>4496</v>
      </c>
      <c r="BH50" s="1233" t="s">
        <v>21</v>
      </c>
      <c r="BI50" s="1233" t="s">
        <v>22</v>
      </c>
      <c r="BJ50" s="1530">
        <v>43586</v>
      </c>
      <c r="BK50" s="1531">
        <v>43586</v>
      </c>
      <c r="BL50" s="1273">
        <v>43586</v>
      </c>
      <c r="BM50" s="1274">
        <v>43586</v>
      </c>
      <c r="BN50" s="1308">
        <v>43586</v>
      </c>
      <c r="BO50" s="1233">
        <v>57852</v>
      </c>
      <c r="BP50" s="1233">
        <v>57848</v>
      </c>
      <c r="BQ50" s="1233">
        <v>936</v>
      </c>
      <c r="BR50" s="1233" t="s">
        <v>21</v>
      </c>
      <c r="BS50" s="1233">
        <v>56912</v>
      </c>
      <c r="BT50" s="1233">
        <v>56912</v>
      </c>
      <c r="BU50" s="1233" t="s">
        <v>21</v>
      </c>
      <c r="BV50" s="1233" t="s">
        <v>22</v>
      </c>
      <c r="BW50" s="1233" t="s">
        <v>21</v>
      </c>
      <c r="BX50" s="1233" t="s">
        <v>21</v>
      </c>
      <c r="BY50" s="1233" t="s">
        <v>21</v>
      </c>
      <c r="BZ50" s="1233" t="s">
        <v>21</v>
      </c>
      <c r="CA50" s="1233" t="s">
        <v>21</v>
      </c>
      <c r="CB50" s="1233" t="s">
        <v>21</v>
      </c>
      <c r="CC50" s="1233" t="s">
        <v>21</v>
      </c>
      <c r="CD50" s="1233" t="s">
        <v>21</v>
      </c>
      <c r="CE50" s="1530">
        <v>43586</v>
      </c>
      <c r="CF50" s="1531">
        <v>43586</v>
      </c>
    </row>
    <row r="51" spans="1:84" ht="7.5" customHeight="1">
      <c r="A51" s="1279"/>
      <c r="B51" s="1280"/>
      <c r="C51" s="1309"/>
      <c r="D51" s="76"/>
      <c r="E51" s="76"/>
      <c r="F51" s="76"/>
      <c r="G51" s="76"/>
      <c r="H51" s="76"/>
      <c r="I51" s="76"/>
      <c r="J51" s="76"/>
      <c r="K51" s="76"/>
      <c r="L51" s="76"/>
      <c r="M51" s="76"/>
      <c r="N51" s="76"/>
      <c r="O51" s="76"/>
      <c r="P51" s="76"/>
      <c r="Q51" s="76"/>
      <c r="R51" s="76"/>
      <c r="S51" s="76"/>
      <c r="T51" s="1534"/>
      <c r="U51" s="1462"/>
      <c r="V51" s="1279"/>
      <c r="W51" s="1280"/>
      <c r="X51" s="1309"/>
      <c r="Y51" s="76"/>
      <c r="Z51" s="76"/>
      <c r="AA51" s="76"/>
      <c r="AB51" s="76"/>
      <c r="AC51" s="76"/>
      <c r="AD51" s="76"/>
      <c r="AE51" s="76"/>
      <c r="AF51" s="76"/>
      <c r="AG51" s="76"/>
      <c r="AH51" s="76"/>
      <c r="AI51" s="76"/>
      <c r="AJ51" s="76"/>
      <c r="AK51" s="76"/>
      <c r="AL51" s="76"/>
      <c r="AM51" s="76"/>
      <c r="AN51" s="76"/>
      <c r="AO51" s="1534"/>
      <c r="AP51" s="1462"/>
      <c r="AQ51" s="1279"/>
      <c r="AR51" s="1280"/>
      <c r="AS51" s="1309"/>
      <c r="AT51" s="76"/>
      <c r="AU51" s="76"/>
      <c r="AV51" s="76"/>
      <c r="AW51" s="76"/>
      <c r="AX51" s="76"/>
      <c r="AY51" s="76"/>
      <c r="AZ51" s="76"/>
      <c r="BA51" s="76"/>
      <c r="BB51" s="76"/>
      <c r="BC51" s="76"/>
      <c r="BD51" s="76"/>
      <c r="BE51" s="76"/>
      <c r="BF51" s="76"/>
      <c r="BG51" s="76"/>
      <c r="BH51" s="76"/>
      <c r="BI51" s="76"/>
      <c r="BJ51" s="1534"/>
      <c r="BK51" s="1462"/>
      <c r="BL51" s="1279"/>
      <c r="BM51" s="1280"/>
      <c r="BN51" s="1309"/>
      <c r="BO51" s="76"/>
      <c r="BP51" s="76"/>
      <c r="BQ51" s="76"/>
      <c r="BR51" s="76"/>
      <c r="BS51" s="76"/>
      <c r="BT51" s="76"/>
      <c r="BU51" s="76"/>
      <c r="BV51" s="76"/>
      <c r="BW51" s="76"/>
      <c r="BX51" s="76"/>
      <c r="BY51" s="76"/>
      <c r="BZ51" s="76"/>
      <c r="CA51" s="76"/>
      <c r="CB51" s="76"/>
      <c r="CC51" s="76"/>
      <c r="CD51" s="76"/>
      <c r="CE51" s="1534"/>
      <c r="CF51" s="1462"/>
    </row>
    <row r="52" spans="1:84" ht="15" customHeight="1">
      <c r="A52" s="1281" t="s">
        <v>2153</v>
      </c>
      <c r="B52" s="1282" t="s">
        <v>23</v>
      </c>
      <c r="C52" s="1311" t="s">
        <v>162</v>
      </c>
      <c r="D52" s="1233">
        <v>63492</v>
      </c>
      <c r="E52" s="1233">
        <v>63847</v>
      </c>
      <c r="F52" s="1233">
        <v>3422</v>
      </c>
      <c r="G52" s="1233">
        <v>509</v>
      </c>
      <c r="H52" s="1233">
        <v>59916</v>
      </c>
      <c r="I52" s="1233">
        <v>54465</v>
      </c>
      <c r="J52" s="1233">
        <v>5451</v>
      </c>
      <c r="K52" s="1233">
        <v>8690</v>
      </c>
      <c r="L52" s="1233">
        <v>973</v>
      </c>
      <c r="M52" s="1233">
        <v>966</v>
      </c>
      <c r="N52" s="1233" t="s">
        <v>21</v>
      </c>
      <c r="O52" s="1233" t="s">
        <v>21</v>
      </c>
      <c r="P52" s="1233">
        <v>966</v>
      </c>
      <c r="Q52" s="1233">
        <v>9</v>
      </c>
      <c r="R52" s="1233">
        <v>957</v>
      </c>
      <c r="S52" s="1233">
        <v>27</v>
      </c>
      <c r="T52" s="1748" t="s">
        <v>24</v>
      </c>
      <c r="U52" s="1749" t="s">
        <v>2155</v>
      </c>
      <c r="V52" s="1281" t="s">
        <v>2153</v>
      </c>
      <c r="W52" s="1282" t="s">
        <v>23</v>
      </c>
      <c r="X52" s="1311" t="s">
        <v>162</v>
      </c>
      <c r="Y52" s="1233">
        <v>19506</v>
      </c>
      <c r="Z52" s="1233">
        <v>19296</v>
      </c>
      <c r="AA52" s="1233">
        <v>589</v>
      </c>
      <c r="AB52" s="1233">
        <v>460</v>
      </c>
      <c r="AC52" s="1233">
        <v>18247</v>
      </c>
      <c r="AD52" s="1233">
        <v>18231</v>
      </c>
      <c r="AE52" s="1233">
        <v>16</v>
      </c>
      <c r="AF52" s="1233">
        <v>3080</v>
      </c>
      <c r="AG52" s="1233">
        <v>458</v>
      </c>
      <c r="AH52" s="1233">
        <v>445</v>
      </c>
      <c r="AI52" s="1233" t="s">
        <v>21</v>
      </c>
      <c r="AJ52" s="1233" t="s">
        <v>21</v>
      </c>
      <c r="AK52" s="1233">
        <v>445</v>
      </c>
      <c r="AL52" s="1233">
        <v>445</v>
      </c>
      <c r="AM52" s="1233" t="s">
        <v>21</v>
      </c>
      <c r="AN52" s="1233">
        <v>57</v>
      </c>
      <c r="AO52" s="1748" t="s">
        <v>24</v>
      </c>
      <c r="AP52" s="1749" t="s">
        <v>2155</v>
      </c>
      <c r="AQ52" s="1281" t="s">
        <v>2153</v>
      </c>
      <c r="AR52" s="1282" t="s">
        <v>23</v>
      </c>
      <c r="AS52" s="1311" t="s">
        <v>162</v>
      </c>
      <c r="AT52" s="1233">
        <v>16854</v>
      </c>
      <c r="AU52" s="1233">
        <v>14140</v>
      </c>
      <c r="AV52" s="1233" t="s">
        <v>21</v>
      </c>
      <c r="AW52" s="1233" t="s">
        <v>21</v>
      </c>
      <c r="AX52" s="1233">
        <v>14140</v>
      </c>
      <c r="AY52" s="1233">
        <v>14140</v>
      </c>
      <c r="AZ52" s="1233" t="s">
        <v>21</v>
      </c>
      <c r="BA52" s="1233">
        <v>19994</v>
      </c>
      <c r="BB52" s="1233">
        <v>1059</v>
      </c>
      <c r="BC52" s="1233">
        <v>1059</v>
      </c>
      <c r="BD52" s="1233" t="s">
        <v>21</v>
      </c>
      <c r="BE52" s="1233" t="s">
        <v>21</v>
      </c>
      <c r="BF52" s="1233">
        <v>1059</v>
      </c>
      <c r="BG52" s="1233">
        <v>1059</v>
      </c>
      <c r="BH52" s="1233" t="s">
        <v>21</v>
      </c>
      <c r="BI52" s="1233" t="s">
        <v>22</v>
      </c>
      <c r="BJ52" s="1748" t="s">
        <v>24</v>
      </c>
      <c r="BK52" s="1749" t="s">
        <v>2155</v>
      </c>
      <c r="BL52" s="1281" t="s">
        <v>2153</v>
      </c>
      <c r="BM52" s="1282" t="s">
        <v>23</v>
      </c>
      <c r="BN52" s="1311" t="s">
        <v>162</v>
      </c>
      <c r="BO52" s="1233">
        <v>14159</v>
      </c>
      <c r="BP52" s="1233">
        <v>14159</v>
      </c>
      <c r="BQ52" s="1233">
        <v>338</v>
      </c>
      <c r="BR52" s="1233" t="s">
        <v>21</v>
      </c>
      <c r="BS52" s="1233">
        <v>13821</v>
      </c>
      <c r="BT52" s="1233">
        <v>13821</v>
      </c>
      <c r="BU52" s="1233" t="s">
        <v>21</v>
      </c>
      <c r="BV52" s="1233" t="s">
        <v>22</v>
      </c>
      <c r="BW52" s="1233" t="s">
        <v>21</v>
      </c>
      <c r="BX52" s="1233" t="s">
        <v>21</v>
      </c>
      <c r="BY52" s="1233" t="s">
        <v>21</v>
      </c>
      <c r="BZ52" s="1233" t="s">
        <v>21</v>
      </c>
      <c r="CA52" s="1233" t="s">
        <v>21</v>
      </c>
      <c r="CB52" s="1233" t="s">
        <v>21</v>
      </c>
      <c r="CC52" s="1233" t="s">
        <v>21</v>
      </c>
      <c r="CD52" s="1233" t="s">
        <v>21</v>
      </c>
      <c r="CE52" s="1748" t="s">
        <v>24</v>
      </c>
      <c r="CF52" s="1749" t="s">
        <v>2155</v>
      </c>
    </row>
    <row r="53" spans="1:84" ht="15" customHeight="1">
      <c r="A53" s="1286" t="s">
        <v>25</v>
      </c>
      <c r="B53" s="1287" t="s">
        <v>25</v>
      </c>
      <c r="C53" s="1311" t="s">
        <v>163</v>
      </c>
      <c r="D53" s="1233">
        <v>55719</v>
      </c>
      <c r="E53" s="1233">
        <v>54762</v>
      </c>
      <c r="F53" s="1233">
        <v>2146</v>
      </c>
      <c r="G53" s="1233" t="s">
        <v>21</v>
      </c>
      <c r="H53" s="1233">
        <v>52615</v>
      </c>
      <c r="I53" s="1233">
        <v>47312</v>
      </c>
      <c r="J53" s="1233">
        <v>5303</v>
      </c>
      <c r="K53" s="1233">
        <v>9710</v>
      </c>
      <c r="L53" s="1233">
        <v>834</v>
      </c>
      <c r="M53" s="1233">
        <v>844</v>
      </c>
      <c r="N53" s="1233" t="s">
        <v>21</v>
      </c>
      <c r="O53" s="1233" t="s">
        <v>21</v>
      </c>
      <c r="P53" s="1233">
        <v>844</v>
      </c>
      <c r="Q53" s="1233">
        <v>11</v>
      </c>
      <c r="R53" s="1233">
        <v>833</v>
      </c>
      <c r="S53" s="1233">
        <v>18</v>
      </c>
      <c r="T53" s="1532" t="s">
        <v>26</v>
      </c>
      <c r="U53" s="1533" t="s">
        <v>25</v>
      </c>
      <c r="V53" s="1286" t="s">
        <v>25</v>
      </c>
      <c r="W53" s="1287" t="s">
        <v>25</v>
      </c>
      <c r="X53" s="1311" t="s">
        <v>163</v>
      </c>
      <c r="Y53" s="1233">
        <v>16927</v>
      </c>
      <c r="Z53" s="1233">
        <v>15966</v>
      </c>
      <c r="AA53" s="1233">
        <v>449</v>
      </c>
      <c r="AB53" s="1233" t="s">
        <v>21</v>
      </c>
      <c r="AC53" s="1233">
        <v>15517</v>
      </c>
      <c r="AD53" s="1233">
        <v>15502</v>
      </c>
      <c r="AE53" s="1233">
        <v>15</v>
      </c>
      <c r="AF53" s="1233">
        <v>4042</v>
      </c>
      <c r="AG53" s="1233">
        <v>3788</v>
      </c>
      <c r="AH53" s="1233">
        <v>3781</v>
      </c>
      <c r="AI53" s="1233" t="s">
        <v>21</v>
      </c>
      <c r="AJ53" s="1233" t="s">
        <v>21</v>
      </c>
      <c r="AK53" s="1233">
        <v>3781</v>
      </c>
      <c r="AL53" s="1233">
        <v>3781</v>
      </c>
      <c r="AM53" s="1233" t="s">
        <v>21</v>
      </c>
      <c r="AN53" s="1233">
        <v>64</v>
      </c>
      <c r="AO53" s="1532" t="s">
        <v>26</v>
      </c>
      <c r="AP53" s="1533" t="s">
        <v>25</v>
      </c>
      <c r="AQ53" s="1286" t="s">
        <v>25</v>
      </c>
      <c r="AR53" s="1287" t="s">
        <v>25</v>
      </c>
      <c r="AS53" s="1311" t="s">
        <v>163</v>
      </c>
      <c r="AT53" s="1233">
        <v>18655</v>
      </c>
      <c r="AU53" s="1233">
        <v>12979</v>
      </c>
      <c r="AV53" s="1233" t="s">
        <v>21</v>
      </c>
      <c r="AW53" s="1233" t="s">
        <v>21</v>
      </c>
      <c r="AX53" s="1233">
        <v>12979</v>
      </c>
      <c r="AY53" s="1233">
        <v>12979</v>
      </c>
      <c r="AZ53" s="1233" t="s">
        <v>21</v>
      </c>
      <c r="BA53" s="1233">
        <v>25670</v>
      </c>
      <c r="BB53" s="1233">
        <v>934</v>
      </c>
      <c r="BC53" s="1233">
        <v>934</v>
      </c>
      <c r="BD53" s="1233" t="s">
        <v>21</v>
      </c>
      <c r="BE53" s="1233" t="s">
        <v>21</v>
      </c>
      <c r="BF53" s="1233">
        <v>934</v>
      </c>
      <c r="BG53" s="1233">
        <v>934</v>
      </c>
      <c r="BH53" s="1233" t="s">
        <v>21</v>
      </c>
      <c r="BI53" s="1233" t="s">
        <v>22</v>
      </c>
      <c r="BJ53" s="1532" t="s">
        <v>26</v>
      </c>
      <c r="BK53" s="1533" t="s">
        <v>25</v>
      </c>
      <c r="BL53" s="1286" t="s">
        <v>25</v>
      </c>
      <c r="BM53" s="1287" t="s">
        <v>25</v>
      </c>
      <c r="BN53" s="1311" t="s">
        <v>163</v>
      </c>
      <c r="BO53" s="1233">
        <v>11685</v>
      </c>
      <c r="BP53" s="1233">
        <v>11685</v>
      </c>
      <c r="BQ53" s="1233">
        <v>712</v>
      </c>
      <c r="BR53" s="1233" t="s">
        <v>21</v>
      </c>
      <c r="BS53" s="1233">
        <v>10973</v>
      </c>
      <c r="BT53" s="1233">
        <v>10973</v>
      </c>
      <c r="BU53" s="1233" t="s">
        <v>21</v>
      </c>
      <c r="BV53" s="1233" t="s">
        <v>22</v>
      </c>
      <c r="BW53" s="1233" t="s">
        <v>21</v>
      </c>
      <c r="BX53" s="1233" t="s">
        <v>21</v>
      </c>
      <c r="BY53" s="1233" t="s">
        <v>21</v>
      </c>
      <c r="BZ53" s="1233" t="s">
        <v>21</v>
      </c>
      <c r="CA53" s="1233" t="s">
        <v>21</v>
      </c>
      <c r="CB53" s="1233" t="s">
        <v>21</v>
      </c>
      <c r="CC53" s="1233" t="s">
        <v>21</v>
      </c>
      <c r="CD53" s="1233" t="s">
        <v>21</v>
      </c>
      <c r="CE53" s="1532" t="s">
        <v>26</v>
      </c>
      <c r="CF53" s="1533" t="s">
        <v>25</v>
      </c>
    </row>
    <row r="54" spans="1:84" ht="15" customHeight="1">
      <c r="A54" s="1281" t="s">
        <v>25</v>
      </c>
      <c r="B54" s="1282" t="s">
        <v>25</v>
      </c>
      <c r="C54" s="1311" t="s">
        <v>2152</v>
      </c>
      <c r="D54" s="1233">
        <v>59197</v>
      </c>
      <c r="E54" s="1233">
        <v>59611</v>
      </c>
      <c r="F54" s="1233">
        <v>2167</v>
      </c>
      <c r="G54" s="1233">
        <v>3427</v>
      </c>
      <c r="H54" s="1233">
        <v>54017</v>
      </c>
      <c r="I54" s="1233">
        <v>49164</v>
      </c>
      <c r="J54" s="1233">
        <v>4852</v>
      </c>
      <c r="K54" s="1233">
        <v>9372</v>
      </c>
      <c r="L54" s="1233">
        <v>864</v>
      </c>
      <c r="M54" s="1233">
        <v>864</v>
      </c>
      <c r="N54" s="1233" t="s">
        <v>21</v>
      </c>
      <c r="O54" s="1233" t="s">
        <v>21</v>
      </c>
      <c r="P54" s="1233">
        <v>864</v>
      </c>
      <c r="Q54" s="1233">
        <v>8</v>
      </c>
      <c r="R54" s="1233">
        <v>856</v>
      </c>
      <c r="S54" s="1233">
        <v>18</v>
      </c>
      <c r="T54" s="1532" t="s">
        <v>27</v>
      </c>
      <c r="U54" s="1533" t="s">
        <v>25</v>
      </c>
      <c r="V54" s="1281" t="s">
        <v>25</v>
      </c>
      <c r="W54" s="1282" t="s">
        <v>25</v>
      </c>
      <c r="X54" s="1311" t="s">
        <v>2152</v>
      </c>
      <c r="Y54" s="1233">
        <v>20130</v>
      </c>
      <c r="Z54" s="1233">
        <v>20389</v>
      </c>
      <c r="AA54" s="1233">
        <v>452</v>
      </c>
      <c r="AB54" s="1233">
        <v>3157</v>
      </c>
      <c r="AC54" s="1233">
        <v>16780</v>
      </c>
      <c r="AD54" s="1233">
        <v>16762</v>
      </c>
      <c r="AE54" s="1233">
        <v>18</v>
      </c>
      <c r="AF54" s="1233">
        <v>3809</v>
      </c>
      <c r="AG54" s="1233">
        <v>892</v>
      </c>
      <c r="AH54" s="1233">
        <v>915</v>
      </c>
      <c r="AI54" s="1233" t="s">
        <v>21</v>
      </c>
      <c r="AJ54" s="1233" t="s">
        <v>21</v>
      </c>
      <c r="AK54" s="1233">
        <v>915</v>
      </c>
      <c r="AL54" s="1233">
        <v>915</v>
      </c>
      <c r="AM54" s="1233" t="s">
        <v>21</v>
      </c>
      <c r="AN54" s="1233">
        <v>41</v>
      </c>
      <c r="AO54" s="1532" t="s">
        <v>27</v>
      </c>
      <c r="AP54" s="1533" t="s">
        <v>25</v>
      </c>
      <c r="AQ54" s="1281" t="s">
        <v>25</v>
      </c>
      <c r="AR54" s="1282" t="s">
        <v>25</v>
      </c>
      <c r="AS54" s="1311" t="s">
        <v>2152</v>
      </c>
      <c r="AT54" s="1233">
        <v>11803</v>
      </c>
      <c r="AU54" s="1233">
        <v>14186</v>
      </c>
      <c r="AV54" s="1233" t="s">
        <v>21</v>
      </c>
      <c r="AW54" s="1233" t="s">
        <v>21</v>
      </c>
      <c r="AX54" s="1233">
        <v>14186</v>
      </c>
      <c r="AY54" s="1233">
        <v>14186</v>
      </c>
      <c r="AZ54" s="1233" t="s">
        <v>21</v>
      </c>
      <c r="BA54" s="1233">
        <v>23288</v>
      </c>
      <c r="BB54" s="1233">
        <v>729</v>
      </c>
      <c r="BC54" s="1233">
        <v>729</v>
      </c>
      <c r="BD54" s="1233" t="s">
        <v>21</v>
      </c>
      <c r="BE54" s="1233" t="s">
        <v>21</v>
      </c>
      <c r="BF54" s="1233">
        <v>729</v>
      </c>
      <c r="BG54" s="1233">
        <v>729</v>
      </c>
      <c r="BH54" s="1233" t="s">
        <v>21</v>
      </c>
      <c r="BI54" s="1233" t="s">
        <v>22</v>
      </c>
      <c r="BJ54" s="1532" t="s">
        <v>27</v>
      </c>
      <c r="BK54" s="1533" t="s">
        <v>25</v>
      </c>
      <c r="BL54" s="1281" t="s">
        <v>25</v>
      </c>
      <c r="BM54" s="1282" t="s">
        <v>25</v>
      </c>
      <c r="BN54" s="1311" t="s">
        <v>2152</v>
      </c>
      <c r="BO54" s="1233">
        <v>12811</v>
      </c>
      <c r="BP54" s="1233">
        <v>12811</v>
      </c>
      <c r="BQ54" s="1233">
        <v>224</v>
      </c>
      <c r="BR54" s="1233" t="s">
        <v>21</v>
      </c>
      <c r="BS54" s="1233">
        <v>12587</v>
      </c>
      <c r="BT54" s="1233">
        <v>12587</v>
      </c>
      <c r="BU54" s="1233" t="s">
        <v>21</v>
      </c>
      <c r="BV54" s="1233" t="s">
        <v>22</v>
      </c>
      <c r="BW54" s="1233" t="s">
        <v>21</v>
      </c>
      <c r="BX54" s="1233" t="s">
        <v>21</v>
      </c>
      <c r="BY54" s="1233" t="s">
        <v>21</v>
      </c>
      <c r="BZ54" s="1233" t="s">
        <v>21</v>
      </c>
      <c r="CA54" s="1233" t="s">
        <v>21</v>
      </c>
      <c r="CB54" s="1233" t="s">
        <v>21</v>
      </c>
      <c r="CC54" s="1233" t="s">
        <v>21</v>
      </c>
      <c r="CD54" s="1233" t="s">
        <v>21</v>
      </c>
      <c r="CE54" s="1532" t="s">
        <v>27</v>
      </c>
      <c r="CF54" s="1533" t="s">
        <v>25</v>
      </c>
    </row>
    <row r="55" spans="1:84" ht="15" customHeight="1">
      <c r="A55" s="1281" t="s">
        <v>25</v>
      </c>
      <c r="B55" s="1282" t="s">
        <v>25</v>
      </c>
      <c r="C55" s="1311" t="s">
        <v>164</v>
      </c>
      <c r="D55" s="1233">
        <v>63791</v>
      </c>
      <c r="E55" s="1233">
        <v>64506</v>
      </c>
      <c r="F55" s="1233">
        <v>2139</v>
      </c>
      <c r="G55" s="1233">
        <v>264</v>
      </c>
      <c r="H55" s="1233">
        <v>62104</v>
      </c>
      <c r="I55" s="1233">
        <v>56071</v>
      </c>
      <c r="J55" s="1233">
        <v>6033</v>
      </c>
      <c r="K55" s="1233">
        <v>8684</v>
      </c>
      <c r="L55" s="1233">
        <v>845</v>
      </c>
      <c r="M55" s="1233">
        <v>844</v>
      </c>
      <c r="N55" s="1233" t="s">
        <v>21</v>
      </c>
      <c r="O55" s="1233" t="s">
        <v>21</v>
      </c>
      <c r="P55" s="1233">
        <v>844</v>
      </c>
      <c r="Q55" s="1233">
        <v>12</v>
      </c>
      <c r="R55" s="1233">
        <v>832</v>
      </c>
      <c r="S55" s="1233">
        <v>19</v>
      </c>
      <c r="T55" s="1532" t="s">
        <v>28</v>
      </c>
      <c r="U55" s="1533" t="s">
        <v>25</v>
      </c>
      <c r="V55" s="1281" t="s">
        <v>25</v>
      </c>
      <c r="W55" s="1282" t="s">
        <v>25</v>
      </c>
      <c r="X55" s="1311" t="s">
        <v>164</v>
      </c>
      <c r="Y55" s="1233">
        <v>17336</v>
      </c>
      <c r="Z55" s="1233">
        <v>18030</v>
      </c>
      <c r="AA55" s="1233">
        <v>382</v>
      </c>
      <c r="AB55" s="1233">
        <v>239</v>
      </c>
      <c r="AC55" s="1233">
        <v>17409</v>
      </c>
      <c r="AD55" s="1233">
        <v>17397</v>
      </c>
      <c r="AE55" s="1233">
        <v>12</v>
      </c>
      <c r="AF55" s="1233">
        <v>3154</v>
      </c>
      <c r="AG55" s="1233">
        <v>2594</v>
      </c>
      <c r="AH55" s="1233">
        <v>2572</v>
      </c>
      <c r="AI55" s="1233" t="s">
        <v>21</v>
      </c>
      <c r="AJ55" s="1233" t="s">
        <v>21</v>
      </c>
      <c r="AK55" s="1233">
        <v>2572</v>
      </c>
      <c r="AL55" s="1233">
        <v>2572</v>
      </c>
      <c r="AM55" s="1233" t="s">
        <v>21</v>
      </c>
      <c r="AN55" s="1233">
        <v>63</v>
      </c>
      <c r="AO55" s="1532" t="s">
        <v>28</v>
      </c>
      <c r="AP55" s="1533" t="s">
        <v>25</v>
      </c>
      <c r="AQ55" s="1281" t="s">
        <v>25</v>
      </c>
      <c r="AR55" s="1282" t="s">
        <v>25</v>
      </c>
      <c r="AS55" s="1311" t="s">
        <v>164</v>
      </c>
      <c r="AT55" s="1233">
        <v>15413</v>
      </c>
      <c r="AU55" s="1233">
        <v>13107</v>
      </c>
      <c r="AV55" s="1233" t="s">
        <v>21</v>
      </c>
      <c r="AW55" s="1233" t="s">
        <v>21</v>
      </c>
      <c r="AX55" s="1233">
        <v>13107</v>
      </c>
      <c r="AY55" s="1233">
        <v>13107</v>
      </c>
      <c r="AZ55" s="1233" t="s">
        <v>21</v>
      </c>
      <c r="BA55" s="1233">
        <v>25593</v>
      </c>
      <c r="BB55" s="1233">
        <v>1032</v>
      </c>
      <c r="BC55" s="1233">
        <v>1032</v>
      </c>
      <c r="BD55" s="1233" t="s">
        <v>21</v>
      </c>
      <c r="BE55" s="1233" t="s">
        <v>21</v>
      </c>
      <c r="BF55" s="1233">
        <v>1032</v>
      </c>
      <c r="BG55" s="1233">
        <v>1032</v>
      </c>
      <c r="BH55" s="1233" t="s">
        <v>21</v>
      </c>
      <c r="BI55" s="1233" t="s">
        <v>22</v>
      </c>
      <c r="BJ55" s="1532" t="s">
        <v>28</v>
      </c>
      <c r="BK55" s="1533" t="s">
        <v>25</v>
      </c>
      <c r="BL55" s="1281" t="s">
        <v>25</v>
      </c>
      <c r="BM55" s="1282" t="s">
        <v>25</v>
      </c>
      <c r="BN55" s="1311" t="s">
        <v>164</v>
      </c>
      <c r="BO55" s="1233">
        <v>15373</v>
      </c>
      <c r="BP55" s="1233">
        <v>15372</v>
      </c>
      <c r="BQ55" s="1233">
        <v>1018</v>
      </c>
      <c r="BR55" s="1233" t="s">
        <v>21</v>
      </c>
      <c r="BS55" s="1233">
        <v>14354</v>
      </c>
      <c r="BT55" s="1233">
        <v>14354</v>
      </c>
      <c r="BU55" s="1233" t="s">
        <v>21</v>
      </c>
      <c r="BV55" s="1233" t="s">
        <v>22</v>
      </c>
      <c r="BW55" s="1233" t="s">
        <v>21</v>
      </c>
      <c r="BX55" s="1233" t="s">
        <v>21</v>
      </c>
      <c r="BY55" s="1233" t="s">
        <v>21</v>
      </c>
      <c r="BZ55" s="1233" t="s">
        <v>21</v>
      </c>
      <c r="CA55" s="1233" t="s">
        <v>21</v>
      </c>
      <c r="CB55" s="1233" t="s">
        <v>21</v>
      </c>
      <c r="CC55" s="1233" t="s">
        <v>21</v>
      </c>
      <c r="CD55" s="1233" t="s">
        <v>21</v>
      </c>
      <c r="CE55" s="1532" t="s">
        <v>28</v>
      </c>
      <c r="CF55" s="1533" t="s">
        <v>25</v>
      </c>
    </row>
    <row r="56" spans="1:84" ht="7.5" customHeight="1">
      <c r="A56" s="1279"/>
      <c r="B56" s="1280"/>
      <c r="C56" s="1313"/>
      <c r="D56" s="76"/>
      <c r="E56" s="76"/>
      <c r="F56" s="76"/>
      <c r="G56" s="76"/>
      <c r="H56" s="76"/>
      <c r="I56" s="76"/>
      <c r="J56" s="76"/>
      <c r="K56" s="76"/>
      <c r="L56" s="76"/>
      <c r="M56" s="76"/>
      <c r="N56" s="76"/>
      <c r="O56" s="76"/>
      <c r="P56" s="76"/>
      <c r="Q56" s="76"/>
      <c r="R56" s="76"/>
      <c r="S56" s="76"/>
      <c r="T56" s="1534"/>
      <c r="U56" s="1462"/>
      <c r="V56" s="1279"/>
      <c r="W56" s="1280"/>
      <c r="X56" s="1313"/>
      <c r="Y56" s="76"/>
      <c r="Z56" s="76"/>
      <c r="AA56" s="76"/>
      <c r="AB56" s="76"/>
      <c r="AC56" s="76"/>
      <c r="AD56" s="76"/>
      <c r="AE56" s="76"/>
      <c r="AF56" s="76"/>
      <c r="AG56" s="76"/>
      <c r="AH56" s="76"/>
      <c r="AI56" s="76"/>
      <c r="AJ56" s="76"/>
      <c r="AK56" s="76"/>
      <c r="AL56" s="76"/>
      <c r="AM56" s="76"/>
      <c r="AN56" s="76"/>
      <c r="AO56" s="1534"/>
      <c r="AP56" s="1462"/>
      <c r="AQ56" s="1279"/>
      <c r="AR56" s="1280"/>
      <c r="AS56" s="1313"/>
      <c r="AT56" s="76"/>
      <c r="AU56" s="76"/>
      <c r="AV56" s="76"/>
      <c r="AW56" s="76"/>
      <c r="AX56" s="76"/>
      <c r="AY56" s="76"/>
      <c r="AZ56" s="76"/>
      <c r="BA56" s="76"/>
      <c r="BB56" s="76"/>
      <c r="BC56" s="76"/>
      <c r="BD56" s="76"/>
      <c r="BE56" s="76"/>
      <c r="BF56" s="76"/>
      <c r="BG56" s="76"/>
      <c r="BH56" s="76"/>
      <c r="BI56" s="76"/>
      <c r="BJ56" s="1534"/>
      <c r="BK56" s="1462"/>
      <c r="BL56" s="1279"/>
      <c r="BM56" s="1280"/>
      <c r="BN56" s="1313"/>
      <c r="BO56" s="76"/>
      <c r="BP56" s="76"/>
      <c r="BQ56" s="76"/>
      <c r="BR56" s="76"/>
      <c r="BS56" s="76"/>
      <c r="BT56" s="76"/>
      <c r="BU56" s="76"/>
      <c r="BV56" s="76"/>
      <c r="BW56" s="76"/>
      <c r="BX56" s="76"/>
      <c r="BY56" s="76"/>
      <c r="BZ56" s="76"/>
      <c r="CA56" s="76"/>
      <c r="CB56" s="76"/>
      <c r="CC56" s="76"/>
      <c r="CD56" s="76"/>
      <c r="CE56" s="1534"/>
      <c r="CF56" s="1462"/>
    </row>
    <row r="57" spans="1:84" ht="15" customHeight="1">
      <c r="A57" s="1281" t="s">
        <v>2153</v>
      </c>
      <c r="B57" s="1282" t="s">
        <v>23</v>
      </c>
      <c r="C57" s="1314" t="s">
        <v>2165</v>
      </c>
      <c r="D57" s="1233">
        <v>21492</v>
      </c>
      <c r="E57" s="1233">
        <v>21494</v>
      </c>
      <c r="F57" s="1233">
        <v>1254</v>
      </c>
      <c r="G57" s="1233">
        <v>186</v>
      </c>
      <c r="H57" s="1233">
        <v>20055</v>
      </c>
      <c r="I57" s="1233">
        <v>18438</v>
      </c>
      <c r="J57" s="1233">
        <v>1617</v>
      </c>
      <c r="K57" s="1233">
        <v>9037</v>
      </c>
      <c r="L57" s="1233">
        <v>305</v>
      </c>
      <c r="M57" s="1233">
        <v>312</v>
      </c>
      <c r="N57" s="1233" t="s">
        <v>21</v>
      </c>
      <c r="O57" s="1233" t="s">
        <v>21</v>
      </c>
      <c r="P57" s="1233">
        <v>312</v>
      </c>
      <c r="Q57" s="1233">
        <v>3</v>
      </c>
      <c r="R57" s="1233">
        <v>309</v>
      </c>
      <c r="S57" s="1233">
        <v>14</v>
      </c>
      <c r="T57" s="1748" t="s">
        <v>29</v>
      </c>
      <c r="U57" s="1749" t="s">
        <v>2155</v>
      </c>
      <c r="V57" s="1281" t="s">
        <v>2153</v>
      </c>
      <c r="W57" s="1282" t="s">
        <v>23</v>
      </c>
      <c r="X57" s="1314" t="s">
        <v>2165</v>
      </c>
      <c r="Y57" s="1233">
        <v>7114</v>
      </c>
      <c r="Z57" s="1233">
        <v>6789</v>
      </c>
      <c r="AA57" s="1233">
        <v>248</v>
      </c>
      <c r="AB57" s="1233">
        <v>167</v>
      </c>
      <c r="AC57" s="1233">
        <v>6374</v>
      </c>
      <c r="AD57" s="1233">
        <v>6372</v>
      </c>
      <c r="AE57" s="1233">
        <v>2</v>
      </c>
      <c r="AF57" s="1233">
        <v>3195</v>
      </c>
      <c r="AG57" s="1233">
        <v>74</v>
      </c>
      <c r="AH57" s="1233">
        <v>60</v>
      </c>
      <c r="AI57" s="1233" t="s">
        <v>21</v>
      </c>
      <c r="AJ57" s="1233" t="s">
        <v>21</v>
      </c>
      <c r="AK57" s="1233">
        <v>60</v>
      </c>
      <c r="AL57" s="1233">
        <v>60</v>
      </c>
      <c r="AM57" s="1233" t="s">
        <v>21</v>
      </c>
      <c r="AN57" s="1233">
        <v>58</v>
      </c>
      <c r="AO57" s="1748" t="s">
        <v>29</v>
      </c>
      <c r="AP57" s="1749" t="s">
        <v>2155</v>
      </c>
      <c r="AQ57" s="1281" t="s">
        <v>2153</v>
      </c>
      <c r="AR57" s="1282" t="s">
        <v>23</v>
      </c>
      <c r="AS57" s="1314" t="s">
        <v>2165</v>
      </c>
      <c r="AT57" s="1233">
        <v>232</v>
      </c>
      <c r="AU57" s="1233">
        <v>5503</v>
      </c>
      <c r="AV57" s="1233" t="s">
        <v>21</v>
      </c>
      <c r="AW57" s="1233" t="s">
        <v>21</v>
      </c>
      <c r="AX57" s="1233">
        <v>5503</v>
      </c>
      <c r="AY57" s="1233">
        <v>5503</v>
      </c>
      <c r="AZ57" s="1233" t="s">
        <v>21</v>
      </c>
      <c r="BA57" s="1233">
        <v>12009</v>
      </c>
      <c r="BB57" s="1233">
        <v>368</v>
      </c>
      <c r="BC57" s="1233">
        <v>368</v>
      </c>
      <c r="BD57" s="1233" t="s">
        <v>21</v>
      </c>
      <c r="BE57" s="1233" t="s">
        <v>21</v>
      </c>
      <c r="BF57" s="1233">
        <v>368</v>
      </c>
      <c r="BG57" s="1233">
        <v>368</v>
      </c>
      <c r="BH57" s="1233" t="s">
        <v>21</v>
      </c>
      <c r="BI57" s="1233" t="s">
        <v>22</v>
      </c>
      <c r="BJ57" s="1748" t="s">
        <v>29</v>
      </c>
      <c r="BK57" s="1749" t="s">
        <v>2155</v>
      </c>
      <c r="BL57" s="1281" t="s">
        <v>2153</v>
      </c>
      <c r="BM57" s="1282" t="s">
        <v>23</v>
      </c>
      <c r="BN57" s="1314" t="s">
        <v>2165</v>
      </c>
      <c r="BO57" s="1233">
        <v>4353</v>
      </c>
      <c r="BP57" s="1233">
        <v>4353</v>
      </c>
      <c r="BQ57" s="1233">
        <v>61</v>
      </c>
      <c r="BR57" s="1233" t="s">
        <v>21</v>
      </c>
      <c r="BS57" s="1233">
        <v>4292</v>
      </c>
      <c r="BT57" s="1233">
        <v>4292</v>
      </c>
      <c r="BU57" s="1233" t="s">
        <v>21</v>
      </c>
      <c r="BV57" s="1233" t="s">
        <v>22</v>
      </c>
      <c r="BW57" s="1233" t="s">
        <v>21</v>
      </c>
      <c r="BX57" s="1233" t="s">
        <v>21</v>
      </c>
      <c r="BY57" s="1233" t="s">
        <v>21</v>
      </c>
      <c r="BZ57" s="1233" t="s">
        <v>21</v>
      </c>
      <c r="CA57" s="1233" t="s">
        <v>21</v>
      </c>
      <c r="CB57" s="1233" t="s">
        <v>21</v>
      </c>
      <c r="CC57" s="1233" t="s">
        <v>21</v>
      </c>
      <c r="CD57" s="1233" t="s">
        <v>21</v>
      </c>
      <c r="CE57" s="1748" t="s">
        <v>29</v>
      </c>
      <c r="CF57" s="1749" t="s">
        <v>2155</v>
      </c>
    </row>
    <row r="58" spans="1:84" ht="15" customHeight="1">
      <c r="A58" s="1281" t="s">
        <v>25</v>
      </c>
      <c r="B58" s="1282" t="s">
        <v>25</v>
      </c>
      <c r="C58" s="1314" t="s">
        <v>165</v>
      </c>
      <c r="D58" s="1233">
        <v>21279</v>
      </c>
      <c r="E58" s="1233">
        <v>21620</v>
      </c>
      <c r="F58" s="1233">
        <v>1256</v>
      </c>
      <c r="G58" s="1233">
        <v>313</v>
      </c>
      <c r="H58" s="1233">
        <v>20051</v>
      </c>
      <c r="I58" s="1233">
        <v>18239</v>
      </c>
      <c r="J58" s="1233">
        <v>1811</v>
      </c>
      <c r="K58" s="1233">
        <v>8699</v>
      </c>
      <c r="L58" s="1233">
        <v>348</v>
      </c>
      <c r="M58" s="1233">
        <v>337</v>
      </c>
      <c r="N58" s="1233" t="s">
        <v>21</v>
      </c>
      <c r="O58" s="1233" t="s">
        <v>21</v>
      </c>
      <c r="P58" s="1233">
        <v>337</v>
      </c>
      <c r="Q58" s="1233">
        <v>2</v>
      </c>
      <c r="R58" s="1233">
        <v>335</v>
      </c>
      <c r="S58" s="1233">
        <v>24</v>
      </c>
      <c r="T58" s="1532" t="s">
        <v>30</v>
      </c>
      <c r="U58" s="1533" t="s">
        <v>25</v>
      </c>
      <c r="V58" s="1281" t="s">
        <v>25</v>
      </c>
      <c r="W58" s="1282" t="s">
        <v>25</v>
      </c>
      <c r="X58" s="1314" t="s">
        <v>165</v>
      </c>
      <c r="Y58" s="1233">
        <v>6531</v>
      </c>
      <c r="Z58" s="1233">
        <v>6234</v>
      </c>
      <c r="AA58" s="1233">
        <v>168</v>
      </c>
      <c r="AB58" s="1233">
        <v>285</v>
      </c>
      <c r="AC58" s="1233">
        <v>5781</v>
      </c>
      <c r="AD58" s="1233">
        <v>5778</v>
      </c>
      <c r="AE58" s="1233">
        <v>3</v>
      </c>
      <c r="AF58" s="1233">
        <v>3492</v>
      </c>
      <c r="AG58" s="1233">
        <v>278</v>
      </c>
      <c r="AH58" s="1233">
        <v>265</v>
      </c>
      <c r="AI58" s="1233" t="s">
        <v>21</v>
      </c>
      <c r="AJ58" s="1233" t="s">
        <v>21</v>
      </c>
      <c r="AK58" s="1233">
        <v>265</v>
      </c>
      <c r="AL58" s="1233">
        <v>265</v>
      </c>
      <c r="AM58" s="1233" t="s">
        <v>21</v>
      </c>
      <c r="AN58" s="1233">
        <v>71</v>
      </c>
      <c r="AO58" s="1532" t="s">
        <v>30</v>
      </c>
      <c r="AP58" s="1533" t="s">
        <v>25</v>
      </c>
      <c r="AQ58" s="1281" t="s">
        <v>25</v>
      </c>
      <c r="AR58" s="1282" t="s">
        <v>25</v>
      </c>
      <c r="AS58" s="1314" t="s">
        <v>165</v>
      </c>
      <c r="AT58" s="1233">
        <v>16477</v>
      </c>
      <c r="AU58" s="1233">
        <v>4076</v>
      </c>
      <c r="AV58" s="1233" t="s">
        <v>21</v>
      </c>
      <c r="AW58" s="1233" t="s">
        <v>21</v>
      </c>
      <c r="AX58" s="1233">
        <v>4076</v>
      </c>
      <c r="AY58" s="1233">
        <v>4076</v>
      </c>
      <c r="AZ58" s="1233" t="s">
        <v>21</v>
      </c>
      <c r="BA58" s="1233">
        <v>24410</v>
      </c>
      <c r="BB58" s="1233">
        <v>353</v>
      </c>
      <c r="BC58" s="1233">
        <v>353</v>
      </c>
      <c r="BD58" s="1233" t="s">
        <v>21</v>
      </c>
      <c r="BE58" s="1233" t="s">
        <v>21</v>
      </c>
      <c r="BF58" s="1233">
        <v>353</v>
      </c>
      <c r="BG58" s="1233">
        <v>353</v>
      </c>
      <c r="BH58" s="1233" t="s">
        <v>21</v>
      </c>
      <c r="BI58" s="1233" t="s">
        <v>22</v>
      </c>
      <c r="BJ58" s="1532" t="s">
        <v>30</v>
      </c>
      <c r="BK58" s="1533" t="s">
        <v>25</v>
      </c>
      <c r="BL58" s="1281" t="s">
        <v>25</v>
      </c>
      <c r="BM58" s="1282" t="s">
        <v>25</v>
      </c>
      <c r="BN58" s="1314" t="s">
        <v>165</v>
      </c>
      <c r="BO58" s="1233">
        <v>4654</v>
      </c>
      <c r="BP58" s="1233">
        <v>4655</v>
      </c>
      <c r="BQ58" s="1233">
        <v>89</v>
      </c>
      <c r="BR58" s="1233" t="s">
        <v>21</v>
      </c>
      <c r="BS58" s="1233">
        <v>4566</v>
      </c>
      <c r="BT58" s="1233">
        <v>4566</v>
      </c>
      <c r="BU58" s="1233" t="s">
        <v>21</v>
      </c>
      <c r="BV58" s="1233" t="s">
        <v>22</v>
      </c>
      <c r="BW58" s="1233" t="s">
        <v>21</v>
      </c>
      <c r="BX58" s="1233" t="s">
        <v>21</v>
      </c>
      <c r="BY58" s="1233" t="s">
        <v>21</v>
      </c>
      <c r="BZ58" s="1233" t="s">
        <v>21</v>
      </c>
      <c r="CA58" s="1233" t="s">
        <v>21</v>
      </c>
      <c r="CB58" s="1233" t="s">
        <v>21</v>
      </c>
      <c r="CC58" s="1233" t="s">
        <v>21</v>
      </c>
      <c r="CD58" s="1233" t="s">
        <v>21</v>
      </c>
      <c r="CE58" s="1532" t="s">
        <v>30</v>
      </c>
      <c r="CF58" s="1533" t="s">
        <v>25</v>
      </c>
    </row>
    <row r="59" spans="1:84" ht="15" customHeight="1">
      <c r="A59" s="1281" t="s">
        <v>25</v>
      </c>
      <c r="B59" s="1282" t="s">
        <v>25</v>
      </c>
      <c r="C59" s="1314" t="s">
        <v>166</v>
      </c>
      <c r="D59" s="1233">
        <v>20722</v>
      </c>
      <c r="E59" s="1233">
        <v>20733</v>
      </c>
      <c r="F59" s="1233">
        <v>912</v>
      </c>
      <c r="G59" s="1233">
        <v>11</v>
      </c>
      <c r="H59" s="1233">
        <v>19810</v>
      </c>
      <c r="I59" s="1233">
        <v>17788</v>
      </c>
      <c r="J59" s="1233">
        <v>2022</v>
      </c>
      <c r="K59" s="1233">
        <v>8690</v>
      </c>
      <c r="L59" s="1233">
        <v>320</v>
      </c>
      <c r="M59" s="1233">
        <v>317</v>
      </c>
      <c r="N59" s="1233" t="s">
        <v>21</v>
      </c>
      <c r="O59" s="1233" t="s">
        <v>21</v>
      </c>
      <c r="P59" s="1233">
        <v>317</v>
      </c>
      <c r="Q59" s="1233">
        <v>4</v>
      </c>
      <c r="R59" s="1233">
        <v>313</v>
      </c>
      <c r="S59" s="1233">
        <v>27</v>
      </c>
      <c r="T59" s="1532" t="s">
        <v>31</v>
      </c>
      <c r="U59" s="1533" t="s">
        <v>25</v>
      </c>
      <c r="V59" s="1281" t="s">
        <v>25</v>
      </c>
      <c r="W59" s="1282" t="s">
        <v>25</v>
      </c>
      <c r="X59" s="1314" t="s">
        <v>166</v>
      </c>
      <c r="Y59" s="1233">
        <v>5861</v>
      </c>
      <c r="Z59" s="1233">
        <v>6273</v>
      </c>
      <c r="AA59" s="1233">
        <v>173</v>
      </c>
      <c r="AB59" s="1233">
        <v>8</v>
      </c>
      <c r="AC59" s="1233">
        <v>6092</v>
      </c>
      <c r="AD59" s="1233">
        <v>6081</v>
      </c>
      <c r="AE59" s="1233">
        <v>11</v>
      </c>
      <c r="AF59" s="1233">
        <v>3080</v>
      </c>
      <c r="AG59" s="1233">
        <v>106</v>
      </c>
      <c r="AH59" s="1233">
        <v>120</v>
      </c>
      <c r="AI59" s="1233" t="s">
        <v>21</v>
      </c>
      <c r="AJ59" s="1233" t="s">
        <v>21</v>
      </c>
      <c r="AK59" s="1233">
        <v>120</v>
      </c>
      <c r="AL59" s="1233">
        <v>120</v>
      </c>
      <c r="AM59" s="1233" t="s">
        <v>21</v>
      </c>
      <c r="AN59" s="1233">
        <v>57</v>
      </c>
      <c r="AO59" s="1532" t="s">
        <v>31</v>
      </c>
      <c r="AP59" s="1533" t="s">
        <v>25</v>
      </c>
      <c r="AQ59" s="1281" t="s">
        <v>25</v>
      </c>
      <c r="AR59" s="1282" t="s">
        <v>25</v>
      </c>
      <c r="AS59" s="1314" t="s">
        <v>166</v>
      </c>
      <c r="AT59" s="1233">
        <v>145</v>
      </c>
      <c r="AU59" s="1233">
        <v>4561</v>
      </c>
      <c r="AV59" s="1233" t="s">
        <v>21</v>
      </c>
      <c r="AW59" s="1233" t="s">
        <v>21</v>
      </c>
      <c r="AX59" s="1233">
        <v>4561</v>
      </c>
      <c r="AY59" s="1233">
        <v>4561</v>
      </c>
      <c r="AZ59" s="1233" t="s">
        <v>21</v>
      </c>
      <c r="BA59" s="1233">
        <v>19994</v>
      </c>
      <c r="BB59" s="1233">
        <v>338</v>
      </c>
      <c r="BC59" s="1233">
        <v>338</v>
      </c>
      <c r="BD59" s="1233" t="s">
        <v>21</v>
      </c>
      <c r="BE59" s="1233" t="s">
        <v>21</v>
      </c>
      <c r="BF59" s="1233">
        <v>338</v>
      </c>
      <c r="BG59" s="1233">
        <v>338</v>
      </c>
      <c r="BH59" s="1233" t="s">
        <v>21</v>
      </c>
      <c r="BI59" s="1233" t="s">
        <v>22</v>
      </c>
      <c r="BJ59" s="1532" t="s">
        <v>31</v>
      </c>
      <c r="BK59" s="1533" t="s">
        <v>25</v>
      </c>
      <c r="BL59" s="1281" t="s">
        <v>25</v>
      </c>
      <c r="BM59" s="1282" t="s">
        <v>25</v>
      </c>
      <c r="BN59" s="1314" t="s">
        <v>166</v>
      </c>
      <c r="BO59" s="1233">
        <v>5152</v>
      </c>
      <c r="BP59" s="1233">
        <v>5151</v>
      </c>
      <c r="BQ59" s="1233">
        <v>188</v>
      </c>
      <c r="BR59" s="1233" t="s">
        <v>21</v>
      </c>
      <c r="BS59" s="1233">
        <v>4963</v>
      </c>
      <c r="BT59" s="1233">
        <v>4963</v>
      </c>
      <c r="BU59" s="1233" t="s">
        <v>21</v>
      </c>
      <c r="BV59" s="1233" t="s">
        <v>22</v>
      </c>
      <c r="BW59" s="1233" t="s">
        <v>21</v>
      </c>
      <c r="BX59" s="1233" t="s">
        <v>21</v>
      </c>
      <c r="BY59" s="1233" t="s">
        <v>21</v>
      </c>
      <c r="BZ59" s="1233" t="s">
        <v>21</v>
      </c>
      <c r="CA59" s="1233" t="s">
        <v>21</v>
      </c>
      <c r="CB59" s="1233" t="s">
        <v>21</v>
      </c>
      <c r="CC59" s="1233" t="s">
        <v>21</v>
      </c>
      <c r="CD59" s="1233" t="s">
        <v>21</v>
      </c>
      <c r="CE59" s="1532" t="s">
        <v>31</v>
      </c>
      <c r="CF59" s="1533" t="s">
        <v>25</v>
      </c>
    </row>
    <row r="60" spans="1:84" ht="15" customHeight="1">
      <c r="A60" s="1281" t="s">
        <v>25</v>
      </c>
      <c r="B60" s="1282" t="s">
        <v>25</v>
      </c>
      <c r="C60" s="1314" t="s">
        <v>167</v>
      </c>
      <c r="D60" s="1233">
        <v>20573</v>
      </c>
      <c r="E60" s="1233">
        <v>19726</v>
      </c>
      <c r="F60" s="1233">
        <v>881</v>
      </c>
      <c r="G60" s="1233" t="s">
        <v>21</v>
      </c>
      <c r="H60" s="1233">
        <v>18846</v>
      </c>
      <c r="I60" s="1233">
        <v>16832</v>
      </c>
      <c r="J60" s="1233">
        <v>2013</v>
      </c>
      <c r="K60" s="1233">
        <v>9554</v>
      </c>
      <c r="L60" s="1233">
        <v>292</v>
      </c>
      <c r="M60" s="1233">
        <v>299</v>
      </c>
      <c r="N60" s="1233" t="s">
        <v>21</v>
      </c>
      <c r="O60" s="1233" t="s">
        <v>21</v>
      </c>
      <c r="P60" s="1233">
        <v>299</v>
      </c>
      <c r="Q60" s="1233">
        <v>3</v>
      </c>
      <c r="R60" s="1233">
        <v>296</v>
      </c>
      <c r="S60" s="1233">
        <v>20</v>
      </c>
      <c r="T60" s="1532" t="s">
        <v>32</v>
      </c>
      <c r="U60" s="1533" t="s">
        <v>25</v>
      </c>
      <c r="V60" s="1281" t="s">
        <v>25</v>
      </c>
      <c r="W60" s="1282" t="s">
        <v>25</v>
      </c>
      <c r="X60" s="1314" t="s">
        <v>167</v>
      </c>
      <c r="Y60" s="1233">
        <v>6309</v>
      </c>
      <c r="Z60" s="1233">
        <v>5777</v>
      </c>
      <c r="AA60" s="1233">
        <v>174</v>
      </c>
      <c r="AB60" s="1233" t="s">
        <v>21</v>
      </c>
      <c r="AC60" s="1233">
        <v>5603</v>
      </c>
      <c r="AD60" s="1233">
        <v>5600</v>
      </c>
      <c r="AE60" s="1233">
        <v>3</v>
      </c>
      <c r="AF60" s="1233">
        <v>3613</v>
      </c>
      <c r="AG60" s="1233">
        <v>1342</v>
      </c>
      <c r="AH60" s="1233">
        <v>1346</v>
      </c>
      <c r="AI60" s="1233" t="s">
        <v>21</v>
      </c>
      <c r="AJ60" s="1233" t="s">
        <v>21</v>
      </c>
      <c r="AK60" s="1233">
        <v>1346</v>
      </c>
      <c r="AL60" s="1233">
        <v>1346</v>
      </c>
      <c r="AM60" s="1233" t="s">
        <v>21</v>
      </c>
      <c r="AN60" s="1233">
        <v>53</v>
      </c>
      <c r="AO60" s="1532" t="s">
        <v>32</v>
      </c>
      <c r="AP60" s="1533" t="s">
        <v>25</v>
      </c>
      <c r="AQ60" s="1281" t="s">
        <v>25</v>
      </c>
      <c r="AR60" s="1282" t="s">
        <v>25</v>
      </c>
      <c r="AS60" s="1314" t="s">
        <v>167</v>
      </c>
      <c r="AT60" s="1233">
        <v>16623</v>
      </c>
      <c r="AU60" s="1233">
        <v>4382</v>
      </c>
      <c r="AV60" s="1233" t="s">
        <v>21</v>
      </c>
      <c r="AW60" s="1233" t="s">
        <v>21</v>
      </c>
      <c r="AX60" s="1233">
        <v>4382</v>
      </c>
      <c r="AY60" s="1233">
        <v>4382</v>
      </c>
      <c r="AZ60" s="1233" t="s">
        <v>21</v>
      </c>
      <c r="BA60" s="1233">
        <v>32235</v>
      </c>
      <c r="BB60" s="1233">
        <v>387</v>
      </c>
      <c r="BC60" s="1233">
        <v>387</v>
      </c>
      <c r="BD60" s="1233" t="s">
        <v>21</v>
      </c>
      <c r="BE60" s="1233" t="s">
        <v>21</v>
      </c>
      <c r="BF60" s="1233">
        <v>387</v>
      </c>
      <c r="BG60" s="1233">
        <v>387</v>
      </c>
      <c r="BH60" s="1233" t="s">
        <v>21</v>
      </c>
      <c r="BI60" s="1233" t="s">
        <v>22</v>
      </c>
      <c r="BJ60" s="1532" t="s">
        <v>32</v>
      </c>
      <c r="BK60" s="1533" t="s">
        <v>25</v>
      </c>
      <c r="BL60" s="1281" t="s">
        <v>25</v>
      </c>
      <c r="BM60" s="1282" t="s">
        <v>25</v>
      </c>
      <c r="BN60" s="1314" t="s">
        <v>167</v>
      </c>
      <c r="BO60" s="1233">
        <v>4541</v>
      </c>
      <c r="BP60" s="1233">
        <v>4541</v>
      </c>
      <c r="BQ60" s="1233">
        <v>282</v>
      </c>
      <c r="BR60" s="1233" t="s">
        <v>21</v>
      </c>
      <c r="BS60" s="1233">
        <v>4259</v>
      </c>
      <c r="BT60" s="1233">
        <v>4259</v>
      </c>
      <c r="BU60" s="1233" t="s">
        <v>21</v>
      </c>
      <c r="BV60" s="1233" t="s">
        <v>22</v>
      </c>
      <c r="BW60" s="1233" t="s">
        <v>21</v>
      </c>
      <c r="BX60" s="1233" t="s">
        <v>21</v>
      </c>
      <c r="BY60" s="1233" t="s">
        <v>21</v>
      </c>
      <c r="BZ60" s="1233" t="s">
        <v>21</v>
      </c>
      <c r="CA60" s="1233" t="s">
        <v>21</v>
      </c>
      <c r="CB60" s="1233" t="s">
        <v>21</v>
      </c>
      <c r="CC60" s="1233" t="s">
        <v>21</v>
      </c>
      <c r="CD60" s="1233" t="s">
        <v>21</v>
      </c>
      <c r="CE60" s="1532" t="s">
        <v>32</v>
      </c>
      <c r="CF60" s="1533" t="s">
        <v>25</v>
      </c>
    </row>
    <row r="61" spans="1:84" ht="15" customHeight="1">
      <c r="A61" s="1281" t="s">
        <v>25</v>
      </c>
      <c r="B61" s="1282" t="s">
        <v>25</v>
      </c>
      <c r="C61" s="1314" t="s">
        <v>2154</v>
      </c>
      <c r="D61" s="1233">
        <v>17498</v>
      </c>
      <c r="E61" s="1233">
        <v>17312</v>
      </c>
      <c r="F61" s="1233">
        <v>688</v>
      </c>
      <c r="G61" s="1233" t="s">
        <v>21</v>
      </c>
      <c r="H61" s="1233">
        <v>16623</v>
      </c>
      <c r="I61" s="1233">
        <v>14925</v>
      </c>
      <c r="J61" s="1233">
        <v>1698</v>
      </c>
      <c r="K61" s="1233">
        <v>9781</v>
      </c>
      <c r="L61" s="1233">
        <v>239</v>
      </c>
      <c r="M61" s="1233">
        <v>243</v>
      </c>
      <c r="N61" s="1233" t="s">
        <v>21</v>
      </c>
      <c r="O61" s="1233" t="s">
        <v>21</v>
      </c>
      <c r="P61" s="1233">
        <v>243</v>
      </c>
      <c r="Q61" s="1233">
        <v>4</v>
      </c>
      <c r="R61" s="1233">
        <v>239</v>
      </c>
      <c r="S61" s="1233">
        <v>17</v>
      </c>
      <c r="T61" s="1532" t="s">
        <v>33</v>
      </c>
      <c r="U61" s="1533" t="s">
        <v>25</v>
      </c>
      <c r="V61" s="1281" t="s">
        <v>25</v>
      </c>
      <c r="W61" s="1282" t="s">
        <v>25</v>
      </c>
      <c r="X61" s="1314" t="s">
        <v>2154</v>
      </c>
      <c r="Y61" s="1233">
        <v>5679</v>
      </c>
      <c r="Z61" s="1233">
        <v>5174</v>
      </c>
      <c r="AA61" s="1233">
        <v>144</v>
      </c>
      <c r="AB61" s="1233" t="s">
        <v>21</v>
      </c>
      <c r="AC61" s="1233">
        <v>5030</v>
      </c>
      <c r="AD61" s="1233">
        <v>5023</v>
      </c>
      <c r="AE61" s="1233">
        <v>7</v>
      </c>
      <c r="AF61" s="1233">
        <v>4118</v>
      </c>
      <c r="AG61" s="1233">
        <v>1532</v>
      </c>
      <c r="AH61" s="1233">
        <v>1521</v>
      </c>
      <c r="AI61" s="1233" t="s">
        <v>21</v>
      </c>
      <c r="AJ61" s="1233" t="s">
        <v>21</v>
      </c>
      <c r="AK61" s="1233">
        <v>1521</v>
      </c>
      <c r="AL61" s="1233">
        <v>1521</v>
      </c>
      <c r="AM61" s="1233" t="s">
        <v>21</v>
      </c>
      <c r="AN61" s="1233">
        <v>64</v>
      </c>
      <c r="AO61" s="1532" t="s">
        <v>33</v>
      </c>
      <c r="AP61" s="1533" t="s">
        <v>25</v>
      </c>
      <c r="AQ61" s="1281" t="s">
        <v>25</v>
      </c>
      <c r="AR61" s="1282" t="s">
        <v>25</v>
      </c>
      <c r="AS61" s="1314" t="s">
        <v>2154</v>
      </c>
      <c r="AT61" s="1233">
        <v>1300</v>
      </c>
      <c r="AU61" s="1233">
        <v>4238</v>
      </c>
      <c r="AV61" s="1233" t="s">
        <v>21</v>
      </c>
      <c r="AW61" s="1233" t="s">
        <v>21</v>
      </c>
      <c r="AX61" s="1233">
        <v>4238</v>
      </c>
      <c r="AY61" s="1233">
        <v>4238</v>
      </c>
      <c r="AZ61" s="1233" t="s">
        <v>21</v>
      </c>
      <c r="BA61" s="1233">
        <v>29297</v>
      </c>
      <c r="BB61" s="1233">
        <v>255</v>
      </c>
      <c r="BC61" s="1233">
        <v>255</v>
      </c>
      <c r="BD61" s="1233" t="s">
        <v>21</v>
      </c>
      <c r="BE61" s="1233" t="s">
        <v>21</v>
      </c>
      <c r="BF61" s="1233">
        <v>255</v>
      </c>
      <c r="BG61" s="1233">
        <v>255</v>
      </c>
      <c r="BH61" s="1233" t="s">
        <v>21</v>
      </c>
      <c r="BI61" s="1233" t="s">
        <v>22</v>
      </c>
      <c r="BJ61" s="1532" t="s">
        <v>33</v>
      </c>
      <c r="BK61" s="1533" t="s">
        <v>25</v>
      </c>
      <c r="BL61" s="1281" t="s">
        <v>25</v>
      </c>
      <c r="BM61" s="1282" t="s">
        <v>25</v>
      </c>
      <c r="BN61" s="1314" t="s">
        <v>2154</v>
      </c>
      <c r="BO61" s="1233">
        <v>3344</v>
      </c>
      <c r="BP61" s="1233">
        <v>3344</v>
      </c>
      <c r="BQ61" s="1233">
        <v>193</v>
      </c>
      <c r="BR61" s="1233" t="s">
        <v>21</v>
      </c>
      <c r="BS61" s="1233">
        <v>3151</v>
      </c>
      <c r="BT61" s="1233">
        <v>3151</v>
      </c>
      <c r="BU61" s="1233" t="s">
        <v>21</v>
      </c>
      <c r="BV61" s="1233" t="s">
        <v>22</v>
      </c>
      <c r="BW61" s="1233" t="s">
        <v>21</v>
      </c>
      <c r="BX61" s="1233" t="s">
        <v>21</v>
      </c>
      <c r="BY61" s="1233" t="s">
        <v>21</v>
      </c>
      <c r="BZ61" s="1233" t="s">
        <v>21</v>
      </c>
      <c r="CA61" s="1233" t="s">
        <v>21</v>
      </c>
      <c r="CB61" s="1233" t="s">
        <v>21</v>
      </c>
      <c r="CC61" s="1233" t="s">
        <v>21</v>
      </c>
      <c r="CD61" s="1233" t="s">
        <v>21</v>
      </c>
      <c r="CE61" s="1532" t="s">
        <v>33</v>
      </c>
      <c r="CF61" s="1533" t="s">
        <v>25</v>
      </c>
    </row>
    <row r="62" spans="1:84" ht="15" customHeight="1">
      <c r="A62" s="1281" t="s">
        <v>25</v>
      </c>
      <c r="B62" s="1282" t="s">
        <v>25</v>
      </c>
      <c r="C62" s="1314" t="s">
        <v>168</v>
      </c>
      <c r="D62" s="1233">
        <v>17648</v>
      </c>
      <c r="E62" s="1233">
        <v>17724</v>
      </c>
      <c r="F62" s="1233">
        <v>577</v>
      </c>
      <c r="G62" s="1233" t="s">
        <v>21</v>
      </c>
      <c r="H62" s="1233">
        <v>17146</v>
      </c>
      <c r="I62" s="1233">
        <v>15555</v>
      </c>
      <c r="J62" s="1233">
        <v>1591</v>
      </c>
      <c r="K62" s="1233">
        <v>9710</v>
      </c>
      <c r="L62" s="1233">
        <v>303</v>
      </c>
      <c r="M62" s="1233">
        <v>302</v>
      </c>
      <c r="N62" s="1233" t="s">
        <v>21</v>
      </c>
      <c r="O62" s="1233" t="s">
        <v>21</v>
      </c>
      <c r="P62" s="1233">
        <v>302</v>
      </c>
      <c r="Q62" s="1233">
        <v>4</v>
      </c>
      <c r="R62" s="1233">
        <v>298</v>
      </c>
      <c r="S62" s="1233">
        <v>18</v>
      </c>
      <c r="T62" s="1532" t="s">
        <v>34</v>
      </c>
      <c r="U62" s="1533" t="s">
        <v>25</v>
      </c>
      <c r="V62" s="1281" t="s">
        <v>25</v>
      </c>
      <c r="W62" s="1282" t="s">
        <v>25</v>
      </c>
      <c r="X62" s="1314" t="s">
        <v>168</v>
      </c>
      <c r="Y62" s="1233">
        <v>4939</v>
      </c>
      <c r="Z62" s="1233">
        <v>5015</v>
      </c>
      <c r="AA62" s="1233">
        <v>131</v>
      </c>
      <c r="AB62" s="1233" t="s">
        <v>21</v>
      </c>
      <c r="AC62" s="1233">
        <v>4884</v>
      </c>
      <c r="AD62" s="1233">
        <v>4879</v>
      </c>
      <c r="AE62" s="1233">
        <v>5</v>
      </c>
      <c r="AF62" s="1233">
        <v>4042</v>
      </c>
      <c r="AG62" s="1233">
        <v>914</v>
      </c>
      <c r="AH62" s="1233">
        <v>914</v>
      </c>
      <c r="AI62" s="1233" t="s">
        <v>21</v>
      </c>
      <c r="AJ62" s="1233" t="s">
        <v>21</v>
      </c>
      <c r="AK62" s="1233">
        <v>914</v>
      </c>
      <c r="AL62" s="1233">
        <v>914</v>
      </c>
      <c r="AM62" s="1233" t="s">
        <v>21</v>
      </c>
      <c r="AN62" s="1233">
        <v>64</v>
      </c>
      <c r="AO62" s="1532" t="s">
        <v>34</v>
      </c>
      <c r="AP62" s="1533" t="s">
        <v>25</v>
      </c>
      <c r="AQ62" s="1281" t="s">
        <v>25</v>
      </c>
      <c r="AR62" s="1282" t="s">
        <v>25</v>
      </c>
      <c r="AS62" s="1314" t="s">
        <v>168</v>
      </c>
      <c r="AT62" s="1233">
        <v>732</v>
      </c>
      <c r="AU62" s="1233">
        <v>4359</v>
      </c>
      <c r="AV62" s="1233" t="s">
        <v>21</v>
      </c>
      <c r="AW62" s="1233" t="s">
        <v>21</v>
      </c>
      <c r="AX62" s="1233">
        <v>4359</v>
      </c>
      <c r="AY62" s="1233">
        <v>4359</v>
      </c>
      <c r="AZ62" s="1233" t="s">
        <v>21</v>
      </c>
      <c r="BA62" s="1233">
        <v>25670</v>
      </c>
      <c r="BB62" s="1233">
        <v>292</v>
      </c>
      <c r="BC62" s="1233">
        <v>292</v>
      </c>
      <c r="BD62" s="1233" t="s">
        <v>21</v>
      </c>
      <c r="BE62" s="1233" t="s">
        <v>21</v>
      </c>
      <c r="BF62" s="1233">
        <v>292</v>
      </c>
      <c r="BG62" s="1233">
        <v>292</v>
      </c>
      <c r="BH62" s="1233" t="s">
        <v>21</v>
      </c>
      <c r="BI62" s="1233" t="s">
        <v>22</v>
      </c>
      <c r="BJ62" s="1532" t="s">
        <v>34</v>
      </c>
      <c r="BK62" s="1533" t="s">
        <v>25</v>
      </c>
      <c r="BL62" s="1281" t="s">
        <v>25</v>
      </c>
      <c r="BM62" s="1282" t="s">
        <v>25</v>
      </c>
      <c r="BN62" s="1314" t="s">
        <v>168</v>
      </c>
      <c r="BO62" s="1233">
        <v>3800</v>
      </c>
      <c r="BP62" s="1233">
        <v>3800</v>
      </c>
      <c r="BQ62" s="1233">
        <v>237</v>
      </c>
      <c r="BR62" s="1233" t="s">
        <v>21</v>
      </c>
      <c r="BS62" s="1233">
        <v>3563</v>
      </c>
      <c r="BT62" s="1233">
        <v>3563</v>
      </c>
      <c r="BU62" s="1233" t="s">
        <v>21</v>
      </c>
      <c r="BV62" s="1233" t="s">
        <v>22</v>
      </c>
      <c r="BW62" s="1233" t="s">
        <v>21</v>
      </c>
      <c r="BX62" s="1233" t="s">
        <v>21</v>
      </c>
      <c r="BY62" s="1233" t="s">
        <v>21</v>
      </c>
      <c r="BZ62" s="1233" t="s">
        <v>21</v>
      </c>
      <c r="CA62" s="1233" t="s">
        <v>21</v>
      </c>
      <c r="CB62" s="1233" t="s">
        <v>21</v>
      </c>
      <c r="CC62" s="1233" t="s">
        <v>21</v>
      </c>
      <c r="CD62" s="1233" t="s">
        <v>21</v>
      </c>
      <c r="CE62" s="1532" t="s">
        <v>34</v>
      </c>
      <c r="CF62" s="1533" t="s">
        <v>25</v>
      </c>
    </row>
    <row r="63" spans="1:84" ht="15" customHeight="1">
      <c r="A63" s="1281" t="s">
        <v>25</v>
      </c>
      <c r="B63" s="1282" t="s">
        <v>25</v>
      </c>
      <c r="C63" s="1314" t="s">
        <v>169</v>
      </c>
      <c r="D63" s="1233">
        <v>20124</v>
      </c>
      <c r="E63" s="1233">
        <v>20174</v>
      </c>
      <c r="F63" s="1233">
        <v>708</v>
      </c>
      <c r="G63" s="1233">
        <v>861</v>
      </c>
      <c r="H63" s="1233">
        <v>18606</v>
      </c>
      <c r="I63" s="1233">
        <v>17139</v>
      </c>
      <c r="J63" s="1233">
        <v>1467</v>
      </c>
      <c r="K63" s="1233">
        <v>9759</v>
      </c>
      <c r="L63" s="1233">
        <v>298</v>
      </c>
      <c r="M63" s="1233">
        <v>299</v>
      </c>
      <c r="N63" s="1233" t="s">
        <v>21</v>
      </c>
      <c r="O63" s="1233" t="s">
        <v>21</v>
      </c>
      <c r="P63" s="1233">
        <v>299</v>
      </c>
      <c r="Q63" s="1233">
        <v>3</v>
      </c>
      <c r="R63" s="1233">
        <v>296</v>
      </c>
      <c r="S63" s="1233">
        <v>17</v>
      </c>
      <c r="T63" s="1532" t="s">
        <v>35</v>
      </c>
      <c r="U63" s="1533" t="s">
        <v>25</v>
      </c>
      <c r="V63" s="1281" t="s">
        <v>25</v>
      </c>
      <c r="W63" s="1282" t="s">
        <v>25</v>
      </c>
      <c r="X63" s="1314" t="s">
        <v>169</v>
      </c>
      <c r="Y63" s="1233">
        <v>6886</v>
      </c>
      <c r="Z63" s="1233">
        <v>6831</v>
      </c>
      <c r="AA63" s="1233">
        <v>164</v>
      </c>
      <c r="AB63" s="1233">
        <v>792</v>
      </c>
      <c r="AC63" s="1233">
        <v>5875</v>
      </c>
      <c r="AD63" s="1233">
        <v>5869</v>
      </c>
      <c r="AE63" s="1233">
        <v>6</v>
      </c>
      <c r="AF63" s="1233">
        <v>4122</v>
      </c>
      <c r="AG63" s="1233">
        <v>440</v>
      </c>
      <c r="AH63" s="1233">
        <v>452</v>
      </c>
      <c r="AI63" s="1233" t="s">
        <v>21</v>
      </c>
      <c r="AJ63" s="1233" t="s">
        <v>21</v>
      </c>
      <c r="AK63" s="1233">
        <v>452</v>
      </c>
      <c r="AL63" s="1233">
        <v>452</v>
      </c>
      <c r="AM63" s="1233" t="s">
        <v>21</v>
      </c>
      <c r="AN63" s="1233">
        <v>52</v>
      </c>
      <c r="AO63" s="1532" t="s">
        <v>35</v>
      </c>
      <c r="AP63" s="1533" t="s">
        <v>25</v>
      </c>
      <c r="AQ63" s="1281" t="s">
        <v>25</v>
      </c>
      <c r="AR63" s="1282" t="s">
        <v>25</v>
      </c>
      <c r="AS63" s="1314" t="s">
        <v>169</v>
      </c>
      <c r="AT63" s="1233">
        <v>135</v>
      </c>
      <c r="AU63" s="1233">
        <v>4588</v>
      </c>
      <c r="AV63" s="1233" t="s">
        <v>21</v>
      </c>
      <c r="AW63" s="1233" t="s">
        <v>21</v>
      </c>
      <c r="AX63" s="1233">
        <v>4588</v>
      </c>
      <c r="AY63" s="1233">
        <v>4588</v>
      </c>
      <c r="AZ63" s="1233" t="s">
        <v>21</v>
      </c>
      <c r="BA63" s="1233">
        <v>21217</v>
      </c>
      <c r="BB63" s="1233">
        <v>301</v>
      </c>
      <c r="BC63" s="1233">
        <v>301</v>
      </c>
      <c r="BD63" s="1233" t="s">
        <v>21</v>
      </c>
      <c r="BE63" s="1233" t="s">
        <v>21</v>
      </c>
      <c r="BF63" s="1233">
        <v>301</v>
      </c>
      <c r="BG63" s="1233">
        <v>301</v>
      </c>
      <c r="BH63" s="1233" t="s">
        <v>21</v>
      </c>
      <c r="BI63" s="1233" t="s">
        <v>22</v>
      </c>
      <c r="BJ63" s="1532" t="s">
        <v>35</v>
      </c>
      <c r="BK63" s="1533" t="s">
        <v>25</v>
      </c>
      <c r="BL63" s="1281" t="s">
        <v>25</v>
      </c>
      <c r="BM63" s="1282" t="s">
        <v>25</v>
      </c>
      <c r="BN63" s="1314" t="s">
        <v>169</v>
      </c>
      <c r="BO63" s="1233">
        <v>4557</v>
      </c>
      <c r="BP63" s="1233">
        <v>4557</v>
      </c>
      <c r="BQ63" s="1233">
        <v>127</v>
      </c>
      <c r="BR63" s="1233" t="s">
        <v>21</v>
      </c>
      <c r="BS63" s="1233">
        <v>4430</v>
      </c>
      <c r="BT63" s="1233">
        <v>4430</v>
      </c>
      <c r="BU63" s="1233" t="s">
        <v>21</v>
      </c>
      <c r="BV63" s="1233" t="s">
        <v>22</v>
      </c>
      <c r="BW63" s="1233" t="s">
        <v>21</v>
      </c>
      <c r="BX63" s="1233" t="s">
        <v>21</v>
      </c>
      <c r="BY63" s="1233" t="s">
        <v>21</v>
      </c>
      <c r="BZ63" s="1233" t="s">
        <v>21</v>
      </c>
      <c r="CA63" s="1233" t="s">
        <v>21</v>
      </c>
      <c r="CB63" s="1233" t="s">
        <v>21</v>
      </c>
      <c r="CC63" s="1233" t="s">
        <v>21</v>
      </c>
      <c r="CD63" s="1233" t="s">
        <v>21</v>
      </c>
      <c r="CE63" s="1532" t="s">
        <v>35</v>
      </c>
      <c r="CF63" s="1533" t="s">
        <v>25</v>
      </c>
    </row>
    <row r="64" spans="1:84" ht="15" customHeight="1">
      <c r="A64" s="1281" t="s">
        <v>25</v>
      </c>
      <c r="B64" s="1282" t="s">
        <v>25</v>
      </c>
      <c r="C64" s="1314" t="s">
        <v>170</v>
      </c>
      <c r="D64" s="1233">
        <v>18201</v>
      </c>
      <c r="E64" s="1233">
        <v>18164</v>
      </c>
      <c r="F64" s="1233">
        <v>781</v>
      </c>
      <c r="G64" s="1233">
        <v>537</v>
      </c>
      <c r="H64" s="1233">
        <v>16846</v>
      </c>
      <c r="I64" s="1233">
        <v>15263</v>
      </c>
      <c r="J64" s="1233">
        <v>1583</v>
      </c>
      <c r="K64" s="1233">
        <v>9786</v>
      </c>
      <c r="L64" s="1233">
        <v>256</v>
      </c>
      <c r="M64" s="1233">
        <v>254</v>
      </c>
      <c r="N64" s="1233" t="s">
        <v>21</v>
      </c>
      <c r="O64" s="1233" t="s">
        <v>21</v>
      </c>
      <c r="P64" s="1233">
        <v>254</v>
      </c>
      <c r="Q64" s="1233">
        <v>3</v>
      </c>
      <c r="R64" s="1233">
        <v>251</v>
      </c>
      <c r="S64" s="1233">
        <v>19</v>
      </c>
      <c r="T64" s="1532" t="s">
        <v>36</v>
      </c>
      <c r="U64" s="1533" t="s">
        <v>25</v>
      </c>
      <c r="V64" s="1281" t="s">
        <v>25</v>
      </c>
      <c r="W64" s="1282" t="s">
        <v>25</v>
      </c>
      <c r="X64" s="1314" t="s">
        <v>170</v>
      </c>
      <c r="Y64" s="1233">
        <v>5826</v>
      </c>
      <c r="Z64" s="1233">
        <v>5778</v>
      </c>
      <c r="AA64" s="1233">
        <v>140</v>
      </c>
      <c r="AB64" s="1233">
        <v>494</v>
      </c>
      <c r="AC64" s="1233">
        <v>5144</v>
      </c>
      <c r="AD64" s="1233">
        <v>5138</v>
      </c>
      <c r="AE64" s="1233">
        <v>6</v>
      </c>
      <c r="AF64" s="1233">
        <v>4171</v>
      </c>
      <c r="AG64" s="1233">
        <v>349</v>
      </c>
      <c r="AH64" s="1233">
        <v>360</v>
      </c>
      <c r="AI64" s="1233" t="s">
        <v>21</v>
      </c>
      <c r="AJ64" s="1233" t="s">
        <v>21</v>
      </c>
      <c r="AK64" s="1233">
        <v>360</v>
      </c>
      <c r="AL64" s="1233">
        <v>360</v>
      </c>
      <c r="AM64" s="1233" t="s">
        <v>21</v>
      </c>
      <c r="AN64" s="1233">
        <v>41</v>
      </c>
      <c r="AO64" s="1532" t="s">
        <v>36</v>
      </c>
      <c r="AP64" s="1533" t="s">
        <v>25</v>
      </c>
      <c r="AQ64" s="1281" t="s">
        <v>25</v>
      </c>
      <c r="AR64" s="1282" t="s">
        <v>25</v>
      </c>
      <c r="AS64" s="1314" t="s">
        <v>170</v>
      </c>
      <c r="AT64" s="1233">
        <v>64</v>
      </c>
      <c r="AU64" s="1233">
        <v>5017</v>
      </c>
      <c r="AV64" s="1233" t="s">
        <v>21</v>
      </c>
      <c r="AW64" s="1233" t="s">
        <v>21</v>
      </c>
      <c r="AX64" s="1233">
        <v>5017</v>
      </c>
      <c r="AY64" s="1233">
        <v>5017</v>
      </c>
      <c r="AZ64" s="1233" t="s">
        <v>21</v>
      </c>
      <c r="BA64" s="1233">
        <v>16264</v>
      </c>
      <c r="BB64" s="1233">
        <v>182</v>
      </c>
      <c r="BC64" s="1233">
        <v>182</v>
      </c>
      <c r="BD64" s="1233" t="s">
        <v>21</v>
      </c>
      <c r="BE64" s="1233" t="s">
        <v>21</v>
      </c>
      <c r="BF64" s="1233">
        <v>182</v>
      </c>
      <c r="BG64" s="1233">
        <v>182</v>
      </c>
      <c r="BH64" s="1233" t="s">
        <v>21</v>
      </c>
      <c r="BI64" s="1233" t="s">
        <v>22</v>
      </c>
      <c r="BJ64" s="1532" t="s">
        <v>36</v>
      </c>
      <c r="BK64" s="1533" t="s">
        <v>25</v>
      </c>
      <c r="BL64" s="1281" t="s">
        <v>25</v>
      </c>
      <c r="BM64" s="1282" t="s">
        <v>25</v>
      </c>
      <c r="BN64" s="1314" t="s">
        <v>170</v>
      </c>
      <c r="BO64" s="1233">
        <v>3425</v>
      </c>
      <c r="BP64" s="1233">
        <v>3425</v>
      </c>
      <c r="BQ64" s="1233">
        <v>42</v>
      </c>
      <c r="BR64" s="1233" t="s">
        <v>21</v>
      </c>
      <c r="BS64" s="1233">
        <v>3383</v>
      </c>
      <c r="BT64" s="1233">
        <v>3383</v>
      </c>
      <c r="BU64" s="1233" t="s">
        <v>21</v>
      </c>
      <c r="BV64" s="1233" t="s">
        <v>22</v>
      </c>
      <c r="BW64" s="1233" t="s">
        <v>21</v>
      </c>
      <c r="BX64" s="1233" t="s">
        <v>21</v>
      </c>
      <c r="BY64" s="1233" t="s">
        <v>21</v>
      </c>
      <c r="BZ64" s="1233" t="s">
        <v>21</v>
      </c>
      <c r="CA64" s="1233" t="s">
        <v>21</v>
      </c>
      <c r="CB64" s="1233" t="s">
        <v>21</v>
      </c>
      <c r="CC64" s="1233" t="s">
        <v>21</v>
      </c>
      <c r="CD64" s="1233" t="s">
        <v>21</v>
      </c>
      <c r="CE64" s="1532" t="s">
        <v>36</v>
      </c>
      <c r="CF64" s="1533" t="s">
        <v>25</v>
      </c>
    </row>
    <row r="65" spans="1:84" ht="15" customHeight="1">
      <c r="A65" s="1281" t="s">
        <v>25</v>
      </c>
      <c r="B65" s="1282" t="s">
        <v>25</v>
      </c>
      <c r="C65" s="1314" t="s">
        <v>171</v>
      </c>
      <c r="D65" s="1233">
        <v>20873</v>
      </c>
      <c r="E65" s="1233">
        <v>21274</v>
      </c>
      <c r="F65" s="1233">
        <v>679</v>
      </c>
      <c r="G65" s="1233">
        <v>2030</v>
      </c>
      <c r="H65" s="1233">
        <v>18565</v>
      </c>
      <c r="I65" s="1233">
        <v>16762</v>
      </c>
      <c r="J65" s="1233">
        <v>1803</v>
      </c>
      <c r="K65" s="1233">
        <v>9372</v>
      </c>
      <c r="L65" s="1233">
        <v>310</v>
      </c>
      <c r="M65" s="1233">
        <v>311</v>
      </c>
      <c r="N65" s="1233" t="s">
        <v>21</v>
      </c>
      <c r="O65" s="1233" t="s">
        <v>21</v>
      </c>
      <c r="P65" s="1233">
        <v>311</v>
      </c>
      <c r="Q65" s="1233">
        <v>2</v>
      </c>
      <c r="R65" s="1233">
        <v>309</v>
      </c>
      <c r="S65" s="1233">
        <v>18</v>
      </c>
      <c r="T65" s="1532" t="s">
        <v>37</v>
      </c>
      <c r="U65" s="1533" t="s">
        <v>25</v>
      </c>
      <c r="V65" s="1281" t="s">
        <v>25</v>
      </c>
      <c r="W65" s="1282" t="s">
        <v>25</v>
      </c>
      <c r="X65" s="1314" t="s">
        <v>171</v>
      </c>
      <c r="Y65" s="1233">
        <v>7418</v>
      </c>
      <c r="Z65" s="1233">
        <v>7780</v>
      </c>
      <c r="AA65" s="1233">
        <v>148</v>
      </c>
      <c r="AB65" s="1233">
        <v>1871</v>
      </c>
      <c r="AC65" s="1233">
        <v>5761</v>
      </c>
      <c r="AD65" s="1233">
        <v>5755</v>
      </c>
      <c r="AE65" s="1233">
        <v>6</v>
      </c>
      <c r="AF65" s="1233">
        <v>3809</v>
      </c>
      <c r="AG65" s="1233">
        <v>103</v>
      </c>
      <c r="AH65" s="1233">
        <v>103</v>
      </c>
      <c r="AI65" s="1233" t="s">
        <v>21</v>
      </c>
      <c r="AJ65" s="1233" t="s">
        <v>21</v>
      </c>
      <c r="AK65" s="1233">
        <v>103</v>
      </c>
      <c r="AL65" s="1233">
        <v>103</v>
      </c>
      <c r="AM65" s="1233" t="s">
        <v>21</v>
      </c>
      <c r="AN65" s="1233">
        <v>41</v>
      </c>
      <c r="AO65" s="1532" t="s">
        <v>37</v>
      </c>
      <c r="AP65" s="1533" t="s">
        <v>25</v>
      </c>
      <c r="AQ65" s="1281" t="s">
        <v>25</v>
      </c>
      <c r="AR65" s="1282" t="s">
        <v>25</v>
      </c>
      <c r="AS65" s="1314" t="s">
        <v>171</v>
      </c>
      <c r="AT65" s="1233">
        <v>11604</v>
      </c>
      <c r="AU65" s="1233">
        <v>4581</v>
      </c>
      <c r="AV65" s="1233" t="s">
        <v>21</v>
      </c>
      <c r="AW65" s="1233" t="s">
        <v>21</v>
      </c>
      <c r="AX65" s="1233">
        <v>4581</v>
      </c>
      <c r="AY65" s="1233">
        <v>4581</v>
      </c>
      <c r="AZ65" s="1233" t="s">
        <v>21</v>
      </c>
      <c r="BA65" s="1233">
        <v>23288</v>
      </c>
      <c r="BB65" s="1233">
        <v>246</v>
      </c>
      <c r="BC65" s="1233">
        <v>246</v>
      </c>
      <c r="BD65" s="1233" t="s">
        <v>21</v>
      </c>
      <c r="BE65" s="1233" t="s">
        <v>21</v>
      </c>
      <c r="BF65" s="1233">
        <v>246</v>
      </c>
      <c r="BG65" s="1233">
        <v>246</v>
      </c>
      <c r="BH65" s="1233" t="s">
        <v>21</v>
      </c>
      <c r="BI65" s="1233" t="s">
        <v>22</v>
      </c>
      <c r="BJ65" s="1532" t="s">
        <v>37</v>
      </c>
      <c r="BK65" s="1533" t="s">
        <v>25</v>
      </c>
      <c r="BL65" s="1281" t="s">
        <v>25</v>
      </c>
      <c r="BM65" s="1282" t="s">
        <v>25</v>
      </c>
      <c r="BN65" s="1314" t="s">
        <v>171</v>
      </c>
      <c r="BO65" s="1233">
        <v>4829</v>
      </c>
      <c r="BP65" s="1233">
        <v>4829</v>
      </c>
      <c r="BQ65" s="1233">
        <v>55</v>
      </c>
      <c r="BR65" s="1233" t="s">
        <v>21</v>
      </c>
      <c r="BS65" s="1233">
        <v>4774</v>
      </c>
      <c r="BT65" s="1233">
        <v>4774</v>
      </c>
      <c r="BU65" s="1233" t="s">
        <v>21</v>
      </c>
      <c r="BV65" s="1233" t="s">
        <v>22</v>
      </c>
      <c r="BW65" s="1233" t="s">
        <v>21</v>
      </c>
      <c r="BX65" s="1233" t="s">
        <v>21</v>
      </c>
      <c r="BY65" s="1233" t="s">
        <v>21</v>
      </c>
      <c r="BZ65" s="1233" t="s">
        <v>21</v>
      </c>
      <c r="CA65" s="1233" t="s">
        <v>21</v>
      </c>
      <c r="CB65" s="1233" t="s">
        <v>21</v>
      </c>
      <c r="CC65" s="1233" t="s">
        <v>21</v>
      </c>
      <c r="CD65" s="1233" t="s">
        <v>21</v>
      </c>
      <c r="CE65" s="1532" t="s">
        <v>37</v>
      </c>
      <c r="CF65" s="1533" t="s">
        <v>25</v>
      </c>
    </row>
    <row r="66" spans="1:84" ht="15" customHeight="1">
      <c r="A66" s="1281" t="s">
        <v>25</v>
      </c>
      <c r="B66" s="1282" t="s">
        <v>25</v>
      </c>
      <c r="C66" s="1314" t="s">
        <v>172</v>
      </c>
      <c r="D66" s="1233">
        <v>21282</v>
      </c>
      <c r="E66" s="1233">
        <v>21624</v>
      </c>
      <c r="F66" s="1233">
        <v>619</v>
      </c>
      <c r="G66" s="1233">
        <v>256</v>
      </c>
      <c r="H66" s="1233">
        <v>20748</v>
      </c>
      <c r="I66" s="1233">
        <v>18848</v>
      </c>
      <c r="J66" s="1233">
        <v>1900</v>
      </c>
      <c r="K66" s="1233">
        <v>9026</v>
      </c>
      <c r="L66" s="1233">
        <v>293</v>
      </c>
      <c r="M66" s="1233">
        <v>282</v>
      </c>
      <c r="N66" s="1233" t="s">
        <v>21</v>
      </c>
      <c r="O66" s="1233" t="s">
        <v>21</v>
      </c>
      <c r="P66" s="1233">
        <v>282</v>
      </c>
      <c r="Q66" s="1233">
        <v>4</v>
      </c>
      <c r="R66" s="1233">
        <v>278</v>
      </c>
      <c r="S66" s="1233">
        <v>29</v>
      </c>
      <c r="T66" s="1532" t="s">
        <v>38</v>
      </c>
      <c r="U66" s="1533" t="s">
        <v>25</v>
      </c>
      <c r="V66" s="1281" t="s">
        <v>25</v>
      </c>
      <c r="W66" s="1282" t="s">
        <v>25</v>
      </c>
      <c r="X66" s="1314" t="s">
        <v>172</v>
      </c>
      <c r="Y66" s="1233">
        <v>6203</v>
      </c>
      <c r="Z66" s="1233">
        <v>6497</v>
      </c>
      <c r="AA66" s="1233">
        <v>104</v>
      </c>
      <c r="AB66" s="1233">
        <v>235</v>
      </c>
      <c r="AC66" s="1233">
        <v>6158</v>
      </c>
      <c r="AD66" s="1233">
        <v>6153</v>
      </c>
      <c r="AE66" s="1233">
        <v>5</v>
      </c>
      <c r="AF66" s="1233">
        <v>3515</v>
      </c>
      <c r="AG66" s="1233">
        <v>412</v>
      </c>
      <c r="AH66" s="1233">
        <v>408</v>
      </c>
      <c r="AI66" s="1233" t="s">
        <v>21</v>
      </c>
      <c r="AJ66" s="1233" t="s">
        <v>21</v>
      </c>
      <c r="AK66" s="1233">
        <v>408</v>
      </c>
      <c r="AL66" s="1233">
        <v>408</v>
      </c>
      <c r="AM66" s="1233" t="s">
        <v>21</v>
      </c>
      <c r="AN66" s="1233">
        <v>45</v>
      </c>
      <c r="AO66" s="1532" t="s">
        <v>38</v>
      </c>
      <c r="AP66" s="1533" t="s">
        <v>25</v>
      </c>
      <c r="AQ66" s="1281" t="s">
        <v>25</v>
      </c>
      <c r="AR66" s="1282" t="s">
        <v>25</v>
      </c>
      <c r="AS66" s="1314" t="s">
        <v>172</v>
      </c>
      <c r="AT66" s="1233">
        <v>55</v>
      </c>
      <c r="AU66" s="1233">
        <v>3611</v>
      </c>
      <c r="AV66" s="1233" t="s">
        <v>21</v>
      </c>
      <c r="AW66" s="1233" t="s">
        <v>21</v>
      </c>
      <c r="AX66" s="1233">
        <v>3611</v>
      </c>
      <c r="AY66" s="1233">
        <v>3611</v>
      </c>
      <c r="AZ66" s="1233" t="s">
        <v>21</v>
      </c>
      <c r="BA66" s="1233">
        <v>19731</v>
      </c>
      <c r="BB66" s="1233">
        <v>338</v>
      </c>
      <c r="BC66" s="1233">
        <v>338</v>
      </c>
      <c r="BD66" s="1233" t="s">
        <v>21</v>
      </c>
      <c r="BE66" s="1233" t="s">
        <v>21</v>
      </c>
      <c r="BF66" s="1233">
        <v>338</v>
      </c>
      <c r="BG66" s="1233">
        <v>338</v>
      </c>
      <c r="BH66" s="1233" t="s">
        <v>21</v>
      </c>
      <c r="BI66" s="1233" t="s">
        <v>22</v>
      </c>
      <c r="BJ66" s="1532" t="s">
        <v>38</v>
      </c>
      <c r="BK66" s="1533" t="s">
        <v>25</v>
      </c>
      <c r="BL66" s="1281" t="s">
        <v>25</v>
      </c>
      <c r="BM66" s="1282" t="s">
        <v>25</v>
      </c>
      <c r="BN66" s="1314" t="s">
        <v>172</v>
      </c>
      <c r="BO66" s="1233">
        <v>5028</v>
      </c>
      <c r="BP66" s="1233">
        <v>5027</v>
      </c>
      <c r="BQ66" s="1233">
        <v>171</v>
      </c>
      <c r="BR66" s="1233" t="s">
        <v>21</v>
      </c>
      <c r="BS66" s="1233">
        <v>4856</v>
      </c>
      <c r="BT66" s="1233">
        <v>4856</v>
      </c>
      <c r="BU66" s="1233" t="s">
        <v>21</v>
      </c>
      <c r="BV66" s="1233" t="s">
        <v>22</v>
      </c>
      <c r="BW66" s="1233" t="s">
        <v>21</v>
      </c>
      <c r="BX66" s="1233" t="s">
        <v>21</v>
      </c>
      <c r="BY66" s="1233" t="s">
        <v>21</v>
      </c>
      <c r="BZ66" s="1233" t="s">
        <v>21</v>
      </c>
      <c r="CA66" s="1233" t="s">
        <v>21</v>
      </c>
      <c r="CB66" s="1233" t="s">
        <v>21</v>
      </c>
      <c r="CC66" s="1233" t="s">
        <v>21</v>
      </c>
      <c r="CD66" s="1233" t="s">
        <v>21</v>
      </c>
      <c r="CE66" s="1532" t="s">
        <v>38</v>
      </c>
      <c r="CF66" s="1533" t="s">
        <v>25</v>
      </c>
    </row>
    <row r="67" spans="1:84" ht="15" customHeight="1">
      <c r="A67" s="1281" t="s">
        <v>25</v>
      </c>
      <c r="B67" s="1282" t="s">
        <v>25</v>
      </c>
      <c r="C67" s="1314" t="s">
        <v>173</v>
      </c>
      <c r="D67" s="1233">
        <v>20747</v>
      </c>
      <c r="E67" s="1233">
        <v>21194</v>
      </c>
      <c r="F67" s="1233">
        <v>681</v>
      </c>
      <c r="G67" s="1233">
        <v>5</v>
      </c>
      <c r="H67" s="1233">
        <v>20508</v>
      </c>
      <c r="I67" s="1233">
        <v>18344</v>
      </c>
      <c r="J67" s="1233">
        <v>2164</v>
      </c>
      <c r="K67" s="1233">
        <v>8573</v>
      </c>
      <c r="L67" s="1233">
        <v>252</v>
      </c>
      <c r="M67" s="1233">
        <v>258</v>
      </c>
      <c r="N67" s="1233" t="s">
        <v>21</v>
      </c>
      <c r="O67" s="1233" t="s">
        <v>21</v>
      </c>
      <c r="P67" s="1233">
        <v>258</v>
      </c>
      <c r="Q67" s="1233">
        <v>4</v>
      </c>
      <c r="R67" s="1233">
        <v>254</v>
      </c>
      <c r="S67" s="1233">
        <v>23</v>
      </c>
      <c r="T67" s="1532" t="s">
        <v>39</v>
      </c>
      <c r="U67" s="1533" t="s">
        <v>25</v>
      </c>
      <c r="V67" s="1281" t="s">
        <v>25</v>
      </c>
      <c r="W67" s="1282" t="s">
        <v>25</v>
      </c>
      <c r="X67" s="1314" t="s">
        <v>173</v>
      </c>
      <c r="Y67" s="1233">
        <v>5772</v>
      </c>
      <c r="Z67" s="1233">
        <v>5753</v>
      </c>
      <c r="AA67" s="1233">
        <v>120</v>
      </c>
      <c r="AB67" s="1233">
        <v>3</v>
      </c>
      <c r="AC67" s="1233">
        <v>5630</v>
      </c>
      <c r="AD67" s="1233">
        <v>5628</v>
      </c>
      <c r="AE67" s="1233">
        <v>2</v>
      </c>
      <c r="AF67" s="1233">
        <v>3533</v>
      </c>
      <c r="AG67" s="1233">
        <v>682</v>
      </c>
      <c r="AH67" s="1233">
        <v>687</v>
      </c>
      <c r="AI67" s="1233" t="s">
        <v>21</v>
      </c>
      <c r="AJ67" s="1233" t="s">
        <v>21</v>
      </c>
      <c r="AK67" s="1233">
        <v>687</v>
      </c>
      <c r="AL67" s="1233">
        <v>687</v>
      </c>
      <c r="AM67" s="1233" t="s">
        <v>21</v>
      </c>
      <c r="AN67" s="1233">
        <v>40</v>
      </c>
      <c r="AO67" s="1532" t="s">
        <v>39</v>
      </c>
      <c r="AP67" s="1533" t="s">
        <v>25</v>
      </c>
      <c r="AQ67" s="1281" t="s">
        <v>25</v>
      </c>
      <c r="AR67" s="1282" t="s">
        <v>25</v>
      </c>
      <c r="AS67" s="1314" t="s">
        <v>173</v>
      </c>
      <c r="AT67" s="1233">
        <v>15203</v>
      </c>
      <c r="AU67" s="1233">
        <v>4271</v>
      </c>
      <c r="AV67" s="1233" t="s">
        <v>21</v>
      </c>
      <c r="AW67" s="1233" t="s">
        <v>21</v>
      </c>
      <c r="AX67" s="1233">
        <v>4271</v>
      </c>
      <c r="AY67" s="1233">
        <v>4271</v>
      </c>
      <c r="AZ67" s="1233" t="s">
        <v>21</v>
      </c>
      <c r="BA67" s="1233">
        <v>30663</v>
      </c>
      <c r="BB67" s="1233">
        <v>354</v>
      </c>
      <c r="BC67" s="1233">
        <v>354</v>
      </c>
      <c r="BD67" s="1233" t="s">
        <v>21</v>
      </c>
      <c r="BE67" s="1233" t="s">
        <v>21</v>
      </c>
      <c r="BF67" s="1233">
        <v>354</v>
      </c>
      <c r="BG67" s="1233">
        <v>354</v>
      </c>
      <c r="BH67" s="1233" t="s">
        <v>21</v>
      </c>
      <c r="BI67" s="1233" t="s">
        <v>22</v>
      </c>
      <c r="BJ67" s="1532" t="s">
        <v>39</v>
      </c>
      <c r="BK67" s="1533" t="s">
        <v>25</v>
      </c>
      <c r="BL67" s="1281" t="s">
        <v>25</v>
      </c>
      <c r="BM67" s="1282" t="s">
        <v>25</v>
      </c>
      <c r="BN67" s="1314" t="s">
        <v>173</v>
      </c>
      <c r="BO67" s="1233">
        <v>5332</v>
      </c>
      <c r="BP67" s="1233">
        <v>5332</v>
      </c>
      <c r="BQ67" s="1233">
        <v>321</v>
      </c>
      <c r="BR67" s="1233" t="s">
        <v>21</v>
      </c>
      <c r="BS67" s="1233">
        <v>5011</v>
      </c>
      <c r="BT67" s="1233">
        <v>5011</v>
      </c>
      <c r="BU67" s="1233" t="s">
        <v>21</v>
      </c>
      <c r="BV67" s="1233" t="s">
        <v>22</v>
      </c>
      <c r="BW67" s="1233" t="s">
        <v>21</v>
      </c>
      <c r="BX67" s="1233" t="s">
        <v>21</v>
      </c>
      <c r="BY67" s="1233" t="s">
        <v>21</v>
      </c>
      <c r="BZ67" s="1233" t="s">
        <v>21</v>
      </c>
      <c r="CA67" s="1233" t="s">
        <v>21</v>
      </c>
      <c r="CB67" s="1233" t="s">
        <v>21</v>
      </c>
      <c r="CC67" s="1233" t="s">
        <v>21</v>
      </c>
      <c r="CD67" s="1233" t="s">
        <v>21</v>
      </c>
      <c r="CE67" s="1532" t="s">
        <v>39</v>
      </c>
      <c r="CF67" s="1533" t="s">
        <v>25</v>
      </c>
    </row>
    <row r="68" spans="1:84" ht="15" customHeight="1">
      <c r="A68" s="1295" t="s">
        <v>25</v>
      </c>
      <c r="B68" s="1296" t="s">
        <v>25</v>
      </c>
      <c r="C68" s="1535" t="s">
        <v>174</v>
      </c>
      <c r="D68" s="1232">
        <v>21763</v>
      </c>
      <c r="E68" s="1232">
        <v>21688</v>
      </c>
      <c r="F68" s="1232">
        <v>838</v>
      </c>
      <c r="G68" s="1232">
        <v>2</v>
      </c>
      <c r="H68" s="1232">
        <v>20848</v>
      </c>
      <c r="I68" s="1232">
        <v>18879</v>
      </c>
      <c r="J68" s="1232">
        <v>1969</v>
      </c>
      <c r="K68" s="1232">
        <v>8684</v>
      </c>
      <c r="L68" s="1232">
        <v>300</v>
      </c>
      <c r="M68" s="1232">
        <v>304</v>
      </c>
      <c r="N68" s="1232" t="s">
        <v>21</v>
      </c>
      <c r="O68" s="1232" t="s">
        <v>21</v>
      </c>
      <c r="P68" s="1232">
        <v>304</v>
      </c>
      <c r="Q68" s="1232">
        <v>4</v>
      </c>
      <c r="R68" s="1232">
        <v>300</v>
      </c>
      <c r="S68" s="1232">
        <v>19</v>
      </c>
      <c r="T68" s="1536" t="s">
        <v>40</v>
      </c>
      <c r="U68" s="1537" t="s">
        <v>25</v>
      </c>
      <c r="V68" s="1295" t="s">
        <v>25</v>
      </c>
      <c r="W68" s="1296" t="s">
        <v>25</v>
      </c>
      <c r="X68" s="1535" t="s">
        <v>174</v>
      </c>
      <c r="Y68" s="1232">
        <v>5361</v>
      </c>
      <c r="Z68" s="1232">
        <v>5780</v>
      </c>
      <c r="AA68" s="1232">
        <v>158</v>
      </c>
      <c r="AB68" s="1232">
        <v>1</v>
      </c>
      <c r="AC68" s="1232">
        <v>5621</v>
      </c>
      <c r="AD68" s="1232">
        <v>5616</v>
      </c>
      <c r="AE68" s="1232">
        <v>5</v>
      </c>
      <c r="AF68" s="1232">
        <v>3154</v>
      </c>
      <c r="AG68" s="1232">
        <v>1500</v>
      </c>
      <c r="AH68" s="1232">
        <v>1477</v>
      </c>
      <c r="AI68" s="1232" t="s">
        <v>21</v>
      </c>
      <c r="AJ68" s="1232" t="s">
        <v>21</v>
      </c>
      <c r="AK68" s="1232">
        <v>1477</v>
      </c>
      <c r="AL68" s="1232">
        <v>1477</v>
      </c>
      <c r="AM68" s="1232" t="s">
        <v>21</v>
      </c>
      <c r="AN68" s="1232">
        <v>63</v>
      </c>
      <c r="AO68" s="1536" t="s">
        <v>40</v>
      </c>
      <c r="AP68" s="1537" t="s">
        <v>25</v>
      </c>
      <c r="AQ68" s="1295" t="s">
        <v>25</v>
      </c>
      <c r="AR68" s="1296" t="s">
        <v>25</v>
      </c>
      <c r="AS68" s="1535" t="s">
        <v>174</v>
      </c>
      <c r="AT68" s="1232">
        <v>155</v>
      </c>
      <c r="AU68" s="1232">
        <v>5225</v>
      </c>
      <c r="AV68" s="1232" t="s">
        <v>21</v>
      </c>
      <c r="AW68" s="1232" t="s">
        <v>21</v>
      </c>
      <c r="AX68" s="1232">
        <v>5225</v>
      </c>
      <c r="AY68" s="1232">
        <v>5225</v>
      </c>
      <c r="AZ68" s="1232" t="s">
        <v>21</v>
      </c>
      <c r="BA68" s="1232">
        <v>25593</v>
      </c>
      <c r="BB68" s="1232">
        <v>340</v>
      </c>
      <c r="BC68" s="1232">
        <v>340</v>
      </c>
      <c r="BD68" s="1232" t="s">
        <v>21</v>
      </c>
      <c r="BE68" s="1232" t="s">
        <v>21</v>
      </c>
      <c r="BF68" s="1232">
        <v>340</v>
      </c>
      <c r="BG68" s="1232">
        <v>340</v>
      </c>
      <c r="BH68" s="1232" t="s">
        <v>21</v>
      </c>
      <c r="BI68" s="1232" t="s">
        <v>22</v>
      </c>
      <c r="BJ68" s="1536" t="s">
        <v>40</v>
      </c>
      <c r="BK68" s="1537" t="s">
        <v>25</v>
      </c>
      <c r="BL68" s="1295" t="s">
        <v>25</v>
      </c>
      <c r="BM68" s="1296" t="s">
        <v>25</v>
      </c>
      <c r="BN68" s="1535" t="s">
        <v>174</v>
      </c>
      <c r="BO68" s="1232">
        <v>5013</v>
      </c>
      <c r="BP68" s="1232">
        <v>5013</v>
      </c>
      <c r="BQ68" s="1232">
        <v>526</v>
      </c>
      <c r="BR68" s="1232" t="s">
        <v>21</v>
      </c>
      <c r="BS68" s="1232">
        <v>4487</v>
      </c>
      <c r="BT68" s="1232">
        <v>4487</v>
      </c>
      <c r="BU68" s="1232" t="s">
        <v>21</v>
      </c>
      <c r="BV68" s="1232" t="s">
        <v>22</v>
      </c>
      <c r="BW68" s="1232" t="s">
        <v>21</v>
      </c>
      <c r="BX68" s="1232" t="s">
        <v>21</v>
      </c>
      <c r="BY68" s="1232" t="s">
        <v>21</v>
      </c>
      <c r="BZ68" s="1232" t="s">
        <v>21</v>
      </c>
      <c r="CA68" s="1232" t="s">
        <v>21</v>
      </c>
      <c r="CB68" s="1232" t="s">
        <v>21</v>
      </c>
      <c r="CC68" s="1232" t="s">
        <v>21</v>
      </c>
      <c r="CD68" s="1232" t="s">
        <v>21</v>
      </c>
      <c r="CE68" s="1536" t="s">
        <v>40</v>
      </c>
      <c r="CF68" s="1537" t="s">
        <v>25</v>
      </c>
    </row>
    <row r="69" spans="1:84" ht="15" customHeight="1">
      <c r="A69" s="1772"/>
      <c r="B69" s="1772"/>
      <c r="C69" s="1772"/>
      <c r="D69" s="794"/>
      <c r="E69" s="794"/>
      <c r="F69" s="794"/>
      <c r="G69" s="794"/>
      <c r="H69" s="794"/>
      <c r="I69" s="794"/>
      <c r="J69" s="794"/>
      <c r="K69" s="794"/>
      <c r="L69" s="76"/>
      <c r="M69" s="794"/>
      <c r="N69" s="794"/>
      <c r="O69" s="794"/>
      <c r="P69" s="794"/>
      <c r="Q69" s="794"/>
      <c r="R69" s="794"/>
      <c r="S69" s="794"/>
      <c r="T69" s="1557"/>
      <c r="U69" s="1462"/>
      <c r="V69" s="1772"/>
      <c r="W69" s="1772"/>
      <c r="X69" s="1772"/>
      <c r="Y69" s="794"/>
      <c r="Z69" s="794"/>
      <c r="AA69" s="794"/>
      <c r="AB69" s="794"/>
      <c r="AC69" s="794"/>
      <c r="AD69" s="794"/>
      <c r="AE69" s="794"/>
      <c r="AF69" s="794"/>
      <c r="AG69" s="76"/>
      <c r="AH69" s="794"/>
      <c r="AI69" s="794"/>
      <c r="AJ69" s="794"/>
      <c r="AK69" s="794"/>
      <c r="AL69" s="794"/>
      <c r="AM69" s="794"/>
      <c r="AN69" s="794"/>
      <c r="AO69" s="1557"/>
      <c r="AP69" s="1462"/>
      <c r="AQ69" s="1772"/>
      <c r="AR69" s="1772"/>
      <c r="AS69" s="1772"/>
      <c r="AT69" s="794"/>
      <c r="AU69" s="794"/>
      <c r="AV69" s="794"/>
      <c r="AW69" s="794"/>
      <c r="AX69" s="794"/>
      <c r="AY69" s="794"/>
      <c r="AZ69" s="794"/>
      <c r="BA69" s="794"/>
      <c r="BB69" s="76"/>
      <c r="BC69" s="794"/>
      <c r="BD69" s="794"/>
      <c r="BE69" s="794"/>
      <c r="BF69" s="794"/>
      <c r="BG69" s="794"/>
      <c r="BH69" s="794"/>
      <c r="BI69" s="794"/>
      <c r="BJ69" s="1557"/>
      <c r="BK69" s="1462"/>
      <c r="BL69" s="1772"/>
      <c r="BM69" s="1772"/>
      <c r="BN69" s="1772"/>
      <c r="BO69" s="794"/>
      <c r="BP69" s="794"/>
      <c r="BQ69" s="794"/>
      <c r="BR69" s="794"/>
      <c r="BS69" s="794"/>
      <c r="BT69" s="794"/>
      <c r="BU69" s="794"/>
      <c r="BV69" s="76"/>
      <c r="BW69" s="794"/>
      <c r="BX69" s="794"/>
      <c r="BY69" s="794"/>
      <c r="BZ69" s="794"/>
      <c r="CA69" s="794"/>
      <c r="CB69" s="794"/>
      <c r="CC69" s="794"/>
      <c r="CD69" s="794"/>
      <c r="CE69" s="1557"/>
      <c r="CF69" s="1462"/>
    </row>
    <row r="70" spans="1:84" s="1759" customFormat="1" ht="19.5" customHeight="1">
      <c r="A70" s="1770" t="s">
        <v>1273</v>
      </c>
      <c r="B70" s="1771"/>
      <c r="C70" s="1771"/>
      <c r="D70" s="799"/>
      <c r="E70" s="470" t="s">
        <v>717</v>
      </c>
      <c r="F70" s="470"/>
      <c r="G70" s="470"/>
      <c r="H70" s="470"/>
      <c r="I70" s="470"/>
      <c r="J70" s="792"/>
      <c r="K70" s="798" t="s">
        <v>1272</v>
      </c>
      <c r="L70" s="1151" t="s">
        <v>866</v>
      </c>
      <c r="M70" s="799"/>
      <c r="N70" s="492" t="s">
        <v>1180</v>
      </c>
      <c r="O70" s="470"/>
      <c r="P70" s="470"/>
      <c r="Q70" s="470"/>
      <c r="R70" s="470"/>
      <c r="S70" s="798" t="s">
        <v>1272</v>
      </c>
      <c r="T70" s="1752"/>
      <c r="U70" s="1504"/>
      <c r="V70" s="1770" t="s">
        <v>884</v>
      </c>
      <c r="W70" s="1771"/>
      <c r="X70" s="1771"/>
      <c r="Y70" s="799"/>
      <c r="Z70" s="492" t="s">
        <v>1178</v>
      </c>
      <c r="AA70" s="470"/>
      <c r="AB70" s="470"/>
      <c r="AC70" s="470"/>
      <c r="AD70" s="470"/>
      <c r="AE70" s="492"/>
      <c r="AF70" s="798" t="s">
        <v>1272</v>
      </c>
      <c r="AG70" s="1151" t="s">
        <v>589</v>
      </c>
      <c r="AH70" s="799"/>
      <c r="AI70" s="491" t="s">
        <v>1266</v>
      </c>
      <c r="AJ70" s="492"/>
      <c r="AK70" s="470"/>
      <c r="AL70" s="470"/>
      <c r="AM70" s="470"/>
      <c r="AN70" s="798" t="s">
        <v>1272</v>
      </c>
      <c r="AO70" s="1752"/>
      <c r="AP70" s="1504"/>
      <c r="AQ70" s="1770" t="s">
        <v>892</v>
      </c>
      <c r="AR70" s="1771"/>
      <c r="AS70" s="1771"/>
      <c r="AT70" s="799"/>
      <c r="AU70" s="492" t="s">
        <v>1274</v>
      </c>
      <c r="AV70" s="492"/>
      <c r="AW70" s="470"/>
      <c r="AX70" s="470"/>
      <c r="AY70" s="470"/>
      <c r="AZ70" s="492"/>
      <c r="BA70" s="800" t="s">
        <v>888</v>
      </c>
      <c r="BB70" s="1151" t="s">
        <v>871</v>
      </c>
      <c r="BC70" s="492"/>
      <c r="BD70" s="492" t="s">
        <v>1258</v>
      </c>
      <c r="BE70" s="799"/>
      <c r="BF70" s="85"/>
      <c r="BG70" s="470"/>
      <c r="BH70" s="470"/>
      <c r="BI70" s="800" t="s">
        <v>888</v>
      </c>
      <c r="BJ70" s="1752"/>
      <c r="BK70" s="1504"/>
      <c r="BL70" s="1770" t="s">
        <v>893</v>
      </c>
      <c r="BM70" s="1771"/>
      <c r="BN70" s="1771"/>
      <c r="BO70" s="470"/>
      <c r="BP70" s="492" t="s">
        <v>1204</v>
      </c>
      <c r="BQ70" s="470"/>
      <c r="BR70" s="470"/>
      <c r="BS70" s="85"/>
      <c r="BT70" s="1773"/>
      <c r="BU70" s="492"/>
      <c r="BV70" s="800" t="s">
        <v>888</v>
      </c>
      <c r="BW70" s="4"/>
      <c r="BX70" s="4"/>
      <c r="BY70" s="4"/>
      <c r="BZ70" s="4"/>
      <c r="CA70" s="4"/>
      <c r="CB70" s="4"/>
      <c r="CC70" s="4"/>
      <c r="CD70" s="4"/>
      <c r="CE70" s="1554"/>
      <c r="CF70" s="1458"/>
    </row>
    <row r="71" spans="1:84" ht="18" customHeight="1">
      <c r="A71" s="1262">
        <v>42370</v>
      </c>
      <c r="B71" s="1263">
        <v>42370</v>
      </c>
      <c r="C71" s="1307">
        <v>42370</v>
      </c>
      <c r="D71" s="1234">
        <v>54</v>
      </c>
      <c r="E71" s="1234">
        <v>54</v>
      </c>
      <c r="F71" s="1234" t="s">
        <v>22</v>
      </c>
      <c r="G71" s="1234" t="s">
        <v>22</v>
      </c>
      <c r="H71" s="1234">
        <v>54</v>
      </c>
      <c r="I71" s="1234" t="s">
        <v>22</v>
      </c>
      <c r="J71" s="1234">
        <v>54</v>
      </c>
      <c r="K71" s="1235">
        <v>2</v>
      </c>
      <c r="L71" s="1234">
        <v>137349</v>
      </c>
      <c r="M71" s="1234">
        <v>137613</v>
      </c>
      <c r="N71" s="1234">
        <v>7711</v>
      </c>
      <c r="O71" s="1234">
        <v>19</v>
      </c>
      <c r="P71" s="1234">
        <v>129883</v>
      </c>
      <c r="Q71" s="1234">
        <v>123813</v>
      </c>
      <c r="R71" s="1234">
        <v>6070</v>
      </c>
      <c r="S71" s="1235">
        <v>5847</v>
      </c>
      <c r="T71" s="1527">
        <v>42370</v>
      </c>
      <c r="U71" s="1528">
        <v>42370</v>
      </c>
      <c r="V71" s="1262">
        <v>42370</v>
      </c>
      <c r="W71" s="1263">
        <v>42370</v>
      </c>
      <c r="X71" s="1307">
        <v>42370</v>
      </c>
      <c r="Y71" s="1234">
        <v>44360</v>
      </c>
      <c r="Z71" s="1234">
        <v>44634</v>
      </c>
      <c r="AA71" s="1234" t="s">
        <v>21</v>
      </c>
      <c r="AB71" s="1234" t="s">
        <v>21</v>
      </c>
      <c r="AC71" s="1234">
        <v>44634</v>
      </c>
      <c r="AD71" s="1234">
        <v>38950</v>
      </c>
      <c r="AE71" s="1234">
        <v>5684</v>
      </c>
      <c r="AF71" s="1235">
        <v>1020</v>
      </c>
      <c r="AG71" s="1234">
        <v>37360</v>
      </c>
      <c r="AH71" s="1234">
        <v>37109</v>
      </c>
      <c r="AI71" s="1234" t="s">
        <v>21</v>
      </c>
      <c r="AJ71" s="1234" t="s">
        <v>21</v>
      </c>
      <c r="AK71" s="1234">
        <v>37109</v>
      </c>
      <c r="AL71" s="1234">
        <v>35435</v>
      </c>
      <c r="AM71" s="1234">
        <v>1674</v>
      </c>
      <c r="AN71" s="1235">
        <v>856</v>
      </c>
      <c r="AO71" s="1527">
        <v>42370</v>
      </c>
      <c r="AP71" s="1528">
        <v>42370</v>
      </c>
      <c r="AQ71" s="1262">
        <v>42370</v>
      </c>
      <c r="AR71" s="1263">
        <v>42370</v>
      </c>
      <c r="AS71" s="1307">
        <v>42370</v>
      </c>
      <c r="AT71" s="1234">
        <v>179345</v>
      </c>
      <c r="AU71" s="1234">
        <v>183252</v>
      </c>
      <c r="AV71" s="1234" t="s">
        <v>21</v>
      </c>
      <c r="AW71" s="1234" t="s">
        <v>21</v>
      </c>
      <c r="AX71" s="1234">
        <v>183252</v>
      </c>
      <c r="AY71" s="1234">
        <v>167718</v>
      </c>
      <c r="AZ71" s="1234">
        <v>15534</v>
      </c>
      <c r="BA71" s="1235">
        <v>14158</v>
      </c>
      <c r="BB71" s="1234">
        <v>23220</v>
      </c>
      <c r="BC71" s="1234">
        <v>23218</v>
      </c>
      <c r="BD71" s="1234">
        <v>1434</v>
      </c>
      <c r="BE71" s="1234" t="s">
        <v>21</v>
      </c>
      <c r="BF71" s="1234">
        <v>21784</v>
      </c>
      <c r="BG71" s="1234">
        <v>19584</v>
      </c>
      <c r="BH71" s="1234">
        <v>2200</v>
      </c>
      <c r="BI71" s="1235">
        <v>61</v>
      </c>
      <c r="BJ71" s="1527">
        <v>42370</v>
      </c>
      <c r="BK71" s="1528">
        <v>42370</v>
      </c>
      <c r="BL71" s="1262">
        <v>42370</v>
      </c>
      <c r="BM71" s="1263">
        <v>42370</v>
      </c>
      <c r="BN71" s="1307">
        <v>42370</v>
      </c>
      <c r="BO71" s="1234" t="s">
        <v>21</v>
      </c>
      <c r="BP71" s="1234" t="s">
        <v>21</v>
      </c>
      <c r="BQ71" s="1234" t="s">
        <v>21</v>
      </c>
      <c r="BR71" s="1234" t="s">
        <v>21</v>
      </c>
      <c r="BS71" s="1234" t="s">
        <v>21</v>
      </c>
      <c r="BT71" s="1234" t="s">
        <v>21</v>
      </c>
      <c r="BU71" s="1234" t="s">
        <v>21</v>
      </c>
      <c r="BV71" s="1235" t="s">
        <v>21</v>
      </c>
      <c r="BW71" s="1774">
        <v>42370</v>
      </c>
      <c r="BX71" s="1708">
        <v>42370</v>
      </c>
      <c r="BY71" s="1234"/>
      <c r="BZ71" s="1234"/>
      <c r="CA71" s="1234"/>
      <c r="CB71" s="1234"/>
      <c r="CC71" s="1234"/>
      <c r="CD71" s="1234"/>
      <c r="CE71" s="1553"/>
      <c r="CF71" s="1528"/>
    </row>
    <row r="72" spans="1:84" ht="15" customHeight="1">
      <c r="A72" s="1268"/>
      <c r="B72" s="1263">
        <v>42736</v>
      </c>
      <c r="C72" s="1306"/>
      <c r="D72" s="1234">
        <v>54</v>
      </c>
      <c r="E72" s="1234">
        <v>54</v>
      </c>
      <c r="F72" s="1234" t="s">
        <v>22</v>
      </c>
      <c r="G72" s="1234" t="s">
        <v>22</v>
      </c>
      <c r="H72" s="1234">
        <v>54</v>
      </c>
      <c r="I72" s="1234" t="s">
        <v>22</v>
      </c>
      <c r="J72" s="1234">
        <v>54</v>
      </c>
      <c r="K72" s="1234">
        <v>2</v>
      </c>
      <c r="L72" s="1234">
        <v>137503</v>
      </c>
      <c r="M72" s="1234">
        <v>138306</v>
      </c>
      <c r="N72" s="1234">
        <v>8795</v>
      </c>
      <c r="O72" s="1234">
        <v>2521</v>
      </c>
      <c r="P72" s="1234">
        <v>126990</v>
      </c>
      <c r="Q72" s="1234">
        <v>118945</v>
      </c>
      <c r="R72" s="1234">
        <v>8045</v>
      </c>
      <c r="S72" s="1234">
        <v>5063</v>
      </c>
      <c r="T72" s="1527">
        <v>42736</v>
      </c>
      <c r="U72" s="1528">
        <v>42736</v>
      </c>
      <c r="V72" s="1268"/>
      <c r="W72" s="1263">
        <v>42736</v>
      </c>
      <c r="X72" s="1306"/>
      <c r="Y72" s="1234">
        <v>44357</v>
      </c>
      <c r="Z72" s="1234">
        <v>44891</v>
      </c>
      <c r="AA72" s="1234" t="s">
        <v>21</v>
      </c>
      <c r="AB72" s="1234" t="s">
        <v>21</v>
      </c>
      <c r="AC72" s="1234">
        <v>44891</v>
      </c>
      <c r="AD72" s="1234">
        <v>39264</v>
      </c>
      <c r="AE72" s="1234">
        <v>5627</v>
      </c>
      <c r="AF72" s="1234">
        <v>486</v>
      </c>
      <c r="AG72" s="1234">
        <v>34528</v>
      </c>
      <c r="AH72" s="1234">
        <v>34200</v>
      </c>
      <c r="AI72" s="1234" t="s">
        <v>21</v>
      </c>
      <c r="AJ72" s="1234" t="s">
        <v>21</v>
      </c>
      <c r="AK72" s="1234">
        <v>34200</v>
      </c>
      <c r="AL72" s="1234">
        <v>32548</v>
      </c>
      <c r="AM72" s="1234">
        <v>1652</v>
      </c>
      <c r="AN72" s="1234">
        <v>1184</v>
      </c>
      <c r="AO72" s="1527">
        <v>42736</v>
      </c>
      <c r="AP72" s="1528">
        <v>42736</v>
      </c>
      <c r="AQ72" s="1268"/>
      <c r="AR72" s="1263">
        <v>42736</v>
      </c>
      <c r="AS72" s="1306"/>
      <c r="AT72" s="1234">
        <v>168812</v>
      </c>
      <c r="AU72" s="1234">
        <v>169374</v>
      </c>
      <c r="AV72" s="1234" t="s">
        <v>21</v>
      </c>
      <c r="AW72" s="1234" t="s">
        <v>21</v>
      </c>
      <c r="AX72" s="1234">
        <v>169374</v>
      </c>
      <c r="AY72" s="1234">
        <v>154686</v>
      </c>
      <c r="AZ72" s="1234">
        <v>14688</v>
      </c>
      <c r="BA72" s="1234">
        <v>13595</v>
      </c>
      <c r="BB72" s="1234">
        <v>23249</v>
      </c>
      <c r="BC72" s="1234">
        <v>23240</v>
      </c>
      <c r="BD72" s="1234">
        <v>1603</v>
      </c>
      <c r="BE72" s="1234" t="s">
        <v>21</v>
      </c>
      <c r="BF72" s="1234">
        <v>21637</v>
      </c>
      <c r="BG72" s="1234">
        <v>19278</v>
      </c>
      <c r="BH72" s="1234">
        <v>2359</v>
      </c>
      <c r="BI72" s="1234">
        <v>69</v>
      </c>
      <c r="BJ72" s="1527">
        <v>42736</v>
      </c>
      <c r="BK72" s="1528">
        <v>42736</v>
      </c>
      <c r="BL72" s="1268"/>
      <c r="BM72" s="1263">
        <v>42736</v>
      </c>
      <c r="BN72" s="1306"/>
      <c r="BO72" s="1234" t="s">
        <v>21</v>
      </c>
      <c r="BP72" s="1234" t="s">
        <v>21</v>
      </c>
      <c r="BQ72" s="1234" t="s">
        <v>21</v>
      </c>
      <c r="BR72" s="1234" t="s">
        <v>21</v>
      </c>
      <c r="BS72" s="1234" t="s">
        <v>21</v>
      </c>
      <c r="BT72" s="1234" t="s">
        <v>21</v>
      </c>
      <c r="BU72" s="1234" t="s">
        <v>21</v>
      </c>
      <c r="BV72" s="1234" t="s">
        <v>21</v>
      </c>
      <c r="BW72" s="1775">
        <v>42736</v>
      </c>
      <c r="BX72" s="1528">
        <v>42736</v>
      </c>
      <c r="BY72" s="1234"/>
      <c r="BZ72" s="1234"/>
      <c r="CA72" s="1234"/>
      <c r="CB72" s="1234"/>
      <c r="CC72" s="1234"/>
      <c r="CD72" s="1234"/>
      <c r="CE72" s="1553"/>
      <c r="CF72" s="1528"/>
    </row>
    <row r="73" spans="1:84" ht="15" customHeight="1">
      <c r="A73" s="1268"/>
      <c r="B73" s="1263">
        <v>43101</v>
      </c>
      <c r="C73" s="1306"/>
      <c r="D73" s="1234">
        <v>56</v>
      </c>
      <c r="E73" s="1234">
        <v>56</v>
      </c>
      <c r="F73" s="1234" t="s">
        <v>22</v>
      </c>
      <c r="G73" s="1234" t="s">
        <v>22</v>
      </c>
      <c r="H73" s="1234">
        <v>56</v>
      </c>
      <c r="I73" s="1234" t="s">
        <v>22</v>
      </c>
      <c r="J73" s="1234">
        <v>56</v>
      </c>
      <c r="K73" s="1234">
        <v>2</v>
      </c>
      <c r="L73" s="1234">
        <v>140966</v>
      </c>
      <c r="M73" s="1234">
        <v>140189</v>
      </c>
      <c r="N73" s="1234">
        <v>8123</v>
      </c>
      <c r="O73" s="1234">
        <v>2261</v>
      </c>
      <c r="P73" s="1234">
        <v>129805</v>
      </c>
      <c r="Q73" s="1234">
        <v>123900</v>
      </c>
      <c r="R73" s="1234">
        <v>5905</v>
      </c>
      <c r="S73" s="1234">
        <v>5865</v>
      </c>
      <c r="T73" s="1527">
        <v>43101</v>
      </c>
      <c r="U73" s="1528">
        <v>43101</v>
      </c>
      <c r="V73" s="1268"/>
      <c r="W73" s="1263">
        <v>43101</v>
      </c>
      <c r="X73" s="1306"/>
      <c r="Y73" s="1234">
        <v>47262</v>
      </c>
      <c r="Z73" s="1234">
        <v>46375</v>
      </c>
      <c r="AA73" s="1234" t="s">
        <v>21</v>
      </c>
      <c r="AB73" s="1234" t="s">
        <v>21</v>
      </c>
      <c r="AC73" s="1234">
        <v>46375</v>
      </c>
      <c r="AD73" s="1234">
        <v>40206</v>
      </c>
      <c r="AE73" s="1234">
        <v>6169</v>
      </c>
      <c r="AF73" s="1234">
        <v>1373</v>
      </c>
      <c r="AG73" s="1234">
        <v>34181</v>
      </c>
      <c r="AH73" s="1234">
        <v>34096</v>
      </c>
      <c r="AI73" s="1234" t="s">
        <v>21</v>
      </c>
      <c r="AJ73" s="1234" t="s">
        <v>21</v>
      </c>
      <c r="AK73" s="1234">
        <v>34096</v>
      </c>
      <c r="AL73" s="1234">
        <v>32439</v>
      </c>
      <c r="AM73" s="1234">
        <v>1657</v>
      </c>
      <c r="AN73" s="1234">
        <v>1269</v>
      </c>
      <c r="AO73" s="1527">
        <v>43101</v>
      </c>
      <c r="AP73" s="1528">
        <v>43101</v>
      </c>
      <c r="AQ73" s="1268"/>
      <c r="AR73" s="1263">
        <v>43101</v>
      </c>
      <c r="AS73" s="1306"/>
      <c r="AT73" s="1234">
        <v>172447</v>
      </c>
      <c r="AU73" s="1234">
        <v>167464</v>
      </c>
      <c r="AV73" s="1234" t="s">
        <v>21</v>
      </c>
      <c r="AW73" s="1234" t="s">
        <v>21</v>
      </c>
      <c r="AX73" s="1234">
        <v>167464</v>
      </c>
      <c r="AY73" s="1234">
        <v>153695</v>
      </c>
      <c r="AZ73" s="1234">
        <v>13769</v>
      </c>
      <c r="BA73" s="1234">
        <v>18104</v>
      </c>
      <c r="BB73" s="1234">
        <v>24726</v>
      </c>
      <c r="BC73" s="1234">
        <v>24729</v>
      </c>
      <c r="BD73" s="1234">
        <v>1707</v>
      </c>
      <c r="BE73" s="1234" t="s">
        <v>21</v>
      </c>
      <c r="BF73" s="1234">
        <v>23022</v>
      </c>
      <c r="BG73" s="1234">
        <v>20370</v>
      </c>
      <c r="BH73" s="1234">
        <v>2652</v>
      </c>
      <c r="BI73" s="1234">
        <v>60</v>
      </c>
      <c r="BJ73" s="1527">
        <v>43101</v>
      </c>
      <c r="BK73" s="1528">
        <v>43101</v>
      </c>
      <c r="BL73" s="1268"/>
      <c r="BM73" s="1263">
        <v>43101</v>
      </c>
      <c r="BN73" s="1306"/>
      <c r="BO73" s="1234" t="s">
        <v>21</v>
      </c>
      <c r="BP73" s="1234" t="s">
        <v>21</v>
      </c>
      <c r="BQ73" s="1234" t="s">
        <v>21</v>
      </c>
      <c r="BR73" s="1234" t="s">
        <v>21</v>
      </c>
      <c r="BS73" s="1234" t="s">
        <v>21</v>
      </c>
      <c r="BT73" s="1234" t="s">
        <v>21</v>
      </c>
      <c r="BU73" s="1234" t="s">
        <v>21</v>
      </c>
      <c r="BV73" s="1234" t="s">
        <v>21</v>
      </c>
      <c r="BW73" s="1775">
        <v>43101</v>
      </c>
      <c r="BX73" s="1528">
        <v>43101</v>
      </c>
      <c r="BY73" s="1234"/>
      <c r="BZ73" s="1234"/>
      <c r="CA73" s="1234"/>
      <c r="CB73" s="1234"/>
      <c r="CC73" s="1234"/>
      <c r="CD73" s="1234"/>
      <c r="CE73" s="1553"/>
      <c r="CF73" s="1528"/>
    </row>
    <row r="74" spans="1:84" ht="15" customHeight="1">
      <c r="A74" s="1262">
        <v>43586</v>
      </c>
      <c r="B74" s="1263">
        <v>43586</v>
      </c>
      <c r="C74" s="1307">
        <v>43586</v>
      </c>
      <c r="D74" s="1234">
        <v>58</v>
      </c>
      <c r="E74" s="1234">
        <v>59</v>
      </c>
      <c r="F74" s="1234" t="s">
        <v>22</v>
      </c>
      <c r="G74" s="1234" t="s">
        <v>22</v>
      </c>
      <c r="H74" s="1234">
        <v>59</v>
      </c>
      <c r="I74" s="1234" t="s">
        <v>22</v>
      </c>
      <c r="J74" s="1234">
        <v>59</v>
      </c>
      <c r="K74" s="1234">
        <v>2</v>
      </c>
      <c r="L74" s="1234">
        <v>132279</v>
      </c>
      <c r="M74" s="1234">
        <v>132452</v>
      </c>
      <c r="N74" s="1234">
        <v>8788</v>
      </c>
      <c r="O74" s="1234">
        <v>1648</v>
      </c>
      <c r="P74" s="1234">
        <v>122016</v>
      </c>
      <c r="Q74" s="1234">
        <v>116196</v>
      </c>
      <c r="R74" s="1234">
        <v>5820</v>
      </c>
      <c r="S74" s="1234">
        <v>5679</v>
      </c>
      <c r="T74" s="1527">
        <v>43586</v>
      </c>
      <c r="U74" s="1528">
        <v>43586</v>
      </c>
      <c r="V74" s="1262">
        <v>43586</v>
      </c>
      <c r="W74" s="1263">
        <v>43586</v>
      </c>
      <c r="X74" s="1307">
        <v>43586</v>
      </c>
      <c r="Y74" s="1234">
        <v>42149</v>
      </c>
      <c r="Z74" s="1234">
        <v>42426</v>
      </c>
      <c r="AA74" s="1234" t="s">
        <v>21</v>
      </c>
      <c r="AB74" s="1234" t="s">
        <v>21</v>
      </c>
      <c r="AC74" s="1234">
        <v>42426</v>
      </c>
      <c r="AD74" s="1234">
        <v>37480</v>
      </c>
      <c r="AE74" s="1234">
        <v>4946</v>
      </c>
      <c r="AF74" s="1234">
        <v>1088</v>
      </c>
      <c r="AG74" s="1234">
        <v>35064</v>
      </c>
      <c r="AH74" s="1234">
        <v>35083</v>
      </c>
      <c r="AI74" s="1234" t="s">
        <v>21</v>
      </c>
      <c r="AJ74" s="1234" t="s">
        <v>21</v>
      </c>
      <c r="AK74" s="1234">
        <v>35083</v>
      </c>
      <c r="AL74" s="1234">
        <v>33571</v>
      </c>
      <c r="AM74" s="1234">
        <v>1512</v>
      </c>
      <c r="AN74" s="1234">
        <v>1211</v>
      </c>
      <c r="AO74" s="1527">
        <v>43586</v>
      </c>
      <c r="AP74" s="1528">
        <v>43586</v>
      </c>
      <c r="AQ74" s="1262">
        <v>43586</v>
      </c>
      <c r="AR74" s="1263">
        <v>43586</v>
      </c>
      <c r="AS74" s="1307">
        <v>43586</v>
      </c>
      <c r="AT74" s="1234">
        <v>183399</v>
      </c>
      <c r="AU74" s="1234">
        <v>184223</v>
      </c>
      <c r="AV74" s="1234" t="s">
        <v>21</v>
      </c>
      <c r="AW74" s="1234" t="s">
        <v>21</v>
      </c>
      <c r="AX74" s="1234">
        <v>184223</v>
      </c>
      <c r="AY74" s="1234">
        <v>168370</v>
      </c>
      <c r="AZ74" s="1234">
        <v>15853</v>
      </c>
      <c r="BA74" s="1234">
        <v>17279</v>
      </c>
      <c r="BB74" s="1234">
        <v>22885</v>
      </c>
      <c r="BC74" s="1234">
        <v>22874</v>
      </c>
      <c r="BD74" s="1234">
        <v>1322</v>
      </c>
      <c r="BE74" s="1234" t="s">
        <v>21</v>
      </c>
      <c r="BF74" s="1234">
        <v>21552</v>
      </c>
      <c r="BG74" s="1234">
        <v>19053</v>
      </c>
      <c r="BH74" s="1234">
        <v>2499</v>
      </c>
      <c r="BI74" s="1234">
        <v>71</v>
      </c>
      <c r="BJ74" s="1527">
        <v>43586</v>
      </c>
      <c r="BK74" s="1528">
        <v>43586</v>
      </c>
      <c r="BL74" s="1262">
        <v>43586</v>
      </c>
      <c r="BM74" s="1263">
        <v>43586</v>
      </c>
      <c r="BN74" s="1307">
        <v>43586</v>
      </c>
      <c r="BO74" s="1234" t="s">
        <v>21</v>
      </c>
      <c r="BP74" s="1234" t="s">
        <v>21</v>
      </c>
      <c r="BQ74" s="1234" t="s">
        <v>21</v>
      </c>
      <c r="BR74" s="1234" t="s">
        <v>21</v>
      </c>
      <c r="BS74" s="1234" t="s">
        <v>21</v>
      </c>
      <c r="BT74" s="1234" t="s">
        <v>21</v>
      </c>
      <c r="BU74" s="1234" t="s">
        <v>21</v>
      </c>
      <c r="BV74" s="1234" t="s">
        <v>21</v>
      </c>
      <c r="BW74" s="1775">
        <v>43586</v>
      </c>
      <c r="BX74" s="1528">
        <v>43586</v>
      </c>
      <c r="BY74" s="1234"/>
      <c r="BZ74" s="1234"/>
      <c r="CA74" s="1234"/>
      <c r="CB74" s="1234"/>
      <c r="CC74" s="1234"/>
      <c r="CD74" s="1234"/>
      <c r="CE74" s="1553"/>
      <c r="CF74" s="1528"/>
    </row>
    <row r="75" spans="1:84" ht="15" customHeight="1">
      <c r="A75" s="1268"/>
      <c r="B75" s="1263">
        <v>43831</v>
      </c>
      <c r="C75" s="1306"/>
      <c r="D75" s="1234">
        <v>52</v>
      </c>
      <c r="E75" s="1234">
        <v>52</v>
      </c>
      <c r="F75" s="1234" t="s">
        <v>22</v>
      </c>
      <c r="G75" s="1234" t="s">
        <v>22</v>
      </c>
      <c r="H75" s="1234">
        <v>52</v>
      </c>
      <c r="I75" s="1234" t="s">
        <v>22</v>
      </c>
      <c r="J75" s="1234">
        <v>52</v>
      </c>
      <c r="K75" s="1234">
        <v>2</v>
      </c>
      <c r="L75" s="1234">
        <v>130808</v>
      </c>
      <c r="M75" s="1234">
        <v>130849</v>
      </c>
      <c r="N75" s="1234">
        <v>8759</v>
      </c>
      <c r="O75" s="1234">
        <v>3881</v>
      </c>
      <c r="P75" s="1234">
        <v>118209</v>
      </c>
      <c r="Q75" s="1234">
        <v>112320</v>
      </c>
      <c r="R75" s="1234">
        <v>5889</v>
      </c>
      <c r="S75" s="1234">
        <v>5775</v>
      </c>
      <c r="T75" s="1527">
        <v>43831</v>
      </c>
      <c r="U75" s="1528">
        <v>43831</v>
      </c>
      <c r="V75" s="1268"/>
      <c r="W75" s="1263">
        <v>43831</v>
      </c>
      <c r="X75" s="1306"/>
      <c r="Y75" s="1234">
        <v>40254</v>
      </c>
      <c r="Z75" s="1234">
        <v>40274</v>
      </c>
      <c r="AA75" s="1234" t="s">
        <v>21</v>
      </c>
      <c r="AB75" s="1234" t="s">
        <v>21</v>
      </c>
      <c r="AC75" s="1234">
        <v>40274</v>
      </c>
      <c r="AD75" s="1234">
        <v>34574</v>
      </c>
      <c r="AE75" s="1234">
        <v>5700</v>
      </c>
      <c r="AF75" s="1234">
        <v>1065</v>
      </c>
      <c r="AG75" s="1234">
        <v>28659</v>
      </c>
      <c r="AH75" s="1234">
        <v>29009</v>
      </c>
      <c r="AI75" s="1234" t="s">
        <v>21</v>
      </c>
      <c r="AJ75" s="1234" t="s">
        <v>21</v>
      </c>
      <c r="AK75" s="1234">
        <v>29009</v>
      </c>
      <c r="AL75" s="1234">
        <v>27746</v>
      </c>
      <c r="AM75" s="1234">
        <v>1263</v>
      </c>
      <c r="AN75" s="1234">
        <v>848</v>
      </c>
      <c r="AO75" s="1527">
        <v>43831</v>
      </c>
      <c r="AP75" s="1528">
        <v>43831</v>
      </c>
      <c r="AQ75" s="1268"/>
      <c r="AR75" s="1263">
        <v>43831</v>
      </c>
      <c r="AS75" s="1306"/>
      <c r="AT75" s="1234">
        <v>166511</v>
      </c>
      <c r="AU75" s="1234">
        <v>170988</v>
      </c>
      <c r="AV75" s="1234" t="s">
        <v>21</v>
      </c>
      <c r="AW75" s="1234" t="s">
        <v>21</v>
      </c>
      <c r="AX75" s="1234">
        <v>170988</v>
      </c>
      <c r="AY75" s="1234">
        <v>154924</v>
      </c>
      <c r="AZ75" s="1234">
        <v>16064</v>
      </c>
      <c r="BA75" s="1234">
        <v>12760</v>
      </c>
      <c r="BB75" s="1234">
        <v>20759</v>
      </c>
      <c r="BC75" s="1234">
        <v>20748</v>
      </c>
      <c r="BD75" s="1234">
        <v>1503</v>
      </c>
      <c r="BE75" s="1234" t="s">
        <v>21</v>
      </c>
      <c r="BF75" s="1234">
        <v>19245</v>
      </c>
      <c r="BG75" s="1234">
        <v>16673</v>
      </c>
      <c r="BH75" s="1234">
        <v>2572</v>
      </c>
      <c r="BI75" s="1234">
        <v>128</v>
      </c>
      <c r="BJ75" s="1527">
        <v>43831</v>
      </c>
      <c r="BK75" s="1528">
        <v>43831</v>
      </c>
      <c r="BL75" s="1268"/>
      <c r="BM75" s="1263">
        <v>43831</v>
      </c>
      <c r="BN75" s="1306"/>
      <c r="BO75" s="1234" t="s">
        <v>21</v>
      </c>
      <c r="BP75" s="1234" t="s">
        <v>21</v>
      </c>
      <c r="BQ75" s="1234" t="s">
        <v>21</v>
      </c>
      <c r="BR75" s="1234" t="s">
        <v>21</v>
      </c>
      <c r="BS75" s="1234" t="s">
        <v>21</v>
      </c>
      <c r="BT75" s="1234" t="s">
        <v>21</v>
      </c>
      <c r="BU75" s="1234" t="s">
        <v>21</v>
      </c>
      <c r="BV75" s="1234" t="s">
        <v>21</v>
      </c>
      <c r="BW75" s="1775">
        <v>43831</v>
      </c>
      <c r="BX75" s="1528">
        <v>43831</v>
      </c>
      <c r="BY75" s="1234"/>
      <c r="BZ75" s="1234"/>
      <c r="CA75" s="1234"/>
      <c r="CB75" s="1234"/>
      <c r="CC75" s="1234"/>
      <c r="CD75" s="1234"/>
      <c r="CE75" s="1553"/>
      <c r="CF75" s="1528"/>
    </row>
    <row r="76" spans="1:84" ht="7.5" customHeight="1">
      <c r="A76" s="1268"/>
      <c r="B76" s="1270"/>
      <c r="C76" s="1306"/>
      <c r="D76" s="1241"/>
      <c r="E76" s="1241"/>
      <c r="F76" s="1241"/>
      <c r="G76" s="1241"/>
      <c r="H76" s="1241"/>
      <c r="I76" s="1241"/>
      <c r="J76" s="1241"/>
      <c r="K76" s="1242"/>
      <c r="L76" s="1242"/>
      <c r="M76" s="1241"/>
      <c r="N76" s="1241"/>
      <c r="O76" s="1241"/>
      <c r="P76" s="1241"/>
      <c r="Q76" s="1241"/>
      <c r="R76" s="1241"/>
      <c r="S76" s="1242"/>
      <c r="T76" s="1534"/>
      <c r="U76" s="1462"/>
      <c r="V76" s="1268"/>
      <c r="W76" s="1270"/>
      <c r="X76" s="1306"/>
      <c r="Y76" s="1241"/>
      <c r="Z76" s="1241"/>
      <c r="AA76" s="1241"/>
      <c r="AB76" s="1241"/>
      <c r="AC76" s="1241"/>
      <c r="AD76" s="1241"/>
      <c r="AE76" s="1241"/>
      <c r="AF76" s="1242"/>
      <c r="AG76" s="1242"/>
      <c r="AH76" s="1241"/>
      <c r="AI76" s="1241"/>
      <c r="AJ76" s="1241"/>
      <c r="AK76" s="1241"/>
      <c r="AL76" s="1241"/>
      <c r="AM76" s="1241"/>
      <c r="AN76" s="1242"/>
      <c r="AO76" s="1534"/>
      <c r="AP76" s="1462"/>
      <c r="AQ76" s="1268"/>
      <c r="AR76" s="1270"/>
      <c r="AS76" s="1306"/>
      <c r="AT76" s="1241"/>
      <c r="AU76" s="1241"/>
      <c r="AV76" s="1241"/>
      <c r="AW76" s="1241"/>
      <c r="AX76" s="1241"/>
      <c r="AY76" s="1241"/>
      <c r="AZ76" s="1241"/>
      <c r="BA76" s="1242"/>
      <c r="BB76" s="1242"/>
      <c r="BC76" s="1241"/>
      <c r="BD76" s="1241"/>
      <c r="BE76" s="1241"/>
      <c r="BF76" s="1241"/>
      <c r="BG76" s="1241"/>
      <c r="BH76" s="1241"/>
      <c r="BI76" s="1242"/>
      <c r="BJ76" s="1534"/>
      <c r="BK76" s="1462"/>
      <c r="BL76" s="1268"/>
      <c r="BM76" s="1270"/>
      <c r="BN76" s="1306"/>
      <c r="BO76" s="1241"/>
      <c r="BP76" s="1241"/>
      <c r="BQ76" s="1241"/>
      <c r="BR76" s="1241"/>
      <c r="BS76" s="1241"/>
      <c r="BT76" s="1241"/>
      <c r="BU76" s="1241"/>
      <c r="BV76" s="1242"/>
      <c r="BW76" s="400"/>
      <c r="BX76" s="401"/>
      <c r="BY76" s="1242"/>
      <c r="BZ76" s="1242"/>
      <c r="CA76" s="1242"/>
      <c r="CB76" s="1242"/>
      <c r="CC76" s="1242"/>
      <c r="CD76" s="1242"/>
      <c r="CE76" s="1557"/>
      <c r="CF76" s="1462"/>
    </row>
    <row r="77" spans="1:84" ht="15" customHeight="1">
      <c r="A77" s="1273">
        <v>43191</v>
      </c>
      <c r="B77" s="1274">
        <v>43191</v>
      </c>
      <c r="C77" s="1308">
        <v>43191</v>
      </c>
      <c r="D77" s="1233">
        <v>56</v>
      </c>
      <c r="E77" s="1233">
        <v>56</v>
      </c>
      <c r="F77" s="1233" t="s">
        <v>22</v>
      </c>
      <c r="G77" s="1233" t="s">
        <v>22</v>
      </c>
      <c r="H77" s="1233">
        <v>56</v>
      </c>
      <c r="I77" s="1233" t="s">
        <v>22</v>
      </c>
      <c r="J77" s="1233">
        <v>56</v>
      </c>
      <c r="K77" s="1233">
        <v>2</v>
      </c>
      <c r="L77" s="1233">
        <v>135889</v>
      </c>
      <c r="M77" s="1233">
        <v>136771</v>
      </c>
      <c r="N77" s="1233">
        <v>8416</v>
      </c>
      <c r="O77" s="1233">
        <v>1579</v>
      </c>
      <c r="P77" s="1233">
        <v>126776</v>
      </c>
      <c r="Q77" s="1233">
        <v>120578</v>
      </c>
      <c r="R77" s="1233">
        <v>6198</v>
      </c>
      <c r="S77" s="1233">
        <v>4682</v>
      </c>
      <c r="T77" s="1530">
        <v>43191</v>
      </c>
      <c r="U77" s="1531">
        <v>43191</v>
      </c>
      <c r="V77" s="1273">
        <v>43191</v>
      </c>
      <c r="W77" s="1274">
        <v>43191</v>
      </c>
      <c r="X77" s="1308">
        <v>43191</v>
      </c>
      <c r="Y77" s="1233">
        <v>45595</v>
      </c>
      <c r="Z77" s="1233">
        <v>45393</v>
      </c>
      <c r="AA77" s="1233" t="s">
        <v>21</v>
      </c>
      <c r="AB77" s="1233" t="s">
        <v>21</v>
      </c>
      <c r="AC77" s="1233">
        <v>45393</v>
      </c>
      <c r="AD77" s="1233">
        <v>39774</v>
      </c>
      <c r="AE77" s="1233">
        <v>5619</v>
      </c>
      <c r="AF77" s="1233">
        <v>1187</v>
      </c>
      <c r="AG77" s="1233">
        <v>34812</v>
      </c>
      <c r="AH77" s="1233">
        <v>34650</v>
      </c>
      <c r="AI77" s="1233" t="s">
        <v>21</v>
      </c>
      <c r="AJ77" s="1233" t="s">
        <v>21</v>
      </c>
      <c r="AK77" s="1233">
        <v>34650</v>
      </c>
      <c r="AL77" s="1233">
        <v>33038</v>
      </c>
      <c r="AM77" s="1233">
        <v>1612</v>
      </c>
      <c r="AN77" s="1233">
        <v>1179</v>
      </c>
      <c r="AO77" s="1530">
        <v>43191</v>
      </c>
      <c r="AP77" s="1531">
        <v>43191</v>
      </c>
      <c r="AQ77" s="1273">
        <v>43191</v>
      </c>
      <c r="AR77" s="1274">
        <v>43191</v>
      </c>
      <c r="AS77" s="1308">
        <v>43191</v>
      </c>
      <c r="AT77" s="1233">
        <v>161660</v>
      </c>
      <c r="AU77" s="1233">
        <v>165592</v>
      </c>
      <c r="AV77" s="1233" t="s">
        <v>21</v>
      </c>
      <c r="AW77" s="1233" t="s">
        <v>21</v>
      </c>
      <c r="AX77" s="1233">
        <v>165592</v>
      </c>
      <c r="AY77" s="1233">
        <v>151431</v>
      </c>
      <c r="AZ77" s="1233">
        <v>14161</v>
      </c>
      <c r="BA77" s="1233">
        <v>6318</v>
      </c>
      <c r="BB77" s="1233">
        <v>24357</v>
      </c>
      <c r="BC77" s="1233">
        <v>24353</v>
      </c>
      <c r="BD77" s="1233">
        <v>1720</v>
      </c>
      <c r="BE77" s="1233" t="s">
        <v>21</v>
      </c>
      <c r="BF77" s="1233">
        <v>22633</v>
      </c>
      <c r="BG77" s="1233">
        <v>20059</v>
      </c>
      <c r="BH77" s="1233">
        <v>2574</v>
      </c>
      <c r="BI77" s="1233">
        <v>65</v>
      </c>
      <c r="BJ77" s="1530">
        <v>43191</v>
      </c>
      <c r="BK77" s="1531">
        <v>43191</v>
      </c>
      <c r="BL77" s="1273">
        <v>43191</v>
      </c>
      <c r="BM77" s="1274">
        <v>43191</v>
      </c>
      <c r="BN77" s="1308">
        <v>43191</v>
      </c>
      <c r="BO77" s="1233" t="s">
        <v>21</v>
      </c>
      <c r="BP77" s="1233" t="s">
        <v>21</v>
      </c>
      <c r="BQ77" s="1233" t="s">
        <v>21</v>
      </c>
      <c r="BR77" s="1233" t="s">
        <v>21</v>
      </c>
      <c r="BS77" s="1233" t="s">
        <v>21</v>
      </c>
      <c r="BT77" s="1233" t="s">
        <v>21</v>
      </c>
      <c r="BU77" s="1233" t="s">
        <v>21</v>
      </c>
      <c r="BV77" s="1233" t="s">
        <v>21</v>
      </c>
      <c r="BW77" s="1776">
        <v>43191</v>
      </c>
      <c r="BX77" s="1531">
        <v>43191</v>
      </c>
      <c r="BY77" s="1233"/>
      <c r="BZ77" s="1233"/>
      <c r="CA77" s="1233"/>
      <c r="CB77" s="1233"/>
      <c r="CC77" s="1233"/>
      <c r="CD77" s="1233"/>
      <c r="CE77" s="1555"/>
      <c r="CF77" s="1531"/>
    </row>
    <row r="78" spans="1:84" ht="15" customHeight="1">
      <c r="A78" s="1273">
        <v>43586</v>
      </c>
      <c r="B78" s="1274">
        <v>43586</v>
      </c>
      <c r="C78" s="1308">
        <v>43586</v>
      </c>
      <c r="D78" s="1233">
        <v>56</v>
      </c>
      <c r="E78" s="1233">
        <v>57</v>
      </c>
      <c r="F78" s="1233" t="s">
        <v>22</v>
      </c>
      <c r="G78" s="1233" t="s">
        <v>22</v>
      </c>
      <c r="H78" s="1233">
        <v>57</v>
      </c>
      <c r="I78" s="1233" t="s">
        <v>22</v>
      </c>
      <c r="J78" s="1233">
        <v>57</v>
      </c>
      <c r="K78" s="1233">
        <v>2</v>
      </c>
      <c r="L78" s="1233">
        <v>134145</v>
      </c>
      <c r="M78" s="1233">
        <v>133157</v>
      </c>
      <c r="N78" s="1233">
        <v>9548</v>
      </c>
      <c r="O78" s="1233">
        <v>2101</v>
      </c>
      <c r="P78" s="1233">
        <v>121508</v>
      </c>
      <c r="Q78" s="1233">
        <v>116264</v>
      </c>
      <c r="R78" s="1233">
        <v>5244</v>
      </c>
      <c r="S78" s="1233">
        <v>5656</v>
      </c>
      <c r="T78" s="1530">
        <v>43586</v>
      </c>
      <c r="U78" s="1531">
        <v>43586</v>
      </c>
      <c r="V78" s="1273">
        <v>43586</v>
      </c>
      <c r="W78" s="1274">
        <v>43586</v>
      </c>
      <c r="X78" s="1308">
        <v>43586</v>
      </c>
      <c r="Y78" s="1233">
        <v>42899</v>
      </c>
      <c r="Z78" s="1233">
        <v>42953</v>
      </c>
      <c r="AA78" s="1233" t="s">
        <v>21</v>
      </c>
      <c r="AB78" s="1233" t="s">
        <v>21</v>
      </c>
      <c r="AC78" s="1233">
        <v>42953</v>
      </c>
      <c r="AD78" s="1233">
        <v>37473</v>
      </c>
      <c r="AE78" s="1233">
        <v>5480</v>
      </c>
      <c r="AF78" s="1233">
        <v>1125</v>
      </c>
      <c r="AG78" s="1233">
        <v>33909</v>
      </c>
      <c r="AH78" s="1233">
        <v>34136</v>
      </c>
      <c r="AI78" s="1233" t="s">
        <v>21</v>
      </c>
      <c r="AJ78" s="1233" t="s">
        <v>21</v>
      </c>
      <c r="AK78" s="1233">
        <v>34136</v>
      </c>
      <c r="AL78" s="1233">
        <v>32656</v>
      </c>
      <c r="AM78" s="1233">
        <v>1480</v>
      </c>
      <c r="AN78" s="1233">
        <v>914</v>
      </c>
      <c r="AO78" s="1530">
        <v>43586</v>
      </c>
      <c r="AP78" s="1531">
        <v>43586</v>
      </c>
      <c r="AQ78" s="1273">
        <v>43586</v>
      </c>
      <c r="AR78" s="1274">
        <v>43586</v>
      </c>
      <c r="AS78" s="1308">
        <v>43586</v>
      </c>
      <c r="AT78" s="1233">
        <v>183684</v>
      </c>
      <c r="AU78" s="1233">
        <v>178788</v>
      </c>
      <c r="AV78" s="1233" t="s">
        <v>21</v>
      </c>
      <c r="AW78" s="1233" t="s">
        <v>21</v>
      </c>
      <c r="AX78" s="1233">
        <v>178788</v>
      </c>
      <c r="AY78" s="1233">
        <v>162701</v>
      </c>
      <c r="AZ78" s="1233">
        <v>16087</v>
      </c>
      <c r="BA78" s="1233">
        <v>11212</v>
      </c>
      <c r="BB78" s="1233">
        <v>22039</v>
      </c>
      <c r="BC78" s="1233">
        <v>22036</v>
      </c>
      <c r="BD78" s="1233">
        <v>1342</v>
      </c>
      <c r="BE78" s="1233" t="s">
        <v>21</v>
      </c>
      <c r="BF78" s="1233">
        <v>20694</v>
      </c>
      <c r="BG78" s="1233">
        <v>18097</v>
      </c>
      <c r="BH78" s="1233">
        <v>2597</v>
      </c>
      <c r="BI78" s="1233">
        <v>68</v>
      </c>
      <c r="BJ78" s="1530">
        <v>43586</v>
      </c>
      <c r="BK78" s="1531">
        <v>43586</v>
      </c>
      <c r="BL78" s="1273">
        <v>43586</v>
      </c>
      <c r="BM78" s="1274">
        <v>43586</v>
      </c>
      <c r="BN78" s="1308">
        <v>43586</v>
      </c>
      <c r="BO78" s="1233" t="s">
        <v>21</v>
      </c>
      <c r="BP78" s="1233" t="s">
        <v>21</v>
      </c>
      <c r="BQ78" s="1233" t="s">
        <v>21</v>
      </c>
      <c r="BR78" s="1233" t="s">
        <v>21</v>
      </c>
      <c r="BS78" s="1233" t="s">
        <v>21</v>
      </c>
      <c r="BT78" s="1233" t="s">
        <v>21</v>
      </c>
      <c r="BU78" s="1233" t="s">
        <v>21</v>
      </c>
      <c r="BV78" s="1233" t="s">
        <v>21</v>
      </c>
      <c r="BW78" s="1776">
        <v>43586</v>
      </c>
      <c r="BX78" s="1531">
        <v>43586</v>
      </c>
      <c r="BY78" s="1233"/>
      <c r="BZ78" s="1233"/>
      <c r="CA78" s="1233"/>
      <c r="CB78" s="1233"/>
      <c r="CC78" s="1233"/>
      <c r="CD78" s="1233"/>
      <c r="CE78" s="1555"/>
      <c r="CF78" s="1531"/>
    </row>
    <row r="79" spans="1:84" ht="7.5" customHeight="1">
      <c r="A79" s="1279"/>
      <c r="B79" s="1280"/>
      <c r="C79" s="1309"/>
      <c r="D79" s="76"/>
      <c r="E79" s="76"/>
      <c r="F79" s="76"/>
      <c r="G79" s="76"/>
      <c r="H79" s="76"/>
      <c r="I79" s="76"/>
      <c r="J79" s="76"/>
      <c r="K79" s="76"/>
      <c r="L79" s="76"/>
      <c r="M79" s="76"/>
      <c r="N79" s="76"/>
      <c r="O79" s="76"/>
      <c r="P79" s="76"/>
      <c r="Q79" s="76"/>
      <c r="R79" s="76"/>
      <c r="S79" s="76"/>
      <c r="T79" s="1534"/>
      <c r="U79" s="1462"/>
      <c r="V79" s="1279"/>
      <c r="W79" s="1280"/>
      <c r="X79" s="1309"/>
      <c r="Y79" s="76"/>
      <c r="Z79" s="76"/>
      <c r="AA79" s="76"/>
      <c r="AB79" s="76"/>
      <c r="AC79" s="76"/>
      <c r="AD79" s="76"/>
      <c r="AE79" s="76"/>
      <c r="AF79" s="76"/>
      <c r="AG79" s="76"/>
      <c r="AH79" s="76"/>
      <c r="AI79" s="76"/>
      <c r="AJ79" s="76"/>
      <c r="AK79" s="76"/>
      <c r="AL79" s="76"/>
      <c r="AM79" s="76"/>
      <c r="AN79" s="76"/>
      <c r="AO79" s="1534"/>
      <c r="AP79" s="1462"/>
      <c r="AQ79" s="1279"/>
      <c r="AR79" s="1280"/>
      <c r="AS79" s="1309"/>
      <c r="AT79" s="76"/>
      <c r="AU79" s="76"/>
      <c r="AV79" s="76"/>
      <c r="AW79" s="76"/>
      <c r="AX79" s="76"/>
      <c r="AY79" s="76"/>
      <c r="AZ79" s="76"/>
      <c r="BA79" s="76"/>
      <c r="BB79" s="76"/>
      <c r="BC79" s="76"/>
      <c r="BD79" s="76"/>
      <c r="BE79" s="76"/>
      <c r="BF79" s="76"/>
      <c r="BG79" s="76"/>
      <c r="BH79" s="76"/>
      <c r="BI79" s="76"/>
      <c r="BJ79" s="1534"/>
      <c r="BK79" s="1462"/>
      <c r="BL79" s="1279"/>
      <c r="BM79" s="1280"/>
      <c r="BN79" s="1309"/>
      <c r="BO79" s="76"/>
      <c r="BP79" s="76"/>
      <c r="BQ79" s="76"/>
      <c r="BR79" s="76"/>
      <c r="BS79" s="76"/>
      <c r="BT79" s="76"/>
      <c r="BU79" s="76"/>
      <c r="BV79" s="76"/>
      <c r="BW79" s="402"/>
      <c r="BX79" s="401"/>
      <c r="BY79" s="76"/>
      <c r="BZ79" s="76"/>
      <c r="CA79" s="76"/>
      <c r="CB79" s="76"/>
      <c r="CC79" s="76"/>
      <c r="CD79" s="76"/>
      <c r="CE79" s="1557"/>
      <c r="CF79" s="1462"/>
    </row>
    <row r="80" spans="1:84" ht="15" customHeight="1">
      <c r="A80" s="1281" t="s">
        <v>2153</v>
      </c>
      <c r="B80" s="1282" t="s">
        <v>23</v>
      </c>
      <c r="C80" s="1311" t="s">
        <v>162</v>
      </c>
      <c r="D80" s="1233">
        <v>11</v>
      </c>
      <c r="E80" s="1233">
        <v>11</v>
      </c>
      <c r="F80" s="1233" t="s">
        <v>22</v>
      </c>
      <c r="G80" s="1233" t="s">
        <v>22</v>
      </c>
      <c r="H80" s="1233">
        <v>11</v>
      </c>
      <c r="I80" s="1233" t="s">
        <v>22</v>
      </c>
      <c r="J80" s="1233">
        <v>11</v>
      </c>
      <c r="K80" s="1233">
        <v>2</v>
      </c>
      <c r="L80" s="1233">
        <v>35560</v>
      </c>
      <c r="M80" s="1233">
        <v>35590</v>
      </c>
      <c r="N80" s="1233">
        <v>3190</v>
      </c>
      <c r="O80" s="1233">
        <v>471</v>
      </c>
      <c r="P80" s="1233">
        <v>31929</v>
      </c>
      <c r="Q80" s="1233">
        <v>30542</v>
      </c>
      <c r="R80" s="1233">
        <v>1387</v>
      </c>
      <c r="S80" s="1233">
        <v>5656</v>
      </c>
      <c r="T80" s="1748" t="s">
        <v>24</v>
      </c>
      <c r="U80" s="1749" t="s">
        <v>2155</v>
      </c>
      <c r="V80" s="1281" t="s">
        <v>2153</v>
      </c>
      <c r="W80" s="1282" t="s">
        <v>23</v>
      </c>
      <c r="X80" s="1311" t="s">
        <v>162</v>
      </c>
      <c r="Y80" s="1233">
        <v>10620</v>
      </c>
      <c r="Z80" s="1233">
        <v>10583</v>
      </c>
      <c r="AA80" s="1233" t="s">
        <v>21</v>
      </c>
      <c r="AB80" s="1233" t="s">
        <v>21</v>
      </c>
      <c r="AC80" s="1233">
        <v>10583</v>
      </c>
      <c r="AD80" s="1233">
        <v>9249</v>
      </c>
      <c r="AE80" s="1233">
        <v>1334</v>
      </c>
      <c r="AF80" s="1233">
        <v>1125</v>
      </c>
      <c r="AG80" s="1233">
        <v>7653</v>
      </c>
      <c r="AH80" s="1233">
        <v>7950</v>
      </c>
      <c r="AI80" s="1233" t="s">
        <v>21</v>
      </c>
      <c r="AJ80" s="1233" t="s">
        <v>21</v>
      </c>
      <c r="AK80" s="1233">
        <v>7950</v>
      </c>
      <c r="AL80" s="1233">
        <v>7597</v>
      </c>
      <c r="AM80" s="1233">
        <v>353</v>
      </c>
      <c r="AN80" s="1233">
        <v>914</v>
      </c>
      <c r="AO80" s="1748" t="s">
        <v>24</v>
      </c>
      <c r="AP80" s="1749" t="s">
        <v>2155</v>
      </c>
      <c r="AQ80" s="1281" t="s">
        <v>2153</v>
      </c>
      <c r="AR80" s="1282" t="s">
        <v>23</v>
      </c>
      <c r="AS80" s="1311" t="s">
        <v>162</v>
      </c>
      <c r="AT80" s="1233">
        <v>32585</v>
      </c>
      <c r="AU80" s="1233">
        <v>38651</v>
      </c>
      <c r="AV80" s="1233" t="s">
        <v>21</v>
      </c>
      <c r="AW80" s="1233" t="s">
        <v>21</v>
      </c>
      <c r="AX80" s="1233">
        <v>38651</v>
      </c>
      <c r="AY80" s="1233">
        <v>34337</v>
      </c>
      <c r="AZ80" s="1233">
        <v>4314</v>
      </c>
      <c r="BA80" s="1233">
        <v>11212</v>
      </c>
      <c r="BB80" s="1233">
        <v>5100</v>
      </c>
      <c r="BC80" s="1233">
        <v>5104</v>
      </c>
      <c r="BD80" s="1233">
        <v>345</v>
      </c>
      <c r="BE80" s="1233" t="s">
        <v>21</v>
      </c>
      <c r="BF80" s="1233">
        <v>4759</v>
      </c>
      <c r="BG80" s="1233">
        <v>4058</v>
      </c>
      <c r="BH80" s="1233">
        <v>701</v>
      </c>
      <c r="BI80" s="1233">
        <v>68</v>
      </c>
      <c r="BJ80" s="1748" t="s">
        <v>24</v>
      </c>
      <c r="BK80" s="1749" t="s">
        <v>2155</v>
      </c>
      <c r="BL80" s="1281" t="s">
        <v>2153</v>
      </c>
      <c r="BM80" s="1282" t="s">
        <v>23</v>
      </c>
      <c r="BN80" s="1311" t="s">
        <v>162</v>
      </c>
      <c r="BO80" s="1233" t="s">
        <v>21</v>
      </c>
      <c r="BP80" s="1233" t="s">
        <v>21</v>
      </c>
      <c r="BQ80" s="1233" t="s">
        <v>21</v>
      </c>
      <c r="BR80" s="1233" t="s">
        <v>21</v>
      </c>
      <c r="BS80" s="1233" t="s">
        <v>21</v>
      </c>
      <c r="BT80" s="1233" t="s">
        <v>21</v>
      </c>
      <c r="BU80" s="1233" t="s">
        <v>21</v>
      </c>
      <c r="BV80" s="1233" t="s">
        <v>21</v>
      </c>
      <c r="BW80" s="1777" t="s">
        <v>24</v>
      </c>
      <c r="BX80" s="1749" t="s">
        <v>2155</v>
      </c>
      <c r="BY80" s="1233"/>
      <c r="BZ80" s="1233"/>
      <c r="CA80" s="1233"/>
      <c r="CB80" s="1233"/>
      <c r="CC80" s="1233"/>
      <c r="CD80" s="1233"/>
      <c r="CE80" s="1778"/>
      <c r="CF80" s="1749"/>
    </row>
    <row r="81" spans="1:84" ht="15" customHeight="1">
      <c r="A81" s="1286" t="s">
        <v>25</v>
      </c>
      <c r="B81" s="1287" t="s">
        <v>25</v>
      </c>
      <c r="C81" s="1311" t="s">
        <v>163</v>
      </c>
      <c r="D81" s="1233">
        <v>11</v>
      </c>
      <c r="E81" s="1233">
        <v>11</v>
      </c>
      <c r="F81" s="1233" t="s">
        <v>22</v>
      </c>
      <c r="G81" s="1233" t="s">
        <v>22</v>
      </c>
      <c r="H81" s="1233">
        <v>11</v>
      </c>
      <c r="I81" s="1233" t="s">
        <v>22</v>
      </c>
      <c r="J81" s="1233">
        <v>11</v>
      </c>
      <c r="K81" s="1233">
        <v>2</v>
      </c>
      <c r="L81" s="1233">
        <v>29822</v>
      </c>
      <c r="M81" s="1233">
        <v>29121</v>
      </c>
      <c r="N81" s="1233">
        <v>1943</v>
      </c>
      <c r="O81" s="1233" t="s">
        <v>21</v>
      </c>
      <c r="P81" s="1233">
        <v>27178</v>
      </c>
      <c r="Q81" s="1233">
        <v>25578</v>
      </c>
      <c r="R81" s="1233">
        <v>1600</v>
      </c>
      <c r="S81" s="1233">
        <v>6366</v>
      </c>
      <c r="T81" s="1532" t="s">
        <v>26</v>
      </c>
      <c r="U81" s="1533" t="s">
        <v>25</v>
      </c>
      <c r="V81" s="1286" t="s">
        <v>25</v>
      </c>
      <c r="W81" s="1287" t="s">
        <v>25</v>
      </c>
      <c r="X81" s="1311" t="s">
        <v>163</v>
      </c>
      <c r="Y81" s="1233">
        <v>8498</v>
      </c>
      <c r="Z81" s="1233">
        <v>8492</v>
      </c>
      <c r="AA81" s="1233" t="s">
        <v>21</v>
      </c>
      <c r="AB81" s="1233" t="s">
        <v>21</v>
      </c>
      <c r="AC81" s="1233">
        <v>8492</v>
      </c>
      <c r="AD81" s="1233">
        <v>7036</v>
      </c>
      <c r="AE81" s="1233">
        <v>1456</v>
      </c>
      <c r="AF81" s="1233">
        <v>1131</v>
      </c>
      <c r="AG81" s="1233">
        <v>5479</v>
      </c>
      <c r="AH81" s="1233">
        <v>5291</v>
      </c>
      <c r="AI81" s="1233" t="s">
        <v>21</v>
      </c>
      <c r="AJ81" s="1233" t="s">
        <v>21</v>
      </c>
      <c r="AK81" s="1233">
        <v>5291</v>
      </c>
      <c r="AL81" s="1233">
        <v>5075</v>
      </c>
      <c r="AM81" s="1233">
        <v>216</v>
      </c>
      <c r="AN81" s="1233">
        <v>1102</v>
      </c>
      <c r="AO81" s="1532" t="s">
        <v>26</v>
      </c>
      <c r="AP81" s="1533" t="s">
        <v>25</v>
      </c>
      <c r="AQ81" s="1286" t="s">
        <v>25</v>
      </c>
      <c r="AR81" s="1287" t="s">
        <v>25</v>
      </c>
      <c r="AS81" s="1311" t="s">
        <v>163</v>
      </c>
      <c r="AT81" s="1233">
        <v>40395</v>
      </c>
      <c r="AU81" s="1233">
        <v>36388</v>
      </c>
      <c r="AV81" s="1233" t="s">
        <v>21</v>
      </c>
      <c r="AW81" s="1233" t="s">
        <v>21</v>
      </c>
      <c r="AX81" s="1233">
        <v>36388</v>
      </c>
      <c r="AY81" s="1233">
        <v>32338</v>
      </c>
      <c r="AZ81" s="1233">
        <v>4050</v>
      </c>
      <c r="BA81" s="1233">
        <v>15219</v>
      </c>
      <c r="BB81" s="1233">
        <v>4644</v>
      </c>
      <c r="BC81" s="1233">
        <v>4652</v>
      </c>
      <c r="BD81" s="1233">
        <v>471</v>
      </c>
      <c r="BE81" s="1233" t="s">
        <v>21</v>
      </c>
      <c r="BF81" s="1233">
        <v>4181</v>
      </c>
      <c r="BG81" s="1233">
        <v>3528</v>
      </c>
      <c r="BH81" s="1233">
        <v>653</v>
      </c>
      <c r="BI81" s="1233">
        <v>59</v>
      </c>
      <c r="BJ81" s="1532" t="s">
        <v>26</v>
      </c>
      <c r="BK81" s="1533" t="s">
        <v>25</v>
      </c>
      <c r="BL81" s="1286" t="s">
        <v>25</v>
      </c>
      <c r="BM81" s="1287" t="s">
        <v>25</v>
      </c>
      <c r="BN81" s="1311" t="s">
        <v>163</v>
      </c>
      <c r="BO81" s="1233" t="s">
        <v>21</v>
      </c>
      <c r="BP81" s="1233" t="s">
        <v>21</v>
      </c>
      <c r="BQ81" s="1233" t="s">
        <v>21</v>
      </c>
      <c r="BR81" s="1233" t="s">
        <v>21</v>
      </c>
      <c r="BS81" s="1233" t="s">
        <v>21</v>
      </c>
      <c r="BT81" s="1233" t="s">
        <v>21</v>
      </c>
      <c r="BU81" s="1233" t="s">
        <v>21</v>
      </c>
      <c r="BV81" s="1233" t="s">
        <v>21</v>
      </c>
      <c r="BW81" s="1777" t="s">
        <v>26</v>
      </c>
      <c r="BX81" s="405" t="s">
        <v>25</v>
      </c>
      <c r="BY81" s="1233"/>
      <c r="BZ81" s="1233"/>
      <c r="CA81" s="1233"/>
      <c r="CB81" s="1233"/>
      <c r="CC81" s="1233"/>
      <c r="CD81" s="1233"/>
      <c r="CE81" s="1556"/>
      <c r="CF81" s="1533"/>
    </row>
    <row r="82" spans="1:84" ht="15" customHeight="1">
      <c r="A82" s="1281" t="s">
        <v>25</v>
      </c>
      <c r="B82" s="1282" t="s">
        <v>25</v>
      </c>
      <c r="C82" s="1311" t="s">
        <v>2152</v>
      </c>
      <c r="D82" s="1233">
        <v>15</v>
      </c>
      <c r="E82" s="1233">
        <v>15</v>
      </c>
      <c r="F82" s="1233" t="s">
        <v>22</v>
      </c>
      <c r="G82" s="1233" t="s">
        <v>22</v>
      </c>
      <c r="H82" s="1233">
        <v>15</v>
      </c>
      <c r="I82" s="1233" t="s">
        <v>22</v>
      </c>
      <c r="J82" s="1233">
        <v>15</v>
      </c>
      <c r="K82" s="1233">
        <v>2</v>
      </c>
      <c r="L82" s="1233">
        <v>33012</v>
      </c>
      <c r="M82" s="1233">
        <v>33015</v>
      </c>
      <c r="N82" s="1233">
        <v>1714</v>
      </c>
      <c r="O82" s="1233">
        <v>3166</v>
      </c>
      <c r="P82" s="1233">
        <v>28135</v>
      </c>
      <c r="Q82" s="1233">
        <v>26959</v>
      </c>
      <c r="R82" s="1233">
        <v>1176</v>
      </c>
      <c r="S82" s="1233">
        <v>6446</v>
      </c>
      <c r="T82" s="1532" t="s">
        <v>27</v>
      </c>
      <c r="U82" s="1533" t="s">
        <v>25</v>
      </c>
      <c r="V82" s="1281" t="s">
        <v>25</v>
      </c>
      <c r="W82" s="1282" t="s">
        <v>25</v>
      </c>
      <c r="X82" s="1311" t="s">
        <v>2152</v>
      </c>
      <c r="Y82" s="1233">
        <v>9792</v>
      </c>
      <c r="Z82" s="1233">
        <v>9932</v>
      </c>
      <c r="AA82" s="1233" t="s">
        <v>21</v>
      </c>
      <c r="AB82" s="1233" t="s">
        <v>21</v>
      </c>
      <c r="AC82" s="1233">
        <v>9932</v>
      </c>
      <c r="AD82" s="1233">
        <v>8421</v>
      </c>
      <c r="AE82" s="1233">
        <v>1511</v>
      </c>
      <c r="AF82" s="1233">
        <v>991</v>
      </c>
      <c r="AG82" s="1233">
        <v>7371</v>
      </c>
      <c r="AH82" s="1233">
        <v>7581</v>
      </c>
      <c r="AI82" s="1233" t="s">
        <v>21</v>
      </c>
      <c r="AJ82" s="1233" t="s">
        <v>21</v>
      </c>
      <c r="AK82" s="1233">
        <v>7581</v>
      </c>
      <c r="AL82" s="1233">
        <v>7295</v>
      </c>
      <c r="AM82" s="1233">
        <v>286</v>
      </c>
      <c r="AN82" s="1233">
        <v>884</v>
      </c>
      <c r="AO82" s="1532" t="s">
        <v>27</v>
      </c>
      <c r="AP82" s="1533" t="s">
        <v>25</v>
      </c>
      <c r="AQ82" s="1281" t="s">
        <v>25</v>
      </c>
      <c r="AR82" s="1282" t="s">
        <v>25</v>
      </c>
      <c r="AS82" s="1311" t="s">
        <v>2152</v>
      </c>
      <c r="AT82" s="1233">
        <v>41871</v>
      </c>
      <c r="AU82" s="1233">
        <v>47606</v>
      </c>
      <c r="AV82" s="1233" t="s">
        <v>21</v>
      </c>
      <c r="AW82" s="1233" t="s">
        <v>21</v>
      </c>
      <c r="AX82" s="1233">
        <v>47606</v>
      </c>
      <c r="AY82" s="1233">
        <v>43708</v>
      </c>
      <c r="AZ82" s="1233">
        <v>3898</v>
      </c>
      <c r="BA82" s="1233">
        <v>9444</v>
      </c>
      <c r="BB82" s="1233">
        <v>4916</v>
      </c>
      <c r="BC82" s="1233">
        <v>4910</v>
      </c>
      <c r="BD82" s="1233">
        <v>340</v>
      </c>
      <c r="BE82" s="1233" t="s">
        <v>21</v>
      </c>
      <c r="BF82" s="1233">
        <v>4570</v>
      </c>
      <c r="BG82" s="1233">
        <v>3930</v>
      </c>
      <c r="BH82" s="1233">
        <v>640</v>
      </c>
      <c r="BI82" s="1233">
        <v>67</v>
      </c>
      <c r="BJ82" s="1532" t="s">
        <v>27</v>
      </c>
      <c r="BK82" s="1533" t="s">
        <v>25</v>
      </c>
      <c r="BL82" s="1281" t="s">
        <v>25</v>
      </c>
      <c r="BM82" s="1282" t="s">
        <v>25</v>
      </c>
      <c r="BN82" s="1311" t="s">
        <v>2152</v>
      </c>
      <c r="BO82" s="1233" t="s">
        <v>21</v>
      </c>
      <c r="BP82" s="1233" t="s">
        <v>21</v>
      </c>
      <c r="BQ82" s="1233" t="s">
        <v>21</v>
      </c>
      <c r="BR82" s="1233" t="s">
        <v>21</v>
      </c>
      <c r="BS82" s="1233" t="s">
        <v>21</v>
      </c>
      <c r="BT82" s="1233" t="s">
        <v>21</v>
      </c>
      <c r="BU82" s="1233" t="s">
        <v>21</v>
      </c>
      <c r="BV82" s="1233" t="s">
        <v>21</v>
      </c>
      <c r="BW82" s="1777" t="s">
        <v>27</v>
      </c>
      <c r="BX82" s="405" t="s">
        <v>25</v>
      </c>
      <c r="BY82" s="1233"/>
      <c r="BZ82" s="1233"/>
      <c r="CA82" s="1233"/>
      <c r="CB82" s="1233"/>
      <c r="CC82" s="1233"/>
      <c r="CD82" s="1233"/>
      <c r="CE82" s="1556"/>
      <c r="CF82" s="1533"/>
    </row>
    <row r="83" spans="1:84" ht="15" customHeight="1">
      <c r="A83" s="1281" t="s">
        <v>25</v>
      </c>
      <c r="B83" s="1282" t="s">
        <v>25</v>
      </c>
      <c r="C83" s="1311" t="s">
        <v>164</v>
      </c>
      <c r="D83" s="1233">
        <v>15</v>
      </c>
      <c r="E83" s="1233">
        <v>15</v>
      </c>
      <c r="F83" s="1233" t="s">
        <v>22</v>
      </c>
      <c r="G83" s="1233" t="s">
        <v>22</v>
      </c>
      <c r="H83" s="1233">
        <v>15</v>
      </c>
      <c r="I83" s="1233" t="s">
        <v>22</v>
      </c>
      <c r="J83" s="1233">
        <v>15</v>
      </c>
      <c r="K83" s="1233">
        <v>2</v>
      </c>
      <c r="L83" s="1233">
        <v>32414</v>
      </c>
      <c r="M83" s="1233">
        <v>33123</v>
      </c>
      <c r="N83" s="1233">
        <v>1912</v>
      </c>
      <c r="O83" s="1233">
        <v>244</v>
      </c>
      <c r="P83" s="1233">
        <v>30967</v>
      </c>
      <c r="Q83" s="1233">
        <v>29241</v>
      </c>
      <c r="R83" s="1233">
        <v>1726</v>
      </c>
      <c r="S83" s="1233">
        <v>5775</v>
      </c>
      <c r="T83" s="1532" t="s">
        <v>28</v>
      </c>
      <c r="U83" s="1533" t="s">
        <v>25</v>
      </c>
      <c r="V83" s="1281" t="s">
        <v>25</v>
      </c>
      <c r="W83" s="1282" t="s">
        <v>25</v>
      </c>
      <c r="X83" s="1311" t="s">
        <v>164</v>
      </c>
      <c r="Y83" s="1233">
        <v>11344</v>
      </c>
      <c r="Z83" s="1233">
        <v>11267</v>
      </c>
      <c r="AA83" s="1233" t="s">
        <v>21</v>
      </c>
      <c r="AB83" s="1233" t="s">
        <v>21</v>
      </c>
      <c r="AC83" s="1233">
        <v>11267</v>
      </c>
      <c r="AD83" s="1233">
        <v>9868</v>
      </c>
      <c r="AE83" s="1233">
        <v>1399</v>
      </c>
      <c r="AF83" s="1233">
        <v>1065</v>
      </c>
      <c r="AG83" s="1233">
        <v>8156</v>
      </c>
      <c r="AH83" s="1233">
        <v>8187</v>
      </c>
      <c r="AI83" s="1233" t="s">
        <v>21</v>
      </c>
      <c r="AJ83" s="1233" t="s">
        <v>21</v>
      </c>
      <c r="AK83" s="1233">
        <v>8187</v>
      </c>
      <c r="AL83" s="1233">
        <v>7779</v>
      </c>
      <c r="AM83" s="1233">
        <v>408</v>
      </c>
      <c r="AN83" s="1233">
        <v>848</v>
      </c>
      <c r="AO83" s="1532" t="s">
        <v>28</v>
      </c>
      <c r="AP83" s="1533" t="s">
        <v>25</v>
      </c>
      <c r="AQ83" s="1281" t="s">
        <v>25</v>
      </c>
      <c r="AR83" s="1282" t="s">
        <v>25</v>
      </c>
      <c r="AS83" s="1311" t="s">
        <v>164</v>
      </c>
      <c r="AT83" s="1233">
        <v>51660</v>
      </c>
      <c r="AU83" s="1233">
        <v>48343</v>
      </c>
      <c r="AV83" s="1233" t="s">
        <v>21</v>
      </c>
      <c r="AW83" s="1233" t="s">
        <v>21</v>
      </c>
      <c r="AX83" s="1233">
        <v>48343</v>
      </c>
      <c r="AY83" s="1233">
        <v>44541</v>
      </c>
      <c r="AZ83" s="1233">
        <v>3802</v>
      </c>
      <c r="BA83" s="1233">
        <v>12760</v>
      </c>
      <c r="BB83" s="1233">
        <v>6099</v>
      </c>
      <c r="BC83" s="1233">
        <v>6082</v>
      </c>
      <c r="BD83" s="1233">
        <v>347</v>
      </c>
      <c r="BE83" s="1233" t="s">
        <v>21</v>
      </c>
      <c r="BF83" s="1233">
        <v>5735</v>
      </c>
      <c r="BG83" s="1233">
        <v>5157</v>
      </c>
      <c r="BH83" s="1233">
        <v>578</v>
      </c>
      <c r="BI83" s="1233">
        <v>128</v>
      </c>
      <c r="BJ83" s="1532" t="s">
        <v>28</v>
      </c>
      <c r="BK83" s="1533" t="s">
        <v>25</v>
      </c>
      <c r="BL83" s="1281" t="s">
        <v>25</v>
      </c>
      <c r="BM83" s="1282" t="s">
        <v>25</v>
      </c>
      <c r="BN83" s="1311" t="s">
        <v>164</v>
      </c>
      <c r="BO83" s="1233" t="s">
        <v>21</v>
      </c>
      <c r="BP83" s="1233" t="s">
        <v>21</v>
      </c>
      <c r="BQ83" s="1233" t="s">
        <v>21</v>
      </c>
      <c r="BR83" s="1233" t="s">
        <v>21</v>
      </c>
      <c r="BS83" s="1233" t="s">
        <v>21</v>
      </c>
      <c r="BT83" s="1233" t="s">
        <v>21</v>
      </c>
      <c r="BU83" s="1233" t="s">
        <v>21</v>
      </c>
      <c r="BV83" s="1233" t="s">
        <v>21</v>
      </c>
      <c r="BW83" s="1777" t="s">
        <v>28</v>
      </c>
      <c r="BX83" s="405" t="s">
        <v>25</v>
      </c>
      <c r="BY83" s="1233"/>
      <c r="BZ83" s="1233"/>
      <c r="CA83" s="1233"/>
      <c r="CB83" s="1233"/>
      <c r="CC83" s="1233"/>
      <c r="CD83" s="1233"/>
      <c r="CE83" s="1556"/>
      <c r="CF83" s="1533"/>
    </row>
    <row r="84" spans="1:84" ht="7.5" customHeight="1">
      <c r="A84" s="1279"/>
      <c r="B84" s="1280"/>
      <c r="C84" s="1313"/>
      <c r="D84" s="76"/>
      <c r="E84" s="76"/>
      <c r="F84" s="76"/>
      <c r="G84" s="76"/>
      <c r="H84" s="76"/>
      <c r="I84" s="76"/>
      <c r="J84" s="76"/>
      <c r="K84" s="76"/>
      <c r="L84" s="76"/>
      <c r="M84" s="76"/>
      <c r="N84" s="76"/>
      <c r="O84" s="76"/>
      <c r="P84" s="76"/>
      <c r="Q84" s="76"/>
      <c r="R84" s="76"/>
      <c r="S84" s="76"/>
      <c r="T84" s="1534"/>
      <c r="U84" s="1462"/>
      <c r="V84" s="1279"/>
      <c r="W84" s="1280"/>
      <c r="X84" s="1313"/>
      <c r="Y84" s="76"/>
      <c r="Z84" s="76"/>
      <c r="AA84" s="76"/>
      <c r="AB84" s="76"/>
      <c r="AC84" s="76"/>
      <c r="AD84" s="76"/>
      <c r="AE84" s="76"/>
      <c r="AF84" s="76"/>
      <c r="AG84" s="76"/>
      <c r="AH84" s="76"/>
      <c r="AI84" s="76"/>
      <c r="AJ84" s="76"/>
      <c r="AK84" s="76"/>
      <c r="AL84" s="76"/>
      <c r="AM84" s="76"/>
      <c r="AN84" s="76"/>
      <c r="AO84" s="1534"/>
      <c r="AP84" s="1462"/>
      <c r="AQ84" s="1279"/>
      <c r="AR84" s="1280"/>
      <c r="AS84" s="1313"/>
      <c r="AT84" s="76"/>
      <c r="AU84" s="76"/>
      <c r="AV84" s="76"/>
      <c r="AW84" s="76"/>
      <c r="AX84" s="76"/>
      <c r="AY84" s="76"/>
      <c r="AZ84" s="76"/>
      <c r="BA84" s="76"/>
      <c r="BB84" s="76"/>
      <c r="BC84" s="76"/>
      <c r="BD84" s="76"/>
      <c r="BE84" s="76"/>
      <c r="BF84" s="76"/>
      <c r="BG84" s="76"/>
      <c r="BH84" s="76"/>
      <c r="BI84" s="76"/>
      <c r="BJ84" s="1534"/>
      <c r="BK84" s="1462"/>
      <c r="BL84" s="1279"/>
      <c r="BM84" s="1280"/>
      <c r="BN84" s="1313"/>
      <c r="BO84" s="76"/>
      <c r="BP84" s="76"/>
      <c r="BQ84" s="76"/>
      <c r="BR84" s="76"/>
      <c r="BS84" s="76"/>
      <c r="BT84" s="76"/>
      <c r="BU84" s="76"/>
      <c r="BV84" s="76"/>
      <c r="BW84" s="1053"/>
      <c r="BX84" s="426"/>
      <c r="BY84" s="76"/>
      <c r="BZ84" s="76"/>
      <c r="CA84" s="76"/>
      <c r="CB84" s="76"/>
      <c r="CC84" s="76"/>
      <c r="CD84" s="76"/>
      <c r="CE84" s="1557"/>
      <c r="CF84" s="1462"/>
    </row>
    <row r="85" spans="1:84" ht="15" customHeight="1">
      <c r="A85" s="1281" t="s">
        <v>2153</v>
      </c>
      <c r="B85" s="1282" t="s">
        <v>23</v>
      </c>
      <c r="C85" s="1314" t="s">
        <v>2165</v>
      </c>
      <c r="D85" s="1233">
        <v>3</v>
      </c>
      <c r="E85" s="1233">
        <v>3</v>
      </c>
      <c r="F85" s="1233" t="s">
        <v>22</v>
      </c>
      <c r="G85" s="1233" t="s">
        <v>22</v>
      </c>
      <c r="H85" s="1233">
        <v>3</v>
      </c>
      <c r="I85" s="1233" t="s">
        <v>22</v>
      </c>
      <c r="J85" s="1233">
        <v>3</v>
      </c>
      <c r="K85" s="1233">
        <v>2</v>
      </c>
      <c r="L85" s="1233">
        <v>12159</v>
      </c>
      <c r="M85" s="1233">
        <v>12271</v>
      </c>
      <c r="N85" s="1233">
        <v>1179</v>
      </c>
      <c r="O85" s="1233">
        <v>172</v>
      </c>
      <c r="P85" s="1233">
        <v>10920</v>
      </c>
      <c r="Q85" s="1233">
        <v>10672</v>
      </c>
      <c r="R85" s="1233">
        <v>248</v>
      </c>
      <c r="S85" s="1233">
        <v>5571</v>
      </c>
      <c r="T85" s="1748" t="s">
        <v>29</v>
      </c>
      <c r="U85" s="1749" t="s">
        <v>2155</v>
      </c>
      <c r="V85" s="1281" t="s">
        <v>2153</v>
      </c>
      <c r="W85" s="1282" t="s">
        <v>23</v>
      </c>
      <c r="X85" s="1314" t="s">
        <v>2165</v>
      </c>
      <c r="Y85" s="1233">
        <v>3634</v>
      </c>
      <c r="Z85" s="1233">
        <v>3477</v>
      </c>
      <c r="AA85" s="1233" t="s">
        <v>21</v>
      </c>
      <c r="AB85" s="1233" t="s">
        <v>21</v>
      </c>
      <c r="AC85" s="1233">
        <v>3477</v>
      </c>
      <c r="AD85" s="1233">
        <v>3020</v>
      </c>
      <c r="AE85" s="1233">
        <v>457</v>
      </c>
      <c r="AF85" s="1233">
        <v>1245</v>
      </c>
      <c r="AG85" s="1233">
        <v>2430</v>
      </c>
      <c r="AH85" s="1233">
        <v>2456</v>
      </c>
      <c r="AI85" s="1233" t="s">
        <v>21</v>
      </c>
      <c r="AJ85" s="1233" t="s">
        <v>21</v>
      </c>
      <c r="AK85" s="1233">
        <v>2456</v>
      </c>
      <c r="AL85" s="1233">
        <v>2333</v>
      </c>
      <c r="AM85" s="1233">
        <v>123</v>
      </c>
      <c r="AN85" s="1233">
        <v>1185</v>
      </c>
      <c r="AO85" s="1748" t="s">
        <v>29</v>
      </c>
      <c r="AP85" s="1749" t="s">
        <v>2155</v>
      </c>
      <c r="AQ85" s="1281" t="s">
        <v>2153</v>
      </c>
      <c r="AR85" s="1282" t="s">
        <v>23</v>
      </c>
      <c r="AS85" s="1314" t="s">
        <v>2165</v>
      </c>
      <c r="AT85" s="1233">
        <v>16238</v>
      </c>
      <c r="AU85" s="1233">
        <v>15987</v>
      </c>
      <c r="AV85" s="1233" t="s">
        <v>21</v>
      </c>
      <c r="AW85" s="1233" t="s">
        <v>21</v>
      </c>
      <c r="AX85" s="1233">
        <v>15987</v>
      </c>
      <c r="AY85" s="1233">
        <v>14481</v>
      </c>
      <c r="AZ85" s="1233">
        <v>1506</v>
      </c>
      <c r="BA85" s="1233">
        <v>17530</v>
      </c>
      <c r="BB85" s="1233">
        <v>2024</v>
      </c>
      <c r="BC85" s="1233">
        <v>2037</v>
      </c>
      <c r="BD85" s="1233">
        <v>146</v>
      </c>
      <c r="BE85" s="1233" t="s">
        <v>21</v>
      </c>
      <c r="BF85" s="1233">
        <v>1891</v>
      </c>
      <c r="BG85" s="1233">
        <v>1642</v>
      </c>
      <c r="BH85" s="1233">
        <v>249</v>
      </c>
      <c r="BI85" s="1233">
        <v>58</v>
      </c>
      <c r="BJ85" s="1748" t="s">
        <v>29</v>
      </c>
      <c r="BK85" s="1749" t="s">
        <v>2155</v>
      </c>
      <c r="BL85" s="1281" t="s">
        <v>2153</v>
      </c>
      <c r="BM85" s="1282" t="s">
        <v>23</v>
      </c>
      <c r="BN85" s="1314" t="s">
        <v>2165</v>
      </c>
      <c r="BO85" s="1233" t="s">
        <v>21</v>
      </c>
      <c r="BP85" s="1233" t="s">
        <v>21</v>
      </c>
      <c r="BQ85" s="1233" t="s">
        <v>21</v>
      </c>
      <c r="BR85" s="1233" t="s">
        <v>21</v>
      </c>
      <c r="BS85" s="1233" t="s">
        <v>21</v>
      </c>
      <c r="BT85" s="1233" t="s">
        <v>21</v>
      </c>
      <c r="BU85" s="1233" t="s">
        <v>21</v>
      </c>
      <c r="BV85" s="1233" t="s">
        <v>21</v>
      </c>
      <c r="BW85" s="1777" t="s">
        <v>29</v>
      </c>
      <c r="BX85" s="1749" t="s">
        <v>2155</v>
      </c>
      <c r="BY85" s="1233"/>
      <c r="BZ85" s="1233"/>
      <c r="CA85" s="1233"/>
      <c r="CB85" s="1233"/>
      <c r="CC85" s="1233"/>
      <c r="CD85" s="1233"/>
      <c r="CE85" s="1778"/>
      <c r="CF85" s="1749"/>
    </row>
    <row r="86" spans="1:84" ht="15" customHeight="1">
      <c r="A86" s="1281" t="s">
        <v>25</v>
      </c>
      <c r="B86" s="1282" t="s">
        <v>25</v>
      </c>
      <c r="C86" s="1314" t="s">
        <v>165</v>
      </c>
      <c r="D86" s="1233">
        <v>5</v>
      </c>
      <c r="E86" s="1233">
        <v>5</v>
      </c>
      <c r="F86" s="1233" t="s">
        <v>22</v>
      </c>
      <c r="G86" s="1233" t="s">
        <v>22</v>
      </c>
      <c r="H86" s="1233">
        <v>5</v>
      </c>
      <c r="I86" s="1233" t="s">
        <v>22</v>
      </c>
      <c r="J86" s="1233">
        <v>5</v>
      </c>
      <c r="K86" s="1233">
        <v>2</v>
      </c>
      <c r="L86" s="1233">
        <v>11888</v>
      </c>
      <c r="M86" s="1233">
        <v>11825</v>
      </c>
      <c r="N86" s="1233">
        <v>1159</v>
      </c>
      <c r="O86" s="1233">
        <v>289</v>
      </c>
      <c r="P86" s="1233">
        <v>10377</v>
      </c>
      <c r="Q86" s="1233">
        <v>9895</v>
      </c>
      <c r="R86" s="1233">
        <v>482</v>
      </c>
      <c r="S86" s="1233">
        <v>5636</v>
      </c>
      <c r="T86" s="1532" t="s">
        <v>30</v>
      </c>
      <c r="U86" s="1533" t="s">
        <v>25</v>
      </c>
      <c r="V86" s="1281" t="s">
        <v>25</v>
      </c>
      <c r="W86" s="1282" t="s">
        <v>25</v>
      </c>
      <c r="X86" s="1314" t="s">
        <v>165</v>
      </c>
      <c r="Y86" s="1233">
        <v>3447</v>
      </c>
      <c r="Z86" s="1233">
        <v>3423</v>
      </c>
      <c r="AA86" s="1233" t="s">
        <v>21</v>
      </c>
      <c r="AB86" s="1233" t="s">
        <v>21</v>
      </c>
      <c r="AC86" s="1233">
        <v>3423</v>
      </c>
      <c r="AD86" s="1233">
        <v>3014</v>
      </c>
      <c r="AE86" s="1233">
        <v>409</v>
      </c>
      <c r="AF86" s="1233">
        <v>1269</v>
      </c>
      <c r="AG86" s="1233">
        <v>2600</v>
      </c>
      <c r="AH86" s="1233">
        <v>2979</v>
      </c>
      <c r="AI86" s="1233" t="s">
        <v>21</v>
      </c>
      <c r="AJ86" s="1233" t="s">
        <v>21</v>
      </c>
      <c r="AK86" s="1233">
        <v>2979</v>
      </c>
      <c r="AL86" s="1233">
        <v>2866</v>
      </c>
      <c r="AM86" s="1233">
        <v>113</v>
      </c>
      <c r="AN86" s="1233">
        <v>806</v>
      </c>
      <c r="AO86" s="1532" t="s">
        <v>30</v>
      </c>
      <c r="AP86" s="1533" t="s">
        <v>25</v>
      </c>
      <c r="AQ86" s="1281" t="s">
        <v>25</v>
      </c>
      <c r="AR86" s="1282" t="s">
        <v>25</v>
      </c>
      <c r="AS86" s="1314" t="s">
        <v>165</v>
      </c>
      <c r="AT86" s="1233">
        <v>10096</v>
      </c>
      <c r="AU86" s="1233">
        <v>14599</v>
      </c>
      <c r="AV86" s="1233" t="s">
        <v>21</v>
      </c>
      <c r="AW86" s="1233" t="s">
        <v>21</v>
      </c>
      <c r="AX86" s="1233">
        <v>14599</v>
      </c>
      <c r="AY86" s="1233">
        <v>13179</v>
      </c>
      <c r="AZ86" s="1233">
        <v>1420</v>
      </c>
      <c r="BA86" s="1233">
        <v>13027</v>
      </c>
      <c r="BB86" s="1233">
        <v>1827</v>
      </c>
      <c r="BC86" s="1233">
        <v>1807</v>
      </c>
      <c r="BD86" s="1233">
        <v>121</v>
      </c>
      <c r="BE86" s="1233" t="s">
        <v>21</v>
      </c>
      <c r="BF86" s="1233">
        <v>1686</v>
      </c>
      <c r="BG86" s="1233">
        <v>1462</v>
      </c>
      <c r="BH86" s="1233">
        <v>224</v>
      </c>
      <c r="BI86" s="1233">
        <v>79</v>
      </c>
      <c r="BJ86" s="1532" t="s">
        <v>30</v>
      </c>
      <c r="BK86" s="1533" t="s">
        <v>25</v>
      </c>
      <c r="BL86" s="1281" t="s">
        <v>25</v>
      </c>
      <c r="BM86" s="1282" t="s">
        <v>25</v>
      </c>
      <c r="BN86" s="1314" t="s">
        <v>165</v>
      </c>
      <c r="BO86" s="1233" t="s">
        <v>21</v>
      </c>
      <c r="BP86" s="1233" t="s">
        <v>21</v>
      </c>
      <c r="BQ86" s="1233" t="s">
        <v>21</v>
      </c>
      <c r="BR86" s="1233" t="s">
        <v>21</v>
      </c>
      <c r="BS86" s="1233" t="s">
        <v>21</v>
      </c>
      <c r="BT86" s="1233" t="s">
        <v>21</v>
      </c>
      <c r="BU86" s="1233" t="s">
        <v>21</v>
      </c>
      <c r="BV86" s="1233" t="s">
        <v>21</v>
      </c>
      <c r="BW86" s="1777" t="s">
        <v>30</v>
      </c>
      <c r="BX86" s="1055" t="s">
        <v>25</v>
      </c>
      <c r="BY86" s="1233"/>
      <c r="BZ86" s="1233"/>
      <c r="CA86" s="1233"/>
      <c r="CB86" s="1233"/>
      <c r="CC86" s="1233"/>
      <c r="CD86" s="1233"/>
      <c r="CE86" s="1556"/>
      <c r="CF86" s="1533"/>
    </row>
    <row r="87" spans="1:84" ht="15" customHeight="1">
      <c r="A87" s="1281" t="s">
        <v>25</v>
      </c>
      <c r="B87" s="1282" t="s">
        <v>25</v>
      </c>
      <c r="C87" s="1314" t="s">
        <v>166</v>
      </c>
      <c r="D87" s="1233">
        <v>3</v>
      </c>
      <c r="E87" s="1233">
        <v>3</v>
      </c>
      <c r="F87" s="1233" t="s">
        <v>22</v>
      </c>
      <c r="G87" s="1233" t="s">
        <v>22</v>
      </c>
      <c r="H87" s="1233">
        <v>3</v>
      </c>
      <c r="I87" s="1233" t="s">
        <v>22</v>
      </c>
      <c r="J87" s="1233">
        <v>3</v>
      </c>
      <c r="K87" s="1233">
        <v>2</v>
      </c>
      <c r="L87" s="1233">
        <v>11513</v>
      </c>
      <c r="M87" s="1233">
        <v>11494</v>
      </c>
      <c r="N87" s="1233">
        <v>852</v>
      </c>
      <c r="O87" s="1233">
        <v>10</v>
      </c>
      <c r="P87" s="1233">
        <v>10632</v>
      </c>
      <c r="Q87" s="1233">
        <v>9975</v>
      </c>
      <c r="R87" s="1233">
        <v>657</v>
      </c>
      <c r="S87" s="1233">
        <v>5656</v>
      </c>
      <c r="T87" s="1532" t="s">
        <v>31</v>
      </c>
      <c r="U87" s="1533" t="s">
        <v>25</v>
      </c>
      <c r="V87" s="1281" t="s">
        <v>25</v>
      </c>
      <c r="W87" s="1282" t="s">
        <v>25</v>
      </c>
      <c r="X87" s="1314" t="s">
        <v>166</v>
      </c>
      <c r="Y87" s="1233">
        <v>3539</v>
      </c>
      <c r="Z87" s="1233">
        <v>3683</v>
      </c>
      <c r="AA87" s="1233" t="s">
        <v>21</v>
      </c>
      <c r="AB87" s="1233" t="s">
        <v>21</v>
      </c>
      <c r="AC87" s="1233">
        <v>3683</v>
      </c>
      <c r="AD87" s="1233">
        <v>3215</v>
      </c>
      <c r="AE87" s="1233">
        <v>468</v>
      </c>
      <c r="AF87" s="1233">
        <v>1125</v>
      </c>
      <c r="AG87" s="1233">
        <v>2623</v>
      </c>
      <c r="AH87" s="1233">
        <v>2515</v>
      </c>
      <c r="AI87" s="1233" t="s">
        <v>21</v>
      </c>
      <c r="AJ87" s="1233" t="s">
        <v>21</v>
      </c>
      <c r="AK87" s="1233">
        <v>2515</v>
      </c>
      <c r="AL87" s="1233">
        <v>2398</v>
      </c>
      <c r="AM87" s="1233">
        <v>117</v>
      </c>
      <c r="AN87" s="1233">
        <v>914</v>
      </c>
      <c r="AO87" s="1532" t="s">
        <v>31</v>
      </c>
      <c r="AP87" s="1533" t="s">
        <v>25</v>
      </c>
      <c r="AQ87" s="1281" t="s">
        <v>25</v>
      </c>
      <c r="AR87" s="1282" t="s">
        <v>25</v>
      </c>
      <c r="AS87" s="1314" t="s">
        <v>166</v>
      </c>
      <c r="AT87" s="1233">
        <v>6251</v>
      </c>
      <c r="AU87" s="1233">
        <v>8065</v>
      </c>
      <c r="AV87" s="1233" t="s">
        <v>21</v>
      </c>
      <c r="AW87" s="1233" t="s">
        <v>21</v>
      </c>
      <c r="AX87" s="1233">
        <v>8065</v>
      </c>
      <c r="AY87" s="1233">
        <v>6677</v>
      </c>
      <c r="AZ87" s="1233">
        <v>1388</v>
      </c>
      <c r="BA87" s="1233">
        <v>11212</v>
      </c>
      <c r="BB87" s="1233">
        <v>1249</v>
      </c>
      <c r="BC87" s="1233">
        <v>1260</v>
      </c>
      <c r="BD87" s="1233">
        <v>78</v>
      </c>
      <c r="BE87" s="1233" t="s">
        <v>21</v>
      </c>
      <c r="BF87" s="1233">
        <v>1182</v>
      </c>
      <c r="BG87" s="1233">
        <v>954</v>
      </c>
      <c r="BH87" s="1233">
        <v>228</v>
      </c>
      <c r="BI87" s="1233">
        <v>68</v>
      </c>
      <c r="BJ87" s="1532" t="s">
        <v>31</v>
      </c>
      <c r="BK87" s="1533" t="s">
        <v>25</v>
      </c>
      <c r="BL87" s="1281" t="s">
        <v>25</v>
      </c>
      <c r="BM87" s="1282" t="s">
        <v>25</v>
      </c>
      <c r="BN87" s="1314" t="s">
        <v>166</v>
      </c>
      <c r="BO87" s="1233" t="s">
        <v>21</v>
      </c>
      <c r="BP87" s="1233" t="s">
        <v>21</v>
      </c>
      <c r="BQ87" s="1233" t="s">
        <v>21</v>
      </c>
      <c r="BR87" s="1233" t="s">
        <v>21</v>
      </c>
      <c r="BS87" s="1233" t="s">
        <v>21</v>
      </c>
      <c r="BT87" s="1233" t="s">
        <v>21</v>
      </c>
      <c r="BU87" s="1233" t="s">
        <v>21</v>
      </c>
      <c r="BV87" s="1233" t="s">
        <v>21</v>
      </c>
      <c r="BW87" s="1777" t="s">
        <v>31</v>
      </c>
      <c r="BX87" s="1055" t="s">
        <v>25</v>
      </c>
      <c r="BY87" s="1233"/>
      <c r="BZ87" s="1233"/>
      <c r="CA87" s="1233"/>
      <c r="CB87" s="1233"/>
      <c r="CC87" s="1233"/>
      <c r="CD87" s="1233"/>
      <c r="CE87" s="1556"/>
      <c r="CF87" s="1533"/>
    </row>
    <row r="88" spans="1:84" ht="15" customHeight="1">
      <c r="A88" s="1281" t="s">
        <v>25</v>
      </c>
      <c r="B88" s="1282" t="s">
        <v>25</v>
      </c>
      <c r="C88" s="1314" t="s">
        <v>167</v>
      </c>
      <c r="D88" s="1233">
        <v>5</v>
      </c>
      <c r="E88" s="1233">
        <v>5</v>
      </c>
      <c r="F88" s="1233" t="s">
        <v>22</v>
      </c>
      <c r="G88" s="1233" t="s">
        <v>22</v>
      </c>
      <c r="H88" s="1233">
        <v>5</v>
      </c>
      <c r="I88" s="1233" t="s">
        <v>22</v>
      </c>
      <c r="J88" s="1233">
        <v>5</v>
      </c>
      <c r="K88" s="1233">
        <v>2</v>
      </c>
      <c r="L88" s="1233">
        <v>11016</v>
      </c>
      <c r="M88" s="1233">
        <v>10512</v>
      </c>
      <c r="N88" s="1233">
        <v>726</v>
      </c>
      <c r="O88" s="1233" t="s">
        <v>21</v>
      </c>
      <c r="P88" s="1233">
        <v>9786</v>
      </c>
      <c r="Q88" s="1233">
        <v>9085</v>
      </c>
      <c r="R88" s="1233">
        <v>701</v>
      </c>
      <c r="S88" s="1233">
        <v>6165</v>
      </c>
      <c r="T88" s="1532" t="s">
        <v>32</v>
      </c>
      <c r="U88" s="1533" t="s">
        <v>25</v>
      </c>
      <c r="V88" s="1281" t="s">
        <v>25</v>
      </c>
      <c r="W88" s="1282" t="s">
        <v>25</v>
      </c>
      <c r="X88" s="1314" t="s">
        <v>167</v>
      </c>
      <c r="Y88" s="1233">
        <v>2934</v>
      </c>
      <c r="Z88" s="1233">
        <v>2996</v>
      </c>
      <c r="AA88" s="1233" t="s">
        <v>21</v>
      </c>
      <c r="AB88" s="1233" t="s">
        <v>21</v>
      </c>
      <c r="AC88" s="1233">
        <v>2996</v>
      </c>
      <c r="AD88" s="1233">
        <v>2528</v>
      </c>
      <c r="AE88" s="1233">
        <v>468</v>
      </c>
      <c r="AF88" s="1233">
        <v>1063</v>
      </c>
      <c r="AG88" s="1233">
        <v>2388</v>
      </c>
      <c r="AH88" s="1233">
        <v>1968</v>
      </c>
      <c r="AI88" s="1233" t="s">
        <v>21</v>
      </c>
      <c r="AJ88" s="1233" t="s">
        <v>21</v>
      </c>
      <c r="AK88" s="1233">
        <v>1968</v>
      </c>
      <c r="AL88" s="1233">
        <v>1873</v>
      </c>
      <c r="AM88" s="1233">
        <v>95</v>
      </c>
      <c r="AN88" s="1233">
        <v>1334</v>
      </c>
      <c r="AO88" s="1532" t="s">
        <v>32</v>
      </c>
      <c r="AP88" s="1533" t="s">
        <v>25</v>
      </c>
      <c r="AQ88" s="1281" t="s">
        <v>25</v>
      </c>
      <c r="AR88" s="1282" t="s">
        <v>25</v>
      </c>
      <c r="AS88" s="1314" t="s">
        <v>167</v>
      </c>
      <c r="AT88" s="1233">
        <v>9252</v>
      </c>
      <c r="AU88" s="1233">
        <v>6235</v>
      </c>
      <c r="AV88" s="1233" t="s">
        <v>21</v>
      </c>
      <c r="AW88" s="1233" t="s">
        <v>21</v>
      </c>
      <c r="AX88" s="1233">
        <v>6235</v>
      </c>
      <c r="AY88" s="1233">
        <v>4894</v>
      </c>
      <c r="AZ88" s="1233">
        <v>1341</v>
      </c>
      <c r="BA88" s="1233">
        <v>14229</v>
      </c>
      <c r="BB88" s="1233">
        <v>1372</v>
      </c>
      <c r="BC88" s="1233">
        <v>1373</v>
      </c>
      <c r="BD88" s="1233">
        <v>220</v>
      </c>
      <c r="BE88" s="1233" t="s">
        <v>21</v>
      </c>
      <c r="BF88" s="1233">
        <v>1153</v>
      </c>
      <c r="BG88" s="1233">
        <v>931</v>
      </c>
      <c r="BH88" s="1233">
        <v>222</v>
      </c>
      <c r="BI88" s="1233">
        <v>67</v>
      </c>
      <c r="BJ88" s="1532" t="s">
        <v>32</v>
      </c>
      <c r="BK88" s="1533" t="s">
        <v>25</v>
      </c>
      <c r="BL88" s="1281" t="s">
        <v>25</v>
      </c>
      <c r="BM88" s="1282" t="s">
        <v>25</v>
      </c>
      <c r="BN88" s="1314" t="s">
        <v>167</v>
      </c>
      <c r="BO88" s="1233" t="s">
        <v>21</v>
      </c>
      <c r="BP88" s="1233" t="s">
        <v>21</v>
      </c>
      <c r="BQ88" s="1233" t="s">
        <v>21</v>
      </c>
      <c r="BR88" s="1233" t="s">
        <v>21</v>
      </c>
      <c r="BS88" s="1233" t="s">
        <v>21</v>
      </c>
      <c r="BT88" s="1233" t="s">
        <v>21</v>
      </c>
      <c r="BU88" s="1233" t="s">
        <v>21</v>
      </c>
      <c r="BV88" s="1233" t="s">
        <v>21</v>
      </c>
      <c r="BW88" s="1777" t="s">
        <v>32</v>
      </c>
      <c r="BX88" s="1055" t="s">
        <v>25</v>
      </c>
      <c r="BY88" s="1233"/>
      <c r="BZ88" s="1233"/>
      <c r="CA88" s="1233"/>
      <c r="CB88" s="1233"/>
      <c r="CC88" s="1233"/>
      <c r="CD88" s="1233"/>
      <c r="CE88" s="1556"/>
      <c r="CF88" s="1533"/>
    </row>
    <row r="89" spans="1:84" ht="15" customHeight="1">
      <c r="A89" s="1281" t="s">
        <v>25</v>
      </c>
      <c r="B89" s="1282" t="s">
        <v>25</v>
      </c>
      <c r="C89" s="1314" t="s">
        <v>2154</v>
      </c>
      <c r="D89" s="1233">
        <v>3</v>
      </c>
      <c r="E89" s="1233">
        <v>3</v>
      </c>
      <c r="F89" s="1233" t="s">
        <v>22</v>
      </c>
      <c r="G89" s="1233" t="s">
        <v>22</v>
      </c>
      <c r="H89" s="1233">
        <v>3</v>
      </c>
      <c r="I89" s="1233" t="s">
        <v>22</v>
      </c>
      <c r="J89" s="1233">
        <v>3</v>
      </c>
      <c r="K89" s="1233">
        <v>2</v>
      </c>
      <c r="L89" s="1233">
        <v>9632</v>
      </c>
      <c r="M89" s="1233">
        <v>9411</v>
      </c>
      <c r="N89" s="1233">
        <v>671</v>
      </c>
      <c r="O89" s="1233" t="s">
        <v>21</v>
      </c>
      <c r="P89" s="1233">
        <v>8740</v>
      </c>
      <c r="Q89" s="1233">
        <v>8213</v>
      </c>
      <c r="R89" s="1233">
        <v>527</v>
      </c>
      <c r="S89" s="1233">
        <v>6388</v>
      </c>
      <c r="T89" s="1532" t="s">
        <v>33</v>
      </c>
      <c r="U89" s="1533" t="s">
        <v>25</v>
      </c>
      <c r="V89" s="1281" t="s">
        <v>25</v>
      </c>
      <c r="W89" s="1282" t="s">
        <v>25</v>
      </c>
      <c r="X89" s="1314" t="s">
        <v>2154</v>
      </c>
      <c r="Y89" s="1233">
        <v>2444</v>
      </c>
      <c r="Z89" s="1233">
        <v>2439</v>
      </c>
      <c r="AA89" s="1233" t="s">
        <v>21</v>
      </c>
      <c r="AB89" s="1233" t="s">
        <v>21</v>
      </c>
      <c r="AC89" s="1233">
        <v>2439</v>
      </c>
      <c r="AD89" s="1233">
        <v>1946</v>
      </c>
      <c r="AE89" s="1233">
        <v>493</v>
      </c>
      <c r="AF89" s="1233">
        <v>1068</v>
      </c>
      <c r="AG89" s="1233">
        <v>1329</v>
      </c>
      <c r="AH89" s="1233">
        <v>1483</v>
      </c>
      <c r="AI89" s="1233" t="s">
        <v>21</v>
      </c>
      <c r="AJ89" s="1233" t="s">
        <v>21</v>
      </c>
      <c r="AK89" s="1233">
        <v>1483</v>
      </c>
      <c r="AL89" s="1233">
        <v>1430</v>
      </c>
      <c r="AM89" s="1233">
        <v>53</v>
      </c>
      <c r="AN89" s="1233">
        <v>1180</v>
      </c>
      <c r="AO89" s="1532" t="s">
        <v>33</v>
      </c>
      <c r="AP89" s="1533" t="s">
        <v>25</v>
      </c>
      <c r="AQ89" s="1281" t="s">
        <v>25</v>
      </c>
      <c r="AR89" s="1282" t="s">
        <v>25</v>
      </c>
      <c r="AS89" s="1314" t="s">
        <v>2154</v>
      </c>
      <c r="AT89" s="1233">
        <v>14458</v>
      </c>
      <c r="AU89" s="1233">
        <v>16079</v>
      </c>
      <c r="AV89" s="1233" t="s">
        <v>21</v>
      </c>
      <c r="AW89" s="1233" t="s">
        <v>21</v>
      </c>
      <c r="AX89" s="1233">
        <v>16079</v>
      </c>
      <c r="AY89" s="1233">
        <v>14669</v>
      </c>
      <c r="AZ89" s="1233">
        <v>1410</v>
      </c>
      <c r="BA89" s="1233">
        <v>12608</v>
      </c>
      <c r="BB89" s="1233">
        <v>1626</v>
      </c>
      <c r="BC89" s="1233">
        <v>1621</v>
      </c>
      <c r="BD89" s="1233">
        <v>111</v>
      </c>
      <c r="BE89" s="1233" t="s">
        <v>21</v>
      </c>
      <c r="BF89" s="1233">
        <v>1510</v>
      </c>
      <c r="BG89" s="1233">
        <v>1290</v>
      </c>
      <c r="BH89" s="1233">
        <v>220</v>
      </c>
      <c r="BI89" s="1233">
        <v>72</v>
      </c>
      <c r="BJ89" s="1532" t="s">
        <v>33</v>
      </c>
      <c r="BK89" s="1533" t="s">
        <v>25</v>
      </c>
      <c r="BL89" s="1281" t="s">
        <v>25</v>
      </c>
      <c r="BM89" s="1282" t="s">
        <v>25</v>
      </c>
      <c r="BN89" s="1314" t="s">
        <v>2154</v>
      </c>
      <c r="BO89" s="1233" t="s">
        <v>21</v>
      </c>
      <c r="BP89" s="1233" t="s">
        <v>21</v>
      </c>
      <c r="BQ89" s="1233" t="s">
        <v>21</v>
      </c>
      <c r="BR89" s="1233" t="s">
        <v>21</v>
      </c>
      <c r="BS89" s="1233" t="s">
        <v>21</v>
      </c>
      <c r="BT89" s="1233" t="s">
        <v>21</v>
      </c>
      <c r="BU89" s="1233" t="s">
        <v>21</v>
      </c>
      <c r="BV89" s="1233" t="s">
        <v>21</v>
      </c>
      <c r="BW89" s="1777" t="s">
        <v>33</v>
      </c>
      <c r="BX89" s="1055" t="s">
        <v>25</v>
      </c>
      <c r="BY89" s="1233"/>
      <c r="BZ89" s="1233"/>
      <c r="CA89" s="1233"/>
      <c r="CB89" s="1233"/>
      <c r="CC89" s="1233"/>
      <c r="CD89" s="1233"/>
      <c r="CE89" s="1556"/>
      <c r="CF89" s="1533"/>
    </row>
    <row r="90" spans="1:84" ht="15" customHeight="1">
      <c r="A90" s="1281" t="s">
        <v>25</v>
      </c>
      <c r="B90" s="1282" t="s">
        <v>25</v>
      </c>
      <c r="C90" s="1314" t="s">
        <v>168</v>
      </c>
      <c r="D90" s="1233">
        <v>3</v>
      </c>
      <c r="E90" s="1233">
        <v>3</v>
      </c>
      <c r="F90" s="1233" t="s">
        <v>22</v>
      </c>
      <c r="G90" s="1233" t="s">
        <v>22</v>
      </c>
      <c r="H90" s="1233">
        <v>3</v>
      </c>
      <c r="I90" s="1233" t="s">
        <v>22</v>
      </c>
      <c r="J90" s="1233">
        <v>3</v>
      </c>
      <c r="K90" s="1233">
        <v>2</v>
      </c>
      <c r="L90" s="1233">
        <v>9174</v>
      </c>
      <c r="M90" s="1233">
        <v>9198</v>
      </c>
      <c r="N90" s="1233">
        <v>546</v>
      </c>
      <c r="O90" s="1233" t="s">
        <v>21</v>
      </c>
      <c r="P90" s="1233">
        <v>8652</v>
      </c>
      <c r="Q90" s="1233">
        <v>8280</v>
      </c>
      <c r="R90" s="1233">
        <v>372</v>
      </c>
      <c r="S90" s="1233">
        <v>6366</v>
      </c>
      <c r="T90" s="1532" t="s">
        <v>34</v>
      </c>
      <c r="U90" s="1533" t="s">
        <v>25</v>
      </c>
      <c r="V90" s="1281" t="s">
        <v>25</v>
      </c>
      <c r="W90" s="1282" t="s">
        <v>25</v>
      </c>
      <c r="X90" s="1314" t="s">
        <v>168</v>
      </c>
      <c r="Y90" s="1233">
        <v>3120</v>
      </c>
      <c r="Z90" s="1233">
        <v>3057</v>
      </c>
      <c r="AA90" s="1233" t="s">
        <v>21</v>
      </c>
      <c r="AB90" s="1233" t="s">
        <v>21</v>
      </c>
      <c r="AC90" s="1233">
        <v>3057</v>
      </c>
      <c r="AD90" s="1233">
        <v>2562</v>
      </c>
      <c r="AE90" s="1233">
        <v>495</v>
      </c>
      <c r="AF90" s="1233">
        <v>1131</v>
      </c>
      <c r="AG90" s="1233">
        <v>1762</v>
      </c>
      <c r="AH90" s="1233">
        <v>1840</v>
      </c>
      <c r="AI90" s="1233" t="s">
        <v>21</v>
      </c>
      <c r="AJ90" s="1233" t="s">
        <v>21</v>
      </c>
      <c r="AK90" s="1233">
        <v>1840</v>
      </c>
      <c r="AL90" s="1233">
        <v>1772</v>
      </c>
      <c r="AM90" s="1233">
        <v>68</v>
      </c>
      <c r="AN90" s="1233">
        <v>1102</v>
      </c>
      <c r="AO90" s="1532" t="s">
        <v>34</v>
      </c>
      <c r="AP90" s="1533" t="s">
        <v>25</v>
      </c>
      <c r="AQ90" s="1281" t="s">
        <v>25</v>
      </c>
      <c r="AR90" s="1282" t="s">
        <v>25</v>
      </c>
      <c r="AS90" s="1314" t="s">
        <v>168</v>
      </c>
      <c r="AT90" s="1233">
        <v>16685</v>
      </c>
      <c r="AU90" s="1233">
        <v>14074</v>
      </c>
      <c r="AV90" s="1233" t="s">
        <v>21</v>
      </c>
      <c r="AW90" s="1233" t="s">
        <v>21</v>
      </c>
      <c r="AX90" s="1233">
        <v>14074</v>
      </c>
      <c r="AY90" s="1233">
        <v>12775</v>
      </c>
      <c r="AZ90" s="1233">
        <v>1299</v>
      </c>
      <c r="BA90" s="1233">
        <v>15219</v>
      </c>
      <c r="BB90" s="1233">
        <v>1646</v>
      </c>
      <c r="BC90" s="1233">
        <v>1658</v>
      </c>
      <c r="BD90" s="1233">
        <v>140</v>
      </c>
      <c r="BE90" s="1233" t="s">
        <v>21</v>
      </c>
      <c r="BF90" s="1233">
        <v>1518</v>
      </c>
      <c r="BG90" s="1233">
        <v>1307</v>
      </c>
      <c r="BH90" s="1233">
        <v>211</v>
      </c>
      <c r="BI90" s="1233">
        <v>59</v>
      </c>
      <c r="BJ90" s="1532" t="s">
        <v>34</v>
      </c>
      <c r="BK90" s="1533" t="s">
        <v>25</v>
      </c>
      <c r="BL90" s="1281" t="s">
        <v>25</v>
      </c>
      <c r="BM90" s="1282" t="s">
        <v>25</v>
      </c>
      <c r="BN90" s="1314" t="s">
        <v>168</v>
      </c>
      <c r="BO90" s="1233" t="s">
        <v>21</v>
      </c>
      <c r="BP90" s="1233" t="s">
        <v>21</v>
      </c>
      <c r="BQ90" s="1233" t="s">
        <v>21</v>
      </c>
      <c r="BR90" s="1233" t="s">
        <v>21</v>
      </c>
      <c r="BS90" s="1233" t="s">
        <v>21</v>
      </c>
      <c r="BT90" s="1233" t="s">
        <v>21</v>
      </c>
      <c r="BU90" s="1233" t="s">
        <v>21</v>
      </c>
      <c r="BV90" s="1233" t="s">
        <v>21</v>
      </c>
      <c r="BW90" s="1777" t="s">
        <v>34</v>
      </c>
      <c r="BX90" s="1055" t="s">
        <v>25</v>
      </c>
      <c r="BY90" s="1233"/>
      <c r="BZ90" s="1233"/>
      <c r="CA90" s="1233"/>
      <c r="CB90" s="1233"/>
      <c r="CC90" s="1233"/>
      <c r="CD90" s="1233"/>
      <c r="CE90" s="1556"/>
      <c r="CF90" s="1533"/>
    </row>
    <row r="91" spans="1:84" ht="15" customHeight="1">
      <c r="A91" s="1281" t="s">
        <v>25</v>
      </c>
      <c r="B91" s="1282" t="s">
        <v>25</v>
      </c>
      <c r="C91" s="1314" t="s">
        <v>169</v>
      </c>
      <c r="D91" s="1233">
        <v>7</v>
      </c>
      <c r="E91" s="1233">
        <v>7</v>
      </c>
      <c r="F91" s="1233" t="s">
        <v>22</v>
      </c>
      <c r="G91" s="1233" t="s">
        <v>22</v>
      </c>
      <c r="H91" s="1233">
        <v>7</v>
      </c>
      <c r="I91" s="1233" t="s">
        <v>22</v>
      </c>
      <c r="J91" s="1233">
        <v>7</v>
      </c>
      <c r="K91" s="1233">
        <v>2</v>
      </c>
      <c r="L91" s="1233">
        <v>11768</v>
      </c>
      <c r="M91" s="1233">
        <v>11405</v>
      </c>
      <c r="N91" s="1233">
        <v>686</v>
      </c>
      <c r="O91" s="1233">
        <v>795</v>
      </c>
      <c r="P91" s="1233">
        <v>9924</v>
      </c>
      <c r="Q91" s="1233">
        <v>9682</v>
      </c>
      <c r="R91" s="1233">
        <v>242</v>
      </c>
      <c r="S91" s="1233">
        <v>6803</v>
      </c>
      <c r="T91" s="1532" t="s">
        <v>35</v>
      </c>
      <c r="U91" s="1533" t="s">
        <v>25</v>
      </c>
      <c r="V91" s="1281" t="s">
        <v>25</v>
      </c>
      <c r="W91" s="1282" t="s">
        <v>25</v>
      </c>
      <c r="X91" s="1314" t="s">
        <v>169</v>
      </c>
      <c r="Y91" s="1233">
        <v>3197</v>
      </c>
      <c r="Z91" s="1233">
        <v>3271</v>
      </c>
      <c r="AA91" s="1233" t="s">
        <v>21</v>
      </c>
      <c r="AB91" s="1233" t="s">
        <v>21</v>
      </c>
      <c r="AC91" s="1233">
        <v>3271</v>
      </c>
      <c r="AD91" s="1233">
        <v>2753</v>
      </c>
      <c r="AE91" s="1233">
        <v>518</v>
      </c>
      <c r="AF91" s="1233">
        <v>1057</v>
      </c>
      <c r="AG91" s="1233">
        <v>2229</v>
      </c>
      <c r="AH91" s="1233">
        <v>2544</v>
      </c>
      <c r="AI91" s="1233" t="s">
        <v>21</v>
      </c>
      <c r="AJ91" s="1233" t="s">
        <v>21</v>
      </c>
      <c r="AK91" s="1233">
        <v>2544</v>
      </c>
      <c r="AL91" s="1233">
        <v>2476</v>
      </c>
      <c r="AM91" s="1233">
        <v>68</v>
      </c>
      <c r="AN91" s="1233">
        <v>810</v>
      </c>
      <c r="AO91" s="1532" t="s">
        <v>35</v>
      </c>
      <c r="AP91" s="1533" t="s">
        <v>25</v>
      </c>
      <c r="AQ91" s="1281" t="s">
        <v>25</v>
      </c>
      <c r="AR91" s="1282" t="s">
        <v>25</v>
      </c>
      <c r="AS91" s="1314" t="s">
        <v>169</v>
      </c>
      <c r="AT91" s="1233">
        <v>13162</v>
      </c>
      <c r="AU91" s="1233">
        <v>15030</v>
      </c>
      <c r="AV91" s="1233" t="s">
        <v>21</v>
      </c>
      <c r="AW91" s="1233" t="s">
        <v>21</v>
      </c>
      <c r="AX91" s="1233">
        <v>15030</v>
      </c>
      <c r="AY91" s="1233">
        <v>13821</v>
      </c>
      <c r="AZ91" s="1233">
        <v>1209</v>
      </c>
      <c r="BA91" s="1233">
        <v>13351</v>
      </c>
      <c r="BB91" s="1233">
        <v>1634</v>
      </c>
      <c r="BC91" s="1233">
        <v>1627</v>
      </c>
      <c r="BD91" s="1233">
        <v>109</v>
      </c>
      <c r="BE91" s="1233" t="s">
        <v>21</v>
      </c>
      <c r="BF91" s="1233">
        <v>1518</v>
      </c>
      <c r="BG91" s="1233">
        <v>1306</v>
      </c>
      <c r="BH91" s="1233">
        <v>212</v>
      </c>
      <c r="BI91" s="1233">
        <v>67</v>
      </c>
      <c r="BJ91" s="1532" t="s">
        <v>35</v>
      </c>
      <c r="BK91" s="1533" t="s">
        <v>25</v>
      </c>
      <c r="BL91" s="1281" t="s">
        <v>25</v>
      </c>
      <c r="BM91" s="1282" t="s">
        <v>25</v>
      </c>
      <c r="BN91" s="1314" t="s">
        <v>169</v>
      </c>
      <c r="BO91" s="1233" t="s">
        <v>21</v>
      </c>
      <c r="BP91" s="1233" t="s">
        <v>21</v>
      </c>
      <c r="BQ91" s="1233" t="s">
        <v>21</v>
      </c>
      <c r="BR91" s="1233" t="s">
        <v>21</v>
      </c>
      <c r="BS91" s="1233" t="s">
        <v>21</v>
      </c>
      <c r="BT91" s="1233" t="s">
        <v>21</v>
      </c>
      <c r="BU91" s="1233" t="s">
        <v>21</v>
      </c>
      <c r="BV91" s="1233" t="s">
        <v>21</v>
      </c>
      <c r="BW91" s="1777" t="s">
        <v>35</v>
      </c>
      <c r="BX91" s="1055" t="s">
        <v>25</v>
      </c>
      <c r="BY91" s="1233"/>
      <c r="BZ91" s="1233"/>
      <c r="CA91" s="1233"/>
      <c r="CB91" s="1233"/>
      <c r="CC91" s="1233"/>
      <c r="CD91" s="1233"/>
      <c r="CE91" s="1556"/>
      <c r="CF91" s="1533"/>
    </row>
    <row r="92" spans="1:84" ht="15" customHeight="1">
      <c r="A92" s="1281" t="s">
        <v>25</v>
      </c>
      <c r="B92" s="1282" t="s">
        <v>25</v>
      </c>
      <c r="C92" s="1314" t="s">
        <v>170</v>
      </c>
      <c r="D92" s="1233">
        <v>3</v>
      </c>
      <c r="E92" s="1233">
        <v>3</v>
      </c>
      <c r="F92" s="1233" t="s">
        <v>22</v>
      </c>
      <c r="G92" s="1233" t="s">
        <v>22</v>
      </c>
      <c r="H92" s="1233">
        <v>3</v>
      </c>
      <c r="I92" s="1233" t="s">
        <v>22</v>
      </c>
      <c r="J92" s="1233">
        <v>3</v>
      </c>
      <c r="K92" s="1233">
        <v>2</v>
      </c>
      <c r="L92" s="1233">
        <v>9639</v>
      </c>
      <c r="M92" s="1233">
        <v>9644</v>
      </c>
      <c r="N92" s="1233">
        <v>551</v>
      </c>
      <c r="O92" s="1233">
        <v>496</v>
      </c>
      <c r="P92" s="1233">
        <v>8597</v>
      </c>
      <c r="Q92" s="1233">
        <v>8168</v>
      </c>
      <c r="R92" s="1233">
        <v>429</v>
      </c>
      <c r="S92" s="1233">
        <v>6805</v>
      </c>
      <c r="T92" s="1532" t="s">
        <v>36</v>
      </c>
      <c r="U92" s="1533" t="s">
        <v>25</v>
      </c>
      <c r="V92" s="1281" t="s">
        <v>25</v>
      </c>
      <c r="W92" s="1282" t="s">
        <v>25</v>
      </c>
      <c r="X92" s="1314" t="s">
        <v>170</v>
      </c>
      <c r="Y92" s="1233">
        <v>2875</v>
      </c>
      <c r="Z92" s="1233">
        <v>2926</v>
      </c>
      <c r="AA92" s="1233" t="s">
        <v>21</v>
      </c>
      <c r="AB92" s="1233" t="s">
        <v>21</v>
      </c>
      <c r="AC92" s="1233">
        <v>2926</v>
      </c>
      <c r="AD92" s="1233">
        <v>2430</v>
      </c>
      <c r="AE92" s="1233">
        <v>496</v>
      </c>
      <c r="AF92" s="1233">
        <v>1006</v>
      </c>
      <c r="AG92" s="1233">
        <v>2397</v>
      </c>
      <c r="AH92" s="1233">
        <v>2294</v>
      </c>
      <c r="AI92" s="1233" t="s">
        <v>21</v>
      </c>
      <c r="AJ92" s="1233" t="s">
        <v>21</v>
      </c>
      <c r="AK92" s="1233">
        <v>2294</v>
      </c>
      <c r="AL92" s="1233">
        <v>2211</v>
      </c>
      <c r="AM92" s="1233">
        <v>83</v>
      </c>
      <c r="AN92" s="1233">
        <v>895</v>
      </c>
      <c r="AO92" s="1532" t="s">
        <v>36</v>
      </c>
      <c r="AP92" s="1533" t="s">
        <v>25</v>
      </c>
      <c r="AQ92" s="1281" t="s">
        <v>25</v>
      </c>
      <c r="AR92" s="1282" t="s">
        <v>25</v>
      </c>
      <c r="AS92" s="1314" t="s">
        <v>170</v>
      </c>
      <c r="AT92" s="1233">
        <v>16236</v>
      </c>
      <c r="AU92" s="1233">
        <v>16187</v>
      </c>
      <c r="AV92" s="1233" t="s">
        <v>21</v>
      </c>
      <c r="AW92" s="1233" t="s">
        <v>21</v>
      </c>
      <c r="AX92" s="1233">
        <v>16187</v>
      </c>
      <c r="AY92" s="1233">
        <v>14826</v>
      </c>
      <c r="AZ92" s="1233">
        <v>1361</v>
      </c>
      <c r="BA92" s="1233">
        <v>13360</v>
      </c>
      <c r="BB92" s="1233">
        <v>1630</v>
      </c>
      <c r="BC92" s="1233">
        <v>1627</v>
      </c>
      <c r="BD92" s="1233">
        <v>129</v>
      </c>
      <c r="BE92" s="1233" t="s">
        <v>21</v>
      </c>
      <c r="BF92" s="1233">
        <v>1498</v>
      </c>
      <c r="BG92" s="1233">
        <v>1266</v>
      </c>
      <c r="BH92" s="1233">
        <v>232</v>
      </c>
      <c r="BI92" s="1233">
        <v>70</v>
      </c>
      <c r="BJ92" s="1532" t="s">
        <v>36</v>
      </c>
      <c r="BK92" s="1533" t="s">
        <v>25</v>
      </c>
      <c r="BL92" s="1281" t="s">
        <v>25</v>
      </c>
      <c r="BM92" s="1282" t="s">
        <v>25</v>
      </c>
      <c r="BN92" s="1314" t="s">
        <v>170</v>
      </c>
      <c r="BO92" s="1233" t="s">
        <v>21</v>
      </c>
      <c r="BP92" s="1233" t="s">
        <v>21</v>
      </c>
      <c r="BQ92" s="1233" t="s">
        <v>21</v>
      </c>
      <c r="BR92" s="1233" t="s">
        <v>21</v>
      </c>
      <c r="BS92" s="1233" t="s">
        <v>21</v>
      </c>
      <c r="BT92" s="1233" t="s">
        <v>21</v>
      </c>
      <c r="BU92" s="1233" t="s">
        <v>21</v>
      </c>
      <c r="BV92" s="1233" t="s">
        <v>21</v>
      </c>
      <c r="BW92" s="1777" t="s">
        <v>36</v>
      </c>
      <c r="BX92" s="1055" t="s">
        <v>25</v>
      </c>
      <c r="BY92" s="1233"/>
      <c r="BZ92" s="1233"/>
      <c r="CA92" s="1233"/>
      <c r="CB92" s="1233"/>
      <c r="CC92" s="1233"/>
      <c r="CD92" s="1233"/>
      <c r="CE92" s="1556"/>
      <c r="CF92" s="1533"/>
    </row>
    <row r="93" spans="1:84" ht="15" customHeight="1">
      <c r="A93" s="1281" t="s">
        <v>25</v>
      </c>
      <c r="B93" s="1282" t="s">
        <v>25</v>
      </c>
      <c r="C93" s="1314" t="s">
        <v>171</v>
      </c>
      <c r="D93" s="1233">
        <v>5</v>
      </c>
      <c r="E93" s="1233">
        <v>5</v>
      </c>
      <c r="F93" s="1233" t="s">
        <v>22</v>
      </c>
      <c r="G93" s="1233" t="s">
        <v>22</v>
      </c>
      <c r="H93" s="1233">
        <v>5</v>
      </c>
      <c r="I93" s="1233" t="s">
        <v>22</v>
      </c>
      <c r="J93" s="1233">
        <v>5</v>
      </c>
      <c r="K93" s="1233">
        <v>2</v>
      </c>
      <c r="L93" s="1233">
        <v>11605</v>
      </c>
      <c r="M93" s="1233">
        <v>11966</v>
      </c>
      <c r="N93" s="1233">
        <v>477</v>
      </c>
      <c r="O93" s="1233">
        <v>1875</v>
      </c>
      <c r="P93" s="1233">
        <v>9614</v>
      </c>
      <c r="Q93" s="1233">
        <v>9109</v>
      </c>
      <c r="R93" s="1233">
        <v>505</v>
      </c>
      <c r="S93" s="1233">
        <v>6446</v>
      </c>
      <c r="T93" s="1532" t="s">
        <v>37</v>
      </c>
      <c r="U93" s="1533" t="s">
        <v>25</v>
      </c>
      <c r="V93" s="1281" t="s">
        <v>25</v>
      </c>
      <c r="W93" s="1282" t="s">
        <v>25</v>
      </c>
      <c r="X93" s="1314" t="s">
        <v>171</v>
      </c>
      <c r="Y93" s="1233">
        <v>3720</v>
      </c>
      <c r="Z93" s="1233">
        <v>3735</v>
      </c>
      <c r="AA93" s="1233" t="s">
        <v>21</v>
      </c>
      <c r="AB93" s="1233" t="s">
        <v>21</v>
      </c>
      <c r="AC93" s="1233">
        <v>3735</v>
      </c>
      <c r="AD93" s="1233">
        <v>3238</v>
      </c>
      <c r="AE93" s="1233">
        <v>497</v>
      </c>
      <c r="AF93" s="1233">
        <v>991</v>
      </c>
      <c r="AG93" s="1233">
        <v>2745</v>
      </c>
      <c r="AH93" s="1233">
        <v>2743</v>
      </c>
      <c r="AI93" s="1233" t="s">
        <v>21</v>
      </c>
      <c r="AJ93" s="1233" t="s">
        <v>21</v>
      </c>
      <c r="AK93" s="1233">
        <v>2743</v>
      </c>
      <c r="AL93" s="1233">
        <v>2608</v>
      </c>
      <c r="AM93" s="1233">
        <v>135</v>
      </c>
      <c r="AN93" s="1233">
        <v>884</v>
      </c>
      <c r="AO93" s="1532" t="s">
        <v>37</v>
      </c>
      <c r="AP93" s="1533" t="s">
        <v>25</v>
      </c>
      <c r="AQ93" s="1281" t="s">
        <v>25</v>
      </c>
      <c r="AR93" s="1282" t="s">
        <v>25</v>
      </c>
      <c r="AS93" s="1314" t="s">
        <v>171</v>
      </c>
      <c r="AT93" s="1233">
        <v>12473</v>
      </c>
      <c r="AU93" s="1233">
        <v>16389</v>
      </c>
      <c r="AV93" s="1233" t="s">
        <v>21</v>
      </c>
      <c r="AW93" s="1233" t="s">
        <v>21</v>
      </c>
      <c r="AX93" s="1233">
        <v>16389</v>
      </c>
      <c r="AY93" s="1233">
        <v>15061</v>
      </c>
      <c r="AZ93" s="1233">
        <v>1328</v>
      </c>
      <c r="BA93" s="1233">
        <v>9444</v>
      </c>
      <c r="BB93" s="1233">
        <v>1652</v>
      </c>
      <c r="BC93" s="1233">
        <v>1656</v>
      </c>
      <c r="BD93" s="1233">
        <v>102</v>
      </c>
      <c r="BE93" s="1233" t="s">
        <v>21</v>
      </c>
      <c r="BF93" s="1233">
        <v>1554</v>
      </c>
      <c r="BG93" s="1233">
        <v>1358</v>
      </c>
      <c r="BH93" s="1233">
        <v>196</v>
      </c>
      <c r="BI93" s="1233">
        <v>67</v>
      </c>
      <c r="BJ93" s="1532" t="s">
        <v>37</v>
      </c>
      <c r="BK93" s="1533" t="s">
        <v>25</v>
      </c>
      <c r="BL93" s="1281" t="s">
        <v>25</v>
      </c>
      <c r="BM93" s="1282" t="s">
        <v>25</v>
      </c>
      <c r="BN93" s="1314" t="s">
        <v>171</v>
      </c>
      <c r="BO93" s="1233" t="s">
        <v>21</v>
      </c>
      <c r="BP93" s="1233" t="s">
        <v>21</v>
      </c>
      <c r="BQ93" s="1233" t="s">
        <v>21</v>
      </c>
      <c r="BR93" s="1233" t="s">
        <v>21</v>
      </c>
      <c r="BS93" s="1233" t="s">
        <v>21</v>
      </c>
      <c r="BT93" s="1233" t="s">
        <v>21</v>
      </c>
      <c r="BU93" s="1233" t="s">
        <v>21</v>
      </c>
      <c r="BV93" s="1233" t="s">
        <v>21</v>
      </c>
      <c r="BW93" s="1777" t="s">
        <v>37</v>
      </c>
      <c r="BX93" s="1055" t="s">
        <v>25</v>
      </c>
      <c r="BY93" s="1233"/>
      <c r="BZ93" s="1233"/>
      <c r="CA93" s="1233"/>
      <c r="CB93" s="1233"/>
      <c r="CC93" s="1233"/>
      <c r="CD93" s="1233"/>
      <c r="CE93" s="1556"/>
      <c r="CF93" s="1533"/>
    </row>
    <row r="94" spans="1:84" ht="15" customHeight="1">
      <c r="A94" s="1281" t="s">
        <v>25</v>
      </c>
      <c r="B94" s="1282" t="s">
        <v>25</v>
      </c>
      <c r="C94" s="1314" t="s">
        <v>172</v>
      </c>
      <c r="D94" s="1233">
        <v>5</v>
      </c>
      <c r="E94" s="1233">
        <v>5</v>
      </c>
      <c r="F94" s="1233" t="s">
        <v>22</v>
      </c>
      <c r="G94" s="1233" t="s">
        <v>22</v>
      </c>
      <c r="H94" s="1233">
        <v>5</v>
      </c>
      <c r="I94" s="1233" t="s">
        <v>22</v>
      </c>
      <c r="J94" s="1233">
        <v>5</v>
      </c>
      <c r="K94" s="1233">
        <v>2</v>
      </c>
      <c r="L94" s="1233">
        <v>10993</v>
      </c>
      <c r="M94" s="1233">
        <v>11425</v>
      </c>
      <c r="N94" s="1233">
        <v>549</v>
      </c>
      <c r="O94" s="1233">
        <v>237</v>
      </c>
      <c r="P94" s="1233">
        <v>10639</v>
      </c>
      <c r="Q94" s="1233">
        <v>10112</v>
      </c>
      <c r="R94" s="1233">
        <v>527</v>
      </c>
      <c r="S94" s="1233">
        <v>6016</v>
      </c>
      <c r="T94" s="1532" t="s">
        <v>38</v>
      </c>
      <c r="U94" s="1533" t="s">
        <v>25</v>
      </c>
      <c r="V94" s="1281" t="s">
        <v>25</v>
      </c>
      <c r="W94" s="1282" t="s">
        <v>25</v>
      </c>
      <c r="X94" s="1314" t="s">
        <v>172</v>
      </c>
      <c r="Y94" s="1233">
        <v>4113</v>
      </c>
      <c r="Z94" s="1233">
        <v>4020</v>
      </c>
      <c r="AA94" s="1233" t="s">
        <v>21</v>
      </c>
      <c r="AB94" s="1233" t="s">
        <v>21</v>
      </c>
      <c r="AC94" s="1233">
        <v>4020</v>
      </c>
      <c r="AD94" s="1233">
        <v>3542</v>
      </c>
      <c r="AE94" s="1233">
        <v>478</v>
      </c>
      <c r="AF94" s="1233">
        <v>1083</v>
      </c>
      <c r="AG94" s="1233">
        <v>2571</v>
      </c>
      <c r="AH94" s="1233">
        <v>2625</v>
      </c>
      <c r="AI94" s="1233" t="s">
        <v>21</v>
      </c>
      <c r="AJ94" s="1233" t="s">
        <v>21</v>
      </c>
      <c r="AK94" s="1233">
        <v>2625</v>
      </c>
      <c r="AL94" s="1233">
        <v>2485</v>
      </c>
      <c r="AM94" s="1233">
        <v>140</v>
      </c>
      <c r="AN94" s="1233">
        <v>831</v>
      </c>
      <c r="AO94" s="1532" t="s">
        <v>38</v>
      </c>
      <c r="AP94" s="1533" t="s">
        <v>25</v>
      </c>
      <c r="AQ94" s="1281" t="s">
        <v>25</v>
      </c>
      <c r="AR94" s="1282" t="s">
        <v>25</v>
      </c>
      <c r="AS94" s="1314" t="s">
        <v>172</v>
      </c>
      <c r="AT94" s="1233">
        <v>19809</v>
      </c>
      <c r="AU94" s="1233">
        <v>16774</v>
      </c>
      <c r="AV94" s="1233" t="s">
        <v>21</v>
      </c>
      <c r="AW94" s="1233" t="s">
        <v>21</v>
      </c>
      <c r="AX94" s="1233">
        <v>16774</v>
      </c>
      <c r="AY94" s="1233">
        <v>15766</v>
      </c>
      <c r="AZ94" s="1233">
        <v>1008</v>
      </c>
      <c r="BA94" s="1233">
        <v>12479</v>
      </c>
      <c r="BB94" s="1233">
        <v>1894</v>
      </c>
      <c r="BC94" s="1233">
        <v>1895</v>
      </c>
      <c r="BD94" s="1233">
        <v>115</v>
      </c>
      <c r="BE94" s="1233" t="s">
        <v>21</v>
      </c>
      <c r="BF94" s="1233">
        <v>1780</v>
      </c>
      <c r="BG94" s="1233">
        <v>1610</v>
      </c>
      <c r="BH94" s="1233">
        <v>170</v>
      </c>
      <c r="BI94" s="1233">
        <v>66</v>
      </c>
      <c r="BJ94" s="1532" t="s">
        <v>38</v>
      </c>
      <c r="BK94" s="1533" t="s">
        <v>25</v>
      </c>
      <c r="BL94" s="1281" t="s">
        <v>25</v>
      </c>
      <c r="BM94" s="1282" t="s">
        <v>25</v>
      </c>
      <c r="BN94" s="1314" t="s">
        <v>172</v>
      </c>
      <c r="BO94" s="1233" t="s">
        <v>21</v>
      </c>
      <c r="BP94" s="1233" t="s">
        <v>21</v>
      </c>
      <c r="BQ94" s="1233" t="s">
        <v>21</v>
      </c>
      <c r="BR94" s="1233" t="s">
        <v>21</v>
      </c>
      <c r="BS94" s="1233" t="s">
        <v>21</v>
      </c>
      <c r="BT94" s="1233" t="s">
        <v>21</v>
      </c>
      <c r="BU94" s="1233" t="s">
        <v>21</v>
      </c>
      <c r="BV94" s="1233" t="s">
        <v>21</v>
      </c>
      <c r="BW94" s="1777" t="s">
        <v>38</v>
      </c>
      <c r="BX94" s="1055" t="s">
        <v>25</v>
      </c>
      <c r="BY94" s="1233"/>
      <c r="BZ94" s="1233"/>
      <c r="CA94" s="1233"/>
      <c r="CB94" s="1233"/>
      <c r="CC94" s="1233"/>
      <c r="CD94" s="1233"/>
      <c r="CE94" s="1556"/>
      <c r="CF94" s="1533"/>
    </row>
    <row r="95" spans="1:84" ht="15" customHeight="1">
      <c r="A95" s="1281" t="s">
        <v>25</v>
      </c>
      <c r="B95" s="1282" t="s">
        <v>25</v>
      </c>
      <c r="C95" s="1314" t="s">
        <v>173</v>
      </c>
      <c r="D95" s="1233">
        <v>5</v>
      </c>
      <c r="E95" s="1233">
        <v>5</v>
      </c>
      <c r="F95" s="1233" t="s">
        <v>22</v>
      </c>
      <c r="G95" s="1233" t="s">
        <v>22</v>
      </c>
      <c r="H95" s="1233">
        <v>5</v>
      </c>
      <c r="I95" s="1233" t="s">
        <v>22</v>
      </c>
      <c r="J95" s="1233">
        <v>5</v>
      </c>
      <c r="K95" s="1233">
        <v>2</v>
      </c>
      <c r="L95" s="1233">
        <v>10408</v>
      </c>
      <c r="M95" s="1233">
        <v>10658</v>
      </c>
      <c r="N95" s="1233">
        <v>567</v>
      </c>
      <c r="O95" s="1233">
        <v>5</v>
      </c>
      <c r="P95" s="1233">
        <v>10086</v>
      </c>
      <c r="Q95" s="1233">
        <v>9419</v>
      </c>
      <c r="R95" s="1233">
        <v>667</v>
      </c>
      <c r="S95" s="1233">
        <v>5761</v>
      </c>
      <c r="T95" s="1532" t="s">
        <v>39</v>
      </c>
      <c r="U95" s="1533" t="s">
        <v>25</v>
      </c>
      <c r="V95" s="1281" t="s">
        <v>25</v>
      </c>
      <c r="W95" s="1282" t="s">
        <v>25</v>
      </c>
      <c r="X95" s="1314" t="s">
        <v>173</v>
      </c>
      <c r="Y95" s="1233">
        <v>3809</v>
      </c>
      <c r="Z95" s="1233">
        <v>3810</v>
      </c>
      <c r="AA95" s="1233" t="s">
        <v>21</v>
      </c>
      <c r="AB95" s="1233" t="s">
        <v>21</v>
      </c>
      <c r="AC95" s="1233">
        <v>3810</v>
      </c>
      <c r="AD95" s="1233">
        <v>3371</v>
      </c>
      <c r="AE95" s="1233">
        <v>439</v>
      </c>
      <c r="AF95" s="1233">
        <v>1081</v>
      </c>
      <c r="AG95" s="1233">
        <v>2727</v>
      </c>
      <c r="AH95" s="1233">
        <v>2783</v>
      </c>
      <c r="AI95" s="1233" t="s">
        <v>21</v>
      </c>
      <c r="AJ95" s="1233" t="s">
        <v>21</v>
      </c>
      <c r="AK95" s="1233">
        <v>2783</v>
      </c>
      <c r="AL95" s="1233">
        <v>2646</v>
      </c>
      <c r="AM95" s="1233">
        <v>137</v>
      </c>
      <c r="AN95" s="1233">
        <v>775</v>
      </c>
      <c r="AO95" s="1532" t="s">
        <v>39</v>
      </c>
      <c r="AP95" s="1533" t="s">
        <v>25</v>
      </c>
      <c r="AQ95" s="1281" t="s">
        <v>25</v>
      </c>
      <c r="AR95" s="1282" t="s">
        <v>25</v>
      </c>
      <c r="AS95" s="1314" t="s">
        <v>173</v>
      </c>
      <c r="AT95" s="1233">
        <v>16547</v>
      </c>
      <c r="AU95" s="1233">
        <v>15707</v>
      </c>
      <c r="AV95" s="1233" t="s">
        <v>21</v>
      </c>
      <c r="AW95" s="1233" t="s">
        <v>21</v>
      </c>
      <c r="AX95" s="1233">
        <v>15707</v>
      </c>
      <c r="AY95" s="1233">
        <v>14280</v>
      </c>
      <c r="AZ95" s="1233">
        <v>1427</v>
      </c>
      <c r="BA95" s="1233">
        <v>13318</v>
      </c>
      <c r="BB95" s="1233">
        <v>1869</v>
      </c>
      <c r="BC95" s="1233">
        <v>1877</v>
      </c>
      <c r="BD95" s="1233">
        <v>95</v>
      </c>
      <c r="BE95" s="1233" t="s">
        <v>21</v>
      </c>
      <c r="BF95" s="1233">
        <v>1782</v>
      </c>
      <c r="BG95" s="1233">
        <v>1601</v>
      </c>
      <c r="BH95" s="1233">
        <v>181</v>
      </c>
      <c r="BI95" s="1233">
        <v>58</v>
      </c>
      <c r="BJ95" s="1532" t="s">
        <v>39</v>
      </c>
      <c r="BK95" s="1533" t="s">
        <v>25</v>
      </c>
      <c r="BL95" s="1281" t="s">
        <v>25</v>
      </c>
      <c r="BM95" s="1282" t="s">
        <v>25</v>
      </c>
      <c r="BN95" s="1314" t="s">
        <v>173</v>
      </c>
      <c r="BO95" s="1233" t="s">
        <v>21</v>
      </c>
      <c r="BP95" s="1233" t="s">
        <v>21</v>
      </c>
      <c r="BQ95" s="1233" t="s">
        <v>21</v>
      </c>
      <c r="BR95" s="1233" t="s">
        <v>21</v>
      </c>
      <c r="BS95" s="1233" t="s">
        <v>21</v>
      </c>
      <c r="BT95" s="1233" t="s">
        <v>21</v>
      </c>
      <c r="BU95" s="1233" t="s">
        <v>21</v>
      </c>
      <c r="BV95" s="1233" t="s">
        <v>21</v>
      </c>
      <c r="BW95" s="1777" t="s">
        <v>39</v>
      </c>
      <c r="BX95" s="1055" t="s">
        <v>25</v>
      </c>
      <c r="BY95" s="1233"/>
      <c r="BZ95" s="1233"/>
      <c r="CA95" s="1233"/>
      <c r="CB95" s="1233"/>
      <c r="CC95" s="1233"/>
      <c r="CD95" s="1233"/>
      <c r="CE95" s="1556"/>
      <c r="CF95" s="1533"/>
    </row>
    <row r="96" spans="1:84" ht="15" customHeight="1">
      <c r="A96" s="1295" t="s">
        <v>25</v>
      </c>
      <c r="B96" s="1296" t="s">
        <v>25</v>
      </c>
      <c r="C96" s="1535" t="s">
        <v>174</v>
      </c>
      <c r="D96" s="1232">
        <v>5</v>
      </c>
      <c r="E96" s="1232">
        <v>5</v>
      </c>
      <c r="F96" s="1232" t="s">
        <v>22</v>
      </c>
      <c r="G96" s="1232" t="s">
        <v>22</v>
      </c>
      <c r="H96" s="1232">
        <v>5</v>
      </c>
      <c r="I96" s="1232" t="s">
        <v>22</v>
      </c>
      <c r="J96" s="1232">
        <v>5</v>
      </c>
      <c r="K96" s="1232">
        <v>2</v>
      </c>
      <c r="L96" s="1232">
        <v>11013</v>
      </c>
      <c r="M96" s="1232">
        <v>11040</v>
      </c>
      <c r="N96" s="1232">
        <v>796</v>
      </c>
      <c r="O96" s="1232">
        <v>2</v>
      </c>
      <c r="P96" s="1232">
        <v>10242</v>
      </c>
      <c r="Q96" s="1232">
        <v>9710</v>
      </c>
      <c r="R96" s="1232">
        <v>532</v>
      </c>
      <c r="S96" s="1232">
        <v>5775</v>
      </c>
      <c r="T96" s="1536" t="s">
        <v>40</v>
      </c>
      <c r="U96" s="1537" t="s">
        <v>25</v>
      </c>
      <c r="V96" s="1295" t="s">
        <v>25</v>
      </c>
      <c r="W96" s="1296" t="s">
        <v>25</v>
      </c>
      <c r="X96" s="1535" t="s">
        <v>174</v>
      </c>
      <c r="Y96" s="1232">
        <v>3422</v>
      </c>
      <c r="Z96" s="1232">
        <v>3437</v>
      </c>
      <c r="AA96" s="1232" t="s">
        <v>21</v>
      </c>
      <c r="AB96" s="1232" t="s">
        <v>21</v>
      </c>
      <c r="AC96" s="1232">
        <v>3437</v>
      </c>
      <c r="AD96" s="1232">
        <v>2955</v>
      </c>
      <c r="AE96" s="1232">
        <v>482</v>
      </c>
      <c r="AF96" s="1232">
        <v>1065</v>
      </c>
      <c r="AG96" s="1232">
        <v>2858</v>
      </c>
      <c r="AH96" s="1232">
        <v>2779</v>
      </c>
      <c r="AI96" s="1232" t="s">
        <v>21</v>
      </c>
      <c r="AJ96" s="1232" t="s">
        <v>21</v>
      </c>
      <c r="AK96" s="1232">
        <v>2779</v>
      </c>
      <c r="AL96" s="1232">
        <v>2648</v>
      </c>
      <c r="AM96" s="1232">
        <v>131</v>
      </c>
      <c r="AN96" s="1232">
        <v>848</v>
      </c>
      <c r="AO96" s="1536" t="s">
        <v>40</v>
      </c>
      <c r="AP96" s="1537" t="s">
        <v>25</v>
      </c>
      <c r="AQ96" s="1295" t="s">
        <v>25</v>
      </c>
      <c r="AR96" s="1296" t="s">
        <v>25</v>
      </c>
      <c r="AS96" s="1535" t="s">
        <v>174</v>
      </c>
      <c r="AT96" s="1232">
        <v>15304</v>
      </c>
      <c r="AU96" s="1232">
        <v>15862</v>
      </c>
      <c r="AV96" s="1232" t="s">
        <v>21</v>
      </c>
      <c r="AW96" s="1232" t="s">
        <v>21</v>
      </c>
      <c r="AX96" s="1232">
        <v>15862</v>
      </c>
      <c r="AY96" s="1232">
        <v>14495</v>
      </c>
      <c r="AZ96" s="1232">
        <v>1367</v>
      </c>
      <c r="BA96" s="1232">
        <v>12760</v>
      </c>
      <c r="BB96" s="1232">
        <v>2336</v>
      </c>
      <c r="BC96" s="1232">
        <v>2310</v>
      </c>
      <c r="BD96" s="1232">
        <v>137</v>
      </c>
      <c r="BE96" s="1232" t="s">
        <v>21</v>
      </c>
      <c r="BF96" s="1232">
        <v>2173</v>
      </c>
      <c r="BG96" s="1232">
        <v>1946</v>
      </c>
      <c r="BH96" s="1232">
        <v>227</v>
      </c>
      <c r="BI96" s="1232">
        <v>128</v>
      </c>
      <c r="BJ96" s="1536" t="s">
        <v>40</v>
      </c>
      <c r="BK96" s="1537" t="s">
        <v>25</v>
      </c>
      <c r="BL96" s="1295" t="s">
        <v>25</v>
      </c>
      <c r="BM96" s="1296" t="s">
        <v>25</v>
      </c>
      <c r="BN96" s="1535" t="s">
        <v>174</v>
      </c>
      <c r="BO96" s="1232" t="s">
        <v>21</v>
      </c>
      <c r="BP96" s="1232" t="s">
        <v>21</v>
      </c>
      <c r="BQ96" s="1232" t="s">
        <v>21</v>
      </c>
      <c r="BR96" s="1232" t="s">
        <v>21</v>
      </c>
      <c r="BS96" s="1232" t="s">
        <v>21</v>
      </c>
      <c r="BT96" s="1232" t="s">
        <v>21</v>
      </c>
      <c r="BU96" s="1232" t="s">
        <v>21</v>
      </c>
      <c r="BV96" s="1232" t="s">
        <v>21</v>
      </c>
      <c r="BW96" s="1779" t="s">
        <v>40</v>
      </c>
      <c r="BX96" s="1057" t="s">
        <v>25</v>
      </c>
      <c r="BY96" s="1233"/>
      <c r="BZ96" s="1233"/>
      <c r="CA96" s="1233"/>
      <c r="CB96" s="1233"/>
      <c r="CC96" s="1233"/>
      <c r="CD96" s="1233"/>
      <c r="CE96" s="1556"/>
      <c r="CF96" s="1533"/>
    </row>
    <row r="97" spans="20:84">
      <c r="T97" s="1243"/>
      <c r="AO97" s="1243"/>
      <c r="BJ97" s="1243"/>
      <c r="BW97" s="1"/>
      <c r="BX97" s="1"/>
      <c r="BY97" s="1"/>
      <c r="BZ97" s="1"/>
      <c r="CA97" s="1"/>
      <c r="CB97" s="1"/>
      <c r="CC97" s="1"/>
      <c r="CD97" s="1"/>
      <c r="CE97" s="1244"/>
      <c r="CF97" s="1"/>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B4E03-6991-4D24-BBF8-DD929E8DE1FC}">
  <sheetPr>
    <tabColor theme="7" tint="0.39997558519241921"/>
  </sheetPr>
  <dimension ref="A1:CN98"/>
  <sheetViews>
    <sheetView showGridLines="0" zoomScaleNormal="100" zoomScaleSheetLayoutView="75" workbookViewId="0"/>
  </sheetViews>
  <sheetFormatPr defaultColWidth="9" defaultRowHeight="13"/>
  <cols>
    <col min="1" max="2" width="8.6328125" style="1248" customWidth="1"/>
    <col min="3" max="3" width="10.08984375" style="1248" customWidth="1"/>
    <col min="4" max="11" width="15.6328125" style="1248" customWidth="1"/>
    <col min="12" max="19" width="16.26953125" style="1248" customWidth="1"/>
    <col min="20" max="21" width="10.6328125" style="1248" customWidth="1"/>
    <col min="22" max="23" width="8.6328125" style="1248" customWidth="1"/>
    <col min="24" max="24" width="10.08984375" style="1248" customWidth="1"/>
    <col min="25" max="32" width="15.6328125" style="1248" customWidth="1"/>
    <col min="33" max="40" width="16.26953125" style="1248" customWidth="1"/>
    <col min="41" max="42" width="10.6328125" style="1248" customWidth="1"/>
    <col min="43" max="44" width="8.6328125" style="1248" customWidth="1"/>
    <col min="45" max="45" width="10.08984375" style="1248" customWidth="1"/>
    <col min="46" max="53" width="15.6328125" style="1248" customWidth="1"/>
    <col min="54" max="61" width="16.26953125" style="1248" customWidth="1"/>
    <col min="62" max="63" width="10.6328125" style="1248" customWidth="1"/>
    <col min="64" max="65" width="8.6328125" style="1248" customWidth="1"/>
    <col min="66" max="66" width="10.08984375" style="1248" customWidth="1"/>
    <col min="67" max="74" width="15.6328125" style="1248" customWidth="1"/>
    <col min="75" max="82" width="16.26953125" style="1248" customWidth="1"/>
    <col min="83" max="84" width="10.6328125" style="1248" customWidth="1"/>
    <col min="85" max="90" width="14.6328125" style="1248" customWidth="1"/>
    <col min="91" max="92" width="12.6328125" style="1248" customWidth="1"/>
    <col min="93" max="16384" width="9" style="1248"/>
  </cols>
  <sheetData>
    <row r="1" spans="1:92" s="1255" customFormat="1" ht="15" customHeight="1">
      <c r="A1" s="1335" t="s">
        <v>693</v>
      </c>
      <c r="B1" s="1335"/>
      <c r="C1" s="1335"/>
      <c r="D1" s="1335"/>
      <c r="E1" s="1335"/>
      <c r="F1" s="1391"/>
      <c r="G1" s="1391"/>
      <c r="H1" s="1391"/>
      <c r="I1" s="1391"/>
      <c r="J1" s="1391"/>
      <c r="K1" s="1391"/>
      <c r="L1" s="1391"/>
      <c r="M1" s="1391"/>
      <c r="N1" s="1391"/>
      <c r="O1" s="1391"/>
      <c r="P1" s="1391"/>
      <c r="Q1" s="1391"/>
      <c r="R1" s="1391"/>
      <c r="S1" s="1494"/>
      <c r="T1" s="1335"/>
      <c r="U1" s="1494" t="s">
        <v>693</v>
      </c>
      <c r="V1" s="1335" t="s">
        <v>693</v>
      </c>
      <c r="W1" s="1335"/>
      <c r="X1" s="1335"/>
      <c r="Y1" s="1335"/>
      <c r="Z1" s="1335"/>
      <c r="AA1" s="1391"/>
      <c r="AB1" s="1391"/>
      <c r="AC1" s="1391"/>
      <c r="AD1" s="1391"/>
      <c r="AE1" s="1391"/>
      <c r="AF1" s="1391"/>
      <c r="AG1" s="1391"/>
      <c r="AH1" s="1391"/>
      <c r="AI1" s="1391"/>
      <c r="AJ1" s="1391"/>
      <c r="AK1" s="1391"/>
      <c r="AL1" s="1391"/>
      <c r="AM1" s="1391"/>
      <c r="AN1" s="1494"/>
      <c r="AO1" s="1335"/>
      <c r="AP1" s="1494" t="s">
        <v>693</v>
      </c>
      <c r="AQ1" s="1335" t="s">
        <v>693</v>
      </c>
      <c r="AR1" s="1335"/>
      <c r="AS1" s="1335"/>
      <c r="AT1" s="1335"/>
      <c r="AU1" s="1335"/>
      <c r="AV1" s="1391"/>
      <c r="AW1" s="1391"/>
      <c r="AX1" s="1391"/>
      <c r="AY1" s="1391"/>
      <c r="AZ1" s="1391"/>
      <c r="BA1" s="1391"/>
      <c r="BB1" s="1391"/>
      <c r="BC1" s="1391"/>
      <c r="BD1" s="1391"/>
      <c r="BE1" s="1391"/>
      <c r="BF1" s="1391"/>
      <c r="BG1" s="1391"/>
      <c r="BH1" s="1391"/>
      <c r="BI1" s="1494"/>
      <c r="BJ1" s="1335"/>
      <c r="BK1" s="1494" t="s">
        <v>693</v>
      </c>
      <c r="BL1" s="1335" t="s">
        <v>693</v>
      </c>
      <c r="BM1" s="1335"/>
      <c r="BN1" s="1335"/>
      <c r="BO1" s="1335"/>
      <c r="BP1" s="1335"/>
      <c r="BW1" s="1391"/>
      <c r="BX1" s="1391"/>
      <c r="BY1" s="1391"/>
      <c r="BZ1" s="1391"/>
      <c r="CA1" s="1391"/>
      <c r="CB1" s="1391"/>
      <c r="CC1" s="1391"/>
      <c r="CD1" s="1494"/>
      <c r="CE1" s="1335"/>
      <c r="CF1" s="1494" t="s">
        <v>693</v>
      </c>
      <c r="CG1" s="1335"/>
      <c r="CH1" s="1335"/>
      <c r="CI1" s="1335"/>
      <c r="CJ1" s="1335"/>
      <c r="CK1" s="1335"/>
    </row>
    <row r="2" spans="1:92" s="1255" customFormat="1" ht="15" customHeight="1">
      <c r="A2" s="1335" t="s">
        <v>703</v>
      </c>
      <c r="B2" s="1391"/>
      <c r="C2" s="1495"/>
      <c r="E2" s="1391"/>
      <c r="F2" s="1391"/>
      <c r="G2" s="1391"/>
      <c r="H2" s="1391"/>
      <c r="I2" s="1391"/>
      <c r="J2" s="1391"/>
      <c r="K2" s="1391"/>
      <c r="L2" s="1391"/>
      <c r="M2" s="1391"/>
      <c r="N2" s="1391"/>
      <c r="O2" s="1391"/>
      <c r="P2" s="1391"/>
      <c r="Q2" s="1391"/>
      <c r="R2" s="1391"/>
      <c r="S2" s="1494"/>
      <c r="T2" s="1391"/>
      <c r="U2" s="1494" t="s">
        <v>703</v>
      </c>
      <c r="V2" s="1335" t="s">
        <v>703</v>
      </c>
      <c r="W2" s="1391"/>
      <c r="X2" s="1495"/>
      <c r="Z2" s="1391"/>
      <c r="AA2" s="1391"/>
      <c r="AB2" s="1391"/>
      <c r="AC2" s="1391"/>
      <c r="AD2" s="1391"/>
      <c r="AE2" s="1391"/>
      <c r="AF2" s="1391"/>
      <c r="AG2" s="1391"/>
      <c r="AH2" s="1391"/>
      <c r="AI2" s="1391"/>
      <c r="AJ2" s="1391"/>
      <c r="AK2" s="1391"/>
      <c r="AL2" s="1391"/>
      <c r="AM2" s="1391"/>
      <c r="AN2" s="1494"/>
      <c r="AO2" s="1391"/>
      <c r="AP2" s="1494" t="s">
        <v>703</v>
      </c>
      <c r="AQ2" s="1335" t="s">
        <v>703</v>
      </c>
      <c r="AR2" s="1391"/>
      <c r="AS2" s="1495"/>
      <c r="AU2" s="1391"/>
      <c r="AV2" s="1391"/>
      <c r="AW2" s="1391"/>
      <c r="AX2" s="1391"/>
      <c r="AY2" s="1391"/>
      <c r="AZ2" s="1391"/>
      <c r="BA2" s="1391"/>
      <c r="BB2" s="1391"/>
      <c r="BC2" s="1391"/>
      <c r="BD2" s="1391"/>
      <c r="BE2" s="1391"/>
      <c r="BF2" s="1391"/>
      <c r="BG2" s="1391"/>
      <c r="BH2" s="1391"/>
      <c r="BI2" s="1494"/>
      <c r="BJ2" s="1391"/>
      <c r="BK2" s="1494" t="s">
        <v>703</v>
      </c>
      <c r="BL2" s="1335" t="s">
        <v>703</v>
      </c>
      <c r="BM2" s="1391"/>
      <c r="BN2" s="1495"/>
      <c r="BP2" s="1391"/>
      <c r="BW2" s="1391"/>
      <c r="BX2" s="1391"/>
      <c r="BY2" s="1391"/>
      <c r="BZ2" s="1391"/>
      <c r="CA2" s="1391"/>
      <c r="CB2" s="1391"/>
      <c r="CC2" s="1391"/>
      <c r="CD2" s="1494"/>
      <c r="CE2" s="1391"/>
      <c r="CF2" s="1494" t="s">
        <v>703</v>
      </c>
      <c r="CG2" s="1335"/>
      <c r="CH2" s="1391"/>
      <c r="CI2" s="1495"/>
      <c r="CK2" s="1391"/>
      <c r="CN2" s="1391"/>
    </row>
    <row r="3" spans="1:92" ht="15" customHeight="1">
      <c r="A3" s="1260"/>
      <c r="B3" s="1260"/>
      <c r="C3" s="1260"/>
      <c r="D3" s="1260"/>
      <c r="E3" s="1288"/>
      <c r="F3" s="1260"/>
      <c r="G3" s="1260"/>
      <c r="H3" s="1260"/>
      <c r="I3" s="1260"/>
      <c r="J3" s="1260"/>
      <c r="K3" s="1260"/>
      <c r="L3" s="1260"/>
      <c r="M3" s="1260"/>
      <c r="N3" s="1260"/>
      <c r="O3" s="1260"/>
      <c r="P3" s="1260"/>
      <c r="Q3" s="1260"/>
      <c r="R3" s="1260"/>
      <c r="S3" s="1260"/>
      <c r="T3" s="1260"/>
      <c r="U3" s="1260"/>
      <c r="V3" s="1260"/>
      <c r="W3" s="1260"/>
      <c r="X3" s="1260"/>
      <c r="Y3" s="1260"/>
      <c r="Z3" s="1260"/>
      <c r="AA3" s="1260"/>
      <c r="AB3" s="1260"/>
      <c r="AC3" s="1260"/>
      <c r="AD3" s="1260"/>
      <c r="AE3" s="1260"/>
      <c r="AF3" s="1260"/>
      <c r="AG3" s="1260"/>
      <c r="AH3" s="1260"/>
      <c r="AI3" s="1260"/>
      <c r="AJ3" s="1260"/>
      <c r="AK3" s="1260"/>
      <c r="AL3" s="1260"/>
      <c r="AM3" s="1260"/>
      <c r="AN3" s="1260"/>
      <c r="AO3" s="1260"/>
      <c r="AP3" s="1260"/>
      <c r="AQ3" s="1260"/>
      <c r="AR3" s="1260"/>
      <c r="AS3" s="1260"/>
      <c r="AT3" s="1260"/>
      <c r="AU3" s="1260"/>
      <c r="AV3" s="1260"/>
      <c r="AW3" s="1260"/>
      <c r="AX3" s="1260"/>
      <c r="AY3" s="1260"/>
      <c r="AZ3" s="1260"/>
      <c r="BA3" s="1260"/>
      <c r="BB3" s="1260"/>
      <c r="BC3" s="1260"/>
      <c r="BD3" s="1260"/>
      <c r="BE3" s="1260"/>
      <c r="BF3" s="1260"/>
      <c r="BG3" s="1260"/>
      <c r="BH3" s="1260"/>
      <c r="BI3" s="1260"/>
      <c r="BJ3" s="1260"/>
      <c r="BK3" s="1260"/>
      <c r="BL3" s="1260"/>
      <c r="BM3" s="1260"/>
      <c r="BN3" s="1260"/>
      <c r="BO3" s="1260"/>
      <c r="BP3" s="1260"/>
      <c r="BQ3" s="1260"/>
      <c r="BR3" s="1260"/>
      <c r="BS3" s="1260"/>
      <c r="BT3" s="1260"/>
      <c r="BU3" s="1260"/>
      <c r="BV3" s="1260"/>
      <c r="BW3" s="1260"/>
      <c r="BX3" s="1260"/>
      <c r="BY3" s="1260"/>
      <c r="BZ3" s="1260"/>
      <c r="CA3" s="1260"/>
      <c r="CB3" s="1260"/>
      <c r="CC3" s="1260"/>
      <c r="CD3" s="1260"/>
      <c r="CE3" s="1260"/>
      <c r="CF3" s="1260"/>
    </row>
    <row r="4" spans="1:92" ht="15" customHeight="1">
      <c r="A4" s="1260"/>
      <c r="B4" s="1260"/>
      <c r="C4" s="1260"/>
      <c r="D4" s="1260"/>
      <c r="E4" s="1260"/>
      <c r="F4" s="1260"/>
      <c r="G4" s="1260"/>
      <c r="H4" s="1260"/>
      <c r="I4" s="1260"/>
      <c r="J4" s="1260"/>
      <c r="K4" s="1260"/>
      <c r="L4" s="1260"/>
      <c r="M4" s="1260"/>
      <c r="N4" s="1260"/>
      <c r="O4" s="1260"/>
      <c r="P4" s="1260"/>
      <c r="Q4" s="1260"/>
      <c r="R4" s="1260"/>
      <c r="S4" s="1260"/>
      <c r="T4" s="1260"/>
      <c r="U4" s="1260"/>
      <c r="V4" s="1260"/>
      <c r="W4" s="1260"/>
      <c r="X4" s="1260"/>
      <c r="Y4" s="1260"/>
      <c r="Z4" s="1260"/>
      <c r="AA4" s="1260"/>
      <c r="AB4" s="1260"/>
      <c r="AC4" s="1260"/>
      <c r="AD4" s="1260"/>
      <c r="AE4" s="1260"/>
      <c r="AF4" s="1260"/>
      <c r="AG4" s="1260"/>
      <c r="AH4" s="1260"/>
      <c r="AI4" s="1260"/>
      <c r="AJ4" s="1260"/>
      <c r="AK4" s="1260"/>
      <c r="AL4" s="1260"/>
      <c r="AM4" s="1260"/>
      <c r="AN4" s="1260"/>
      <c r="AO4" s="1260"/>
      <c r="AP4" s="1260"/>
      <c r="AQ4" s="1260"/>
      <c r="AR4" s="1260"/>
      <c r="AS4" s="1260"/>
      <c r="AT4" s="1260"/>
      <c r="AU4" s="1260"/>
      <c r="AV4" s="1260"/>
      <c r="AW4" s="1260"/>
      <c r="AX4" s="1260"/>
      <c r="AY4" s="1260"/>
      <c r="AZ4" s="1260"/>
      <c r="BA4" s="1260"/>
      <c r="BB4" s="1260"/>
      <c r="BC4" s="1260"/>
      <c r="BD4" s="1260"/>
      <c r="BE4" s="1260"/>
      <c r="BF4" s="1260"/>
      <c r="BG4" s="1260"/>
      <c r="BH4" s="1260"/>
      <c r="BI4" s="1260"/>
      <c r="BJ4" s="1260"/>
      <c r="BK4" s="1260"/>
      <c r="BL4" s="1260"/>
      <c r="BM4" s="1260"/>
      <c r="BN4" s="1260"/>
      <c r="BO4" s="1260"/>
      <c r="BP4" s="1260"/>
      <c r="BQ4" s="1260"/>
      <c r="BR4" s="1260"/>
      <c r="BS4" s="1260"/>
      <c r="BT4" s="1260"/>
      <c r="BU4" s="1260"/>
      <c r="BV4" s="1260"/>
      <c r="BW4" s="1260"/>
      <c r="BX4" s="1260"/>
      <c r="BY4" s="1260"/>
      <c r="BZ4" s="1260"/>
      <c r="CA4" s="1260"/>
      <c r="CB4" s="1260"/>
      <c r="CC4" s="1260"/>
      <c r="CD4" s="1260"/>
      <c r="CE4" s="1260"/>
      <c r="CF4" s="1260"/>
    </row>
    <row r="5" spans="1:92" ht="15" customHeight="1">
      <c r="A5" s="1269"/>
      <c r="B5" s="1269"/>
      <c r="C5" s="1269"/>
      <c r="D5" s="1497" t="s">
        <v>723</v>
      </c>
      <c r="E5" s="1260"/>
      <c r="F5" s="1260"/>
      <c r="G5" s="1260"/>
      <c r="H5" s="1260"/>
      <c r="I5" s="1260"/>
      <c r="J5" s="1260"/>
      <c r="K5" s="1497" t="s">
        <v>723</v>
      </c>
      <c r="L5" s="1497" t="s">
        <v>723</v>
      </c>
      <c r="M5" s="1260"/>
      <c r="N5" s="1260"/>
      <c r="O5" s="1260"/>
      <c r="P5" s="1260"/>
      <c r="Q5" s="1260"/>
      <c r="R5" s="1260"/>
      <c r="S5" s="1497" t="s">
        <v>723</v>
      </c>
      <c r="T5" s="1260"/>
      <c r="U5" s="1260"/>
      <c r="V5" s="1269"/>
      <c r="W5" s="1269"/>
      <c r="X5" s="1269"/>
      <c r="Y5" s="1497" t="s">
        <v>723</v>
      </c>
      <c r="Z5" s="1260"/>
      <c r="AA5" s="1260"/>
      <c r="AB5" s="1260"/>
      <c r="AC5" s="1260"/>
      <c r="AD5" s="1260"/>
      <c r="AE5" s="1260"/>
      <c r="AF5" s="1497" t="s">
        <v>723</v>
      </c>
      <c r="AG5" s="1497" t="s">
        <v>723</v>
      </c>
      <c r="AH5" s="1260"/>
      <c r="AI5" s="1260"/>
      <c r="AJ5" s="1260"/>
      <c r="AK5" s="1260"/>
      <c r="AL5" s="1260"/>
      <c r="AM5" s="1260"/>
      <c r="AN5" s="1497" t="s">
        <v>723</v>
      </c>
      <c r="AO5" s="1260"/>
      <c r="AP5" s="1260"/>
      <c r="AQ5" s="1269"/>
      <c r="AR5" s="1269"/>
      <c r="AS5" s="1269"/>
      <c r="AT5" s="1497" t="s">
        <v>723</v>
      </c>
      <c r="AU5" s="1260"/>
      <c r="AV5" s="1260"/>
      <c r="AW5" s="1260"/>
      <c r="AX5" s="1260"/>
      <c r="AY5" s="1260"/>
      <c r="AZ5" s="1260"/>
      <c r="BA5" s="1497" t="s">
        <v>723</v>
      </c>
      <c r="BB5" s="1497" t="s">
        <v>723</v>
      </c>
      <c r="BC5" s="1260"/>
      <c r="BD5" s="1260"/>
      <c r="BE5" s="1260"/>
      <c r="BF5" s="1260"/>
      <c r="BG5" s="1260"/>
      <c r="BH5" s="1260"/>
      <c r="BI5" s="1497" t="s">
        <v>723</v>
      </c>
      <c r="BJ5" s="1260"/>
      <c r="BK5" s="1260"/>
      <c r="BL5" s="1269"/>
      <c r="BM5" s="1269"/>
      <c r="BN5" s="1269"/>
      <c r="BO5" s="1497" t="s">
        <v>723</v>
      </c>
      <c r="BP5" s="1260"/>
      <c r="BQ5" s="1260"/>
      <c r="BR5" s="1260"/>
      <c r="BS5" s="1260"/>
      <c r="BT5" s="1260"/>
      <c r="BU5" s="1260"/>
      <c r="BV5" s="1497" t="s">
        <v>723</v>
      </c>
      <c r="BW5" s="1497" t="s">
        <v>723</v>
      </c>
      <c r="BX5" s="1260"/>
      <c r="BY5" s="1260"/>
      <c r="BZ5" s="1260"/>
      <c r="CA5" s="1260"/>
      <c r="CB5" s="1260"/>
      <c r="CC5" s="1260"/>
      <c r="CD5" s="1497" t="s">
        <v>723</v>
      </c>
      <c r="CE5" s="1260"/>
      <c r="CF5" s="1260"/>
    </row>
    <row r="6" spans="1:92" ht="15" customHeight="1">
      <c r="A6" s="1269"/>
      <c r="B6" s="1269"/>
      <c r="C6" s="1269"/>
      <c r="D6" s="1435"/>
      <c r="E6" s="1260"/>
      <c r="F6" s="1260"/>
      <c r="G6" s="1260"/>
      <c r="H6" s="1260"/>
      <c r="I6" s="1260"/>
      <c r="J6" s="1260"/>
      <c r="K6" s="1435"/>
      <c r="L6" s="1435"/>
      <c r="M6" s="1260"/>
      <c r="N6" s="1260"/>
      <c r="O6" s="1260"/>
      <c r="P6" s="1260"/>
      <c r="Q6" s="1260"/>
      <c r="R6" s="1260"/>
      <c r="S6" s="1435"/>
      <c r="T6" s="1260"/>
      <c r="U6" s="1260"/>
      <c r="V6" s="1269"/>
      <c r="W6" s="1269"/>
      <c r="X6" s="1269"/>
      <c r="Y6" s="1435"/>
      <c r="Z6" s="1260"/>
      <c r="AA6" s="1260"/>
      <c r="AB6" s="1260"/>
      <c r="AC6" s="1260"/>
      <c r="AD6" s="1260"/>
      <c r="AE6" s="1260"/>
      <c r="AF6" s="1435"/>
      <c r="AG6" s="1435"/>
      <c r="AH6" s="1260"/>
      <c r="AI6" s="1260"/>
      <c r="AJ6" s="1260"/>
      <c r="AK6" s="1260"/>
      <c r="AL6" s="1260"/>
      <c r="AM6" s="1260"/>
      <c r="AN6" s="1435"/>
      <c r="AO6" s="1260"/>
      <c r="AP6" s="1260"/>
      <c r="AQ6" s="1269"/>
      <c r="AR6" s="1269"/>
      <c r="AS6" s="1269"/>
      <c r="AT6" s="1435"/>
      <c r="AU6" s="1260"/>
      <c r="AV6" s="1260"/>
      <c r="AW6" s="1260"/>
      <c r="AX6" s="1260"/>
      <c r="AY6" s="1260"/>
      <c r="AZ6" s="1260"/>
      <c r="BA6" s="1435"/>
      <c r="BB6" s="1435"/>
      <c r="BC6" s="1260"/>
      <c r="BD6" s="1260"/>
      <c r="BE6" s="1260"/>
      <c r="BF6" s="1260"/>
      <c r="BG6" s="1260"/>
      <c r="BH6" s="1260"/>
      <c r="BI6" s="1435"/>
      <c r="BJ6" s="1260"/>
      <c r="BK6" s="1260"/>
      <c r="BL6" s="1269"/>
      <c r="BM6" s="1269"/>
      <c r="BN6" s="1269"/>
      <c r="BO6" s="1435"/>
      <c r="BP6" s="1260"/>
      <c r="BQ6" s="1260"/>
      <c r="BR6" s="1260"/>
      <c r="BS6" s="1260"/>
      <c r="BT6" s="1260"/>
      <c r="BU6" s="1260"/>
      <c r="BV6" s="1435"/>
      <c r="BW6" s="1435"/>
      <c r="BX6" s="1260"/>
      <c r="BY6" s="1260"/>
      <c r="BZ6" s="1260"/>
      <c r="CA6" s="1260"/>
      <c r="CB6" s="1260"/>
      <c r="CC6" s="1260"/>
      <c r="CD6" s="1435"/>
      <c r="CE6" s="1260"/>
      <c r="CF6" s="1260"/>
    </row>
    <row r="7" spans="1:92" s="1255" customFormat="1" ht="20.25" customHeight="1">
      <c r="A7" s="1502" t="s">
        <v>549</v>
      </c>
      <c r="B7" s="1502"/>
      <c r="C7" s="1502"/>
      <c r="D7" s="1340" t="s">
        <v>1222</v>
      </c>
      <c r="K7" s="1373"/>
      <c r="L7" s="1373"/>
      <c r="S7" s="1373"/>
      <c r="V7" s="1502" t="s">
        <v>826</v>
      </c>
      <c r="W7" s="1502"/>
      <c r="X7" s="1502"/>
      <c r="Y7" s="1373"/>
      <c r="AF7" s="1373"/>
      <c r="AG7" s="1373"/>
      <c r="AN7" s="1373"/>
      <c r="AQ7" s="1502"/>
      <c r="AR7" s="1502"/>
      <c r="AS7" s="1502"/>
      <c r="AT7" s="1505"/>
      <c r="AU7" s="1780"/>
      <c r="AV7" s="1780"/>
      <c r="AW7" s="1780"/>
      <c r="AX7" s="1780"/>
      <c r="AY7" s="1780"/>
      <c r="AZ7" s="1780"/>
      <c r="BA7" s="1373"/>
      <c r="BI7" s="1739"/>
      <c r="BL7" s="1502"/>
      <c r="BM7" s="1502"/>
      <c r="BN7" s="1502"/>
      <c r="BV7" s="1739"/>
      <c r="CD7" s="1739"/>
    </row>
    <row r="8" spans="1:92" s="1322" customFormat="1" ht="18">
      <c r="A8" s="1732" t="s">
        <v>191</v>
      </c>
      <c r="D8" s="1505"/>
      <c r="E8" s="1504" t="s">
        <v>798</v>
      </c>
      <c r="J8" s="1458"/>
      <c r="K8" s="1561" t="s">
        <v>1275</v>
      </c>
      <c r="L8" s="1732" t="s">
        <v>812</v>
      </c>
      <c r="M8" s="1510"/>
      <c r="N8" s="1466" t="s">
        <v>716</v>
      </c>
      <c r="S8" s="1561" t="s">
        <v>1275</v>
      </c>
      <c r="T8" s="1466"/>
      <c r="U8" s="1466"/>
      <c r="V8" s="1732" t="s">
        <v>894</v>
      </c>
      <c r="Y8" s="1505"/>
      <c r="Z8" s="1504" t="s">
        <v>1256</v>
      </c>
      <c r="AE8" s="1458"/>
      <c r="AF8" s="1561" t="s">
        <v>1275</v>
      </c>
      <c r="AG8" s="1781" t="s">
        <v>578</v>
      </c>
      <c r="AH8" s="1510"/>
      <c r="AI8" s="1466" t="s">
        <v>1231</v>
      </c>
      <c r="AJ8" s="1466"/>
      <c r="AK8" s="1466"/>
      <c r="AL8" s="1466"/>
      <c r="AM8" s="1466"/>
      <c r="AN8" s="1561" t="s">
        <v>888</v>
      </c>
      <c r="AO8" s="1466"/>
      <c r="AP8" s="1466"/>
      <c r="AQ8" s="1732" t="s">
        <v>804</v>
      </c>
      <c r="AT8" s="1510"/>
      <c r="AU8" s="1504" t="s">
        <v>1270</v>
      </c>
      <c r="AV8" s="1466"/>
      <c r="AW8" s="1466"/>
      <c r="AX8" s="1466"/>
      <c r="AY8" s="1466"/>
      <c r="AZ8" s="1551"/>
      <c r="BA8" s="1561" t="s">
        <v>1275</v>
      </c>
      <c r="BB8" s="1735" t="s">
        <v>895</v>
      </c>
      <c r="BC8" s="1510"/>
      <c r="BD8" s="1466" t="s">
        <v>1235</v>
      </c>
      <c r="BE8" s="1466"/>
      <c r="BF8" s="1466"/>
      <c r="BG8" s="1466"/>
      <c r="BH8" s="1466"/>
      <c r="BI8" s="1511" t="s">
        <v>896</v>
      </c>
      <c r="BJ8" s="1466"/>
      <c r="BK8" s="1466"/>
      <c r="BL8" s="1732" t="s">
        <v>582</v>
      </c>
      <c r="BO8" s="1510"/>
      <c r="BP8" s="1504" t="s">
        <v>1276</v>
      </c>
      <c r="BQ8" s="1466"/>
      <c r="BR8" s="1466"/>
      <c r="BS8" s="1466"/>
      <c r="BT8" s="1466"/>
      <c r="BU8" s="1599"/>
      <c r="BV8" s="1511" t="s">
        <v>896</v>
      </c>
      <c r="BW8" s="1735" t="s">
        <v>865</v>
      </c>
      <c r="BX8" s="1510"/>
      <c r="BY8" s="1551" t="s">
        <v>1175</v>
      </c>
      <c r="BZ8" s="1466"/>
      <c r="CA8" s="1466"/>
      <c r="CB8" s="1466"/>
      <c r="CC8" s="1466"/>
      <c r="CD8" s="1561" t="s">
        <v>888</v>
      </c>
      <c r="CE8" s="1466"/>
    </row>
    <row r="9" spans="1:92" s="1255" customFormat="1" ht="18" customHeight="1">
      <c r="A9" s="2588" t="s">
        <v>734</v>
      </c>
      <c r="B9" s="2588"/>
      <c r="C9" s="2589"/>
      <c r="D9" s="1378"/>
      <c r="E9" s="1782" t="s">
        <v>217</v>
      </c>
      <c r="F9" s="1783"/>
      <c r="G9" s="1783"/>
      <c r="H9" s="1784"/>
      <c r="I9" s="1784"/>
      <c r="J9" s="1785"/>
      <c r="K9" s="1380"/>
      <c r="L9" s="1489"/>
      <c r="M9" s="1782" t="s">
        <v>217</v>
      </c>
      <c r="N9" s="1783"/>
      <c r="O9" s="1783"/>
      <c r="P9" s="1784"/>
      <c r="Q9" s="1784"/>
      <c r="R9" s="1785"/>
      <c r="S9" s="1380"/>
      <c r="T9" s="2611" t="s">
        <v>694</v>
      </c>
      <c r="U9" s="2696"/>
      <c r="V9" s="2588" t="s">
        <v>734</v>
      </c>
      <c r="W9" s="2588"/>
      <c r="X9" s="2589"/>
      <c r="Y9" s="1378"/>
      <c r="Z9" s="1782" t="s">
        <v>217</v>
      </c>
      <c r="AA9" s="1783"/>
      <c r="AB9" s="1783"/>
      <c r="AC9" s="1784"/>
      <c r="AD9" s="1784"/>
      <c r="AE9" s="1785"/>
      <c r="AF9" s="1380"/>
      <c r="AG9" s="1489"/>
      <c r="AH9" s="1782" t="s">
        <v>217</v>
      </c>
      <c r="AI9" s="1783"/>
      <c r="AJ9" s="1783"/>
      <c r="AK9" s="1784"/>
      <c r="AL9" s="1784"/>
      <c r="AM9" s="1785"/>
      <c r="AN9" s="1380"/>
      <c r="AO9" s="2611" t="s">
        <v>694</v>
      </c>
      <c r="AP9" s="2696"/>
      <c r="AQ9" s="2588" t="s">
        <v>734</v>
      </c>
      <c r="AR9" s="2588"/>
      <c r="AS9" s="2589"/>
      <c r="AT9" s="1378"/>
      <c r="AU9" s="1782" t="s">
        <v>217</v>
      </c>
      <c r="AV9" s="1783"/>
      <c r="AW9" s="1783"/>
      <c r="AX9" s="1784"/>
      <c r="AY9" s="1784"/>
      <c r="AZ9" s="1785"/>
      <c r="BA9" s="1380"/>
      <c r="BB9" s="1489"/>
      <c r="BC9" s="1782" t="s">
        <v>217</v>
      </c>
      <c r="BD9" s="1783"/>
      <c r="BE9" s="1783"/>
      <c r="BF9" s="1784"/>
      <c r="BG9" s="1784"/>
      <c r="BH9" s="1785"/>
      <c r="BI9" s="1380"/>
      <c r="BJ9" s="2611" t="s">
        <v>694</v>
      </c>
      <c r="BK9" s="2696"/>
      <c r="BL9" s="2588" t="s">
        <v>734</v>
      </c>
      <c r="BM9" s="2588"/>
      <c r="BN9" s="2589"/>
      <c r="BO9" s="1378"/>
      <c r="BP9" s="1782" t="s">
        <v>217</v>
      </c>
      <c r="BQ9" s="1783"/>
      <c r="BR9" s="1783"/>
      <c r="BS9" s="1784"/>
      <c r="BT9" s="1784"/>
      <c r="BU9" s="1785"/>
      <c r="BV9" s="1380"/>
      <c r="BW9" s="1489"/>
      <c r="BX9" s="1782" t="s">
        <v>217</v>
      </c>
      <c r="BY9" s="1783"/>
      <c r="BZ9" s="1783"/>
      <c r="CA9" s="1784"/>
      <c r="CB9" s="1784"/>
      <c r="CC9" s="1785"/>
      <c r="CD9" s="1380"/>
      <c r="CE9" s="2611" t="s">
        <v>694</v>
      </c>
      <c r="CF9" s="2696"/>
    </row>
    <row r="10" spans="1:92" s="1255" customFormat="1" ht="18" customHeight="1">
      <c r="A10" s="2700"/>
      <c r="B10" s="2700"/>
      <c r="C10" s="2701"/>
      <c r="D10" s="1348" t="s">
        <v>95</v>
      </c>
      <c r="E10" s="1354" t="s">
        <v>96</v>
      </c>
      <c r="F10" s="1786" t="s">
        <v>59</v>
      </c>
      <c r="G10" s="1349" t="s">
        <v>732</v>
      </c>
      <c r="H10" s="1787" t="s">
        <v>596</v>
      </c>
      <c r="I10" s="1788"/>
      <c r="J10" s="1789"/>
      <c r="K10" s="1354" t="s">
        <v>800</v>
      </c>
      <c r="L10" s="1388" t="s">
        <v>95</v>
      </c>
      <c r="M10" s="1790" t="s">
        <v>96</v>
      </c>
      <c r="N10" s="1349" t="s">
        <v>59</v>
      </c>
      <c r="O10" s="1349" t="s">
        <v>732</v>
      </c>
      <c r="P10" s="1787" t="s">
        <v>596</v>
      </c>
      <c r="Q10" s="1788"/>
      <c r="R10" s="1789"/>
      <c r="S10" s="1354" t="s">
        <v>800</v>
      </c>
      <c r="T10" s="2599"/>
      <c r="U10" s="2697"/>
      <c r="V10" s="2700"/>
      <c r="W10" s="2700"/>
      <c r="X10" s="2701"/>
      <c r="Y10" s="1348" t="s">
        <v>95</v>
      </c>
      <c r="Z10" s="1354" t="s">
        <v>96</v>
      </c>
      <c r="AA10" s="1786" t="s">
        <v>59</v>
      </c>
      <c r="AB10" s="1349" t="s">
        <v>732</v>
      </c>
      <c r="AC10" s="1787" t="s">
        <v>596</v>
      </c>
      <c r="AD10" s="1788"/>
      <c r="AE10" s="1789"/>
      <c r="AF10" s="1354" t="s">
        <v>800</v>
      </c>
      <c r="AG10" s="1388" t="s">
        <v>95</v>
      </c>
      <c r="AH10" s="1790" t="s">
        <v>96</v>
      </c>
      <c r="AI10" s="1349" t="s">
        <v>59</v>
      </c>
      <c r="AJ10" s="1349" t="s">
        <v>732</v>
      </c>
      <c r="AK10" s="1787" t="s">
        <v>596</v>
      </c>
      <c r="AL10" s="1788"/>
      <c r="AM10" s="1789"/>
      <c r="AN10" s="1354" t="s">
        <v>800</v>
      </c>
      <c r="AO10" s="2599"/>
      <c r="AP10" s="2697"/>
      <c r="AQ10" s="2700"/>
      <c r="AR10" s="2700"/>
      <c r="AS10" s="2701"/>
      <c r="AT10" s="1348" t="s">
        <v>95</v>
      </c>
      <c r="AU10" s="1354" t="s">
        <v>96</v>
      </c>
      <c r="AV10" s="1786" t="s">
        <v>59</v>
      </c>
      <c r="AW10" s="1349" t="s">
        <v>732</v>
      </c>
      <c r="AX10" s="1787" t="s">
        <v>596</v>
      </c>
      <c r="AY10" s="1788"/>
      <c r="AZ10" s="1789"/>
      <c r="BA10" s="1354" t="s">
        <v>800</v>
      </c>
      <c r="BB10" s="1388" t="s">
        <v>95</v>
      </c>
      <c r="BC10" s="1790" t="s">
        <v>96</v>
      </c>
      <c r="BD10" s="1349" t="s">
        <v>59</v>
      </c>
      <c r="BE10" s="1349" t="s">
        <v>732</v>
      </c>
      <c r="BF10" s="1787" t="s">
        <v>596</v>
      </c>
      <c r="BG10" s="1788"/>
      <c r="BH10" s="1789"/>
      <c r="BI10" s="1354" t="s">
        <v>800</v>
      </c>
      <c r="BJ10" s="2599"/>
      <c r="BK10" s="2697"/>
      <c r="BL10" s="2700"/>
      <c r="BM10" s="2700"/>
      <c r="BN10" s="2701"/>
      <c r="BO10" s="1348" t="s">
        <v>95</v>
      </c>
      <c r="BP10" s="1354" t="s">
        <v>96</v>
      </c>
      <c r="BQ10" s="1786" t="s">
        <v>59</v>
      </c>
      <c r="BR10" s="1349" t="s">
        <v>732</v>
      </c>
      <c r="BS10" s="1787" t="s">
        <v>596</v>
      </c>
      <c r="BT10" s="1788"/>
      <c r="BU10" s="1789"/>
      <c r="BV10" s="1354" t="s">
        <v>800</v>
      </c>
      <c r="BW10" s="1388" t="s">
        <v>95</v>
      </c>
      <c r="BX10" s="1790" t="s">
        <v>96</v>
      </c>
      <c r="BY10" s="1349" t="s">
        <v>59</v>
      </c>
      <c r="BZ10" s="1349" t="s">
        <v>732</v>
      </c>
      <c r="CA10" s="1787" t="s">
        <v>596</v>
      </c>
      <c r="CB10" s="1788"/>
      <c r="CC10" s="1789"/>
      <c r="CD10" s="1354" t="s">
        <v>800</v>
      </c>
      <c r="CE10" s="2599"/>
      <c r="CF10" s="2697"/>
    </row>
    <row r="11" spans="1:92" s="1255" customFormat="1" ht="18" customHeight="1">
      <c r="A11" s="2700"/>
      <c r="B11" s="2700"/>
      <c r="C11" s="2701"/>
      <c r="D11" s="1351"/>
      <c r="E11" s="1352"/>
      <c r="F11" s="1390"/>
      <c r="G11" s="1354" t="s">
        <v>60</v>
      </c>
      <c r="H11" s="1791" t="s">
        <v>715</v>
      </c>
      <c r="I11" s="1792"/>
      <c r="J11" s="1793"/>
      <c r="K11" s="1352"/>
      <c r="L11" s="1359"/>
      <c r="M11" s="1359"/>
      <c r="N11" s="1352"/>
      <c r="O11" s="1354" t="s">
        <v>60</v>
      </c>
      <c r="P11" s="1791" t="s">
        <v>715</v>
      </c>
      <c r="Q11" s="1792"/>
      <c r="R11" s="1793"/>
      <c r="S11" s="1352"/>
      <c r="T11" s="2599"/>
      <c r="U11" s="2697"/>
      <c r="V11" s="2700"/>
      <c r="W11" s="2700"/>
      <c r="X11" s="2701"/>
      <c r="Y11" s="1351"/>
      <c r="Z11" s="1352"/>
      <c r="AA11" s="1390"/>
      <c r="AB11" s="1354" t="s">
        <v>60</v>
      </c>
      <c r="AC11" s="1791" t="s">
        <v>715</v>
      </c>
      <c r="AD11" s="1792"/>
      <c r="AE11" s="1793"/>
      <c r="AF11" s="1352"/>
      <c r="AG11" s="1359"/>
      <c r="AH11" s="1359"/>
      <c r="AI11" s="1352"/>
      <c r="AJ11" s="1354" t="s">
        <v>60</v>
      </c>
      <c r="AK11" s="1791" t="s">
        <v>715</v>
      </c>
      <c r="AL11" s="1792"/>
      <c r="AM11" s="1793"/>
      <c r="AN11" s="1352"/>
      <c r="AO11" s="2599"/>
      <c r="AP11" s="2697"/>
      <c r="AQ11" s="2700"/>
      <c r="AR11" s="2700"/>
      <c r="AS11" s="2701"/>
      <c r="AT11" s="1351"/>
      <c r="AU11" s="1352"/>
      <c r="AV11" s="1390"/>
      <c r="AW11" s="1354" t="s">
        <v>60</v>
      </c>
      <c r="AX11" s="1791" t="s">
        <v>715</v>
      </c>
      <c r="AY11" s="1792"/>
      <c r="AZ11" s="1793"/>
      <c r="BA11" s="1352"/>
      <c r="BB11" s="1359"/>
      <c r="BC11" s="1359"/>
      <c r="BD11" s="1352"/>
      <c r="BE11" s="1354" t="s">
        <v>60</v>
      </c>
      <c r="BF11" s="1791" t="s">
        <v>715</v>
      </c>
      <c r="BG11" s="1792"/>
      <c r="BH11" s="1793"/>
      <c r="BI11" s="1352"/>
      <c r="BJ11" s="2599"/>
      <c r="BK11" s="2697"/>
      <c r="BL11" s="2700"/>
      <c r="BM11" s="2700"/>
      <c r="BN11" s="2701"/>
      <c r="BO11" s="1351"/>
      <c r="BP11" s="1352"/>
      <c r="BQ11" s="1390"/>
      <c r="BR11" s="1354" t="s">
        <v>60</v>
      </c>
      <c r="BS11" s="1791" t="s">
        <v>715</v>
      </c>
      <c r="BT11" s="1792"/>
      <c r="BU11" s="1793"/>
      <c r="BV11" s="1352"/>
      <c r="BW11" s="1359"/>
      <c r="BX11" s="1359"/>
      <c r="BY11" s="1352"/>
      <c r="BZ11" s="1354" t="s">
        <v>60</v>
      </c>
      <c r="CA11" s="1791" t="s">
        <v>715</v>
      </c>
      <c r="CB11" s="1792"/>
      <c r="CC11" s="1793"/>
      <c r="CD11" s="1352"/>
      <c r="CE11" s="2599"/>
      <c r="CF11" s="2697"/>
    </row>
    <row r="12" spans="1:92" s="1255" customFormat="1" ht="18" customHeight="1">
      <c r="A12" s="2700"/>
      <c r="B12" s="2700"/>
      <c r="C12" s="2701"/>
      <c r="D12" s="1351"/>
      <c r="E12" s="1352"/>
      <c r="F12" s="1390"/>
      <c r="G12" s="1352" t="s">
        <v>722</v>
      </c>
      <c r="H12" s="1348" t="s">
        <v>764</v>
      </c>
      <c r="I12" s="1349" t="s">
        <v>118</v>
      </c>
      <c r="J12" s="1349" t="s">
        <v>766</v>
      </c>
      <c r="K12" s="1352"/>
      <c r="L12" s="1359"/>
      <c r="M12" s="1359"/>
      <c r="N12" s="1352"/>
      <c r="O12" s="1352" t="s">
        <v>722</v>
      </c>
      <c r="P12" s="1348" t="s">
        <v>764</v>
      </c>
      <c r="Q12" s="1349" t="s">
        <v>118</v>
      </c>
      <c r="R12" s="1349" t="s">
        <v>766</v>
      </c>
      <c r="S12" s="1352"/>
      <c r="T12" s="2599"/>
      <c r="U12" s="2697"/>
      <c r="V12" s="2700"/>
      <c r="W12" s="2700"/>
      <c r="X12" s="2701"/>
      <c r="Y12" s="1351"/>
      <c r="Z12" s="1352"/>
      <c r="AA12" s="1390"/>
      <c r="AB12" s="1352" t="s">
        <v>722</v>
      </c>
      <c r="AC12" s="1348" t="s">
        <v>764</v>
      </c>
      <c r="AD12" s="1349" t="s">
        <v>118</v>
      </c>
      <c r="AE12" s="1349" t="s">
        <v>766</v>
      </c>
      <c r="AF12" s="1352"/>
      <c r="AG12" s="1359"/>
      <c r="AH12" s="1359"/>
      <c r="AI12" s="1352"/>
      <c r="AJ12" s="1352" t="s">
        <v>722</v>
      </c>
      <c r="AK12" s="1348" t="s">
        <v>764</v>
      </c>
      <c r="AL12" s="1349" t="s">
        <v>118</v>
      </c>
      <c r="AM12" s="1349" t="s">
        <v>766</v>
      </c>
      <c r="AN12" s="1352"/>
      <c r="AO12" s="2599"/>
      <c r="AP12" s="2697"/>
      <c r="AQ12" s="2700"/>
      <c r="AR12" s="2700"/>
      <c r="AS12" s="2701"/>
      <c r="AT12" s="1351"/>
      <c r="AU12" s="1352"/>
      <c r="AV12" s="1390"/>
      <c r="AW12" s="1352" t="s">
        <v>722</v>
      </c>
      <c r="AX12" s="1348" t="s">
        <v>764</v>
      </c>
      <c r="AY12" s="1349" t="s">
        <v>118</v>
      </c>
      <c r="AZ12" s="1349" t="s">
        <v>766</v>
      </c>
      <c r="BA12" s="1352"/>
      <c r="BB12" s="1359"/>
      <c r="BC12" s="1359"/>
      <c r="BD12" s="1352"/>
      <c r="BE12" s="1352" t="s">
        <v>722</v>
      </c>
      <c r="BF12" s="1348" t="s">
        <v>764</v>
      </c>
      <c r="BG12" s="1349" t="s">
        <v>118</v>
      </c>
      <c r="BH12" s="1349" t="s">
        <v>766</v>
      </c>
      <c r="BI12" s="1352"/>
      <c r="BJ12" s="2599"/>
      <c r="BK12" s="2697"/>
      <c r="BL12" s="2700"/>
      <c r="BM12" s="2700"/>
      <c r="BN12" s="2701"/>
      <c r="BO12" s="1351"/>
      <c r="BP12" s="1352"/>
      <c r="BQ12" s="1390"/>
      <c r="BR12" s="1352" t="s">
        <v>722</v>
      </c>
      <c r="BS12" s="1348" t="s">
        <v>764</v>
      </c>
      <c r="BT12" s="1349" t="s">
        <v>118</v>
      </c>
      <c r="BU12" s="1349" t="s">
        <v>766</v>
      </c>
      <c r="BV12" s="1352"/>
      <c r="BW12" s="1359"/>
      <c r="BX12" s="1359"/>
      <c r="BY12" s="1352"/>
      <c r="BZ12" s="1352" t="s">
        <v>722</v>
      </c>
      <c r="CA12" s="1351" t="s">
        <v>116</v>
      </c>
      <c r="CB12" s="1349" t="s">
        <v>118</v>
      </c>
      <c r="CC12" s="1349" t="s">
        <v>766</v>
      </c>
      <c r="CD12" s="1352"/>
      <c r="CE12" s="2599"/>
      <c r="CF12" s="2697"/>
    </row>
    <row r="13" spans="1:92" s="1255" customFormat="1" ht="18" customHeight="1">
      <c r="A13" s="2700"/>
      <c r="B13" s="2700"/>
      <c r="C13" s="2701"/>
      <c r="D13" s="1351" t="s">
        <v>100</v>
      </c>
      <c r="E13" s="1352" t="s">
        <v>1575</v>
      </c>
      <c r="F13" s="1794" t="s">
        <v>1612</v>
      </c>
      <c r="G13" s="1355" t="s">
        <v>101</v>
      </c>
      <c r="H13" s="1351" t="s">
        <v>1348</v>
      </c>
      <c r="I13" s="1352" t="s">
        <v>1630</v>
      </c>
      <c r="J13" s="1352" t="s">
        <v>1348</v>
      </c>
      <c r="K13" s="1352" t="s">
        <v>1578</v>
      </c>
      <c r="L13" s="1359" t="s">
        <v>100</v>
      </c>
      <c r="M13" s="1359" t="s">
        <v>1575</v>
      </c>
      <c r="N13" s="1355" t="s">
        <v>1612</v>
      </c>
      <c r="O13" s="1355" t="s">
        <v>101</v>
      </c>
      <c r="P13" s="1351" t="s">
        <v>1348</v>
      </c>
      <c r="Q13" s="1352" t="s">
        <v>1630</v>
      </c>
      <c r="R13" s="1352" t="s">
        <v>1348</v>
      </c>
      <c r="S13" s="1352" t="s">
        <v>1578</v>
      </c>
      <c r="T13" s="2599"/>
      <c r="U13" s="2697"/>
      <c r="V13" s="2700"/>
      <c r="W13" s="2700"/>
      <c r="X13" s="2701"/>
      <c r="Y13" s="1351" t="s">
        <v>100</v>
      </c>
      <c r="Z13" s="1352" t="s">
        <v>1575</v>
      </c>
      <c r="AA13" s="1794" t="s">
        <v>1612</v>
      </c>
      <c r="AB13" s="1355" t="s">
        <v>101</v>
      </c>
      <c r="AC13" s="1351" t="s">
        <v>1348</v>
      </c>
      <c r="AD13" s="1352" t="s">
        <v>1630</v>
      </c>
      <c r="AE13" s="1352" t="s">
        <v>1348</v>
      </c>
      <c r="AF13" s="1352" t="s">
        <v>1578</v>
      </c>
      <c r="AG13" s="1359" t="s">
        <v>100</v>
      </c>
      <c r="AH13" s="1359" t="s">
        <v>1575</v>
      </c>
      <c r="AI13" s="1355" t="s">
        <v>1612</v>
      </c>
      <c r="AJ13" s="1355" t="s">
        <v>101</v>
      </c>
      <c r="AK13" s="1351" t="s">
        <v>1348</v>
      </c>
      <c r="AL13" s="1352" t="s">
        <v>1630</v>
      </c>
      <c r="AM13" s="1352" t="s">
        <v>1348</v>
      </c>
      <c r="AN13" s="1352" t="s">
        <v>1578</v>
      </c>
      <c r="AO13" s="2599"/>
      <c r="AP13" s="2697"/>
      <c r="AQ13" s="2700"/>
      <c r="AR13" s="2700"/>
      <c r="AS13" s="2701"/>
      <c r="AT13" s="1351" t="s">
        <v>100</v>
      </c>
      <c r="AU13" s="1352" t="s">
        <v>1575</v>
      </c>
      <c r="AV13" s="1794" t="s">
        <v>1612</v>
      </c>
      <c r="AW13" s="1355" t="s">
        <v>101</v>
      </c>
      <c r="AX13" s="1351" t="s">
        <v>1348</v>
      </c>
      <c r="AY13" s="1352" t="s">
        <v>1630</v>
      </c>
      <c r="AZ13" s="1352" t="s">
        <v>1348</v>
      </c>
      <c r="BA13" s="1352" t="s">
        <v>1578</v>
      </c>
      <c r="BB13" s="1359" t="s">
        <v>100</v>
      </c>
      <c r="BC13" s="1359" t="s">
        <v>1575</v>
      </c>
      <c r="BD13" s="1355" t="s">
        <v>1612</v>
      </c>
      <c r="BE13" s="1355" t="s">
        <v>101</v>
      </c>
      <c r="BF13" s="1351" t="s">
        <v>1348</v>
      </c>
      <c r="BG13" s="1352" t="s">
        <v>1630</v>
      </c>
      <c r="BH13" s="1352" t="s">
        <v>1348</v>
      </c>
      <c r="BI13" s="1352" t="s">
        <v>1578</v>
      </c>
      <c r="BJ13" s="2599"/>
      <c r="BK13" s="2697"/>
      <c r="BL13" s="2700"/>
      <c r="BM13" s="2700"/>
      <c r="BN13" s="2701"/>
      <c r="BO13" s="1351" t="s">
        <v>100</v>
      </c>
      <c r="BP13" s="1352" t="s">
        <v>1575</v>
      </c>
      <c r="BQ13" s="1794" t="s">
        <v>1612</v>
      </c>
      <c r="BR13" s="1355" t="s">
        <v>101</v>
      </c>
      <c r="BS13" s="1351" t="s">
        <v>1348</v>
      </c>
      <c r="BT13" s="1352" t="s">
        <v>1630</v>
      </c>
      <c r="BU13" s="1352" t="s">
        <v>1348</v>
      </c>
      <c r="BV13" s="1352" t="s">
        <v>1578</v>
      </c>
      <c r="BW13" s="1359" t="s">
        <v>100</v>
      </c>
      <c r="BX13" s="1359" t="s">
        <v>1575</v>
      </c>
      <c r="BY13" s="1355" t="s">
        <v>1612</v>
      </c>
      <c r="BZ13" s="1355" t="s">
        <v>101</v>
      </c>
      <c r="CA13" s="1351" t="s">
        <v>1348</v>
      </c>
      <c r="CB13" s="1352" t="s">
        <v>1630</v>
      </c>
      <c r="CC13" s="1352" t="s">
        <v>1348</v>
      </c>
      <c r="CD13" s="1352" t="s">
        <v>1578</v>
      </c>
      <c r="CE13" s="2599"/>
      <c r="CF13" s="2697"/>
    </row>
    <row r="14" spans="1:92" s="1255" customFormat="1" ht="18" customHeight="1">
      <c r="A14" s="2702"/>
      <c r="B14" s="2702"/>
      <c r="C14" s="2703"/>
      <c r="D14" s="1301"/>
      <c r="E14" s="1445"/>
      <c r="F14" s="1795"/>
      <c r="G14" s="1363"/>
      <c r="H14" s="1447" t="s">
        <v>1575</v>
      </c>
      <c r="I14" s="1363" t="s">
        <v>1632</v>
      </c>
      <c r="J14" s="1446" t="s">
        <v>102</v>
      </c>
      <c r="K14" s="1445"/>
      <c r="L14" s="1423"/>
      <c r="M14" s="1423"/>
      <c r="N14" s="1362"/>
      <c r="O14" s="1363"/>
      <c r="P14" s="1447" t="s">
        <v>1575</v>
      </c>
      <c r="Q14" s="1363" t="s">
        <v>1632</v>
      </c>
      <c r="R14" s="1446" t="s">
        <v>102</v>
      </c>
      <c r="S14" s="1445"/>
      <c r="T14" s="2698"/>
      <c r="U14" s="2699"/>
      <c r="V14" s="2702"/>
      <c r="W14" s="2702"/>
      <c r="X14" s="2703"/>
      <c r="Y14" s="1301"/>
      <c r="Z14" s="1445"/>
      <c r="AA14" s="1795"/>
      <c r="AB14" s="1363"/>
      <c r="AC14" s="1447" t="s">
        <v>1575</v>
      </c>
      <c r="AD14" s="1363" t="s">
        <v>1632</v>
      </c>
      <c r="AE14" s="1446" t="s">
        <v>102</v>
      </c>
      <c r="AF14" s="1445"/>
      <c r="AG14" s="1423"/>
      <c r="AH14" s="1423"/>
      <c r="AI14" s="1362"/>
      <c r="AJ14" s="1363"/>
      <c r="AK14" s="1447" t="s">
        <v>1575</v>
      </c>
      <c r="AL14" s="1363" t="s">
        <v>1632</v>
      </c>
      <c r="AM14" s="1446" t="s">
        <v>102</v>
      </c>
      <c r="AN14" s="1445"/>
      <c r="AO14" s="2698"/>
      <c r="AP14" s="2699"/>
      <c r="AQ14" s="2702"/>
      <c r="AR14" s="2702"/>
      <c r="AS14" s="2703"/>
      <c r="AT14" s="1301"/>
      <c r="AU14" s="1445"/>
      <c r="AV14" s="1795"/>
      <c r="AW14" s="1363"/>
      <c r="AX14" s="1447" t="s">
        <v>1575</v>
      </c>
      <c r="AY14" s="1363" t="s">
        <v>1632</v>
      </c>
      <c r="AZ14" s="1446" t="s">
        <v>102</v>
      </c>
      <c r="BA14" s="1445"/>
      <c r="BB14" s="1423"/>
      <c r="BC14" s="1423"/>
      <c r="BD14" s="1362"/>
      <c r="BE14" s="1363"/>
      <c r="BF14" s="1447" t="s">
        <v>1575</v>
      </c>
      <c r="BG14" s="1363" t="s">
        <v>1632</v>
      </c>
      <c r="BH14" s="1446" t="s">
        <v>102</v>
      </c>
      <c r="BI14" s="1445"/>
      <c r="BJ14" s="2698"/>
      <c r="BK14" s="2699"/>
      <c r="BL14" s="2702"/>
      <c r="BM14" s="2702"/>
      <c r="BN14" s="2703"/>
      <c r="BO14" s="1301"/>
      <c r="BP14" s="1445"/>
      <c r="BQ14" s="1795"/>
      <c r="BR14" s="1363"/>
      <c r="BS14" s="1447" t="s">
        <v>1575</v>
      </c>
      <c r="BT14" s="1363" t="s">
        <v>1632</v>
      </c>
      <c r="BU14" s="1446" t="s">
        <v>102</v>
      </c>
      <c r="BV14" s="1445"/>
      <c r="BW14" s="1423"/>
      <c r="BX14" s="1423"/>
      <c r="BY14" s="1362"/>
      <c r="BZ14" s="1363"/>
      <c r="CA14" s="1447" t="s">
        <v>1575</v>
      </c>
      <c r="CB14" s="1363" t="s">
        <v>1632</v>
      </c>
      <c r="CC14" s="1446" t="s">
        <v>102</v>
      </c>
      <c r="CD14" s="1445"/>
      <c r="CE14" s="2698"/>
      <c r="CF14" s="2699"/>
    </row>
    <row r="15" spans="1:92" ht="18" customHeight="1">
      <c r="A15" s="1796">
        <v>42370</v>
      </c>
      <c r="B15" s="1797">
        <v>42370</v>
      </c>
      <c r="C15" s="1798">
        <v>42370</v>
      </c>
      <c r="D15" s="56">
        <v>2220446</v>
      </c>
      <c r="E15" s="1234">
        <v>2220604</v>
      </c>
      <c r="F15" s="1234">
        <v>384027</v>
      </c>
      <c r="G15" s="1234">
        <v>868120</v>
      </c>
      <c r="H15" s="1234">
        <v>968457</v>
      </c>
      <c r="I15" s="1234">
        <v>570051</v>
      </c>
      <c r="J15" s="1234">
        <v>398406</v>
      </c>
      <c r="K15" s="1234">
        <v>23054</v>
      </c>
      <c r="L15" s="1234">
        <v>52926</v>
      </c>
      <c r="M15" s="1234">
        <v>52806</v>
      </c>
      <c r="N15" s="1234">
        <v>10335</v>
      </c>
      <c r="O15" s="1234">
        <v>36</v>
      </c>
      <c r="P15" s="1234">
        <v>42435</v>
      </c>
      <c r="Q15" s="1234">
        <v>21891</v>
      </c>
      <c r="R15" s="1234">
        <v>20544</v>
      </c>
      <c r="S15" s="1234">
        <v>5711</v>
      </c>
      <c r="T15" s="1527">
        <v>42370</v>
      </c>
      <c r="U15" s="1528">
        <v>42370</v>
      </c>
      <c r="V15" s="1796">
        <v>42370</v>
      </c>
      <c r="W15" s="1797">
        <v>42370</v>
      </c>
      <c r="X15" s="1798">
        <v>42370</v>
      </c>
      <c r="Y15" s="56">
        <v>81683</v>
      </c>
      <c r="Z15" s="1234">
        <v>81915</v>
      </c>
      <c r="AA15" s="1234">
        <v>28692</v>
      </c>
      <c r="AB15" s="1234">
        <v>9220</v>
      </c>
      <c r="AC15" s="1234">
        <v>44003</v>
      </c>
      <c r="AD15" s="1234">
        <v>7362</v>
      </c>
      <c r="AE15" s="1234">
        <v>36641</v>
      </c>
      <c r="AF15" s="1234">
        <v>12007</v>
      </c>
      <c r="AG15" s="1234">
        <v>86832</v>
      </c>
      <c r="AH15" s="1234">
        <v>86973</v>
      </c>
      <c r="AI15" s="1234">
        <v>17417</v>
      </c>
      <c r="AJ15" s="1234" t="s">
        <v>21</v>
      </c>
      <c r="AK15" s="1234">
        <v>69556</v>
      </c>
      <c r="AL15" s="1234">
        <v>42901</v>
      </c>
      <c r="AM15" s="1234">
        <v>26655</v>
      </c>
      <c r="AN15" s="1234">
        <v>1233</v>
      </c>
      <c r="AO15" s="1527">
        <v>42370</v>
      </c>
      <c r="AP15" s="1528">
        <v>42370</v>
      </c>
      <c r="AQ15" s="1796">
        <v>42370</v>
      </c>
      <c r="AR15" s="1797">
        <v>42370</v>
      </c>
      <c r="AS15" s="1798">
        <v>42370</v>
      </c>
      <c r="AT15" s="56">
        <v>1890611</v>
      </c>
      <c r="AU15" s="1234">
        <v>1890616</v>
      </c>
      <c r="AV15" s="1234">
        <v>322375</v>
      </c>
      <c r="AW15" s="1234">
        <v>858364</v>
      </c>
      <c r="AX15" s="1234">
        <v>709877</v>
      </c>
      <c r="AY15" s="1234">
        <v>485411</v>
      </c>
      <c r="AZ15" s="1234">
        <v>224466</v>
      </c>
      <c r="BA15" s="1234">
        <v>750</v>
      </c>
      <c r="BB15" s="1234" t="s">
        <v>21</v>
      </c>
      <c r="BC15" s="1234" t="s">
        <v>21</v>
      </c>
      <c r="BD15" s="1234" t="s">
        <v>21</v>
      </c>
      <c r="BE15" s="1234" t="s">
        <v>21</v>
      </c>
      <c r="BF15" s="1234" t="s">
        <v>21</v>
      </c>
      <c r="BG15" s="1234" t="s">
        <v>21</v>
      </c>
      <c r="BH15" s="1234" t="s">
        <v>21</v>
      </c>
      <c r="BI15" s="1234" t="s">
        <v>22</v>
      </c>
      <c r="BJ15" s="1527">
        <v>42370</v>
      </c>
      <c r="BK15" s="1528">
        <v>42370</v>
      </c>
      <c r="BL15" s="1796">
        <v>42370</v>
      </c>
      <c r="BM15" s="1797">
        <v>42370</v>
      </c>
      <c r="BN15" s="1798">
        <v>42370</v>
      </c>
      <c r="BO15" s="56">
        <v>1452697</v>
      </c>
      <c r="BP15" s="1234">
        <v>1452697</v>
      </c>
      <c r="BQ15" s="1234">
        <v>253313</v>
      </c>
      <c r="BR15" s="1234">
        <v>664168</v>
      </c>
      <c r="BS15" s="1234">
        <v>535216</v>
      </c>
      <c r="BT15" s="1234">
        <v>355252</v>
      </c>
      <c r="BU15" s="1234">
        <v>179964</v>
      </c>
      <c r="BV15" s="1234" t="s">
        <v>22</v>
      </c>
      <c r="BW15" s="1234" t="s">
        <v>21</v>
      </c>
      <c r="BX15" s="1234" t="s">
        <v>21</v>
      </c>
      <c r="BY15" s="1234" t="s">
        <v>21</v>
      </c>
      <c r="BZ15" s="1234" t="s">
        <v>21</v>
      </c>
      <c r="CA15" s="1234" t="s">
        <v>21</v>
      </c>
      <c r="CB15" s="1234" t="s">
        <v>21</v>
      </c>
      <c r="CC15" s="1234" t="s">
        <v>21</v>
      </c>
      <c r="CD15" s="1234" t="s">
        <v>21</v>
      </c>
      <c r="CE15" s="1527">
        <v>42370</v>
      </c>
      <c r="CF15" s="1528">
        <v>42370</v>
      </c>
      <c r="CG15" s="1453"/>
    </row>
    <row r="16" spans="1:92" ht="15" customHeight="1">
      <c r="A16" s="1268"/>
      <c r="B16" s="1263">
        <v>42736</v>
      </c>
      <c r="C16" s="1306"/>
      <c r="D16" s="56">
        <v>2272419</v>
      </c>
      <c r="E16" s="1234">
        <v>2272474</v>
      </c>
      <c r="F16" s="1234">
        <v>382967</v>
      </c>
      <c r="G16" s="1234">
        <v>877292</v>
      </c>
      <c r="H16" s="1234">
        <v>1012215</v>
      </c>
      <c r="I16" s="1234">
        <v>593158</v>
      </c>
      <c r="J16" s="1234">
        <v>419057</v>
      </c>
      <c r="K16" s="1234">
        <v>21995</v>
      </c>
      <c r="L16" s="1234">
        <v>50268</v>
      </c>
      <c r="M16" s="1234">
        <v>50137</v>
      </c>
      <c r="N16" s="1234">
        <v>9907</v>
      </c>
      <c r="O16" s="1234">
        <v>5</v>
      </c>
      <c r="P16" s="1234">
        <v>40225</v>
      </c>
      <c r="Q16" s="1234">
        <v>22221</v>
      </c>
      <c r="R16" s="1234">
        <v>18004</v>
      </c>
      <c r="S16" s="1234">
        <v>5686</v>
      </c>
      <c r="T16" s="1527">
        <v>42736</v>
      </c>
      <c r="U16" s="1528">
        <v>42736</v>
      </c>
      <c r="V16" s="1268"/>
      <c r="W16" s="1263">
        <v>42736</v>
      </c>
      <c r="X16" s="1306"/>
      <c r="Y16" s="56">
        <v>80623</v>
      </c>
      <c r="Z16" s="1234">
        <v>81621</v>
      </c>
      <c r="AA16" s="1234">
        <v>28014</v>
      </c>
      <c r="AB16" s="1234">
        <v>9620</v>
      </c>
      <c r="AC16" s="1234">
        <v>43987</v>
      </c>
      <c r="AD16" s="1234">
        <v>8020</v>
      </c>
      <c r="AE16" s="1234">
        <v>35967</v>
      </c>
      <c r="AF16" s="1234">
        <v>10776</v>
      </c>
      <c r="AG16" s="1234">
        <v>93312</v>
      </c>
      <c r="AH16" s="1234">
        <v>93181</v>
      </c>
      <c r="AI16" s="1234">
        <v>18311</v>
      </c>
      <c r="AJ16" s="1234" t="s">
        <v>21</v>
      </c>
      <c r="AK16" s="1234">
        <v>74870</v>
      </c>
      <c r="AL16" s="1234">
        <v>43540</v>
      </c>
      <c r="AM16" s="1234">
        <v>31330</v>
      </c>
      <c r="AN16" s="1234">
        <v>1396</v>
      </c>
      <c r="AO16" s="1527">
        <v>42736</v>
      </c>
      <c r="AP16" s="1528">
        <v>42736</v>
      </c>
      <c r="AQ16" s="1268"/>
      <c r="AR16" s="1263">
        <v>42736</v>
      </c>
      <c r="AS16" s="1306"/>
      <c r="AT16" s="56">
        <v>1933087</v>
      </c>
      <c r="AU16" s="1234">
        <v>1932888</v>
      </c>
      <c r="AV16" s="1234">
        <v>321233</v>
      </c>
      <c r="AW16" s="1234">
        <v>867146</v>
      </c>
      <c r="AX16" s="1234">
        <v>744509</v>
      </c>
      <c r="AY16" s="1234">
        <v>506670</v>
      </c>
      <c r="AZ16" s="1234">
        <v>237839</v>
      </c>
      <c r="BA16" s="1234">
        <v>563</v>
      </c>
      <c r="BB16" s="1234" t="s">
        <v>21</v>
      </c>
      <c r="BC16" s="1234" t="s">
        <v>21</v>
      </c>
      <c r="BD16" s="1234" t="s">
        <v>21</v>
      </c>
      <c r="BE16" s="1234" t="s">
        <v>21</v>
      </c>
      <c r="BF16" s="1234" t="s">
        <v>21</v>
      </c>
      <c r="BG16" s="1234" t="s">
        <v>21</v>
      </c>
      <c r="BH16" s="1234" t="s">
        <v>21</v>
      </c>
      <c r="BI16" s="1234" t="s">
        <v>22</v>
      </c>
      <c r="BJ16" s="1527">
        <v>42736</v>
      </c>
      <c r="BK16" s="1528">
        <v>42736</v>
      </c>
      <c r="BL16" s="1268"/>
      <c r="BM16" s="1263">
        <v>42736</v>
      </c>
      <c r="BN16" s="1306"/>
      <c r="BO16" s="56">
        <v>1486418</v>
      </c>
      <c r="BP16" s="1234">
        <v>1486418</v>
      </c>
      <c r="BQ16" s="1234">
        <v>251959</v>
      </c>
      <c r="BR16" s="1234">
        <v>671742</v>
      </c>
      <c r="BS16" s="1234">
        <v>562717</v>
      </c>
      <c r="BT16" s="1234">
        <v>369975</v>
      </c>
      <c r="BU16" s="1234">
        <v>192742</v>
      </c>
      <c r="BV16" s="1234" t="s">
        <v>22</v>
      </c>
      <c r="BW16" s="1234" t="s">
        <v>21</v>
      </c>
      <c r="BX16" s="1234" t="s">
        <v>21</v>
      </c>
      <c r="BY16" s="1234" t="s">
        <v>21</v>
      </c>
      <c r="BZ16" s="1234" t="s">
        <v>21</v>
      </c>
      <c r="CA16" s="1234" t="s">
        <v>21</v>
      </c>
      <c r="CB16" s="1234" t="s">
        <v>21</v>
      </c>
      <c r="CC16" s="1234" t="s">
        <v>21</v>
      </c>
      <c r="CD16" s="1234" t="s">
        <v>21</v>
      </c>
      <c r="CE16" s="1527">
        <v>42736</v>
      </c>
      <c r="CF16" s="1528">
        <v>42736</v>
      </c>
      <c r="CG16" s="1267"/>
    </row>
    <row r="17" spans="1:91" ht="15" customHeight="1">
      <c r="A17" s="1268"/>
      <c r="B17" s="1263">
        <v>43101</v>
      </c>
      <c r="C17" s="1306"/>
      <c r="D17" s="56">
        <v>2206884</v>
      </c>
      <c r="E17" s="1234">
        <v>2207920</v>
      </c>
      <c r="F17" s="1234">
        <v>360392</v>
      </c>
      <c r="G17" s="1234">
        <v>851601</v>
      </c>
      <c r="H17" s="1234">
        <v>995927</v>
      </c>
      <c r="I17" s="1234">
        <v>579293</v>
      </c>
      <c r="J17" s="1234">
        <v>416634</v>
      </c>
      <c r="K17" s="1234">
        <v>20499</v>
      </c>
      <c r="L17" s="1234">
        <v>44352</v>
      </c>
      <c r="M17" s="1234">
        <v>44439</v>
      </c>
      <c r="N17" s="1234">
        <v>9705</v>
      </c>
      <c r="O17" s="1234">
        <v>9</v>
      </c>
      <c r="P17" s="1234">
        <v>34725</v>
      </c>
      <c r="Q17" s="1234">
        <v>19864</v>
      </c>
      <c r="R17" s="1234">
        <v>14861</v>
      </c>
      <c r="S17" s="150">
        <v>5338</v>
      </c>
      <c r="T17" s="1527">
        <v>43101</v>
      </c>
      <c r="U17" s="1528">
        <v>43101</v>
      </c>
      <c r="V17" s="1268"/>
      <c r="W17" s="1263">
        <v>43101</v>
      </c>
      <c r="X17" s="1306"/>
      <c r="Y17" s="56">
        <v>71012</v>
      </c>
      <c r="Z17" s="1234">
        <v>71937</v>
      </c>
      <c r="AA17" s="1234">
        <v>26015</v>
      </c>
      <c r="AB17" s="1234">
        <v>6332</v>
      </c>
      <c r="AC17" s="1234">
        <v>39590</v>
      </c>
      <c r="AD17" s="1234">
        <v>8602</v>
      </c>
      <c r="AE17" s="1234">
        <v>30988</v>
      </c>
      <c r="AF17" s="1234">
        <v>9904</v>
      </c>
      <c r="AG17" s="1234">
        <v>90432</v>
      </c>
      <c r="AH17" s="1234">
        <v>90440</v>
      </c>
      <c r="AI17" s="1234">
        <v>18550</v>
      </c>
      <c r="AJ17" s="1234" t="s">
        <v>21</v>
      </c>
      <c r="AK17" s="1234">
        <v>71890</v>
      </c>
      <c r="AL17" s="1234">
        <v>40384</v>
      </c>
      <c r="AM17" s="1234">
        <v>31506</v>
      </c>
      <c r="AN17" s="150">
        <v>1358</v>
      </c>
      <c r="AO17" s="1527">
        <v>43101</v>
      </c>
      <c r="AP17" s="1528">
        <v>43101</v>
      </c>
      <c r="AQ17" s="1268"/>
      <c r="AR17" s="1263">
        <v>43101</v>
      </c>
      <c r="AS17" s="1306"/>
      <c r="AT17" s="56">
        <v>1893127</v>
      </c>
      <c r="AU17" s="1234">
        <v>1893082</v>
      </c>
      <c r="AV17" s="1234">
        <v>300550</v>
      </c>
      <c r="AW17" s="1234">
        <v>844802</v>
      </c>
      <c r="AX17" s="1234">
        <v>747730</v>
      </c>
      <c r="AY17" s="1234">
        <v>498649</v>
      </c>
      <c r="AZ17" s="1234">
        <v>249081</v>
      </c>
      <c r="BA17" s="1234">
        <v>616</v>
      </c>
      <c r="BB17" s="1234" t="s">
        <v>21</v>
      </c>
      <c r="BC17" s="1234" t="s">
        <v>21</v>
      </c>
      <c r="BD17" s="1234" t="s">
        <v>21</v>
      </c>
      <c r="BE17" s="1234" t="s">
        <v>21</v>
      </c>
      <c r="BF17" s="1234" t="s">
        <v>21</v>
      </c>
      <c r="BG17" s="1234" t="s">
        <v>21</v>
      </c>
      <c r="BH17" s="1234" t="s">
        <v>21</v>
      </c>
      <c r="BI17" s="150" t="s">
        <v>22</v>
      </c>
      <c r="BJ17" s="1527">
        <v>43101</v>
      </c>
      <c r="BK17" s="1528">
        <v>43101</v>
      </c>
      <c r="BL17" s="1268"/>
      <c r="BM17" s="1263">
        <v>43101</v>
      </c>
      <c r="BN17" s="1306"/>
      <c r="BO17" s="56">
        <v>1454729</v>
      </c>
      <c r="BP17" s="1234">
        <v>1454729</v>
      </c>
      <c r="BQ17" s="1234">
        <v>236883</v>
      </c>
      <c r="BR17" s="1234">
        <v>649595</v>
      </c>
      <c r="BS17" s="1234">
        <v>568251</v>
      </c>
      <c r="BT17" s="1234">
        <v>366403</v>
      </c>
      <c r="BU17" s="1234">
        <v>201848</v>
      </c>
      <c r="BV17" s="1234" t="s">
        <v>22</v>
      </c>
      <c r="BW17" s="1234" t="s">
        <v>21</v>
      </c>
      <c r="BX17" s="1234" t="s">
        <v>21</v>
      </c>
      <c r="BY17" s="1234" t="s">
        <v>21</v>
      </c>
      <c r="BZ17" s="1234" t="s">
        <v>21</v>
      </c>
      <c r="CA17" s="1234" t="s">
        <v>21</v>
      </c>
      <c r="CB17" s="1234" t="s">
        <v>21</v>
      </c>
      <c r="CC17" s="1234" t="s">
        <v>21</v>
      </c>
      <c r="CD17" s="150" t="s">
        <v>21</v>
      </c>
      <c r="CE17" s="1527">
        <v>43101</v>
      </c>
      <c r="CF17" s="1528">
        <v>43101</v>
      </c>
      <c r="CG17" s="1267"/>
      <c r="CH17" s="147"/>
      <c r="CI17" s="147"/>
      <c r="CJ17" s="147"/>
      <c r="CK17" s="147"/>
      <c r="CL17" s="147"/>
      <c r="CM17" s="147"/>
    </row>
    <row r="18" spans="1:91" ht="15" customHeight="1">
      <c r="A18" s="1799">
        <v>43586</v>
      </c>
      <c r="B18" s="1800">
        <v>43586</v>
      </c>
      <c r="C18" s="1801">
        <v>43586</v>
      </c>
      <c r="D18" s="56">
        <v>2188258</v>
      </c>
      <c r="E18" s="1234">
        <v>2186310</v>
      </c>
      <c r="F18" s="1234">
        <v>327914</v>
      </c>
      <c r="G18" s="1234">
        <v>844469</v>
      </c>
      <c r="H18" s="1234">
        <v>1013927</v>
      </c>
      <c r="I18" s="1234">
        <v>562738</v>
      </c>
      <c r="J18" s="1234">
        <v>451189</v>
      </c>
      <c r="K18" s="1234">
        <v>21939</v>
      </c>
      <c r="L18" s="1234">
        <v>42544</v>
      </c>
      <c r="M18" s="1234">
        <v>42615</v>
      </c>
      <c r="N18" s="1234">
        <v>9026</v>
      </c>
      <c r="O18" s="1234">
        <v>21</v>
      </c>
      <c r="P18" s="1234">
        <v>33568</v>
      </c>
      <c r="Q18" s="1234">
        <v>18625</v>
      </c>
      <c r="R18" s="1234">
        <v>14943</v>
      </c>
      <c r="S18" s="150">
        <v>5177</v>
      </c>
      <c r="T18" s="1527">
        <v>43586</v>
      </c>
      <c r="U18" s="1528">
        <v>43586</v>
      </c>
      <c r="V18" s="1799">
        <v>43586</v>
      </c>
      <c r="W18" s="1800">
        <v>43586</v>
      </c>
      <c r="X18" s="1801">
        <v>43586</v>
      </c>
      <c r="Y18" s="56">
        <v>66033</v>
      </c>
      <c r="Z18" s="1234">
        <v>64658</v>
      </c>
      <c r="AA18" s="1234">
        <v>23936</v>
      </c>
      <c r="AB18" s="1234">
        <v>5967</v>
      </c>
      <c r="AC18" s="1234">
        <v>34755</v>
      </c>
      <c r="AD18" s="1234">
        <v>8771</v>
      </c>
      <c r="AE18" s="1234">
        <v>25984</v>
      </c>
      <c r="AF18" s="1234">
        <v>11187</v>
      </c>
      <c r="AG18" s="1234">
        <v>86495</v>
      </c>
      <c r="AH18" s="1234">
        <v>86409</v>
      </c>
      <c r="AI18" s="1234">
        <v>18161</v>
      </c>
      <c r="AJ18" s="1234" t="s">
        <v>21</v>
      </c>
      <c r="AK18" s="1234">
        <v>68248</v>
      </c>
      <c r="AL18" s="1234">
        <v>38436</v>
      </c>
      <c r="AM18" s="1234">
        <v>29812</v>
      </c>
      <c r="AN18" s="150">
        <v>1441</v>
      </c>
      <c r="AO18" s="1527">
        <v>43586</v>
      </c>
      <c r="AP18" s="1528">
        <v>43586</v>
      </c>
      <c r="AQ18" s="1799">
        <v>43586</v>
      </c>
      <c r="AR18" s="1800">
        <v>43586</v>
      </c>
      <c r="AS18" s="1801">
        <v>43586</v>
      </c>
      <c r="AT18" s="56">
        <v>1887828</v>
      </c>
      <c r="AU18" s="1234">
        <v>1887841</v>
      </c>
      <c r="AV18" s="1234">
        <v>271332</v>
      </c>
      <c r="AW18" s="1234">
        <v>838021</v>
      </c>
      <c r="AX18" s="1234">
        <v>778488</v>
      </c>
      <c r="AY18" s="1234">
        <v>485684</v>
      </c>
      <c r="AZ18" s="1234">
        <v>292804</v>
      </c>
      <c r="BA18" s="1234">
        <v>565</v>
      </c>
      <c r="BB18" s="1234" t="s">
        <v>21</v>
      </c>
      <c r="BC18" s="1234" t="s">
        <v>21</v>
      </c>
      <c r="BD18" s="1234" t="s">
        <v>21</v>
      </c>
      <c r="BE18" s="1234" t="s">
        <v>21</v>
      </c>
      <c r="BF18" s="1234" t="s">
        <v>21</v>
      </c>
      <c r="BG18" s="1234" t="s">
        <v>21</v>
      </c>
      <c r="BH18" s="1234" t="s">
        <v>21</v>
      </c>
      <c r="BI18" s="150" t="s">
        <v>22</v>
      </c>
      <c r="BJ18" s="1527">
        <v>43586</v>
      </c>
      <c r="BK18" s="1528">
        <v>43586</v>
      </c>
      <c r="BL18" s="1799">
        <v>43586</v>
      </c>
      <c r="BM18" s="1800">
        <v>43586</v>
      </c>
      <c r="BN18" s="1801">
        <v>43586</v>
      </c>
      <c r="BO18" s="56">
        <v>1450982</v>
      </c>
      <c r="BP18" s="1234">
        <v>1450982</v>
      </c>
      <c r="BQ18" s="1234">
        <v>213322</v>
      </c>
      <c r="BR18" s="1234">
        <v>642118</v>
      </c>
      <c r="BS18" s="1234">
        <v>595542</v>
      </c>
      <c r="BT18" s="1234">
        <v>355279</v>
      </c>
      <c r="BU18" s="1234">
        <v>240263</v>
      </c>
      <c r="BV18" s="1234" t="s">
        <v>22</v>
      </c>
      <c r="BW18" s="1234" t="s">
        <v>21</v>
      </c>
      <c r="BX18" s="1234" t="s">
        <v>21</v>
      </c>
      <c r="BY18" s="1234" t="s">
        <v>21</v>
      </c>
      <c r="BZ18" s="1234" t="s">
        <v>21</v>
      </c>
      <c r="CA18" s="1234" t="s">
        <v>21</v>
      </c>
      <c r="CB18" s="1234" t="s">
        <v>21</v>
      </c>
      <c r="CC18" s="1234" t="s">
        <v>21</v>
      </c>
      <c r="CD18" s="150" t="s">
        <v>21</v>
      </c>
      <c r="CE18" s="1527">
        <v>43586</v>
      </c>
      <c r="CF18" s="1528">
        <v>43586</v>
      </c>
      <c r="CG18" s="1267"/>
      <c r="CH18" s="147"/>
      <c r="CI18" s="147"/>
      <c r="CJ18" s="147"/>
      <c r="CK18" s="147"/>
      <c r="CL18" s="147"/>
      <c r="CM18" s="147"/>
    </row>
    <row r="19" spans="1:91" ht="15" customHeight="1">
      <c r="A19" s="1268"/>
      <c r="B19" s="1263">
        <v>43831</v>
      </c>
      <c r="C19" s="1306"/>
      <c r="D19" s="56">
        <v>1986570</v>
      </c>
      <c r="E19" s="1234">
        <v>1987858</v>
      </c>
      <c r="F19" s="1234">
        <v>310324</v>
      </c>
      <c r="G19" s="1234">
        <v>799379</v>
      </c>
      <c r="H19" s="1234">
        <v>878155</v>
      </c>
      <c r="I19" s="1234">
        <v>490173</v>
      </c>
      <c r="J19" s="1234">
        <v>387981</v>
      </c>
      <c r="K19" s="1234">
        <v>20000</v>
      </c>
      <c r="L19" s="1234">
        <v>33332</v>
      </c>
      <c r="M19" s="1234">
        <v>33107</v>
      </c>
      <c r="N19" s="1234">
        <v>8177</v>
      </c>
      <c r="O19" s="1234" t="s">
        <v>21</v>
      </c>
      <c r="P19" s="1234">
        <v>24930</v>
      </c>
      <c r="Q19" s="1234">
        <v>15250</v>
      </c>
      <c r="R19" s="1234">
        <v>9680</v>
      </c>
      <c r="S19" s="150">
        <v>5150</v>
      </c>
      <c r="T19" s="1527">
        <v>43831</v>
      </c>
      <c r="U19" s="1528">
        <v>43831</v>
      </c>
      <c r="V19" s="1268"/>
      <c r="W19" s="1263">
        <v>43831</v>
      </c>
      <c r="X19" s="1306"/>
      <c r="Y19" s="56">
        <v>58022</v>
      </c>
      <c r="Z19" s="1234">
        <v>59557</v>
      </c>
      <c r="AA19" s="1234">
        <v>20682</v>
      </c>
      <c r="AB19" s="1234">
        <v>4837</v>
      </c>
      <c r="AC19" s="1234">
        <v>34038</v>
      </c>
      <c r="AD19" s="1234">
        <v>6863</v>
      </c>
      <c r="AE19" s="1234">
        <v>27175</v>
      </c>
      <c r="AF19" s="1234">
        <v>9477</v>
      </c>
      <c r="AG19" s="1234">
        <v>80668</v>
      </c>
      <c r="AH19" s="1234">
        <v>80645</v>
      </c>
      <c r="AI19" s="1234">
        <v>17783</v>
      </c>
      <c r="AJ19" s="1234" t="s">
        <v>21</v>
      </c>
      <c r="AK19" s="1234">
        <v>62862</v>
      </c>
      <c r="AL19" s="1234">
        <v>34726</v>
      </c>
      <c r="AM19" s="1234">
        <v>28136</v>
      </c>
      <c r="AN19" s="150">
        <v>1447</v>
      </c>
      <c r="AO19" s="1527">
        <v>43831</v>
      </c>
      <c r="AP19" s="1528">
        <v>43831</v>
      </c>
      <c r="AQ19" s="1268"/>
      <c r="AR19" s="1263">
        <v>43831</v>
      </c>
      <c r="AS19" s="1306"/>
      <c r="AT19" s="56">
        <v>1723297</v>
      </c>
      <c r="AU19" s="1234">
        <v>1723303</v>
      </c>
      <c r="AV19" s="1234">
        <v>258331</v>
      </c>
      <c r="AW19" s="1234">
        <v>794157</v>
      </c>
      <c r="AX19" s="1234">
        <v>670815</v>
      </c>
      <c r="AY19" s="1234">
        <v>423118</v>
      </c>
      <c r="AZ19" s="1234">
        <v>247697</v>
      </c>
      <c r="BA19" s="1234">
        <v>541</v>
      </c>
      <c r="BB19" s="1234" t="s">
        <v>21</v>
      </c>
      <c r="BC19" s="1234" t="s">
        <v>21</v>
      </c>
      <c r="BD19" s="1234" t="s">
        <v>21</v>
      </c>
      <c r="BE19" s="1234" t="s">
        <v>21</v>
      </c>
      <c r="BF19" s="1234" t="s">
        <v>21</v>
      </c>
      <c r="BG19" s="1234" t="s">
        <v>21</v>
      </c>
      <c r="BH19" s="1234" t="s">
        <v>21</v>
      </c>
      <c r="BI19" s="150" t="s">
        <v>22</v>
      </c>
      <c r="BJ19" s="1527">
        <v>43831</v>
      </c>
      <c r="BK19" s="1528">
        <v>43831</v>
      </c>
      <c r="BL19" s="1268"/>
      <c r="BM19" s="1263">
        <v>43831</v>
      </c>
      <c r="BN19" s="1306"/>
      <c r="BO19" s="56">
        <v>1313034</v>
      </c>
      <c r="BP19" s="1234">
        <v>1313034</v>
      </c>
      <c r="BQ19" s="1234">
        <v>202147</v>
      </c>
      <c r="BR19" s="1234">
        <v>599847</v>
      </c>
      <c r="BS19" s="1234">
        <v>511040</v>
      </c>
      <c r="BT19" s="1234">
        <v>307913</v>
      </c>
      <c r="BU19" s="1234">
        <v>203127</v>
      </c>
      <c r="BV19" s="1234" t="s">
        <v>22</v>
      </c>
      <c r="BW19" s="1234" t="s">
        <v>21</v>
      </c>
      <c r="BX19" s="1234" t="s">
        <v>21</v>
      </c>
      <c r="BY19" s="1234" t="s">
        <v>21</v>
      </c>
      <c r="BZ19" s="1234" t="s">
        <v>21</v>
      </c>
      <c r="CA19" s="1234" t="s">
        <v>21</v>
      </c>
      <c r="CB19" s="1234" t="s">
        <v>21</v>
      </c>
      <c r="CC19" s="1234" t="s">
        <v>21</v>
      </c>
      <c r="CD19" s="150" t="s">
        <v>21</v>
      </c>
      <c r="CE19" s="1527">
        <v>43831</v>
      </c>
      <c r="CF19" s="1528">
        <v>43831</v>
      </c>
      <c r="CG19" s="1267"/>
      <c r="CH19" s="147"/>
      <c r="CI19" s="147"/>
      <c r="CJ19" s="147"/>
      <c r="CK19" s="147"/>
      <c r="CL19" s="147"/>
      <c r="CM19" s="147"/>
    </row>
    <row r="20" spans="1:91" ht="7.5" customHeight="1">
      <c r="A20" s="1268"/>
      <c r="B20" s="1270"/>
      <c r="C20" s="1306"/>
      <c r="D20" s="607"/>
      <c r="E20" s="398"/>
      <c r="F20" s="398"/>
      <c r="G20" s="398"/>
      <c r="H20" s="398"/>
      <c r="I20" s="398"/>
      <c r="J20" s="398"/>
      <c r="K20" s="398"/>
      <c r="L20" s="398"/>
      <c r="M20" s="398"/>
      <c r="N20" s="398"/>
      <c r="O20" s="398"/>
      <c r="P20" s="398"/>
      <c r="Q20" s="398"/>
      <c r="R20" s="398"/>
      <c r="S20" s="399"/>
      <c r="T20" s="1529"/>
      <c r="U20" s="1458"/>
      <c r="V20" s="1268"/>
      <c r="W20" s="1270"/>
      <c r="X20" s="1306"/>
      <c r="Y20" s="607"/>
      <c r="Z20" s="398"/>
      <c r="AA20" s="398"/>
      <c r="AB20" s="398"/>
      <c r="AC20" s="398"/>
      <c r="AD20" s="398"/>
      <c r="AE20" s="398"/>
      <c r="AF20" s="398"/>
      <c r="AG20" s="398"/>
      <c r="AH20" s="398"/>
      <c r="AI20" s="398"/>
      <c r="AJ20" s="398"/>
      <c r="AK20" s="398"/>
      <c r="AL20" s="398"/>
      <c r="AM20" s="398"/>
      <c r="AN20" s="399"/>
      <c r="AO20" s="1529"/>
      <c r="AP20" s="1458"/>
      <c r="AQ20" s="1268"/>
      <c r="AR20" s="1270"/>
      <c r="AS20" s="1306"/>
      <c r="AT20" s="607"/>
      <c r="AU20" s="398"/>
      <c r="AV20" s="398"/>
      <c r="AW20" s="398"/>
      <c r="AX20" s="398"/>
      <c r="AY20" s="398"/>
      <c r="AZ20" s="398"/>
      <c r="BA20" s="398"/>
      <c r="BB20" s="398"/>
      <c r="BC20" s="398"/>
      <c r="BD20" s="398"/>
      <c r="BE20" s="398"/>
      <c r="BF20" s="398"/>
      <c r="BG20" s="398"/>
      <c r="BH20" s="398"/>
      <c r="BI20" s="399"/>
      <c r="BJ20" s="1529"/>
      <c r="BK20" s="1458"/>
      <c r="BL20" s="1268"/>
      <c r="BM20" s="1270"/>
      <c r="BN20" s="1306"/>
      <c r="BO20" s="607"/>
      <c r="BP20" s="398"/>
      <c r="BQ20" s="398"/>
      <c r="BR20" s="398"/>
      <c r="BS20" s="398"/>
      <c r="BT20" s="398"/>
      <c r="BU20" s="398"/>
      <c r="BV20" s="398"/>
      <c r="BW20" s="398"/>
      <c r="BX20" s="398"/>
      <c r="BY20" s="398"/>
      <c r="BZ20" s="398"/>
      <c r="CA20" s="398"/>
      <c r="CB20" s="398"/>
      <c r="CC20" s="398"/>
      <c r="CD20" s="399"/>
      <c r="CE20" s="1529"/>
      <c r="CF20" s="1458"/>
      <c r="CG20" s="1267"/>
      <c r="CH20" s="147"/>
      <c r="CI20" s="147"/>
      <c r="CJ20" s="147"/>
      <c r="CK20" s="147"/>
      <c r="CL20" s="147"/>
      <c r="CM20" s="147"/>
    </row>
    <row r="21" spans="1:91" ht="15" customHeight="1">
      <c r="A21" s="1273">
        <v>43191</v>
      </c>
      <c r="B21" s="1274">
        <v>43191</v>
      </c>
      <c r="C21" s="1308">
        <v>43191</v>
      </c>
      <c r="D21" s="60">
        <v>2174437</v>
      </c>
      <c r="E21" s="1233">
        <v>2173877</v>
      </c>
      <c r="F21" s="1233">
        <v>340517</v>
      </c>
      <c r="G21" s="1233">
        <v>844632</v>
      </c>
      <c r="H21" s="1233">
        <v>988728</v>
      </c>
      <c r="I21" s="1233">
        <v>572320</v>
      </c>
      <c r="J21" s="1233">
        <v>416408</v>
      </c>
      <c r="K21" s="1233">
        <v>21395</v>
      </c>
      <c r="L21" s="1233">
        <v>42467</v>
      </c>
      <c r="M21" s="1233">
        <v>42665</v>
      </c>
      <c r="N21" s="1233">
        <v>9498</v>
      </c>
      <c r="O21" s="1233" t="s">
        <v>21</v>
      </c>
      <c r="P21" s="1233">
        <v>33167</v>
      </c>
      <c r="Q21" s="1233">
        <v>19492</v>
      </c>
      <c r="R21" s="1233">
        <v>13675</v>
      </c>
      <c r="S21" s="153">
        <v>5144</v>
      </c>
      <c r="T21" s="1530">
        <v>43191</v>
      </c>
      <c r="U21" s="1531">
        <v>43191</v>
      </c>
      <c r="V21" s="1273">
        <v>43191</v>
      </c>
      <c r="W21" s="1274">
        <v>43191</v>
      </c>
      <c r="X21" s="1308">
        <v>43191</v>
      </c>
      <c r="Y21" s="60">
        <v>70668</v>
      </c>
      <c r="Z21" s="1233">
        <v>69974</v>
      </c>
      <c r="AA21" s="1233">
        <v>25841</v>
      </c>
      <c r="AB21" s="1233">
        <v>6188</v>
      </c>
      <c r="AC21" s="1233">
        <v>37945</v>
      </c>
      <c r="AD21" s="1233">
        <v>8730</v>
      </c>
      <c r="AE21" s="1233">
        <v>29215</v>
      </c>
      <c r="AF21" s="1233">
        <v>10976</v>
      </c>
      <c r="AG21" s="1233">
        <v>87877</v>
      </c>
      <c r="AH21" s="1233">
        <v>88009</v>
      </c>
      <c r="AI21" s="1233">
        <v>17918</v>
      </c>
      <c r="AJ21" s="1233" t="s">
        <v>21</v>
      </c>
      <c r="AK21" s="1233">
        <v>70091</v>
      </c>
      <c r="AL21" s="1233">
        <v>39564</v>
      </c>
      <c r="AM21" s="1233">
        <v>30527</v>
      </c>
      <c r="AN21" s="153">
        <v>1236</v>
      </c>
      <c r="AO21" s="1530">
        <v>43191</v>
      </c>
      <c r="AP21" s="1531">
        <v>43191</v>
      </c>
      <c r="AQ21" s="1273">
        <v>43191</v>
      </c>
      <c r="AR21" s="1274">
        <v>43191</v>
      </c>
      <c r="AS21" s="1308">
        <v>43191</v>
      </c>
      <c r="AT21" s="60">
        <v>1867003</v>
      </c>
      <c r="AU21" s="1233">
        <v>1866992</v>
      </c>
      <c r="AV21" s="1233">
        <v>281877</v>
      </c>
      <c r="AW21" s="1233">
        <v>837992</v>
      </c>
      <c r="AX21" s="1233">
        <v>747123</v>
      </c>
      <c r="AY21" s="1233">
        <v>492986</v>
      </c>
      <c r="AZ21" s="1233">
        <v>254138</v>
      </c>
      <c r="BA21" s="1233">
        <v>585</v>
      </c>
      <c r="BB21" s="1233" t="s">
        <v>21</v>
      </c>
      <c r="BC21" s="1233" t="s">
        <v>21</v>
      </c>
      <c r="BD21" s="1233" t="s">
        <v>21</v>
      </c>
      <c r="BE21" s="1233" t="s">
        <v>21</v>
      </c>
      <c r="BF21" s="1233" t="s">
        <v>21</v>
      </c>
      <c r="BG21" s="1233" t="s">
        <v>21</v>
      </c>
      <c r="BH21" s="1233" t="s">
        <v>21</v>
      </c>
      <c r="BI21" s="153" t="s">
        <v>22</v>
      </c>
      <c r="BJ21" s="1530">
        <v>43191</v>
      </c>
      <c r="BK21" s="1531">
        <v>43191</v>
      </c>
      <c r="BL21" s="1273">
        <v>43191</v>
      </c>
      <c r="BM21" s="1274">
        <v>43191</v>
      </c>
      <c r="BN21" s="1308">
        <v>43191</v>
      </c>
      <c r="BO21" s="60">
        <v>1434754</v>
      </c>
      <c r="BP21" s="1233">
        <v>1434754</v>
      </c>
      <c r="BQ21" s="1233">
        <v>222147</v>
      </c>
      <c r="BR21" s="1233">
        <v>643190</v>
      </c>
      <c r="BS21" s="1233">
        <v>569417</v>
      </c>
      <c r="BT21" s="1233">
        <v>362847</v>
      </c>
      <c r="BU21" s="1233">
        <v>206570</v>
      </c>
      <c r="BV21" s="1233" t="s">
        <v>22</v>
      </c>
      <c r="BW21" s="1233" t="s">
        <v>21</v>
      </c>
      <c r="BX21" s="1233" t="s">
        <v>21</v>
      </c>
      <c r="BY21" s="1233" t="s">
        <v>21</v>
      </c>
      <c r="BZ21" s="1233" t="s">
        <v>21</v>
      </c>
      <c r="CA21" s="1233" t="s">
        <v>21</v>
      </c>
      <c r="CB21" s="1233" t="s">
        <v>21</v>
      </c>
      <c r="CC21" s="1233" t="s">
        <v>21</v>
      </c>
      <c r="CD21" s="153" t="s">
        <v>21</v>
      </c>
      <c r="CE21" s="1530">
        <v>43191</v>
      </c>
      <c r="CF21" s="1531">
        <v>43191</v>
      </c>
      <c r="CG21" s="1269"/>
      <c r="CH21" s="147"/>
      <c r="CI21" s="147"/>
      <c r="CJ21" s="147"/>
      <c r="CK21" s="147"/>
      <c r="CL21" s="147"/>
      <c r="CM21" s="147"/>
    </row>
    <row r="22" spans="1:91" ht="15" customHeight="1">
      <c r="A22" s="1273">
        <v>43586</v>
      </c>
      <c r="B22" s="1274">
        <v>43586</v>
      </c>
      <c r="C22" s="1308">
        <v>43586</v>
      </c>
      <c r="D22" s="60">
        <v>2165775</v>
      </c>
      <c r="E22" s="1233">
        <v>2164857</v>
      </c>
      <c r="F22" s="1233">
        <v>319245</v>
      </c>
      <c r="G22" s="1233">
        <v>840344</v>
      </c>
      <c r="H22" s="1233">
        <v>1005268</v>
      </c>
      <c r="I22" s="1233">
        <v>554963</v>
      </c>
      <c r="J22" s="1233">
        <v>450305</v>
      </c>
      <c r="K22" s="1233">
        <v>21915</v>
      </c>
      <c r="L22" s="1233">
        <v>39685</v>
      </c>
      <c r="M22" s="1233">
        <v>39740</v>
      </c>
      <c r="N22" s="1233">
        <v>8446</v>
      </c>
      <c r="O22" s="1233">
        <v>21</v>
      </c>
      <c r="P22" s="1233">
        <v>31273</v>
      </c>
      <c r="Q22" s="1233">
        <v>18141</v>
      </c>
      <c r="R22" s="1233">
        <v>13132</v>
      </c>
      <c r="S22" s="153">
        <v>5042</v>
      </c>
      <c r="T22" s="1530">
        <v>43586</v>
      </c>
      <c r="U22" s="1531">
        <v>43586</v>
      </c>
      <c r="V22" s="1273">
        <v>43586</v>
      </c>
      <c r="W22" s="1274">
        <v>43586</v>
      </c>
      <c r="X22" s="1308">
        <v>43586</v>
      </c>
      <c r="Y22" s="60">
        <v>62117</v>
      </c>
      <c r="Z22" s="1233">
        <v>61690</v>
      </c>
      <c r="AA22" s="1233">
        <v>22414</v>
      </c>
      <c r="AB22" s="1233">
        <v>5695</v>
      </c>
      <c r="AC22" s="1233">
        <v>33581</v>
      </c>
      <c r="AD22" s="1233">
        <v>8570</v>
      </c>
      <c r="AE22" s="1233">
        <v>25011</v>
      </c>
      <c r="AF22" s="1233">
        <v>11281</v>
      </c>
      <c r="AG22" s="1233">
        <v>85830</v>
      </c>
      <c r="AH22" s="1233">
        <v>85673</v>
      </c>
      <c r="AI22" s="1233">
        <v>18060</v>
      </c>
      <c r="AJ22" s="1233" t="s">
        <v>21</v>
      </c>
      <c r="AK22" s="1233">
        <v>67613</v>
      </c>
      <c r="AL22" s="1233">
        <v>37992</v>
      </c>
      <c r="AM22" s="1233">
        <v>29621</v>
      </c>
      <c r="AN22" s="153">
        <v>1453</v>
      </c>
      <c r="AO22" s="1530">
        <v>43586</v>
      </c>
      <c r="AP22" s="1531">
        <v>43586</v>
      </c>
      <c r="AQ22" s="1273">
        <v>43586</v>
      </c>
      <c r="AR22" s="1274">
        <v>43586</v>
      </c>
      <c r="AS22" s="1308">
        <v>43586</v>
      </c>
      <c r="AT22" s="60">
        <v>1874010</v>
      </c>
      <c r="AU22" s="1233">
        <v>1873940</v>
      </c>
      <c r="AV22" s="1233">
        <v>264883</v>
      </c>
      <c r="AW22" s="1233">
        <v>834181</v>
      </c>
      <c r="AX22" s="1233">
        <v>774876</v>
      </c>
      <c r="AY22" s="1233">
        <v>479157</v>
      </c>
      <c r="AZ22" s="1233">
        <v>295719</v>
      </c>
      <c r="BA22" s="1233">
        <v>629</v>
      </c>
      <c r="BB22" s="1233" t="s">
        <v>21</v>
      </c>
      <c r="BC22" s="1233" t="s">
        <v>21</v>
      </c>
      <c r="BD22" s="1233" t="s">
        <v>21</v>
      </c>
      <c r="BE22" s="1233" t="s">
        <v>21</v>
      </c>
      <c r="BF22" s="1233" t="s">
        <v>21</v>
      </c>
      <c r="BG22" s="1233" t="s">
        <v>21</v>
      </c>
      <c r="BH22" s="1233" t="s">
        <v>21</v>
      </c>
      <c r="BI22" s="153" t="s">
        <v>22</v>
      </c>
      <c r="BJ22" s="1530">
        <v>43586</v>
      </c>
      <c r="BK22" s="1531">
        <v>43586</v>
      </c>
      <c r="BL22" s="1273">
        <v>43586</v>
      </c>
      <c r="BM22" s="1274">
        <v>43586</v>
      </c>
      <c r="BN22" s="1308">
        <v>43586</v>
      </c>
      <c r="BO22" s="60">
        <v>1438772</v>
      </c>
      <c r="BP22" s="1233">
        <v>1438772</v>
      </c>
      <c r="BQ22" s="1233">
        <v>207148</v>
      </c>
      <c r="BR22" s="1233">
        <v>638755</v>
      </c>
      <c r="BS22" s="1233">
        <v>592869</v>
      </c>
      <c r="BT22" s="1233">
        <v>350145</v>
      </c>
      <c r="BU22" s="1233">
        <v>242724</v>
      </c>
      <c r="BV22" s="1233" t="s">
        <v>22</v>
      </c>
      <c r="BW22" s="1233" t="s">
        <v>21</v>
      </c>
      <c r="BX22" s="1233" t="s">
        <v>21</v>
      </c>
      <c r="BY22" s="1233" t="s">
        <v>21</v>
      </c>
      <c r="BZ22" s="1233" t="s">
        <v>21</v>
      </c>
      <c r="CA22" s="1233" t="s">
        <v>21</v>
      </c>
      <c r="CB22" s="1233" t="s">
        <v>21</v>
      </c>
      <c r="CC22" s="1233" t="s">
        <v>21</v>
      </c>
      <c r="CD22" s="153" t="s">
        <v>21</v>
      </c>
      <c r="CE22" s="1530">
        <v>43586</v>
      </c>
      <c r="CF22" s="1531">
        <v>43586</v>
      </c>
      <c r="CG22" s="1269"/>
      <c r="CH22" s="147"/>
      <c r="CI22" s="147"/>
      <c r="CJ22" s="147"/>
      <c r="CK22" s="147"/>
      <c r="CL22" s="147"/>
      <c r="CM22" s="147"/>
    </row>
    <row r="23" spans="1:91" ht="7.5" customHeight="1">
      <c r="A23" s="1279"/>
      <c r="B23" s="1280"/>
      <c r="C23" s="1309"/>
      <c r="D23" s="60"/>
      <c r="E23" s="1233"/>
      <c r="F23" s="1233"/>
      <c r="G23" s="1233"/>
      <c r="H23" s="1233"/>
      <c r="I23" s="1233"/>
      <c r="J23" s="1233"/>
      <c r="K23" s="1233"/>
      <c r="L23" s="1233"/>
      <c r="M23" s="1233"/>
      <c r="N23" s="1233"/>
      <c r="O23" s="1233"/>
      <c r="P23" s="1233"/>
      <c r="Q23" s="1233"/>
      <c r="R23" s="1233"/>
      <c r="S23" s="153"/>
      <c r="T23" s="1529"/>
      <c r="U23" s="1458"/>
      <c r="V23" s="1279"/>
      <c r="W23" s="1280"/>
      <c r="X23" s="1309"/>
      <c r="Y23" s="60"/>
      <c r="Z23" s="1233"/>
      <c r="AA23" s="1233"/>
      <c r="AB23" s="1233"/>
      <c r="AC23" s="1233"/>
      <c r="AD23" s="1233"/>
      <c r="AE23" s="1233"/>
      <c r="AF23" s="1233"/>
      <c r="AG23" s="1233"/>
      <c r="AH23" s="1233"/>
      <c r="AI23" s="1233"/>
      <c r="AJ23" s="1233"/>
      <c r="AK23" s="1233"/>
      <c r="AL23" s="1233"/>
      <c r="AM23" s="1233"/>
      <c r="AN23" s="153"/>
      <c r="AO23" s="1529"/>
      <c r="AP23" s="1458"/>
      <c r="AQ23" s="1279"/>
      <c r="AR23" s="1280"/>
      <c r="AS23" s="1309"/>
      <c r="AT23" s="60"/>
      <c r="AU23" s="1233"/>
      <c r="AV23" s="1233"/>
      <c r="AW23" s="1233"/>
      <c r="AX23" s="1233"/>
      <c r="AY23" s="1233"/>
      <c r="AZ23" s="1233"/>
      <c r="BA23" s="1233"/>
      <c r="BB23" s="1233"/>
      <c r="BC23" s="1233"/>
      <c r="BD23" s="1233"/>
      <c r="BE23" s="1233"/>
      <c r="BF23" s="1233"/>
      <c r="BG23" s="1233"/>
      <c r="BH23" s="1233"/>
      <c r="BI23" s="153"/>
      <c r="BJ23" s="1529"/>
      <c r="BK23" s="1458"/>
      <c r="BL23" s="1279"/>
      <c r="BM23" s="1280"/>
      <c r="BN23" s="1309"/>
      <c r="BO23" s="60"/>
      <c r="BP23" s="1233"/>
      <c r="BQ23" s="1233"/>
      <c r="BR23" s="1233"/>
      <c r="BS23" s="1233"/>
      <c r="BT23" s="1233"/>
      <c r="BU23" s="1233"/>
      <c r="BV23" s="1233"/>
      <c r="BW23" s="1233"/>
      <c r="BX23" s="1233"/>
      <c r="BY23" s="1233"/>
      <c r="BZ23" s="1233"/>
      <c r="CA23" s="1233"/>
      <c r="CB23" s="1233"/>
      <c r="CC23" s="1233"/>
      <c r="CD23" s="153"/>
      <c r="CE23" s="1529"/>
      <c r="CF23" s="1458"/>
      <c r="CG23" s="1269"/>
      <c r="CH23" s="147"/>
      <c r="CI23" s="147"/>
      <c r="CJ23" s="147"/>
      <c r="CK23" s="147"/>
      <c r="CL23" s="147"/>
      <c r="CM23" s="147"/>
    </row>
    <row r="24" spans="1:91" ht="15" customHeight="1">
      <c r="A24" s="1281" t="s">
        <v>2153</v>
      </c>
      <c r="B24" s="1282" t="s">
        <v>23</v>
      </c>
      <c r="C24" s="1311" t="s">
        <v>162</v>
      </c>
      <c r="D24" s="60">
        <v>601301</v>
      </c>
      <c r="E24" s="1233">
        <v>601298</v>
      </c>
      <c r="F24" s="1233">
        <v>112240</v>
      </c>
      <c r="G24" s="1233">
        <v>207229</v>
      </c>
      <c r="H24" s="1233">
        <v>281830</v>
      </c>
      <c r="I24" s="1233">
        <v>152104</v>
      </c>
      <c r="J24" s="1233">
        <v>129726</v>
      </c>
      <c r="K24" s="1233">
        <v>21915</v>
      </c>
      <c r="L24" s="1233">
        <v>10543</v>
      </c>
      <c r="M24" s="1233">
        <v>10698</v>
      </c>
      <c r="N24" s="1233">
        <v>2841</v>
      </c>
      <c r="O24" s="1233" t="s">
        <v>21</v>
      </c>
      <c r="P24" s="1233">
        <v>7857</v>
      </c>
      <c r="Q24" s="1233">
        <v>4520</v>
      </c>
      <c r="R24" s="1233">
        <v>3337</v>
      </c>
      <c r="S24" s="153">
        <v>5042</v>
      </c>
      <c r="T24" s="1748" t="s">
        <v>24</v>
      </c>
      <c r="U24" s="1749" t="s">
        <v>2155</v>
      </c>
      <c r="V24" s="1281" t="s">
        <v>2153</v>
      </c>
      <c r="W24" s="1282" t="s">
        <v>23</v>
      </c>
      <c r="X24" s="1311" t="s">
        <v>162</v>
      </c>
      <c r="Y24" s="60">
        <v>21232</v>
      </c>
      <c r="Z24" s="1233">
        <v>21070</v>
      </c>
      <c r="AA24" s="1233">
        <v>7548</v>
      </c>
      <c r="AB24" s="1233">
        <v>1236</v>
      </c>
      <c r="AC24" s="1233">
        <v>12286</v>
      </c>
      <c r="AD24" s="1233">
        <v>2325</v>
      </c>
      <c r="AE24" s="1233">
        <v>9961</v>
      </c>
      <c r="AF24" s="1233">
        <v>11281</v>
      </c>
      <c r="AG24" s="1233">
        <v>25416</v>
      </c>
      <c r="AH24" s="1233">
        <v>25462</v>
      </c>
      <c r="AI24" s="1233">
        <v>6198</v>
      </c>
      <c r="AJ24" s="1233" t="s">
        <v>21</v>
      </c>
      <c r="AK24" s="1233">
        <v>19264</v>
      </c>
      <c r="AL24" s="1233">
        <v>10723</v>
      </c>
      <c r="AM24" s="1233">
        <v>8541</v>
      </c>
      <c r="AN24" s="153">
        <v>1453</v>
      </c>
      <c r="AO24" s="1748" t="s">
        <v>24</v>
      </c>
      <c r="AP24" s="1749" t="s">
        <v>2155</v>
      </c>
      <c r="AQ24" s="1281" t="s">
        <v>2153</v>
      </c>
      <c r="AR24" s="1282" t="s">
        <v>23</v>
      </c>
      <c r="AS24" s="1311" t="s">
        <v>162</v>
      </c>
      <c r="AT24" s="60">
        <v>517282</v>
      </c>
      <c r="AU24" s="1233">
        <v>517203</v>
      </c>
      <c r="AV24" s="1233">
        <v>93784</v>
      </c>
      <c r="AW24" s="1233">
        <v>205891</v>
      </c>
      <c r="AX24" s="1233">
        <v>217527</v>
      </c>
      <c r="AY24" s="1233">
        <v>131375</v>
      </c>
      <c r="AZ24" s="1233">
        <v>86152</v>
      </c>
      <c r="BA24" s="1233">
        <v>629</v>
      </c>
      <c r="BB24" s="1233" t="s">
        <v>21</v>
      </c>
      <c r="BC24" s="1233" t="s">
        <v>21</v>
      </c>
      <c r="BD24" s="1233" t="s">
        <v>21</v>
      </c>
      <c r="BE24" s="1233" t="s">
        <v>21</v>
      </c>
      <c r="BF24" s="1233" t="s">
        <v>21</v>
      </c>
      <c r="BG24" s="1233" t="s">
        <v>21</v>
      </c>
      <c r="BH24" s="1233" t="s">
        <v>21</v>
      </c>
      <c r="BI24" s="153" t="s">
        <v>22</v>
      </c>
      <c r="BJ24" s="1748" t="s">
        <v>24</v>
      </c>
      <c r="BK24" s="1749" t="s">
        <v>2155</v>
      </c>
      <c r="BL24" s="1281" t="s">
        <v>2153</v>
      </c>
      <c r="BM24" s="1282" t="s">
        <v>23</v>
      </c>
      <c r="BN24" s="1311" t="s">
        <v>162</v>
      </c>
      <c r="BO24" s="60">
        <v>398250</v>
      </c>
      <c r="BP24" s="1233">
        <v>398250</v>
      </c>
      <c r="BQ24" s="1233">
        <v>73534</v>
      </c>
      <c r="BR24" s="1233">
        <v>157076</v>
      </c>
      <c r="BS24" s="1233">
        <v>167640</v>
      </c>
      <c r="BT24" s="1233">
        <v>96711</v>
      </c>
      <c r="BU24" s="1233">
        <v>70929</v>
      </c>
      <c r="BV24" s="1233" t="s">
        <v>22</v>
      </c>
      <c r="BW24" s="1233" t="s">
        <v>21</v>
      </c>
      <c r="BX24" s="1233" t="s">
        <v>21</v>
      </c>
      <c r="BY24" s="1233" t="s">
        <v>21</v>
      </c>
      <c r="BZ24" s="1233" t="s">
        <v>21</v>
      </c>
      <c r="CA24" s="1233" t="s">
        <v>21</v>
      </c>
      <c r="CB24" s="1233" t="s">
        <v>21</v>
      </c>
      <c r="CC24" s="1233" t="s">
        <v>21</v>
      </c>
      <c r="CD24" s="153" t="s">
        <v>21</v>
      </c>
      <c r="CE24" s="1748" t="s">
        <v>24</v>
      </c>
      <c r="CF24" s="1749" t="s">
        <v>2155</v>
      </c>
      <c r="CG24" s="1269"/>
      <c r="CH24" s="147"/>
      <c r="CI24" s="147"/>
      <c r="CJ24" s="147"/>
      <c r="CK24" s="147"/>
      <c r="CL24" s="147"/>
      <c r="CM24" s="147"/>
    </row>
    <row r="25" spans="1:91" ht="15" customHeight="1">
      <c r="A25" s="1286" t="s">
        <v>25</v>
      </c>
      <c r="B25" s="1287" t="s">
        <v>25</v>
      </c>
      <c r="C25" s="1311" t="s">
        <v>163</v>
      </c>
      <c r="D25" s="60">
        <v>399311</v>
      </c>
      <c r="E25" s="1233">
        <v>399947</v>
      </c>
      <c r="F25" s="1233">
        <v>59780</v>
      </c>
      <c r="G25" s="1233">
        <v>175189</v>
      </c>
      <c r="H25" s="1233">
        <v>164978</v>
      </c>
      <c r="I25" s="1233">
        <v>93485</v>
      </c>
      <c r="J25" s="1233">
        <v>71494</v>
      </c>
      <c r="K25" s="1233">
        <v>21083</v>
      </c>
      <c r="L25" s="1233">
        <v>6915</v>
      </c>
      <c r="M25" s="1233">
        <v>6774</v>
      </c>
      <c r="N25" s="1233">
        <v>1748</v>
      </c>
      <c r="O25" s="1233" t="s">
        <v>21</v>
      </c>
      <c r="P25" s="1233">
        <v>5026</v>
      </c>
      <c r="Q25" s="1233">
        <v>3197</v>
      </c>
      <c r="R25" s="1233">
        <v>1829</v>
      </c>
      <c r="S25" s="153">
        <v>4940</v>
      </c>
      <c r="T25" s="1532" t="s">
        <v>26</v>
      </c>
      <c r="U25" s="1533" t="s">
        <v>25</v>
      </c>
      <c r="V25" s="1286" t="s">
        <v>25</v>
      </c>
      <c r="W25" s="1287" t="s">
        <v>25</v>
      </c>
      <c r="X25" s="1311" t="s">
        <v>163</v>
      </c>
      <c r="Y25" s="60">
        <v>10697</v>
      </c>
      <c r="Z25" s="1233">
        <v>11272</v>
      </c>
      <c r="AA25" s="1233">
        <v>3342</v>
      </c>
      <c r="AB25" s="1233">
        <v>767</v>
      </c>
      <c r="AC25" s="1233">
        <v>7163</v>
      </c>
      <c r="AD25" s="1233">
        <v>1429</v>
      </c>
      <c r="AE25" s="1233">
        <v>5734</v>
      </c>
      <c r="AF25" s="1233">
        <v>10754</v>
      </c>
      <c r="AG25" s="1233">
        <v>16012</v>
      </c>
      <c r="AH25" s="1233">
        <v>16102</v>
      </c>
      <c r="AI25" s="1233">
        <v>3872</v>
      </c>
      <c r="AJ25" s="1233" t="s">
        <v>21</v>
      </c>
      <c r="AK25" s="1233">
        <v>12230</v>
      </c>
      <c r="AL25" s="1233">
        <v>6219</v>
      </c>
      <c r="AM25" s="1233">
        <v>6011</v>
      </c>
      <c r="AN25" s="153">
        <v>1374</v>
      </c>
      <c r="AO25" s="1532" t="s">
        <v>26</v>
      </c>
      <c r="AP25" s="1533" t="s">
        <v>25</v>
      </c>
      <c r="AQ25" s="1286" t="s">
        <v>25</v>
      </c>
      <c r="AR25" s="1287" t="s">
        <v>25</v>
      </c>
      <c r="AS25" s="1311" t="s">
        <v>163</v>
      </c>
      <c r="AT25" s="60">
        <v>348257</v>
      </c>
      <c r="AU25" s="1233">
        <v>348222</v>
      </c>
      <c r="AV25" s="1233">
        <v>49663</v>
      </c>
      <c r="AW25" s="1233">
        <v>174343</v>
      </c>
      <c r="AX25" s="1233">
        <v>124215</v>
      </c>
      <c r="AY25" s="1233">
        <v>80825</v>
      </c>
      <c r="AZ25" s="1233">
        <v>43390</v>
      </c>
      <c r="BA25" s="1233">
        <v>669</v>
      </c>
      <c r="BB25" s="1233" t="s">
        <v>21</v>
      </c>
      <c r="BC25" s="1233" t="s">
        <v>21</v>
      </c>
      <c r="BD25" s="1233" t="s">
        <v>21</v>
      </c>
      <c r="BE25" s="1233" t="s">
        <v>21</v>
      </c>
      <c r="BF25" s="1233" t="s">
        <v>21</v>
      </c>
      <c r="BG25" s="1233" t="s">
        <v>21</v>
      </c>
      <c r="BH25" s="1233" t="s">
        <v>21</v>
      </c>
      <c r="BI25" s="153" t="s">
        <v>22</v>
      </c>
      <c r="BJ25" s="1532" t="s">
        <v>26</v>
      </c>
      <c r="BK25" s="1533" t="s">
        <v>25</v>
      </c>
      <c r="BL25" s="1286" t="s">
        <v>25</v>
      </c>
      <c r="BM25" s="1287" t="s">
        <v>25</v>
      </c>
      <c r="BN25" s="1311" t="s">
        <v>163</v>
      </c>
      <c r="BO25" s="60">
        <v>262767</v>
      </c>
      <c r="BP25" s="1233">
        <v>262767</v>
      </c>
      <c r="BQ25" s="1233">
        <v>38806</v>
      </c>
      <c r="BR25" s="1233">
        <v>131258</v>
      </c>
      <c r="BS25" s="1233">
        <v>92703</v>
      </c>
      <c r="BT25" s="1233">
        <v>57388</v>
      </c>
      <c r="BU25" s="1233">
        <v>35315</v>
      </c>
      <c r="BV25" s="1233" t="s">
        <v>22</v>
      </c>
      <c r="BW25" s="1233" t="s">
        <v>21</v>
      </c>
      <c r="BX25" s="1233" t="s">
        <v>21</v>
      </c>
      <c r="BY25" s="1233" t="s">
        <v>21</v>
      </c>
      <c r="BZ25" s="1233" t="s">
        <v>21</v>
      </c>
      <c r="CA25" s="1233" t="s">
        <v>21</v>
      </c>
      <c r="CB25" s="1233" t="s">
        <v>21</v>
      </c>
      <c r="CC25" s="1233" t="s">
        <v>21</v>
      </c>
      <c r="CD25" s="153" t="s">
        <v>21</v>
      </c>
      <c r="CE25" s="1532" t="s">
        <v>26</v>
      </c>
      <c r="CF25" s="1533" t="s">
        <v>25</v>
      </c>
      <c r="CG25" s="1312"/>
      <c r="CH25" s="147"/>
      <c r="CI25" s="147"/>
      <c r="CJ25" s="147"/>
      <c r="CK25" s="147"/>
      <c r="CL25" s="147"/>
      <c r="CM25" s="147"/>
    </row>
    <row r="26" spans="1:91" ht="15" customHeight="1">
      <c r="A26" s="1281" t="s">
        <v>25</v>
      </c>
      <c r="B26" s="1282" t="s">
        <v>25</v>
      </c>
      <c r="C26" s="1311" t="s">
        <v>2152</v>
      </c>
      <c r="D26" s="60">
        <v>467389</v>
      </c>
      <c r="E26" s="1233">
        <v>467868</v>
      </c>
      <c r="F26" s="1233">
        <v>57063</v>
      </c>
      <c r="G26" s="1233">
        <v>214686</v>
      </c>
      <c r="H26" s="1233">
        <v>196119</v>
      </c>
      <c r="I26" s="1233">
        <v>106818</v>
      </c>
      <c r="J26" s="1233">
        <v>89301</v>
      </c>
      <c r="K26" s="1233">
        <v>20450</v>
      </c>
      <c r="L26" s="1233">
        <v>7074</v>
      </c>
      <c r="M26" s="1233">
        <v>7075</v>
      </c>
      <c r="N26" s="1233">
        <v>1449</v>
      </c>
      <c r="O26" s="1233" t="s">
        <v>21</v>
      </c>
      <c r="P26" s="1233">
        <v>5626</v>
      </c>
      <c r="Q26" s="1233">
        <v>3520</v>
      </c>
      <c r="R26" s="1233">
        <v>2106</v>
      </c>
      <c r="S26" s="153">
        <v>4910</v>
      </c>
      <c r="T26" s="1532" t="s">
        <v>27</v>
      </c>
      <c r="U26" s="1533" t="s">
        <v>25</v>
      </c>
      <c r="V26" s="1281" t="s">
        <v>25</v>
      </c>
      <c r="W26" s="1282" t="s">
        <v>25</v>
      </c>
      <c r="X26" s="1311" t="s">
        <v>2152</v>
      </c>
      <c r="Y26" s="60">
        <v>12312</v>
      </c>
      <c r="Z26" s="1233">
        <v>12780</v>
      </c>
      <c r="AA26" s="1233">
        <v>4996</v>
      </c>
      <c r="AB26" s="1233">
        <v>1398</v>
      </c>
      <c r="AC26" s="1233">
        <v>6386</v>
      </c>
      <c r="AD26" s="1233">
        <v>1432</v>
      </c>
      <c r="AE26" s="1233">
        <v>4954</v>
      </c>
      <c r="AF26" s="1233">
        <v>10282</v>
      </c>
      <c r="AG26" s="1233">
        <v>17278</v>
      </c>
      <c r="AH26" s="1233">
        <v>17183</v>
      </c>
      <c r="AI26" s="1233">
        <v>3104</v>
      </c>
      <c r="AJ26" s="1233" t="s">
        <v>21</v>
      </c>
      <c r="AK26" s="1233">
        <v>14079</v>
      </c>
      <c r="AL26" s="1233">
        <v>7629</v>
      </c>
      <c r="AM26" s="1233">
        <v>6450</v>
      </c>
      <c r="AN26" s="153">
        <v>1408</v>
      </c>
      <c r="AO26" s="1532" t="s">
        <v>27</v>
      </c>
      <c r="AP26" s="1533" t="s">
        <v>25</v>
      </c>
      <c r="AQ26" s="1281" t="s">
        <v>25</v>
      </c>
      <c r="AR26" s="1282" t="s">
        <v>25</v>
      </c>
      <c r="AS26" s="1311" t="s">
        <v>2152</v>
      </c>
      <c r="AT26" s="60">
        <v>409241</v>
      </c>
      <c r="AU26" s="1233">
        <v>409320</v>
      </c>
      <c r="AV26" s="1233">
        <v>46567</v>
      </c>
      <c r="AW26" s="1233">
        <v>213177</v>
      </c>
      <c r="AX26" s="1233">
        <v>149576</v>
      </c>
      <c r="AY26" s="1233">
        <v>92002</v>
      </c>
      <c r="AZ26" s="1233">
        <v>57574</v>
      </c>
      <c r="BA26" s="1233">
        <v>572</v>
      </c>
      <c r="BB26" s="1233" t="s">
        <v>21</v>
      </c>
      <c r="BC26" s="1233" t="s">
        <v>21</v>
      </c>
      <c r="BD26" s="1233" t="s">
        <v>21</v>
      </c>
      <c r="BE26" s="1233" t="s">
        <v>21</v>
      </c>
      <c r="BF26" s="1233" t="s">
        <v>21</v>
      </c>
      <c r="BG26" s="1233" t="s">
        <v>21</v>
      </c>
      <c r="BH26" s="1233" t="s">
        <v>21</v>
      </c>
      <c r="BI26" s="153" t="s">
        <v>22</v>
      </c>
      <c r="BJ26" s="1532" t="s">
        <v>27</v>
      </c>
      <c r="BK26" s="1533" t="s">
        <v>25</v>
      </c>
      <c r="BL26" s="1281" t="s">
        <v>25</v>
      </c>
      <c r="BM26" s="1282" t="s">
        <v>25</v>
      </c>
      <c r="BN26" s="1311" t="s">
        <v>2152</v>
      </c>
      <c r="BO26" s="60">
        <v>311074</v>
      </c>
      <c r="BP26" s="1233">
        <v>311074</v>
      </c>
      <c r="BQ26" s="1233">
        <v>36413</v>
      </c>
      <c r="BR26" s="1233">
        <v>160458</v>
      </c>
      <c r="BS26" s="1233">
        <v>114203</v>
      </c>
      <c r="BT26" s="1233">
        <v>67178</v>
      </c>
      <c r="BU26" s="1233">
        <v>47025</v>
      </c>
      <c r="BV26" s="1233" t="s">
        <v>22</v>
      </c>
      <c r="BW26" s="1233" t="s">
        <v>21</v>
      </c>
      <c r="BX26" s="1233" t="s">
        <v>21</v>
      </c>
      <c r="BY26" s="1233" t="s">
        <v>21</v>
      </c>
      <c r="BZ26" s="1233" t="s">
        <v>21</v>
      </c>
      <c r="CA26" s="1233" t="s">
        <v>21</v>
      </c>
      <c r="CB26" s="1233" t="s">
        <v>21</v>
      </c>
      <c r="CC26" s="1233" t="s">
        <v>21</v>
      </c>
      <c r="CD26" s="153" t="s">
        <v>21</v>
      </c>
      <c r="CE26" s="1532" t="s">
        <v>27</v>
      </c>
      <c r="CF26" s="1533" t="s">
        <v>25</v>
      </c>
      <c r="CG26" s="1269"/>
      <c r="CH26" s="147"/>
      <c r="CI26" s="147"/>
      <c r="CJ26" s="147"/>
      <c r="CK26" s="147"/>
      <c r="CL26" s="147"/>
      <c r="CM26" s="147"/>
    </row>
    <row r="27" spans="1:91" ht="15" customHeight="1">
      <c r="A27" s="1281" t="s">
        <v>25</v>
      </c>
      <c r="B27" s="1282" t="s">
        <v>25</v>
      </c>
      <c r="C27" s="1311" t="s">
        <v>164</v>
      </c>
      <c r="D27" s="60">
        <v>518569</v>
      </c>
      <c r="E27" s="1233">
        <v>518744</v>
      </c>
      <c r="F27" s="1233">
        <v>81241</v>
      </c>
      <c r="G27" s="1233">
        <v>202275</v>
      </c>
      <c r="H27" s="1233">
        <v>235227</v>
      </c>
      <c r="I27" s="1233">
        <v>137767</v>
      </c>
      <c r="J27" s="1233">
        <v>97461</v>
      </c>
      <c r="K27" s="1233">
        <v>20000</v>
      </c>
      <c r="L27" s="1233">
        <v>8800</v>
      </c>
      <c r="M27" s="1233">
        <v>8560</v>
      </c>
      <c r="N27" s="1233">
        <v>2139</v>
      </c>
      <c r="O27" s="1233" t="s">
        <v>21</v>
      </c>
      <c r="P27" s="1233">
        <v>6421</v>
      </c>
      <c r="Q27" s="1233">
        <v>4013</v>
      </c>
      <c r="R27" s="1233">
        <v>2408</v>
      </c>
      <c r="S27" s="153">
        <v>5150</v>
      </c>
      <c r="T27" s="1532" t="s">
        <v>28</v>
      </c>
      <c r="U27" s="1533" t="s">
        <v>25</v>
      </c>
      <c r="V27" s="1281" t="s">
        <v>25</v>
      </c>
      <c r="W27" s="1282" t="s">
        <v>25</v>
      </c>
      <c r="X27" s="1311" t="s">
        <v>164</v>
      </c>
      <c r="Y27" s="60">
        <v>13781</v>
      </c>
      <c r="Z27" s="1233">
        <v>14435</v>
      </c>
      <c r="AA27" s="1233">
        <v>4796</v>
      </c>
      <c r="AB27" s="1233">
        <v>1436</v>
      </c>
      <c r="AC27" s="1233">
        <v>8203</v>
      </c>
      <c r="AD27" s="1233">
        <v>1677</v>
      </c>
      <c r="AE27" s="1233">
        <v>6526</v>
      </c>
      <c r="AF27" s="1233">
        <v>9477</v>
      </c>
      <c r="AG27" s="1233">
        <v>21962</v>
      </c>
      <c r="AH27" s="1233">
        <v>21898</v>
      </c>
      <c r="AI27" s="1233">
        <v>4609</v>
      </c>
      <c r="AJ27" s="1233" t="s">
        <v>21</v>
      </c>
      <c r="AK27" s="1233">
        <v>17289</v>
      </c>
      <c r="AL27" s="1233">
        <v>10155</v>
      </c>
      <c r="AM27" s="1233">
        <v>7134</v>
      </c>
      <c r="AN27" s="153">
        <v>1447</v>
      </c>
      <c r="AO27" s="1532" t="s">
        <v>28</v>
      </c>
      <c r="AP27" s="1533" t="s">
        <v>25</v>
      </c>
      <c r="AQ27" s="1281" t="s">
        <v>25</v>
      </c>
      <c r="AR27" s="1282" t="s">
        <v>25</v>
      </c>
      <c r="AS27" s="1311" t="s">
        <v>164</v>
      </c>
      <c r="AT27" s="60">
        <v>448516</v>
      </c>
      <c r="AU27" s="1233">
        <v>448559</v>
      </c>
      <c r="AV27" s="1233">
        <v>68317</v>
      </c>
      <c r="AW27" s="1233">
        <v>200746</v>
      </c>
      <c r="AX27" s="1233">
        <v>179496</v>
      </c>
      <c r="AY27" s="1233">
        <v>118915</v>
      </c>
      <c r="AZ27" s="1233">
        <v>60581</v>
      </c>
      <c r="BA27" s="1233">
        <v>541</v>
      </c>
      <c r="BB27" s="1233" t="s">
        <v>21</v>
      </c>
      <c r="BC27" s="1233" t="s">
        <v>21</v>
      </c>
      <c r="BD27" s="1233" t="s">
        <v>21</v>
      </c>
      <c r="BE27" s="1233" t="s">
        <v>21</v>
      </c>
      <c r="BF27" s="1233" t="s">
        <v>21</v>
      </c>
      <c r="BG27" s="1233" t="s">
        <v>21</v>
      </c>
      <c r="BH27" s="1233" t="s">
        <v>21</v>
      </c>
      <c r="BI27" s="153" t="s">
        <v>22</v>
      </c>
      <c r="BJ27" s="1532" t="s">
        <v>28</v>
      </c>
      <c r="BK27" s="1533" t="s">
        <v>25</v>
      </c>
      <c r="BL27" s="1281" t="s">
        <v>25</v>
      </c>
      <c r="BM27" s="1282" t="s">
        <v>25</v>
      </c>
      <c r="BN27" s="1311" t="s">
        <v>164</v>
      </c>
      <c r="BO27" s="60">
        <v>340943</v>
      </c>
      <c r="BP27" s="1233">
        <v>340943</v>
      </c>
      <c r="BQ27" s="1233">
        <v>53394</v>
      </c>
      <c r="BR27" s="1233">
        <v>151055</v>
      </c>
      <c r="BS27" s="1233">
        <v>136494</v>
      </c>
      <c r="BT27" s="1233">
        <v>86636</v>
      </c>
      <c r="BU27" s="1233">
        <v>49858</v>
      </c>
      <c r="BV27" s="1233" t="s">
        <v>22</v>
      </c>
      <c r="BW27" s="1233" t="s">
        <v>21</v>
      </c>
      <c r="BX27" s="1233" t="s">
        <v>21</v>
      </c>
      <c r="BY27" s="1233" t="s">
        <v>21</v>
      </c>
      <c r="BZ27" s="1233" t="s">
        <v>21</v>
      </c>
      <c r="CA27" s="1233" t="s">
        <v>21</v>
      </c>
      <c r="CB27" s="1233" t="s">
        <v>21</v>
      </c>
      <c r="CC27" s="1233" t="s">
        <v>21</v>
      </c>
      <c r="CD27" s="153" t="s">
        <v>21</v>
      </c>
      <c r="CE27" s="1532" t="s">
        <v>28</v>
      </c>
      <c r="CF27" s="1533" t="s">
        <v>25</v>
      </c>
      <c r="CG27" s="1269"/>
      <c r="CH27" s="147"/>
      <c r="CI27" s="147"/>
      <c r="CJ27" s="147"/>
      <c r="CK27" s="147"/>
      <c r="CL27" s="147"/>
      <c r="CM27" s="147"/>
    </row>
    <row r="28" spans="1:91" ht="7.5" customHeight="1">
      <c r="A28" s="1279"/>
      <c r="B28" s="1280"/>
      <c r="C28" s="1313"/>
      <c r="D28" s="60"/>
      <c r="E28" s="1233"/>
      <c r="F28" s="1233"/>
      <c r="G28" s="1233"/>
      <c r="H28" s="1233"/>
      <c r="I28" s="1233"/>
      <c r="J28" s="1233"/>
      <c r="K28" s="1233"/>
      <c r="L28" s="1233"/>
      <c r="M28" s="1233"/>
      <c r="N28" s="1233"/>
      <c r="O28" s="1233"/>
      <c r="P28" s="1233"/>
      <c r="Q28" s="1233"/>
      <c r="R28" s="1233"/>
      <c r="S28" s="153"/>
      <c r="T28" s="1534"/>
      <c r="U28" s="1462"/>
      <c r="V28" s="1279"/>
      <c r="W28" s="1280"/>
      <c r="X28" s="1313"/>
      <c r="Y28" s="60"/>
      <c r="Z28" s="1233"/>
      <c r="AA28" s="1233"/>
      <c r="AB28" s="1233"/>
      <c r="AC28" s="1233"/>
      <c r="AD28" s="1233"/>
      <c r="AE28" s="1233"/>
      <c r="AF28" s="1233"/>
      <c r="AG28" s="1233"/>
      <c r="AH28" s="1233"/>
      <c r="AI28" s="1233"/>
      <c r="AJ28" s="1233"/>
      <c r="AK28" s="1233"/>
      <c r="AL28" s="1233"/>
      <c r="AM28" s="1233"/>
      <c r="AN28" s="153"/>
      <c r="AO28" s="1534"/>
      <c r="AP28" s="1462"/>
      <c r="AQ28" s="1279"/>
      <c r="AR28" s="1280"/>
      <c r="AS28" s="1313"/>
      <c r="AT28" s="60"/>
      <c r="AU28" s="1233"/>
      <c r="AV28" s="1233"/>
      <c r="AW28" s="1233"/>
      <c r="AX28" s="1233"/>
      <c r="AY28" s="1233"/>
      <c r="AZ28" s="1233"/>
      <c r="BA28" s="1233"/>
      <c r="BB28" s="1233"/>
      <c r="BC28" s="1233"/>
      <c r="BD28" s="1233"/>
      <c r="BE28" s="1233"/>
      <c r="BF28" s="1233"/>
      <c r="BG28" s="1233"/>
      <c r="BH28" s="1233"/>
      <c r="BI28" s="153"/>
      <c r="BJ28" s="1534"/>
      <c r="BK28" s="1462"/>
      <c r="BL28" s="1279"/>
      <c r="BM28" s="1280"/>
      <c r="BN28" s="1313"/>
      <c r="BO28" s="60"/>
      <c r="BP28" s="1233"/>
      <c r="BQ28" s="1233"/>
      <c r="BR28" s="1233"/>
      <c r="BS28" s="1233"/>
      <c r="BT28" s="1233"/>
      <c r="BU28" s="1233"/>
      <c r="BV28" s="1233"/>
      <c r="BW28" s="1233"/>
      <c r="BX28" s="1233"/>
      <c r="BY28" s="1233"/>
      <c r="BZ28" s="1233"/>
      <c r="CA28" s="1233"/>
      <c r="CB28" s="1233"/>
      <c r="CC28" s="1233"/>
      <c r="CD28" s="153"/>
      <c r="CE28" s="1534"/>
      <c r="CF28" s="1462"/>
      <c r="CG28" s="1269"/>
      <c r="CH28" s="147"/>
      <c r="CI28" s="147"/>
      <c r="CJ28" s="147"/>
      <c r="CK28" s="147"/>
      <c r="CL28" s="147"/>
      <c r="CM28" s="147"/>
    </row>
    <row r="29" spans="1:91" ht="15" customHeight="1">
      <c r="A29" s="1286" t="s">
        <v>2153</v>
      </c>
      <c r="B29" s="1287" t="s">
        <v>23</v>
      </c>
      <c r="C29" s="1314" t="s">
        <v>2165</v>
      </c>
      <c r="D29" s="60">
        <v>203093</v>
      </c>
      <c r="E29" s="1233">
        <v>203838</v>
      </c>
      <c r="F29" s="1233">
        <v>39211</v>
      </c>
      <c r="G29" s="1233">
        <v>66971</v>
      </c>
      <c r="H29" s="1233">
        <v>97656</v>
      </c>
      <c r="I29" s="1233">
        <v>50177</v>
      </c>
      <c r="J29" s="1233">
        <v>47479</v>
      </c>
      <c r="K29" s="1233">
        <v>21187</v>
      </c>
      <c r="L29" s="1233">
        <v>3608</v>
      </c>
      <c r="M29" s="1233">
        <v>3727</v>
      </c>
      <c r="N29" s="1233">
        <v>986</v>
      </c>
      <c r="O29" s="1233" t="s">
        <v>21</v>
      </c>
      <c r="P29" s="1233">
        <v>2741</v>
      </c>
      <c r="Q29" s="1233">
        <v>1516</v>
      </c>
      <c r="R29" s="1233">
        <v>1225</v>
      </c>
      <c r="S29" s="153">
        <v>5072</v>
      </c>
      <c r="T29" s="1748" t="s">
        <v>29</v>
      </c>
      <c r="U29" s="1749" t="s">
        <v>2155</v>
      </c>
      <c r="V29" s="1286" t="s">
        <v>2153</v>
      </c>
      <c r="W29" s="1287" t="s">
        <v>23</v>
      </c>
      <c r="X29" s="1314" t="s">
        <v>2165</v>
      </c>
      <c r="Y29" s="60">
        <v>6718</v>
      </c>
      <c r="Z29" s="1233">
        <v>7260</v>
      </c>
      <c r="AA29" s="1233">
        <v>2797</v>
      </c>
      <c r="AB29" s="1233">
        <v>356</v>
      </c>
      <c r="AC29" s="1233">
        <v>4107</v>
      </c>
      <c r="AD29" s="1233">
        <v>717</v>
      </c>
      <c r="AE29" s="1233">
        <v>3390</v>
      </c>
      <c r="AF29" s="1233">
        <v>10616</v>
      </c>
      <c r="AG29" s="1233">
        <v>8244</v>
      </c>
      <c r="AH29" s="1233">
        <v>8285</v>
      </c>
      <c r="AI29" s="1233">
        <v>2018</v>
      </c>
      <c r="AJ29" s="1233" t="s">
        <v>21</v>
      </c>
      <c r="AK29" s="1233">
        <v>6267</v>
      </c>
      <c r="AL29" s="1233">
        <v>3523</v>
      </c>
      <c r="AM29" s="1233">
        <v>2744</v>
      </c>
      <c r="AN29" s="153">
        <v>1415</v>
      </c>
      <c r="AO29" s="1748" t="s">
        <v>29</v>
      </c>
      <c r="AP29" s="1749" t="s">
        <v>2155</v>
      </c>
      <c r="AQ29" s="1286" t="s">
        <v>2153</v>
      </c>
      <c r="AR29" s="1287" t="s">
        <v>23</v>
      </c>
      <c r="AS29" s="1314" t="s">
        <v>2165</v>
      </c>
      <c r="AT29" s="60">
        <v>175879</v>
      </c>
      <c r="AU29" s="1233">
        <v>175838</v>
      </c>
      <c r="AV29" s="1233">
        <v>32801</v>
      </c>
      <c r="AW29" s="1233">
        <v>66585</v>
      </c>
      <c r="AX29" s="1233">
        <v>76452</v>
      </c>
      <c r="AY29" s="1233">
        <v>43385</v>
      </c>
      <c r="AZ29" s="1233">
        <v>33068</v>
      </c>
      <c r="BA29" s="1233">
        <v>609</v>
      </c>
      <c r="BB29" s="1233" t="s">
        <v>21</v>
      </c>
      <c r="BC29" s="1233" t="s">
        <v>21</v>
      </c>
      <c r="BD29" s="1233" t="s">
        <v>21</v>
      </c>
      <c r="BE29" s="1233" t="s">
        <v>21</v>
      </c>
      <c r="BF29" s="1233" t="s">
        <v>21</v>
      </c>
      <c r="BG29" s="1233" t="s">
        <v>21</v>
      </c>
      <c r="BH29" s="1233" t="s">
        <v>21</v>
      </c>
      <c r="BI29" s="153" t="s">
        <v>22</v>
      </c>
      <c r="BJ29" s="1748" t="s">
        <v>29</v>
      </c>
      <c r="BK29" s="1749" t="s">
        <v>2155</v>
      </c>
      <c r="BL29" s="1286" t="s">
        <v>2153</v>
      </c>
      <c r="BM29" s="1287" t="s">
        <v>23</v>
      </c>
      <c r="BN29" s="1314" t="s">
        <v>2165</v>
      </c>
      <c r="BO29" s="60">
        <v>136098</v>
      </c>
      <c r="BP29" s="1233">
        <v>136098</v>
      </c>
      <c r="BQ29" s="1233">
        <v>25692</v>
      </c>
      <c r="BR29" s="1233">
        <v>50791</v>
      </c>
      <c r="BS29" s="1233">
        <v>59615</v>
      </c>
      <c r="BT29" s="1233">
        <v>32257</v>
      </c>
      <c r="BU29" s="1233">
        <v>27358</v>
      </c>
      <c r="BV29" s="1233" t="s">
        <v>22</v>
      </c>
      <c r="BW29" s="1233" t="s">
        <v>21</v>
      </c>
      <c r="BX29" s="1233" t="s">
        <v>21</v>
      </c>
      <c r="BY29" s="1233" t="s">
        <v>21</v>
      </c>
      <c r="BZ29" s="1233" t="s">
        <v>21</v>
      </c>
      <c r="CA29" s="1233" t="s">
        <v>21</v>
      </c>
      <c r="CB29" s="1233" t="s">
        <v>21</v>
      </c>
      <c r="CC29" s="1233" t="s">
        <v>21</v>
      </c>
      <c r="CD29" s="153" t="s">
        <v>21</v>
      </c>
      <c r="CE29" s="1748" t="s">
        <v>29</v>
      </c>
      <c r="CF29" s="1749" t="s">
        <v>2155</v>
      </c>
      <c r="CG29" s="1312"/>
      <c r="CH29" s="147"/>
      <c r="CI29" s="147"/>
      <c r="CJ29" s="147"/>
      <c r="CK29" s="147"/>
      <c r="CL29" s="147"/>
      <c r="CM29" s="147"/>
    </row>
    <row r="30" spans="1:91" ht="15" customHeight="1">
      <c r="A30" s="1281" t="s">
        <v>25</v>
      </c>
      <c r="B30" s="1282" t="s">
        <v>25</v>
      </c>
      <c r="C30" s="1314" t="s">
        <v>165</v>
      </c>
      <c r="D30" s="60">
        <v>201687</v>
      </c>
      <c r="E30" s="1233">
        <v>202643</v>
      </c>
      <c r="F30" s="1233">
        <v>38830</v>
      </c>
      <c r="G30" s="1233">
        <v>67755</v>
      </c>
      <c r="H30" s="1233">
        <v>96058</v>
      </c>
      <c r="I30" s="1233">
        <v>51290</v>
      </c>
      <c r="J30" s="1233">
        <v>44768</v>
      </c>
      <c r="K30" s="1233">
        <v>20186</v>
      </c>
      <c r="L30" s="1233">
        <v>3700</v>
      </c>
      <c r="M30" s="1233">
        <v>3639</v>
      </c>
      <c r="N30" s="1233">
        <v>970</v>
      </c>
      <c r="O30" s="1233" t="s">
        <v>21</v>
      </c>
      <c r="P30" s="1233">
        <v>2669</v>
      </c>
      <c r="Q30" s="1233">
        <v>1515</v>
      </c>
      <c r="R30" s="1233">
        <v>1154</v>
      </c>
      <c r="S30" s="153">
        <v>5138</v>
      </c>
      <c r="T30" s="1532" t="s">
        <v>30</v>
      </c>
      <c r="U30" s="1533" t="s">
        <v>25</v>
      </c>
      <c r="V30" s="1281" t="s">
        <v>25</v>
      </c>
      <c r="W30" s="1282" t="s">
        <v>25</v>
      </c>
      <c r="X30" s="1314" t="s">
        <v>165</v>
      </c>
      <c r="Y30" s="60">
        <v>6631</v>
      </c>
      <c r="Z30" s="1233">
        <v>7577</v>
      </c>
      <c r="AA30" s="1233">
        <v>2760</v>
      </c>
      <c r="AB30" s="1233">
        <v>437</v>
      </c>
      <c r="AC30" s="1233">
        <v>4380</v>
      </c>
      <c r="AD30" s="1233">
        <v>795</v>
      </c>
      <c r="AE30" s="1233">
        <v>3585</v>
      </c>
      <c r="AF30" s="1233">
        <v>9626</v>
      </c>
      <c r="AG30" s="1233">
        <v>8778</v>
      </c>
      <c r="AH30" s="1233">
        <v>8774</v>
      </c>
      <c r="AI30" s="1233">
        <v>2130</v>
      </c>
      <c r="AJ30" s="1233" t="s">
        <v>21</v>
      </c>
      <c r="AK30" s="1233">
        <v>6644</v>
      </c>
      <c r="AL30" s="1233">
        <v>3616</v>
      </c>
      <c r="AM30" s="1233">
        <v>3028</v>
      </c>
      <c r="AN30" s="153">
        <v>1431</v>
      </c>
      <c r="AO30" s="1532" t="s">
        <v>30</v>
      </c>
      <c r="AP30" s="1533" t="s">
        <v>25</v>
      </c>
      <c r="AQ30" s="1281" t="s">
        <v>25</v>
      </c>
      <c r="AR30" s="1282" t="s">
        <v>25</v>
      </c>
      <c r="AS30" s="1314" t="s">
        <v>165</v>
      </c>
      <c r="AT30" s="60">
        <v>173541</v>
      </c>
      <c r="AU30" s="1233">
        <v>173572</v>
      </c>
      <c r="AV30" s="1233">
        <v>32326</v>
      </c>
      <c r="AW30" s="1233">
        <v>67280</v>
      </c>
      <c r="AX30" s="1233">
        <v>73966</v>
      </c>
      <c r="AY30" s="1233">
        <v>44298</v>
      </c>
      <c r="AZ30" s="1233">
        <v>29669</v>
      </c>
      <c r="BA30" s="1233">
        <v>571</v>
      </c>
      <c r="BB30" s="1233" t="s">
        <v>21</v>
      </c>
      <c r="BC30" s="1233" t="s">
        <v>21</v>
      </c>
      <c r="BD30" s="1233" t="s">
        <v>21</v>
      </c>
      <c r="BE30" s="1233" t="s">
        <v>21</v>
      </c>
      <c r="BF30" s="1233" t="s">
        <v>21</v>
      </c>
      <c r="BG30" s="1233" t="s">
        <v>21</v>
      </c>
      <c r="BH30" s="1233" t="s">
        <v>21</v>
      </c>
      <c r="BI30" s="153" t="s">
        <v>22</v>
      </c>
      <c r="BJ30" s="1532" t="s">
        <v>30</v>
      </c>
      <c r="BK30" s="1533" t="s">
        <v>25</v>
      </c>
      <c r="BL30" s="1281" t="s">
        <v>25</v>
      </c>
      <c r="BM30" s="1282" t="s">
        <v>25</v>
      </c>
      <c r="BN30" s="1314" t="s">
        <v>165</v>
      </c>
      <c r="BO30" s="60">
        <v>133559</v>
      </c>
      <c r="BP30" s="1233">
        <v>133559</v>
      </c>
      <c r="BQ30" s="1233">
        <v>25432</v>
      </c>
      <c r="BR30" s="1233">
        <v>51244</v>
      </c>
      <c r="BS30" s="1233">
        <v>56883</v>
      </c>
      <c r="BT30" s="1233">
        <v>32568</v>
      </c>
      <c r="BU30" s="1233">
        <v>24315</v>
      </c>
      <c r="BV30" s="1233" t="s">
        <v>22</v>
      </c>
      <c r="BW30" s="1233" t="s">
        <v>21</v>
      </c>
      <c r="BX30" s="1233" t="s">
        <v>21</v>
      </c>
      <c r="BY30" s="1233" t="s">
        <v>21</v>
      </c>
      <c r="BZ30" s="1233" t="s">
        <v>21</v>
      </c>
      <c r="CA30" s="1233" t="s">
        <v>21</v>
      </c>
      <c r="CB30" s="1233" t="s">
        <v>21</v>
      </c>
      <c r="CC30" s="1233" t="s">
        <v>21</v>
      </c>
      <c r="CD30" s="153" t="s">
        <v>21</v>
      </c>
      <c r="CE30" s="1532" t="s">
        <v>30</v>
      </c>
      <c r="CF30" s="1533" t="s">
        <v>25</v>
      </c>
      <c r="CG30" s="1269"/>
      <c r="CH30" s="147"/>
      <c r="CI30" s="147"/>
      <c r="CJ30" s="147"/>
      <c r="CK30" s="147"/>
      <c r="CL30" s="147"/>
      <c r="CM30" s="147"/>
    </row>
    <row r="31" spans="1:91" ht="15" customHeight="1">
      <c r="A31" s="1281" t="s">
        <v>25</v>
      </c>
      <c r="B31" s="1282" t="s">
        <v>25</v>
      </c>
      <c r="C31" s="1314" t="s">
        <v>166</v>
      </c>
      <c r="D31" s="60">
        <v>196521</v>
      </c>
      <c r="E31" s="1233">
        <v>194818</v>
      </c>
      <c r="F31" s="1233">
        <v>34199</v>
      </c>
      <c r="G31" s="1233">
        <v>72503</v>
      </c>
      <c r="H31" s="1233">
        <v>88116</v>
      </c>
      <c r="I31" s="1233">
        <v>50637</v>
      </c>
      <c r="J31" s="1233">
        <v>37479</v>
      </c>
      <c r="K31" s="1233">
        <v>21915</v>
      </c>
      <c r="L31" s="1233">
        <v>3235</v>
      </c>
      <c r="M31" s="1233">
        <v>3332</v>
      </c>
      <c r="N31" s="1233">
        <v>885</v>
      </c>
      <c r="O31" s="1233" t="s">
        <v>21</v>
      </c>
      <c r="P31" s="1233">
        <v>2447</v>
      </c>
      <c r="Q31" s="1233">
        <v>1489</v>
      </c>
      <c r="R31" s="1233">
        <v>958</v>
      </c>
      <c r="S31" s="153">
        <v>5042</v>
      </c>
      <c r="T31" s="1532" t="s">
        <v>31</v>
      </c>
      <c r="U31" s="1533" t="s">
        <v>25</v>
      </c>
      <c r="V31" s="1281" t="s">
        <v>25</v>
      </c>
      <c r="W31" s="1282" t="s">
        <v>25</v>
      </c>
      <c r="X31" s="1314" t="s">
        <v>166</v>
      </c>
      <c r="Y31" s="60">
        <v>7883</v>
      </c>
      <c r="Z31" s="1233">
        <v>6233</v>
      </c>
      <c r="AA31" s="1233">
        <v>1991</v>
      </c>
      <c r="AB31" s="1233">
        <v>443</v>
      </c>
      <c r="AC31" s="1233">
        <v>3799</v>
      </c>
      <c r="AD31" s="1233">
        <v>813</v>
      </c>
      <c r="AE31" s="1233">
        <v>2986</v>
      </c>
      <c r="AF31" s="1233">
        <v>11281</v>
      </c>
      <c r="AG31" s="1233">
        <v>8394</v>
      </c>
      <c r="AH31" s="1233">
        <v>8403</v>
      </c>
      <c r="AI31" s="1233">
        <v>2050</v>
      </c>
      <c r="AJ31" s="1233" t="s">
        <v>21</v>
      </c>
      <c r="AK31" s="1233">
        <v>6353</v>
      </c>
      <c r="AL31" s="1233">
        <v>3584</v>
      </c>
      <c r="AM31" s="1233">
        <v>2769</v>
      </c>
      <c r="AN31" s="153">
        <v>1453</v>
      </c>
      <c r="AO31" s="1532" t="s">
        <v>31</v>
      </c>
      <c r="AP31" s="1533" t="s">
        <v>25</v>
      </c>
      <c r="AQ31" s="1281" t="s">
        <v>25</v>
      </c>
      <c r="AR31" s="1282" t="s">
        <v>25</v>
      </c>
      <c r="AS31" s="1314" t="s">
        <v>166</v>
      </c>
      <c r="AT31" s="60">
        <v>167862</v>
      </c>
      <c r="AU31" s="1233">
        <v>167792</v>
      </c>
      <c r="AV31" s="1233">
        <v>28657</v>
      </c>
      <c r="AW31" s="1233">
        <v>72026</v>
      </c>
      <c r="AX31" s="1233">
        <v>67109</v>
      </c>
      <c r="AY31" s="1233">
        <v>43693</v>
      </c>
      <c r="AZ31" s="1233">
        <v>23416</v>
      </c>
      <c r="BA31" s="1233">
        <v>629</v>
      </c>
      <c r="BB31" s="1233" t="s">
        <v>21</v>
      </c>
      <c r="BC31" s="1233" t="s">
        <v>21</v>
      </c>
      <c r="BD31" s="1233" t="s">
        <v>21</v>
      </c>
      <c r="BE31" s="1233" t="s">
        <v>21</v>
      </c>
      <c r="BF31" s="1233" t="s">
        <v>21</v>
      </c>
      <c r="BG31" s="1233" t="s">
        <v>21</v>
      </c>
      <c r="BH31" s="1233" t="s">
        <v>21</v>
      </c>
      <c r="BI31" s="153" t="s">
        <v>22</v>
      </c>
      <c r="BJ31" s="1532" t="s">
        <v>31</v>
      </c>
      <c r="BK31" s="1533" t="s">
        <v>25</v>
      </c>
      <c r="BL31" s="1281" t="s">
        <v>25</v>
      </c>
      <c r="BM31" s="1282" t="s">
        <v>25</v>
      </c>
      <c r="BN31" s="1314" t="s">
        <v>166</v>
      </c>
      <c r="BO31" s="60">
        <v>128593</v>
      </c>
      <c r="BP31" s="1233">
        <v>128593</v>
      </c>
      <c r="BQ31" s="1233">
        <v>22410</v>
      </c>
      <c r="BR31" s="1233">
        <v>55041</v>
      </c>
      <c r="BS31" s="1233">
        <v>51142</v>
      </c>
      <c r="BT31" s="1233">
        <v>31886</v>
      </c>
      <c r="BU31" s="1233">
        <v>19256</v>
      </c>
      <c r="BV31" s="1233" t="s">
        <v>22</v>
      </c>
      <c r="BW31" s="1233" t="s">
        <v>21</v>
      </c>
      <c r="BX31" s="1233" t="s">
        <v>21</v>
      </c>
      <c r="BY31" s="1233" t="s">
        <v>21</v>
      </c>
      <c r="BZ31" s="1233" t="s">
        <v>21</v>
      </c>
      <c r="CA31" s="1233" t="s">
        <v>21</v>
      </c>
      <c r="CB31" s="1233" t="s">
        <v>21</v>
      </c>
      <c r="CC31" s="1233" t="s">
        <v>21</v>
      </c>
      <c r="CD31" s="153" t="s">
        <v>21</v>
      </c>
      <c r="CE31" s="1532" t="s">
        <v>31</v>
      </c>
      <c r="CF31" s="1533" t="s">
        <v>25</v>
      </c>
      <c r="CG31" s="1269"/>
      <c r="CH31" s="147"/>
      <c r="CI31" s="147"/>
      <c r="CJ31" s="147"/>
      <c r="CK31" s="147"/>
      <c r="CL31" s="147"/>
      <c r="CM31" s="147"/>
    </row>
    <row r="32" spans="1:91" ht="15" customHeight="1">
      <c r="A32" s="1281" t="s">
        <v>25</v>
      </c>
      <c r="B32" s="1282" t="s">
        <v>25</v>
      </c>
      <c r="C32" s="1314" t="s">
        <v>167</v>
      </c>
      <c r="D32" s="60">
        <v>151389</v>
      </c>
      <c r="E32" s="1233">
        <v>151451</v>
      </c>
      <c r="F32" s="1233">
        <v>25177</v>
      </c>
      <c r="G32" s="1233">
        <v>63086</v>
      </c>
      <c r="H32" s="1233">
        <v>63188</v>
      </c>
      <c r="I32" s="1233">
        <v>36252</v>
      </c>
      <c r="J32" s="1233">
        <v>26936</v>
      </c>
      <c r="K32" s="1233">
        <v>21832</v>
      </c>
      <c r="L32" s="1233">
        <v>2742</v>
      </c>
      <c r="M32" s="1233">
        <v>2594</v>
      </c>
      <c r="N32" s="1233">
        <v>732</v>
      </c>
      <c r="O32" s="1233" t="s">
        <v>21</v>
      </c>
      <c r="P32" s="1233">
        <v>1862</v>
      </c>
      <c r="Q32" s="1233">
        <v>1154</v>
      </c>
      <c r="R32" s="1233">
        <v>708</v>
      </c>
      <c r="S32" s="153">
        <v>5182</v>
      </c>
      <c r="T32" s="1532" t="s">
        <v>32</v>
      </c>
      <c r="U32" s="1533" t="s">
        <v>25</v>
      </c>
      <c r="V32" s="1281" t="s">
        <v>25</v>
      </c>
      <c r="W32" s="1282" t="s">
        <v>25</v>
      </c>
      <c r="X32" s="1314" t="s">
        <v>167</v>
      </c>
      <c r="Y32" s="60">
        <v>3914</v>
      </c>
      <c r="Z32" s="1233">
        <v>4165</v>
      </c>
      <c r="AA32" s="1233">
        <v>1290</v>
      </c>
      <c r="AB32" s="1233">
        <v>274</v>
      </c>
      <c r="AC32" s="1233">
        <v>2601</v>
      </c>
      <c r="AD32" s="1233">
        <v>573</v>
      </c>
      <c r="AE32" s="1233">
        <v>2028</v>
      </c>
      <c r="AF32" s="1233">
        <v>11016</v>
      </c>
      <c r="AG32" s="1233">
        <v>6138</v>
      </c>
      <c r="AH32" s="1233">
        <v>6063</v>
      </c>
      <c r="AI32" s="1233">
        <v>1610</v>
      </c>
      <c r="AJ32" s="1233" t="s">
        <v>21</v>
      </c>
      <c r="AK32" s="1233">
        <v>4453</v>
      </c>
      <c r="AL32" s="1233">
        <v>2183</v>
      </c>
      <c r="AM32" s="1233">
        <v>2270</v>
      </c>
      <c r="AN32" s="153">
        <v>1536</v>
      </c>
      <c r="AO32" s="1532" t="s">
        <v>32</v>
      </c>
      <c r="AP32" s="1533" t="s">
        <v>25</v>
      </c>
      <c r="AQ32" s="1281" t="s">
        <v>25</v>
      </c>
      <c r="AR32" s="1282" t="s">
        <v>25</v>
      </c>
      <c r="AS32" s="1314" t="s">
        <v>167</v>
      </c>
      <c r="AT32" s="60">
        <v>132167</v>
      </c>
      <c r="AU32" s="1233">
        <v>132155</v>
      </c>
      <c r="AV32" s="1233">
        <v>21066</v>
      </c>
      <c r="AW32" s="1233">
        <v>62784</v>
      </c>
      <c r="AX32" s="1233">
        <v>48305</v>
      </c>
      <c r="AY32" s="1233">
        <v>31707</v>
      </c>
      <c r="AZ32" s="1233">
        <v>16597</v>
      </c>
      <c r="BA32" s="1233">
        <v>647</v>
      </c>
      <c r="BB32" s="1233" t="s">
        <v>21</v>
      </c>
      <c r="BC32" s="1233" t="s">
        <v>21</v>
      </c>
      <c r="BD32" s="1233" t="s">
        <v>21</v>
      </c>
      <c r="BE32" s="1233" t="s">
        <v>21</v>
      </c>
      <c r="BF32" s="1233" t="s">
        <v>21</v>
      </c>
      <c r="BG32" s="1233" t="s">
        <v>21</v>
      </c>
      <c r="BH32" s="1233" t="s">
        <v>21</v>
      </c>
      <c r="BI32" s="153" t="s">
        <v>22</v>
      </c>
      <c r="BJ32" s="1532" t="s">
        <v>32</v>
      </c>
      <c r="BK32" s="1533" t="s">
        <v>25</v>
      </c>
      <c r="BL32" s="1281" t="s">
        <v>25</v>
      </c>
      <c r="BM32" s="1282" t="s">
        <v>25</v>
      </c>
      <c r="BN32" s="1314" t="s">
        <v>167</v>
      </c>
      <c r="BO32" s="60">
        <v>98748</v>
      </c>
      <c r="BP32" s="1233">
        <v>98748</v>
      </c>
      <c r="BQ32" s="1233">
        <v>16547</v>
      </c>
      <c r="BR32" s="1233">
        <v>46498</v>
      </c>
      <c r="BS32" s="1233">
        <v>35703</v>
      </c>
      <c r="BT32" s="1233">
        <v>22217</v>
      </c>
      <c r="BU32" s="1233">
        <v>13486</v>
      </c>
      <c r="BV32" s="1233" t="s">
        <v>22</v>
      </c>
      <c r="BW32" s="1233" t="s">
        <v>21</v>
      </c>
      <c r="BX32" s="1233" t="s">
        <v>21</v>
      </c>
      <c r="BY32" s="1233" t="s">
        <v>21</v>
      </c>
      <c r="BZ32" s="1233" t="s">
        <v>21</v>
      </c>
      <c r="CA32" s="1233" t="s">
        <v>21</v>
      </c>
      <c r="CB32" s="1233" t="s">
        <v>21</v>
      </c>
      <c r="CC32" s="1233" t="s">
        <v>21</v>
      </c>
      <c r="CD32" s="153" t="s">
        <v>21</v>
      </c>
      <c r="CE32" s="1532" t="s">
        <v>32</v>
      </c>
      <c r="CF32" s="1533" t="s">
        <v>25</v>
      </c>
      <c r="CG32" s="1269"/>
      <c r="CH32" s="147"/>
      <c r="CI32" s="147"/>
      <c r="CJ32" s="147"/>
      <c r="CK32" s="147"/>
      <c r="CL32" s="147"/>
      <c r="CM32" s="147"/>
    </row>
    <row r="33" spans="1:91" ht="15" customHeight="1">
      <c r="A33" s="1281" t="s">
        <v>25</v>
      </c>
      <c r="B33" s="1282" t="s">
        <v>25</v>
      </c>
      <c r="C33" s="1314" t="s">
        <v>2154</v>
      </c>
      <c r="D33" s="60">
        <v>108696</v>
      </c>
      <c r="E33" s="1233">
        <v>108896</v>
      </c>
      <c r="F33" s="1233">
        <v>16250</v>
      </c>
      <c r="G33" s="1233">
        <v>48673</v>
      </c>
      <c r="H33" s="1233">
        <v>43973</v>
      </c>
      <c r="I33" s="1233">
        <v>25232</v>
      </c>
      <c r="J33" s="1233">
        <v>18741</v>
      </c>
      <c r="K33" s="1233">
        <v>21677</v>
      </c>
      <c r="L33" s="1233">
        <v>1908</v>
      </c>
      <c r="M33" s="1233">
        <v>1918</v>
      </c>
      <c r="N33" s="1233">
        <v>512</v>
      </c>
      <c r="O33" s="1233" t="s">
        <v>21</v>
      </c>
      <c r="P33" s="1233">
        <v>1406</v>
      </c>
      <c r="Q33" s="1233">
        <v>916</v>
      </c>
      <c r="R33" s="1233">
        <v>490</v>
      </c>
      <c r="S33" s="153">
        <v>5176</v>
      </c>
      <c r="T33" s="1532" t="s">
        <v>33</v>
      </c>
      <c r="U33" s="1533" t="s">
        <v>25</v>
      </c>
      <c r="V33" s="1281" t="s">
        <v>25</v>
      </c>
      <c r="W33" s="1282" t="s">
        <v>25</v>
      </c>
      <c r="X33" s="1314" t="s">
        <v>2154</v>
      </c>
      <c r="Y33" s="60">
        <v>3165</v>
      </c>
      <c r="Z33" s="1233">
        <v>3200</v>
      </c>
      <c r="AA33" s="1233">
        <v>1051</v>
      </c>
      <c r="AB33" s="1233">
        <v>167</v>
      </c>
      <c r="AC33" s="1233">
        <v>1982</v>
      </c>
      <c r="AD33" s="1233">
        <v>385</v>
      </c>
      <c r="AE33" s="1233">
        <v>1597</v>
      </c>
      <c r="AF33" s="1233">
        <v>11027</v>
      </c>
      <c r="AG33" s="1233">
        <v>4390</v>
      </c>
      <c r="AH33" s="1233">
        <v>4494</v>
      </c>
      <c r="AI33" s="1233">
        <v>1124</v>
      </c>
      <c r="AJ33" s="1233" t="s">
        <v>21</v>
      </c>
      <c r="AK33" s="1233">
        <v>3370</v>
      </c>
      <c r="AL33" s="1233">
        <v>1601</v>
      </c>
      <c r="AM33" s="1233">
        <v>1769</v>
      </c>
      <c r="AN33" s="153">
        <v>1433</v>
      </c>
      <c r="AO33" s="1532" t="s">
        <v>33</v>
      </c>
      <c r="AP33" s="1533" t="s">
        <v>25</v>
      </c>
      <c r="AQ33" s="1281" t="s">
        <v>25</v>
      </c>
      <c r="AR33" s="1282" t="s">
        <v>25</v>
      </c>
      <c r="AS33" s="1314" t="s">
        <v>2154</v>
      </c>
      <c r="AT33" s="60">
        <v>94630</v>
      </c>
      <c r="AU33" s="1233">
        <v>94645</v>
      </c>
      <c r="AV33" s="1233">
        <v>13227</v>
      </c>
      <c r="AW33" s="1233">
        <v>48484</v>
      </c>
      <c r="AX33" s="1233">
        <v>32934</v>
      </c>
      <c r="AY33" s="1233">
        <v>21870</v>
      </c>
      <c r="AZ33" s="1233">
        <v>11064</v>
      </c>
      <c r="BA33" s="1233">
        <v>622</v>
      </c>
      <c r="BB33" s="1233" t="s">
        <v>21</v>
      </c>
      <c r="BC33" s="1233" t="s">
        <v>21</v>
      </c>
      <c r="BD33" s="1233" t="s">
        <v>21</v>
      </c>
      <c r="BE33" s="1233" t="s">
        <v>21</v>
      </c>
      <c r="BF33" s="1233" t="s">
        <v>21</v>
      </c>
      <c r="BG33" s="1233" t="s">
        <v>21</v>
      </c>
      <c r="BH33" s="1233" t="s">
        <v>21</v>
      </c>
      <c r="BI33" s="153" t="s">
        <v>22</v>
      </c>
      <c r="BJ33" s="1532" t="s">
        <v>33</v>
      </c>
      <c r="BK33" s="1533" t="s">
        <v>25</v>
      </c>
      <c r="BL33" s="1281" t="s">
        <v>25</v>
      </c>
      <c r="BM33" s="1282" t="s">
        <v>25</v>
      </c>
      <c r="BN33" s="1314" t="s">
        <v>2154</v>
      </c>
      <c r="BO33" s="60">
        <v>71239</v>
      </c>
      <c r="BP33" s="1233">
        <v>71239</v>
      </c>
      <c r="BQ33" s="1233">
        <v>10395</v>
      </c>
      <c r="BR33" s="1233">
        <v>36244</v>
      </c>
      <c r="BS33" s="1233">
        <v>24600</v>
      </c>
      <c r="BT33" s="1233">
        <v>15569</v>
      </c>
      <c r="BU33" s="1233">
        <v>9031</v>
      </c>
      <c r="BV33" s="1233" t="s">
        <v>22</v>
      </c>
      <c r="BW33" s="1233" t="s">
        <v>21</v>
      </c>
      <c r="BX33" s="1233" t="s">
        <v>21</v>
      </c>
      <c r="BY33" s="1233" t="s">
        <v>21</v>
      </c>
      <c r="BZ33" s="1233" t="s">
        <v>21</v>
      </c>
      <c r="CA33" s="1233" t="s">
        <v>21</v>
      </c>
      <c r="CB33" s="1233" t="s">
        <v>21</v>
      </c>
      <c r="CC33" s="1233" t="s">
        <v>21</v>
      </c>
      <c r="CD33" s="153" t="s">
        <v>21</v>
      </c>
      <c r="CE33" s="1532" t="s">
        <v>33</v>
      </c>
      <c r="CF33" s="1533" t="s">
        <v>25</v>
      </c>
      <c r="CG33" s="1269"/>
      <c r="CH33" s="147"/>
      <c r="CI33" s="147"/>
      <c r="CJ33" s="147"/>
      <c r="CK33" s="147"/>
      <c r="CL33" s="147"/>
      <c r="CM33" s="147"/>
    </row>
    <row r="34" spans="1:91" ht="15" customHeight="1">
      <c r="A34" s="1281" t="s">
        <v>25</v>
      </c>
      <c r="B34" s="1282" t="s">
        <v>25</v>
      </c>
      <c r="C34" s="1314" t="s">
        <v>168</v>
      </c>
      <c r="D34" s="60">
        <v>139226</v>
      </c>
      <c r="E34" s="1233">
        <v>139600</v>
      </c>
      <c r="F34" s="1233">
        <v>18354</v>
      </c>
      <c r="G34" s="1233">
        <v>63429</v>
      </c>
      <c r="H34" s="1233">
        <v>57817</v>
      </c>
      <c r="I34" s="1233">
        <v>32001</v>
      </c>
      <c r="J34" s="1233">
        <v>25816</v>
      </c>
      <c r="K34" s="1233">
        <v>21083</v>
      </c>
      <c r="L34" s="1233">
        <v>2265</v>
      </c>
      <c r="M34" s="1233">
        <v>2262</v>
      </c>
      <c r="N34" s="1233">
        <v>504</v>
      </c>
      <c r="O34" s="1233" t="s">
        <v>21</v>
      </c>
      <c r="P34" s="1233">
        <v>1758</v>
      </c>
      <c r="Q34" s="1233">
        <v>1127</v>
      </c>
      <c r="R34" s="1233">
        <v>631</v>
      </c>
      <c r="S34" s="153">
        <v>4940</v>
      </c>
      <c r="T34" s="1532" t="s">
        <v>34</v>
      </c>
      <c r="U34" s="1533" t="s">
        <v>25</v>
      </c>
      <c r="V34" s="1281" t="s">
        <v>25</v>
      </c>
      <c r="W34" s="1282" t="s">
        <v>25</v>
      </c>
      <c r="X34" s="1314" t="s">
        <v>168</v>
      </c>
      <c r="Y34" s="60">
        <v>3618</v>
      </c>
      <c r="Z34" s="1233">
        <v>3907</v>
      </c>
      <c r="AA34" s="1233">
        <v>1001</v>
      </c>
      <c r="AB34" s="1233">
        <v>326</v>
      </c>
      <c r="AC34" s="1233">
        <v>2580</v>
      </c>
      <c r="AD34" s="1233">
        <v>471</v>
      </c>
      <c r="AE34" s="1233">
        <v>2109</v>
      </c>
      <c r="AF34" s="1233">
        <v>10754</v>
      </c>
      <c r="AG34" s="1233">
        <v>5484</v>
      </c>
      <c r="AH34" s="1233">
        <v>5545</v>
      </c>
      <c r="AI34" s="1233">
        <v>1138</v>
      </c>
      <c r="AJ34" s="1233" t="s">
        <v>21</v>
      </c>
      <c r="AK34" s="1233">
        <v>4407</v>
      </c>
      <c r="AL34" s="1233">
        <v>2435</v>
      </c>
      <c r="AM34" s="1233">
        <v>1972</v>
      </c>
      <c r="AN34" s="153">
        <v>1374</v>
      </c>
      <c r="AO34" s="1532" t="s">
        <v>34</v>
      </c>
      <c r="AP34" s="1533" t="s">
        <v>25</v>
      </c>
      <c r="AQ34" s="1281" t="s">
        <v>25</v>
      </c>
      <c r="AR34" s="1282" t="s">
        <v>25</v>
      </c>
      <c r="AS34" s="1314" t="s">
        <v>168</v>
      </c>
      <c r="AT34" s="60">
        <v>121460</v>
      </c>
      <c r="AU34" s="1233">
        <v>121422</v>
      </c>
      <c r="AV34" s="1233">
        <v>15371</v>
      </c>
      <c r="AW34" s="1233">
        <v>63074</v>
      </c>
      <c r="AX34" s="1233">
        <v>42977</v>
      </c>
      <c r="AY34" s="1233">
        <v>27248</v>
      </c>
      <c r="AZ34" s="1233">
        <v>15729</v>
      </c>
      <c r="BA34" s="1233">
        <v>669</v>
      </c>
      <c r="BB34" s="1233" t="s">
        <v>21</v>
      </c>
      <c r="BC34" s="1233" t="s">
        <v>21</v>
      </c>
      <c r="BD34" s="1233" t="s">
        <v>21</v>
      </c>
      <c r="BE34" s="1233" t="s">
        <v>21</v>
      </c>
      <c r="BF34" s="1233" t="s">
        <v>21</v>
      </c>
      <c r="BG34" s="1233" t="s">
        <v>21</v>
      </c>
      <c r="BH34" s="1233" t="s">
        <v>21</v>
      </c>
      <c r="BI34" s="153" t="s">
        <v>22</v>
      </c>
      <c r="BJ34" s="1532" t="s">
        <v>34</v>
      </c>
      <c r="BK34" s="1533" t="s">
        <v>25</v>
      </c>
      <c r="BL34" s="1281" t="s">
        <v>25</v>
      </c>
      <c r="BM34" s="1282" t="s">
        <v>25</v>
      </c>
      <c r="BN34" s="1314" t="s">
        <v>168</v>
      </c>
      <c r="BO34" s="60">
        <v>92780</v>
      </c>
      <c r="BP34" s="1233">
        <v>92780</v>
      </c>
      <c r="BQ34" s="1233">
        <v>11864</v>
      </c>
      <c r="BR34" s="1233">
        <v>48516</v>
      </c>
      <c r="BS34" s="1233">
        <v>32400</v>
      </c>
      <c r="BT34" s="1233">
        <v>19602</v>
      </c>
      <c r="BU34" s="1233">
        <v>12798</v>
      </c>
      <c r="BV34" s="1233" t="s">
        <v>22</v>
      </c>
      <c r="BW34" s="1233" t="s">
        <v>21</v>
      </c>
      <c r="BX34" s="1233" t="s">
        <v>21</v>
      </c>
      <c r="BY34" s="1233" t="s">
        <v>21</v>
      </c>
      <c r="BZ34" s="1233" t="s">
        <v>21</v>
      </c>
      <c r="CA34" s="1233" t="s">
        <v>21</v>
      </c>
      <c r="CB34" s="1233" t="s">
        <v>21</v>
      </c>
      <c r="CC34" s="1233" t="s">
        <v>21</v>
      </c>
      <c r="CD34" s="153" t="s">
        <v>21</v>
      </c>
      <c r="CE34" s="1532" t="s">
        <v>34</v>
      </c>
      <c r="CF34" s="1533" t="s">
        <v>25</v>
      </c>
      <c r="CG34" s="1269"/>
      <c r="CH34" s="147"/>
      <c r="CI34" s="147"/>
      <c r="CJ34" s="147"/>
      <c r="CK34" s="147"/>
      <c r="CL34" s="147"/>
      <c r="CM34" s="147"/>
    </row>
    <row r="35" spans="1:91" ht="15" customHeight="1">
      <c r="A35" s="1281" t="s">
        <v>25</v>
      </c>
      <c r="B35" s="1282" t="s">
        <v>25</v>
      </c>
      <c r="C35" s="1314" t="s">
        <v>169</v>
      </c>
      <c r="D35" s="60">
        <v>158567</v>
      </c>
      <c r="E35" s="1233">
        <v>159208</v>
      </c>
      <c r="F35" s="1233">
        <v>19504</v>
      </c>
      <c r="G35" s="1233">
        <v>73303</v>
      </c>
      <c r="H35" s="1233">
        <v>66401</v>
      </c>
      <c r="I35" s="1233">
        <v>36835</v>
      </c>
      <c r="J35" s="1233">
        <v>29567</v>
      </c>
      <c r="K35" s="1233">
        <v>20391</v>
      </c>
      <c r="L35" s="1233">
        <v>2349</v>
      </c>
      <c r="M35" s="1233">
        <v>2316</v>
      </c>
      <c r="N35" s="1233">
        <v>488</v>
      </c>
      <c r="O35" s="1233" t="s">
        <v>21</v>
      </c>
      <c r="P35" s="1233">
        <v>1828</v>
      </c>
      <c r="Q35" s="1233">
        <v>1184</v>
      </c>
      <c r="R35" s="1233">
        <v>644</v>
      </c>
      <c r="S35" s="153">
        <v>4979</v>
      </c>
      <c r="T35" s="1532" t="s">
        <v>35</v>
      </c>
      <c r="U35" s="1533" t="s">
        <v>25</v>
      </c>
      <c r="V35" s="1281" t="s">
        <v>25</v>
      </c>
      <c r="W35" s="1282" t="s">
        <v>25</v>
      </c>
      <c r="X35" s="1314" t="s">
        <v>169</v>
      </c>
      <c r="Y35" s="60">
        <v>3447</v>
      </c>
      <c r="Z35" s="1233">
        <v>4148</v>
      </c>
      <c r="AA35" s="1233">
        <v>1421</v>
      </c>
      <c r="AB35" s="1233">
        <v>415</v>
      </c>
      <c r="AC35" s="1233">
        <v>2312</v>
      </c>
      <c r="AD35" s="1233">
        <v>542</v>
      </c>
      <c r="AE35" s="1233">
        <v>1770</v>
      </c>
      <c r="AF35" s="1233">
        <v>10052</v>
      </c>
      <c r="AG35" s="1233">
        <v>5982</v>
      </c>
      <c r="AH35" s="1233">
        <v>5920</v>
      </c>
      <c r="AI35" s="1233">
        <v>1096</v>
      </c>
      <c r="AJ35" s="1233" t="s">
        <v>21</v>
      </c>
      <c r="AK35" s="1233">
        <v>4824</v>
      </c>
      <c r="AL35" s="1233">
        <v>2677</v>
      </c>
      <c r="AM35" s="1233">
        <v>2147</v>
      </c>
      <c r="AN35" s="153">
        <v>1415</v>
      </c>
      <c r="AO35" s="1532" t="s">
        <v>35</v>
      </c>
      <c r="AP35" s="1533" t="s">
        <v>25</v>
      </c>
      <c r="AQ35" s="1281" t="s">
        <v>25</v>
      </c>
      <c r="AR35" s="1282" t="s">
        <v>25</v>
      </c>
      <c r="AS35" s="1314" t="s">
        <v>169</v>
      </c>
      <c r="AT35" s="60">
        <v>139203</v>
      </c>
      <c r="AU35" s="1233">
        <v>139256</v>
      </c>
      <c r="AV35" s="1233">
        <v>16166</v>
      </c>
      <c r="AW35" s="1233">
        <v>72851</v>
      </c>
      <c r="AX35" s="1233">
        <v>50239</v>
      </c>
      <c r="AY35" s="1233">
        <v>31643</v>
      </c>
      <c r="AZ35" s="1233">
        <v>18595</v>
      </c>
      <c r="BA35" s="1233">
        <v>614</v>
      </c>
      <c r="BB35" s="1233" t="s">
        <v>21</v>
      </c>
      <c r="BC35" s="1233" t="s">
        <v>21</v>
      </c>
      <c r="BD35" s="1233" t="s">
        <v>21</v>
      </c>
      <c r="BE35" s="1233" t="s">
        <v>21</v>
      </c>
      <c r="BF35" s="1233" t="s">
        <v>21</v>
      </c>
      <c r="BG35" s="1233" t="s">
        <v>21</v>
      </c>
      <c r="BH35" s="1233" t="s">
        <v>21</v>
      </c>
      <c r="BI35" s="153" t="s">
        <v>22</v>
      </c>
      <c r="BJ35" s="1532" t="s">
        <v>35</v>
      </c>
      <c r="BK35" s="1533" t="s">
        <v>25</v>
      </c>
      <c r="BL35" s="1281" t="s">
        <v>25</v>
      </c>
      <c r="BM35" s="1282" t="s">
        <v>25</v>
      </c>
      <c r="BN35" s="1314" t="s">
        <v>169</v>
      </c>
      <c r="BO35" s="60">
        <v>105771</v>
      </c>
      <c r="BP35" s="1233">
        <v>105771</v>
      </c>
      <c r="BQ35" s="1233">
        <v>12701</v>
      </c>
      <c r="BR35" s="1233">
        <v>54623</v>
      </c>
      <c r="BS35" s="1233">
        <v>38447</v>
      </c>
      <c r="BT35" s="1233">
        <v>23211</v>
      </c>
      <c r="BU35" s="1233">
        <v>15236</v>
      </c>
      <c r="BV35" s="1233" t="s">
        <v>22</v>
      </c>
      <c r="BW35" s="1233" t="s">
        <v>21</v>
      </c>
      <c r="BX35" s="1233" t="s">
        <v>21</v>
      </c>
      <c r="BY35" s="1233" t="s">
        <v>21</v>
      </c>
      <c r="BZ35" s="1233" t="s">
        <v>21</v>
      </c>
      <c r="CA35" s="1233" t="s">
        <v>21</v>
      </c>
      <c r="CB35" s="1233" t="s">
        <v>21</v>
      </c>
      <c r="CC35" s="1233" t="s">
        <v>21</v>
      </c>
      <c r="CD35" s="153" t="s">
        <v>21</v>
      </c>
      <c r="CE35" s="1532" t="s">
        <v>35</v>
      </c>
      <c r="CF35" s="1533" t="s">
        <v>25</v>
      </c>
      <c r="CG35" s="1269"/>
      <c r="CH35" s="147"/>
      <c r="CI35" s="147"/>
      <c r="CJ35" s="147"/>
      <c r="CK35" s="147"/>
      <c r="CL35" s="147"/>
      <c r="CM35" s="147"/>
    </row>
    <row r="36" spans="1:91" ht="15" customHeight="1">
      <c r="A36" s="1281" t="s">
        <v>25</v>
      </c>
      <c r="B36" s="1282" t="s">
        <v>25</v>
      </c>
      <c r="C36" s="1314" t="s">
        <v>170</v>
      </c>
      <c r="D36" s="60">
        <v>138789</v>
      </c>
      <c r="E36" s="1233">
        <v>139820</v>
      </c>
      <c r="F36" s="1233">
        <v>18172</v>
      </c>
      <c r="G36" s="1233">
        <v>63816</v>
      </c>
      <c r="H36" s="1233">
        <v>57832</v>
      </c>
      <c r="I36" s="1233">
        <v>29862</v>
      </c>
      <c r="J36" s="1233">
        <v>27971</v>
      </c>
      <c r="K36" s="1233">
        <v>19344</v>
      </c>
      <c r="L36" s="1233">
        <v>2157</v>
      </c>
      <c r="M36" s="1233">
        <v>2163</v>
      </c>
      <c r="N36" s="1233">
        <v>444</v>
      </c>
      <c r="O36" s="1233" t="s">
        <v>21</v>
      </c>
      <c r="P36" s="1233">
        <v>1719</v>
      </c>
      <c r="Q36" s="1233">
        <v>984</v>
      </c>
      <c r="R36" s="1233">
        <v>735</v>
      </c>
      <c r="S36" s="153">
        <v>4963</v>
      </c>
      <c r="T36" s="1532" t="s">
        <v>36</v>
      </c>
      <c r="U36" s="1533" t="s">
        <v>25</v>
      </c>
      <c r="V36" s="1281" t="s">
        <v>25</v>
      </c>
      <c r="W36" s="1282" t="s">
        <v>25</v>
      </c>
      <c r="X36" s="1314" t="s">
        <v>170</v>
      </c>
      <c r="Y36" s="60">
        <v>3188</v>
      </c>
      <c r="Z36" s="1233">
        <v>4192</v>
      </c>
      <c r="AA36" s="1233">
        <v>1882</v>
      </c>
      <c r="AB36" s="1233">
        <v>558</v>
      </c>
      <c r="AC36" s="1233">
        <v>1752</v>
      </c>
      <c r="AD36" s="1233">
        <v>280</v>
      </c>
      <c r="AE36" s="1233">
        <v>1472</v>
      </c>
      <c r="AF36" s="1233">
        <v>9046</v>
      </c>
      <c r="AG36" s="1233">
        <v>5046</v>
      </c>
      <c r="AH36" s="1233">
        <v>5032</v>
      </c>
      <c r="AI36" s="1233">
        <v>928</v>
      </c>
      <c r="AJ36" s="1233" t="s">
        <v>21</v>
      </c>
      <c r="AK36" s="1233">
        <v>4104</v>
      </c>
      <c r="AL36" s="1233">
        <v>2103</v>
      </c>
      <c r="AM36" s="1233">
        <v>2001</v>
      </c>
      <c r="AN36" s="153">
        <v>1411</v>
      </c>
      <c r="AO36" s="1532" t="s">
        <v>36</v>
      </c>
      <c r="AP36" s="1533" t="s">
        <v>25</v>
      </c>
      <c r="AQ36" s="1281" t="s">
        <v>25</v>
      </c>
      <c r="AR36" s="1282" t="s">
        <v>25</v>
      </c>
      <c r="AS36" s="1314" t="s">
        <v>170</v>
      </c>
      <c r="AT36" s="60">
        <v>122602</v>
      </c>
      <c r="AU36" s="1233">
        <v>122622</v>
      </c>
      <c r="AV36" s="1233">
        <v>14631</v>
      </c>
      <c r="AW36" s="1233">
        <v>63225</v>
      </c>
      <c r="AX36" s="1233">
        <v>44766</v>
      </c>
      <c r="AY36" s="1233">
        <v>25881</v>
      </c>
      <c r="AZ36" s="1233">
        <v>18885</v>
      </c>
      <c r="BA36" s="1233">
        <v>576</v>
      </c>
      <c r="BB36" s="1233" t="s">
        <v>21</v>
      </c>
      <c r="BC36" s="1233" t="s">
        <v>21</v>
      </c>
      <c r="BD36" s="1233" t="s">
        <v>21</v>
      </c>
      <c r="BE36" s="1233" t="s">
        <v>21</v>
      </c>
      <c r="BF36" s="1233" t="s">
        <v>21</v>
      </c>
      <c r="BG36" s="1233" t="s">
        <v>21</v>
      </c>
      <c r="BH36" s="1233" t="s">
        <v>21</v>
      </c>
      <c r="BI36" s="153" t="s">
        <v>22</v>
      </c>
      <c r="BJ36" s="1532" t="s">
        <v>36</v>
      </c>
      <c r="BK36" s="1533" t="s">
        <v>25</v>
      </c>
      <c r="BL36" s="1281" t="s">
        <v>25</v>
      </c>
      <c r="BM36" s="1282" t="s">
        <v>25</v>
      </c>
      <c r="BN36" s="1314" t="s">
        <v>170</v>
      </c>
      <c r="BO36" s="60">
        <v>93356</v>
      </c>
      <c r="BP36" s="1233">
        <v>93356</v>
      </c>
      <c r="BQ36" s="1233">
        <v>11439</v>
      </c>
      <c r="BR36" s="1233">
        <v>47776</v>
      </c>
      <c r="BS36" s="1233">
        <v>34141</v>
      </c>
      <c r="BT36" s="1233">
        <v>18745</v>
      </c>
      <c r="BU36" s="1233">
        <v>15396</v>
      </c>
      <c r="BV36" s="1233" t="s">
        <v>22</v>
      </c>
      <c r="BW36" s="1233" t="s">
        <v>21</v>
      </c>
      <c r="BX36" s="1233" t="s">
        <v>21</v>
      </c>
      <c r="BY36" s="1233" t="s">
        <v>21</v>
      </c>
      <c r="BZ36" s="1233" t="s">
        <v>21</v>
      </c>
      <c r="CA36" s="1233" t="s">
        <v>21</v>
      </c>
      <c r="CB36" s="1233" t="s">
        <v>21</v>
      </c>
      <c r="CC36" s="1233" t="s">
        <v>21</v>
      </c>
      <c r="CD36" s="153" t="s">
        <v>21</v>
      </c>
      <c r="CE36" s="1532" t="s">
        <v>36</v>
      </c>
      <c r="CF36" s="1533" t="s">
        <v>25</v>
      </c>
      <c r="CG36" s="1269"/>
      <c r="CH36" s="147"/>
      <c r="CI36" s="147"/>
      <c r="CJ36" s="147"/>
      <c r="CK36" s="147"/>
      <c r="CL36" s="147"/>
      <c r="CM36" s="147"/>
    </row>
    <row r="37" spans="1:91" ht="15" customHeight="1">
      <c r="A37" s="1281" t="s">
        <v>25</v>
      </c>
      <c r="B37" s="1282" t="s">
        <v>25</v>
      </c>
      <c r="C37" s="1314" t="s">
        <v>171</v>
      </c>
      <c r="D37" s="60">
        <v>170033</v>
      </c>
      <c r="E37" s="1233">
        <v>168840</v>
      </c>
      <c r="F37" s="1233">
        <v>19387</v>
      </c>
      <c r="G37" s="1233">
        <v>77567</v>
      </c>
      <c r="H37" s="1233">
        <v>71885</v>
      </c>
      <c r="I37" s="1233">
        <v>40122</v>
      </c>
      <c r="J37" s="1233">
        <v>31764</v>
      </c>
      <c r="K37" s="1233">
        <v>20450</v>
      </c>
      <c r="L37" s="1233">
        <v>2568</v>
      </c>
      <c r="M37" s="1233">
        <v>2596</v>
      </c>
      <c r="N37" s="1233">
        <v>517</v>
      </c>
      <c r="O37" s="1233" t="s">
        <v>21</v>
      </c>
      <c r="P37" s="1233">
        <v>2079</v>
      </c>
      <c r="Q37" s="1233">
        <v>1352</v>
      </c>
      <c r="R37" s="1233">
        <v>727</v>
      </c>
      <c r="S37" s="153">
        <v>4910</v>
      </c>
      <c r="T37" s="1532" t="s">
        <v>37</v>
      </c>
      <c r="U37" s="1533" t="s">
        <v>25</v>
      </c>
      <c r="V37" s="1281" t="s">
        <v>25</v>
      </c>
      <c r="W37" s="1282" t="s">
        <v>25</v>
      </c>
      <c r="X37" s="1314" t="s">
        <v>171</v>
      </c>
      <c r="Y37" s="60">
        <v>5677</v>
      </c>
      <c r="Z37" s="1233">
        <v>4440</v>
      </c>
      <c r="AA37" s="1233">
        <v>1693</v>
      </c>
      <c r="AB37" s="1233">
        <v>425</v>
      </c>
      <c r="AC37" s="1233">
        <v>2322</v>
      </c>
      <c r="AD37" s="1233">
        <v>610</v>
      </c>
      <c r="AE37" s="1233">
        <v>1712</v>
      </c>
      <c r="AF37" s="1233">
        <v>10282</v>
      </c>
      <c r="AG37" s="1233">
        <v>6250</v>
      </c>
      <c r="AH37" s="1233">
        <v>6231</v>
      </c>
      <c r="AI37" s="1233">
        <v>1080</v>
      </c>
      <c r="AJ37" s="1233" t="s">
        <v>21</v>
      </c>
      <c r="AK37" s="1233">
        <v>5151</v>
      </c>
      <c r="AL37" s="1233">
        <v>2849</v>
      </c>
      <c r="AM37" s="1233">
        <v>2302</v>
      </c>
      <c r="AN37" s="153">
        <v>1408</v>
      </c>
      <c r="AO37" s="1532" t="s">
        <v>37</v>
      </c>
      <c r="AP37" s="1533" t="s">
        <v>25</v>
      </c>
      <c r="AQ37" s="1281" t="s">
        <v>25</v>
      </c>
      <c r="AR37" s="1282" t="s">
        <v>25</v>
      </c>
      <c r="AS37" s="1314" t="s">
        <v>171</v>
      </c>
      <c r="AT37" s="60">
        <v>147435</v>
      </c>
      <c r="AU37" s="1233">
        <v>147443</v>
      </c>
      <c r="AV37" s="1233">
        <v>15769</v>
      </c>
      <c r="AW37" s="1233">
        <v>77102</v>
      </c>
      <c r="AX37" s="1233">
        <v>54572</v>
      </c>
      <c r="AY37" s="1233">
        <v>34478</v>
      </c>
      <c r="AZ37" s="1233">
        <v>20094</v>
      </c>
      <c r="BA37" s="1233">
        <v>572</v>
      </c>
      <c r="BB37" s="1233" t="s">
        <v>21</v>
      </c>
      <c r="BC37" s="1233" t="s">
        <v>21</v>
      </c>
      <c r="BD37" s="1233" t="s">
        <v>21</v>
      </c>
      <c r="BE37" s="1233" t="s">
        <v>21</v>
      </c>
      <c r="BF37" s="1233" t="s">
        <v>21</v>
      </c>
      <c r="BG37" s="1233" t="s">
        <v>21</v>
      </c>
      <c r="BH37" s="1233" t="s">
        <v>21</v>
      </c>
      <c r="BI37" s="153" t="s">
        <v>22</v>
      </c>
      <c r="BJ37" s="1532" t="s">
        <v>37</v>
      </c>
      <c r="BK37" s="1533" t="s">
        <v>25</v>
      </c>
      <c r="BL37" s="1281" t="s">
        <v>25</v>
      </c>
      <c r="BM37" s="1282" t="s">
        <v>25</v>
      </c>
      <c r="BN37" s="1314" t="s">
        <v>171</v>
      </c>
      <c r="BO37" s="60">
        <v>111947</v>
      </c>
      <c r="BP37" s="1233">
        <v>111947</v>
      </c>
      <c r="BQ37" s="1233">
        <v>12273</v>
      </c>
      <c r="BR37" s="1233">
        <v>58059</v>
      </c>
      <c r="BS37" s="1233">
        <v>41615</v>
      </c>
      <c r="BT37" s="1233">
        <v>25222</v>
      </c>
      <c r="BU37" s="1233">
        <v>16393</v>
      </c>
      <c r="BV37" s="1233" t="s">
        <v>22</v>
      </c>
      <c r="BW37" s="1233" t="s">
        <v>21</v>
      </c>
      <c r="BX37" s="1233" t="s">
        <v>21</v>
      </c>
      <c r="BY37" s="1233" t="s">
        <v>21</v>
      </c>
      <c r="BZ37" s="1233" t="s">
        <v>21</v>
      </c>
      <c r="CA37" s="1233" t="s">
        <v>21</v>
      </c>
      <c r="CB37" s="1233" t="s">
        <v>21</v>
      </c>
      <c r="CC37" s="1233" t="s">
        <v>21</v>
      </c>
      <c r="CD37" s="153" t="s">
        <v>21</v>
      </c>
      <c r="CE37" s="1532" t="s">
        <v>37</v>
      </c>
      <c r="CF37" s="1533" t="s">
        <v>25</v>
      </c>
      <c r="CG37" s="1269"/>
      <c r="CH37" s="147"/>
      <c r="CI37" s="147"/>
      <c r="CJ37" s="147"/>
      <c r="CK37" s="147"/>
      <c r="CL37" s="147"/>
      <c r="CM37" s="147"/>
    </row>
    <row r="38" spans="1:91" ht="15" customHeight="1">
      <c r="A38" s="1281" t="s">
        <v>25</v>
      </c>
      <c r="B38" s="1282" t="s">
        <v>25</v>
      </c>
      <c r="C38" s="1314" t="s">
        <v>172</v>
      </c>
      <c r="D38" s="60">
        <v>160193</v>
      </c>
      <c r="E38" s="1233">
        <v>160036</v>
      </c>
      <c r="F38" s="1233">
        <v>20840</v>
      </c>
      <c r="G38" s="1233">
        <v>67791</v>
      </c>
      <c r="H38" s="1233">
        <v>71405</v>
      </c>
      <c r="I38" s="1233">
        <v>42961</v>
      </c>
      <c r="J38" s="1233">
        <v>28444</v>
      </c>
      <c r="K38" s="1233">
        <v>20534</v>
      </c>
      <c r="L38" s="1233">
        <v>2780</v>
      </c>
      <c r="M38" s="1233">
        <v>2604</v>
      </c>
      <c r="N38" s="1233">
        <v>567</v>
      </c>
      <c r="O38" s="1233" t="s">
        <v>21</v>
      </c>
      <c r="P38" s="1233">
        <v>2037</v>
      </c>
      <c r="Q38" s="1233">
        <v>1361</v>
      </c>
      <c r="R38" s="1233">
        <v>676</v>
      </c>
      <c r="S38" s="153">
        <v>5061</v>
      </c>
      <c r="T38" s="1532" t="s">
        <v>38</v>
      </c>
      <c r="U38" s="1533" t="s">
        <v>25</v>
      </c>
      <c r="V38" s="1281" t="s">
        <v>25</v>
      </c>
      <c r="W38" s="1282" t="s">
        <v>25</v>
      </c>
      <c r="X38" s="1314" t="s">
        <v>172</v>
      </c>
      <c r="Y38" s="60">
        <v>3685</v>
      </c>
      <c r="Z38" s="1233">
        <v>3708</v>
      </c>
      <c r="AA38" s="1233">
        <v>1187</v>
      </c>
      <c r="AB38" s="1233">
        <v>294</v>
      </c>
      <c r="AC38" s="1233">
        <v>2227</v>
      </c>
      <c r="AD38" s="1233">
        <v>607</v>
      </c>
      <c r="AE38" s="1233">
        <v>1620</v>
      </c>
      <c r="AF38" s="1233">
        <v>10277</v>
      </c>
      <c r="AG38" s="1233">
        <v>6554</v>
      </c>
      <c r="AH38" s="1233">
        <v>6533</v>
      </c>
      <c r="AI38" s="1233">
        <v>1167</v>
      </c>
      <c r="AJ38" s="1233" t="s">
        <v>21</v>
      </c>
      <c r="AK38" s="1233">
        <v>5366</v>
      </c>
      <c r="AL38" s="1233">
        <v>3236</v>
      </c>
      <c r="AM38" s="1233">
        <v>2130</v>
      </c>
      <c r="AN38" s="153">
        <v>1406</v>
      </c>
      <c r="AO38" s="1532" t="s">
        <v>38</v>
      </c>
      <c r="AP38" s="1533" t="s">
        <v>25</v>
      </c>
      <c r="AQ38" s="1281" t="s">
        <v>25</v>
      </c>
      <c r="AR38" s="1282" t="s">
        <v>25</v>
      </c>
      <c r="AS38" s="1314" t="s">
        <v>172</v>
      </c>
      <c r="AT38" s="60">
        <v>138712</v>
      </c>
      <c r="AU38" s="1233">
        <v>138708</v>
      </c>
      <c r="AV38" s="1233">
        <v>17571</v>
      </c>
      <c r="AW38" s="1233">
        <v>67461</v>
      </c>
      <c r="AX38" s="1233">
        <v>53676</v>
      </c>
      <c r="AY38" s="1233">
        <v>36803</v>
      </c>
      <c r="AZ38" s="1233">
        <v>16873</v>
      </c>
      <c r="BA38" s="1233">
        <v>587</v>
      </c>
      <c r="BB38" s="1233" t="s">
        <v>21</v>
      </c>
      <c r="BC38" s="1233" t="s">
        <v>21</v>
      </c>
      <c r="BD38" s="1233" t="s">
        <v>21</v>
      </c>
      <c r="BE38" s="1233" t="s">
        <v>21</v>
      </c>
      <c r="BF38" s="1233" t="s">
        <v>21</v>
      </c>
      <c r="BG38" s="1233" t="s">
        <v>21</v>
      </c>
      <c r="BH38" s="1233" t="s">
        <v>21</v>
      </c>
      <c r="BI38" s="153" t="s">
        <v>22</v>
      </c>
      <c r="BJ38" s="1532" t="s">
        <v>38</v>
      </c>
      <c r="BK38" s="1533" t="s">
        <v>25</v>
      </c>
      <c r="BL38" s="1281" t="s">
        <v>25</v>
      </c>
      <c r="BM38" s="1282" t="s">
        <v>25</v>
      </c>
      <c r="BN38" s="1314" t="s">
        <v>172</v>
      </c>
      <c r="BO38" s="60">
        <v>104646</v>
      </c>
      <c r="BP38" s="1233">
        <v>104646</v>
      </c>
      <c r="BQ38" s="1233">
        <v>13618</v>
      </c>
      <c r="BR38" s="1233">
        <v>50610</v>
      </c>
      <c r="BS38" s="1233">
        <v>40418</v>
      </c>
      <c r="BT38" s="1233">
        <v>26681</v>
      </c>
      <c r="BU38" s="1233">
        <v>13737</v>
      </c>
      <c r="BV38" s="1233" t="s">
        <v>22</v>
      </c>
      <c r="BW38" s="1233" t="s">
        <v>21</v>
      </c>
      <c r="BX38" s="1233" t="s">
        <v>21</v>
      </c>
      <c r="BY38" s="1233" t="s">
        <v>21</v>
      </c>
      <c r="BZ38" s="1233" t="s">
        <v>21</v>
      </c>
      <c r="CA38" s="1233" t="s">
        <v>21</v>
      </c>
      <c r="CB38" s="1233" t="s">
        <v>21</v>
      </c>
      <c r="CC38" s="1233" t="s">
        <v>21</v>
      </c>
      <c r="CD38" s="153" t="s">
        <v>21</v>
      </c>
      <c r="CE38" s="1532" t="s">
        <v>38</v>
      </c>
      <c r="CF38" s="1533" t="s">
        <v>25</v>
      </c>
      <c r="CG38" s="1269"/>
      <c r="CH38" s="147"/>
      <c r="CI38" s="147"/>
      <c r="CJ38" s="147"/>
      <c r="CK38" s="147"/>
      <c r="CL38" s="147"/>
      <c r="CM38" s="147"/>
    </row>
    <row r="39" spans="1:91" ht="15" customHeight="1">
      <c r="A39" s="1281" t="s">
        <v>25</v>
      </c>
      <c r="B39" s="1282" t="s">
        <v>25</v>
      </c>
      <c r="C39" s="1314" t="s">
        <v>173</v>
      </c>
      <c r="D39" s="60">
        <v>167282</v>
      </c>
      <c r="E39" s="1233">
        <v>167316</v>
      </c>
      <c r="F39" s="1233">
        <v>25111</v>
      </c>
      <c r="G39" s="1233">
        <v>66305</v>
      </c>
      <c r="H39" s="1233">
        <v>75899</v>
      </c>
      <c r="I39" s="1233">
        <v>46134</v>
      </c>
      <c r="J39" s="1233">
        <v>29765</v>
      </c>
      <c r="K39" s="1233">
        <v>20420</v>
      </c>
      <c r="L39" s="1233">
        <v>2647</v>
      </c>
      <c r="M39" s="1233">
        <v>2599</v>
      </c>
      <c r="N39" s="1233">
        <v>649</v>
      </c>
      <c r="O39" s="1233" t="s">
        <v>21</v>
      </c>
      <c r="P39" s="1233">
        <v>1950</v>
      </c>
      <c r="Q39" s="1233">
        <v>1239</v>
      </c>
      <c r="R39" s="1233">
        <v>711</v>
      </c>
      <c r="S39" s="153">
        <v>5113</v>
      </c>
      <c r="T39" s="1532" t="s">
        <v>39</v>
      </c>
      <c r="U39" s="1533" t="s">
        <v>25</v>
      </c>
      <c r="V39" s="1281" t="s">
        <v>25</v>
      </c>
      <c r="W39" s="1282" t="s">
        <v>25</v>
      </c>
      <c r="X39" s="1314" t="s">
        <v>173</v>
      </c>
      <c r="Y39" s="60">
        <v>3976</v>
      </c>
      <c r="Z39" s="1233">
        <v>4009</v>
      </c>
      <c r="AA39" s="1233">
        <v>1270</v>
      </c>
      <c r="AB39" s="1233">
        <v>499</v>
      </c>
      <c r="AC39" s="1233">
        <v>2240</v>
      </c>
      <c r="AD39" s="1233">
        <v>628</v>
      </c>
      <c r="AE39" s="1233">
        <v>1612</v>
      </c>
      <c r="AF39" s="1233">
        <v>10237</v>
      </c>
      <c r="AG39" s="1233">
        <v>6998</v>
      </c>
      <c r="AH39" s="1233">
        <v>7027</v>
      </c>
      <c r="AI39" s="1233">
        <v>1444</v>
      </c>
      <c r="AJ39" s="1233" t="s">
        <v>21</v>
      </c>
      <c r="AK39" s="1233">
        <v>5583</v>
      </c>
      <c r="AL39" s="1233">
        <v>3262</v>
      </c>
      <c r="AM39" s="1233">
        <v>2321</v>
      </c>
      <c r="AN39" s="153">
        <v>1363</v>
      </c>
      <c r="AO39" s="1532" t="s">
        <v>39</v>
      </c>
      <c r="AP39" s="1533" t="s">
        <v>25</v>
      </c>
      <c r="AQ39" s="1281" t="s">
        <v>25</v>
      </c>
      <c r="AR39" s="1282" t="s">
        <v>25</v>
      </c>
      <c r="AS39" s="1314" t="s">
        <v>173</v>
      </c>
      <c r="AT39" s="60">
        <v>145224</v>
      </c>
      <c r="AU39" s="1233">
        <v>145251</v>
      </c>
      <c r="AV39" s="1233">
        <v>21317</v>
      </c>
      <c r="AW39" s="1233">
        <v>65777</v>
      </c>
      <c r="AX39" s="1233">
        <v>58156</v>
      </c>
      <c r="AY39" s="1233">
        <v>40037</v>
      </c>
      <c r="AZ39" s="1233">
        <v>18119</v>
      </c>
      <c r="BA39" s="1233">
        <v>546</v>
      </c>
      <c r="BB39" s="1233" t="s">
        <v>21</v>
      </c>
      <c r="BC39" s="1233" t="s">
        <v>21</v>
      </c>
      <c r="BD39" s="1233" t="s">
        <v>21</v>
      </c>
      <c r="BE39" s="1233" t="s">
        <v>21</v>
      </c>
      <c r="BF39" s="1233" t="s">
        <v>21</v>
      </c>
      <c r="BG39" s="1233" t="s">
        <v>21</v>
      </c>
      <c r="BH39" s="1233" t="s">
        <v>21</v>
      </c>
      <c r="BI39" s="153" t="s">
        <v>22</v>
      </c>
      <c r="BJ39" s="1532" t="s">
        <v>39</v>
      </c>
      <c r="BK39" s="1533" t="s">
        <v>25</v>
      </c>
      <c r="BL39" s="1281" t="s">
        <v>25</v>
      </c>
      <c r="BM39" s="1282" t="s">
        <v>25</v>
      </c>
      <c r="BN39" s="1314" t="s">
        <v>173</v>
      </c>
      <c r="BO39" s="60">
        <v>109509</v>
      </c>
      <c r="BP39" s="1233">
        <v>109509</v>
      </c>
      <c r="BQ39" s="1233">
        <v>16583</v>
      </c>
      <c r="BR39" s="1233">
        <v>49447</v>
      </c>
      <c r="BS39" s="1233">
        <v>43479</v>
      </c>
      <c r="BT39" s="1233">
        <v>28721</v>
      </c>
      <c r="BU39" s="1233">
        <v>14758</v>
      </c>
      <c r="BV39" s="1233" t="s">
        <v>22</v>
      </c>
      <c r="BW39" s="1233" t="s">
        <v>21</v>
      </c>
      <c r="BX39" s="1233" t="s">
        <v>21</v>
      </c>
      <c r="BY39" s="1233" t="s">
        <v>21</v>
      </c>
      <c r="BZ39" s="1233" t="s">
        <v>21</v>
      </c>
      <c r="CA39" s="1233" t="s">
        <v>21</v>
      </c>
      <c r="CB39" s="1233" t="s">
        <v>21</v>
      </c>
      <c r="CC39" s="1233" t="s">
        <v>21</v>
      </c>
      <c r="CD39" s="153" t="s">
        <v>21</v>
      </c>
      <c r="CE39" s="1532" t="s">
        <v>39</v>
      </c>
      <c r="CF39" s="1533" t="s">
        <v>25</v>
      </c>
      <c r="CG39" s="1269"/>
      <c r="CH39" s="147"/>
      <c r="CI39" s="147"/>
      <c r="CJ39" s="147"/>
      <c r="CK39" s="147"/>
      <c r="CL39" s="147"/>
      <c r="CM39" s="147"/>
    </row>
    <row r="40" spans="1:91" ht="15" customHeight="1">
      <c r="A40" s="1295" t="s">
        <v>25</v>
      </c>
      <c r="B40" s="1296" t="s">
        <v>25</v>
      </c>
      <c r="C40" s="1535" t="s">
        <v>174</v>
      </c>
      <c r="D40" s="74">
        <v>191094</v>
      </c>
      <c r="E40" s="1232">
        <v>191392</v>
      </c>
      <c r="F40" s="1232">
        <v>35290</v>
      </c>
      <c r="G40" s="1232">
        <v>68179</v>
      </c>
      <c r="H40" s="1232">
        <v>87923</v>
      </c>
      <c r="I40" s="1232">
        <v>48672</v>
      </c>
      <c r="J40" s="1232">
        <v>39251</v>
      </c>
      <c r="K40" s="1232">
        <v>20000</v>
      </c>
      <c r="L40" s="1232">
        <v>3373</v>
      </c>
      <c r="M40" s="1232">
        <v>3357</v>
      </c>
      <c r="N40" s="1232">
        <v>923</v>
      </c>
      <c r="O40" s="1232" t="s">
        <v>21</v>
      </c>
      <c r="P40" s="1232">
        <v>2434</v>
      </c>
      <c r="Q40" s="1232">
        <v>1413</v>
      </c>
      <c r="R40" s="1232">
        <v>1021</v>
      </c>
      <c r="S40" s="361">
        <v>5150</v>
      </c>
      <c r="T40" s="1536" t="s">
        <v>40</v>
      </c>
      <c r="U40" s="1537" t="s">
        <v>25</v>
      </c>
      <c r="V40" s="1295" t="s">
        <v>25</v>
      </c>
      <c r="W40" s="1296" t="s">
        <v>25</v>
      </c>
      <c r="X40" s="1535" t="s">
        <v>174</v>
      </c>
      <c r="Y40" s="74">
        <v>6120</v>
      </c>
      <c r="Z40" s="1232">
        <v>6718</v>
      </c>
      <c r="AA40" s="1232">
        <v>2339</v>
      </c>
      <c r="AB40" s="1232">
        <v>643</v>
      </c>
      <c r="AC40" s="1232">
        <v>3736</v>
      </c>
      <c r="AD40" s="1232">
        <v>442</v>
      </c>
      <c r="AE40" s="1232">
        <v>3294</v>
      </c>
      <c r="AF40" s="1232">
        <v>9477</v>
      </c>
      <c r="AG40" s="1232">
        <v>8410</v>
      </c>
      <c r="AH40" s="1232">
        <v>8338</v>
      </c>
      <c r="AI40" s="1232">
        <v>1998</v>
      </c>
      <c r="AJ40" s="1232" t="s">
        <v>21</v>
      </c>
      <c r="AK40" s="1232">
        <v>6340</v>
      </c>
      <c r="AL40" s="1232">
        <v>3657</v>
      </c>
      <c r="AM40" s="1232">
        <v>2683</v>
      </c>
      <c r="AN40" s="361">
        <v>1447</v>
      </c>
      <c r="AO40" s="1536" t="s">
        <v>40</v>
      </c>
      <c r="AP40" s="1537" t="s">
        <v>25</v>
      </c>
      <c r="AQ40" s="1295" t="s">
        <v>25</v>
      </c>
      <c r="AR40" s="1296" t="s">
        <v>25</v>
      </c>
      <c r="AS40" s="1535" t="s">
        <v>174</v>
      </c>
      <c r="AT40" s="74">
        <v>164580</v>
      </c>
      <c r="AU40" s="1232">
        <v>164601</v>
      </c>
      <c r="AV40" s="1232">
        <v>29429</v>
      </c>
      <c r="AW40" s="1232">
        <v>67507</v>
      </c>
      <c r="AX40" s="1232">
        <v>67664</v>
      </c>
      <c r="AY40" s="1232">
        <v>42075</v>
      </c>
      <c r="AZ40" s="1232">
        <v>25589</v>
      </c>
      <c r="BA40" s="1232">
        <v>541</v>
      </c>
      <c r="BB40" s="1232" t="s">
        <v>21</v>
      </c>
      <c r="BC40" s="1232" t="s">
        <v>21</v>
      </c>
      <c r="BD40" s="1232" t="s">
        <v>21</v>
      </c>
      <c r="BE40" s="1232" t="s">
        <v>21</v>
      </c>
      <c r="BF40" s="1232" t="s">
        <v>21</v>
      </c>
      <c r="BG40" s="1232" t="s">
        <v>21</v>
      </c>
      <c r="BH40" s="1232" t="s">
        <v>21</v>
      </c>
      <c r="BI40" s="361" t="s">
        <v>22</v>
      </c>
      <c r="BJ40" s="1536" t="s">
        <v>40</v>
      </c>
      <c r="BK40" s="1537" t="s">
        <v>25</v>
      </c>
      <c r="BL40" s="1295" t="s">
        <v>25</v>
      </c>
      <c r="BM40" s="1296" t="s">
        <v>25</v>
      </c>
      <c r="BN40" s="1535" t="s">
        <v>174</v>
      </c>
      <c r="BO40" s="74">
        <v>126788</v>
      </c>
      <c r="BP40" s="1232">
        <v>126788</v>
      </c>
      <c r="BQ40" s="1232">
        <v>23193</v>
      </c>
      <c r="BR40" s="1232">
        <v>50998</v>
      </c>
      <c r="BS40" s="1232">
        <v>52597</v>
      </c>
      <c r="BT40" s="1232">
        <v>31234</v>
      </c>
      <c r="BU40" s="1232">
        <v>21363</v>
      </c>
      <c r="BV40" s="1232" t="s">
        <v>22</v>
      </c>
      <c r="BW40" s="1232" t="s">
        <v>21</v>
      </c>
      <c r="BX40" s="1232" t="s">
        <v>21</v>
      </c>
      <c r="BY40" s="1232" t="s">
        <v>21</v>
      </c>
      <c r="BZ40" s="1232" t="s">
        <v>21</v>
      </c>
      <c r="CA40" s="1232" t="s">
        <v>21</v>
      </c>
      <c r="CB40" s="1232" t="s">
        <v>21</v>
      </c>
      <c r="CC40" s="1232" t="s">
        <v>21</v>
      </c>
      <c r="CD40" s="361" t="s">
        <v>21</v>
      </c>
      <c r="CE40" s="1536" t="s">
        <v>40</v>
      </c>
      <c r="CF40" s="1537" t="s">
        <v>25</v>
      </c>
      <c r="CG40" s="1269"/>
      <c r="CH40" s="147"/>
      <c r="CI40" s="147"/>
      <c r="CJ40" s="147"/>
      <c r="CK40" s="147"/>
      <c r="CL40" s="147"/>
      <c r="CM40" s="147"/>
    </row>
    <row r="41" spans="1:91" ht="15" customHeight="1">
      <c r="A41" s="1717"/>
      <c r="B41" s="1717"/>
      <c r="C41" s="1717"/>
      <c r="D41" s="1718"/>
      <c r="E41" s="1718"/>
      <c r="F41" s="1718"/>
      <c r="G41" s="1718"/>
      <c r="H41" s="1718"/>
      <c r="I41" s="1718"/>
      <c r="J41" s="1718"/>
      <c r="K41" s="1718"/>
      <c r="L41" s="1718"/>
      <c r="M41" s="1718"/>
      <c r="N41" s="1718"/>
      <c r="O41" s="1718"/>
      <c r="P41" s="1718"/>
      <c r="Q41" s="1718"/>
      <c r="R41" s="1718"/>
      <c r="S41" s="1718"/>
      <c r="T41" s="1750"/>
      <c r="U41" s="1751"/>
      <c r="V41" s="1717"/>
      <c r="W41" s="1717"/>
      <c r="X41" s="1717"/>
      <c r="Y41" s="1718"/>
      <c r="Z41" s="1718"/>
      <c r="AA41" s="1718"/>
      <c r="AB41" s="1718"/>
      <c r="AC41" s="1718"/>
      <c r="AD41" s="1718"/>
      <c r="AE41" s="1718"/>
      <c r="AF41" s="1718"/>
      <c r="AG41" s="1718"/>
      <c r="AH41" s="1718"/>
      <c r="AI41" s="1718"/>
      <c r="AJ41" s="1718"/>
      <c r="AK41" s="1718"/>
      <c r="AL41" s="1718"/>
      <c r="AM41" s="1718"/>
      <c r="AN41" s="1718"/>
      <c r="AO41" s="1750"/>
      <c r="AP41" s="1751"/>
      <c r="AQ41" s="1717"/>
      <c r="AR41" s="1717"/>
      <c r="AS41" s="1717"/>
      <c r="AT41" s="1718"/>
      <c r="AU41" s="1718"/>
      <c r="AV41" s="1718"/>
      <c r="AW41" s="1718"/>
      <c r="AX41" s="1718"/>
      <c r="AY41" s="1718"/>
      <c r="AZ41" s="1718"/>
      <c r="BA41" s="1718"/>
      <c r="BB41" s="1718"/>
      <c r="BC41" s="1718"/>
      <c r="BD41" s="1718"/>
      <c r="BE41" s="1718"/>
      <c r="BF41" s="1718"/>
      <c r="BG41" s="1718"/>
      <c r="BH41" s="1718"/>
      <c r="BI41" s="1718"/>
      <c r="BJ41" s="1750"/>
      <c r="BK41" s="1751"/>
      <c r="BL41" s="1717"/>
      <c r="BM41" s="1717"/>
      <c r="BN41" s="1717"/>
      <c r="BO41" s="1718"/>
      <c r="BP41" s="1718"/>
      <c r="BQ41" s="1718"/>
      <c r="BR41" s="1718"/>
      <c r="BS41" s="1718"/>
      <c r="BT41" s="1718"/>
      <c r="BU41" s="1718"/>
      <c r="BV41" s="1718"/>
      <c r="BW41" s="1718"/>
      <c r="BX41" s="1718"/>
      <c r="BY41" s="1718"/>
      <c r="BZ41" s="1718"/>
      <c r="CA41" s="1718"/>
      <c r="CB41" s="1718"/>
      <c r="CC41" s="1718"/>
      <c r="CD41" s="1718"/>
      <c r="CE41" s="1750"/>
      <c r="CF41" s="1751"/>
    </row>
    <row r="42" spans="1:91" s="1255" customFormat="1" ht="19.5" customHeight="1">
      <c r="A42" s="1740" t="s">
        <v>175</v>
      </c>
      <c r="B42" s="1458"/>
      <c r="C42" s="1458"/>
      <c r="D42" s="1510"/>
      <c r="E42" s="1504" t="s">
        <v>1353</v>
      </c>
      <c r="F42" s="1466"/>
      <c r="G42" s="1466"/>
      <c r="H42" s="1466"/>
      <c r="I42" s="1466"/>
      <c r="J42" s="1504"/>
      <c r="K42" s="1561" t="s">
        <v>1275</v>
      </c>
      <c r="L42" s="1781" t="s">
        <v>897</v>
      </c>
      <c r="M42" s="1510"/>
      <c r="N42" s="1466" t="s">
        <v>1174</v>
      </c>
      <c r="O42" s="1466"/>
      <c r="P42" s="1466"/>
      <c r="Q42" s="1466"/>
      <c r="R42" s="1466"/>
      <c r="S42" s="1561" t="s">
        <v>1275</v>
      </c>
      <c r="T42" s="1752"/>
      <c r="U42" s="1504"/>
      <c r="V42" s="1740" t="s">
        <v>624</v>
      </c>
      <c r="W42" s="1458"/>
      <c r="X42" s="1458"/>
      <c r="Y42" s="1510"/>
      <c r="Z42" s="1504" t="s">
        <v>1269</v>
      </c>
      <c r="AA42" s="1466"/>
      <c r="AB42" s="1466"/>
      <c r="AC42" s="1466"/>
      <c r="AD42" s="1466"/>
      <c r="AE42" s="1504"/>
      <c r="AF42" s="1561" t="s">
        <v>1275</v>
      </c>
      <c r="AG42" s="1781" t="s">
        <v>898</v>
      </c>
      <c r="AH42" s="1510"/>
      <c r="AI42" s="1504" t="s">
        <v>1232</v>
      </c>
      <c r="AJ42" s="1466"/>
      <c r="AK42" s="1466"/>
      <c r="AL42" s="1466"/>
      <c r="AM42" s="1466"/>
      <c r="AN42" s="1511" t="s">
        <v>896</v>
      </c>
      <c r="AO42" s="1752"/>
      <c r="AP42" s="1504"/>
      <c r="AQ42" s="1740" t="s">
        <v>819</v>
      </c>
      <c r="AR42" s="1458"/>
      <c r="AS42" s="1458"/>
      <c r="AT42" s="1510"/>
      <c r="AU42" s="1466" t="s">
        <v>1200</v>
      </c>
      <c r="AV42" s="1466"/>
      <c r="AW42" s="1466"/>
      <c r="AX42" s="1466"/>
      <c r="AY42" s="1466"/>
      <c r="AZ42" s="1551"/>
      <c r="BA42" s="1561" t="s">
        <v>888</v>
      </c>
      <c r="BB42" s="1735" t="s">
        <v>197</v>
      </c>
      <c r="BC42" s="1510"/>
      <c r="BD42" s="1504" t="s">
        <v>1239</v>
      </c>
      <c r="BE42" s="1466"/>
      <c r="BF42" s="1466"/>
      <c r="BG42" s="1466"/>
      <c r="BH42" s="1466"/>
      <c r="BI42" s="1511" t="s">
        <v>896</v>
      </c>
      <c r="BJ42" s="1752"/>
      <c r="BK42" s="1504"/>
      <c r="BL42" s="1740" t="s">
        <v>593</v>
      </c>
      <c r="BM42" s="1458"/>
      <c r="BN42" s="1458"/>
      <c r="BO42" s="1510"/>
      <c r="BP42" s="1504" t="s">
        <v>1203</v>
      </c>
      <c r="BQ42" s="1466"/>
      <c r="BR42" s="1466"/>
      <c r="BS42" s="1466"/>
      <c r="BT42" s="1466"/>
      <c r="BU42" s="1599"/>
      <c r="BV42" s="1511" t="s">
        <v>896</v>
      </c>
      <c r="BW42" s="1781" t="s">
        <v>1693</v>
      </c>
      <c r="BX42" s="1510"/>
      <c r="BY42" s="1551" t="s">
        <v>1205</v>
      </c>
      <c r="BZ42" s="1466"/>
      <c r="CA42" s="1466"/>
      <c r="CB42" s="1466"/>
      <c r="CC42" s="1466"/>
      <c r="CD42" s="1561" t="s">
        <v>888</v>
      </c>
      <c r="CE42" s="1752"/>
      <c r="CF42" s="1504"/>
    </row>
    <row r="43" spans="1:91" ht="18" customHeight="1">
      <c r="A43" s="1796">
        <v>42370</v>
      </c>
      <c r="B43" s="1797">
        <v>42370</v>
      </c>
      <c r="C43" s="1798">
        <v>42370</v>
      </c>
      <c r="D43" s="56">
        <v>329835</v>
      </c>
      <c r="E43" s="1234">
        <v>329988</v>
      </c>
      <c r="F43" s="1234">
        <v>61652</v>
      </c>
      <c r="G43" s="1234">
        <v>9756</v>
      </c>
      <c r="H43" s="1234">
        <v>258580</v>
      </c>
      <c r="I43" s="1234">
        <v>84640</v>
      </c>
      <c r="J43" s="1234">
        <v>173940</v>
      </c>
      <c r="K43" s="1234">
        <v>22304</v>
      </c>
      <c r="L43" s="1234">
        <v>32615</v>
      </c>
      <c r="M43" s="1234">
        <v>32410</v>
      </c>
      <c r="N43" s="1234" t="s">
        <v>21</v>
      </c>
      <c r="O43" s="1234">
        <v>418</v>
      </c>
      <c r="P43" s="1234">
        <v>31992</v>
      </c>
      <c r="Q43" s="1234">
        <v>115</v>
      </c>
      <c r="R43" s="1234">
        <v>31877</v>
      </c>
      <c r="S43" s="1234">
        <v>1477</v>
      </c>
      <c r="T43" s="1527">
        <v>42370</v>
      </c>
      <c r="U43" s="1528">
        <v>42370</v>
      </c>
      <c r="V43" s="1796">
        <v>42370</v>
      </c>
      <c r="W43" s="1797">
        <v>42370</v>
      </c>
      <c r="X43" s="1798">
        <v>42370</v>
      </c>
      <c r="Y43" s="56">
        <v>434</v>
      </c>
      <c r="Z43" s="1234">
        <v>543</v>
      </c>
      <c r="AA43" s="1234" t="s">
        <v>21</v>
      </c>
      <c r="AB43" s="1234" t="s">
        <v>21</v>
      </c>
      <c r="AC43" s="1234">
        <v>543</v>
      </c>
      <c r="AD43" s="1234">
        <v>14</v>
      </c>
      <c r="AE43" s="1234">
        <v>529</v>
      </c>
      <c r="AF43" s="1234">
        <v>145</v>
      </c>
      <c r="AG43" s="1234" t="s">
        <v>21</v>
      </c>
      <c r="AH43" s="1234" t="s">
        <v>21</v>
      </c>
      <c r="AI43" s="1234" t="s">
        <v>21</v>
      </c>
      <c r="AJ43" s="1234" t="s">
        <v>21</v>
      </c>
      <c r="AK43" s="1234" t="s">
        <v>21</v>
      </c>
      <c r="AL43" s="1234" t="s">
        <v>21</v>
      </c>
      <c r="AM43" s="1234" t="s">
        <v>21</v>
      </c>
      <c r="AN43" s="1234" t="s">
        <v>22</v>
      </c>
      <c r="AO43" s="1527">
        <v>42370</v>
      </c>
      <c r="AP43" s="1528">
        <v>42370</v>
      </c>
      <c r="AQ43" s="1796">
        <v>42370</v>
      </c>
      <c r="AR43" s="1797">
        <v>42370</v>
      </c>
      <c r="AS43" s="1798">
        <v>42370</v>
      </c>
      <c r="AT43" s="56" t="s">
        <v>21</v>
      </c>
      <c r="AU43" s="1234" t="s">
        <v>21</v>
      </c>
      <c r="AV43" s="1234" t="s">
        <v>21</v>
      </c>
      <c r="AW43" s="1234" t="s">
        <v>21</v>
      </c>
      <c r="AX43" s="1234" t="s">
        <v>21</v>
      </c>
      <c r="AY43" s="1234" t="s">
        <v>21</v>
      </c>
      <c r="AZ43" s="1234" t="s">
        <v>21</v>
      </c>
      <c r="BA43" s="1234" t="s">
        <v>21</v>
      </c>
      <c r="BB43" s="1234">
        <v>8171</v>
      </c>
      <c r="BC43" s="1234">
        <v>8171</v>
      </c>
      <c r="BD43" s="1234">
        <v>4773</v>
      </c>
      <c r="BE43" s="1234" t="s">
        <v>21</v>
      </c>
      <c r="BF43" s="1234">
        <v>3398</v>
      </c>
      <c r="BG43" s="1234">
        <v>2607</v>
      </c>
      <c r="BH43" s="1234">
        <v>791</v>
      </c>
      <c r="BI43" s="1234" t="s">
        <v>22</v>
      </c>
      <c r="BJ43" s="1527">
        <v>42370</v>
      </c>
      <c r="BK43" s="1528">
        <v>42370</v>
      </c>
      <c r="BL43" s="1796">
        <v>42370</v>
      </c>
      <c r="BM43" s="1797">
        <v>42370</v>
      </c>
      <c r="BN43" s="1798">
        <v>42370</v>
      </c>
      <c r="BO43" s="56">
        <v>1589278</v>
      </c>
      <c r="BP43" s="1234">
        <v>1589277</v>
      </c>
      <c r="BQ43" s="1234">
        <v>275187</v>
      </c>
      <c r="BR43" s="1234">
        <v>727333</v>
      </c>
      <c r="BS43" s="1234">
        <v>586757</v>
      </c>
      <c r="BT43" s="1234">
        <v>389371</v>
      </c>
      <c r="BU43" s="1234">
        <v>197386</v>
      </c>
      <c r="BV43" s="1234" t="s">
        <v>22</v>
      </c>
      <c r="BW43" s="1234" t="s">
        <v>21</v>
      </c>
      <c r="BX43" s="1234" t="s">
        <v>21</v>
      </c>
      <c r="BY43" s="1234" t="s">
        <v>21</v>
      </c>
      <c r="BZ43" s="1234" t="s">
        <v>21</v>
      </c>
      <c r="CA43" s="1234" t="s">
        <v>21</v>
      </c>
      <c r="CB43" s="1234" t="s">
        <v>21</v>
      </c>
      <c r="CC43" s="1234" t="s">
        <v>21</v>
      </c>
      <c r="CD43" s="1234" t="s">
        <v>21</v>
      </c>
      <c r="CE43" s="1527">
        <v>42370</v>
      </c>
      <c r="CF43" s="1528">
        <v>42370</v>
      </c>
      <c r="CG43" s="1453"/>
    </row>
    <row r="44" spans="1:91" ht="15" customHeight="1">
      <c r="A44" s="1268"/>
      <c r="B44" s="1263">
        <v>42736</v>
      </c>
      <c r="C44" s="1306"/>
      <c r="D44" s="56">
        <v>339332</v>
      </c>
      <c r="E44" s="1234">
        <v>339587</v>
      </c>
      <c r="F44" s="1234">
        <v>61735</v>
      </c>
      <c r="G44" s="1234">
        <v>10146</v>
      </c>
      <c r="H44" s="1234">
        <v>267706</v>
      </c>
      <c r="I44" s="1234">
        <v>86488</v>
      </c>
      <c r="J44" s="1234">
        <v>181218</v>
      </c>
      <c r="K44" s="1234">
        <v>21432</v>
      </c>
      <c r="L44" s="1234">
        <v>34987</v>
      </c>
      <c r="M44" s="1234">
        <v>34637</v>
      </c>
      <c r="N44" s="1234" t="s">
        <v>21</v>
      </c>
      <c r="O44" s="1234">
        <v>433</v>
      </c>
      <c r="P44" s="1234">
        <v>34204</v>
      </c>
      <c r="Q44" s="1234">
        <v>109</v>
      </c>
      <c r="R44" s="1234">
        <v>34095</v>
      </c>
      <c r="S44" s="1234">
        <v>1558</v>
      </c>
      <c r="T44" s="1527">
        <v>42736</v>
      </c>
      <c r="U44" s="1528">
        <v>42736</v>
      </c>
      <c r="V44" s="1268"/>
      <c r="W44" s="1263">
        <v>42736</v>
      </c>
      <c r="X44" s="1306"/>
      <c r="Y44" s="56">
        <v>717</v>
      </c>
      <c r="Z44" s="1234">
        <v>722</v>
      </c>
      <c r="AA44" s="1234" t="s">
        <v>21</v>
      </c>
      <c r="AB44" s="1234" t="s">
        <v>21</v>
      </c>
      <c r="AC44" s="1234">
        <v>722</v>
      </c>
      <c r="AD44" s="1234">
        <v>49</v>
      </c>
      <c r="AE44" s="1234">
        <v>673</v>
      </c>
      <c r="AF44" s="1234">
        <v>140</v>
      </c>
      <c r="AG44" s="1234" t="s">
        <v>21</v>
      </c>
      <c r="AH44" s="1234" t="s">
        <v>21</v>
      </c>
      <c r="AI44" s="1234" t="s">
        <v>21</v>
      </c>
      <c r="AJ44" s="1234" t="s">
        <v>21</v>
      </c>
      <c r="AK44" s="1234" t="s">
        <v>21</v>
      </c>
      <c r="AL44" s="1234" t="s">
        <v>21</v>
      </c>
      <c r="AM44" s="1234" t="s">
        <v>21</v>
      </c>
      <c r="AN44" s="1234" t="s">
        <v>22</v>
      </c>
      <c r="AO44" s="1527">
        <v>42736</v>
      </c>
      <c r="AP44" s="1528">
        <v>42736</v>
      </c>
      <c r="AQ44" s="1268"/>
      <c r="AR44" s="1263">
        <v>42736</v>
      </c>
      <c r="AS44" s="1306"/>
      <c r="AT44" s="56" t="s">
        <v>21</v>
      </c>
      <c r="AU44" s="1234" t="s">
        <v>21</v>
      </c>
      <c r="AV44" s="1234" t="s">
        <v>21</v>
      </c>
      <c r="AW44" s="1234" t="s">
        <v>21</v>
      </c>
      <c r="AX44" s="1234" t="s">
        <v>21</v>
      </c>
      <c r="AY44" s="1234" t="s">
        <v>21</v>
      </c>
      <c r="AZ44" s="1234" t="s">
        <v>21</v>
      </c>
      <c r="BA44" s="1234" t="s">
        <v>21</v>
      </c>
      <c r="BB44" s="1234">
        <v>21309</v>
      </c>
      <c r="BC44" s="1234">
        <v>21309</v>
      </c>
      <c r="BD44" s="1234">
        <v>6401</v>
      </c>
      <c r="BE44" s="1234">
        <v>8404</v>
      </c>
      <c r="BF44" s="1234">
        <v>6504</v>
      </c>
      <c r="BG44" s="1234">
        <v>5653</v>
      </c>
      <c r="BH44" s="1234">
        <v>851</v>
      </c>
      <c r="BI44" s="1234" t="s">
        <v>22</v>
      </c>
      <c r="BJ44" s="1527">
        <v>42736</v>
      </c>
      <c r="BK44" s="1528">
        <v>42736</v>
      </c>
      <c r="BL44" s="1268"/>
      <c r="BM44" s="1263">
        <v>42736</v>
      </c>
      <c r="BN44" s="1306"/>
      <c r="BO44" s="56">
        <v>1621503</v>
      </c>
      <c r="BP44" s="1234">
        <v>1621502</v>
      </c>
      <c r="BQ44" s="1234">
        <v>272762</v>
      </c>
      <c r="BR44" s="1234">
        <v>734254</v>
      </c>
      <c r="BS44" s="1234">
        <v>614485</v>
      </c>
      <c r="BT44" s="1234">
        <v>403526</v>
      </c>
      <c r="BU44" s="1234">
        <v>210959</v>
      </c>
      <c r="BV44" s="1234" t="s">
        <v>22</v>
      </c>
      <c r="BW44" s="1234" t="s">
        <v>21</v>
      </c>
      <c r="BX44" s="1234" t="s">
        <v>21</v>
      </c>
      <c r="BY44" s="1234" t="s">
        <v>21</v>
      </c>
      <c r="BZ44" s="1234" t="s">
        <v>21</v>
      </c>
      <c r="CA44" s="1234" t="s">
        <v>21</v>
      </c>
      <c r="CB44" s="1234" t="s">
        <v>21</v>
      </c>
      <c r="CC44" s="1234" t="s">
        <v>21</v>
      </c>
      <c r="CD44" s="1234" t="s">
        <v>21</v>
      </c>
      <c r="CE44" s="1527">
        <v>42736</v>
      </c>
      <c r="CF44" s="1528">
        <v>42736</v>
      </c>
      <c r="CG44" s="1267"/>
    </row>
    <row r="45" spans="1:91" ht="15" customHeight="1">
      <c r="A45" s="1268"/>
      <c r="B45" s="1263">
        <v>43101</v>
      </c>
      <c r="C45" s="1306"/>
      <c r="D45" s="56">
        <v>313757</v>
      </c>
      <c r="E45" s="1234">
        <v>314838</v>
      </c>
      <c r="F45" s="1234">
        <v>59842</v>
      </c>
      <c r="G45" s="1234">
        <v>6799</v>
      </c>
      <c r="H45" s="1234">
        <v>248197</v>
      </c>
      <c r="I45" s="1234">
        <v>80644</v>
      </c>
      <c r="J45" s="1234">
        <v>167553</v>
      </c>
      <c r="K45" s="1234">
        <v>19883</v>
      </c>
      <c r="L45" s="1234">
        <v>30420</v>
      </c>
      <c r="M45" s="1234">
        <v>30319</v>
      </c>
      <c r="N45" s="1234">
        <v>4</v>
      </c>
      <c r="O45" s="1234">
        <v>404</v>
      </c>
      <c r="P45" s="1234">
        <v>29911</v>
      </c>
      <c r="Q45" s="1234">
        <v>101</v>
      </c>
      <c r="R45" s="1234">
        <v>29810</v>
      </c>
      <c r="S45" s="150">
        <v>1449</v>
      </c>
      <c r="T45" s="1527">
        <v>43101</v>
      </c>
      <c r="U45" s="1528">
        <v>43101</v>
      </c>
      <c r="V45" s="1268"/>
      <c r="W45" s="1263">
        <v>43101</v>
      </c>
      <c r="X45" s="1306"/>
      <c r="Y45" s="56">
        <v>570</v>
      </c>
      <c r="Z45" s="1234">
        <v>568</v>
      </c>
      <c r="AA45" s="1234" t="s">
        <v>21</v>
      </c>
      <c r="AB45" s="1234" t="s">
        <v>21</v>
      </c>
      <c r="AC45" s="1234">
        <v>568</v>
      </c>
      <c r="AD45" s="1234">
        <v>6</v>
      </c>
      <c r="AE45" s="1234">
        <v>562</v>
      </c>
      <c r="AF45" s="1234">
        <v>146</v>
      </c>
      <c r="AG45" s="1234" t="s">
        <v>21</v>
      </c>
      <c r="AH45" s="1234" t="s">
        <v>21</v>
      </c>
      <c r="AI45" s="1234" t="s">
        <v>21</v>
      </c>
      <c r="AJ45" s="1234" t="s">
        <v>21</v>
      </c>
      <c r="AK45" s="1234" t="s">
        <v>21</v>
      </c>
      <c r="AL45" s="1234" t="s">
        <v>21</v>
      </c>
      <c r="AM45" s="1234" t="s">
        <v>21</v>
      </c>
      <c r="AN45" s="150" t="s">
        <v>22</v>
      </c>
      <c r="AO45" s="1527">
        <v>43101</v>
      </c>
      <c r="AP45" s="1528">
        <v>43101</v>
      </c>
      <c r="AQ45" s="1268"/>
      <c r="AR45" s="1263">
        <v>43101</v>
      </c>
      <c r="AS45" s="1306"/>
      <c r="AT45" s="56" t="s">
        <v>21</v>
      </c>
      <c r="AU45" s="1234" t="s">
        <v>21</v>
      </c>
      <c r="AV45" s="1234" t="s">
        <v>21</v>
      </c>
      <c r="AW45" s="1234" t="s">
        <v>21</v>
      </c>
      <c r="AX45" s="1234" t="s">
        <v>21</v>
      </c>
      <c r="AY45" s="1234" t="s">
        <v>21</v>
      </c>
      <c r="AZ45" s="1234" t="s">
        <v>21</v>
      </c>
      <c r="BA45" s="1234" t="s">
        <v>21</v>
      </c>
      <c r="BB45" s="1234">
        <v>31831</v>
      </c>
      <c r="BC45" s="1234">
        <v>31831</v>
      </c>
      <c r="BD45" s="1234">
        <v>7642</v>
      </c>
      <c r="BE45" s="1234">
        <v>13424</v>
      </c>
      <c r="BF45" s="1234">
        <v>10765</v>
      </c>
      <c r="BG45" s="1234">
        <v>9860</v>
      </c>
      <c r="BH45" s="1234">
        <v>905</v>
      </c>
      <c r="BI45" s="150" t="s">
        <v>22</v>
      </c>
      <c r="BJ45" s="1527">
        <v>43101</v>
      </c>
      <c r="BK45" s="1528">
        <v>43101</v>
      </c>
      <c r="BL45" s="1268"/>
      <c r="BM45" s="1263">
        <v>43101</v>
      </c>
      <c r="BN45" s="1306"/>
      <c r="BO45" s="56">
        <v>1589475</v>
      </c>
      <c r="BP45" s="1234">
        <v>1589474</v>
      </c>
      <c r="BQ45" s="1234">
        <v>257161</v>
      </c>
      <c r="BR45" s="1234">
        <v>711676</v>
      </c>
      <c r="BS45" s="1234">
        <v>620637</v>
      </c>
      <c r="BT45" s="1234">
        <v>399678</v>
      </c>
      <c r="BU45" s="1234">
        <v>220960</v>
      </c>
      <c r="BV45" s="1234" t="s">
        <v>22</v>
      </c>
      <c r="BW45" s="1234" t="s">
        <v>21</v>
      </c>
      <c r="BX45" s="1234" t="s">
        <v>21</v>
      </c>
      <c r="BY45" s="1234" t="s">
        <v>21</v>
      </c>
      <c r="BZ45" s="1234" t="s">
        <v>21</v>
      </c>
      <c r="CA45" s="1234" t="s">
        <v>21</v>
      </c>
      <c r="CB45" s="1234" t="s">
        <v>21</v>
      </c>
      <c r="CC45" s="1234" t="s">
        <v>21</v>
      </c>
      <c r="CD45" s="150" t="s">
        <v>21</v>
      </c>
      <c r="CE45" s="1527">
        <v>43101</v>
      </c>
      <c r="CF45" s="1528">
        <v>43101</v>
      </c>
      <c r="CG45" s="1267"/>
      <c r="CH45" s="147"/>
      <c r="CI45" s="147"/>
      <c r="CJ45" s="147"/>
      <c r="CK45" s="147"/>
      <c r="CL45" s="147"/>
      <c r="CM45" s="147"/>
    </row>
    <row r="46" spans="1:91" ht="15" customHeight="1">
      <c r="A46" s="1799">
        <v>43586</v>
      </c>
      <c r="B46" s="1800">
        <v>43586</v>
      </c>
      <c r="C46" s="1801">
        <v>43586</v>
      </c>
      <c r="D46" s="56">
        <v>300429</v>
      </c>
      <c r="E46" s="1234">
        <v>298469</v>
      </c>
      <c r="F46" s="1234">
        <v>56582</v>
      </c>
      <c r="G46" s="1234">
        <v>6448</v>
      </c>
      <c r="H46" s="1234">
        <v>235439</v>
      </c>
      <c r="I46" s="1234">
        <v>77055</v>
      </c>
      <c r="J46" s="1234">
        <v>158384</v>
      </c>
      <c r="K46" s="1234">
        <v>21374</v>
      </c>
      <c r="L46" s="1234">
        <v>29551</v>
      </c>
      <c r="M46" s="1234">
        <v>29150</v>
      </c>
      <c r="N46" s="1234" t="s">
        <v>21</v>
      </c>
      <c r="O46" s="1234">
        <v>410</v>
      </c>
      <c r="P46" s="1234">
        <v>28740</v>
      </c>
      <c r="Q46" s="1234">
        <v>79</v>
      </c>
      <c r="R46" s="1234">
        <v>28661</v>
      </c>
      <c r="S46" s="150">
        <v>1579</v>
      </c>
      <c r="T46" s="1527">
        <v>43586</v>
      </c>
      <c r="U46" s="1528">
        <v>43586</v>
      </c>
      <c r="V46" s="1799">
        <v>43586</v>
      </c>
      <c r="W46" s="1800">
        <v>43586</v>
      </c>
      <c r="X46" s="1801">
        <v>43586</v>
      </c>
      <c r="Y46" s="56">
        <v>530</v>
      </c>
      <c r="Z46" s="1234">
        <v>530</v>
      </c>
      <c r="AA46" s="1234" t="s">
        <v>21</v>
      </c>
      <c r="AB46" s="1234" t="s">
        <v>21</v>
      </c>
      <c r="AC46" s="1234">
        <v>530</v>
      </c>
      <c r="AD46" s="1234" t="s">
        <v>21</v>
      </c>
      <c r="AE46" s="1234">
        <v>530</v>
      </c>
      <c r="AF46" s="1234">
        <v>146</v>
      </c>
      <c r="AG46" s="1234" t="s">
        <v>21</v>
      </c>
      <c r="AH46" s="1234" t="s">
        <v>21</v>
      </c>
      <c r="AI46" s="1234" t="s">
        <v>21</v>
      </c>
      <c r="AJ46" s="1234" t="s">
        <v>21</v>
      </c>
      <c r="AK46" s="1234" t="s">
        <v>21</v>
      </c>
      <c r="AL46" s="1234" t="s">
        <v>21</v>
      </c>
      <c r="AM46" s="1234" t="s">
        <v>21</v>
      </c>
      <c r="AN46" s="150" t="s">
        <v>22</v>
      </c>
      <c r="AO46" s="1527">
        <v>43586</v>
      </c>
      <c r="AP46" s="1528">
        <v>43586</v>
      </c>
      <c r="AQ46" s="1799">
        <v>43586</v>
      </c>
      <c r="AR46" s="1800">
        <v>43586</v>
      </c>
      <c r="AS46" s="1801">
        <v>43586</v>
      </c>
      <c r="AT46" s="56" t="s">
        <v>21</v>
      </c>
      <c r="AU46" s="1234" t="s">
        <v>21</v>
      </c>
      <c r="AV46" s="1234" t="s">
        <v>21</v>
      </c>
      <c r="AW46" s="1234" t="s">
        <v>21</v>
      </c>
      <c r="AX46" s="1234" t="s">
        <v>21</v>
      </c>
      <c r="AY46" s="1234" t="s">
        <v>21</v>
      </c>
      <c r="AZ46" s="1234" t="s">
        <v>21</v>
      </c>
      <c r="BA46" s="1234" t="s">
        <v>21</v>
      </c>
      <c r="BB46" s="1234">
        <v>31540</v>
      </c>
      <c r="BC46" s="1234">
        <v>31538</v>
      </c>
      <c r="BD46" s="1234">
        <v>6463</v>
      </c>
      <c r="BE46" s="1234">
        <v>13950</v>
      </c>
      <c r="BF46" s="1234">
        <v>11125</v>
      </c>
      <c r="BG46" s="1234">
        <v>10293</v>
      </c>
      <c r="BH46" s="1234">
        <v>832</v>
      </c>
      <c r="BI46" s="150" t="s">
        <v>22</v>
      </c>
      <c r="BJ46" s="1527">
        <v>43586</v>
      </c>
      <c r="BK46" s="1528">
        <v>43586</v>
      </c>
      <c r="BL46" s="1799">
        <v>43586</v>
      </c>
      <c r="BM46" s="1800">
        <v>43586</v>
      </c>
      <c r="BN46" s="1801">
        <v>43586</v>
      </c>
      <c r="BO46" s="56">
        <v>1587252</v>
      </c>
      <c r="BP46" s="1234">
        <v>1587251</v>
      </c>
      <c r="BQ46" s="1234">
        <v>232052</v>
      </c>
      <c r="BR46" s="1234">
        <v>704029</v>
      </c>
      <c r="BS46" s="1234">
        <v>651170</v>
      </c>
      <c r="BT46" s="1234">
        <v>387464</v>
      </c>
      <c r="BU46" s="1234">
        <v>263706</v>
      </c>
      <c r="BV46" s="1234" t="s">
        <v>22</v>
      </c>
      <c r="BW46" s="1234" t="s">
        <v>21</v>
      </c>
      <c r="BX46" s="1234" t="s">
        <v>21</v>
      </c>
      <c r="BY46" s="1234" t="s">
        <v>21</v>
      </c>
      <c r="BZ46" s="1234" t="s">
        <v>21</v>
      </c>
      <c r="CA46" s="1234" t="s">
        <v>21</v>
      </c>
      <c r="CB46" s="1234" t="s">
        <v>21</v>
      </c>
      <c r="CC46" s="1234" t="s">
        <v>21</v>
      </c>
      <c r="CD46" s="150" t="s">
        <v>21</v>
      </c>
      <c r="CE46" s="1527">
        <v>43586</v>
      </c>
      <c r="CF46" s="1528">
        <v>43586</v>
      </c>
      <c r="CG46" s="1267"/>
      <c r="CH46" s="147"/>
      <c r="CI46" s="147"/>
      <c r="CJ46" s="147"/>
      <c r="CK46" s="147"/>
      <c r="CL46" s="147"/>
      <c r="CM46" s="147"/>
    </row>
    <row r="47" spans="1:91" ht="15" customHeight="1">
      <c r="A47" s="1268"/>
      <c r="B47" s="1263">
        <v>43831</v>
      </c>
      <c r="C47" s="1306"/>
      <c r="D47" s="56">
        <v>263273</v>
      </c>
      <c r="E47" s="1234">
        <v>264554</v>
      </c>
      <c r="F47" s="1234">
        <v>51993</v>
      </c>
      <c r="G47" s="1234">
        <v>5222</v>
      </c>
      <c r="H47" s="1234">
        <v>207339</v>
      </c>
      <c r="I47" s="1234">
        <v>67056</v>
      </c>
      <c r="J47" s="1234">
        <v>140284</v>
      </c>
      <c r="K47" s="1234">
        <v>19459</v>
      </c>
      <c r="L47" s="1234">
        <v>25660</v>
      </c>
      <c r="M47" s="1234">
        <v>25554</v>
      </c>
      <c r="N47" s="1234" t="s">
        <v>21</v>
      </c>
      <c r="O47" s="1234">
        <v>342</v>
      </c>
      <c r="P47" s="1234">
        <v>25212</v>
      </c>
      <c r="Q47" s="1234">
        <v>67</v>
      </c>
      <c r="R47" s="1234">
        <v>25145</v>
      </c>
      <c r="S47" s="150">
        <v>1406</v>
      </c>
      <c r="T47" s="1527">
        <v>43831</v>
      </c>
      <c r="U47" s="1528">
        <v>43831</v>
      </c>
      <c r="V47" s="1268"/>
      <c r="W47" s="1263">
        <v>43831</v>
      </c>
      <c r="X47" s="1306"/>
      <c r="Y47" s="56">
        <v>89</v>
      </c>
      <c r="Z47" s="1234">
        <v>98</v>
      </c>
      <c r="AA47" s="1234" t="s">
        <v>21</v>
      </c>
      <c r="AB47" s="1234" t="s">
        <v>21</v>
      </c>
      <c r="AC47" s="1234">
        <v>98</v>
      </c>
      <c r="AD47" s="1234">
        <v>10</v>
      </c>
      <c r="AE47" s="1234">
        <v>88</v>
      </c>
      <c r="AF47" s="1234">
        <v>136</v>
      </c>
      <c r="AG47" s="1234" t="s">
        <v>21</v>
      </c>
      <c r="AH47" s="1234" t="s">
        <v>21</v>
      </c>
      <c r="AI47" s="1234" t="s">
        <v>21</v>
      </c>
      <c r="AJ47" s="1234" t="s">
        <v>21</v>
      </c>
      <c r="AK47" s="1234" t="s">
        <v>21</v>
      </c>
      <c r="AL47" s="1234" t="s">
        <v>21</v>
      </c>
      <c r="AM47" s="1234" t="s">
        <v>21</v>
      </c>
      <c r="AN47" s="150" t="s">
        <v>22</v>
      </c>
      <c r="AO47" s="1527">
        <v>43831</v>
      </c>
      <c r="AP47" s="1528">
        <v>43831</v>
      </c>
      <c r="AQ47" s="1268"/>
      <c r="AR47" s="1263">
        <v>43831</v>
      </c>
      <c r="AS47" s="1306"/>
      <c r="AT47" s="56">
        <v>31</v>
      </c>
      <c r="AU47" s="1234">
        <v>31</v>
      </c>
      <c r="AV47" s="1234" t="s">
        <v>21</v>
      </c>
      <c r="AW47" s="1234" t="s">
        <v>21</v>
      </c>
      <c r="AX47" s="1234">
        <v>31</v>
      </c>
      <c r="AY47" s="1234">
        <v>31</v>
      </c>
      <c r="AZ47" s="1234" t="s">
        <v>21</v>
      </c>
      <c r="BA47" s="1234" t="s">
        <v>21</v>
      </c>
      <c r="BB47" s="1234">
        <v>38508</v>
      </c>
      <c r="BC47" s="1234">
        <v>38509</v>
      </c>
      <c r="BD47" s="1234">
        <v>6550</v>
      </c>
      <c r="BE47" s="1234">
        <v>21549</v>
      </c>
      <c r="BF47" s="1234">
        <v>10410</v>
      </c>
      <c r="BG47" s="1234">
        <v>9737</v>
      </c>
      <c r="BH47" s="1234">
        <v>673</v>
      </c>
      <c r="BI47" s="150" t="s">
        <v>22</v>
      </c>
      <c r="BJ47" s="1527">
        <v>43831</v>
      </c>
      <c r="BK47" s="1528">
        <v>43831</v>
      </c>
      <c r="BL47" s="1268"/>
      <c r="BM47" s="1263">
        <v>43831</v>
      </c>
      <c r="BN47" s="1306"/>
      <c r="BO47" s="56">
        <v>1435322</v>
      </c>
      <c r="BP47" s="1234">
        <v>1435321</v>
      </c>
      <c r="BQ47" s="1234">
        <v>220672</v>
      </c>
      <c r="BR47" s="1234">
        <v>656596</v>
      </c>
      <c r="BS47" s="1234">
        <v>558052</v>
      </c>
      <c r="BT47" s="1234">
        <v>335667</v>
      </c>
      <c r="BU47" s="1234">
        <v>222385</v>
      </c>
      <c r="BV47" s="1234" t="s">
        <v>22</v>
      </c>
      <c r="BW47" s="1234" t="s">
        <v>21</v>
      </c>
      <c r="BX47" s="1234" t="s">
        <v>21</v>
      </c>
      <c r="BY47" s="1234" t="s">
        <v>21</v>
      </c>
      <c r="BZ47" s="1234" t="s">
        <v>21</v>
      </c>
      <c r="CA47" s="1234" t="s">
        <v>21</v>
      </c>
      <c r="CB47" s="1234" t="s">
        <v>21</v>
      </c>
      <c r="CC47" s="1234" t="s">
        <v>21</v>
      </c>
      <c r="CD47" s="150" t="s">
        <v>21</v>
      </c>
      <c r="CE47" s="1527">
        <v>43831</v>
      </c>
      <c r="CF47" s="1528">
        <v>43831</v>
      </c>
      <c r="CG47" s="1267"/>
      <c r="CH47" s="147"/>
      <c r="CI47" s="147"/>
      <c r="CJ47" s="147"/>
      <c r="CK47" s="147"/>
      <c r="CL47" s="147"/>
      <c r="CM47" s="147"/>
    </row>
    <row r="48" spans="1:91" ht="7.5" customHeight="1">
      <c r="A48" s="1268"/>
      <c r="B48" s="1270"/>
      <c r="C48" s="1306"/>
      <c r="D48" s="607"/>
      <c r="E48" s="398"/>
      <c r="F48" s="398"/>
      <c r="G48" s="398"/>
      <c r="H48" s="398"/>
      <c r="I48" s="398"/>
      <c r="J48" s="398"/>
      <c r="K48" s="398"/>
      <c r="L48" s="398"/>
      <c r="M48" s="398"/>
      <c r="N48" s="398"/>
      <c r="O48" s="398"/>
      <c r="P48" s="398"/>
      <c r="Q48" s="398"/>
      <c r="R48" s="398"/>
      <c r="S48" s="399"/>
      <c r="T48" s="1529"/>
      <c r="U48" s="1458"/>
      <c r="V48" s="1268"/>
      <c r="W48" s="1270"/>
      <c r="X48" s="1306"/>
      <c r="Y48" s="607"/>
      <c r="Z48" s="398"/>
      <c r="AA48" s="398"/>
      <c r="AB48" s="398"/>
      <c r="AC48" s="398"/>
      <c r="AD48" s="398"/>
      <c r="AE48" s="398"/>
      <c r="AF48" s="398"/>
      <c r="AG48" s="398"/>
      <c r="AH48" s="398"/>
      <c r="AI48" s="398"/>
      <c r="AJ48" s="398"/>
      <c r="AK48" s="398"/>
      <c r="AL48" s="398"/>
      <c r="AM48" s="398"/>
      <c r="AN48" s="399"/>
      <c r="AO48" s="1529"/>
      <c r="AP48" s="1458"/>
      <c r="AQ48" s="1268"/>
      <c r="AR48" s="1270"/>
      <c r="AS48" s="1306"/>
      <c r="AT48" s="607"/>
      <c r="AU48" s="398"/>
      <c r="AV48" s="398"/>
      <c r="AW48" s="398"/>
      <c r="AX48" s="398"/>
      <c r="AY48" s="398"/>
      <c r="AZ48" s="398"/>
      <c r="BA48" s="398"/>
      <c r="BB48" s="398"/>
      <c r="BC48" s="398"/>
      <c r="BD48" s="398"/>
      <c r="BE48" s="398"/>
      <c r="BF48" s="398"/>
      <c r="BG48" s="398"/>
      <c r="BH48" s="398"/>
      <c r="BI48" s="399"/>
      <c r="BJ48" s="1529"/>
      <c r="BK48" s="1458"/>
      <c r="BL48" s="1268"/>
      <c r="BM48" s="1270"/>
      <c r="BN48" s="1306"/>
      <c r="BO48" s="607"/>
      <c r="BP48" s="398"/>
      <c r="BQ48" s="398"/>
      <c r="BR48" s="398"/>
      <c r="BS48" s="398"/>
      <c r="BT48" s="398"/>
      <c r="BU48" s="398"/>
      <c r="BV48" s="398"/>
      <c r="BW48" s="398"/>
      <c r="BX48" s="398"/>
      <c r="BY48" s="398"/>
      <c r="BZ48" s="398"/>
      <c r="CA48" s="398"/>
      <c r="CB48" s="398"/>
      <c r="CC48" s="398"/>
      <c r="CD48" s="399"/>
      <c r="CE48" s="1529"/>
      <c r="CF48" s="1458"/>
      <c r="CG48" s="1267"/>
      <c r="CH48" s="147"/>
      <c r="CI48" s="147"/>
      <c r="CJ48" s="147"/>
      <c r="CK48" s="147"/>
      <c r="CL48" s="147"/>
      <c r="CM48" s="147"/>
    </row>
    <row r="49" spans="1:91" ht="15" customHeight="1">
      <c r="A49" s="1273">
        <v>43191</v>
      </c>
      <c r="B49" s="1274">
        <v>43191</v>
      </c>
      <c r="C49" s="1308">
        <v>43191</v>
      </c>
      <c r="D49" s="60">
        <v>307434</v>
      </c>
      <c r="E49" s="1233">
        <v>306885</v>
      </c>
      <c r="F49" s="1233">
        <v>58640</v>
      </c>
      <c r="G49" s="1233">
        <v>6641</v>
      </c>
      <c r="H49" s="1233">
        <v>241605</v>
      </c>
      <c r="I49" s="1233">
        <v>79334</v>
      </c>
      <c r="J49" s="1233">
        <v>162270</v>
      </c>
      <c r="K49" s="1233">
        <v>20810</v>
      </c>
      <c r="L49" s="1233">
        <v>29934</v>
      </c>
      <c r="M49" s="1233">
        <v>29666</v>
      </c>
      <c r="N49" s="1233">
        <v>4</v>
      </c>
      <c r="O49" s="1233">
        <v>399</v>
      </c>
      <c r="P49" s="1233">
        <v>29263</v>
      </c>
      <c r="Q49" s="1233">
        <v>98</v>
      </c>
      <c r="R49" s="1233">
        <v>29165</v>
      </c>
      <c r="S49" s="153">
        <v>1514</v>
      </c>
      <c r="T49" s="1530">
        <v>43191</v>
      </c>
      <c r="U49" s="1531">
        <v>43191</v>
      </c>
      <c r="V49" s="1273">
        <v>43191</v>
      </c>
      <c r="W49" s="1274">
        <v>43191</v>
      </c>
      <c r="X49" s="1308">
        <v>43191</v>
      </c>
      <c r="Y49" s="60">
        <v>570</v>
      </c>
      <c r="Z49" s="1233">
        <v>562</v>
      </c>
      <c r="AA49" s="1233" t="s">
        <v>21</v>
      </c>
      <c r="AB49" s="1233" t="s">
        <v>21</v>
      </c>
      <c r="AC49" s="1233">
        <v>562</v>
      </c>
      <c r="AD49" s="1233" t="s">
        <v>21</v>
      </c>
      <c r="AE49" s="1233">
        <v>562</v>
      </c>
      <c r="AF49" s="1233">
        <v>146</v>
      </c>
      <c r="AG49" s="1233" t="s">
        <v>21</v>
      </c>
      <c r="AH49" s="1233" t="s">
        <v>21</v>
      </c>
      <c r="AI49" s="1233" t="s">
        <v>21</v>
      </c>
      <c r="AJ49" s="1233" t="s">
        <v>21</v>
      </c>
      <c r="AK49" s="1233" t="s">
        <v>21</v>
      </c>
      <c r="AL49" s="1233" t="s">
        <v>21</v>
      </c>
      <c r="AM49" s="1233" t="s">
        <v>21</v>
      </c>
      <c r="AN49" s="153" t="s">
        <v>22</v>
      </c>
      <c r="AO49" s="1530">
        <v>43191</v>
      </c>
      <c r="AP49" s="1531">
        <v>43191</v>
      </c>
      <c r="AQ49" s="1273">
        <v>43191</v>
      </c>
      <c r="AR49" s="1274">
        <v>43191</v>
      </c>
      <c r="AS49" s="1308">
        <v>43191</v>
      </c>
      <c r="AT49" s="60" t="s">
        <v>21</v>
      </c>
      <c r="AU49" s="1233" t="s">
        <v>21</v>
      </c>
      <c r="AV49" s="1233" t="s">
        <v>21</v>
      </c>
      <c r="AW49" s="1233" t="s">
        <v>21</v>
      </c>
      <c r="AX49" s="1233" t="s">
        <v>21</v>
      </c>
      <c r="AY49" s="1233" t="s">
        <v>21</v>
      </c>
      <c r="AZ49" s="1233" t="s">
        <v>21</v>
      </c>
      <c r="BA49" s="1233" t="s">
        <v>21</v>
      </c>
      <c r="BB49" s="1233">
        <v>31574</v>
      </c>
      <c r="BC49" s="1233">
        <v>31573</v>
      </c>
      <c r="BD49" s="1233">
        <v>6798</v>
      </c>
      <c r="BE49" s="1233">
        <v>13720</v>
      </c>
      <c r="BF49" s="1233">
        <v>11055</v>
      </c>
      <c r="BG49" s="1233">
        <v>10226</v>
      </c>
      <c r="BH49" s="1233">
        <v>829</v>
      </c>
      <c r="BI49" s="153" t="s">
        <v>22</v>
      </c>
      <c r="BJ49" s="1530">
        <v>43191</v>
      </c>
      <c r="BK49" s="1531">
        <v>43191</v>
      </c>
      <c r="BL49" s="1273">
        <v>43191</v>
      </c>
      <c r="BM49" s="1274">
        <v>43191</v>
      </c>
      <c r="BN49" s="1308">
        <v>43191</v>
      </c>
      <c r="BO49" s="60">
        <v>1567924</v>
      </c>
      <c r="BP49" s="1233">
        <v>1567923</v>
      </c>
      <c r="BQ49" s="1233">
        <v>241210</v>
      </c>
      <c r="BR49" s="1233">
        <v>704884</v>
      </c>
      <c r="BS49" s="1233">
        <v>621830</v>
      </c>
      <c r="BT49" s="1233">
        <v>395757</v>
      </c>
      <c r="BU49" s="1233">
        <v>226072</v>
      </c>
      <c r="BV49" s="1233" t="s">
        <v>22</v>
      </c>
      <c r="BW49" s="1233" t="s">
        <v>21</v>
      </c>
      <c r="BX49" s="1233" t="s">
        <v>21</v>
      </c>
      <c r="BY49" s="1233" t="s">
        <v>21</v>
      </c>
      <c r="BZ49" s="1233" t="s">
        <v>21</v>
      </c>
      <c r="CA49" s="1233" t="s">
        <v>21</v>
      </c>
      <c r="CB49" s="1233" t="s">
        <v>21</v>
      </c>
      <c r="CC49" s="1233" t="s">
        <v>21</v>
      </c>
      <c r="CD49" s="153" t="s">
        <v>21</v>
      </c>
      <c r="CE49" s="1530">
        <v>43191</v>
      </c>
      <c r="CF49" s="1531">
        <v>43191</v>
      </c>
      <c r="CG49" s="1269"/>
      <c r="CH49" s="147"/>
      <c r="CI49" s="147"/>
      <c r="CJ49" s="147"/>
      <c r="CK49" s="147"/>
      <c r="CL49" s="147"/>
      <c r="CM49" s="147"/>
    </row>
    <row r="50" spans="1:91" ht="15" customHeight="1">
      <c r="A50" s="1273">
        <v>43586</v>
      </c>
      <c r="B50" s="1274">
        <v>43586</v>
      </c>
      <c r="C50" s="1308">
        <v>43586</v>
      </c>
      <c r="D50" s="60">
        <v>291764</v>
      </c>
      <c r="E50" s="1233">
        <v>290917</v>
      </c>
      <c r="F50" s="1233">
        <v>54362</v>
      </c>
      <c r="G50" s="1233">
        <v>6163</v>
      </c>
      <c r="H50" s="1233">
        <v>230392</v>
      </c>
      <c r="I50" s="1233">
        <v>75806</v>
      </c>
      <c r="J50" s="1233">
        <v>154586</v>
      </c>
      <c r="K50" s="1233">
        <v>21286</v>
      </c>
      <c r="L50" s="1233">
        <v>29464</v>
      </c>
      <c r="M50" s="1233">
        <v>29251</v>
      </c>
      <c r="N50" s="1233" t="s">
        <v>21</v>
      </c>
      <c r="O50" s="1233">
        <v>400</v>
      </c>
      <c r="P50" s="1233">
        <v>28851</v>
      </c>
      <c r="Q50" s="1233">
        <v>75</v>
      </c>
      <c r="R50" s="1233">
        <v>28776</v>
      </c>
      <c r="S50" s="153">
        <v>1461</v>
      </c>
      <c r="T50" s="1530">
        <v>43586</v>
      </c>
      <c r="U50" s="1531">
        <v>43586</v>
      </c>
      <c r="V50" s="1273">
        <v>43586</v>
      </c>
      <c r="W50" s="1274">
        <v>43586</v>
      </c>
      <c r="X50" s="1308">
        <v>43586</v>
      </c>
      <c r="Y50" s="60">
        <v>530</v>
      </c>
      <c r="Z50" s="1233">
        <v>530</v>
      </c>
      <c r="AA50" s="1233" t="s">
        <v>21</v>
      </c>
      <c r="AB50" s="1233" t="s">
        <v>21</v>
      </c>
      <c r="AC50" s="1233">
        <v>530</v>
      </c>
      <c r="AD50" s="1233" t="s">
        <v>21</v>
      </c>
      <c r="AE50" s="1233">
        <v>530</v>
      </c>
      <c r="AF50" s="1233">
        <v>145</v>
      </c>
      <c r="AG50" s="1233" t="s">
        <v>21</v>
      </c>
      <c r="AH50" s="1233" t="s">
        <v>21</v>
      </c>
      <c r="AI50" s="1233" t="s">
        <v>21</v>
      </c>
      <c r="AJ50" s="1233" t="s">
        <v>21</v>
      </c>
      <c r="AK50" s="1233" t="s">
        <v>21</v>
      </c>
      <c r="AL50" s="1233" t="s">
        <v>21</v>
      </c>
      <c r="AM50" s="1233" t="s">
        <v>21</v>
      </c>
      <c r="AN50" s="153" t="s">
        <v>22</v>
      </c>
      <c r="AO50" s="1530">
        <v>43586</v>
      </c>
      <c r="AP50" s="1531">
        <v>43586</v>
      </c>
      <c r="AQ50" s="1273">
        <v>43586</v>
      </c>
      <c r="AR50" s="1274">
        <v>43586</v>
      </c>
      <c r="AS50" s="1308">
        <v>43586</v>
      </c>
      <c r="AT50" s="60" t="s">
        <v>21</v>
      </c>
      <c r="AU50" s="1233" t="s">
        <v>21</v>
      </c>
      <c r="AV50" s="1233" t="s">
        <v>21</v>
      </c>
      <c r="AW50" s="1233" t="s">
        <v>21</v>
      </c>
      <c r="AX50" s="1233" t="s">
        <v>21</v>
      </c>
      <c r="AY50" s="1233" t="s">
        <v>21</v>
      </c>
      <c r="AZ50" s="1233" t="s">
        <v>21</v>
      </c>
      <c r="BA50" s="1233" t="s">
        <v>21</v>
      </c>
      <c r="BB50" s="1233">
        <v>31402</v>
      </c>
      <c r="BC50" s="1233">
        <v>31401</v>
      </c>
      <c r="BD50" s="1233">
        <v>6544</v>
      </c>
      <c r="BE50" s="1233">
        <v>13869</v>
      </c>
      <c r="BF50" s="1233">
        <v>10988</v>
      </c>
      <c r="BG50" s="1233">
        <v>10194</v>
      </c>
      <c r="BH50" s="1233">
        <v>794</v>
      </c>
      <c r="BI50" s="153" t="s">
        <v>22</v>
      </c>
      <c r="BJ50" s="1530">
        <v>43586</v>
      </c>
      <c r="BK50" s="1531">
        <v>43586</v>
      </c>
      <c r="BL50" s="1273">
        <v>43586</v>
      </c>
      <c r="BM50" s="1274">
        <v>43586</v>
      </c>
      <c r="BN50" s="1308">
        <v>43586</v>
      </c>
      <c r="BO50" s="60">
        <v>1574604</v>
      </c>
      <c r="BP50" s="1233">
        <v>1574603</v>
      </c>
      <c r="BQ50" s="1233">
        <v>225810</v>
      </c>
      <c r="BR50" s="1233">
        <v>700276</v>
      </c>
      <c r="BS50" s="1233">
        <v>648517</v>
      </c>
      <c r="BT50" s="1233">
        <v>381918</v>
      </c>
      <c r="BU50" s="1233">
        <v>266599</v>
      </c>
      <c r="BV50" s="1233" t="s">
        <v>22</v>
      </c>
      <c r="BW50" s="1233" t="s">
        <v>21</v>
      </c>
      <c r="BX50" s="1233" t="s">
        <v>21</v>
      </c>
      <c r="BY50" s="1233" t="s">
        <v>21</v>
      </c>
      <c r="BZ50" s="1233" t="s">
        <v>21</v>
      </c>
      <c r="CA50" s="1233" t="s">
        <v>21</v>
      </c>
      <c r="CB50" s="1233" t="s">
        <v>21</v>
      </c>
      <c r="CC50" s="1233" t="s">
        <v>21</v>
      </c>
      <c r="CD50" s="153" t="s">
        <v>21</v>
      </c>
      <c r="CE50" s="1530">
        <v>43586</v>
      </c>
      <c r="CF50" s="1531">
        <v>43586</v>
      </c>
      <c r="CG50" s="1269"/>
      <c r="CH50" s="147"/>
      <c r="CI50" s="147"/>
      <c r="CJ50" s="147"/>
      <c r="CK50" s="147"/>
      <c r="CL50" s="147"/>
      <c r="CM50" s="147"/>
    </row>
    <row r="51" spans="1:91" ht="7.5" customHeight="1">
      <c r="A51" s="1279"/>
      <c r="B51" s="1280"/>
      <c r="C51" s="1309"/>
      <c r="D51" s="60"/>
      <c r="E51" s="1233"/>
      <c r="F51" s="1233"/>
      <c r="G51" s="1233"/>
      <c r="H51" s="1233"/>
      <c r="I51" s="1233"/>
      <c r="J51" s="1233"/>
      <c r="K51" s="1233"/>
      <c r="L51" s="1233"/>
      <c r="M51" s="1233"/>
      <c r="N51" s="1233"/>
      <c r="O51" s="1233"/>
      <c r="P51" s="1233"/>
      <c r="Q51" s="1233"/>
      <c r="R51" s="1233"/>
      <c r="S51" s="153"/>
      <c r="T51" s="1529"/>
      <c r="U51" s="1458"/>
      <c r="V51" s="1279"/>
      <c r="W51" s="1280"/>
      <c r="X51" s="1309"/>
      <c r="Y51" s="60"/>
      <c r="Z51" s="1233"/>
      <c r="AA51" s="1233"/>
      <c r="AB51" s="1233"/>
      <c r="AC51" s="1233"/>
      <c r="AD51" s="1233"/>
      <c r="AE51" s="1233"/>
      <c r="AF51" s="1233"/>
      <c r="AG51" s="1233"/>
      <c r="AH51" s="1233"/>
      <c r="AI51" s="1233"/>
      <c r="AJ51" s="1233"/>
      <c r="AK51" s="1233"/>
      <c r="AL51" s="1233"/>
      <c r="AM51" s="1233"/>
      <c r="AN51" s="153"/>
      <c r="AO51" s="1529"/>
      <c r="AP51" s="1458"/>
      <c r="AQ51" s="1279"/>
      <c r="AR51" s="1280"/>
      <c r="AS51" s="1309"/>
      <c r="AT51" s="60"/>
      <c r="AU51" s="1233"/>
      <c r="AV51" s="1233"/>
      <c r="AW51" s="1233"/>
      <c r="AX51" s="1233"/>
      <c r="AY51" s="1233"/>
      <c r="AZ51" s="1233"/>
      <c r="BA51" s="1233"/>
      <c r="BB51" s="1233"/>
      <c r="BC51" s="1233"/>
      <c r="BD51" s="1233"/>
      <c r="BE51" s="1233"/>
      <c r="BF51" s="1233"/>
      <c r="BG51" s="1233"/>
      <c r="BH51" s="1233"/>
      <c r="BI51" s="153"/>
      <c r="BJ51" s="1529"/>
      <c r="BK51" s="1458"/>
      <c r="BL51" s="1279"/>
      <c r="BM51" s="1280"/>
      <c r="BN51" s="1309"/>
      <c r="BO51" s="60"/>
      <c r="BP51" s="1233"/>
      <c r="BQ51" s="1233"/>
      <c r="BR51" s="1233"/>
      <c r="BS51" s="1233"/>
      <c r="BT51" s="1233"/>
      <c r="BU51" s="1233"/>
      <c r="BV51" s="1233"/>
      <c r="BW51" s="1233"/>
      <c r="BX51" s="1233"/>
      <c r="BY51" s="1233"/>
      <c r="BZ51" s="1233"/>
      <c r="CA51" s="1233"/>
      <c r="CB51" s="1233"/>
      <c r="CC51" s="1233"/>
      <c r="CD51" s="153"/>
      <c r="CE51" s="1529"/>
      <c r="CF51" s="1458"/>
      <c r="CG51" s="1269"/>
      <c r="CH51" s="147"/>
      <c r="CI51" s="147"/>
      <c r="CJ51" s="147"/>
      <c r="CK51" s="147"/>
      <c r="CL51" s="147"/>
      <c r="CM51" s="147"/>
    </row>
    <row r="52" spans="1:91" ht="15" customHeight="1">
      <c r="A52" s="1281" t="s">
        <v>2153</v>
      </c>
      <c r="B52" s="1282" t="s">
        <v>23</v>
      </c>
      <c r="C52" s="1311" t="s">
        <v>162</v>
      </c>
      <c r="D52" s="60">
        <v>84018</v>
      </c>
      <c r="E52" s="1233">
        <v>84096</v>
      </c>
      <c r="F52" s="1233">
        <v>18456</v>
      </c>
      <c r="G52" s="1233">
        <v>1337</v>
      </c>
      <c r="H52" s="1233">
        <v>64302</v>
      </c>
      <c r="I52" s="1233">
        <v>20729</v>
      </c>
      <c r="J52" s="1233">
        <v>43574</v>
      </c>
      <c r="K52" s="1233">
        <v>21286</v>
      </c>
      <c r="L52" s="1233">
        <v>7332</v>
      </c>
      <c r="M52" s="1233">
        <v>7410</v>
      </c>
      <c r="N52" s="1233" t="s">
        <v>21</v>
      </c>
      <c r="O52" s="1233">
        <v>91</v>
      </c>
      <c r="P52" s="1233">
        <v>7319</v>
      </c>
      <c r="Q52" s="1233">
        <v>18</v>
      </c>
      <c r="R52" s="1233">
        <v>7301</v>
      </c>
      <c r="S52" s="153">
        <v>1461</v>
      </c>
      <c r="T52" s="1748" t="s">
        <v>24</v>
      </c>
      <c r="U52" s="1749" t="s">
        <v>2155</v>
      </c>
      <c r="V52" s="1281" t="s">
        <v>2153</v>
      </c>
      <c r="W52" s="1282" t="s">
        <v>23</v>
      </c>
      <c r="X52" s="1311" t="s">
        <v>162</v>
      </c>
      <c r="Y52" s="60">
        <v>80</v>
      </c>
      <c r="Z52" s="1233">
        <v>80</v>
      </c>
      <c r="AA52" s="1233" t="s">
        <v>21</v>
      </c>
      <c r="AB52" s="1233" t="s">
        <v>21</v>
      </c>
      <c r="AC52" s="1233">
        <v>80</v>
      </c>
      <c r="AD52" s="1233" t="s">
        <v>21</v>
      </c>
      <c r="AE52" s="1233">
        <v>80</v>
      </c>
      <c r="AF52" s="1233">
        <v>145</v>
      </c>
      <c r="AG52" s="1233" t="s">
        <v>21</v>
      </c>
      <c r="AH52" s="1233" t="s">
        <v>21</v>
      </c>
      <c r="AI52" s="1233" t="s">
        <v>21</v>
      </c>
      <c r="AJ52" s="1233" t="s">
        <v>21</v>
      </c>
      <c r="AK52" s="1233" t="s">
        <v>21</v>
      </c>
      <c r="AL52" s="1233" t="s">
        <v>21</v>
      </c>
      <c r="AM52" s="1233" t="s">
        <v>21</v>
      </c>
      <c r="AN52" s="153" t="s">
        <v>22</v>
      </c>
      <c r="AO52" s="1748" t="s">
        <v>24</v>
      </c>
      <c r="AP52" s="1749" t="s">
        <v>2155</v>
      </c>
      <c r="AQ52" s="1281" t="s">
        <v>2153</v>
      </c>
      <c r="AR52" s="1282" t="s">
        <v>23</v>
      </c>
      <c r="AS52" s="1311" t="s">
        <v>162</v>
      </c>
      <c r="AT52" s="60" t="s">
        <v>21</v>
      </c>
      <c r="AU52" s="1233" t="s">
        <v>21</v>
      </c>
      <c r="AV52" s="1233" t="s">
        <v>21</v>
      </c>
      <c r="AW52" s="1233" t="s">
        <v>21</v>
      </c>
      <c r="AX52" s="1233" t="s">
        <v>21</v>
      </c>
      <c r="AY52" s="1233" t="s">
        <v>21</v>
      </c>
      <c r="AZ52" s="1233" t="s">
        <v>21</v>
      </c>
      <c r="BA52" s="1233" t="s">
        <v>21</v>
      </c>
      <c r="BB52" s="1233">
        <v>10320</v>
      </c>
      <c r="BC52" s="1233">
        <v>10320</v>
      </c>
      <c r="BD52" s="1233">
        <v>2316</v>
      </c>
      <c r="BE52" s="1233">
        <v>3834</v>
      </c>
      <c r="BF52" s="1233">
        <v>4170</v>
      </c>
      <c r="BG52" s="1233">
        <v>3805</v>
      </c>
      <c r="BH52" s="1233">
        <v>365</v>
      </c>
      <c r="BI52" s="153" t="s">
        <v>22</v>
      </c>
      <c r="BJ52" s="1748" t="s">
        <v>24</v>
      </c>
      <c r="BK52" s="1749" t="s">
        <v>2155</v>
      </c>
      <c r="BL52" s="1281" t="s">
        <v>2153</v>
      </c>
      <c r="BM52" s="1282" t="s">
        <v>23</v>
      </c>
      <c r="BN52" s="1311" t="s">
        <v>162</v>
      </c>
      <c r="BO52" s="60">
        <v>435602</v>
      </c>
      <c r="BP52" s="1233">
        <v>435601</v>
      </c>
      <c r="BQ52" s="1233">
        <v>80318</v>
      </c>
      <c r="BR52" s="1233">
        <v>172226</v>
      </c>
      <c r="BS52" s="1233">
        <v>183058</v>
      </c>
      <c r="BT52" s="1233">
        <v>105392</v>
      </c>
      <c r="BU52" s="1233">
        <v>77666</v>
      </c>
      <c r="BV52" s="1233" t="s">
        <v>22</v>
      </c>
      <c r="BW52" s="1233" t="s">
        <v>21</v>
      </c>
      <c r="BX52" s="1233" t="s">
        <v>21</v>
      </c>
      <c r="BY52" s="1233" t="s">
        <v>21</v>
      </c>
      <c r="BZ52" s="1233" t="s">
        <v>21</v>
      </c>
      <c r="CA52" s="1233" t="s">
        <v>21</v>
      </c>
      <c r="CB52" s="1233" t="s">
        <v>21</v>
      </c>
      <c r="CC52" s="1233" t="s">
        <v>21</v>
      </c>
      <c r="CD52" s="153" t="s">
        <v>21</v>
      </c>
      <c r="CE52" s="1748" t="s">
        <v>24</v>
      </c>
      <c r="CF52" s="1749" t="s">
        <v>2155</v>
      </c>
      <c r="CG52" s="1269"/>
      <c r="CH52" s="147"/>
      <c r="CI52" s="147"/>
      <c r="CJ52" s="147"/>
      <c r="CK52" s="147"/>
      <c r="CL52" s="147"/>
      <c r="CM52" s="147"/>
    </row>
    <row r="53" spans="1:91" ht="15" customHeight="1">
      <c r="A53" s="1286" t="s">
        <v>25</v>
      </c>
      <c r="B53" s="1287" t="s">
        <v>25</v>
      </c>
      <c r="C53" s="1311" t="s">
        <v>163</v>
      </c>
      <c r="D53" s="60">
        <v>51054</v>
      </c>
      <c r="E53" s="1233">
        <v>51726</v>
      </c>
      <c r="F53" s="1233">
        <v>10117</v>
      </c>
      <c r="G53" s="1233">
        <v>846</v>
      </c>
      <c r="H53" s="1233">
        <v>40763</v>
      </c>
      <c r="I53" s="1233">
        <v>12659</v>
      </c>
      <c r="J53" s="1233">
        <v>28104</v>
      </c>
      <c r="K53" s="1233">
        <v>20414</v>
      </c>
      <c r="L53" s="1233">
        <v>5290</v>
      </c>
      <c r="M53" s="1233">
        <v>5262</v>
      </c>
      <c r="N53" s="1233" t="s">
        <v>21</v>
      </c>
      <c r="O53" s="1233">
        <v>71</v>
      </c>
      <c r="P53" s="1233">
        <v>5191</v>
      </c>
      <c r="Q53" s="1233">
        <v>12</v>
      </c>
      <c r="R53" s="1233">
        <v>5179</v>
      </c>
      <c r="S53" s="153">
        <v>1450</v>
      </c>
      <c r="T53" s="1532" t="s">
        <v>26</v>
      </c>
      <c r="U53" s="1533" t="s">
        <v>25</v>
      </c>
      <c r="V53" s="1286" t="s">
        <v>25</v>
      </c>
      <c r="W53" s="1287" t="s">
        <v>25</v>
      </c>
      <c r="X53" s="1311" t="s">
        <v>163</v>
      </c>
      <c r="Y53" s="60" t="s">
        <v>21</v>
      </c>
      <c r="Z53" s="1233">
        <v>8</v>
      </c>
      <c r="AA53" s="1233" t="s">
        <v>21</v>
      </c>
      <c r="AB53" s="1233" t="s">
        <v>21</v>
      </c>
      <c r="AC53" s="1233">
        <v>8</v>
      </c>
      <c r="AD53" s="1233">
        <v>8</v>
      </c>
      <c r="AE53" s="1233" t="s">
        <v>21</v>
      </c>
      <c r="AF53" s="1233">
        <v>137</v>
      </c>
      <c r="AG53" s="1233" t="s">
        <v>21</v>
      </c>
      <c r="AH53" s="1233" t="s">
        <v>21</v>
      </c>
      <c r="AI53" s="1233" t="s">
        <v>21</v>
      </c>
      <c r="AJ53" s="1233" t="s">
        <v>21</v>
      </c>
      <c r="AK53" s="1233" t="s">
        <v>21</v>
      </c>
      <c r="AL53" s="1233" t="s">
        <v>21</v>
      </c>
      <c r="AM53" s="1233" t="s">
        <v>21</v>
      </c>
      <c r="AN53" s="153" t="s">
        <v>22</v>
      </c>
      <c r="AO53" s="1532" t="s">
        <v>26</v>
      </c>
      <c r="AP53" s="1533" t="s">
        <v>25</v>
      </c>
      <c r="AQ53" s="1286" t="s">
        <v>25</v>
      </c>
      <c r="AR53" s="1287" t="s">
        <v>25</v>
      </c>
      <c r="AS53" s="1311" t="s">
        <v>163</v>
      </c>
      <c r="AT53" s="60">
        <v>31</v>
      </c>
      <c r="AU53" s="1233">
        <v>31</v>
      </c>
      <c r="AV53" s="1233" t="s">
        <v>21</v>
      </c>
      <c r="AW53" s="1233" t="s">
        <v>21</v>
      </c>
      <c r="AX53" s="1233">
        <v>31</v>
      </c>
      <c r="AY53" s="1233">
        <v>31</v>
      </c>
      <c r="AZ53" s="1233" t="s">
        <v>21</v>
      </c>
      <c r="BA53" s="1233" t="s">
        <v>21</v>
      </c>
      <c r="BB53" s="1233">
        <v>8047</v>
      </c>
      <c r="BC53" s="1233">
        <v>8047</v>
      </c>
      <c r="BD53" s="1233">
        <v>1018</v>
      </c>
      <c r="BE53" s="1233">
        <v>5536</v>
      </c>
      <c r="BF53" s="1233">
        <v>1493</v>
      </c>
      <c r="BG53" s="1233">
        <v>1433</v>
      </c>
      <c r="BH53" s="1233">
        <v>60</v>
      </c>
      <c r="BI53" s="153" t="s">
        <v>22</v>
      </c>
      <c r="BJ53" s="1532" t="s">
        <v>26</v>
      </c>
      <c r="BK53" s="1533" t="s">
        <v>25</v>
      </c>
      <c r="BL53" s="1286" t="s">
        <v>25</v>
      </c>
      <c r="BM53" s="1287" t="s">
        <v>25</v>
      </c>
      <c r="BN53" s="1311" t="s">
        <v>163</v>
      </c>
      <c r="BO53" s="60">
        <v>287434</v>
      </c>
      <c r="BP53" s="1233">
        <v>287434</v>
      </c>
      <c r="BQ53" s="1233">
        <v>42340</v>
      </c>
      <c r="BR53" s="1233">
        <v>143792</v>
      </c>
      <c r="BS53" s="1233">
        <v>101302</v>
      </c>
      <c r="BT53" s="1233">
        <v>62629</v>
      </c>
      <c r="BU53" s="1233">
        <v>38674</v>
      </c>
      <c r="BV53" s="1233" t="s">
        <v>22</v>
      </c>
      <c r="BW53" s="1233" t="s">
        <v>21</v>
      </c>
      <c r="BX53" s="1233" t="s">
        <v>21</v>
      </c>
      <c r="BY53" s="1233" t="s">
        <v>21</v>
      </c>
      <c r="BZ53" s="1233" t="s">
        <v>21</v>
      </c>
      <c r="CA53" s="1233" t="s">
        <v>21</v>
      </c>
      <c r="CB53" s="1233" t="s">
        <v>21</v>
      </c>
      <c r="CC53" s="1233" t="s">
        <v>21</v>
      </c>
      <c r="CD53" s="153" t="s">
        <v>21</v>
      </c>
      <c r="CE53" s="1532" t="s">
        <v>26</v>
      </c>
      <c r="CF53" s="1533" t="s">
        <v>25</v>
      </c>
      <c r="CG53" s="1312"/>
      <c r="CH53" s="147"/>
      <c r="CI53" s="147"/>
      <c r="CJ53" s="147"/>
      <c r="CK53" s="147"/>
      <c r="CL53" s="147"/>
      <c r="CM53" s="147"/>
    </row>
    <row r="54" spans="1:91" ht="15" customHeight="1">
      <c r="A54" s="1281" t="s">
        <v>25</v>
      </c>
      <c r="B54" s="1282" t="s">
        <v>25</v>
      </c>
      <c r="C54" s="1311" t="s">
        <v>2152</v>
      </c>
      <c r="D54" s="60">
        <v>58148</v>
      </c>
      <c r="E54" s="1233">
        <v>58548</v>
      </c>
      <c r="F54" s="1233">
        <v>10496</v>
      </c>
      <c r="G54" s="1233">
        <v>1509</v>
      </c>
      <c r="H54" s="1233">
        <v>46543</v>
      </c>
      <c r="I54" s="1233">
        <v>14816</v>
      </c>
      <c r="J54" s="1233">
        <v>31727</v>
      </c>
      <c r="K54" s="1233">
        <v>19877</v>
      </c>
      <c r="L54" s="1233">
        <v>5935</v>
      </c>
      <c r="M54" s="1233">
        <v>5981</v>
      </c>
      <c r="N54" s="1233" t="s">
        <v>21</v>
      </c>
      <c r="O54" s="1233">
        <v>99</v>
      </c>
      <c r="P54" s="1233">
        <v>5882</v>
      </c>
      <c r="Q54" s="1233">
        <v>15</v>
      </c>
      <c r="R54" s="1233">
        <v>5867</v>
      </c>
      <c r="S54" s="153">
        <v>1313</v>
      </c>
      <c r="T54" s="1532" t="s">
        <v>27</v>
      </c>
      <c r="U54" s="1533" t="s">
        <v>25</v>
      </c>
      <c r="V54" s="1281" t="s">
        <v>25</v>
      </c>
      <c r="W54" s="1282" t="s">
        <v>25</v>
      </c>
      <c r="X54" s="1311" t="s">
        <v>2152</v>
      </c>
      <c r="Y54" s="60">
        <v>9</v>
      </c>
      <c r="Z54" s="1233">
        <v>10</v>
      </c>
      <c r="AA54" s="1233" t="s">
        <v>21</v>
      </c>
      <c r="AB54" s="1233" t="s">
        <v>21</v>
      </c>
      <c r="AC54" s="1233">
        <v>10</v>
      </c>
      <c r="AD54" s="1233">
        <v>2</v>
      </c>
      <c r="AE54" s="1233">
        <v>8</v>
      </c>
      <c r="AF54" s="1233">
        <v>136</v>
      </c>
      <c r="AG54" s="1233" t="s">
        <v>21</v>
      </c>
      <c r="AH54" s="1233" t="s">
        <v>21</v>
      </c>
      <c r="AI54" s="1233" t="s">
        <v>21</v>
      </c>
      <c r="AJ54" s="1233" t="s">
        <v>21</v>
      </c>
      <c r="AK54" s="1233" t="s">
        <v>21</v>
      </c>
      <c r="AL54" s="1233" t="s">
        <v>21</v>
      </c>
      <c r="AM54" s="1233" t="s">
        <v>21</v>
      </c>
      <c r="AN54" s="153" t="s">
        <v>22</v>
      </c>
      <c r="AO54" s="1532" t="s">
        <v>27</v>
      </c>
      <c r="AP54" s="1533" t="s">
        <v>25</v>
      </c>
      <c r="AQ54" s="1281" t="s">
        <v>25</v>
      </c>
      <c r="AR54" s="1282" t="s">
        <v>25</v>
      </c>
      <c r="AS54" s="1311" t="s">
        <v>2152</v>
      </c>
      <c r="AT54" s="60" t="s">
        <v>21</v>
      </c>
      <c r="AU54" s="1233" t="s">
        <v>21</v>
      </c>
      <c r="AV54" s="1233" t="s">
        <v>21</v>
      </c>
      <c r="AW54" s="1233" t="s">
        <v>21</v>
      </c>
      <c r="AX54" s="1233" t="s">
        <v>21</v>
      </c>
      <c r="AY54" s="1233" t="s">
        <v>21</v>
      </c>
      <c r="AZ54" s="1233" t="s">
        <v>21</v>
      </c>
      <c r="BA54" s="1233" t="s">
        <v>21</v>
      </c>
      <c r="BB54" s="1233">
        <v>9167</v>
      </c>
      <c r="BC54" s="1233">
        <v>9167</v>
      </c>
      <c r="BD54" s="1233">
        <v>1150</v>
      </c>
      <c r="BE54" s="1233">
        <v>6454</v>
      </c>
      <c r="BF54" s="1233">
        <v>1563</v>
      </c>
      <c r="BG54" s="1233">
        <v>1440</v>
      </c>
      <c r="BH54" s="1233">
        <v>123</v>
      </c>
      <c r="BI54" s="153" t="s">
        <v>22</v>
      </c>
      <c r="BJ54" s="1532" t="s">
        <v>27</v>
      </c>
      <c r="BK54" s="1533" t="s">
        <v>25</v>
      </c>
      <c r="BL54" s="1281" t="s">
        <v>25</v>
      </c>
      <c r="BM54" s="1282" t="s">
        <v>25</v>
      </c>
      <c r="BN54" s="1311" t="s">
        <v>2152</v>
      </c>
      <c r="BO54" s="60">
        <v>339909</v>
      </c>
      <c r="BP54" s="1233">
        <v>339908</v>
      </c>
      <c r="BQ54" s="1233">
        <v>39693</v>
      </c>
      <c r="BR54" s="1233">
        <v>175432</v>
      </c>
      <c r="BS54" s="1233">
        <v>124783</v>
      </c>
      <c r="BT54" s="1233">
        <v>73277</v>
      </c>
      <c r="BU54" s="1233">
        <v>51506</v>
      </c>
      <c r="BV54" s="1233" t="s">
        <v>22</v>
      </c>
      <c r="BW54" s="1233" t="s">
        <v>21</v>
      </c>
      <c r="BX54" s="1233" t="s">
        <v>21</v>
      </c>
      <c r="BY54" s="1233" t="s">
        <v>21</v>
      </c>
      <c r="BZ54" s="1233" t="s">
        <v>21</v>
      </c>
      <c r="CA54" s="1233" t="s">
        <v>21</v>
      </c>
      <c r="CB54" s="1233" t="s">
        <v>21</v>
      </c>
      <c r="CC54" s="1233" t="s">
        <v>21</v>
      </c>
      <c r="CD54" s="153" t="s">
        <v>21</v>
      </c>
      <c r="CE54" s="1532" t="s">
        <v>27</v>
      </c>
      <c r="CF54" s="1533" t="s">
        <v>25</v>
      </c>
      <c r="CG54" s="1269"/>
      <c r="CH54" s="147"/>
      <c r="CI54" s="147"/>
      <c r="CJ54" s="147"/>
      <c r="CK54" s="147"/>
      <c r="CL54" s="147"/>
      <c r="CM54" s="147"/>
    </row>
    <row r="55" spans="1:91" ht="15" customHeight="1">
      <c r="A55" s="1281" t="s">
        <v>25</v>
      </c>
      <c r="B55" s="1282" t="s">
        <v>25</v>
      </c>
      <c r="C55" s="1311" t="s">
        <v>164</v>
      </c>
      <c r="D55" s="60">
        <v>70053</v>
      </c>
      <c r="E55" s="1233">
        <v>70185</v>
      </c>
      <c r="F55" s="1233">
        <v>12924</v>
      </c>
      <c r="G55" s="1233">
        <v>1530</v>
      </c>
      <c r="H55" s="1233">
        <v>55731</v>
      </c>
      <c r="I55" s="1233">
        <v>18852</v>
      </c>
      <c r="J55" s="1233">
        <v>36880</v>
      </c>
      <c r="K55" s="1233">
        <v>19459</v>
      </c>
      <c r="L55" s="1233">
        <v>7103</v>
      </c>
      <c r="M55" s="1233">
        <v>6901</v>
      </c>
      <c r="N55" s="1233" t="s">
        <v>21</v>
      </c>
      <c r="O55" s="1233">
        <v>81</v>
      </c>
      <c r="P55" s="1233">
        <v>6820</v>
      </c>
      <c r="Q55" s="1233">
        <v>22</v>
      </c>
      <c r="R55" s="1233">
        <v>6798</v>
      </c>
      <c r="S55" s="153">
        <v>1406</v>
      </c>
      <c r="T55" s="1532" t="s">
        <v>28</v>
      </c>
      <c r="U55" s="1533" t="s">
        <v>25</v>
      </c>
      <c r="V55" s="1281" t="s">
        <v>25</v>
      </c>
      <c r="W55" s="1282" t="s">
        <v>25</v>
      </c>
      <c r="X55" s="1311" t="s">
        <v>164</v>
      </c>
      <c r="Y55" s="60" t="s">
        <v>21</v>
      </c>
      <c r="Z55" s="1233" t="s">
        <v>21</v>
      </c>
      <c r="AA55" s="1233" t="s">
        <v>21</v>
      </c>
      <c r="AB55" s="1233" t="s">
        <v>21</v>
      </c>
      <c r="AC55" s="1233" t="s">
        <v>21</v>
      </c>
      <c r="AD55" s="1233" t="s">
        <v>21</v>
      </c>
      <c r="AE55" s="1233" t="s">
        <v>21</v>
      </c>
      <c r="AF55" s="1233">
        <v>136</v>
      </c>
      <c r="AG55" s="1233" t="s">
        <v>21</v>
      </c>
      <c r="AH55" s="1233" t="s">
        <v>21</v>
      </c>
      <c r="AI55" s="1233" t="s">
        <v>21</v>
      </c>
      <c r="AJ55" s="1233" t="s">
        <v>21</v>
      </c>
      <c r="AK55" s="1233" t="s">
        <v>21</v>
      </c>
      <c r="AL55" s="1233" t="s">
        <v>21</v>
      </c>
      <c r="AM55" s="1233" t="s">
        <v>21</v>
      </c>
      <c r="AN55" s="153" t="s">
        <v>22</v>
      </c>
      <c r="AO55" s="1532" t="s">
        <v>28</v>
      </c>
      <c r="AP55" s="1533" t="s">
        <v>25</v>
      </c>
      <c r="AQ55" s="1281" t="s">
        <v>25</v>
      </c>
      <c r="AR55" s="1282" t="s">
        <v>25</v>
      </c>
      <c r="AS55" s="1311" t="s">
        <v>164</v>
      </c>
      <c r="AT55" s="60" t="s">
        <v>21</v>
      </c>
      <c r="AU55" s="1233" t="s">
        <v>21</v>
      </c>
      <c r="AV55" s="1233" t="s">
        <v>21</v>
      </c>
      <c r="AW55" s="1233" t="s">
        <v>21</v>
      </c>
      <c r="AX55" s="1233" t="s">
        <v>21</v>
      </c>
      <c r="AY55" s="1233" t="s">
        <v>21</v>
      </c>
      <c r="AZ55" s="1233" t="s">
        <v>21</v>
      </c>
      <c r="BA55" s="1233" t="s">
        <v>21</v>
      </c>
      <c r="BB55" s="1233">
        <v>10974</v>
      </c>
      <c r="BC55" s="1233">
        <v>10975</v>
      </c>
      <c r="BD55" s="1233">
        <v>2066</v>
      </c>
      <c r="BE55" s="1233">
        <v>5725</v>
      </c>
      <c r="BF55" s="1233">
        <v>3184</v>
      </c>
      <c r="BG55" s="1233">
        <v>3059</v>
      </c>
      <c r="BH55" s="1233">
        <v>125</v>
      </c>
      <c r="BI55" s="153" t="s">
        <v>22</v>
      </c>
      <c r="BJ55" s="1532" t="s">
        <v>28</v>
      </c>
      <c r="BK55" s="1533" t="s">
        <v>25</v>
      </c>
      <c r="BL55" s="1281" t="s">
        <v>25</v>
      </c>
      <c r="BM55" s="1282" t="s">
        <v>25</v>
      </c>
      <c r="BN55" s="1311" t="s">
        <v>164</v>
      </c>
      <c r="BO55" s="60">
        <v>372378</v>
      </c>
      <c r="BP55" s="1233">
        <v>372377</v>
      </c>
      <c r="BQ55" s="1233">
        <v>58322</v>
      </c>
      <c r="BR55" s="1233">
        <v>165146</v>
      </c>
      <c r="BS55" s="1233">
        <v>148909</v>
      </c>
      <c r="BT55" s="1233">
        <v>94370</v>
      </c>
      <c r="BU55" s="1233">
        <v>54540</v>
      </c>
      <c r="BV55" s="1233" t="s">
        <v>22</v>
      </c>
      <c r="BW55" s="1233" t="s">
        <v>21</v>
      </c>
      <c r="BX55" s="1233" t="s">
        <v>21</v>
      </c>
      <c r="BY55" s="1233" t="s">
        <v>21</v>
      </c>
      <c r="BZ55" s="1233" t="s">
        <v>21</v>
      </c>
      <c r="CA55" s="1233" t="s">
        <v>21</v>
      </c>
      <c r="CB55" s="1233" t="s">
        <v>21</v>
      </c>
      <c r="CC55" s="1233" t="s">
        <v>21</v>
      </c>
      <c r="CD55" s="153" t="s">
        <v>21</v>
      </c>
      <c r="CE55" s="1532" t="s">
        <v>28</v>
      </c>
      <c r="CF55" s="1533" t="s">
        <v>25</v>
      </c>
      <c r="CG55" s="1269"/>
      <c r="CH55" s="147"/>
      <c r="CI55" s="147"/>
      <c r="CJ55" s="147"/>
      <c r="CK55" s="147"/>
      <c r="CL55" s="147"/>
      <c r="CM55" s="147"/>
    </row>
    <row r="56" spans="1:91" ht="7.5" customHeight="1">
      <c r="A56" s="1279"/>
      <c r="B56" s="1280"/>
      <c r="C56" s="1313"/>
      <c r="D56" s="60"/>
      <c r="E56" s="1233"/>
      <c r="F56" s="1233"/>
      <c r="G56" s="1233"/>
      <c r="H56" s="1233"/>
      <c r="I56" s="1233"/>
      <c r="J56" s="1233"/>
      <c r="K56" s="1233"/>
      <c r="L56" s="1233"/>
      <c r="M56" s="1233"/>
      <c r="N56" s="1233"/>
      <c r="O56" s="1233"/>
      <c r="P56" s="1233"/>
      <c r="Q56" s="1233"/>
      <c r="R56" s="1233"/>
      <c r="S56" s="153"/>
      <c r="T56" s="1534"/>
      <c r="U56" s="1462"/>
      <c r="V56" s="1279"/>
      <c r="W56" s="1280"/>
      <c r="X56" s="1313"/>
      <c r="Y56" s="60"/>
      <c r="Z56" s="1233"/>
      <c r="AA56" s="1233"/>
      <c r="AB56" s="1233"/>
      <c r="AC56" s="1233"/>
      <c r="AD56" s="1233"/>
      <c r="AE56" s="1233"/>
      <c r="AF56" s="1233"/>
      <c r="AG56" s="1233"/>
      <c r="AH56" s="1233"/>
      <c r="AI56" s="1233"/>
      <c r="AJ56" s="1233"/>
      <c r="AK56" s="1233"/>
      <c r="AL56" s="1233"/>
      <c r="AM56" s="1233"/>
      <c r="AN56" s="153"/>
      <c r="AO56" s="1534"/>
      <c r="AP56" s="1462"/>
      <c r="AQ56" s="1279"/>
      <c r="AR56" s="1280"/>
      <c r="AS56" s="1313"/>
      <c r="AT56" s="60"/>
      <c r="AU56" s="1233"/>
      <c r="AV56" s="1233"/>
      <c r="AW56" s="1233"/>
      <c r="AX56" s="1233"/>
      <c r="AY56" s="1233"/>
      <c r="AZ56" s="1233"/>
      <c r="BA56" s="1233"/>
      <c r="BB56" s="1233"/>
      <c r="BC56" s="1233"/>
      <c r="BD56" s="1233"/>
      <c r="BE56" s="1233"/>
      <c r="BF56" s="1233"/>
      <c r="BG56" s="1233"/>
      <c r="BH56" s="1233"/>
      <c r="BI56" s="153"/>
      <c r="BJ56" s="1534"/>
      <c r="BK56" s="1462"/>
      <c r="BL56" s="1279"/>
      <c r="BM56" s="1280"/>
      <c r="BN56" s="1313"/>
      <c r="BO56" s="60"/>
      <c r="BP56" s="1233"/>
      <c r="BQ56" s="1233"/>
      <c r="BR56" s="1233"/>
      <c r="BS56" s="1233"/>
      <c r="BT56" s="1233"/>
      <c r="BU56" s="1233"/>
      <c r="BV56" s="1233"/>
      <c r="BW56" s="1233"/>
      <c r="BX56" s="1233"/>
      <c r="BY56" s="1233"/>
      <c r="BZ56" s="1233"/>
      <c r="CA56" s="1233"/>
      <c r="CB56" s="1233"/>
      <c r="CC56" s="1233"/>
      <c r="CD56" s="153"/>
      <c r="CE56" s="1534"/>
      <c r="CF56" s="1462"/>
      <c r="CG56" s="1269"/>
      <c r="CH56" s="147"/>
      <c r="CI56" s="147"/>
      <c r="CJ56" s="147"/>
      <c r="CK56" s="147"/>
      <c r="CL56" s="147"/>
      <c r="CM56" s="147"/>
    </row>
    <row r="57" spans="1:91" ht="15" customHeight="1">
      <c r="A57" s="1286" t="s">
        <v>2153</v>
      </c>
      <c r="B57" s="1287" t="s">
        <v>23</v>
      </c>
      <c r="C57" s="1314" t="s">
        <v>2165</v>
      </c>
      <c r="D57" s="60">
        <v>27214</v>
      </c>
      <c r="E57" s="1233">
        <v>28000</v>
      </c>
      <c r="F57" s="1233">
        <v>6410</v>
      </c>
      <c r="G57" s="1233">
        <v>386</v>
      </c>
      <c r="H57" s="1233">
        <v>21204</v>
      </c>
      <c r="I57" s="1233">
        <v>6792</v>
      </c>
      <c r="J57" s="1233">
        <v>14411</v>
      </c>
      <c r="K57" s="1233">
        <v>20578</v>
      </c>
      <c r="L57" s="1233">
        <v>2428</v>
      </c>
      <c r="M57" s="1233">
        <v>2533</v>
      </c>
      <c r="N57" s="1233" t="s">
        <v>21</v>
      </c>
      <c r="O57" s="1233">
        <v>27</v>
      </c>
      <c r="P57" s="1233">
        <v>2506</v>
      </c>
      <c r="Q57" s="1233">
        <v>6</v>
      </c>
      <c r="R57" s="1233">
        <v>2500</v>
      </c>
      <c r="S57" s="153">
        <v>1460</v>
      </c>
      <c r="T57" s="1748" t="s">
        <v>29</v>
      </c>
      <c r="U57" s="1749" t="s">
        <v>2155</v>
      </c>
      <c r="V57" s="1286" t="s">
        <v>2153</v>
      </c>
      <c r="W57" s="1287" t="s">
        <v>23</v>
      </c>
      <c r="X57" s="1314" t="s">
        <v>2165</v>
      </c>
      <c r="Y57" s="60" t="s">
        <v>21</v>
      </c>
      <c r="Z57" s="1233" t="s">
        <v>21</v>
      </c>
      <c r="AA57" s="1233" t="s">
        <v>21</v>
      </c>
      <c r="AB57" s="1233" t="s">
        <v>21</v>
      </c>
      <c r="AC57" s="1233" t="s">
        <v>21</v>
      </c>
      <c r="AD57" s="1233" t="s">
        <v>21</v>
      </c>
      <c r="AE57" s="1233" t="s">
        <v>21</v>
      </c>
      <c r="AF57" s="1233">
        <v>146</v>
      </c>
      <c r="AG57" s="1233" t="s">
        <v>21</v>
      </c>
      <c r="AH57" s="1233" t="s">
        <v>21</v>
      </c>
      <c r="AI57" s="1233" t="s">
        <v>21</v>
      </c>
      <c r="AJ57" s="1233" t="s">
        <v>21</v>
      </c>
      <c r="AK57" s="1233" t="s">
        <v>21</v>
      </c>
      <c r="AL57" s="1233" t="s">
        <v>21</v>
      </c>
      <c r="AM57" s="1233" t="s">
        <v>21</v>
      </c>
      <c r="AN57" s="153" t="s">
        <v>22</v>
      </c>
      <c r="AO57" s="1748" t="s">
        <v>29</v>
      </c>
      <c r="AP57" s="1749" t="s">
        <v>2155</v>
      </c>
      <c r="AQ57" s="1286" t="s">
        <v>2153</v>
      </c>
      <c r="AR57" s="1287" t="s">
        <v>23</v>
      </c>
      <c r="AS57" s="1314" t="s">
        <v>2165</v>
      </c>
      <c r="AT57" s="60" t="s">
        <v>21</v>
      </c>
      <c r="AU57" s="1233" t="s">
        <v>21</v>
      </c>
      <c r="AV57" s="1233" t="s">
        <v>21</v>
      </c>
      <c r="AW57" s="1233" t="s">
        <v>21</v>
      </c>
      <c r="AX57" s="1233" t="s">
        <v>21</v>
      </c>
      <c r="AY57" s="1233" t="s">
        <v>21</v>
      </c>
      <c r="AZ57" s="1233" t="s">
        <v>21</v>
      </c>
      <c r="BA57" s="1233" t="s">
        <v>21</v>
      </c>
      <c r="BB57" s="1233">
        <v>3231</v>
      </c>
      <c r="BC57" s="1233">
        <v>3231</v>
      </c>
      <c r="BD57" s="1233">
        <v>656</v>
      </c>
      <c r="BE57" s="1233">
        <v>1231</v>
      </c>
      <c r="BF57" s="1233">
        <v>1344</v>
      </c>
      <c r="BG57" s="1233">
        <v>1218</v>
      </c>
      <c r="BH57" s="1233">
        <v>126</v>
      </c>
      <c r="BI57" s="153" t="s">
        <v>22</v>
      </c>
      <c r="BJ57" s="1748" t="s">
        <v>29</v>
      </c>
      <c r="BK57" s="1749" t="s">
        <v>2155</v>
      </c>
      <c r="BL57" s="1286" t="s">
        <v>2153</v>
      </c>
      <c r="BM57" s="1287" t="s">
        <v>23</v>
      </c>
      <c r="BN57" s="1314" t="s">
        <v>2165</v>
      </c>
      <c r="BO57" s="60">
        <v>148853</v>
      </c>
      <c r="BP57" s="1233">
        <v>148853</v>
      </c>
      <c r="BQ57" s="1233">
        <v>28063</v>
      </c>
      <c r="BR57" s="1233">
        <v>55697</v>
      </c>
      <c r="BS57" s="1233">
        <v>65093</v>
      </c>
      <c r="BT57" s="1233">
        <v>35153</v>
      </c>
      <c r="BU57" s="1233">
        <v>29940</v>
      </c>
      <c r="BV57" s="1233" t="s">
        <v>22</v>
      </c>
      <c r="BW57" s="1233" t="s">
        <v>21</v>
      </c>
      <c r="BX57" s="1233" t="s">
        <v>21</v>
      </c>
      <c r="BY57" s="1233" t="s">
        <v>21</v>
      </c>
      <c r="BZ57" s="1233" t="s">
        <v>21</v>
      </c>
      <c r="CA57" s="1233" t="s">
        <v>21</v>
      </c>
      <c r="CB57" s="1233" t="s">
        <v>21</v>
      </c>
      <c r="CC57" s="1233" t="s">
        <v>21</v>
      </c>
      <c r="CD57" s="153" t="s">
        <v>21</v>
      </c>
      <c r="CE57" s="1748" t="s">
        <v>29</v>
      </c>
      <c r="CF57" s="1749" t="s">
        <v>2155</v>
      </c>
      <c r="CG57" s="1312"/>
      <c r="CH57" s="147"/>
      <c r="CI57" s="147"/>
      <c r="CJ57" s="147"/>
      <c r="CK57" s="147"/>
      <c r="CL57" s="147"/>
      <c r="CM57" s="147"/>
    </row>
    <row r="58" spans="1:91" ht="15" customHeight="1">
      <c r="A58" s="1281" t="s">
        <v>25</v>
      </c>
      <c r="B58" s="1282" t="s">
        <v>25</v>
      </c>
      <c r="C58" s="1314" t="s">
        <v>165</v>
      </c>
      <c r="D58" s="60">
        <v>28146</v>
      </c>
      <c r="E58" s="1233">
        <v>29071</v>
      </c>
      <c r="F58" s="1233">
        <v>6504</v>
      </c>
      <c r="G58" s="1233">
        <v>475</v>
      </c>
      <c r="H58" s="1233">
        <v>22092</v>
      </c>
      <c r="I58" s="1233">
        <v>6992</v>
      </c>
      <c r="J58" s="1233">
        <v>15100</v>
      </c>
      <c r="K58" s="1233">
        <v>19615</v>
      </c>
      <c r="L58" s="1233">
        <v>2389</v>
      </c>
      <c r="M58" s="1233">
        <v>2394</v>
      </c>
      <c r="N58" s="1233" t="s">
        <v>21</v>
      </c>
      <c r="O58" s="1233">
        <v>34</v>
      </c>
      <c r="P58" s="1233">
        <v>2360</v>
      </c>
      <c r="Q58" s="1233">
        <v>6</v>
      </c>
      <c r="R58" s="1233">
        <v>2354</v>
      </c>
      <c r="S58" s="153">
        <v>1441</v>
      </c>
      <c r="T58" s="1532" t="s">
        <v>30</v>
      </c>
      <c r="U58" s="1533" t="s">
        <v>25</v>
      </c>
      <c r="V58" s="1281" t="s">
        <v>25</v>
      </c>
      <c r="W58" s="1282" t="s">
        <v>25</v>
      </c>
      <c r="X58" s="1314" t="s">
        <v>165</v>
      </c>
      <c r="Y58" s="60">
        <v>80</v>
      </c>
      <c r="Z58" s="1233">
        <v>80</v>
      </c>
      <c r="AA58" s="1233" t="s">
        <v>21</v>
      </c>
      <c r="AB58" s="1233" t="s">
        <v>21</v>
      </c>
      <c r="AC58" s="1233">
        <v>80</v>
      </c>
      <c r="AD58" s="1233" t="s">
        <v>21</v>
      </c>
      <c r="AE58" s="1233">
        <v>80</v>
      </c>
      <c r="AF58" s="1233">
        <v>146</v>
      </c>
      <c r="AG58" s="1233" t="s">
        <v>21</v>
      </c>
      <c r="AH58" s="1233" t="s">
        <v>21</v>
      </c>
      <c r="AI58" s="1233" t="s">
        <v>21</v>
      </c>
      <c r="AJ58" s="1233" t="s">
        <v>21</v>
      </c>
      <c r="AK58" s="1233" t="s">
        <v>21</v>
      </c>
      <c r="AL58" s="1233" t="s">
        <v>21</v>
      </c>
      <c r="AM58" s="1233" t="s">
        <v>21</v>
      </c>
      <c r="AN58" s="153" t="s">
        <v>22</v>
      </c>
      <c r="AO58" s="1532" t="s">
        <v>30</v>
      </c>
      <c r="AP58" s="1533" t="s">
        <v>25</v>
      </c>
      <c r="AQ58" s="1281" t="s">
        <v>25</v>
      </c>
      <c r="AR58" s="1282" t="s">
        <v>25</v>
      </c>
      <c r="AS58" s="1314" t="s">
        <v>165</v>
      </c>
      <c r="AT58" s="60" t="s">
        <v>21</v>
      </c>
      <c r="AU58" s="1233" t="s">
        <v>21</v>
      </c>
      <c r="AV58" s="1233" t="s">
        <v>21</v>
      </c>
      <c r="AW58" s="1233" t="s">
        <v>21</v>
      </c>
      <c r="AX58" s="1233" t="s">
        <v>21</v>
      </c>
      <c r="AY58" s="1233" t="s">
        <v>21</v>
      </c>
      <c r="AZ58" s="1233" t="s">
        <v>21</v>
      </c>
      <c r="BA58" s="1233" t="s">
        <v>21</v>
      </c>
      <c r="BB58" s="1233">
        <v>3579</v>
      </c>
      <c r="BC58" s="1233">
        <v>3579</v>
      </c>
      <c r="BD58" s="1233">
        <v>826</v>
      </c>
      <c r="BE58" s="1233">
        <v>1258</v>
      </c>
      <c r="BF58" s="1233">
        <v>1495</v>
      </c>
      <c r="BG58" s="1233">
        <v>1351</v>
      </c>
      <c r="BH58" s="1233">
        <v>144</v>
      </c>
      <c r="BI58" s="153" t="s">
        <v>22</v>
      </c>
      <c r="BJ58" s="1532" t="s">
        <v>30</v>
      </c>
      <c r="BK58" s="1533" t="s">
        <v>25</v>
      </c>
      <c r="BL58" s="1281" t="s">
        <v>25</v>
      </c>
      <c r="BM58" s="1282" t="s">
        <v>25</v>
      </c>
      <c r="BN58" s="1314" t="s">
        <v>165</v>
      </c>
      <c r="BO58" s="60">
        <v>146095</v>
      </c>
      <c r="BP58" s="1233">
        <v>146095</v>
      </c>
      <c r="BQ58" s="1233">
        <v>27778</v>
      </c>
      <c r="BR58" s="1233">
        <v>56186</v>
      </c>
      <c r="BS58" s="1233">
        <v>62131</v>
      </c>
      <c r="BT58" s="1233">
        <v>35476</v>
      </c>
      <c r="BU58" s="1233">
        <v>26656</v>
      </c>
      <c r="BV58" s="1233" t="s">
        <v>22</v>
      </c>
      <c r="BW58" s="1233" t="s">
        <v>21</v>
      </c>
      <c r="BX58" s="1233" t="s">
        <v>21</v>
      </c>
      <c r="BY58" s="1233" t="s">
        <v>21</v>
      </c>
      <c r="BZ58" s="1233" t="s">
        <v>21</v>
      </c>
      <c r="CA58" s="1233" t="s">
        <v>21</v>
      </c>
      <c r="CB58" s="1233" t="s">
        <v>21</v>
      </c>
      <c r="CC58" s="1233" t="s">
        <v>21</v>
      </c>
      <c r="CD58" s="153" t="s">
        <v>21</v>
      </c>
      <c r="CE58" s="1532" t="s">
        <v>30</v>
      </c>
      <c r="CF58" s="1533" t="s">
        <v>25</v>
      </c>
      <c r="CG58" s="1269"/>
      <c r="CH58" s="147"/>
      <c r="CI58" s="147"/>
      <c r="CJ58" s="147"/>
      <c r="CK58" s="147"/>
      <c r="CL58" s="147"/>
      <c r="CM58" s="147"/>
    </row>
    <row r="59" spans="1:91" ht="15" customHeight="1">
      <c r="A59" s="1281" t="s">
        <v>25</v>
      </c>
      <c r="B59" s="1282" t="s">
        <v>25</v>
      </c>
      <c r="C59" s="1314" t="s">
        <v>166</v>
      </c>
      <c r="D59" s="60">
        <v>28658</v>
      </c>
      <c r="E59" s="1233">
        <v>27025</v>
      </c>
      <c r="F59" s="1233">
        <v>5542</v>
      </c>
      <c r="G59" s="1233">
        <v>477</v>
      </c>
      <c r="H59" s="1233">
        <v>21007</v>
      </c>
      <c r="I59" s="1233">
        <v>6944</v>
      </c>
      <c r="J59" s="1233">
        <v>14063</v>
      </c>
      <c r="K59" s="1233">
        <v>21286</v>
      </c>
      <c r="L59" s="1233">
        <v>2515</v>
      </c>
      <c r="M59" s="1233">
        <v>2483</v>
      </c>
      <c r="N59" s="1233" t="s">
        <v>21</v>
      </c>
      <c r="O59" s="1233">
        <v>30</v>
      </c>
      <c r="P59" s="1233">
        <v>2453</v>
      </c>
      <c r="Q59" s="1233">
        <v>6</v>
      </c>
      <c r="R59" s="1233">
        <v>2447</v>
      </c>
      <c r="S59" s="153">
        <v>1461</v>
      </c>
      <c r="T59" s="1532" t="s">
        <v>31</v>
      </c>
      <c r="U59" s="1533" t="s">
        <v>25</v>
      </c>
      <c r="V59" s="1281" t="s">
        <v>25</v>
      </c>
      <c r="W59" s="1282" t="s">
        <v>25</v>
      </c>
      <c r="X59" s="1314" t="s">
        <v>166</v>
      </c>
      <c r="Y59" s="60" t="s">
        <v>21</v>
      </c>
      <c r="Z59" s="1233" t="s">
        <v>21</v>
      </c>
      <c r="AA59" s="1233" t="s">
        <v>21</v>
      </c>
      <c r="AB59" s="1233" t="s">
        <v>21</v>
      </c>
      <c r="AC59" s="1233" t="s">
        <v>21</v>
      </c>
      <c r="AD59" s="1233" t="s">
        <v>21</v>
      </c>
      <c r="AE59" s="1233" t="s">
        <v>21</v>
      </c>
      <c r="AF59" s="1233">
        <v>145</v>
      </c>
      <c r="AG59" s="1233" t="s">
        <v>21</v>
      </c>
      <c r="AH59" s="1233" t="s">
        <v>21</v>
      </c>
      <c r="AI59" s="1233" t="s">
        <v>21</v>
      </c>
      <c r="AJ59" s="1233" t="s">
        <v>21</v>
      </c>
      <c r="AK59" s="1233" t="s">
        <v>21</v>
      </c>
      <c r="AL59" s="1233" t="s">
        <v>21</v>
      </c>
      <c r="AM59" s="1233" t="s">
        <v>21</v>
      </c>
      <c r="AN59" s="153" t="s">
        <v>22</v>
      </c>
      <c r="AO59" s="1532" t="s">
        <v>31</v>
      </c>
      <c r="AP59" s="1533" t="s">
        <v>25</v>
      </c>
      <c r="AQ59" s="1281" t="s">
        <v>25</v>
      </c>
      <c r="AR59" s="1282" t="s">
        <v>25</v>
      </c>
      <c r="AS59" s="1314" t="s">
        <v>166</v>
      </c>
      <c r="AT59" s="60" t="s">
        <v>21</v>
      </c>
      <c r="AU59" s="1233" t="s">
        <v>21</v>
      </c>
      <c r="AV59" s="1233" t="s">
        <v>21</v>
      </c>
      <c r="AW59" s="1233" t="s">
        <v>21</v>
      </c>
      <c r="AX59" s="1233" t="s">
        <v>21</v>
      </c>
      <c r="AY59" s="1233" t="s">
        <v>21</v>
      </c>
      <c r="AZ59" s="1233" t="s">
        <v>21</v>
      </c>
      <c r="BA59" s="1233" t="s">
        <v>21</v>
      </c>
      <c r="BB59" s="1233">
        <v>3510</v>
      </c>
      <c r="BC59" s="1233">
        <v>3510</v>
      </c>
      <c r="BD59" s="1233">
        <v>834</v>
      </c>
      <c r="BE59" s="1233">
        <v>1345</v>
      </c>
      <c r="BF59" s="1233">
        <v>1331</v>
      </c>
      <c r="BG59" s="1233">
        <v>1236</v>
      </c>
      <c r="BH59" s="1233">
        <v>95</v>
      </c>
      <c r="BI59" s="153" t="s">
        <v>22</v>
      </c>
      <c r="BJ59" s="1532" t="s">
        <v>31</v>
      </c>
      <c r="BK59" s="1533" t="s">
        <v>25</v>
      </c>
      <c r="BL59" s="1281" t="s">
        <v>25</v>
      </c>
      <c r="BM59" s="1282" t="s">
        <v>25</v>
      </c>
      <c r="BN59" s="1314" t="s">
        <v>166</v>
      </c>
      <c r="BO59" s="60">
        <v>140653</v>
      </c>
      <c r="BP59" s="1233">
        <v>140653</v>
      </c>
      <c r="BQ59" s="1233">
        <v>24476</v>
      </c>
      <c r="BR59" s="1233">
        <v>60343</v>
      </c>
      <c r="BS59" s="1233">
        <v>55834</v>
      </c>
      <c r="BT59" s="1233">
        <v>34763</v>
      </c>
      <c r="BU59" s="1233">
        <v>21070</v>
      </c>
      <c r="BV59" s="1233" t="s">
        <v>22</v>
      </c>
      <c r="BW59" s="1233" t="s">
        <v>21</v>
      </c>
      <c r="BX59" s="1233" t="s">
        <v>21</v>
      </c>
      <c r="BY59" s="1233" t="s">
        <v>21</v>
      </c>
      <c r="BZ59" s="1233" t="s">
        <v>21</v>
      </c>
      <c r="CA59" s="1233" t="s">
        <v>21</v>
      </c>
      <c r="CB59" s="1233" t="s">
        <v>21</v>
      </c>
      <c r="CC59" s="1233" t="s">
        <v>21</v>
      </c>
      <c r="CD59" s="153" t="s">
        <v>21</v>
      </c>
      <c r="CE59" s="1532" t="s">
        <v>31</v>
      </c>
      <c r="CF59" s="1533" t="s">
        <v>25</v>
      </c>
      <c r="CG59" s="1269"/>
      <c r="CH59" s="147"/>
      <c r="CI59" s="147"/>
      <c r="CJ59" s="147"/>
      <c r="CK59" s="147"/>
      <c r="CL59" s="147"/>
      <c r="CM59" s="147"/>
    </row>
    <row r="60" spans="1:91" ht="15" customHeight="1">
      <c r="A60" s="1281" t="s">
        <v>25</v>
      </c>
      <c r="B60" s="1282" t="s">
        <v>25</v>
      </c>
      <c r="C60" s="1314" t="s">
        <v>167</v>
      </c>
      <c r="D60" s="60">
        <v>19222</v>
      </c>
      <c r="E60" s="1233">
        <v>19297</v>
      </c>
      <c r="F60" s="1233">
        <v>4111</v>
      </c>
      <c r="G60" s="1233">
        <v>302</v>
      </c>
      <c r="H60" s="1233">
        <v>14884</v>
      </c>
      <c r="I60" s="1233">
        <v>4545</v>
      </c>
      <c r="J60" s="1233">
        <v>10339</v>
      </c>
      <c r="K60" s="1233">
        <v>21185</v>
      </c>
      <c r="L60" s="1233">
        <v>1940</v>
      </c>
      <c r="M60" s="1233">
        <v>1939</v>
      </c>
      <c r="N60" s="1233" t="s">
        <v>21</v>
      </c>
      <c r="O60" s="1233">
        <v>26</v>
      </c>
      <c r="P60" s="1233">
        <v>1913</v>
      </c>
      <c r="Q60" s="1233">
        <v>6</v>
      </c>
      <c r="R60" s="1233">
        <v>1907</v>
      </c>
      <c r="S60" s="153">
        <v>1449</v>
      </c>
      <c r="T60" s="1532" t="s">
        <v>32</v>
      </c>
      <c r="U60" s="1533" t="s">
        <v>25</v>
      </c>
      <c r="V60" s="1281" t="s">
        <v>25</v>
      </c>
      <c r="W60" s="1282" t="s">
        <v>25</v>
      </c>
      <c r="X60" s="1314" t="s">
        <v>167</v>
      </c>
      <c r="Y60" s="60" t="s">
        <v>21</v>
      </c>
      <c r="Z60" s="1233" t="s">
        <v>21</v>
      </c>
      <c r="AA60" s="1233" t="s">
        <v>21</v>
      </c>
      <c r="AB60" s="1233" t="s">
        <v>21</v>
      </c>
      <c r="AC60" s="1233" t="s">
        <v>21</v>
      </c>
      <c r="AD60" s="1233" t="s">
        <v>21</v>
      </c>
      <c r="AE60" s="1233" t="s">
        <v>21</v>
      </c>
      <c r="AF60" s="1233">
        <v>145</v>
      </c>
      <c r="AG60" s="1233" t="s">
        <v>21</v>
      </c>
      <c r="AH60" s="1233" t="s">
        <v>21</v>
      </c>
      <c r="AI60" s="1233" t="s">
        <v>21</v>
      </c>
      <c r="AJ60" s="1233" t="s">
        <v>21</v>
      </c>
      <c r="AK60" s="1233" t="s">
        <v>21</v>
      </c>
      <c r="AL60" s="1233" t="s">
        <v>21</v>
      </c>
      <c r="AM60" s="1233" t="s">
        <v>21</v>
      </c>
      <c r="AN60" s="153" t="s">
        <v>22</v>
      </c>
      <c r="AO60" s="1532" t="s">
        <v>32</v>
      </c>
      <c r="AP60" s="1533" t="s">
        <v>25</v>
      </c>
      <c r="AQ60" s="1281" t="s">
        <v>25</v>
      </c>
      <c r="AR60" s="1282" t="s">
        <v>25</v>
      </c>
      <c r="AS60" s="1314" t="s">
        <v>167</v>
      </c>
      <c r="AT60" s="60" t="s">
        <v>21</v>
      </c>
      <c r="AU60" s="1233" t="s">
        <v>21</v>
      </c>
      <c r="AV60" s="1233" t="s">
        <v>21</v>
      </c>
      <c r="AW60" s="1233" t="s">
        <v>21</v>
      </c>
      <c r="AX60" s="1233" t="s">
        <v>21</v>
      </c>
      <c r="AY60" s="1233" t="s">
        <v>21</v>
      </c>
      <c r="AZ60" s="1233" t="s">
        <v>21</v>
      </c>
      <c r="BA60" s="1233" t="s">
        <v>21</v>
      </c>
      <c r="BB60" s="1233">
        <v>3362</v>
      </c>
      <c r="BC60" s="1233">
        <v>3362</v>
      </c>
      <c r="BD60" s="1233">
        <v>417</v>
      </c>
      <c r="BE60" s="1233">
        <v>2161</v>
      </c>
      <c r="BF60" s="1233">
        <v>784</v>
      </c>
      <c r="BG60" s="1233">
        <v>764</v>
      </c>
      <c r="BH60" s="1233">
        <v>20</v>
      </c>
      <c r="BI60" s="153" t="s">
        <v>22</v>
      </c>
      <c r="BJ60" s="1532" t="s">
        <v>32</v>
      </c>
      <c r="BK60" s="1533" t="s">
        <v>25</v>
      </c>
      <c r="BL60" s="1281" t="s">
        <v>25</v>
      </c>
      <c r="BM60" s="1282" t="s">
        <v>25</v>
      </c>
      <c r="BN60" s="1314" t="s">
        <v>167</v>
      </c>
      <c r="BO60" s="60">
        <v>108012</v>
      </c>
      <c r="BP60" s="1233">
        <v>108012</v>
      </c>
      <c r="BQ60" s="1233">
        <v>18046</v>
      </c>
      <c r="BR60" s="1233">
        <v>50984</v>
      </c>
      <c r="BS60" s="1233">
        <v>38982</v>
      </c>
      <c r="BT60" s="1233">
        <v>24224</v>
      </c>
      <c r="BU60" s="1233">
        <v>14758</v>
      </c>
      <c r="BV60" s="1233" t="s">
        <v>22</v>
      </c>
      <c r="BW60" s="1233" t="s">
        <v>21</v>
      </c>
      <c r="BX60" s="1233" t="s">
        <v>21</v>
      </c>
      <c r="BY60" s="1233" t="s">
        <v>21</v>
      </c>
      <c r="BZ60" s="1233" t="s">
        <v>21</v>
      </c>
      <c r="CA60" s="1233" t="s">
        <v>21</v>
      </c>
      <c r="CB60" s="1233" t="s">
        <v>21</v>
      </c>
      <c r="CC60" s="1233" t="s">
        <v>21</v>
      </c>
      <c r="CD60" s="153" t="s">
        <v>21</v>
      </c>
      <c r="CE60" s="1532" t="s">
        <v>32</v>
      </c>
      <c r="CF60" s="1533" t="s">
        <v>25</v>
      </c>
      <c r="CG60" s="1269"/>
      <c r="CH60" s="147"/>
      <c r="CI60" s="147"/>
      <c r="CJ60" s="147"/>
      <c r="CK60" s="147"/>
      <c r="CL60" s="147"/>
      <c r="CM60" s="147"/>
    </row>
    <row r="61" spans="1:91" ht="15" customHeight="1">
      <c r="A61" s="1281" t="s">
        <v>25</v>
      </c>
      <c r="B61" s="1282" t="s">
        <v>25</v>
      </c>
      <c r="C61" s="1314" t="s">
        <v>2154</v>
      </c>
      <c r="D61" s="60">
        <v>14066</v>
      </c>
      <c r="E61" s="1233">
        <v>14251</v>
      </c>
      <c r="F61" s="1233">
        <v>3023</v>
      </c>
      <c r="G61" s="1233">
        <v>189</v>
      </c>
      <c r="H61" s="1233">
        <v>11039</v>
      </c>
      <c r="I61" s="1233">
        <v>3361</v>
      </c>
      <c r="J61" s="1233">
        <v>7678</v>
      </c>
      <c r="K61" s="1233">
        <v>21055</v>
      </c>
      <c r="L61" s="1233">
        <v>1499</v>
      </c>
      <c r="M61" s="1233">
        <v>1526</v>
      </c>
      <c r="N61" s="1233" t="s">
        <v>21</v>
      </c>
      <c r="O61" s="1233">
        <v>19</v>
      </c>
      <c r="P61" s="1233">
        <v>1507</v>
      </c>
      <c r="Q61" s="1233">
        <v>2</v>
      </c>
      <c r="R61" s="1233">
        <v>1505</v>
      </c>
      <c r="S61" s="153">
        <v>1419</v>
      </c>
      <c r="T61" s="1532" t="s">
        <v>33</v>
      </c>
      <c r="U61" s="1533" t="s">
        <v>25</v>
      </c>
      <c r="V61" s="1281" t="s">
        <v>25</v>
      </c>
      <c r="W61" s="1282" t="s">
        <v>25</v>
      </c>
      <c r="X61" s="1314" t="s">
        <v>2154</v>
      </c>
      <c r="Y61" s="60" t="s">
        <v>21</v>
      </c>
      <c r="Z61" s="1233" t="s">
        <v>21</v>
      </c>
      <c r="AA61" s="1233" t="s">
        <v>21</v>
      </c>
      <c r="AB61" s="1233" t="s">
        <v>21</v>
      </c>
      <c r="AC61" s="1233" t="s">
        <v>21</v>
      </c>
      <c r="AD61" s="1233" t="s">
        <v>21</v>
      </c>
      <c r="AE61" s="1233" t="s">
        <v>21</v>
      </c>
      <c r="AF61" s="1233">
        <v>145</v>
      </c>
      <c r="AG61" s="1233" t="s">
        <v>21</v>
      </c>
      <c r="AH61" s="1233" t="s">
        <v>21</v>
      </c>
      <c r="AI61" s="1233" t="s">
        <v>21</v>
      </c>
      <c r="AJ61" s="1233" t="s">
        <v>21</v>
      </c>
      <c r="AK61" s="1233" t="s">
        <v>21</v>
      </c>
      <c r="AL61" s="1233" t="s">
        <v>21</v>
      </c>
      <c r="AM61" s="1233" t="s">
        <v>21</v>
      </c>
      <c r="AN61" s="153" t="s">
        <v>22</v>
      </c>
      <c r="AO61" s="1532" t="s">
        <v>33</v>
      </c>
      <c r="AP61" s="1533" t="s">
        <v>25</v>
      </c>
      <c r="AQ61" s="1281" t="s">
        <v>25</v>
      </c>
      <c r="AR61" s="1282" t="s">
        <v>25</v>
      </c>
      <c r="AS61" s="1314" t="s">
        <v>2154</v>
      </c>
      <c r="AT61" s="60" t="s">
        <v>21</v>
      </c>
      <c r="AU61" s="1233" t="s">
        <v>21</v>
      </c>
      <c r="AV61" s="1233" t="s">
        <v>21</v>
      </c>
      <c r="AW61" s="1233" t="s">
        <v>21</v>
      </c>
      <c r="AX61" s="1233" t="s">
        <v>21</v>
      </c>
      <c r="AY61" s="1233" t="s">
        <v>21</v>
      </c>
      <c r="AZ61" s="1233" t="s">
        <v>21</v>
      </c>
      <c r="BA61" s="1233" t="s">
        <v>21</v>
      </c>
      <c r="BB61" s="1233">
        <v>2224</v>
      </c>
      <c r="BC61" s="1233">
        <v>2224</v>
      </c>
      <c r="BD61" s="1233">
        <v>229</v>
      </c>
      <c r="BE61" s="1233">
        <v>1680</v>
      </c>
      <c r="BF61" s="1233">
        <v>315</v>
      </c>
      <c r="BG61" s="1233">
        <v>305</v>
      </c>
      <c r="BH61" s="1233">
        <v>10</v>
      </c>
      <c r="BI61" s="153" t="s">
        <v>22</v>
      </c>
      <c r="BJ61" s="1532" t="s">
        <v>33</v>
      </c>
      <c r="BK61" s="1533" t="s">
        <v>25</v>
      </c>
      <c r="BL61" s="1281" t="s">
        <v>25</v>
      </c>
      <c r="BM61" s="1282" t="s">
        <v>25</v>
      </c>
      <c r="BN61" s="1314" t="s">
        <v>2154</v>
      </c>
      <c r="BO61" s="60">
        <v>77926</v>
      </c>
      <c r="BP61" s="1233">
        <v>77926</v>
      </c>
      <c r="BQ61" s="1233">
        <v>11341</v>
      </c>
      <c r="BR61" s="1233">
        <v>39697</v>
      </c>
      <c r="BS61" s="1233">
        <v>26888</v>
      </c>
      <c r="BT61" s="1233">
        <v>16998</v>
      </c>
      <c r="BU61" s="1233">
        <v>9890</v>
      </c>
      <c r="BV61" s="1233" t="s">
        <v>22</v>
      </c>
      <c r="BW61" s="1233" t="s">
        <v>21</v>
      </c>
      <c r="BX61" s="1233" t="s">
        <v>21</v>
      </c>
      <c r="BY61" s="1233" t="s">
        <v>21</v>
      </c>
      <c r="BZ61" s="1233" t="s">
        <v>21</v>
      </c>
      <c r="CA61" s="1233" t="s">
        <v>21</v>
      </c>
      <c r="CB61" s="1233" t="s">
        <v>21</v>
      </c>
      <c r="CC61" s="1233" t="s">
        <v>21</v>
      </c>
      <c r="CD61" s="153" t="s">
        <v>21</v>
      </c>
      <c r="CE61" s="1532" t="s">
        <v>33</v>
      </c>
      <c r="CF61" s="1533" t="s">
        <v>25</v>
      </c>
      <c r="CG61" s="1269"/>
      <c r="CH61" s="147"/>
      <c r="CI61" s="147"/>
      <c r="CJ61" s="147"/>
      <c r="CK61" s="147"/>
      <c r="CL61" s="147"/>
      <c r="CM61" s="147"/>
    </row>
    <row r="62" spans="1:91" ht="15" customHeight="1">
      <c r="A62" s="1281" t="s">
        <v>25</v>
      </c>
      <c r="B62" s="1282" t="s">
        <v>25</v>
      </c>
      <c r="C62" s="1314" t="s">
        <v>168</v>
      </c>
      <c r="D62" s="60">
        <v>17765</v>
      </c>
      <c r="E62" s="1233">
        <v>18178</v>
      </c>
      <c r="F62" s="1233">
        <v>2983</v>
      </c>
      <c r="G62" s="1233">
        <v>355</v>
      </c>
      <c r="H62" s="1233">
        <v>14840</v>
      </c>
      <c r="I62" s="1233">
        <v>4754</v>
      </c>
      <c r="J62" s="1233">
        <v>10087</v>
      </c>
      <c r="K62" s="1233">
        <v>20414</v>
      </c>
      <c r="L62" s="1233">
        <v>1851</v>
      </c>
      <c r="M62" s="1233">
        <v>1797</v>
      </c>
      <c r="N62" s="1233" t="s">
        <v>21</v>
      </c>
      <c r="O62" s="1233">
        <v>26</v>
      </c>
      <c r="P62" s="1233">
        <v>1771</v>
      </c>
      <c r="Q62" s="1233">
        <v>4</v>
      </c>
      <c r="R62" s="1233">
        <v>1767</v>
      </c>
      <c r="S62" s="153">
        <v>1450</v>
      </c>
      <c r="T62" s="1532" t="s">
        <v>34</v>
      </c>
      <c r="U62" s="1533" t="s">
        <v>25</v>
      </c>
      <c r="V62" s="1281" t="s">
        <v>25</v>
      </c>
      <c r="W62" s="1282" t="s">
        <v>25</v>
      </c>
      <c r="X62" s="1314" t="s">
        <v>168</v>
      </c>
      <c r="Y62" s="60" t="s">
        <v>21</v>
      </c>
      <c r="Z62" s="1233">
        <v>8</v>
      </c>
      <c r="AA62" s="1233" t="s">
        <v>21</v>
      </c>
      <c r="AB62" s="1233" t="s">
        <v>21</v>
      </c>
      <c r="AC62" s="1233">
        <v>8</v>
      </c>
      <c r="AD62" s="1233">
        <v>8</v>
      </c>
      <c r="AE62" s="1233" t="s">
        <v>21</v>
      </c>
      <c r="AF62" s="1233">
        <v>137</v>
      </c>
      <c r="AG62" s="1233" t="s">
        <v>21</v>
      </c>
      <c r="AH62" s="1233" t="s">
        <v>21</v>
      </c>
      <c r="AI62" s="1233" t="s">
        <v>21</v>
      </c>
      <c r="AJ62" s="1233" t="s">
        <v>21</v>
      </c>
      <c r="AK62" s="1233" t="s">
        <v>21</v>
      </c>
      <c r="AL62" s="1233" t="s">
        <v>21</v>
      </c>
      <c r="AM62" s="1233" t="s">
        <v>21</v>
      </c>
      <c r="AN62" s="153" t="s">
        <v>22</v>
      </c>
      <c r="AO62" s="1532" t="s">
        <v>34</v>
      </c>
      <c r="AP62" s="1533" t="s">
        <v>25</v>
      </c>
      <c r="AQ62" s="1281" t="s">
        <v>25</v>
      </c>
      <c r="AR62" s="1282" t="s">
        <v>25</v>
      </c>
      <c r="AS62" s="1314" t="s">
        <v>168</v>
      </c>
      <c r="AT62" s="60">
        <v>31</v>
      </c>
      <c r="AU62" s="1233">
        <v>31</v>
      </c>
      <c r="AV62" s="1233" t="s">
        <v>21</v>
      </c>
      <c r="AW62" s="1233" t="s">
        <v>21</v>
      </c>
      <c r="AX62" s="1233">
        <v>31</v>
      </c>
      <c r="AY62" s="1233">
        <v>31</v>
      </c>
      <c r="AZ62" s="1233" t="s">
        <v>21</v>
      </c>
      <c r="BA62" s="1233" t="s">
        <v>21</v>
      </c>
      <c r="BB62" s="1233">
        <v>2461</v>
      </c>
      <c r="BC62" s="1233">
        <v>2461</v>
      </c>
      <c r="BD62" s="1233">
        <v>372</v>
      </c>
      <c r="BE62" s="1233">
        <v>1695</v>
      </c>
      <c r="BF62" s="1233">
        <v>394</v>
      </c>
      <c r="BG62" s="1233">
        <v>364</v>
      </c>
      <c r="BH62" s="1233">
        <v>30</v>
      </c>
      <c r="BI62" s="153" t="s">
        <v>22</v>
      </c>
      <c r="BJ62" s="1532" t="s">
        <v>34</v>
      </c>
      <c r="BK62" s="1533" t="s">
        <v>25</v>
      </c>
      <c r="BL62" s="1281" t="s">
        <v>25</v>
      </c>
      <c r="BM62" s="1282" t="s">
        <v>25</v>
      </c>
      <c r="BN62" s="1314" t="s">
        <v>168</v>
      </c>
      <c r="BO62" s="60">
        <v>101496</v>
      </c>
      <c r="BP62" s="1233">
        <v>101496</v>
      </c>
      <c r="BQ62" s="1233">
        <v>12953</v>
      </c>
      <c r="BR62" s="1233">
        <v>53111</v>
      </c>
      <c r="BS62" s="1233">
        <v>35432</v>
      </c>
      <c r="BT62" s="1233">
        <v>21406</v>
      </c>
      <c r="BU62" s="1233">
        <v>14026</v>
      </c>
      <c r="BV62" s="1233" t="s">
        <v>22</v>
      </c>
      <c r="BW62" s="1233" t="s">
        <v>21</v>
      </c>
      <c r="BX62" s="1233" t="s">
        <v>21</v>
      </c>
      <c r="BY62" s="1233" t="s">
        <v>21</v>
      </c>
      <c r="BZ62" s="1233" t="s">
        <v>21</v>
      </c>
      <c r="CA62" s="1233" t="s">
        <v>21</v>
      </c>
      <c r="CB62" s="1233" t="s">
        <v>21</v>
      </c>
      <c r="CC62" s="1233" t="s">
        <v>21</v>
      </c>
      <c r="CD62" s="153" t="s">
        <v>21</v>
      </c>
      <c r="CE62" s="1532" t="s">
        <v>34</v>
      </c>
      <c r="CF62" s="1533" t="s">
        <v>25</v>
      </c>
      <c r="CG62" s="1269"/>
      <c r="CH62" s="147"/>
      <c r="CI62" s="147"/>
      <c r="CJ62" s="147"/>
      <c r="CK62" s="147"/>
      <c r="CL62" s="147"/>
      <c r="CM62" s="147"/>
    </row>
    <row r="63" spans="1:91" ht="15" customHeight="1">
      <c r="A63" s="1281" t="s">
        <v>25</v>
      </c>
      <c r="B63" s="1282" t="s">
        <v>25</v>
      </c>
      <c r="C63" s="1314" t="s">
        <v>169</v>
      </c>
      <c r="D63" s="60">
        <v>19364</v>
      </c>
      <c r="E63" s="1233">
        <v>19952</v>
      </c>
      <c r="F63" s="1233">
        <v>3337</v>
      </c>
      <c r="G63" s="1233">
        <v>452</v>
      </c>
      <c r="H63" s="1233">
        <v>16163</v>
      </c>
      <c r="I63" s="1233">
        <v>5191</v>
      </c>
      <c r="J63" s="1233">
        <v>10971</v>
      </c>
      <c r="K63" s="1233">
        <v>19777</v>
      </c>
      <c r="L63" s="1233">
        <v>2027</v>
      </c>
      <c r="M63" s="1233">
        <v>2041</v>
      </c>
      <c r="N63" s="1233" t="s">
        <v>21</v>
      </c>
      <c r="O63" s="1233">
        <v>34</v>
      </c>
      <c r="P63" s="1233">
        <v>2007</v>
      </c>
      <c r="Q63" s="1233">
        <v>5</v>
      </c>
      <c r="R63" s="1233">
        <v>2002</v>
      </c>
      <c r="S63" s="153">
        <v>1407</v>
      </c>
      <c r="T63" s="1532" t="s">
        <v>35</v>
      </c>
      <c r="U63" s="1533" t="s">
        <v>25</v>
      </c>
      <c r="V63" s="1281" t="s">
        <v>25</v>
      </c>
      <c r="W63" s="1282" t="s">
        <v>25</v>
      </c>
      <c r="X63" s="1314" t="s">
        <v>169</v>
      </c>
      <c r="Y63" s="60">
        <v>9</v>
      </c>
      <c r="Z63" s="1233">
        <v>10</v>
      </c>
      <c r="AA63" s="1233" t="s">
        <v>21</v>
      </c>
      <c r="AB63" s="1233" t="s">
        <v>21</v>
      </c>
      <c r="AC63" s="1233">
        <v>10</v>
      </c>
      <c r="AD63" s="1233">
        <v>2</v>
      </c>
      <c r="AE63" s="1233">
        <v>8</v>
      </c>
      <c r="AF63" s="1233">
        <v>136</v>
      </c>
      <c r="AG63" s="1233" t="s">
        <v>21</v>
      </c>
      <c r="AH63" s="1233" t="s">
        <v>21</v>
      </c>
      <c r="AI63" s="1233" t="s">
        <v>21</v>
      </c>
      <c r="AJ63" s="1233" t="s">
        <v>21</v>
      </c>
      <c r="AK63" s="1233" t="s">
        <v>21</v>
      </c>
      <c r="AL63" s="1233" t="s">
        <v>21</v>
      </c>
      <c r="AM63" s="1233" t="s">
        <v>21</v>
      </c>
      <c r="AN63" s="153" t="s">
        <v>22</v>
      </c>
      <c r="AO63" s="1532" t="s">
        <v>35</v>
      </c>
      <c r="AP63" s="1533" t="s">
        <v>25</v>
      </c>
      <c r="AQ63" s="1281" t="s">
        <v>25</v>
      </c>
      <c r="AR63" s="1282" t="s">
        <v>25</v>
      </c>
      <c r="AS63" s="1314" t="s">
        <v>169</v>
      </c>
      <c r="AT63" s="60" t="s">
        <v>21</v>
      </c>
      <c r="AU63" s="1233" t="s">
        <v>21</v>
      </c>
      <c r="AV63" s="1233" t="s">
        <v>21</v>
      </c>
      <c r="AW63" s="1233" t="s">
        <v>21</v>
      </c>
      <c r="AX63" s="1233" t="s">
        <v>21</v>
      </c>
      <c r="AY63" s="1233" t="s">
        <v>21</v>
      </c>
      <c r="AZ63" s="1233" t="s">
        <v>21</v>
      </c>
      <c r="BA63" s="1233" t="s">
        <v>21</v>
      </c>
      <c r="BB63" s="1233">
        <v>3057</v>
      </c>
      <c r="BC63" s="1233">
        <v>3057</v>
      </c>
      <c r="BD63" s="1233">
        <v>413</v>
      </c>
      <c r="BE63" s="1233">
        <v>2142</v>
      </c>
      <c r="BF63" s="1233">
        <v>502</v>
      </c>
      <c r="BG63" s="1233">
        <v>456</v>
      </c>
      <c r="BH63" s="1233">
        <v>46</v>
      </c>
      <c r="BI63" s="153" t="s">
        <v>22</v>
      </c>
      <c r="BJ63" s="1532" t="s">
        <v>35</v>
      </c>
      <c r="BK63" s="1533" t="s">
        <v>25</v>
      </c>
      <c r="BL63" s="1281" t="s">
        <v>25</v>
      </c>
      <c r="BM63" s="1282" t="s">
        <v>25</v>
      </c>
      <c r="BN63" s="1314" t="s">
        <v>169</v>
      </c>
      <c r="BO63" s="60">
        <v>115605</v>
      </c>
      <c r="BP63" s="1233">
        <v>115605</v>
      </c>
      <c r="BQ63" s="1233">
        <v>13842</v>
      </c>
      <c r="BR63" s="1233">
        <v>59754</v>
      </c>
      <c r="BS63" s="1233">
        <v>42009</v>
      </c>
      <c r="BT63" s="1233">
        <v>25313</v>
      </c>
      <c r="BU63" s="1233">
        <v>16695</v>
      </c>
      <c r="BV63" s="1233" t="s">
        <v>22</v>
      </c>
      <c r="BW63" s="1233" t="s">
        <v>21</v>
      </c>
      <c r="BX63" s="1233" t="s">
        <v>21</v>
      </c>
      <c r="BY63" s="1233" t="s">
        <v>21</v>
      </c>
      <c r="BZ63" s="1233" t="s">
        <v>21</v>
      </c>
      <c r="CA63" s="1233" t="s">
        <v>21</v>
      </c>
      <c r="CB63" s="1233" t="s">
        <v>21</v>
      </c>
      <c r="CC63" s="1233" t="s">
        <v>21</v>
      </c>
      <c r="CD63" s="153" t="s">
        <v>21</v>
      </c>
      <c r="CE63" s="1532" t="s">
        <v>35</v>
      </c>
      <c r="CF63" s="1533" t="s">
        <v>25</v>
      </c>
      <c r="CG63" s="1269"/>
      <c r="CH63" s="147"/>
      <c r="CI63" s="147"/>
      <c r="CJ63" s="147"/>
      <c r="CK63" s="147"/>
      <c r="CL63" s="147"/>
      <c r="CM63" s="147"/>
    </row>
    <row r="64" spans="1:91" ht="15" customHeight="1">
      <c r="A64" s="1281" t="s">
        <v>25</v>
      </c>
      <c r="B64" s="1282" t="s">
        <v>25</v>
      </c>
      <c r="C64" s="1314" t="s">
        <v>170</v>
      </c>
      <c r="D64" s="60">
        <v>16187</v>
      </c>
      <c r="E64" s="1233">
        <v>17198</v>
      </c>
      <c r="F64" s="1233">
        <v>3541</v>
      </c>
      <c r="G64" s="1233">
        <v>591</v>
      </c>
      <c r="H64" s="1233">
        <v>13067</v>
      </c>
      <c r="I64" s="1233">
        <v>3980</v>
      </c>
      <c r="J64" s="1233">
        <v>9086</v>
      </c>
      <c r="K64" s="1233">
        <v>18768</v>
      </c>
      <c r="L64" s="1233">
        <v>1616</v>
      </c>
      <c r="M64" s="1233">
        <v>1627</v>
      </c>
      <c r="N64" s="1233" t="s">
        <v>21</v>
      </c>
      <c r="O64" s="1233">
        <v>28</v>
      </c>
      <c r="P64" s="1233">
        <v>1599</v>
      </c>
      <c r="Q64" s="1233">
        <v>4</v>
      </c>
      <c r="R64" s="1233">
        <v>1595</v>
      </c>
      <c r="S64" s="153">
        <v>1375</v>
      </c>
      <c r="T64" s="1532" t="s">
        <v>36</v>
      </c>
      <c r="U64" s="1533" t="s">
        <v>25</v>
      </c>
      <c r="V64" s="1281" t="s">
        <v>25</v>
      </c>
      <c r="W64" s="1282" t="s">
        <v>25</v>
      </c>
      <c r="X64" s="1314" t="s">
        <v>170</v>
      </c>
      <c r="Y64" s="60" t="s">
        <v>21</v>
      </c>
      <c r="Z64" s="1233" t="s">
        <v>21</v>
      </c>
      <c r="AA64" s="1233" t="s">
        <v>21</v>
      </c>
      <c r="AB64" s="1233" t="s">
        <v>21</v>
      </c>
      <c r="AC64" s="1233" t="s">
        <v>21</v>
      </c>
      <c r="AD64" s="1233" t="s">
        <v>21</v>
      </c>
      <c r="AE64" s="1233" t="s">
        <v>21</v>
      </c>
      <c r="AF64" s="1233">
        <v>136</v>
      </c>
      <c r="AG64" s="1233" t="s">
        <v>21</v>
      </c>
      <c r="AH64" s="1233" t="s">
        <v>21</v>
      </c>
      <c r="AI64" s="1233" t="s">
        <v>21</v>
      </c>
      <c r="AJ64" s="1233" t="s">
        <v>21</v>
      </c>
      <c r="AK64" s="1233" t="s">
        <v>21</v>
      </c>
      <c r="AL64" s="1233" t="s">
        <v>21</v>
      </c>
      <c r="AM64" s="1233" t="s">
        <v>21</v>
      </c>
      <c r="AN64" s="153" t="s">
        <v>22</v>
      </c>
      <c r="AO64" s="1532" t="s">
        <v>36</v>
      </c>
      <c r="AP64" s="1533" t="s">
        <v>25</v>
      </c>
      <c r="AQ64" s="1281" t="s">
        <v>25</v>
      </c>
      <c r="AR64" s="1282" t="s">
        <v>25</v>
      </c>
      <c r="AS64" s="1314" t="s">
        <v>170</v>
      </c>
      <c r="AT64" s="60" t="s">
        <v>21</v>
      </c>
      <c r="AU64" s="1233" t="s">
        <v>21</v>
      </c>
      <c r="AV64" s="1233" t="s">
        <v>21</v>
      </c>
      <c r="AW64" s="1233" t="s">
        <v>21</v>
      </c>
      <c r="AX64" s="1233" t="s">
        <v>21</v>
      </c>
      <c r="AY64" s="1233" t="s">
        <v>21</v>
      </c>
      <c r="AZ64" s="1233" t="s">
        <v>21</v>
      </c>
      <c r="BA64" s="1233" t="s">
        <v>21</v>
      </c>
      <c r="BB64" s="1233">
        <v>2703</v>
      </c>
      <c r="BC64" s="1233">
        <v>2703</v>
      </c>
      <c r="BD64" s="1233">
        <v>317</v>
      </c>
      <c r="BE64" s="1233">
        <v>1979</v>
      </c>
      <c r="BF64" s="1233">
        <v>407</v>
      </c>
      <c r="BG64" s="1233">
        <v>371</v>
      </c>
      <c r="BH64" s="1233">
        <v>36</v>
      </c>
      <c r="BI64" s="153" t="s">
        <v>22</v>
      </c>
      <c r="BJ64" s="1532" t="s">
        <v>36</v>
      </c>
      <c r="BK64" s="1533" t="s">
        <v>25</v>
      </c>
      <c r="BL64" s="1281" t="s">
        <v>25</v>
      </c>
      <c r="BM64" s="1282" t="s">
        <v>25</v>
      </c>
      <c r="BN64" s="1314" t="s">
        <v>170</v>
      </c>
      <c r="BO64" s="60">
        <v>102017</v>
      </c>
      <c r="BP64" s="1233">
        <v>102016</v>
      </c>
      <c r="BQ64" s="1233">
        <v>12462</v>
      </c>
      <c r="BR64" s="1233">
        <v>52241</v>
      </c>
      <c r="BS64" s="1233">
        <v>37313</v>
      </c>
      <c r="BT64" s="1233">
        <v>20459</v>
      </c>
      <c r="BU64" s="1233">
        <v>16854</v>
      </c>
      <c r="BV64" s="1233" t="s">
        <v>22</v>
      </c>
      <c r="BW64" s="1233" t="s">
        <v>21</v>
      </c>
      <c r="BX64" s="1233" t="s">
        <v>21</v>
      </c>
      <c r="BY64" s="1233" t="s">
        <v>21</v>
      </c>
      <c r="BZ64" s="1233" t="s">
        <v>21</v>
      </c>
      <c r="CA64" s="1233" t="s">
        <v>21</v>
      </c>
      <c r="CB64" s="1233" t="s">
        <v>21</v>
      </c>
      <c r="CC64" s="1233" t="s">
        <v>21</v>
      </c>
      <c r="CD64" s="153" t="s">
        <v>21</v>
      </c>
      <c r="CE64" s="1532" t="s">
        <v>36</v>
      </c>
      <c r="CF64" s="1533" t="s">
        <v>25</v>
      </c>
      <c r="CG64" s="1269"/>
      <c r="CH64" s="147"/>
      <c r="CI64" s="147"/>
      <c r="CJ64" s="147"/>
      <c r="CK64" s="147"/>
      <c r="CL64" s="147"/>
      <c r="CM64" s="147"/>
    </row>
    <row r="65" spans="1:91" ht="15" customHeight="1">
      <c r="A65" s="1281" t="s">
        <v>25</v>
      </c>
      <c r="B65" s="1282" t="s">
        <v>25</v>
      </c>
      <c r="C65" s="1314" t="s">
        <v>171</v>
      </c>
      <c r="D65" s="60">
        <v>22598</v>
      </c>
      <c r="E65" s="1233">
        <v>21397</v>
      </c>
      <c r="F65" s="1233">
        <v>3618</v>
      </c>
      <c r="G65" s="1233">
        <v>465</v>
      </c>
      <c r="H65" s="1233">
        <v>17313</v>
      </c>
      <c r="I65" s="1233">
        <v>5644</v>
      </c>
      <c r="J65" s="1233">
        <v>11669</v>
      </c>
      <c r="K65" s="1233">
        <v>19877</v>
      </c>
      <c r="L65" s="1233">
        <v>2292</v>
      </c>
      <c r="M65" s="1233">
        <v>2313</v>
      </c>
      <c r="N65" s="1233" t="s">
        <v>21</v>
      </c>
      <c r="O65" s="1233">
        <v>37</v>
      </c>
      <c r="P65" s="1233">
        <v>2276</v>
      </c>
      <c r="Q65" s="1233">
        <v>6</v>
      </c>
      <c r="R65" s="1233">
        <v>2270</v>
      </c>
      <c r="S65" s="153">
        <v>1313</v>
      </c>
      <c r="T65" s="1532" t="s">
        <v>37</v>
      </c>
      <c r="U65" s="1533" t="s">
        <v>25</v>
      </c>
      <c r="V65" s="1281" t="s">
        <v>25</v>
      </c>
      <c r="W65" s="1282" t="s">
        <v>25</v>
      </c>
      <c r="X65" s="1314" t="s">
        <v>171</v>
      </c>
      <c r="Y65" s="60" t="s">
        <v>21</v>
      </c>
      <c r="Z65" s="1233" t="s">
        <v>21</v>
      </c>
      <c r="AA65" s="1233" t="s">
        <v>21</v>
      </c>
      <c r="AB65" s="1233" t="s">
        <v>21</v>
      </c>
      <c r="AC65" s="1233" t="s">
        <v>21</v>
      </c>
      <c r="AD65" s="1233" t="s">
        <v>21</v>
      </c>
      <c r="AE65" s="1233" t="s">
        <v>21</v>
      </c>
      <c r="AF65" s="1233">
        <v>136</v>
      </c>
      <c r="AG65" s="1233" t="s">
        <v>21</v>
      </c>
      <c r="AH65" s="1233" t="s">
        <v>21</v>
      </c>
      <c r="AI65" s="1233" t="s">
        <v>21</v>
      </c>
      <c r="AJ65" s="1233" t="s">
        <v>21</v>
      </c>
      <c r="AK65" s="1233" t="s">
        <v>21</v>
      </c>
      <c r="AL65" s="1233" t="s">
        <v>21</v>
      </c>
      <c r="AM65" s="1233" t="s">
        <v>21</v>
      </c>
      <c r="AN65" s="153" t="s">
        <v>22</v>
      </c>
      <c r="AO65" s="1532" t="s">
        <v>37</v>
      </c>
      <c r="AP65" s="1533" t="s">
        <v>25</v>
      </c>
      <c r="AQ65" s="1281" t="s">
        <v>25</v>
      </c>
      <c r="AR65" s="1282" t="s">
        <v>25</v>
      </c>
      <c r="AS65" s="1314" t="s">
        <v>171</v>
      </c>
      <c r="AT65" s="60" t="s">
        <v>21</v>
      </c>
      <c r="AU65" s="1233" t="s">
        <v>21</v>
      </c>
      <c r="AV65" s="1233" t="s">
        <v>21</v>
      </c>
      <c r="AW65" s="1233" t="s">
        <v>21</v>
      </c>
      <c r="AX65" s="1233" t="s">
        <v>21</v>
      </c>
      <c r="AY65" s="1233" t="s">
        <v>21</v>
      </c>
      <c r="AZ65" s="1233" t="s">
        <v>21</v>
      </c>
      <c r="BA65" s="1233" t="s">
        <v>21</v>
      </c>
      <c r="BB65" s="1233">
        <v>3407</v>
      </c>
      <c r="BC65" s="1233">
        <v>3407</v>
      </c>
      <c r="BD65" s="1233">
        <v>420</v>
      </c>
      <c r="BE65" s="1233">
        <v>2333</v>
      </c>
      <c r="BF65" s="1233">
        <v>654</v>
      </c>
      <c r="BG65" s="1233">
        <v>613</v>
      </c>
      <c r="BH65" s="1233">
        <v>41</v>
      </c>
      <c r="BI65" s="153" t="s">
        <v>22</v>
      </c>
      <c r="BJ65" s="1532" t="s">
        <v>37</v>
      </c>
      <c r="BK65" s="1533" t="s">
        <v>25</v>
      </c>
      <c r="BL65" s="1281" t="s">
        <v>25</v>
      </c>
      <c r="BM65" s="1282" t="s">
        <v>25</v>
      </c>
      <c r="BN65" s="1314" t="s">
        <v>171</v>
      </c>
      <c r="BO65" s="60">
        <v>122287</v>
      </c>
      <c r="BP65" s="1233">
        <v>122287</v>
      </c>
      <c r="BQ65" s="1233">
        <v>13389</v>
      </c>
      <c r="BR65" s="1233">
        <v>63437</v>
      </c>
      <c r="BS65" s="1233">
        <v>45461</v>
      </c>
      <c r="BT65" s="1233">
        <v>27504</v>
      </c>
      <c r="BU65" s="1233">
        <v>17957</v>
      </c>
      <c r="BV65" s="1233" t="s">
        <v>22</v>
      </c>
      <c r="BW65" s="1233" t="s">
        <v>21</v>
      </c>
      <c r="BX65" s="1233" t="s">
        <v>21</v>
      </c>
      <c r="BY65" s="1233" t="s">
        <v>21</v>
      </c>
      <c r="BZ65" s="1233" t="s">
        <v>21</v>
      </c>
      <c r="CA65" s="1233" t="s">
        <v>21</v>
      </c>
      <c r="CB65" s="1233" t="s">
        <v>21</v>
      </c>
      <c r="CC65" s="1233" t="s">
        <v>21</v>
      </c>
      <c r="CD65" s="153" t="s">
        <v>21</v>
      </c>
      <c r="CE65" s="1532" t="s">
        <v>37</v>
      </c>
      <c r="CF65" s="1533" t="s">
        <v>25</v>
      </c>
      <c r="CG65" s="1269"/>
      <c r="CH65" s="147"/>
      <c r="CI65" s="147"/>
      <c r="CJ65" s="147"/>
      <c r="CK65" s="147"/>
      <c r="CL65" s="147"/>
      <c r="CM65" s="147"/>
    </row>
    <row r="66" spans="1:91" ht="15" customHeight="1">
      <c r="A66" s="1281" t="s">
        <v>25</v>
      </c>
      <c r="B66" s="1282" t="s">
        <v>25</v>
      </c>
      <c r="C66" s="1314" t="s">
        <v>172</v>
      </c>
      <c r="D66" s="60">
        <v>21481</v>
      </c>
      <c r="E66" s="1233">
        <v>21328</v>
      </c>
      <c r="F66" s="1233">
        <v>3269</v>
      </c>
      <c r="G66" s="1233">
        <v>330</v>
      </c>
      <c r="H66" s="1233">
        <v>17729</v>
      </c>
      <c r="I66" s="1233">
        <v>6158</v>
      </c>
      <c r="J66" s="1233">
        <v>11572</v>
      </c>
      <c r="K66" s="1233">
        <v>19948</v>
      </c>
      <c r="L66" s="1233">
        <v>2313</v>
      </c>
      <c r="M66" s="1233">
        <v>2314</v>
      </c>
      <c r="N66" s="1233" t="s">
        <v>21</v>
      </c>
      <c r="O66" s="1233">
        <v>34</v>
      </c>
      <c r="P66" s="1233">
        <v>2280</v>
      </c>
      <c r="Q66" s="1233">
        <v>6</v>
      </c>
      <c r="R66" s="1233">
        <v>2274</v>
      </c>
      <c r="S66" s="153">
        <v>1260</v>
      </c>
      <c r="T66" s="1532" t="s">
        <v>38</v>
      </c>
      <c r="U66" s="1533" t="s">
        <v>25</v>
      </c>
      <c r="V66" s="1281" t="s">
        <v>25</v>
      </c>
      <c r="W66" s="1282" t="s">
        <v>25</v>
      </c>
      <c r="X66" s="1314" t="s">
        <v>172</v>
      </c>
      <c r="Y66" s="60" t="s">
        <v>21</v>
      </c>
      <c r="Z66" s="1233" t="s">
        <v>21</v>
      </c>
      <c r="AA66" s="1233" t="s">
        <v>21</v>
      </c>
      <c r="AB66" s="1233" t="s">
        <v>21</v>
      </c>
      <c r="AC66" s="1233" t="s">
        <v>21</v>
      </c>
      <c r="AD66" s="1233" t="s">
        <v>21</v>
      </c>
      <c r="AE66" s="1233" t="s">
        <v>21</v>
      </c>
      <c r="AF66" s="1233">
        <v>136</v>
      </c>
      <c r="AG66" s="1233" t="s">
        <v>21</v>
      </c>
      <c r="AH66" s="1233" t="s">
        <v>21</v>
      </c>
      <c r="AI66" s="1233" t="s">
        <v>21</v>
      </c>
      <c r="AJ66" s="1233" t="s">
        <v>21</v>
      </c>
      <c r="AK66" s="1233" t="s">
        <v>21</v>
      </c>
      <c r="AL66" s="1233" t="s">
        <v>21</v>
      </c>
      <c r="AM66" s="1233" t="s">
        <v>21</v>
      </c>
      <c r="AN66" s="153" t="s">
        <v>22</v>
      </c>
      <c r="AO66" s="1532" t="s">
        <v>38</v>
      </c>
      <c r="AP66" s="1533" t="s">
        <v>25</v>
      </c>
      <c r="AQ66" s="1281" t="s">
        <v>25</v>
      </c>
      <c r="AR66" s="1282" t="s">
        <v>25</v>
      </c>
      <c r="AS66" s="1314" t="s">
        <v>172</v>
      </c>
      <c r="AT66" s="60" t="s">
        <v>21</v>
      </c>
      <c r="AU66" s="1233" t="s">
        <v>21</v>
      </c>
      <c r="AV66" s="1233" t="s">
        <v>21</v>
      </c>
      <c r="AW66" s="1233" t="s">
        <v>21</v>
      </c>
      <c r="AX66" s="1233" t="s">
        <v>21</v>
      </c>
      <c r="AY66" s="1233" t="s">
        <v>21</v>
      </c>
      <c r="AZ66" s="1233" t="s">
        <v>21</v>
      </c>
      <c r="BA66" s="1233" t="s">
        <v>21</v>
      </c>
      <c r="BB66" s="1233">
        <v>3149</v>
      </c>
      <c r="BC66" s="1233">
        <v>3149</v>
      </c>
      <c r="BD66" s="1233">
        <v>576</v>
      </c>
      <c r="BE66" s="1233">
        <v>1667</v>
      </c>
      <c r="BF66" s="1233">
        <v>906</v>
      </c>
      <c r="BG66" s="1233">
        <v>887</v>
      </c>
      <c r="BH66" s="1233">
        <v>19</v>
      </c>
      <c r="BI66" s="153" t="s">
        <v>22</v>
      </c>
      <c r="BJ66" s="1532" t="s">
        <v>38</v>
      </c>
      <c r="BK66" s="1533" t="s">
        <v>25</v>
      </c>
      <c r="BL66" s="1281" t="s">
        <v>25</v>
      </c>
      <c r="BM66" s="1282" t="s">
        <v>25</v>
      </c>
      <c r="BN66" s="1314" t="s">
        <v>172</v>
      </c>
      <c r="BO66" s="60">
        <v>114303</v>
      </c>
      <c r="BP66" s="1233">
        <v>114303</v>
      </c>
      <c r="BQ66" s="1233">
        <v>14872</v>
      </c>
      <c r="BR66" s="1233">
        <v>55285</v>
      </c>
      <c r="BS66" s="1233">
        <v>44147</v>
      </c>
      <c r="BT66" s="1233">
        <v>29076</v>
      </c>
      <c r="BU66" s="1233">
        <v>15070</v>
      </c>
      <c r="BV66" s="1233" t="s">
        <v>22</v>
      </c>
      <c r="BW66" s="1233" t="s">
        <v>21</v>
      </c>
      <c r="BX66" s="1233" t="s">
        <v>21</v>
      </c>
      <c r="BY66" s="1233" t="s">
        <v>21</v>
      </c>
      <c r="BZ66" s="1233" t="s">
        <v>21</v>
      </c>
      <c r="CA66" s="1233" t="s">
        <v>21</v>
      </c>
      <c r="CB66" s="1233" t="s">
        <v>21</v>
      </c>
      <c r="CC66" s="1233" t="s">
        <v>21</v>
      </c>
      <c r="CD66" s="153" t="s">
        <v>21</v>
      </c>
      <c r="CE66" s="1532" t="s">
        <v>38</v>
      </c>
      <c r="CF66" s="1533" t="s">
        <v>25</v>
      </c>
      <c r="CG66" s="1269"/>
      <c r="CH66" s="147"/>
      <c r="CI66" s="147"/>
      <c r="CJ66" s="147"/>
      <c r="CK66" s="147"/>
      <c r="CL66" s="147"/>
      <c r="CM66" s="147"/>
    </row>
    <row r="67" spans="1:91" ht="15" customHeight="1">
      <c r="A67" s="1281" t="s">
        <v>25</v>
      </c>
      <c r="B67" s="1282" t="s">
        <v>25</v>
      </c>
      <c r="C67" s="1314" t="s">
        <v>173</v>
      </c>
      <c r="D67" s="60">
        <v>22059</v>
      </c>
      <c r="E67" s="1233">
        <v>22065</v>
      </c>
      <c r="F67" s="1233">
        <v>3794</v>
      </c>
      <c r="G67" s="1233">
        <v>528</v>
      </c>
      <c r="H67" s="1233">
        <v>17744</v>
      </c>
      <c r="I67" s="1233">
        <v>6097</v>
      </c>
      <c r="J67" s="1233">
        <v>11646</v>
      </c>
      <c r="K67" s="1233">
        <v>19875</v>
      </c>
      <c r="L67" s="1233">
        <v>2302</v>
      </c>
      <c r="M67" s="1233">
        <v>2307</v>
      </c>
      <c r="N67" s="1233" t="s">
        <v>21</v>
      </c>
      <c r="O67" s="1233">
        <v>24</v>
      </c>
      <c r="P67" s="1233">
        <v>2283</v>
      </c>
      <c r="Q67" s="1233">
        <v>6</v>
      </c>
      <c r="R67" s="1233">
        <v>2277</v>
      </c>
      <c r="S67" s="153">
        <v>1209</v>
      </c>
      <c r="T67" s="1532" t="s">
        <v>39</v>
      </c>
      <c r="U67" s="1533" t="s">
        <v>25</v>
      </c>
      <c r="V67" s="1281" t="s">
        <v>25</v>
      </c>
      <c r="W67" s="1282" t="s">
        <v>25</v>
      </c>
      <c r="X67" s="1314" t="s">
        <v>173</v>
      </c>
      <c r="Y67" s="60" t="s">
        <v>21</v>
      </c>
      <c r="Z67" s="1233" t="s">
        <v>21</v>
      </c>
      <c r="AA67" s="1233" t="s">
        <v>21</v>
      </c>
      <c r="AB67" s="1233" t="s">
        <v>21</v>
      </c>
      <c r="AC67" s="1233" t="s">
        <v>21</v>
      </c>
      <c r="AD67" s="1233" t="s">
        <v>21</v>
      </c>
      <c r="AE67" s="1233" t="s">
        <v>21</v>
      </c>
      <c r="AF67" s="1233">
        <v>136</v>
      </c>
      <c r="AG67" s="1233" t="s">
        <v>21</v>
      </c>
      <c r="AH67" s="1233" t="s">
        <v>21</v>
      </c>
      <c r="AI67" s="1233" t="s">
        <v>21</v>
      </c>
      <c r="AJ67" s="1233" t="s">
        <v>21</v>
      </c>
      <c r="AK67" s="1233" t="s">
        <v>21</v>
      </c>
      <c r="AL67" s="1233" t="s">
        <v>21</v>
      </c>
      <c r="AM67" s="1233" t="s">
        <v>21</v>
      </c>
      <c r="AN67" s="153" t="s">
        <v>22</v>
      </c>
      <c r="AO67" s="1532" t="s">
        <v>39</v>
      </c>
      <c r="AP67" s="1533" t="s">
        <v>25</v>
      </c>
      <c r="AQ67" s="1281" t="s">
        <v>25</v>
      </c>
      <c r="AR67" s="1282" t="s">
        <v>25</v>
      </c>
      <c r="AS67" s="1314" t="s">
        <v>173</v>
      </c>
      <c r="AT67" s="60" t="s">
        <v>21</v>
      </c>
      <c r="AU67" s="1233" t="s">
        <v>21</v>
      </c>
      <c r="AV67" s="1233" t="s">
        <v>21</v>
      </c>
      <c r="AW67" s="1233" t="s">
        <v>21</v>
      </c>
      <c r="AX67" s="1233" t="s">
        <v>21</v>
      </c>
      <c r="AY67" s="1233" t="s">
        <v>21</v>
      </c>
      <c r="AZ67" s="1233" t="s">
        <v>21</v>
      </c>
      <c r="BA67" s="1233" t="s">
        <v>21</v>
      </c>
      <c r="BB67" s="1233">
        <v>3830</v>
      </c>
      <c r="BC67" s="1233">
        <v>3831</v>
      </c>
      <c r="BD67" s="1233">
        <v>666</v>
      </c>
      <c r="BE67" s="1233">
        <v>2104</v>
      </c>
      <c r="BF67" s="1233">
        <v>1061</v>
      </c>
      <c r="BG67" s="1233">
        <v>1039</v>
      </c>
      <c r="BH67" s="1233">
        <v>22</v>
      </c>
      <c r="BI67" s="153" t="s">
        <v>22</v>
      </c>
      <c r="BJ67" s="1532" t="s">
        <v>39</v>
      </c>
      <c r="BK67" s="1533" t="s">
        <v>25</v>
      </c>
      <c r="BL67" s="1281" t="s">
        <v>25</v>
      </c>
      <c r="BM67" s="1282" t="s">
        <v>25</v>
      </c>
      <c r="BN67" s="1314" t="s">
        <v>173</v>
      </c>
      <c r="BO67" s="60">
        <v>119638</v>
      </c>
      <c r="BP67" s="1233">
        <v>119638</v>
      </c>
      <c r="BQ67" s="1233">
        <v>18111</v>
      </c>
      <c r="BR67" s="1233">
        <v>54073</v>
      </c>
      <c r="BS67" s="1233">
        <v>47455</v>
      </c>
      <c r="BT67" s="1233">
        <v>31299</v>
      </c>
      <c r="BU67" s="1233">
        <v>16156</v>
      </c>
      <c r="BV67" s="1233" t="s">
        <v>22</v>
      </c>
      <c r="BW67" s="1233" t="s">
        <v>21</v>
      </c>
      <c r="BX67" s="1233" t="s">
        <v>21</v>
      </c>
      <c r="BY67" s="1233" t="s">
        <v>21</v>
      </c>
      <c r="BZ67" s="1233" t="s">
        <v>21</v>
      </c>
      <c r="CA67" s="1233" t="s">
        <v>21</v>
      </c>
      <c r="CB67" s="1233" t="s">
        <v>21</v>
      </c>
      <c r="CC67" s="1233" t="s">
        <v>21</v>
      </c>
      <c r="CD67" s="153" t="s">
        <v>21</v>
      </c>
      <c r="CE67" s="1532" t="s">
        <v>39</v>
      </c>
      <c r="CF67" s="1533" t="s">
        <v>25</v>
      </c>
      <c r="CG67" s="1269"/>
      <c r="CH67" s="147"/>
      <c r="CI67" s="147"/>
      <c r="CJ67" s="147"/>
      <c r="CK67" s="147"/>
      <c r="CL67" s="147"/>
      <c r="CM67" s="147"/>
    </row>
    <row r="68" spans="1:91" ht="15" customHeight="1">
      <c r="A68" s="1295" t="s">
        <v>25</v>
      </c>
      <c r="B68" s="1296" t="s">
        <v>25</v>
      </c>
      <c r="C68" s="1535" t="s">
        <v>174</v>
      </c>
      <c r="D68" s="74">
        <v>26513</v>
      </c>
      <c r="E68" s="1232">
        <v>26792</v>
      </c>
      <c r="F68" s="1232">
        <v>5861</v>
      </c>
      <c r="G68" s="1232">
        <v>672</v>
      </c>
      <c r="H68" s="1232">
        <v>20259</v>
      </c>
      <c r="I68" s="1232">
        <v>6597</v>
      </c>
      <c r="J68" s="1232">
        <v>13662</v>
      </c>
      <c r="K68" s="1232">
        <v>19459</v>
      </c>
      <c r="L68" s="1232">
        <v>2488</v>
      </c>
      <c r="M68" s="1232">
        <v>2280</v>
      </c>
      <c r="N68" s="1232" t="s">
        <v>21</v>
      </c>
      <c r="O68" s="1232">
        <v>23</v>
      </c>
      <c r="P68" s="1232">
        <v>2257</v>
      </c>
      <c r="Q68" s="1232">
        <v>10</v>
      </c>
      <c r="R68" s="1232">
        <v>2247</v>
      </c>
      <c r="S68" s="361">
        <v>1406</v>
      </c>
      <c r="T68" s="1536" t="s">
        <v>40</v>
      </c>
      <c r="U68" s="1537" t="s">
        <v>25</v>
      </c>
      <c r="V68" s="1295" t="s">
        <v>25</v>
      </c>
      <c r="W68" s="1296" t="s">
        <v>25</v>
      </c>
      <c r="X68" s="1535" t="s">
        <v>174</v>
      </c>
      <c r="Y68" s="74" t="s">
        <v>21</v>
      </c>
      <c r="Z68" s="1232" t="s">
        <v>21</v>
      </c>
      <c r="AA68" s="1232" t="s">
        <v>21</v>
      </c>
      <c r="AB68" s="1232" t="s">
        <v>21</v>
      </c>
      <c r="AC68" s="1232" t="s">
        <v>21</v>
      </c>
      <c r="AD68" s="1232" t="s">
        <v>21</v>
      </c>
      <c r="AE68" s="1232" t="s">
        <v>21</v>
      </c>
      <c r="AF68" s="1232">
        <v>136</v>
      </c>
      <c r="AG68" s="1232" t="s">
        <v>21</v>
      </c>
      <c r="AH68" s="1232" t="s">
        <v>21</v>
      </c>
      <c r="AI68" s="1232" t="s">
        <v>21</v>
      </c>
      <c r="AJ68" s="1232" t="s">
        <v>21</v>
      </c>
      <c r="AK68" s="1232" t="s">
        <v>21</v>
      </c>
      <c r="AL68" s="1232" t="s">
        <v>21</v>
      </c>
      <c r="AM68" s="1232" t="s">
        <v>21</v>
      </c>
      <c r="AN68" s="361" t="s">
        <v>22</v>
      </c>
      <c r="AO68" s="1536" t="s">
        <v>40</v>
      </c>
      <c r="AP68" s="1537" t="s">
        <v>25</v>
      </c>
      <c r="AQ68" s="1295" t="s">
        <v>25</v>
      </c>
      <c r="AR68" s="1296" t="s">
        <v>25</v>
      </c>
      <c r="AS68" s="1535" t="s">
        <v>174</v>
      </c>
      <c r="AT68" s="74" t="s">
        <v>21</v>
      </c>
      <c r="AU68" s="1232" t="s">
        <v>21</v>
      </c>
      <c r="AV68" s="1232" t="s">
        <v>21</v>
      </c>
      <c r="AW68" s="1232" t="s">
        <v>21</v>
      </c>
      <c r="AX68" s="1232" t="s">
        <v>21</v>
      </c>
      <c r="AY68" s="1232" t="s">
        <v>21</v>
      </c>
      <c r="AZ68" s="1232" t="s">
        <v>21</v>
      </c>
      <c r="BA68" s="1232" t="s">
        <v>21</v>
      </c>
      <c r="BB68" s="1232">
        <v>3995</v>
      </c>
      <c r="BC68" s="1232">
        <v>3995</v>
      </c>
      <c r="BD68" s="1232">
        <v>824</v>
      </c>
      <c r="BE68" s="1232">
        <v>1954</v>
      </c>
      <c r="BF68" s="1232">
        <v>1217</v>
      </c>
      <c r="BG68" s="1232">
        <v>1133</v>
      </c>
      <c r="BH68" s="1232">
        <v>84</v>
      </c>
      <c r="BI68" s="361" t="s">
        <v>22</v>
      </c>
      <c r="BJ68" s="1536" t="s">
        <v>40</v>
      </c>
      <c r="BK68" s="1537" t="s">
        <v>25</v>
      </c>
      <c r="BL68" s="1295" t="s">
        <v>25</v>
      </c>
      <c r="BM68" s="1296" t="s">
        <v>25</v>
      </c>
      <c r="BN68" s="1535" t="s">
        <v>174</v>
      </c>
      <c r="BO68" s="74">
        <v>138436</v>
      </c>
      <c r="BP68" s="1232">
        <v>138436</v>
      </c>
      <c r="BQ68" s="1232">
        <v>25340</v>
      </c>
      <c r="BR68" s="1232">
        <v>55789</v>
      </c>
      <c r="BS68" s="1232">
        <v>57308</v>
      </c>
      <c r="BT68" s="1232">
        <v>33994</v>
      </c>
      <c r="BU68" s="1232">
        <v>23314</v>
      </c>
      <c r="BV68" s="1232" t="s">
        <v>22</v>
      </c>
      <c r="BW68" s="1232" t="s">
        <v>21</v>
      </c>
      <c r="BX68" s="1232" t="s">
        <v>21</v>
      </c>
      <c r="BY68" s="1232" t="s">
        <v>21</v>
      </c>
      <c r="BZ68" s="1232" t="s">
        <v>21</v>
      </c>
      <c r="CA68" s="1232" t="s">
        <v>21</v>
      </c>
      <c r="CB68" s="1232" t="s">
        <v>21</v>
      </c>
      <c r="CC68" s="1232" t="s">
        <v>21</v>
      </c>
      <c r="CD68" s="361" t="s">
        <v>21</v>
      </c>
      <c r="CE68" s="1536" t="s">
        <v>40</v>
      </c>
      <c r="CF68" s="1537" t="s">
        <v>25</v>
      </c>
      <c r="CG68" s="1269"/>
      <c r="CH68" s="147"/>
      <c r="CI68" s="147"/>
      <c r="CJ68" s="147"/>
      <c r="CK68" s="147"/>
      <c r="CL68" s="147"/>
      <c r="CM68" s="147"/>
    </row>
    <row r="69" spans="1:91" ht="15" customHeight="1">
      <c r="A69" s="1715"/>
      <c r="B69" s="1715"/>
      <c r="C69" s="1715"/>
      <c r="D69" s="1719"/>
      <c r="E69" s="1719"/>
      <c r="F69" s="1719"/>
      <c r="G69" s="1719"/>
      <c r="H69" s="1719"/>
      <c r="I69" s="1719"/>
      <c r="J69" s="1719"/>
      <c r="K69" s="1719"/>
      <c r="L69" s="1719"/>
      <c r="M69" s="1719"/>
      <c r="N69" s="1719"/>
      <c r="O69" s="1719"/>
      <c r="P69" s="1719"/>
      <c r="Q69" s="1719"/>
      <c r="R69" s="1719"/>
      <c r="S69" s="1719"/>
      <c r="T69" s="1557"/>
      <c r="U69" s="1462"/>
      <c r="V69" s="1715"/>
      <c r="W69" s="1715"/>
      <c r="X69" s="1715"/>
      <c r="Y69" s="1719"/>
      <c r="Z69" s="1719"/>
      <c r="AA69" s="1719"/>
      <c r="AB69" s="1719"/>
      <c r="AC69" s="1719"/>
      <c r="AD69" s="1719"/>
      <c r="AE69" s="1719"/>
      <c r="AF69" s="1719"/>
      <c r="AG69" s="1719"/>
      <c r="AH69" s="1719"/>
      <c r="AI69" s="1719"/>
      <c r="AJ69" s="1719"/>
      <c r="AK69" s="1719"/>
      <c r="AL69" s="1719"/>
      <c r="AM69" s="1719"/>
      <c r="AN69" s="1719"/>
      <c r="AO69" s="1557"/>
      <c r="AP69" s="1462"/>
      <c r="AQ69" s="1715"/>
      <c r="AR69" s="1715"/>
      <c r="AS69" s="1715"/>
      <c r="AT69" s="1719"/>
      <c r="AU69" s="1719"/>
      <c r="AV69" s="1719"/>
      <c r="AW69" s="1719"/>
      <c r="AX69" s="1719"/>
      <c r="AY69" s="1719"/>
      <c r="AZ69" s="1719"/>
      <c r="BA69" s="1719"/>
      <c r="BB69" s="1719"/>
      <c r="BC69" s="1719"/>
      <c r="BD69" s="1719"/>
      <c r="BE69" s="1719"/>
      <c r="BF69" s="1719"/>
      <c r="BG69" s="1719"/>
      <c r="BH69" s="1719"/>
      <c r="BI69" s="1719"/>
      <c r="BJ69" s="1557"/>
      <c r="BK69" s="1462"/>
      <c r="BL69" s="1715"/>
      <c r="BM69" s="1715"/>
      <c r="BN69" s="1715"/>
      <c r="BO69" s="1719"/>
      <c r="BP69" s="1719"/>
      <c r="BQ69" s="1719"/>
      <c r="BR69" s="1719"/>
      <c r="BS69" s="1719"/>
      <c r="BT69" s="1719"/>
      <c r="BU69" s="1719"/>
      <c r="BV69" s="1719"/>
      <c r="BW69" s="145"/>
      <c r="BX69" s="145"/>
      <c r="BY69" s="1719"/>
      <c r="BZ69" s="1719"/>
      <c r="CA69" s="1719"/>
      <c r="CB69" s="1719"/>
      <c r="CC69" s="1719"/>
      <c r="CD69" s="1719"/>
      <c r="CE69" s="1557"/>
      <c r="CF69" s="1322"/>
    </row>
    <row r="70" spans="1:91" s="1255" customFormat="1" ht="18.75" customHeight="1">
      <c r="A70" s="1732" t="s">
        <v>1264</v>
      </c>
      <c r="B70" s="1322"/>
      <c r="C70" s="1322"/>
      <c r="D70" s="1510"/>
      <c r="E70" s="1466" t="s">
        <v>717</v>
      </c>
      <c r="F70" s="1466"/>
      <c r="G70" s="1466"/>
      <c r="H70" s="1466"/>
      <c r="I70" s="1466"/>
      <c r="J70" s="1504"/>
      <c r="K70" s="1561" t="s">
        <v>1275</v>
      </c>
      <c r="L70" s="1781" t="s">
        <v>193</v>
      </c>
      <c r="M70" s="1510"/>
      <c r="N70" s="1504" t="s">
        <v>1731</v>
      </c>
      <c r="O70" s="1466"/>
      <c r="P70" s="1466"/>
      <c r="Q70" s="1466"/>
      <c r="R70" s="1466"/>
      <c r="S70" s="1561" t="s">
        <v>1275</v>
      </c>
      <c r="T70" s="1752"/>
      <c r="U70" s="1504"/>
      <c r="V70" s="1732" t="s">
        <v>884</v>
      </c>
      <c r="W70" s="1322"/>
      <c r="X70" s="1322"/>
      <c r="Y70" s="1510"/>
      <c r="Z70" s="1504" t="s">
        <v>1178</v>
      </c>
      <c r="AA70" s="1466"/>
      <c r="AB70" s="1466"/>
      <c r="AC70" s="1466"/>
      <c r="AD70" s="1466"/>
      <c r="AE70" s="1504"/>
      <c r="AF70" s="1561" t="s">
        <v>1275</v>
      </c>
      <c r="AG70" s="1781" t="s">
        <v>589</v>
      </c>
      <c r="AH70" s="1510"/>
      <c r="AI70" s="1551" t="s">
        <v>1266</v>
      </c>
      <c r="AJ70" s="1466"/>
      <c r="AK70" s="1466"/>
      <c r="AL70" s="1466"/>
      <c r="AM70" s="1466"/>
      <c r="AN70" s="1561" t="s">
        <v>1275</v>
      </c>
      <c r="AO70" s="1752"/>
      <c r="AP70" s="1504"/>
      <c r="AQ70" s="1732" t="s">
        <v>881</v>
      </c>
      <c r="AR70" s="1322"/>
      <c r="AS70" s="1322"/>
      <c r="AT70" s="1510"/>
      <c r="AU70" s="1466" t="s">
        <v>1201</v>
      </c>
      <c r="AV70" s="1466"/>
      <c r="AW70" s="1466"/>
      <c r="AX70" s="1466"/>
      <c r="AY70" s="1466"/>
      <c r="AZ70" s="1551"/>
      <c r="BA70" s="1561" t="s">
        <v>888</v>
      </c>
      <c r="BB70" s="1781" t="s">
        <v>820</v>
      </c>
      <c r="BC70" s="1510"/>
      <c r="BD70" s="1551" t="s">
        <v>1258</v>
      </c>
      <c r="BE70" s="1466"/>
      <c r="BF70" s="1466"/>
      <c r="BG70" s="1466"/>
      <c r="BH70" s="1466"/>
      <c r="BI70" s="1561" t="s">
        <v>888</v>
      </c>
      <c r="BJ70" s="1752"/>
      <c r="BK70" s="1504"/>
      <c r="BL70" s="1732" t="s">
        <v>893</v>
      </c>
      <c r="BM70" s="1322"/>
      <c r="BN70" s="1322"/>
      <c r="BO70" s="1510"/>
      <c r="BP70" s="1466" t="s">
        <v>1204</v>
      </c>
      <c r="BQ70" s="1466"/>
      <c r="BR70" s="1466"/>
      <c r="BS70" s="1466"/>
      <c r="BT70" s="1466"/>
      <c r="BU70" s="1504"/>
      <c r="BV70" s="1561" t="s">
        <v>888</v>
      </c>
      <c r="BW70" s="8"/>
      <c r="BX70" s="8"/>
      <c r="CE70" s="1458"/>
      <c r="CF70" s="1458"/>
    </row>
    <row r="71" spans="1:91" ht="18" customHeight="1">
      <c r="A71" s="1796">
        <v>42370</v>
      </c>
      <c r="B71" s="1797">
        <v>42370</v>
      </c>
      <c r="C71" s="1798">
        <v>42370</v>
      </c>
      <c r="D71" s="56">
        <v>56447</v>
      </c>
      <c r="E71" s="1234">
        <v>56368</v>
      </c>
      <c r="F71" s="1234" t="s">
        <v>22</v>
      </c>
      <c r="G71" s="1234" t="s">
        <v>22</v>
      </c>
      <c r="H71" s="1234">
        <v>56368</v>
      </c>
      <c r="I71" s="1234" t="s">
        <v>22</v>
      </c>
      <c r="J71" s="1234">
        <v>56368</v>
      </c>
      <c r="K71" s="1234">
        <v>1725</v>
      </c>
      <c r="L71" s="1234">
        <v>82117</v>
      </c>
      <c r="M71" s="1234">
        <v>82458</v>
      </c>
      <c r="N71" s="1234">
        <v>28692</v>
      </c>
      <c r="O71" s="1234">
        <v>9220</v>
      </c>
      <c r="P71" s="1234">
        <v>44546</v>
      </c>
      <c r="Q71" s="1234">
        <v>7376</v>
      </c>
      <c r="R71" s="1234">
        <v>37170</v>
      </c>
      <c r="S71" s="1234">
        <v>12152</v>
      </c>
      <c r="T71" s="1527">
        <v>42370</v>
      </c>
      <c r="U71" s="1528">
        <v>42370</v>
      </c>
      <c r="V71" s="1796">
        <v>42370</v>
      </c>
      <c r="W71" s="1797">
        <v>42370</v>
      </c>
      <c r="X71" s="1798">
        <v>42370</v>
      </c>
      <c r="Y71" s="56">
        <v>12</v>
      </c>
      <c r="Z71" s="1234">
        <v>12</v>
      </c>
      <c r="AA71" s="1234" t="s">
        <v>21</v>
      </c>
      <c r="AB71" s="1234" t="s">
        <v>21</v>
      </c>
      <c r="AC71" s="1234">
        <v>12</v>
      </c>
      <c r="AD71" s="1234" t="s">
        <v>21</v>
      </c>
      <c r="AE71" s="1234">
        <v>12</v>
      </c>
      <c r="AF71" s="1234" t="s">
        <v>21</v>
      </c>
      <c r="AG71" s="1234">
        <v>401</v>
      </c>
      <c r="AH71" s="1234">
        <v>401</v>
      </c>
      <c r="AI71" s="1234" t="s">
        <v>21</v>
      </c>
      <c r="AJ71" s="1234" t="s">
        <v>21</v>
      </c>
      <c r="AK71" s="1234">
        <v>401</v>
      </c>
      <c r="AL71" s="1234" t="s">
        <v>21</v>
      </c>
      <c r="AM71" s="1234">
        <v>401</v>
      </c>
      <c r="AN71" s="1234" t="s">
        <v>21</v>
      </c>
      <c r="AO71" s="1527">
        <v>42370</v>
      </c>
      <c r="AP71" s="1528">
        <v>42370</v>
      </c>
      <c r="AQ71" s="1796">
        <v>42370</v>
      </c>
      <c r="AR71" s="1797">
        <v>42370</v>
      </c>
      <c r="AS71" s="1798">
        <v>42370</v>
      </c>
      <c r="AT71" s="56">
        <v>26914</v>
      </c>
      <c r="AU71" s="1234">
        <v>26969</v>
      </c>
      <c r="AV71" s="1234" t="s">
        <v>21</v>
      </c>
      <c r="AW71" s="1234" t="s">
        <v>21</v>
      </c>
      <c r="AX71" s="1234">
        <v>26969</v>
      </c>
      <c r="AY71" s="1234">
        <v>26864</v>
      </c>
      <c r="AZ71" s="1234">
        <v>105</v>
      </c>
      <c r="BA71" s="1234">
        <v>83</v>
      </c>
      <c r="BB71" s="1234">
        <v>122722</v>
      </c>
      <c r="BC71" s="1234">
        <v>122696</v>
      </c>
      <c r="BD71" s="1234">
        <v>17548</v>
      </c>
      <c r="BE71" s="1234">
        <v>60903</v>
      </c>
      <c r="BF71" s="1234">
        <v>44245</v>
      </c>
      <c r="BG71" s="1234">
        <v>34415</v>
      </c>
      <c r="BH71" s="1234">
        <v>9830</v>
      </c>
      <c r="BI71" s="1234">
        <v>487</v>
      </c>
      <c r="BJ71" s="1527">
        <v>42370</v>
      </c>
      <c r="BK71" s="1528">
        <v>42370</v>
      </c>
      <c r="BL71" s="1796">
        <v>42370</v>
      </c>
      <c r="BM71" s="1797">
        <v>42370</v>
      </c>
      <c r="BN71" s="1798">
        <v>42370</v>
      </c>
      <c r="BO71" s="56" t="s">
        <v>21</v>
      </c>
      <c r="BP71" s="1234" t="s">
        <v>21</v>
      </c>
      <c r="BQ71" s="1234" t="s">
        <v>21</v>
      </c>
      <c r="BR71" s="1234" t="s">
        <v>21</v>
      </c>
      <c r="BS71" s="1234" t="s">
        <v>21</v>
      </c>
      <c r="BT71" s="1234" t="s">
        <v>21</v>
      </c>
      <c r="BU71" s="1234" t="s">
        <v>21</v>
      </c>
      <c r="BV71" s="1234" t="s">
        <v>21</v>
      </c>
      <c r="BW71" s="1774">
        <v>42370</v>
      </c>
      <c r="BX71" s="1708">
        <v>42370</v>
      </c>
      <c r="BY71" s="1234"/>
      <c r="BZ71" s="1234"/>
      <c r="CA71" s="1234"/>
      <c r="CB71" s="1234"/>
      <c r="CC71" s="1234"/>
      <c r="CD71" s="1234"/>
      <c r="CE71" s="1270"/>
      <c r="CF71" s="1270"/>
      <c r="CG71" s="1453"/>
    </row>
    <row r="72" spans="1:91" ht="15" customHeight="1">
      <c r="A72" s="1268"/>
      <c r="B72" s="1263">
        <v>42736</v>
      </c>
      <c r="C72" s="1306"/>
      <c r="D72" s="56">
        <v>59111</v>
      </c>
      <c r="E72" s="1234">
        <v>58975</v>
      </c>
      <c r="F72" s="1234" t="s">
        <v>22</v>
      </c>
      <c r="G72" s="1234" t="s">
        <v>22</v>
      </c>
      <c r="H72" s="1234">
        <v>58975</v>
      </c>
      <c r="I72" s="1234" t="s">
        <v>22</v>
      </c>
      <c r="J72" s="1234">
        <v>58975</v>
      </c>
      <c r="K72" s="1234">
        <v>1846</v>
      </c>
      <c r="L72" s="1234">
        <v>81340</v>
      </c>
      <c r="M72" s="1234">
        <v>82343</v>
      </c>
      <c r="N72" s="1234">
        <v>28014</v>
      </c>
      <c r="O72" s="1234">
        <v>9620</v>
      </c>
      <c r="P72" s="1234">
        <v>44709</v>
      </c>
      <c r="Q72" s="1234">
        <v>8069</v>
      </c>
      <c r="R72" s="1234">
        <v>36640</v>
      </c>
      <c r="S72" s="1234">
        <v>10916</v>
      </c>
      <c r="T72" s="1527">
        <v>42736</v>
      </c>
      <c r="U72" s="1528">
        <v>42736</v>
      </c>
      <c r="V72" s="1268"/>
      <c r="W72" s="1263">
        <v>42736</v>
      </c>
      <c r="X72" s="1306"/>
      <c r="Y72" s="56">
        <v>12</v>
      </c>
      <c r="Z72" s="1234">
        <v>12</v>
      </c>
      <c r="AA72" s="1234" t="s">
        <v>21</v>
      </c>
      <c r="AB72" s="1234" t="s">
        <v>21</v>
      </c>
      <c r="AC72" s="1234">
        <v>12</v>
      </c>
      <c r="AD72" s="1234" t="s">
        <v>21</v>
      </c>
      <c r="AE72" s="1234">
        <v>12</v>
      </c>
      <c r="AF72" s="1234" t="s">
        <v>21</v>
      </c>
      <c r="AG72" s="1234" t="s">
        <v>21</v>
      </c>
      <c r="AH72" s="1234" t="s">
        <v>21</v>
      </c>
      <c r="AI72" s="1234" t="s">
        <v>21</v>
      </c>
      <c r="AJ72" s="1234" t="s">
        <v>21</v>
      </c>
      <c r="AK72" s="1234" t="s">
        <v>21</v>
      </c>
      <c r="AL72" s="1234" t="s">
        <v>21</v>
      </c>
      <c r="AM72" s="1234" t="s">
        <v>21</v>
      </c>
      <c r="AN72" s="1234" t="s">
        <v>21</v>
      </c>
      <c r="AO72" s="1527">
        <v>42736</v>
      </c>
      <c r="AP72" s="1528">
        <v>42736</v>
      </c>
      <c r="AQ72" s="1268"/>
      <c r="AR72" s="1263">
        <v>42736</v>
      </c>
      <c r="AS72" s="1306"/>
      <c r="AT72" s="56">
        <v>29646</v>
      </c>
      <c r="AU72" s="1234">
        <v>29648</v>
      </c>
      <c r="AV72" s="1234" t="s">
        <v>21</v>
      </c>
      <c r="AW72" s="1234" t="s">
        <v>21</v>
      </c>
      <c r="AX72" s="1234">
        <v>29648</v>
      </c>
      <c r="AY72" s="1234">
        <v>29154</v>
      </c>
      <c r="AZ72" s="1234">
        <v>494</v>
      </c>
      <c r="BA72" s="1234">
        <v>82</v>
      </c>
      <c r="BB72" s="1234">
        <v>116633</v>
      </c>
      <c r="BC72" s="1234">
        <v>116491</v>
      </c>
      <c r="BD72" s="1234">
        <v>17266</v>
      </c>
      <c r="BE72" s="1234">
        <v>55222</v>
      </c>
      <c r="BF72" s="1234">
        <v>44003</v>
      </c>
      <c r="BG72" s="1234">
        <v>35168</v>
      </c>
      <c r="BH72" s="1234">
        <v>8835</v>
      </c>
      <c r="BI72" s="1234">
        <v>355</v>
      </c>
      <c r="BJ72" s="1527">
        <v>42736</v>
      </c>
      <c r="BK72" s="1528">
        <v>42736</v>
      </c>
      <c r="BL72" s="1268"/>
      <c r="BM72" s="1263">
        <v>42736</v>
      </c>
      <c r="BN72" s="1306"/>
      <c r="BO72" s="56" t="s">
        <v>21</v>
      </c>
      <c r="BP72" s="1234" t="s">
        <v>21</v>
      </c>
      <c r="BQ72" s="1234" t="s">
        <v>21</v>
      </c>
      <c r="BR72" s="1234" t="s">
        <v>21</v>
      </c>
      <c r="BS72" s="1234" t="s">
        <v>21</v>
      </c>
      <c r="BT72" s="1234" t="s">
        <v>21</v>
      </c>
      <c r="BU72" s="1234" t="s">
        <v>21</v>
      </c>
      <c r="BV72" s="1234" t="s">
        <v>21</v>
      </c>
      <c r="BW72" s="1775">
        <v>42736</v>
      </c>
      <c r="BX72" s="1528">
        <v>42736</v>
      </c>
      <c r="BY72" s="1234"/>
      <c r="BZ72" s="1234"/>
      <c r="CA72" s="1234"/>
      <c r="CB72" s="1234"/>
      <c r="CC72" s="1234"/>
      <c r="CD72" s="1234"/>
      <c r="CE72" s="1270"/>
      <c r="CF72" s="1270"/>
      <c r="CG72" s="1267"/>
    </row>
    <row r="73" spans="1:91" ht="15" customHeight="1">
      <c r="A73" s="1268"/>
      <c r="B73" s="1263">
        <v>43101</v>
      </c>
      <c r="C73" s="1306"/>
      <c r="D73" s="56">
        <v>57027</v>
      </c>
      <c r="E73" s="1234">
        <v>57200</v>
      </c>
      <c r="F73" s="1234">
        <v>1</v>
      </c>
      <c r="G73" s="1234" t="s">
        <v>22</v>
      </c>
      <c r="H73" s="1234">
        <v>57199</v>
      </c>
      <c r="I73" s="1234" t="s">
        <v>22</v>
      </c>
      <c r="J73" s="1234">
        <v>57199</v>
      </c>
      <c r="K73" s="1234">
        <v>1636</v>
      </c>
      <c r="L73" s="1234">
        <v>71582</v>
      </c>
      <c r="M73" s="1234">
        <v>72505</v>
      </c>
      <c r="N73" s="1234">
        <v>26015</v>
      </c>
      <c r="O73" s="1234">
        <v>6332</v>
      </c>
      <c r="P73" s="1234">
        <v>40158</v>
      </c>
      <c r="Q73" s="1234">
        <v>8608</v>
      </c>
      <c r="R73" s="1234">
        <v>31550</v>
      </c>
      <c r="S73" s="150">
        <v>10050</v>
      </c>
      <c r="T73" s="1527">
        <v>43101</v>
      </c>
      <c r="U73" s="1528">
        <v>43101</v>
      </c>
      <c r="V73" s="1268"/>
      <c r="W73" s="1263">
        <v>43101</v>
      </c>
      <c r="X73" s="1306"/>
      <c r="Y73" s="56">
        <v>10</v>
      </c>
      <c r="Z73" s="1234">
        <v>10</v>
      </c>
      <c r="AA73" s="1234" t="s">
        <v>21</v>
      </c>
      <c r="AB73" s="1234" t="s">
        <v>21</v>
      </c>
      <c r="AC73" s="1234">
        <v>10</v>
      </c>
      <c r="AD73" s="1234" t="s">
        <v>21</v>
      </c>
      <c r="AE73" s="1234">
        <v>10</v>
      </c>
      <c r="AF73" s="1234" t="s">
        <v>21</v>
      </c>
      <c r="AG73" s="1234" t="s">
        <v>21</v>
      </c>
      <c r="AH73" s="1234" t="s">
        <v>21</v>
      </c>
      <c r="AI73" s="1234" t="s">
        <v>21</v>
      </c>
      <c r="AJ73" s="1234" t="s">
        <v>21</v>
      </c>
      <c r="AK73" s="1234" t="s">
        <v>21</v>
      </c>
      <c r="AL73" s="1234" t="s">
        <v>21</v>
      </c>
      <c r="AM73" s="1234" t="s">
        <v>21</v>
      </c>
      <c r="AN73" s="150" t="s">
        <v>21</v>
      </c>
      <c r="AO73" s="1527">
        <v>43101</v>
      </c>
      <c r="AP73" s="1528">
        <v>43101</v>
      </c>
      <c r="AQ73" s="1268"/>
      <c r="AR73" s="1263">
        <v>43101</v>
      </c>
      <c r="AS73" s="1306"/>
      <c r="AT73" s="56">
        <v>18964</v>
      </c>
      <c r="AU73" s="1234">
        <v>18952</v>
      </c>
      <c r="AV73" s="1234" t="s">
        <v>21</v>
      </c>
      <c r="AW73" s="1234" t="s">
        <v>21</v>
      </c>
      <c r="AX73" s="1234">
        <v>18952</v>
      </c>
      <c r="AY73" s="1234">
        <v>18633</v>
      </c>
      <c r="AZ73" s="1234">
        <v>319</v>
      </c>
      <c r="BA73" s="1234">
        <v>94</v>
      </c>
      <c r="BB73" s="1234">
        <v>109788</v>
      </c>
      <c r="BC73" s="1234">
        <v>109763</v>
      </c>
      <c r="BD73" s="1234">
        <v>13362</v>
      </c>
      <c r="BE73" s="1234">
        <v>52381</v>
      </c>
      <c r="BF73" s="1234">
        <v>44020</v>
      </c>
      <c r="BG73" s="1234">
        <v>34693</v>
      </c>
      <c r="BH73" s="1234">
        <v>9327</v>
      </c>
      <c r="BI73" s="150">
        <v>386</v>
      </c>
      <c r="BJ73" s="1527">
        <v>43101</v>
      </c>
      <c r="BK73" s="1528">
        <v>43101</v>
      </c>
      <c r="BL73" s="1268"/>
      <c r="BM73" s="1263">
        <v>43101</v>
      </c>
      <c r="BN73" s="1306"/>
      <c r="BO73" s="56" t="s">
        <v>21</v>
      </c>
      <c r="BP73" s="1234" t="s">
        <v>21</v>
      </c>
      <c r="BQ73" s="1234" t="s">
        <v>21</v>
      </c>
      <c r="BR73" s="1234" t="s">
        <v>21</v>
      </c>
      <c r="BS73" s="1234" t="s">
        <v>21</v>
      </c>
      <c r="BT73" s="1234" t="s">
        <v>21</v>
      </c>
      <c r="BU73" s="1234" t="s">
        <v>21</v>
      </c>
      <c r="BV73" s="1234" t="s">
        <v>21</v>
      </c>
      <c r="BW73" s="1775">
        <v>43101</v>
      </c>
      <c r="BX73" s="1528">
        <v>43101</v>
      </c>
      <c r="BY73" s="1234"/>
      <c r="BZ73" s="1234"/>
      <c r="CA73" s="1234"/>
      <c r="CB73" s="1234"/>
      <c r="CC73" s="1234"/>
      <c r="CD73" s="1234"/>
      <c r="CE73" s="1270"/>
      <c r="CF73" s="1270"/>
      <c r="CG73" s="1267"/>
      <c r="CH73" s="147"/>
      <c r="CI73" s="147"/>
      <c r="CJ73" s="147"/>
      <c r="CK73" s="147"/>
      <c r="CL73" s="147"/>
      <c r="CM73" s="147"/>
    </row>
    <row r="74" spans="1:91" ht="15" customHeight="1">
      <c r="A74" s="1799">
        <v>43586</v>
      </c>
      <c r="B74" s="1800">
        <v>43586</v>
      </c>
      <c r="C74" s="1801">
        <v>43586</v>
      </c>
      <c r="D74" s="56">
        <v>56437</v>
      </c>
      <c r="E74" s="1234">
        <v>56287</v>
      </c>
      <c r="F74" s="1234" t="s">
        <v>22</v>
      </c>
      <c r="G74" s="1234" t="s">
        <v>22</v>
      </c>
      <c r="H74" s="1234">
        <v>56287</v>
      </c>
      <c r="I74" s="1234" t="s">
        <v>22</v>
      </c>
      <c r="J74" s="1234">
        <v>56287</v>
      </c>
      <c r="K74" s="1234">
        <v>1761</v>
      </c>
      <c r="L74" s="1234">
        <v>66563</v>
      </c>
      <c r="M74" s="1234">
        <v>65188</v>
      </c>
      <c r="N74" s="1234">
        <v>23936</v>
      </c>
      <c r="O74" s="1234">
        <v>5967</v>
      </c>
      <c r="P74" s="1234">
        <v>35285</v>
      </c>
      <c r="Q74" s="1234">
        <v>8771</v>
      </c>
      <c r="R74" s="1234">
        <v>26514</v>
      </c>
      <c r="S74" s="150">
        <v>11333</v>
      </c>
      <c r="T74" s="1527">
        <v>43586</v>
      </c>
      <c r="U74" s="1528">
        <v>43586</v>
      </c>
      <c r="V74" s="1799">
        <v>43586</v>
      </c>
      <c r="W74" s="1800">
        <v>43586</v>
      </c>
      <c r="X74" s="1801">
        <v>43586</v>
      </c>
      <c r="Y74" s="56">
        <v>12</v>
      </c>
      <c r="Z74" s="1234">
        <v>12</v>
      </c>
      <c r="AA74" s="1234" t="s">
        <v>21</v>
      </c>
      <c r="AB74" s="1234" t="s">
        <v>21</v>
      </c>
      <c r="AC74" s="1234">
        <v>12</v>
      </c>
      <c r="AD74" s="1234" t="s">
        <v>21</v>
      </c>
      <c r="AE74" s="1234">
        <v>12</v>
      </c>
      <c r="AF74" s="1234" t="s">
        <v>21</v>
      </c>
      <c r="AG74" s="1234" t="s">
        <v>21</v>
      </c>
      <c r="AH74" s="1234" t="s">
        <v>21</v>
      </c>
      <c r="AI74" s="1234" t="s">
        <v>21</v>
      </c>
      <c r="AJ74" s="1234" t="s">
        <v>21</v>
      </c>
      <c r="AK74" s="1234" t="s">
        <v>21</v>
      </c>
      <c r="AL74" s="1234" t="s">
        <v>21</v>
      </c>
      <c r="AM74" s="1234" t="s">
        <v>21</v>
      </c>
      <c r="AN74" s="150" t="s">
        <v>21</v>
      </c>
      <c r="AO74" s="1527">
        <v>43586</v>
      </c>
      <c r="AP74" s="1528">
        <v>43586</v>
      </c>
      <c r="AQ74" s="1799">
        <v>43586</v>
      </c>
      <c r="AR74" s="1800">
        <v>43586</v>
      </c>
      <c r="AS74" s="1801">
        <v>43586</v>
      </c>
      <c r="AT74" s="56">
        <v>12865</v>
      </c>
      <c r="AU74" s="1234">
        <v>12880</v>
      </c>
      <c r="AV74" s="1234" t="s">
        <v>21</v>
      </c>
      <c r="AW74" s="1234" t="s">
        <v>21</v>
      </c>
      <c r="AX74" s="1234">
        <v>12880</v>
      </c>
      <c r="AY74" s="1234">
        <v>12880</v>
      </c>
      <c r="AZ74" s="1234" t="s">
        <v>21</v>
      </c>
      <c r="BA74" s="1234">
        <v>79</v>
      </c>
      <c r="BB74" s="1234">
        <v>111221</v>
      </c>
      <c r="BC74" s="1234">
        <v>111224</v>
      </c>
      <c r="BD74" s="1234">
        <v>12492</v>
      </c>
      <c r="BE74" s="1234">
        <v>52912</v>
      </c>
      <c r="BF74" s="1234">
        <v>45820</v>
      </c>
      <c r="BG74" s="1234">
        <v>37450</v>
      </c>
      <c r="BH74" s="1234">
        <v>8370</v>
      </c>
      <c r="BI74" s="150">
        <v>358</v>
      </c>
      <c r="BJ74" s="1527">
        <v>43586</v>
      </c>
      <c r="BK74" s="1528">
        <v>43586</v>
      </c>
      <c r="BL74" s="1799">
        <v>43586</v>
      </c>
      <c r="BM74" s="1800">
        <v>43586</v>
      </c>
      <c r="BN74" s="1801">
        <v>43586</v>
      </c>
      <c r="BO74" s="56" t="s">
        <v>21</v>
      </c>
      <c r="BP74" s="1234" t="s">
        <v>21</v>
      </c>
      <c r="BQ74" s="1234" t="s">
        <v>21</v>
      </c>
      <c r="BR74" s="1234" t="s">
        <v>21</v>
      </c>
      <c r="BS74" s="1234" t="s">
        <v>21</v>
      </c>
      <c r="BT74" s="1234" t="s">
        <v>21</v>
      </c>
      <c r="BU74" s="1234" t="s">
        <v>21</v>
      </c>
      <c r="BV74" s="1234" t="s">
        <v>21</v>
      </c>
      <c r="BW74" s="1775">
        <v>43586</v>
      </c>
      <c r="BX74" s="1528">
        <v>43586</v>
      </c>
      <c r="BY74" s="1234"/>
      <c r="BZ74" s="1234"/>
      <c r="CA74" s="1234"/>
      <c r="CB74" s="1234"/>
      <c r="CC74" s="1234"/>
      <c r="CD74" s="1234"/>
      <c r="CE74" s="1270"/>
      <c r="CF74" s="1270"/>
      <c r="CG74" s="1267"/>
      <c r="CH74" s="147"/>
      <c r="CI74" s="147"/>
      <c r="CJ74" s="147"/>
      <c r="CK74" s="147"/>
      <c r="CL74" s="147"/>
      <c r="CM74" s="147"/>
    </row>
    <row r="75" spans="1:91" ht="15" customHeight="1">
      <c r="A75" s="1268"/>
      <c r="B75" s="1263">
        <v>43831</v>
      </c>
      <c r="C75" s="1306"/>
      <c r="D75" s="56">
        <v>47031</v>
      </c>
      <c r="E75" s="1234">
        <v>47107</v>
      </c>
      <c r="F75" s="1234" t="s">
        <v>22</v>
      </c>
      <c r="G75" s="1234">
        <v>2</v>
      </c>
      <c r="H75" s="1234">
        <v>47105</v>
      </c>
      <c r="I75" s="1234" t="s">
        <v>22</v>
      </c>
      <c r="J75" s="1234">
        <v>47105</v>
      </c>
      <c r="K75" s="1234">
        <v>1772</v>
      </c>
      <c r="L75" s="1234">
        <v>58111</v>
      </c>
      <c r="M75" s="1234">
        <v>59655</v>
      </c>
      <c r="N75" s="1234">
        <v>20682</v>
      </c>
      <c r="O75" s="1234">
        <v>4837</v>
      </c>
      <c r="P75" s="1234">
        <v>34136</v>
      </c>
      <c r="Q75" s="1234">
        <v>6873</v>
      </c>
      <c r="R75" s="1234">
        <v>27263</v>
      </c>
      <c r="S75" s="150">
        <v>9613</v>
      </c>
      <c r="T75" s="1527">
        <v>43831</v>
      </c>
      <c r="U75" s="1528">
        <v>43831</v>
      </c>
      <c r="V75" s="1268"/>
      <c r="W75" s="1263">
        <v>43831</v>
      </c>
      <c r="X75" s="1306"/>
      <c r="Y75" s="56">
        <v>12</v>
      </c>
      <c r="Z75" s="1234">
        <v>12</v>
      </c>
      <c r="AA75" s="1234" t="s">
        <v>21</v>
      </c>
      <c r="AB75" s="1234" t="s">
        <v>21</v>
      </c>
      <c r="AC75" s="1234">
        <v>12</v>
      </c>
      <c r="AD75" s="1234" t="s">
        <v>21</v>
      </c>
      <c r="AE75" s="1234">
        <v>12</v>
      </c>
      <c r="AF75" s="1234" t="s">
        <v>21</v>
      </c>
      <c r="AG75" s="1234" t="s">
        <v>21</v>
      </c>
      <c r="AH75" s="1234" t="s">
        <v>21</v>
      </c>
      <c r="AI75" s="1234" t="s">
        <v>21</v>
      </c>
      <c r="AJ75" s="1234" t="s">
        <v>21</v>
      </c>
      <c r="AK75" s="1234" t="s">
        <v>21</v>
      </c>
      <c r="AL75" s="1234" t="s">
        <v>21</v>
      </c>
      <c r="AM75" s="1234" t="s">
        <v>21</v>
      </c>
      <c r="AN75" s="150" t="s">
        <v>21</v>
      </c>
      <c r="AO75" s="1527">
        <v>43831</v>
      </c>
      <c r="AP75" s="1528">
        <v>43831</v>
      </c>
      <c r="AQ75" s="1268"/>
      <c r="AR75" s="1263">
        <v>43831</v>
      </c>
      <c r="AS75" s="1306"/>
      <c r="AT75" s="56">
        <v>9950</v>
      </c>
      <c r="AU75" s="1234">
        <v>9980</v>
      </c>
      <c r="AV75" s="1234" t="s">
        <v>21</v>
      </c>
      <c r="AW75" s="1234" t="s">
        <v>21</v>
      </c>
      <c r="AX75" s="1234">
        <v>9980</v>
      </c>
      <c r="AY75" s="1234">
        <v>9980</v>
      </c>
      <c r="AZ75" s="1234" t="s">
        <v>21</v>
      </c>
      <c r="BA75" s="1234">
        <v>49</v>
      </c>
      <c r="BB75" s="1234">
        <v>104971</v>
      </c>
      <c r="BC75" s="1234">
        <v>104959</v>
      </c>
      <c r="BD75" s="1234">
        <v>11774</v>
      </c>
      <c r="BE75" s="1234">
        <v>51472</v>
      </c>
      <c r="BF75" s="1234">
        <v>41713</v>
      </c>
      <c r="BG75" s="1234">
        <v>34084</v>
      </c>
      <c r="BH75" s="1234">
        <v>7629</v>
      </c>
      <c r="BI75" s="150">
        <v>357</v>
      </c>
      <c r="BJ75" s="1527">
        <v>43831</v>
      </c>
      <c r="BK75" s="1528">
        <v>43831</v>
      </c>
      <c r="BL75" s="1268"/>
      <c r="BM75" s="1263">
        <v>43831</v>
      </c>
      <c r="BN75" s="1306"/>
      <c r="BO75" s="56" t="s">
        <v>21</v>
      </c>
      <c r="BP75" s="1234" t="s">
        <v>21</v>
      </c>
      <c r="BQ75" s="1234" t="s">
        <v>21</v>
      </c>
      <c r="BR75" s="1234" t="s">
        <v>21</v>
      </c>
      <c r="BS75" s="1234" t="s">
        <v>21</v>
      </c>
      <c r="BT75" s="1234" t="s">
        <v>21</v>
      </c>
      <c r="BU75" s="1234" t="s">
        <v>21</v>
      </c>
      <c r="BV75" s="1234" t="s">
        <v>21</v>
      </c>
      <c r="BW75" s="1775">
        <v>43831</v>
      </c>
      <c r="BX75" s="1528">
        <v>43831</v>
      </c>
      <c r="BY75" s="1234"/>
      <c r="BZ75" s="1234"/>
      <c r="CA75" s="1234"/>
      <c r="CB75" s="1234"/>
      <c r="CC75" s="1234"/>
      <c r="CD75" s="1234"/>
      <c r="CE75" s="1270"/>
      <c r="CF75" s="1270"/>
      <c r="CG75" s="1267"/>
      <c r="CH75" s="147"/>
      <c r="CI75" s="147"/>
      <c r="CJ75" s="147"/>
      <c r="CK75" s="147"/>
      <c r="CL75" s="147"/>
      <c r="CM75" s="147"/>
    </row>
    <row r="76" spans="1:91" ht="7.5" customHeight="1">
      <c r="A76" s="1268"/>
      <c r="B76" s="1270"/>
      <c r="C76" s="1306"/>
      <c r="D76" s="607"/>
      <c r="E76" s="398"/>
      <c r="F76" s="398"/>
      <c r="G76" s="398"/>
      <c r="H76" s="398"/>
      <c r="I76" s="398"/>
      <c r="J76" s="398"/>
      <c r="K76" s="398"/>
      <c r="L76" s="398"/>
      <c r="M76" s="398"/>
      <c r="N76" s="398"/>
      <c r="O76" s="398"/>
      <c r="P76" s="398"/>
      <c r="Q76" s="398"/>
      <c r="R76" s="398"/>
      <c r="S76" s="399"/>
      <c r="T76" s="1529"/>
      <c r="U76" s="1458"/>
      <c r="V76" s="1268"/>
      <c r="W76" s="1270"/>
      <c r="X76" s="1306"/>
      <c r="Y76" s="607"/>
      <c r="Z76" s="398"/>
      <c r="AA76" s="398"/>
      <c r="AB76" s="398"/>
      <c r="AC76" s="398"/>
      <c r="AD76" s="398"/>
      <c r="AE76" s="398"/>
      <c r="AF76" s="398"/>
      <c r="AG76" s="398"/>
      <c r="AH76" s="398"/>
      <c r="AI76" s="398"/>
      <c r="AJ76" s="398"/>
      <c r="AK76" s="398"/>
      <c r="AL76" s="398"/>
      <c r="AM76" s="398"/>
      <c r="AN76" s="399"/>
      <c r="AO76" s="1529"/>
      <c r="AP76" s="1458"/>
      <c r="AQ76" s="1268"/>
      <c r="AR76" s="1270"/>
      <c r="AS76" s="1306"/>
      <c r="AT76" s="607"/>
      <c r="AU76" s="398"/>
      <c r="AV76" s="398"/>
      <c r="AW76" s="398"/>
      <c r="AX76" s="398"/>
      <c r="AY76" s="398"/>
      <c r="AZ76" s="398"/>
      <c r="BA76" s="398"/>
      <c r="BB76" s="398"/>
      <c r="BC76" s="398"/>
      <c r="BD76" s="398"/>
      <c r="BE76" s="398"/>
      <c r="BF76" s="398"/>
      <c r="BG76" s="398"/>
      <c r="BH76" s="398"/>
      <c r="BI76" s="399"/>
      <c r="BJ76" s="1529"/>
      <c r="BK76" s="1458"/>
      <c r="BL76" s="1268"/>
      <c r="BM76" s="1270"/>
      <c r="BN76" s="1306"/>
      <c r="BO76" s="607"/>
      <c r="BP76" s="398"/>
      <c r="BQ76" s="398"/>
      <c r="BR76" s="398"/>
      <c r="BS76" s="398"/>
      <c r="BT76" s="398"/>
      <c r="BU76" s="398"/>
      <c r="BV76" s="398"/>
      <c r="BW76" s="400"/>
      <c r="BX76" s="401"/>
      <c r="BY76" s="398"/>
      <c r="BZ76" s="398"/>
      <c r="CA76" s="398"/>
      <c r="CB76" s="398"/>
      <c r="CC76" s="398"/>
      <c r="CD76" s="398"/>
      <c r="CE76" s="1270"/>
      <c r="CF76" s="1270"/>
      <c r="CG76" s="1267"/>
      <c r="CH76" s="147"/>
      <c r="CI76" s="147"/>
      <c r="CJ76" s="147"/>
      <c r="CK76" s="147"/>
      <c r="CL76" s="147"/>
      <c r="CM76" s="147"/>
    </row>
    <row r="77" spans="1:91" ht="15" customHeight="1">
      <c r="A77" s="1273">
        <v>43191</v>
      </c>
      <c r="B77" s="1274">
        <v>43191</v>
      </c>
      <c r="C77" s="1308">
        <v>43191</v>
      </c>
      <c r="D77" s="60">
        <v>56623</v>
      </c>
      <c r="E77" s="1233">
        <v>56693</v>
      </c>
      <c r="F77" s="1233">
        <v>1</v>
      </c>
      <c r="G77" s="1233" t="s">
        <v>22</v>
      </c>
      <c r="H77" s="1233">
        <v>56692</v>
      </c>
      <c r="I77" s="1233" t="s">
        <v>22</v>
      </c>
      <c r="J77" s="1233">
        <v>56692</v>
      </c>
      <c r="K77" s="1233">
        <v>1775</v>
      </c>
      <c r="L77" s="1233">
        <v>71238</v>
      </c>
      <c r="M77" s="1233">
        <v>70536</v>
      </c>
      <c r="N77" s="1233">
        <v>25841</v>
      </c>
      <c r="O77" s="1233">
        <v>6188</v>
      </c>
      <c r="P77" s="1233">
        <v>38507</v>
      </c>
      <c r="Q77" s="1233">
        <v>8730</v>
      </c>
      <c r="R77" s="1233">
        <v>29777</v>
      </c>
      <c r="S77" s="153">
        <v>11122</v>
      </c>
      <c r="T77" s="1530">
        <v>43191</v>
      </c>
      <c r="U77" s="1531">
        <v>43191</v>
      </c>
      <c r="V77" s="1273">
        <v>43191</v>
      </c>
      <c r="W77" s="1274">
        <v>43191</v>
      </c>
      <c r="X77" s="1308">
        <v>43191</v>
      </c>
      <c r="Y77" s="60">
        <v>10</v>
      </c>
      <c r="Z77" s="1233">
        <v>10</v>
      </c>
      <c r="AA77" s="1233" t="s">
        <v>21</v>
      </c>
      <c r="AB77" s="1233" t="s">
        <v>21</v>
      </c>
      <c r="AC77" s="1233">
        <v>10</v>
      </c>
      <c r="AD77" s="1233" t="s">
        <v>21</v>
      </c>
      <c r="AE77" s="1233">
        <v>10</v>
      </c>
      <c r="AF77" s="1233" t="s">
        <v>21</v>
      </c>
      <c r="AG77" s="1233" t="s">
        <v>21</v>
      </c>
      <c r="AH77" s="1233" t="s">
        <v>21</v>
      </c>
      <c r="AI77" s="1233" t="s">
        <v>21</v>
      </c>
      <c r="AJ77" s="1233" t="s">
        <v>21</v>
      </c>
      <c r="AK77" s="1233" t="s">
        <v>21</v>
      </c>
      <c r="AL77" s="1233" t="s">
        <v>21</v>
      </c>
      <c r="AM77" s="1233" t="s">
        <v>21</v>
      </c>
      <c r="AN77" s="153" t="s">
        <v>21</v>
      </c>
      <c r="AO77" s="1530">
        <v>43191</v>
      </c>
      <c r="AP77" s="1531">
        <v>43191</v>
      </c>
      <c r="AQ77" s="1273">
        <v>43191</v>
      </c>
      <c r="AR77" s="1274">
        <v>43191</v>
      </c>
      <c r="AS77" s="1308">
        <v>43191</v>
      </c>
      <c r="AT77" s="60">
        <v>14855</v>
      </c>
      <c r="AU77" s="1233">
        <v>14824</v>
      </c>
      <c r="AV77" s="1233" t="s">
        <v>21</v>
      </c>
      <c r="AW77" s="1233" t="s">
        <v>21</v>
      </c>
      <c r="AX77" s="1233">
        <v>14824</v>
      </c>
      <c r="AY77" s="1233">
        <v>14505</v>
      </c>
      <c r="AZ77" s="1233">
        <v>319</v>
      </c>
      <c r="BA77" s="1233">
        <v>103</v>
      </c>
      <c r="BB77" s="1233">
        <v>109911</v>
      </c>
      <c r="BC77" s="1233">
        <v>109921</v>
      </c>
      <c r="BD77" s="1233">
        <v>12806</v>
      </c>
      <c r="BE77" s="1233">
        <v>52431</v>
      </c>
      <c r="BF77" s="1233">
        <v>44684</v>
      </c>
      <c r="BG77" s="1233">
        <v>35561</v>
      </c>
      <c r="BH77" s="1233">
        <v>9123</v>
      </c>
      <c r="BI77" s="153">
        <v>359</v>
      </c>
      <c r="BJ77" s="1530">
        <v>43191</v>
      </c>
      <c r="BK77" s="1531">
        <v>43191</v>
      </c>
      <c r="BL77" s="1273">
        <v>43191</v>
      </c>
      <c r="BM77" s="1274">
        <v>43191</v>
      </c>
      <c r="BN77" s="1308">
        <v>43191</v>
      </c>
      <c r="BO77" s="60" t="s">
        <v>21</v>
      </c>
      <c r="BP77" s="1233" t="s">
        <v>21</v>
      </c>
      <c r="BQ77" s="1233" t="s">
        <v>21</v>
      </c>
      <c r="BR77" s="1233" t="s">
        <v>21</v>
      </c>
      <c r="BS77" s="1233" t="s">
        <v>21</v>
      </c>
      <c r="BT77" s="1233" t="s">
        <v>21</v>
      </c>
      <c r="BU77" s="1233" t="s">
        <v>21</v>
      </c>
      <c r="BV77" s="1233" t="s">
        <v>21</v>
      </c>
      <c r="BW77" s="1776">
        <v>43191</v>
      </c>
      <c r="BX77" s="1531">
        <v>43191</v>
      </c>
      <c r="BY77" s="1233"/>
      <c r="BZ77" s="1233"/>
      <c r="CA77" s="1233"/>
      <c r="CB77" s="1233"/>
      <c r="CC77" s="1233"/>
      <c r="CD77" s="1233"/>
      <c r="CE77" s="1270"/>
      <c r="CF77" s="1270"/>
      <c r="CG77" s="1269"/>
      <c r="CH77" s="147"/>
      <c r="CI77" s="147"/>
      <c r="CJ77" s="147"/>
      <c r="CK77" s="147"/>
      <c r="CL77" s="147"/>
      <c r="CM77" s="147"/>
    </row>
    <row r="78" spans="1:91" ht="15" customHeight="1">
      <c r="A78" s="1273">
        <v>43586</v>
      </c>
      <c r="B78" s="1274">
        <v>43586</v>
      </c>
      <c r="C78" s="1308">
        <v>43586</v>
      </c>
      <c r="D78" s="60">
        <v>55274</v>
      </c>
      <c r="E78" s="1233">
        <v>55214</v>
      </c>
      <c r="F78" s="1233" t="s">
        <v>22</v>
      </c>
      <c r="G78" s="1233" t="s">
        <v>22</v>
      </c>
      <c r="H78" s="1233">
        <v>55214</v>
      </c>
      <c r="I78" s="1233" t="s">
        <v>22</v>
      </c>
      <c r="J78" s="1233">
        <v>55214</v>
      </c>
      <c r="K78" s="1233">
        <v>1811</v>
      </c>
      <c r="L78" s="1233">
        <v>62647</v>
      </c>
      <c r="M78" s="1233">
        <v>62220</v>
      </c>
      <c r="N78" s="1233">
        <v>22414</v>
      </c>
      <c r="O78" s="1233">
        <v>5695</v>
      </c>
      <c r="P78" s="1233">
        <v>34111</v>
      </c>
      <c r="Q78" s="1233">
        <v>8570</v>
      </c>
      <c r="R78" s="1233">
        <v>25541</v>
      </c>
      <c r="S78" s="153">
        <v>11426</v>
      </c>
      <c r="T78" s="1530">
        <v>43586</v>
      </c>
      <c r="U78" s="1531">
        <v>43586</v>
      </c>
      <c r="V78" s="1273">
        <v>43586</v>
      </c>
      <c r="W78" s="1274">
        <v>43586</v>
      </c>
      <c r="X78" s="1308">
        <v>43586</v>
      </c>
      <c r="Y78" s="60">
        <v>12</v>
      </c>
      <c r="Z78" s="1233">
        <v>12</v>
      </c>
      <c r="AA78" s="1233" t="s">
        <v>21</v>
      </c>
      <c r="AB78" s="1233" t="s">
        <v>21</v>
      </c>
      <c r="AC78" s="1233">
        <v>12</v>
      </c>
      <c r="AD78" s="1233" t="s">
        <v>21</v>
      </c>
      <c r="AE78" s="1233">
        <v>12</v>
      </c>
      <c r="AF78" s="1233" t="s">
        <v>21</v>
      </c>
      <c r="AG78" s="1233" t="s">
        <v>21</v>
      </c>
      <c r="AH78" s="1233" t="s">
        <v>21</v>
      </c>
      <c r="AI78" s="1233" t="s">
        <v>21</v>
      </c>
      <c r="AJ78" s="1233" t="s">
        <v>21</v>
      </c>
      <c r="AK78" s="1233" t="s">
        <v>21</v>
      </c>
      <c r="AL78" s="1233" t="s">
        <v>21</v>
      </c>
      <c r="AM78" s="1233" t="s">
        <v>21</v>
      </c>
      <c r="AN78" s="153" t="s">
        <v>21</v>
      </c>
      <c r="AO78" s="1530">
        <v>43586</v>
      </c>
      <c r="AP78" s="1531">
        <v>43586</v>
      </c>
      <c r="AQ78" s="1273">
        <v>43586</v>
      </c>
      <c r="AR78" s="1274">
        <v>43586</v>
      </c>
      <c r="AS78" s="1308">
        <v>43586</v>
      </c>
      <c r="AT78" s="60">
        <v>12251</v>
      </c>
      <c r="AU78" s="1233">
        <v>12274</v>
      </c>
      <c r="AV78" s="1233" t="s">
        <v>21</v>
      </c>
      <c r="AW78" s="1233" t="s">
        <v>21</v>
      </c>
      <c r="AX78" s="1233">
        <v>12274</v>
      </c>
      <c r="AY78" s="1233">
        <v>12274</v>
      </c>
      <c r="AZ78" s="1233" t="s">
        <v>21</v>
      </c>
      <c r="BA78" s="1233">
        <v>80</v>
      </c>
      <c r="BB78" s="1233">
        <v>111388</v>
      </c>
      <c r="BC78" s="1233">
        <v>111327</v>
      </c>
      <c r="BD78" s="1233">
        <v>12555</v>
      </c>
      <c r="BE78" s="1233">
        <v>53080</v>
      </c>
      <c r="BF78" s="1233">
        <v>45692</v>
      </c>
      <c r="BG78" s="1233">
        <v>37404</v>
      </c>
      <c r="BH78" s="1233">
        <v>8288</v>
      </c>
      <c r="BI78" s="153">
        <v>403</v>
      </c>
      <c r="BJ78" s="1530">
        <v>43586</v>
      </c>
      <c r="BK78" s="1531">
        <v>43586</v>
      </c>
      <c r="BL78" s="1273">
        <v>43586</v>
      </c>
      <c r="BM78" s="1274">
        <v>43586</v>
      </c>
      <c r="BN78" s="1308">
        <v>43586</v>
      </c>
      <c r="BO78" s="60" t="s">
        <v>21</v>
      </c>
      <c r="BP78" s="1233" t="s">
        <v>21</v>
      </c>
      <c r="BQ78" s="1233" t="s">
        <v>21</v>
      </c>
      <c r="BR78" s="1233" t="s">
        <v>21</v>
      </c>
      <c r="BS78" s="1233" t="s">
        <v>21</v>
      </c>
      <c r="BT78" s="1233" t="s">
        <v>21</v>
      </c>
      <c r="BU78" s="1233" t="s">
        <v>21</v>
      </c>
      <c r="BV78" s="1233" t="s">
        <v>21</v>
      </c>
      <c r="BW78" s="1776">
        <v>43586</v>
      </c>
      <c r="BX78" s="1531">
        <v>43586</v>
      </c>
      <c r="BY78" s="1233"/>
      <c r="BZ78" s="1233"/>
      <c r="CA78" s="1233"/>
      <c r="CB78" s="1233"/>
      <c r="CC78" s="1233"/>
      <c r="CD78" s="1233"/>
      <c r="CE78" s="1270"/>
      <c r="CF78" s="1270"/>
      <c r="CG78" s="1269"/>
      <c r="CH78" s="147"/>
      <c r="CI78" s="147"/>
      <c r="CJ78" s="147"/>
      <c r="CK78" s="147"/>
      <c r="CL78" s="147"/>
      <c r="CM78" s="147"/>
    </row>
    <row r="79" spans="1:91" ht="7.5" customHeight="1">
      <c r="A79" s="1279"/>
      <c r="B79" s="1280"/>
      <c r="C79" s="1309"/>
      <c r="D79" s="60"/>
      <c r="E79" s="1233"/>
      <c r="F79" s="1233"/>
      <c r="G79" s="1233"/>
      <c r="H79" s="1233"/>
      <c r="I79" s="1233"/>
      <c r="J79" s="1233"/>
      <c r="K79" s="1233"/>
      <c r="L79" s="1233"/>
      <c r="M79" s="1233"/>
      <c r="N79" s="1233"/>
      <c r="O79" s="1233"/>
      <c r="P79" s="1233"/>
      <c r="Q79" s="1233"/>
      <c r="R79" s="1233"/>
      <c r="S79" s="153"/>
      <c r="T79" s="1529"/>
      <c r="U79" s="1458"/>
      <c r="V79" s="1279"/>
      <c r="W79" s="1280"/>
      <c r="X79" s="1309"/>
      <c r="Y79" s="60"/>
      <c r="Z79" s="1233"/>
      <c r="AA79" s="1233"/>
      <c r="AB79" s="1233"/>
      <c r="AC79" s="1233"/>
      <c r="AD79" s="1233"/>
      <c r="AE79" s="1233"/>
      <c r="AF79" s="1233"/>
      <c r="AG79" s="1233"/>
      <c r="AH79" s="1233"/>
      <c r="AI79" s="1233"/>
      <c r="AJ79" s="1233"/>
      <c r="AK79" s="1233"/>
      <c r="AL79" s="1233"/>
      <c r="AM79" s="1233"/>
      <c r="AN79" s="153"/>
      <c r="AO79" s="1529"/>
      <c r="AP79" s="1458"/>
      <c r="AQ79" s="1279"/>
      <c r="AR79" s="1280"/>
      <c r="AS79" s="1309"/>
      <c r="AT79" s="60"/>
      <c r="AU79" s="1233"/>
      <c r="AV79" s="1233"/>
      <c r="AW79" s="1233"/>
      <c r="AX79" s="1233"/>
      <c r="AY79" s="1233"/>
      <c r="AZ79" s="1233"/>
      <c r="BA79" s="1233"/>
      <c r="BB79" s="1233"/>
      <c r="BC79" s="1233"/>
      <c r="BD79" s="1233"/>
      <c r="BE79" s="1233"/>
      <c r="BF79" s="1233"/>
      <c r="BG79" s="1233"/>
      <c r="BH79" s="1233"/>
      <c r="BI79" s="153"/>
      <c r="BJ79" s="1529"/>
      <c r="BK79" s="1458"/>
      <c r="BL79" s="1279"/>
      <c r="BM79" s="1280"/>
      <c r="BN79" s="1309"/>
      <c r="BO79" s="60"/>
      <c r="BP79" s="1233"/>
      <c r="BQ79" s="1233"/>
      <c r="BR79" s="1233"/>
      <c r="BS79" s="1233"/>
      <c r="BT79" s="1233"/>
      <c r="BU79" s="1233"/>
      <c r="BV79" s="1233"/>
      <c r="BW79" s="402"/>
      <c r="BX79" s="401"/>
      <c r="BY79" s="1233"/>
      <c r="BZ79" s="1233"/>
      <c r="CA79" s="1233"/>
      <c r="CB79" s="1233"/>
      <c r="CC79" s="1233"/>
      <c r="CD79" s="1233"/>
      <c r="CE79" s="1270"/>
      <c r="CF79" s="1270"/>
      <c r="CG79" s="1269"/>
      <c r="CH79" s="147"/>
      <c r="CI79" s="147"/>
      <c r="CJ79" s="147"/>
      <c r="CK79" s="147"/>
      <c r="CL79" s="147"/>
      <c r="CM79" s="147"/>
    </row>
    <row r="80" spans="1:91" ht="15" customHeight="1">
      <c r="A80" s="1281" t="s">
        <v>2153</v>
      </c>
      <c r="B80" s="1282" t="s">
        <v>23</v>
      </c>
      <c r="C80" s="1311" t="s">
        <v>162</v>
      </c>
      <c r="D80" s="60">
        <v>13393</v>
      </c>
      <c r="E80" s="1233">
        <v>13346</v>
      </c>
      <c r="F80" s="1233" t="s">
        <v>22</v>
      </c>
      <c r="G80" s="1233" t="s">
        <v>22</v>
      </c>
      <c r="H80" s="1233">
        <v>13346</v>
      </c>
      <c r="I80" s="1233" t="s">
        <v>22</v>
      </c>
      <c r="J80" s="1233">
        <v>13346</v>
      </c>
      <c r="K80" s="1233">
        <v>1811</v>
      </c>
      <c r="L80" s="1233">
        <v>21312</v>
      </c>
      <c r="M80" s="1233">
        <v>21150</v>
      </c>
      <c r="N80" s="1233">
        <v>7548</v>
      </c>
      <c r="O80" s="1233">
        <v>1236</v>
      </c>
      <c r="P80" s="1233">
        <v>12366</v>
      </c>
      <c r="Q80" s="1233">
        <v>2325</v>
      </c>
      <c r="R80" s="1233">
        <v>10041</v>
      </c>
      <c r="S80" s="153">
        <v>11426</v>
      </c>
      <c r="T80" s="1748" t="s">
        <v>24</v>
      </c>
      <c r="U80" s="1749" t="s">
        <v>2155</v>
      </c>
      <c r="V80" s="1281" t="s">
        <v>2153</v>
      </c>
      <c r="W80" s="1282" t="s">
        <v>23</v>
      </c>
      <c r="X80" s="1311" t="s">
        <v>162</v>
      </c>
      <c r="Y80" s="60">
        <v>3</v>
      </c>
      <c r="Z80" s="1233">
        <v>3</v>
      </c>
      <c r="AA80" s="1233" t="s">
        <v>21</v>
      </c>
      <c r="AB80" s="1233" t="s">
        <v>21</v>
      </c>
      <c r="AC80" s="1233">
        <v>3</v>
      </c>
      <c r="AD80" s="1233" t="s">
        <v>21</v>
      </c>
      <c r="AE80" s="1233">
        <v>3</v>
      </c>
      <c r="AF80" s="1233" t="s">
        <v>21</v>
      </c>
      <c r="AG80" s="1233" t="s">
        <v>21</v>
      </c>
      <c r="AH80" s="1233" t="s">
        <v>21</v>
      </c>
      <c r="AI80" s="1233" t="s">
        <v>21</v>
      </c>
      <c r="AJ80" s="1233" t="s">
        <v>21</v>
      </c>
      <c r="AK80" s="1233" t="s">
        <v>21</v>
      </c>
      <c r="AL80" s="1233" t="s">
        <v>21</v>
      </c>
      <c r="AM80" s="1233" t="s">
        <v>21</v>
      </c>
      <c r="AN80" s="153" t="s">
        <v>21</v>
      </c>
      <c r="AO80" s="1748" t="s">
        <v>24</v>
      </c>
      <c r="AP80" s="1749" t="s">
        <v>2155</v>
      </c>
      <c r="AQ80" s="1281" t="s">
        <v>2153</v>
      </c>
      <c r="AR80" s="1282" t="s">
        <v>23</v>
      </c>
      <c r="AS80" s="1311" t="s">
        <v>162</v>
      </c>
      <c r="AT80" s="60">
        <v>2478</v>
      </c>
      <c r="AU80" s="1233">
        <v>2477</v>
      </c>
      <c r="AV80" s="1233" t="s">
        <v>21</v>
      </c>
      <c r="AW80" s="1233" t="s">
        <v>21</v>
      </c>
      <c r="AX80" s="1233">
        <v>2477</v>
      </c>
      <c r="AY80" s="1233">
        <v>2477</v>
      </c>
      <c r="AZ80" s="1233" t="s">
        <v>21</v>
      </c>
      <c r="BA80" s="1233">
        <v>80</v>
      </c>
      <c r="BB80" s="1233">
        <v>29191</v>
      </c>
      <c r="BC80" s="1233">
        <v>29135</v>
      </c>
      <c r="BD80" s="1233">
        <v>4169</v>
      </c>
      <c r="BE80" s="1233">
        <v>13237</v>
      </c>
      <c r="BF80" s="1233">
        <v>11729</v>
      </c>
      <c r="BG80" s="1233">
        <v>9419</v>
      </c>
      <c r="BH80" s="1233">
        <v>2310</v>
      </c>
      <c r="BI80" s="153">
        <v>403</v>
      </c>
      <c r="BJ80" s="1748" t="s">
        <v>24</v>
      </c>
      <c r="BK80" s="1749" t="s">
        <v>2155</v>
      </c>
      <c r="BL80" s="1281" t="s">
        <v>2153</v>
      </c>
      <c r="BM80" s="1282" t="s">
        <v>23</v>
      </c>
      <c r="BN80" s="1311" t="s">
        <v>162</v>
      </c>
      <c r="BO80" s="60" t="s">
        <v>21</v>
      </c>
      <c r="BP80" s="1233" t="s">
        <v>21</v>
      </c>
      <c r="BQ80" s="1233" t="s">
        <v>21</v>
      </c>
      <c r="BR80" s="1233" t="s">
        <v>21</v>
      </c>
      <c r="BS80" s="1233" t="s">
        <v>21</v>
      </c>
      <c r="BT80" s="1233" t="s">
        <v>21</v>
      </c>
      <c r="BU80" s="1233" t="s">
        <v>21</v>
      </c>
      <c r="BV80" s="1233" t="s">
        <v>21</v>
      </c>
      <c r="BW80" s="1777" t="s">
        <v>24</v>
      </c>
      <c r="BX80" s="1749" t="s">
        <v>2155</v>
      </c>
      <c r="BY80" s="1233"/>
      <c r="BZ80" s="1233"/>
      <c r="CA80" s="1233"/>
      <c r="CB80" s="1233"/>
      <c r="CC80" s="1233"/>
      <c r="CD80" s="1233"/>
      <c r="CE80" s="1312"/>
      <c r="CF80" s="1312"/>
      <c r="CG80" s="1269"/>
      <c r="CH80" s="147"/>
      <c r="CI80" s="147"/>
      <c r="CJ80" s="147"/>
      <c r="CK80" s="147"/>
      <c r="CL80" s="147"/>
      <c r="CM80" s="147"/>
    </row>
    <row r="81" spans="1:91" ht="15" customHeight="1">
      <c r="A81" s="1286" t="s">
        <v>25</v>
      </c>
      <c r="B81" s="1287" t="s">
        <v>25</v>
      </c>
      <c r="C81" s="1311" t="s">
        <v>163</v>
      </c>
      <c r="D81" s="60">
        <v>8405</v>
      </c>
      <c r="E81" s="1233">
        <v>8545</v>
      </c>
      <c r="F81" s="1233" t="s">
        <v>22</v>
      </c>
      <c r="G81" s="1233">
        <v>2</v>
      </c>
      <c r="H81" s="1233">
        <v>8543</v>
      </c>
      <c r="I81" s="1233" t="s">
        <v>22</v>
      </c>
      <c r="J81" s="1233">
        <v>8543</v>
      </c>
      <c r="K81" s="1233">
        <v>1677</v>
      </c>
      <c r="L81" s="1233">
        <v>10697</v>
      </c>
      <c r="M81" s="1233">
        <v>11280</v>
      </c>
      <c r="N81" s="1233">
        <v>3342</v>
      </c>
      <c r="O81" s="1233">
        <v>767</v>
      </c>
      <c r="P81" s="1233">
        <v>7171</v>
      </c>
      <c r="Q81" s="1233">
        <v>1437</v>
      </c>
      <c r="R81" s="1233">
        <v>5734</v>
      </c>
      <c r="S81" s="153">
        <v>10891</v>
      </c>
      <c r="T81" s="1532" t="s">
        <v>26</v>
      </c>
      <c r="U81" s="1533" t="s">
        <v>25</v>
      </c>
      <c r="V81" s="1286" t="s">
        <v>25</v>
      </c>
      <c r="W81" s="1287" t="s">
        <v>25</v>
      </c>
      <c r="X81" s="1311" t="s">
        <v>163</v>
      </c>
      <c r="Y81" s="60">
        <v>3</v>
      </c>
      <c r="Z81" s="1233">
        <v>3</v>
      </c>
      <c r="AA81" s="1233" t="s">
        <v>21</v>
      </c>
      <c r="AB81" s="1233" t="s">
        <v>21</v>
      </c>
      <c r="AC81" s="1233">
        <v>3</v>
      </c>
      <c r="AD81" s="1233" t="s">
        <v>21</v>
      </c>
      <c r="AE81" s="1233">
        <v>3</v>
      </c>
      <c r="AF81" s="1233" t="s">
        <v>21</v>
      </c>
      <c r="AG81" s="1233" t="s">
        <v>21</v>
      </c>
      <c r="AH81" s="1233" t="s">
        <v>21</v>
      </c>
      <c r="AI81" s="1233" t="s">
        <v>21</v>
      </c>
      <c r="AJ81" s="1233" t="s">
        <v>21</v>
      </c>
      <c r="AK81" s="1233" t="s">
        <v>21</v>
      </c>
      <c r="AL81" s="1233" t="s">
        <v>21</v>
      </c>
      <c r="AM81" s="1233" t="s">
        <v>21</v>
      </c>
      <c r="AN81" s="153" t="s">
        <v>21</v>
      </c>
      <c r="AO81" s="1532" t="s">
        <v>26</v>
      </c>
      <c r="AP81" s="1533" t="s">
        <v>25</v>
      </c>
      <c r="AQ81" s="1286" t="s">
        <v>25</v>
      </c>
      <c r="AR81" s="1287" t="s">
        <v>25</v>
      </c>
      <c r="AS81" s="1311" t="s">
        <v>163</v>
      </c>
      <c r="AT81" s="60">
        <v>1890</v>
      </c>
      <c r="AU81" s="1233">
        <v>1886</v>
      </c>
      <c r="AV81" s="1233" t="s">
        <v>21</v>
      </c>
      <c r="AW81" s="1233" t="s">
        <v>21</v>
      </c>
      <c r="AX81" s="1233">
        <v>1886</v>
      </c>
      <c r="AY81" s="1233">
        <v>1886</v>
      </c>
      <c r="AZ81" s="1233" t="s">
        <v>21</v>
      </c>
      <c r="BA81" s="1233">
        <v>84</v>
      </c>
      <c r="BB81" s="1233">
        <v>23033</v>
      </c>
      <c r="BC81" s="1233">
        <v>23010</v>
      </c>
      <c r="BD81" s="1233">
        <v>2519</v>
      </c>
      <c r="BE81" s="1233">
        <v>10923</v>
      </c>
      <c r="BF81" s="1233">
        <v>9568</v>
      </c>
      <c r="BG81" s="1233">
        <v>7973</v>
      </c>
      <c r="BH81" s="1233">
        <v>1595</v>
      </c>
      <c r="BI81" s="153">
        <v>429</v>
      </c>
      <c r="BJ81" s="1532" t="s">
        <v>26</v>
      </c>
      <c r="BK81" s="1533" t="s">
        <v>25</v>
      </c>
      <c r="BL81" s="1286" t="s">
        <v>25</v>
      </c>
      <c r="BM81" s="1287" t="s">
        <v>25</v>
      </c>
      <c r="BN81" s="1311" t="s">
        <v>163</v>
      </c>
      <c r="BO81" s="60" t="s">
        <v>21</v>
      </c>
      <c r="BP81" s="1233" t="s">
        <v>21</v>
      </c>
      <c r="BQ81" s="1233" t="s">
        <v>21</v>
      </c>
      <c r="BR81" s="1233" t="s">
        <v>21</v>
      </c>
      <c r="BS81" s="1233" t="s">
        <v>21</v>
      </c>
      <c r="BT81" s="1233" t="s">
        <v>21</v>
      </c>
      <c r="BU81" s="1233" t="s">
        <v>21</v>
      </c>
      <c r="BV81" s="1233" t="s">
        <v>21</v>
      </c>
      <c r="BW81" s="1777" t="s">
        <v>26</v>
      </c>
      <c r="BX81" s="405" t="s">
        <v>25</v>
      </c>
      <c r="BY81" s="1233"/>
      <c r="BZ81" s="1233"/>
      <c r="CA81" s="1233"/>
      <c r="CB81" s="1233"/>
      <c r="CC81" s="1233"/>
      <c r="CD81" s="1233"/>
      <c r="CE81" s="1312"/>
      <c r="CF81" s="1312"/>
      <c r="CG81" s="1312"/>
      <c r="CH81" s="147"/>
      <c r="CI81" s="147"/>
      <c r="CJ81" s="147"/>
      <c r="CK81" s="147"/>
      <c r="CL81" s="147"/>
      <c r="CM81" s="147"/>
    </row>
    <row r="82" spans="1:91" ht="15" customHeight="1">
      <c r="A82" s="1281" t="s">
        <v>25</v>
      </c>
      <c r="B82" s="1282" t="s">
        <v>25</v>
      </c>
      <c r="C82" s="1311" t="s">
        <v>2152</v>
      </c>
      <c r="D82" s="60">
        <v>11774</v>
      </c>
      <c r="E82" s="1233">
        <v>11779</v>
      </c>
      <c r="F82" s="1233" t="s">
        <v>22</v>
      </c>
      <c r="G82" s="1233" t="s">
        <v>22</v>
      </c>
      <c r="H82" s="1233">
        <v>11779</v>
      </c>
      <c r="I82" s="1233" t="s">
        <v>22</v>
      </c>
      <c r="J82" s="1233">
        <v>11779</v>
      </c>
      <c r="K82" s="1233">
        <v>1743</v>
      </c>
      <c r="L82" s="1233">
        <v>12321</v>
      </c>
      <c r="M82" s="1233">
        <v>12790</v>
      </c>
      <c r="N82" s="1233">
        <v>4996</v>
      </c>
      <c r="O82" s="1233">
        <v>1398</v>
      </c>
      <c r="P82" s="1233">
        <v>6396</v>
      </c>
      <c r="Q82" s="1233">
        <v>1434</v>
      </c>
      <c r="R82" s="1233">
        <v>4962</v>
      </c>
      <c r="S82" s="153">
        <v>10418</v>
      </c>
      <c r="T82" s="1532" t="s">
        <v>27</v>
      </c>
      <c r="U82" s="1533" t="s">
        <v>25</v>
      </c>
      <c r="V82" s="1281" t="s">
        <v>25</v>
      </c>
      <c r="W82" s="1282" t="s">
        <v>25</v>
      </c>
      <c r="X82" s="1311" t="s">
        <v>2152</v>
      </c>
      <c r="Y82" s="60">
        <v>3</v>
      </c>
      <c r="Z82" s="1233">
        <v>3</v>
      </c>
      <c r="AA82" s="1233" t="s">
        <v>21</v>
      </c>
      <c r="AB82" s="1233" t="s">
        <v>21</v>
      </c>
      <c r="AC82" s="1233">
        <v>3</v>
      </c>
      <c r="AD82" s="1233" t="s">
        <v>21</v>
      </c>
      <c r="AE82" s="1233">
        <v>3</v>
      </c>
      <c r="AF82" s="1233" t="s">
        <v>21</v>
      </c>
      <c r="AG82" s="1233" t="s">
        <v>21</v>
      </c>
      <c r="AH82" s="1233" t="s">
        <v>21</v>
      </c>
      <c r="AI82" s="1233" t="s">
        <v>21</v>
      </c>
      <c r="AJ82" s="1233" t="s">
        <v>21</v>
      </c>
      <c r="AK82" s="1233" t="s">
        <v>21</v>
      </c>
      <c r="AL82" s="1233" t="s">
        <v>21</v>
      </c>
      <c r="AM82" s="1233" t="s">
        <v>21</v>
      </c>
      <c r="AN82" s="153" t="s">
        <v>21</v>
      </c>
      <c r="AO82" s="1532" t="s">
        <v>27</v>
      </c>
      <c r="AP82" s="1533" t="s">
        <v>25</v>
      </c>
      <c r="AQ82" s="1281" t="s">
        <v>25</v>
      </c>
      <c r="AR82" s="1282" t="s">
        <v>25</v>
      </c>
      <c r="AS82" s="1311" t="s">
        <v>2152</v>
      </c>
      <c r="AT82" s="60">
        <v>2083</v>
      </c>
      <c r="AU82" s="1233">
        <v>2095</v>
      </c>
      <c r="AV82" s="1233" t="s">
        <v>21</v>
      </c>
      <c r="AW82" s="1233" t="s">
        <v>21</v>
      </c>
      <c r="AX82" s="1233">
        <v>2095</v>
      </c>
      <c r="AY82" s="1233">
        <v>2095</v>
      </c>
      <c r="AZ82" s="1233" t="s">
        <v>21</v>
      </c>
      <c r="BA82" s="1233">
        <v>72</v>
      </c>
      <c r="BB82" s="1233">
        <v>25776</v>
      </c>
      <c r="BC82" s="1233">
        <v>25826</v>
      </c>
      <c r="BD82" s="1233">
        <v>2211</v>
      </c>
      <c r="BE82" s="1233">
        <v>13900</v>
      </c>
      <c r="BF82" s="1233">
        <v>9715</v>
      </c>
      <c r="BG82" s="1233">
        <v>7776</v>
      </c>
      <c r="BH82" s="1233">
        <v>1939</v>
      </c>
      <c r="BI82" s="153">
        <v>367</v>
      </c>
      <c r="BJ82" s="1532" t="s">
        <v>27</v>
      </c>
      <c r="BK82" s="1533" t="s">
        <v>25</v>
      </c>
      <c r="BL82" s="1281" t="s">
        <v>25</v>
      </c>
      <c r="BM82" s="1282" t="s">
        <v>25</v>
      </c>
      <c r="BN82" s="1311" t="s">
        <v>2152</v>
      </c>
      <c r="BO82" s="60" t="s">
        <v>21</v>
      </c>
      <c r="BP82" s="1233" t="s">
        <v>21</v>
      </c>
      <c r="BQ82" s="1233" t="s">
        <v>21</v>
      </c>
      <c r="BR82" s="1233" t="s">
        <v>21</v>
      </c>
      <c r="BS82" s="1233" t="s">
        <v>21</v>
      </c>
      <c r="BT82" s="1233" t="s">
        <v>21</v>
      </c>
      <c r="BU82" s="1233" t="s">
        <v>21</v>
      </c>
      <c r="BV82" s="1233" t="s">
        <v>21</v>
      </c>
      <c r="BW82" s="1777" t="s">
        <v>27</v>
      </c>
      <c r="BX82" s="405" t="s">
        <v>25</v>
      </c>
      <c r="BY82" s="1233"/>
      <c r="BZ82" s="1233"/>
      <c r="CA82" s="1233"/>
      <c r="CB82" s="1233"/>
      <c r="CC82" s="1233"/>
      <c r="CD82" s="1233"/>
      <c r="CE82" s="1453"/>
      <c r="CF82" s="1453"/>
      <c r="CG82" s="1269"/>
      <c r="CH82" s="147"/>
      <c r="CI82" s="147"/>
      <c r="CJ82" s="147"/>
      <c r="CK82" s="147"/>
      <c r="CL82" s="147"/>
      <c r="CM82" s="147"/>
    </row>
    <row r="83" spans="1:91" ht="15" customHeight="1">
      <c r="A83" s="1281" t="s">
        <v>25</v>
      </c>
      <c r="B83" s="1282" t="s">
        <v>25</v>
      </c>
      <c r="C83" s="1311" t="s">
        <v>164</v>
      </c>
      <c r="D83" s="60">
        <v>13459</v>
      </c>
      <c r="E83" s="1233">
        <v>13437</v>
      </c>
      <c r="F83" s="1233" t="s">
        <v>22</v>
      </c>
      <c r="G83" s="1233" t="s">
        <v>22</v>
      </c>
      <c r="H83" s="1233">
        <v>13437</v>
      </c>
      <c r="I83" s="1233" t="s">
        <v>22</v>
      </c>
      <c r="J83" s="1233">
        <v>13437</v>
      </c>
      <c r="K83" s="1233">
        <v>1772</v>
      </c>
      <c r="L83" s="1233">
        <v>13781</v>
      </c>
      <c r="M83" s="1233">
        <v>14435</v>
      </c>
      <c r="N83" s="1233">
        <v>4796</v>
      </c>
      <c r="O83" s="1233">
        <v>1436</v>
      </c>
      <c r="P83" s="1233">
        <v>8203</v>
      </c>
      <c r="Q83" s="1233">
        <v>1677</v>
      </c>
      <c r="R83" s="1233">
        <v>6526</v>
      </c>
      <c r="S83" s="153">
        <v>9613</v>
      </c>
      <c r="T83" s="1532" t="s">
        <v>28</v>
      </c>
      <c r="U83" s="1533" t="s">
        <v>25</v>
      </c>
      <c r="V83" s="1281" t="s">
        <v>25</v>
      </c>
      <c r="W83" s="1282" t="s">
        <v>25</v>
      </c>
      <c r="X83" s="1311" t="s">
        <v>164</v>
      </c>
      <c r="Y83" s="60">
        <v>3</v>
      </c>
      <c r="Z83" s="1233">
        <v>3</v>
      </c>
      <c r="AA83" s="1233" t="s">
        <v>21</v>
      </c>
      <c r="AB83" s="1233" t="s">
        <v>21</v>
      </c>
      <c r="AC83" s="1233">
        <v>3</v>
      </c>
      <c r="AD83" s="1233" t="s">
        <v>21</v>
      </c>
      <c r="AE83" s="1233">
        <v>3</v>
      </c>
      <c r="AF83" s="1233" t="s">
        <v>21</v>
      </c>
      <c r="AG83" s="1233" t="s">
        <v>21</v>
      </c>
      <c r="AH83" s="1233" t="s">
        <v>21</v>
      </c>
      <c r="AI83" s="1233" t="s">
        <v>21</v>
      </c>
      <c r="AJ83" s="1233" t="s">
        <v>21</v>
      </c>
      <c r="AK83" s="1233" t="s">
        <v>21</v>
      </c>
      <c r="AL83" s="1233" t="s">
        <v>21</v>
      </c>
      <c r="AM83" s="1233" t="s">
        <v>21</v>
      </c>
      <c r="AN83" s="153" t="s">
        <v>21</v>
      </c>
      <c r="AO83" s="1532" t="s">
        <v>28</v>
      </c>
      <c r="AP83" s="1533" t="s">
        <v>25</v>
      </c>
      <c r="AQ83" s="1281" t="s">
        <v>25</v>
      </c>
      <c r="AR83" s="1282" t="s">
        <v>25</v>
      </c>
      <c r="AS83" s="1311" t="s">
        <v>164</v>
      </c>
      <c r="AT83" s="60">
        <v>3499</v>
      </c>
      <c r="AU83" s="1233">
        <v>3522</v>
      </c>
      <c r="AV83" s="1233" t="s">
        <v>21</v>
      </c>
      <c r="AW83" s="1233" t="s">
        <v>21</v>
      </c>
      <c r="AX83" s="1233">
        <v>3522</v>
      </c>
      <c r="AY83" s="1233">
        <v>3522</v>
      </c>
      <c r="AZ83" s="1233" t="s">
        <v>21</v>
      </c>
      <c r="BA83" s="1233">
        <v>49</v>
      </c>
      <c r="BB83" s="1233">
        <v>26971</v>
      </c>
      <c r="BC83" s="1233">
        <v>26988</v>
      </c>
      <c r="BD83" s="1233">
        <v>2875</v>
      </c>
      <c r="BE83" s="1233">
        <v>13412</v>
      </c>
      <c r="BF83" s="1233">
        <v>10701</v>
      </c>
      <c r="BG83" s="1233">
        <v>8916</v>
      </c>
      <c r="BH83" s="1233">
        <v>1785</v>
      </c>
      <c r="BI83" s="153">
        <v>357</v>
      </c>
      <c r="BJ83" s="1532" t="s">
        <v>28</v>
      </c>
      <c r="BK83" s="1533" t="s">
        <v>25</v>
      </c>
      <c r="BL83" s="1281" t="s">
        <v>25</v>
      </c>
      <c r="BM83" s="1282" t="s">
        <v>25</v>
      </c>
      <c r="BN83" s="1311" t="s">
        <v>164</v>
      </c>
      <c r="BO83" s="60" t="s">
        <v>21</v>
      </c>
      <c r="BP83" s="1233" t="s">
        <v>21</v>
      </c>
      <c r="BQ83" s="1233" t="s">
        <v>21</v>
      </c>
      <c r="BR83" s="1233" t="s">
        <v>21</v>
      </c>
      <c r="BS83" s="1233" t="s">
        <v>21</v>
      </c>
      <c r="BT83" s="1233" t="s">
        <v>21</v>
      </c>
      <c r="BU83" s="1233" t="s">
        <v>21</v>
      </c>
      <c r="BV83" s="1233" t="s">
        <v>21</v>
      </c>
      <c r="BW83" s="1777" t="s">
        <v>28</v>
      </c>
      <c r="BX83" s="405" t="s">
        <v>25</v>
      </c>
      <c r="BY83" s="1233"/>
      <c r="BZ83" s="1233"/>
      <c r="CA83" s="1233"/>
      <c r="CB83" s="1233"/>
      <c r="CC83" s="1233"/>
      <c r="CD83" s="1233"/>
      <c r="CE83" s="1453"/>
      <c r="CF83" s="1453"/>
      <c r="CG83" s="1269"/>
      <c r="CH83" s="147"/>
      <c r="CI83" s="147"/>
      <c r="CJ83" s="147"/>
      <c r="CK83" s="147"/>
      <c r="CL83" s="147"/>
      <c r="CM83" s="147"/>
    </row>
    <row r="84" spans="1:91" ht="7.5" customHeight="1">
      <c r="A84" s="1279"/>
      <c r="B84" s="1280"/>
      <c r="C84" s="1313"/>
      <c r="D84" s="60"/>
      <c r="E84" s="1233"/>
      <c r="F84" s="1233"/>
      <c r="G84" s="1233"/>
      <c r="H84" s="1233"/>
      <c r="I84" s="1233"/>
      <c r="J84" s="1233"/>
      <c r="K84" s="1233"/>
      <c r="L84" s="1233"/>
      <c r="M84" s="1233"/>
      <c r="N84" s="1233"/>
      <c r="O84" s="1233"/>
      <c r="P84" s="1233"/>
      <c r="Q84" s="1233"/>
      <c r="R84" s="1233"/>
      <c r="S84" s="153"/>
      <c r="T84" s="1534"/>
      <c r="U84" s="1462"/>
      <c r="V84" s="1279"/>
      <c r="W84" s="1280"/>
      <c r="X84" s="1313"/>
      <c r="Y84" s="60"/>
      <c r="Z84" s="1233"/>
      <c r="AA84" s="1233"/>
      <c r="AB84" s="1233"/>
      <c r="AC84" s="1233"/>
      <c r="AD84" s="1233"/>
      <c r="AE84" s="1233"/>
      <c r="AF84" s="1233"/>
      <c r="AG84" s="1233"/>
      <c r="AH84" s="1233"/>
      <c r="AI84" s="1233"/>
      <c r="AJ84" s="1233"/>
      <c r="AK84" s="1233"/>
      <c r="AL84" s="1233"/>
      <c r="AM84" s="1233"/>
      <c r="AN84" s="153"/>
      <c r="AO84" s="1534"/>
      <c r="AP84" s="1462"/>
      <c r="AQ84" s="1279"/>
      <c r="AR84" s="1280"/>
      <c r="AS84" s="1313"/>
      <c r="AT84" s="60"/>
      <c r="AU84" s="1233"/>
      <c r="AV84" s="1233"/>
      <c r="AW84" s="1233"/>
      <c r="AX84" s="1233"/>
      <c r="AY84" s="1233"/>
      <c r="AZ84" s="1233"/>
      <c r="BA84" s="1233"/>
      <c r="BB84" s="1233"/>
      <c r="BC84" s="1233"/>
      <c r="BD84" s="1233"/>
      <c r="BE84" s="1233"/>
      <c r="BF84" s="1233"/>
      <c r="BG84" s="1233"/>
      <c r="BH84" s="1233"/>
      <c r="BI84" s="153"/>
      <c r="BJ84" s="1534"/>
      <c r="BK84" s="1462"/>
      <c r="BL84" s="1279"/>
      <c r="BM84" s="1280"/>
      <c r="BN84" s="1313"/>
      <c r="BO84" s="60"/>
      <c r="BP84" s="1233"/>
      <c r="BQ84" s="1233"/>
      <c r="BR84" s="1233"/>
      <c r="BS84" s="1233"/>
      <c r="BT84" s="1233"/>
      <c r="BU84" s="1233"/>
      <c r="BV84" s="1233"/>
      <c r="BW84" s="1053"/>
      <c r="BX84" s="426"/>
      <c r="BY84" s="1233"/>
      <c r="BZ84" s="1233"/>
      <c r="CA84" s="1233"/>
      <c r="CB84" s="1233"/>
      <c r="CC84" s="1233"/>
      <c r="CD84" s="1233"/>
      <c r="CE84" s="1453"/>
      <c r="CF84" s="1453"/>
      <c r="CG84" s="1269"/>
      <c r="CH84" s="147"/>
      <c r="CI84" s="147"/>
      <c r="CJ84" s="147"/>
      <c r="CK84" s="147"/>
      <c r="CL84" s="147"/>
      <c r="CM84" s="147"/>
    </row>
    <row r="85" spans="1:91" ht="15" customHeight="1">
      <c r="A85" s="1286" t="s">
        <v>2153</v>
      </c>
      <c r="B85" s="1287" t="s">
        <v>23</v>
      </c>
      <c r="C85" s="1314" t="s">
        <v>2165</v>
      </c>
      <c r="D85" s="60">
        <v>4270</v>
      </c>
      <c r="E85" s="1233">
        <v>4235</v>
      </c>
      <c r="F85" s="1233" t="s">
        <v>22</v>
      </c>
      <c r="G85" s="1233" t="s">
        <v>22</v>
      </c>
      <c r="H85" s="1233">
        <v>4235</v>
      </c>
      <c r="I85" s="1233" t="s">
        <v>22</v>
      </c>
      <c r="J85" s="1233">
        <v>4235</v>
      </c>
      <c r="K85" s="1233">
        <v>1795</v>
      </c>
      <c r="L85" s="1233">
        <v>6718</v>
      </c>
      <c r="M85" s="1233">
        <v>7260</v>
      </c>
      <c r="N85" s="1233">
        <v>2797</v>
      </c>
      <c r="O85" s="1233">
        <v>356</v>
      </c>
      <c r="P85" s="1233">
        <v>4107</v>
      </c>
      <c r="Q85" s="1233">
        <v>717</v>
      </c>
      <c r="R85" s="1233">
        <v>3390</v>
      </c>
      <c r="S85" s="153">
        <v>10762</v>
      </c>
      <c r="T85" s="1748" t="s">
        <v>29</v>
      </c>
      <c r="U85" s="1749" t="s">
        <v>2155</v>
      </c>
      <c r="V85" s="1286" t="s">
        <v>2153</v>
      </c>
      <c r="W85" s="1287" t="s">
        <v>23</v>
      </c>
      <c r="X85" s="1314" t="s">
        <v>2165</v>
      </c>
      <c r="Y85" s="60">
        <v>1</v>
      </c>
      <c r="Z85" s="1233">
        <v>1</v>
      </c>
      <c r="AA85" s="1233" t="s">
        <v>21</v>
      </c>
      <c r="AB85" s="1233" t="s">
        <v>21</v>
      </c>
      <c r="AC85" s="1233">
        <v>1</v>
      </c>
      <c r="AD85" s="1233" t="s">
        <v>21</v>
      </c>
      <c r="AE85" s="1233">
        <v>1</v>
      </c>
      <c r="AF85" s="1233" t="s">
        <v>21</v>
      </c>
      <c r="AG85" s="1233" t="s">
        <v>21</v>
      </c>
      <c r="AH85" s="1233" t="s">
        <v>21</v>
      </c>
      <c r="AI85" s="1233" t="s">
        <v>21</v>
      </c>
      <c r="AJ85" s="1233" t="s">
        <v>21</v>
      </c>
      <c r="AK85" s="1233" t="s">
        <v>21</v>
      </c>
      <c r="AL85" s="1233" t="s">
        <v>21</v>
      </c>
      <c r="AM85" s="1233" t="s">
        <v>21</v>
      </c>
      <c r="AN85" s="153" t="s">
        <v>21</v>
      </c>
      <c r="AO85" s="1748" t="s">
        <v>29</v>
      </c>
      <c r="AP85" s="1749" t="s">
        <v>2155</v>
      </c>
      <c r="AQ85" s="1286" t="s">
        <v>2153</v>
      </c>
      <c r="AR85" s="1287" t="s">
        <v>23</v>
      </c>
      <c r="AS85" s="1314" t="s">
        <v>2165</v>
      </c>
      <c r="AT85" s="60">
        <v>771</v>
      </c>
      <c r="AU85" s="1233">
        <v>775</v>
      </c>
      <c r="AV85" s="1233" t="s">
        <v>21</v>
      </c>
      <c r="AW85" s="1233" t="s">
        <v>21</v>
      </c>
      <c r="AX85" s="1233">
        <v>775</v>
      </c>
      <c r="AY85" s="1233">
        <v>775</v>
      </c>
      <c r="AZ85" s="1233" t="s">
        <v>21</v>
      </c>
      <c r="BA85" s="1233">
        <v>75</v>
      </c>
      <c r="BB85" s="1233">
        <v>9623</v>
      </c>
      <c r="BC85" s="1233">
        <v>9592</v>
      </c>
      <c r="BD85" s="1233">
        <v>1602</v>
      </c>
      <c r="BE85" s="1233">
        <v>4288</v>
      </c>
      <c r="BF85" s="1233">
        <v>3702</v>
      </c>
      <c r="BG85" s="1233">
        <v>2902</v>
      </c>
      <c r="BH85" s="1233">
        <v>800</v>
      </c>
      <c r="BI85" s="153">
        <v>391</v>
      </c>
      <c r="BJ85" s="1748" t="s">
        <v>29</v>
      </c>
      <c r="BK85" s="1749" t="s">
        <v>2155</v>
      </c>
      <c r="BL85" s="1286" t="s">
        <v>2153</v>
      </c>
      <c r="BM85" s="1287" t="s">
        <v>23</v>
      </c>
      <c r="BN85" s="1314" t="s">
        <v>2165</v>
      </c>
      <c r="BO85" s="60" t="s">
        <v>21</v>
      </c>
      <c r="BP85" s="1233" t="s">
        <v>21</v>
      </c>
      <c r="BQ85" s="1233" t="s">
        <v>21</v>
      </c>
      <c r="BR85" s="1233" t="s">
        <v>21</v>
      </c>
      <c r="BS85" s="1233" t="s">
        <v>21</v>
      </c>
      <c r="BT85" s="1233" t="s">
        <v>21</v>
      </c>
      <c r="BU85" s="1233" t="s">
        <v>21</v>
      </c>
      <c r="BV85" s="1233" t="s">
        <v>21</v>
      </c>
      <c r="BW85" s="1777" t="s">
        <v>29</v>
      </c>
      <c r="BX85" s="1749" t="s">
        <v>2155</v>
      </c>
      <c r="BY85" s="1233"/>
      <c r="BZ85" s="1233"/>
      <c r="CA85" s="1233"/>
      <c r="CB85" s="1233"/>
      <c r="CC85" s="1233"/>
      <c r="CD85" s="1233"/>
      <c r="CE85" s="1727"/>
      <c r="CF85" s="1727"/>
      <c r="CG85" s="1312"/>
      <c r="CH85" s="147"/>
      <c r="CI85" s="147"/>
      <c r="CJ85" s="147"/>
      <c r="CK85" s="147"/>
      <c r="CL85" s="147"/>
      <c r="CM85" s="147"/>
    </row>
    <row r="86" spans="1:91" ht="15" customHeight="1">
      <c r="A86" s="1281" t="s">
        <v>25</v>
      </c>
      <c r="B86" s="1282" t="s">
        <v>25</v>
      </c>
      <c r="C86" s="1314" t="s">
        <v>165</v>
      </c>
      <c r="D86" s="60">
        <v>4474</v>
      </c>
      <c r="E86" s="1233">
        <v>4505</v>
      </c>
      <c r="F86" s="1233" t="s">
        <v>22</v>
      </c>
      <c r="G86" s="1233" t="s">
        <v>22</v>
      </c>
      <c r="H86" s="1233">
        <v>4505</v>
      </c>
      <c r="I86" s="1233" t="s">
        <v>22</v>
      </c>
      <c r="J86" s="1233">
        <v>4505</v>
      </c>
      <c r="K86" s="1233">
        <v>1764</v>
      </c>
      <c r="L86" s="1233">
        <v>6711</v>
      </c>
      <c r="M86" s="1233">
        <v>7657</v>
      </c>
      <c r="N86" s="1233">
        <v>2760</v>
      </c>
      <c r="O86" s="1233">
        <v>437</v>
      </c>
      <c r="P86" s="1233">
        <v>4460</v>
      </c>
      <c r="Q86" s="1233">
        <v>795</v>
      </c>
      <c r="R86" s="1233">
        <v>3665</v>
      </c>
      <c r="S86" s="153">
        <v>9772</v>
      </c>
      <c r="T86" s="1532" t="s">
        <v>30</v>
      </c>
      <c r="U86" s="1533" t="s">
        <v>25</v>
      </c>
      <c r="V86" s="1281" t="s">
        <v>25</v>
      </c>
      <c r="W86" s="1282" t="s">
        <v>25</v>
      </c>
      <c r="X86" s="1314" t="s">
        <v>165</v>
      </c>
      <c r="Y86" s="60">
        <v>1</v>
      </c>
      <c r="Z86" s="1233">
        <v>1</v>
      </c>
      <c r="AA86" s="1233" t="s">
        <v>21</v>
      </c>
      <c r="AB86" s="1233" t="s">
        <v>21</v>
      </c>
      <c r="AC86" s="1233">
        <v>1</v>
      </c>
      <c r="AD86" s="1233" t="s">
        <v>21</v>
      </c>
      <c r="AE86" s="1233">
        <v>1</v>
      </c>
      <c r="AF86" s="1233" t="s">
        <v>21</v>
      </c>
      <c r="AG86" s="1233" t="s">
        <v>21</v>
      </c>
      <c r="AH86" s="1233" t="s">
        <v>21</v>
      </c>
      <c r="AI86" s="1233" t="s">
        <v>21</v>
      </c>
      <c r="AJ86" s="1233" t="s">
        <v>21</v>
      </c>
      <c r="AK86" s="1233" t="s">
        <v>21</v>
      </c>
      <c r="AL86" s="1233" t="s">
        <v>21</v>
      </c>
      <c r="AM86" s="1233" t="s">
        <v>21</v>
      </c>
      <c r="AN86" s="153" t="s">
        <v>21</v>
      </c>
      <c r="AO86" s="1532" t="s">
        <v>30</v>
      </c>
      <c r="AP86" s="1533" t="s">
        <v>25</v>
      </c>
      <c r="AQ86" s="1281" t="s">
        <v>25</v>
      </c>
      <c r="AR86" s="1282" t="s">
        <v>25</v>
      </c>
      <c r="AS86" s="1314" t="s">
        <v>165</v>
      </c>
      <c r="AT86" s="60">
        <v>879</v>
      </c>
      <c r="AU86" s="1233">
        <v>849</v>
      </c>
      <c r="AV86" s="1233" t="s">
        <v>21</v>
      </c>
      <c r="AW86" s="1233" t="s">
        <v>21</v>
      </c>
      <c r="AX86" s="1233">
        <v>849</v>
      </c>
      <c r="AY86" s="1233">
        <v>849</v>
      </c>
      <c r="AZ86" s="1233" t="s">
        <v>21</v>
      </c>
      <c r="BA86" s="1233">
        <v>105</v>
      </c>
      <c r="BB86" s="1233">
        <v>9707</v>
      </c>
      <c r="BC86" s="1233">
        <v>9745</v>
      </c>
      <c r="BD86" s="1233">
        <v>1344</v>
      </c>
      <c r="BE86" s="1233">
        <v>4392</v>
      </c>
      <c r="BF86" s="1233">
        <v>4009</v>
      </c>
      <c r="BG86" s="1233">
        <v>3160</v>
      </c>
      <c r="BH86" s="1233">
        <v>849</v>
      </c>
      <c r="BI86" s="153">
        <v>348</v>
      </c>
      <c r="BJ86" s="1532" t="s">
        <v>30</v>
      </c>
      <c r="BK86" s="1533" t="s">
        <v>25</v>
      </c>
      <c r="BL86" s="1281" t="s">
        <v>25</v>
      </c>
      <c r="BM86" s="1282" t="s">
        <v>25</v>
      </c>
      <c r="BN86" s="1314" t="s">
        <v>165</v>
      </c>
      <c r="BO86" s="60" t="s">
        <v>21</v>
      </c>
      <c r="BP86" s="1233" t="s">
        <v>21</v>
      </c>
      <c r="BQ86" s="1233" t="s">
        <v>21</v>
      </c>
      <c r="BR86" s="1233" t="s">
        <v>21</v>
      </c>
      <c r="BS86" s="1233" t="s">
        <v>21</v>
      </c>
      <c r="BT86" s="1233" t="s">
        <v>21</v>
      </c>
      <c r="BU86" s="1233" t="s">
        <v>21</v>
      </c>
      <c r="BV86" s="1233" t="s">
        <v>21</v>
      </c>
      <c r="BW86" s="1777" t="s">
        <v>30</v>
      </c>
      <c r="BX86" s="1055" t="s">
        <v>25</v>
      </c>
      <c r="BY86" s="1233"/>
      <c r="BZ86" s="1233"/>
      <c r="CA86" s="1233"/>
      <c r="CB86" s="1233"/>
      <c r="CC86" s="1233"/>
      <c r="CD86" s="1233"/>
      <c r="CE86" s="1453"/>
      <c r="CF86" s="1453"/>
      <c r="CG86" s="1269"/>
      <c r="CH86" s="147"/>
      <c r="CI86" s="147"/>
      <c r="CJ86" s="147"/>
      <c r="CK86" s="147"/>
      <c r="CL86" s="147"/>
      <c r="CM86" s="147"/>
    </row>
    <row r="87" spans="1:91" ht="15" customHeight="1">
      <c r="A87" s="1281" t="s">
        <v>25</v>
      </c>
      <c r="B87" s="1282" t="s">
        <v>25</v>
      </c>
      <c r="C87" s="1314" t="s">
        <v>166</v>
      </c>
      <c r="D87" s="60">
        <v>4649</v>
      </c>
      <c r="E87" s="1233">
        <v>4606</v>
      </c>
      <c r="F87" s="1233" t="s">
        <v>22</v>
      </c>
      <c r="G87" s="1233" t="s">
        <v>22</v>
      </c>
      <c r="H87" s="1233">
        <v>4606</v>
      </c>
      <c r="I87" s="1233" t="s">
        <v>22</v>
      </c>
      <c r="J87" s="1233">
        <v>4606</v>
      </c>
      <c r="K87" s="1233">
        <v>1811</v>
      </c>
      <c r="L87" s="1233">
        <v>7883</v>
      </c>
      <c r="M87" s="1233">
        <v>6233</v>
      </c>
      <c r="N87" s="1233">
        <v>1991</v>
      </c>
      <c r="O87" s="1233">
        <v>443</v>
      </c>
      <c r="P87" s="1233">
        <v>3799</v>
      </c>
      <c r="Q87" s="1233">
        <v>813</v>
      </c>
      <c r="R87" s="1233">
        <v>2986</v>
      </c>
      <c r="S87" s="153">
        <v>11426</v>
      </c>
      <c r="T87" s="1532" t="s">
        <v>31</v>
      </c>
      <c r="U87" s="1533" t="s">
        <v>25</v>
      </c>
      <c r="V87" s="1281" t="s">
        <v>25</v>
      </c>
      <c r="W87" s="1282" t="s">
        <v>25</v>
      </c>
      <c r="X87" s="1314" t="s">
        <v>166</v>
      </c>
      <c r="Y87" s="60">
        <v>1</v>
      </c>
      <c r="Z87" s="1233">
        <v>1</v>
      </c>
      <c r="AA87" s="1233" t="s">
        <v>21</v>
      </c>
      <c r="AB87" s="1233" t="s">
        <v>21</v>
      </c>
      <c r="AC87" s="1233">
        <v>1</v>
      </c>
      <c r="AD87" s="1233" t="s">
        <v>21</v>
      </c>
      <c r="AE87" s="1233">
        <v>1</v>
      </c>
      <c r="AF87" s="1233" t="s">
        <v>21</v>
      </c>
      <c r="AG87" s="1233" t="s">
        <v>21</v>
      </c>
      <c r="AH87" s="1233" t="s">
        <v>21</v>
      </c>
      <c r="AI87" s="1233" t="s">
        <v>21</v>
      </c>
      <c r="AJ87" s="1233" t="s">
        <v>21</v>
      </c>
      <c r="AK87" s="1233" t="s">
        <v>21</v>
      </c>
      <c r="AL87" s="1233" t="s">
        <v>21</v>
      </c>
      <c r="AM87" s="1233" t="s">
        <v>21</v>
      </c>
      <c r="AN87" s="153" t="s">
        <v>21</v>
      </c>
      <c r="AO87" s="1532" t="s">
        <v>31</v>
      </c>
      <c r="AP87" s="1533" t="s">
        <v>25</v>
      </c>
      <c r="AQ87" s="1281" t="s">
        <v>25</v>
      </c>
      <c r="AR87" s="1282" t="s">
        <v>25</v>
      </c>
      <c r="AS87" s="1314" t="s">
        <v>166</v>
      </c>
      <c r="AT87" s="60">
        <v>828</v>
      </c>
      <c r="AU87" s="1233">
        <v>853</v>
      </c>
      <c r="AV87" s="1233" t="s">
        <v>21</v>
      </c>
      <c r="AW87" s="1233" t="s">
        <v>21</v>
      </c>
      <c r="AX87" s="1233">
        <v>853</v>
      </c>
      <c r="AY87" s="1233">
        <v>853</v>
      </c>
      <c r="AZ87" s="1233" t="s">
        <v>21</v>
      </c>
      <c r="BA87" s="1233">
        <v>80</v>
      </c>
      <c r="BB87" s="1233">
        <v>9861</v>
      </c>
      <c r="BC87" s="1233">
        <v>9798</v>
      </c>
      <c r="BD87" s="1233">
        <v>1223</v>
      </c>
      <c r="BE87" s="1233">
        <v>4557</v>
      </c>
      <c r="BF87" s="1233">
        <v>4018</v>
      </c>
      <c r="BG87" s="1233">
        <v>3357</v>
      </c>
      <c r="BH87" s="1233">
        <v>661</v>
      </c>
      <c r="BI87" s="153">
        <v>403</v>
      </c>
      <c r="BJ87" s="1532" t="s">
        <v>31</v>
      </c>
      <c r="BK87" s="1533" t="s">
        <v>25</v>
      </c>
      <c r="BL87" s="1281" t="s">
        <v>25</v>
      </c>
      <c r="BM87" s="1282" t="s">
        <v>25</v>
      </c>
      <c r="BN87" s="1314" t="s">
        <v>166</v>
      </c>
      <c r="BO87" s="60" t="s">
        <v>21</v>
      </c>
      <c r="BP87" s="1233" t="s">
        <v>21</v>
      </c>
      <c r="BQ87" s="1233" t="s">
        <v>21</v>
      </c>
      <c r="BR87" s="1233" t="s">
        <v>21</v>
      </c>
      <c r="BS87" s="1233" t="s">
        <v>21</v>
      </c>
      <c r="BT87" s="1233" t="s">
        <v>21</v>
      </c>
      <c r="BU87" s="1233" t="s">
        <v>21</v>
      </c>
      <c r="BV87" s="1233" t="s">
        <v>21</v>
      </c>
      <c r="BW87" s="1777" t="s">
        <v>31</v>
      </c>
      <c r="BX87" s="1055" t="s">
        <v>25</v>
      </c>
      <c r="BY87" s="1233"/>
      <c r="BZ87" s="1233"/>
      <c r="CA87" s="1233"/>
      <c r="CB87" s="1233"/>
      <c r="CC87" s="1233"/>
      <c r="CD87" s="1233"/>
      <c r="CE87" s="1453"/>
      <c r="CF87" s="1453"/>
      <c r="CG87" s="1269"/>
      <c r="CH87" s="147"/>
      <c r="CI87" s="147"/>
      <c r="CJ87" s="147"/>
      <c r="CK87" s="147"/>
      <c r="CL87" s="147"/>
      <c r="CM87" s="147"/>
    </row>
    <row r="88" spans="1:91" ht="15" customHeight="1">
      <c r="A88" s="1281" t="s">
        <v>25</v>
      </c>
      <c r="B88" s="1282" t="s">
        <v>25</v>
      </c>
      <c r="C88" s="1314" t="s">
        <v>167</v>
      </c>
      <c r="D88" s="60">
        <v>3042</v>
      </c>
      <c r="E88" s="1233">
        <v>3110</v>
      </c>
      <c r="F88" s="1233" t="s">
        <v>22</v>
      </c>
      <c r="G88" s="1233" t="s">
        <v>22</v>
      </c>
      <c r="H88" s="1233">
        <v>3110</v>
      </c>
      <c r="I88" s="1233" t="s">
        <v>22</v>
      </c>
      <c r="J88" s="1233">
        <v>3110</v>
      </c>
      <c r="K88" s="1233">
        <v>1741</v>
      </c>
      <c r="L88" s="1233">
        <v>3914</v>
      </c>
      <c r="M88" s="1233">
        <v>4165</v>
      </c>
      <c r="N88" s="1233">
        <v>1290</v>
      </c>
      <c r="O88" s="1233">
        <v>274</v>
      </c>
      <c r="P88" s="1233">
        <v>2601</v>
      </c>
      <c r="Q88" s="1233">
        <v>573</v>
      </c>
      <c r="R88" s="1233">
        <v>2028</v>
      </c>
      <c r="S88" s="153">
        <v>11161</v>
      </c>
      <c r="T88" s="1532" t="s">
        <v>32</v>
      </c>
      <c r="U88" s="1533" t="s">
        <v>25</v>
      </c>
      <c r="V88" s="1281" t="s">
        <v>25</v>
      </c>
      <c r="W88" s="1282" t="s">
        <v>25</v>
      </c>
      <c r="X88" s="1314" t="s">
        <v>167</v>
      </c>
      <c r="Y88" s="60">
        <v>1</v>
      </c>
      <c r="Z88" s="1233">
        <v>1</v>
      </c>
      <c r="AA88" s="1233" t="s">
        <v>21</v>
      </c>
      <c r="AB88" s="1233" t="s">
        <v>21</v>
      </c>
      <c r="AC88" s="1233">
        <v>1</v>
      </c>
      <c r="AD88" s="1233" t="s">
        <v>21</v>
      </c>
      <c r="AE88" s="1233">
        <v>1</v>
      </c>
      <c r="AF88" s="1233" t="s">
        <v>21</v>
      </c>
      <c r="AG88" s="1233" t="s">
        <v>21</v>
      </c>
      <c r="AH88" s="1233" t="s">
        <v>21</v>
      </c>
      <c r="AI88" s="1233" t="s">
        <v>21</v>
      </c>
      <c r="AJ88" s="1233" t="s">
        <v>21</v>
      </c>
      <c r="AK88" s="1233" t="s">
        <v>21</v>
      </c>
      <c r="AL88" s="1233" t="s">
        <v>21</v>
      </c>
      <c r="AM88" s="1233" t="s">
        <v>21</v>
      </c>
      <c r="AN88" s="153" t="s">
        <v>21</v>
      </c>
      <c r="AO88" s="1532" t="s">
        <v>32</v>
      </c>
      <c r="AP88" s="1533" t="s">
        <v>25</v>
      </c>
      <c r="AQ88" s="1281" t="s">
        <v>25</v>
      </c>
      <c r="AR88" s="1282" t="s">
        <v>25</v>
      </c>
      <c r="AS88" s="1314" t="s">
        <v>167</v>
      </c>
      <c r="AT88" s="60">
        <v>1176</v>
      </c>
      <c r="AU88" s="1233">
        <v>1121</v>
      </c>
      <c r="AV88" s="1233" t="s">
        <v>21</v>
      </c>
      <c r="AW88" s="1233" t="s">
        <v>21</v>
      </c>
      <c r="AX88" s="1233">
        <v>1121</v>
      </c>
      <c r="AY88" s="1233">
        <v>1121</v>
      </c>
      <c r="AZ88" s="1233" t="s">
        <v>21</v>
      </c>
      <c r="BA88" s="1233">
        <v>135</v>
      </c>
      <c r="BB88" s="1233">
        <v>9061</v>
      </c>
      <c r="BC88" s="1233">
        <v>9082</v>
      </c>
      <c r="BD88" s="1233">
        <v>1015</v>
      </c>
      <c r="BE88" s="1233">
        <v>4401</v>
      </c>
      <c r="BF88" s="1233">
        <v>3666</v>
      </c>
      <c r="BG88" s="1233">
        <v>3027</v>
      </c>
      <c r="BH88" s="1233">
        <v>639</v>
      </c>
      <c r="BI88" s="153">
        <v>386</v>
      </c>
      <c r="BJ88" s="1532" t="s">
        <v>32</v>
      </c>
      <c r="BK88" s="1533" t="s">
        <v>25</v>
      </c>
      <c r="BL88" s="1281" t="s">
        <v>25</v>
      </c>
      <c r="BM88" s="1282" t="s">
        <v>25</v>
      </c>
      <c r="BN88" s="1314" t="s">
        <v>167</v>
      </c>
      <c r="BO88" s="60" t="s">
        <v>21</v>
      </c>
      <c r="BP88" s="1233" t="s">
        <v>21</v>
      </c>
      <c r="BQ88" s="1233" t="s">
        <v>21</v>
      </c>
      <c r="BR88" s="1233" t="s">
        <v>21</v>
      </c>
      <c r="BS88" s="1233" t="s">
        <v>21</v>
      </c>
      <c r="BT88" s="1233" t="s">
        <v>21</v>
      </c>
      <c r="BU88" s="1233" t="s">
        <v>21</v>
      </c>
      <c r="BV88" s="1233" t="s">
        <v>21</v>
      </c>
      <c r="BW88" s="1777" t="s">
        <v>32</v>
      </c>
      <c r="BX88" s="1055" t="s">
        <v>25</v>
      </c>
      <c r="BY88" s="1233"/>
      <c r="BZ88" s="1233"/>
      <c r="CA88" s="1233"/>
      <c r="CB88" s="1233"/>
      <c r="CC88" s="1233"/>
      <c r="CD88" s="1233"/>
      <c r="CE88" s="1453"/>
      <c r="CF88" s="1453"/>
      <c r="CG88" s="1269"/>
      <c r="CH88" s="147"/>
      <c r="CI88" s="147"/>
      <c r="CJ88" s="147"/>
      <c r="CK88" s="147"/>
      <c r="CL88" s="147"/>
      <c r="CM88" s="147"/>
    </row>
    <row r="89" spans="1:91" ht="15" customHeight="1">
      <c r="A89" s="1281" t="s">
        <v>25</v>
      </c>
      <c r="B89" s="1282" t="s">
        <v>25</v>
      </c>
      <c r="C89" s="1314" t="s">
        <v>2154</v>
      </c>
      <c r="D89" s="60">
        <v>2053</v>
      </c>
      <c r="E89" s="1233">
        <v>2027</v>
      </c>
      <c r="F89" s="1233" t="s">
        <v>22</v>
      </c>
      <c r="G89" s="1233">
        <v>2</v>
      </c>
      <c r="H89" s="1233">
        <v>2025</v>
      </c>
      <c r="I89" s="1233" t="s">
        <v>22</v>
      </c>
      <c r="J89" s="1233">
        <v>2025</v>
      </c>
      <c r="K89" s="1233">
        <v>1773</v>
      </c>
      <c r="L89" s="1233">
        <v>3165</v>
      </c>
      <c r="M89" s="1233">
        <v>3200</v>
      </c>
      <c r="N89" s="1233">
        <v>1051</v>
      </c>
      <c r="O89" s="1233">
        <v>167</v>
      </c>
      <c r="P89" s="1233">
        <v>1982</v>
      </c>
      <c r="Q89" s="1233">
        <v>385</v>
      </c>
      <c r="R89" s="1233">
        <v>1597</v>
      </c>
      <c r="S89" s="153">
        <v>11172</v>
      </c>
      <c r="T89" s="1532" t="s">
        <v>33</v>
      </c>
      <c r="U89" s="1533" t="s">
        <v>25</v>
      </c>
      <c r="V89" s="1281" t="s">
        <v>25</v>
      </c>
      <c r="W89" s="1282" t="s">
        <v>25</v>
      </c>
      <c r="X89" s="1314" t="s">
        <v>2154</v>
      </c>
      <c r="Y89" s="60">
        <v>1</v>
      </c>
      <c r="Z89" s="1233">
        <v>1</v>
      </c>
      <c r="AA89" s="1233" t="s">
        <v>21</v>
      </c>
      <c r="AB89" s="1233" t="s">
        <v>21</v>
      </c>
      <c r="AC89" s="1233">
        <v>1</v>
      </c>
      <c r="AD89" s="1233" t="s">
        <v>21</v>
      </c>
      <c r="AE89" s="1233">
        <v>1</v>
      </c>
      <c r="AF89" s="1233" t="s">
        <v>21</v>
      </c>
      <c r="AG89" s="1233" t="s">
        <v>21</v>
      </c>
      <c r="AH89" s="1233" t="s">
        <v>21</v>
      </c>
      <c r="AI89" s="1233" t="s">
        <v>21</v>
      </c>
      <c r="AJ89" s="1233" t="s">
        <v>21</v>
      </c>
      <c r="AK89" s="1233" t="s">
        <v>21</v>
      </c>
      <c r="AL89" s="1233" t="s">
        <v>21</v>
      </c>
      <c r="AM89" s="1233" t="s">
        <v>21</v>
      </c>
      <c r="AN89" s="153" t="s">
        <v>21</v>
      </c>
      <c r="AO89" s="1532" t="s">
        <v>33</v>
      </c>
      <c r="AP89" s="1533" t="s">
        <v>25</v>
      </c>
      <c r="AQ89" s="1281" t="s">
        <v>25</v>
      </c>
      <c r="AR89" s="1282" t="s">
        <v>25</v>
      </c>
      <c r="AS89" s="1314" t="s">
        <v>2154</v>
      </c>
      <c r="AT89" s="60">
        <v>209</v>
      </c>
      <c r="AU89" s="1233">
        <v>214</v>
      </c>
      <c r="AV89" s="1233" t="s">
        <v>21</v>
      </c>
      <c r="AW89" s="1233" t="s">
        <v>21</v>
      </c>
      <c r="AX89" s="1233">
        <v>214</v>
      </c>
      <c r="AY89" s="1233">
        <v>214</v>
      </c>
      <c r="AZ89" s="1233" t="s">
        <v>21</v>
      </c>
      <c r="BA89" s="1233">
        <v>130</v>
      </c>
      <c r="BB89" s="1233">
        <v>6530</v>
      </c>
      <c r="BC89" s="1233">
        <v>6538</v>
      </c>
      <c r="BD89" s="1233">
        <v>656</v>
      </c>
      <c r="BE89" s="1233">
        <v>3145</v>
      </c>
      <c r="BF89" s="1233">
        <v>2737</v>
      </c>
      <c r="BG89" s="1233">
        <v>2348</v>
      </c>
      <c r="BH89" s="1233">
        <v>389</v>
      </c>
      <c r="BI89" s="153">
        <v>371</v>
      </c>
      <c r="BJ89" s="1532" t="s">
        <v>33</v>
      </c>
      <c r="BK89" s="1533" t="s">
        <v>25</v>
      </c>
      <c r="BL89" s="1281" t="s">
        <v>25</v>
      </c>
      <c r="BM89" s="1282" t="s">
        <v>25</v>
      </c>
      <c r="BN89" s="1314" t="s">
        <v>2154</v>
      </c>
      <c r="BO89" s="60" t="s">
        <v>21</v>
      </c>
      <c r="BP89" s="1233" t="s">
        <v>21</v>
      </c>
      <c r="BQ89" s="1233" t="s">
        <v>21</v>
      </c>
      <c r="BR89" s="1233" t="s">
        <v>21</v>
      </c>
      <c r="BS89" s="1233" t="s">
        <v>21</v>
      </c>
      <c r="BT89" s="1233" t="s">
        <v>21</v>
      </c>
      <c r="BU89" s="1233" t="s">
        <v>21</v>
      </c>
      <c r="BV89" s="1233" t="s">
        <v>21</v>
      </c>
      <c r="BW89" s="1777" t="s">
        <v>33</v>
      </c>
      <c r="BX89" s="1055" t="s">
        <v>25</v>
      </c>
      <c r="BY89" s="1233"/>
      <c r="BZ89" s="1233"/>
      <c r="CA89" s="1233"/>
      <c r="CB89" s="1233"/>
      <c r="CC89" s="1233"/>
      <c r="CD89" s="1233"/>
      <c r="CE89" s="1453"/>
      <c r="CF89" s="1453"/>
      <c r="CG89" s="1269"/>
      <c r="CH89" s="147"/>
      <c r="CI89" s="147"/>
      <c r="CJ89" s="147"/>
      <c r="CK89" s="147"/>
      <c r="CL89" s="147"/>
      <c r="CM89" s="147"/>
    </row>
    <row r="90" spans="1:91" ht="15" customHeight="1">
      <c r="A90" s="1281" t="s">
        <v>25</v>
      </c>
      <c r="B90" s="1282" t="s">
        <v>25</v>
      </c>
      <c r="C90" s="1314" t="s">
        <v>168</v>
      </c>
      <c r="D90" s="60">
        <v>3310</v>
      </c>
      <c r="E90" s="1233">
        <v>3408</v>
      </c>
      <c r="F90" s="1233" t="s">
        <v>22</v>
      </c>
      <c r="G90" s="1233" t="s">
        <v>22</v>
      </c>
      <c r="H90" s="1233">
        <v>3408</v>
      </c>
      <c r="I90" s="1233" t="s">
        <v>22</v>
      </c>
      <c r="J90" s="1233">
        <v>3408</v>
      </c>
      <c r="K90" s="1233">
        <v>1677</v>
      </c>
      <c r="L90" s="1233">
        <v>3618</v>
      </c>
      <c r="M90" s="1233">
        <v>3915</v>
      </c>
      <c r="N90" s="1233">
        <v>1001</v>
      </c>
      <c r="O90" s="1233">
        <v>326</v>
      </c>
      <c r="P90" s="1233">
        <v>2588</v>
      </c>
      <c r="Q90" s="1233">
        <v>479</v>
      </c>
      <c r="R90" s="1233">
        <v>2109</v>
      </c>
      <c r="S90" s="153">
        <v>10891</v>
      </c>
      <c r="T90" s="1532" t="s">
        <v>34</v>
      </c>
      <c r="U90" s="1533" t="s">
        <v>25</v>
      </c>
      <c r="V90" s="1281" t="s">
        <v>25</v>
      </c>
      <c r="W90" s="1282" t="s">
        <v>25</v>
      </c>
      <c r="X90" s="1314" t="s">
        <v>168</v>
      </c>
      <c r="Y90" s="60">
        <v>1</v>
      </c>
      <c r="Z90" s="1233">
        <v>1</v>
      </c>
      <c r="AA90" s="1233" t="s">
        <v>21</v>
      </c>
      <c r="AB90" s="1233" t="s">
        <v>21</v>
      </c>
      <c r="AC90" s="1233">
        <v>1</v>
      </c>
      <c r="AD90" s="1233" t="s">
        <v>21</v>
      </c>
      <c r="AE90" s="1233">
        <v>1</v>
      </c>
      <c r="AF90" s="1233" t="s">
        <v>21</v>
      </c>
      <c r="AG90" s="1233" t="s">
        <v>21</v>
      </c>
      <c r="AH90" s="1233" t="s">
        <v>21</v>
      </c>
      <c r="AI90" s="1233" t="s">
        <v>21</v>
      </c>
      <c r="AJ90" s="1233" t="s">
        <v>21</v>
      </c>
      <c r="AK90" s="1233" t="s">
        <v>21</v>
      </c>
      <c r="AL90" s="1233" t="s">
        <v>21</v>
      </c>
      <c r="AM90" s="1233" t="s">
        <v>21</v>
      </c>
      <c r="AN90" s="153" t="s">
        <v>21</v>
      </c>
      <c r="AO90" s="1532" t="s">
        <v>34</v>
      </c>
      <c r="AP90" s="1533" t="s">
        <v>25</v>
      </c>
      <c r="AQ90" s="1281" t="s">
        <v>25</v>
      </c>
      <c r="AR90" s="1282" t="s">
        <v>25</v>
      </c>
      <c r="AS90" s="1314" t="s">
        <v>168</v>
      </c>
      <c r="AT90" s="60">
        <v>505</v>
      </c>
      <c r="AU90" s="1233">
        <v>551</v>
      </c>
      <c r="AV90" s="1233" t="s">
        <v>21</v>
      </c>
      <c r="AW90" s="1233" t="s">
        <v>21</v>
      </c>
      <c r="AX90" s="1233">
        <v>551</v>
      </c>
      <c r="AY90" s="1233">
        <v>551</v>
      </c>
      <c r="AZ90" s="1233" t="s">
        <v>21</v>
      </c>
      <c r="BA90" s="1233">
        <v>84</v>
      </c>
      <c r="BB90" s="1233">
        <v>7442</v>
      </c>
      <c r="BC90" s="1233">
        <v>7390</v>
      </c>
      <c r="BD90" s="1233">
        <v>848</v>
      </c>
      <c r="BE90" s="1233">
        <v>3377</v>
      </c>
      <c r="BF90" s="1233">
        <v>3165</v>
      </c>
      <c r="BG90" s="1233">
        <v>2598</v>
      </c>
      <c r="BH90" s="1233">
        <v>567</v>
      </c>
      <c r="BI90" s="153">
        <v>429</v>
      </c>
      <c r="BJ90" s="1532" t="s">
        <v>34</v>
      </c>
      <c r="BK90" s="1533" t="s">
        <v>25</v>
      </c>
      <c r="BL90" s="1281" t="s">
        <v>25</v>
      </c>
      <c r="BM90" s="1282" t="s">
        <v>25</v>
      </c>
      <c r="BN90" s="1314" t="s">
        <v>168</v>
      </c>
      <c r="BO90" s="60" t="s">
        <v>21</v>
      </c>
      <c r="BP90" s="1233" t="s">
        <v>21</v>
      </c>
      <c r="BQ90" s="1233" t="s">
        <v>21</v>
      </c>
      <c r="BR90" s="1233" t="s">
        <v>21</v>
      </c>
      <c r="BS90" s="1233" t="s">
        <v>21</v>
      </c>
      <c r="BT90" s="1233" t="s">
        <v>21</v>
      </c>
      <c r="BU90" s="1233" t="s">
        <v>21</v>
      </c>
      <c r="BV90" s="1233" t="s">
        <v>21</v>
      </c>
      <c r="BW90" s="1777" t="s">
        <v>34</v>
      </c>
      <c r="BX90" s="1055" t="s">
        <v>25</v>
      </c>
      <c r="BY90" s="1233"/>
      <c r="BZ90" s="1233"/>
      <c r="CA90" s="1233"/>
      <c r="CB90" s="1233"/>
      <c r="CC90" s="1233"/>
      <c r="CD90" s="1233"/>
      <c r="CE90" s="1453"/>
      <c r="CF90" s="1453"/>
      <c r="CG90" s="1269"/>
      <c r="CH90" s="147"/>
      <c r="CI90" s="147"/>
      <c r="CJ90" s="147"/>
      <c r="CK90" s="147"/>
      <c r="CL90" s="147"/>
      <c r="CM90" s="147"/>
    </row>
    <row r="91" spans="1:91" ht="15" customHeight="1">
      <c r="A91" s="1281" t="s">
        <v>25</v>
      </c>
      <c r="B91" s="1282" t="s">
        <v>25</v>
      </c>
      <c r="C91" s="1314" t="s">
        <v>169</v>
      </c>
      <c r="D91" s="60">
        <v>4268</v>
      </c>
      <c r="E91" s="1233">
        <v>4244</v>
      </c>
      <c r="F91" s="1233" t="s">
        <v>22</v>
      </c>
      <c r="G91" s="1233" t="s">
        <v>22</v>
      </c>
      <c r="H91" s="1233">
        <v>4244</v>
      </c>
      <c r="I91" s="1233" t="s">
        <v>22</v>
      </c>
      <c r="J91" s="1233">
        <v>4244</v>
      </c>
      <c r="K91" s="1233">
        <v>1705</v>
      </c>
      <c r="L91" s="1233">
        <v>3456</v>
      </c>
      <c r="M91" s="1233">
        <v>4158</v>
      </c>
      <c r="N91" s="1233">
        <v>1421</v>
      </c>
      <c r="O91" s="1233">
        <v>415</v>
      </c>
      <c r="P91" s="1233">
        <v>2322</v>
      </c>
      <c r="Q91" s="1233">
        <v>544</v>
      </c>
      <c r="R91" s="1233">
        <v>1778</v>
      </c>
      <c r="S91" s="153">
        <v>10188</v>
      </c>
      <c r="T91" s="1532" t="s">
        <v>35</v>
      </c>
      <c r="U91" s="1533" t="s">
        <v>25</v>
      </c>
      <c r="V91" s="1281" t="s">
        <v>25</v>
      </c>
      <c r="W91" s="1282" t="s">
        <v>25</v>
      </c>
      <c r="X91" s="1314" t="s">
        <v>169</v>
      </c>
      <c r="Y91" s="60">
        <v>1</v>
      </c>
      <c r="Z91" s="1233">
        <v>1</v>
      </c>
      <c r="AA91" s="1233" t="s">
        <v>21</v>
      </c>
      <c r="AB91" s="1233" t="s">
        <v>21</v>
      </c>
      <c r="AC91" s="1233">
        <v>1</v>
      </c>
      <c r="AD91" s="1233" t="s">
        <v>21</v>
      </c>
      <c r="AE91" s="1233">
        <v>1</v>
      </c>
      <c r="AF91" s="1233" t="s">
        <v>21</v>
      </c>
      <c r="AG91" s="1233" t="s">
        <v>21</v>
      </c>
      <c r="AH91" s="1233" t="s">
        <v>21</v>
      </c>
      <c r="AI91" s="1233" t="s">
        <v>21</v>
      </c>
      <c r="AJ91" s="1233" t="s">
        <v>21</v>
      </c>
      <c r="AK91" s="1233" t="s">
        <v>21</v>
      </c>
      <c r="AL91" s="1233" t="s">
        <v>21</v>
      </c>
      <c r="AM91" s="1233" t="s">
        <v>21</v>
      </c>
      <c r="AN91" s="153" t="s">
        <v>21</v>
      </c>
      <c r="AO91" s="1532" t="s">
        <v>35</v>
      </c>
      <c r="AP91" s="1533" t="s">
        <v>25</v>
      </c>
      <c r="AQ91" s="1281" t="s">
        <v>25</v>
      </c>
      <c r="AR91" s="1282" t="s">
        <v>25</v>
      </c>
      <c r="AS91" s="1314" t="s">
        <v>169</v>
      </c>
      <c r="AT91" s="60">
        <v>764</v>
      </c>
      <c r="AU91" s="1233">
        <v>759</v>
      </c>
      <c r="AV91" s="1233" t="s">
        <v>21</v>
      </c>
      <c r="AW91" s="1233" t="s">
        <v>21</v>
      </c>
      <c r="AX91" s="1233">
        <v>759</v>
      </c>
      <c r="AY91" s="1233">
        <v>759</v>
      </c>
      <c r="AZ91" s="1233" t="s">
        <v>21</v>
      </c>
      <c r="BA91" s="1233">
        <v>89</v>
      </c>
      <c r="BB91" s="1233">
        <v>8798</v>
      </c>
      <c r="BC91" s="1233">
        <v>8838</v>
      </c>
      <c r="BD91" s="1233">
        <v>710</v>
      </c>
      <c r="BE91" s="1233">
        <v>4950</v>
      </c>
      <c r="BF91" s="1233">
        <v>3178</v>
      </c>
      <c r="BG91" s="1233">
        <v>2602</v>
      </c>
      <c r="BH91" s="1233">
        <v>576</v>
      </c>
      <c r="BI91" s="153">
        <v>387</v>
      </c>
      <c r="BJ91" s="1532" t="s">
        <v>35</v>
      </c>
      <c r="BK91" s="1533" t="s">
        <v>25</v>
      </c>
      <c r="BL91" s="1281" t="s">
        <v>25</v>
      </c>
      <c r="BM91" s="1282" t="s">
        <v>25</v>
      </c>
      <c r="BN91" s="1314" t="s">
        <v>169</v>
      </c>
      <c r="BO91" s="60" t="s">
        <v>21</v>
      </c>
      <c r="BP91" s="1233" t="s">
        <v>21</v>
      </c>
      <c r="BQ91" s="1233" t="s">
        <v>21</v>
      </c>
      <c r="BR91" s="1233" t="s">
        <v>21</v>
      </c>
      <c r="BS91" s="1233" t="s">
        <v>21</v>
      </c>
      <c r="BT91" s="1233" t="s">
        <v>21</v>
      </c>
      <c r="BU91" s="1233" t="s">
        <v>21</v>
      </c>
      <c r="BV91" s="1233" t="s">
        <v>21</v>
      </c>
      <c r="BW91" s="1777" t="s">
        <v>35</v>
      </c>
      <c r="BX91" s="1055" t="s">
        <v>25</v>
      </c>
      <c r="BY91" s="1233"/>
      <c r="BZ91" s="1233"/>
      <c r="CA91" s="1233"/>
      <c r="CB91" s="1233"/>
      <c r="CC91" s="1233"/>
      <c r="CD91" s="1233"/>
      <c r="CE91" s="1453"/>
      <c r="CF91" s="1453"/>
      <c r="CG91" s="1269"/>
      <c r="CH91" s="147"/>
      <c r="CI91" s="147"/>
      <c r="CJ91" s="147"/>
      <c r="CK91" s="147"/>
      <c r="CL91" s="147"/>
      <c r="CM91" s="147"/>
    </row>
    <row r="92" spans="1:91" ht="15" customHeight="1">
      <c r="A92" s="1281" t="s">
        <v>25</v>
      </c>
      <c r="B92" s="1282" t="s">
        <v>25</v>
      </c>
      <c r="C92" s="1314" t="s">
        <v>170</v>
      </c>
      <c r="D92" s="60">
        <v>3044</v>
      </c>
      <c r="E92" s="1233">
        <v>3043</v>
      </c>
      <c r="F92" s="1233" t="s">
        <v>22</v>
      </c>
      <c r="G92" s="1233" t="s">
        <v>22</v>
      </c>
      <c r="H92" s="1233">
        <v>3043</v>
      </c>
      <c r="I92" s="1233" t="s">
        <v>22</v>
      </c>
      <c r="J92" s="1233">
        <v>3043</v>
      </c>
      <c r="K92" s="1233">
        <v>1771</v>
      </c>
      <c r="L92" s="1233">
        <v>3188</v>
      </c>
      <c r="M92" s="1233">
        <v>4192</v>
      </c>
      <c r="N92" s="1233">
        <v>1882</v>
      </c>
      <c r="O92" s="1233">
        <v>558</v>
      </c>
      <c r="P92" s="1233">
        <v>1752</v>
      </c>
      <c r="Q92" s="1233">
        <v>280</v>
      </c>
      <c r="R92" s="1233">
        <v>1472</v>
      </c>
      <c r="S92" s="153">
        <v>9182</v>
      </c>
      <c r="T92" s="1532" t="s">
        <v>36</v>
      </c>
      <c r="U92" s="1533" t="s">
        <v>25</v>
      </c>
      <c r="V92" s="1281" t="s">
        <v>25</v>
      </c>
      <c r="W92" s="1282" t="s">
        <v>25</v>
      </c>
      <c r="X92" s="1314" t="s">
        <v>170</v>
      </c>
      <c r="Y92" s="60">
        <v>1</v>
      </c>
      <c r="Z92" s="1233">
        <v>1</v>
      </c>
      <c r="AA92" s="1233" t="s">
        <v>21</v>
      </c>
      <c r="AB92" s="1233" t="s">
        <v>21</v>
      </c>
      <c r="AC92" s="1233">
        <v>1</v>
      </c>
      <c r="AD92" s="1233" t="s">
        <v>21</v>
      </c>
      <c r="AE92" s="1233">
        <v>1</v>
      </c>
      <c r="AF92" s="1233" t="s">
        <v>21</v>
      </c>
      <c r="AG92" s="1233" t="s">
        <v>21</v>
      </c>
      <c r="AH92" s="1233" t="s">
        <v>21</v>
      </c>
      <c r="AI92" s="1233" t="s">
        <v>21</v>
      </c>
      <c r="AJ92" s="1233" t="s">
        <v>21</v>
      </c>
      <c r="AK92" s="1233" t="s">
        <v>21</v>
      </c>
      <c r="AL92" s="1233" t="s">
        <v>21</v>
      </c>
      <c r="AM92" s="1233" t="s">
        <v>21</v>
      </c>
      <c r="AN92" s="153" t="s">
        <v>21</v>
      </c>
      <c r="AO92" s="1532" t="s">
        <v>36</v>
      </c>
      <c r="AP92" s="1533" t="s">
        <v>25</v>
      </c>
      <c r="AQ92" s="1281" t="s">
        <v>25</v>
      </c>
      <c r="AR92" s="1282" t="s">
        <v>25</v>
      </c>
      <c r="AS92" s="1314" t="s">
        <v>170</v>
      </c>
      <c r="AT92" s="60">
        <v>450</v>
      </c>
      <c r="AU92" s="1233">
        <v>470</v>
      </c>
      <c r="AV92" s="1233" t="s">
        <v>21</v>
      </c>
      <c r="AW92" s="1233" t="s">
        <v>21</v>
      </c>
      <c r="AX92" s="1233">
        <v>470</v>
      </c>
      <c r="AY92" s="1233">
        <v>470</v>
      </c>
      <c r="AZ92" s="1233" t="s">
        <v>21</v>
      </c>
      <c r="BA92" s="1233">
        <v>69</v>
      </c>
      <c r="BB92" s="1233">
        <v>7711</v>
      </c>
      <c r="BC92" s="1233">
        <v>7714</v>
      </c>
      <c r="BD92" s="1233">
        <v>737</v>
      </c>
      <c r="BE92" s="1233">
        <v>3912</v>
      </c>
      <c r="BF92" s="1233">
        <v>3065</v>
      </c>
      <c r="BG92" s="1233">
        <v>2395</v>
      </c>
      <c r="BH92" s="1233">
        <v>670</v>
      </c>
      <c r="BI92" s="153">
        <v>371</v>
      </c>
      <c r="BJ92" s="1532" t="s">
        <v>36</v>
      </c>
      <c r="BK92" s="1533" t="s">
        <v>25</v>
      </c>
      <c r="BL92" s="1281" t="s">
        <v>25</v>
      </c>
      <c r="BM92" s="1282" t="s">
        <v>25</v>
      </c>
      <c r="BN92" s="1314" t="s">
        <v>170</v>
      </c>
      <c r="BO92" s="60" t="s">
        <v>21</v>
      </c>
      <c r="BP92" s="1233" t="s">
        <v>21</v>
      </c>
      <c r="BQ92" s="1233" t="s">
        <v>21</v>
      </c>
      <c r="BR92" s="1233" t="s">
        <v>21</v>
      </c>
      <c r="BS92" s="1233" t="s">
        <v>21</v>
      </c>
      <c r="BT92" s="1233" t="s">
        <v>21</v>
      </c>
      <c r="BU92" s="1233" t="s">
        <v>21</v>
      </c>
      <c r="BV92" s="1233" t="s">
        <v>21</v>
      </c>
      <c r="BW92" s="1777" t="s">
        <v>36</v>
      </c>
      <c r="BX92" s="1055" t="s">
        <v>25</v>
      </c>
      <c r="BY92" s="1233"/>
      <c r="BZ92" s="1233"/>
      <c r="CA92" s="1233"/>
      <c r="CB92" s="1233"/>
      <c r="CC92" s="1233"/>
      <c r="CD92" s="1233"/>
      <c r="CE92" s="1453"/>
      <c r="CF92" s="1453"/>
      <c r="CG92" s="1269"/>
      <c r="CH92" s="147"/>
      <c r="CI92" s="147"/>
      <c r="CJ92" s="147"/>
      <c r="CK92" s="147"/>
      <c r="CL92" s="147"/>
      <c r="CM92" s="147"/>
    </row>
    <row r="93" spans="1:91" ht="15" customHeight="1">
      <c r="A93" s="1281" t="s">
        <v>25</v>
      </c>
      <c r="B93" s="1282" t="s">
        <v>25</v>
      </c>
      <c r="C93" s="1314" t="s">
        <v>171</v>
      </c>
      <c r="D93" s="60">
        <v>4462</v>
      </c>
      <c r="E93" s="1233">
        <v>4492</v>
      </c>
      <c r="F93" s="1233" t="s">
        <v>22</v>
      </c>
      <c r="G93" s="1233" t="s">
        <v>22</v>
      </c>
      <c r="H93" s="1233">
        <v>4492</v>
      </c>
      <c r="I93" s="1233" t="s">
        <v>22</v>
      </c>
      <c r="J93" s="1233">
        <v>4492</v>
      </c>
      <c r="K93" s="1233">
        <v>1743</v>
      </c>
      <c r="L93" s="1233">
        <v>5677</v>
      </c>
      <c r="M93" s="1233">
        <v>4440</v>
      </c>
      <c r="N93" s="1233">
        <v>1693</v>
      </c>
      <c r="O93" s="1233">
        <v>425</v>
      </c>
      <c r="P93" s="1233">
        <v>2322</v>
      </c>
      <c r="Q93" s="1233">
        <v>610</v>
      </c>
      <c r="R93" s="1233">
        <v>1712</v>
      </c>
      <c r="S93" s="153">
        <v>10418</v>
      </c>
      <c r="T93" s="1532" t="s">
        <v>37</v>
      </c>
      <c r="U93" s="1533" t="s">
        <v>25</v>
      </c>
      <c r="V93" s="1281" t="s">
        <v>25</v>
      </c>
      <c r="W93" s="1282" t="s">
        <v>25</v>
      </c>
      <c r="X93" s="1314" t="s">
        <v>171</v>
      </c>
      <c r="Y93" s="60">
        <v>1</v>
      </c>
      <c r="Z93" s="1233">
        <v>1</v>
      </c>
      <c r="AA93" s="1233" t="s">
        <v>21</v>
      </c>
      <c r="AB93" s="1233" t="s">
        <v>21</v>
      </c>
      <c r="AC93" s="1233">
        <v>1</v>
      </c>
      <c r="AD93" s="1233" t="s">
        <v>21</v>
      </c>
      <c r="AE93" s="1233">
        <v>1</v>
      </c>
      <c r="AF93" s="1233" t="s">
        <v>21</v>
      </c>
      <c r="AG93" s="1233" t="s">
        <v>21</v>
      </c>
      <c r="AH93" s="1233" t="s">
        <v>21</v>
      </c>
      <c r="AI93" s="1233" t="s">
        <v>21</v>
      </c>
      <c r="AJ93" s="1233" t="s">
        <v>21</v>
      </c>
      <c r="AK93" s="1233" t="s">
        <v>21</v>
      </c>
      <c r="AL93" s="1233" t="s">
        <v>21</v>
      </c>
      <c r="AM93" s="1233" t="s">
        <v>21</v>
      </c>
      <c r="AN93" s="153" t="s">
        <v>21</v>
      </c>
      <c r="AO93" s="1532" t="s">
        <v>37</v>
      </c>
      <c r="AP93" s="1533" t="s">
        <v>25</v>
      </c>
      <c r="AQ93" s="1281" t="s">
        <v>25</v>
      </c>
      <c r="AR93" s="1282" t="s">
        <v>25</v>
      </c>
      <c r="AS93" s="1314" t="s">
        <v>171</v>
      </c>
      <c r="AT93" s="60">
        <v>869</v>
      </c>
      <c r="AU93" s="1233">
        <v>866</v>
      </c>
      <c r="AV93" s="1233" t="s">
        <v>21</v>
      </c>
      <c r="AW93" s="1233" t="s">
        <v>21</v>
      </c>
      <c r="AX93" s="1233">
        <v>866</v>
      </c>
      <c r="AY93" s="1233">
        <v>866</v>
      </c>
      <c r="AZ93" s="1233" t="s">
        <v>21</v>
      </c>
      <c r="BA93" s="1233">
        <v>72</v>
      </c>
      <c r="BB93" s="1233">
        <v>9267</v>
      </c>
      <c r="BC93" s="1233">
        <v>9274</v>
      </c>
      <c r="BD93" s="1233">
        <v>764</v>
      </c>
      <c r="BE93" s="1233">
        <v>5038</v>
      </c>
      <c r="BF93" s="1233">
        <v>3472</v>
      </c>
      <c r="BG93" s="1233">
        <v>2779</v>
      </c>
      <c r="BH93" s="1233">
        <v>693</v>
      </c>
      <c r="BI93" s="153">
        <v>367</v>
      </c>
      <c r="BJ93" s="1532" t="s">
        <v>37</v>
      </c>
      <c r="BK93" s="1533" t="s">
        <v>25</v>
      </c>
      <c r="BL93" s="1281" t="s">
        <v>25</v>
      </c>
      <c r="BM93" s="1282" t="s">
        <v>25</v>
      </c>
      <c r="BN93" s="1314" t="s">
        <v>171</v>
      </c>
      <c r="BO93" s="60" t="s">
        <v>21</v>
      </c>
      <c r="BP93" s="1233" t="s">
        <v>21</v>
      </c>
      <c r="BQ93" s="1233" t="s">
        <v>21</v>
      </c>
      <c r="BR93" s="1233" t="s">
        <v>21</v>
      </c>
      <c r="BS93" s="1233" t="s">
        <v>21</v>
      </c>
      <c r="BT93" s="1233" t="s">
        <v>21</v>
      </c>
      <c r="BU93" s="1233" t="s">
        <v>21</v>
      </c>
      <c r="BV93" s="1233" t="s">
        <v>21</v>
      </c>
      <c r="BW93" s="1777" t="s">
        <v>37</v>
      </c>
      <c r="BX93" s="1055" t="s">
        <v>25</v>
      </c>
      <c r="BY93" s="1233"/>
      <c r="BZ93" s="1233"/>
      <c r="CA93" s="1233"/>
      <c r="CB93" s="1233"/>
      <c r="CC93" s="1233"/>
      <c r="CD93" s="1233"/>
      <c r="CE93" s="1453"/>
      <c r="CF93" s="1453"/>
      <c r="CG93" s="1269"/>
      <c r="CH93" s="147"/>
      <c r="CI93" s="147"/>
      <c r="CJ93" s="147"/>
      <c r="CK93" s="147"/>
      <c r="CL93" s="147"/>
      <c r="CM93" s="147"/>
    </row>
    <row r="94" spans="1:91" ht="15" customHeight="1">
      <c r="A94" s="1281" t="s">
        <v>25</v>
      </c>
      <c r="B94" s="1282" t="s">
        <v>25</v>
      </c>
      <c r="C94" s="1314" t="s">
        <v>172</v>
      </c>
      <c r="D94" s="60">
        <v>4769</v>
      </c>
      <c r="E94" s="1233">
        <v>4789</v>
      </c>
      <c r="F94" s="1233" t="s">
        <v>22</v>
      </c>
      <c r="G94" s="1233" t="s">
        <v>22</v>
      </c>
      <c r="H94" s="1233">
        <v>4789</v>
      </c>
      <c r="I94" s="1233" t="s">
        <v>22</v>
      </c>
      <c r="J94" s="1233">
        <v>4789</v>
      </c>
      <c r="K94" s="1233">
        <v>1728</v>
      </c>
      <c r="L94" s="1233">
        <v>3685</v>
      </c>
      <c r="M94" s="1233">
        <v>3708</v>
      </c>
      <c r="N94" s="1233">
        <v>1187</v>
      </c>
      <c r="O94" s="1233">
        <v>294</v>
      </c>
      <c r="P94" s="1233">
        <v>2227</v>
      </c>
      <c r="Q94" s="1233">
        <v>607</v>
      </c>
      <c r="R94" s="1233">
        <v>1620</v>
      </c>
      <c r="S94" s="153">
        <v>10413</v>
      </c>
      <c r="T94" s="1532" t="s">
        <v>38</v>
      </c>
      <c r="U94" s="1533" t="s">
        <v>25</v>
      </c>
      <c r="V94" s="1281" t="s">
        <v>25</v>
      </c>
      <c r="W94" s="1282" t="s">
        <v>25</v>
      </c>
      <c r="X94" s="1314" t="s">
        <v>172</v>
      </c>
      <c r="Y94" s="60">
        <v>1</v>
      </c>
      <c r="Z94" s="1233">
        <v>1</v>
      </c>
      <c r="AA94" s="1233" t="s">
        <v>21</v>
      </c>
      <c r="AB94" s="1233" t="s">
        <v>21</v>
      </c>
      <c r="AC94" s="1233">
        <v>1</v>
      </c>
      <c r="AD94" s="1233" t="s">
        <v>21</v>
      </c>
      <c r="AE94" s="1233">
        <v>1</v>
      </c>
      <c r="AF94" s="1233" t="s">
        <v>21</v>
      </c>
      <c r="AG94" s="1233" t="s">
        <v>21</v>
      </c>
      <c r="AH94" s="1233" t="s">
        <v>21</v>
      </c>
      <c r="AI94" s="1233" t="s">
        <v>21</v>
      </c>
      <c r="AJ94" s="1233" t="s">
        <v>21</v>
      </c>
      <c r="AK94" s="1233" t="s">
        <v>21</v>
      </c>
      <c r="AL94" s="1233" t="s">
        <v>21</v>
      </c>
      <c r="AM94" s="1233" t="s">
        <v>21</v>
      </c>
      <c r="AN94" s="153" t="s">
        <v>21</v>
      </c>
      <c r="AO94" s="1532" t="s">
        <v>38</v>
      </c>
      <c r="AP94" s="1533" t="s">
        <v>25</v>
      </c>
      <c r="AQ94" s="1281" t="s">
        <v>25</v>
      </c>
      <c r="AR94" s="1282" t="s">
        <v>25</v>
      </c>
      <c r="AS94" s="1314" t="s">
        <v>172</v>
      </c>
      <c r="AT94" s="60">
        <v>893</v>
      </c>
      <c r="AU94" s="1233">
        <v>893</v>
      </c>
      <c r="AV94" s="1233" t="s">
        <v>21</v>
      </c>
      <c r="AW94" s="1233" t="s">
        <v>21</v>
      </c>
      <c r="AX94" s="1233">
        <v>893</v>
      </c>
      <c r="AY94" s="1233">
        <v>893</v>
      </c>
      <c r="AZ94" s="1233" t="s">
        <v>21</v>
      </c>
      <c r="BA94" s="1233">
        <v>72</v>
      </c>
      <c r="BB94" s="1233">
        <v>9287</v>
      </c>
      <c r="BC94" s="1233">
        <v>9284</v>
      </c>
      <c r="BD94" s="1233">
        <v>801</v>
      </c>
      <c r="BE94" s="1233">
        <v>4872</v>
      </c>
      <c r="BF94" s="1233">
        <v>3611</v>
      </c>
      <c r="BG94" s="1233">
        <v>3011</v>
      </c>
      <c r="BH94" s="1233">
        <v>600</v>
      </c>
      <c r="BI94" s="153">
        <v>377</v>
      </c>
      <c r="BJ94" s="1532" t="s">
        <v>38</v>
      </c>
      <c r="BK94" s="1533" t="s">
        <v>25</v>
      </c>
      <c r="BL94" s="1281" t="s">
        <v>25</v>
      </c>
      <c r="BM94" s="1282" t="s">
        <v>25</v>
      </c>
      <c r="BN94" s="1314" t="s">
        <v>172</v>
      </c>
      <c r="BO94" s="60" t="s">
        <v>21</v>
      </c>
      <c r="BP94" s="1233" t="s">
        <v>21</v>
      </c>
      <c r="BQ94" s="1233" t="s">
        <v>21</v>
      </c>
      <c r="BR94" s="1233" t="s">
        <v>21</v>
      </c>
      <c r="BS94" s="1233" t="s">
        <v>21</v>
      </c>
      <c r="BT94" s="1233" t="s">
        <v>21</v>
      </c>
      <c r="BU94" s="1233" t="s">
        <v>21</v>
      </c>
      <c r="BV94" s="1233" t="s">
        <v>21</v>
      </c>
      <c r="BW94" s="1777" t="s">
        <v>38</v>
      </c>
      <c r="BX94" s="1055" t="s">
        <v>25</v>
      </c>
      <c r="BY94" s="1233"/>
      <c r="BZ94" s="1233"/>
      <c r="CA94" s="1233"/>
      <c r="CB94" s="1233"/>
      <c r="CC94" s="1233"/>
      <c r="CD94" s="1233"/>
      <c r="CE94" s="1453"/>
      <c r="CF94" s="1453"/>
      <c r="CG94" s="1269"/>
      <c r="CH94" s="147"/>
      <c r="CI94" s="147"/>
      <c r="CJ94" s="147"/>
      <c r="CK94" s="147"/>
      <c r="CL94" s="147"/>
      <c r="CM94" s="147"/>
    </row>
    <row r="95" spans="1:91" ht="15" customHeight="1">
      <c r="A95" s="1281" t="s">
        <v>25</v>
      </c>
      <c r="B95" s="1282" t="s">
        <v>25</v>
      </c>
      <c r="C95" s="1314" t="s">
        <v>173</v>
      </c>
      <c r="D95" s="60">
        <v>4588</v>
      </c>
      <c r="E95" s="1233">
        <v>4561</v>
      </c>
      <c r="F95" s="1233" t="s">
        <v>22</v>
      </c>
      <c r="G95" s="1233" t="s">
        <v>22</v>
      </c>
      <c r="H95" s="1233">
        <v>4561</v>
      </c>
      <c r="I95" s="1233" t="s">
        <v>22</v>
      </c>
      <c r="J95" s="1233">
        <v>4561</v>
      </c>
      <c r="K95" s="1233">
        <v>1755</v>
      </c>
      <c r="L95" s="1233">
        <v>3976</v>
      </c>
      <c r="M95" s="1233">
        <v>4009</v>
      </c>
      <c r="N95" s="1233">
        <v>1270</v>
      </c>
      <c r="O95" s="1233">
        <v>499</v>
      </c>
      <c r="P95" s="1233">
        <v>2240</v>
      </c>
      <c r="Q95" s="1233">
        <v>628</v>
      </c>
      <c r="R95" s="1233">
        <v>1612</v>
      </c>
      <c r="S95" s="153">
        <v>10373</v>
      </c>
      <c r="T95" s="1532" t="s">
        <v>39</v>
      </c>
      <c r="U95" s="1533" t="s">
        <v>25</v>
      </c>
      <c r="V95" s="1281" t="s">
        <v>25</v>
      </c>
      <c r="W95" s="1282" t="s">
        <v>25</v>
      </c>
      <c r="X95" s="1314" t="s">
        <v>173</v>
      </c>
      <c r="Y95" s="60">
        <v>1</v>
      </c>
      <c r="Z95" s="1233">
        <v>1</v>
      </c>
      <c r="AA95" s="1233" t="s">
        <v>21</v>
      </c>
      <c r="AB95" s="1233" t="s">
        <v>21</v>
      </c>
      <c r="AC95" s="1233">
        <v>1</v>
      </c>
      <c r="AD95" s="1233" t="s">
        <v>21</v>
      </c>
      <c r="AE95" s="1233">
        <v>1</v>
      </c>
      <c r="AF95" s="1233" t="s">
        <v>21</v>
      </c>
      <c r="AG95" s="1233" t="s">
        <v>21</v>
      </c>
      <c r="AH95" s="1233" t="s">
        <v>21</v>
      </c>
      <c r="AI95" s="1233" t="s">
        <v>21</v>
      </c>
      <c r="AJ95" s="1233" t="s">
        <v>21</v>
      </c>
      <c r="AK95" s="1233" t="s">
        <v>21</v>
      </c>
      <c r="AL95" s="1233" t="s">
        <v>21</v>
      </c>
      <c r="AM95" s="1233" t="s">
        <v>21</v>
      </c>
      <c r="AN95" s="153" t="s">
        <v>21</v>
      </c>
      <c r="AO95" s="1532" t="s">
        <v>39</v>
      </c>
      <c r="AP95" s="1533" t="s">
        <v>25</v>
      </c>
      <c r="AQ95" s="1281" t="s">
        <v>25</v>
      </c>
      <c r="AR95" s="1282" t="s">
        <v>25</v>
      </c>
      <c r="AS95" s="1314" t="s">
        <v>173</v>
      </c>
      <c r="AT95" s="60">
        <v>1899</v>
      </c>
      <c r="AU95" s="1233">
        <v>1925</v>
      </c>
      <c r="AV95" s="1233" t="s">
        <v>21</v>
      </c>
      <c r="AW95" s="1233" t="s">
        <v>21</v>
      </c>
      <c r="AX95" s="1233">
        <v>1925</v>
      </c>
      <c r="AY95" s="1233">
        <v>1925</v>
      </c>
      <c r="AZ95" s="1233" t="s">
        <v>21</v>
      </c>
      <c r="BA95" s="1233">
        <v>46</v>
      </c>
      <c r="BB95" s="1233">
        <v>8802</v>
      </c>
      <c r="BC95" s="1233">
        <v>8806</v>
      </c>
      <c r="BD95" s="1233">
        <v>946</v>
      </c>
      <c r="BE95" s="1233">
        <v>4243</v>
      </c>
      <c r="BF95" s="1233">
        <v>3617</v>
      </c>
      <c r="BG95" s="1233">
        <v>2953</v>
      </c>
      <c r="BH95" s="1233">
        <v>664</v>
      </c>
      <c r="BI95" s="153">
        <v>362</v>
      </c>
      <c r="BJ95" s="1532" t="s">
        <v>39</v>
      </c>
      <c r="BK95" s="1533" t="s">
        <v>25</v>
      </c>
      <c r="BL95" s="1281" t="s">
        <v>25</v>
      </c>
      <c r="BM95" s="1282" t="s">
        <v>25</v>
      </c>
      <c r="BN95" s="1314" t="s">
        <v>173</v>
      </c>
      <c r="BO95" s="60" t="s">
        <v>21</v>
      </c>
      <c r="BP95" s="1233" t="s">
        <v>21</v>
      </c>
      <c r="BQ95" s="1233" t="s">
        <v>21</v>
      </c>
      <c r="BR95" s="1233" t="s">
        <v>21</v>
      </c>
      <c r="BS95" s="1233" t="s">
        <v>21</v>
      </c>
      <c r="BT95" s="1233" t="s">
        <v>21</v>
      </c>
      <c r="BU95" s="1233" t="s">
        <v>21</v>
      </c>
      <c r="BV95" s="1233" t="s">
        <v>21</v>
      </c>
      <c r="BW95" s="1777" t="s">
        <v>39</v>
      </c>
      <c r="BX95" s="1055" t="s">
        <v>25</v>
      </c>
      <c r="BY95" s="1233"/>
      <c r="BZ95" s="1233"/>
      <c r="CA95" s="1233"/>
      <c r="CB95" s="1233"/>
      <c r="CC95" s="1233"/>
      <c r="CD95" s="1233"/>
      <c r="CE95" s="1453"/>
      <c r="CF95" s="1453"/>
      <c r="CG95" s="1269"/>
      <c r="CH95" s="147"/>
      <c r="CI95" s="147"/>
      <c r="CJ95" s="147"/>
      <c r="CK95" s="147"/>
      <c r="CL95" s="147"/>
      <c r="CM95" s="147"/>
    </row>
    <row r="96" spans="1:91" ht="15" customHeight="1">
      <c r="A96" s="1295" t="s">
        <v>25</v>
      </c>
      <c r="B96" s="1296" t="s">
        <v>25</v>
      </c>
      <c r="C96" s="1535" t="s">
        <v>174</v>
      </c>
      <c r="D96" s="74">
        <v>4102</v>
      </c>
      <c r="E96" s="1232">
        <v>4087</v>
      </c>
      <c r="F96" s="1232" t="s">
        <v>22</v>
      </c>
      <c r="G96" s="1232" t="s">
        <v>22</v>
      </c>
      <c r="H96" s="1232">
        <v>4087</v>
      </c>
      <c r="I96" s="1232" t="s">
        <v>22</v>
      </c>
      <c r="J96" s="1232">
        <v>4087</v>
      </c>
      <c r="K96" s="1232">
        <v>1772</v>
      </c>
      <c r="L96" s="1232">
        <v>6120</v>
      </c>
      <c r="M96" s="1232">
        <v>6718</v>
      </c>
      <c r="N96" s="1232">
        <v>2339</v>
      </c>
      <c r="O96" s="1232">
        <v>643</v>
      </c>
      <c r="P96" s="1232">
        <v>3736</v>
      </c>
      <c r="Q96" s="1232">
        <v>442</v>
      </c>
      <c r="R96" s="1232">
        <v>3294</v>
      </c>
      <c r="S96" s="361">
        <v>9613</v>
      </c>
      <c r="T96" s="1536" t="s">
        <v>40</v>
      </c>
      <c r="U96" s="1537" t="s">
        <v>25</v>
      </c>
      <c r="V96" s="1295" t="s">
        <v>25</v>
      </c>
      <c r="W96" s="1296" t="s">
        <v>25</v>
      </c>
      <c r="X96" s="1535" t="s">
        <v>174</v>
      </c>
      <c r="Y96" s="74">
        <v>1</v>
      </c>
      <c r="Z96" s="1232">
        <v>1</v>
      </c>
      <c r="AA96" s="1232" t="s">
        <v>21</v>
      </c>
      <c r="AB96" s="1232" t="s">
        <v>21</v>
      </c>
      <c r="AC96" s="1232">
        <v>1</v>
      </c>
      <c r="AD96" s="1232" t="s">
        <v>21</v>
      </c>
      <c r="AE96" s="1232">
        <v>1</v>
      </c>
      <c r="AF96" s="1232" t="s">
        <v>21</v>
      </c>
      <c r="AG96" s="1232" t="s">
        <v>21</v>
      </c>
      <c r="AH96" s="1232" t="s">
        <v>21</v>
      </c>
      <c r="AI96" s="1232" t="s">
        <v>21</v>
      </c>
      <c r="AJ96" s="1232" t="s">
        <v>21</v>
      </c>
      <c r="AK96" s="1232" t="s">
        <v>21</v>
      </c>
      <c r="AL96" s="1232" t="s">
        <v>21</v>
      </c>
      <c r="AM96" s="1232" t="s">
        <v>21</v>
      </c>
      <c r="AN96" s="361" t="s">
        <v>21</v>
      </c>
      <c r="AO96" s="1536" t="s">
        <v>40</v>
      </c>
      <c r="AP96" s="1537" t="s">
        <v>25</v>
      </c>
      <c r="AQ96" s="1295" t="s">
        <v>25</v>
      </c>
      <c r="AR96" s="1296" t="s">
        <v>25</v>
      </c>
      <c r="AS96" s="1535" t="s">
        <v>174</v>
      </c>
      <c r="AT96" s="74">
        <v>707</v>
      </c>
      <c r="AU96" s="1232">
        <v>704</v>
      </c>
      <c r="AV96" s="1232" t="s">
        <v>21</v>
      </c>
      <c r="AW96" s="1232" t="s">
        <v>21</v>
      </c>
      <c r="AX96" s="1232">
        <v>704</v>
      </c>
      <c r="AY96" s="1232">
        <v>704</v>
      </c>
      <c r="AZ96" s="1232" t="s">
        <v>21</v>
      </c>
      <c r="BA96" s="1232">
        <v>49</v>
      </c>
      <c r="BB96" s="1232">
        <v>8882</v>
      </c>
      <c r="BC96" s="1232">
        <v>8898</v>
      </c>
      <c r="BD96" s="1232">
        <v>1128</v>
      </c>
      <c r="BE96" s="1232">
        <v>4297</v>
      </c>
      <c r="BF96" s="1232">
        <v>3473</v>
      </c>
      <c r="BG96" s="1232">
        <v>2952</v>
      </c>
      <c r="BH96" s="1232">
        <v>521</v>
      </c>
      <c r="BI96" s="361">
        <v>357</v>
      </c>
      <c r="BJ96" s="1536" t="s">
        <v>40</v>
      </c>
      <c r="BK96" s="1537" t="s">
        <v>25</v>
      </c>
      <c r="BL96" s="1295" t="s">
        <v>25</v>
      </c>
      <c r="BM96" s="1296" t="s">
        <v>25</v>
      </c>
      <c r="BN96" s="1535" t="s">
        <v>174</v>
      </c>
      <c r="BO96" s="74" t="s">
        <v>21</v>
      </c>
      <c r="BP96" s="1232" t="s">
        <v>21</v>
      </c>
      <c r="BQ96" s="1232" t="s">
        <v>21</v>
      </c>
      <c r="BR96" s="1232" t="s">
        <v>21</v>
      </c>
      <c r="BS96" s="1232" t="s">
        <v>21</v>
      </c>
      <c r="BT96" s="1232" t="s">
        <v>21</v>
      </c>
      <c r="BU96" s="1232" t="s">
        <v>21</v>
      </c>
      <c r="BV96" s="1232" t="s">
        <v>21</v>
      </c>
      <c r="BW96" s="1779" t="s">
        <v>40</v>
      </c>
      <c r="BX96" s="1057" t="s">
        <v>25</v>
      </c>
      <c r="BY96" s="1233"/>
      <c r="BZ96" s="1233"/>
      <c r="CA96" s="1233"/>
      <c r="CB96" s="1233"/>
      <c r="CC96" s="1233"/>
      <c r="CD96" s="1233"/>
      <c r="CE96" s="1453"/>
      <c r="CF96" s="1453"/>
      <c r="CG96" s="1269"/>
      <c r="CH96" s="147"/>
      <c r="CI96" s="147"/>
      <c r="CJ96" s="147"/>
      <c r="CK96" s="147"/>
      <c r="CL96" s="147"/>
      <c r="CM96" s="147"/>
    </row>
    <row r="97" spans="75:76">
      <c r="BW97" s="3"/>
      <c r="BX97" s="3"/>
    </row>
    <row r="98" spans="75:76">
      <c r="BW98" s="3"/>
      <c r="BX98" s="3"/>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AAA0E-2ABD-4637-834B-5B57508714D8}">
  <sheetPr>
    <tabColor theme="9" tint="0.39997558519241921"/>
  </sheetPr>
  <dimension ref="A1:Q91"/>
  <sheetViews>
    <sheetView showGridLines="0" zoomScaleNormal="100" zoomScaleSheetLayoutView="100" workbookViewId="0"/>
  </sheetViews>
  <sheetFormatPr defaultColWidth="8" defaultRowHeight="12"/>
  <cols>
    <col min="1" max="1" width="12.7265625" style="944" customWidth="1"/>
    <col min="2" max="2" width="7" style="944" customWidth="1"/>
    <col min="3" max="3" width="17.6328125" style="944" customWidth="1"/>
    <col min="4" max="8" width="18.6328125" style="944" customWidth="1"/>
    <col min="9" max="12" width="21.6328125" style="944" customWidth="1"/>
    <col min="13" max="13" width="15.6328125" style="944" customWidth="1"/>
    <col min="14" max="14" width="23.453125" style="944" customWidth="1"/>
    <col min="15" max="15" width="12.6328125" style="944" customWidth="1"/>
    <col min="16" max="16384" width="8" style="944"/>
  </cols>
  <sheetData>
    <row r="1" spans="1:14" s="454" customFormat="1" ht="14">
      <c r="A1" s="1157" t="s">
        <v>899</v>
      </c>
      <c r="B1" s="938"/>
      <c r="C1" s="938"/>
      <c r="D1" s="939"/>
      <c r="E1" s="940"/>
      <c r="M1" s="941"/>
      <c r="N1" s="1158" t="s">
        <v>899</v>
      </c>
    </row>
    <row r="2" spans="1:14" s="454" customFormat="1" ht="14">
      <c r="A2" s="938"/>
      <c r="B2" s="938"/>
      <c r="C2" s="938"/>
      <c r="D2" s="939"/>
      <c r="E2" s="940"/>
      <c r="M2" s="941"/>
      <c r="N2" s="1605"/>
    </row>
    <row r="3" spans="1:14" ht="19">
      <c r="A3" s="942"/>
      <c r="B3" s="942"/>
      <c r="C3" s="942"/>
      <c r="D3" s="943"/>
      <c r="E3" s="942"/>
      <c r="J3" s="2706"/>
      <c r="K3" s="2706"/>
      <c r="L3" s="2706"/>
      <c r="M3" s="2706"/>
    </row>
    <row r="4" spans="1:14" ht="10.5" customHeight="1">
      <c r="A4" s="942"/>
      <c r="B4" s="942"/>
      <c r="C4" s="942"/>
      <c r="D4" s="943"/>
      <c r="E4" s="942"/>
    </row>
    <row r="5" spans="1:14" ht="9" customHeight="1">
      <c r="A5" s="942"/>
      <c r="B5" s="942"/>
      <c r="C5" s="942"/>
      <c r="D5" s="943"/>
      <c r="E5" s="942"/>
    </row>
    <row r="7" spans="1:14" s="454" customFormat="1" ht="25.5" customHeight="1">
      <c r="A7" s="2707">
        <v>44166</v>
      </c>
      <c r="B7" s="2707"/>
      <c r="C7" s="2707"/>
      <c r="D7" s="2707"/>
      <c r="E7" s="2708">
        <v>44166</v>
      </c>
      <c r="F7" s="2708"/>
      <c r="G7" s="2708"/>
      <c r="I7" s="945"/>
      <c r="J7" s="946"/>
      <c r="N7" s="947"/>
    </row>
    <row r="8" spans="1:14" s="454" customFormat="1" ht="20.25" customHeight="1">
      <c r="K8" s="939"/>
      <c r="L8" s="1159" t="s">
        <v>900</v>
      </c>
    </row>
    <row r="9" spans="1:14" s="454" customFormat="1" ht="18" customHeight="1">
      <c r="A9" s="2709" t="s">
        <v>218</v>
      </c>
      <c r="B9" s="2710"/>
      <c r="C9" s="2711"/>
      <c r="D9" s="948"/>
      <c r="E9" s="949"/>
      <c r="F9" s="950"/>
      <c r="G9" s="951" t="s">
        <v>1277</v>
      </c>
      <c r="H9" s="952" t="s">
        <v>1278</v>
      </c>
      <c r="I9" s="952" t="s">
        <v>1279</v>
      </c>
      <c r="J9" s="953"/>
      <c r="K9" s="954"/>
      <c r="L9" s="955"/>
      <c r="M9" s="2716" t="s">
        <v>1215</v>
      </c>
      <c r="N9" s="2717"/>
    </row>
    <row r="10" spans="1:14" s="454" customFormat="1" ht="18" customHeight="1">
      <c r="A10" s="2712"/>
      <c r="B10" s="2712"/>
      <c r="C10" s="2713"/>
      <c r="D10" s="956" t="s">
        <v>219</v>
      </c>
      <c r="E10" s="957" t="s">
        <v>220</v>
      </c>
      <c r="F10" s="958"/>
      <c r="G10" s="959" t="s">
        <v>221</v>
      </c>
      <c r="H10" s="960"/>
      <c r="I10" s="960" t="s">
        <v>1732</v>
      </c>
      <c r="J10" s="961"/>
      <c r="K10" s="962" t="s">
        <v>222</v>
      </c>
      <c r="L10" s="963" t="s">
        <v>223</v>
      </c>
      <c r="M10" s="2718"/>
      <c r="N10" s="2719"/>
    </row>
    <row r="11" spans="1:14" s="454" customFormat="1" ht="18" customHeight="1">
      <c r="A11" s="2712"/>
      <c r="B11" s="2712"/>
      <c r="C11" s="2713"/>
      <c r="D11" s="956"/>
      <c r="E11" s="964"/>
      <c r="F11" s="958"/>
      <c r="G11" s="958" t="s">
        <v>1733</v>
      </c>
      <c r="H11" s="958"/>
      <c r="I11" s="965" t="s">
        <v>1734</v>
      </c>
      <c r="J11" s="966"/>
      <c r="K11" s="967"/>
      <c r="L11" s="968"/>
      <c r="M11" s="2718"/>
      <c r="N11" s="2719"/>
    </row>
    <row r="12" spans="1:14" s="454" customFormat="1" ht="18" customHeight="1">
      <c r="A12" s="2712"/>
      <c r="B12" s="2712"/>
      <c r="C12" s="2713"/>
      <c r="D12" s="968"/>
      <c r="E12" s="969" t="s">
        <v>826</v>
      </c>
      <c r="F12" s="970" t="s">
        <v>219</v>
      </c>
      <c r="G12" s="970" t="s">
        <v>224</v>
      </c>
      <c r="H12" s="971" t="s">
        <v>1735</v>
      </c>
      <c r="I12" s="972" t="s">
        <v>225</v>
      </c>
      <c r="J12" s="972" t="s">
        <v>226</v>
      </c>
      <c r="K12" s="967" t="s">
        <v>1719</v>
      </c>
      <c r="L12" s="963" t="s">
        <v>1736</v>
      </c>
      <c r="M12" s="2718"/>
      <c r="N12" s="2719"/>
    </row>
    <row r="13" spans="1:14" s="454" customFormat="1" ht="18" customHeight="1">
      <c r="A13" s="2714"/>
      <c r="B13" s="2714"/>
      <c r="C13" s="2715"/>
      <c r="D13" s="968" t="s">
        <v>725</v>
      </c>
      <c r="E13" s="969" t="s">
        <v>1737</v>
      </c>
      <c r="F13" s="969" t="s">
        <v>725</v>
      </c>
      <c r="G13" s="969" t="s">
        <v>1738</v>
      </c>
      <c r="H13" s="969" t="s">
        <v>101</v>
      </c>
      <c r="I13" s="963" t="s">
        <v>1739</v>
      </c>
      <c r="J13" s="963" t="s">
        <v>227</v>
      </c>
      <c r="K13" s="967"/>
      <c r="L13" s="969" t="s">
        <v>826</v>
      </c>
      <c r="M13" s="2720"/>
      <c r="N13" s="2721"/>
    </row>
    <row r="14" spans="1:14" ht="18" customHeight="1">
      <c r="A14" s="2722" t="s">
        <v>901</v>
      </c>
      <c r="B14" s="2722"/>
      <c r="C14" s="2723"/>
      <c r="D14" s="380">
        <v>194917365</v>
      </c>
      <c r="E14" s="367">
        <v>97344957</v>
      </c>
      <c r="F14" s="367">
        <v>97572408</v>
      </c>
      <c r="G14" s="367">
        <v>73120147</v>
      </c>
      <c r="H14" s="367">
        <v>14913859</v>
      </c>
      <c r="I14" s="367">
        <v>2283161</v>
      </c>
      <c r="J14" s="367">
        <v>7255241</v>
      </c>
      <c r="K14" s="367">
        <v>168603903</v>
      </c>
      <c r="L14" s="368">
        <v>26313462</v>
      </c>
      <c r="M14" s="973" t="s">
        <v>725</v>
      </c>
      <c r="N14" s="974"/>
    </row>
    <row r="15" spans="1:14" ht="18" customHeight="1">
      <c r="A15" s="2724" t="s">
        <v>228</v>
      </c>
      <c r="B15" s="2724"/>
      <c r="C15" s="2725"/>
      <c r="D15" s="370">
        <v>12727298</v>
      </c>
      <c r="E15" s="369">
        <v>2197170</v>
      </c>
      <c r="F15" s="369">
        <v>10530128</v>
      </c>
      <c r="G15" s="369">
        <v>9753173</v>
      </c>
      <c r="H15" s="369">
        <v>329915</v>
      </c>
      <c r="I15" s="369">
        <v>416023</v>
      </c>
      <c r="J15" s="369">
        <v>31017</v>
      </c>
      <c r="K15" s="369">
        <v>11311464</v>
      </c>
      <c r="L15" s="381">
        <v>1415834</v>
      </c>
      <c r="M15" s="973" t="s">
        <v>51</v>
      </c>
      <c r="N15" s="975"/>
    </row>
    <row r="16" spans="1:14" ht="18" customHeight="1">
      <c r="A16" s="2704" t="s">
        <v>229</v>
      </c>
      <c r="B16" s="2704"/>
      <c r="C16" s="2705"/>
      <c r="D16" s="382">
        <v>26882599</v>
      </c>
      <c r="E16" s="372">
        <v>4277457</v>
      </c>
      <c r="F16" s="372">
        <v>22605142</v>
      </c>
      <c r="G16" s="372">
        <v>20642537</v>
      </c>
      <c r="H16" s="372">
        <v>1638869</v>
      </c>
      <c r="I16" s="372">
        <v>258037</v>
      </c>
      <c r="J16" s="372">
        <v>65699</v>
      </c>
      <c r="K16" s="372">
        <v>23508436</v>
      </c>
      <c r="L16" s="376">
        <v>3374163</v>
      </c>
      <c r="M16" s="958" t="s">
        <v>1218</v>
      </c>
      <c r="N16" s="977"/>
    </row>
    <row r="17" spans="1:17" ht="18" customHeight="1">
      <c r="A17" s="2704" t="s">
        <v>189</v>
      </c>
      <c r="B17" s="2704"/>
      <c r="C17" s="2705"/>
      <c r="D17" s="382">
        <v>39692490</v>
      </c>
      <c r="E17" s="372">
        <v>16601798</v>
      </c>
      <c r="F17" s="372">
        <v>23090692</v>
      </c>
      <c r="G17" s="372">
        <v>18161989</v>
      </c>
      <c r="H17" s="372">
        <v>3195148</v>
      </c>
      <c r="I17" s="372">
        <v>833292</v>
      </c>
      <c r="J17" s="372">
        <v>900263</v>
      </c>
      <c r="K17" s="372">
        <v>33927075</v>
      </c>
      <c r="L17" s="376">
        <v>5765415</v>
      </c>
      <c r="M17" s="958" t="s">
        <v>1219</v>
      </c>
      <c r="N17" s="977"/>
    </row>
    <row r="18" spans="1:17" ht="18" customHeight="1">
      <c r="A18" s="2704" t="s">
        <v>178</v>
      </c>
      <c r="B18" s="2704"/>
      <c r="C18" s="2705"/>
      <c r="D18" s="382">
        <v>5843498</v>
      </c>
      <c r="E18" s="372">
        <v>2012520</v>
      </c>
      <c r="F18" s="372">
        <v>3830978</v>
      </c>
      <c r="G18" s="372">
        <v>2577548</v>
      </c>
      <c r="H18" s="372">
        <v>1245255</v>
      </c>
      <c r="I18" s="372">
        <v>0</v>
      </c>
      <c r="J18" s="372">
        <v>8175</v>
      </c>
      <c r="K18" s="372">
        <v>5121517</v>
      </c>
      <c r="L18" s="376">
        <v>721981</v>
      </c>
      <c r="M18" s="958" t="s">
        <v>1702</v>
      </c>
      <c r="N18" s="977"/>
    </row>
    <row r="19" spans="1:17" ht="18" customHeight="1">
      <c r="A19" s="2704" t="s">
        <v>230</v>
      </c>
      <c r="B19" s="2704"/>
      <c r="C19" s="2705"/>
      <c r="D19" s="382">
        <v>16346015</v>
      </c>
      <c r="E19" s="372">
        <v>2332455</v>
      </c>
      <c r="F19" s="372">
        <v>14013560</v>
      </c>
      <c r="G19" s="372">
        <v>8392806</v>
      </c>
      <c r="H19" s="372">
        <v>5343255</v>
      </c>
      <c r="I19" s="372" t="s">
        <v>22</v>
      </c>
      <c r="J19" s="372">
        <v>277499</v>
      </c>
      <c r="K19" s="372">
        <v>10529230</v>
      </c>
      <c r="L19" s="376">
        <v>5816785</v>
      </c>
      <c r="M19" s="958" t="s">
        <v>757</v>
      </c>
      <c r="N19" s="977"/>
    </row>
    <row r="20" spans="1:17" ht="18" customHeight="1">
      <c r="A20" s="2704" t="s">
        <v>231</v>
      </c>
      <c r="B20" s="2704"/>
      <c r="C20" s="2705"/>
      <c r="D20" s="382">
        <v>18375914</v>
      </c>
      <c r="E20" s="372">
        <v>3919854</v>
      </c>
      <c r="F20" s="372">
        <v>14456060</v>
      </c>
      <c r="G20" s="372">
        <v>13047772</v>
      </c>
      <c r="H20" s="372">
        <v>184369</v>
      </c>
      <c r="I20" s="372">
        <v>416023</v>
      </c>
      <c r="J20" s="372">
        <v>807896</v>
      </c>
      <c r="K20" s="372">
        <v>15746851</v>
      </c>
      <c r="L20" s="376">
        <v>2629063</v>
      </c>
      <c r="M20" s="978" t="s">
        <v>1554</v>
      </c>
      <c r="N20" s="977"/>
    </row>
    <row r="21" spans="1:17" ht="18" customHeight="1">
      <c r="A21" s="2704" t="s">
        <v>186</v>
      </c>
      <c r="B21" s="2704"/>
      <c r="C21" s="2705"/>
      <c r="D21" s="382">
        <v>1204177</v>
      </c>
      <c r="E21" s="372">
        <v>1071055</v>
      </c>
      <c r="F21" s="372">
        <v>133122</v>
      </c>
      <c r="G21" s="372" t="s">
        <v>21</v>
      </c>
      <c r="H21" s="372">
        <v>65765</v>
      </c>
      <c r="I21" s="372">
        <v>67262</v>
      </c>
      <c r="J21" s="372">
        <v>95</v>
      </c>
      <c r="K21" s="372">
        <v>1203555</v>
      </c>
      <c r="L21" s="376">
        <v>622</v>
      </c>
      <c r="M21" s="958" t="s">
        <v>1220</v>
      </c>
      <c r="N21" s="977"/>
    </row>
    <row r="22" spans="1:17" ht="18" customHeight="1">
      <c r="A22" s="2736" t="s">
        <v>902</v>
      </c>
      <c r="B22" s="2736"/>
      <c r="C22" s="2737"/>
      <c r="D22" s="382">
        <v>66818326</v>
      </c>
      <c r="E22" s="372">
        <v>41536066</v>
      </c>
      <c r="F22" s="372">
        <v>25282260</v>
      </c>
      <c r="G22" s="372">
        <v>19968617</v>
      </c>
      <c r="H22" s="372">
        <v>555254</v>
      </c>
      <c r="I22" s="372">
        <v>905</v>
      </c>
      <c r="J22" s="372">
        <v>4757484</v>
      </c>
      <c r="K22" s="372">
        <v>57704552</v>
      </c>
      <c r="L22" s="376">
        <v>9113774</v>
      </c>
      <c r="M22" s="978" t="s">
        <v>1221</v>
      </c>
      <c r="N22" s="977"/>
    </row>
    <row r="23" spans="1:17" ht="18" customHeight="1">
      <c r="A23" s="976"/>
      <c r="B23" s="976"/>
      <c r="C23" s="976"/>
      <c r="D23" s="979"/>
      <c r="E23" s="980"/>
      <c r="F23" s="980"/>
      <c r="G23" s="980"/>
      <c r="H23" s="980"/>
      <c r="I23" s="981"/>
      <c r="J23" s="982">
        <v>2471922</v>
      </c>
      <c r="K23" s="980"/>
      <c r="L23" s="1198"/>
      <c r="M23" s="958"/>
      <c r="N23" s="977"/>
    </row>
    <row r="24" spans="1:17" ht="18" customHeight="1">
      <c r="A24" s="2704" t="s">
        <v>214</v>
      </c>
      <c r="B24" s="2704"/>
      <c r="C24" s="2705"/>
      <c r="D24" s="382">
        <v>5774027</v>
      </c>
      <c r="E24" s="372">
        <v>4247931</v>
      </c>
      <c r="F24" s="372">
        <v>1526096</v>
      </c>
      <c r="G24" s="372">
        <v>27999</v>
      </c>
      <c r="H24" s="372">
        <v>17512</v>
      </c>
      <c r="I24" s="372">
        <v>1123665</v>
      </c>
      <c r="J24" s="372">
        <v>356920</v>
      </c>
      <c r="K24" s="372">
        <v>5520873</v>
      </c>
      <c r="L24" s="376">
        <v>253154</v>
      </c>
      <c r="M24" s="978" t="s">
        <v>1177</v>
      </c>
      <c r="N24" s="977"/>
    </row>
    <row r="25" spans="1:17" ht="18" customHeight="1">
      <c r="A25" s="2738" t="s">
        <v>216</v>
      </c>
      <c r="B25" s="2738"/>
      <c r="C25" s="2739"/>
      <c r="D25" s="374">
        <v>26707617</v>
      </c>
      <c r="E25" s="373">
        <v>23542991</v>
      </c>
      <c r="F25" s="373">
        <v>3164626</v>
      </c>
      <c r="G25" s="373">
        <v>54052</v>
      </c>
      <c r="H25" s="373">
        <v>2998347</v>
      </c>
      <c r="I25" s="373" t="s">
        <v>22</v>
      </c>
      <c r="J25" s="373">
        <v>112227</v>
      </c>
      <c r="K25" s="373">
        <v>26653278</v>
      </c>
      <c r="L25" s="377">
        <v>54339</v>
      </c>
      <c r="M25" s="983" t="s">
        <v>1222</v>
      </c>
      <c r="N25" s="984"/>
    </row>
    <row r="26" spans="1:17" s="986" customFormat="1" ht="18" customHeight="1">
      <c r="A26" s="985" t="s">
        <v>676</v>
      </c>
      <c r="I26" s="1802" t="s">
        <v>1740</v>
      </c>
      <c r="J26" s="2740" t="s">
        <v>1741</v>
      </c>
      <c r="K26" s="2740"/>
      <c r="L26" s="2740"/>
      <c r="M26" s="2740"/>
      <c r="N26" s="2740"/>
      <c r="O26" s="1803"/>
      <c r="P26" s="1803"/>
      <c r="Q26" s="1803"/>
    </row>
    <row r="27" spans="1:17" s="986" customFormat="1" ht="16.5" customHeight="1">
      <c r="A27" s="985" t="s">
        <v>1742</v>
      </c>
      <c r="I27" s="1804"/>
      <c r="J27" s="2741"/>
      <c r="K27" s="2741"/>
      <c r="L27" s="2741"/>
      <c r="M27" s="2741"/>
      <c r="N27" s="2741"/>
      <c r="O27" s="1803"/>
      <c r="P27" s="1803"/>
      <c r="Q27" s="1803"/>
    </row>
    <row r="28" spans="1:17" s="986" customFormat="1" ht="17.149999999999999" customHeight="1">
      <c r="A28" s="987" t="s">
        <v>233</v>
      </c>
      <c r="I28" s="2742" t="s">
        <v>1743</v>
      </c>
      <c r="J28" s="2744" t="s">
        <v>1744</v>
      </c>
      <c r="K28" s="2744"/>
      <c r="L28" s="2744"/>
      <c r="M28" s="2744"/>
      <c r="N28" s="2744"/>
      <c r="O28" s="1803"/>
      <c r="P28" s="1803"/>
      <c r="Q28" s="1803"/>
    </row>
    <row r="29" spans="1:17" s="986" customFormat="1" ht="16.5" customHeight="1">
      <c r="B29" s="988"/>
      <c r="C29" s="988"/>
      <c r="I29" s="2743"/>
      <c r="J29" s="2744"/>
      <c r="K29" s="2744"/>
      <c r="L29" s="2744"/>
      <c r="M29" s="2744"/>
      <c r="N29" s="2744"/>
      <c r="O29" s="1803"/>
      <c r="P29" s="1803"/>
      <c r="Q29" s="1803"/>
    </row>
    <row r="30" spans="1:17" s="986" customFormat="1" ht="18" customHeight="1"/>
    <row r="31" spans="1:17" s="986" customFormat="1" ht="18" customHeight="1">
      <c r="F31" s="1805"/>
    </row>
    <row r="32" spans="1:17" s="986" customFormat="1" ht="18" customHeight="1"/>
    <row r="33" spans="1:14" s="986" customFormat="1" ht="18" customHeight="1"/>
    <row r="34" spans="1:14" s="986" customFormat="1" ht="18" customHeight="1"/>
    <row r="35" spans="1:14" ht="21.75" customHeight="1">
      <c r="A35" s="989" t="s">
        <v>560</v>
      </c>
      <c r="B35" s="989"/>
      <c r="C35" s="989"/>
      <c r="D35" s="989"/>
      <c r="E35" s="990" t="s">
        <v>1745</v>
      </c>
      <c r="F35" s="991"/>
      <c r="G35" s="991"/>
      <c r="H35" s="992"/>
      <c r="I35" s="993"/>
      <c r="J35" s="992"/>
      <c r="K35" s="992"/>
      <c r="L35" s="992"/>
      <c r="M35" s="992" t="s">
        <v>1183</v>
      </c>
      <c r="N35" s="992"/>
    </row>
    <row r="36" spans="1:14" ht="14.5" customHeight="1">
      <c r="A36" s="992" t="s">
        <v>1184</v>
      </c>
      <c r="B36" s="992"/>
      <c r="C36" s="992"/>
      <c r="D36" s="992"/>
      <c r="E36" s="991"/>
      <c r="F36" s="991"/>
      <c r="G36" s="991"/>
      <c r="H36" s="992"/>
      <c r="I36" s="992"/>
      <c r="J36" s="992"/>
      <c r="K36" s="992"/>
      <c r="L36" s="992"/>
      <c r="M36" s="992"/>
      <c r="N36" s="992"/>
    </row>
    <row r="37" spans="1:14" ht="20.25" customHeight="1">
      <c r="A37" s="994" t="s">
        <v>234</v>
      </c>
      <c r="B37" s="994"/>
      <c r="C37" s="994"/>
      <c r="D37" s="995" t="s">
        <v>1746</v>
      </c>
      <c r="E37" s="994"/>
      <c r="F37" s="996"/>
      <c r="G37" s="992"/>
      <c r="H37" s="992"/>
      <c r="I37" s="992"/>
      <c r="J37" s="992"/>
      <c r="K37" s="943"/>
      <c r="L37" s="1159" t="s">
        <v>900</v>
      </c>
      <c r="M37" s="1806"/>
      <c r="N37" s="1806"/>
    </row>
    <row r="38" spans="1:14" ht="18" customHeight="1">
      <c r="A38" s="2726" t="s">
        <v>734</v>
      </c>
      <c r="B38" s="2727"/>
      <c r="C38" s="2727"/>
      <c r="D38" s="997"/>
      <c r="E38" s="998"/>
      <c r="F38" s="952"/>
      <c r="G38" s="999" t="s">
        <v>1277</v>
      </c>
      <c r="H38" s="952" t="s">
        <v>1278</v>
      </c>
      <c r="I38" s="952" t="s">
        <v>1279</v>
      </c>
      <c r="J38" s="953"/>
      <c r="K38" s="954"/>
      <c r="L38" s="955"/>
      <c r="M38" s="2730" t="s">
        <v>694</v>
      </c>
      <c r="N38" s="2731"/>
    </row>
    <row r="39" spans="1:14" ht="18" customHeight="1">
      <c r="A39" s="2728"/>
      <c r="B39" s="2728"/>
      <c r="C39" s="2728"/>
      <c r="D39" s="956" t="s">
        <v>219</v>
      </c>
      <c r="E39" s="957" t="s">
        <v>220</v>
      </c>
      <c r="F39" s="960"/>
      <c r="G39" s="959" t="s">
        <v>235</v>
      </c>
      <c r="H39" s="960"/>
      <c r="I39" s="960" t="s">
        <v>1732</v>
      </c>
      <c r="J39" s="1000"/>
      <c r="K39" s="962" t="s">
        <v>222</v>
      </c>
      <c r="L39" s="957" t="s">
        <v>236</v>
      </c>
      <c r="M39" s="2732"/>
      <c r="N39" s="2733"/>
    </row>
    <row r="40" spans="1:14" ht="18" customHeight="1">
      <c r="A40" s="2728"/>
      <c r="B40" s="2728"/>
      <c r="C40" s="2728"/>
      <c r="D40" s="968"/>
      <c r="E40" s="969"/>
      <c r="F40" s="958"/>
      <c r="G40" s="958" t="s">
        <v>1747</v>
      </c>
      <c r="H40" s="958"/>
      <c r="I40" s="965" t="s">
        <v>1734</v>
      </c>
      <c r="J40" s="966"/>
      <c r="K40" s="967"/>
      <c r="L40" s="968"/>
      <c r="M40" s="2732"/>
      <c r="N40" s="2733"/>
    </row>
    <row r="41" spans="1:14" ht="18" customHeight="1">
      <c r="A41" s="2728"/>
      <c r="B41" s="2728"/>
      <c r="C41" s="2728"/>
      <c r="D41" s="968"/>
      <c r="E41" s="969" t="s">
        <v>826</v>
      </c>
      <c r="F41" s="970" t="s">
        <v>219</v>
      </c>
      <c r="G41" s="970" t="s">
        <v>224</v>
      </c>
      <c r="H41" s="971" t="s">
        <v>1735</v>
      </c>
      <c r="I41" s="972" t="s">
        <v>225</v>
      </c>
      <c r="J41" s="972" t="s">
        <v>226</v>
      </c>
      <c r="K41" s="967" t="s">
        <v>1719</v>
      </c>
      <c r="L41" s="963" t="s">
        <v>1736</v>
      </c>
      <c r="M41" s="2732"/>
      <c r="N41" s="2733"/>
    </row>
    <row r="42" spans="1:14" ht="18" customHeight="1">
      <c r="A42" s="2729"/>
      <c r="B42" s="2729"/>
      <c r="C42" s="2729"/>
      <c r="D42" s="968" t="s">
        <v>725</v>
      </c>
      <c r="E42" s="969" t="s">
        <v>1737</v>
      </c>
      <c r="F42" s="969" t="s">
        <v>725</v>
      </c>
      <c r="G42" s="969" t="s">
        <v>1738</v>
      </c>
      <c r="H42" s="969" t="s">
        <v>101</v>
      </c>
      <c r="I42" s="963" t="s">
        <v>1739</v>
      </c>
      <c r="J42" s="963" t="s">
        <v>1748</v>
      </c>
      <c r="K42" s="967"/>
      <c r="L42" s="969" t="s">
        <v>826</v>
      </c>
      <c r="M42" s="2734"/>
      <c r="N42" s="2735"/>
    </row>
    <row r="43" spans="1:14" ht="18.75" customHeight="1">
      <c r="A43" s="1807">
        <v>42370</v>
      </c>
      <c r="B43" s="1808">
        <v>42370</v>
      </c>
      <c r="C43" s="1809">
        <v>42370</v>
      </c>
      <c r="D43" s="380">
        <v>213589513</v>
      </c>
      <c r="E43" s="367">
        <v>105452343</v>
      </c>
      <c r="F43" s="367">
        <v>108137170</v>
      </c>
      <c r="G43" s="367">
        <v>78824552</v>
      </c>
      <c r="H43" s="367">
        <v>18251264</v>
      </c>
      <c r="I43" s="367">
        <v>2443386</v>
      </c>
      <c r="J43" s="367">
        <v>8617968</v>
      </c>
      <c r="K43" s="367">
        <v>185330676</v>
      </c>
      <c r="L43" s="368">
        <v>28258837</v>
      </c>
      <c r="M43" s="1643">
        <v>42370</v>
      </c>
      <c r="N43" s="1644">
        <v>42370</v>
      </c>
    </row>
    <row r="44" spans="1:14" ht="15.75" customHeight="1">
      <c r="A44" s="1810"/>
      <c r="B44" s="1811">
        <v>42736</v>
      </c>
      <c r="C44" s="1812"/>
      <c r="D44" s="370">
        <v>216277351</v>
      </c>
      <c r="E44" s="369">
        <v>107835238</v>
      </c>
      <c r="F44" s="369">
        <v>108442113</v>
      </c>
      <c r="G44" s="369">
        <v>78469162</v>
      </c>
      <c r="H44" s="369">
        <v>18791428</v>
      </c>
      <c r="I44" s="369">
        <v>2314451</v>
      </c>
      <c r="J44" s="369">
        <v>8867072</v>
      </c>
      <c r="K44" s="369">
        <v>186834533</v>
      </c>
      <c r="L44" s="381">
        <v>29442818</v>
      </c>
      <c r="M44" s="1643">
        <v>42736</v>
      </c>
      <c r="N44" s="1644">
        <v>42736</v>
      </c>
    </row>
    <row r="45" spans="1:14" ht="15.75" customHeight="1">
      <c r="A45" s="1810"/>
      <c r="B45" s="1811">
        <v>43101</v>
      </c>
      <c r="C45" s="1812"/>
      <c r="D45" s="370">
        <v>215761324</v>
      </c>
      <c r="E45" s="369">
        <v>109597196</v>
      </c>
      <c r="F45" s="369">
        <v>106164128</v>
      </c>
      <c r="G45" s="369">
        <v>78124760</v>
      </c>
      <c r="H45" s="369">
        <v>17487941</v>
      </c>
      <c r="I45" s="369">
        <v>2289822</v>
      </c>
      <c r="J45" s="369">
        <v>8261605</v>
      </c>
      <c r="K45" s="369">
        <v>186357933</v>
      </c>
      <c r="L45" s="381">
        <v>29403391</v>
      </c>
      <c r="M45" s="1643">
        <v>43101</v>
      </c>
      <c r="N45" s="1644">
        <v>43101</v>
      </c>
    </row>
    <row r="46" spans="1:14" ht="15.75" customHeight="1">
      <c r="A46" s="1807">
        <v>43586</v>
      </c>
      <c r="B46" s="1811">
        <v>43586</v>
      </c>
      <c r="C46" s="1813">
        <v>43586</v>
      </c>
      <c r="D46" s="370">
        <v>212254697</v>
      </c>
      <c r="E46" s="369">
        <v>106719199</v>
      </c>
      <c r="F46" s="369">
        <v>105535498</v>
      </c>
      <c r="G46" s="369">
        <v>77489401</v>
      </c>
      <c r="H46" s="369">
        <v>17731311</v>
      </c>
      <c r="I46" s="369">
        <v>2301808</v>
      </c>
      <c r="J46" s="369">
        <v>8012978</v>
      </c>
      <c r="K46" s="369">
        <v>182996287</v>
      </c>
      <c r="L46" s="381">
        <v>29258410</v>
      </c>
      <c r="M46" s="1643">
        <v>43586</v>
      </c>
      <c r="N46" s="1644">
        <v>43586</v>
      </c>
    </row>
    <row r="47" spans="1:14" ht="15.75" customHeight="1">
      <c r="A47" s="1810"/>
      <c r="B47" s="1811">
        <v>43831</v>
      </c>
      <c r="C47" s="1812"/>
      <c r="D47" s="370">
        <v>194917365</v>
      </c>
      <c r="E47" s="369">
        <v>97344957</v>
      </c>
      <c r="F47" s="369">
        <v>97572408</v>
      </c>
      <c r="G47" s="369">
        <v>73120147</v>
      </c>
      <c r="H47" s="369">
        <v>14913859</v>
      </c>
      <c r="I47" s="369">
        <v>2283161</v>
      </c>
      <c r="J47" s="369">
        <v>7255241</v>
      </c>
      <c r="K47" s="369">
        <v>168603903</v>
      </c>
      <c r="L47" s="381">
        <v>26313462</v>
      </c>
      <c r="M47" s="1643">
        <v>43831</v>
      </c>
      <c r="N47" s="1644">
        <v>43831</v>
      </c>
    </row>
    <row r="48" spans="1:14" ht="15.75" customHeight="1">
      <c r="A48" s="1810"/>
      <c r="B48" s="1814"/>
      <c r="C48" s="1812"/>
      <c r="D48" s="1001"/>
      <c r="E48" s="371"/>
      <c r="F48" s="371"/>
      <c r="G48" s="371"/>
      <c r="H48" s="371"/>
      <c r="I48" s="371"/>
      <c r="J48" s="371"/>
      <c r="K48" s="371"/>
      <c r="L48" s="1002"/>
      <c r="M48" s="1649"/>
      <c r="N48" s="1625"/>
    </row>
    <row r="49" spans="1:14" ht="15.75" customHeight="1">
      <c r="A49" s="1815">
        <v>43191</v>
      </c>
      <c r="B49" s="1816">
        <v>43191</v>
      </c>
      <c r="C49" s="1817">
        <v>43191</v>
      </c>
      <c r="D49" s="382">
        <v>215509246</v>
      </c>
      <c r="E49" s="372">
        <v>109226719</v>
      </c>
      <c r="F49" s="372">
        <v>106282527</v>
      </c>
      <c r="G49" s="372">
        <v>78204983</v>
      </c>
      <c r="H49" s="372">
        <v>17718896</v>
      </c>
      <c r="I49" s="372">
        <v>2278507</v>
      </c>
      <c r="J49" s="372">
        <v>8080141</v>
      </c>
      <c r="K49" s="372">
        <v>186003463</v>
      </c>
      <c r="L49" s="376">
        <v>29505783</v>
      </c>
      <c r="M49" s="1653">
        <v>43191</v>
      </c>
      <c r="N49" s="1654">
        <v>43191</v>
      </c>
    </row>
    <row r="50" spans="1:14" ht="15.75" customHeight="1">
      <c r="A50" s="1815">
        <v>43586</v>
      </c>
      <c r="B50" s="1816">
        <v>43586</v>
      </c>
      <c r="C50" s="1817">
        <v>43586</v>
      </c>
      <c r="D50" s="382">
        <v>209941566</v>
      </c>
      <c r="E50" s="372">
        <v>105689336</v>
      </c>
      <c r="F50" s="372">
        <v>104252230</v>
      </c>
      <c r="G50" s="372">
        <v>77135127</v>
      </c>
      <c r="H50" s="372">
        <v>16709520</v>
      </c>
      <c r="I50" s="372">
        <v>2387036</v>
      </c>
      <c r="J50" s="372">
        <v>8020547</v>
      </c>
      <c r="K50" s="372">
        <v>181331668</v>
      </c>
      <c r="L50" s="376">
        <v>28609898</v>
      </c>
      <c r="M50" s="1653">
        <v>43586</v>
      </c>
      <c r="N50" s="1654">
        <v>43586</v>
      </c>
    </row>
    <row r="51" spans="1:14" ht="15.75" customHeight="1">
      <c r="A51" s="1818"/>
      <c r="B51" s="1819"/>
      <c r="C51" s="1820"/>
      <c r="D51" s="382"/>
      <c r="E51" s="372"/>
      <c r="F51" s="372"/>
      <c r="G51" s="372"/>
      <c r="H51" s="372"/>
      <c r="I51" s="372"/>
      <c r="J51" s="372"/>
      <c r="K51" s="372"/>
      <c r="L51" s="376"/>
      <c r="M51" s="1649"/>
      <c r="N51" s="1625"/>
    </row>
    <row r="52" spans="1:14" ht="15.75" customHeight="1">
      <c r="A52" s="1821" t="s">
        <v>2153</v>
      </c>
      <c r="B52" s="1822" t="s">
        <v>23</v>
      </c>
      <c r="C52" s="1823" t="s">
        <v>162</v>
      </c>
      <c r="D52" s="382">
        <v>51583706</v>
      </c>
      <c r="E52" s="372">
        <v>25474793</v>
      </c>
      <c r="F52" s="372">
        <v>26108913</v>
      </c>
      <c r="G52" s="372">
        <v>19796481</v>
      </c>
      <c r="H52" s="372">
        <v>3846167</v>
      </c>
      <c r="I52" s="372">
        <v>511278</v>
      </c>
      <c r="J52" s="372">
        <v>1954987</v>
      </c>
      <c r="K52" s="372">
        <v>44351265</v>
      </c>
      <c r="L52" s="376">
        <v>7232441</v>
      </c>
      <c r="M52" s="1661" t="s">
        <v>24</v>
      </c>
      <c r="N52" s="1662" t="s">
        <v>2155</v>
      </c>
    </row>
    <row r="53" spans="1:14" ht="15.75" customHeight="1">
      <c r="A53" s="1824" t="s">
        <v>25</v>
      </c>
      <c r="B53" s="1825" t="s">
        <v>25</v>
      </c>
      <c r="C53" s="1823" t="s">
        <v>163</v>
      </c>
      <c r="D53" s="382">
        <v>45366147</v>
      </c>
      <c r="E53" s="372">
        <v>22493742</v>
      </c>
      <c r="F53" s="372">
        <v>22872405</v>
      </c>
      <c r="G53" s="372">
        <v>17077375</v>
      </c>
      <c r="H53" s="372">
        <v>3550972</v>
      </c>
      <c r="I53" s="372">
        <v>666594</v>
      </c>
      <c r="J53" s="372">
        <v>1577464</v>
      </c>
      <c r="K53" s="372">
        <v>39217940</v>
      </c>
      <c r="L53" s="376">
        <v>6148207</v>
      </c>
      <c r="M53" s="1661" t="s">
        <v>26</v>
      </c>
      <c r="N53" s="1662" t="s">
        <v>25</v>
      </c>
    </row>
    <row r="54" spans="1:14" ht="15.75" customHeight="1">
      <c r="A54" s="1824" t="s">
        <v>25</v>
      </c>
      <c r="B54" s="1825" t="s">
        <v>25</v>
      </c>
      <c r="C54" s="1823" t="s">
        <v>2152</v>
      </c>
      <c r="D54" s="382">
        <v>48827622</v>
      </c>
      <c r="E54" s="372">
        <v>24174013</v>
      </c>
      <c r="F54" s="372">
        <v>24653609</v>
      </c>
      <c r="G54" s="372">
        <v>18485677</v>
      </c>
      <c r="H54" s="372">
        <v>3723291</v>
      </c>
      <c r="I54" s="372">
        <v>620917</v>
      </c>
      <c r="J54" s="372">
        <v>1823724</v>
      </c>
      <c r="K54" s="372">
        <v>41964366</v>
      </c>
      <c r="L54" s="376">
        <v>6863256</v>
      </c>
      <c r="M54" s="1661" t="s">
        <v>27</v>
      </c>
      <c r="N54" s="1662" t="s">
        <v>25</v>
      </c>
    </row>
    <row r="55" spans="1:14" ht="15.75" customHeight="1">
      <c r="A55" s="1824" t="s">
        <v>25</v>
      </c>
      <c r="B55" s="1825" t="s">
        <v>25</v>
      </c>
      <c r="C55" s="1823" t="s">
        <v>164</v>
      </c>
      <c r="D55" s="382">
        <v>49139890</v>
      </c>
      <c r="E55" s="372">
        <v>25202409</v>
      </c>
      <c r="F55" s="372">
        <v>23937481</v>
      </c>
      <c r="G55" s="372">
        <v>17760614</v>
      </c>
      <c r="H55" s="372">
        <v>3793429</v>
      </c>
      <c r="I55" s="372">
        <v>484372</v>
      </c>
      <c r="J55" s="372">
        <v>1899066</v>
      </c>
      <c r="K55" s="372">
        <v>43070332</v>
      </c>
      <c r="L55" s="376">
        <v>6069558</v>
      </c>
      <c r="M55" s="1661" t="s">
        <v>28</v>
      </c>
      <c r="N55" s="1662" t="s">
        <v>25</v>
      </c>
    </row>
    <row r="56" spans="1:14" ht="15.75" customHeight="1">
      <c r="A56" s="1826"/>
      <c r="B56" s="1827"/>
      <c r="C56" s="1665"/>
      <c r="D56" s="382"/>
      <c r="E56" s="372"/>
      <c r="F56" s="372"/>
      <c r="G56" s="372"/>
      <c r="H56" s="372"/>
      <c r="I56" s="372"/>
      <c r="J56" s="372"/>
      <c r="K56" s="372"/>
      <c r="L56" s="376"/>
      <c r="M56" s="1666"/>
      <c r="N56" s="1618"/>
    </row>
    <row r="57" spans="1:14" ht="15.75" customHeight="1">
      <c r="A57" s="1824" t="s">
        <v>2153</v>
      </c>
      <c r="B57" s="1825" t="s">
        <v>23</v>
      </c>
      <c r="C57" s="1828" t="s">
        <v>2165</v>
      </c>
      <c r="D57" s="382">
        <v>17783454</v>
      </c>
      <c r="E57" s="372">
        <v>8581952</v>
      </c>
      <c r="F57" s="372">
        <v>9201502</v>
      </c>
      <c r="G57" s="372">
        <v>6887778</v>
      </c>
      <c r="H57" s="372">
        <v>1489018</v>
      </c>
      <c r="I57" s="372">
        <v>169651</v>
      </c>
      <c r="J57" s="372">
        <v>655055</v>
      </c>
      <c r="K57" s="372">
        <v>15103981</v>
      </c>
      <c r="L57" s="376">
        <v>2679473</v>
      </c>
      <c r="M57" s="1661" t="s">
        <v>29</v>
      </c>
      <c r="N57" s="1662" t="s">
        <v>2155</v>
      </c>
    </row>
    <row r="58" spans="1:14" ht="15.75" customHeight="1">
      <c r="A58" s="1821" t="s">
        <v>25</v>
      </c>
      <c r="B58" s="1822" t="s">
        <v>25</v>
      </c>
      <c r="C58" s="1828" t="s">
        <v>165</v>
      </c>
      <c r="D58" s="382">
        <v>16688657</v>
      </c>
      <c r="E58" s="372">
        <v>8384812</v>
      </c>
      <c r="F58" s="372">
        <v>8303845</v>
      </c>
      <c r="G58" s="372">
        <v>6361694</v>
      </c>
      <c r="H58" s="372">
        <v>1155753</v>
      </c>
      <c r="I58" s="372">
        <v>161387</v>
      </c>
      <c r="J58" s="372">
        <v>625011</v>
      </c>
      <c r="K58" s="372">
        <v>14428157</v>
      </c>
      <c r="L58" s="376">
        <v>2260500</v>
      </c>
      <c r="M58" s="1661" t="s">
        <v>30</v>
      </c>
      <c r="N58" s="1662" t="s">
        <v>25</v>
      </c>
    </row>
    <row r="59" spans="1:14" ht="15.75" customHeight="1">
      <c r="A59" s="1821" t="s">
        <v>25</v>
      </c>
      <c r="B59" s="1822" t="s">
        <v>25</v>
      </c>
      <c r="C59" s="1828" t="s">
        <v>166</v>
      </c>
      <c r="D59" s="382">
        <v>17111595</v>
      </c>
      <c r="E59" s="372">
        <v>8508029</v>
      </c>
      <c r="F59" s="372">
        <v>8603566</v>
      </c>
      <c r="G59" s="372">
        <v>6547009</v>
      </c>
      <c r="H59" s="372">
        <v>1201396</v>
      </c>
      <c r="I59" s="372">
        <v>180240</v>
      </c>
      <c r="J59" s="372">
        <v>674921</v>
      </c>
      <c r="K59" s="372">
        <v>14819127</v>
      </c>
      <c r="L59" s="376">
        <v>2292468</v>
      </c>
      <c r="M59" s="1661" t="s">
        <v>31</v>
      </c>
      <c r="N59" s="1662" t="s">
        <v>25</v>
      </c>
    </row>
    <row r="60" spans="1:14" ht="15.75" customHeight="1">
      <c r="A60" s="1821" t="s">
        <v>25</v>
      </c>
      <c r="B60" s="1822" t="s">
        <v>25</v>
      </c>
      <c r="C60" s="1828" t="s">
        <v>167</v>
      </c>
      <c r="D60" s="382">
        <v>15690008</v>
      </c>
      <c r="E60" s="372">
        <v>7880720</v>
      </c>
      <c r="F60" s="372">
        <v>7809288</v>
      </c>
      <c r="G60" s="372">
        <v>5850120</v>
      </c>
      <c r="H60" s="372">
        <v>1151840</v>
      </c>
      <c r="I60" s="372">
        <v>220024</v>
      </c>
      <c r="J60" s="372">
        <v>587304</v>
      </c>
      <c r="K60" s="372">
        <v>13641706</v>
      </c>
      <c r="L60" s="376">
        <v>2048302</v>
      </c>
      <c r="M60" s="1661" t="s">
        <v>32</v>
      </c>
      <c r="N60" s="1662" t="s">
        <v>25</v>
      </c>
    </row>
    <row r="61" spans="1:14" ht="15.75" customHeight="1">
      <c r="A61" s="1821" t="s">
        <v>25</v>
      </c>
      <c r="B61" s="1822" t="s">
        <v>25</v>
      </c>
      <c r="C61" s="1828" t="s">
        <v>2154</v>
      </c>
      <c r="D61" s="382">
        <v>14942171</v>
      </c>
      <c r="E61" s="372">
        <v>7295041</v>
      </c>
      <c r="F61" s="372">
        <v>7647130</v>
      </c>
      <c r="G61" s="372">
        <v>5696986</v>
      </c>
      <c r="H61" s="372">
        <v>1204359</v>
      </c>
      <c r="I61" s="372">
        <v>232758</v>
      </c>
      <c r="J61" s="372">
        <v>513027</v>
      </c>
      <c r="K61" s="372">
        <v>12890788</v>
      </c>
      <c r="L61" s="376">
        <v>2051383</v>
      </c>
      <c r="M61" s="1661" t="s">
        <v>33</v>
      </c>
      <c r="N61" s="1662" t="s">
        <v>25</v>
      </c>
    </row>
    <row r="62" spans="1:14" ht="15.75" customHeight="1">
      <c r="A62" s="1821" t="s">
        <v>25</v>
      </c>
      <c r="B62" s="1822" t="s">
        <v>25</v>
      </c>
      <c r="C62" s="1828" t="s">
        <v>168</v>
      </c>
      <c r="D62" s="382">
        <v>14733968</v>
      </c>
      <c r="E62" s="372">
        <v>7317981</v>
      </c>
      <c r="F62" s="372">
        <v>7415987</v>
      </c>
      <c r="G62" s="372">
        <v>5530269</v>
      </c>
      <c r="H62" s="372">
        <v>1194773</v>
      </c>
      <c r="I62" s="372">
        <v>213812</v>
      </c>
      <c r="J62" s="372">
        <v>477133</v>
      </c>
      <c r="K62" s="372">
        <v>12685446</v>
      </c>
      <c r="L62" s="376">
        <v>2048522</v>
      </c>
      <c r="M62" s="1661" t="s">
        <v>34</v>
      </c>
      <c r="N62" s="1662" t="s">
        <v>25</v>
      </c>
    </row>
    <row r="63" spans="1:14" ht="15.75" customHeight="1">
      <c r="A63" s="1821" t="s">
        <v>25</v>
      </c>
      <c r="B63" s="1822" t="s">
        <v>25</v>
      </c>
      <c r="C63" s="1828" t="s">
        <v>169</v>
      </c>
      <c r="D63" s="382">
        <v>16172721</v>
      </c>
      <c r="E63" s="372">
        <v>7922141</v>
      </c>
      <c r="F63" s="372">
        <v>8250580</v>
      </c>
      <c r="G63" s="372">
        <v>6122793</v>
      </c>
      <c r="H63" s="372">
        <v>1305135</v>
      </c>
      <c r="I63" s="372">
        <v>216662</v>
      </c>
      <c r="J63" s="372">
        <v>605990</v>
      </c>
      <c r="K63" s="372">
        <v>13788948</v>
      </c>
      <c r="L63" s="376">
        <v>2383773</v>
      </c>
      <c r="M63" s="1661" t="s">
        <v>35</v>
      </c>
      <c r="N63" s="1662" t="s">
        <v>25</v>
      </c>
    </row>
    <row r="64" spans="1:14" ht="15.75" customHeight="1">
      <c r="A64" s="1821" t="s">
        <v>25</v>
      </c>
      <c r="B64" s="1822" t="s">
        <v>25</v>
      </c>
      <c r="C64" s="1828" t="s">
        <v>170</v>
      </c>
      <c r="D64" s="382">
        <v>16556157</v>
      </c>
      <c r="E64" s="372">
        <v>8110295</v>
      </c>
      <c r="F64" s="372">
        <v>8445862</v>
      </c>
      <c r="G64" s="372">
        <v>6450424</v>
      </c>
      <c r="H64" s="372">
        <v>1176556</v>
      </c>
      <c r="I64" s="372">
        <v>216006</v>
      </c>
      <c r="J64" s="372">
        <v>602876</v>
      </c>
      <c r="K64" s="372">
        <v>14198234</v>
      </c>
      <c r="L64" s="376">
        <v>2357923</v>
      </c>
      <c r="M64" s="1661" t="s">
        <v>36</v>
      </c>
      <c r="N64" s="1662" t="s">
        <v>25</v>
      </c>
    </row>
    <row r="65" spans="1:14" ht="15.75" customHeight="1">
      <c r="A65" s="1821" t="s">
        <v>25</v>
      </c>
      <c r="B65" s="1822" t="s">
        <v>25</v>
      </c>
      <c r="C65" s="1828" t="s">
        <v>171</v>
      </c>
      <c r="D65" s="382">
        <v>16098744</v>
      </c>
      <c r="E65" s="372">
        <v>8141577</v>
      </c>
      <c r="F65" s="372">
        <v>7957167</v>
      </c>
      <c r="G65" s="372">
        <v>5912460</v>
      </c>
      <c r="H65" s="372">
        <v>1241600</v>
      </c>
      <c r="I65" s="372">
        <v>188249</v>
      </c>
      <c r="J65" s="372">
        <v>614858</v>
      </c>
      <c r="K65" s="372">
        <v>13977184</v>
      </c>
      <c r="L65" s="376">
        <v>2121560</v>
      </c>
      <c r="M65" s="1661" t="s">
        <v>37</v>
      </c>
      <c r="N65" s="1662" t="s">
        <v>25</v>
      </c>
    </row>
    <row r="66" spans="1:14" ht="15.75" customHeight="1">
      <c r="A66" s="1821" t="s">
        <v>25</v>
      </c>
      <c r="B66" s="1822" t="s">
        <v>25</v>
      </c>
      <c r="C66" s="1828" t="s">
        <v>172</v>
      </c>
      <c r="D66" s="382">
        <v>16162209</v>
      </c>
      <c r="E66" s="372">
        <v>8488998</v>
      </c>
      <c r="F66" s="372">
        <v>7673211</v>
      </c>
      <c r="G66" s="372">
        <v>5665855</v>
      </c>
      <c r="H66" s="372">
        <v>1166397</v>
      </c>
      <c r="I66" s="372">
        <v>180771</v>
      </c>
      <c r="J66" s="372">
        <v>660188</v>
      </c>
      <c r="K66" s="372">
        <v>14204172</v>
      </c>
      <c r="L66" s="376">
        <v>1958037</v>
      </c>
      <c r="M66" s="1661" t="s">
        <v>38</v>
      </c>
      <c r="N66" s="1662" t="s">
        <v>25</v>
      </c>
    </row>
    <row r="67" spans="1:14" ht="15.75" customHeight="1">
      <c r="A67" s="1821" t="s">
        <v>25</v>
      </c>
      <c r="B67" s="1822" t="s">
        <v>25</v>
      </c>
      <c r="C67" s="1828" t="s">
        <v>173</v>
      </c>
      <c r="D67" s="382">
        <v>16182326</v>
      </c>
      <c r="E67" s="372">
        <v>8287304</v>
      </c>
      <c r="F67" s="372">
        <v>7895022</v>
      </c>
      <c r="G67" s="372">
        <v>5776791</v>
      </c>
      <c r="H67" s="372">
        <v>1333908</v>
      </c>
      <c r="I67" s="372">
        <v>159596</v>
      </c>
      <c r="J67" s="372">
        <v>624727</v>
      </c>
      <c r="K67" s="372">
        <v>14165615</v>
      </c>
      <c r="L67" s="376">
        <v>2016711</v>
      </c>
      <c r="M67" s="1661" t="s">
        <v>39</v>
      </c>
      <c r="N67" s="1662" t="s">
        <v>25</v>
      </c>
    </row>
    <row r="68" spans="1:14" ht="15.75" customHeight="1">
      <c r="A68" s="1829" t="s">
        <v>25</v>
      </c>
      <c r="B68" s="1830" t="s">
        <v>25</v>
      </c>
      <c r="C68" s="1831" t="s">
        <v>174</v>
      </c>
      <c r="D68" s="374">
        <v>16795355</v>
      </c>
      <c r="E68" s="373">
        <v>8426107</v>
      </c>
      <c r="F68" s="373">
        <v>8369248</v>
      </c>
      <c r="G68" s="373">
        <v>6317968</v>
      </c>
      <c r="H68" s="373">
        <v>1293124</v>
      </c>
      <c r="I68" s="373">
        <v>144005</v>
      </c>
      <c r="J68" s="373">
        <v>614151</v>
      </c>
      <c r="K68" s="373">
        <v>14700545</v>
      </c>
      <c r="L68" s="377">
        <v>2094810</v>
      </c>
      <c r="M68" s="1672" t="s">
        <v>40</v>
      </c>
      <c r="N68" s="1673" t="s">
        <v>25</v>
      </c>
    </row>
    <row r="69" spans="1:14" ht="15.75" customHeight="1">
      <c r="A69" s="433"/>
      <c r="B69" s="433"/>
      <c r="C69" s="433"/>
      <c r="D69" s="433"/>
      <c r="E69" s="433"/>
      <c r="F69" s="433"/>
      <c r="G69" s="433"/>
      <c r="H69" s="433"/>
      <c r="I69" s="433"/>
      <c r="J69" s="433"/>
      <c r="K69" s="433"/>
      <c r="L69" s="433"/>
      <c r="M69" s="455"/>
      <c r="N69" s="455"/>
    </row>
    <row r="70" spans="1:14" ht="15.75" customHeight="1"/>
    <row r="71" spans="1:14" ht="15.75" customHeight="1">
      <c r="A71" s="1003"/>
      <c r="B71" s="1003"/>
      <c r="C71" s="1003"/>
    </row>
    <row r="72" spans="1:14" ht="15.75" customHeight="1">
      <c r="A72" s="1003"/>
      <c r="B72" s="1003"/>
      <c r="C72" s="1003"/>
    </row>
    <row r="73" spans="1:14" ht="15.75" customHeight="1"/>
    <row r="74" spans="1:14" ht="15.75" customHeight="1"/>
    <row r="75" spans="1:14">
      <c r="D75" s="1003"/>
      <c r="E75" s="1003"/>
      <c r="F75" s="1003"/>
      <c r="G75" s="1003"/>
      <c r="H75" s="1003"/>
      <c r="I75" s="1003"/>
      <c r="J75" s="1003"/>
      <c r="K75" s="1003"/>
      <c r="L75" s="1003"/>
    </row>
    <row r="76" spans="1:14">
      <c r="D76" s="1003"/>
      <c r="E76" s="1003"/>
      <c r="F76" s="1003"/>
      <c r="G76" s="1003"/>
      <c r="H76" s="1003"/>
      <c r="I76" s="1003"/>
      <c r="J76" s="1003"/>
      <c r="K76" s="1003"/>
      <c r="L76" s="1003"/>
    </row>
    <row r="77" spans="1:14">
      <c r="D77" s="1003"/>
      <c r="E77" s="1003"/>
      <c r="F77" s="1003"/>
      <c r="G77" s="1003"/>
      <c r="H77" s="1003"/>
      <c r="I77" s="1003"/>
      <c r="J77" s="1003"/>
      <c r="K77" s="1003"/>
      <c r="L77" s="1003"/>
    </row>
    <row r="78" spans="1:14">
      <c r="D78" s="1003"/>
      <c r="E78" s="1003"/>
      <c r="F78" s="1003"/>
      <c r="G78" s="1003"/>
      <c r="H78" s="1003"/>
      <c r="I78" s="1003"/>
      <c r="J78" s="1003"/>
      <c r="K78" s="1003"/>
      <c r="L78" s="1003"/>
    </row>
    <row r="79" spans="1:14">
      <c r="D79" s="1003"/>
      <c r="E79" s="1003"/>
      <c r="F79" s="1003"/>
      <c r="G79" s="1003"/>
      <c r="H79" s="1003"/>
      <c r="I79" s="1003"/>
      <c r="J79" s="1003"/>
      <c r="K79" s="1003"/>
      <c r="L79" s="1003"/>
    </row>
    <row r="80" spans="1:14">
      <c r="D80" s="1003"/>
      <c r="E80" s="1003"/>
      <c r="F80" s="1003"/>
      <c r="G80" s="1003"/>
      <c r="H80" s="1003"/>
      <c r="I80" s="1003"/>
      <c r="J80" s="1003"/>
      <c r="K80" s="1003"/>
      <c r="L80" s="1003"/>
    </row>
    <row r="81" spans="4:12">
      <c r="D81" s="1003"/>
      <c r="E81" s="1003"/>
      <c r="F81" s="1003"/>
      <c r="G81" s="1003"/>
      <c r="H81" s="1003"/>
      <c r="I81" s="1003"/>
      <c r="J81" s="1003"/>
      <c r="K81" s="1003"/>
      <c r="L81" s="1003"/>
    </row>
    <row r="82" spans="4:12">
      <c r="D82" s="1003"/>
      <c r="E82" s="1003"/>
      <c r="F82" s="1003"/>
      <c r="G82" s="1003"/>
      <c r="H82" s="1003"/>
      <c r="I82" s="1003"/>
      <c r="J82" s="1003"/>
      <c r="K82" s="1003"/>
      <c r="L82" s="1003"/>
    </row>
    <row r="83" spans="4:12">
      <c r="D83" s="1003"/>
      <c r="E83" s="1003"/>
      <c r="F83" s="1003"/>
      <c r="G83" s="1003"/>
      <c r="H83" s="1003"/>
      <c r="I83" s="1003"/>
      <c r="J83" s="1003"/>
      <c r="K83" s="1003"/>
      <c r="L83" s="1003"/>
    </row>
    <row r="84" spans="4:12">
      <c r="D84" s="1003"/>
      <c r="E84" s="1003"/>
      <c r="F84" s="1003"/>
      <c r="G84" s="1003"/>
      <c r="H84" s="1003"/>
      <c r="I84" s="1003"/>
      <c r="J84" s="1003"/>
      <c r="K84" s="1003"/>
      <c r="L84" s="1003"/>
    </row>
    <row r="85" spans="4:12">
      <c r="D85" s="1003"/>
      <c r="E85" s="1003"/>
      <c r="F85" s="1003"/>
      <c r="G85" s="1003"/>
      <c r="H85" s="1003"/>
      <c r="I85" s="1003"/>
      <c r="J85" s="1003"/>
      <c r="K85" s="1003"/>
      <c r="L85" s="1003"/>
    </row>
    <row r="86" spans="4:12">
      <c r="D86" s="1003"/>
      <c r="E86" s="1003"/>
      <c r="F86" s="1003"/>
      <c r="G86" s="1003"/>
      <c r="H86" s="1003"/>
      <c r="I86" s="1003"/>
      <c r="J86" s="1003"/>
      <c r="K86" s="1003"/>
      <c r="L86" s="1003"/>
    </row>
    <row r="87" spans="4:12">
      <c r="D87" s="1003"/>
      <c r="E87" s="1003"/>
      <c r="F87" s="1003"/>
      <c r="G87" s="1003"/>
      <c r="H87" s="1003"/>
      <c r="I87" s="1003"/>
      <c r="J87" s="1003"/>
      <c r="K87" s="1003"/>
      <c r="L87" s="1003"/>
    </row>
    <row r="88" spans="4:12">
      <c r="D88" s="1003"/>
    </row>
    <row r="89" spans="4:12">
      <c r="D89" s="1003"/>
    </row>
    <row r="90" spans="4:12">
      <c r="D90" s="1003"/>
    </row>
    <row r="91" spans="4:12">
      <c r="D91" s="1003"/>
    </row>
  </sheetData>
  <mergeCells count="21">
    <mergeCell ref="A38:C42"/>
    <mergeCell ref="M38:N42"/>
    <mergeCell ref="A21:C21"/>
    <mergeCell ref="A22:C22"/>
    <mergeCell ref="A24:C24"/>
    <mergeCell ref="A25:C25"/>
    <mergeCell ref="J26:N27"/>
    <mergeCell ref="I28:I29"/>
    <mergeCell ref="J28:N29"/>
    <mergeCell ref="A20:C20"/>
    <mergeCell ref="J3:M3"/>
    <mergeCell ref="A7:D7"/>
    <mergeCell ref="E7:G7"/>
    <mergeCell ref="A9:C13"/>
    <mergeCell ref="M9:N13"/>
    <mergeCell ref="A14:C14"/>
    <mergeCell ref="A15:C15"/>
    <mergeCell ref="A16:C16"/>
    <mergeCell ref="A17:C17"/>
    <mergeCell ref="A18:C18"/>
    <mergeCell ref="A19:C19"/>
  </mergeCells>
  <phoneticPr fontId="99"/>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A0232-5604-4CD6-A945-1D436E8F3926}">
  <sheetPr>
    <tabColor theme="9" tint="0.39997558519241921"/>
  </sheetPr>
  <dimension ref="A1:AQ94"/>
  <sheetViews>
    <sheetView showGridLines="0" zoomScaleNormal="100" zoomScaleSheetLayoutView="70" workbookViewId="0"/>
  </sheetViews>
  <sheetFormatPr defaultColWidth="9" defaultRowHeight="13"/>
  <cols>
    <col min="1" max="1" width="15.90625" style="455" customWidth="1"/>
    <col min="2" max="2" width="7.26953125" style="455" customWidth="1"/>
    <col min="3" max="3" width="16.08984375" style="455" customWidth="1"/>
    <col min="4" max="7" width="27.6328125" style="433" customWidth="1"/>
    <col min="8" max="12" width="25.6328125" style="433" customWidth="1"/>
    <col min="13" max="13" width="10.6328125" style="450" customWidth="1"/>
    <col min="14" max="14" width="10.6328125" style="433" customWidth="1"/>
    <col min="15" max="15" width="16" style="433" customWidth="1"/>
    <col min="16" max="16" width="7.26953125" style="433" customWidth="1"/>
    <col min="17" max="17" width="16" style="433" customWidth="1"/>
    <col min="18" max="21" width="27.6328125" style="433" customWidth="1"/>
    <col min="22" max="26" width="25.6328125" style="433" customWidth="1"/>
    <col min="27" max="27" width="10.6328125" style="450" customWidth="1"/>
    <col min="28" max="28" width="10.6328125" style="433" customWidth="1"/>
    <col min="29" max="29" width="16.08984375" style="433" customWidth="1"/>
    <col min="30" max="30" width="7.36328125" style="433" customWidth="1"/>
    <col min="31" max="31" width="16.08984375" style="433" customWidth="1"/>
    <col min="32" max="35" width="27.6328125" style="433" customWidth="1"/>
    <col min="36" max="40" width="25.6328125" style="433" customWidth="1"/>
    <col min="41" max="41" width="10.6328125" style="1832" customWidth="1"/>
    <col min="42" max="42" width="10.6328125" style="1612" customWidth="1"/>
    <col min="43" max="16384" width="9" style="1612"/>
  </cols>
  <sheetData>
    <row r="1" spans="1:43" s="454" customFormat="1" ht="15" customHeight="1">
      <c r="A1" s="1606" t="s">
        <v>704</v>
      </c>
      <c r="B1" s="1600"/>
      <c r="C1" s="1600"/>
      <c r="D1" s="435"/>
      <c r="E1" s="435"/>
      <c r="F1" s="435"/>
      <c r="G1" s="435"/>
      <c r="H1" s="435"/>
      <c r="I1" s="435"/>
      <c r="J1" s="435"/>
      <c r="K1" s="435"/>
      <c r="L1" s="1606"/>
      <c r="M1" s="456"/>
      <c r="N1" s="1604" t="s">
        <v>704</v>
      </c>
      <c r="O1" s="1606" t="s">
        <v>704</v>
      </c>
      <c r="P1" s="1600"/>
      <c r="Q1" s="1600"/>
      <c r="R1" s="435"/>
      <c r="S1" s="435"/>
      <c r="T1" s="435"/>
      <c r="U1" s="435"/>
      <c r="V1" s="435"/>
      <c r="W1" s="435"/>
      <c r="X1" s="435"/>
      <c r="Y1" s="435"/>
      <c r="Z1" s="1606"/>
      <c r="AA1" s="456"/>
      <c r="AB1" s="1604" t="s">
        <v>704</v>
      </c>
      <c r="AC1" s="1606" t="s">
        <v>704</v>
      </c>
      <c r="AD1" s="1600"/>
      <c r="AE1" s="1600"/>
      <c r="AF1" s="435"/>
      <c r="AG1" s="435"/>
      <c r="AH1" s="435"/>
      <c r="AI1" s="435"/>
      <c r="AJ1" s="435"/>
      <c r="AK1" s="435"/>
      <c r="AL1" s="435"/>
      <c r="AM1" s="435"/>
      <c r="AN1" s="1606"/>
      <c r="AO1" s="456"/>
      <c r="AP1" s="1604" t="s">
        <v>704</v>
      </c>
      <c r="AQ1" s="1606"/>
    </row>
    <row r="3" spans="1:43" s="944" customFormat="1" ht="15" customHeight="1">
      <c r="A3" s="455"/>
      <c r="B3" s="455"/>
      <c r="C3" s="455"/>
      <c r="D3" s="433"/>
      <c r="E3" s="1833"/>
      <c r="F3" s="433"/>
      <c r="G3" s="433"/>
      <c r="H3" s="433"/>
      <c r="I3" s="433"/>
      <c r="J3" s="433"/>
      <c r="K3" s="433"/>
      <c r="L3" s="433"/>
      <c r="M3" s="450"/>
      <c r="N3" s="433"/>
      <c r="O3" s="433"/>
      <c r="P3" s="433"/>
      <c r="Q3" s="433"/>
      <c r="R3" s="433"/>
      <c r="S3" s="433"/>
      <c r="T3" s="433"/>
      <c r="U3" s="433"/>
      <c r="V3" s="433"/>
      <c r="W3" s="433"/>
      <c r="X3" s="433"/>
      <c r="Y3" s="433"/>
      <c r="Z3" s="433"/>
      <c r="AA3" s="450"/>
      <c r="AB3" s="433"/>
      <c r="AC3" s="433"/>
      <c r="AD3" s="433"/>
      <c r="AE3" s="433"/>
      <c r="AF3" s="433"/>
      <c r="AG3" s="433"/>
      <c r="AH3" s="433"/>
      <c r="AI3" s="433"/>
      <c r="AJ3" s="433"/>
      <c r="AK3" s="433"/>
      <c r="AL3" s="433"/>
      <c r="AM3" s="433"/>
      <c r="AN3" s="433"/>
      <c r="AO3" s="450"/>
      <c r="AP3" s="433"/>
    </row>
    <row r="4" spans="1:43" s="944" customFormat="1" ht="15" customHeight="1">
      <c r="A4" s="455"/>
      <c r="B4" s="455"/>
      <c r="C4" s="455"/>
      <c r="D4" s="433"/>
      <c r="E4" s="433"/>
      <c r="F4" s="433"/>
      <c r="G4" s="433"/>
      <c r="H4" s="433"/>
      <c r="I4" s="433"/>
      <c r="J4" s="433"/>
      <c r="K4" s="433"/>
      <c r="L4" s="433"/>
      <c r="M4" s="450"/>
      <c r="N4" s="433"/>
      <c r="O4" s="433"/>
      <c r="P4" s="433"/>
      <c r="Q4" s="433"/>
      <c r="R4" s="433"/>
      <c r="S4" s="433"/>
      <c r="T4" s="433"/>
      <c r="U4" s="433"/>
      <c r="V4" s="433"/>
      <c r="W4" s="433"/>
      <c r="X4" s="433"/>
      <c r="Y4" s="433"/>
      <c r="Z4" s="433"/>
      <c r="AA4" s="450"/>
      <c r="AB4" s="433"/>
      <c r="AC4" s="433"/>
      <c r="AD4" s="433"/>
      <c r="AE4" s="433"/>
      <c r="AF4" s="433"/>
      <c r="AG4" s="433"/>
      <c r="AH4" s="433"/>
      <c r="AI4" s="433"/>
      <c r="AJ4" s="433"/>
      <c r="AK4" s="433"/>
      <c r="AL4" s="433"/>
      <c r="AM4" s="433"/>
      <c r="AN4" s="433"/>
      <c r="AO4" s="450"/>
      <c r="AP4" s="433"/>
    </row>
    <row r="5" spans="1:43" s="944" customFormat="1" ht="15" customHeight="1">
      <c r="A5" s="455"/>
      <c r="B5" s="455"/>
      <c r="C5" s="455"/>
      <c r="D5" s="433"/>
      <c r="E5" s="433"/>
      <c r="F5" s="433"/>
      <c r="G5" s="433"/>
      <c r="H5" s="433"/>
      <c r="I5" s="433"/>
      <c r="J5" s="433"/>
      <c r="K5" s="433"/>
      <c r="L5" s="433"/>
      <c r="M5" s="450"/>
      <c r="N5" s="433"/>
      <c r="O5" s="433"/>
      <c r="P5" s="433"/>
      <c r="Q5" s="433"/>
      <c r="R5" s="433"/>
      <c r="S5" s="433"/>
      <c r="T5" s="433"/>
      <c r="U5" s="433"/>
      <c r="V5" s="433"/>
      <c r="W5" s="433"/>
      <c r="X5" s="433"/>
      <c r="Y5" s="433"/>
      <c r="Z5" s="433"/>
      <c r="AA5" s="450"/>
      <c r="AB5" s="433"/>
      <c r="AC5" s="433"/>
      <c r="AD5" s="433"/>
      <c r="AE5" s="433"/>
      <c r="AF5" s="433"/>
      <c r="AG5" s="433"/>
      <c r="AH5" s="433"/>
      <c r="AI5" s="433"/>
      <c r="AJ5" s="433"/>
      <c r="AK5" s="433"/>
      <c r="AL5" s="433"/>
      <c r="AM5" s="433"/>
      <c r="AN5" s="433"/>
      <c r="AO5" s="450"/>
      <c r="AP5" s="433"/>
    </row>
    <row r="6" spans="1:43" s="944" customFormat="1" ht="19.5" customHeight="1">
      <c r="A6" s="457" t="s">
        <v>237</v>
      </c>
      <c r="B6" s="458"/>
      <c r="C6" s="458"/>
      <c r="D6" s="437" t="s">
        <v>1280</v>
      </c>
      <c r="E6" s="438"/>
      <c r="F6" s="438"/>
      <c r="G6" s="438"/>
      <c r="H6" s="438"/>
      <c r="I6" s="438"/>
      <c r="J6" s="438"/>
      <c r="K6" s="438"/>
      <c r="L6" s="1834" t="s">
        <v>900</v>
      </c>
      <c r="M6" s="459"/>
      <c r="N6" s="438"/>
      <c r="O6" s="460" t="s">
        <v>238</v>
      </c>
      <c r="P6" s="460"/>
      <c r="Q6" s="460"/>
      <c r="R6" s="437" t="s">
        <v>757</v>
      </c>
      <c r="S6" s="438"/>
      <c r="T6" s="438"/>
      <c r="U6" s="438"/>
      <c r="V6" s="438"/>
      <c r="W6" s="438"/>
      <c r="X6" s="438"/>
      <c r="Y6" s="438"/>
      <c r="Z6" s="1834" t="s">
        <v>900</v>
      </c>
      <c r="AA6" s="459"/>
      <c r="AB6" s="438"/>
      <c r="AC6" s="460" t="s">
        <v>239</v>
      </c>
      <c r="AD6" s="440"/>
      <c r="AE6" s="440"/>
      <c r="AF6" s="439" t="s">
        <v>1221</v>
      </c>
      <c r="AG6" s="438"/>
      <c r="AH6" s="438"/>
      <c r="AI6" s="438"/>
      <c r="AJ6" s="438"/>
      <c r="AK6" s="438"/>
      <c r="AL6" s="438"/>
      <c r="AM6" s="438"/>
      <c r="AN6" s="1834" t="s">
        <v>900</v>
      </c>
      <c r="AO6" s="1835"/>
      <c r="AP6" s="1620"/>
    </row>
    <row r="7" spans="1:43" s="454" customFormat="1" ht="18" customHeight="1">
      <c r="A7" s="2751" t="s">
        <v>734</v>
      </c>
      <c r="B7" s="2751"/>
      <c r="C7" s="2752"/>
      <c r="D7" s="1004"/>
      <c r="E7" s="1005" t="s">
        <v>240</v>
      </c>
      <c r="F7" s="1006"/>
      <c r="G7" s="1006"/>
      <c r="H7" s="1007" t="s">
        <v>1362</v>
      </c>
      <c r="I7" s="1007"/>
      <c r="J7" s="1008"/>
      <c r="K7" s="1009"/>
      <c r="L7" s="1009"/>
      <c r="M7" s="2745" t="s">
        <v>694</v>
      </c>
      <c r="N7" s="2746"/>
      <c r="O7" s="2751" t="s">
        <v>734</v>
      </c>
      <c r="P7" s="2751"/>
      <c r="Q7" s="2752"/>
      <c r="R7" s="1004"/>
      <c r="S7" s="1005" t="s">
        <v>240</v>
      </c>
      <c r="T7" s="1006"/>
      <c r="U7" s="1006"/>
      <c r="V7" s="1007" t="s">
        <v>1363</v>
      </c>
      <c r="W7" s="1007"/>
      <c r="X7" s="1008"/>
      <c r="Y7" s="1009"/>
      <c r="Z7" s="1009"/>
      <c r="AA7" s="2745" t="s">
        <v>694</v>
      </c>
      <c r="AB7" s="2746"/>
      <c r="AC7" s="2757" t="s">
        <v>1267</v>
      </c>
      <c r="AD7" s="2757"/>
      <c r="AE7" s="2758"/>
      <c r="AF7" s="1004"/>
      <c r="AG7" s="1005" t="s">
        <v>240</v>
      </c>
      <c r="AH7" s="1006"/>
      <c r="AI7" s="1006"/>
      <c r="AJ7" s="1007" t="s">
        <v>1364</v>
      </c>
      <c r="AK7" s="1007"/>
      <c r="AL7" s="1008"/>
      <c r="AM7" s="1009"/>
      <c r="AN7" s="1009"/>
      <c r="AO7" s="2745" t="s">
        <v>694</v>
      </c>
      <c r="AP7" s="2746"/>
    </row>
    <row r="8" spans="1:43" s="454" customFormat="1" ht="18" customHeight="1">
      <c r="A8" s="2753"/>
      <c r="B8" s="2753"/>
      <c r="C8" s="2754"/>
      <c r="D8" s="1010" t="s">
        <v>219</v>
      </c>
      <c r="E8" s="1011" t="s">
        <v>220</v>
      </c>
      <c r="F8" s="1012"/>
      <c r="G8" s="1013" t="s">
        <v>241</v>
      </c>
      <c r="H8" s="1013" t="s">
        <v>242</v>
      </c>
      <c r="I8" s="1012"/>
      <c r="J8" s="1014"/>
      <c r="K8" s="1015" t="s">
        <v>243</v>
      </c>
      <c r="L8" s="1011" t="s">
        <v>236</v>
      </c>
      <c r="M8" s="2747"/>
      <c r="N8" s="2748"/>
      <c r="O8" s="2753"/>
      <c r="P8" s="2753"/>
      <c r="Q8" s="2754"/>
      <c r="R8" s="1010" t="s">
        <v>219</v>
      </c>
      <c r="S8" s="1011" t="s">
        <v>220</v>
      </c>
      <c r="T8" s="1012"/>
      <c r="U8" s="1013" t="s">
        <v>241</v>
      </c>
      <c r="V8" s="1016" t="s">
        <v>242</v>
      </c>
      <c r="W8" s="487"/>
      <c r="X8" s="1017"/>
      <c r="Y8" s="1015" t="s">
        <v>243</v>
      </c>
      <c r="Z8" s="1011" t="s">
        <v>236</v>
      </c>
      <c r="AA8" s="2747"/>
      <c r="AB8" s="2748"/>
      <c r="AC8" s="2759"/>
      <c r="AD8" s="2759"/>
      <c r="AE8" s="2760"/>
      <c r="AF8" s="1010" t="s">
        <v>219</v>
      </c>
      <c r="AG8" s="1011" t="s">
        <v>220</v>
      </c>
      <c r="AH8" s="1012"/>
      <c r="AI8" s="1013" t="s">
        <v>241</v>
      </c>
      <c r="AJ8" s="1013" t="s">
        <v>242</v>
      </c>
      <c r="AK8" s="1012"/>
      <c r="AL8" s="1014"/>
      <c r="AM8" s="1015" t="s">
        <v>243</v>
      </c>
      <c r="AN8" s="1011" t="s">
        <v>236</v>
      </c>
      <c r="AO8" s="2747"/>
      <c r="AP8" s="2748"/>
    </row>
    <row r="9" spans="1:43" s="454" customFormat="1" ht="18" customHeight="1">
      <c r="A9" s="2753"/>
      <c r="B9" s="2753"/>
      <c r="C9" s="2754"/>
      <c r="D9" s="1018"/>
      <c r="E9" s="1019"/>
      <c r="F9" s="436"/>
      <c r="G9" s="436" t="s">
        <v>1749</v>
      </c>
      <c r="H9" s="436" t="s">
        <v>1750</v>
      </c>
      <c r="I9" s="437"/>
      <c r="J9" s="1020"/>
      <c r="K9" s="1019"/>
      <c r="L9" s="1019"/>
      <c r="M9" s="2747"/>
      <c r="N9" s="2748"/>
      <c r="O9" s="2753"/>
      <c r="P9" s="2753"/>
      <c r="Q9" s="2754"/>
      <c r="R9" s="1018"/>
      <c r="S9" s="1019"/>
      <c r="T9" s="436"/>
      <c r="U9" s="436" t="s">
        <v>1749</v>
      </c>
      <c r="V9" s="436" t="s">
        <v>1750</v>
      </c>
      <c r="W9" s="437"/>
      <c r="X9" s="1020"/>
      <c r="Y9" s="1019"/>
      <c r="Z9" s="1019"/>
      <c r="AA9" s="2747"/>
      <c r="AB9" s="2748"/>
      <c r="AC9" s="2759"/>
      <c r="AD9" s="2759"/>
      <c r="AE9" s="2760"/>
      <c r="AF9" s="1018"/>
      <c r="AG9" s="1019"/>
      <c r="AH9" s="436"/>
      <c r="AI9" s="436" t="s">
        <v>1749</v>
      </c>
      <c r="AJ9" s="436" t="s">
        <v>1750</v>
      </c>
      <c r="AK9" s="437"/>
      <c r="AL9" s="1020"/>
      <c r="AM9" s="1019"/>
      <c r="AN9" s="1019"/>
      <c r="AO9" s="2747"/>
      <c r="AP9" s="2748"/>
    </row>
    <row r="10" spans="1:43" s="454" customFormat="1" ht="18" customHeight="1">
      <c r="A10" s="2753"/>
      <c r="B10" s="2753"/>
      <c r="C10" s="2754"/>
      <c r="D10" s="1019"/>
      <c r="E10" s="1019" t="s">
        <v>826</v>
      </c>
      <c r="F10" s="1021" t="s">
        <v>219</v>
      </c>
      <c r="G10" s="1021" t="s">
        <v>224</v>
      </c>
      <c r="H10" s="1021" t="s">
        <v>1735</v>
      </c>
      <c r="I10" s="1022" t="s">
        <v>625</v>
      </c>
      <c r="J10" s="1022" t="s">
        <v>626</v>
      </c>
      <c r="K10" s="1019" t="s">
        <v>244</v>
      </c>
      <c r="L10" s="1019" t="s">
        <v>188</v>
      </c>
      <c r="M10" s="2747"/>
      <c r="N10" s="2748"/>
      <c r="O10" s="2753"/>
      <c r="P10" s="2753"/>
      <c r="Q10" s="2754"/>
      <c r="R10" s="1018"/>
      <c r="S10" s="1019" t="s">
        <v>826</v>
      </c>
      <c r="T10" s="1021" t="s">
        <v>219</v>
      </c>
      <c r="U10" s="1021" t="s">
        <v>224</v>
      </c>
      <c r="V10" s="1021" t="s">
        <v>1735</v>
      </c>
      <c r="W10" s="1022" t="s">
        <v>625</v>
      </c>
      <c r="X10" s="1022" t="s">
        <v>626</v>
      </c>
      <c r="Y10" s="1019" t="s">
        <v>244</v>
      </c>
      <c r="Z10" s="1019" t="s">
        <v>188</v>
      </c>
      <c r="AA10" s="2747"/>
      <c r="AB10" s="2748"/>
      <c r="AC10" s="2759"/>
      <c r="AD10" s="2759"/>
      <c r="AE10" s="2760"/>
      <c r="AF10" s="1018"/>
      <c r="AG10" s="1019" t="s">
        <v>826</v>
      </c>
      <c r="AH10" s="1023" t="s">
        <v>245</v>
      </c>
      <c r="AI10" s="1023" t="s">
        <v>246</v>
      </c>
      <c r="AJ10" s="1023" t="s">
        <v>1751</v>
      </c>
      <c r="AK10" s="1024" t="s">
        <v>625</v>
      </c>
      <c r="AL10" s="1024" t="s">
        <v>626</v>
      </c>
      <c r="AM10" s="1019" t="s">
        <v>244</v>
      </c>
      <c r="AN10" s="1019" t="s">
        <v>188</v>
      </c>
      <c r="AO10" s="2747"/>
      <c r="AP10" s="2748"/>
    </row>
    <row r="11" spans="1:43" s="454" customFormat="1" ht="18" customHeight="1">
      <c r="A11" s="2755"/>
      <c r="B11" s="2755"/>
      <c r="C11" s="2756"/>
      <c r="D11" s="1025" t="s">
        <v>725</v>
      </c>
      <c r="E11" s="1026" t="s">
        <v>1737</v>
      </c>
      <c r="F11" s="1026" t="s">
        <v>725</v>
      </c>
      <c r="G11" s="1026" t="s">
        <v>1738</v>
      </c>
      <c r="H11" s="1026" t="s">
        <v>101</v>
      </c>
      <c r="I11" s="1027" t="s">
        <v>1739</v>
      </c>
      <c r="J11" s="1027" t="s">
        <v>227</v>
      </c>
      <c r="K11" s="1026"/>
      <c r="L11" s="1026" t="s">
        <v>826</v>
      </c>
      <c r="M11" s="2749"/>
      <c r="N11" s="2750"/>
      <c r="O11" s="2755"/>
      <c r="P11" s="2755"/>
      <c r="Q11" s="2756"/>
      <c r="R11" s="1025" t="s">
        <v>725</v>
      </c>
      <c r="S11" s="1026" t="s">
        <v>1737</v>
      </c>
      <c r="T11" s="1026" t="s">
        <v>725</v>
      </c>
      <c r="U11" s="1026" t="s">
        <v>1738</v>
      </c>
      <c r="V11" s="1026" t="s">
        <v>101</v>
      </c>
      <c r="W11" s="1027" t="s">
        <v>1739</v>
      </c>
      <c r="X11" s="1027" t="s">
        <v>227</v>
      </c>
      <c r="Y11" s="1026"/>
      <c r="Z11" s="1026" t="s">
        <v>826</v>
      </c>
      <c r="AA11" s="2749"/>
      <c r="AB11" s="2750"/>
      <c r="AC11" s="2761"/>
      <c r="AD11" s="2761"/>
      <c r="AE11" s="2762"/>
      <c r="AF11" s="1025" t="s">
        <v>725</v>
      </c>
      <c r="AG11" s="1026" t="s">
        <v>1737</v>
      </c>
      <c r="AH11" s="1026" t="s">
        <v>725</v>
      </c>
      <c r="AI11" s="1026" t="s">
        <v>1738</v>
      </c>
      <c r="AJ11" s="1026" t="s">
        <v>101</v>
      </c>
      <c r="AK11" s="1027" t="s">
        <v>1739</v>
      </c>
      <c r="AL11" s="1027" t="s">
        <v>227</v>
      </c>
      <c r="AM11" s="1026"/>
      <c r="AN11" s="1026" t="s">
        <v>826</v>
      </c>
      <c r="AO11" s="2749"/>
      <c r="AP11" s="2750"/>
    </row>
    <row r="12" spans="1:43" ht="18.75" customHeight="1">
      <c r="A12" s="1836">
        <v>42370</v>
      </c>
      <c r="B12" s="1808">
        <v>42370</v>
      </c>
      <c r="C12" s="1837">
        <v>42370</v>
      </c>
      <c r="D12" s="380">
        <v>30233519</v>
      </c>
      <c r="E12" s="367">
        <v>5231523</v>
      </c>
      <c r="F12" s="367">
        <v>25001996</v>
      </c>
      <c r="G12" s="367">
        <v>22897813</v>
      </c>
      <c r="H12" s="367">
        <v>1650509</v>
      </c>
      <c r="I12" s="367">
        <v>327991</v>
      </c>
      <c r="J12" s="367">
        <v>125683</v>
      </c>
      <c r="K12" s="367">
        <v>27393977</v>
      </c>
      <c r="L12" s="368">
        <v>2839542</v>
      </c>
      <c r="M12" s="1643">
        <v>42370</v>
      </c>
      <c r="N12" s="1644">
        <v>42370</v>
      </c>
      <c r="O12" s="1836">
        <v>42370</v>
      </c>
      <c r="P12" s="1808">
        <v>42370</v>
      </c>
      <c r="Q12" s="1837">
        <v>42370</v>
      </c>
      <c r="R12" s="380">
        <v>19200719</v>
      </c>
      <c r="S12" s="367">
        <v>2771113</v>
      </c>
      <c r="T12" s="367">
        <v>16429606</v>
      </c>
      <c r="U12" s="367">
        <v>8378804</v>
      </c>
      <c r="V12" s="367">
        <v>7732955</v>
      </c>
      <c r="W12" s="367" t="s">
        <v>22</v>
      </c>
      <c r="X12" s="367">
        <v>317847</v>
      </c>
      <c r="Y12" s="367">
        <v>11988937</v>
      </c>
      <c r="Z12" s="368">
        <v>7211782</v>
      </c>
      <c r="AA12" s="1643">
        <v>42370</v>
      </c>
      <c r="AB12" s="1644">
        <v>42370</v>
      </c>
      <c r="AC12" s="1836">
        <v>42370</v>
      </c>
      <c r="AD12" s="1808">
        <v>42370</v>
      </c>
      <c r="AE12" s="1837">
        <v>42370</v>
      </c>
      <c r="AF12" s="380">
        <v>76837107</v>
      </c>
      <c r="AG12" s="367">
        <v>46854650</v>
      </c>
      <c r="AH12" s="367">
        <v>29982457</v>
      </c>
      <c r="AI12" s="367">
        <v>22899761</v>
      </c>
      <c r="AJ12" s="367">
        <v>1251339</v>
      </c>
      <c r="AK12" s="367">
        <v>928</v>
      </c>
      <c r="AL12" s="367">
        <v>5830429</v>
      </c>
      <c r="AM12" s="367">
        <v>66673038</v>
      </c>
      <c r="AN12" s="368">
        <v>10164069</v>
      </c>
      <c r="AO12" s="1643">
        <v>42370</v>
      </c>
      <c r="AP12" s="1644">
        <v>42370</v>
      </c>
      <c r="AQ12" s="1688"/>
    </row>
    <row r="13" spans="1:43" ht="15">
      <c r="A13" s="1838"/>
      <c r="B13" s="1811">
        <v>42736</v>
      </c>
      <c r="C13" s="1839"/>
      <c r="D13" s="370">
        <v>29986195</v>
      </c>
      <c r="E13" s="369">
        <v>5165159</v>
      </c>
      <c r="F13" s="369">
        <v>24821036</v>
      </c>
      <c r="G13" s="369">
        <v>22685902</v>
      </c>
      <c r="H13" s="369">
        <v>1658795</v>
      </c>
      <c r="I13" s="369">
        <v>347769</v>
      </c>
      <c r="J13" s="369">
        <v>128570</v>
      </c>
      <c r="K13" s="369">
        <v>26973771</v>
      </c>
      <c r="L13" s="381">
        <v>3012424</v>
      </c>
      <c r="M13" s="1643">
        <v>42736</v>
      </c>
      <c r="N13" s="1644">
        <v>42736</v>
      </c>
      <c r="O13" s="1838"/>
      <c r="P13" s="1811">
        <v>42736</v>
      </c>
      <c r="Q13" s="1839"/>
      <c r="R13" s="370">
        <v>19461080</v>
      </c>
      <c r="S13" s="369">
        <v>2897380</v>
      </c>
      <c r="T13" s="369">
        <v>16563700</v>
      </c>
      <c r="U13" s="369">
        <v>8387052</v>
      </c>
      <c r="V13" s="369">
        <v>7848942</v>
      </c>
      <c r="W13" s="369" t="s">
        <v>22</v>
      </c>
      <c r="X13" s="369">
        <v>327706</v>
      </c>
      <c r="Y13" s="369">
        <v>11953680</v>
      </c>
      <c r="Z13" s="381">
        <v>7507400</v>
      </c>
      <c r="AA13" s="1643">
        <v>42736</v>
      </c>
      <c r="AB13" s="1644">
        <v>42736</v>
      </c>
      <c r="AC13" s="1838"/>
      <c r="AD13" s="1811">
        <v>42736</v>
      </c>
      <c r="AE13" s="1839"/>
      <c r="AF13" s="370">
        <v>77945656</v>
      </c>
      <c r="AG13" s="369">
        <v>48022099</v>
      </c>
      <c r="AH13" s="369">
        <v>29923557</v>
      </c>
      <c r="AI13" s="369">
        <v>22622829</v>
      </c>
      <c r="AJ13" s="369">
        <v>1186624</v>
      </c>
      <c r="AK13" s="369">
        <v>866</v>
      </c>
      <c r="AL13" s="369">
        <v>6113238</v>
      </c>
      <c r="AM13" s="369">
        <v>67164270</v>
      </c>
      <c r="AN13" s="381">
        <v>10781386</v>
      </c>
      <c r="AO13" s="1643">
        <v>42736</v>
      </c>
      <c r="AP13" s="1644">
        <v>42736</v>
      </c>
      <c r="AQ13" s="1840"/>
    </row>
    <row r="14" spans="1:43" ht="15">
      <c r="A14" s="1838"/>
      <c r="B14" s="1811">
        <v>43101</v>
      </c>
      <c r="C14" s="1839"/>
      <c r="D14" s="370">
        <v>30259448</v>
      </c>
      <c r="E14" s="369">
        <v>5285905</v>
      </c>
      <c r="F14" s="369">
        <v>24973543</v>
      </c>
      <c r="G14" s="369">
        <v>22866532</v>
      </c>
      <c r="H14" s="369">
        <v>1629530</v>
      </c>
      <c r="I14" s="369">
        <v>371300</v>
      </c>
      <c r="J14" s="369">
        <v>106181</v>
      </c>
      <c r="K14" s="369">
        <v>27013329</v>
      </c>
      <c r="L14" s="381">
        <v>3246119</v>
      </c>
      <c r="M14" s="1643">
        <v>43101</v>
      </c>
      <c r="N14" s="1644">
        <v>43101</v>
      </c>
      <c r="O14" s="1838"/>
      <c r="P14" s="1811">
        <v>43101</v>
      </c>
      <c r="Q14" s="1839"/>
      <c r="R14" s="370">
        <v>18974181</v>
      </c>
      <c r="S14" s="369">
        <v>2704370</v>
      </c>
      <c r="T14" s="369">
        <v>16269811</v>
      </c>
      <c r="U14" s="369">
        <v>8759590</v>
      </c>
      <c r="V14" s="369">
        <v>7176840</v>
      </c>
      <c r="W14" s="369" t="s">
        <v>22</v>
      </c>
      <c r="X14" s="369">
        <v>333381</v>
      </c>
      <c r="Y14" s="369">
        <v>11833489</v>
      </c>
      <c r="Z14" s="381">
        <v>7140692</v>
      </c>
      <c r="AA14" s="1643">
        <v>43101</v>
      </c>
      <c r="AB14" s="1644">
        <v>43101</v>
      </c>
      <c r="AC14" s="1838"/>
      <c r="AD14" s="1811">
        <v>43101</v>
      </c>
      <c r="AE14" s="1839"/>
      <c r="AF14" s="370">
        <v>77554012</v>
      </c>
      <c r="AG14" s="369">
        <v>49130952</v>
      </c>
      <c r="AH14" s="369">
        <v>28423060</v>
      </c>
      <c r="AI14" s="369">
        <v>21831333</v>
      </c>
      <c r="AJ14" s="369">
        <v>1031113</v>
      </c>
      <c r="AK14" s="369">
        <v>894</v>
      </c>
      <c r="AL14" s="369">
        <v>5559720</v>
      </c>
      <c r="AM14" s="369">
        <v>66667265</v>
      </c>
      <c r="AN14" s="381">
        <v>10886747</v>
      </c>
      <c r="AO14" s="1643">
        <v>43101</v>
      </c>
      <c r="AP14" s="1644">
        <v>43101</v>
      </c>
      <c r="AQ14" s="1840"/>
    </row>
    <row r="15" spans="1:43" ht="15">
      <c r="A15" s="1836">
        <v>43586</v>
      </c>
      <c r="B15" s="1811">
        <v>43586</v>
      </c>
      <c r="C15" s="1841">
        <v>43586</v>
      </c>
      <c r="D15" s="370">
        <v>29175029</v>
      </c>
      <c r="E15" s="369">
        <v>4897946</v>
      </c>
      <c r="F15" s="369">
        <v>24277083</v>
      </c>
      <c r="G15" s="369">
        <v>22212440</v>
      </c>
      <c r="H15" s="369">
        <v>1684853</v>
      </c>
      <c r="I15" s="369">
        <v>276487</v>
      </c>
      <c r="J15" s="369">
        <v>103303</v>
      </c>
      <c r="K15" s="369">
        <v>26136599</v>
      </c>
      <c r="L15" s="381">
        <v>3038430</v>
      </c>
      <c r="M15" s="1643">
        <v>43586</v>
      </c>
      <c r="N15" s="1644">
        <v>43586</v>
      </c>
      <c r="O15" s="1836">
        <v>43586</v>
      </c>
      <c r="P15" s="1811">
        <v>43586</v>
      </c>
      <c r="Q15" s="1841">
        <v>43586</v>
      </c>
      <c r="R15" s="370">
        <v>19615458</v>
      </c>
      <c r="S15" s="369">
        <v>2665122</v>
      </c>
      <c r="T15" s="369">
        <v>16950336</v>
      </c>
      <c r="U15" s="369">
        <v>9218691</v>
      </c>
      <c r="V15" s="369">
        <v>7433573</v>
      </c>
      <c r="W15" s="369" t="s">
        <v>22</v>
      </c>
      <c r="X15" s="369">
        <v>298072</v>
      </c>
      <c r="Y15" s="369">
        <v>11772842</v>
      </c>
      <c r="Z15" s="381">
        <v>7842616</v>
      </c>
      <c r="AA15" s="1643">
        <v>43586</v>
      </c>
      <c r="AB15" s="1644">
        <v>43586</v>
      </c>
      <c r="AC15" s="1836">
        <v>43586</v>
      </c>
      <c r="AD15" s="1811">
        <v>43586</v>
      </c>
      <c r="AE15" s="1841">
        <v>43586</v>
      </c>
      <c r="AF15" s="370">
        <v>74911572</v>
      </c>
      <c r="AG15" s="369">
        <v>47356645</v>
      </c>
      <c r="AH15" s="369">
        <v>27554927</v>
      </c>
      <c r="AI15" s="369">
        <v>21288526</v>
      </c>
      <c r="AJ15" s="369">
        <v>801243</v>
      </c>
      <c r="AK15" s="369">
        <v>1012</v>
      </c>
      <c r="AL15" s="369">
        <v>5464146</v>
      </c>
      <c r="AM15" s="369">
        <v>64580901</v>
      </c>
      <c r="AN15" s="381">
        <v>10330671</v>
      </c>
      <c r="AO15" s="1643">
        <v>43586</v>
      </c>
      <c r="AP15" s="1644">
        <v>43586</v>
      </c>
      <c r="AQ15" s="1840"/>
    </row>
    <row r="16" spans="1:43" ht="15">
      <c r="A16" s="1838"/>
      <c r="B16" s="1811">
        <v>43831</v>
      </c>
      <c r="C16" s="1839"/>
      <c r="D16" s="370">
        <v>26882599</v>
      </c>
      <c r="E16" s="369">
        <v>4277457</v>
      </c>
      <c r="F16" s="369">
        <v>22605142</v>
      </c>
      <c r="G16" s="369">
        <v>20642537</v>
      </c>
      <c r="H16" s="369">
        <v>1638869</v>
      </c>
      <c r="I16" s="369">
        <v>258037</v>
      </c>
      <c r="J16" s="369">
        <v>65699</v>
      </c>
      <c r="K16" s="369">
        <v>23508436</v>
      </c>
      <c r="L16" s="381">
        <v>3374163</v>
      </c>
      <c r="M16" s="1643">
        <v>43831</v>
      </c>
      <c r="N16" s="1644">
        <v>43831</v>
      </c>
      <c r="O16" s="1838"/>
      <c r="P16" s="1811">
        <v>43831</v>
      </c>
      <c r="Q16" s="1839"/>
      <c r="R16" s="370">
        <v>16346015</v>
      </c>
      <c r="S16" s="369">
        <v>2332455</v>
      </c>
      <c r="T16" s="369">
        <v>14013560</v>
      </c>
      <c r="U16" s="369">
        <v>8392806</v>
      </c>
      <c r="V16" s="369">
        <v>5343255</v>
      </c>
      <c r="W16" s="369" t="s">
        <v>22</v>
      </c>
      <c r="X16" s="369">
        <v>277499</v>
      </c>
      <c r="Y16" s="369">
        <v>10529230</v>
      </c>
      <c r="Z16" s="381">
        <v>5816785</v>
      </c>
      <c r="AA16" s="1643">
        <v>43831</v>
      </c>
      <c r="AB16" s="1644">
        <v>43831</v>
      </c>
      <c r="AC16" s="1838"/>
      <c r="AD16" s="1811">
        <v>43831</v>
      </c>
      <c r="AE16" s="1839"/>
      <c r="AF16" s="370">
        <v>66818326</v>
      </c>
      <c r="AG16" s="369">
        <v>41536066</v>
      </c>
      <c r="AH16" s="369">
        <v>25282260</v>
      </c>
      <c r="AI16" s="369">
        <v>19968617</v>
      </c>
      <c r="AJ16" s="369">
        <v>555254</v>
      </c>
      <c r="AK16" s="369">
        <v>905</v>
      </c>
      <c r="AL16" s="369">
        <v>4757484</v>
      </c>
      <c r="AM16" s="369">
        <v>57704552</v>
      </c>
      <c r="AN16" s="381">
        <v>9113774</v>
      </c>
      <c r="AO16" s="1643">
        <v>43831</v>
      </c>
      <c r="AP16" s="1644">
        <v>43831</v>
      </c>
      <c r="AQ16" s="1840"/>
    </row>
    <row r="17" spans="1:43" ht="7.5" customHeight="1">
      <c r="A17" s="1842"/>
      <c r="B17" s="1819"/>
      <c r="C17" s="1843"/>
      <c r="D17" s="382"/>
      <c r="E17" s="372"/>
      <c r="F17" s="372"/>
      <c r="G17" s="372"/>
      <c r="H17" s="372"/>
      <c r="I17" s="372"/>
      <c r="J17" s="372"/>
      <c r="K17" s="372"/>
      <c r="L17" s="376"/>
      <c r="M17" s="1649"/>
      <c r="N17" s="1625"/>
      <c r="O17" s="1842"/>
      <c r="P17" s="1819"/>
      <c r="Q17" s="1843"/>
      <c r="R17" s="382"/>
      <c r="S17" s="372"/>
      <c r="T17" s="372"/>
      <c r="U17" s="372"/>
      <c r="V17" s="372"/>
      <c r="W17" s="372"/>
      <c r="X17" s="372"/>
      <c r="Y17" s="372"/>
      <c r="Z17" s="376"/>
      <c r="AA17" s="1649"/>
      <c r="AB17" s="1625"/>
      <c r="AC17" s="1842"/>
      <c r="AD17" s="1819"/>
      <c r="AE17" s="1843"/>
      <c r="AF17" s="382"/>
      <c r="AG17" s="372"/>
      <c r="AH17" s="372"/>
      <c r="AI17" s="372"/>
      <c r="AJ17" s="372"/>
      <c r="AK17" s="372"/>
      <c r="AL17" s="372"/>
      <c r="AM17" s="372"/>
      <c r="AN17" s="376"/>
      <c r="AO17" s="1649"/>
      <c r="AP17" s="1625"/>
      <c r="AQ17" s="1840"/>
    </row>
    <row r="18" spans="1:43" ht="15.5">
      <c r="A18" s="1844">
        <v>43191</v>
      </c>
      <c r="B18" s="1816">
        <v>43191</v>
      </c>
      <c r="C18" s="1845">
        <v>43191</v>
      </c>
      <c r="D18" s="382">
        <v>30306799</v>
      </c>
      <c r="E18" s="372">
        <v>5205605</v>
      </c>
      <c r="F18" s="372">
        <v>25101194</v>
      </c>
      <c r="G18" s="372">
        <v>22980635</v>
      </c>
      <c r="H18" s="372">
        <v>1650419</v>
      </c>
      <c r="I18" s="372">
        <v>363541</v>
      </c>
      <c r="J18" s="372">
        <v>106599</v>
      </c>
      <c r="K18" s="372">
        <v>26982357</v>
      </c>
      <c r="L18" s="376">
        <v>3324442</v>
      </c>
      <c r="M18" s="1653">
        <v>43191</v>
      </c>
      <c r="N18" s="1654">
        <v>43191</v>
      </c>
      <c r="O18" s="1844">
        <v>43191</v>
      </c>
      <c r="P18" s="1816">
        <v>43191</v>
      </c>
      <c r="Q18" s="1845">
        <v>43191</v>
      </c>
      <c r="R18" s="382">
        <v>19462520</v>
      </c>
      <c r="S18" s="372">
        <v>2632524</v>
      </c>
      <c r="T18" s="372">
        <v>16829996</v>
      </c>
      <c r="U18" s="372">
        <v>9004795</v>
      </c>
      <c r="V18" s="372">
        <v>7491078</v>
      </c>
      <c r="W18" s="372" t="s">
        <v>22</v>
      </c>
      <c r="X18" s="372">
        <v>334123</v>
      </c>
      <c r="Y18" s="372">
        <v>11844472</v>
      </c>
      <c r="Z18" s="376">
        <v>7618048</v>
      </c>
      <c r="AA18" s="1653">
        <v>43191</v>
      </c>
      <c r="AB18" s="1654">
        <v>43191</v>
      </c>
      <c r="AC18" s="1844">
        <v>43191</v>
      </c>
      <c r="AD18" s="1816">
        <v>43191</v>
      </c>
      <c r="AE18" s="1845">
        <v>43191</v>
      </c>
      <c r="AF18" s="382">
        <v>76939523</v>
      </c>
      <c r="AG18" s="372">
        <v>48944241</v>
      </c>
      <c r="AH18" s="372">
        <v>27995282</v>
      </c>
      <c r="AI18" s="372">
        <v>21592799</v>
      </c>
      <c r="AJ18" s="372">
        <v>1006927</v>
      </c>
      <c r="AK18" s="372">
        <v>1053</v>
      </c>
      <c r="AL18" s="372">
        <v>5394503</v>
      </c>
      <c r="AM18" s="372">
        <v>66360943</v>
      </c>
      <c r="AN18" s="376">
        <v>10578580</v>
      </c>
      <c r="AO18" s="1653">
        <v>43191</v>
      </c>
      <c r="AP18" s="1654">
        <v>43191</v>
      </c>
      <c r="AQ18" s="1610"/>
    </row>
    <row r="19" spans="1:43" ht="15.5">
      <c r="A19" s="1844">
        <v>43586</v>
      </c>
      <c r="B19" s="1816">
        <v>43586</v>
      </c>
      <c r="C19" s="1845">
        <v>43586</v>
      </c>
      <c r="D19" s="382">
        <v>28753757</v>
      </c>
      <c r="E19" s="372">
        <v>4791003</v>
      </c>
      <c r="F19" s="372">
        <v>23962754</v>
      </c>
      <c r="G19" s="372">
        <v>21917419</v>
      </c>
      <c r="H19" s="372">
        <v>1679288</v>
      </c>
      <c r="I19" s="372">
        <v>269018</v>
      </c>
      <c r="J19" s="372">
        <v>97029</v>
      </c>
      <c r="K19" s="372">
        <v>25673659</v>
      </c>
      <c r="L19" s="376">
        <v>3080098</v>
      </c>
      <c r="M19" s="1653">
        <v>43586</v>
      </c>
      <c r="N19" s="1654">
        <v>43586</v>
      </c>
      <c r="O19" s="1844">
        <v>43586</v>
      </c>
      <c r="P19" s="1816">
        <v>43586</v>
      </c>
      <c r="Q19" s="1845">
        <v>43586</v>
      </c>
      <c r="R19" s="382">
        <v>18565165</v>
      </c>
      <c r="S19" s="372">
        <v>2691114</v>
      </c>
      <c r="T19" s="372">
        <v>15874051</v>
      </c>
      <c r="U19" s="372">
        <v>9046048</v>
      </c>
      <c r="V19" s="372">
        <v>6540696</v>
      </c>
      <c r="W19" s="372" t="s">
        <v>22</v>
      </c>
      <c r="X19" s="372">
        <v>287307</v>
      </c>
      <c r="Y19" s="372">
        <v>11465037</v>
      </c>
      <c r="Z19" s="376">
        <v>7100128</v>
      </c>
      <c r="AA19" s="1653">
        <v>43586</v>
      </c>
      <c r="AB19" s="1654">
        <v>43586</v>
      </c>
      <c r="AC19" s="1844">
        <v>43586</v>
      </c>
      <c r="AD19" s="1816">
        <v>43586</v>
      </c>
      <c r="AE19" s="1845">
        <v>43586</v>
      </c>
      <c r="AF19" s="382">
        <v>74205893</v>
      </c>
      <c r="AG19" s="372">
        <v>46656901</v>
      </c>
      <c r="AH19" s="372">
        <v>27548992</v>
      </c>
      <c r="AI19" s="372">
        <v>21324380</v>
      </c>
      <c r="AJ19" s="372">
        <v>669711</v>
      </c>
      <c r="AK19" s="372">
        <v>941</v>
      </c>
      <c r="AL19" s="372">
        <v>5553960</v>
      </c>
      <c r="AM19" s="372">
        <v>63971705</v>
      </c>
      <c r="AN19" s="376">
        <v>10234188</v>
      </c>
      <c r="AO19" s="1653">
        <v>43586</v>
      </c>
      <c r="AP19" s="1654">
        <v>43586</v>
      </c>
      <c r="AQ19" s="1610"/>
    </row>
    <row r="20" spans="1:43" ht="7.5" customHeight="1">
      <c r="A20" s="1842"/>
      <c r="B20" s="1819"/>
      <c r="C20" s="1843"/>
      <c r="D20" s="382"/>
      <c r="E20" s="372"/>
      <c r="F20" s="372"/>
      <c r="G20" s="372"/>
      <c r="H20" s="372"/>
      <c r="I20" s="372"/>
      <c r="J20" s="372"/>
      <c r="K20" s="372"/>
      <c r="L20" s="376"/>
      <c r="M20" s="1649"/>
      <c r="N20" s="1625"/>
      <c r="O20" s="1842"/>
      <c r="P20" s="1819"/>
      <c r="Q20" s="1843"/>
      <c r="R20" s="382"/>
      <c r="S20" s="372"/>
      <c r="T20" s="372"/>
      <c r="U20" s="372"/>
      <c r="V20" s="372"/>
      <c r="W20" s="372"/>
      <c r="X20" s="372"/>
      <c r="Y20" s="372"/>
      <c r="Z20" s="376"/>
      <c r="AA20" s="1649"/>
      <c r="AB20" s="1625"/>
      <c r="AC20" s="1842"/>
      <c r="AD20" s="1819"/>
      <c r="AE20" s="1843"/>
      <c r="AF20" s="382"/>
      <c r="AG20" s="372"/>
      <c r="AH20" s="372"/>
      <c r="AI20" s="372"/>
      <c r="AJ20" s="372"/>
      <c r="AK20" s="372"/>
      <c r="AL20" s="372"/>
      <c r="AM20" s="372"/>
      <c r="AN20" s="376"/>
      <c r="AO20" s="1649"/>
      <c r="AP20" s="1625"/>
      <c r="AQ20" s="1610"/>
    </row>
    <row r="21" spans="1:43" ht="15.5">
      <c r="A21" s="1846" t="s">
        <v>2153</v>
      </c>
      <c r="B21" s="1822" t="s">
        <v>23</v>
      </c>
      <c r="C21" s="1823" t="s">
        <v>162</v>
      </c>
      <c r="D21" s="382">
        <v>7197264</v>
      </c>
      <c r="E21" s="372">
        <v>1117442</v>
      </c>
      <c r="F21" s="372">
        <v>6079822</v>
      </c>
      <c r="G21" s="372">
        <v>5578036</v>
      </c>
      <c r="H21" s="372">
        <v>424041</v>
      </c>
      <c r="I21" s="372">
        <v>59177</v>
      </c>
      <c r="J21" s="372">
        <v>18568</v>
      </c>
      <c r="K21" s="372">
        <v>6323975</v>
      </c>
      <c r="L21" s="376">
        <v>873289</v>
      </c>
      <c r="M21" s="1661" t="s">
        <v>24</v>
      </c>
      <c r="N21" s="1662" t="s">
        <v>2155</v>
      </c>
      <c r="O21" s="1846" t="s">
        <v>2153</v>
      </c>
      <c r="P21" s="1822" t="s">
        <v>23</v>
      </c>
      <c r="Q21" s="1823" t="s">
        <v>162</v>
      </c>
      <c r="R21" s="382">
        <v>4453104</v>
      </c>
      <c r="S21" s="372">
        <v>627015</v>
      </c>
      <c r="T21" s="372">
        <v>3826089</v>
      </c>
      <c r="U21" s="372">
        <v>2431084</v>
      </c>
      <c r="V21" s="372">
        <v>1313602</v>
      </c>
      <c r="W21" s="372" t="s">
        <v>22</v>
      </c>
      <c r="X21" s="372">
        <v>81403</v>
      </c>
      <c r="Y21" s="372">
        <v>2806780</v>
      </c>
      <c r="Z21" s="376">
        <v>1646324</v>
      </c>
      <c r="AA21" s="1661" t="s">
        <v>24</v>
      </c>
      <c r="AB21" s="1662" t="s">
        <v>2155</v>
      </c>
      <c r="AC21" s="1846" t="s">
        <v>2153</v>
      </c>
      <c r="AD21" s="1822" t="s">
        <v>23</v>
      </c>
      <c r="AE21" s="1823" t="s">
        <v>162</v>
      </c>
      <c r="AF21" s="382">
        <v>18262391</v>
      </c>
      <c r="AG21" s="372">
        <v>11260861</v>
      </c>
      <c r="AH21" s="372">
        <v>7001530</v>
      </c>
      <c r="AI21" s="372">
        <v>5483401</v>
      </c>
      <c r="AJ21" s="372">
        <v>149036</v>
      </c>
      <c r="AK21" s="372">
        <v>196</v>
      </c>
      <c r="AL21" s="372">
        <v>1368897</v>
      </c>
      <c r="AM21" s="372">
        <v>15672284</v>
      </c>
      <c r="AN21" s="376">
        <v>2590107</v>
      </c>
      <c r="AO21" s="1661" t="s">
        <v>24</v>
      </c>
      <c r="AP21" s="1662" t="s">
        <v>2155</v>
      </c>
      <c r="AQ21" s="1610"/>
    </row>
    <row r="22" spans="1:43" ht="15.5">
      <c r="A22" s="1847" t="s">
        <v>25</v>
      </c>
      <c r="B22" s="1825" t="s">
        <v>25</v>
      </c>
      <c r="C22" s="1823" t="s">
        <v>163</v>
      </c>
      <c r="D22" s="382">
        <v>6196301</v>
      </c>
      <c r="E22" s="372">
        <v>1100169</v>
      </c>
      <c r="F22" s="372">
        <v>5096132</v>
      </c>
      <c r="G22" s="372">
        <v>4620049</v>
      </c>
      <c r="H22" s="372">
        <v>388856</v>
      </c>
      <c r="I22" s="372">
        <v>71930</v>
      </c>
      <c r="J22" s="372">
        <v>15297</v>
      </c>
      <c r="K22" s="372">
        <v>5466525</v>
      </c>
      <c r="L22" s="376">
        <v>729776</v>
      </c>
      <c r="M22" s="1661" t="s">
        <v>26</v>
      </c>
      <c r="N22" s="1662" t="s">
        <v>25</v>
      </c>
      <c r="O22" s="1847" t="s">
        <v>25</v>
      </c>
      <c r="P22" s="1825" t="s">
        <v>25</v>
      </c>
      <c r="Q22" s="1823" t="s">
        <v>163</v>
      </c>
      <c r="R22" s="382">
        <v>4254385</v>
      </c>
      <c r="S22" s="372">
        <v>475036</v>
      </c>
      <c r="T22" s="372">
        <v>3779349</v>
      </c>
      <c r="U22" s="372">
        <v>2272992</v>
      </c>
      <c r="V22" s="372">
        <v>1442280</v>
      </c>
      <c r="W22" s="372" t="s">
        <v>22</v>
      </c>
      <c r="X22" s="372">
        <v>64077</v>
      </c>
      <c r="Y22" s="372">
        <v>2533316</v>
      </c>
      <c r="Z22" s="376">
        <v>1721069</v>
      </c>
      <c r="AA22" s="1661" t="s">
        <v>26</v>
      </c>
      <c r="AB22" s="1662" t="s">
        <v>25</v>
      </c>
      <c r="AC22" s="1847" t="s">
        <v>25</v>
      </c>
      <c r="AD22" s="1825" t="s">
        <v>25</v>
      </c>
      <c r="AE22" s="1823" t="s">
        <v>163</v>
      </c>
      <c r="AF22" s="382">
        <v>15376451</v>
      </c>
      <c r="AG22" s="372">
        <v>9578466</v>
      </c>
      <c r="AH22" s="372">
        <v>5797985</v>
      </c>
      <c r="AI22" s="372">
        <v>4677037</v>
      </c>
      <c r="AJ22" s="372">
        <v>126275</v>
      </c>
      <c r="AK22" s="372">
        <v>206</v>
      </c>
      <c r="AL22" s="372">
        <v>994467</v>
      </c>
      <c r="AM22" s="372">
        <v>13464146</v>
      </c>
      <c r="AN22" s="376">
        <v>1912305</v>
      </c>
      <c r="AO22" s="1661" t="s">
        <v>26</v>
      </c>
      <c r="AP22" s="1662" t="s">
        <v>25</v>
      </c>
      <c r="AQ22" s="1722"/>
    </row>
    <row r="23" spans="1:43" ht="15.5">
      <c r="A23" s="1847" t="s">
        <v>25</v>
      </c>
      <c r="B23" s="1825" t="s">
        <v>25</v>
      </c>
      <c r="C23" s="1823" t="s">
        <v>2152</v>
      </c>
      <c r="D23" s="382">
        <v>6607721</v>
      </c>
      <c r="E23" s="372">
        <v>990873</v>
      </c>
      <c r="F23" s="372">
        <v>5616848</v>
      </c>
      <c r="G23" s="372">
        <v>5144082</v>
      </c>
      <c r="H23" s="372">
        <v>395064</v>
      </c>
      <c r="I23" s="372">
        <v>61025</v>
      </c>
      <c r="J23" s="372">
        <v>16677</v>
      </c>
      <c r="K23" s="372">
        <v>5711145</v>
      </c>
      <c r="L23" s="376">
        <v>896576</v>
      </c>
      <c r="M23" s="1661" t="s">
        <v>27</v>
      </c>
      <c r="N23" s="1662" t="s">
        <v>25</v>
      </c>
      <c r="O23" s="1847" t="s">
        <v>25</v>
      </c>
      <c r="P23" s="1825" t="s">
        <v>25</v>
      </c>
      <c r="Q23" s="1823" t="s">
        <v>2152</v>
      </c>
      <c r="R23" s="382">
        <v>4026634</v>
      </c>
      <c r="S23" s="372">
        <v>605313</v>
      </c>
      <c r="T23" s="372">
        <v>3421321</v>
      </c>
      <c r="U23" s="372">
        <v>2092969</v>
      </c>
      <c r="V23" s="372">
        <v>1266267</v>
      </c>
      <c r="W23" s="372" t="s">
        <v>22</v>
      </c>
      <c r="X23" s="372">
        <v>62085</v>
      </c>
      <c r="Y23" s="372">
        <v>2579531</v>
      </c>
      <c r="Z23" s="376">
        <v>1447103</v>
      </c>
      <c r="AA23" s="1661" t="s">
        <v>27</v>
      </c>
      <c r="AB23" s="1662" t="s">
        <v>25</v>
      </c>
      <c r="AC23" s="1847" t="s">
        <v>25</v>
      </c>
      <c r="AD23" s="1825" t="s">
        <v>25</v>
      </c>
      <c r="AE23" s="1823" t="s">
        <v>2152</v>
      </c>
      <c r="AF23" s="382">
        <v>16157286</v>
      </c>
      <c r="AG23" s="372">
        <v>9814428</v>
      </c>
      <c r="AH23" s="372">
        <v>6342858</v>
      </c>
      <c r="AI23" s="372">
        <v>5050104</v>
      </c>
      <c r="AJ23" s="372">
        <v>139012</v>
      </c>
      <c r="AK23" s="372">
        <v>189</v>
      </c>
      <c r="AL23" s="372">
        <v>1153553</v>
      </c>
      <c r="AM23" s="372">
        <v>13699751</v>
      </c>
      <c r="AN23" s="376">
        <v>2457535</v>
      </c>
      <c r="AO23" s="1661" t="s">
        <v>27</v>
      </c>
      <c r="AP23" s="1662" t="s">
        <v>25</v>
      </c>
      <c r="AQ23" s="1610"/>
    </row>
    <row r="24" spans="1:43" ht="15.5">
      <c r="A24" s="1847" t="s">
        <v>25</v>
      </c>
      <c r="B24" s="1825" t="s">
        <v>25</v>
      </c>
      <c r="C24" s="1823" t="s">
        <v>164</v>
      </c>
      <c r="D24" s="382">
        <v>6881313</v>
      </c>
      <c r="E24" s="372">
        <v>1068973</v>
      </c>
      <c r="F24" s="372">
        <v>5812340</v>
      </c>
      <c r="G24" s="372">
        <v>5300370</v>
      </c>
      <c r="H24" s="372">
        <v>430908</v>
      </c>
      <c r="I24" s="372">
        <v>65905</v>
      </c>
      <c r="J24" s="372">
        <v>15157</v>
      </c>
      <c r="K24" s="372">
        <v>6006791</v>
      </c>
      <c r="L24" s="376">
        <v>874522</v>
      </c>
      <c r="M24" s="1661" t="s">
        <v>28</v>
      </c>
      <c r="N24" s="1662" t="s">
        <v>25</v>
      </c>
      <c r="O24" s="1847" t="s">
        <v>25</v>
      </c>
      <c r="P24" s="1825" t="s">
        <v>25</v>
      </c>
      <c r="Q24" s="1823" t="s">
        <v>164</v>
      </c>
      <c r="R24" s="382">
        <v>3611892</v>
      </c>
      <c r="S24" s="372">
        <v>625091</v>
      </c>
      <c r="T24" s="372">
        <v>2986801</v>
      </c>
      <c r="U24" s="372">
        <v>1595761</v>
      </c>
      <c r="V24" s="372">
        <v>1321106</v>
      </c>
      <c r="W24" s="372" t="s">
        <v>22</v>
      </c>
      <c r="X24" s="372">
        <v>69934</v>
      </c>
      <c r="Y24" s="372">
        <v>2609603</v>
      </c>
      <c r="Z24" s="376">
        <v>1002289</v>
      </c>
      <c r="AA24" s="1661" t="s">
        <v>28</v>
      </c>
      <c r="AB24" s="1662" t="s">
        <v>25</v>
      </c>
      <c r="AC24" s="1847" t="s">
        <v>25</v>
      </c>
      <c r="AD24" s="1825" t="s">
        <v>25</v>
      </c>
      <c r="AE24" s="1823" t="s">
        <v>164</v>
      </c>
      <c r="AF24" s="382">
        <v>17022198</v>
      </c>
      <c r="AG24" s="372">
        <v>10882311</v>
      </c>
      <c r="AH24" s="372">
        <v>6139887</v>
      </c>
      <c r="AI24" s="372">
        <v>4758075</v>
      </c>
      <c r="AJ24" s="372">
        <v>140931</v>
      </c>
      <c r="AK24" s="372">
        <v>314</v>
      </c>
      <c r="AL24" s="372">
        <v>1240567</v>
      </c>
      <c r="AM24" s="372">
        <v>14868371</v>
      </c>
      <c r="AN24" s="376">
        <v>2153827</v>
      </c>
      <c r="AO24" s="1661" t="s">
        <v>28</v>
      </c>
      <c r="AP24" s="1662" t="s">
        <v>25</v>
      </c>
      <c r="AQ24" s="1610"/>
    </row>
    <row r="25" spans="1:43" ht="7.5" customHeight="1">
      <c r="A25" s="1848"/>
      <c r="B25" s="1827"/>
      <c r="C25" s="1665"/>
      <c r="D25" s="382"/>
      <c r="E25" s="372"/>
      <c r="F25" s="372"/>
      <c r="G25" s="372"/>
      <c r="H25" s="372"/>
      <c r="I25" s="372"/>
      <c r="J25" s="372"/>
      <c r="K25" s="372"/>
      <c r="L25" s="376"/>
      <c r="M25" s="1666"/>
      <c r="N25" s="1618"/>
      <c r="O25" s="1848"/>
      <c r="P25" s="1827"/>
      <c r="Q25" s="1665"/>
      <c r="R25" s="382"/>
      <c r="S25" s="372"/>
      <c r="T25" s="372"/>
      <c r="U25" s="372"/>
      <c r="V25" s="372"/>
      <c r="W25" s="372"/>
      <c r="X25" s="372"/>
      <c r="Y25" s="372"/>
      <c r="Z25" s="376"/>
      <c r="AA25" s="1666"/>
      <c r="AB25" s="1618"/>
      <c r="AC25" s="1848"/>
      <c r="AD25" s="1827"/>
      <c r="AE25" s="1665"/>
      <c r="AF25" s="382"/>
      <c r="AG25" s="372"/>
      <c r="AH25" s="372"/>
      <c r="AI25" s="372"/>
      <c r="AJ25" s="372"/>
      <c r="AK25" s="372"/>
      <c r="AL25" s="372"/>
      <c r="AM25" s="372"/>
      <c r="AN25" s="376"/>
      <c r="AO25" s="1666"/>
      <c r="AP25" s="1618"/>
      <c r="AQ25" s="1610"/>
    </row>
    <row r="26" spans="1:43" ht="15.5">
      <c r="A26" s="1847" t="s">
        <v>2153</v>
      </c>
      <c r="B26" s="1825" t="s">
        <v>23</v>
      </c>
      <c r="C26" s="1828" t="s">
        <v>2165</v>
      </c>
      <c r="D26" s="382">
        <v>2392396</v>
      </c>
      <c r="E26" s="372">
        <v>380924</v>
      </c>
      <c r="F26" s="372">
        <v>2011472</v>
      </c>
      <c r="G26" s="372">
        <v>1853891</v>
      </c>
      <c r="H26" s="372">
        <v>130766</v>
      </c>
      <c r="I26" s="372">
        <v>18995</v>
      </c>
      <c r="J26" s="372">
        <v>7820</v>
      </c>
      <c r="K26" s="372">
        <v>2108785</v>
      </c>
      <c r="L26" s="376">
        <v>283611</v>
      </c>
      <c r="M26" s="1661" t="s">
        <v>29</v>
      </c>
      <c r="N26" s="1662" t="s">
        <v>2155</v>
      </c>
      <c r="O26" s="1847" t="s">
        <v>2153</v>
      </c>
      <c r="P26" s="1825" t="s">
        <v>23</v>
      </c>
      <c r="Q26" s="1828" t="s">
        <v>2165</v>
      </c>
      <c r="R26" s="382">
        <v>1748965</v>
      </c>
      <c r="S26" s="372">
        <v>213610</v>
      </c>
      <c r="T26" s="372">
        <v>1535355</v>
      </c>
      <c r="U26" s="372">
        <v>871687</v>
      </c>
      <c r="V26" s="372">
        <v>637830</v>
      </c>
      <c r="W26" s="372" t="s">
        <v>22</v>
      </c>
      <c r="X26" s="372">
        <v>25838</v>
      </c>
      <c r="Y26" s="372">
        <v>1016857</v>
      </c>
      <c r="Z26" s="376">
        <v>732108</v>
      </c>
      <c r="AA26" s="1661" t="s">
        <v>29</v>
      </c>
      <c r="AB26" s="1662" t="s">
        <v>2155</v>
      </c>
      <c r="AC26" s="1847" t="s">
        <v>2153</v>
      </c>
      <c r="AD26" s="1825" t="s">
        <v>23</v>
      </c>
      <c r="AE26" s="1828" t="s">
        <v>2165</v>
      </c>
      <c r="AF26" s="382">
        <v>6215218</v>
      </c>
      <c r="AG26" s="372">
        <v>3731080</v>
      </c>
      <c r="AH26" s="372">
        <v>2484138</v>
      </c>
      <c r="AI26" s="372">
        <v>1966207</v>
      </c>
      <c r="AJ26" s="372">
        <v>57223</v>
      </c>
      <c r="AK26" s="372">
        <v>73</v>
      </c>
      <c r="AL26" s="372">
        <v>460635</v>
      </c>
      <c r="AM26" s="372">
        <v>5283361</v>
      </c>
      <c r="AN26" s="376">
        <v>931857</v>
      </c>
      <c r="AO26" s="1661" t="s">
        <v>29</v>
      </c>
      <c r="AP26" s="1662" t="s">
        <v>2155</v>
      </c>
      <c r="AQ26" s="1722"/>
    </row>
    <row r="27" spans="1:43" ht="15.5">
      <c r="A27" s="1846" t="s">
        <v>25</v>
      </c>
      <c r="B27" s="1822" t="s">
        <v>25</v>
      </c>
      <c r="C27" s="1828" t="s">
        <v>165</v>
      </c>
      <c r="D27" s="382">
        <v>2306382</v>
      </c>
      <c r="E27" s="372">
        <v>363596</v>
      </c>
      <c r="F27" s="372">
        <v>1942786</v>
      </c>
      <c r="G27" s="372">
        <v>1780315</v>
      </c>
      <c r="H27" s="372">
        <v>140725</v>
      </c>
      <c r="I27" s="372">
        <v>16705</v>
      </c>
      <c r="J27" s="372">
        <v>5041</v>
      </c>
      <c r="K27" s="372">
        <v>2030048</v>
      </c>
      <c r="L27" s="376">
        <v>276334</v>
      </c>
      <c r="M27" s="1661" t="s">
        <v>30</v>
      </c>
      <c r="N27" s="1662" t="s">
        <v>25</v>
      </c>
      <c r="O27" s="1846" t="s">
        <v>25</v>
      </c>
      <c r="P27" s="1822" t="s">
        <v>25</v>
      </c>
      <c r="Q27" s="1828" t="s">
        <v>165</v>
      </c>
      <c r="R27" s="382">
        <v>1311084</v>
      </c>
      <c r="S27" s="372">
        <v>196180</v>
      </c>
      <c r="T27" s="372">
        <v>1114904</v>
      </c>
      <c r="U27" s="372">
        <v>740875</v>
      </c>
      <c r="V27" s="372">
        <v>345290</v>
      </c>
      <c r="W27" s="372" t="s">
        <v>22</v>
      </c>
      <c r="X27" s="372">
        <v>28739</v>
      </c>
      <c r="Y27" s="372">
        <v>874436</v>
      </c>
      <c r="Z27" s="376">
        <v>436648</v>
      </c>
      <c r="AA27" s="1661" t="s">
        <v>30</v>
      </c>
      <c r="AB27" s="1662" t="s">
        <v>25</v>
      </c>
      <c r="AC27" s="1846" t="s">
        <v>25</v>
      </c>
      <c r="AD27" s="1822" t="s">
        <v>25</v>
      </c>
      <c r="AE27" s="1828" t="s">
        <v>165</v>
      </c>
      <c r="AF27" s="382">
        <v>5999710</v>
      </c>
      <c r="AG27" s="372">
        <v>3744146</v>
      </c>
      <c r="AH27" s="372">
        <v>2255564</v>
      </c>
      <c r="AI27" s="372">
        <v>1773239</v>
      </c>
      <c r="AJ27" s="372">
        <v>45856</v>
      </c>
      <c r="AK27" s="372">
        <v>63</v>
      </c>
      <c r="AL27" s="372">
        <v>436406</v>
      </c>
      <c r="AM27" s="372">
        <v>5158998</v>
      </c>
      <c r="AN27" s="376">
        <v>840712</v>
      </c>
      <c r="AO27" s="1661" t="s">
        <v>30</v>
      </c>
      <c r="AP27" s="1662" t="s">
        <v>25</v>
      </c>
      <c r="AQ27" s="1610"/>
    </row>
    <row r="28" spans="1:43" ht="15.5">
      <c r="A28" s="1846" t="s">
        <v>25</v>
      </c>
      <c r="B28" s="1822" t="s">
        <v>25</v>
      </c>
      <c r="C28" s="1828" t="s">
        <v>166</v>
      </c>
      <c r="D28" s="382">
        <v>2498486</v>
      </c>
      <c r="E28" s="372">
        <v>372922</v>
      </c>
      <c r="F28" s="372">
        <v>2125564</v>
      </c>
      <c r="G28" s="372">
        <v>1943830</v>
      </c>
      <c r="H28" s="372">
        <v>152550</v>
      </c>
      <c r="I28" s="372">
        <v>23477</v>
      </c>
      <c r="J28" s="372">
        <v>5707</v>
      </c>
      <c r="K28" s="372">
        <v>2185142</v>
      </c>
      <c r="L28" s="376">
        <v>313344</v>
      </c>
      <c r="M28" s="1661" t="s">
        <v>31</v>
      </c>
      <c r="N28" s="1662" t="s">
        <v>25</v>
      </c>
      <c r="O28" s="1846" t="s">
        <v>25</v>
      </c>
      <c r="P28" s="1822" t="s">
        <v>25</v>
      </c>
      <c r="Q28" s="1828" t="s">
        <v>166</v>
      </c>
      <c r="R28" s="382">
        <v>1393055</v>
      </c>
      <c r="S28" s="372">
        <v>217225</v>
      </c>
      <c r="T28" s="372">
        <v>1175830</v>
      </c>
      <c r="U28" s="372">
        <v>818522</v>
      </c>
      <c r="V28" s="372">
        <v>330482</v>
      </c>
      <c r="W28" s="372" t="s">
        <v>22</v>
      </c>
      <c r="X28" s="372">
        <v>26826</v>
      </c>
      <c r="Y28" s="372">
        <v>915487</v>
      </c>
      <c r="Z28" s="376">
        <v>477568</v>
      </c>
      <c r="AA28" s="1661" t="s">
        <v>31</v>
      </c>
      <c r="AB28" s="1662" t="s">
        <v>25</v>
      </c>
      <c r="AC28" s="1846" t="s">
        <v>25</v>
      </c>
      <c r="AD28" s="1822" t="s">
        <v>25</v>
      </c>
      <c r="AE28" s="1828" t="s">
        <v>166</v>
      </c>
      <c r="AF28" s="382">
        <v>6047463</v>
      </c>
      <c r="AG28" s="372">
        <v>3785635</v>
      </c>
      <c r="AH28" s="372">
        <v>2261828</v>
      </c>
      <c r="AI28" s="372">
        <v>1743955</v>
      </c>
      <c r="AJ28" s="372">
        <v>45957</v>
      </c>
      <c r="AK28" s="372">
        <v>60</v>
      </c>
      <c r="AL28" s="372">
        <v>471856</v>
      </c>
      <c r="AM28" s="372">
        <v>5229925</v>
      </c>
      <c r="AN28" s="376">
        <v>817538</v>
      </c>
      <c r="AO28" s="1661" t="s">
        <v>31</v>
      </c>
      <c r="AP28" s="1662" t="s">
        <v>25</v>
      </c>
      <c r="AQ28" s="1610"/>
    </row>
    <row r="29" spans="1:43" ht="15.5">
      <c r="A29" s="1846" t="s">
        <v>25</v>
      </c>
      <c r="B29" s="1822" t="s">
        <v>25</v>
      </c>
      <c r="C29" s="1828" t="s">
        <v>167</v>
      </c>
      <c r="D29" s="382">
        <v>2240242</v>
      </c>
      <c r="E29" s="372">
        <v>380591</v>
      </c>
      <c r="F29" s="372">
        <v>1859651</v>
      </c>
      <c r="G29" s="372">
        <v>1696939</v>
      </c>
      <c r="H29" s="372">
        <v>133832</v>
      </c>
      <c r="I29" s="372">
        <v>23228</v>
      </c>
      <c r="J29" s="372">
        <v>5652</v>
      </c>
      <c r="K29" s="372">
        <v>1986413</v>
      </c>
      <c r="L29" s="376">
        <v>253829</v>
      </c>
      <c r="M29" s="1661" t="s">
        <v>32</v>
      </c>
      <c r="N29" s="1662" t="s">
        <v>25</v>
      </c>
      <c r="O29" s="1846" t="s">
        <v>25</v>
      </c>
      <c r="P29" s="1822" t="s">
        <v>25</v>
      </c>
      <c r="Q29" s="1828" t="s">
        <v>167</v>
      </c>
      <c r="R29" s="382">
        <v>1411994</v>
      </c>
      <c r="S29" s="372">
        <v>178311</v>
      </c>
      <c r="T29" s="372">
        <v>1233683</v>
      </c>
      <c r="U29" s="372">
        <v>799352</v>
      </c>
      <c r="V29" s="372">
        <v>411777</v>
      </c>
      <c r="W29" s="372" t="s">
        <v>22</v>
      </c>
      <c r="X29" s="372">
        <v>22554</v>
      </c>
      <c r="Y29" s="372">
        <v>887309</v>
      </c>
      <c r="Z29" s="376">
        <v>524685</v>
      </c>
      <c r="AA29" s="1661" t="s">
        <v>32</v>
      </c>
      <c r="AB29" s="1662" t="s">
        <v>25</v>
      </c>
      <c r="AC29" s="1846" t="s">
        <v>25</v>
      </c>
      <c r="AD29" s="1822" t="s">
        <v>25</v>
      </c>
      <c r="AE29" s="1828" t="s">
        <v>167</v>
      </c>
      <c r="AF29" s="382">
        <v>5366553</v>
      </c>
      <c r="AG29" s="372">
        <v>3394084</v>
      </c>
      <c r="AH29" s="372">
        <v>1972469</v>
      </c>
      <c r="AI29" s="372">
        <v>1540477</v>
      </c>
      <c r="AJ29" s="372">
        <v>43919</v>
      </c>
      <c r="AK29" s="372">
        <v>67</v>
      </c>
      <c r="AL29" s="372">
        <v>388006</v>
      </c>
      <c r="AM29" s="372">
        <v>4671158</v>
      </c>
      <c r="AN29" s="376">
        <v>695395</v>
      </c>
      <c r="AO29" s="1661" t="s">
        <v>32</v>
      </c>
      <c r="AP29" s="1662" t="s">
        <v>25</v>
      </c>
      <c r="AQ29" s="1610"/>
    </row>
    <row r="30" spans="1:43" ht="15.5">
      <c r="A30" s="1846" t="s">
        <v>25</v>
      </c>
      <c r="B30" s="1822" t="s">
        <v>25</v>
      </c>
      <c r="C30" s="1828" t="s">
        <v>2154</v>
      </c>
      <c r="D30" s="382">
        <v>2040577</v>
      </c>
      <c r="E30" s="372">
        <v>362102</v>
      </c>
      <c r="F30" s="372">
        <v>1678475</v>
      </c>
      <c r="G30" s="372">
        <v>1521180</v>
      </c>
      <c r="H30" s="372">
        <v>128545</v>
      </c>
      <c r="I30" s="372">
        <v>24558</v>
      </c>
      <c r="J30" s="372">
        <v>4192</v>
      </c>
      <c r="K30" s="372">
        <v>1809553</v>
      </c>
      <c r="L30" s="376">
        <v>231024</v>
      </c>
      <c r="M30" s="1661" t="s">
        <v>33</v>
      </c>
      <c r="N30" s="1662" t="s">
        <v>25</v>
      </c>
      <c r="O30" s="1846" t="s">
        <v>25</v>
      </c>
      <c r="P30" s="1822" t="s">
        <v>25</v>
      </c>
      <c r="Q30" s="1828" t="s">
        <v>2154</v>
      </c>
      <c r="R30" s="382">
        <v>1456378</v>
      </c>
      <c r="S30" s="372">
        <v>138850</v>
      </c>
      <c r="T30" s="372">
        <v>1317528</v>
      </c>
      <c r="U30" s="372">
        <v>751393</v>
      </c>
      <c r="V30" s="372">
        <v>543378</v>
      </c>
      <c r="W30" s="372" t="s">
        <v>22</v>
      </c>
      <c r="X30" s="372">
        <v>22757</v>
      </c>
      <c r="Y30" s="372">
        <v>825400</v>
      </c>
      <c r="Z30" s="376">
        <v>630978</v>
      </c>
      <c r="AA30" s="1661" t="s">
        <v>33</v>
      </c>
      <c r="AB30" s="1662" t="s">
        <v>25</v>
      </c>
      <c r="AC30" s="1846" t="s">
        <v>25</v>
      </c>
      <c r="AD30" s="1822" t="s">
        <v>25</v>
      </c>
      <c r="AE30" s="1828" t="s">
        <v>2154</v>
      </c>
      <c r="AF30" s="382">
        <v>5004241</v>
      </c>
      <c r="AG30" s="372">
        <v>3161516</v>
      </c>
      <c r="AH30" s="372">
        <v>1842725</v>
      </c>
      <c r="AI30" s="372">
        <v>1496581</v>
      </c>
      <c r="AJ30" s="372">
        <v>38045</v>
      </c>
      <c r="AK30" s="372">
        <v>60</v>
      </c>
      <c r="AL30" s="372">
        <v>308039</v>
      </c>
      <c r="AM30" s="372">
        <v>4465243</v>
      </c>
      <c r="AN30" s="376">
        <v>538998</v>
      </c>
      <c r="AO30" s="1661" t="s">
        <v>33</v>
      </c>
      <c r="AP30" s="1662" t="s">
        <v>25</v>
      </c>
      <c r="AQ30" s="1610"/>
    </row>
    <row r="31" spans="1:43" ht="15.5">
      <c r="A31" s="1846" t="s">
        <v>25</v>
      </c>
      <c r="B31" s="1822" t="s">
        <v>25</v>
      </c>
      <c r="C31" s="1828" t="s">
        <v>168</v>
      </c>
      <c r="D31" s="382">
        <v>1915482</v>
      </c>
      <c r="E31" s="372">
        <v>357476</v>
      </c>
      <c r="F31" s="372">
        <v>1558006</v>
      </c>
      <c r="G31" s="372">
        <v>1401930</v>
      </c>
      <c r="H31" s="372">
        <v>126479</v>
      </c>
      <c r="I31" s="372">
        <v>24144</v>
      </c>
      <c r="J31" s="372">
        <v>5453</v>
      </c>
      <c r="K31" s="372">
        <v>1670559</v>
      </c>
      <c r="L31" s="376">
        <v>244923</v>
      </c>
      <c r="M31" s="1661" t="s">
        <v>34</v>
      </c>
      <c r="N31" s="1662" t="s">
        <v>25</v>
      </c>
      <c r="O31" s="1846" t="s">
        <v>25</v>
      </c>
      <c r="P31" s="1822" t="s">
        <v>25</v>
      </c>
      <c r="Q31" s="1828" t="s">
        <v>168</v>
      </c>
      <c r="R31" s="382">
        <v>1386013</v>
      </c>
      <c r="S31" s="372">
        <v>157875</v>
      </c>
      <c r="T31" s="372">
        <v>1228138</v>
      </c>
      <c r="U31" s="372">
        <v>722247</v>
      </c>
      <c r="V31" s="372">
        <v>487125</v>
      </c>
      <c r="W31" s="372" t="s">
        <v>22</v>
      </c>
      <c r="X31" s="372">
        <v>18766</v>
      </c>
      <c r="Y31" s="372">
        <v>820607</v>
      </c>
      <c r="Z31" s="376">
        <v>565406</v>
      </c>
      <c r="AA31" s="1661" t="s">
        <v>34</v>
      </c>
      <c r="AB31" s="1662" t="s">
        <v>25</v>
      </c>
      <c r="AC31" s="1846" t="s">
        <v>25</v>
      </c>
      <c r="AD31" s="1822" t="s">
        <v>25</v>
      </c>
      <c r="AE31" s="1828" t="s">
        <v>168</v>
      </c>
      <c r="AF31" s="382">
        <v>5005657</v>
      </c>
      <c r="AG31" s="372">
        <v>3022866</v>
      </c>
      <c r="AH31" s="372">
        <v>1982791</v>
      </c>
      <c r="AI31" s="372">
        <v>1639979</v>
      </c>
      <c r="AJ31" s="372">
        <v>44311</v>
      </c>
      <c r="AK31" s="372">
        <v>79</v>
      </c>
      <c r="AL31" s="372">
        <v>298422</v>
      </c>
      <c r="AM31" s="372">
        <v>4327745</v>
      </c>
      <c r="AN31" s="376">
        <v>677912</v>
      </c>
      <c r="AO31" s="1661" t="s">
        <v>34</v>
      </c>
      <c r="AP31" s="1662" t="s">
        <v>25</v>
      </c>
      <c r="AQ31" s="1610"/>
    </row>
    <row r="32" spans="1:43" ht="15.5">
      <c r="A32" s="1846" t="s">
        <v>25</v>
      </c>
      <c r="B32" s="1822" t="s">
        <v>25</v>
      </c>
      <c r="C32" s="1828" t="s">
        <v>169</v>
      </c>
      <c r="D32" s="382">
        <v>2141550</v>
      </c>
      <c r="E32" s="372">
        <v>328157</v>
      </c>
      <c r="F32" s="372">
        <v>1813393</v>
      </c>
      <c r="G32" s="372">
        <v>1651928</v>
      </c>
      <c r="H32" s="372">
        <v>135837</v>
      </c>
      <c r="I32" s="372">
        <v>20030</v>
      </c>
      <c r="J32" s="372">
        <v>5598</v>
      </c>
      <c r="K32" s="372">
        <v>1837106</v>
      </c>
      <c r="L32" s="376">
        <v>304444</v>
      </c>
      <c r="M32" s="1661" t="s">
        <v>35</v>
      </c>
      <c r="N32" s="1662" t="s">
        <v>25</v>
      </c>
      <c r="O32" s="1846" t="s">
        <v>25</v>
      </c>
      <c r="P32" s="1822" t="s">
        <v>25</v>
      </c>
      <c r="Q32" s="1828" t="s">
        <v>169</v>
      </c>
      <c r="R32" s="382">
        <v>1506320</v>
      </c>
      <c r="S32" s="372">
        <v>187274</v>
      </c>
      <c r="T32" s="372">
        <v>1319046</v>
      </c>
      <c r="U32" s="372">
        <v>792157</v>
      </c>
      <c r="V32" s="372">
        <v>508055</v>
      </c>
      <c r="W32" s="372" t="s">
        <v>22</v>
      </c>
      <c r="X32" s="372">
        <v>18834</v>
      </c>
      <c r="Y32" s="372">
        <v>855895</v>
      </c>
      <c r="Z32" s="376">
        <v>650425</v>
      </c>
      <c r="AA32" s="1661" t="s">
        <v>35</v>
      </c>
      <c r="AB32" s="1662" t="s">
        <v>25</v>
      </c>
      <c r="AC32" s="1846" t="s">
        <v>25</v>
      </c>
      <c r="AD32" s="1822" t="s">
        <v>25</v>
      </c>
      <c r="AE32" s="1828" t="s">
        <v>169</v>
      </c>
      <c r="AF32" s="382">
        <v>5293413</v>
      </c>
      <c r="AG32" s="372">
        <v>3218458</v>
      </c>
      <c r="AH32" s="372">
        <v>2074955</v>
      </c>
      <c r="AI32" s="372">
        <v>1662229</v>
      </c>
      <c r="AJ32" s="372">
        <v>47881</v>
      </c>
      <c r="AK32" s="372">
        <v>52</v>
      </c>
      <c r="AL32" s="372">
        <v>364793</v>
      </c>
      <c r="AM32" s="372">
        <v>4509489</v>
      </c>
      <c r="AN32" s="376">
        <v>783924</v>
      </c>
      <c r="AO32" s="1661" t="s">
        <v>35</v>
      </c>
      <c r="AP32" s="1662" t="s">
        <v>25</v>
      </c>
      <c r="AQ32" s="1610"/>
    </row>
    <row r="33" spans="1:43" ht="15.5">
      <c r="A33" s="1846" t="s">
        <v>25</v>
      </c>
      <c r="B33" s="1822" t="s">
        <v>25</v>
      </c>
      <c r="C33" s="1828" t="s">
        <v>170</v>
      </c>
      <c r="D33" s="382">
        <v>2190053</v>
      </c>
      <c r="E33" s="372">
        <v>321057</v>
      </c>
      <c r="F33" s="372">
        <v>1868996</v>
      </c>
      <c r="G33" s="372">
        <v>1730083</v>
      </c>
      <c r="H33" s="372">
        <v>113085</v>
      </c>
      <c r="I33" s="372">
        <v>20232</v>
      </c>
      <c r="J33" s="372">
        <v>5596</v>
      </c>
      <c r="K33" s="372">
        <v>1887779</v>
      </c>
      <c r="L33" s="376">
        <v>302274</v>
      </c>
      <c r="M33" s="1661" t="s">
        <v>36</v>
      </c>
      <c r="N33" s="1662" t="s">
        <v>25</v>
      </c>
      <c r="O33" s="1846" t="s">
        <v>25</v>
      </c>
      <c r="P33" s="1822" t="s">
        <v>25</v>
      </c>
      <c r="Q33" s="1828" t="s">
        <v>170</v>
      </c>
      <c r="R33" s="382">
        <v>1335429</v>
      </c>
      <c r="S33" s="372">
        <v>219047</v>
      </c>
      <c r="T33" s="372">
        <v>1116382</v>
      </c>
      <c r="U33" s="372">
        <v>713362</v>
      </c>
      <c r="V33" s="372">
        <v>380383</v>
      </c>
      <c r="W33" s="372" t="s">
        <v>22</v>
      </c>
      <c r="X33" s="372">
        <v>22637</v>
      </c>
      <c r="Y33" s="372">
        <v>893697</v>
      </c>
      <c r="Z33" s="376">
        <v>441732</v>
      </c>
      <c r="AA33" s="1661" t="s">
        <v>36</v>
      </c>
      <c r="AB33" s="1662" t="s">
        <v>25</v>
      </c>
      <c r="AC33" s="1846" t="s">
        <v>25</v>
      </c>
      <c r="AD33" s="1822" t="s">
        <v>25</v>
      </c>
      <c r="AE33" s="1828" t="s">
        <v>170</v>
      </c>
      <c r="AF33" s="382">
        <v>5496577</v>
      </c>
      <c r="AG33" s="372">
        <v>3254134</v>
      </c>
      <c r="AH33" s="372">
        <v>2242443</v>
      </c>
      <c r="AI33" s="372">
        <v>1808390</v>
      </c>
      <c r="AJ33" s="372">
        <v>44311</v>
      </c>
      <c r="AK33" s="372">
        <v>87</v>
      </c>
      <c r="AL33" s="372">
        <v>389655</v>
      </c>
      <c r="AM33" s="372">
        <v>4592042</v>
      </c>
      <c r="AN33" s="376">
        <v>904535</v>
      </c>
      <c r="AO33" s="1661" t="s">
        <v>36</v>
      </c>
      <c r="AP33" s="1662" t="s">
        <v>25</v>
      </c>
      <c r="AQ33" s="1610"/>
    </row>
    <row r="34" spans="1:43" ht="15.5">
      <c r="A34" s="1846" t="s">
        <v>25</v>
      </c>
      <c r="B34" s="1822" t="s">
        <v>25</v>
      </c>
      <c r="C34" s="1828" t="s">
        <v>171</v>
      </c>
      <c r="D34" s="382">
        <v>2276118</v>
      </c>
      <c r="E34" s="372">
        <v>341659</v>
      </c>
      <c r="F34" s="372">
        <v>1934459</v>
      </c>
      <c r="G34" s="372">
        <v>1762071</v>
      </c>
      <c r="H34" s="372">
        <v>146142</v>
      </c>
      <c r="I34" s="372">
        <v>20763</v>
      </c>
      <c r="J34" s="372">
        <v>5483</v>
      </c>
      <c r="K34" s="372">
        <v>1986260</v>
      </c>
      <c r="L34" s="376">
        <v>289858</v>
      </c>
      <c r="M34" s="1661" t="s">
        <v>37</v>
      </c>
      <c r="N34" s="1662" t="s">
        <v>25</v>
      </c>
      <c r="O34" s="1846" t="s">
        <v>25</v>
      </c>
      <c r="P34" s="1822" t="s">
        <v>25</v>
      </c>
      <c r="Q34" s="1828" t="s">
        <v>171</v>
      </c>
      <c r="R34" s="382">
        <v>1184885</v>
      </c>
      <c r="S34" s="372">
        <v>198992</v>
      </c>
      <c r="T34" s="372">
        <v>985893</v>
      </c>
      <c r="U34" s="372">
        <v>587450</v>
      </c>
      <c r="V34" s="372">
        <v>377829</v>
      </c>
      <c r="W34" s="372" t="s">
        <v>22</v>
      </c>
      <c r="X34" s="372">
        <v>20614</v>
      </c>
      <c r="Y34" s="372">
        <v>829939</v>
      </c>
      <c r="Z34" s="376">
        <v>354946</v>
      </c>
      <c r="AA34" s="1661" t="s">
        <v>37</v>
      </c>
      <c r="AB34" s="1662" t="s">
        <v>25</v>
      </c>
      <c r="AC34" s="1846" t="s">
        <v>25</v>
      </c>
      <c r="AD34" s="1822" t="s">
        <v>25</v>
      </c>
      <c r="AE34" s="1828" t="s">
        <v>171</v>
      </c>
      <c r="AF34" s="382">
        <v>5367296</v>
      </c>
      <c r="AG34" s="372">
        <v>3341836</v>
      </c>
      <c r="AH34" s="372">
        <v>2025460</v>
      </c>
      <c r="AI34" s="372">
        <v>1579485</v>
      </c>
      <c r="AJ34" s="372">
        <v>46820</v>
      </c>
      <c r="AK34" s="372">
        <v>50</v>
      </c>
      <c r="AL34" s="372">
        <v>399105</v>
      </c>
      <c r="AM34" s="372">
        <v>4598220</v>
      </c>
      <c r="AN34" s="376">
        <v>769076</v>
      </c>
      <c r="AO34" s="1661" t="s">
        <v>37</v>
      </c>
      <c r="AP34" s="1662" t="s">
        <v>25</v>
      </c>
      <c r="AQ34" s="1610"/>
    </row>
    <row r="35" spans="1:43" ht="15.5">
      <c r="A35" s="1846" t="s">
        <v>25</v>
      </c>
      <c r="B35" s="1822" t="s">
        <v>25</v>
      </c>
      <c r="C35" s="1828" t="s">
        <v>172</v>
      </c>
      <c r="D35" s="382">
        <v>2333944</v>
      </c>
      <c r="E35" s="372">
        <v>374382</v>
      </c>
      <c r="F35" s="372">
        <v>1959562</v>
      </c>
      <c r="G35" s="372">
        <v>1777685</v>
      </c>
      <c r="H35" s="372">
        <v>154744</v>
      </c>
      <c r="I35" s="372">
        <v>21630</v>
      </c>
      <c r="J35" s="372">
        <v>5503</v>
      </c>
      <c r="K35" s="372">
        <v>2037131</v>
      </c>
      <c r="L35" s="376">
        <v>296813</v>
      </c>
      <c r="M35" s="1661" t="s">
        <v>38</v>
      </c>
      <c r="N35" s="1662" t="s">
        <v>25</v>
      </c>
      <c r="O35" s="1846" t="s">
        <v>25</v>
      </c>
      <c r="P35" s="1822" t="s">
        <v>25</v>
      </c>
      <c r="Q35" s="1828" t="s">
        <v>172</v>
      </c>
      <c r="R35" s="382">
        <v>1112200</v>
      </c>
      <c r="S35" s="372">
        <v>215376</v>
      </c>
      <c r="T35" s="372">
        <v>896824</v>
      </c>
      <c r="U35" s="372">
        <v>524807</v>
      </c>
      <c r="V35" s="372">
        <v>350116</v>
      </c>
      <c r="W35" s="372" t="s">
        <v>22</v>
      </c>
      <c r="X35" s="372">
        <v>21901</v>
      </c>
      <c r="Y35" s="372">
        <v>822433</v>
      </c>
      <c r="Z35" s="376">
        <v>289767</v>
      </c>
      <c r="AA35" s="1661" t="s">
        <v>38</v>
      </c>
      <c r="AB35" s="1662" t="s">
        <v>25</v>
      </c>
      <c r="AC35" s="1846" t="s">
        <v>25</v>
      </c>
      <c r="AD35" s="1822" t="s">
        <v>25</v>
      </c>
      <c r="AE35" s="1828" t="s">
        <v>172</v>
      </c>
      <c r="AF35" s="382">
        <v>5608929</v>
      </c>
      <c r="AG35" s="372">
        <v>3584527</v>
      </c>
      <c r="AH35" s="372">
        <v>2024402</v>
      </c>
      <c r="AI35" s="372">
        <v>1539173</v>
      </c>
      <c r="AJ35" s="372">
        <v>48989</v>
      </c>
      <c r="AK35" s="372">
        <v>110</v>
      </c>
      <c r="AL35" s="372">
        <v>436130</v>
      </c>
      <c r="AM35" s="372">
        <v>4902748</v>
      </c>
      <c r="AN35" s="376">
        <v>706181</v>
      </c>
      <c r="AO35" s="1661" t="s">
        <v>38</v>
      </c>
      <c r="AP35" s="1662" t="s">
        <v>25</v>
      </c>
      <c r="AQ35" s="1610"/>
    </row>
    <row r="36" spans="1:43" ht="15.5">
      <c r="A36" s="1846" t="s">
        <v>25</v>
      </c>
      <c r="B36" s="1822" t="s">
        <v>25</v>
      </c>
      <c r="C36" s="1828" t="s">
        <v>173</v>
      </c>
      <c r="D36" s="382">
        <v>2264733</v>
      </c>
      <c r="E36" s="372">
        <v>350383</v>
      </c>
      <c r="F36" s="372">
        <v>1914350</v>
      </c>
      <c r="G36" s="372">
        <v>1740445</v>
      </c>
      <c r="H36" s="372">
        <v>146785</v>
      </c>
      <c r="I36" s="372">
        <v>22178</v>
      </c>
      <c r="J36" s="372">
        <v>4942</v>
      </c>
      <c r="K36" s="372">
        <v>1984758</v>
      </c>
      <c r="L36" s="376">
        <v>279975</v>
      </c>
      <c r="M36" s="1661" t="s">
        <v>39</v>
      </c>
      <c r="N36" s="1662" t="s">
        <v>25</v>
      </c>
      <c r="O36" s="1846" t="s">
        <v>25</v>
      </c>
      <c r="P36" s="1822" t="s">
        <v>25</v>
      </c>
      <c r="Q36" s="1828" t="s">
        <v>173</v>
      </c>
      <c r="R36" s="382">
        <v>1241103</v>
      </c>
      <c r="S36" s="372">
        <v>205318</v>
      </c>
      <c r="T36" s="372">
        <v>1035785</v>
      </c>
      <c r="U36" s="372">
        <v>465855</v>
      </c>
      <c r="V36" s="372">
        <v>546641</v>
      </c>
      <c r="W36" s="372" t="s">
        <v>22</v>
      </c>
      <c r="X36" s="372">
        <v>23289</v>
      </c>
      <c r="Y36" s="372">
        <v>870228</v>
      </c>
      <c r="Z36" s="376">
        <v>370875</v>
      </c>
      <c r="AA36" s="1661" t="s">
        <v>39</v>
      </c>
      <c r="AB36" s="1662" t="s">
        <v>25</v>
      </c>
      <c r="AC36" s="1846" t="s">
        <v>25</v>
      </c>
      <c r="AD36" s="1822" t="s">
        <v>25</v>
      </c>
      <c r="AE36" s="1828" t="s">
        <v>173</v>
      </c>
      <c r="AF36" s="382">
        <v>5596982</v>
      </c>
      <c r="AG36" s="372">
        <v>3607213</v>
      </c>
      <c r="AH36" s="372">
        <v>1989769</v>
      </c>
      <c r="AI36" s="372">
        <v>1535064</v>
      </c>
      <c r="AJ36" s="372">
        <v>40877</v>
      </c>
      <c r="AK36" s="372">
        <v>107</v>
      </c>
      <c r="AL36" s="372">
        <v>413721</v>
      </c>
      <c r="AM36" s="372">
        <v>4895953</v>
      </c>
      <c r="AN36" s="376">
        <v>701029</v>
      </c>
      <c r="AO36" s="1661" t="s">
        <v>39</v>
      </c>
      <c r="AP36" s="1662" t="s">
        <v>25</v>
      </c>
      <c r="AQ36" s="1610"/>
    </row>
    <row r="37" spans="1:43" ht="15.5">
      <c r="A37" s="1849" t="s">
        <v>25</v>
      </c>
      <c r="B37" s="1830" t="s">
        <v>25</v>
      </c>
      <c r="C37" s="1831" t="s">
        <v>174</v>
      </c>
      <c r="D37" s="374">
        <v>2282636</v>
      </c>
      <c r="E37" s="373">
        <v>344208</v>
      </c>
      <c r="F37" s="373">
        <v>1938428</v>
      </c>
      <c r="G37" s="373">
        <v>1782240</v>
      </c>
      <c r="H37" s="373">
        <v>129379</v>
      </c>
      <c r="I37" s="373">
        <v>22097</v>
      </c>
      <c r="J37" s="373">
        <v>4712</v>
      </c>
      <c r="K37" s="373">
        <v>1984902</v>
      </c>
      <c r="L37" s="377">
        <v>297734</v>
      </c>
      <c r="M37" s="1672" t="s">
        <v>40</v>
      </c>
      <c r="N37" s="1673" t="s">
        <v>25</v>
      </c>
      <c r="O37" s="1849" t="s">
        <v>25</v>
      </c>
      <c r="P37" s="1830" t="s">
        <v>25</v>
      </c>
      <c r="Q37" s="1831" t="s">
        <v>174</v>
      </c>
      <c r="R37" s="374">
        <v>1258589</v>
      </c>
      <c r="S37" s="373">
        <v>204397</v>
      </c>
      <c r="T37" s="373">
        <v>1054192</v>
      </c>
      <c r="U37" s="373">
        <v>605099</v>
      </c>
      <c r="V37" s="373">
        <v>424349</v>
      </c>
      <c r="W37" s="373" t="s">
        <v>22</v>
      </c>
      <c r="X37" s="373">
        <v>24744</v>
      </c>
      <c r="Y37" s="373">
        <v>916942</v>
      </c>
      <c r="Z37" s="377">
        <v>341647</v>
      </c>
      <c r="AA37" s="1672" t="s">
        <v>40</v>
      </c>
      <c r="AB37" s="1673" t="s">
        <v>25</v>
      </c>
      <c r="AC37" s="1849" t="s">
        <v>25</v>
      </c>
      <c r="AD37" s="1830" t="s">
        <v>25</v>
      </c>
      <c r="AE37" s="1831" t="s">
        <v>174</v>
      </c>
      <c r="AF37" s="374">
        <v>5816287</v>
      </c>
      <c r="AG37" s="373">
        <v>3690571</v>
      </c>
      <c r="AH37" s="373">
        <v>2125716</v>
      </c>
      <c r="AI37" s="373">
        <v>1683838</v>
      </c>
      <c r="AJ37" s="373">
        <v>51065</v>
      </c>
      <c r="AK37" s="373">
        <v>97</v>
      </c>
      <c r="AL37" s="373">
        <v>390716</v>
      </c>
      <c r="AM37" s="373">
        <v>5069670</v>
      </c>
      <c r="AN37" s="377">
        <v>746617</v>
      </c>
      <c r="AO37" s="1672" t="s">
        <v>40</v>
      </c>
      <c r="AP37" s="1673" t="s">
        <v>25</v>
      </c>
      <c r="AQ37" s="1610"/>
    </row>
    <row r="38" spans="1:43" s="944" customFormat="1" ht="15.75" customHeight="1">
      <c r="A38" s="475"/>
      <c r="B38" s="475"/>
      <c r="C38" s="475"/>
      <c r="D38" s="434"/>
      <c r="E38" s="434"/>
      <c r="F38" s="434"/>
      <c r="G38" s="434"/>
      <c r="H38" s="434"/>
      <c r="I38" s="434"/>
      <c r="J38" s="434"/>
      <c r="K38" s="434"/>
      <c r="L38" s="434"/>
      <c r="M38" s="1850"/>
      <c r="N38" s="1851"/>
      <c r="O38" s="476"/>
      <c r="P38" s="476"/>
      <c r="Q38" s="476"/>
      <c r="R38" s="434"/>
      <c r="S38" s="434"/>
      <c r="T38" s="434"/>
      <c r="U38" s="434"/>
      <c r="V38" s="434"/>
      <c r="W38" s="434"/>
      <c r="X38" s="434"/>
      <c r="Y38" s="434"/>
      <c r="Z38" s="434"/>
      <c r="AA38" s="1850"/>
      <c r="AB38" s="1851"/>
      <c r="AC38" s="476"/>
      <c r="AD38" s="476"/>
      <c r="AE38" s="477"/>
      <c r="AF38" s="434"/>
      <c r="AG38" s="434"/>
      <c r="AH38" s="434"/>
      <c r="AI38" s="434"/>
      <c r="AJ38" s="434"/>
      <c r="AK38" s="434"/>
      <c r="AL38" s="434"/>
      <c r="AM38" s="434"/>
      <c r="AN38" s="434"/>
      <c r="AO38" s="1850"/>
      <c r="AP38" s="1851"/>
    </row>
    <row r="39" spans="1:43" s="944" customFormat="1" ht="18.75" customHeight="1">
      <c r="A39" s="478" t="s">
        <v>247</v>
      </c>
      <c r="B39" s="479"/>
      <c r="C39" s="479"/>
      <c r="D39" s="436" t="s">
        <v>1219</v>
      </c>
      <c r="E39" s="436"/>
      <c r="F39" s="436"/>
      <c r="G39" s="436"/>
      <c r="H39" s="436"/>
      <c r="I39" s="436"/>
      <c r="J39" s="436"/>
      <c r="K39" s="436"/>
      <c r="L39" s="436"/>
      <c r="M39" s="1852"/>
      <c r="N39" s="1623"/>
      <c r="O39" s="437" t="s">
        <v>248</v>
      </c>
      <c r="P39" s="437"/>
      <c r="Q39" s="437"/>
      <c r="R39" s="439" t="s">
        <v>1554</v>
      </c>
      <c r="S39" s="437"/>
      <c r="T39" s="437"/>
      <c r="U39" s="437"/>
      <c r="V39" s="437"/>
      <c r="W39" s="437"/>
      <c r="X39" s="437"/>
      <c r="Y39" s="437"/>
      <c r="Z39" s="437"/>
      <c r="AA39" s="1852"/>
      <c r="AB39" s="1623"/>
      <c r="AC39" s="480" t="s">
        <v>249</v>
      </c>
      <c r="AD39" s="437"/>
      <c r="AE39" s="481"/>
      <c r="AF39" s="439" t="s">
        <v>1177</v>
      </c>
      <c r="AG39" s="437"/>
      <c r="AH39" s="437"/>
      <c r="AI39" s="437"/>
      <c r="AJ39" s="437"/>
      <c r="AK39" s="437"/>
      <c r="AL39" s="437"/>
      <c r="AM39" s="437"/>
      <c r="AN39" s="437"/>
      <c r="AO39" s="1852"/>
      <c r="AP39" s="1623"/>
    </row>
    <row r="40" spans="1:43" ht="18.75" customHeight="1">
      <c r="A40" s="1836">
        <v>42370</v>
      </c>
      <c r="B40" s="1808">
        <v>42370</v>
      </c>
      <c r="C40" s="1837">
        <v>42370</v>
      </c>
      <c r="D40" s="380">
        <v>41187377</v>
      </c>
      <c r="E40" s="367">
        <v>17646026</v>
      </c>
      <c r="F40" s="367">
        <v>23541351</v>
      </c>
      <c r="G40" s="367">
        <v>17927703</v>
      </c>
      <c r="H40" s="367">
        <v>3554948</v>
      </c>
      <c r="I40" s="367">
        <v>986359</v>
      </c>
      <c r="J40" s="367">
        <v>1072341</v>
      </c>
      <c r="K40" s="367">
        <v>35325828</v>
      </c>
      <c r="L40" s="368">
        <v>5861549</v>
      </c>
      <c r="M40" s="1643">
        <v>42370</v>
      </c>
      <c r="N40" s="1644">
        <v>42370</v>
      </c>
      <c r="O40" s="1836">
        <v>42370</v>
      </c>
      <c r="P40" s="1808">
        <v>42370</v>
      </c>
      <c r="Q40" s="1837">
        <v>42370</v>
      </c>
      <c r="R40" s="380">
        <v>19307710</v>
      </c>
      <c r="S40" s="367">
        <v>4568260</v>
      </c>
      <c r="T40" s="367">
        <v>14739450</v>
      </c>
      <c r="U40" s="367">
        <v>13242974</v>
      </c>
      <c r="V40" s="367">
        <v>185188</v>
      </c>
      <c r="W40" s="367">
        <v>421393</v>
      </c>
      <c r="X40" s="367">
        <v>889895</v>
      </c>
      <c r="Y40" s="367">
        <v>16793574</v>
      </c>
      <c r="Z40" s="368">
        <v>2514136</v>
      </c>
      <c r="AA40" s="1643">
        <v>42370</v>
      </c>
      <c r="AB40" s="1644">
        <v>42370</v>
      </c>
      <c r="AC40" s="1836">
        <v>42370</v>
      </c>
      <c r="AD40" s="1808">
        <v>42370</v>
      </c>
      <c r="AE40" s="1837">
        <v>42370</v>
      </c>
      <c r="AF40" s="380">
        <v>5644071</v>
      </c>
      <c r="AG40" s="367">
        <v>4179849</v>
      </c>
      <c r="AH40" s="367">
        <v>1464222</v>
      </c>
      <c r="AI40" s="367">
        <v>38155</v>
      </c>
      <c r="AJ40" s="367">
        <v>133</v>
      </c>
      <c r="AK40" s="367">
        <v>1067190</v>
      </c>
      <c r="AL40" s="367">
        <v>358744</v>
      </c>
      <c r="AM40" s="367">
        <v>5612774</v>
      </c>
      <c r="AN40" s="368">
        <v>31297</v>
      </c>
      <c r="AO40" s="1637">
        <v>42370</v>
      </c>
      <c r="AP40" s="1638">
        <v>42370</v>
      </c>
      <c r="AQ40" s="1688"/>
    </row>
    <row r="41" spans="1:43" ht="15">
      <c r="A41" s="1838"/>
      <c r="B41" s="1811">
        <v>42736</v>
      </c>
      <c r="C41" s="1839"/>
      <c r="D41" s="370">
        <v>42137660</v>
      </c>
      <c r="E41" s="369">
        <v>18199221</v>
      </c>
      <c r="F41" s="369">
        <v>23938439</v>
      </c>
      <c r="G41" s="369">
        <v>18240909</v>
      </c>
      <c r="H41" s="369">
        <v>3717307</v>
      </c>
      <c r="I41" s="369">
        <v>967077</v>
      </c>
      <c r="J41" s="369">
        <v>1013146</v>
      </c>
      <c r="K41" s="369">
        <v>36087325</v>
      </c>
      <c r="L41" s="381">
        <v>6050335</v>
      </c>
      <c r="M41" s="1643">
        <v>42736</v>
      </c>
      <c r="N41" s="1644">
        <v>42736</v>
      </c>
      <c r="O41" s="1838"/>
      <c r="P41" s="1811">
        <v>42736</v>
      </c>
      <c r="Q41" s="1839"/>
      <c r="R41" s="370">
        <v>19515419</v>
      </c>
      <c r="S41" s="369">
        <v>4646730</v>
      </c>
      <c r="T41" s="369">
        <v>14868689</v>
      </c>
      <c r="U41" s="369">
        <v>13330545</v>
      </c>
      <c r="V41" s="369">
        <v>172099</v>
      </c>
      <c r="W41" s="369">
        <v>434072</v>
      </c>
      <c r="X41" s="369">
        <v>931973</v>
      </c>
      <c r="Y41" s="369">
        <v>17023573</v>
      </c>
      <c r="Z41" s="381">
        <v>2491846</v>
      </c>
      <c r="AA41" s="1643">
        <v>42736</v>
      </c>
      <c r="AB41" s="1644">
        <v>42736</v>
      </c>
      <c r="AC41" s="1838"/>
      <c r="AD41" s="1811">
        <v>42736</v>
      </c>
      <c r="AE41" s="1839"/>
      <c r="AF41" s="370">
        <v>5547373</v>
      </c>
      <c r="AG41" s="369">
        <v>4225873</v>
      </c>
      <c r="AH41" s="369">
        <v>1321500</v>
      </c>
      <c r="AI41" s="369">
        <v>32715</v>
      </c>
      <c r="AJ41" s="369">
        <v>11152</v>
      </c>
      <c r="AK41" s="369">
        <v>932931</v>
      </c>
      <c r="AL41" s="369">
        <v>344702</v>
      </c>
      <c r="AM41" s="369">
        <v>5514867</v>
      </c>
      <c r="AN41" s="381">
        <v>32506</v>
      </c>
      <c r="AO41" s="1643">
        <v>42736</v>
      </c>
      <c r="AP41" s="1644">
        <v>42736</v>
      </c>
      <c r="AQ41" s="1840"/>
    </row>
    <row r="42" spans="1:43" ht="15">
      <c r="A42" s="1838"/>
      <c r="B42" s="1811">
        <v>43101</v>
      </c>
      <c r="C42" s="1839"/>
      <c r="D42" s="370">
        <v>41546012</v>
      </c>
      <c r="E42" s="369">
        <v>18085672</v>
      </c>
      <c r="F42" s="369">
        <v>23460340</v>
      </c>
      <c r="G42" s="369">
        <v>18184883</v>
      </c>
      <c r="H42" s="369">
        <v>3304898</v>
      </c>
      <c r="I42" s="369">
        <v>946092</v>
      </c>
      <c r="J42" s="369">
        <v>1024467</v>
      </c>
      <c r="K42" s="369">
        <v>35475171</v>
      </c>
      <c r="L42" s="381">
        <v>6070841</v>
      </c>
      <c r="M42" s="1643">
        <v>43101</v>
      </c>
      <c r="N42" s="1644">
        <v>43101</v>
      </c>
      <c r="O42" s="1838"/>
      <c r="P42" s="1811">
        <v>43101</v>
      </c>
      <c r="Q42" s="1839"/>
      <c r="R42" s="370">
        <v>19322859</v>
      </c>
      <c r="S42" s="369">
        <v>4691892</v>
      </c>
      <c r="T42" s="369">
        <v>14630967</v>
      </c>
      <c r="U42" s="369">
        <v>13175240</v>
      </c>
      <c r="V42" s="369">
        <v>174058</v>
      </c>
      <c r="W42" s="369">
        <v>406647</v>
      </c>
      <c r="X42" s="369">
        <v>875022</v>
      </c>
      <c r="Y42" s="369">
        <v>16692464</v>
      </c>
      <c r="Z42" s="381">
        <v>2630395</v>
      </c>
      <c r="AA42" s="1643">
        <v>43101</v>
      </c>
      <c r="AB42" s="1644">
        <v>43101</v>
      </c>
      <c r="AC42" s="1838"/>
      <c r="AD42" s="1811">
        <v>43101</v>
      </c>
      <c r="AE42" s="1839"/>
      <c r="AF42" s="370">
        <v>5615349</v>
      </c>
      <c r="AG42" s="369">
        <v>4297586</v>
      </c>
      <c r="AH42" s="369">
        <v>1317763</v>
      </c>
      <c r="AI42" s="369">
        <v>32523</v>
      </c>
      <c r="AJ42" s="369">
        <v>9916</v>
      </c>
      <c r="AK42" s="369">
        <v>916550</v>
      </c>
      <c r="AL42" s="369">
        <v>358774</v>
      </c>
      <c r="AM42" s="369">
        <v>5582194</v>
      </c>
      <c r="AN42" s="381">
        <v>33155</v>
      </c>
      <c r="AO42" s="1643">
        <v>43101</v>
      </c>
      <c r="AP42" s="1644">
        <v>43101</v>
      </c>
      <c r="AQ42" s="1840"/>
    </row>
    <row r="43" spans="1:43" ht="15">
      <c r="A43" s="1836">
        <v>43586</v>
      </c>
      <c r="B43" s="1811">
        <v>43586</v>
      </c>
      <c r="C43" s="1841">
        <v>43586</v>
      </c>
      <c r="D43" s="370">
        <v>41743137</v>
      </c>
      <c r="E43" s="369">
        <v>17749156</v>
      </c>
      <c r="F43" s="369">
        <v>23993981</v>
      </c>
      <c r="G43" s="369">
        <v>18573420</v>
      </c>
      <c r="H43" s="369">
        <v>3530044</v>
      </c>
      <c r="I43" s="369">
        <v>905969</v>
      </c>
      <c r="J43" s="369">
        <v>984548</v>
      </c>
      <c r="K43" s="369">
        <v>35844813</v>
      </c>
      <c r="L43" s="381">
        <v>5898324</v>
      </c>
      <c r="M43" s="1643">
        <v>43586</v>
      </c>
      <c r="N43" s="1644">
        <v>43586</v>
      </c>
      <c r="O43" s="1836">
        <v>43586</v>
      </c>
      <c r="P43" s="1811">
        <v>43586</v>
      </c>
      <c r="Q43" s="1841">
        <v>43586</v>
      </c>
      <c r="R43" s="370">
        <v>19100373</v>
      </c>
      <c r="S43" s="369">
        <v>4545057</v>
      </c>
      <c r="T43" s="369">
        <v>14555316</v>
      </c>
      <c r="U43" s="369">
        <v>13164798</v>
      </c>
      <c r="V43" s="369">
        <v>166563</v>
      </c>
      <c r="W43" s="369">
        <v>405925</v>
      </c>
      <c r="X43" s="369">
        <v>818030</v>
      </c>
      <c r="Y43" s="369">
        <v>16571528</v>
      </c>
      <c r="Z43" s="381">
        <v>2528845</v>
      </c>
      <c r="AA43" s="1643">
        <v>43586</v>
      </c>
      <c r="AB43" s="1644">
        <v>43586</v>
      </c>
      <c r="AC43" s="1836">
        <v>43586</v>
      </c>
      <c r="AD43" s="1811">
        <v>43586</v>
      </c>
      <c r="AE43" s="1841">
        <v>43586</v>
      </c>
      <c r="AF43" s="370">
        <v>5674422</v>
      </c>
      <c r="AG43" s="369">
        <v>4239419</v>
      </c>
      <c r="AH43" s="369">
        <v>1435003</v>
      </c>
      <c r="AI43" s="369">
        <v>37363</v>
      </c>
      <c r="AJ43" s="369">
        <v>7218</v>
      </c>
      <c r="AK43" s="369">
        <v>1055254</v>
      </c>
      <c r="AL43" s="369">
        <v>335168</v>
      </c>
      <c r="AM43" s="369">
        <v>5465636</v>
      </c>
      <c r="AN43" s="381">
        <v>208786</v>
      </c>
      <c r="AO43" s="1643">
        <v>43586</v>
      </c>
      <c r="AP43" s="1644">
        <v>43586</v>
      </c>
      <c r="AQ43" s="1840"/>
    </row>
    <row r="44" spans="1:43" ht="15">
      <c r="A44" s="1838"/>
      <c r="B44" s="1811">
        <v>43831</v>
      </c>
      <c r="C44" s="1839"/>
      <c r="D44" s="370">
        <v>39692490</v>
      </c>
      <c r="E44" s="369">
        <v>16601798</v>
      </c>
      <c r="F44" s="369">
        <v>23090692</v>
      </c>
      <c r="G44" s="369">
        <v>18161989</v>
      </c>
      <c r="H44" s="369">
        <v>3195148</v>
      </c>
      <c r="I44" s="369">
        <v>833292</v>
      </c>
      <c r="J44" s="369">
        <v>900263</v>
      </c>
      <c r="K44" s="369">
        <v>33927075</v>
      </c>
      <c r="L44" s="381">
        <v>5765415</v>
      </c>
      <c r="M44" s="1643">
        <v>43831</v>
      </c>
      <c r="N44" s="1644">
        <v>43831</v>
      </c>
      <c r="O44" s="1838"/>
      <c r="P44" s="1811">
        <v>43831</v>
      </c>
      <c r="Q44" s="1839"/>
      <c r="R44" s="370">
        <v>18375914</v>
      </c>
      <c r="S44" s="369">
        <v>3919854</v>
      </c>
      <c r="T44" s="369">
        <v>14456060</v>
      </c>
      <c r="U44" s="369">
        <v>13047772</v>
      </c>
      <c r="V44" s="369">
        <v>184369</v>
      </c>
      <c r="W44" s="369">
        <v>416023</v>
      </c>
      <c r="X44" s="369">
        <v>807896</v>
      </c>
      <c r="Y44" s="369">
        <v>15746851</v>
      </c>
      <c r="Z44" s="381">
        <v>2629063</v>
      </c>
      <c r="AA44" s="1643">
        <v>43831</v>
      </c>
      <c r="AB44" s="1644">
        <v>43831</v>
      </c>
      <c r="AC44" s="1838"/>
      <c r="AD44" s="1811">
        <v>43831</v>
      </c>
      <c r="AE44" s="1839"/>
      <c r="AF44" s="370">
        <v>5774027</v>
      </c>
      <c r="AG44" s="369">
        <v>4247931</v>
      </c>
      <c r="AH44" s="369">
        <v>1526096</v>
      </c>
      <c r="AI44" s="369">
        <v>27999</v>
      </c>
      <c r="AJ44" s="369">
        <v>17512</v>
      </c>
      <c r="AK44" s="369">
        <v>1123665</v>
      </c>
      <c r="AL44" s="369">
        <v>356920</v>
      </c>
      <c r="AM44" s="369">
        <v>5520873</v>
      </c>
      <c r="AN44" s="381">
        <v>253154</v>
      </c>
      <c r="AO44" s="1643">
        <v>43831</v>
      </c>
      <c r="AP44" s="1644">
        <v>43831</v>
      </c>
      <c r="AQ44" s="1840"/>
    </row>
    <row r="45" spans="1:43" ht="7.5" customHeight="1">
      <c r="A45" s="1842"/>
      <c r="B45" s="1819"/>
      <c r="C45" s="1843"/>
      <c r="D45" s="382"/>
      <c r="E45" s="372"/>
      <c r="F45" s="372"/>
      <c r="G45" s="372"/>
      <c r="H45" s="372"/>
      <c r="I45" s="372"/>
      <c r="J45" s="372"/>
      <c r="K45" s="372"/>
      <c r="L45" s="376"/>
      <c r="M45" s="1649"/>
      <c r="N45" s="1625"/>
      <c r="O45" s="1842"/>
      <c r="P45" s="1819"/>
      <c r="Q45" s="1843"/>
      <c r="R45" s="382"/>
      <c r="S45" s="372"/>
      <c r="T45" s="372"/>
      <c r="U45" s="372"/>
      <c r="V45" s="372"/>
      <c r="W45" s="372"/>
      <c r="X45" s="372"/>
      <c r="Y45" s="372"/>
      <c r="Z45" s="376"/>
      <c r="AA45" s="1649"/>
      <c r="AB45" s="1625"/>
      <c r="AC45" s="1842"/>
      <c r="AD45" s="1819"/>
      <c r="AE45" s="1843"/>
      <c r="AF45" s="382"/>
      <c r="AG45" s="372"/>
      <c r="AH45" s="372"/>
      <c r="AI45" s="372"/>
      <c r="AJ45" s="372"/>
      <c r="AK45" s="372"/>
      <c r="AL45" s="372"/>
      <c r="AM45" s="372"/>
      <c r="AN45" s="376"/>
      <c r="AO45" s="1649"/>
      <c r="AP45" s="1625"/>
      <c r="AQ45" s="1840"/>
    </row>
    <row r="46" spans="1:43" ht="15.5">
      <c r="A46" s="1844">
        <v>43191</v>
      </c>
      <c r="B46" s="1816">
        <v>43191</v>
      </c>
      <c r="C46" s="1845">
        <v>43191</v>
      </c>
      <c r="D46" s="382">
        <v>41384973</v>
      </c>
      <c r="E46" s="372">
        <v>17987662</v>
      </c>
      <c r="F46" s="372">
        <v>23397311</v>
      </c>
      <c r="G46" s="372">
        <v>18185301</v>
      </c>
      <c r="H46" s="372">
        <v>3248953</v>
      </c>
      <c r="I46" s="372">
        <v>944920</v>
      </c>
      <c r="J46" s="372">
        <v>1018137</v>
      </c>
      <c r="K46" s="372">
        <v>35411981</v>
      </c>
      <c r="L46" s="376">
        <v>5972992</v>
      </c>
      <c r="M46" s="1653">
        <v>43191</v>
      </c>
      <c r="N46" s="1654">
        <v>43191</v>
      </c>
      <c r="O46" s="1844">
        <v>43191</v>
      </c>
      <c r="P46" s="1816">
        <v>43191</v>
      </c>
      <c r="Q46" s="1845">
        <v>43191</v>
      </c>
      <c r="R46" s="382">
        <v>19177760</v>
      </c>
      <c r="S46" s="372">
        <v>4697770</v>
      </c>
      <c r="T46" s="372">
        <v>14479990</v>
      </c>
      <c r="U46" s="372">
        <v>13040569</v>
      </c>
      <c r="V46" s="372">
        <v>170998</v>
      </c>
      <c r="W46" s="372">
        <v>399300</v>
      </c>
      <c r="X46" s="372">
        <v>869123</v>
      </c>
      <c r="Y46" s="372">
        <v>16713027</v>
      </c>
      <c r="Z46" s="376">
        <v>2464733</v>
      </c>
      <c r="AA46" s="1653">
        <v>43191</v>
      </c>
      <c r="AB46" s="1654">
        <v>43191</v>
      </c>
      <c r="AC46" s="1844">
        <v>43191</v>
      </c>
      <c r="AD46" s="1816">
        <v>43191</v>
      </c>
      <c r="AE46" s="1845">
        <v>43191</v>
      </c>
      <c r="AF46" s="382">
        <v>5548149</v>
      </c>
      <c r="AG46" s="372">
        <v>4244456</v>
      </c>
      <c r="AH46" s="372">
        <v>1303693</v>
      </c>
      <c r="AI46" s="372">
        <v>32150</v>
      </c>
      <c r="AJ46" s="372">
        <v>6870</v>
      </c>
      <c r="AK46" s="372">
        <v>911382</v>
      </c>
      <c r="AL46" s="372">
        <v>353291</v>
      </c>
      <c r="AM46" s="372">
        <v>5515172</v>
      </c>
      <c r="AN46" s="376">
        <v>32977</v>
      </c>
      <c r="AO46" s="1653">
        <v>43191</v>
      </c>
      <c r="AP46" s="1654">
        <v>43191</v>
      </c>
      <c r="AQ46" s="1610"/>
    </row>
    <row r="47" spans="1:43" ht="15.5">
      <c r="A47" s="1844">
        <v>43586</v>
      </c>
      <c r="B47" s="1816">
        <v>43586</v>
      </c>
      <c r="C47" s="1845">
        <v>43586</v>
      </c>
      <c r="D47" s="382">
        <v>41659630</v>
      </c>
      <c r="E47" s="372">
        <v>17602053</v>
      </c>
      <c r="F47" s="372">
        <v>24057577</v>
      </c>
      <c r="G47" s="372">
        <v>18673612</v>
      </c>
      <c r="H47" s="372">
        <v>3550831</v>
      </c>
      <c r="I47" s="372">
        <v>925882</v>
      </c>
      <c r="J47" s="372">
        <v>907252</v>
      </c>
      <c r="K47" s="372">
        <v>35698349</v>
      </c>
      <c r="L47" s="376">
        <v>5961281</v>
      </c>
      <c r="M47" s="1653">
        <v>43586</v>
      </c>
      <c r="N47" s="1654">
        <v>43586</v>
      </c>
      <c r="O47" s="1844">
        <v>43586</v>
      </c>
      <c r="P47" s="1816">
        <v>43586</v>
      </c>
      <c r="Q47" s="1845">
        <v>43586</v>
      </c>
      <c r="R47" s="382">
        <v>19158687</v>
      </c>
      <c r="S47" s="372">
        <v>4411575</v>
      </c>
      <c r="T47" s="372">
        <v>14747112</v>
      </c>
      <c r="U47" s="372">
        <v>13327736</v>
      </c>
      <c r="V47" s="372">
        <v>165295</v>
      </c>
      <c r="W47" s="372">
        <v>437099</v>
      </c>
      <c r="X47" s="372">
        <v>816982</v>
      </c>
      <c r="Y47" s="372">
        <v>16496893</v>
      </c>
      <c r="Z47" s="376">
        <v>2661794</v>
      </c>
      <c r="AA47" s="1653">
        <v>43586</v>
      </c>
      <c r="AB47" s="1654">
        <v>43586</v>
      </c>
      <c r="AC47" s="1844">
        <v>43586</v>
      </c>
      <c r="AD47" s="1816">
        <v>43586</v>
      </c>
      <c r="AE47" s="1845">
        <v>43586</v>
      </c>
      <c r="AF47" s="382">
        <v>5783197</v>
      </c>
      <c r="AG47" s="372">
        <v>4271338</v>
      </c>
      <c r="AH47" s="372">
        <v>1511859</v>
      </c>
      <c r="AI47" s="372">
        <v>34674</v>
      </c>
      <c r="AJ47" s="372">
        <v>9274</v>
      </c>
      <c r="AK47" s="372">
        <v>1124428</v>
      </c>
      <c r="AL47" s="372">
        <v>343483</v>
      </c>
      <c r="AM47" s="372">
        <v>5518672</v>
      </c>
      <c r="AN47" s="376">
        <v>264525</v>
      </c>
      <c r="AO47" s="1653">
        <v>43586</v>
      </c>
      <c r="AP47" s="1654">
        <v>43586</v>
      </c>
      <c r="AQ47" s="1610"/>
    </row>
    <row r="48" spans="1:43" ht="7.5" customHeight="1">
      <c r="A48" s="1842"/>
      <c r="B48" s="1819"/>
      <c r="C48" s="1843"/>
      <c r="D48" s="382"/>
      <c r="E48" s="372"/>
      <c r="F48" s="372"/>
      <c r="G48" s="372"/>
      <c r="H48" s="372"/>
      <c r="I48" s="372"/>
      <c r="J48" s="372"/>
      <c r="K48" s="372"/>
      <c r="L48" s="376"/>
      <c r="M48" s="1649"/>
      <c r="N48" s="1625"/>
      <c r="O48" s="1842"/>
      <c r="P48" s="1819"/>
      <c r="Q48" s="1843"/>
      <c r="R48" s="382"/>
      <c r="S48" s="372"/>
      <c r="T48" s="372"/>
      <c r="U48" s="372"/>
      <c r="V48" s="372"/>
      <c r="W48" s="372"/>
      <c r="X48" s="372"/>
      <c r="Y48" s="372"/>
      <c r="Z48" s="376"/>
      <c r="AA48" s="1649"/>
      <c r="AB48" s="1625"/>
      <c r="AC48" s="1842"/>
      <c r="AD48" s="1819"/>
      <c r="AE48" s="1843"/>
      <c r="AF48" s="382"/>
      <c r="AG48" s="372"/>
      <c r="AH48" s="372"/>
      <c r="AI48" s="372"/>
      <c r="AJ48" s="372"/>
      <c r="AK48" s="372"/>
      <c r="AL48" s="372"/>
      <c r="AM48" s="372"/>
      <c r="AN48" s="376"/>
      <c r="AO48" s="1649"/>
      <c r="AP48" s="1625"/>
      <c r="AQ48" s="1610"/>
    </row>
    <row r="49" spans="1:43" ht="15.5">
      <c r="A49" s="1846" t="s">
        <v>2153</v>
      </c>
      <c r="B49" s="1822" t="s">
        <v>23</v>
      </c>
      <c r="C49" s="1823" t="s">
        <v>162</v>
      </c>
      <c r="D49" s="382">
        <v>10300843</v>
      </c>
      <c r="E49" s="372">
        <v>4281479</v>
      </c>
      <c r="F49" s="372">
        <v>6019364</v>
      </c>
      <c r="G49" s="372">
        <v>4751697</v>
      </c>
      <c r="H49" s="372">
        <v>893111</v>
      </c>
      <c r="I49" s="372">
        <v>190654</v>
      </c>
      <c r="J49" s="372">
        <v>183902</v>
      </c>
      <c r="K49" s="372">
        <v>8752609</v>
      </c>
      <c r="L49" s="376">
        <v>1548234</v>
      </c>
      <c r="M49" s="1661" t="s">
        <v>24</v>
      </c>
      <c r="N49" s="1662" t="s">
        <v>2155</v>
      </c>
      <c r="O49" s="1846" t="s">
        <v>2153</v>
      </c>
      <c r="P49" s="1822" t="s">
        <v>23</v>
      </c>
      <c r="Q49" s="1823" t="s">
        <v>162</v>
      </c>
      <c r="R49" s="382">
        <v>4901880</v>
      </c>
      <c r="S49" s="372">
        <v>1070532</v>
      </c>
      <c r="T49" s="372">
        <v>3831348</v>
      </c>
      <c r="U49" s="372">
        <v>3483528</v>
      </c>
      <c r="V49" s="372">
        <v>44165</v>
      </c>
      <c r="W49" s="372">
        <v>98075</v>
      </c>
      <c r="X49" s="372">
        <v>205580</v>
      </c>
      <c r="Y49" s="372">
        <v>4209318</v>
      </c>
      <c r="Z49" s="376">
        <v>692562</v>
      </c>
      <c r="AA49" s="1661" t="s">
        <v>24</v>
      </c>
      <c r="AB49" s="1662" t="s">
        <v>2155</v>
      </c>
      <c r="AC49" s="1846" t="s">
        <v>2153</v>
      </c>
      <c r="AD49" s="1822" t="s">
        <v>23</v>
      </c>
      <c r="AE49" s="1823" t="s">
        <v>162</v>
      </c>
      <c r="AF49" s="382">
        <v>1442072</v>
      </c>
      <c r="AG49" s="372">
        <v>1103267</v>
      </c>
      <c r="AH49" s="372">
        <v>338805</v>
      </c>
      <c r="AI49" s="372">
        <v>6015</v>
      </c>
      <c r="AJ49" s="372">
        <v>2159</v>
      </c>
      <c r="AK49" s="372">
        <v>241808</v>
      </c>
      <c r="AL49" s="372">
        <v>88823</v>
      </c>
      <c r="AM49" s="372">
        <v>1380465</v>
      </c>
      <c r="AN49" s="376">
        <v>61607</v>
      </c>
      <c r="AO49" s="1661" t="s">
        <v>24</v>
      </c>
      <c r="AP49" s="1662" t="s">
        <v>2155</v>
      </c>
      <c r="AQ49" s="1610"/>
    </row>
    <row r="50" spans="1:43" ht="15.5">
      <c r="A50" s="1847" t="s">
        <v>25</v>
      </c>
      <c r="B50" s="1825" t="s">
        <v>25</v>
      </c>
      <c r="C50" s="1823" t="s">
        <v>163</v>
      </c>
      <c r="D50" s="382">
        <v>9073768</v>
      </c>
      <c r="E50" s="372">
        <v>3754686</v>
      </c>
      <c r="F50" s="372">
        <v>5319082</v>
      </c>
      <c r="G50" s="372">
        <v>4189904</v>
      </c>
      <c r="H50" s="372">
        <v>680370</v>
      </c>
      <c r="I50" s="372">
        <v>253119</v>
      </c>
      <c r="J50" s="372">
        <v>195689</v>
      </c>
      <c r="K50" s="372">
        <v>7809455</v>
      </c>
      <c r="L50" s="376">
        <v>1264313</v>
      </c>
      <c r="M50" s="1661" t="s">
        <v>26</v>
      </c>
      <c r="N50" s="1662" t="s">
        <v>25</v>
      </c>
      <c r="O50" s="1847" t="s">
        <v>25</v>
      </c>
      <c r="P50" s="1825" t="s">
        <v>25</v>
      </c>
      <c r="Q50" s="1823" t="s">
        <v>163</v>
      </c>
      <c r="R50" s="382">
        <v>4284576</v>
      </c>
      <c r="S50" s="372">
        <v>934897</v>
      </c>
      <c r="T50" s="372">
        <v>3349679</v>
      </c>
      <c r="U50" s="372">
        <v>2970010</v>
      </c>
      <c r="V50" s="372">
        <v>48400</v>
      </c>
      <c r="W50" s="372">
        <v>152447</v>
      </c>
      <c r="X50" s="372">
        <v>178822</v>
      </c>
      <c r="Y50" s="372">
        <v>3662614</v>
      </c>
      <c r="Z50" s="376">
        <v>621962</v>
      </c>
      <c r="AA50" s="1661" t="s">
        <v>26</v>
      </c>
      <c r="AB50" s="1662" t="s">
        <v>25</v>
      </c>
      <c r="AC50" s="1847" t="s">
        <v>25</v>
      </c>
      <c r="AD50" s="1825" t="s">
        <v>25</v>
      </c>
      <c r="AE50" s="1823" t="s">
        <v>163</v>
      </c>
      <c r="AF50" s="382">
        <v>1465256</v>
      </c>
      <c r="AG50" s="372">
        <v>1045164</v>
      </c>
      <c r="AH50" s="372">
        <v>420092</v>
      </c>
      <c r="AI50" s="372">
        <v>5909</v>
      </c>
      <c r="AJ50" s="372">
        <v>2</v>
      </c>
      <c r="AK50" s="372">
        <v>322948</v>
      </c>
      <c r="AL50" s="372">
        <v>91233</v>
      </c>
      <c r="AM50" s="372">
        <v>1391556</v>
      </c>
      <c r="AN50" s="376">
        <v>73700</v>
      </c>
      <c r="AO50" s="1661" t="s">
        <v>26</v>
      </c>
      <c r="AP50" s="1662" t="s">
        <v>25</v>
      </c>
      <c r="AQ50" s="1722"/>
    </row>
    <row r="51" spans="1:43" ht="15.5">
      <c r="A51" s="1847" t="s">
        <v>25</v>
      </c>
      <c r="B51" s="1825" t="s">
        <v>25</v>
      </c>
      <c r="C51" s="1823" t="s">
        <v>2152</v>
      </c>
      <c r="D51" s="382">
        <v>10210155</v>
      </c>
      <c r="E51" s="372">
        <v>4252577</v>
      </c>
      <c r="F51" s="372">
        <v>5957578</v>
      </c>
      <c r="G51" s="372">
        <v>4685872</v>
      </c>
      <c r="H51" s="372">
        <v>785163</v>
      </c>
      <c r="I51" s="372">
        <v>227953</v>
      </c>
      <c r="J51" s="372">
        <v>258590</v>
      </c>
      <c r="K51" s="372">
        <v>8724205</v>
      </c>
      <c r="L51" s="376">
        <v>1485950</v>
      </c>
      <c r="M51" s="1661" t="s">
        <v>27</v>
      </c>
      <c r="N51" s="1662" t="s">
        <v>25</v>
      </c>
      <c r="O51" s="1847" t="s">
        <v>25</v>
      </c>
      <c r="P51" s="1825" t="s">
        <v>25</v>
      </c>
      <c r="Q51" s="1823" t="s">
        <v>2152</v>
      </c>
      <c r="R51" s="382">
        <v>4522764</v>
      </c>
      <c r="S51" s="372">
        <v>866629</v>
      </c>
      <c r="T51" s="372">
        <v>3656135</v>
      </c>
      <c r="U51" s="372">
        <v>3310763</v>
      </c>
      <c r="V51" s="372">
        <v>47847</v>
      </c>
      <c r="W51" s="372">
        <v>96509</v>
      </c>
      <c r="X51" s="372">
        <v>201016</v>
      </c>
      <c r="Y51" s="372">
        <v>3865662</v>
      </c>
      <c r="Z51" s="376">
        <v>657102</v>
      </c>
      <c r="AA51" s="1661" t="s">
        <v>27</v>
      </c>
      <c r="AB51" s="1662" t="s">
        <v>25</v>
      </c>
      <c r="AC51" s="1847" t="s">
        <v>25</v>
      </c>
      <c r="AD51" s="1825" t="s">
        <v>25</v>
      </c>
      <c r="AE51" s="1823" t="s">
        <v>2152</v>
      </c>
      <c r="AF51" s="382">
        <v>1427296</v>
      </c>
      <c r="AG51" s="372">
        <v>991591</v>
      </c>
      <c r="AH51" s="372">
        <v>435705</v>
      </c>
      <c r="AI51" s="372">
        <v>7590</v>
      </c>
      <c r="AJ51" s="372">
        <v>14272</v>
      </c>
      <c r="AK51" s="372">
        <v>317177</v>
      </c>
      <c r="AL51" s="372">
        <v>96666</v>
      </c>
      <c r="AM51" s="372">
        <v>1355965</v>
      </c>
      <c r="AN51" s="376">
        <v>71331</v>
      </c>
      <c r="AO51" s="1661" t="s">
        <v>27</v>
      </c>
      <c r="AP51" s="1662" t="s">
        <v>25</v>
      </c>
      <c r="AQ51" s="1610"/>
    </row>
    <row r="52" spans="1:43" ht="15.5">
      <c r="A52" s="1847" t="s">
        <v>25</v>
      </c>
      <c r="B52" s="1825" t="s">
        <v>25</v>
      </c>
      <c r="C52" s="1823" t="s">
        <v>164</v>
      </c>
      <c r="D52" s="382">
        <v>10107724</v>
      </c>
      <c r="E52" s="372">
        <v>4313056</v>
      </c>
      <c r="F52" s="372">
        <v>5794668</v>
      </c>
      <c r="G52" s="372">
        <v>4534516</v>
      </c>
      <c r="H52" s="372">
        <v>836504</v>
      </c>
      <c r="I52" s="372">
        <v>161566</v>
      </c>
      <c r="J52" s="372">
        <v>262082</v>
      </c>
      <c r="K52" s="372">
        <v>8640806</v>
      </c>
      <c r="L52" s="376">
        <v>1466918</v>
      </c>
      <c r="M52" s="1661" t="s">
        <v>28</v>
      </c>
      <c r="N52" s="1662" t="s">
        <v>25</v>
      </c>
      <c r="O52" s="1847" t="s">
        <v>25</v>
      </c>
      <c r="P52" s="1825" t="s">
        <v>25</v>
      </c>
      <c r="Q52" s="1823" t="s">
        <v>164</v>
      </c>
      <c r="R52" s="382">
        <v>4666694</v>
      </c>
      <c r="S52" s="372">
        <v>1047796</v>
      </c>
      <c r="T52" s="372">
        <v>3618898</v>
      </c>
      <c r="U52" s="372">
        <v>3283471</v>
      </c>
      <c r="V52" s="372">
        <v>43957</v>
      </c>
      <c r="W52" s="372">
        <v>68992</v>
      </c>
      <c r="X52" s="372">
        <v>222478</v>
      </c>
      <c r="Y52" s="372">
        <v>4009257</v>
      </c>
      <c r="Z52" s="376">
        <v>657437</v>
      </c>
      <c r="AA52" s="1661" t="s">
        <v>28</v>
      </c>
      <c r="AB52" s="1662" t="s">
        <v>25</v>
      </c>
      <c r="AC52" s="1847" t="s">
        <v>25</v>
      </c>
      <c r="AD52" s="1825" t="s">
        <v>25</v>
      </c>
      <c r="AE52" s="1823" t="s">
        <v>164</v>
      </c>
      <c r="AF52" s="382">
        <v>1439403</v>
      </c>
      <c r="AG52" s="372">
        <v>1107909</v>
      </c>
      <c r="AH52" s="372">
        <v>331494</v>
      </c>
      <c r="AI52" s="372">
        <v>8485</v>
      </c>
      <c r="AJ52" s="372">
        <v>1079</v>
      </c>
      <c r="AK52" s="372">
        <v>241732</v>
      </c>
      <c r="AL52" s="372">
        <v>80198</v>
      </c>
      <c r="AM52" s="372">
        <v>1392887</v>
      </c>
      <c r="AN52" s="376">
        <v>46516</v>
      </c>
      <c r="AO52" s="1661" t="s">
        <v>28</v>
      </c>
      <c r="AP52" s="1662" t="s">
        <v>25</v>
      </c>
      <c r="AQ52" s="1610"/>
    </row>
    <row r="53" spans="1:43" ht="7.5" customHeight="1">
      <c r="A53" s="1848"/>
      <c r="B53" s="1827"/>
      <c r="C53" s="1665"/>
      <c r="D53" s="382"/>
      <c r="E53" s="372"/>
      <c r="F53" s="372"/>
      <c r="G53" s="372"/>
      <c r="H53" s="372"/>
      <c r="I53" s="372"/>
      <c r="J53" s="372"/>
      <c r="K53" s="372"/>
      <c r="L53" s="376"/>
      <c r="M53" s="1666"/>
      <c r="N53" s="1618"/>
      <c r="O53" s="1848"/>
      <c r="P53" s="1827"/>
      <c r="Q53" s="1665"/>
      <c r="R53" s="382"/>
      <c r="S53" s="372"/>
      <c r="T53" s="372"/>
      <c r="U53" s="372"/>
      <c r="V53" s="372"/>
      <c r="W53" s="372"/>
      <c r="X53" s="372"/>
      <c r="Y53" s="372"/>
      <c r="Z53" s="376"/>
      <c r="AA53" s="1666"/>
      <c r="AB53" s="1618"/>
      <c r="AC53" s="1848"/>
      <c r="AD53" s="1827"/>
      <c r="AE53" s="1665"/>
      <c r="AF53" s="382"/>
      <c r="AG53" s="372"/>
      <c r="AH53" s="372"/>
      <c r="AI53" s="372"/>
      <c r="AJ53" s="372"/>
      <c r="AK53" s="372"/>
      <c r="AL53" s="372"/>
      <c r="AM53" s="372"/>
      <c r="AN53" s="376"/>
      <c r="AO53" s="1666"/>
      <c r="AP53" s="1618"/>
      <c r="AQ53" s="1610"/>
    </row>
    <row r="54" spans="1:43" ht="15.5">
      <c r="A54" s="1847" t="s">
        <v>2153</v>
      </c>
      <c r="B54" s="1825" t="s">
        <v>23</v>
      </c>
      <c r="C54" s="1828" t="s">
        <v>2165</v>
      </c>
      <c r="D54" s="382">
        <v>3651776</v>
      </c>
      <c r="E54" s="372">
        <v>1507270</v>
      </c>
      <c r="F54" s="372">
        <v>2144506</v>
      </c>
      <c r="G54" s="372">
        <v>1718932</v>
      </c>
      <c r="H54" s="372">
        <v>309239</v>
      </c>
      <c r="I54" s="372">
        <v>61311</v>
      </c>
      <c r="J54" s="372">
        <v>55024</v>
      </c>
      <c r="K54" s="372">
        <v>3102483</v>
      </c>
      <c r="L54" s="376">
        <v>549293</v>
      </c>
      <c r="M54" s="1661" t="s">
        <v>29</v>
      </c>
      <c r="N54" s="1662" t="s">
        <v>2155</v>
      </c>
      <c r="O54" s="1847" t="s">
        <v>2153</v>
      </c>
      <c r="P54" s="1825" t="s">
        <v>23</v>
      </c>
      <c r="Q54" s="1828" t="s">
        <v>2165</v>
      </c>
      <c r="R54" s="382">
        <v>1655542</v>
      </c>
      <c r="S54" s="372">
        <v>380575</v>
      </c>
      <c r="T54" s="372">
        <v>1274967</v>
      </c>
      <c r="U54" s="372">
        <v>1162096</v>
      </c>
      <c r="V54" s="372">
        <v>15941</v>
      </c>
      <c r="W54" s="372">
        <v>29944</v>
      </c>
      <c r="X54" s="372">
        <v>66986</v>
      </c>
      <c r="Y54" s="372">
        <v>1420332</v>
      </c>
      <c r="Z54" s="376">
        <v>235210</v>
      </c>
      <c r="AA54" s="1661" t="s">
        <v>29</v>
      </c>
      <c r="AB54" s="1662" t="s">
        <v>2155</v>
      </c>
      <c r="AC54" s="1847" t="s">
        <v>2153</v>
      </c>
      <c r="AD54" s="1825" t="s">
        <v>23</v>
      </c>
      <c r="AE54" s="1828" t="s">
        <v>2165</v>
      </c>
      <c r="AF54" s="382">
        <v>496138</v>
      </c>
      <c r="AG54" s="372">
        <v>378036</v>
      </c>
      <c r="AH54" s="372">
        <v>118102</v>
      </c>
      <c r="AI54" s="372">
        <v>2673</v>
      </c>
      <c r="AJ54" s="372">
        <v>788</v>
      </c>
      <c r="AK54" s="372">
        <v>83133</v>
      </c>
      <c r="AL54" s="372">
        <v>31508</v>
      </c>
      <c r="AM54" s="372">
        <v>476578</v>
      </c>
      <c r="AN54" s="376">
        <v>19560</v>
      </c>
      <c r="AO54" s="1661" t="s">
        <v>29</v>
      </c>
      <c r="AP54" s="1662" t="s">
        <v>2155</v>
      </c>
      <c r="AQ54" s="1722"/>
    </row>
    <row r="55" spans="1:43" ht="15.5">
      <c r="A55" s="1846" t="s">
        <v>25</v>
      </c>
      <c r="B55" s="1822" t="s">
        <v>25</v>
      </c>
      <c r="C55" s="1828" t="s">
        <v>165</v>
      </c>
      <c r="D55" s="382">
        <v>3353417</v>
      </c>
      <c r="E55" s="372">
        <v>1410479</v>
      </c>
      <c r="F55" s="372">
        <v>1942938</v>
      </c>
      <c r="G55" s="372">
        <v>1547156</v>
      </c>
      <c r="H55" s="372">
        <v>277717</v>
      </c>
      <c r="I55" s="372">
        <v>59089</v>
      </c>
      <c r="J55" s="372">
        <v>58976</v>
      </c>
      <c r="K55" s="372">
        <v>2832608</v>
      </c>
      <c r="L55" s="376">
        <v>520809</v>
      </c>
      <c r="M55" s="1661" t="s">
        <v>30</v>
      </c>
      <c r="N55" s="1662" t="s">
        <v>25</v>
      </c>
      <c r="O55" s="1846" t="s">
        <v>25</v>
      </c>
      <c r="P55" s="1822" t="s">
        <v>25</v>
      </c>
      <c r="Q55" s="1828" t="s">
        <v>165</v>
      </c>
      <c r="R55" s="382">
        <v>1590789</v>
      </c>
      <c r="S55" s="372">
        <v>350520</v>
      </c>
      <c r="T55" s="372">
        <v>1240269</v>
      </c>
      <c r="U55" s="372">
        <v>1128799</v>
      </c>
      <c r="V55" s="372">
        <v>14266</v>
      </c>
      <c r="W55" s="372">
        <v>28007</v>
      </c>
      <c r="X55" s="372">
        <v>69197</v>
      </c>
      <c r="Y55" s="372">
        <v>1362559</v>
      </c>
      <c r="Z55" s="376">
        <v>228230</v>
      </c>
      <c r="AA55" s="1661" t="s">
        <v>30</v>
      </c>
      <c r="AB55" s="1662" t="s">
        <v>25</v>
      </c>
      <c r="AC55" s="1846" t="s">
        <v>25</v>
      </c>
      <c r="AD55" s="1822" t="s">
        <v>25</v>
      </c>
      <c r="AE55" s="1828" t="s">
        <v>165</v>
      </c>
      <c r="AF55" s="382">
        <v>470118</v>
      </c>
      <c r="AG55" s="372">
        <v>359770</v>
      </c>
      <c r="AH55" s="372">
        <v>110348</v>
      </c>
      <c r="AI55" s="372">
        <v>2589</v>
      </c>
      <c r="AJ55" s="372">
        <v>1328</v>
      </c>
      <c r="AK55" s="372">
        <v>79373</v>
      </c>
      <c r="AL55" s="372">
        <v>27058</v>
      </c>
      <c r="AM55" s="372">
        <v>451253</v>
      </c>
      <c r="AN55" s="376">
        <v>18865</v>
      </c>
      <c r="AO55" s="1661" t="s">
        <v>30</v>
      </c>
      <c r="AP55" s="1662" t="s">
        <v>25</v>
      </c>
      <c r="AQ55" s="1610"/>
    </row>
    <row r="56" spans="1:43" ht="15.5">
      <c r="A56" s="1846" t="s">
        <v>25</v>
      </c>
      <c r="B56" s="1822" t="s">
        <v>25</v>
      </c>
      <c r="C56" s="1828" t="s">
        <v>166</v>
      </c>
      <c r="D56" s="382">
        <v>3295650</v>
      </c>
      <c r="E56" s="372">
        <v>1363730</v>
      </c>
      <c r="F56" s="372">
        <v>1931920</v>
      </c>
      <c r="G56" s="372">
        <v>1485609</v>
      </c>
      <c r="H56" s="372">
        <v>306155</v>
      </c>
      <c r="I56" s="372">
        <v>70254</v>
      </c>
      <c r="J56" s="372">
        <v>69902</v>
      </c>
      <c r="K56" s="372">
        <v>2817518</v>
      </c>
      <c r="L56" s="376">
        <v>478132</v>
      </c>
      <c r="M56" s="1661" t="s">
        <v>31</v>
      </c>
      <c r="N56" s="1662" t="s">
        <v>25</v>
      </c>
      <c r="O56" s="1846" t="s">
        <v>25</v>
      </c>
      <c r="P56" s="1822" t="s">
        <v>25</v>
      </c>
      <c r="Q56" s="1828" t="s">
        <v>166</v>
      </c>
      <c r="R56" s="382">
        <v>1655549</v>
      </c>
      <c r="S56" s="372">
        <v>339437</v>
      </c>
      <c r="T56" s="372">
        <v>1316112</v>
      </c>
      <c r="U56" s="372">
        <v>1192633</v>
      </c>
      <c r="V56" s="372">
        <v>13958</v>
      </c>
      <c r="W56" s="372">
        <v>40124</v>
      </c>
      <c r="X56" s="372">
        <v>69397</v>
      </c>
      <c r="Y56" s="372">
        <v>1426427</v>
      </c>
      <c r="Z56" s="376">
        <v>229122</v>
      </c>
      <c r="AA56" s="1661" t="s">
        <v>31</v>
      </c>
      <c r="AB56" s="1662" t="s">
        <v>25</v>
      </c>
      <c r="AC56" s="1846" t="s">
        <v>25</v>
      </c>
      <c r="AD56" s="1822" t="s">
        <v>25</v>
      </c>
      <c r="AE56" s="1828" t="s">
        <v>166</v>
      </c>
      <c r="AF56" s="382">
        <v>475816</v>
      </c>
      <c r="AG56" s="372">
        <v>365461</v>
      </c>
      <c r="AH56" s="372">
        <v>110355</v>
      </c>
      <c r="AI56" s="372">
        <v>753</v>
      </c>
      <c r="AJ56" s="372">
        <v>43</v>
      </c>
      <c r="AK56" s="372">
        <v>79302</v>
      </c>
      <c r="AL56" s="372">
        <v>30257</v>
      </c>
      <c r="AM56" s="372">
        <v>452634</v>
      </c>
      <c r="AN56" s="376">
        <v>23182</v>
      </c>
      <c r="AO56" s="1661" t="s">
        <v>31</v>
      </c>
      <c r="AP56" s="1662" t="s">
        <v>25</v>
      </c>
      <c r="AQ56" s="1610"/>
    </row>
    <row r="57" spans="1:43" ht="15.5">
      <c r="A57" s="1846" t="s">
        <v>25</v>
      </c>
      <c r="B57" s="1822" t="s">
        <v>25</v>
      </c>
      <c r="C57" s="1828" t="s">
        <v>167</v>
      </c>
      <c r="D57" s="382">
        <v>3157396</v>
      </c>
      <c r="E57" s="372">
        <v>1403976</v>
      </c>
      <c r="F57" s="372">
        <v>1753420</v>
      </c>
      <c r="G57" s="372">
        <v>1355280</v>
      </c>
      <c r="H57" s="372">
        <v>251297</v>
      </c>
      <c r="I57" s="372">
        <v>78770</v>
      </c>
      <c r="J57" s="372">
        <v>68073</v>
      </c>
      <c r="K57" s="372">
        <v>2771142</v>
      </c>
      <c r="L57" s="376">
        <v>386254</v>
      </c>
      <c r="M57" s="1661" t="s">
        <v>32</v>
      </c>
      <c r="N57" s="1662" t="s">
        <v>25</v>
      </c>
      <c r="O57" s="1846" t="s">
        <v>25</v>
      </c>
      <c r="P57" s="1822" t="s">
        <v>25</v>
      </c>
      <c r="Q57" s="1828" t="s">
        <v>167</v>
      </c>
      <c r="R57" s="382">
        <v>1454910</v>
      </c>
      <c r="S57" s="372">
        <v>316864</v>
      </c>
      <c r="T57" s="372">
        <v>1138046</v>
      </c>
      <c r="U57" s="372">
        <v>1020290</v>
      </c>
      <c r="V57" s="372">
        <v>12547</v>
      </c>
      <c r="W57" s="372">
        <v>51180</v>
      </c>
      <c r="X57" s="372">
        <v>54029</v>
      </c>
      <c r="Y57" s="372">
        <v>1254273</v>
      </c>
      <c r="Z57" s="376">
        <v>200637</v>
      </c>
      <c r="AA57" s="1661" t="s">
        <v>32</v>
      </c>
      <c r="AB57" s="1662" t="s">
        <v>25</v>
      </c>
      <c r="AC57" s="1846" t="s">
        <v>25</v>
      </c>
      <c r="AD57" s="1822" t="s">
        <v>25</v>
      </c>
      <c r="AE57" s="1828" t="s">
        <v>167</v>
      </c>
      <c r="AF57" s="382">
        <v>497774</v>
      </c>
      <c r="AG57" s="372">
        <v>359443</v>
      </c>
      <c r="AH57" s="372">
        <v>138331</v>
      </c>
      <c r="AI57" s="372">
        <v>270</v>
      </c>
      <c r="AJ57" s="372" t="s">
        <v>2166</v>
      </c>
      <c r="AK57" s="372">
        <v>110778</v>
      </c>
      <c r="AL57" s="372">
        <v>27283</v>
      </c>
      <c r="AM57" s="372">
        <v>471551</v>
      </c>
      <c r="AN57" s="376">
        <v>26223</v>
      </c>
      <c r="AO57" s="1661" t="s">
        <v>32</v>
      </c>
      <c r="AP57" s="1662" t="s">
        <v>25</v>
      </c>
      <c r="AQ57" s="1610"/>
    </row>
    <row r="58" spans="1:43" ht="15.5">
      <c r="A58" s="1846" t="s">
        <v>25</v>
      </c>
      <c r="B58" s="1822" t="s">
        <v>25</v>
      </c>
      <c r="C58" s="1828" t="s">
        <v>2154</v>
      </c>
      <c r="D58" s="382">
        <v>3101599</v>
      </c>
      <c r="E58" s="372">
        <v>1228867</v>
      </c>
      <c r="F58" s="372">
        <v>1872732</v>
      </c>
      <c r="G58" s="372">
        <v>1495628</v>
      </c>
      <c r="H58" s="372">
        <v>220412</v>
      </c>
      <c r="I58" s="372">
        <v>90508</v>
      </c>
      <c r="J58" s="372">
        <v>66184</v>
      </c>
      <c r="K58" s="372">
        <v>2622905</v>
      </c>
      <c r="L58" s="376">
        <v>478694</v>
      </c>
      <c r="M58" s="1661" t="s">
        <v>33</v>
      </c>
      <c r="N58" s="1662" t="s">
        <v>25</v>
      </c>
      <c r="O58" s="1846" t="s">
        <v>25</v>
      </c>
      <c r="P58" s="1822" t="s">
        <v>25</v>
      </c>
      <c r="Q58" s="1828" t="s">
        <v>2154</v>
      </c>
      <c r="R58" s="382">
        <v>1447898</v>
      </c>
      <c r="S58" s="372">
        <v>305130</v>
      </c>
      <c r="T58" s="372">
        <v>1142768</v>
      </c>
      <c r="U58" s="372">
        <v>1005809</v>
      </c>
      <c r="V58" s="372">
        <v>17859</v>
      </c>
      <c r="W58" s="372">
        <v>55116</v>
      </c>
      <c r="X58" s="372">
        <v>63984</v>
      </c>
      <c r="Y58" s="372">
        <v>1216013</v>
      </c>
      <c r="Z58" s="376">
        <v>231885</v>
      </c>
      <c r="AA58" s="1661" t="s">
        <v>33</v>
      </c>
      <c r="AB58" s="1662" t="s">
        <v>25</v>
      </c>
      <c r="AC58" s="1846" t="s">
        <v>25</v>
      </c>
      <c r="AD58" s="1822" t="s">
        <v>25</v>
      </c>
      <c r="AE58" s="1828" t="s">
        <v>2154</v>
      </c>
      <c r="AF58" s="382">
        <v>503777</v>
      </c>
      <c r="AG58" s="372">
        <v>358522</v>
      </c>
      <c r="AH58" s="372">
        <v>145255</v>
      </c>
      <c r="AI58" s="372">
        <v>2892</v>
      </c>
      <c r="AJ58" s="372" t="s">
        <v>2166</v>
      </c>
      <c r="AK58" s="372">
        <v>110885</v>
      </c>
      <c r="AL58" s="372">
        <v>31478</v>
      </c>
      <c r="AM58" s="372">
        <v>479673</v>
      </c>
      <c r="AN58" s="376">
        <v>24104</v>
      </c>
      <c r="AO58" s="1661" t="s">
        <v>33</v>
      </c>
      <c r="AP58" s="1662" t="s">
        <v>25</v>
      </c>
      <c r="AQ58" s="1610"/>
    </row>
    <row r="59" spans="1:43" ht="16.5" customHeight="1">
      <c r="A59" s="1846" t="s">
        <v>25</v>
      </c>
      <c r="B59" s="1822" t="s">
        <v>25</v>
      </c>
      <c r="C59" s="1828" t="s">
        <v>168</v>
      </c>
      <c r="D59" s="382">
        <v>2814773</v>
      </c>
      <c r="E59" s="372">
        <v>1121843</v>
      </c>
      <c r="F59" s="372">
        <v>1692930</v>
      </c>
      <c r="G59" s="372">
        <v>1338996</v>
      </c>
      <c r="H59" s="372">
        <v>208661</v>
      </c>
      <c r="I59" s="372">
        <v>83841</v>
      </c>
      <c r="J59" s="372">
        <v>61432</v>
      </c>
      <c r="K59" s="372">
        <v>2415408</v>
      </c>
      <c r="L59" s="376">
        <v>399365</v>
      </c>
      <c r="M59" s="1661" t="s">
        <v>34</v>
      </c>
      <c r="N59" s="1662" t="s">
        <v>25</v>
      </c>
      <c r="O59" s="1846" t="s">
        <v>25</v>
      </c>
      <c r="P59" s="1822" t="s">
        <v>25</v>
      </c>
      <c r="Q59" s="1828" t="s">
        <v>168</v>
      </c>
      <c r="R59" s="382">
        <v>1381768</v>
      </c>
      <c r="S59" s="372">
        <v>312903</v>
      </c>
      <c r="T59" s="372">
        <v>1068865</v>
      </c>
      <c r="U59" s="372">
        <v>943911</v>
      </c>
      <c r="V59" s="372">
        <v>17994</v>
      </c>
      <c r="W59" s="372">
        <v>46151</v>
      </c>
      <c r="X59" s="372">
        <v>60809</v>
      </c>
      <c r="Y59" s="372">
        <v>1192328</v>
      </c>
      <c r="Z59" s="376">
        <v>189440</v>
      </c>
      <c r="AA59" s="1661" t="s">
        <v>34</v>
      </c>
      <c r="AB59" s="1662" t="s">
        <v>25</v>
      </c>
      <c r="AC59" s="1846" t="s">
        <v>25</v>
      </c>
      <c r="AD59" s="1822" t="s">
        <v>25</v>
      </c>
      <c r="AE59" s="1828" t="s">
        <v>168</v>
      </c>
      <c r="AF59" s="382">
        <v>463705</v>
      </c>
      <c r="AG59" s="372">
        <v>327199</v>
      </c>
      <c r="AH59" s="372">
        <v>136506</v>
      </c>
      <c r="AI59" s="372">
        <v>2747</v>
      </c>
      <c r="AJ59" s="372">
        <v>2</v>
      </c>
      <c r="AK59" s="372">
        <v>101285</v>
      </c>
      <c r="AL59" s="372">
        <v>32472</v>
      </c>
      <c r="AM59" s="372">
        <v>440332</v>
      </c>
      <c r="AN59" s="376">
        <v>23373</v>
      </c>
      <c r="AO59" s="1661" t="s">
        <v>34</v>
      </c>
      <c r="AP59" s="1662" t="s">
        <v>25</v>
      </c>
      <c r="AQ59" s="1610"/>
    </row>
    <row r="60" spans="1:43" ht="15.75" customHeight="1">
      <c r="A60" s="1846" t="s">
        <v>25</v>
      </c>
      <c r="B60" s="1822" t="s">
        <v>25</v>
      </c>
      <c r="C60" s="1828" t="s">
        <v>169</v>
      </c>
      <c r="D60" s="382">
        <v>3288056</v>
      </c>
      <c r="E60" s="372">
        <v>1376434</v>
      </c>
      <c r="F60" s="372">
        <v>1911622</v>
      </c>
      <c r="G60" s="372">
        <v>1507592</v>
      </c>
      <c r="H60" s="372">
        <v>224501</v>
      </c>
      <c r="I60" s="372">
        <v>93319</v>
      </c>
      <c r="J60" s="372">
        <v>86210</v>
      </c>
      <c r="K60" s="372">
        <v>2848832</v>
      </c>
      <c r="L60" s="376">
        <v>439224</v>
      </c>
      <c r="M60" s="1661" t="s">
        <v>35</v>
      </c>
      <c r="N60" s="1662" t="s">
        <v>25</v>
      </c>
      <c r="O60" s="1846" t="s">
        <v>25</v>
      </c>
      <c r="P60" s="1822" t="s">
        <v>25</v>
      </c>
      <c r="Q60" s="1828" t="s">
        <v>169</v>
      </c>
      <c r="R60" s="382">
        <v>1479448</v>
      </c>
      <c r="S60" s="372">
        <v>298180</v>
      </c>
      <c r="T60" s="372">
        <v>1181268</v>
      </c>
      <c r="U60" s="372">
        <v>1044961</v>
      </c>
      <c r="V60" s="372">
        <v>18749</v>
      </c>
      <c r="W60" s="372">
        <v>48111</v>
      </c>
      <c r="X60" s="372">
        <v>69447</v>
      </c>
      <c r="Y60" s="372">
        <v>1276224</v>
      </c>
      <c r="Z60" s="376">
        <v>203224</v>
      </c>
      <c r="AA60" s="1661" t="s">
        <v>35</v>
      </c>
      <c r="AB60" s="1662" t="s">
        <v>25</v>
      </c>
      <c r="AC60" s="1846" t="s">
        <v>25</v>
      </c>
      <c r="AD60" s="1822" t="s">
        <v>25</v>
      </c>
      <c r="AE60" s="1828" t="s">
        <v>169</v>
      </c>
      <c r="AF60" s="382">
        <v>421042</v>
      </c>
      <c r="AG60" s="372">
        <v>285332</v>
      </c>
      <c r="AH60" s="372">
        <v>135710</v>
      </c>
      <c r="AI60" s="372">
        <v>2548</v>
      </c>
      <c r="AJ60" s="372">
        <v>3477</v>
      </c>
      <c r="AK60" s="372">
        <v>96664</v>
      </c>
      <c r="AL60" s="372">
        <v>33021</v>
      </c>
      <c r="AM60" s="372">
        <v>393796</v>
      </c>
      <c r="AN60" s="376">
        <v>27246</v>
      </c>
      <c r="AO60" s="1661" t="s">
        <v>35</v>
      </c>
      <c r="AP60" s="1662" t="s">
        <v>25</v>
      </c>
      <c r="AQ60" s="1610"/>
    </row>
    <row r="61" spans="1:43" ht="15.5">
      <c r="A61" s="1846" t="s">
        <v>25</v>
      </c>
      <c r="B61" s="1822" t="s">
        <v>25</v>
      </c>
      <c r="C61" s="1828" t="s">
        <v>170</v>
      </c>
      <c r="D61" s="382">
        <v>3621632</v>
      </c>
      <c r="E61" s="372">
        <v>1484801</v>
      </c>
      <c r="F61" s="372">
        <v>2136831</v>
      </c>
      <c r="G61" s="372">
        <v>1696559</v>
      </c>
      <c r="H61" s="372">
        <v>290014</v>
      </c>
      <c r="I61" s="372">
        <v>72088</v>
      </c>
      <c r="J61" s="372">
        <v>78170</v>
      </c>
      <c r="K61" s="372">
        <v>3091604</v>
      </c>
      <c r="L61" s="376">
        <v>530028</v>
      </c>
      <c r="M61" s="1661" t="s">
        <v>36</v>
      </c>
      <c r="N61" s="1662" t="s">
        <v>25</v>
      </c>
      <c r="O61" s="1846" t="s">
        <v>25</v>
      </c>
      <c r="P61" s="1822" t="s">
        <v>25</v>
      </c>
      <c r="Q61" s="1828" t="s">
        <v>170</v>
      </c>
      <c r="R61" s="382">
        <v>1601592</v>
      </c>
      <c r="S61" s="372">
        <v>292634</v>
      </c>
      <c r="T61" s="372">
        <v>1308958</v>
      </c>
      <c r="U61" s="372">
        <v>1189463</v>
      </c>
      <c r="V61" s="372">
        <v>17982</v>
      </c>
      <c r="W61" s="372">
        <v>28493</v>
      </c>
      <c r="X61" s="372">
        <v>73020</v>
      </c>
      <c r="Y61" s="372">
        <v>1375384</v>
      </c>
      <c r="Z61" s="376">
        <v>226208</v>
      </c>
      <c r="AA61" s="1661" t="s">
        <v>36</v>
      </c>
      <c r="AB61" s="1662" t="s">
        <v>25</v>
      </c>
      <c r="AC61" s="1846" t="s">
        <v>25</v>
      </c>
      <c r="AD61" s="1822" t="s">
        <v>25</v>
      </c>
      <c r="AE61" s="1828" t="s">
        <v>170</v>
      </c>
      <c r="AF61" s="382">
        <v>516171</v>
      </c>
      <c r="AG61" s="372">
        <v>361055</v>
      </c>
      <c r="AH61" s="372">
        <v>155116</v>
      </c>
      <c r="AI61" s="372">
        <v>2243</v>
      </c>
      <c r="AJ61" s="372">
        <v>2347</v>
      </c>
      <c r="AK61" s="372">
        <v>118327</v>
      </c>
      <c r="AL61" s="372">
        <v>32199</v>
      </c>
      <c r="AM61" s="372">
        <v>491914</v>
      </c>
      <c r="AN61" s="376">
        <v>24257</v>
      </c>
      <c r="AO61" s="1661" t="s">
        <v>36</v>
      </c>
      <c r="AP61" s="1662" t="s">
        <v>25</v>
      </c>
      <c r="AQ61" s="1610"/>
    </row>
    <row r="62" spans="1:43" ht="15.5">
      <c r="A62" s="1846" t="s">
        <v>25</v>
      </c>
      <c r="B62" s="1822" t="s">
        <v>25</v>
      </c>
      <c r="C62" s="1828" t="s">
        <v>171</v>
      </c>
      <c r="D62" s="382">
        <v>3300467</v>
      </c>
      <c r="E62" s="372">
        <v>1391342</v>
      </c>
      <c r="F62" s="372">
        <v>1909125</v>
      </c>
      <c r="G62" s="372">
        <v>1481721</v>
      </c>
      <c r="H62" s="372">
        <v>270648</v>
      </c>
      <c r="I62" s="372">
        <v>62546</v>
      </c>
      <c r="J62" s="372">
        <v>94210</v>
      </c>
      <c r="K62" s="372">
        <v>2783769</v>
      </c>
      <c r="L62" s="376">
        <v>516698</v>
      </c>
      <c r="M62" s="1661" t="s">
        <v>37</v>
      </c>
      <c r="N62" s="1662" t="s">
        <v>25</v>
      </c>
      <c r="O62" s="1846" t="s">
        <v>25</v>
      </c>
      <c r="P62" s="1822" t="s">
        <v>25</v>
      </c>
      <c r="Q62" s="1828" t="s">
        <v>171</v>
      </c>
      <c r="R62" s="382">
        <v>1441724</v>
      </c>
      <c r="S62" s="372">
        <v>275815</v>
      </c>
      <c r="T62" s="372">
        <v>1165909</v>
      </c>
      <c r="U62" s="372">
        <v>1076339</v>
      </c>
      <c r="V62" s="372">
        <v>11116</v>
      </c>
      <c r="W62" s="372">
        <v>19905</v>
      </c>
      <c r="X62" s="372">
        <v>58549</v>
      </c>
      <c r="Y62" s="372">
        <v>1214054</v>
      </c>
      <c r="Z62" s="376">
        <v>227670</v>
      </c>
      <c r="AA62" s="1661" t="s">
        <v>37</v>
      </c>
      <c r="AB62" s="1662" t="s">
        <v>25</v>
      </c>
      <c r="AC62" s="1846" t="s">
        <v>25</v>
      </c>
      <c r="AD62" s="1822" t="s">
        <v>25</v>
      </c>
      <c r="AE62" s="1828" t="s">
        <v>171</v>
      </c>
      <c r="AF62" s="382">
        <v>490083</v>
      </c>
      <c r="AG62" s="372">
        <v>345204</v>
      </c>
      <c r="AH62" s="372">
        <v>144879</v>
      </c>
      <c r="AI62" s="372">
        <v>2799</v>
      </c>
      <c r="AJ62" s="372">
        <v>8448</v>
      </c>
      <c r="AK62" s="372">
        <v>102186</v>
      </c>
      <c r="AL62" s="372">
        <v>31446</v>
      </c>
      <c r="AM62" s="372">
        <v>470255</v>
      </c>
      <c r="AN62" s="376">
        <v>19828</v>
      </c>
      <c r="AO62" s="1661" t="s">
        <v>37</v>
      </c>
      <c r="AP62" s="1662" t="s">
        <v>25</v>
      </c>
      <c r="AQ62" s="1610"/>
    </row>
    <row r="63" spans="1:43" ht="16.5" customHeight="1">
      <c r="A63" s="1846" t="s">
        <v>25</v>
      </c>
      <c r="B63" s="1822" t="s">
        <v>25</v>
      </c>
      <c r="C63" s="1828" t="s">
        <v>172</v>
      </c>
      <c r="D63" s="382">
        <v>3230151</v>
      </c>
      <c r="E63" s="372">
        <v>1464737</v>
      </c>
      <c r="F63" s="372">
        <v>1765414</v>
      </c>
      <c r="G63" s="372">
        <v>1355107</v>
      </c>
      <c r="H63" s="372">
        <v>257521</v>
      </c>
      <c r="I63" s="372">
        <v>53734</v>
      </c>
      <c r="J63" s="372">
        <v>99052</v>
      </c>
      <c r="K63" s="372">
        <v>2739642</v>
      </c>
      <c r="L63" s="376">
        <v>490509</v>
      </c>
      <c r="M63" s="1661" t="s">
        <v>38</v>
      </c>
      <c r="N63" s="1662" t="s">
        <v>25</v>
      </c>
      <c r="O63" s="1846" t="s">
        <v>25</v>
      </c>
      <c r="P63" s="1822" t="s">
        <v>25</v>
      </c>
      <c r="Q63" s="1828" t="s">
        <v>172</v>
      </c>
      <c r="R63" s="382">
        <v>1430888</v>
      </c>
      <c r="S63" s="372">
        <v>355435</v>
      </c>
      <c r="T63" s="372">
        <v>1075453</v>
      </c>
      <c r="U63" s="372">
        <v>978665</v>
      </c>
      <c r="V63" s="372">
        <v>8265</v>
      </c>
      <c r="W63" s="372">
        <v>17448</v>
      </c>
      <c r="X63" s="372">
        <v>71075</v>
      </c>
      <c r="Y63" s="372">
        <v>1217051</v>
      </c>
      <c r="Z63" s="376">
        <v>213837</v>
      </c>
      <c r="AA63" s="1661" t="s">
        <v>38</v>
      </c>
      <c r="AB63" s="1662" t="s">
        <v>25</v>
      </c>
      <c r="AC63" s="1846" t="s">
        <v>25</v>
      </c>
      <c r="AD63" s="1822" t="s">
        <v>25</v>
      </c>
      <c r="AE63" s="1828" t="s">
        <v>172</v>
      </c>
      <c r="AF63" s="382">
        <v>496293</v>
      </c>
      <c r="AG63" s="372">
        <v>362596</v>
      </c>
      <c r="AH63" s="372">
        <v>133697</v>
      </c>
      <c r="AI63" s="372">
        <v>3012</v>
      </c>
      <c r="AJ63" s="372">
        <v>1052</v>
      </c>
      <c r="AK63" s="372">
        <v>102852</v>
      </c>
      <c r="AL63" s="372">
        <v>26781</v>
      </c>
      <c r="AM63" s="372">
        <v>480421</v>
      </c>
      <c r="AN63" s="376">
        <v>15872</v>
      </c>
      <c r="AO63" s="1661" t="s">
        <v>38</v>
      </c>
      <c r="AP63" s="1662" t="s">
        <v>25</v>
      </c>
      <c r="AQ63" s="1610"/>
    </row>
    <row r="64" spans="1:43" ht="15.5">
      <c r="A64" s="1846" t="s">
        <v>25</v>
      </c>
      <c r="B64" s="1822" t="s">
        <v>25</v>
      </c>
      <c r="C64" s="1828" t="s">
        <v>173</v>
      </c>
      <c r="D64" s="382">
        <v>3295930</v>
      </c>
      <c r="E64" s="372">
        <v>1409614</v>
      </c>
      <c r="F64" s="372">
        <v>1886316</v>
      </c>
      <c r="G64" s="372">
        <v>1498914</v>
      </c>
      <c r="H64" s="372">
        <v>250352</v>
      </c>
      <c r="I64" s="372">
        <v>59269</v>
      </c>
      <c r="J64" s="372">
        <v>77781</v>
      </c>
      <c r="K64" s="372">
        <v>2826390</v>
      </c>
      <c r="L64" s="376">
        <v>469540</v>
      </c>
      <c r="M64" s="1661" t="s">
        <v>39</v>
      </c>
      <c r="N64" s="1662" t="s">
        <v>25</v>
      </c>
      <c r="O64" s="1846" t="s">
        <v>25</v>
      </c>
      <c r="P64" s="1822" t="s">
        <v>25</v>
      </c>
      <c r="Q64" s="1828" t="s">
        <v>173</v>
      </c>
      <c r="R64" s="382">
        <v>1573843</v>
      </c>
      <c r="S64" s="372">
        <v>355837</v>
      </c>
      <c r="T64" s="372">
        <v>1218006</v>
      </c>
      <c r="U64" s="372">
        <v>1094265</v>
      </c>
      <c r="V64" s="372">
        <v>16735</v>
      </c>
      <c r="W64" s="372">
        <v>28808</v>
      </c>
      <c r="X64" s="372">
        <v>78198</v>
      </c>
      <c r="Y64" s="372">
        <v>1359338</v>
      </c>
      <c r="Z64" s="376">
        <v>214505</v>
      </c>
      <c r="AA64" s="1661" t="s">
        <v>39</v>
      </c>
      <c r="AB64" s="1662" t="s">
        <v>25</v>
      </c>
      <c r="AC64" s="1846" t="s">
        <v>25</v>
      </c>
      <c r="AD64" s="1822" t="s">
        <v>25</v>
      </c>
      <c r="AE64" s="1828" t="s">
        <v>173</v>
      </c>
      <c r="AF64" s="382">
        <v>460668</v>
      </c>
      <c r="AG64" s="372">
        <v>360791</v>
      </c>
      <c r="AH64" s="372">
        <v>99877</v>
      </c>
      <c r="AI64" s="372">
        <v>2919</v>
      </c>
      <c r="AJ64" s="372">
        <v>19</v>
      </c>
      <c r="AK64" s="372">
        <v>71749</v>
      </c>
      <c r="AL64" s="372">
        <v>25190</v>
      </c>
      <c r="AM64" s="372">
        <v>443149</v>
      </c>
      <c r="AN64" s="376">
        <v>17519</v>
      </c>
      <c r="AO64" s="1661" t="s">
        <v>39</v>
      </c>
      <c r="AP64" s="1662" t="s">
        <v>25</v>
      </c>
      <c r="AQ64" s="1610"/>
    </row>
    <row r="65" spans="1:43" ht="15.5">
      <c r="A65" s="1849" t="s">
        <v>25</v>
      </c>
      <c r="B65" s="1830" t="s">
        <v>25</v>
      </c>
      <c r="C65" s="1831" t="s">
        <v>174</v>
      </c>
      <c r="D65" s="374">
        <v>3581643</v>
      </c>
      <c r="E65" s="373">
        <v>1438705</v>
      </c>
      <c r="F65" s="373">
        <v>2142938</v>
      </c>
      <c r="G65" s="373">
        <v>1680495</v>
      </c>
      <c r="H65" s="373">
        <v>328631</v>
      </c>
      <c r="I65" s="373">
        <v>48563</v>
      </c>
      <c r="J65" s="373">
        <v>85249</v>
      </c>
      <c r="K65" s="373">
        <v>3074774</v>
      </c>
      <c r="L65" s="377">
        <v>506869</v>
      </c>
      <c r="M65" s="1672" t="s">
        <v>40</v>
      </c>
      <c r="N65" s="1673" t="s">
        <v>25</v>
      </c>
      <c r="O65" s="1849" t="s">
        <v>25</v>
      </c>
      <c r="P65" s="1830" t="s">
        <v>25</v>
      </c>
      <c r="Q65" s="1831" t="s">
        <v>174</v>
      </c>
      <c r="R65" s="374">
        <v>1661963</v>
      </c>
      <c r="S65" s="373">
        <v>336524</v>
      </c>
      <c r="T65" s="373">
        <v>1325439</v>
      </c>
      <c r="U65" s="373">
        <v>1210541</v>
      </c>
      <c r="V65" s="373">
        <v>18957</v>
      </c>
      <c r="W65" s="373">
        <v>22736</v>
      </c>
      <c r="X65" s="373">
        <v>73205</v>
      </c>
      <c r="Y65" s="373">
        <v>1432868</v>
      </c>
      <c r="Z65" s="377">
        <v>229095</v>
      </c>
      <c r="AA65" s="1672" t="s">
        <v>40</v>
      </c>
      <c r="AB65" s="1673" t="s">
        <v>25</v>
      </c>
      <c r="AC65" s="1849" t="s">
        <v>25</v>
      </c>
      <c r="AD65" s="1830" t="s">
        <v>25</v>
      </c>
      <c r="AE65" s="1831" t="s">
        <v>174</v>
      </c>
      <c r="AF65" s="374">
        <v>482442</v>
      </c>
      <c r="AG65" s="373">
        <v>384522</v>
      </c>
      <c r="AH65" s="373">
        <v>97920</v>
      </c>
      <c r="AI65" s="373">
        <v>2554</v>
      </c>
      <c r="AJ65" s="373">
        <v>8</v>
      </c>
      <c r="AK65" s="373">
        <v>67131</v>
      </c>
      <c r="AL65" s="373">
        <v>28227</v>
      </c>
      <c r="AM65" s="373">
        <v>469317</v>
      </c>
      <c r="AN65" s="377">
        <v>13125</v>
      </c>
      <c r="AO65" s="1672" t="s">
        <v>40</v>
      </c>
      <c r="AP65" s="1673" t="s">
        <v>25</v>
      </c>
      <c r="AQ65" s="1610"/>
    </row>
    <row r="66" spans="1:43" s="944" customFormat="1" ht="15.75" customHeight="1">
      <c r="A66" s="482"/>
      <c r="B66" s="482"/>
      <c r="C66" s="482"/>
      <c r="D66" s="434"/>
      <c r="E66" s="434"/>
      <c r="F66" s="434"/>
      <c r="G66" s="434"/>
      <c r="H66" s="434"/>
      <c r="I66" s="434"/>
      <c r="J66" s="434"/>
      <c r="K66" s="434"/>
      <c r="L66" s="434"/>
      <c r="M66" s="1850"/>
      <c r="N66" s="1851"/>
      <c r="O66" s="434"/>
      <c r="P66" s="434"/>
      <c r="Q66" s="434"/>
      <c r="R66" s="434"/>
      <c r="S66" s="434"/>
      <c r="T66" s="434"/>
      <c r="U66" s="434"/>
      <c r="V66" s="434"/>
      <c r="W66" s="434"/>
      <c r="X66" s="434"/>
      <c r="Y66" s="434"/>
      <c r="Z66" s="434"/>
      <c r="AA66" s="1850"/>
      <c r="AB66" s="1851"/>
      <c r="AC66" s="434"/>
      <c r="AD66" s="434"/>
      <c r="AE66" s="483"/>
      <c r="AF66" s="434"/>
      <c r="AG66" s="434"/>
      <c r="AH66" s="434"/>
      <c r="AI66" s="434"/>
      <c r="AJ66" s="434"/>
      <c r="AK66" s="434"/>
      <c r="AL66" s="434"/>
      <c r="AM66" s="434"/>
      <c r="AN66" s="434"/>
      <c r="AO66" s="1850"/>
      <c r="AP66" s="1851"/>
    </row>
    <row r="67" spans="1:43" s="944" customFormat="1" ht="18.75" customHeight="1">
      <c r="A67" s="484" t="s">
        <v>250</v>
      </c>
      <c r="B67" s="484"/>
      <c r="C67" s="484"/>
      <c r="D67" s="437" t="s">
        <v>1417</v>
      </c>
      <c r="E67" s="485"/>
      <c r="F67" s="485"/>
      <c r="G67" s="485"/>
      <c r="H67" s="485"/>
      <c r="I67" s="485"/>
      <c r="J67" s="485"/>
      <c r="K67" s="485"/>
      <c r="L67" s="485"/>
      <c r="M67" s="1853"/>
      <c r="N67" s="1854"/>
      <c r="O67" s="486" t="s">
        <v>251</v>
      </c>
      <c r="P67" s="486"/>
      <c r="Q67" s="486"/>
      <c r="R67" s="437" t="s">
        <v>1220</v>
      </c>
      <c r="S67" s="485"/>
      <c r="T67" s="485"/>
      <c r="U67" s="485"/>
      <c r="V67" s="485"/>
      <c r="W67" s="485"/>
      <c r="X67" s="485"/>
      <c r="Y67" s="485"/>
      <c r="Z67" s="485"/>
      <c r="AA67" s="1853"/>
      <c r="AB67" s="1854"/>
      <c r="AC67" s="486" t="s">
        <v>252</v>
      </c>
      <c r="AD67" s="487"/>
      <c r="AE67" s="488"/>
      <c r="AF67" s="436" t="s">
        <v>1222</v>
      </c>
      <c r="AG67" s="449"/>
      <c r="AH67" s="449"/>
      <c r="AI67" s="449"/>
      <c r="AJ67" s="449"/>
      <c r="AK67" s="449"/>
      <c r="AL67" s="449"/>
      <c r="AM67" s="449"/>
      <c r="AN67" s="449"/>
      <c r="AO67" s="1853"/>
      <c r="AP67" s="1854"/>
    </row>
    <row r="68" spans="1:43" ht="18.75" customHeight="1">
      <c r="A68" s="1836">
        <v>42370</v>
      </c>
      <c r="B68" s="1808">
        <v>42370</v>
      </c>
      <c r="C68" s="1837">
        <v>42370</v>
      </c>
      <c r="D68" s="380">
        <v>6559133</v>
      </c>
      <c r="E68" s="367">
        <v>2244815</v>
      </c>
      <c r="F68" s="367">
        <v>4314318</v>
      </c>
      <c r="G68" s="367">
        <v>3182590</v>
      </c>
      <c r="H68" s="367">
        <v>1107797</v>
      </c>
      <c r="I68" s="369" t="s">
        <v>21</v>
      </c>
      <c r="J68" s="367">
        <v>23931</v>
      </c>
      <c r="K68" s="367">
        <v>5833868</v>
      </c>
      <c r="L68" s="368">
        <v>725265</v>
      </c>
      <c r="M68" s="1643">
        <v>42370</v>
      </c>
      <c r="N68" s="1644">
        <v>42370</v>
      </c>
      <c r="O68" s="1836">
        <v>42370</v>
      </c>
      <c r="P68" s="1808">
        <v>42370</v>
      </c>
      <c r="Q68" s="1837">
        <v>42370</v>
      </c>
      <c r="R68" s="380">
        <v>1728123</v>
      </c>
      <c r="S68" s="367">
        <v>1573217</v>
      </c>
      <c r="T68" s="367">
        <v>154906</v>
      </c>
      <c r="U68" s="367" t="s">
        <v>21</v>
      </c>
      <c r="V68" s="367">
        <v>93891</v>
      </c>
      <c r="W68" s="367">
        <v>60918</v>
      </c>
      <c r="X68" s="367">
        <v>97</v>
      </c>
      <c r="Y68" s="367">
        <v>1727099</v>
      </c>
      <c r="Z68" s="368">
        <v>1024</v>
      </c>
      <c r="AA68" s="1643">
        <v>42370</v>
      </c>
      <c r="AB68" s="1644">
        <v>42370</v>
      </c>
      <c r="AC68" s="1836">
        <v>42370</v>
      </c>
      <c r="AD68" s="1808">
        <v>42370</v>
      </c>
      <c r="AE68" s="1837">
        <v>42370</v>
      </c>
      <c r="AF68" s="380">
        <v>26084325</v>
      </c>
      <c r="AG68" s="367">
        <v>22908428</v>
      </c>
      <c r="AH68" s="367">
        <v>3175897</v>
      </c>
      <c r="AI68" s="367">
        <v>42696</v>
      </c>
      <c r="AJ68" s="367">
        <v>3108650</v>
      </c>
      <c r="AK68" s="367" t="s">
        <v>1752</v>
      </c>
      <c r="AL68" s="367">
        <v>24551</v>
      </c>
      <c r="AM68" s="367">
        <v>26078262</v>
      </c>
      <c r="AN68" s="368">
        <v>6063</v>
      </c>
      <c r="AO68" s="1637">
        <v>42370</v>
      </c>
      <c r="AP68" s="1638">
        <v>42370</v>
      </c>
      <c r="AQ68" s="1688"/>
    </row>
    <row r="69" spans="1:43" ht="15">
      <c r="A69" s="1838"/>
      <c r="B69" s="1811">
        <v>42736</v>
      </c>
      <c r="C69" s="1839"/>
      <c r="D69" s="370">
        <v>6580370</v>
      </c>
      <c r="E69" s="369">
        <v>2144819</v>
      </c>
      <c r="F69" s="369">
        <v>4435551</v>
      </c>
      <c r="G69" s="369">
        <v>3101548</v>
      </c>
      <c r="H69" s="369">
        <v>1320478</v>
      </c>
      <c r="I69" s="369" t="s">
        <v>21</v>
      </c>
      <c r="J69" s="369">
        <v>13525</v>
      </c>
      <c r="K69" s="369">
        <v>5810272</v>
      </c>
      <c r="L69" s="381">
        <v>770098</v>
      </c>
      <c r="M69" s="1643">
        <v>42736</v>
      </c>
      <c r="N69" s="1644">
        <v>42736</v>
      </c>
      <c r="O69" s="1838"/>
      <c r="P69" s="1811">
        <v>42736</v>
      </c>
      <c r="Q69" s="1839"/>
      <c r="R69" s="370">
        <v>1738690</v>
      </c>
      <c r="S69" s="369">
        <v>1571256</v>
      </c>
      <c r="T69" s="369">
        <v>167434</v>
      </c>
      <c r="U69" s="369" t="s">
        <v>21</v>
      </c>
      <c r="V69" s="369">
        <v>101527</v>
      </c>
      <c r="W69" s="369">
        <v>65808</v>
      </c>
      <c r="X69" s="369">
        <v>99</v>
      </c>
      <c r="Y69" s="369">
        <v>1737681</v>
      </c>
      <c r="Z69" s="381">
        <v>1009</v>
      </c>
      <c r="AA69" s="1643">
        <v>42736</v>
      </c>
      <c r="AB69" s="1644">
        <v>42736</v>
      </c>
      <c r="AC69" s="1838"/>
      <c r="AD69" s="1811">
        <v>42736</v>
      </c>
      <c r="AE69" s="1839"/>
      <c r="AF69" s="370">
        <v>26912255</v>
      </c>
      <c r="AG69" s="369">
        <v>23610721</v>
      </c>
      <c r="AH69" s="369">
        <v>3301534</v>
      </c>
      <c r="AI69" s="369">
        <v>51648</v>
      </c>
      <c r="AJ69" s="369">
        <v>3219215</v>
      </c>
      <c r="AK69" s="369" t="s">
        <v>22</v>
      </c>
      <c r="AL69" s="369">
        <v>30671</v>
      </c>
      <c r="AM69" s="369">
        <v>26889657</v>
      </c>
      <c r="AN69" s="381">
        <v>22598</v>
      </c>
      <c r="AO69" s="1643">
        <v>42736</v>
      </c>
      <c r="AP69" s="1644">
        <v>42736</v>
      </c>
      <c r="AQ69" s="1840"/>
    </row>
    <row r="70" spans="1:43" ht="15">
      <c r="A70" s="1838"/>
      <c r="B70" s="1811">
        <v>43101</v>
      </c>
      <c r="C70" s="1839"/>
      <c r="D70" s="370">
        <v>6518482</v>
      </c>
      <c r="E70" s="369">
        <v>2141578</v>
      </c>
      <c r="F70" s="369">
        <v>4376904</v>
      </c>
      <c r="G70" s="369">
        <v>3068680</v>
      </c>
      <c r="H70" s="369">
        <v>1297970</v>
      </c>
      <c r="I70" s="369" t="s">
        <v>21</v>
      </c>
      <c r="J70" s="369">
        <v>10254</v>
      </c>
      <c r="K70" s="369">
        <v>5740625</v>
      </c>
      <c r="L70" s="381">
        <v>777857</v>
      </c>
      <c r="M70" s="1643">
        <v>43101</v>
      </c>
      <c r="N70" s="1644">
        <v>43101</v>
      </c>
      <c r="O70" s="1838"/>
      <c r="P70" s="1811">
        <v>43101</v>
      </c>
      <c r="Q70" s="1839"/>
      <c r="R70" s="370">
        <v>1662797</v>
      </c>
      <c r="S70" s="369">
        <v>1505884</v>
      </c>
      <c r="T70" s="369">
        <v>156913</v>
      </c>
      <c r="U70" s="369" t="s">
        <v>21</v>
      </c>
      <c r="V70" s="369">
        <v>101828</v>
      </c>
      <c r="W70" s="369">
        <v>54986</v>
      </c>
      <c r="X70" s="369">
        <v>99</v>
      </c>
      <c r="Y70" s="369">
        <v>1661790</v>
      </c>
      <c r="Z70" s="381">
        <v>1007</v>
      </c>
      <c r="AA70" s="1643">
        <v>43101</v>
      </c>
      <c r="AB70" s="1644">
        <v>43101</v>
      </c>
      <c r="AC70" s="1838"/>
      <c r="AD70" s="1811">
        <v>43101</v>
      </c>
      <c r="AE70" s="1839"/>
      <c r="AF70" s="370">
        <v>27833846</v>
      </c>
      <c r="AG70" s="369">
        <v>24593720</v>
      </c>
      <c r="AH70" s="369">
        <v>3240126</v>
      </c>
      <c r="AI70" s="369">
        <v>55867</v>
      </c>
      <c r="AJ70" s="369">
        <v>3158246</v>
      </c>
      <c r="AK70" s="369" t="s">
        <v>22</v>
      </c>
      <c r="AL70" s="369">
        <v>26013</v>
      </c>
      <c r="AM70" s="369">
        <v>27769727</v>
      </c>
      <c r="AN70" s="381">
        <v>64119</v>
      </c>
      <c r="AO70" s="1643">
        <v>43101</v>
      </c>
      <c r="AP70" s="1644">
        <v>43101</v>
      </c>
      <c r="AQ70" s="1840"/>
    </row>
    <row r="71" spans="1:43" ht="15">
      <c r="A71" s="1836">
        <v>43586</v>
      </c>
      <c r="B71" s="1811">
        <v>43586</v>
      </c>
      <c r="C71" s="1841">
        <v>43586</v>
      </c>
      <c r="D71" s="370">
        <v>6207607</v>
      </c>
      <c r="E71" s="369">
        <v>2169607</v>
      </c>
      <c r="F71" s="369">
        <v>4038000</v>
      </c>
      <c r="G71" s="369">
        <v>2846360</v>
      </c>
      <c r="H71" s="369">
        <v>1179116</v>
      </c>
      <c r="I71" s="369" t="s">
        <v>21</v>
      </c>
      <c r="J71" s="369">
        <v>12524</v>
      </c>
      <c r="K71" s="369">
        <v>5495747</v>
      </c>
      <c r="L71" s="381">
        <v>711860</v>
      </c>
      <c r="M71" s="1643">
        <v>43586</v>
      </c>
      <c r="N71" s="1644">
        <v>43586</v>
      </c>
      <c r="O71" s="1836">
        <v>43586</v>
      </c>
      <c r="P71" s="1811">
        <v>43586</v>
      </c>
      <c r="Q71" s="1841">
        <v>43586</v>
      </c>
      <c r="R71" s="370">
        <v>1510478</v>
      </c>
      <c r="S71" s="369">
        <v>1360277</v>
      </c>
      <c r="T71" s="369">
        <v>150201</v>
      </c>
      <c r="U71" s="369" t="s">
        <v>21</v>
      </c>
      <c r="V71" s="369">
        <v>87017</v>
      </c>
      <c r="W71" s="369">
        <v>63086</v>
      </c>
      <c r="X71" s="369">
        <v>98</v>
      </c>
      <c r="Y71" s="369">
        <v>1509763</v>
      </c>
      <c r="Z71" s="381">
        <v>715</v>
      </c>
      <c r="AA71" s="1643">
        <v>43586</v>
      </c>
      <c r="AB71" s="1644">
        <v>43586</v>
      </c>
      <c r="AC71" s="1836">
        <v>43586</v>
      </c>
      <c r="AD71" s="1811">
        <v>43586</v>
      </c>
      <c r="AE71" s="1841">
        <v>43586</v>
      </c>
      <c r="AF71" s="370">
        <v>27783295</v>
      </c>
      <c r="AG71" s="369">
        <v>24548554</v>
      </c>
      <c r="AH71" s="369">
        <v>3234741</v>
      </c>
      <c r="AI71" s="369">
        <v>57107</v>
      </c>
      <c r="AJ71" s="369">
        <v>3150975</v>
      </c>
      <c r="AK71" s="369" t="s">
        <v>22</v>
      </c>
      <c r="AL71" s="369">
        <v>26659</v>
      </c>
      <c r="AM71" s="369">
        <v>27720652</v>
      </c>
      <c r="AN71" s="381">
        <v>62643</v>
      </c>
      <c r="AO71" s="1643">
        <v>43586</v>
      </c>
      <c r="AP71" s="1644">
        <v>43586</v>
      </c>
      <c r="AQ71" s="1840"/>
    </row>
    <row r="72" spans="1:43" ht="15">
      <c r="A72" s="1838"/>
      <c r="B72" s="1811">
        <v>43831</v>
      </c>
      <c r="C72" s="1839"/>
      <c r="D72" s="370">
        <v>5843498</v>
      </c>
      <c r="E72" s="369">
        <v>2012520</v>
      </c>
      <c r="F72" s="369">
        <v>3830978</v>
      </c>
      <c r="G72" s="369">
        <v>2577548</v>
      </c>
      <c r="H72" s="369">
        <v>1245255</v>
      </c>
      <c r="I72" s="369" t="s">
        <v>21</v>
      </c>
      <c r="J72" s="369">
        <v>8175</v>
      </c>
      <c r="K72" s="369">
        <v>5121517</v>
      </c>
      <c r="L72" s="381">
        <v>721981</v>
      </c>
      <c r="M72" s="1643">
        <v>43831</v>
      </c>
      <c r="N72" s="1644">
        <v>43831</v>
      </c>
      <c r="O72" s="1838"/>
      <c r="P72" s="1811">
        <v>43831</v>
      </c>
      <c r="Q72" s="1839"/>
      <c r="R72" s="370">
        <v>1204177</v>
      </c>
      <c r="S72" s="369">
        <v>1071055</v>
      </c>
      <c r="T72" s="369">
        <v>133122</v>
      </c>
      <c r="U72" s="369" t="s">
        <v>21</v>
      </c>
      <c r="V72" s="369">
        <v>65765</v>
      </c>
      <c r="W72" s="369">
        <v>67262</v>
      </c>
      <c r="X72" s="369">
        <v>95</v>
      </c>
      <c r="Y72" s="369">
        <v>1203555</v>
      </c>
      <c r="Z72" s="381">
        <v>622</v>
      </c>
      <c r="AA72" s="1643">
        <v>43831</v>
      </c>
      <c r="AB72" s="1644">
        <v>43831</v>
      </c>
      <c r="AC72" s="1838"/>
      <c r="AD72" s="1811">
        <v>43831</v>
      </c>
      <c r="AE72" s="1839"/>
      <c r="AF72" s="370">
        <v>26707617</v>
      </c>
      <c r="AG72" s="369">
        <v>23542991</v>
      </c>
      <c r="AH72" s="369">
        <v>3164626</v>
      </c>
      <c r="AI72" s="369">
        <v>54052</v>
      </c>
      <c r="AJ72" s="369">
        <v>2998347</v>
      </c>
      <c r="AK72" s="369" t="s">
        <v>22</v>
      </c>
      <c r="AL72" s="369">
        <v>112227</v>
      </c>
      <c r="AM72" s="369">
        <v>26653278</v>
      </c>
      <c r="AN72" s="381">
        <v>54339</v>
      </c>
      <c r="AO72" s="1643">
        <v>43831</v>
      </c>
      <c r="AP72" s="1644">
        <v>43831</v>
      </c>
      <c r="AQ72" s="1840"/>
    </row>
    <row r="73" spans="1:43" ht="7.5" customHeight="1">
      <c r="A73" s="1842"/>
      <c r="B73" s="1819"/>
      <c r="C73" s="1843"/>
      <c r="D73" s="382"/>
      <c r="E73" s="372"/>
      <c r="F73" s="372"/>
      <c r="G73" s="372"/>
      <c r="H73" s="372"/>
      <c r="I73" s="372"/>
      <c r="J73" s="372"/>
      <c r="K73" s="372"/>
      <c r="L73" s="376"/>
      <c r="M73" s="1649"/>
      <c r="N73" s="1625"/>
      <c r="O73" s="1842"/>
      <c r="P73" s="1819"/>
      <c r="Q73" s="1843"/>
      <c r="R73" s="382"/>
      <c r="S73" s="372"/>
      <c r="T73" s="372"/>
      <c r="U73" s="372"/>
      <c r="V73" s="372"/>
      <c r="W73" s="372"/>
      <c r="X73" s="372"/>
      <c r="Y73" s="372"/>
      <c r="Z73" s="376"/>
      <c r="AA73" s="1649"/>
      <c r="AB73" s="1625"/>
      <c r="AC73" s="1842"/>
      <c r="AD73" s="1819"/>
      <c r="AE73" s="1843"/>
      <c r="AF73" s="382"/>
      <c r="AG73" s="372"/>
      <c r="AH73" s="372"/>
      <c r="AI73" s="372"/>
      <c r="AJ73" s="372"/>
      <c r="AK73" s="372" t="s">
        <v>22</v>
      </c>
      <c r="AL73" s="372"/>
      <c r="AM73" s="372"/>
      <c r="AN73" s="376"/>
      <c r="AO73" s="1649"/>
      <c r="AP73" s="1625"/>
      <c r="AQ73" s="1840"/>
    </row>
    <row r="74" spans="1:43" ht="15.5">
      <c r="A74" s="1844">
        <v>43191</v>
      </c>
      <c r="B74" s="1816">
        <v>43191</v>
      </c>
      <c r="C74" s="1845">
        <v>43191</v>
      </c>
      <c r="D74" s="382">
        <v>6483983</v>
      </c>
      <c r="E74" s="372">
        <v>2200732</v>
      </c>
      <c r="F74" s="372">
        <v>4283251</v>
      </c>
      <c r="G74" s="372">
        <v>3031601</v>
      </c>
      <c r="H74" s="372">
        <v>1241518</v>
      </c>
      <c r="I74" s="372" t="s">
        <v>21</v>
      </c>
      <c r="J74" s="372">
        <v>10132</v>
      </c>
      <c r="K74" s="372">
        <v>5705281</v>
      </c>
      <c r="L74" s="376">
        <v>778702</v>
      </c>
      <c r="M74" s="1653">
        <v>43191</v>
      </c>
      <c r="N74" s="1654">
        <v>43191</v>
      </c>
      <c r="O74" s="1844">
        <v>43191</v>
      </c>
      <c r="P74" s="1816">
        <v>43191</v>
      </c>
      <c r="Q74" s="1845">
        <v>43191</v>
      </c>
      <c r="R74" s="382">
        <v>1666090</v>
      </c>
      <c r="S74" s="372">
        <v>1506549</v>
      </c>
      <c r="T74" s="372">
        <v>159541</v>
      </c>
      <c r="U74" s="372" t="s">
        <v>21</v>
      </c>
      <c r="V74" s="372">
        <v>101833</v>
      </c>
      <c r="W74" s="372">
        <v>57611</v>
      </c>
      <c r="X74" s="372">
        <v>97</v>
      </c>
      <c r="Y74" s="372">
        <v>1665087</v>
      </c>
      <c r="Z74" s="376">
        <v>1003</v>
      </c>
      <c r="AA74" s="1653">
        <v>43191</v>
      </c>
      <c r="AB74" s="1654">
        <v>43191</v>
      </c>
      <c r="AC74" s="1844">
        <v>43191</v>
      </c>
      <c r="AD74" s="1816">
        <v>43191</v>
      </c>
      <c r="AE74" s="1845">
        <v>43191</v>
      </c>
      <c r="AF74" s="382">
        <v>27955776</v>
      </c>
      <c r="AG74" s="372">
        <v>24722242</v>
      </c>
      <c r="AH74" s="372">
        <v>3233534</v>
      </c>
      <c r="AI74" s="372">
        <v>52353</v>
      </c>
      <c r="AJ74" s="372">
        <v>3156692</v>
      </c>
      <c r="AK74" s="372" t="s">
        <v>22</v>
      </c>
      <c r="AL74" s="372">
        <v>24489</v>
      </c>
      <c r="AM74" s="372">
        <v>27891091</v>
      </c>
      <c r="AN74" s="376">
        <v>64685</v>
      </c>
      <c r="AO74" s="1653">
        <v>43191</v>
      </c>
      <c r="AP74" s="1654">
        <v>43191</v>
      </c>
      <c r="AQ74" s="1610"/>
    </row>
    <row r="75" spans="1:43" ht="15.5">
      <c r="A75" s="1844">
        <v>43586</v>
      </c>
      <c r="B75" s="1816">
        <v>43586</v>
      </c>
      <c r="C75" s="1845">
        <v>43586</v>
      </c>
      <c r="D75" s="382">
        <v>6141380</v>
      </c>
      <c r="E75" s="372">
        <v>2124602</v>
      </c>
      <c r="F75" s="372">
        <v>4016778</v>
      </c>
      <c r="G75" s="372">
        <v>2804754</v>
      </c>
      <c r="H75" s="372">
        <v>1200819</v>
      </c>
      <c r="I75" s="372" t="s">
        <v>21</v>
      </c>
      <c r="J75" s="372">
        <v>11205</v>
      </c>
      <c r="K75" s="372">
        <v>5432795</v>
      </c>
      <c r="L75" s="376">
        <v>708585</v>
      </c>
      <c r="M75" s="1653">
        <v>43586</v>
      </c>
      <c r="N75" s="1654">
        <v>43586</v>
      </c>
      <c r="O75" s="1844">
        <v>43586</v>
      </c>
      <c r="P75" s="1816">
        <v>43586</v>
      </c>
      <c r="Q75" s="1845">
        <v>43586</v>
      </c>
      <c r="R75" s="382">
        <v>1444534</v>
      </c>
      <c r="S75" s="372">
        <v>1305086</v>
      </c>
      <c r="T75" s="372">
        <v>139448</v>
      </c>
      <c r="U75" s="372" t="s">
        <v>21</v>
      </c>
      <c r="V75" s="372">
        <v>72583</v>
      </c>
      <c r="W75" s="372">
        <v>66767</v>
      </c>
      <c r="X75" s="372">
        <v>98</v>
      </c>
      <c r="Y75" s="372">
        <v>1443903</v>
      </c>
      <c r="Z75" s="376">
        <v>631</v>
      </c>
      <c r="AA75" s="1653">
        <v>43586</v>
      </c>
      <c r="AB75" s="1654">
        <v>43586</v>
      </c>
      <c r="AC75" s="1844">
        <v>43586</v>
      </c>
      <c r="AD75" s="1816">
        <v>43586</v>
      </c>
      <c r="AE75" s="1845">
        <v>43586</v>
      </c>
      <c r="AF75" s="382">
        <v>27698520</v>
      </c>
      <c r="AG75" s="372">
        <v>24477195</v>
      </c>
      <c r="AH75" s="372">
        <v>3221325</v>
      </c>
      <c r="AI75" s="372">
        <v>56997</v>
      </c>
      <c r="AJ75" s="372">
        <v>3127977</v>
      </c>
      <c r="AK75" s="372" t="s">
        <v>22</v>
      </c>
      <c r="AL75" s="372">
        <v>36351</v>
      </c>
      <c r="AM75" s="372">
        <v>27635960</v>
      </c>
      <c r="AN75" s="376">
        <v>62560</v>
      </c>
      <c r="AO75" s="1653">
        <v>43586</v>
      </c>
      <c r="AP75" s="1654">
        <v>43586</v>
      </c>
      <c r="AQ75" s="1610"/>
    </row>
    <row r="76" spans="1:43" ht="7.5" customHeight="1">
      <c r="A76" s="1842"/>
      <c r="B76" s="1819"/>
      <c r="C76" s="1843"/>
      <c r="D76" s="382"/>
      <c r="E76" s="372"/>
      <c r="F76" s="372"/>
      <c r="G76" s="372"/>
      <c r="H76" s="372"/>
      <c r="I76" s="372"/>
      <c r="J76" s="372"/>
      <c r="K76" s="372"/>
      <c r="L76" s="376"/>
      <c r="M76" s="1649"/>
      <c r="N76" s="1625"/>
      <c r="O76" s="1842"/>
      <c r="P76" s="1819"/>
      <c r="Q76" s="1843"/>
      <c r="R76" s="382"/>
      <c r="S76" s="372"/>
      <c r="T76" s="372"/>
      <c r="U76" s="372"/>
      <c r="V76" s="372"/>
      <c r="W76" s="372"/>
      <c r="X76" s="372"/>
      <c r="Y76" s="372"/>
      <c r="Z76" s="376"/>
      <c r="AA76" s="1649"/>
      <c r="AB76" s="1625"/>
      <c r="AC76" s="1842"/>
      <c r="AD76" s="1819"/>
      <c r="AE76" s="1843"/>
      <c r="AF76" s="382"/>
      <c r="AG76" s="372"/>
      <c r="AH76" s="372"/>
      <c r="AI76" s="372"/>
      <c r="AJ76" s="372"/>
      <c r="AK76" s="372" t="s">
        <v>22</v>
      </c>
      <c r="AL76" s="372"/>
      <c r="AM76" s="372"/>
      <c r="AN76" s="376"/>
      <c r="AO76" s="1649"/>
      <c r="AP76" s="1625"/>
      <c r="AQ76" s="1610"/>
    </row>
    <row r="77" spans="1:43" ht="15.5">
      <c r="A77" s="1846" t="s">
        <v>2153</v>
      </c>
      <c r="B77" s="1822" t="s">
        <v>23</v>
      </c>
      <c r="C77" s="1823" t="s">
        <v>162</v>
      </c>
      <c r="D77" s="382">
        <v>1520616</v>
      </c>
      <c r="E77" s="372">
        <v>495058</v>
      </c>
      <c r="F77" s="372">
        <v>1025558</v>
      </c>
      <c r="G77" s="372">
        <v>707758</v>
      </c>
      <c r="H77" s="372">
        <v>317234</v>
      </c>
      <c r="I77" s="372" t="s">
        <v>21</v>
      </c>
      <c r="J77" s="372">
        <v>566</v>
      </c>
      <c r="K77" s="372">
        <v>1323038</v>
      </c>
      <c r="L77" s="376">
        <v>197578</v>
      </c>
      <c r="M77" s="1661" t="s">
        <v>24</v>
      </c>
      <c r="N77" s="1662" t="s">
        <v>2155</v>
      </c>
      <c r="O77" s="1846" t="s">
        <v>2153</v>
      </c>
      <c r="P77" s="1822" t="s">
        <v>23</v>
      </c>
      <c r="Q77" s="1823" t="s">
        <v>162</v>
      </c>
      <c r="R77" s="382">
        <v>314230</v>
      </c>
      <c r="S77" s="372">
        <v>283340</v>
      </c>
      <c r="T77" s="372">
        <v>30890</v>
      </c>
      <c r="U77" s="372" t="s">
        <v>21</v>
      </c>
      <c r="V77" s="372">
        <v>11425</v>
      </c>
      <c r="W77" s="372">
        <v>19443</v>
      </c>
      <c r="X77" s="372">
        <v>22</v>
      </c>
      <c r="Y77" s="372">
        <v>314029</v>
      </c>
      <c r="Z77" s="376">
        <v>201</v>
      </c>
      <c r="AA77" s="1661" t="s">
        <v>24</v>
      </c>
      <c r="AB77" s="1662" t="s">
        <v>2155</v>
      </c>
      <c r="AC77" s="1846" t="s">
        <v>2153</v>
      </c>
      <c r="AD77" s="1822" t="s">
        <v>23</v>
      </c>
      <c r="AE77" s="1823" t="s">
        <v>162</v>
      </c>
      <c r="AF77" s="382">
        <v>6643327</v>
      </c>
      <c r="AG77" s="372">
        <v>5837129</v>
      </c>
      <c r="AH77" s="372">
        <v>806198</v>
      </c>
      <c r="AI77" s="372">
        <v>12402</v>
      </c>
      <c r="AJ77" s="372">
        <v>779252</v>
      </c>
      <c r="AK77" s="372" t="s">
        <v>22</v>
      </c>
      <c r="AL77" s="372">
        <v>14544</v>
      </c>
      <c r="AM77" s="372">
        <v>6628474</v>
      </c>
      <c r="AN77" s="376">
        <v>14853</v>
      </c>
      <c r="AO77" s="1661" t="s">
        <v>24</v>
      </c>
      <c r="AP77" s="1662" t="s">
        <v>2155</v>
      </c>
      <c r="AQ77" s="1610"/>
    </row>
    <row r="78" spans="1:43" ht="15.5">
      <c r="A78" s="1847" t="s">
        <v>25</v>
      </c>
      <c r="B78" s="1825" t="s">
        <v>25</v>
      </c>
      <c r="C78" s="1823" t="s">
        <v>163</v>
      </c>
      <c r="D78" s="382">
        <v>1416768</v>
      </c>
      <c r="E78" s="372">
        <v>510596</v>
      </c>
      <c r="F78" s="372">
        <v>906172</v>
      </c>
      <c r="G78" s="372">
        <v>618253</v>
      </c>
      <c r="H78" s="372">
        <v>284929</v>
      </c>
      <c r="I78" s="372" t="s">
        <v>21</v>
      </c>
      <c r="J78" s="372">
        <v>2990</v>
      </c>
      <c r="K78" s="372">
        <v>1266203</v>
      </c>
      <c r="L78" s="376">
        <v>150565</v>
      </c>
      <c r="M78" s="1661" t="s">
        <v>26</v>
      </c>
      <c r="N78" s="1662" t="s">
        <v>25</v>
      </c>
      <c r="O78" s="1847" t="s">
        <v>25</v>
      </c>
      <c r="P78" s="1825" t="s">
        <v>25</v>
      </c>
      <c r="Q78" s="1823" t="s">
        <v>163</v>
      </c>
      <c r="R78" s="382">
        <v>298507</v>
      </c>
      <c r="S78" s="372">
        <v>265623</v>
      </c>
      <c r="T78" s="372">
        <v>32884</v>
      </c>
      <c r="U78" s="372" t="s">
        <v>21</v>
      </c>
      <c r="V78" s="372">
        <v>14467</v>
      </c>
      <c r="W78" s="372">
        <v>18391</v>
      </c>
      <c r="X78" s="372">
        <v>26</v>
      </c>
      <c r="Y78" s="372">
        <v>298365</v>
      </c>
      <c r="Z78" s="376">
        <v>142</v>
      </c>
      <c r="AA78" s="1661" t="s">
        <v>26</v>
      </c>
      <c r="AB78" s="1662" t="s">
        <v>25</v>
      </c>
      <c r="AC78" s="1847" t="s">
        <v>25</v>
      </c>
      <c r="AD78" s="1825" t="s">
        <v>25</v>
      </c>
      <c r="AE78" s="1823" t="s">
        <v>163</v>
      </c>
      <c r="AF78" s="382">
        <v>6001255</v>
      </c>
      <c r="AG78" s="372">
        <v>5295642</v>
      </c>
      <c r="AH78" s="372">
        <v>705613</v>
      </c>
      <c r="AI78" s="372">
        <v>12937</v>
      </c>
      <c r="AJ78" s="372">
        <v>648704</v>
      </c>
      <c r="AK78" s="372" t="s">
        <v>22</v>
      </c>
      <c r="AL78" s="372">
        <v>43972</v>
      </c>
      <c r="AM78" s="372">
        <v>5985034</v>
      </c>
      <c r="AN78" s="376">
        <v>16221</v>
      </c>
      <c r="AO78" s="1661" t="s">
        <v>26</v>
      </c>
      <c r="AP78" s="1662" t="s">
        <v>25</v>
      </c>
      <c r="AQ78" s="1722"/>
    </row>
    <row r="79" spans="1:43" ht="15.5">
      <c r="A79" s="1847" t="s">
        <v>25</v>
      </c>
      <c r="B79" s="1825" t="s">
        <v>25</v>
      </c>
      <c r="C79" s="1823" t="s">
        <v>2152</v>
      </c>
      <c r="D79" s="382">
        <v>1506630</v>
      </c>
      <c r="E79" s="372">
        <v>513204</v>
      </c>
      <c r="F79" s="372">
        <v>993426</v>
      </c>
      <c r="G79" s="372">
        <v>656382</v>
      </c>
      <c r="H79" s="372">
        <v>334238</v>
      </c>
      <c r="I79" s="372" t="s">
        <v>21</v>
      </c>
      <c r="J79" s="372">
        <v>2806</v>
      </c>
      <c r="K79" s="372">
        <v>1315509</v>
      </c>
      <c r="L79" s="376">
        <v>191121</v>
      </c>
      <c r="M79" s="1661" t="s">
        <v>27</v>
      </c>
      <c r="N79" s="1662" t="s">
        <v>25</v>
      </c>
      <c r="O79" s="1847" t="s">
        <v>25</v>
      </c>
      <c r="P79" s="1825" t="s">
        <v>25</v>
      </c>
      <c r="Q79" s="1823" t="s">
        <v>2152</v>
      </c>
      <c r="R79" s="382">
        <v>301757</v>
      </c>
      <c r="S79" s="372">
        <v>263585</v>
      </c>
      <c r="T79" s="372">
        <v>38172</v>
      </c>
      <c r="U79" s="372" t="s">
        <v>21</v>
      </c>
      <c r="V79" s="372">
        <v>23575</v>
      </c>
      <c r="W79" s="372">
        <v>14573</v>
      </c>
      <c r="X79" s="372">
        <v>24</v>
      </c>
      <c r="Y79" s="372">
        <v>301639</v>
      </c>
      <c r="Z79" s="376">
        <v>118</v>
      </c>
      <c r="AA79" s="1661" t="s">
        <v>27</v>
      </c>
      <c r="AB79" s="1662" t="s">
        <v>25</v>
      </c>
      <c r="AC79" s="1847" t="s">
        <v>25</v>
      </c>
      <c r="AD79" s="1825" t="s">
        <v>25</v>
      </c>
      <c r="AE79" s="1823" t="s">
        <v>2152</v>
      </c>
      <c r="AF79" s="382">
        <v>7264034</v>
      </c>
      <c r="AG79" s="372">
        <v>6409950</v>
      </c>
      <c r="AH79" s="372">
        <v>854084</v>
      </c>
      <c r="AI79" s="372">
        <v>15337</v>
      </c>
      <c r="AJ79" s="372">
        <v>798689</v>
      </c>
      <c r="AK79" s="372" t="s">
        <v>22</v>
      </c>
      <c r="AL79" s="372">
        <v>40058</v>
      </c>
      <c r="AM79" s="372">
        <v>7253653</v>
      </c>
      <c r="AN79" s="376">
        <v>10381</v>
      </c>
      <c r="AO79" s="1661" t="s">
        <v>27</v>
      </c>
      <c r="AP79" s="1662" t="s">
        <v>25</v>
      </c>
      <c r="AQ79" s="1610"/>
    </row>
    <row r="80" spans="1:43" ht="15.5">
      <c r="A80" s="1847" t="s">
        <v>25</v>
      </c>
      <c r="B80" s="1825" t="s">
        <v>25</v>
      </c>
      <c r="C80" s="1823" t="s">
        <v>164</v>
      </c>
      <c r="D80" s="382">
        <v>1399484</v>
      </c>
      <c r="E80" s="372">
        <v>493662</v>
      </c>
      <c r="F80" s="372">
        <v>905822</v>
      </c>
      <c r="G80" s="372">
        <v>595155</v>
      </c>
      <c r="H80" s="372">
        <v>308854</v>
      </c>
      <c r="I80" s="372" t="s">
        <v>21</v>
      </c>
      <c r="J80" s="372">
        <v>1813</v>
      </c>
      <c r="K80" s="372">
        <v>1216767</v>
      </c>
      <c r="L80" s="376">
        <v>182717</v>
      </c>
      <c r="M80" s="1661" t="s">
        <v>28</v>
      </c>
      <c r="N80" s="1662" t="s">
        <v>25</v>
      </c>
      <c r="O80" s="1847" t="s">
        <v>25</v>
      </c>
      <c r="P80" s="1825" t="s">
        <v>25</v>
      </c>
      <c r="Q80" s="1823" t="s">
        <v>164</v>
      </c>
      <c r="R80" s="382">
        <v>289683</v>
      </c>
      <c r="S80" s="372">
        <v>258507</v>
      </c>
      <c r="T80" s="372">
        <v>31176</v>
      </c>
      <c r="U80" s="372" t="s">
        <v>21</v>
      </c>
      <c r="V80" s="372">
        <v>16298</v>
      </c>
      <c r="W80" s="372">
        <v>14855</v>
      </c>
      <c r="X80" s="372">
        <v>23</v>
      </c>
      <c r="Y80" s="372">
        <v>289522</v>
      </c>
      <c r="Z80" s="376">
        <v>161</v>
      </c>
      <c r="AA80" s="1661" t="s">
        <v>28</v>
      </c>
      <c r="AB80" s="1662" t="s">
        <v>25</v>
      </c>
      <c r="AC80" s="1847" t="s">
        <v>25</v>
      </c>
      <c r="AD80" s="1825" t="s">
        <v>25</v>
      </c>
      <c r="AE80" s="1823" t="s">
        <v>164</v>
      </c>
      <c r="AF80" s="382">
        <v>6799001</v>
      </c>
      <c r="AG80" s="372">
        <v>6000270</v>
      </c>
      <c r="AH80" s="372">
        <v>798731</v>
      </c>
      <c r="AI80" s="372">
        <v>13376</v>
      </c>
      <c r="AJ80" s="372">
        <v>771702</v>
      </c>
      <c r="AK80" s="372" t="s">
        <v>22</v>
      </c>
      <c r="AL80" s="372">
        <v>13653</v>
      </c>
      <c r="AM80" s="372">
        <v>6786117</v>
      </c>
      <c r="AN80" s="376">
        <v>12884</v>
      </c>
      <c r="AO80" s="1661" t="s">
        <v>28</v>
      </c>
      <c r="AP80" s="1662" t="s">
        <v>25</v>
      </c>
      <c r="AQ80" s="1610"/>
    </row>
    <row r="81" spans="1:43" ht="7.5" customHeight="1">
      <c r="A81" s="1848"/>
      <c r="B81" s="1827"/>
      <c r="C81" s="1665"/>
      <c r="D81" s="382"/>
      <c r="E81" s="372"/>
      <c r="F81" s="372"/>
      <c r="G81" s="372"/>
      <c r="H81" s="372"/>
      <c r="I81" s="372"/>
      <c r="J81" s="372"/>
      <c r="K81" s="372"/>
      <c r="L81" s="376"/>
      <c r="M81" s="1666"/>
      <c r="N81" s="1618"/>
      <c r="O81" s="1848"/>
      <c r="P81" s="1827"/>
      <c r="Q81" s="1665"/>
      <c r="R81" s="382"/>
      <c r="S81" s="372"/>
      <c r="T81" s="372"/>
      <c r="U81" s="372"/>
      <c r="V81" s="372"/>
      <c r="W81" s="372"/>
      <c r="X81" s="372"/>
      <c r="Y81" s="372"/>
      <c r="Z81" s="376"/>
      <c r="AA81" s="1666"/>
      <c r="AB81" s="1618"/>
      <c r="AC81" s="1848"/>
      <c r="AD81" s="1827"/>
      <c r="AE81" s="1665"/>
      <c r="AF81" s="382"/>
      <c r="AG81" s="372"/>
      <c r="AH81" s="372"/>
      <c r="AI81" s="372"/>
      <c r="AJ81" s="372"/>
      <c r="AK81" s="372" t="s">
        <v>22</v>
      </c>
      <c r="AL81" s="372"/>
      <c r="AM81" s="372"/>
      <c r="AN81" s="376"/>
      <c r="AO81" s="1666"/>
      <c r="AP81" s="1618"/>
      <c r="AQ81" s="1610"/>
    </row>
    <row r="82" spans="1:43" ht="15.5">
      <c r="A82" s="1847" t="s">
        <v>2153</v>
      </c>
      <c r="B82" s="1825" t="s">
        <v>23</v>
      </c>
      <c r="C82" s="1828" t="s">
        <v>2165</v>
      </c>
      <c r="D82" s="382">
        <v>505566</v>
      </c>
      <c r="E82" s="372">
        <v>164615</v>
      </c>
      <c r="F82" s="372">
        <v>340951</v>
      </c>
      <c r="G82" s="372">
        <v>230438</v>
      </c>
      <c r="H82" s="372">
        <v>110461</v>
      </c>
      <c r="I82" s="372" t="s">
        <v>21</v>
      </c>
      <c r="J82" s="372">
        <v>52</v>
      </c>
      <c r="K82" s="372">
        <v>441018</v>
      </c>
      <c r="L82" s="376">
        <v>64548</v>
      </c>
      <c r="M82" s="1661" t="s">
        <v>29</v>
      </c>
      <c r="N82" s="1662" t="s">
        <v>2155</v>
      </c>
      <c r="O82" s="1847" t="s">
        <v>2153</v>
      </c>
      <c r="P82" s="1825" t="s">
        <v>23</v>
      </c>
      <c r="Q82" s="1828" t="s">
        <v>2165</v>
      </c>
      <c r="R82" s="382">
        <v>105296</v>
      </c>
      <c r="S82" s="372">
        <v>95341</v>
      </c>
      <c r="T82" s="372">
        <v>9955</v>
      </c>
      <c r="U82" s="372" t="s">
        <v>21</v>
      </c>
      <c r="V82" s="372">
        <v>3809</v>
      </c>
      <c r="W82" s="372">
        <v>6139</v>
      </c>
      <c r="X82" s="372">
        <v>7</v>
      </c>
      <c r="Y82" s="372">
        <v>105225</v>
      </c>
      <c r="Z82" s="376">
        <v>71</v>
      </c>
      <c r="AA82" s="1661" t="s">
        <v>29</v>
      </c>
      <c r="AB82" s="1662" t="s">
        <v>2155</v>
      </c>
      <c r="AC82" s="1847" t="s">
        <v>2153</v>
      </c>
      <c r="AD82" s="1825" t="s">
        <v>23</v>
      </c>
      <c r="AE82" s="1828" t="s">
        <v>2165</v>
      </c>
      <c r="AF82" s="382">
        <v>2203304</v>
      </c>
      <c r="AG82" s="372">
        <v>1936689</v>
      </c>
      <c r="AH82" s="372">
        <v>266615</v>
      </c>
      <c r="AI82" s="372">
        <v>3950</v>
      </c>
      <c r="AJ82" s="372">
        <v>252961</v>
      </c>
      <c r="AK82" s="372" t="s">
        <v>22</v>
      </c>
      <c r="AL82" s="372">
        <v>9704</v>
      </c>
      <c r="AM82" s="372">
        <v>2198541</v>
      </c>
      <c r="AN82" s="376">
        <v>4763</v>
      </c>
      <c r="AO82" s="1661" t="s">
        <v>29</v>
      </c>
      <c r="AP82" s="1662" t="s">
        <v>2155</v>
      </c>
      <c r="AQ82" s="1722"/>
    </row>
    <row r="83" spans="1:43" ht="15.5">
      <c r="A83" s="1846" t="s">
        <v>25</v>
      </c>
      <c r="B83" s="1822" t="s">
        <v>25</v>
      </c>
      <c r="C83" s="1828" t="s">
        <v>165</v>
      </c>
      <c r="D83" s="382">
        <v>495529</v>
      </c>
      <c r="E83" s="372">
        <v>158805</v>
      </c>
      <c r="F83" s="372">
        <v>336724</v>
      </c>
      <c r="G83" s="372">
        <v>235466</v>
      </c>
      <c r="H83" s="372">
        <v>101237</v>
      </c>
      <c r="I83" s="372" t="s">
        <v>21</v>
      </c>
      <c r="J83" s="372">
        <v>21</v>
      </c>
      <c r="K83" s="372">
        <v>431104</v>
      </c>
      <c r="L83" s="376">
        <v>64425</v>
      </c>
      <c r="M83" s="1661" t="s">
        <v>30</v>
      </c>
      <c r="N83" s="1662" t="s">
        <v>25</v>
      </c>
      <c r="O83" s="1846" t="s">
        <v>25</v>
      </c>
      <c r="P83" s="1822" t="s">
        <v>25</v>
      </c>
      <c r="Q83" s="1828" t="s">
        <v>165</v>
      </c>
      <c r="R83" s="382">
        <v>102728</v>
      </c>
      <c r="S83" s="372">
        <v>92860</v>
      </c>
      <c r="T83" s="372">
        <v>9868</v>
      </c>
      <c r="U83" s="372" t="s">
        <v>21</v>
      </c>
      <c r="V83" s="372">
        <v>3704</v>
      </c>
      <c r="W83" s="372">
        <v>6157</v>
      </c>
      <c r="X83" s="372">
        <v>7</v>
      </c>
      <c r="Y83" s="372">
        <v>102661</v>
      </c>
      <c r="Z83" s="376">
        <v>67</v>
      </c>
      <c r="AA83" s="1661" t="s">
        <v>30</v>
      </c>
      <c r="AB83" s="1662" t="s">
        <v>25</v>
      </c>
      <c r="AC83" s="1846" t="s">
        <v>25</v>
      </c>
      <c r="AD83" s="1822" t="s">
        <v>25</v>
      </c>
      <c r="AE83" s="1828" t="s">
        <v>165</v>
      </c>
      <c r="AF83" s="382">
        <v>2171434</v>
      </c>
      <c r="AG83" s="372">
        <v>1910525</v>
      </c>
      <c r="AH83" s="372">
        <v>260909</v>
      </c>
      <c r="AI83" s="372">
        <v>4094</v>
      </c>
      <c r="AJ83" s="372">
        <v>254932</v>
      </c>
      <c r="AK83" s="372" t="s">
        <v>22</v>
      </c>
      <c r="AL83" s="372">
        <v>1883</v>
      </c>
      <c r="AM83" s="372">
        <v>2166504</v>
      </c>
      <c r="AN83" s="376">
        <v>4930</v>
      </c>
      <c r="AO83" s="1661" t="s">
        <v>30</v>
      </c>
      <c r="AP83" s="1662" t="s">
        <v>25</v>
      </c>
      <c r="AQ83" s="1610"/>
    </row>
    <row r="84" spans="1:43" ht="15.5">
      <c r="A84" s="1846" t="s">
        <v>25</v>
      </c>
      <c r="B84" s="1822" t="s">
        <v>25</v>
      </c>
      <c r="C84" s="1828" t="s">
        <v>166</v>
      </c>
      <c r="D84" s="382">
        <v>519521</v>
      </c>
      <c r="E84" s="372">
        <v>171638</v>
      </c>
      <c r="F84" s="372">
        <v>347883</v>
      </c>
      <c r="G84" s="372">
        <v>241854</v>
      </c>
      <c r="H84" s="372">
        <v>105536</v>
      </c>
      <c r="I84" s="372" t="s">
        <v>21</v>
      </c>
      <c r="J84" s="372">
        <v>493</v>
      </c>
      <c r="K84" s="372">
        <v>450916</v>
      </c>
      <c r="L84" s="376">
        <v>68605</v>
      </c>
      <c r="M84" s="1661" t="s">
        <v>31</v>
      </c>
      <c r="N84" s="1662" t="s">
        <v>25</v>
      </c>
      <c r="O84" s="1846" t="s">
        <v>25</v>
      </c>
      <c r="P84" s="1822" t="s">
        <v>25</v>
      </c>
      <c r="Q84" s="1828" t="s">
        <v>166</v>
      </c>
      <c r="R84" s="382">
        <v>106206</v>
      </c>
      <c r="S84" s="372">
        <v>95139</v>
      </c>
      <c r="T84" s="372">
        <v>11067</v>
      </c>
      <c r="U84" s="372" t="s">
        <v>21</v>
      </c>
      <c r="V84" s="372">
        <v>3912</v>
      </c>
      <c r="W84" s="372">
        <v>7147</v>
      </c>
      <c r="X84" s="372">
        <v>8</v>
      </c>
      <c r="Y84" s="372">
        <v>106143</v>
      </c>
      <c r="Z84" s="376">
        <v>63</v>
      </c>
      <c r="AA84" s="1661" t="s">
        <v>31</v>
      </c>
      <c r="AB84" s="1662" t="s">
        <v>25</v>
      </c>
      <c r="AC84" s="1846" t="s">
        <v>25</v>
      </c>
      <c r="AD84" s="1822" t="s">
        <v>25</v>
      </c>
      <c r="AE84" s="1828" t="s">
        <v>166</v>
      </c>
      <c r="AF84" s="382">
        <v>2268589</v>
      </c>
      <c r="AG84" s="372">
        <v>1989915</v>
      </c>
      <c r="AH84" s="372">
        <v>278674</v>
      </c>
      <c r="AI84" s="372">
        <v>4358</v>
      </c>
      <c r="AJ84" s="372">
        <v>271359</v>
      </c>
      <c r="AK84" s="372" t="s">
        <v>22</v>
      </c>
      <c r="AL84" s="372">
        <v>2957</v>
      </c>
      <c r="AM84" s="372">
        <v>2263429</v>
      </c>
      <c r="AN84" s="376">
        <v>5160</v>
      </c>
      <c r="AO84" s="1661" t="s">
        <v>31</v>
      </c>
      <c r="AP84" s="1662" t="s">
        <v>25</v>
      </c>
      <c r="AQ84" s="1610"/>
    </row>
    <row r="85" spans="1:43" ht="15.5">
      <c r="A85" s="1846" t="s">
        <v>25</v>
      </c>
      <c r="B85" s="1822" t="s">
        <v>25</v>
      </c>
      <c r="C85" s="1828" t="s">
        <v>167</v>
      </c>
      <c r="D85" s="382">
        <v>479997</v>
      </c>
      <c r="E85" s="372">
        <v>174840</v>
      </c>
      <c r="F85" s="372">
        <v>305157</v>
      </c>
      <c r="G85" s="372">
        <v>212600</v>
      </c>
      <c r="H85" s="372">
        <v>90220</v>
      </c>
      <c r="I85" s="372" t="s">
        <v>21</v>
      </c>
      <c r="J85" s="372">
        <v>2337</v>
      </c>
      <c r="K85" s="372">
        <v>436949</v>
      </c>
      <c r="L85" s="376">
        <v>43048</v>
      </c>
      <c r="M85" s="1661" t="s">
        <v>32</v>
      </c>
      <c r="N85" s="1662" t="s">
        <v>25</v>
      </c>
      <c r="O85" s="1846" t="s">
        <v>25</v>
      </c>
      <c r="P85" s="1822" t="s">
        <v>25</v>
      </c>
      <c r="Q85" s="1828" t="s">
        <v>167</v>
      </c>
      <c r="R85" s="382">
        <v>100698</v>
      </c>
      <c r="S85" s="372">
        <v>90680</v>
      </c>
      <c r="T85" s="372">
        <v>10018</v>
      </c>
      <c r="U85" s="372" t="s">
        <v>21</v>
      </c>
      <c r="V85" s="372">
        <v>2828</v>
      </c>
      <c r="W85" s="372">
        <v>7181</v>
      </c>
      <c r="X85" s="372">
        <v>9</v>
      </c>
      <c r="Y85" s="372">
        <v>100641</v>
      </c>
      <c r="Z85" s="376">
        <v>57</v>
      </c>
      <c r="AA85" s="1661" t="s">
        <v>32</v>
      </c>
      <c r="AB85" s="1662" t="s">
        <v>25</v>
      </c>
      <c r="AC85" s="1846" t="s">
        <v>25</v>
      </c>
      <c r="AD85" s="1822" t="s">
        <v>25</v>
      </c>
      <c r="AE85" s="1828" t="s">
        <v>167</v>
      </c>
      <c r="AF85" s="382">
        <v>2006405</v>
      </c>
      <c r="AG85" s="372">
        <v>1744900</v>
      </c>
      <c r="AH85" s="372">
        <v>261505</v>
      </c>
      <c r="AI85" s="372">
        <v>4273</v>
      </c>
      <c r="AJ85" s="372">
        <v>234558</v>
      </c>
      <c r="AK85" s="372" t="s">
        <v>22</v>
      </c>
      <c r="AL85" s="372">
        <v>22674</v>
      </c>
      <c r="AM85" s="372">
        <v>2000218</v>
      </c>
      <c r="AN85" s="376">
        <v>6187</v>
      </c>
      <c r="AO85" s="1661" t="s">
        <v>32</v>
      </c>
      <c r="AP85" s="1662" t="s">
        <v>25</v>
      </c>
      <c r="AQ85" s="1610"/>
    </row>
    <row r="86" spans="1:43" ht="15.5">
      <c r="A86" s="1846" t="s">
        <v>25</v>
      </c>
      <c r="B86" s="1822" t="s">
        <v>25</v>
      </c>
      <c r="C86" s="1828" t="s">
        <v>2154</v>
      </c>
      <c r="D86" s="382">
        <v>471519</v>
      </c>
      <c r="E86" s="372">
        <v>172357</v>
      </c>
      <c r="F86" s="372">
        <v>299162</v>
      </c>
      <c r="G86" s="372">
        <v>203301</v>
      </c>
      <c r="H86" s="372">
        <v>95614</v>
      </c>
      <c r="I86" s="372" t="s">
        <v>21</v>
      </c>
      <c r="J86" s="372">
        <v>247</v>
      </c>
      <c r="K86" s="372">
        <v>423261</v>
      </c>
      <c r="L86" s="376">
        <v>48258</v>
      </c>
      <c r="M86" s="1661" t="s">
        <v>33</v>
      </c>
      <c r="N86" s="1662" t="s">
        <v>25</v>
      </c>
      <c r="O86" s="1846" t="s">
        <v>25</v>
      </c>
      <c r="P86" s="1822" t="s">
        <v>25</v>
      </c>
      <c r="Q86" s="1828" t="s">
        <v>2154</v>
      </c>
      <c r="R86" s="382">
        <v>99882</v>
      </c>
      <c r="S86" s="372">
        <v>88712</v>
      </c>
      <c r="T86" s="372">
        <v>11170</v>
      </c>
      <c r="U86" s="372" t="s">
        <v>21</v>
      </c>
      <c r="V86" s="372">
        <v>4414</v>
      </c>
      <c r="W86" s="372">
        <v>6747</v>
      </c>
      <c r="X86" s="372">
        <v>9</v>
      </c>
      <c r="Y86" s="372">
        <v>99836</v>
      </c>
      <c r="Z86" s="376">
        <v>46</v>
      </c>
      <c r="AA86" s="1661" t="s">
        <v>33</v>
      </c>
      <c r="AB86" s="1662" t="s">
        <v>25</v>
      </c>
      <c r="AC86" s="1846" t="s">
        <v>25</v>
      </c>
      <c r="AD86" s="1822" t="s">
        <v>25</v>
      </c>
      <c r="AE86" s="1828" t="s">
        <v>2154</v>
      </c>
      <c r="AF86" s="382">
        <v>1833698</v>
      </c>
      <c r="AG86" s="372">
        <v>1629179</v>
      </c>
      <c r="AH86" s="372">
        <v>204519</v>
      </c>
      <c r="AI86" s="372">
        <v>3708</v>
      </c>
      <c r="AJ86" s="372">
        <v>181590</v>
      </c>
      <c r="AK86" s="372" t="s">
        <v>22</v>
      </c>
      <c r="AL86" s="372">
        <v>19221</v>
      </c>
      <c r="AM86" s="372">
        <v>1827863</v>
      </c>
      <c r="AN86" s="376">
        <v>5835</v>
      </c>
      <c r="AO86" s="1661" t="s">
        <v>33</v>
      </c>
      <c r="AP86" s="1662" t="s">
        <v>25</v>
      </c>
      <c r="AQ86" s="1610"/>
    </row>
    <row r="87" spans="1:43" ht="15.5">
      <c r="A87" s="1846" t="s">
        <v>25</v>
      </c>
      <c r="B87" s="1822" t="s">
        <v>25</v>
      </c>
      <c r="C87" s="1828" t="s">
        <v>168</v>
      </c>
      <c r="D87" s="382">
        <v>465252</v>
      </c>
      <c r="E87" s="372">
        <v>163399</v>
      </c>
      <c r="F87" s="372">
        <v>301853</v>
      </c>
      <c r="G87" s="372">
        <v>202352</v>
      </c>
      <c r="H87" s="372">
        <v>99095</v>
      </c>
      <c r="I87" s="372" t="s">
        <v>21</v>
      </c>
      <c r="J87" s="372">
        <v>406</v>
      </c>
      <c r="K87" s="372">
        <v>405993</v>
      </c>
      <c r="L87" s="376">
        <v>59259</v>
      </c>
      <c r="M87" s="1661" t="s">
        <v>34</v>
      </c>
      <c r="N87" s="1662" t="s">
        <v>25</v>
      </c>
      <c r="O87" s="1846" t="s">
        <v>25</v>
      </c>
      <c r="P87" s="1822" t="s">
        <v>25</v>
      </c>
      <c r="Q87" s="1828" t="s">
        <v>168</v>
      </c>
      <c r="R87" s="382">
        <v>97927</v>
      </c>
      <c r="S87" s="372">
        <v>86231</v>
      </c>
      <c r="T87" s="372">
        <v>11696</v>
      </c>
      <c r="U87" s="372" t="s">
        <v>21</v>
      </c>
      <c r="V87" s="372">
        <v>7225</v>
      </c>
      <c r="W87" s="372">
        <v>4463</v>
      </c>
      <c r="X87" s="372">
        <v>8</v>
      </c>
      <c r="Y87" s="372">
        <v>97888</v>
      </c>
      <c r="Z87" s="376">
        <v>39</v>
      </c>
      <c r="AA87" s="1661" t="s">
        <v>34</v>
      </c>
      <c r="AB87" s="1662" t="s">
        <v>25</v>
      </c>
      <c r="AC87" s="1846" t="s">
        <v>25</v>
      </c>
      <c r="AD87" s="1822" t="s">
        <v>25</v>
      </c>
      <c r="AE87" s="1828" t="s">
        <v>168</v>
      </c>
      <c r="AF87" s="382">
        <v>2161152</v>
      </c>
      <c r="AG87" s="372">
        <v>1921563</v>
      </c>
      <c r="AH87" s="372">
        <v>239589</v>
      </c>
      <c r="AI87" s="372">
        <v>4956</v>
      </c>
      <c r="AJ87" s="372">
        <v>232556</v>
      </c>
      <c r="AK87" s="372" t="s">
        <v>22</v>
      </c>
      <c r="AL87" s="372">
        <v>2077</v>
      </c>
      <c r="AM87" s="372">
        <v>2156953</v>
      </c>
      <c r="AN87" s="376">
        <v>4199</v>
      </c>
      <c r="AO87" s="1661" t="s">
        <v>34</v>
      </c>
      <c r="AP87" s="1662" t="s">
        <v>25</v>
      </c>
      <c r="AQ87" s="1610"/>
    </row>
    <row r="88" spans="1:43" ht="15.5">
      <c r="A88" s="1846" t="s">
        <v>25</v>
      </c>
      <c r="B88" s="1822" t="s">
        <v>25</v>
      </c>
      <c r="C88" s="1828" t="s">
        <v>169</v>
      </c>
      <c r="D88" s="382">
        <v>507006</v>
      </c>
      <c r="E88" s="372">
        <v>168572</v>
      </c>
      <c r="F88" s="372">
        <v>338434</v>
      </c>
      <c r="G88" s="372">
        <v>222893</v>
      </c>
      <c r="H88" s="372">
        <v>114628</v>
      </c>
      <c r="I88" s="372" t="s">
        <v>21</v>
      </c>
      <c r="J88" s="372">
        <v>913</v>
      </c>
      <c r="K88" s="372">
        <v>440843</v>
      </c>
      <c r="L88" s="376">
        <v>66163</v>
      </c>
      <c r="M88" s="1661" t="s">
        <v>35</v>
      </c>
      <c r="N88" s="1662" t="s">
        <v>25</v>
      </c>
      <c r="O88" s="1846" t="s">
        <v>25</v>
      </c>
      <c r="P88" s="1822" t="s">
        <v>25</v>
      </c>
      <c r="Q88" s="1828" t="s">
        <v>169</v>
      </c>
      <c r="R88" s="382">
        <v>102970</v>
      </c>
      <c r="S88" s="372">
        <v>88162</v>
      </c>
      <c r="T88" s="372">
        <v>14808</v>
      </c>
      <c r="U88" s="372" t="s">
        <v>21</v>
      </c>
      <c r="V88" s="372">
        <v>8204</v>
      </c>
      <c r="W88" s="372">
        <v>6597</v>
      </c>
      <c r="X88" s="372">
        <v>7</v>
      </c>
      <c r="Y88" s="372">
        <v>102930</v>
      </c>
      <c r="Z88" s="376">
        <v>40</v>
      </c>
      <c r="AA88" s="1661" t="s">
        <v>35</v>
      </c>
      <c r="AB88" s="1662" t="s">
        <v>25</v>
      </c>
      <c r="AC88" s="1846" t="s">
        <v>25</v>
      </c>
      <c r="AD88" s="1822" t="s">
        <v>25</v>
      </c>
      <c r="AE88" s="1828" t="s">
        <v>169</v>
      </c>
      <c r="AF88" s="382">
        <v>2453834</v>
      </c>
      <c r="AG88" s="372">
        <v>2145388</v>
      </c>
      <c r="AH88" s="372">
        <v>308446</v>
      </c>
      <c r="AI88" s="372">
        <v>5585</v>
      </c>
      <c r="AJ88" s="372">
        <v>272975</v>
      </c>
      <c r="AK88" s="372" t="s">
        <v>22</v>
      </c>
      <c r="AL88" s="372">
        <v>29886</v>
      </c>
      <c r="AM88" s="372">
        <v>2450147</v>
      </c>
      <c r="AN88" s="376">
        <v>3687</v>
      </c>
      <c r="AO88" s="1661" t="s">
        <v>35</v>
      </c>
      <c r="AP88" s="1662" t="s">
        <v>25</v>
      </c>
      <c r="AQ88" s="1610"/>
    </row>
    <row r="89" spans="1:43" ht="15.5">
      <c r="A89" s="1846" t="s">
        <v>25</v>
      </c>
      <c r="B89" s="1822" t="s">
        <v>25</v>
      </c>
      <c r="C89" s="1828" t="s">
        <v>170</v>
      </c>
      <c r="D89" s="382">
        <v>515965</v>
      </c>
      <c r="E89" s="372">
        <v>176713</v>
      </c>
      <c r="F89" s="372">
        <v>339252</v>
      </c>
      <c r="G89" s="372">
        <v>227912</v>
      </c>
      <c r="H89" s="372">
        <v>110523</v>
      </c>
      <c r="I89" s="372" t="s">
        <v>21</v>
      </c>
      <c r="J89" s="372">
        <v>817</v>
      </c>
      <c r="K89" s="372">
        <v>452894</v>
      </c>
      <c r="L89" s="376">
        <v>63071</v>
      </c>
      <c r="M89" s="1661" t="s">
        <v>36</v>
      </c>
      <c r="N89" s="1662" t="s">
        <v>25</v>
      </c>
      <c r="O89" s="1846" t="s">
        <v>25</v>
      </c>
      <c r="P89" s="1822" t="s">
        <v>25</v>
      </c>
      <c r="Q89" s="1828" t="s">
        <v>170</v>
      </c>
      <c r="R89" s="382">
        <v>99881</v>
      </c>
      <c r="S89" s="372">
        <v>86848</v>
      </c>
      <c r="T89" s="372">
        <v>13033</v>
      </c>
      <c r="U89" s="372" t="s">
        <v>21</v>
      </c>
      <c r="V89" s="372">
        <v>7752</v>
      </c>
      <c r="W89" s="372">
        <v>5272</v>
      </c>
      <c r="X89" s="372">
        <v>9</v>
      </c>
      <c r="Y89" s="372">
        <v>99841</v>
      </c>
      <c r="Z89" s="376">
        <v>40</v>
      </c>
      <c r="AA89" s="1661" t="s">
        <v>36</v>
      </c>
      <c r="AB89" s="1662" t="s">
        <v>25</v>
      </c>
      <c r="AC89" s="1846" t="s">
        <v>25</v>
      </c>
      <c r="AD89" s="1822" t="s">
        <v>25</v>
      </c>
      <c r="AE89" s="1828" t="s">
        <v>170</v>
      </c>
      <c r="AF89" s="382">
        <v>2329453</v>
      </c>
      <c r="AG89" s="372">
        <v>2083986</v>
      </c>
      <c r="AH89" s="372">
        <v>245467</v>
      </c>
      <c r="AI89" s="372">
        <v>4005</v>
      </c>
      <c r="AJ89" s="372">
        <v>237807</v>
      </c>
      <c r="AK89" s="372" t="s">
        <v>22</v>
      </c>
      <c r="AL89" s="372">
        <v>3655</v>
      </c>
      <c r="AM89" s="372">
        <v>2326298</v>
      </c>
      <c r="AN89" s="376">
        <v>3155</v>
      </c>
      <c r="AO89" s="1661" t="s">
        <v>36</v>
      </c>
      <c r="AP89" s="1662" t="s">
        <v>25</v>
      </c>
      <c r="AQ89" s="1610"/>
    </row>
    <row r="90" spans="1:43" ht="15.5">
      <c r="A90" s="1846" t="s">
        <v>25</v>
      </c>
      <c r="B90" s="1822" t="s">
        <v>25</v>
      </c>
      <c r="C90" s="1828" t="s">
        <v>171</v>
      </c>
      <c r="D90" s="382">
        <v>483659</v>
      </c>
      <c r="E90" s="372">
        <v>167919</v>
      </c>
      <c r="F90" s="372">
        <v>315740</v>
      </c>
      <c r="G90" s="372">
        <v>205577</v>
      </c>
      <c r="H90" s="372">
        <v>109087</v>
      </c>
      <c r="I90" s="372" t="s">
        <v>21</v>
      </c>
      <c r="J90" s="372">
        <v>1076</v>
      </c>
      <c r="K90" s="372">
        <v>421772</v>
      </c>
      <c r="L90" s="376">
        <v>61887</v>
      </c>
      <c r="M90" s="1661" t="s">
        <v>37</v>
      </c>
      <c r="N90" s="1662" t="s">
        <v>25</v>
      </c>
      <c r="O90" s="1846" t="s">
        <v>25</v>
      </c>
      <c r="P90" s="1822" t="s">
        <v>25</v>
      </c>
      <c r="Q90" s="1828" t="s">
        <v>171</v>
      </c>
      <c r="R90" s="382">
        <v>98906</v>
      </c>
      <c r="S90" s="372">
        <v>88575</v>
      </c>
      <c r="T90" s="372">
        <v>10331</v>
      </c>
      <c r="U90" s="372" t="s">
        <v>21</v>
      </c>
      <c r="V90" s="372">
        <v>7619</v>
      </c>
      <c r="W90" s="372">
        <v>2704</v>
      </c>
      <c r="X90" s="372">
        <v>8</v>
      </c>
      <c r="Y90" s="372">
        <v>98868</v>
      </c>
      <c r="Z90" s="376">
        <v>38</v>
      </c>
      <c r="AA90" s="1661" t="s">
        <v>37</v>
      </c>
      <c r="AB90" s="1662" t="s">
        <v>25</v>
      </c>
      <c r="AC90" s="1846" t="s">
        <v>25</v>
      </c>
      <c r="AD90" s="1822" t="s">
        <v>25</v>
      </c>
      <c r="AE90" s="1828" t="s">
        <v>171</v>
      </c>
      <c r="AF90" s="382">
        <v>2480747</v>
      </c>
      <c r="AG90" s="372">
        <v>2180576</v>
      </c>
      <c r="AH90" s="372">
        <v>300171</v>
      </c>
      <c r="AI90" s="372">
        <v>5747</v>
      </c>
      <c r="AJ90" s="372">
        <v>287907</v>
      </c>
      <c r="AK90" s="372" t="s">
        <v>22</v>
      </c>
      <c r="AL90" s="372">
        <v>6517</v>
      </c>
      <c r="AM90" s="372">
        <v>2477208</v>
      </c>
      <c r="AN90" s="376">
        <v>3539</v>
      </c>
      <c r="AO90" s="1661" t="s">
        <v>37</v>
      </c>
      <c r="AP90" s="1662" t="s">
        <v>25</v>
      </c>
      <c r="AQ90" s="1610"/>
    </row>
    <row r="91" spans="1:43" ht="15.5">
      <c r="A91" s="1846" t="s">
        <v>25</v>
      </c>
      <c r="B91" s="1822" t="s">
        <v>25</v>
      </c>
      <c r="C91" s="1828" t="s">
        <v>172</v>
      </c>
      <c r="D91" s="382">
        <v>463694</v>
      </c>
      <c r="E91" s="372">
        <v>183298</v>
      </c>
      <c r="F91" s="372">
        <v>280396</v>
      </c>
      <c r="G91" s="372">
        <v>179929</v>
      </c>
      <c r="H91" s="372">
        <v>100418</v>
      </c>
      <c r="I91" s="372" t="s">
        <v>21</v>
      </c>
      <c r="J91" s="372">
        <v>49</v>
      </c>
      <c r="K91" s="372">
        <v>402936</v>
      </c>
      <c r="L91" s="376">
        <v>60758</v>
      </c>
      <c r="M91" s="1661" t="s">
        <v>38</v>
      </c>
      <c r="N91" s="1662" t="s">
        <v>25</v>
      </c>
      <c r="O91" s="1846" t="s">
        <v>25</v>
      </c>
      <c r="P91" s="1822" t="s">
        <v>25</v>
      </c>
      <c r="Q91" s="1828" t="s">
        <v>172</v>
      </c>
      <c r="R91" s="382">
        <v>99208</v>
      </c>
      <c r="S91" s="372">
        <v>90350</v>
      </c>
      <c r="T91" s="372">
        <v>8858</v>
      </c>
      <c r="U91" s="372" t="s">
        <v>21</v>
      </c>
      <c r="V91" s="372">
        <v>6405</v>
      </c>
      <c r="W91" s="372">
        <v>2445</v>
      </c>
      <c r="X91" s="372">
        <v>8</v>
      </c>
      <c r="Y91" s="372">
        <v>99166</v>
      </c>
      <c r="Z91" s="376">
        <v>42</v>
      </c>
      <c r="AA91" s="1661" t="s">
        <v>38</v>
      </c>
      <c r="AB91" s="1662" t="s">
        <v>25</v>
      </c>
      <c r="AC91" s="1846" t="s">
        <v>25</v>
      </c>
      <c r="AD91" s="1822" t="s">
        <v>25</v>
      </c>
      <c r="AE91" s="1828" t="s">
        <v>172</v>
      </c>
      <c r="AF91" s="382">
        <v>2336393</v>
      </c>
      <c r="AG91" s="372">
        <v>2069153</v>
      </c>
      <c r="AH91" s="372">
        <v>267240</v>
      </c>
      <c r="AI91" s="372">
        <v>5039</v>
      </c>
      <c r="AJ91" s="372">
        <v>260072</v>
      </c>
      <c r="AK91" s="372" t="s">
        <v>22</v>
      </c>
      <c r="AL91" s="372">
        <v>2129</v>
      </c>
      <c r="AM91" s="372">
        <v>2332901</v>
      </c>
      <c r="AN91" s="376">
        <v>3492</v>
      </c>
      <c r="AO91" s="1661" t="s">
        <v>38</v>
      </c>
      <c r="AP91" s="1662" t="s">
        <v>25</v>
      </c>
      <c r="AQ91" s="1610"/>
    </row>
    <row r="92" spans="1:43" ht="15.5">
      <c r="A92" s="1846" t="s">
        <v>25</v>
      </c>
      <c r="B92" s="1822" t="s">
        <v>25</v>
      </c>
      <c r="C92" s="1828" t="s">
        <v>173</v>
      </c>
      <c r="D92" s="382">
        <v>442915</v>
      </c>
      <c r="E92" s="372">
        <v>136956</v>
      </c>
      <c r="F92" s="372">
        <v>305959</v>
      </c>
      <c r="G92" s="372">
        <v>212144</v>
      </c>
      <c r="H92" s="372">
        <v>93377</v>
      </c>
      <c r="I92" s="372" t="s">
        <v>21</v>
      </c>
      <c r="J92" s="372">
        <v>438</v>
      </c>
      <c r="K92" s="372">
        <v>377698</v>
      </c>
      <c r="L92" s="376">
        <v>65217</v>
      </c>
      <c r="M92" s="1661" t="s">
        <v>39</v>
      </c>
      <c r="N92" s="1662" t="s">
        <v>25</v>
      </c>
      <c r="O92" s="1846" t="s">
        <v>25</v>
      </c>
      <c r="P92" s="1822" t="s">
        <v>25</v>
      </c>
      <c r="Q92" s="1828" t="s">
        <v>173</v>
      </c>
      <c r="R92" s="382">
        <v>97159</v>
      </c>
      <c r="S92" s="372">
        <v>85330</v>
      </c>
      <c r="T92" s="372">
        <v>11829</v>
      </c>
      <c r="U92" s="372" t="s">
        <v>21</v>
      </c>
      <c r="V92" s="372">
        <v>5528</v>
      </c>
      <c r="W92" s="372">
        <v>6293</v>
      </c>
      <c r="X92" s="372">
        <v>8</v>
      </c>
      <c r="Y92" s="372">
        <v>97108</v>
      </c>
      <c r="Z92" s="376">
        <v>51</v>
      </c>
      <c r="AA92" s="1661" t="s">
        <v>39</v>
      </c>
      <c r="AB92" s="1662" t="s">
        <v>25</v>
      </c>
      <c r="AC92" s="1846" t="s">
        <v>25</v>
      </c>
      <c r="AD92" s="1822" t="s">
        <v>25</v>
      </c>
      <c r="AE92" s="1828" t="s">
        <v>173</v>
      </c>
      <c r="AF92" s="382">
        <v>2222883</v>
      </c>
      <c r="AG92" s="372">
        <v>1960707</v>
      </c>
      <c r="AH92" s="372">
        <v>262176</v>
      </c>
      <c r="AI92" s="372">
        <v>4011</v>
      </c>
      <c r="AJ92" s="372">
        <v>254650</v>
      </c>
      <c r="AK92" s="372" t="s">
        <v>22</v>
      </c>
      <c r="AL92" s="372">
        <v>3515</v>
      </c>
      <c r="AM92" s="372">
        <v>2218964</v>
      </c>
      <c r="AN92" s="376">
        <v>3919</v>
      </c>
      <c r="AO92" s="1661" t="s">
        <v>39</v>
      </c>
      <c r="AP92" s="1662" t="s">
        <v>25</v>
      </c>
      <c r="AQ92" s="1610"/>
    </row>
    <row r="93" spans="1:43" ht="15.5">
      <c r="A93" s="1849" t="s">
        <v>25</v>
      </c>
      <c r="B93" s="1830" t="s">
        <v>25</v>
      </c>
      <c r="C93" s="1831" t="s">
        <v>174</v>
      </c>
      <c r="D93" s="374">
        <v>492875</v>
      </c>
      <c r="E93" s="373">
        <v>173408</v>
      </c>
      <c r="F93" s="373">
        <v>319467</v>
      </c>
      <c r="G93" s="373">
        <v>203082</v>
      </c>
      <c r="H93" s="373">
        <v>115059</v>
      </c>
      <c r="I93" s="373" t="s">
        <v>21</v>
      </c>
      <c r="J93" s="373">
        <v>1326</v>
      </c>
      <c r="K93" s="373">
        <v>436133</v>
      </c>
      <c r="L93" s="377">
        <v>56742</v>
      </c>
      <c r="M93" s="1672" t="s">
        <v>40</v>
      </c>
      <c r="N93" s="1673" t="s">
        <v>25</v>
      </c>
      <c r="O93" s="1849" t="s">
        <v>25</v>
      </c>
      <c r="P93" s="1830" t="s">
        <v>25</v>
      </c>
      <c r="Q93" s="1831" t="s">
        <v>174</v>
      </c>
      <c r="R93" s="374">
        <v>93316</v>
      </c>
      <c r="S93" s="373">
        <v>82827</v>
      </c>
      <c r="T93" s="373">
        <v>10489</v>
      </c>
      <c r="U93" s="373" t="s">
        <v>21</v>
      </c>
      <c r="V93" s="373">
        <v>4365</v>
      </c>
      <c r="W93" s="373">
        <v>6117</v>
      </c>
      <c r="X93" s="373">
        <v>7</v>
      </c>
      <c r="Y93" s="373">
        <v>93248</v>
      </c>
      <c r="Z93" s="377">
        <v>68</v>
      </c>
      <c r="AA93" s="1672" t="s">
        <v>40</v>
      </c>
      <c r="AB93" s="1673" t="s">
        <v>25</v>
      </c>
      <c r="AC93" s="1849" t="s">
        <v>25</v>
      </c>
      <c r="AD93" s="1830" t="s">
        <v>25</v>
      </c>
      <c r="AE93" s="1831" t="s">
        <v>174</v>
      </c>
      <c r="AF93" s="374">
        <v>2239725</v>
      </c>
      <c r="AG93" s="373">
        <v>1970410</v>
      </c>
      <c r="AH93" s="373">
        <v>269315</v>
      </c>
      <c r="AI93" s="373">
        <v>4326</v>
      </c>
      <c r="AJ93" s="373">
        <v>256980</v>
      </c>
      <c r="AK93" s="373" t="s">
        <v>22</v>
      </c>
      <c r="AL93" s="373">
        <v>8009</v>
      </c>
      <c r="AM93" s="373">
        <v>2234252</v>
      </c>
      <c r="AN93" s="377">
        <v>5473</v>
      </c>
      <c r="AO93" s="1672" t="s">
        <v>40</v>
      </c>
      <c r="AP93" s="1673" t="s">
        <v>25</v>
      </c>
      <c r="AQ93" s="1610"/>
    </row>
    <row r="94" spans="1:43" ht="15.75" customHeight="1">
      <c r="M94" s="489"/>
      <c r="N94" s="455"/>
      <c r="AA94" s="489"/>
      <c r="AB94" s="455"/>
      <c r="AO94" s="489"/>
      <c r="AP94" s="455"/>
    </row>
  </sheetData>
  <mergeCells count="6">
    <mergeCell ref="AO7:AP11"/>
    <mergeCell ref="A7:C11"/>
    <mergeCell ref="M7:N11"/>
    <mergeCell ref="O7:Q11"/>
    <mergeCell ref="AA7:AB11"/>
    <mergeCell ref="AC7:AE11"/>
  </mergeCells>
  <phoneticPr fontId="99"/>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colBreaks count="5" manualBreakCount="5">
    <brk id="7" max="93" man="1"/>
    <brk id="14" max="93" man="1"/>
    <brk id="21" max="93" man="1"/>
    <brk id="28" max="93" man="1"/>
    <brk id="35" max="9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7025A-32EF-4736-A948-9388AB2CB583}">
  <sheetPr>
    <tabColor theme="9" tint="0.39997558519241921"/>
  </sheetPr>
  <dimension ref="A1:Q154"/>
  <sheetViews>
    <sheetView showGridLines="0" zoomScaleNormal="100" zoomScaleSheetLayoutView="70" workbookViewId="0"/>
  </sheetViews>
  <sheetFormatPr defaultColWidth="8" defaultRowHeight="12"/>
  <cols>
    <col min="1" max="1" width="10.6328125" style="816" customWidth="1"/>
    <col min="2" max="2" width="7.7265625" style="816" customWidth="1"/>
    <col min="3" max="3" width="12.6328125" style="816" customWidth="1"/>
    <col min="4" max="8" width="19.6328125" style="816" customWidth="1"/>
    <col min="9" max="14" width="15.90625" style="816" customWidth="1"/>
    <col min="15" max="15" width="15.6328125" style="816" customWidth="1"/>
    <col min="16" max="16" width="20.7265625" style="816" customWidth="1"/>
    <col min="17" max="16384" width="8" style="816"/>
  </cols>
  <sheetData>
    <row r="1" spans="1:16" s="464" customFormat="1" ht="14">
      <c r="A1" s="1160" t="s">
        <v>903</v>
      </c>
      <c r="B1" s="833"/>
      <c r="C1" s="811"/>
      <c r="D1" s="811"/>
      <c r="E1" s="811"/>
      <c r="F1" s="812"/>
      <c r="G1" s="813"/>
      <c r="N1" s="834"/>
      <c r="P1" s="1161" t="s">
        <v>903</v>
      </c>
    </row>
    <row r="3" spans="1:16" ht="13">
      <c r="A3" s="814"/>
      <c r="B3" s="814"/>
      <c r="C3" s="814"/>
      <c r="D3" s="814"/>
      <c r="E3" s="814"/>
      <c r="F3" s="815"/>
      <c r="G3" s="814"/>
    </row>
    <row r="4" spans="1:16" ht="13">
      <c r="A4" s="814"/>
      <c r="B4" s="814"/>
      <c r="C4" s="814"/>
      <c r="D4" s="814"/>
      <c r="E4" s="814"/>
      <c r="F4" s="815"/>
      <c r="G4" s="814"/>
    </row>
    <row r="5" spans="1:16" ht="13">
      <c r="A5" s="814"/>
      <c r="B5" s="814"/>
      <c r="C5" s="814"/>
      <c r="D5" s="814"/>
      <c r="E5" s="814"/>
      <c r="F5" s="815"/>
      <c r="G5" s="814"/>
    </row>
    <row r="6" spans="1:16" ht="15.75" customHeight="1">
      <c r="A6" s="835"/>
      <c r="B6" s="835"/>
      <c r="C6" s="835"/>
      <c r="D6" s="836"/>
      <c r="E6" s="837"/>
      <c r="F6" s="838"/>
      <c r="M6" s="816" t="s">
        <v>1183</v>
      </c>
    </row>
    <row r="7" spans="1:16" ht="22.5" customHeight="1">
      <c r="A7" s="2765">
        <v>44166</v>
      </c>
      <c r="B7" s="2765"/>
      <c r="C7" s="2765"/>
      <c r="D7" s="2765"/>
      <c r="E7" s="2765"/>
      <c r="F7" s="2766">
        <v>44166</v>
      </c>
      <c r="G7" s="2766"/>
      <c r="H7" s="2766"/>
      <c r="I7" s="839"/>
      <c r="J7" s="839"/>
      <c r="K7" s="839"/>
      <c r="L7" s="839"/>
      <c r="M7" s="840"/>
      <c r="N7" s="840"/>
      <c r="O7" s="840"/>
    </row>
    <row r="8" spans="1:16" ht="20.25" customHeight="1">
      <c r="N8" s="841" t="s">
        <v>705</v>
      </c>
      <c r="O8" s="815"/>
    </row>
    <row r="9" spans="1:16" ht="18" customHeight="1">
      <c r="A9" s="2767" t="s">
        <v>904</v>
      </c>
      <c r="B9" s="2618"/>
      <c r="C9" s="2619"/>
      <c r="D9" s="842"/>
      <c r="E9" s="843" t="s">
        <v>627</v>
      </c>
      <c r="F9" s="817"/>
      <c r="G9" s="817"/>
      <c r="H9" s="817"/>
      <c r="I9" s="818"/>
      <c r="J9" s="830"/>
      <c r="K9" s="844" t="s">
        <v>253</v>
      </c>
      <c r="L9" s="817"/>
      <c r="M9" s="818"/>
      <c r="N9" s="819"/>
      <c r="O9" s="2768" t="s">
        <v>1215</v>
      </c>
      <c r="P9" s="2696"/>
    </row>
    <row r="10" spans="1:16" ht="18" customHeight="1">
      <c r="A10" s="2690"/>
      <c r="B10" s="2690"/>
      <c r="C10" s="2691"/>
      <c r="D10" s="845"/>
      <c r="E10" s="819"/>
      <c r="F10" s="846" t="s">
        <v>254</v>
      </c>
      <c r="G10" s="831"/>
      <c r="H10" s="817"/>
      <c r="I10" s="818"/>
      <c r="J10" s="819"/>
      <c r="K10" s="821"/>
      <c r="L10" s="819"/>
      <c r="M10" s="821"/>
      <c r="N10" s="820" t="s">
        <v>260</v>
      </c>
      <c r="O10" s="2599"/>
      <c r="P10" s="2697"/>
    </row>
    <row r="11" spans="1:16" ht="18" customHeight="1">
      <c r="A11" s="2690"/>
      <c r="B11" s="2690"/>
      <c r="C11" s="2691"/>
      <c r="D11" s="820" t="s">
        <v>219</v>
      </c>
      <c r="E11" s="823" t="s">
        <v>255</v>
      </c>
      <c r="F11" s="847" t="s">
        <v>219</v>
      </c>
      <c r="G11" s="827" t="s">
        <v>256</v>
      </c>
      <c r="H11" s="847" t="s">
        <v>256</v>
      </c>
      <c r="I11" s="848" t="s">
        <v>1753</v>
      </c>
      <c r="J11" s="823" t="s">
        <v>219</v>
      </c>
      <c r="K11" s="847" t="s">
        <v>257</v>
      </c>
      <c r="L11" s="823" t="s">
        <v>258</v>
      </c>
      <c r="M11" s="847" t="s">
        <v>259</v>
      </c>
      <c r="N11" s="820"/>
      <c r="O11" s="2599"/>
      <c r="P11" s="2697"/>
    </row>
    <row r="12" spans="1:16" ht="18" customHeight="1">
      <c r="A12" s="2690"/>
      <c r="B12" s="2690"/>
      <c r="C12" s="2691"/>
      <c r="D12" s="825"/>
      <c r="E12" s="826"/>
      <c r="F12" s="824"/>
      <c r="G12" s="826"/>
      <c r="H12" s="849" t="s">
        <v>1754</v>
      </c>
      <c r="I12" s="850" t="s">
        <v>1755</v>
      </c>
      <c r="J12" s="826"/>
      <c r="K12" s="824"/>
      <c r="L12" s="826"/>
      <c r="M12" s="824"/>
      <c r="N12" s="826"/>
      <c r="O12" s="2599"/>
      <c r="P12" s="2697"/>
    </row>
    <row r="13" spans="1:16" ht="18" customHeight="1">
      <c r="A13" s="2690"/>
      <c r="B13" s="2690"/>
      <c r="C13" s="2691"/>
      <c r="D13" s="825" t="s">
        <v>725</v>
      </c>
      <c r="E13" s="826" t="s">
        <v>1756</v>
      </c>
      <c r="F13" s="824" t="s">
        <v>725</v>
      </c>
      <c r="G13" s="826" t="s">
        <v>1757</v>
      </c>
      <c r="H13" s="851" t="s">
        <v>1735</v>
      </c>
      <c r="I13" s="848" t="s">
        <v>226</v>
      </c>
      <c r="J13" s="826" t="s">
        <v>725</v>
      </c>
      <c r="K13" s="852" t="s">
        <v>1758</v>
      </c>
      <c r="L13" s="853" t="s">
        <v>261</v>
      </c>
      <c r="M13" s="852" t="s">
        <v>201</v>
      </c>
      <c r="N13" s="822" t="s">
        <v>1736</v>
      </c>
      <c r="O13" s="2599"/>
      <c r="P13" s="2697"/>
    </row>
    <row r="14" spans="1:16" ht="18" customHeight="1">
      <c r="A14" s="2692"/>
      <c r="B14" s="2692"/>
      <c r="C14" s="2693"/>
      <c r="D14" s="845"/>
      <c r="E14" s="854"/>
      <c r="F14" s="821"/>
      <c r="G14" s="826"/>
      <c r="H14" s="855" t="s">
        <v>101</v>
      </c>
      <c r="I14" s="855" t="s">
        <v>227</v>
      </c>
      <c r="J14" s="826"/>
      <c r="K14" s="824"/>
      <c r="L14" s="826" t="s">
        <v>1759</v>
      </c>
      <c r="M14" s="824"/>
      <c r="N14" s="826"/>
      <c r="O14" s="2698"/>
      <c r="P14" s="2699"/>
    </row>
    <row r="15" spans="1:16" ht="18" customHeight="1">
      <c r="A15" s="2769" t="s">
        <v>905</v>
      </c>
      <c r="B15" s="2769"/>
      <c r="C15" s="2770"/>
      <c r="D15" s="856">
        <v>501197388</v>
      </c>
      <c r="E15" s="857">
        <v>37517234</v>
      </c>
      <c r="F15" s="857">
        <v>463680154</v>
      </c>
      <c r="G15" s="857">
        <v>376927393</v>
      </c>
      <c r="H15" s="857">
        <v>22751410</v>
      </c>
      <c r="I15" s="857">
        <v>64001351</v>
      </c>
      <c r="J15" s="857">
        <v>477389893</v>
      </c>
      <c r="K15" s="857">
        <v>223296179</v>
      </c>
      <c r="L15" s="857">
        <v>221505609</v>
      </c>
      <c r="M15" s="857">
        <v>32588105</v>
      </c>
      <c r="N15" s="857">
        <v>23807495</v>
      </c>
      <c r="O15" s="1066" t="s">
        <v>725</v>
      </c>
      <c r="P15" s="828"/>
    </row>
    <row r="16" spans="1:16" ht="18" customHeight="1">
      <c r="A16" s="2763" t="s">
        <v>228</v>
      </c>
      <c r="B16" s="2763"/>
      <c r="C16" s="2764"/>
      <c r="D16" s="858">
        <v>38316172</v>
      </c>
      <c r="E16" s="859">
        <v>373282</v>
      </c>
      <c r="F16" s="859">
        <v>37942890</v>
      </c>
      <c r="G16" s="859">
        <v>37159406</v>
      </c>
      <c r="H16" s="859">
        <v>492058</v>
      </c>
      <c r="I16" s="859">
        <v>291426</v>
      </c>
      <c r="J16" s="859">
        <v>37509652</v>
      </c>
      <c r="K16" s="859">
        <v>10499436</v>
      </c>
      <c r="L16" s="859">
        <v>26999251</v>
      </c>
      <c r="M16" s="859">
        <v>10965</v>
      </c>
      <c r="N16" s="859">
        <v>806520</v>
      </c>
      <c r="O16" s="1067" t="s">
        <v>51</v>
      </c>
      <c r="P16" s="860"/>
    </row>
    <row r="17" spans="1:17" ht="18" customHeight="1">
      <c r="A17" s="2778" t="s">
        <v>229</v>
      </c>
      <c r="B17" s="2778"/>
      <c r="C17" s="2779"/>
      <c r="D17" s="861">
        <v>144138601</v>
      </c>
      <c r="E17" s="862">
        <v>731632</v>
      </c>
      <c r="F17" s="862">
        <v>143406969</v>
      </c>
      <c r="G17" s="862">
        <v>139354677</v>
      </c>
      <c r="H17" s="862">
        <v>3411244</v>
      </c>
      <c r="I17" s="862">
        <v>641048</v>
      </c>
      <c r="J17" s="862">
        <v>143299032</v>
      </c>
      <c r="K17" s="862">
        <v>61087907</v>
      </c>
      <c r="L17" s="862">
        <v>78346575</v>
      </c>
      <c r="M17" s="862">
        <v>3864550</v>
      </c>
      <c r="N17" s="862">
        <v>839569</v>
      </c>
      <c r="O17" s="845" t="s">
        <v>1218</v>
      </c>
      <c r="P17" s="464"/>
    </row>
    <row r="18" spans="1:17" ht="18" customHeight="1">
      <c r="A18" s="2778" t="s">
        <v>189</v>
      </c>
      <c r="B18" s="2778"/>
      <c r="C18" s="2779"/>
      <c r="D18" s="861">
        <v>159941735</v>
      </c>
      <c r="E18" s="862">
        <v>27175097</v>
      </c>
      <c r="F18" s="862">
        <v>132766638</v>
      </c>
      <c r="G18" s="862">
        <v>100764424</v>
      </c>
      <c r="H18" s="862">
        <v>6825350</v>
      </c>
      <c r="I18" s="862">
        <v>25176864</v>
      </c>
      <c r="J18" s="862">
        <v>144294822</v>
      </c>
      <c r="K18" s="862">
        <v>87571594</v>
      </c>
      <c r="L18" s="862">
        <v>50716888</v>
      </c>
      <c r="M18" s="862">
        <v>6006340</v>
      </c>
      <c r="N18" s="862">
        <v>15646913</v>
      </c>
      <c r="O18" s="845" t="s">
        <v>1219</v>
      </c>
      <c r="P18" s="464"/>
    </row>
    <row r="19" spans="1:17" ht="18" customHeight="1">
      <c r="A19" s="2778" t="s">
        <v>178</v>
      </c>
      <c r="B19" s="2778"/>
      <c r="C19" s="2779"/>
      <c r="D19" s="861">
        <v>19726091</v>
      </c>
      <c r="E19" s="862">
        <v>1063314</v>
      </c>
      <c r="F19" s="862">
        <v>18662777</v>
      </c>
      <c r="G19" s="862">
        <v>16286692</v>
      </c>
      <c r="H19" s="862">
        <v>2276900</v>
      </c>
      <c r="I19" s="862">
        <v>99185</v>
      </c>
      <c r="J19" s="862">
        <v>19415317</v>
      </c>
      <c r="K19" s="862">
        <v>9700235</v>
      </c>
      <c r="L19" s="862">
        <v>9266032</v>
      </c>
      <c r="M19" s="862">
        <v>449050</v>
      </c>
      <c r="N19" s="862">
        <v>310774</v>
      </c>
      <c r="O19" s="845" t="s">
        <v>1702</v>
      </c>
      <c r="P19" s="464"/>
    </row>
    <row r="20" spans="1:17" ht="18" customHeight="1">
      <c r="A20" s="2778" t="s">
        <v>230</v>
      </c>
      <c r="B20" s="2778"/>
      <c r="C20" s="2779"/>
      <c r="D20" s="861">
        <v>82297875</v>
      </c>
      <c r="E20" s="862">
        <v>4191413</v>
      </c>
      <c r="F20" s="862">
        <v>78106462</v>
      </c>
      <c r="G20" s="862">
        <v>59602925</v>
      </c>
      <c r="H20" s="862">
        <v>9969928</v>
      </c>
      <c r="I20" s="862">
        <v>8533609</v>
      </c>
      <c r="J20" s="862">
        <v>78394288</v>
      </c>
      <c r="K20" s="862">
        <v>44454412</v>
      </c>
      <c r="L20" s="862">
        <v>28655347</v>
      </c>
      <c r="M20" s="862">
        <v>5284529</v>
      </c>
      <c r="N20" s="862">
        <v>3903587</v>
      </c>
      <c r="O20" s="845" t="s">
        <v>757</v>
      </c>
      <c r="P20" s="464"/>
    </row>
    <row r="21" spans="1:17" ht="18" customHeight="1">
      <c r="A21" s="2778" t="s">
        <v>231</v>
      </c>
      <c r="B21" s="2778"/>
      <c r="C21" s="2779"/>
      <c r="D21" s="861">
        <v>50775593</v>
      </c>
      <c r="E21" s="862">
        <v>97867</v>
      </c>
      <c r="F21" s="862">
        <v>50677726</v>
      </c>
      <c r="G21" s="862">
        <v>47673126</v>
      </c>
      <c r="H21" s="862">
        <v>307305</v>
      </c>
      <c r="I21" s="862">
        <v>2697295</v>
      </c>
      <c r="J21" s="862">
        <v>49926185</v>
      </c>
      <c r="K21" s="862">
        <v>8739257</v>
      </c>
      <c r="L21" s="862">
        <v>40688250</v>
      </c>
      <c r="M21" s="862">
        <v>498678</v>
      </c>
      <c r="N21" s="862">
        <v>849408</v>
      </c>
      <c r="O21" s="2780" t="s">
        <v>1554</v>
      </c>
      <c r="P21" s="2781"/>
    </row>
    <row r="22" spans="1:17" ht="18" customHeight="1">
      <c r="A22" s="2778" t="s">
        <v>186</v>
      </c>
      <c r="B22" s="2778"/>
      <c r="C22" s="2779"/>
      <c r="D22" s="861">
        <v>132461</v>
      </c>
      <c r="E22" s="862" t="s">
        <v>21</v>
      </c>
      <c r="F22" s="862">
        <v>132461</v>
      </c>
      <c r="G22" s="862">
        <v>67484</v>
      </c>
      <c r="H22" s="862">
        <v>64977</v>
      </c>
      <c r="I22" s="862" t="s">
        <v>21</v>
      </c>
      <c r="J22" s="862">
        <v>132461</v>
      </c>
      <c r="K22" s="862">
        <v>118575</v>
      </c>
      <c r="L22" s="862" t="s">
        <v>21</v>
      </c>
      <c r="M22" s="862">
        <v>13886</v>
      </c>
      <c r="N22" s="862" t="s">
        <v>21</v>
      </c>
      <c r="O22" s="845" t="s">
        <v>1220</v>
      </c>
      <c r="P22" s="464"/>
    </row>
    <row r="23" spans="1:17" ht="18" customHeight="1">
      <c r="A23" s="2778" t="s">
        <v>232</v>
      </c>
      <c r="B23" s="2778"/>
      <c r="C23" s="2779"/>
      <c r="D23" s="861">
        <v>78761457</v>
      </c>
      <c r="E23" s="862">
        <v>4192534</v>
      </c>
      <c r="F23" s="862">
        <v>74568923</v>
      </c>
      <c r="G23" s="862">
        <v>49991134</v>
      </c>
      <c r="H23" s="862">
        <v>377612</v>
      </c>
      <c r="I23" s="862">
        <v>24200177</v>
      </c>
      <c r="J23" s="862">
        <v>75890547</v>
      </c>
      <c r="K23" s="862">
        <v>20546669</v>
      </c>
      <c r="L23" s="862">
        <v>40497278</v>
      </c>
      <c r="M23" s="862">
        <v>14846600</v>
      </c>
      <c r="N23" s="862">
        <v>2870910</v>
      </c>
      <c r="O23" s="1068" t="s">
        <v>1221</v>
      </c>
      <c r="P23" s="863"/>
    </row>
    <row r="24" spans="1:17" ht="18" customHeight="1">
      <c r="A24" s="2782" t="s">
        <v>214</v>
      </c>
      <c r="B24" s="2782"/>
      <c r="C24" s="2783"/>
      <c r="D24" s="864">
        <v>3739747</v>
      </c>
      <c r="E24" s="865">
        <v>438659</v>
      </c>
      <c r="F24" s="865">
        <v>3301088</v>
      </c>
      <c r="G24" s="865">
        <v>346337</v>
      </c>
      <c r="H24" s="865">
        <v>10152</v>
      </c>
      <c r="I24" s="865">
        <v>2944599</v>
      </c>
      <c r="J24" s="865">
        <v>3546893</v>
      </c>
      <c r="K24" s="865">
        <v>1576966</v>
      </c>
      <c r="L24" s="865">
        <v>334490</v>
      </c>
      <c r="M24" s="865">
        <v>1635437</v>
      </c>
      <c r="N24" s="865">
        <v>192854</v>
      </c>
      <c r="O24" s="1069" t="s">
        <v>1177</v>
      </c>
      <c r="P24" s="866"/>
    </row>
    <row r="25" spans="1:17" ht="18" customHeight="1">
      <c r="A25" s="714" t="s">
        <v>677</v>
      </c>
      <c r="I25" s="1855" t="s">
        <v>1760</v>
      </c>
      <c r="J25" s="2784" t="s">
        <v>1741</v>
      </c>
      <c r="K25" s="2784"/>
      <c r="L25" s="2784"/>
      <c r="M25" s="2784"/>
      <c r="N25" s="2784"/>
      <c r="O25" s="2784"/>
      <c r="P25" s="2784"/>
      <c r="Q25" s="1856"/>
    </row>
    <row r="26" spans="1:17" ht="15.75" customHeight="1">
      <c r="A26" s="714" t="s">
        <v>1761</v>
      </c>
      <c r="B26" s="715"/>
      <c r="C26" s="715"/>
      <c r="I26" s="1857"/>
      <c r="J26" s="2785"/>
      <c r="K26" s="2785"/>
      <c r="L26" s="2785"/>
      <c r="M26" s="2785"/>
      <c r="N26" s="2785"/>
      <c r="O26" s="2785"/>
      <c r="P26" s="2785"/>
      <c r="Q26" s="1856"/>
    </row>
    <row r="27" spans="1:17" ht="15.75" customHeight="1">
      <c r="A27" s="814"/>
      <c r="B27" s="715"/>
      <c r="C27" s="715"/>
    </row>
    <row r="28" spans="1:17" ht="15.75" customHeight="1"/>
    <row r="29" spans="1:17" ht="15.75" customHeight="1">
      <c r="F29" s="1496"/>
    </row>
    <row r="30" spans="1:17" ht="15.75" customHeight="1"/>
    <row r="31" spans="1:17" ht="15.75" customHeight="1"/>
    <row r="32" spans="1:17" ht="15.75" customHeight="1"/>
    <row r="33" spans="1:16" ht="15.75" customHeight="1"/>
    <row r="34" spans="1:16" ht="15.75" customHeight="1">
      <c r="A34" s="2786" t="s">
        <v>602</v>
      </c>
      <c r="B34" s="2786"/>
      <c r="C34" s="2786"/>
      <c r="D34" s="2786"/>
      <c r="E34" s="2786"/>
      <c r="F34" s="2786"/>
      <c r="G34" s="2786"/>
      <c r="H34" s="2786"/>
      <c r="I34" s="829"/>
      <c r="J34" s="829"/>
      <c r="K34" s="829"/>
      <c r="L34" s="829"/>
      <c r="M34" s="829"/>
      <c r="N34" s="829"/>
      <c r="O34" s="829"/>
      <c r="P34" s="829"/>
    </row>
    <row r="35" spans="1:16" ht="15.75" customHeight="1">
      <c r="A35" s="2786"/>
      <c r="B35" s="2786"/>
      <c r="C35" s="2786"/>
      <c r="D35" s="2786"/>
      <c r="E35" s="2786"/>
      <c r="F35" s="2786"/>
      <c r="G35" s="2786"/>
      <c r="H35" s="2786"/>
      <c r="I35" s="829"/>
      <c r="J35" s="829"/>
      <c r="K35" s="829"/>
      <c r="L35" s="829"/>
      <c r="M35" s="829"/>
      <c r="N35" s="829"/>
      <c r="O35" s="829"/>
      <c r="P35" s="829"/>
    </row>
    <row r="36" spans="1:16" ht="15.75" customHeight="1">
      <c r="A36" s="867"/>
      <c r="B36" s="867"/>
      <c r="C36" s="867"/>
      <c r="D36" s="867"/>
      <c r="E36" s="867"/>
      <c r="F36" s="829"/>
      <c r="G36" s="867"/>
      <c r="H36" s="867"/>
      <c r="I36" s="829"/>
      <c r="J36" s="829"/>
      <c r="K36" s="829"/>
      <c r="L36" s="829"/>
      <c r="M36" s="829"/>
      <c r="N36" s="829"/>
      <c r="O36" s="829"/>
      <c r="P36" s="829"/>
    </row>
    <row r="37" spans="1:16" ht="20.25" customHeight="1">
      <c r="A37" s="868" t="s">
        <v>262</v>
      </c>
      <c r="B37" s="868"/>
      <c r="C37" s="868"/>
      <c r="D37" s="524" t="s">
        <v>1746</v>
      </c>
      <c r="E37" s="868"/>
      <c r="F37" s="524"/>
      <c r="G37" s="524"/>
      <c r="H37" s="869"/>
      <c r="I37" s="869"/>
      <c r="J37" s="869"/>
      <c r="K37" s="869"/>
      <c r="L37" s="869"/>
      <c r="M37" s="869"/>
      <c r="N37" s="841" t="s">
        <v>705</v>
      </c>
      <c r="O37" s="870"/>
      <c r="P37" s="829"/>
    </row>
    <row r="38" spans="1:16" ht="18" customHeight="1">
      <c r="A38" s="2771" t="s">
        <v>734</v>
      </c>
      <c r="B38" s="2588"/>
      <c r="C38" s="2589"/>
      <c r="D38" s="871"/>
      <c r="E38" s="843" t="s">
        <v>627</v>
      </c>
      <c r="F38" s="872"/>
      <c r="G38" s="872"/>
      <c r="H38" s="872"/>
      <c r="I38" s="873"/>
      <c r="J38" s="830"/>
      <c r="K38" s="844" t="s">
        <v>253</v>
      </c>
      <c r="L38" s="817"/>
      <c r="M38" s="818"/>
      <c r="N38" s="819"/>
      <c r="O38" s="2772" t="s">
        <v>694</v>
      </c>
      <c r="P38" s="2773"/>
    </row>
    <row r="39" spans="1:16" ht="18" customHeight="1">
      <c r="A39" s="2700"/>
      <c r="B39" s="2700"/>
      <c r="C39" s="2701"/>
      <c r="D39" s="845"/>
      <c r="E39" s="819"/>
      <c r="F39" s="846" t="s">
        <v>254</v>
      </c>
      <c r="G39" s="843"/>
      <c r="H39" s="872"/>
      <c r="I39" s="873"/>
      <c r="J39" s="819"/>
      <c r="K39" s="821"/>
      <c r="L39" s="819"/>
      <c r="M39" s="821"/>
      <c r="N39" s="820" t="s">
        <v>260</v>
      </c>
      <c r="O39" s="2774"/>
      <c r="P39" s="2775"/>
    </row>
    <row r="40" spans="1:16" ht="18" customHeight="1">
      <c r="A40" s="2700"/>
      <c r="B40" s="2700"/>
      <c r="C40" s="2701"/>
      <c r="D40" s="820" t="s">
        <v>219</v>
      </c>
      <c r="E40" s="823" t="s">
        <v>255</v>
      </c>
      <c r="F40" s="847" t="s">
        <v>219</v>
      </c>
      <c r="G40" s="827" t="s">
        <v>256</v>
      </c>
      <c r="H40" s="847" t="s">
        <v>256</v>
      </c>
      <c r="I40" s="848" t="s">
        <v>1753</v>
      </c>
      <c r="J40" s="823" t="s">
        <v>219</v>
      </c>
      <c r="K40" s="847" t="s">
        <v>257</v>
      </c>
      <c r="L40" s="823" t="s">
        <v>258</v>
      </c>
      <c r="M40" s="847" t="s">
        <v>259</v>
      </c>
      <c r="N40" s="820"/>
      <c r="O40" s="2774"/>
      <c r="P40" s="2775"/>
    </row>
    <row r="41" spans="1:16" ht="18" customHeight="1">
      <c r="A41" s="2700"/>
      <c r="B41" s="2700"/>
      <c r="C41" s="2701"/>
      <c r="D41" s="825"/>
      <c r="E41" s="826"/>
      <c r="F41" s="824"/>
      <c r="G41" s="826"/>
      <c r="H41" s="849" t="s">
        <v>1754</v>
      </c>
      <c r="I41" s="850" t="s">
        <v>1755</v>
      </c>
      <c r="J41" s="826"/>
      <c r="K41" s="824"/>
      <c r="L41" s="826"/>
      <c r="M41" s="824"/>
      <c r="N41" s="826"/>
      <c r="O41" s="2774"/>
      <c r="P41" s="2775"/>
    </row>
    <row r="42" spans="1:16" ht="18" customHeight="1">
      <c r="A42" s="2700"/>
      <c r="B42" s="2700"/>
      <c r="C42" s="2701"/>
      <c r="D42" s="825" t="s">
        <v>725</v>
      </c>
      <c r="E42" s="826" t="s">
        <v>1756</v>
      </c>
      <c r="F42" s="824" t="s">
        <v>725</v>
      </c>
      <c r="G42" s="826" t="s">
        <v>1757</v>
      </c>
      <c r="H42" s="851" t="s">
        <v>1735</v>
      </c>
      <c r="I42" s="848" t="s">
        <v>226</v>
      </c>
      <c r="J42" s="826" t="s">
        <v>725</v>
      </c>
      <c r="K42" s="852" t="s">
        <v>1758</v>
      </c>
      <c r="L42" s="853" t="s">
        <v>261</v>
      </c>
      <c r="M42" s="852" t="s">
        <v>201</v>
      </c>
      <c r="N42" s="822" t="s">
        <v>1736</v>
      </c>
      <c r="O42" s="2774"/>
      <c r="P42" s="2775"/>
    </row>
    <row r="43" spans="1:16" ht="18" customHeight="1">
      <c r="A43" s="2702"/>
      <c r="B43" s="2702"/>
      <c r="C43" s="2703"/>
      <c r="D43" s="845"/>
      <c r="E43" s="854"/>
      <c r="F43" s="821"/>
      <c r="G43" s="826"/>
      <c r="H43" s="855" t="s">
        <v>101</v>
      </c>
      <c r="I43" s="855" t="s">
        <v>227</v>
      </c>
      <c r="J43" s="826"/>
      <c r="K43" s="824"/>
      <c r="L43" s="826" t="s">
        <v>1759</v>
      </c>
      <c r="M43" s="824"/>
      <c r="N43" s="826"/>
      <c r="O43" s="2776"/>
      <c r="P43" s="2777"/>
    </row>
    <row r="44" spans="1:16" ht="18" customHeight="1">
      <c r="A44" s="1858">
        <v>42370</v>
      </c>
      <c r="B44" s="1303">
        <v>42370</v>
      </c>
      <c r="C44" s="1859">
        <v>42370</v>
      </c>
      <c r="D44" s="718">
        <v>544631060</v>
      </c>
      <c r="E44" s="719">
        <v>40510732</v>
      </c>
      <c r="F44" s="719">
        <v>504120328</v>
      </c>
      <c r="G44" s="719">
        <v>404187855</v>
      </c>
      <c r="H44" s="719">
        <v>30018260</v>
      </c>
      <c r="I44" s="719">
        <v>69914213</v>
      </c>
      <c r="J44" s="719">
        <v>518548663</v>
      </c>
      <c r="K44" s="719">
        <v>246573295</v>
      </c>
      <c r="L44" s="719">
        <v>239673307</v>
      </c>
      <c r="M44" s="719">
        <v>32337259</v>
      </c>
      <c r="N44" s="720">
        <v>26082397</v>
      </c>
      <c r="O44" s="1775">
        <v>42370</v>
      </c>
      <c r="P44" s="1528">
        <v>42370</v>
      </c>
    </row>
    <row r="45" spans="1:16" ht="18" customHeight="1">
      <c r="A45" s="1860"/>
      <c r="B45" s="1263">
        <v>42736</v>
      </c>
      <c r="C45" s="1861"/>
      <c r="D45" s="607">
        <v>545654663</v>
      </c>
      <c r="E45" s="398">
        <v>40965719</v>
      </c>
      <c r="F45" s="398">
        <v>504688944</v>
      </c>
      <c r="G45" s="398">
        <v>402774575</v>
      </c>
      <c r="H45" s="398">
        <v>31529814</v>
      </c>
      <c r="I45" s="398">
        <v>70384555</v>
      </c>
      <c r="J45" s="398">
        <v>519213083</v>
      </c>
      <c r="K45" s="398">
        <v>250989708</v>
      </c>
      <c r="L45" s="398">
        <v>236073344</v>
      </c>
      <c r="M45" s="398">
        <v>32150031</v>
      </c>
      <c r="N45" s="399">
        <v>26441580</v>
      </c>
      <c r="O45" s="1775">
        <v>42736</v>
      </c>
      <c r="P45" s="1528">
        <v>42736</v>
      </c>
    </row>
    <row r="46" spans="1:16" ht="18" customHeight="1">
      <c r="A46" s="1860"/>
      <c r="B46" s="1263">
        <v>43101</v>
      </c>
      <c r="C46" s="1861"/>
      <c r="D46" s="607">
        <v>541962812</v>
      </c>
      <c r="E46" s="398">
        <v>40754603</v>
      </c>
      <c r="F46" s="398">
        <v>501208209</v>
      </c>
      <c r="G46" s="398">
        <v>404106931</v>
      </c>
      <c r="H46" s="398">
        <v>29180305</v>
      </c>
      <c r="I46" s="398">
        <v>67920973</v>
      </c>
      <c r="J46" s="398">
        <v>514961893</v>
      </c>
      <c r="K46" s="398">
        <v>248796317</v>
      </c>
      <c r="L46" s="398">
        <v>233232876</v>
      </c>
      <c r="M46" s="398">
        <v>32932700</v>
      </c>
      <c r="N46" s="399">
        <v>27000919</v>
      </c>
      <c r="O46" s="1775">
        <v>43101</v>
      </c>
      <c r="P46" s="1528">
        <v>43101</v>
      </c>
    </row>
    <row r="47" spans="1:16" ht="18" customHeight="1">
      <c r="A47" s="1858">
        <v>43586</v>
      </c>
      <c r="B47" s="1263">
        <v>43586</v>
      </c>
      <c r="C47" s="1862">
        <v>43586</v>
      </c>
      <c r="D47" s="607">
        <v>535865864</v>
      </c>
      <c r="E47" s="398">
        <v>39200829</v>
      </c>
      <c r="F47" s="398">
        <v>496665035</v>
      </c>
      <c r="G47" s="398">
        <v>400091834</v>
      </c>
      <c r="H47" s="398">
        <v>28432715</v>
      </c>
      <c r="I47" s="398">
        <v>68140486</v>
      </c>
      <c r="J47" s="398">
        <v>510697210</v>
      </c>
      <c r="K47" s="398">
        <v>244672018</v>
      </c>
      <c r="L47" s="398">
        <v>233065927</v>
      </c>
      <c r="M47" s="398">
        <v>32959265</v>
      </c>
      <c r="N47" s="399">
        <v>25168654</v>
      </c>
      <c r="O47" s="1775">
        <v>43586</v>
      </c>
      <c r="P47" s="1528">
        <v>43586</v>
      </c>
    </row>
    <row r="48" spans="1:16" ht="18" customHeight="1">
      <c r="A48" s="1860"/>
      <c r="B48" s="1263">
        <v>43831</v>
      </c>
      <c r="C48" s="1861"/>
      <c r="D48" s="607">
        <v>501197388</v>
      </c>
      <c r="E48" s="398">
        <v>37517234</v>
      </c>
      <c r="F48" s="398">
        <v>463680154</v>
      </c>
      <c r="G48" s="398">
        <v>376927393</v>
      </c>
      <c r="H48" s="398">
        <v>22751410</v>
      </c>
      <c r="I48" s="398">
        <v>64001351</v>
      </c>
      <c r="J48" s="398">
        <v>477389893</v>
      </c>
      <c r="K48" s="398">
        <v>223296179</v>
      </c>
      <c r="L48" s="398">
        <v>221505609</v>
      </c>
      <c r="M48" s="398">
        <v>32588105</v>
      </c>
      <c r="N48" s="399">
        <v>23807495</v>
      </c>
      <c r="O48" s="1775">
        <v>43831</v>
      </c>
      <c r="P48" s="1528">
        <v>43831</v>
      </c>
    </row>
    <row r="49" spans="1:16" ht="18" customHeight="1">
      <c r="A49" s="1860"/>
      <c r="B49" s="1270"/>
      <c r="C49" s="1861"/>
      <c r="D49" s="607"/>
      <c r="E49" s="398"/>
      <c r="F49" s="398"/>
      <c r="G49" s="398"/>
      <c r="H49" s="398"/>
      <c r="I49" s="398"/>
      <c r="J49" s="398"/>
      <c r="K49" s="398"/>
      <c r="L49" s="398"/>
      <c r="M49" s="398"/>
      <c r="N49" s="399"/>
      <c r="O49" s="1863"/>
      <c r="P49" s="1458"/>
    </row>
    <row r="50" spans="1:16" ht="18" customHeight="1">
      <c r="A50" s="1864">
        <v>43191</v>
      </c>
      <c r="B50" s="1274">
        <v>43191</v>
      </c>
      <c r="C50" s="1865">
        <v>43191</v>
      </c>
      <c r="D50" s="60">
        <v>541265435</v>
      </c>
      <c r="E50" s="1233">
        <v>40337402</v>
      </c>
      <c r="F50" s="1233">
        <v>500928033</v>
      </c>
      <c r="G50" s="1233">
        <v>404174862</v>
      </c>
      <c r="H50" s="1233">
        <v>29591330</v>
      </c>
      <c r="I50" s="1233">
        <v>67161841</v>
      </c>
      <c r="J50" s="1233">
        <v>514487750</v>
      </c>
      <c r="K50" s="1233">
        <v>247909095</v>
      </c>
      <c r="L50" s="1233">
        <v>233456291</v>
      </c>
      <c r="M50" s="1233">
        <v>33122364</v>
      </c>
      <c r="N50" s="153">
        <v>26777685</v>
      </c>
      <c r="O50" s="1776">
        <v>43191</v>
      </c>
      <c r="P50" s="1531">
        <v>43191</v>
      </c>
    </row>
    <row r="51" spans="1:16" ht="18" customHeight="1">
      <c r="A51" s="1864">
        <v>43586</v>
      </c>
      <c r="B51" s="1274">
        <v>43586</v>
      </c>
      <c r="C51" s="1865">
        <v>43586</v>
      </c>
      <c r="D51" s="60">
        <v>531628616</v>
      </c>
      <c r="E51" s="1233">
        <v>39116779</v>
      </c>
      <c r="F51" s="1233">
        <v>492511837</v>
      </c>
      <c r="G51" s="1233">
        <v>398003954</v>
      </c>
      <c r="H51" s="1233">
        <v>26055076</v>
      </c>
      <c r="I51" s="1233">
        <v>68452807</v>
      </c>
      <c r="J51" s="1233">
        <v>506936433</v>
      </c>
      <c r="K51" s="1233">
        <v>240950863</v>
      </c>
      <c r="L51" s="1233">
        <v>232953482</v>
      </c>
      <c r="M51" s="1233">
        <v>33032088</v>
      </c>
      <c r="N51" s="153">
        <v>24692183</v>
      </c>
      <c r="O51" s="1776">
        <v>43586</v>
      </c>
      <c r="P51" s="1531">
        <v>43586</v>
      </c>
    </row>
    <row r="52" spans="1:16" ht="18" customHeight="1">
      <c r="A52" s="1866"/>
      <c r="B52" s="1280"/>
      <c r="C52" s="1867"/>
      <c r="D52" s="60"/>
      <c r="E52" s="1233"/>
      <c r="F52" s="1233"/>
      <c r="G52" s="1233"/>
      <c r="H52" s="1233"/>
      <c r="I52" s="1233"/>
      <c r="J52" s="1233"/>
      <c r="K52" s="1233"/>
      <c r="L52" s="1233"/>
      <c r="M52" s="1233"/>
      <c r="N52" s="153"/>
      <c r="O52" s="1863"/>
      <c r="P52" s="1458"/>
    </row>
    <row r="53" spans="1:16" ht="18" customHeight="1">
      <c r="A53" s="1868" t="s">
        <v>2153</v>
      </c>
      <c r="B53" s="1282" t="s">
        <v>23</v>
      </c>
      <c r="C53" s="1311" t="s">
        <v>162</v>
      </c>
      <c r="D53" s="60">
        <v>135509020</v>
      </c>
      <c r="E53" s="1233">
        <v>10284806</v>
      </c>
      <c r="F53" s="1233">
        <v>125224214</v>
      </c>
      <c r="G53" s="1233">
        <v>102256335</v>
      </c>
      <c r="H53" s="1233">
        <v>5780297</v>
      </c>
      <c r="I53" s="1233">
        <v>17187582</v>
      </c>
      <c r="J53" s="1233">
        <v>129126762</v>
      </c>
      <c r="K53" s="1233">
        <v>61603894</v>
      </c>
      <c r="L53" s="1233">
        <v>58816816</v>
      </c>
      <c r="M53" s="1233">
        <v>8706052</v>
      </c>
      <c r="N53" s="153">
        <v>6382258</v>
      </c>
      <c r="O53" s="1869" t="s">
        <v>24</v>
      </c>
      <c r="P53" s="1533" t="s">
        <v>2155</v>
      </c>
    </row>
    <row r="54" spans="1:16" ht="18" customHeight="1">
      <c r="A54" s="1870" t="s">
        <v>25</v>
      </c>
      <c r="B54" s="1287" t="s">
        <v>25</v>
      </c>
      <c r="C54" s="1311" t="s">
        <v>163</v>
      </c>
      <c r="D54" s="60">
        <v>117384947</v>
      </c>
      <c r="E54" s="1233">
        <v>8473841</v>
      </c>
      <c r="F54" s="1233">
        <v>108911106</v>
      </c>
      <c r="G54" s="1233">
        <v>88370150</v>
      </c>
      <c r="H54" s="1233">
        <v>5471514</v>
      </c>
      <c r="I54" s="1233">
        <v>15069442</v>
      </c>
      <c r="J54" s="1233">
        <v>111904135</v>
      </c>
      <c r="K54" s="1233">
        <v>51898075</v>
      </c>
      <c r="L54" s="1233">
        <v>52257373</v>
      </c>
      <c r="M54" s="1233">
        <v>7748687</v>
      </c>
      <c r="N54" s="153">
        <v>5480812</v>
      </c>
      <c r="O54" s="1869" t="s">
        <v>26</v>
      </c>
      <c r="P54" s="1533" t="s">
        <v>25</v>
      </c>
    </row>
    <row r="55" spans="1:16" ht="18" customHeight="1">
      <c r="A55" s="1870" t="s">
        <v>25</v>
      </c>
      <c r="B55" s="1287" t="s">
        <v>25</v>
      </c>
      <c r="C55" s="1311" t="s">
        <v>2152</v>
      </c>
      <c r="D55" s="60">
        <v>123037387</v>
      </c>
      <c r="E55" s="1233">
        <v>8919443</v>
      </c>
      <c r="F55" s="1233">
        <v>114117944</v>
      </c>
      <c r="G55" s="1233">
        <v>92594635</v>
      </c>
      <c r="H55" s="1233">
        <v>5679704</v>
      </c>
      <c r="I55" s="1233">
        <v>15843605</v>
      </c>
      <c r="J55" s="1233">
        <v>117431206</v>
      </c>
      <c r="K55" s="1233">
        <v>53273176</v>
      </c>
      <c r="L55" s="1233">
        <v>56064434</v>
      </c>
      <c r="M55" s="1233">
        <v>8093596</v>
      </c>
      <c r="N55" s="153">
        <v>5606181</v>
      </c>
      <c r="O55" s="1869" t="s">
        <v>27</v>
      </c>
      <c r="P55" s="1533" t="s">
        <v>25</v>
      </c>
    </row>
    <row r="56" spans="1:16" ht="18" customHeight="1">
      <c r="A56" s="1870" t="s">
        <v>25</v>
      </c>
      <c r="B56" s="1287" t="s">
        <v>25</v>
      </c>
      <c r="C56" s="1311" t="s">
        <v>164</v>
      </c>
      <c r="D56" s="60">
        <v>125266034</v>
      </c>
      <c r="E56" s="1233">
        <v>9839144</v>
      </c>
      <c r="F56" s="1233">
        <v>115426890</v>
      </c>
      <c r="G56" s="1233">
        <v>93706273</v>
      </c>
      <c r="H56" s="1233">
        <v>5819895</v>
      </c>
      <c r="I56" s="1233">
        <v>15900722</v>
      </c>
      <c r="J56" s="1233">
        <v>118927790</v>
      </c>
      <c r="K56" s="1233">
        <v>56521034</v>
      </c>
      <c r="L56" s="1233">
        <v>54366986</v>
      </c>
      <c r="M56" s="1233">
        <v>8039770</v>
      </c>
      <c r="N56" s="153">
        <v>6338244</v>
      </c>
      <c r="O56" s="1869" t="s">
        <v>28</v>
      </c>
      <c r="P56" s="1533" t="s">
        <v>25</v>
      </c>
    </row>
    <row r="57" spans="1:16" ht="18" customHeight="1">
      <c r="A57" s="1871"/>
      <c r="B57" s="1291"/>
      <c r="C57" s="1313"/>
      <c r="D57" s="60"/>
      <c r="E57" s="1233"/>
      <c r="F57" s="1233"/>
      <c r="G57" s="1233"/>
      <c r="H57" s="1233"/>
      <c r="I57" s="1233"/>
      <c r="J57" s="1233"/>
      <c r="K57" s="1233"/>
      <c r="L57" s="1233"/>
      <c r="M57" s="1233"/>
      <c r="N57" s="153"/>
      <c r="O57" s="1872"/>
      <c r="P57" s="1462"/>
    </row>
    <row r="58" spans="1:16" ht="18" customHeight="1">
      <c r="A58" s="1870" t="s">
        <v>2153</v>
      </c>
      <c r="B58" s="1287" t="s">
        <v>23</v>
      </c>
      <c r="C58" s="1314" t="s">
        <v>2165</v>
      </c>
      <c r="D58" s="60">
        <v>46987240</v>
      </c>
      <c r="E58" s="1233">
        <v>3609752</v>
      </c>
      <c r="F58" s="1233">
        <v>43377488</v>
      </c>
      <c r="G58" s="1233">
        <v>35132590</v>
      </c>
      <c r="H58" s="1233">
        <v>2251951</v>
      </c>
      <c r="I58" s="1233">
        <v>5992947</v>
      </c>
      <c r="J58" s="1233">
        <v>44748832</v>
      </c>
      <c r="K58" s="1233">
        <v>21307443</v>
      </c>
      <c r="L58" s="1233">
        <v>20385597</v>
      </c>
      <c r="M58" s="1233">
        <v>3055792</v>
      </c>
      <c r="N58" s="153">
        <v>2238408</v>
      </c>
      <c r="O58" s="1869" t="s">
        <v>29</v>
      </c>
      <c r="P58" s="1533" t="s">
        <v>2155</v>
      </c>
    </row>
    <row r="59" spans="1:16" ht="18" customHeight="1">
      <c r="A59" s="1868" t="s">
        <v>25</v>
      </c>
      <c r="B59" s="1282" t="s">
        <v>25</v>
      </c>
      <c r="C59" s="1314" t="s">
        <v>165</v>
      </c>
      <c r="D59" s="60">
        <v>43454874</v>
      </c>
      <c r="E59" s="1233">
        <v>3344020</v>
      </c>
      <c r="F59" s="1233">
        <v>40110854</v>
      </c>
      <c r="G59" s="1233">
        <v>32879802</v>
      </c>
      <c r="H59" s="1233">
        <v>1735237</v>
      </c>
      <c r="I59" s="1233">
        <v>5495815</v>
      </c>
      <c r="J59" s="1233">
        <v>41398447</v>
      </c>
      <c r="K59" s="1233">
        <v>19924400</v>
      </c>
      <c r="L59" s="1233">
        <v>18605538</v>
      </c>
      <c r="M59" s="1233">
        <v>2868509</v>
      </c>
      <c r="N59" s="153">
        <v>2056427</v>
      </c>
      <c r="O59" s="1869" t="s">
        <v>30</v>
      </c>
      <c r="P59" s="1533" t="s">
        <v>25</v>
      </c>
    </row>
    <row r="60" spans="1:16" ht="18" customHeight="1">
      <c r="A60" s="1868" t="s">
        <v>25</v>
      </c>
      <c r="B60" s="1282" t="s">
        <v>25</v>
      </c>
      <c r="C60" s="1314" t="s">
        <v>166</v>
      </c>
      <c r="D60" s="60">
        <v>45066906</v>
      </c>
      <c r="E60" s="1233">
        <v>3331034</v>
      </c>
      <c r="F60" s="1233">
        <v>41735872</v>
      </c>
      <c r="G60" s="1233">
        <v>34243943</v>
      </c>
      <c r="H60" s="1233">
        <v>1793109</v>
      </c>
      <c r="I60" s="1233">
        <v>5698820</v>
      </c>
      <c r="J60" s="1233">
        <v>42979483</v>
      </c>
      <c r="K60" s="1233">
        <v>20372051</v>
      </c>
      <c r="L60" s="1233">
        <v>19825681</v>
      </c>
      <c r="M60" s="1233">
        <v>2781751</v>
      </c>
      <c r="N60" s="153">
        <v>2087423</v>
      </c>
      <c r="O60" s="1869" t="s">
        <v>31</v>
      </c>
      <c r="P60" s="1533" t="s">
        <v>25</v>
      </c>
    </row>
    <row r="61" spans="1:16" ht="18" customHeight="1">
      <c r="A61" s="1868" t="s">
        <v>25</v>
      </c>
      <c r="B61" s="1282" t="s">
        <v>25</v>
      </c>
      <c r="C61" s="1314" t="s">
        <v>167</v>
      </c>
      <c r="D61" s="60">
        <v>41694728</v>
      </c>
      <c r="E61" s="1233">
        <v>3144950</v>
      </c>
      <c r="F61" s="1233">
        <v>38549778</v>
      </c>
      <c r="G61" s="1233">
        <v>31344133</v>
      </c>
      <c r="H61" s="1233">
        <v>1819331</v>
      </c>
      <c r="I61" s="1233">
        <v>5386314</v>
      </c>
      <c r="J61" s="1233">
        <v>39644297</v>
      </c>
      <c r="K61" s="1233">
        <v>19415392</v>
      </c>
      <c r="L61" s="1233">
        <v>17638497</v>
      </c>
      <c r="M61" s="1233">
        <v>2590408</v>
      </c>
      <c r="N61" s="153">
        <v>2050431</v>
      </c>
      <c r="O61" s="1869" t="s">
        <v>32</v>
      </c>
      <c r="P61" s="1533" t="s">
        <v>25</v>
      </c>
    </row>
    <row r="62" spans="1:16" ht="18" customHeight="1">
      <c r="A62" s="1868" t="s">
        <v>25</v>
      </c>
      <c r="B62" s="1282" t="s">
        <v>25</v>
      </c>
      <c r="C62" s="1314" t="s">
        <v>2154</v>
      </c>
      <c r="D62" s="60">
        <v>39243015</v>
      </c>
      <c r="E62" s="1233">
        <v>2809444</v>
      </c>
      <c r="F62" s="1233">
        <v>36433571</v>
      </c>
      <c r="G62" s="1233">
        <v>29676936</v>
      </c>
      <c r="H62" s="1233">
        <v>1858860</v>
      </c>
      <c r="I62" s="1233">
        <v>4897775</v>
      </c>
      <c r="J62" s="1233">
        <v>37439631</v>
      </c>
      <c r="K62" s="1233">
        <v>17153187</v>
      </c>
      <c r="L62" s="1233">
        <v>17659564</v>
      </c>
      <c r="M62" s="1233">
        <v>2626880</v>
      </c>
      <c r="N62" s="153">
        <v>1803384</v>
      </c>
      <c r="O62" s="1869" t="s">
        <v>33</v>
      </c>
      <c r="P62" s="1533" t="s">
        <v>25</v>
      </c>
    </row>
    <row r="63" spans="1:16" ht="18" customHeight="1">
      <c r="A63" s="1868" t="s">
        <v>25</v>
      </c>
      <c r="B63" s="1282" t="s">
        <v>25</v>
      </c>
      <c r="C63" s="1314" t="s">
        <v>168</v>
      </c>
      <c r="D63" s="60">
        <v>36447204</v>
      </c>
      <c r="E63" s="1233">
        <v>2519447</v>
      </c>
      <c r="F63" s="1233">
        <v>33927757</v>
      </c>
      <c r="G63" s="1233">
        <v>27349081</v>
      </c>
      <c r="H63" s="1233">
        <v>1793323</v>
      </c>
      <c r="I63" s="1233">
        <v>4785353</v>
      </c>
      <c r="J63" s="1233">
        <v>34820207</v>
      </c>
      <c r="K63" s="1233">
        <v>15329496</v>
      </c>
      <c r="L63" s="1233">
        <v>16959312</v>
      </c>
      <c r="M63" s="1233">
        <v>2531399</v>
      </c>
      <c r="N63" s="153">
        <v>1626997</v>
      </c>
      <c r="O63" s="1869" t="s">
        <v>34</v>
      </c>
      <c r="P63" s="1533" t="s">
        <v>25</v>
      </c>
    </row>
    <row r="64" spans="1:16" ht="18" customHeight="1">
      <c r="A64" s="1868" t="s">
        <v>25</v>
      </c>
      <c r="B64" s="1282" t="s">
        <v>25</v>
      </c>
      <c r="C64" s="1314" t="s">
        <v>169</v>
      </c>
      <c r="D64" s="60">
        <v>40986231</v>
      </c>
      <c r="E64" s="1233">
        <v>2828488</v>
      </c>
      <c r="F64" s="1233">
        <v>38157743</v>
      </c>
      <c r="G64" s="1233">
        <v>30860483</v>
      </c>
      <c r="H64" s="1233">
        <v>1954548</v>
      </c>
      <c r="I64" s="1233">
        <v>5342712</v>
      </c>
      <c r="J64" s="1233">
        <v>39244004</v>
      </c>
      <c r="K64" s="1233">
        <v>17685356</v>
      </c>
      <c r="L64" s="1233">
        <v>18809242</v>
      </c>
      <c r="M64" s="1233">
        <v>2749406</v>
      </c>
      <c r="N64" s="153">
        <v>1742227</v>
      </c>
      <c r="O64" s="1869" t="s">
        <v>35</v>
      </c>
      <c r="P64" s="1533" t="s">
        <v>25</v>
      </c>
    </row>
    <row r="65" spans="1:16" ht="18" customHeight="1">
      <c r="A65" s="1868" t="s">
        <v>25</v>
      </c>
      <c r="B65" s="1282" t="s">
        <v>25</v>
      </c>
      <c r="C65" s="1314" t="s">
        <v>170</v>
      </c>
      <c r="D65" s="60">
        <v>41983677</v>
      </c>
      <c r="E65" s="1233">
        <v>3056652</v>
      </c>
      <c r="F65" s="1233">
        <v>38927025</v>
      </c>
      <c r="G65" s="1233">
        <v>31544201</v>
      </c>
      <c r="H65" s="1233">
        <v>1865550</v>
      </c>
      <c r="I65" s="1233">
        <v>5517274</v>
      </c>
      <c r="J65" s="1233">
        <v>40075794</v>
      </c>
      <c r="K65" s="1233">
        <v>18159667</v>
      </c>
      <c r="L65" s="1233">
        <v>19196011</v>
      </c>
      <c r="M65" s="1233">
        <v>2720116</v>
      </c>
      <c r="N65" s="153">
        <v>1907883</v>
      </c>
      <c r="O65" s="1869" t="s">
        <v>36</v>
      </c>
      <c r="P65" s="1533" t="s">
        <v>25</v>
      </c>
    </row>
    <row r="66" spans="1:16" ht="18" customHeight="1">
      <c r="A66" s="1868" t="s">
        <v>25</v>
      </c>
      <c r="B66" s="1282" t="s">
        <v>25</v>
      </c>
      <c r="C66" s="1314" t="s">
        <v>171</v>
      </c>
      <c r="D66" s="60">
        <v>40067479</v>
      </c>
      <c r="E66" s="1233">
        <v>3034303</v>
      </c>
      <c r="F66" s="1233">
        <v>37033176</v>
      </c>
      <c r="G66" s="1233">
        <v>30189951</v>
      </c>
      <c r="H66" s="1233">
        <v>1859606</v>
      </c>
      <c r="I66" s="1233">
        <v>4983619</v>
      </c>
      <c r="J66" s="1233">
        <v>38111408</v>
      </c>
      <c r="K66" s="1233">
        <v>17428153</v>
      </c>
      <c r="L66" s="1233">
        <v>18059181</v>
      </c>
      <c r="M66" s="1233">
        <v>2624074</v>
      </c>
      <c r="N66" s="153">
        <v>1956071</v>
      </c>
      <c r="O66" s="1869" t="s">
        <v>37</v>
      </c>
      <c r="P66" s="1533" t="s">
        <v>25</v>
      </c>
    </row>
    <row r="67" spans="1:16" ht="18" customHeight="1">
      <c r="A67" s="1868" t="s">
        <v>25</v>
      </c>
      <c r="B67" s="1282" t="s">
        <v>25</v>
      </c>
      <c r="C67" s="1314" t="s">
        <v>172</v>
      </c>
      <c r="D67" s="60">
        <v>40270820</v>
      </c>
      <c r="E67" s="1233">
        <v>3160013</v>
      </c>
      <c r="F67" s="1233">
        <v>37110807</v>
      </c>
      <c r="G67" s="1233">
        <v>30110290</v>
      </c>
      <c r="H67" s="1233">
        <v>1750260</v>
      </c>
      <c r="I67" s="1233">
        <v>5250257</v>
      </c>
      <c r="J67" s="1233">
        <v>38249814</v>
      </c>
      <c r="K67" s="1233">
        <v>18002583</v>
      </c>
      <c r="L67" s="1233">
        <v>17571160</v>
      </c>
      <c r="M67" s="1233">
        <v>2676071</v>
      </c>
      <c r="N67" s="153">
        <v>2021006</v>
      </c>
      <c r="O67" s="1869" t="s">
        <v>38</v>
      </c>
      <c r="P67" s="1533" t="s">
        <v>25</v>
      </c>
    </row>
    <row r="68" spans="1:16" ht="18" customHeight="1">
      <c r="A68" s="1868" t="s">
        <v>25</v>
      </c>
      <c r="B68" s="1282" t="s">
        <v>25</v>
      </c>
      <c r="C68" s="1314" t="s">
        <v>173</v>
      </c>
      <c r="D68" s="60">
        <v>41015711</v>
      </c>
      <c r="E68" s="1233">
        <v>3218523</v>
      </c>
      <c r="F68" s="1233">
        <v>37797188</v>
      </c>
      <c r="G68" s="1233">
        <v>30596722</v>
      </c>
      <c r="H68" s="1233">
        <v>2104837</v>
      </c>
      <c r="I68" s="1233">
        <v>5095629</v>
      </c>
      <c r="J68" s="1233">
        <v>38949329</v>
      </c>
      <c r="K68" s="1233">
        <v>18454010</v>
      </c>
      <c r="L68" s="1233">
        <v>17972873</v>
      </c>
      <c r="M68" s="1233">
        <v>2522446</v>
      </c>
      <c r="N68" s="153">
        <v>2066382</v>
      </c>
      <c r="O68" s="1869" t="s">
        <v>39</v>
      </c>
      <c r="P68" s="1533" t="s">
        <v>25</v>
      </c>
    </row>
    <row r="69" spans="1:16" ht="18" customHeight="1">
      <c r="A69" s="1873" t="s">
        <v>25</v>
      </c>
      <c r="B69" s="1296" t="s">
        <v>25</v>
      </c>
      <c r="C69" s="1535" t="s">
        <v>174</v>
      </c>
      <c r="D69" s="74">
        <v>43979503</v>
      </c>
      <c r="E69" s="1232">
        <v>3460608</v>
      </c>
      <c r="F69" s="1232">
        <v>40518895</v>
      </c>
      <c r="G69" s="1232">
        <v>32999261</v>
      </c>
      <c r="H69" s="1232">
        <v>1964798</v>
      </c>
      <c r="I69" s="1232">
        <v>5554836</v>
      </c>
      <c r="J69" s="1232">
        <v>41728647</v>
      </c>
      <c r="K69" s="1232">
        <v>20064441</v>
      </c>
      <c r="L69" s="1232">
        <v>18822953</v>
      </c>
      <c r="M69" s="1232">
        <v>2841253</v>
      </c>
      <c r="N69" s="361">
        <v>2250856</v>
      </c>
      <c r="O69" s="1874" t="s">
        <v>40</v>
      </c>
      <c r="P69" s="1537" t="s">
        <v>25</v>
      </c>
    </row>
    <row r="70" spans="1:16" ht="18" customHeight="1">
      <c r="A70" s="98"/>
      <c r="B70" s="98"/>
      <c r="C70" s="98"/>
      <c r="D70" s="98"/>
      <c r="E70" s="98"/>
      <c r="F70" s="98"/>
      <c r="G70" s="98"/>
      <c r="H70" s="98"/>
      <c r="I70" s="98"/>
      <c r="J70" s="98"/>
      <c r="K70" s="98"/>
      <c r="L70" s="98"/>
      <c r="M70" s="98"/>
      <c r="N70" s="98"/>
      <c r="O70" s="9"/>
      <c r="P70" s="9"/>
    </row>
    <row r="71" spans="1:16" ht="18" customHeight="1">
      <c r="A71" s="98"/>
      <c r="B71" s="98"/>
      <c r="C71" s="98"/>
      <c r="D71" s="98"/>
      <c r="E71" s="98"/>
      <c r="F71" s="98"/>
      <c r="G71" s="98"/>
      <c r="H71" s="98"/>
      <c r="I71" s="98"/>
      <c r="J71" s="98"/>
      <c r="K71" s="98"/>
      <c r="L71" s="98"/>
      <c r="M71" s="98"/>
      <c r="N71" s="98"/>
      <c r="O71" s="98"/>
      <c r="P71" s="98"/>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4" ht="28">
      <c r="F114" s="876"/>
    </row>
    <row r="115" spans="1:14">
      <c r="N115" s="832"/>
    </row>
    <row r="116" spans="1:14">
      <c r="E116" s="832"/>
      <c r="K116" s="832"/>
      <c r="N116" s="1162"/>
    </row>
    <row r="117" spans="1:14">
      <c r="G117" s="832"/>
      <c r="N117" s="1162"/>
    </row>
    <row r="118" spans="1:14">
      <c r="D118" s="877"/>
      <c r="E118" s="877"/>
      <c r="F118" s="877"/>
      <c r="G118" s="877"/>
      <c r="H118" s="832"/>
      <c r="J118" s="877"/>
      <c r="K118" s="877"/>
      <c r="L118" s="877"/>
      <c r="M118" s="877"/>
      <c r="N118" s="1163"/>
    </row>
    <row r="119" spans="1:14">
      <c r="D119" s="877"/>
      <c r="E119" s="877"/>
      <c r="F119" s="877"/>
      <c r="G119" s="877"/>
      <c r="H119" s="1164"/>
      <c r="J119" s="877"/>
      <c r="K119" s="877"/>
      <c r="L119" s="877"/>
      <c r="M119" s="877"/>
      <c r="N119" s="1163"/>
    </row>
    <row r="120" spans="1:14">
      <c r="H120" s="1165"/>
      <c r="K120" s="832"/>
      <c r="L120" s="832"/>
      <c r="N120" s="1162"/>
    </row>
    <row r="121" spans="1:14">
      <c r="H121" s="1166"/>
      <c r="L121" s="1164"/>
      <c r="N121" s="1162"/>
    </row>
    <row r="122" spans="1:14">
      <c r="A122" s="878"/>
      <c r="B122" s="878"/>
      <c r="C122" s="878"/>
    </row>
    <row r="123" spans="1:14">
      <c r="A123" s="878"/>
      <c r="B123" s="878"/>
      <c r="C123" s="878"/>
    </row>
    <row r="124" spans="1:14">
      <c r="A124" s="878"/>
      <c r="B124" s="878"/>
      <c r="C124" s="878"/>
    </row>
    <row r="125" spans="1:14">
      <c r="A125" s="878"/>
      <c r="B125" s="878"/>
      <c r="C125" s="878"/>
    </row>
    <row r="126" spans="1:14">
      <c r="A126" s="878"/>
      <c r="B126" s="878"/>
      <c r="C126" s="878"/>
    </row>
    <row r="127" spans="1:14">
      <c r="A127" s="878"/>
      <c r="B127" s="878"/>
      <c r="C127" s="878"/>
    </row>
    <row r="128" spans="1:14">
      <c r="A128" s="878"/>
      <c r="B128" s="878"/>
      <c r="C128" s="878"/>
    </row>
    <row r="129" spans="1:3">
      <c r="A129" s="878"/>
      <c r="B129" s="878"/>
      <c r="C129" s="878"/>
    </row>
    <row r="130" spans="1:3">
      <c r="A130" s="878"/>
      <c r="B130" s="878"/>
      <c r="C130" s="878"/>
    </row>
    <row r="131" spans="1:3">
      <c r="A131" s="878"/>
      <c r="B131" s="878"/>
      <c r="C131" s="878"/>
    </row>
    <row r="132" spans="1:3">
      <c r="A132" s="878"/>
      <c r="B132" s="878"/>
      <c r="C132" s="878"/>
    </row>
    <row r="133" spans="1:3">
      <c r="A133" s="878"/>
      <c r="B133" s="878"/>
      <c r="C133" s="878"/>
    </row>
    <row r="134" spans="1:3">
      <c r="A134" s="878"/>
      <c r="B134" s="878"/>
      <c r="C134" s="878"/>
    </row>
    <row r="135" spans="1:3">
      <c r="A135" s="878"/>
      <c r="B135" s="878"/>
      <c r="C135" s="878"/>
    </row>
    <row r="136" spans="1:3">
      <c r="A136" s="878"/>
      <c r="B136" s="878"/>
      <c r="C136" s="878"/>
    </row>
    <row r="137" spans="1:3">
      <c r="A137" s="878"/>
      <c r="B137" s="878"/>
      <c r="C137" s="878"/>
    </row>
    <row r="138" spans="1:3">
      <c r="A138" s="878"/>
      <c r="B138" s="878"/>
      <c r="C138" s="878"/>
    </row>
    <row r="139" spans="1:3">
      <c r="A139" s="878"/>
      <c r="B139" s="878"/>
      <c r="C139" s="878"/>
    </row>
    <row r="140" spans="1:3">
      <c r="A140" s="878"/>
      <c r="B140" s="878"/>
      <c r="C140" s="878"/>
    </row>
    <row r="145" spans="4:14">
      <c r="D145" s="832"/>
      <c r="E145" s="832"/>
      <c r="F145" s="832"/>
      <c r="G145" s="832"/>
      <c r="H145" s="832"/>
      <c r="I145" s="832"/>
      <c r="J145" s="832"/>
      <c r="K145" s="832"/>
      <c r="L145" s="832"/>
      <c r="M145" s="832"/>
      <c r="N145" s="832"/>
    </row>
    <row r="146" spans="4:14">
      <c r="D146" s="832"/>
      <c r="E146" s="832"/>
      <c r="F146" s="832"/>
      <c r="G146" s="832"/>
      <c r="H146" s="832"/>
      <c r="I146" s="832"/>
      <c r="J146" s="832"/>
      <c r="K146" s="832"/>
      <c r="L146" s="832"/>
      <c r="M146" s="832"/>
      <c r="N146" s="832"/>
    </row>
    <row r="147" spans="4:14">
      <c r="D147" s="832"/>
      <c r="E147" s="832"/>
      <c r="F147" s="832"/>
      <c r="G147" s="832"/>
      <c r="H147" s="832"/>
      <c r="I147" s="832"/>
      <c r="J147" s="832"/>
      <c r="K147" s="832"/>
      <c r="L147" s="832"/>
      <c r="M147" s="832"/>
      <c r="N147" s="832"/>
    </row>
    <row r="148" spans="4:14">
      <c r="D148" s="832"/>
      <c r="E148" s="832"/>
      <c r="F148" s="832"/>
      <c r="G148" s="832"/>
      <c r="H148" s="832"/>
      <c r="I148" s="832"/>
      <c r="J148" s="832"/>
      <c r="K148" s="832"/>
      <c r="L148" s="832"/>
      <c r="M148" s="832"/>
      <c r="N148" s="832"/>
    </row>
    <row r="149" spans="4:14">
      <c r="D149" s="832"/>
      <c r="E149" s="832"/>
      <c r="F149" s="832"/>
      <c r="G149" s="832"/>
      <c r="H149" s="832"/>
      <c r="I149" s="832"/>
      <c r="J149" s="832"/>
      <c r="K149" s="832"/>
      <c r="L149" s="832"/>
      <c r="M149" s="832"/>
      <c r="N149" s="832"/>
    </row>
    <row r="150" spans="4:14">
      <c r="D150" s="832"/>
      <c r="E150" s="832"/>
      <c r="F150" s="832"/>
      <c r="G150" s="832"/>
      <c r="H150" s="832"/>
      <c r="I150" s="832"/>
      <c r="J150" s="832"/>
      <c r="K150" s="832"/>
      <c r="L150" s="832"/>
      <c r="M150" s="832"/>
      <c r="N150" s="832"/>
    </row>
    <row r="151" spans="4:14">
      <c r="D151" s="832"/>
      <c r="E151" s="832"/>
      <c r="F151" s="832"/>
      <c r="G151" s="832"/>
      <c r="H151" s="832"/>
      <c r="I151" s="832"/>
      <c r="J151" s="832"/>
      <c r="K151" s="832"/>
      <c r="L151" s="832"/>
      <c r="M151" s="832"/>
      <c r="N151" s="832"/>
    </row>
    <row r="152" spans="4:14">
      <c r="D152" s="832"/>
      <c r="E152" s="832"/>
      <c r="F152" s="832"/>
      <c r="G152" s="832"/>
      <c r="H152" s="832"/>
      <c r="I152" s="832"/>
      <c r="J152" s="832"/>
      <c r="K152" s="832"/>
      <c r="L152" s="832"/>
      <c r="M152" s="832"/>
      <c r="N152" s="832"/>
    </row>
    <row r="153" spans="4:14">
      <c r="D153" s="832"/>
      <c r="E153" s="832"/>
      <c r="F153" s="832"/>
      <c r="G153" s="832"/>
      <c r="H153" s="832"/>
      <c r="I153" s="832"/>
      <c r="J153" s="832"/>
      <c r="K153" s="832"/>
      <c r="L153" s="832"/>
      <c r="M153" s="832"/>
      <c r="N153" s="832"/>
    </row>
    <row r="154" spans="4:14">
      <c r="D154" s="832"/>
      <c r="E154" s="832"/>
      <c r="F154" s="832"/>
      <c r="G154" s="832"/>
      <c r="H154" s="832"/>
      <c r="I154" s="832"/>
      <c r="J154" s="832"/>
      <c r="K154" s="832"/>
      <c r="L154" s="832"/>
      <c r="M154" s="832"/>
      <c r="N154" s="832"/>
    </row>
  </sheetData>
  <mergeCells count="19">
    <mergeCell ref="A38:C43"/>
    <mergeCell ref="O38:P43"/>
    <mergeCell ref="A17:C17"/>
    <mergeCell ref="A18:C18"/>
    <mergeCell ref="A19:C19"/>
    <mergeCell ref="A20:C20"/>
    <mergeCell ref="A21:C21"/>
    <mergeCell ref="O21:P21"/>
    <mergeCell ref="A22:C22"/>
    <mergeCell ref="A23:C23"/>
    <mergeCell ref="A24:C24"/>
    <mergeCell ref="J25:P26"/>
    <mergeCell ref="A34:H35"/>
    <mergeCell ref="A16:C16"/>
    <mergeCell ref="A7:E7"/>
    <mergeCell ref="F7:H7"/>
    <mergeCell ref="A9:C14"/>
    <mergeCell ref="O9:P14"/>
    <mergeCell ref="A15:C15"/>
  </mergeCells>
  <phoneticPr fontId="99"/>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colBreaks count="1" manualBreakCount="1">
    <brk id="8" max="6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F9E80-5D59-4432-9C9D-98AE75B4788A}">
  <sheetPr>
    <tabColor theme="9" tint="0.39997558519241921"/>
  </sheetPr>
  <dimension ref="A1:AY140"/>
  <sheetViews>
    <sheetView showGridLines="0" zoomScaleNormal="100" zoomScaleSheetLayoutView="75" workbookViewId="0"/>
  </sheetViews>
  <sheetFormatPr defaultColWidth="9" defaultRowHeight="13"/>
  <cols>
    <col min="1" max="1" width="16.08984375" style="99" customWidth="1"/>
    <col min="2" max="2" width="7.26953125" style="99" customWidth="1"/>
    <col min="3" max="3" width="16.08984375" style="99" customWidth="1"/>
    <col min="4" max="7" width="21.6328125" style="99" customWidth="1"/>
    <col min="8" max="8" width="22.90625" style="99" customWidth="1"/>
    <col min="9" max="14" width="21.6328125" style="99" customWidth="1"/>
    <col min="15" max="16" width="11" style="99" customWidth="1"/>
    <col min="17" max="17" width="11.6328125" style="99" customWidth="1"/>
    <col min="18" max="18" width="6.36328125" style="99" customWidth="1"/>
    <col min="19" max="19" width="15.7265625" style="99" customWidth="1"/>
    <col min="20" max="24" width="24" style="99" customWidth="1"/>
    <col min="25" max="30" width="21.6328125" style="99" customWidth="1"/>
    <col min="31" max="32" width="10.6328125" style="99" customWidth="1"/>
    <col min="33" max="33" width="12.453125" style="99" customWidth="1"/>
    <col min="34" max="34" width="6.36328125" style="99" customWidth="1"/>
    <col min="35" max="35" width="16.453125" style="99" customWidth="1"/>
    <col min="36" max="40" width="23.6328125" style="99" customWidth="1"/>
    <col min="41" max="46" width="21.6328125" style="99" customWidth="1"/>
    <col min="47" max="48" width="10.6328125" style="99" customWidth="1"/>
    <col min="49" max="16384" width="9" style="1612"/>
  </cols>
  <sheetData>
    <row r="1" spans="1:51" s="464" customFormat="1" ht="14">
      <c r="A1" s="1875" t="s">
        <v>906</v>
      </c>
      <c r="B1" s="1876"/>
      <c r="C1" s="1876"/>
      <c r="D1" s="1876"/>
      <c r="E1" s="10"/>
      <c r="F1" s="10"/>
      <c r="G1" s="10"/>
      <c r="H1" s="10"/>
      <c r="I1" s="10"/>
      <c r="J1" s="10"/>
      <c r="K1" s="10"/>
      <c r="L1" s="10"/>
      <c r="M1" s="10"/>
      <c r="O1" s="1876"/>
      <c r="P1" s="1877" t="s">
        <v>906</v>
      </c>
      <c r="Q1" s="1875" t="s">
        <v>906</v>
      </c>
      <c r="R1" s="1876"/>
      <c r="S1" s="1876"/>
      <c r="T1" s="1876"/>
      <c r="U1" s="10"/>
      <c r="V1" s="10"/>
      <c r="W1" s="10"/>
      <c r="X1" s="10"/>
      <c r="Y1" s="10"/>
      <c r="Z1" s="10"/>
      <c r="AA1" s="10"/>
      <c r="AB1" s="10"/>
      <c r="AC1" s="10"/>
      <c r="AE1" s="1876"/>
      <c r="AF1" s="1877" t="s">
        <v>906</v>
      </c>
      <c r="AG1" s="1875" t="s">
        <v>906</v>
      </c>
      <c r="AH1" s="1876"/>
      <c r="AI1" s="1876"/>
      <c r="AJ1" s="1876"/>
      <c r="AK1" s="10"/>
      <c r="AL1" s="10"/>
      <c r="AM1" s="10"/>
      <c r="AN1" s="10"/>
      <c r="AO1" s="10"/>
      <c r="AP1" s="10"/>
      <c r="AQ1" s="10"/>
      <c r="AR1" s="10"/>
      <c r="AS1" s="10"/>
      <c r="AU1" s="1876"/>
      <c r="AV1" s="1877" t="s">
        <v>906</v>
      </c>
      <c r="AW1" s="1876"/>
      <c r="AX1" s="1876"/>
      <c r="AY1" s="1876"/>
    </row>
    <row r="3" spans="1:51" s="464" customFormat="1" ht="14">
      <c r="A3" s="1396"/>
      <c r="B3" s="1396"/>
      <c r="C3" s="1396"/>
      <c r="D3" s="1396"/>
      <c r="E3" s="10"/>
      <c r="F3" s="10"/>
      <c r="G3" s="10"/>
      <c r="H3" s="10"/>
      <c r="I3" s="10"/>
      <c r="J3" s="10"/>
      <c r="K3" s="10"/>
      <c r="L3" s="10"/>
      <c r="M3" s="10"/>
      <c r="N3" s="1876"/>
      <c r="O3" s="1876"/>
      <c r="P3" s="1876"/>
      <c r="Q3" s="1396"/>
      <c r="R3" s="1396"/>
      <c r="S3" s="1396"/>
      <c r="T3" s="1396"/>
      <c r="U3" s="10"/>
      <c r="V3" s="10"/>
      <c r="W3" s="10"/>
      <c r="X3" s="10"/>
      <c r="Y3" s="10"/>
      <c r="Z3" s="10"/>
      <c r="AA3" s="10"/>
      <c r="AB3" s="10"/>
      <c r="AC3" s="10"/>
      <c r="AD3" s="1876"/>
      <c r="AE3" s="1876"/>
      <c r="AF3" s="1876"/>
      <c r="AG3" s="1396"/>
      <c r="AH3" s="1396"/>
      <c r="AI3" s="1396"/>
      <c r="AJ3" s="1396"/>
      <c r="AK3" s="10"/>
      <c r="AL3" s="10"/>
      <c r="AM3" s="10"/>
      <c r="AN3" s="10"/>
      <c r="AO3" s="10"/>
      <c r="AP3" s="10"/>
      <c r="AQ3" s="10"/>
      <c r="AR3" s="10"/>
      <c r="AS3" s="10"/>
      <c r="AT3" s="1876"/>
      <c r="AU3" s="1876"/>
      <c r="AV3" s="1876"/>
    </row>
    <row r="4" spans="1:51" s="816" customFormat="1" ht="14">
      <c r="A4" s="9"/>
      <c r="B4" s="9"/>
      <c r="C4" s="9"/>
      <c r="D4" s="9"/>
      <c r="E4" s="1833"/>
      <c r="F4" s="14"/>
      <c r="G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row>
    <row r="5" spans="1:51" s="816" customFormat="1">
      <c r="A5" s="9"/>
      <c r="B5" s="9"/>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row>
    <row r="6" spans="1:51" s="816" customFormat="1" ht="20.25" customHeight="1">
      <c r="A6" s="490" t="s">
        <v>264</v>
      </c>
      <c r="B6" s="491"/>
      <c r="C6" s="491"/>
      <c r="D6" s="470" t="s">
        <v>1281</v>
      </c>
      <c r="E6" s="492"/>
      <c r="F6" s="493"/>
      <c r="G6" s="493"/>
      <c r="H6" s="493"/>
      <c r="I6" s="493"/>
      <c r="J6" s="493"/>
      <c r="K6" s="493"/>
      <c r="L6" s="493"/>
      <c r="M6" s="493"/>
      <c r="N6" s="841" t="s">
        <v>705</v>
      </c>
      <c r="O6" s="77"/>
      <c r="P6" s="77"/>
      <c r="Q6" s="490" t="s">
        <v>238</v>
      </c>
      <c r="R6" s="491"/>
      <c r="S6" s="491"/>
      <c r="T6" s="470" t="s">
        <v>757</v>
      </c>
      <c r="U6" s="493"/>
      <c r="V6" s="493"/>
      <c r="W6" s="493"/>
      <c r="X6" s="493"/>
      <c r="Y6" s="493"/>
      <c r="Z6" s="493"/>
      <c r="AA6" s="493"/>
      <c r="AB6" s="493"/>
      <c r="AC6" s="493"/>
      <c r="AD6" s="841" t="s">
        <v>705</v>
      </c>
      <c r="AE6" s="77"/>
      <c r="AF6" s="77"/>
      <c r="AG6" s="490" t="s">
        <v>239</v>
      </c>
      <c r="AH6" s="491"/>
      <c r="AI6" s="491"/>
      <c r="AJ6" s="492" t="s">
        <v>1221</v>
      </c>
      <c r="AK6" s="493"/>
      <c r="AL6" s="493"/>
      <c r="AM6" s="493"/>
      <c r="AN6" s="493"/>
      <c r="AO6" s="493"/>
      <c r="AP6" s="493"/>
      <c r="AQ6" s="493"/>
      <c r="AR6" s="493"/>
      <c r="AS6" s="493"/>
      <c r="AT6" s="841" t="s">
        <v>705</v>
      </c>
      <c r="AU6" s="77"/>
      <c r="AV6" s="77"/>
    </row>
    <row r="7" spans="1:51" s="816" customFormat="1" ht="15.75" customHeight="1">
      <c r="A7" s="2792" t="s">
        <v>734</v>
      </c>
      <c r="B7" s="2588"/>
      <c r="C7" s="2589"/>
      <c r="D7" s="494"/>
      <c r="E7" s="495" t="s">
        <v>627</v>
      </c>
      <c r="F7" s="462"/>
      <c r="G7" s="462"/>
      <c r="H7" s="462"/>
      <c r="I7" s="463"/>
      <c r="J7" s="494"/>
      <c r="K7" s="496" t="s">
        <v>265</v>
      </c>
      <c r="L7" s="462"/>
      <c r="M7" s="463"/>
      <c r="N7" s="429"/>
      <c r="O7" s="2541" t="s">
        <v>694</v>
      </c>
      <c r="P7" s="2787"/>
      <c r="Q7" s="2792" t="s">
        <v>734</v>
      </c>
      <c r="R7" s="2588"/>
      <c r="S7" s="2589"/>
      <c r="T7" s="494"/>
      <c r="U7" s="496" t="s">
        <v>627</v>
      </c>
      <c r="V7" s="462"/>
      <c r="W7" s="462"/>
      <c r="X7" s="462"/>
      <c r="Y7" s="463"/>
      <c r="Z7" s="494"/>
      <c r="AA7" s="496" t="s">
        <v>265</v>
      </c>
      <c r="AB7" s="462"/>
      <c r="AC7" s="463"/>
      <c r="AD7" s="429"/>
      <c r="AE7" s="2541" t="s">
        <v>694</v>
      </c>
      <c r="AF7" s="2787"/>
      <c r="AG7" s="2793" t="s">
        <v>1267</v>
      </c>
      <c r="AH7" s="2653"/>
      <c r="AI7" s="2654"/>
      <c r="AJ7" s="494"/>
      <c r="AK7" s="496" t="s">
        <v>627</v>
      </c>
      <c r="AL7" s="462"/>
      <c r="AM7" s="462"/>
      <c r="AN7" s="462"/>
      <c r="AO7" s="463"/>
      <c r="AP7" s="494"/>
      <c r="AQ7" s="496" t="s">
        <v>265</v>
      </c>
      <c r="AR7" s="462"/>
      <c r="AS7" s="463"/>
      <c r="AT7" s="429"/>
      <c r="AU7" s="2541" t="s">
        <v>694</v>
      </c>
      <c r="AV7" s="2787"/>
    </row>
    <row r="8" spans="1:51" s="816" customFormat="1" ht="18" customHeight="1">
      <c r="A8" s="2700"/>
      <c r="B8" s="2700"/>
      <c r="C8" s="2701"/>
      <c r="D8" s="497"/>
      <c r="E8" s="429"/>
      <c r="F8" s="462"/>
      <c r="G8" s="498" t="s">
        <v>266</v>
      </c>
      <c r="H8" s="462" t="s">
        <v>1282</v>
      </c>
      <c r="I8" s="463"/>
      <c r="J8" s="429"/>
      <c r="K8" s="77"/>
      <c r="L8" s="429"/>
      <c r="M8" s="77"/>
      <c r="N8" s="431"/>
      <c r="O8" s="2788"/>
      <c r="P8" s="2789"/>
      <c r="Q8" s="2700"/>
      <c r="R8" s="2700"/>
      <c r="S8" s="2701"/>
      <c r="T8" s="497"/>
      <c r="U8" s="429"/>
      <c r="V8" s="462"/>
      <c r="W8" s="496" t="s">
        <v>267</v>
      </c>
      <c r="X8" s="462"/>
      <c r="Y8" s="463"/>
      <c r="Z8" s="429"/>
      <c r="AA8" s="77"/>
      <c r="AB8" s="429"/>
      <c r="AC8" s="77"/>
      <c r="AD8" s="431"/>
      <c r="AE8" s="2788"/>
      <c r="AF8" s="2789"/>
      <c r="AG8" s="2655"/>
      <c r="AH8" s="2655"/>
      <c r="AI8" s="2656"/>
      <c r="AJ8" s="497"/>
      <c r="AK8" s="429"/>
      <c r="AL8" s="462"/>
      <c r="AM8" s="496" t="s">
        <v>267</v>
      </c>
      <c r="AN8" s="462"/>
      <c r="AO8" s="463"/>
      <c r="AP8" s="429"/>
      <c r="AQ8" s="77"/>
      <c r="AR8" s="429"/>
      <c r="AS8" s="77"/>
      <c r="AT8" s="431"/>
      <c r="AU8" s="2788"/>
      <c r="AV8" s="2789"/>
    </row>
    <row r="9" spans="1:51" s="816" customFormat="1" ht="14">
      <c r="A9" s="2700"/>
      <c r="B9" s="2700"/>
      <c r="C9" s="2701"/>
      <c r="D9" s="465" t="s">
        <v>219</v>
      </c>
      <c r="E9" s="467" t="s">
        <v>255</v>
      </c>
      <c r="F9" s="499" t="s">
        <v>219</v>
      </c>
      <c r="G9" s="471" t="s">
        <v>256</v>
      </c>
      <c r="H9" s="500" t="s">
        <v>268</v>
      </c>
      <c r="I9" s="930" t="s">
        <v>269</v>
      </c>
      <c r="J9" s="467" t="s">
        <v>219</v>
      </c>
      <c r="K9" s="499" t="s">
        <v>257</v>
      </c>
      <c r="L9" s="467" t="s">
        <v>258</v>
      </c>
      <c r="M9" s="499" t="s">
        <v>259</v>
      </c>
      <c r="N9" s="467" t="s">
        <v>260</v>
      </c>
      <c r="O9" s="2788"/>
      <c r="P9" s="2789"/>
      <c r="Q9" s="2700"/>
      <c r="R9" s="2700"/>
      <c r="S9" s="2701"/>
      <c r="T9" s="465" t="s">
        <v>219</v>
      </c>
      <c r="U9" s="467" t="s">
        <v>255</v>
      </c>
      <c r="V9" s="499" t="s">
        <v>219</v>
      </c>
      <c r="W9" s="471" t="s">
        <v>256</v>
      </c>
      <c r="X9" s="500" t="s">
        <v>268</v>
      </c>
      <c r="Y9" s="930" t="s">
        <v>269</v>
      </c>
      <c r="Z9" s="467" t="s">
        <v>219</v>
      </c>
      <c r="AA9" s="499" t="s">
        <v>257</v>
      </c>
      <c r="AB9" s="467" t="s">
        <v>258</v>
      </c>
      <c r="AC9" s="499" t="s">
        <v>259</v>
      </c>
      <c r="AD9" s="467" t="s">
        <v>260</v>
      </c>
      <c r="AE9" s="2788"/>
      <c r="AF9" s="2789"/>
      <c r="AG9" s="2655"/>
      <c r="AH9" s="2655"/>
      <c r="AI9" s="2656"/>
      <c r="AJ9" s="465" t="s">
        <v>219</v>
      </c>
      <c r="AK9" s="467" t="s">
        <v>255</v>
      </c>
      <c r="AL9" s="499" t="s">
        <v>219</v>
      </c>
      <c r="AM9" s="471" t="s">
        <v>256</v>
      </c>
      <c r="AN9" s="500" t="s">
        <v>270</v>
      </c>
      <c r="AO9" s="930" t="s">
        <v>269</v>
      </c>
      <c r="AP9" s="467" t="s">
        <v>219</v>
      </c>
      <c r="AQ9" s="499" t="s">
        <v>257</v>
      </c>
      <c r="AR9" s="467" t="s">
        <v>258</v>
      </c>
      <c r="AS9" s="499" t="s">
        <v>259</v>
      </c>
      <c r="AT9" s="467" t="s">
        <v>260</v>
      </c>
      <c r="AU9" s="2788"/>
      <c r="AV9" s="2789"/>
    </row>
    <row r="10" spans="1:51" s="816" customFormat="1" ht="14.15" customHeight="1">
      <c r="A10" s="2700"/>
      <c r="B10" s="2700"/>
      <c r="C10" s="2701"/>
      <c r="D10" s="469"/>
      <c r="E10" s="430"/>
      <c r="F10" s="501"/>
      <c r="G10" s="430"/>
      <c r="H10" s="473" t="s">
        <v>1762</v>
      </c>
      <c r="I10" s="502" t="s">
        <v>1763</v>
      </c>
      <c r="J10" s="430"/>
      <c r="K10" s="501"/>
      <c r="L10" s="430"/>
      <c r="M10" s="501"/>
      <c r="N10" s="430"/>
      <c r="O10" s="2788"/>
      <c r="P10" s="2789"/>
      <c r="Q10" s="2700"/>
      <c r="R10" s="2700"/>
      <c r="S10" s="2701"/>
      <c r="T10" s="469"/>
      <c r="U10" s="430"/>
      <c r="V10" s="501"/>
      <c r="W10" s="430"/>
      <c r="X10" s="473" t="s">
        <v>1762</v>
      </c>
      <c r="Y10" s="502" t="s">
        <v>1763</v>
      </c>
      <c r="Z10" s="430"/>
      <c r="AA10" s="501"/>
      <c r="AB10" s="430"/>
      <c r="AC10" s="501"/>
      <c r="AD10" s="430"/>
      <c r="AE10" s="2788"/>
      <c r="AF10" s="2789"/>
      <c r="AG10" s="2655"/>
      <c r="AH10" s="2655"/>
      <c r="AI10" s="2656"/>
      <c r="AJ10" s="469"/>
      <c r="AK10" s="430"/>
      <c r="AL10" s="501"/>
      <c r="AM10" s="430"/>
      <c r="AN10" s="473" t="s">
        <v>1764</v>
      </c>
      <c r="AO10" s="502" t="s">
        <v>1763</v>
      </c>
      <c r="AP10" s="430"/>
      <c r="AQ10" s="501"/>
      <c r="AR10" s="430"/>
      <c r="AS10" s="501"/>
      <c r="AT10" s="430"/>
      <c r="AU10" s="2788"/>
      <c r="AV10" s="2789"/>
    </row>
    <row r="11" spans="1:51" s="816" customFormat="1" ht="14.15" customHeight="1">
      <c r="A11" s="2700"/>
      <c r="B11" s="2700"/>
      <c r="C11" s="2701"/>
      <c r="D11" s="469" t="s">
        <v>725</v>
      </c>
      <c r="E11" s="430" t="s">
        <v>100</v>
      </c>
      <c r="F11" s="501" t="s">
        <v>725</v>
      </c>
      <c r="G11" s="430" t="s">
        <v>1757</v>
      </c>
      <c r="H11" s="879" t="s">
        <v>1735</v>
      </c>
      <c r="I11" s="503" t="s">
        <v>226</v>
      </c>
      <c r="J11" s="430" t="s">
        <v>725</v>
      </c>
      <c r="K11" s="504" t="s">
        <v>271</v>
      </c>
      <c r="L11" s="505" t="s">
        <v>263</v>
      </c>
      <c r="M11" s="504" t="s">
        <v>1698</v>
      </c>
      <c r="N11" s="430" t="s">
        <v>188</v>
      </c>
      <c r="O11" s="2788"/>
      <c r="P11" s="2789"/>
      <c r="Q11" s="2700"/>
      <c r="R11" s="2700"/>
      <c r="S11" s="2701"/>
      <c r="T11" s="469" t="s">
        <v>725</v>
      </c>
      <c r="U11" s="430" t="s">
        <v>100</v>
      </c>
      <c r="V11" s="501" t="s">
        <v>725</v>
      </c>
      <c r="W11" s="430" t="s">
        <v>1757</v>
      </c>
      <c r="X11" s="879" t="s">
        <v>1735</v>
      </c>
      <c r="Y11" s="503" t="s">
        <v>226</v>
      </c>
      <c r="Z11" s="430" t="s">
        <v>725</v>
      </c>
      <c r="AA11" s="504" t="s">
        <v>271</v>
      </c>
      <c r="AB11" s="505" t="s">
        <v>263</v>
      </c>
      <c r="AC11" s="504" t="s">
        <v>1698</v>
      </c>
      <c r="AD11" s="430" t="s">
        <v>188</v>
      </c>
      <c r="AE11" s="2788"/>
      <c r="AF11" s="2789"/>
      <c r="AG11" s="2655"/>
      <c r="AH11" s="2655"/>
      <c r="AI11" s="2656"/>
      <c r="AJ11" s="469" t="s">
        <v>725</v>
      </c>
      <c r="AK11" s="430" t="s">
        <v>100</v>
      </c>
      <c r="AL11" s="501" t="s">
        <v>725</v>
      </c>
      <c r="AM11" s="430" t="s">
        <v>1757</v>
      </c>
      <c r="AN11" s="879" t="s">
        <v>1735</v>
      </c>
      <c r="AO11" s="503" t="s">
        <v>226</v>
      </c>
      <c r="AP11" s="430" t="s">
        <v>725</v>
      </c>
      <c r="AQ11" s="504" t="s">
        <v>271</v>
      </c>
      <c r="AR11" s="505" t="s">
        <v>263</v>
      </c>
      <c r="AS11" s="504" t="s">
        <v>1698</v>
      </c>
      <c r="AT11" s="430" t="s">
        <v>188</v>
      </c>
      <c r="AU11" s="2788"/>
      <c r="AV11" s="2789"/>
    </row>
    <row r="12" spans="1:51" s="816" customFormat="1" ht="14.15" customHeight="1">
      <c r="A12" s="2702"/>
      <c r="B12" s="2702"/>
      <c r="C12" s="2703"/>
      <c r="D12" s="497"/>
      <c r="E12" s="431"/>
      <c r="F12" s="77"/>
      <c r="G12" s="474"/>
      <c r="H12" s="506" t="s">
        <v>101</v>
      </c>
      <c r="I12" s="474" t="s">
        <v>227</v>
      </c>
      <c r="J12" s="430"/>
      <c r="K12" s="501"/>
      <c r="L12" s="430" t="s">
        <v>1759</v>
      </c>
      <c r="M12" s="501"/>
      <c r="N12" s="430"/>
      <c r="O12" s="2790"/>
      <c r="P12" s="2791"/>
      <c r="Q12" s="2702"/>
      <c r="R12" s="2702"/>
      <c r="S12" s="2703"/>
      <c r="T12" s="497"/>
      <c r="U12" s="431"/>
      <c r="V12" s="77"/>
      <c r="W12" s="430"/>
      <c r="X12" s="506" t="s">
        <v>101</v>
      </c>
      <c r="Y12" s="474" t="s">
        <v>227</v>
      </c>
      <c r="Z12" s="430"/>
      <c r="AA12" s="501"/>
      <c r="AB12" s="430" t="s">
        <v>1759</v>
      </c>
      <c r="AC12" s="501"/>
      <c r="AD12" s="430"/>
      <c r="AE12" s="2790"/>
      <c r="AF12" s="2791"/>
      <c r="AG12" s="2591"/>
      <c r="AH12" s="2591"/>
      <c r="AI12" s="2592"/>
      <c r="AJ12" s="497"/>
      <c r="AK12" s="431"/>
      <c r="AL12" s="77"/>
      <c r="AM12" s="430"/>
      <c r="AN12" s="506" t="s">
        <v>101</v>
      </c>
      <c r="AO12" s="474" t="s">
        <v>227</v>
      </c>
      <c r="AP12" s="430"/>
      <c r="AQ12" s="501"/>
      <c r="AR12" s="430" t="s">
        <v>1759</v>
      </c>
      <c r="AS12" s="501"/>
      <c r="AT12" s="430"/>
      <c r="AU12" s="2790"/>
      <c r="AV12" s="2791"/>
    </row>
    <row r="13" spans="1:51" ht="18.75" customHeight="1">
      <c r="A13" s="1836">
        <v>42370</v>
      </c>
      <c r="B13" s="1808">
        <v>42370</v>
      </c>
      <c r="C13" s="1837">
        <v>42370</v>
      </c>
      <c r="D13" s="507">
        <v>158793938</v>
      </c>
      <c r="E13" s="508">
        <v>277181</v>
      </c>
      <c r="F13" s="508">
        <v>158516757</v>
      </c>
      <c r="G13" s="508">
        <v>154290175</v>
      </c>
      <c r="H13" s="508">
        <v>3562921</v>
      </c>
      <c r="I13" s="508">
        <v>663661</v>
      </c>
      <c r="J13" s="508">
        <v>158230412</v>
      </c>
      <c r="K13" s="508">
        <v>70609377</v>
      </c>
      <c r="L13" s="508">
        <v>83615964</v>
      </c>
      <c r="M13" s="508">
        <v>4040269</v>
      </c>
      <c r="N13" s="509">
        <v>563526</v>
      </c>
      <c r="O13" s="1878">
        <v>42370</v>
      </c>
      <c r="P13" s="1644">
        <v>42370</v>
      </c>
      <c r="Q13" s="1836">
        <v>42370</v>
      </c>
      <c r="R13" s="1808">
        <v>42370</v>
      </c>
      <c r="S13" s="1837">
        <v>42370</v>
      </c>
      <c r="T13" s="507">
        <v>85742496</v>
      </c>
      <c r="U13" s="508">
        <v>4135919</v>
      </c>
      <c r="V13" s="508">
        <v>81606577</v>
      </c>
      <c r="W13" s="508">
        <v>56597986</v>
      </c>
      <c r="X13" s="508">
        <v>15063281</v>
      </c>
      <c r="Y13" s="508">
        <v>9945310</v>
      </c>
      <c r="Z13" s="508">
        <v>81595905</v>
      </c>
      <c r="AA13" s="508">
        <v>46474209</v>
      </c>
      <c r="AB13" s="508">
        <v>31420818</v>
      </c>
      <c r="AC13" s="508">
        <v>3700878</v>
      </c>
      <c r="AD13" s="509">
        <v>4146591</v>
      </c>
      <c r="AE13" s="1878">
        <v>42370</v>
      </c>
      <c r="AF13" s="1644">
        <v>42370</v>
      </c>
      <c r="AG13" s="1836">
        <v>42370</v>
      </c>
      <c r="AH13" s="1808">
        <v>42370</v>
      </c>
      <c r="AI13" s="1837">
        <v>42370</v>
      </c>
      <c r="AJ13" s="507">
        <v>92165026</v>
      </c>
      <c r="AK13" s="508">
        <v>4391932</v>
      </c>
      <c r="AL13" s="508">
        <v>87773094</v>
      </c>
      <c r="AM13" s="508">
        <v>59462247</v>
      </c>
      <c r="AN13" s="508">
        <v>2350688</v>
      </c>
      <c r="AO13" s="508">
        <v>25960159</v>
      </c>
      <c r="AP13" s="508">
        <v>88973318</v>
      </c>
      <c r="AQ13" s="508">
        <v>24412279</v>
      </c>
      <c r="AR13" s="508">
        <v>48911465</v>
      </c>
      <c r="AS13" s="508">
        <v>15649574</v>
      </c>
      <c r="AT13" s="509">
        <v>3191708</v>
      </c>
      <c r="AU13" s="1878">
        <v>42370</v>
      </c>
      <c r="AV13" s="1644">
        <v>42370</v>
      </c>
      <c r="AW13" s="1688"/>
    </row>
    <row r="14" spans="1:51" ht="15">
      <c r="A14" s="1838"/>
      <c r="B14" s="1811">
        <v>42736</v>
      </c>
      <c r="C14" s="1839"/>
      <c r="D14" s="510">
        <v>158021800</v>
      </c>
      <c r="E14" s="511">
        <v>320034</v>
      </c>
      <c r="F14" s="511">
        <v>157701766</v>
      </c>
      <c r="G14" s="511">
        <v>153387144</v>
      </c>
      <c r="H14" s="511">
        <v>3661013</v>
      </c>
      <c r="I14" s="511">
        <v>653609</v>
      </c>
      <c r="J14" s="511">
        <v>157373634</v>
      </c>
      <c r="K14" s="511">
        <v>71020934</v>
      </c>
      <c r="L14" s="511">
        <v>82258394</v>
      </c>
      <c r="M14" s="511">
        <v>4094306</v>
      </c>
      <c r="N14" s="512">
        <v>648166</v>
      </c>
      <c r="O14" s="1878">
        <v>42736</v>
      </c>
      <c r="P14" s="1644">
        <v>42736</v>
      </c>
      <c r="Q14" s="1838"/>
      <c r="R14" s="1811">
        <v>42736</v>
      </c>
      <c r="S14" s="1839"/>
      <c r="T14" s="510">
        <v>86951640</v>
      </c>
      <c r="U14" s="511">
        <v>3956738</v>
      </c>
      <c r="V14" s="511">
        <v>82994902</v>
      </c>
      <c r="W14" s="511">
        <v>57176673</v>
      </c>
      <c r="X14" s="511">
        <v>15920829</v>
      </c>
      <c r="Y14" s="511">
        <v>9897400</v>
      </c>
      <c r="Z14" s="511">
        <v>82487727</v>
      </c>
      <c r="AA14" s="511">
        <v>46889141</v>
      </c>
      <c r="AB14" s="511">
        <v>31900877</v>
      </c>
      <c r="AC14" s="511">
        <v>3697709</v>
      </c>
      <c r="AD14" s="512">
        <v>4463913</v>
      </c>
      <c r="AE14" s="1878">
        <v>42736</v>
      </c>
      <c r="AF14" s="1644">
        <v>42736</v>
      </c>
      <c r="AG14" s="1838"/>
      <c r="AH14" s="1811">
        <v>42736</v>
      </c>
      <c r="AI14" s="1839"/>
      <c r="AJ14" s="510">
        <v>88901273</v>
      </c>
      <c r="AK14" s="511">
        <v>4518536</v>
      </c>
      <c r="AL14" s="511">
        <v>84382737</v>
      </c>
      <c r="AM14" s="511">
        <v>56347649</v>
      </c>
      <c r="AN14" s="511">
        <v>2228791</v>
      </c>
      <c r="AO14" s="511">
        <v>25806297</v>
      </c>
      <c r="AP14" s="511">
        <v>85564931</v>
      </c>
      <c r="AQ14" s="511">
        <v>24856947</v>
      </c>
      <c r="AR14" s="511">
        <v>45415640</v>
      </c>
      <c r="AS14" s="511">
        <v>15292344</v>
      </c>
      <c r="AT14" s="512">
        <v>3336342</v>
      </c>
      <c r="AU14" s="1878">
        <v>42736</v>
      </c>
      <c r="AV14" s="1644">
        <v>42736</v>
      </c>
      <c r="AW14" s="1840"/>
    </row>
    <row r="15" spans="1:51" ht="15">
      <c r="A15" s="1838"/>
      <c r="B15" s="1811">
        <v>43101</v>
      </c>
      <c r="C15" s="1839"/>
      <c r="D15" s="510">
        <v>159640293</v>
      </c>
      <c r="E15" s="511">
        <v>321035</v>
      </c>
      <c r="F15" s="511">
        <v>159319258</v>
      </c>
      <c r="G15" s="511">
        <v>155179422</v>
      </c>
      <c r="H15" s="511">
        <v>3479438</v>
      </c>
      <c r="I15" s="511">
        <v>660398</v>
      </c>
      <c r="J15" s="511">
        <v>158842996</v>
      </c>
      <c r="K15" s="511">
        <v>70693019</v>
      </c>
      <c r="L15" s="511">
        <v>84107194</v>
      </c>
      <c r="M15" s="511">
        <v>4042783</v>
      </c>
      <c r="N15" s="512">
        <v>797297</v>
      </c>
      <c r="O15" s="1878">
        <v>43101</v>
      </c>
      <c r="P15" s="1644">
        <v>43101</v>
      </c>
      <c r="Q15" s="1838"/>
      <c r="R15" s="1811">
        <v>43101</v>
      </c>
      <c r="S15" s="1839"/>
      <c r="T15" s="510">
        <v>89201568</v>
      </c>
      <c r="U15" s="511">
        <v>4162764</v>
      </c>
      <c r="V15" s="511">
        <v>85038804</v>
      </c>
      <c r="W15" s="511">
        <v>61326099</v>
      </c>
      <c r="X15" s="511">
        <v>15007930</v>
      </c>
      <c r="Y15" s="511">
        <v>8704775</v>
      </c>
      <c r="Z15" s="511">
        <v>84704167</v>
      </c>
      <c r="AA15" s="511">
        <v>48836906</v>
      </c>
      <c r="AB15" s="511">
        <v>30889609</v>
      </c>
      <c r="AC15" s="511">
        <v>4977652</v>
      </c>
      <c r="AD15" s="512">
        <v>4497401</v>
      </c>
      <c r="AE15" s="1878">
        <v>43101</v>
      </c>
      <c r="AF15" s="1644">
        <v>43101</v>
      </c>
      <c r="AG15" s="1838"/>
      <c r="AH15" s="1811">
        <v>43101</v>
      </c>
      <c r="AI15" s="1839"/>
      <c r="AJ15" s="510">
        <v>86421976</v>
      </c>
      <c r="AK15" s="511">
        <v>4429297</v>
      </c>
      <c r="AL15" s="511">
        <v>81992679</v>
      </c>
      <c r="AM15" s="511">
        <v>54927656</v>
      </c>
      <c r="AN15" s="511">
        <v>1632280</v>
      </c>
      <c r="AO15" s="511">
        <v>25432743</v>
      </c>
      <c r="AP15" s="511">
        <v>83045093</v>
      </c>
      <c r="AQ15" s="511">
        <v>24511194</v>
      </c>
      <c r="AR15" s="511">
        <v>43475441</v>
      </c>
      <c r="AS15" s="511">
        <v>15058458</v>
      </c>
      <c r="AT15" s="512">
        <v>3376883</v>
      </c>
      <c r="AU15" s="1878">
        <v>43101</v>
      </c>
      <c r="AV15" s="1644">
        <v>43101</v>
      </c>
      <c r="AW15" s="1840"/>
    </row>
    <row r="16" spans="1:51" ht="15">
      <c r="A16" s="1836">
        <v>43586</v>
      </c>
      <c r="B16" s="1811">
        <v>43586</v>
      </c>
      <c r="C16" s="1841">
        <v>43586</v>
      </c>
      <c r="D16" s="510">
        <v>155970007</v>
      </c>
      <c r="E16" s="511">
        <v>567482</v>
      </c>
      <c r="F16" s="511">
        <v>155402525</v>
      </c>
      <c r="G16" s="511">
        <v>151261938</v>
      </c>
      <c r="H16" s="511">
        <v>3473938</v>
      </c>
      <c r="I16" s="511">
        <v>666649</v>
      </c>
      <c r="J16" s="511">
        <v>155122616</v>
      </c>
      <c r="K16" s="511">
        <v>68709777</v>
      </c>
      <c r="L16" s="511">
        <v>82520572</v>
      </c>
      <c r="M16" s="511">
        <v>3892267</v>
      </c>
      <c r="N16" s="512">
        <v>847391</v>
      </c>
      <c r="O16" s="1878">
        <v>43586</v>
      </c>
      <c r="P16" s="1644">
        <v>43586</v>
      </c>
      <c r="Q16" s="1836">
        <v>43586</v>
      </c>
      <c r="R16" s="1811">
        <v>43586</v>
      </c>
      <c r="S16" s="1841">
        <v>43586</v>
      </c>
      <c r="T16" s="510">
        <v>89321120</v>
      </c>
      <c r="U16" s="511">
        <v>4212988</v>
      </c>
      <c r="V16" s="511">
        <v>85108132</v>
      </c>
      <c r="W16" s="511">
        <v>61649163</v>
      </c>
      <c r="X16" s="511">
        <v>14219807</v>
      </c>
      <c r="Y16" s="511">
        <v>9239162</v>
      </c>
      <c r="Z16" s="511">
        <v>85142674</v>
      </c>
      <c r="AA16" s="511">
        <v>46725557</v>
      </c>
      <c r="AB16" s="511">
        <v>32946433</v>
      </c>
      <c r="AC16" s="511">
        <v>5470684</v>
      </c>
      <c r="AD16" s="512">
        <v>4178446</v>
      </c>
      <c r="AE16" s="1878">
        <v>43586</v>
      </c>
      <c r="AF16" s="1644">
        <v>43586</v>
      </c>
      <c r="AG16" s="1836">
        <v>43586</v>
      </c>
      <c r="AH16" s="1811">
        <v>43586</v>
      </c>
      <c r="AI16" s="1841">
        <v>43586</v>
      </c>
      <c r="AJ16" s="510">
        <v>86237294</v>
      </c>
      <c r="AK16" s="511">
        <v>4382540</v>
      </c>
      <c r="AL16" s="511">
        <v>81854754</v>
      </c>
      <c r="AM16" s="511">
        <v>56045733</v>
      </c>
      <c r="AN16" s="511">
        <v>1003274</v>
      </c>
      <c r="AO16" s="511">
        <v>24805747</v>
      </c>
      <c r="AP16" s="511">
        <v>82935515</v>
      </c>
      <c r="AQ16" s="511">
        <v>24566188</v>
      </c>
      <c r="AR16" s="511">
        <v>43515860</v>
      </c>
      <c r="AS16" s="511">
        <v>14853467</v>
      </c>
      <c r="AT16" s="512">
        <v>3301779</v>
      </c>
      <c r="AU16" s="1878">
        <v>43586</v>
      </c>
      <c r="AV16" s="1644">
        <v>43586</v>
      </c>
      <c r="AW16" s="1840"/>
    </row>
    <row r="17" spans="1:49" ht="15">
      <c r="A17" s="1838"/>
      <c r="B17" s="1811">
        <v>43831</v>
      </c>
      <c r="C17" s="1839"/>
      <c r="D17" s="510">
        <v>144138601</v>
      </c>
      <c r="E17" s="511">
        <v>731632</v>
      </c>
      <c r="F17" s="511">
        <v>143406969</v>
      </c>
      <c r="G17" s="511">
        <v>139354677</v>
      </c>
      <c r="H17" s="511">
        <v>3411244</v>
      </c>
      <c r="I17" s="511">
        <v>641048</v>
      </c>
      <c r="J17" s="511">
        <v>143299032</v>
      </c>
      <c r="K17" s="511">
        <v>61087907</v>
      </c>
      <c r="L17" s="511">
        <v>78346575</v>
      </c>
      <c r="M17" s="511">
        <v>3864550</v>
      </c>
      <c r="N17" s="512">
        <v>839569</v>
      </c>
      <c r="O17" s="1878">
        <v>43831</v>
      </c>
      <c r="P17" s="1644">
        <v>43831</v>
      </c>
      <c r="Q17" s="1838"/>
      <c r="R17" s="1811">
        <v>43831</v>
      </c>
      <c r="S17" s="1839"/>
      <c r="T17" s="510">
        <v>82297875</v>
      </c>
      <c r="U17" s="511">
        <v>4191413</v>
      </c>
      <c r="V17" s="511">
        <v>78106462</v>
      </c>
      <c r="W17" s="511">
        <v>59602925</v>
      </c>
      <c r="X17" s="511">
        <v>9969928</v>
      </c>
      <c r="Y17" s="511">
        <v>8533609</v>
      </c>
      <c r="Z17" s="511">
        <v>78394288</v>
      </c>
      <c r="AA17" s="511">
        <v>44454412</v>
      </c>
      <c r="AB17" s="511">
        <v>28655347</v>
      </c>
      <c r="AC17" s="511">
        <v>5284529</v>
      </c>
      <c r="AD17" s="512">
        <v>3903587</v>
      </c>
      <c r="AE17" s="1878">
        <v>43831</v>
      </c>
      <c r="AF17" s="1644">
        <v>43831</v>
      </c>
      <c r="AG17" s="1838"/>
      <c r="AH17" s="1811">
        <v>43831</v>
      </c>
      <c r="AI17" s="1839"/>
      <c r="AJ17" s="510">
        <v>78761457</v>
      </c>
      <c r="AK17" s="511">
        <v>4192534</v>
      </c>
      <c r="AL17" s="511">
        <v>74568923</v>
      </c>
      <c r="AM17" s="511">
        <v>49991134</v>
      </c>
      <c r="AN17" s="511">
        <v>377612</v>
      </c>
      <c r="AO17" s="511">
        <v>24200177</v>
      </c>
      <c r="AP17" s="511">
        <v>75890547</v>
      </c>
      <c r="AQ17" s="511">
        <v>20546669</v>
      </c>
      <c r="AR17" s="511">
        <v>40497278</v>
      </c>
      <c r="AS17" s="511">
        <v>14846600</v>
      </c>
      <c r="AT17" s="512">
        <v>2870910</v>
      </c>
      <c r="AU17" s="1878">
        <v>43831</v>
      </c>
      <c r="AV17" s="1644">
        <v>43831</v>
      </c>
      <c r="AW17" s="1840"/>
    </row>
    <row r="18" spans="1:49" ht="7.5" customHeight="1">
      <c r="A18" s="1838"/>
      <c r="B18" s="1814"/>
      <c r="C18" s="1839"/>
      <c r="D18" s="513"/>
      <c r="E18" s="514"/>
      <c r="F18" s="514"/>
      <c r="G18" s="514"/>
      <c r="H18" s="514"/>
      <c r="I18" s="514"/>
      <c r="J18" s="514"/>
      <c r="K18" s="514"/>
      <c r="L18" s="514"/>
      <c r="M18" s="514"/>
      <c r="N18" s="515"/>
      <c r="O18" s="1879"/>
      <c r="P18" s="1625"/>
      <c r="Q18" s="1838"/>
      <c r="R18" s="1814"/>
      <c r="S18" s="1839"/>
      <c r="T18" s="513"/>
      <c r="U18" s="514"/>
      <c r="V18" s="514"/>
      <c r="W18" s="514"/>
      <c r="X18" s="514"/>
      <c r="Y18" s="514"/>
      <c r="Z18" s="514"/>
      <c r="AA18" s="514"/>
      <c r="AB18" s="514"/>
      <c r="AC18" s="514"/>
      <c r="AD18" s="515"/>
      <c r="AE18" s="1879"/>
      <c r="AF18" s="1625"/>
      <c r="AG18" s="1838"/>
      <c r="AH18" s="1814"/>
      <c r="AI18" s="1839"/>
      <c r="AJ18" s="513"/>
      <c r="AK18" s="514"/>
      <c r="AL18" s="514"/>
      <c r="AM18" s="514"/>
      <c r="AN18" s="514"/>
      <c r="AO18" s="514"/>
      <c r="AP18" s="514"/>
      <c r="AQ18" s="514"/>
      <c r="AR18" s="514"/>
      <c r="AS18" s="514"/>
      <c r="AT18" s="515"/>
      <c r="AU18" s="1879"/>
      <c r="AV18" s="1625"/>
      <c r="AW18" s="1840"/>
    </row>
    <row r="19" spans="1:49" ht="15.5">
      <c r="A19" s="1844">
        <v>43191</v>
      </c>
      <c r="B19" s="1816">
        <v>43191</v>
      </c>
      <c r="C19" s="1845">
        <v>43191</v>
      </c>
      <c r="D19" s="516">
        <v>159869617</v>
      </c>
      <c r="E19" s="517">
        <v>341904</v>
      </c>
      <c r="F19" s="517">
        <v>159527713</v>
      </c>
      <c r="G19" s="517">
        <v>155370713</v>
      </c>
      <c r="H19" s="517">
        <v>3506588</v>
      </c>
      <c r="I19" s="517">
        <v>650412</v>
      </c>
      <c r="J19" s="517">
        <v>159056922</v>
      </c>
      <c r="K19" s="517">
        <v>70454140</v>
      </c>
      <c r="L19" s="517">
        <v>84578924</v>
      </c>
      <c r="M19" s="517">
        <v>4023858</v>
      </c>
      <c r="N19" s="518">
        <v>812695</v>
      </c>
      <c r="O19" s="1880">
        <v>43191</v>
      </c>
      <c r="P19" s="1654">
        <v>43191</v>
      </c>
      <c r="Q19" s="1844">
        <v>43191</v>
      </c>
      <c r="R19" s="1816">
        <v>43191</v>
      </c>
      <c r="S19" s="1845">
        <v>43191</v>
      </c>
      <c r="T19" s="516">
        <v>90467850</v>
      </c>
      <c r="U19" s="517">
        <v>4069630</v>
      </c>
      <c r="V19" s="517">
        <v>86398220</v>
      </c>
      <c r="W19" s="517">
        <v>62284043</v>
      </c>
      <c r="X19" s="517">
        <v>15406082</v>
      </c>
      <c r="Y19" s="517">
        <v>8708095</v>
      </c>
      <c r="Z19" s="517">
        <v>86023838</v>
      </c>
      <c r="AA19" s="517">
        <v>48760850</v>
      </c>
      <c r="AB19" s="517">
        <v>31790505</v>
      </c>
      <c r="AC19" s="517">
        <v>5472483</v>
      </c>
      <c r="AD19" s="518">
        <v>4444012</v>
      </c>
      <c r="AE19" s="1880">
        <v>43191</v>
      </c>
      <c r="AF19" s="1654">
        <v>43191</v>
      </c>
      <c r="AG19" s="1844">
        <v>43191</v>
      </c>
      <c r="AH19" s="1816">
        <v>43191</v>
      </c>
      <c r="AI19" s="1845">
        <v>43191</v>
      </c>
      <c r="AJ19" s="516">
        <v>85435894</v>
      </c>
      <c r="AK19" s="517">
        <v>4405928</v>
      </c>
      <c r="AL19" s="517">
        <v>81029966</v>
      </c>
      <c r="AM19" s="517">
        <v>54479319</v>
      </c>
      <c r="AN19" s="517">
        <v>1575867</v>
      </c>
      <c r="AO19" s="517">
        <v>24974780</v>
      </c>
      <c r="AP19" s="517">
        <v>82051865</v>
      </c>
      <c r="AQ19" s="517">
        <v>24390714</v>
      </c>
      <c r="AR19" s="517">
        <v>42922311</v>
      </c>
      <c r="AS19" s="517">
        <v>14738840</v>
      </c>
      <c r="AT19" s="518">
        <v>3384029</v>
      </c>
      <c r="AU19" s="1880">
        <v>43191</v>
      </c>
      <c r="AV19" s="1654">
        <v>43191</v>
      </c>
      <c r="AW19" s="1881"/>
    </row>
    <row r="20" spans="1:49" ht="15.5">
      <c r="A20" s="1844">
        <v>43586</v>
      </c>
      <c r="B20" s="1816">
        <v>43586</v>
      </c>
      <c r="C20" s="1845">
        <v>43586</v>
      </c>
      <c r="D20" s="516">
        <v>154182382</v>
      </c>
      <c r="E20" s="517">
        <v>650345</v>
      </c>
      <c r="F20" s="517">
        <v>153532037</v>
      </c>
      <c r="G20" s="517">
        <v>149448570</v>
      </c>
      <c r="H20" s="517">
        <v>3410088</v>
      </c>
      <c r="I20" s="517">
        <v>673379</v>
      </c>
      <c r="J20" s="517">
        <v>153338646</v>
      </c>
      <c r="K20" s="517">
        <v>67594138</v>
      </c>
      <c r="L20" s="517">
        <v>81924483</v>
      </c>
      <c r="M20" s="517">
        <v>3820025</v>
      </c>
      <c r="N20" s="518">
        <v>843736</v>
      </c>
      <c r="O20" s="1880">
        <v>43586</v>
      </c>
      <c r="P20" s="1654">
        <v>43586</v>
      </c>
      <c r="Q20" s="1844">
        <v>43586</v>
      </c>
      <c r="R20" s="1816">
        <v>43586</v>
      </c>
      <c r="S20" s="1845">
        <v>43586</v>
      </c>
      <c r="T20" s="516">
        <v>86959783</v>
      </c>
      <c r="U20" s="517">
        <v>4341822</v>
      </c>
      <c r="V20" s="517">
        <v>82617961</v>
      </c>
      <c r="W20" s="517">
        <v>61229202</v>
      </c>
      <c r="X20" s="517">
        <v>12242714</v>
      </c>
      <c r="Y20" s="517">
        <v>9146045</v>
      </c>
      <c r="Z20" s="517">
        <v>82817704</v>
      </c>
      <c r="AA20" s="517">
        <v>45763324</v>
      </c>
      <c r="AB20" s="517">
        <v>31777374</v>
      </c>
      <c r="AC20" s="517">
        <v>5277006</v>
      </c>
      <c r="AD20" s="518">
        <v>4142079</v>
      </c>
      <c r="AE20" s="1880">
        <v>43586</v>
      </c>
      <c r="AF20" s="1654">
        <v>43586</v>
      </c>
      <c r="AG20" s="1844">
        <v>43586</v>
      </c>
      <c r="AH20" s="1816">
        <v>43586</v>
      </c>
      <c r="AI20" s="1845">
        <v>43586</v>
      </c>
      <c r="AJ20" s="516">
        <v>86743991</v>
      </c>
      <c r="AK20" s="517">
        <v>4383183</v>
      </c>
      <c r="AL20" s="517">
        <v>82360808</v>
      </c>
      <c r="AM20" s="517">
        <v>56146124</v>
      </c>
      <c r="AN20" s="517">
        <v>661269</v>
      </c>
      <c r="AO20" s="517">
        <v>25553415</v>
      </c>
      <c r="AP20" s="517">
        <v>83526063</v>
      </c>
      <c r="AQ20" s="517">
        <v>23986405</v>
      </c>
      <c r="AR20" s="517">
        <v>44169895</v>
      </c>
      <c r="AS20" s="517">
        <v>15369763</v>
      </c>
      <c r="AT20" s="518">
        <v>3217928</v>
      </c>
      <c r="AU20" s="1880">
        <v>43586</v>
      </c>
      <c r="AV20" s="1654">
        <v>43586</v>
      </c>
      <c r="AW20" s="1881"/>
    </row>
    <row r="21" spans="1:49" ht="7.5" customHeight="1">
      <c r="A21" s="1842"/>
      <c r="B21" s="1819"/>
      <c r="C21" s="1843"/>
      <c r="D21" s="516"/>
      <c r="E21" s="517"/>
      <c r="F21" s="517"/>
      <c r="G21" s="517"/>
      <c r="H21" s="517"/>
      <c r="I21" s="517"/>
      <c r="J21" s="517"/>
      <c r="K21" s="517"/>
      <c r="L21" s="517"/>
      <c r="M21" s="517"/>
      <c r="N21" s="518"/>
      <c r="O21" s="1879"/>
      <c r="P21" s="1625"/>
      <c r="Q21" s="1842"/>
      <c r="R21" s="1819"/>
      <c r="S21" s="1843"/>
      <c r="T21" s="516"/>
      <c r="U21" s="517"/>
      <c r="V21" s="517"/>
      <c r="W21" s="517"/>
      <c r="X21" s="517"/>
      <c r="Y21" s="517"/>
      <c r="Z21" s="517"/>
      <c r="AA21" s="517"/>
      <c r="AB21" s="517"/>
      <c r="AC21" s="517"/>
      <c r="AD21" s="518"/>
      <c r="AE21" s="1879"/>
      <c r="AF21" s="1625"/>
      <c r="AG21" s="1842"/>
      <c r="AH21" s="1819"/>
      <c r="AI21" s="1843"/>
      <c r="AJ21" s="516"/>
      <c r="AK21" s="517"/>
      <c r="AL21" s="517"/>
      <c r="AM21" s="517"/>
      <c r="AN21" s="517"/>
      <c r="AO21" s="517"/>
      <c r="AP21" s="517"/>
      <c r="AQ21" s="517"/>
      <c r="AR21" s="517"/>
      <c r="AS21" s="517"/>
      <c r="AT21" s="518"/>
      <c r="AU21" s="1879"/>
      <c r="AV21" s="1625"/>
      <c r="AW21" s="1881"/>
    </row>
    <row r="22" spans="1:49" ht="15.5">
      <c r="A22" s="1846" t="s">
        <v>2153</v>
      </c>
      <c r="B22" s="1822" t="s">
        <v>23</v>
      </c>
      <c r="C22" s="1823" t="s">
        <v>162</v>
      </c>
      <c r="D22" s="516">
        <v>39634794</v>
      </c>
      <c r="E22" s="517">
        <v>185459</v>
      </c>
      <c r="F22" s="517">
        <v>39449335</v>
      </c>
      <c r="G22" s="517">
        <v>38431654</v>
      </c>
      <c r="H22" s="517">
        <v>857254</v>
      </c>
      <c r="I22" s="517">
        <v>160427</v>
      </c>
      <c r="J22" s="517">
        <v>39401240</v>
      </c>
      <c r="K22" s="517">
        <v>17718076</v>
      </c>
      <c r="L22" s="517">
        <v>20565023</v>
      </c>
      <c r="M22" s="517">
        <v>1118141</v>
      </c>
      <c r="N22" s="518">
        <v>233554</v>
      </c>
      <c r="O22" s="1882" t="s">
        <v>24</v>
      </c>
      <c r="P22" s="1662" t="s">
        <v>2155</v>
      </c>
      <c r="Q22" s="1846" t="s">
        <v>2153</v>
      </c>
      <c r="R22" s="1822" t="s">
        <v>23</v>
      </c>
      <c r="S22" s="1823" t="s">
        <v>162</v>
      </c>
      <c r="T22" s="516">
        <v>22250130</v>
      </c>
      <c r="U22" s="517">
        <v>1098641</v>
      </c>
      <c r="V22" s="517">
        <v>21151489</v>
      </c>
      <c r="W22" s="517">
        <v>16483446</v>
      </c>
      <c r="X22" s="517">
        <v>2287627</v>
      </c>
      <c r="Y22" s="517">
        <v>2380416</v>
      </c>
      <c r="Z22" s="517">
        <v>21163212</v>
      </c>
      <c r="AA22" s="517">
        <v>11772988</v>
      </c>
      <c r="AB22" s="517">
        <v>8008847</v>
      </c>
      <c r="AC22" s="517">
        <v>1381377</v>
      </c>
      <c r="AD22" s="518">
        <v>1086918</v>
      </c>
      <c r="AE22" s="1882" t="s">
        <v>24</v>
      </c>
      <c r="AF22" s="1662" t="s">
        <v>2155</v>
      </c>
      <c r="AG22" s="1846" t="s">
        <v>2153</v>
      </c>
      <c r="AH22" s="1822" t="s">
        <v>23</v>
      </c>
      <c r="AI22" s="1823" t="s">
        <v>162</v>
      </c>
      <c r="AJ22" s="516">
        <v>21998884</v>
      </c>
      <c r="AK22" s="517">
        <v>1163777</v>
      </c>
      <c r="AL22" s="517">
        <v>20835107</v>
      </c>
      <c r="AM22" s="517">
        <v>14018275</v>
      </c>
      <c r="AN22" s="517">
        <v>146581</v>
      </c>
      <c r="AO22" s="517">
        <v>6670251</v>
      </c>
      <c r="AP22" s="517">
        <v>21112800</v>
      </c>
      <c r="AQ22" s="517">
        <v>5855875</v>
      </c>
      <c r="AR22" s="517">
        <v>11014791</v>
      </c>
      <c r="AS22" s="517">
        <v>4242134</v>
      </c>
      <c r="AT22" s="518">
        <v>886084</v>
      </c>
      <c r="AU22" s="1882" t="s">
        <v>24</v>
      </c>
      <c r="AV22" s="1662" t="s">
        <v>2155</v>
      </c>
      <c r="AW22" s="1881"/>
    </row>
    <row r="23" spans="1:49" ht="15.5">
      <c r="A23" s="1847" t="s">
        <v>25</v>
      </c>
      <c r="B23" s="1825" t="s">
        <v>25</v>
      </c>
      <c r="C23" s="1823" t="s">
        <v>163</v>
      </c>
      <c r="D23" s="516">
        <v>32548914</v>
      </c>
      <c r="E23" s="517">
        <v>188163</v>
      </c>
      <c r="F23" s="517">
        <v>32360751</v>
      </c>
      <c r="G23" s="517">
        <v>31371769</v>
      </c>
      <c r="H23" s="517">
        <v>828452</v>
      </c>
      <c r="I23" s="517">
        <v>160530</v>
      </c>
      <c r="J23" s="517">
        <v>32383264</v>
      </c>
      <c r="K23" s="517">
        <v>13785638</v>
      </c>
      <c r="L23" s="517">
        <v>17769137</v>
      </c>
      <c r="M23" s="517">
        <v>828489</v>
      </c>
      <c r="N23" s="518">
        <v>165650</v>
      </c>
      <c r="O23" s="1882" t="s">
        <v>26</v>
      </c>
      <c r="P23" s="1662" t="s">
        <v>25</v>
      </c>
      <c r="Q23" s="1847" t="s">
        <v>25</v>
      </c>
      <c r="R23" s="1825" t="s">
        <v>25</v>
      </c>
      <c r="S23" s="1823" t="s">
        <v>163</v>
      </c>
      <c r="T23" s="516">
        <v>20658299</v>
      </c>
      <c r="U23" s="517">
        <v>929112</v>
      </c>
      <c r="V23" s="517">
        <v>19729187</v>
      </c>
      <c r="W23" s="517">
        <v>15241091</v>
      </c>
      <c r="X23" s="517">
        <v>2628256</v>
      </c>
      <c r="Y23" s="517">
        <v>1859840</v>
      </c>
      <c r="Z23" s="517">
        <v>19771072</v>
      </c>
      <c r="AA23" s="517">
        <v>10401885</v>
      </c>
      <c r="AB23" s="517">
        <v>7885681</v>
      </c>
      <c r="AC23" s="517">
        <v>1483506</v>
      </c>
      <c r="AD23" s="518">
        <v>887227</v>
      </c>
      <c r="AE23" s="1882" t="s">
        <v>26</v>
      </c>
      <c r="AF23" s="1662" t="s">
        <v>25</v>
      </c>
      <c r="AG23" s="1847" t="s">
        <v>25</v>
      </c>
      <c r="AH23" s="1825" t="s">
        <v>25</v>
      </c>
      <c r="AI23" s="1823" t="s">
        <v>163</v>
      </c>
      <c r="AJ23" s="516">
        <v>18590047</v>
      </c>
      <c r="AK23" s="517">
        <v>1062263</v>
      </c>
      <c r="AL23" s="517">
        <v>17527784</v>
      </c>
      <c r="AM23" s="517">
        <v>11961169</v>
      </c>
      <c r="AN23" s="517">
        <v>73926</v>
      </c>
      <c r="AO23" s="517">
        <v>5492689</v>
      </c>
      <c r="AP23" s="517">
        <v>17838376</v>
      </c>
      <c r="AQ23" s="517">
        <v>4796772</v>
      </c>
      <c r="AR23" s="517">
        <v>9719481</v>
      </c>
      <c r="AS23" s="517">
        <v>3322123</v>
      </c>
      <c r="AT23" s="518">
        <v>751671</v>
      </c>
      <c r="AU23" s="1882" t="s">
        <v>26</v>
      </c>
      <c r="AV23" s="1662" t="s">
        <v>25</v>
      </c>
      <c r="AW23" s="1883"/>
    </row>
    <row r="24" spans="1:49" ht="15.5">
      <c r="A24" s="1847" t="s">
        <v>25</v>
      </c>
      <c r="B24" s="1825" t="s">
        <v>25</v>
      </c>
      <c r="C24" s="1823" t="s">
        <v>2152</v>
      </c>
      <c r="D24" s="516">
        <v>34882330</v>
      </c>
      <c r="E24" s="517">
        <v>164572</v>
      </c>
      <c r="F24" s="517">
        <v>34717758</v>
      </c>
      <c r="G24" s="517">
        <v>33756940</v>
      </c>
      <c r="H24" s="517">
        <v>803154</v>
      </c>
      <c r="I24" s="517">
        <v>157664</v>
      </c>
      <c r="J24" s="517">
        <v>34690311</v>
      </c>
      <c r="K24" s="517">
        <v>13672469</v>
      </c>
      <c r="L24" s="517">
        <v>20126218</v>
      </c>
      <c r="M24" s="517">
        <v>891624</v>
      </c>
      <c r="N24" s="518">
        <v>192019</v>
      </c>
      <c r="O24" s="1882" t="s">
        <v>27</v>
      </c>
      <c r="P24" s="1662" t="s">
        <v>25</v>
      </c>
      <c r="Q24" s="1847" t="s">
        <v>25</v>
      </c>
      <c r="R24" s="1825" t="s">
        <v>25</v>
      </c>
      <c r="S24" s="1823" t="s">
        <v>2152</v>
      </c>
      <c r="T24" s="516">
        <v>20416224</v>
      </c>
      <c r="U24" s="517">
        <v>1013814</v>
      </c>
      <c r="V24" s="517">
        <v>19402410</v>
      </c>
      <c r="W24" s="517">
        <v>14804064</v>
      </c>
      <c r="X24" s="517">
        <v>2554252</v>
      </c>
      <c r="Y24" s="517">
        <v>2044094</v>
      </c>
      <c r="Z24" s="517">
        <v>19477446</v>
      </c>
      <c r="AA24" s="517">
        <v>11099337</v>
      </c>
      <c r="AB24" s="517">
        <v>6982667</v>
      </c>
      <c r="AC24" s="517">
        <v>1395442</v>
      </c>
      <c r="AD24" s="518">
        <v>938778</v>
      </c>
      <c r="AE24" s="1882" t="s">
        <v>27</v>
      </c>
      <c r="AF24" s="1662" t="s">
        <v>25</v>
      </c>
      <c r="AG24" s="1847" t="s">
        <v>25</v>
      </c>
      <c r="AH24" s="1825" t="s">
        <v>25</v>
      </c>
      <c r="AI24" s="1823" t="s">
        <v>2152</v>
      </c>
      <c r="AJ24" s="516">
        <v>18608944</v>
      </c>
      <c r="AK24" s="517">
        <v>889533</v>
      </c>
      <c r="AL24" s="517">
        <v>17719411</v>
      </c>
      <c r="AM24" s="517">
        <v>11834223</v>
      </c>
      <c r="AN24" s="517">
        <v>77229</v>
      </c>
      <c r="AO24" s="517">
        <v>5807959</v>
      </c>
      <c r="AP24" s="517">
        <v>18052113</v>
      </c>
      <c r="AQ24" s="517">
        <v>4638058</v>
      </c>
      <c r="AR24" s="517">
        <v>9896767</v>
      </c>
      <c r="AS24" s="517">
        <v>3517288</v>
      </c>
      <c r="AT24" s="518">
        <v>556831</v>
      </c>
      <c r="AU24" s="1882" t="s">
        <v>27</v>
      </c>
      <c r="AV24" s="1662" t="s">
        <v>25</v>
      </c>
      <c r="AW24" s="1881"/>
    </row>
    <row r="25" spans="1:49" ht="15.5">
      <c r="A25" s="1847" t="s">
        <v>25</v>
      </c>
      <c r="B25" s="1825" t="s">
        <v>25</v>
      </c>
      <c r="C25" s="1823" t="s">
        <v>164</v>
      </c>
      <c r="D25" s="516">
        <v>37072563</v>
      </c>
      <c r="E25" s="517">
        <v>193438</v>
      </c>
      <c r="F25" s="517">
        <v>36879125</v>
      </c>
      <c r="G25" s="517">
        <v>35794314</v>
      </c>
      <c r="H25" s="517">
        <v>922384</v>
      </c>
      <c r="I25" s="517">
        <v>162427</v>
      </c>
      <c r="J25" s="517">
        <v>36824217</v>
      </c>
      <c r="K25" s="517">
        <v>15911724</v>
      </c>
      <c r="L25" s="517">
        <v>19886197</v>
      </c>
      <c r="M25" s="517">
        <v>1026296</v>
      </c>
      <c r="N25" s="518">
        <v>248346</v>
      </c>
      <c r="O25" s="1882" t="s">
        <v>28</v>
      </c>
      <c r="P25" s="1662" t="s">
        <v>25</v>
      </c>
      <c r="Q25" s="1847" t="s">
        <v>25</v>
      </c>
      <c r="R25" s="1825" t="s">
        <v>25</v>
      </c>
      <c r="S25" s="1823" t="s">
        <v>164</v>
      </c>
      <c r="T25" s="516">
        <v>18973222</v>
      </c>
      <c r="U25" s="517">
        <v>1149846</v>
      </c>
      <c r="V25" s="517">
        <v>17823376</v>
      </c>
      <c r="W25" s="517">
        <v>13074324</v>
      </c>
      <c r="X25" s="517">
        <v>2499793</v>
      </c>
      <c r="Y25" s="517">
        <v>2249259</v>
      </c>
      <c r="Z25" s="517">
        <v>17982558</v>
      </c>
      <c r="AA25" s="517">
        <v>11180202</v>
      </c>
      <c r="AB25" s="517">
        <v>5778152</v>
      </c>
      <c r="AC25" s="517">
        <v>1024204</v>
      </c>
      <c r="AD25" s="518">
        <v>990664</v>
      </c>
      <c r="AE25" s="1882" t="s">
        <v>28</v>
      </c>
      <c r="AF25" s="1662" t="s">
        <v>25</v>
      </c>
      <c r="AG25" s="1847" t="s">
        <v>25</v>
      </c>
      <c r="AH25" s="1825" t="s">
        <v>25</v>
      </c>
      <c r="AI25" s="1823" t="s">
        <v>164</v>
      </c>
      <c r="AJ25" s="516">
        <v>19563582</v>
      </c>
      <c r="AK25" s="517">
        <v>1076961</v>
      </c>
      <c r="AL25" s="517">
        <v>18486621</v>
      </c>
      <c r="AM25" s="517">
        <v>12177467</v>
      </c>
      <c r="AN25" s="517">
        <v>79876</v>
      </c>
      <c r="AO25" s="517">
        <v>6229278</v>
      </c>
      <c r="AP25" s="517">
        <v>18887258</v>
      </c>
      <c r="AQ25" s="517">
        <v>5255964</v>
      </c>
      <c r="AR25" s="517">
        <v>9866239</v>
      </c>
      <c r="AS25" s="517">
        <v>3765055</v>
      </c>
      <c r="AT25" s="518">
        <v>676324</v>
      </c>
      <c r="AU25" s="1882" t="s">
        <v>28</v>
      </c>
      <c r="AV25" s="1662" t="s">
        <v>25</v>
      </c>
      <c r="AW25" s="1881"/>
    </row>
    <row r="26" spans="1:49" ht="7.5" customHeight="1">
      <c r="A26" s="1848"/>
      <c r="B26" s="1827"/>
      <c r="C26" s="1665"/>
      <c r="D26" s="516"/>
      <c r="E26" s="517"/>
      <c r="F26" s="517"/>
      <c r="G26" s="517"/>
      <c r="H26" s="517"/>
      <c r="I26" s="517"/>
      <c r="J26" s="517"/>
      <c r="K26" s="517"/>
      <c r="L26" s="517"/>
      <c r="M26" s="517"/>
      <c r="N26" s="518"/>
      <c r="O26" s="1884"/>
      <c r="P26" s="1618"/>
      <c r="Q26" s="1848"/>
      <c r="R26" s="1827"/>
      <c r="S26" s="1665"/>
      <c r="T26" s="516"/>
      <c r="U26" s="517"/>
      <c r="V26" s="517"/>
      <c r="W26" s="517"/>
      <c r="X26" s="517"/>
      <c r="Y26" s="517"/>
      <c r="Z26" s="517"/>
      <c r="AA26" s="517"/>
      <c r="AB26" s="517"/>
      <c r="AC26" s="517"/>
      <c r="AD26" s="518"/>
      <c r="AE26" s="1884"/>
      <c r="AF26" s="1618"/>
      <c r="AG26" s="1848"/>
      <c r="AH26" s="1827"/>
      <c r="AI26" s="1665"/>
      <c r="AJ26" s="516"/>
      <c r="AK26" s="517"/>
      <c r="AL26" s="517"/>
      <c r="AM26" s="517"/>
      <c r="AN26" s="517"/>
      <c r="AO26" s="517"/>
      <c r="AP26" s="517"/>
      <c r="AQ26" s="517"/>
      <c r="AR26" s="517"/>
      <c r="AS26" s="517"/>
      <c r="AT26" s="518"/>
      <c r="AU26" s="1884"/>
      <c r="AV26" s="1618"/>
      <c r="AW26" s="1881"/>
    </row>
    <row r="27" spans="1:49" ht="15.5">
      <c r="A27" s="1847" t="s">
        <v>2153</v>
      </c>
      <c r="B27" s="1825" t="s">
        <v>23</v>
      </c>
      <c r="C27" s="1828" t="s">
        <v>2165</v>
      </c>
      <c r="D27" s="516">
        <v>13250079</v>
      </c>
      <c r="E27" s="517">
        <v>55853</v>
      </c>
      <c r="F27" s="517">
        <v>13194226</v>
      </c>
      <c r="G27" s="517">
        <v>12898403</v>
      </c>
      <c r="H27" s="517">
        <v>248536</v>
      </c>
      <c r="I27" s="517">
        <v>47287</v>
      </c>
      <c r="J27" s="517">
        <v>13175680</v>
      </c>
      <c r="K27" s="517">
        <v>5943115</v>
      </c>
      <c r="L27" s="517">
        <v>6851813</v>
      </c>
      <c r="M27" s="517">
        <v>380752</v>
      </c>
      <c r="N27" s="518">
        <v>74399</v>
      </c>
      <c r="O27" s="1882" t="s">
        <v>29</v>
      </c>
      <c r="P27" s="1662" t="s">
        <v>2155</v>
      </c>
      <c r="Q27" s="1847" t="s">
        <v>2153</v>
      </c>
      <c r="R27" s="1825" t="s">
        <v>23</v>
      </c>
      <c r="S27" s="1828" t="s">
        <v>2165</v>
      </c>
      <c r="T27" s="516">
        <v>8091693</v>
      </c>
      <c r="U27" s="517">
        <v>371790</v>
      </c>
      <c r="V27" s="517">
        <v>7719903</v>
      </c>
      <c r="W27" s="517">
        <v>5797171</v>
      </c>
      <c r="X27" s="517">
        <v>1084332</v>
      </c>
      <c r="Y27" s="517">
        <v>838400</v>
      </c>
      <c r="Z27" s="517">
        <v>7696428</v>
      </c>
      <c r="AA27" s="517">
        <v>4101701</v>
      </c>
      <c r="AB27" s="517">
        <v>3088291</v>
      </c>
      <c r="AC27" s="517">
        <v>506436</v>
      </c>
      <c r="AD27" s="518">
        <v>395265</v>
      </c>
      <c r="AE27" s="1882" t="s">
        <v>29</v>
      </c>
      <c r="AF27" s="1662" t="s">
        <v>2155</v>
      </c>
      <c r="AG27" s="1847" t="s">
        <v>2153</v>
      </c>
      <c r="AH27" s="1825" t="s">
        <v>23</v>
      </c>
      <c r="AI27" s="1828" t="s">
        <v>2165</v>
      </c>
      <c r="AJ27" s="516">
        <v>7487191</v>
      </c>
      <c r="AK27" s="517">
        <v>393679</v>
      </c>
      <c r="AL27" s="517">
        <v>7093512</v>
      </c>
      <c r="AM27" s="517">
        <v>4709477</v>
      </c>
      <c r="AN27" s="517">
        <v>80420</v>
      </c>
      <c r="AO27" s="517">
        <v>2303615</v>
      </c>
      <c r="AP27" s="517">
        <v>7186020</v>
      </c>
      <c r="AQ27" s="517">
        <v>2027413</v>
      </c>
      <c r="AR27" s="517">
        <v>3743726</v>
      </c>
      <c r="AS27" s="517">
        <v>1414881</v>
      </c>
      <c r="AT27" s="518">
        <v>301171</v>
      </c>
      <c r="AU27" s="1882" t="s">
        <v>29</v>
      </c>
      <c r="AV27" s="1662" t="s">
        <v>2155</v>
      </c>
      <c r="AW27" s="1883"/>
    </row>
    <row r="28" spans="1:49" ht="15.5">
      <c r="A28" s="1846" t="s">
        <v>25</v>
      </c>
      <c r="B28" s="1822" t="s">
        <v>25</v>
      </c>
      <c r="C28" s="1828" t="s">
        <v>165</v>
      </c>
      <c r="D28" s="516">
        <v>12698862</v>
      </c>
      <c r="E28" s="517">
        <v>60486</v>
      </c>
      <c r="F28" s="517">
        <v>12638376</v>
      </c>
      <c r="G28" s="517">
        <v>12291591</v>
      </c>
      <c r="H28" s="517">
        <v>293154</v>
      </c>
      <c r="I28" s="517">
        <v>53631</v>
      </c>
      <c r="J28" s="517">
        <v>12619982</v>
      </c>
      <c r="K28" s="517">
        <v>5721234</v>
      </c>
      <c r="L28" s="517">
        <v>6539707</v>
      </c>
      <c r="M28" s="517">
        <v>359041</v>
      </c>
      <c r="N28" s="518">
        <v>78880</v>
      </c>
      <c r="O28" s="1882" t="s">
        <v>30</v>
      </c>
      <c r="P28" s="1662" t="s">
        <v>25</v>
      </c>
      <c r="Q28" s="1846" t="s">
        <v>25</v>
      </c>
      <c r="R28" s="1822" t="s">
        <v>25</v>
      </c>
      <c r="S28" s="1828" t="s">
        <v>165</v>
      </c>
      <c r="T28" s="516">
        <v>6849175</v>
      </c>
      <c r="U28" s="517">
        <v>368258</v>
      </c>
      <c r="V28" s="517">
        <v>6480917</v>
      </c>
      <c r="W28" s="517">
        <v>5105227</v>
      </c>
      <c r="X28" s="517">
        <v>607671</v>
      </c>
      <c r="Y28" s="517">
        <v>768019</v>
      </c>
      <c r="Z28" s="517">
        <v>6513293</v>
      </c>
      <c r="AA28" s="517">
        <v>3747008</v>
      </c>
      <c r="AB28" s="517">
        <v>2368906</v>
      </c>
      <c r="AC28" s="517">
        <v>397379</v>
      </c>
      <c r="AD28" s="518">
        <v>335882</v>
      </c>
      <c r="AE28" s="1882" t="s">
        <v>30</v>
      </c>
      <c r="AF28" s="1662" t="s">
        <v>25</v>
      </c>
      <c r="AG28" s="1846" t="s">
        <v>25</v>
      </c>
      <c r="AH28" s="1822" t="s">
        <v>25</v>
      </c>
      <c r="AI28" s="1828" t="s">
        <v>165</v>
      </c>
      <c r="AJ28" s="516">
        <v>7042460</v>
      </c>
      <c r="AK28" s="517">
        <v>354797</v>
      </c>
      <c r="AL28" s="517">
        <v>6687663</v>
      </c>
      <c r="AM28" s="517">
        <v>4556190</v>
      </c>
      <c r="AN28" s="517">
        <v>39927</v>
      </c>
      <c r="AO28" s="517">
        <v>2091546</v>
      </c>
      <c r="AP28" s="517">
        <v>6759974</v>
      </c>
      <c r="AQ28" s="517">
        <v>1869329</v>
      </c>
      <c r="AR28" s="517">
        <v>3467907</v>
      </c>
      <c r="AS28" s="517">
        <v>1422738</v>
      </c>
      <c r="AT28" s="518">
        <v>282486</v>
      </c>
      <c r="AU28" s="1882" t="s">
        <v>30</v>
      </c>
      <c r="AV28" s="1662" t="s">
        <v>25</v>
      </c>
      <c r="AW28" s="1881"/>
    </row>
    <row r="29" spans="1:49" ht="15.5">
      <c r="A29" s="1846" t="s">
        <v>25</v>
      </c>
      <c r="B29" s="1822" t="s">
        <v>25</v>
      </c>
      <c r="C29" s="1828" t="s">
        <v>166</v>
      </c>
      <c r="D29" s="516">
        <v>13685853</v>
      </c>
      <c r="E29" s="517">
        <v>69120</v>
      </c>
      <c r="F29" s="517">
        <v>13616733</v>
      </c>
      <c r="G29" s="517">
        <v>13241660</v>
      </c>
      <c r="H29" s="517">
        <v>315564</v>
      </c>
      <c r="I29" s="517">
        <v>59509</v>
      </c>
      <c r="J29" s="517">
        <v>13605578</v>
      </c>
      <c r="K29" s="517">
        <v>6053727</v>
      </c>
      <c r="L29" s="517">
        <v>7173503</v>
      </c>
      <c r="M29" s="517">
        <v>378348</v>
      </c>
      <c r="N29" s="518">
        <v>80275</v>
      </c>
      <c r="O29" s="1882" t="s">
        <v>31</v>
      </c>
      <c r="P29" s="1662" t="s">
        <v>25</v>
      </c>
      <c r="Q29" s="1846" t="s">
        <v>25</v>
      </c>
      <c r="R29" s="1822" t="s">
        <v>25</v>
      </c>
      <c r="S29" s="1828" t="s">
        <v>166</v>
      </c>
      <c r="T29" s="516">
        <v>7309262</v>
      </c>
      <c r="U29" s="517">
        <v>358593</v>
      </c>
      <c r="V29" s="517">
        <v>6950669</v>
      </c>
      <c r="W29" s="517">
        <v>5581048</v>
      </c>
      <c r="X29" s="517">
        <v>595624</v>
      </c>
      <c r="Y29" s="517">
        <v>773997</v>
      </c>
      <c r="Z29" s="517">
        <v>6953491</v>
      </c>
      <c r="AA29" s="517">
        <v>3924279</v>
      </c>
      <c r="AB29" s="517">
        <v>2551650</v>
      </c>
      <c r="AC29" s="517">
        <v>477562</v>
      </c>
      <c r="AD29" s="518">
        <v>355771</v>
      </c>
      <c r="AE29" s="1882" t="s">
        <v>31</v>
      </c>
      <c r="AF29" s="1662" t="s">
        <v>25</v>
      </c>
      <c r="AG29" s="1846" t="s">
        <v>25</v>
      </c>
      <c r="AH29" s="1822" t="s">
        <v>25</v>
      </c>
      <c r="AI29" s="1828" t="s">
        <v>166</v>
      </c>
      <c r="AJ29" s="516">
        <v>7469233</v>
      </c>
      <c r="AK29" s="517">
        <v>415301</v>
      </c>
      <c r="AL29" s="517">
        <v>7053932</v>
      </c>
      <c r="AM29" s="517">
        <v>4752608</v>
      </c>
      <c r="AN29" s="517">
        <v>26234</v>
      </c>
      <c r="AO29" s="517">
        <v>2275090</v>
      </c>
      <c r="AP29" s="517">
        <v>7166806</v>
      </c>
      <c r="AQ29" s="517">
        <v>1959133</v>
      </c>
      <c r="AR29" s="517">
        <v>3803158</v>
      </c>
      <c r="AS29" s="517">
        <v>1404515</v>
      </c>
      <c r="AT29" s="518">
        <v>302427</v>
      </c>
      <c r="AU29" s="1882" t="s">
        <v>31</v>
      </c>
      <c r="AV29" s="1662" t="s">
        <v>25</v>
      </c>
      <c r="AW29" s="1881"/>
    </row>
    <row r="30" spans="1:49" ht="15.5">
      <c r="A30" s="1846" t="s">
        <v>25</v>
      </c>
      <c r="B30" s="1822" t="s">
        <v>25</v>
      </c>
      <c r="C30" s="1828" t="s">
        <v>167</v>
      </c>
      <c r="D30" s="516">
        <v>11999250</v>
      </c>
      <c r="E30" s="517">
        <v>71491</v>
      </c>
      <c r="F30" s="517">
        <v>11927759</v>
      </c>
      <c r="G30" s="517">
        <v>11586844</v>
      </c>
      <c r="H30" s="517">
        <v>286516</v>
      </c>
      <c r="I30" s="517">
        <v>54399</v>
      </c>
      <c r="J30" s="517">
        <v>11925423</v>
      </c>
      <c r="K30" s="517">
        <v>5267569</v>
      </c>
      <c r="L30" s="517">
        <v>6336962</v>
      </c>
      <c r="M30" s="517">
        <v>320892</v>
      </c>
      <c r="N30" s="518">
        <v>73827</v>
      </c>
      <c r="O30" s="1882" t="s">
        <v>32</v>
      </c>
      <c r="P30" s="1662" t="s">
        <v>25</v>
      </c>
      <c r="Q30" s="1846" t="s">
        <v>25</v>
      </c>
      <c r="R30" s="1822" t="s">
        <v>25</v>
      </c>
      <c r="S30" s="1828" t="s">
        <v>167</v>
      </c>
      <c r="T30" s="516">
        <v>7440052</v>
      </c>
      <c r="U30" s="517">
        <v>408988</v>
      </c>
      <c r="V30" s="517">
        <v>7031064</v>
      </c>
      <c r="W30" s="517">
        <v>5526362</v>
      </c>
      <c r="X30" s="517">
        <v>772701</v>
      </c>
      <c r="Y30" s="517">
        <v>732001</v>
      </c>
      <c r="Z30" s="517">
        <v>7097034</v>
      </c>
      <c r="AA30" s="517">
        <v>3904745</v>
      </c>
      <c r="AB30" s="517">
        <v>2688196</v>
      </c>
      <c r="AC30" s="517">
        <v>504093</v>
      </c>
      <c r="AD30" s="518">
        <v>343018</v>
      </c>
      <c r="AE30" s="1882" t="s">
        <v>32</v>
      </c>
      <c r="AF30" s="1662" t="s">
        <v>25</v>
      </c>
      <c r="AG30" s="1846" t="s">
        <v>25</v>
      </c>
      <c r="AH30" s="1822" t="s">
        <v>25</v>
      </c>
      <c r="AI30" s="1828" t="s">
        <v>167</v>
      </c>
      <c r="AJ30" s="516">
        <v>6356467</v>
      </c>
      <c r="AK30" s="517">
        <v>359885</v>
      </c>
      <c r="AL30" s="517">
        <v>5996582</v>
      </c>
      <c r="AM30" s="517">
        <v>3968508</v>
      </c>
      <c r="AN30" s="517">
        <v>25253</v>
      </c>
      <c r="AO30" s="517">
        <v>2002821</v>
      </c>
      <c r="AP30" s="517">
        <v>6087334</v>
      </c>
      <c r="AQ30" s="517">
        <v>1757991</v>
      </c>
      <c r="AR30" s="517">
        <v>3107665</v>
      </c>
      <c r="AS30" s="517">
        <v>1221678</v>
      </c>
      <c r="AT30" s="518">
        <v>269133</v>
      </c>
      <c r="AU30" s="1882" t="s">
        <v>32</v>
      </c>
      <c r="AV30" s="1662" t="s">
        <v>25</v>
      </c>
      <c r="AW30" s="1881"/>
    </row>
    <row r="31" spans="1:49" ht="15.5">
      <c r="A31" s="1846" t="s">
        <v>25</v>
      </c>
      <c r="B31" s="1822" t="s">
        <v>25</v>
      </c>
      <c r="C31" s="1828" t="s">
        <v>2154</v>
      </c>
      <c r="D31" s="516">
        <v>10680702</v>
      </c>
      <c r="E31" s="517">
        <v>59529</v>
      </c>
      <c r="F31" s="517">
        <v>10621173</v>
      </c>
      <c r="G31" s="517">
        <v>10295315</v>
      </c>
      <c r="H31" s="517">
        <v>271999</v>
      </c>
      <c r="I31" s="517">
        <v>53859</v>
      </c>
      <c r="J31" s="517">
        <v>10628345</v>
      </c>
      <c r="K31" s="517">
        <v>4517680</v>
      </c>
      <c r="L31" s="517">
        <v>5847198</v>
      </c>
      <c r="M31" s="517">
        <v>263467</v>
      </c>
      <c r="N31" s="518">
        <v>52357</v>
      </c>
      <c r="O31" s="1882" t="s">
        <v>33</v>
      </c>
      <c r="P31" s="1662" t="s">
        <v>25</v>
      </c>
      <c r="Q31" s="1846" t="s">
        <v>25</v>
      </c>
      <c r="R31" s="1822" t="s">
        <v>25</v>
      </c>
      <c r="S31" s="1828" t="s">
        <v>2154</v>
      </c>
      <c r="T31" s="516">
        <v>6921992</v>
      </c>
      <c r="U31" s="517">
        <v>274463</v>
      </c>
      <c r="V31" s="517">
        <v>6647529</v>
      </c>
      <c r="W31" s="517">
        <v>5134929</v>
      </c>
      <c r="X31" s="517">
        <v>935475</v>
      </c>
      <c r="Y31" s="517">
        <v>577125</v>
      </c>
      <c r="Z31" s="517">
        <v>6622527</v>
      </c>
      <c r="AA31" s="517">
        <v>3433021</v>
      </c>
      <c r="AB31" s="517">
        <v>2667426</v>
      </c>
      <c r="AC31" s="517">
        <v>522080</v>
      </c>
      <c r="AD31" s="518">
        <v>299465</v>
      </c>
      <c r="AE31" s="1882" t="s">
        <v>33</v>
      </c>
      <c r="AF31" s="1662" t="s">
        <v>25</v>
      </c>
      <c r="AG31" s="1846" t="s">
        <v>25</v>
      </c>
      <c r="AH31" s="1822" t="s">
        <v>25</v>
      </c>
      <c r="AI31" s="1828" t="s">
        <v>2154</v>
      </c>
      <c r="AJ31" s="516">
        <v>6141640</v>
      </c>
      <c r="AK31" s="517">
        <v>362497</v>
      </c>
      <c r="AL31" s="517">
        <v>5779143</v>
      </c>
      <c r="AM31" s="517">
        <v>3991218</v>
      </c>
      <c r="AN31" s="517">
        <v>23876</v>
      </c>
      <c r="AO31" s="517">
        <v>1764049</v>
      </c>
      <c r="AP31" s="517">
        <v>5892120</v>
      </c>
      <c r="AQ31" s="517">
        <v>1583677</v>
      </c>
      <c r="AR31" s="517">
        <v>3259194</v>
      </c>
      <c r="AS31" s="517">
        <v>1049249</v>
      </c>
      <c r="AT31" s="518">
        <v>249520</v>
      </c>
      <c r="AU31" s="1882" t="s">
        <v>33</v>
      </c>
      <c r="AV31" s="1662" t="s">
        <v>25</v>
      </c>
      <c r="AW31" s="1881"/>
    </row>
    <row r="32" spans="1:49" ht="15.5">
      <c r="A32" s="1846" t="s">
        <v>25</v>
      </c>
      <c r="B32" s="1822" t="s">
        <v>25</v>
      </c>
      <c r="C32" s="1828" t="s">
        <v>168</v>
      </c>
      <c r="D32" s="516">
        <v>9868962</v>
      </c>
      <c r="E32" s="517">
        <v>57143</v>
      </c>
      <c r="F32" s="517">
        <v>9811819</v>
      </c>
      <c r="G32" s="517">
        <v>9489610</v>
      </c>
      <c r="H32" s="517">
        <v>269937</v>
      </c>
      <c r="I32" s="517">
        <v>52272</v>
      </c>
      <c r="J32" s="517">
        <v>9829496</v>
      </c>
      <c r="K32" s="517">
        <v>4000389</v>
      </c>
      <c r="L32" s="517">
        <v>5584977</v>
      </c>
      <c r="M32" s="517">
        <v>244130</v>
      </c>
      <c r="N32" s="518">
        <v>39466</v>
      </c>
      <c r="O32" s="1882" t="s">
        <v>34</v>
      </c>
      <c r="P32" s="1662" t="s">
        <v>25</v>
      </c>
      <c r="Q32" s="1846" t="s">
        <v>25</v>
      </c>
      <c r="R32" s="1822" t="s">
        <v>25</v>
      </c>
      <c r="S32" s="1828" t="s">
        <v>168</v>
      </c>
      <c r="T32" s="516">
        <v>6296255</v>
      </c>
      <c r="U32" s="517">
        <v>245661</v>
      </c>
      <c r="V32" s="517">
        <v>6050594</v>
      </c>
      <c r="W32" s="517">
        <v>4579800</v>
      </c>
      <c r="X32" s="517">
        <v>920080</v>
      </c>
      <c r="Y32" s="517">
        <v>550714</v>
      </c>
      <c r="Z32" s="517">
        <v>6051511</v>
      </c>
      <c r="AA32" s="517">
        <v>3064119</v>
      </c>
      <c r="AB32" s="517">
        <v>2530059</v>
      </c>
      <c r="AC32" s="517">
        <v>457333</v>
      </c>
      <c r="AD32" s="518">
        <v>244744</v>
      </c>
      <c r="AE32" s="1882" t="s">
        <v>34</v>
      </c>
      <c r="AF32" s="1662" t="s">
        <v>25</v>
      </c>
      <c r="AG32" s="1846" t="s">
        <v>25</v>
      </c>
      <c r="AH32" s="1822" t="s">
        <v>25</v>
      </c>
      <c r="AI32" s="1828" t="s">
        <v>168</v>
      </c>
      <c r="AJ32" s="516">
        <v>6091940</v>
      </c>
      <c r="AK32" s="517">
        <v>339881</v>
      </c>
      <c r="AL32" s="517">
        <v>5752059</v>
      </c>
      <c r="AM32" s="517">
        <v>4001443</v>
      </c>
      <c r="AN32" s="517">
        <v>24797</v>
      </c>
      <c r="AO32" s="517">
        <v>1725819</v>
      </c>
      <c r="AP32" s="517">
        <v>5858922</v>
      </c>
      <c r="AQ32" s="517">
        <v>1455104</v>
      </c>
      <c r="AR32" s="517">
        <v>3352622</v>
      </c>
      <c r="AS32" s="517">
        <v>1051196</v>
      </c>
      <c r="AT32" s="518">
        <v>233018</v>
      </c>
      <c r="AU32" s="1882" t="s">
        <v>34</v>
      </c>
      <c r="AV32" s="1662" t="s">
        <v>25</v>
      </c>
      <c r="AW32" s="1881"/>
    </row>
    <row r="33" spans="1:49" ht="15.5">
      <c r="A33" s="1846" t="s">
        <v>25</v>
      </c>
      <c r="B33" s="1822" t="s">
        <v>25</v>
      </c>
      <c r="C33" s="1828" t="s">
        <v>169</v>
      </c>
      <c r="D33" s="516">
        <v>11317243</v>
      </c>
      <c r="E33" s="517">
        <v>58963</v>
      </c>
      <c r="F33" s="517">
        <v>11258280</v>
      </c>
      <c r="G33" s="517">
        <v>10922792</v>
      </c>
      <c r="H33" s="517">
        <v>276231</v>
      </c>
      <c r="I33" s="517">
        <v>59257</v>
      </c>
      <c r="J33" s="517">
        <v>11257578</v>
      </c>
      <c r="K33" s="517">
        <v>4393722</v>
      </c>
      <c r="L33" s="517">
        <v>6561423</v>
      </c>
      <c r="M33" s="517">
        <v>302433</v>
      </c>
      <c r="N33" s="518">
        <v>59665</v>
      </c>
      <c r="O33" s="1882" t="s">
        <v>35</v>
      </c>
      <c r="P33" s="1662" t="s">
        <v>25</v>
      </c>
      <c r="Q33" s="1846" t="s">
        <v>25</v>
      </c>
      <c r="R33" s="1822" t="s">
        <v>25</v>
      </c>
      <c r="S33" s="1828" t="s">
        <v>169</v>
      </c>
      <c r="T33" s="516">
        <v>7139221</v>
      </c>
      <c r="U33" s="517">
        <v>214556</v>
      </c>
      <c r="V33" s="517">
        <v>6924665</v>
      </c>
      <c r="W33" s="517">
        <v>5326074</v>
      </c>
      <c r="X33" s="517">
        <v>969682</v>
      </c>
      <c r="Y33" s="517">
        <v>628909</v>
      </c>
      <c r="Z33" s="517">
        <v>6841481</v>
      </c>
      <c r="AA33" s="517">
        <v>3631610</v>
      </c>
      <c r="AB33" s="517">
        <v>2720394</v>
      </c>
      <c r="AC33" s="517">
        <v>489477</v>
      </c>
      <c r="AD33" s="518">
        <v>297740</v>
      </c>
      <c r="AE33" s="1882" t="s">
        <v>35</v>
      </c>
      <c r="AF33" s="1662" t="s">
        <v>25</v>
      </c>
      <c r="AG33" s="1846" t="s">
        <v>25</v>
      </c>
      <c r="AH33" s="1822" t="s">
        <v>25</v>
      </c>
      <c r="AI33" s="1828" t="s">
        <v>169</v>
      </c>
      <c r="AJ33" s="516">
        <v>6281977</v>
      </c>
      <c r="AK33" s="517">
        <v>333675</v>
      </c>
      <c r="AL33" s="517">
        <v>5948302</v>
      </c>
      <c r="AM33" s="517">
        <v>4007371</v>
      </c>
      <c r="AN33" s="517">
        <v>26341</v>
      </c>
      <c r="AO33" s="517">
        <v>1914590</v>
      </c>
      <c r="AP33" s="517">
        <v>6072148</v>
      </c>
      <c r="AQ33" s="517">
        <v>1567713</v>
      </c>
      <c r="AR33" s="517">
        <v>3319329</v>
      </c>
      <c r="AS33" s="517">
        <v>1185106</v>
      </c>
      <c r="AT33" s="518">
        <v>209829</v>
      </c>
      <c r="AU33" s="1882" t="s">
        <v>35</v>
      </c>
      <c r="AV33" s="1662" t="s">
        <v>25</v>
      </c>
      <c r="AW33" s="1881"/>
    </row>
    <row r="34" spans="1:49" ht="15.5">
      <c r="A34" s="1846" t="s">
        <v>25</v>
      </c>
      <c r="B34" s="1822" t="s">
        <v>25</v>
      </c>
      <c r="C34" s="1828" t="s">
        <v>170</v>
      </c>
      <c r="D34" s="516">
        <v>11579512</v>
      </c>
      <c r="E34" s="517">
        <v>48392</v>
      </c>
      <c r="F34" s="517">
        <v>11531120</v>
      </c>
      <c r="G34" s="517">
        <v>11260193</v>
      </c>
      <c r="H34" s="517">
        <v>228215</v>
      </c>
      <c r="I34" s="517">
        <v>42712</v>
      </c>
      <c r="J34" s="517">
        <v>11515087</v>
      </c>
      <c r="K34" s="517">
        <v>4420189</v>
      </c>
      <c r="L34" s="517">
        <v>6812651</v>
      </c>
      <c r="M34" s="517">
        <v>282247</v>
      </c>
      <c r="N34" s="518">
        <v>64425</v>
      </c>
      <c r="O34" s="1882" t="s">
        <v>36</v>
      </c>
      <c r="P34" s="1662" t="s">
        <v>25</v>
      </c>
      <c r="Q34" s="1846" t="s">
        <v>25</v>
      </c>
      <c r="R34" s="1822" t="s">
        <v>25</v>
      </c>
      <c r="S34" s="1828" t="s">
        <v>170</v>
      </c>
      <c r="T34" s="516">
        <v>6955622</v>
      </c>
      <c r="U34" s="517">
        <v>381183</v>
      </c>
      <c r="V34" s="517">
        <v>6574439</v>
      </c>
      <c r="W34" s="517">
        <v>5066719</v>
      </c>
      <c r="X34" s="517">
        <v>797934</v>
      </c>
      <c r="Y34" s="517">
        <v>709786</v>
      </c>
      <c r="Z34" s="517">
        <v>6626792</v>
      </c>
      <c r="AA34" s="517">
        <v>3876985</v>
      </c>
      <c r="AB34" s="517">
        <v>2292898</v>
      </c>
      <c r="AC34" s="517">
        <v>456909</v>
      </c>
      <c r="AD34" s="518">
        <v>328830</v>
      </c>
      <c r="AE34" s="1882" t="s">
        <v>36</v>
      </c>
      <c r="AF34" s="1662" t="s">
        <v>25</v>
      </c>
      <c r="AG34" s="1846" t="s">
        <v>25</v>
      </c>
      <c r="AH34" s="1822" t="s">
        <v>25</v>
      </c>
      <c r="AI34" s="1828" t="s">
        <v>170</v>
      </c>
      <c r="AJ34" s="516">
        <v>6260662</v>
      </c>
      <c r="AK34" s="517">
        <v>284362</v>
      </c>
      <c r="AL34" s="517">
        <v>5976300</v>
      </c>
      <c r="AM34" s="517">
        <v>3981533</v>
      </c>
      <c r="AN34" s="517">
        <v>25038</v>
      </c>
      <c r="AO34" s="517">
        <v>1969729</v>
      </c>
      <c r="AP34" s="517">
        <v>6082166</v>
      </c>
      <c r="AQ34" s="517">
        <v>1523082</v>
      </c>
      <c r="AR34" s="517">
        <v>3374795</v>
      </c>
      <c r="AS34" s="517">
        <v>1184289</v>
      </c>
      <c r="AT34" s="518">
        <v>178496</v>
      </c>
      <c r="AU34" s="1882" t="s">
        <v>36</v>
      </c>
      <c r="AV34" s="1662" t="s">
        <v>25</v>
      </c>
      <c r="AW34" s="1881"/>
    </row>
    <row r="35" spans="1:49" ht="15.5">
      <c r="A35" s="1846" t="s">
        <v>25</v>
      </c>
      <c r="B35" s="1822" t="s">
        <v>25</v>
      </c>
      <c r="C35" s="1828" t="s">
        <v>171</v>
      </c>
      <c r="D35" s="516">
        <v>11985575</v>
      </c>
      <c r="E35" s="517">
        <v>57217</v>
      </c>
      <c r="F35" s="517">
        <v>11928358</v>
      </c>
      <c r="G35" s="517">
        <v>11573955</v>
      </c>
      <c r="H35" s="517">
        <v>298708</v>
      </c>
      <c r="I35" s="517">
        <v>55695</v>
      </c>
      <c r="J35" s="517">
        <v>11917646</v>
      </c>
      <c r="K35" s="517">
        <v>4858558</v>
      </c>
      <c r="L35" s="517">
        <v>6752144</v>
      </c>
      <c r="M35" s="517">
        <v>306944</v>
      </c>
      <c r="N35" s="518">
        <v>67929</v>
      </c>
      <c r="O35" s="1882" t="s">
        <v>37</v>
      </c>
      <c r="P35" s="1662" t="s">
        <v>25</v>
      </c>
      <c r="Q35" s="1846" t="s">
        <v>25</v>
      </c>
      <c r="R35" s="1822" t="s">
        <v>25</v>
      </c>
      <c r="S35" s="1828" t="s">
        <v>171</v>
      </c>
      <c r="T35" s="516">
        <v>6321381</v>
      </c>
      <c r="U35" s="517">
        <v>418075</v>
      </c>
      <c r="V35" s="517">
        <v>5903306</v>
      </c>
      <c r="W35" s="517">
        <v>4411271</v>
      </c>
      <c r="X35" s="517">
        <v>786636</v>
      </c>
      <c r="Y35" s="517">
        <v>705399</v>
      </c>
      <c r="Z35" s="517">
        <v>6009173</v>
      </c>
      <c r="AA35" s="517">
        <v>3590742</v>
      </c>
      <c r="AB35" s="517">
        <v>1969375</v>
      </c>
      <c r="AC35" s="517">
        <v>449056</v>
      </c>
      <c r="AD35" s="518">
        <v>312208</v>
      </c>
      <c r="AE35" s="1882" t="s">
        <v>37</v>
      </c>
      <c r="AF35" s="1662" t="s">
        <v>25</v>
      </c>
      <c r="AG35" s="1846" t="s">
        <v>25</v>
      </c>
      <c r="AH35" s="1822" t="s">
        <v>25</v>
      </c>
      <c r="AI35" s="1828" t="s">
        <v>171</v>
      </c>
      <c r="AJ35" s="516">
        <v>6066305</v>
      </c>
      <c r="AK35" s="517">
        <v>271496</v>
      </c>
      <c r="AL35" s="517">
        <v>5794809</v>
      </c>
      <c r="AM35" s="517">
        <v>3845319</v>
      </c>
      <c r="AN35" s="517">
        <v>25850</v>
      </c>
      <c r="AO35" s="517">
        <v>1923640</v>
      </c>
      <c r="AP35" s="517">
        <v>5897799</v>
      </c>
      <c r="AQ35" s="517">
        <v>1547263</v>
      </c>
      <c r="AR35" s="517">
        <v>3202643</v>
      </c>
      <c r="AS35" s="517">
        <v>1147893</v>
      </c>
      <c r="AT35" s="518">
        <v>168506</v>
      </c>
      <c r="AU35" s="1882" t="s">
        <v>37</v>
      </c>
      <c r="AV35" s="1662" t="s">
        <v>25</v>
      </c>
      <c r="AW35" s="1881"/>
    </row>
    <row r="36" spans="1:49" ht="15.5">
      <c r="A36" s="1846" t="s">
        <v>25</v>
      </c>
      <c r="B36" s="1822" t="s">
        <v>25</v>
      </c>
      <c r="C36" s="1828" t="s">
        <v>172</v>
      </c>
      <c r="D36" s="516">
        <v>12361269</v>
      </c>
      <c r="E36" s="517">
        <v>63343</v>
      </c>
      <c r="F36" s="517">
        <v>12297926</v>
      </c>
      <c r="G36" s="517">
        <v>11908778</v>
      </c>
      <c r="H36" s="517">
        <v>326791</v>
      </c>
      <c r="I36" s="517">
        <v>62357</v>
      </c>
      <c r="J36" s="517">
        <v>12282184</v>
      </c>
      <c r="K36" s="517">
        <v>5265959</v>
      </c>
      <c r="L36" s="517">
        <v>6699903</v>
      </c>
      <c r="M36" s="517">
        <v>316322</v>
      </c>
      <c r="N36" s="518">
        <v>79085</v>
      </c>
      <c r="O36" s="1882" t="s">
        <v>38</v>
      </c>
      <c r="P36" s="1662" t="s">
        <v>25</v>
      </c>
      <c r="Q36" s="1846" t="s">
        <v>25</v>
      </c>
      <c r="R36" s="1822" t="s">
        <v>25</v>
      </c>
      <c r="S36" s="1828" t="s">
        <v>172</v>
      </c>
      <c r="T36" s="516">
        <v>6078925</v>
      </c>
      <c r="U36" s="517">
        <v>349163</v>
      </c>
      <c r="V36" s="517">
        <v>5729762</v>
      </c>
      <c r="W36" s="517">
        <v>4245075</v>
      </c>
      <c r="X36" s="517">
        <v>692718</v>
      </c>
      <c r="Y36" s="517">
        <v>791969</v>
      </c>
      <c r="Z36" s="517">
        <v>5751685</v>
      </c>
      <c r="AA36" s="517">
        <v>3560451</v>
      </c>
      <c r="AB36" s="517">
        <v>1821031</v>
      </c>
      <c r="AC36" s="517">
        <v>370203</v>
      </c>
      <c r="AD36" s="518">
        <v>327240</v>
      </c>
      <c r="AE36" s="1882" t="s">
        <v>38</v>
      </c>
      <c r="AF36" s="1662" t="s">
        <v>25</v>
      </c>
      <c r="AG36" s="1846" t="s">
        <v>25</v>
      </c>
      <c r="AH36" s="1822" t="s">
        <v>25</v>
      </c>
      <c r="AI36" s="1828" t="s">
        <v>172</v>
      </c>
      <c r="AJ36" s="516">
        <v>6456089</v>
      </c>
      <c r="AK36" s="517">
        <v>291844</v>
      </c>
      <c r="AL36" s="517">
        <v>6164245</v>
      </c>
      <c r="AM36" s="517">
        <v>4096293</v>
      </c>
      <c r="AN36" s="517">
        <v>26894</v>
      </c>
      <c r="AO36" s="517">
        <v>2041058</v>
      </c>
      <c r="AP36" s="517">
        <v>6275784</v>
      </c>
      <c r="AQ36" s="517">
        <v>1694490</v>
      </c>
      <c r="AR36" s="517">
        <v>3315512</v>
      </c>
      <c r="AS36" s="517">
        <v>1265782</v>
      </c>
      <c r="AT36" s="518">
        <v>180305</v>
      </c>
      <c r="AU36" s="1882" t="s">
        <v>38</v>
      </c>
      <c r="AV36" s="1662" t="s">
        <v>25</v>
      </c>
      <c r="AW36" s="1881"/>
    </row>
    <row r="37" spans="1:49" ht="15.5">
      <c r="A37" s="1846" t="s">
        <v>25</v>
      </c>
      <c r="B37" s="1822" t="s">
        <v>25</v>
      </c>
      <c r="C37" s="1828" t="s">
        <v>173</v>
      </c>
      <c r="D37" s="516">
        <v>12132961</v>
      </c>
      <c r="E37" s="517">
        <v>65053</v>
      </c>
      <c r="F37" s="517">
        <v>12067908</v>
      </c>
      <c r="G37" s="517">
        <v>11698421</v>
      </c>
      <c r="H37" s="517">
        <v>315962</v>
      </c>
      <c r="I37" s="517">
        <v>53525</v>
      </c>
      <c r="J37" s="517">
        <v>12041064</v>
      </c>
      <c r="K37" s="517">
        <v>5195328</v>
      </c>
      <c r="L37" s="517">
        <v>6531216</v>
      </c>
      <c r="M37" s="517">
        <v>314520</v>
      </c>
      <c r="N37" s="518">
        <v>91897</v>
      </c>
      <c r="O37" s="1882" t="s">
        <v>39</v>
      </c>
      <c r="P37" s="1662" t="s">
        <v>25</v>
      </c>
      <c r="Q37" s="1846" t="s">
        <v>25</v>
      </c>
      <c r="R37" s="1822" t="s">
        <v>25</v>
      </c>
      <c r="S37" s="1828" t="s">
        <v>173</v>
      </c>
      <c r="T37" s="516">
        <v>6063346</v>
      </c>
      <c r="U37" s="517">
        <v>407480</v>
      </c>
      <c r="V37" s="517">
        <v>5655866</v>
      </c>
      <c r="W37" s="517">
        <v>3965966</v>
      </c>
      <c r="X37" s="517">
        <v>1025690</v>
      </c>
      <c r="Y37" s="517">
        <v>664210</v>
      </c>
      <c r="Z37" s="517">
        <v>5752797</v>
      </c>
      <c r="AA37" s="517">
        <v>3611069</v>
      </c>
      <c r="AB37" s="517">
        <v>1876245</v>
      </c>
      <c r="AC37" s="517">
        <v>265483</v>
      </c>
      <c r="AD37" s="518">
        <v>310549</v>
      </c>
      <c r="AE37" s="1882" t="s">
        <v>39</v>
      </c>
      <c r="AF37" s="1662" t="s">
        <v>25</v>
      </c>
      <c r="AG37" s="1846" t="s">
        <v>25</v>
      </c>
      <c r="AH37" s="1822" t="s">
        <v>25</v>
      </c>
      <c r="AI37" s="1828" t="s">
        <v>173</v>
      </c>
      <c r="AJ37" s="516">
        <v>6206935</v>
      </c>
      <c r="AK37" s="517">
        <v>350122</v>
      </c>
      <c r="AL37" s="517">
        <v>5856813</v>
      </c>
      <c r="AM37" s="517">
        <v>3802185</v>
      </c>
      <c r="AN37" s="517">
        <v>23353</v>
      </c>
      <c r="AO37" s="517">
        <v>2031275</v>
      </c>
      <c r="AP37" s="517">
        <v>5980736</v>
      </c>
      <c r="AQ37" s="517">
        <v>1727923</v>
      </c>
      <c r="AR37" s="517">
        <v>3031211</v>
      </c>
      <c r="AS37" s="517">
        <v>1221602</v>
      </c>
      <c r="AT37" s="518">
        <v>226199</v>
      </c>
      <c r="AU37" s="1882" t="s">
        <v>39</v>
      </c>
      <c r="AV37" s="1662" t="s">
        <v>25</v>
      </c>
      <c r="AW37" s="1881"/>
    </row>
    <row r="38" spans="1:49" ht="15.5">
      <c r="A38" s="1849" t="s">
        <v>25</v>
      </c>
      <c r="B38" s="1830" t="s">
        <v>25</v>
      </c>
      <c r="C38" s="1831" t="s">
        <v>174</v>
      </c>
      <c r="D38" s="519">
        <v>12578333</v>
      </c>
      <c r="E38" s="520">
        <v>65042</v>
      </c>
      <c r="F38" s="520">
        <v>12513291</v>
      </c>
      <c r="G38" s="520">
        <v>12187115</v>
      </c>
      <c r="H38" s="520">
        <v>279631</v>
      </c>
      <c r="I38" s="520">
        <v>46545</v>
      </c>
      <c r="J38" s="520">
        <v>12500969</v>
      </c>
      <c r="K38" s="520">
        <v>5450437</v>
      </c>
      <c r="L38" s="520">
        <v>6655078</v>
      </c>
      <c r="M38" s="520">
        <v>395454</v>
      </c>
      <c r="N38" s="521">
        <v>77364</v>
      </c>
      <c r="O38" s="1885" t="s">
        <v>40</v>
      </c>
      <c r="P38" s="1673" t="s">
        <v>25</v>
      </c>
      <c r="Q38" s="1849" t="s">
        <v>25</v>
      </c>
      <c r="R38" s="1830" t="s">
        <v>25</v>
      </c>
      <c r="S38" s="1831" t="s">
        <v>174</v>
      </c>
      <c r="T38" s="519">
        <v>6830951</v>
      </c>
      <c r="U38" s="520">
        <v>393203</v>
      </c>
      <c r="V38" s="520">
        <v>6437748</v>
      </c>
      <c r="W38" s="520">
        <v>4863283</v>
      </c>
      <c r="X38" s="520">
        <v>781385</v>
      </c>
      <c r="Y38" s="520">
        <v>793080</v>
      </c>
      <c r="Z38" s="520">
        <v>6478076</v>
      </c>
      <c r="AA38" s="520">
        <v>4008682</v>
      </c>
      <c r="AB38" s="520">
        <v>2080876</v>
      </c>
      <c r="AC38" s="520">
        <v>388518</v>
      </c>
      <c r="AD38" s="521">
        <v>352875</v>
      </c>
      <c r="AE38" s="1885" t="s">
        <v>40</v>
      </c>
      <c r="AF38" s="1673" t="s">
        <v>25</v>
      </c>
      <c r="AG38" s="1849" t="s">
        <v>25</v>
      </c>
      <c r="AH38" s="1830" t="s">
        <v>25</v>
      </c>
      <c r="AI38" s="1831" t="s">
        <v>174</v>
      </c>
      <c r="AJ38" s="519">
        <v>6900558</v>
      </c>
      <c r="AK38" s="520">
        <v>434995</v>
      </c>
      <c r="AL38" s="520">
        <v>6465563</v>
      </c>
      <c r="AM38" s="520">
        <v>4278989</v>
      </c>
      <c r="AN38" s="520">
        <v>29629</v>
      </c>
      <c r="AO38" s="520">
        <v>2156945</v>
      </c>
      <c r="AP38" s="520">
        <v>6630738</v>
      </c>
      <c r="AQ38" s="520">
        <v>1833551</v>
      </c>
      <c r="AR38" s="520">
        <v>3519516</v>
      </c>
      <c r="AS38" s="520">
        <v>1277671</v>
      </c>
      <c r="AT38" s="521">
        <v>269820</v>
      </c>
      <c r="AU38" s="1885" t="s">
        <v>40</v>
      </c>
      <c r="AV38" s="1673" t="s">
        <v>25</v>
      </c>
      <c r="AW38" s="1881"/>
    </row>
    <row r="39" spans="1:49" s="816" customFormat="1" ht="15.75" customHeight="1">
      <c r="A39" s="98"/>
      <c r="B39" s="98"/>
      <c r="C39" s="98"/>
      <c r="D39" s="522"/>
      <c r="E39" s="522"/>
      <c r="F39" s="522"/>
      <c r="G39" s="522"/>
      <c r="H39" s="522"/>
      <c r="I39" s="522"/>
      <c r="J39" s="522"/>
      <c r="K39" s="522"/>
      <c r="L39" s="522"/>
      <c r="M39" s="522"/>
      <c r="N39" s="522"/>
      <c r="O39" s="98"/>
      <c r="P39" s="98"/>
      <c r="Q39" s="98"/>
      <c r="R39" s="98"/>
      <c r="S39" s="98"/>
      <c r="T39" s="522"/>
      <c r="U39" s="522"/>
      <c r="V39" s="522"/>
      <c r="W39" s="522"/>
      <c r="X39" s="522"/>
      <c r="Y39" s="522"/>
      <c r="Z39" s="522"/>
      <c r="AA39" s="522"/>
      <c r="AB39" s="522"/>
      <c r="AC39" s="522"/>
      <c r="AD39" s="522"/>
      <c r="AE39" s="98"/>
      <c r="AF39" s="98"/>
      <c r="AG39" s="98"/>
      <c r="AH39" s="98"/>
      <c r="AI39" s="98"/>
      <c r="AJ39" s="522"/>
      <c r="AK39" s="522"/>
      <c r="AL39" s="522"/>
      <c r="AM39" s="522"/>
      <c r="AN39" s="522"/>
      <c r="AO39" s="522"/>
      <c r="AP39" s="522"/>
      <c r="AQ39" s="522"/>
      <c r="AR39" s="522"/>
      <c r="AS39" s="522"/>
      <c r="AT39" s="522"/>
      <c r="AU39" s="98"/>
      <c r="AV39" s="98"/>
    </row>
    <row r="40" spans="1:49" s="816" customFormat="1" ht="20.25" customHeight="1">
      <c r="A40" s="523" t="s">
        <v>247</v>
      </c>
      <c r="B40" s="77"/>
      <c r="C40" s="77"/>
      <c r="D40" s="524" t="s">
        <v>1219</v>
      </c>
      <c r="E40" s="525"/>
      <c r="F40" s="525"/>
      <c r="G40" s="525"/>
      <c r="H40" s="525"/>
      <c r="I40" s="525"/>
      <c r="J40" s="525"/>
      <c r="K40" s="525"/>
      <c r="L40" s="525"/>
      <c r="M40" s="525"/>
      <c r="N40" s="525"/>
      <c r="O40" s="85"/>
      <c r="P40" s="85"/>
      <c r="Q40" s="470" t="s">
        <v>603</v>
      </c>
      <c r="R40" s="77"/>
      <c r="S40" s="77"/>
      <c r="T40" s="526" t="s">
        <v>1460</v>
      </c>
      <c r="U40" s="525"/>
      <c r="V40" s="525"/>
      <c r="W40" s="525"/>
      <c r="X40" s="525"/>
      <c r="Y40" s="525"/>
      <c r="Z40" s="525"/>
      <c r="AA40" s="525"/>
      <c r="AB40" s="525"/>
      <c r="AC40" s="525"/>
      <c r="AD40" s="525"/>
      <c r="AE40" s="85"/>
      <c r="AF40" s="85"/>
      <c r="AG40" s="523" t="s">
        <v>272</v>
      </c>
      <c r="AH40" s="77"/>
      <c r="AI40" s="77"/>
      <c r="AJ40" s="526" t="s">
        <v>1177</v>
      </c>
      <c r="AK40" s="525"/>
      <c r="AL40" s="525"/>
      <c r="AM40" s="525"/>
      <c r="AN40" s="525"/>
      <c r="AO40" s="525"/>
      <c r="AP40" s="525"/>
      <c r="AQ40" s="525"/>
      <c r="AR40" s="525"/>
      <c r="AS40" s="525"/>
      <c r="AT40" s="525"/>
      <c r="AU40" s="85"/>
      <c r="AV40" s="85"/>
    </row>
    <row r="41" spans="1:49" ht="18.75" customHeight="1">
      <c r="A41" s="1836">
        <v>42370</v>
      </c>
      <c r="B41" s="1808">
        <v>42370</v>
      </c>
      <c r="C41" s="1837">
        <v>42370</v>
      </c>
      <c r="D41" s="507">
        <v>167201350</v>
      </c>
      <c r="E41" s="508">
        <v>29885615</v>
      </c>
      <c r="F41" s="508">
        <v>137315735</v>
      </c>
      <c r="G41" s="508">
        <v>102555769</v>
      </c>
      <c r="H41" s="508">
        <v>7271641</v>
      </c>
      <c r="I41" s="508">
        <v>27488325</v>
      </c>
      <c r="J41" s="508">
        <v>150191126</v>
      </c>
      <c r="K41" s="508">
        <v>93385966</v>
      </c>
      <c r="L41" s="508">
        <v>50710818</v>
      </c>
      <c r="M41" s="508">
        <v>6094342</v>
      </c>
      <c r="N41" s="509">
        <v>17010224</v>
      </c>
      <c r="O41" s="1878">
        <v>42370</v>
      </c>
      <c r="P41" s="1644">
        <v>42370</v>
      </c>
      <c r="Q41" s="1836">
        <v>42370</v>
      </c>
      <c r="R41" s="1808">
        <v>42370</v>
      </c>
      <c r="S41" s="1837">
        <v>42370</v>
      </c>
      <c r="T41" s="507">
        <v>52195441</v>
      </c>
      <c r="U41" s="508">
        <v>100114</v>
      </c>
      <c r="V41" s="508">
        <v>52095327</v>
      </c>
      <c r="W41" s="508">
        <v>48735017</v>
      </c>
      <c r="X41" s="508">
        <v>305154</v>
      </c>
      <c r="Y41" s="508">
        <v>3055156</v>
      </c>
      <c r="Z41" s="508">
        <v>51249051</v>
      </c>
      <c r="AA41" s="508">
        <v>9195912</v>
      </c>
      <c r="AB41" s="508">
        <v>41415327</v>
      </c>
      <c r="AC41" s="508">
        <v>637812</v>
      </c>
      <c r="AD41" s="509">
        <v>946390</v>
      </c>
      <c r="AE41" s="1878">
        <v>42370</v>
      </c>
      <c r="AF41" s="1644">
        <v>42370</v>
      </c>
      <c r="AG41" s="1836">
        <v>42370</v>
      </c>
      <c r="AH41" s="1808">
        <v>42370</v>
      </c>
      <c r="AI41" s="1837">
        <v>42370</v>
      </c>
      <c r="AJ41" s="507">
        <v>3730166</v>
      </c>
      <c r="AK41" s="508">
        <v>400982</v>
      </c>
      <c r="AL41" s="508">
        <v>3329184</v>
      </c>
      <c r="AM41" s="508">
        <v>379024</v>
      </c>
      <c r="AN41" s="508">
        <v>90</v>
      </c>
      <c r="AO41" s="508">
        <v>2950070</v>
      </c>
      <c r="AP41" s="508">
        <v>3518093</v>
      </c>
      <c r="AQ41" s="508">
        <v>1482300</v>
      </c>
      <c r="AR41" s="508">
        <v>373013</v>
      </c>
      <c r="AS41" s="508">
        <v>1662780</v>
      </c>
      <c r="AT41" s="509">
        <v>212073</v>
      </c>
      <c r="AU41" s="1878">
        <v>42370</v>
      </c>
      <c r="AV41" s="1644">
        <v>42370</v>
      </c>
      <c r="AW41" s="1688"/>
    </row>
    <row r="42" spans="1:49" ht="15">
      <c r="A42" s="1838"/>
      <c r="B42" s="1811">
        <v>42736</v>
      </c>
      <c r="C42" s="1839"/>
      <c r="D42" s="510">
        <v>171927860</v>
      </c>
      <c r="E42" s="511">
        <v>30356731</v>
      </c>
      <c r="F42" s="511">
        <v>141571129</v>
      </c>
      <c r="G42" s="511">
        <v>105506529</v>
      </c>
      <c r="H42" s="511">
        <v>7612672</v>
      </c>
      <c r="I42" s="511">
        <v>28451928</v>
      </c>
      <c r="J42" s="511">
        <v>155110435</v>
      </c>
      <c r="K42" s="511">
        <v>96624909</v>
      </c>
      <c r="L42" s="511">
        <v>52084075</v>
      </c>
      <c r="M42" s="511">
        <v>6401451</v>
      </c>
      <c r="N42" s="512">
        <v>16817425</v>
      </c>
      <c r="O42" s="1878">
        <v>42736</v>
      </c>
      <c r="P42" s="1644">
        <v>42736</v>
      </c>
      <c r="Q42" s="1838"/>
      <c r="R42" s="1811">
        <v>42736</v>
      </c>
      <c r="S42" s="1839"/>
      <c r="T42" s="510">
        <v>52485713</v>
      </c>
      <c r="U42" s="511">
        <v>95138</v>
      </c>
      <c r="V42" s="511">
        <v>52390575</v>
      </c>
      <c r="W42" s="511">
        <v>49126082</v>
      </c>
      <c r="X42" s="511">
        <v>298327</v>
      </c>
      <c r="Y42" s="511">
        <v>2966166</v>
      </c>
      <c r="Z42" s="511">
        <v>51510972</v>
      </c>
      <c r="AA42" s="511">
        <v>9347869</v>
      </c>
      <c r="AB42" s="511">
        <v>41554521</v>
      </c>
      <c r="AC42" s="511">
        <v>608582</v>
      </c>
      <c r="AD42" s="512">
        <v>974741</v>
      </c>
      <c r="AE42" s="1878">
        <v>42736</v>
      </c>
      <c r="AF42" s="1644">
        <v>42736</v>
      </c>
      <c r="AG42" s="1838"/>
      <c r="AH42" s="1811">
        <v>42736</v>
      </c>
      <c r="AI42" s="1839"/>
      <c r="AJ42" s="510">
        <v>3565479</v>
      </c>
      <c r="AK42" s="511">
        <v>411517</v>
      </c>
      <c r="AL42" s="511">
        <v>3153962</v>
      </c>
      <c r="AM42" s="511">
        <v>357254</v>
      </c>
      <c r="AN42" s="511">
        <v>6188</v>
      </c>
      <c r="AO42" s="511">
        <v>2790520</v>
      </c>
      <c r="AP42" s="511">
        <v>3356114</v>
      </c>
      <c r="AQ42" s="511">
        <v>1518241</v>
      </c>
      <c r="AR42" s="511">
        <v>333530</v>
      </c>
      <c r="AS42" s="511">
        <v>1504343</v>
      </c>
      <c r="AT42" s="512">
        <v>209365</v>
      </c>
      <c r="AU42" s="1878">
        <v>42736</v>
      </c>
      <c r="AV42" s="1644">
        <v>42736</v>
      </c>
      <c r="AW42" s="1840"/>
    </row>
    <row r="43" spans="1:49" ht="15">
      <c r="A43" s="1838"/>
      <c r="B43" s="1811">
        <v>43101</v>
      </c>
      <c r="C43" s="1839"/>
      <c r="D43" s="510">
        <v>166608096</v>
      </c>
      <c r="E43" s="511">
        <v>29977252</v>
      </c>
      <c r="F43" s="511">
        <v>136630844</v>
      </c>
      <c r="G43" s="511">
        <v>102046992</v>
      </c>
      <c r="H43" s="511">
        <v>6963734</v>
      </c>
      <c r="I43" s="511">
        <v>27620118</v>
      </c>
      <c r="J43" s="511">
        <v>149453251</v>
      </c>
      <c r="K43" s="511">
        <v>93195296</v>
      </c>
      <c r="L43" s="511">
        <v>50160842</v>
      </c>
      <c r="M43" s="511">
        <v>6097113</v>
      </c>
      <c r="N43" s="512">
        <v>17154845</v>
      </c>
      <c r="O43" s="1878">
        <v>43101</v>
      </c>
      <c r="P43" s="1644">
        <v>43101</v>
      </c>
      <c r="Q43" s="1838"/>
      <c r="R43" s="1811">
        <v>43101</v>
      </c>
      <c r="S43" s="1839"/>
      <c r="T43" s="510">
        <v>52428484</v>
      </c>
      <c r="U43" s="511">
        <v>88068</v>
      </c>
      <c r="V43" s="511">
        <v>52340416</v>
      </c>
      <c r="W43" s="511">
        <v>49250652</v>
      </c>
      <c r="X43" s="511">
        <v>300803</v>
      </c>
      <c r="Y43" s="511">
        <v>2788961</v>
      </c>
      <c r="Z43" s="511">
        <v>51445847</v>
      </c>
      <c r="AA43" s="511">
        <v>9219549</v>
      </c>
      <c r="AB43" s="511">
        <v>41673553</v>
      </c>
      <c r="AC43" s="511">
        <v>552745</v>
      </c>
      <c r="AD43" s="512">
        <v>982637</v>
      </c>
      <c r="AE43" s="1878">
        <v>43101</v>
      </c>
      <c r="AF43" s="1644">
        <v>43101</v>
      </c>
      <c r="AG43" s="1838"/>
      <c r="AH43" s="1811">
        <v>43101</v>
      </c>
      <c r="AI43" s="1839"/>
      <c r="AJ43" s="510">
        <v>3680241</v>
      </c>
      <c r="AK43" s="511">
        <v>430527</v>
      </c>
      <c r="AL43" s="511">
        <v>3249714</v>
      </c>
      <c r="AM43" s="511">
        <v>349105</v>
      </c>
      <c r="AN43" s="511">
        <v>6137</v>
      </c>
      <c r="AO43" s="511">
        <v>2894472</v>
      </c>
      <c r="AP43" s="511">
        <v>3475658</v>
      </c>
      <c r="AQ43" s="511">
        <v>1526997</v>
      </c>
      <c r="AR43" s="511">
        <v>337075</v>
      </c>
      <c r="AS43" s="511">
        <v>1611586</v>
      </c>
      <c r="AT43" s="512">
        <v>204583</v>
      </c>
      <c r="AU43" s="1878">
        <v>43101</v>
      </c>
      <c r="AV43" s="1644">
        <v>43101</v>
      </c>
      <c r="AW43" s="1840"/>
    </row>
    <row r="44" spans="1:49" ht="15">
      <c r="A44" s="1836">
        <v>43586</v>
      </c>
      <c r="B44" s="1811">
        <v>43586</v>
      </c>
      <c r="C44" s="1841">
        <v>43586</v>
      </c>
      <c r="D44" s="510">
        <v>166366852</v>
      </c>
      <c r="E44" s="511">
        <v>28340064</v>
      </c>
      <c r="F44" s="511">
        <v>138026788</v>
      </c>
      <c r="G44" s="511">
        <v>102473377</v>
      </c>
      <c r="H44" s="511">
        <v>7571445</v>
      </c>
      <c r="I44" s="511">
        <v>27981966</v>
      </c>
      <c r="J44" s="511">
        <v>150496441</v>
      </c>
      <c r="K44" s="511">
        <v>93869371</v>
      </c>
      <c r="L44" s="511">
        <v>50495619</v>
      </c>
      <c r="M44" s="511">
        <v>6131451</v>
      </c>
      <c r="N44" s="512">
        <v>15870411</v>
      </c>
      <c r="O44" s="1878">
        <v>43586</v>
      </c>
      <c r="P44" s="1644">
        <v>43586</v>
      </c>
      <c r="Q44" s="1836">
        <v>43586</v>
      </c>
      <c r="R44" s="1811">
        <v>43586</v>
      </c>
      <c r="S44" s="1841">
        <v>43586</v>
      </c>
      <c r="T44" s="510">
        <v>51920722</v>
      </c>
      <c r="U44" s="511">
        <v>97074</v>
      </c>
      <c r="V44" s="511">
        <v>51823648</v>
      </c>
      <c r="W44" s="511">
        <v>48801699</v>
      </c>
      <c r="X44" s="511">
        <v>283335</v>
      </c>
      <c r="Y44" s="511">
        <v>2738614</v>
      </c>
      <c r="Z44" s="511">
        <v>50940530</v>
      </c>
      <c r="AA44" s="511">
        <v>9171652</v>
      </c>
      <c r="AB44" s="511">
        <v>41242860</v>
      </c>
      <c r="AC44" s="511">
        <v>526018</v>
      </c>
      <c r="AD44" s="512">
        <v>980192</v>
      </c>
      <c r="AE44" s="1878">
        <v>43586</v>
      </c>
      <c r="AF44" s="1644">
        <v>43586</v>
      </c>
      <c r="AG44" s="1836">
        <v>43586</v>
      </c>
      <c r="AH44" s="1811">
        <v>43586</v>
      </c>
      <c r="AI44" s="1841">
        <v>43586</v>
      </c>
      <c r="AJ44" s="510">
        <v>3724013</v>
      </c>
      <c r="AK44" s="511">
        <v>437878</v>
      </c>
      <c r="AL44" s="511">
        <v>3286135</v>
      </c>
      <c r="AM44" s="511">
        <v>381039</v>
      </c>
      <c r="AN44" s="511">
        <v>4752</v>
      </c>
      <c r="AO44" s="511">
        <v>2900344</v>
      </c>
      <c r="AP44" s="511">
        <v>3525513</v>
      </c>
      <c r="AQ44" s="511">
        <v>1526278</v>
      </c>
      <c r="AR44" s="511">
        <v>367568</v>
      </c>
      <c r="AS44" s="511">
        <v>1631667</v>
      </c>
      <c r="AT44" s="512">
        <v>198500</v>
      </c>
      <c r="AU44" s="1878">
        <v>43586</v>
      </c>
      <c r="AV44" s="1644">
        <v>43586</v>
      </c>
      <c r="AW44" s="1840"/>
    </row>
    <row r="45" spans="1:49" ht="15">
      <c r="A45" s="1838"/>
      <c r="B45" s="1811">
        <v>43831</v>
      </c>
      <c r="C45" s="1839"/>
      <c r="D45" s="510">
        <v>159941735</v>
      </c>
      <c r="E45" s="511">
        <v>27175097</v>
      </c>
      <c r="F45" s="511">
        <v>132766638</v>
      </c>
      <c r="G45" s="511">
        <v>100764424</v>
      </c>
      <c r="H45" s="511">
        <v>6825350</v>
      </c>
      <c r="I45" s="511">
        <v>25176864</v>
      </c>
      <c r="J45" s="511">
        <v>144294822</v>
      </c>
      <c r="K45" s="511">
        <v>87571594</v>
      </c>
      <c r="L45" s="511">
        <v>50716888</v>
      </c>
      <c r="M45" s="511">
        <v>6006340</v>
      </c>
      <c r="N45" s="512">
        <v>15646913</v>
      </c>
      <c r="O45" s="1878">
        <v>43831</v>
      </c>
      <c r="P45" s="1644">
        <v>43831</v>
      </c>
      <c r="Q45" s="1838"/>
      <c r="R45" s="1811">
        <v>43831</v>
      </c>
      <c r="S45" s="1839"/>
      <c r="T45" s="510">
        <v>50775593</v>
      </c>
      <c r="U45" s="511">
        <v>97867</v>
      </c>
      <c r="V45" s="511">
        <v>50677726</v>
      </c>
      <c r="W45" s="511">
        <v>47673126</v>
      </c>
      <c r="X45" s="511">
        <v>307305</v>
      </c>
      <c r="Y45" s="511">
        <v>2697295</v>
      </c>
      <c r="Z45" s="511">
        <v>49926185</v>
      </c>
      <c r="AA45" s="511">
        <v>8739257</v>
      </c>
      <c r="AB45" s="511">
        <v>40688250</v>
      </c>
      <c r="AC45" s="511">
        <v>498678</v>
      </c>
      <c r="AD45" s="512">
        <v>849408</v>
      </c>
      <c r="AE45" s="1878">
        <v>43831</v>
      </c>
      <c r="AF45" s="1644">
        <v>43831</v>
      </c>
      <c r="AG45" s="1838"/>
      <c r="AH45" s="1811">
        <v>43831</v>
      </c>
      <c r="AI45" s="1839"/>
      <c r="AJ45" s="510">
        <v>3739747</v>
      </c>
      <c r="AK45" s="511">
        <v>438659</v>
      </c>
      <c r="AL45" s="511">
        <v>3301088</v>
      </c>
      <c r="AM45" s="511">
        <v>346337</v>
      </c>
      <c r="AN45" s="511">
        <v>10152</v>
      </c>
      <c r="AO45" s="511">
        <v>2944599</v>
      </c>
      <c r="AP45" s="511">
        <v>3546893</v>
      </c>
      <c r="AQ45" s="511">
        <v>1576966</v>
      </c>
      <c r="AR45" s="511">
        <v>334490</v>
      </c>
      <c r="AS45" s="511">
        <v>1635437</v>
      </c>
      <c r="AT45" s="512">
        <v>192854</v>
      </c>
      <c r="AU45" s="1878">
        <v>43831</v>
      </c>
      <c r="AV45" s="1644">
        <v>43831</v>
      </c>
      <c r="AW45" s="1840"/>
    </row>
    <row r="46" spans="1:49" ht="7.5" customHeight="1">
      <c r="A46" s="1838"/>
      <c r="B46" s="1814"/>
      <c r="C46" s="1839"/>
      <c r="D46" s="513"/>
      <c r="E46" s="514"/>
      <c r="F46" s="514"/>
      <c r="G46" s="514"/>
      <c r="H46" s="514"/>
      <c r="I46" s="514"/>
      <c r="J46" s="514"/>
      <c r="K46" s="514"/>
      <c r="L46" s="514"/>
      <c r="M46" s="514"/>
      <c r="N46" s="515"/>
      <c r="O46" s="1879"/>
      <c r="P46" s="1625"/>
      <c r="Q46" s="1838"/>
      <c r="R46" s="1814"/>
      <c r="S46" s="1839"/>
      <c r="T46" s="513"/>
      <c r="U46" s="514"/>
      <c r="V46" s="514"/>
      <c r="W46" s="514"/>
      <c r="X46" s="514"/>
      <c r="Y46" s="514"/>
      <c r="Z46" s="514"/>
      <c r="AA46" s="514"/>
      <c r="AB46" s="514"/>
      <c r="AC46" s="514"/>
      <c r="AD46" s="515"/>
      <c r="AE46" s="1879"/>
      <c r="AF46" s="1625"/>
      <c r="AG46" s="1838"/>
      <c r="AH46" s="1814"/>
      <c r="AI46" s="1839"/>
      <c r="AJ46" s="513"/>
      <c r="AK46" s="514"/>
      <c r="AL46" s="514"/>
      <c r="AM46" s="514"/>
      <c r="AN46" s="514"/>
      <c r="AO46" s="514"/>
      <c r="AP46" s="514"/>
      <c r="AQ46" s="514"/>
      <c r="AR46" s="514"/>
      <c r="AS46" s="514"/>
      <c r="AT46" s="515"/>
      <c r="AU46" s="1879"/>
      <c r="AV46" s="1625"/>
      <c r="AW46" s="1840"/>
    </row>
    <row r="47" spans="1:49" ht="15.5">
      <c r="A47" s="1844">
        <v>43191</v>
      </c>
      <c r="B47" s="1816">
        <v>43191</v>
      </c>
      <c r="C47" s="1845">
        <v>43191</v>
      </c>
      <c r="D47" s="516">
        <v>165718683</v>
      </c>
      <c r="E47" s="517">
        <v>29646134</v>
      </c>
      <c r="F47" s="517">
        <v>136072549</v>
      </c>
      <c r="G47" s="517">
        <v>101677672</v>
      </c>
      <c r="H47" s="517">
        <v>6999839</v>
      </c>
      <c r="I47" s="517">
        <v>27395038</v>
      </c>
      <c r="J47" s="517">
        <v>148743707</v>
      </c>
      <c r="K47" s="517">
        <v>92909834</v>
      </c>
      <c r="L47" s="517">
        <v>49672697</v>
      </c>
      <c r="M47" s="517">
        <v>6161176</v>
      </c>
      <c r="N47" s="518">
        <v>16974976</v>
      </c>
      <c r="O47" s="1880">
        <v>43191</v>
      </c>
      <c r="P47" s="1654">
        <v>43191</v>
      </c>
      <c r="Q47" s="1844">
        <v>43191</v>
      </c>
      <c r="R47" s="1816">
        <v>43191</v>
      </c>
      <c r="S47" s="1845">
        <v>43191</v>
      </c>
      <c r="T47" s="516">
        <v>52009478</v>
      </c>
      <c r="U47" s="517">
        <v>88652</v>
      </c>
      <c r="V47" s="517">
        <v>51920826</v>
      </c>
      <c r="W47" s="517">
        <v>48858278</v>
      </c>
      <c r="X47" s="517">
        <v>295462</v>
      </c>
      <c r="Y47" s="517">
        <v>2767086</v>
      </c>
      <c r="Z47" s="517">
        <v>51033760</v>
      </c>
      <c r="AA47" s="517">
        <v>9202519</v>
      </c>
      <c r="AB47" s="517">
        <v>41271515</v>
      </c>
      <c r="AC47" s="517">
        <v>559726</v>
      </c>
      <c r="AD47" s="518">
        <v>975718</v>
      </c>
      <c r="AE47" s="1880">
        <v>43191</v>
      </c>
      <c r="AF47" s="1654">
        <v>43191</v>
      </c>
      <c r="AG47" s="1844">
        <v>43191</v>
      </c>
      <c r="AH47" s="1816">
        <v>43191</v>
      </c>
      <c r="AI47" s="1845">
        <v>43191</v>
      </c>
      <c r="AJ47" s="516">
        <v>3650200</v>
      </c>
      <c r="AK47" s="517">
        <v>439012</v>
      </c>
      <c r="AL47" s="517">
        <v>3211188</v>
      </c>
      <c r="AM47" s="517">
        <v>353935</v>
      </c>
      <c r="AN47" s="517">
        <v>4325</v>
      </c>
      <c r="AO47" s="517">
        <v>2852928</v>
      </c>
      <c r="AP47" s="517">
        <v>3451758</v>
      </c>
      <c r="AQ47" s="517">
        <v>1500141</v>
      </c>
      <c r="AR47" s="517">
        <v>341464</v>
      </c>
      <c r="AS47" s="517">
        <v>1610153</v>
      </c>
      <c r="AT47" s="518">
        <v>198442</v>
      </c>
      <c r="AU47" s="1880">
        <v>43191</v>
      </c>
      <c r="AV47" s="1654">
        <v>43191</v>
      </c>
      <c r="AW47" s="1610"/>
    </row>
    <row r="48" spans="1:49" ht="15.5">
      <c r="A48" s="1844">
        <v>43586</v>
      </c>
      <c r="B48" s="1816">
        <v>43586</v>
      </c>
      <c r="C48" s="1845">
        <v>43586</v>
      </c>
      <c r="D48" s="516">
        <v>165954475</v>
      </c>
      <c r="E48" s="517">
        <v>28165527</v>
      </c>
      <c r="F48" s="517">
        <v>137788948</v>
      </c>
      <c r="G48" s="517">
        <v>102659822</v>
      </c>
      <c r="H48" s="517">
        <v>7537158</v>
      </c>
      <c r="I48" s="517">
        <v>27591968</v>
      </c>
      <c r="J48" s="517">
        <v>150285451</v>
      </c>
      <c r="K48" s="517">
        <v>93022779</v>
      </c>
      <c r="L48" s="517">
        <v>51314149</v>
      </c>
      <c r="M48" s="517">
        <v>5948523</v>
      </c>
      <c r="N48" s="518">
        <v>15669024</v>
      </c>
      <c r="O48" s="1880">
        <v>43586</v>
      </c>
      <c r="P48" s="1654">
        <v>43586</v>
      </c>
      <c r="Q48" s="1844">
        <v>43586</v>
      </c>
      <c r="R48" s="1816">
        <v>43586</v>
      </c>
      <c r="S48" s="1845">
        <v>43586</v>
      </c>
      <c r="T48" s="516">
        <v>52315704</v>
      </c>
      <c r="U48" s="517">
        <v>93509</v>
      </c>
      <c r="V48" s="517">
        <v>52222195</v>
      </c>
      <c r="W48" s="517">
        <v>49192817</v>
      </c>
      <c r="X48" s="517">
        <v>284130</v>
      </c>
      <c r="Y48" s="517">
        <v>2745248</v>
      </c>
      <c r="Z48" s="517">
        <v>51359637</v>
      </c>
      <c r="AA48" s="517">
        <v>9072309</v>
      </c>
      <c r="AB48" s="517">
        <v>41764950</v>
      </c>
      <c r="AC48" s="517">
        <v>522378</v>
      </c>
      <c r="AD48" s="518">
        <v>956067</v>
      </c>
      <c r="AE48" s="1880">
        <v>43586</v>
      </c>
      <c r="AF48" s="1654">
        <v>43586</v>
      </c>
      <c r="AG48" s="1844">
        <v>43586</v>
      </c>
      <c r="AH48" s="1816">
        <v>43586</v>
      </c>
      <c r="AI48" s="1845">
        <v>43586</v>
      </c>
      <c r="AJ48" s="516">
        <v>3736870</v>
      </c>
      <c r="AK48" s="517">
        <v>435921</v>
      </c>
      <c r="AL48" s="517">
        <v>3300949</v>
      </c>
      <c r="AM48" s="517">
        <v>370934</v>
      </c>
      <c r="AN48" s="517">
        <v>5845</v>
      </c>
      <c r="AO48" s="517">
        <v>2924170</v>
      </c>
      <c r="AP48" s="517">
        <v>3533587</v>
      </c>
      <c r="AQ48" s="517">
        <v>1537012</v>
      </c>
      <c r="AR48" s="517">
        <v>354414</v>
      </c>
      <c r="AS48" s="517">
        <v>1642161</v>
      </c>
      <c r="AT48" s="518">
        <v>203283</v>
      </c>
      <c r="AU48" s="1880">
        <v>43586</v>
      </c>
      <c r="AV48" s="1654">
        <v>43586</v>
      </c>
      <c r="AW48" s="1610"/>
    </row>
    <row r="49" spans="1:49" ht="7.5" customHeight="1">
      <c r="A49" s="1842"/>
      <c r="B49" s="1819"/>
      <c r="C49" s="1843"/>
      <c r="D49" s="516"/>
      <c r="E49" s="517"/>
      <c r="F49" s="517"/>
      <c r="G49" s="517"/>
      <c r="H49" s="517"/>
      <c r="I49" s="517"/>
      <c r="J49" s="517"/>
      <c r="K49" s="517"/>
      <c r="L49" s="517"/>
      <c r="M49" s="517"/>
      <c r="N49" s="518"/>
      <c r="O49" s="1879"/>
      <c r="P49" s="1625"/>
      <c r="Q49" s="1842"/>
      <c r="R49" s="1819"/>
      <c r="S49" s="1843"/>
      <c r="T49" s="516"/>
      <c r="U49" s="517"/>
      <c r="V49" s="517"/>
      <c r="W49" s="517"/>
      <c r="X49" s="517"/>
      <c r="Y49" s="517"/>
      <c r="Z49" s="517"/>
      <c r="AA49" s="517"/>
      <c r="AB49" s="517"/>
      <c r="AC49" s="517"/>
      <c r="AD49" s="518"/>
      <c r="AE49" s="1879"/>
      <c r="AF49" s="1625"/>
      <c r="AG49" s="1842"/>
      <c r="AH49" s="1819"/>
      <c r="AI49" s="1843"/>
      <c r="AJ49" s="516"/>
      <c r="AK49" s="517"/>
      <c r="AL49" s="517"/>
      <c r="AM49" s="517"/>
      <c r="AN49" s="517"/>
      <c r="AO49" s="517"/>
      <c r="AP49" s="517"/>
      <c r="AQ49" s="517"/>
      <c r="AR49" s="517"/>
      <c r="AS49" s="517"/>
      <c r="AT49" s="518"/>
      <c r="AU49" s="1879"/>
      <c r="AV49" s="1625"/>
      <c r="AW49" s="1610"/>
    </row>
    <row r="50" spans="1:49" ht="15.5">
      <c r="A50" s="1846" t="s">
        <v>2153</v>
      </c>
      <c r="B50" s="1822" t="s">
        <v>23</v>
      </c>
      <c r="C50" s="1823" t="s">
        <v>162</v>
      </c>
      <c r="D50" s="516">
        <v>42014764</v>
      </c>
      <c r="E50" s="517">
        <v>7429982</v>
      </c>
      <c r="F50" s="517">
        <v>34584782</v>
      </c>
      <c r="G50" s="517">
        <v>26151838</v>
      </c>
      <c r="H50" s="517">
        <v>1897773</v>
      </c>
      <c r="I50" s="517">
        <v>6535171</v>
      </c>
      <c r="J50" s="517">
        <v>37997666</v>
      </c>
      <c r="K50" s="517">
        <v>23434091</v>
      </c>
      <c r="L50" s="517">
        <v>13241313</v>
      </c>
      <c r="M50" s="517">
        <v>1322262</v>
      </c>
      <c r="N50" s="518">
        <v>4017098</v>
      </c>
      <c r="O50" s="1882" t="s">
        <v>24</v>
      </c>
      <c r="P50" s="1662" t="s">
        <v>2155</v>
      </c>
      <c r="Q50" s="1846" t="s">
        <v>2153</v>
      </c>
      <c r="R50" s="1822" t="s">
        <v>23</v>
      </c>
      <c r="S50" s="1823" t="s">
        <v>162</v>
      </c>
      <c r="T50" s="516">
        <v>13570318</v>
      </c>
      <c r="U50" s="517">
        <v>25746</v>
      </c>
      <c r="V50" s="517">
        <v>13544572</v>
      </c>
      <c r="W50" s="517">
        <v>12731034</v>
      </c>
      <c r="X50" s="517">
        <v>78281</v>
      </c>
      <c r="Y50" s="517">
        <v>735257</v>
      </c>
      <c r="Z50" s="517">
        <v>13318069</v>
      </c>
      <c r="AA50" s="517">
        <v>2377586</v>
      </c>
      <c r="AB50" s="517">
        <v>10802126</v>
      </c>
      <c r="AC50" s="517">
        <v>138357</v>
      </c>
      <c r="AD50" s="518">
        <v>252249</v>
      </c>
      <c r="AE50" s="1882" t="s">
        <v>24</v>
      </c>
      <c r="AF50" s="1662" t="s">
        <v>2155</v>
      </c>
      <c r="AG50" s="1846" t="s">
        <v>2153</v>
      </c>
      <c r="AH50" s="1822" t="s">
        <v>23</v>
      </c>
      <c r="AI50" s="1823" t="s">
        <v>162</v>
      </c>
      <c r="AJ50" s="516">
        <v>951698</v>
      </c>
      <c r="AK50" s="517">
        <v>122455</v>
      </c>
      <c r="AL50" s="517">
        <v>829243</v>
      </c>
      <c r="AM50" s="517">
        <v>88599</v>
      </c>
      <c r="AN50" s="517">
        <v>1174</v>
      </c>
      <c r="AO50" s="517">
        <v>739470</v>
      </c>
      <c r="AP50" s="517">
        <v>897702</v>
      </c>
      <c r="AQ50" s="517">
        <v>423879</v>
      </c>
      <c r="AR50" s="517">
        <v>79278</v>
      </c>
      <c r="AS50" s="517">
        <v>394545</v>
      </c>
      <c r="AT50" s="518">
        <v>53996</v>
      </c>
      <c r="AU50" s="1882" t="s">
        <v>24</v>
      </c>
      <c r="AV50" s="1662" t="s">
        <v>2155</v>
      </c>
      <c r="AW50" s="1610"/>
    </row>
    <row r="51" spans="1:49" ht="15.5">
      <c r="A51" s="1847" t="s">
        <v>25</v>
      </c>
      <c r="B51" s="1825" t="s">
        <v>25</v>
      </c>
      <c r="C51" s="1823" t="s">
        <v>163</v>
      </c>
      <c r="D51" s="516">
        <v>37337013</v>
      </c>
      <c r="E51" s="517">
        <v>5946092</v>
      </c>
      <c r="F51" s="517">
        <v>31390921</v>
      </c>
      <c r="G51" s="517">
        <v>23719249</v>
      </c>
      <c r="H51" s="517">
        <v>1462593</v>
      </c>
      <c r="I51" s="517">
        <v>6209079</v>
      </c>
      <c r="J51" s="517">
        <v>33800830</v>
      </c>
      <c r="K51" s="517">
        <v>20513696</v>
      </c>
      <c r="L51" s="517">
        <v>11784178</v>
      </c>
      <c r="M51" s="517">
        <v>1502956</v>
      </c>
      <c r="N51" s="518">
        <v>3536183</v>
      </c>
      <c r="O51" s="1882" t="s">
        <v>26</v>
      </c>
      <c r="P51" s="1662" t="s">
        <v>25</v>
      </c>
      <c r="Q51" s="1847" t="s">
        <v>25</v>
      </c>
      <c r="R51" s="1825" t="s">
        <v>25</v>
      </c>
      <c r="S51" s="1823" t="s">
        <v>163</v>
      </c>
      <c r="T51" s="516">
        <v>11491138</v>
      </c>
      <c r="U51" s="517">
        <v>26665</v>
      </c>
      <c r="V51" s="517">
        <v>11464473</v>
      </c>
      <c r="W51" s="517">
        <v>10730634</v>
      </c>
      <c r="X51" s="517">
        <v>75379</v>
      </c>
      <c r="Y51" s="517">
        <v>658460</v>
      </c>
      <c r="Z51" s="517">
        <v>11319605</v>
      </c>
      <c r="AA51" s="517">
        <v>2063583</v>
      </c>
      <c r="AB51" s="517">
        <v>9160886</v>
      </c>
      <c r="AC51" s="517">
        <v>95136</v>
      </c>
      <c r="AD51" s="518">
        <v>171533</v>
      </c>
      <c r="AE51" s="1882" t="s">
        <v>26</v>
      </c>
      <c r="AF51" s="1662" t="s">
        <v>25</v>
      </c>
      <c r="AG51" s="1847" t="s">
        <v>25</v>
      </c>
      <c r="AH51" s="1825" t="s">
        <v>25</v>
      </c>
      <c r="AI51" s="1823" t="s">
        <v>163</v>
      </c>
      <c r="AJ51" s="516">
        <v>927760</v>
      </c>
      <c r="AK51" s="517">
        <v>112657</v>
      </c>
      <c r="AL51" s="517">
        <v>815103</v>
      </c>
      <c r="AM51" s="517">
        <v>77730</v>
      </c>
      <c r="AN51" s="517" t="s">
        <v>21</v>
      </c>
      <c r="AO51" s="517">
        <v>737373</v>
      </c>
      <c r="AP51" s="517">
        <v>878454</v>
      </c>
      <c r="AQ51" s="517">
        <v>392843</v>
      </c>
      <c r="AR51" s="517">
        <v>78920</v>
      </c>
      <c r="AS51" s="517">
        <v>406691</v>
      </c>
      <c r="AT51" s="518">
        <v>49306</v>
      </c>
      <c r="AU51" s="1882" t="s">
        <v>26</v>
      </c>
      <c r="AV51" s="1662" t="s">
        <v>25</v>
      </c>
      <c r="AW51" s="1722"/>
    </row>
    <row r="52" spans="1:49" ht="15.5">
      <c r="A52" s="1847" t="s">
        <v>25</v>
      </c>
      <c r="B52" s="1825" t="s">
        <v>25</v>
      </c>
      <c r="C52" s="1823" t="s">
        <v>2152</v>
      </c>
      <c r="D52" s="516">
        <v>40107075</v>
      </c>
      <c r="E52" s="517">
        <v>6625677</v>
      </c>
      <c r="F52" s="517">
        <v>33481398</v>
      </c>
      <c r="G52" s="517">
        <v>25389892</v>
      </c>
      <c r="H52" s="517">
        <v>1671265</v>
      </c>
      <c r="I52" s="517">
        <v>6420241</v>
      </c>
      <c r="J52" s="517">
        <v>36306139</v>
      </c>
      <c r="K52" s="517">
        <v>21667966</v>
      </c>
      <c r="L52" s="517">
        <v>13056617</v>
      </c>
      <c r="M52" s="517">
        <v>1581556</v>
      </c>
      <c r="N52" s="518">
        <v>3800936</v>
      </c>
      <c r="O52" s="1882" t="s">
        <v>27</v>
      </c>
      <c r="P52" s="1662" t="s">
        <v>25</v>
      </c>
      <c r="Q52" s="1847" t="s">
        <v>25</v>
      </c>
      <c r="R52" s="1825" t="s">
        <v>25</v>
      </c>
      <c r="S52" s="1823" t="s">
        <v>2152</v>
      </c>
      <c r="T52" s="516">
        <v>12816661</v>
      </c>
      <c r="U52" s="517">
        <v>23185</v>
      </c>
      <c r="V52" s="517">
        <v>12793476</v>
      </c>
      <c r="W52" s="517">
        <v>12026668</v>
      </c>
      <c r="X52" s="517">
        <v>71321</v>
      </c>
      <c r="Y52" s="517">
        <v>695487</v>
      </c>
      <c r="Z52" s="517">
        <v>12629348</v>
      </c>
      <c r="AA52" s="517">
        <v>2098475</v>
      </c>
      <c r="AB52" s="517">
        <v>10395882</v>
      </c>
      <c r="AC52" s="517">
        <v>134991</v>
      </c>
      <c r="AD52" s="518">
        <v>187313</v>
      </c>
      <c r="AE52" s="1882" t="s">
        <v>27</v>
      </c>
      <c r="AF52" s="1662" t="s">
        <v>25</v>
      </c>
      <c r="AG52" s="1847" t="s">
        <v>25</v>
      </c>
      <c r="AH52" s="1825" t="s">
        <v>25</v>
      </c>
      <c r="AI52" s="1823" t="s">
        <v>2152</v>
      </c>
      <c r="AJ52" s="516">
        <v>945260</v>
      </c>
      <c r="AK52" s="517">
        <v>86568</v>
      </c>
      <c r="AL52" s="517">
        <v>858692</v>
      </c>
      <c r="AM52" s="517">
        <v>81653</v>
      </c>
      <c r="AN52" s="517">
        <v>8334</v>
      </c>
      <c r="AO52" s="517">
        <v>768705</v>
      </c>
      <c r="AP52" s="517">
        <v>897324</v>
      </c>
      <c r="AQ52" s="517">
        <v>364764</v>
      </c>
      <c r="AR52" s="517">
        <v>79854</v>
      </c>
      <c r="AS52" s="517">
        <v>452706</v>
      </c>
      <c r="AT52" s="518">
        <v>47936</v>
      </c>
      <c r="AU52" s="1882" t="s">
        <v>27</v>
      </c>
      <c r="AV52" s="1662" t="s">
        <v>25</v>
      </c>
      <c r="AW52" s="1610"/>
    </row>
    <row r="53" spans="1:49" ht="15.5">
      <c r="A53" s="1847" t="s">
        <v>25</v>
      </c>
      <c r="B53" s="1825" t="s">
        <v>25</v>
      </c>
      <c r="C53" s="1823" t="s">
        <v>164</v>
      </c>
      <c r="D53" s="516">
        <v>40482883</v>
      </c>
      <c r="E53" s="517">
        <v>7173346</v>
      </c>
      <c r="F53" s="517">
        <v>33309537</v>
      </c>
      <c r="G53" s="517">
        <v>25503445</v>
      </c>
      <c r="H53" s="517">
        <v>1793719</v>
      </c>
      <c r="I53" s="517">
        <v>6012373</v>
      </c>
      <c r="J53" s="517">
        <v>36190187</v>
      </c>
      <c r="K53" s="517">
        <v>21955841</v>
      </c>
      <c r="L53" s="517">
        <v>12634780</v>
      </c>
      <c r="M53" s="517">
        <v>1599566</v>
      </c>
      <c r="N53" s="518">
        <v>4292696</v>
      </c>
      <c r="O53" s="1882" t="s">
        <v>28</v>
      </c>
      <c r="P53" s="1662" t="s">
        <v>25</v>
      </c>
      <c r="Q53" s="1847" t="s">
        <v>25</v>
      </c>
      <c r="R53" s="1825" t="s">
        <v>25</v>
      </c>
      <c r="S53" s="1823" t="s">
        <v>164</v>
      </c>
      <c r="T53" s="516">
        <v>12897476</v>
      </c>
      <c r="U53" s="517">
        <v>22271</v>
      </c>
      <c r="V53" s="517">
        <v>12875205</v>
      </c>
      <c r="W53" s="517">
        <v>12184790</v>
      </c>
      <c r="X53" s="517">
        <v>82324</v>
      </c>
      <c r="Y53" s="517">
        <v>608091</v>
      </c>
      <c r="Z53" s="517">
        <v>12659163</v>
      </c>
      <c r="AA53" s="517">
        <v>2199613</v>
      </c>
      <c r="AB53" s="517">
        <v>10329356</v>
      </c>
      <c r="AC53" s="517">
        <v>130194</v>
      </c>
      <c r="AD53" s="518">
        <v>238313</v>
      </c>
      <c r="AE53" s="1882" t="s">
        <v>28</v>
      </c>
      <c r="AF53" s="1662" t="s">
        <v>25</v>
      </c>
      <c r="AG53" s="1847" t="s">
        <v>25</v>
      </c>
      <c r="AH53" s="1825" t="s">
        <v>25</v>
      </c>
      <c r="AI53" s="1823" t="s">
        <v>164</v>
      </c>
      <c r="AJ53" s="516">
        <v>915029</v>
      </c>
      <c r="AK53" s="517">
        <v>116979</v>
      </c>
      <c r="AL53" s="517">
        <v>798050</v>
      </c>
      <c r="AM53" s="517">
        <v>98355</v>
      </c>
      <c r="AN53" s="517">
        <v>644</v>
      </c>
      <c r="AO53" s="517">
        <v>699051</v>
      </c>
      <c r="AP53" s="517">
        <v>873413</v>
      </c>
      <c r="AQ53" s="517">
        <v>395480</v>
      </c>
      <c r="AR53" s="517">
        <v>96438</v>
      </c>
      <c r="AS53" s="517">
        <v>381495</v>
      </c>
      <c r="AT53" s="518">
        <v>41616</v>
      </c>
      <c r="AU53" s="1882" t="s">
        <v>28</v>
      </c>
      <c r="AV53" s="1662" t="s">
        <v>25</v>
      </c>
      <c r="AW53" s="1610"/>
    </row>
    <row r="54" spans="1:49" ht="7.5" customHeight="1">
      <c r="A54" s="1848"/>
      <c r="B54" s="1827"/>
      <c r="C54" s="1665"/>
      <c r="D54" s="516"/>
      <c r="E54" s="517"/>
      <c r="F54" s="517"/>
      <c r="G54" s="517"/>
      <c r="H54" s="517"/>
      <c r="I54" s="517"/>
      <c r="J54" s="517"/>
      <c r="K54" s="517"/>
      <c r="L54" s="517"/>
      <c r="M54" s="517"/>
      <c r="N54" s="518"/>
      <c r="O54" s="1884"/>
      <c r="P54" s="1618"/>
      <c r="Q54" s="1848"/>
      <c r="R54" s="1827"/>
      <c r="S54" s="1665"/>
      <c r="T54" s="516"/>
      <c r="U54" s="517"/>
      <c r="V54" s="517"/>
      <c r="W54" s="517"/>
      <c r="X54" s="517"/>
      <c r="Y54" s="517"/>
      <c r="Z54" s="517"/>
      <c r="AA54" s="517"/>
      <c r="AB54" s="517"/>
      <c r="AC54" s="517"/>
      <c r="AD54" s="518"/>
      <c r="AE54" s="1884"/>
      <c r="AF54" s="1618"/>
      <c r="AG54" s="1848"/>
      <c r="AH54" s="1827"/>
      <c r="AI54" s="1665"/>
      <c r="AJ54" s="516"/>
      <c r="AK54" s="517"/>
      <c r="AL54" s="517"/>
      <c r="AM54" s="517"/>
      <c r="AN54" s="517"/>
      <c r="AO54" s="517"/>
      <c r="AP54" s="517"/>
      <c r="AQ54" s="517"/>
      <c r="AR54" s="517"/>
      <c r="AS54" s="517"/>
      <c r="AT54" s="518"/>
      <c r="AU54" s="1884"/>
      <c r="AV54" s="1618"/>
      <c r="AW54" s="1610"/>
    </row>
    <row r="55" spans="1:49" ht="15.5">
      <c r="A55" s="1847" t="s">
        <v>2153</v>
      </c>
      <c r="B55" s="1825" t="s">
        <v>23</v>
      </c>
      <c r="C55" s="1828" t="s">
        <v>2165</v>
      </c>
      <c r="D55" s="516">
        <v>15049117</v>
      </c>
      <c r="E55" s="517">
        <v>2643170</v>
      </c>
      <c r="F55" s="517">
        <v>12405947</v>
      </c>
      <c r="G55" s="517">
        <v>9484070</v>
      </c>
      <c r="H55" s="517">
        <v>632254</v>
      </c>
      <c r="I55" s="517">
        <v>2289623</v>
      </c>
      <c r="J55" s="517">
        <v>13634091</v>
      </c>
      <c r="K55" s="517">
        <v>8270806</v>
      </c>
      <c r="L55" s="517">
        <v>4844342</v>
      </c>
      <c r="M55" s="517">
        <v>518943</v>
      </c>
      <c r="N55" s="518">
        <v>1415026</v>
      </c>
      <c r="O55" s="1882" t="s">
        <v>29</v>
      </c>
      <c r="P55" s="1662" t="s">
        <v>2155</v>
      </c>
      <c r="Q55" s="1847" t="s">
        <v>2153</v>
      </c>
      <c r="R55" s="1825" t="s">
        <v>23</v>
      </c>
      <c r="S55" s="1828" t="s">
        <v>2165</v>
      </c>
      <c r="T55" s="516">
        <v>4523261</v>
      </c>
      <c r="U55" s="517">
        <v>9160</v>
      </c>
      <c r="V55" s="517">
        <v>4514101</v>
      </c>
      <c r="W55" s="517">
        <v>4227610</v>
      </c>
      <c r="X55" s="517">
        <v>27819</v>
      </c>
      <c r="Y55" s="517">
        <v>258672</v>
      </c>
      <c r="Z55" s="517">
        <v>4436005</v>
      </c>
      <c r="AA55" s="517">
        <v>816928</v>
      </c>
      <c r="AB55" s="517">
        <v>3568342</v>
      </c>
      <c r="AC55" s="517">
        <v>50735</v>
      </c>
      <c r="AD55" s="518">
        <v>87256</v>
      </c>
      <c r="AE55" s="1882" t="s">
        <v>29</v>
      </c>
      <c r="AF55" s="1662" t="s">
        <v>2155</v>
      </c>
      <c r="AG55" s="1847" t="s">
        <v>2153</v>
      </c>
      <c r="AH55" s="1825" t="s">
        <v>23</v>
      </c>
      <c r="AI55" s="1828" t="s">
        <v>2165</v>
      </c>
      <c r="AJ55" s="516">
        <v>344299</v>
      </c>
      <c r="AK55" s="517">
        <v>42881</v>
      </c>
      <c r="AL55" s="517">
        <v>301418</v>
      </c>
      <c r="AM55" s="517">
        <v>34538</v>
      </c>
      <c r="AN55" s="517">
        <v>482</v>
      </c>
      <c r="AO55" s="517">
        <v>266398</v>
      </c>
      <c r="AP55" s="517">
        <v>326074</v>
      </c>
      <c r="AQ55" s="517">
        <v>147517</v>
      </c>
      <c r="AR55" s="517">
        <v>29420</v>
      </c>
      <c r="AS55" s="517">
        <v>149137</v>
      </c>
      <c r="AT55" s="518">
        <v>18225</v>
      </c>
      <c r="AU55" s="1882" t="s">
        <v>29</v>
      </c>
      <c r="AV55" s="1662" t="s">
        <v>2155</v>
      </c>
      <c r="AW55" s="1722"/>
    </row>
    <row r="56" spans="1:49" ht="15.5">
      <c r="A56" s="1846" t="s">
        <v>25</v>
      </c>
      <c r="B56" s="1822" t="s">
        <v>25</v>
      </c>
      <c r="C56" s="1828" t="s">
        <v>165</v>
      </c>
      <c r="D56" s="516">
        <v>13724253</v>
      </c>
      <c r="E56" s="517">
        <v>2431899</v>
      </c>
      <c r="F56" s="517">
        <v>11292354</v>
      </c>
      <c r="G56" s="517">
        <v>8565255</v>
      </c>
      <c r="H56" s="517">
        <v>601305</v>
      </c>
      <c r="I56" s="517">
        <v>2125794</v>
      </c>
      <c r="J56" s="517">
        <v>12418405</v>
      </c>
      <c r="K56" s="517">
        <v>7710102</v>
      </c>
      <c r="L56" s="517">
        <v>4221142</v>
      </c>
      <c r="M56" s="517">
        <v>487161</v>
      </c>
      <c r="N56" s="518">
        <v>1305848</v>
      </c>
      <c r="O56" s="1882" t="s">
        <v>30</v>
      </c>
      <c r="P56" s="1662" t="s">
        <v>25</v>
      </c>
      <c r="Q56" s="1846" t="s">
        <v>25</v>
      </c>
      <c r="R56" s="1822" t="s">
        <v>25</v>
      </c>
      <c r="S56" s="1828" t="s">
        <v>165</v>
      </c>
      <c r="T56" s="516">
        <v>4388893</v>
      </c>
      <c r="U56" s="517">
        <v>7232</v>
      </c>
      <c r="V56" s="517">
        <v>4381661</v>
      </c>
      <c r="W56" s="517">
        <v>4121712</v>
      </c>
      <c r="X56" s="517">
        <v>25607</v>
      </c>
      <c r="Y56" s="517">
        <v>234342</v>
      </c>
      <c r="Z56" s="517">
        <v>4298977</v>
      </c>
      <c r="AA56" s="517">
        <v>729797</v>
      </c>
      <c r="AB56" s="517">
        <v>3521749</v>
      </c>
      <c r="AC56" s="517">
        <v>47431</v>
      </c>
      <c r="AD56" s="518">
        <v>89916</v>
      </c>
      <c r="AE56" s="1882" t="s">
        <v>30</v>
      </c>
      <c r="AF56" s="1662" t="s">
        <v>25</v>
      </c>
      <c r="AG56" s="1846" t="s">
        <v>25</v>
      </c>
      <c r="AH56" s="1822" t="s">
        <v>25</v>
      </c>
      <c r="AI56" s="1828" t="s">
        <v>165</v>
      </c>
      <c r="AJ56" s="516">
        <v>303000</v>
      </c>
      <c r="AK56" s="517">
        <v>37813</v>
      </c>
      <c r="AL56" s="517">
        <v>265187</v>
      </c>
      <c r="AM56" s="517">
        <v>35345</v>
      </c>
      <c r="AN56" s="517">
        <v>692</v>
      </c>
      <c r="AO56" s="517">
        <v>229150</v>
      </c>
      <c r="AP56" s="517">
        <v>285199</v>
      </c>
      <c r="AQ56" s="517">
        <v>139435</v>
      </c>
      <c r="AR56" s="517">
        <v>27800</v>
      </c>
      <c r="AS56" s="517">
        <v>117964</v>
      </c>
      <c r="AT56" s="518">
        <v>17801</v>
      </c>
      <c r="AU56" s="1882" t="s">
        <v>30</v>
      </c>
      <c r="AV56" s="1662" t="s">
        <v>25</v>
      </c>
      <c r="AW56" s="1610"/>
    </row>
    <row r="57" spans="1:49" ht="15.5">
      <c r="A57" s="1846" t="s">
        <v>25</v>
      </c>
      <c r="B57" s="1822" t="s">
        <v>25</v>
      </c>
      <c r="C57" s="1828" t="s">
        <v>166</v>
      </c>
      <c r="D57" s="516">
        <v>13241394</v>
      </c>
      <c r="E57" s="517">
        <v>2354913</v>
      </c>
      <c r="F57" s="517">
        <v>10886481</v>
      </c>
      <c r="G57" s="517">
        <v>8102513</v>
      </c>
      <c r="H57" s="517">
        <v>664214</v>
      </c>
      <c r="I57" s="517">
        <v>2119754</v>
      </c>
      <c r="J57" s="517">
        <v>11945170</v>
      </c>
      <c r="K57" s="517">
        <v>7453183</v>
      </c>
      <c r="L57" s="517">
        <v>4175829</v>
      </c>
      <c r="M57" s="517">
        <v>316158</v>
      </c>
      <c r="N57" s="518">
        <v>1296224</v>
      </c>
      <c r="O57" s="1882" t="s">
        <v>31</v>
      </c>
      <c r="P57" s="1662" t="s">
        <v>25</v>
      </c>
      <c r="Q57" s="1846" t="s">
        <v>25</v>
      </c>
      <c r="R57" s="1822" t="s">
        <v>25</v>
      </c>
      <c r="S57" s="1828" t="s">
        <v>166</v>
      </c>
      <c r="T57" s="516">
        <v>4658164</v>
      </c>
      <c r="U57" s="517">
        <v>9354</v>
      </c>
      <c r="V57" s="517">
        <v>4648810</v>
      </c>
      <c r="W57" s="517">
        <v>4381712</v>
      </c>
      <c r="X57" s="517">
        <v>24855</v>
      </c>
      <c r="Y57" s="517">
        <v>242243</v>
      </c>
      <c r="Z57" s="517">
        <v>4583087</v>
      </c>
      <c r="AA57" s="517">
        <v>830861</v>
      </c>
      <c r="AB57" s="517">
        <v>3712035</v>
      </c>
      <c r="AC57" s="517">
        <v>40191</v>
      </c>
      <c r="AD57" s="518">
        <v>75077</v>
      </c>
      <c r="AE57" s="1882" t="s">
        <v>31</v>
      </c>
      <c r="AF57" s="1662" t="s">
        <v>25</v>
      </c>
      <c r="AG57" s="1846" t="s">
        <v>25</v>
      </c>
      <c r="AH57" s="1822" t="s">
        <v>25</v>
      </c>
      <c r="AI57" s="1828" t="s">
        <v>166</v>
      </c>
      <c r="AJ57" s="516">
        <v>304399</v>
      </c>
      <c r="AK57" s="517">
        <v>41761</v>
      </c>
      <c r="AL57" s="517">
        <v>262638</v>
      </c>
      <c r="AM57" s="517">
        <v>18716</v>
      </c>
      <c r="AN57" s="517" t="s">
        <v>21</v>
      </c>
      <c r="AO57" s="517">
        <v>243922</v>
      </c>
      <c r="AP57" s="517">
        <v>286429</v>
      </c>
      <c r="AQ57" s="517">
        <v>136927</v>
      </c>
      <c r="AR57" s="517">
        <v>22058</v>
      </c>
      <c r="AS57" s="517">
        <v>127444</v>
      </c>
      <c r="AT57" s="518">
        <v>17970</v>
      </c>
      <c r="AU57" s="1882" t="s">
        <v>31</v>
      </c>
      <c r="AV57" s="1662" t="s">
        <v>25</v>
      </c>
      <c r="AW57" s="1610"/>
    </row>
    <row r="58" spans="1:49" ht="15.5">
      <c r="A58" s="1846" t="s">
        <v>25</v>
      </c>
      <c r="B58" s="1822" t="s">
        <v>25</v>
      </c>
      <c r="C58" s="1828" t="s">
        <v>167</v>
      </c>
      <c r="D58" s="516">
        <v>13004182</v>
      </c>
      <c r="E58" s="517">
        <v>2166276</v>
      </c>
      <c r="F58" s="517">
        <v>10837906</v>
      </c>
      <c r="G58" s="517">
        <v>8061100</v>
      </c>
      <c r="H58" s="517">
        <v>589271</v>
      </c>
      <c r="I58" s="517">
        <v>2187535</v>
      </c>
      <c r="J58" s="517">
        <v>11691510</v>
      </c>
      <c r="K58" s="517">
        <v>7554423</v>
      </c>
      <c r="L58" s="517">
        <v>3753250</v>
      </c>
      <c r="M58" s="517">
        <v>383837</v>
      </c>
      <c r="N58" s="518">
        <v>1312672</v>
      </c>
      <c r="O58" s="1882" t="s">
        <v>32</v>
      </c>
      <c r="P58" s="1662" t="s">
        <v>25</v>
      </c>
      <c r="Q58" s="1846" t="s">
        <v>25</v>
      </c>
      <c r="R58" s="1822" t="s">
        <v>25</v>
      </c>
      <c r="S58" s="1828" t="s">
        <v>167</v>
      </c>
      <c r="T58" s="516">
        <v>4000696</v>
      </c>
      <c r="U58" s="517">
        <v>8759</v>
      </c>
      <c r="V58" s="517">
        <v>3991937</v>
      </c>
      <c r="W58" s="517">
        <v>3761530</v>
      </c>
      <c r="X58" s="517">
        <v>20108</v>
      </c>
      <c r="Y58" s="517">
        <v>210299</v>
      </c>
      <c r="Z58" s="517">
        <v>3919927</v>
      </c>
      <c r="AA58" s="517">
        <v>784764</v>
      </c>
      <c r="AB58" s="517">
        <v>3123163</v>
      </c>
      <c r="AC58" s="517">
        <v>12000</v>
      </c>
      <c r="AD58" s="518">
        <v>80769</v>
      </c>
      <c r="AE58" s="1882" t="s">
        <v>32</v>
      </c>
      <c r="AF58" s="1662" t="s">
        <v>25</v>
      </c>
      <c r="AG58" s="1846" t="s">
        <v>25</v>
      </c>
      <c r="AH58" s="1822" t="s">
        <v>25</v>
      </c>
      <c r="AI58" s="1828" t="s">
        <v>167</v>
      </c>
      <c r="AJ58" s="516">
        <v>281514</v>
      </c>
      <c r="AK58" s="517">
        <v>44082</v>
      </c>
      <c r="AL58" s="517">
        <v>237432</v>
      </c>
      <c r="AM58" s="517">
        <v>17501</v>
      </c>
      <c r="AN58" s="517" t="s">
        <v>21</v>
      </c>
      <c r="AO58" s="517">
        <v>219931</v>
      </c>
      <c r="AP58" s="517">
        <v>265036</v>
      </c>
      <c r="AQ58" s="517">
        <v>133068</v>
      </c>
      <c r="AR58" s="517">
        <v>21010</v>
      </c>
      <c r="AS58" s="517">
        <v>110958</v>
      </c>
      <c r="AT58" s="518">
        <v>16478</v>
      </c>
      <c r="AU58" s="1882" t="s">
        <v>32</v>
      </c>
      <c r="AV58" s="1662" t="s">
        <v>25</v>
      </c>
      <c r="AW58" s="1610"/>
    </row>
    <row r="59" spans="1:49" ht="15.5">
      <c r="A59" s="1846" t="s">
        <v>25</v>
      </c>
      <c r="B59" s="1822" t="s">
        <v>25</v>
      </c>
      <c r="C59" s="1828" t="s">
        <v>2154</v>
      </c>
      <c r="D59" s="516">
        <v>12765556</v>
      </c>
      <c r="E59" s="517">
        <v>1994343</v>
      </c>
      <c r="F59" s="517">
        <v>10771213</v>
      </c>
      <c r="G59" s="517">
        <v>8260139</v>
      </c>
      <c r="H59" s="517">
        <v>462417</v>
      </c>
      <c r="I59" s="517">
        <v>2048657</v>
      </c>
      <c r="J59" s="517">
        <v>11609055</v>
      </c>
      <c r="K59" s="517">
        <v>6824964</v>
      </c>
      <c r="L59" s="517">
        <v>4210832</v>
      </c>
      <c r="M59" s="517">
        <v>573259</v>
      </c>
      <c r="N59" s="518">
        <v>1156501</v>
      </c>
      <c r="O59" s="1882" t="s">
        <v>33</v>
      </c>
      <c r="P59" s="1662" t="s">
        <v>25</v>
      </c>
      <c r="Q59" s="1846" t="s">
        <v>25</v>
      </c>
      <c r="R59" s="1822" t="s">
        <v>25</v>
      </c>
      <c r="S59" s="1828" t="s">
        <v>2154</v>
      </c>
      <c r="T59" s="516">
        <v>3853504</v>
      </c>
      <c r="U59" s="517">
        <v>9571</v>
      </c>
      <c r="V59" s="517">
        <v>3843933</v>
      </c>
      <c r="W59" s="517">
        <v>3604672</v>
      </c>
      <c r="X59" s="517">
        <v>27441</v>
      </c>
      <c r="Y59" s="517">
        <v>211820</v>
      </c>
      <c r="Z59" s="517">
        <v>3812460</v>
      </c>
      <c r="AA59" s="517">
        <v>674132</v>
      </c>
      <c r="AB59" s="517">
        <v>3102313</v>
      </c>
      <c r="AC59" s="517">
        <v>36015</v>
      </c>
      <c r="AD59" s="518">
        <v>41044</v>
      </c>
      <c r="AE59" s="1882" t="s">
        <v>33</v>
      </c>
      <c r="AF59" s="1662" t="s">
        <v>25</v>
      </c>
      <c r="AG59" s="1846" t="s">
        <v>25</v>
      </c>
      <c r="AH59" s="1822" t="s">
        <v>25</v>
      </c>
      <c r="AI59" s="1828" t="s">
        <v>2154</v>
      </c>
      <c r="AJ59" s="516">
        <v>329663</v>
      </c>
      <c r="AK59" s="517">
        <v>37540</v>
      </c>
      <c r="AL59" s="517">
        <v>292123</v>
      </c>
      <c r="AM59" s="517">
        <v>31574</v>
      </c>
      <c r="AN59" s="517" t="s">
        <v>21</v>
      </c>
      <c r="AO59" s="517">
        <v>260549</v>
      </c>
      <c r="AP59" s="517">
        <v>312812</v>
      </c>
      <c r="AQ59" s="517">
        <v>135915</v>
      </c>
      <c r="AR59" s="517">
        <v>30615</v>
      </c>
      <c r="AS59" s="517">
        <v>146282</v>
      </c>
      <c r="AT59" s="518">
        <v>16851</v>
      </c>
      <c r="AU59" s="1882" t="s">
        <v>33</v>
      </c>
      <c r="AV59" s="1662" t="s">
        <v>25</v>
      </c>
      <c r="AW59" s="1610"/>
    </row>
    <row r="60" spans="1:49" ht="16.5" customHeight="1">
      <c r="A60" s="1846" t="s">
        <v>25</v>
      </c>
      <c r="B60" s="1822" t="s">
        <v>25</v>
      </c>
      <c r="C60" s="1828" t="s">
        <v>168</v>
      </c>
      <c r="D60" s="516">
        <v>11567275</v>
      </c>
      <c r="E60" s="517">
        <v>1785473</v>
      </c>
      <c r="F60" s="517">
        <v>9781802</v>
      </c>
      <c r="G60" s="517">
        <v>7398010</v>
      </c>
      <c r="H60" s="517">
        <v>410905</v>
      </c>
      <c r="I60" s="517">
        <v>1972887</v>
      </c>
      <c r="J60" s="517">
        <v>10500265</v>
      </c>
      <c r="K60" s="517">
        <v>6134309</v>
      </c>
      <c r="L60" s="517">
        <v>3820096</v>
      </c>
      <c r="M60" s="517">
        <v>545860</v>
      </c>
      <c r="N60" s="518">
        <v>1067010</v>
      </c>
      <c r="O60" s="1882" t="s">
        <v>34</v>
      </c>
      <c r="P60" s="1662" t="s">
        <v>25</v>
      </c>
      <c r="Q60" s="1846" t="s">
        <v>25</v>
      </c>
      <c r="R60" s="1822" t="s">
        <v>25</v>
      </c>
      <c r="S60" s="1828" t="s">
        <v>168</v>
      </c>
      <c r="T60" s="516">
        <v>3636938</v>
      </c>
      <c r="U60" s="517">
        <v>8335</v>
      </c>
      <c r="V60" s="517">
        <v>3628603</v>
      </c>
      <c r="W60" s="517">
        <v>3364432</v>
      </c>
      <c r="X60" s="517">
        <v>27830</v>
      </c>
      <c r="Y60" s="517">
        <v>236341</v>
      </c>
      <c r="Z60" s="517">
        <v>3587218</v>
      </c>
      <c r="AA60" s="517">
        <v>604687</v>
      </c>
      <c r="AB60" s="517">
        <v>2935410</v>
      </c>
      <c r="AC60" s="517">
        <v>47121</v>
      </c>
      <c r="AD60" s="518">
        <v>49720</v>
      </c>
      <c r="AE60" s="1882" t="s">
        <v>34</v>
      </c>
      <c r="AF60" s="1662" t="s">
        <v>25</v>
      </c>
      <c r="AG60" s="1846" t="s">
        <v>25</v>
      </c>
      <c r="AH60" s="1822" t="s">
        <v>25</v>
      </c>
      <c r="AI60" s="1828" t="s">
        <v>168</v>
      </c>
      <c r="AJ60" s="516">
        <v>316583</v>
      </c>
      <c r="AK60" s="517">
        <v>31035</v>
      </c>
      <c r="AL60" s="517">
        <v>285548</v>
      </c>
      <c r="AM60" s="517">
        <v>28655</v>
      </c>
      <c r="AN60" s="517" t="s">
        <v>21</v>
      </c>
      <c r="AO60" s="517">
        <v>256893</v>
      </c>
      <c r="AP60" s="517">
        <v>300606</v>
      </c>
      <c r="AQ60" s="517">
        <v>123860</v>
      </c>
      <c r="AR60" s="517">
        <v>27295</v>
      </c>
      <c r="AS60" s="517">
        <v>149451</v>
      </c>
      <c r="AT60" s="518">
        <v>15977</v>
      </c>
      <c r="AU60" s="1882" t="s">
        <v>34</v>
      </c>
      <c r="AV60" s="1662" t="s">
        <v>25</v>
      </c>
      <c r="AW60" s="1610"/>
    </row>
    <row r="61" spans="1:49" ht="16.5" customHeight="1">
      <c r="A61" s="1846" t="s">
        <v>25</v>
      </c>
      <c r="B61" s="1822" t="s">
        <v>25</v>
      </c>
      <c r="C61" s="1828" t="s">
        <v>169</v>
      </c>
      <c r="D61" s="516">
        <v>13206191</v>
      </c>
      <c r="E61" s="517">
        <v>2137260</v>
      </c>
      <c r="F61" s="517">
        <v>11068931</v>
      </c>
      <c r="G61" s="517">
        <v>8328267</v>
      </c>
      <c r="H61" s="517">
        <v>485999</v>
      </c>
      <c r="I61" s="517">
        <v>2254665</v>
      </c>
      <c r="J61" s="517">
        <v>12071450</v>
      </c>
      <c r="K61" s="517">
        <v>7317864</v>
      </c>
      <c r="L61" s="517">
        <v>4219780</v>
      </c>
      <c r="M61" s="517">
        <v>533806</v>
      </c>
      <c r="N61" s="518">
        <v>1134741</v>
      </c>
      <c r="O61" s="1882" t="s">
        <v>35</v>
      </c>
      <c r="P61" s="1662" t="s">
        <v>25</v>
      </c>
      <c r="Q61" s="1846" t="s">
        <v>25</v>
      </c>
      <c r="R61" s="1822" t="s">
        <v>25</v>
      </c>
      <c r="S61" s="1828" t="s">
        <v>169</v>
      </c>
      <c r="T61" s="516">
        <v>4090023</v>
      </c>
      <c r="U61" s="517">
        <v>8455</v>
      </c>
      <c r="V61" s="517">
        <v>4081568</v>
      </c>
      <c r="W61" s="517">
        <v>3817401</v>
      </c>
      <c r="X61" s="517">
        <v>28134</v>
      </c>
      <c r="Y61" s="517">
        <v>236033</v>
      </c>
      <c r="Z61" s="517">
        <v>4015402</v>
      </c>
      <c r="AA61" s="517">
        <v>679220</v>
      </c>
      <c r="AB61" s="517">
        <v>3284069</v>
      </c>
      <c r="AC61" s="517">
        <v>52113</v>
      </c>
      <c r="AD61" s="518">
        <v>74621</v>
      </c>
      <c r="AE61" s="1882" t="s">
        <v>35</v>
      </c>
      <c r="AF61" s="1662" t="s">
        <v>25</v>
      </c>
      <c r="AG61" s="1846" t="s">
        <v>25</v>
      </c>
      <c r="AH61" s="1822" t="s">
        <v>25</v>
      </c>
      <c r="AI61" s="1828" t="s">
        <v>169</v>
      </c>
      <c r="AJ61" s="516">
        <v>323487</v>
      </c>
      <c r="AK61" s="517">
        <v>32860</v>
      </c>
      <c r="AL61" s="517">
        <v>290627</v>
      </c>
      <c r="AM61" s="517">
        <v>27956</v>
      </c>
      <c r="AN61" s="517">
        <v>2118</v>
      </c>
      <c r="AO61" s="517">
        <v>260553</v>
      </c>
      <c r="AP61" s="517">
        <v>307507</v>
      </c>
      <c r="AQ61" s="517">
        <v>127857</v>
      </c>
      <c r="AR61" s="517">
        <v>27537</v>
      </c>
      <c r="AS61" s="517">
        <v>152113</v>
      </c>
      <c r="AT61" s="518">
        <v>15980</v>
      </c>
      <c r="AU61" s="1882" t="s">
        <v>35</v>
      </c>
      <c r="AV61" s="1662" t="s">
        <v>25</v>
      </c>
      <c r="AW61" s="1610"/>
    </row>
    <row r="62" spans="1:49" ht="15.5">
      <c r="A62" s="1846" t="s">
        <v>25</v>
      </c>
      <c r="B62" s="1822" t="s">
        <v>25</v>
      </c>
      <c r="C62" s="1828" t="s">
        <v>170</v>
      </c>
      <c r="D62" s="516">
        <v>14159474</v>
      </c>
      <c r="E62" s="517">
        <v>2266597</v>
      </c>
      <c r="F62" s="517">
        <v>11892877</v>
      </c>
      <c r="G62" s="517">
        <v>8952216</v>
      </c>
      <c r="H62" s="517">
        <v>627252</v>
      </c>
      <c r="I62" s="517">
        <v>2313409</v>
      </c>
      <c r="J62" s="517">
        <v>12862792</v>
      </c>
      <c r="K62" s="517">
        <v>7600748</v>
      </c>
      <c r="L62" s="517">
        <v>4718613</v>
      </c>
      <c r="M62" s="517">
        <v>543431</v>
      </c>
      <c r="N62" s="518">
        <v>1296682</v>
      </c>
      <c r="O62" s="1882" t="s">
        <v>36</v>
      </c>
      <c r="P62" s="1662" t="s">
        <v>25</v>
      </c>
      <c r="Q62" s="1846" t="s">
        <v>25</v>
      </c>
      <c r="R62" s="1822" t="s">
        <v>25</v>
      </c>
      <c r="S62" s="1828" t="s">
        <v>170</v>
      </c>
      <c r="T62" s="516">
        <v>4577489</v>
      </c>
      <c r="U62" s="517">
        <v>7659</v>
      </c>
      <c r="V62" s="517">
        <v>4569830</v>
      </c>
      <c r="W62" s="517">
        <v>4299085</v>
      </c>
      <c r="X62" s="517">
        <v>28096</v>
      </c>
      <c r="Y62" s="517">
        <v>242649</v>
      </c>
      <c r="Z62" s="517">
        <v>4523770</v>
      </c>
      <c r="AA62" s="517">
        <v>765687</v>
      </c>
      <c r="AB62" s="517">
        <v>3704299</v>
      </c>
      <c r="AC62" s="517">
        <v>53784</v>
      </c>
      <c r="AD62" s="518">
        <v>53719</v>
      </c>
      <c r="AE62" s="1882" t="s">
        <v>36</v>
      </c>
      <c r="AF62" s="1662" t="s">
        <v>25</v>
      </c>
      <c r="AG62" s="1846" t="s">
        <v>25</v>
      </c>
      <c r="AH62" s="1822" t="s">
        <v>25</v>
      </c>
      <c r="AI62" s="1828" t="s">
        <v>170</v>
      </c>
      <c r="AJ62" s="516">
        <v>318253</v>
      </c>
      <c r="AK62" s="517">
        <v>31501</v>
      </c>
      <c r="AL62" s="517">
        <v>286752</v>
      </c>
      <c r="AM62" s="517">
        <v>25681</v>
      </c>
      <c r="AN62" s="517">
        <v>1450</v>
      </c>
      <c r="AO62" s="517">
        <v>259621</v>
      </c>
      <c r="AP62" s="517">
        <v>302291</v>
      </c>
      <c r="AQ62" s="517">
        <v>119217</v>
      </c>
      <c r="AR62" s="517">
        <v>29124</v>
      </c>
      <c r="AS62" s="517">
        <v>153950</v>
      </c>
      <c r="AT62" s="518">
        <v>15962</v>
      </c>
      <c r="AU62" s="1882" t="s">
        <v>36</v>
      </c>
      <c r="AV62" s="1662" t="s">
        <v>25</v>
      </c>
      <c r="AW62" s="1610"/>
    </row>
    <row r="63" spans="1:49" ht="15.5">
      <c r="A63" s="1846" t="s">
        <v>25</v>
      </c>
      <c r="B63" s="1822" t="s">
        <v>25</v>
      </c>
      <c r="C63" s="1828" t="s">
        <v>171</v>
      </c>
      <c r="D63" s="516">
        <v>12741410</v>
      </c>
      <c r="E63" s="517">
        <v>2221820</v>
      </c>
      <c r="F63" s="517">
        <v>10519590</v>
      </c>
      <c r="G63" s="517">
        <v>8109409</v>
      </c>
      <c r="H63" s="517">
        <v>558014</v>
      </c>
      <c r="I63" s="517">
        <v>1852167</v>
      </c>
      <c r="J63" s="517">
        <v>11371897</v>
      </c>
      <c r="K63" s="517">
        <v>6749354</v>
      </c>
      <c r="L63" s="517">
        <v>4118224</v>
      </c>
      <c r="M63" s="517">
        <v>504319</v>
      </c>
      <c r="N63" s="518">
        <v>1369513</v>
      </c>
      <c r="O63" s="1882" t="s">
        <v>37</v>
      </c>
      <c r="P63" s="1662" t="s">
        <v>25</v>
      </c>
      <c r="Q63" s="1846" t="s">
        <v>25</v>
      </c>
      <c r="R63" s="1822" t="s">
        <v>25</v>
      </c>
      <c r="S63" s="1828" t="s">
        <v>171</v>
      </c>
      <c r="T63" s="516">
        <v>4149149</v>
      </c>
      <c r="U63" s="517">
        <v>7071</v>
      </c>
      <c r="V63" s="517">
        <v>4142078</v>
      </c>
      <c r="W63" s="517">
        <v>3910182</v>
      </c>
      <c r="X63" s="517">
        <v>15091</v>
      </c>
      <c r="Y63" s="517">
        <v>216805</v>
      </c>
      <c r="Z63" s="517">
        <v>4090176</v>
      </c>
      <c r="AA63" s="517">
        <v>653568</v>
      </c>
      <c r="AB63" s="517">
        <v>3407514</v>
      </c>
      <c r="AC63" s="517">
        <v>29094</v>
      </c>
      <c r="AD63" s="518">
        <v>58973</v>
      </c>
      <c r="AE63" s="1882" t="s">
        <v>37</v>
      </c>
      <c r="AF63" s="1662" t="s">
        <v>25</v>
      </c>
      <c r="AG63" s="1846" t="s">
        <v>25</v>
      </c>
      <c r="AH63" s="1822" t="s">
        <v>25</v>
      </c>
      <c r="AI63" s="1828" t="s">
        <v>171</v>
      </c>
      <c r="AJ63" s="516">
        <v>303520</v>
      </c>
      <c r="AK63" s="517">
        <v>22207</v>
      </c>
      <c r="AL63" s="517">
        <v>281313</v>
      </c>
      <c r="AM63" s="517">
        <v>28016</v>
      </c>
      <c r="AN63" s="517">
        <v>4766</v>
      </c>
      <c r="AO63" s="517">
        <v>248531</v>
      </c>
      <c r="AP63" s="517">
        <v>287526</v>
      </c>
      <c r="AQ63" s="517">
        <v>117690</v>
      </c>
      <c r="AR63" s="517">
        <v>23193</v>
      </c>
      <c r="AS63" s="517">
        <v>146643</v>
      </c>
      <c r="AT63" s="518">
        <v>15994</v>
      </c>
      <c r="AU63" s="1882" t="s">
        <v>37</v>
      </c>
      <c r="AV63" s="1662" t="s">
        <v>25</v>
      </c>
      <c r="AW63" s="1610"/>
    </row>
    <row r="64" spans="1:49" ht="16.5" customHeight="1">
      <c r="A64" s="1846" t="s">
        <v>25</v>
      </c>
      <c r="B64" s="1822" t="s">
        <v>25</v>
      </c>
      <c r="C64" s="1828" t="s">
        <v>172</v>
      </c>
      <c r="D64" s="516">
        <v>12627578</v>
      </c>
      <c r="E64" s="517">
        <v>2398629</v>
      </c>
      <c r="F64" s="517">
        <v>10228949</v>
      </c>
      <c r="G64" s="517">
        <v>7652486</v>
      </c>
      <c r="H64" s="517">
        <v>527133</v>
      </c>
      <c r="I64" s="517">
        <v>2049330</v>
      </c>
      <c r="J64" s="517">
        <v>11228879</v>
      </c>
      <c r="K64" s="517">
        <v>6888079</v>
      </c>
      <c r="L64" s="517">
        <v>3813765</v>
      </c>
      <c r="M64" s="517">
        <v>527035</v>
      </c>
      <c r="N64" s="518">
        <v>1398699</v>
      </c>
      <c r="O64" s="1882" t="s">
        <v>38</v>
      </c>
      <c r="P64" s="1662" t="s">
        <v>25</v>
      </c>
      <c r="Q64" s="1846" t="s">
        <v>25</v>
      </c>
      <c r="R64" s="1822" t="s">
        <v>25</v>
      </c>
      <c r="S64" s="1828" t="s">
        <v>172</v>
      </c>
      <c r="T64" s="516">
        <v>3850516</v>
      </c>
      <c r="U64" s="517">
        <v>5653</v>
      </c>
      <c r="V64" s="517">
        <v>3844863</v>
      </c>
      <c r="W64" s="517">
        <v>3727048</v>
      </c>
      <c r="X64" s="517">
        <v>14270</v>
      </c>
      <c r="Y64" s="517">
        <v>103545</v>
      </c>
      <c r="Z64" s="517">
        <v>3778995</v>
      </c>
      <c r="AA64" s="517">
        <v>599545</v>
      </c>
      <c r="AB64" s="517">
        <v>3145497</v>
      </c>
      <c r="AC64" s="517">
        <v>33953</v>
      </c>
      <c r="AD64" s="518">
        <v>71521</v>
      </c>
      <c r="AE64" s="1882" t="s">
        <v>38</v>
      </c>
      <c r="AF64" s="1662" t="s">
        <v>25</v>
      </c>
      <c r="AG64" s="1846" t="s">
        <v>25</v>
      </c>
      <c r="AH64" s="1822" t="s">
        <v>25</v>
      </c>
      <c r="AI64" s="1828" t="s">
        <v>172</v>
      </c>
      <c r="AJ64" s="516">
        <v>292613</v>
      </c>
      <c r="AK64" s="517">
        <v>37905</v>
      </c>
      <c r="AL64" s="517">
        <v>254708</v>
      </c>
      <c r="AM64" s="517">
        <v>30779</v>
      </c>
      <c r="AN64" s="517">
        <v>624</v>
      </c>
      <c r="AO64" s="517">
        <v>223305</v>
      </c>
      <c r="AP64" s="517">
        <v>280187</v>
      </c>
      <c r="AQ64" s="517">
        <v>120264</v>
      </c>
      <c r="AR64" s="517">
        <v>33170</v>
      </c>
      <c r="AS64" s="517">
        <v>126753</v>
      </c>
      <c r="AT64" s="518">
        <v>12426</v>
      </c>
      <c r="AU64" s="1882" t="s">
        <v>38</v>
      </c>
      <c r="AV64" s="1662" t="s">
        <v>25</v>
      </c>
      <c r="AW64" s="1610"/>
    </row>
    <row r="65" spans="1:49" ht="15.5">
      <c r="A65" s="1846" t="s">
        <v>25</v>
      </c>
      <c r="B65" s="1822" t="s">
        <v>25</v>
      </c>
      <c r="C65" s="1828" t="s">
        <v>173</v>
      </c>
      <c r="D65" s="516">
        <v>13521666</v>
      </c>
      <c r="E65" s="517">
        <v>2318112</v>
      </c>
      <c r="F65" s="517">
        <v>11203554</v>
      </c>
      <c r="G65" s="517">
        <v>8720994</v>
      </c>
      <c r="H65" s="517">
        <v>570917</v>
      </c>
      <c r="I65" s="517">
        <v>1911643</v>
      </c>
      <c r="J65" s="517">
        <v>12127973</v>
      </c>
      <c r="K65" s="517">
        <v>7170912</v>
      </c>
      <c r="L65" s="517">
        <v>4439320</v>
      </c>
      <c r="M65" s="517">
        <v>517741</v>
      </c>
      <c r="N65" s="518">
        <v>1393693</v>
      </c>
      <c r="O65" s="1882" t="s">
        <v>39</v>
      </c>
      <c r="P65" s="1662" t="s">
        <v>25</v>
      </c>
      <c r="Q65" s="1846" t="s">
        <v>25</v>
      </c>
      <c r="R65" s="1822" t="s">
        <v>25</v>
      </c>
      <c r="S65" s="1828" t="s">
        <v>173</v>
      </c>
      <c r="T65" s="516">
        <v>4311321</v>
      </c>
      <c r="U65" s="517">
        <v>7391</v>
      </c>
      <c r="V65" s="517">
        <v>4303930</v>
      </c>
      <c r="W65" s="517">
        <v>4027227</v>
      </c>
      <c r="X65" s="517">
        <v>30999</v>
      </c>
      <c r="Y65" s="517">
        <v>245704</v>
      </c>
      <c r="Z65" s="517">
        <v>4237368</v>
      </c>
      <c r="AA65" s="517">
        <v>764288</v>
      </c>
      <c r="AB65" s="517">
        <v>3422815</v>
      </c>
      <c r="AC65" s="517">
        <v>50265</v>
      </c>
      <c r="AD65" s="518">
        <v>73953</v>
      </c>
      <c r="AE65" s="1882" t="s">
        <v>39</v>
      </c>
      <c r="AF65" s="1662" t="s">
        <v>25</v>
      </c>
      <c r="AG65" s="1846" t="s">
        <v>25</v>
      </c>
      <c r="AH65" s="1822" t="s">
        <v>25</v>
      </c>
      <c r="AI65" s="1828" t="s">
        <v>173</v>
      </c>
      <c r="AJ65" s="516">
        <v>282718</v>
      </c>
      <c r="AK65" s="517">
        <v>38614</v>
      </c>
      <c r="AL65" s="517">
        <v>244104</v>
      </c>
      <c r="AM65" s="517">
        <v>32070</v>
      </c>
      <c r="AN65" s="517">
        <v>20</v>
      </c>
      <c r="AO65" s="517">
        <v>212014</v>
      </c>
      <c r="AP65" s="517">
        <v>270007</v>
      </c>
      <c r="AQ65" s="517">
        <v>120299</v>
      </c>
      <c r="AR65" s="517">
        <v>32357</v>
      </c>
      <c r="AS65" s="517">
        <v>117351</v>
      </c>
      <c r="AT65" s="518">
        <v>12711</v>
      </c>
      <c r="AU65" s="1882" t="s">
        <v>39</v>
      </c>
      <c r="AV65" s="1662" t="s">
        <v>25</v>
      </c>
      <c r="AW65" s="1610"/>
    </row>
    <row r="66" spans="1:49" ht="15.5">
      <c r="A66" s="1849" t="s">
        <v>25</v>
      </c>
      <c r="B66" s="1830" t="s">
        <v>25</v>
      </c>
      <c r="C66" s="1831" t="s">
        <v>174</v>
      </c>
      <c r="D66" s="519">
        <v>14333639</v>
      </c>
      <c r="E66" s="520">
        <v>2456605</v>
      </c>
      <c r="F66" s="520">
        <v>11877034</v>
      </c>
      <c r="G66" s="520">
        <v>9129965</v>
      </c>
      <c r="H66" s="520">
        <v>695669</v>
      </c>
      <c r="I66" s="520">
        <v>2051400</v>
      </c>
      <c r="J66" s="520">
        <v>12833335</v>
      </c>
      <c r="K66" s="520">
        <v>7896850</v>
      </c>
      <c r="L66" s="520">
        <v>4381695</v>
      </c>
      <c r="M66" s="520">
        <v>554790</v>
      </c>
      <c r="N66" s="521">
        <v>1500304</v>
      </c>
      <c r="O66" s="1885" t="s">
        <v>40</v>
      </c>
      <c r="P66" s="1673" t="s">
        <v>25</v>
      </c>
      <c r="Q66" s="1849" t="s">
        <v>25</v>
      </c>
      <c r="R66" s="1830" t="s">
        <v>25</v>
      </c>
      <c r="S66" s="1831" t="s">
        <v>174</v>
      </c>
      <c r="T66" s="519">
        <v>4735639</v>
      </c>
      <c r="U66" s="520">
        <v>9227</v>
      </c>
      <c r="V66" s="520">
        <v>4726412</v>
      </c>
      <c r="W66" s="520">
        <v>4430515</v>
      </c>
      <c r="X66" s="520">
        <v>37055</v>
      </c>
      <c r="Y66" s="520">
        <v>258842</v>
      </c>
      <c r="Z66" s="520">
        <v>4642800</v>
      </c>
      <c r="AA66" s="520">
        <v>835780</v>
      </c>
      <c r="AB66" s="520">
        <v>3761044</v>
      </c>
      <c r="AC66" s="520">
        <v>45976</v>
      </c>
      <c r="AD66" s="521">
        <v>92839</v>
      </c>
      <c r="AE66" s="1885" t="s">
        <v>40</v>
      </c>
      <c r="AF66" s="1673" t="s">
        <v>25</v>
      </c>
      <c r="AG66" s="1849" t="s">
        <v>25</v>
      </c>
      <c r="AH66" s="1830" t="s">
        <v>25</v>
      </c>
      <c r="AI66" s="1831" t="s">
        <v>174</v>
      </c>
      <c r="AJ66" s="519">
        <v>339698</v>
      </c>
      <c r="AK66" s="520">
        <v>40460</v>
      </c>
      <c r="AL66" s="520">
        <v>299238</v>
      </c>
      <c r="AM66" s="520">
        <v>35506</v>
      </c>
      <c r="AN66" s="520" t="s">
        <v>21</v>
      </c>
      <c r="AO66" s="520">
        <v>263732</v>
      </c>
      <c r="AP66" s="520">
        <v>323219</v>
      </c>
      <c r="AQ66" s="520">
        <v>154917</v>
      </c>
      <c r="AR66" s="520">
        <v>30911</v>
      </c>
      <c r="AS66" s="520">
        <v>137391</v>
      </c>
      <c r="AT66" s="521">
        <v>16479</v>
      </c>
      <c r="AU66" s="1885" t="s">
        <v>40</v>
      </c>
      <c r="AV66" s="1673" t="s">
        <v>25</v>
      </c>
      <c r="AW66" s="1610"/>
    </row>
    <row r="67" spans="1:49" s="816" customFormat="1" ht="15.75" customHeight="1">
      <c r="A67" s="98"/>
      <c r="B67" s="98"/>
      <c r="C67" s="98"/>
      <c r="D67" s="522"/>
      <c r="E67" s="522"/>
      <c r="F67" s="522"/>
      <c r="G67" s="522"/>
      <c r="H67" s="522"/>
      <c r="I67" s="522"/>
      <c r="J67" s="522"/>
      <c r="K67" s="522"/>
      <c r="L67" s="522"/>
      <c r="M67" s="522"/>
      <c r="N67" s="522"/>
      <c r="O67" s="98"/>
      <c r="P67" s="98"/>
      <c r="Q67" s="98"/>
      <c r="R67" s="98"/>
      <c r="S67" s="98"/>
      <c r="T67" s="522"/>
      <c r="U67" s="522"/>
      <c r="V67" s="522"/>
      <c r="W67" s="522"/>
      <c r="X67" s="522"/>
      <c r="Y67" s="522"/>
      <c r="Z67" s="522"/>
      <c r="AA67" s="522"/>
      <c r="AB67" s="522"/>
      <c r="AC67" s="522"/>
      <c r="AD67" s="522"/>
      <c r="AE67" s="98"/>
      <c r="AF67" s="98"/>
      <c r="AG67" s="98"/>
      <c r="AH67" s="98"/>
      <c r="AI67" s="98"/>
      <c r="AJ67" s="98"/>
      <c r="AK67" s="98"/>
      <c r="AL67" s="98"/>
      <c r="AM67" s="98"/>
      <c r="AN67" s="98"/>
      <c r="AO67" s="98"/>
      <c r="AP67" s="98"/>
      <c r="AQ67" s="98"/>
      <c r="AR67" s="98"/>
      <c r="AS67" s="98"/>
      <c r="AT67" s="98"/>
      <c r="AU67" s="98"/>
      <c r="AV67" s="98"/>
    </row>
    <row r="68" spans="1:49" s="816" customFormat="1" ht="20.25" customHeight="1">
      <c r="A68" s="523" t="s">
        <v>250</v>
      </c>
      <c r="B68" s="77"/>
      <c r="C68" s="77"/>
      <c r="D68" s="524" t="s">
        <v>1417</v>
      </c>
      <c r="E68" s="525"/>
      <c r="F68" s="525"/>
      <c r="G68" s="525"/>
      <c r="H68" s="525"/>
      <c r="I68" s="525"/>
      <c r="J68" s="525"/>
      <c r="K68" s="525"/>
      <c r="L68" s="525"/>
      <c r="M68" s="525"/>
      <c r="N68" s="525"/>
      <c r="O68" s="85"/>
      <c r="P68" s="85"/>
      <c r="Q68" s="523" t="s">
        <v>251</v>
      </c>
      <c r="R68" s="77"/>
      <c r="S68" s="77"/>
      <c r="T68" s="524" t="s">
        <v>1220</v>
      </c>
      <c r="U68" s="525"/>
      <c r="V68" s="525"/>
      <c r="W68" s="525"/>
      <c r="X68" s="525"/>
      <c r="Y68" s="525"/>
      <c r="Z68" s="525"/>
      <c r="AA68" s="525"/>
      <c r="AB68" s="525"/>
      <c r="AC68" s="525"/>
      <c r="AD68" s="525"/>
      <c r="AE68" s="4"/>
      <c r="AF68" s="4"/>
      <c r="AG68" s="4"/>
      <c r="AH68" s="4"/>
      <c r="AI68" s="4"/>
      <c r="AJ68" s="10"/>
      <c r="AK68" s="9"/>
      <c r="AL68" s="9"/>
      <c r="AM68" s="9"/>
      <c r="AN68" s="9"/>
      <c r="AO68" s="9"/>
      <c r="AP68" s="9"/>
      <c r="AQ68" s="9"/>
      <c r="AR68" s="9"/>
      <c r="AS68" s="9"/>
      <c r="AT68" s="9"/>
      <c r="AU68" s="9"/>
      <c r="AV68" s="9"/>
    </row>
    <row r="69" spans="1:49" ht="18.75" customHeight="1">
      <c r="A69" s="1836">
        <v>42370</v>
      </c>
      <c r="B69" s="1808">
        <v>42370</v>
      </c>
      <c r="C69" s="1837">
        <v>42370</v>
      </c>
      <c r="D69" s="507">
        <v>23408159</v>
      </c>
      <c r="E69" s="508">
        <v>1732607</v>
      </c>
      <c r="F69" s="508">
        <v>21675552</v>
      </c>
      <c r="G69" s="508">
        <v>19571307</v>
      </c>
      <c r="H69" s="508">
        <v>2002123</v>
      </c>
      <c r="I69" s="508">
        <v>102122</v>
      </c>
      <c r="J69" s="508">
        <v>22498393</v>
      </c>
      <c r="K69" s="508">
        <v>12192042</v>
      </c>
      <c r="L69" s="508">
        <v>9766639</v>
      </c>
      <c r="M69" s="508">
        <v>539712</v>
      </c>
      <c r="N69" s="509">
        <v>909766</v>
      </c>
      <c r="O69" s="1878">
        <v>42370</v>
      </c>
      <c r="P69" s="1644">
        <v>42370</v>
      </c>
      <c r="Q69" s="1836">
        <v>42370</v>
      </c>
      <c r="R69" s="1808">
        <v>42370</v>
      </c>
      <c r="S69" s="1837">
        <v>42370</v>
      </c>
      <c r="T69" s="507">
        <v>177196</v>
      </c>
      <c r="U69" s="508" t="s">
        <v>21</v>
      </c>
      <c r="V69" s="508">
        <v>177196</v>
      </c>
      <c r="W69" s="508">
        <v>78491</v>
      </c>
      <c r="X69" s="508">
        <v>97241</v>
      </c>
      <c r="Y69" s="508">
        <v>1464</v>
      </c>
      <c r="Z69" s="508">
        <v>177196</v>
      </c>
      <c r="AA69" s="508">
        <v>153370</v>
      </c>
      <c r="AB69" s="508" t="s">
        <v>21</v>
      </c>
      <c r="AC69" s="508">
        <v>23826</v>
      </c>
      <c r="AD69" s="509" t="s">
        <v>21</v>
      </c>
      <c r="AE69" s="1886">
        <v>42370</v>
      </c>
      <c r="AF69" s="1638">
        <v>42370</v>
      </c>
      <c r="AG69" s="1688"/>
      <c r="AH69" s="1688"/>
      <c r="AI69" s="1688"/>
      <c r="AJ69" s="1029"/>
      <c r="AK69" s="1029"/>
      <c r="AL69" s="1029"/>
      <c r="AM69" s="1029"/>
      <c r="AN69" s="1029"/>
      <c r="AO69" s="1029"/>
      <c r="AP69" s="1029"/>
      <c r="AQ69" s="1029"/>
      <c r="AR69" s="1029"/>
      <c r="AS69" s="1029"/>
      <c r="AT69" s="1029"/>
      <c r="AU69" s="1029"/>
      <c r="AV69" s="1029"/>
    </row>
    <row r="70" spans="1:49" ht="15">
      <c r="A70" s="1838"/>
      <c r="B70" s="1811">
        <v>42736</v>
      </c>
      <c r="C70" s="1839"/>
      <c r="D70" s="510">
        <v>22929687</v>
      </c>
      <c r="E70" s="511">
        <v>1755622</v>
      </c>
      <c r="F70" s="511">
        <v>21174065</v>
      </c>
      <c r="G70" s="511">
        <v>18714960</v>
      </c>
      <c r="H70" s="511">
        <v>2359034</v>
      </c>
      <c r="I70" s="511">
        <v>100071</v>
      </c>
      <c r="J70" s="511">
        <v>22025671</v>
      </c>
      <c r="K70" s="511">
        <v>11926065</v>
      </c>
      <c r="L70" s="511">
        <v>9554833</v>
      </c>
      <c r="M70" s="511">
        <v>544773</v>
      </c>
      <c r="N70" s="512">
        <v>904016</v>
      </c>
      <c r="O70" s="1878">
        <v>42736</v>
      </c>
      <c r="P70" s="1644">
        <v>42736</v>
      </c>
      <c r="Q70" s="1838"/>
      <c r="R70" s="1811">
        <v>42736</v>
      </c>
      <c r="S70" s="1839"/>
      <c r="T70" s="510">
        <v>189720</v>
      </c>
      <c r="U70" s="511" t="s">
        <v>21</v>
      </c>
      <c r="V70" s="511">
        <v>189720</v>
      </c>
      <c r="W70" s="511">
        <v>68906</v>
      </c>
      <c r="X70" s="511">
        <v>119354</v>
      </c>
      <c r="Y70" s="511">
        <v>1460</v>
      </c>
      <c r="Z70" s="511">
        <v>189720</v>
      </c>
      <c r="AA70" s="511">
        <v>172167</v>
      </c>
      <c r="AB70" s="511" t="s">
        <v>21</v>
      </c>
      <c r="AC70" s="511">
        <v>17553</v>
      </c>
      <c r="AD70" s="512" t="s">
        <v>21</v>
      </c>
      <c r="AE70" s="1878">
        <v>42736</v>
      </c>
      <c r="AF70" s="1644">
        <v>42736</v>
      </c>
      <c r="AG70" s="1840"/>
      <c r="AH70" s="1840"/>
      <c r="AI70" s="1840"/>
      <c r="AJ70" s="1029"/>
      <c r="AK70" s="1029"/>
      <c r="AL70" s="1029"/>
      <c r="AM70" s="1029"/>
      <c r="AN70" s="1029"/>
      <c r="AO70" s="1029"/>
      <c r="AP70" s="1029"/>
      <c r="AQ70" s="1029"/>
      <c r="AR70" s="1029"/>
      <c r="AS70" s="1029"/>
      <c r="AT70" s="1029"/>
      <c r="AU70" s="1029"/>
      <c r="AV70" s="1029"/>
    </row>
    <row r="71" spans="1:49" ht="15">
      <c r="A71" s="1838"/>
      <c r="B71" s="1811">
        <v>43101</v>
      </c>
      <c r="C71" s="1839"/>
      <c r="D71" s="510">
        <v>23046325</v>
      </c>
      <c r="E71" s="511">
        <v>1777650</v>
      </c>
      <c r="F71" s="511">
        <v>21268675</v>
      </c>
      <c r="G71" s="511">
        <v>18924608</v>
      </c>
      <c r="H71" s="511">
        <v>2244054</v>
      </c>
      <c r="I71" s="511">
        <v>100013</v>
      </c>
      <c r="J71" s="511">
        <v>22147590</v>
      </c>
      <c r="K71" s="511">
        <v>11920337</v>
      </c>
      <c r="L71" s="511">
        <v>9642678</v>
      </c>
      <c r="M71" s="511">
        <v>584575</v>
      </c>
      <c r="N71" s="512">
        <v>898735</v>
      </c>
      <c r="O71" s="1878">
        <v>43101</v>
      </c>
      <c r="P71" s="1644">
        <v>43101</v>
      </c>
      <c r="Q71" s="1838"/>
      <c r="R71" s="1811">
        <v>43101</v>
      </c>
      <c r="S71" s="1839"/>
      <c r="T71" s="510">
        <v>175571</v>
      </c>
      <c r="U71" s="511" t="s">
        <v>21</v>
      </c>
      <c r="V71" s="511">
        <v>175571</v>
      </c>
      <c r="W71" s="511">
        <v>61807</v>
      </c>
      <c r="X71" s="511">
        <v>112300</v>
      </c>
      <c r="Y71" s="511">
        <v>1464</v>
      </c>
      <c r="Z71" s="511">
        <v>175571</v>
      </c>
      <c r="AA71" s="511">
        <v>158167</v>
      </c>
      <c r="AB71" s="511" t="s">
        <v>21</v>
      </c>
      <c r="AC71" s="511">
        <v>17404</v>
      </c>
      <c r="AD71" s="512" t="s">
        <v>21</v>
      </c>
      <c r="AE71" s="1878">
        <v>43101</v>
      </c>
      <c r="AF71" s="1644">
        <v>43101</v>
      </c>
      <c r="AG71" s="1840"/>
      <c r="AH71" s="1840"/>
      <c r="AI71" s="1840"/>
      <c r="AJ71" s="1029"/>
      <c r="AK71" s="1029"/>
      <c r="AL71" s="1029"/>
      <c r="AM71" s="1029"/>
      <c r="AN71" s="1029"/>
      <c r="AO71" s="1029"/>
      <c r="AP71" s="1029"/>
      <c r="AQ71" s="1029"/>
      <c r="AR71" s="1029"/>
      <c r="AS71" s="1029"/>
      <c r="AT71" s="1029"/>
      <c r="AU71" s="1029"/>
      <c r="AV71" s="1029"/>
    </row>
    <row r="72" spans="1:49" ht="15">
      <c r="A72" s="1836">
        <v>43586</v>
      </c>
      <c r="B72" s="1811">
        <v>43586</v>
      </c>
      <c r="C72" s="1841">
        <v>43586</v>
      </c>
      <c r="D72" s="510">
        <v>21367868</v>
      </c>
      <c r="E72" s="511">
        <v>1591710</v>
      </c>
      <c r="F72" s="511">
        <v>19776158</v>
      </c>
      <c r="G72" s="511">
        <v>17453272</v>
      </c>
      <c r="H72" s="511">
        <v>2222588</v>
      </c>
      <c r="I72" s="511">
        <v>100298</v>
      </c>
      <c r="J72" s="511">
        <v>20661990</v>
      </c>
      <c r="K72" s="511">
        <v>11020372</v>
      </c>
      <c r="L72" s="511">
        <v>9193355</v>
      </c>
      <c r="M72" s="511">
        <v>448263</v>
      </c>
      <c r="N72" s="512">
        <v>705878</v>
      </c>
      <c r="O72" s="1878">
        <v>43586</v>
      </c>
      <c r="P72" s="1644">
        <v>43586</v>
      </c>
      <c r="Q72" s="1836">
        <v>43586</v>
      </c>
      <c r="R72" s="1811">
        <v>43586</v>
      </c>
      <c r="S72" s="1841">
        <v>43586</v>
      </c>
      <c r="T72" s="510">
        <v>169232</v>
      </c>
      <c r="U72" s="511" t="s">
        <v>21</v>
      </c>
      <c r="V72" s="511">
        <v>169232</v>
      </c>
      <c r="W72" s="511">
        <v>73285</v>
      </c>
      <c r="X72" s="511">
        <v>95587</v>
      </c>
      <c r="Y72" s="511">
        <v>360</v>
      </c>
      <c r="Z72" s="511">
        <v>169232</v>
      </c>
      <c r="AA72" s="511">
        <v>154253</v>
      </c>
      <c r="AB72" s="511" t="s">
        <v>21</v>
      </c>
      <c r="AC72" s="511">
        <v>14979</v>
      </c>
      <c r="AD72" s="512" t="s">
        <v>21</v>
      </c>
      <c r="AE72" s="1878">
        <v>43586</v>
      </c>
      <c r="AF72" s="1644">
        <v>43586</v>
      </c>
      <c r="AG72" s="1840"/>
      <c r="AH72" s="1840"/>
      <c r="AI72" s="1840"/>
      <c r="AJ72" s="1029"/>
      <c r="AK72" s="1029"/>
      <c r="AL72" s="1029"/>
      <c r="AM72" s="1029"/>
      <c r="AN72" s="1029"/>
      <c r="AO72" s="1029"/>
      <c r="AP72" s="1029"/>
      <c r="AQ72" s="1029"/>
      <c r="AR72" s="1029"/>
      <c r="AS72" s="1029"/>
      <c r="AT72" s="1029"/>
      <c r="AU72" s="1029"/>
      <c r="AV72" s="1029"/>
    </row>
    <row r="73" spans="1:49" ht="15">
      <c r="A73" s="1838"/>
      <c r="B73" s="1811">
        <v>43831</v>
      </c>
      <c r="C73" s="1839"/>
      <c r="D73" s="510">
        <v>19726091</v>
      </c>
      <c r="E73" s="511">
        <v>1063314</v>
      </c>
      <c r="F73" s="511">
        <v>18662777</v>
      </c>
      <c r="G73" s="511">
        <v>16286692</v>
      </c>
      <c r="H73" s="511">
        <v>2276900</v>
      </c>
      <c r="I73" s="511">
        <v>99185</v>
      </c>
      <c r="J73" s="511">
        <v>19415317</v>
      </c>
      <c r="K73" s="511">
        <v>9700235</v>
      </c>
      <c r="L73" s="511">
        <v>9266032</v>
      </c>
      <c r="M73" s="511">
        <v>449050</v>
      </c>
      <c r="N73" s="512">
        <v>310774</v>
      </c>
      <c r="O73" s="1878">
        <v>43831</v>
      </c>
      <c r="P73" s="1644">
        <v>43831</v>
      </c>
      <c r="Q73" s="1838"/>
      <c r="R73" s="1811">
        <v>43831</v>
      </c>
      <c r="S73" s="1839"/>
      <c r="T73" s="510">
        <v>132461</v>
      </c>
      <c r="U73" s="511" t="s">
        <v>21</v>
      </c>
      <c r="V73" s="511">
        <v>132461</v>
      </c>
      <c r="W73" s="511">
        <v>67484</v>
      </c>
      <c r="X73" s="511">
        <v>64977</v>
      </c>
      <c r="Y73" s="511" t="s">
        <v>21</v>
      </c>
      <c r="Z73" s="511">
        <v>132461</v>
      </c>
      <c r="AA73" s="511">
        <v>118575</v>
      </c>
      <c r="AB73" s="511" t="s">
        <v>21</v>
      </c>
      <c r="AC73" s="511">
        <v>13886</v>
      </c>
      <c r="AD73" s="512" t="s">
        <v>21</v>
      </c>
      <c r="AE73" s="1878">
        <v>43831</v>
      </c>
      <c r="AF73" s="1644">
        <v>43831</v>
      </c>
      <c r="AG73" s="1840"/>
      <c r="AH73" s="1840"/>
      <c r="AI73" s="1840"/>
      <c r="AJ73" s="1029"/>
      <c r="AK73" s="1029"/>
      <c r="AL73" s="1029"/>
      <c r="AM73" s="1029"/>
      <c r="AN73" s="1029"/>
      <c r="AO73" s="1029"/>
      <c r="AP73" s="1029"/>
      <c r="AQ73" s="1029"/>
      <c r="AR73" s="1029"/>
      <c r="AS73" s="1029"/>
      <c r="AT73" s="1029"/>
      <c r="AU73" s="1029"/>
      <c r="AV73" s="1029"/>
    </row>
    <row r="74" spans="1:49" ht="7.5" customHeight="1">
      <c r="A74" s="1838"/>
      <c r="B74" s="1814"/>
      <c r="C74" s="1839"/>
      <c r="D74" s="513"/>
      <c r="E74" s="514"/>
      <c r="F74" s="514"/>
      <c r="G74" s="514"/>
      <c r="H74" s="514"/>
      <c r="I74" s="514"/>
      <c r="J74" s="514"/>
      <c r="K74" s="514"/>
      <c r="L74" s="514"/>
      <c r="M74" s="514"/>
      <c r="N74" s="515"/>
      <c r="O74" s="1879"/>
      <c r="P74" s="1625"/>
      <c r="Q74" s="1838"/>
      <c r="R74" s="1814"/>
      <c r="S74" s="1839"/>
      <c r="T74" s="513"/>
      <c r="U74" s="514"/>
      <c r="V74" s="514"/>
      <c r="W74" s="514"/>
      <c r="X74" s="514"/>
      <c r="Y74" s="514"/>
      <c r="Z74" s="514"/>
      <c r="AA74" s="514"/>
      <c r="AB74" s="514"/>
      <c r="AC74" s="514"/>
      <c r="AD74" s="515"/>
      <c r="AE74" s="1879"/>
      <c r="AF74" s="1625"/>
      <c r="AG74" s="1840"/>
      <c r="AH74" s="1840"/>
      <c r="AI74" s="1840"/>
      <c r="AJ74" s="1029"/>
      <c r="AK74" s="1029"/>
      <c r="AL74" s="1029"/>
      <c r="AM74" s="1029"/>
      <c r="AN74" s="1029"/>
      <c r="AO74" s="1029"/>
      <c r="AP74" s="1029"/>
      <c r="AQ74" s="1029"/>
      <c r="AR74" s="1029"/>
      <c r="AS74" s="1029"/>
      <c r="AT74" s="1029"/>
      <c r="AU74" s="1029"/>
      <c r="AV74" s="1029"/>
    </row>
    <row r="75" spans="1:49" ht="15.5">
      <c r="A75" s="1844">
        <v>43191</v>
      </c>
      <c r="B75" s="1816">
        <v>43191</v>
      </c>
      <c r="C75" s="1845">
        <v>43191</v>
      </c>
      <c r="D75" s="516">
        <v>22770500</v>
      </c>
      <c r="E75" s="517">
        <v>1756924</v>
      </c>
      <c r="F75" s="517">
        <v>21013576</v>
      </c>
      <c r="G75" s="517">
        <v>18717455</v>
      </c>
      <c r="H75" s="517">
        <v>2197170</v>
      </c>
      <c r="I75" s="517">
        <v>98951</v>
      </c>
      <c r="J75" s="517">
        <v>21877924</v>
      </c>
      <c r="K75" s="517">
        <v>11730785</v>
      </c>
      <c r="L75" s="517">
        <v>9598508</v>
      </c>
      <c r="M75" s="517">
        <v>548631</v>
      </c>
      <c r="N75" s="518">
        <v>892576</v>
      </c>
      <c r="O75" s="1880">
        <v>43191</v>
      </c>
      <c r="P75" s="1654">
        <v>43191</v>
      </c>
      <c r="Q75" s="1844">
        <v>43191</v>
      </c>
      <c r="R75" s="1816">
        <v>43191</v>
      </c>
      <c r="S75" s="1845">
        <v>43191</v>
      </c>
      <c r="T75" s="516">
        <v>173288</v>
      </c>
      <c r="U75" s="517" t="s">
        <v>21</v>
      </c>
      <c r="V75" s="517">
        <v>173288</v>
      </c>
      <c r="W75" s="517">
        <v>58184</v>
      </c>
      <c r="X75" s="517">
        <v>113640</v>
      </c>
      <c r="Y75" s="517">
        <v>1464</v>
      </c>
      <c r="Z75" s="517">
        <v>173288</v>
      </c>
      <c r="AA75" s="517">
        <v>156217</v>
      </c>
      <c r="AB75" s="517" t="s">
        <v>21</v>
      </c>
      <c r="AC75" s="517">
        <v>17071</v>
      </c>
      <c r="AD75" s="518" t="s">
        <v>21</v>
      </c>
      <c r="AE75" s="1880">
        <v>43191</v>
      </c>
      <c r="AF75" s="1654">
        <v>43191</v>
      </c>
      <c r="AG75" s="1610"/>
      <c r="AH75" s="1610"/>
      <c r="AI75" s="1610"/>
      <c r="AJ75" s="1029"/>
      <c r="AK75" s="1029"/>
      <c r="AL75" s="1029"/>
      <c r="AM75" s="1029"/>
      <c r="AN75" s="1029"/>
      <c r="AO75" s="1029"/>
      <c r="AP75" s="1029"/>
      <c r="AQ75" s="1029"/>
      <c r="AR75" s="1029"/>
      <c r="AS75" s="1029"/>
      <c r="AT75" s="1029"/>
      <c r="AU75" s="1029"/>
      <c r="AV75" s="1029"/>
    </row>
    <row r="76" spans="1:49" ht="15.5">
      <c r="A76" s="1844">
        <v>43586</v>
      </c>
      <c r="B76" s="1816">
        <v>43586</v>
      </c>
      <c r="C76" s="1845">
        <v>43586</v>
      </c>
      <c r="D76" s="516">
        <v>21100786</v>
      </c>
      <c r="E76" s="517">
        <v>1476985</v>
      </c>
      <c r="F76" s="517">
        <v>19623801</v>
      </c>
      <c r="G76" s="517">
        <v>17245973</v>
      </c>
      <c r="H76" s="517">
        <v>2276630</v>
      </c>
      <c r="I76" s="517">
        <v>101198</v>
      </c>
      <c r="J76" s="517">
        <v>20548259</v>
      </c>
      <c r="K76" s="517">
        <v>10767674</v>
      </c>
      <c r="L76" s="517">
        <v>9333578</v>
      </c>
      <c r="M76" s="517">
        <v>447007</v>
      </c>
      <c r="N76" s="518">
        <v>552527</v>
      </c>
      <c r="O76" s="1880">
        <v>43586</v>
      </c>
      <c r="P76" s="1654">
        <v>43586</v>
      </c>
      <c r="Q76" s="1844">
        <v>43586</v>
      </c>
      <c r="R76" s="1816">
        <v>43586</v>
      </c>
      <c r="S76" s="1845">
        <v>43586</v>
      </c>
      <c r="T76" s="516">
        <v>158240</v>
      </c>
      <c r="U76" s="517" t="s">
        <v>21</v>
      </c>
      <c r="V76" s="517">
        <v>158240</v>
      </c>
      <c r="W76" s="517">
        <v>76965</v>
      </c>
      <c r="X76" s="517">
        <v>81275</v>
      </c>
      <c r="Y76" s="517" t="s">
        <v>21</v>
      </c>
      <c r="Z76" s="517">
        <v>158240</v>
      </c>
      <c r="AA76" s="517">
        <v>143598</v>
      </c>
      <c r="AB76" s="517" t="s">
        <v>21</v>
      </c>
      <c r="AC76" s="517">
        <v>14642</v>
      </c>
      <c r="AD76" s="518" t="s">
        <v>21</v>
      </c>
      <c r="AE76" s="1880">
        <v>43586</v>
      </c>
      <c r="AF76" s="1654">
        <v>43586</v>
      </c>
      <c r="AG76" s="1610"/>
      <c r="AH76" s="1610"/>
      <c r="AI76" s="1610"/>
      <c r="AJ76" s="1029"/>
      <c r="AK76" s="1029"/>
      <c r="AL76" s="1029"/>
      <c r="AM76" s="1029"/>
      <c r="AN76" s="1029"/>
      <c r="AO76" s="1029"/>
      <c r="AP76" s="1029"/>
      <c r="AQ76" s="1029"/>
      <c r="AR76" s="1029"/>
      <c r="AS76" s="1029"/>
      <c r="AT76" s="1029"/>
      <c r="AU76" s="1029"/>
      <c r="AV76" s="1029"/>
    </row>
    <row r="77" spans="1:49" ht="7.5" customHeight="1">
      <c r="A77" s="1842"/>
      <c r="B77" s="1819"/>
      <c r="C77" s="1843"/>
      <c r="D77" s="516"/>
      <c r="E77" s="517"/>
      <c r="F77" s="517"/>
      <c r="G77" s="517"/>
      <c r="H77" s="517"/>
      <c r="I77" s="517"/>
      <c r="J77" s="517"/>
      <c r="K77" s="517"/>
      <c r="L77" s="517"/>
      <c r="M77" s="517"/>
      <c r="N77" s="518"/>
      <c r="O77" s="1879"/>
      <c r="P77" s="1625"/>
      <c r="Q77" s="1842"/>
      <c r="R77" s="1819"/>
      <c r="S77" s="1843"/>
      <c r="T77" s="516"/>
      <c r="U77" s="517"/>
      <c r="V77" s="517"/>
      <c r="W77" s="517"/>
      <c r="X77" s="517"/>
      <c r="Y77" s="517"/>
      <c r="Z77" s="517"/>
      <c r="AA77" s="517"/>
      <c r="AB77" s="517"/>
      <c r="AC77" s="517"/>
      <c r="AD77" s="518"/>
      <c r="AE77" s="1879"/>
      <c r="AF77" s="1625"/>
      <c r="AG77" s="1610"/>
      <c r="AH77" s="1610"/>
      <c r="AI77" s="1610"/>
      <c r="AJ77" s="1029"/>
      <c r="AK77" s="1029"/>
      <c r="AL77" s="1029"/>
      <c r="AM77" s="1029"/>
      <c r="AN77" s="1029"/>
      <c r="AO77" s="1029"/>
      <c r="AP77" s="1029"/>
      <c r="AQ77" s="1029"/>
      <c r="AR77" s="1029"/>
      <c r="AS77" s="1029"/>
      <c r="AT77" s="1029"/>
      <c r="AU77" s="1029"/>
      <c r="AV77" s="1029"/>
    </row>
    <row r="78" spans="1:49" ht="15.5">
      <c r="A78" s="1846" t="s">
        <v>2153</v>
      </c>
      <c r="B78" s="1822" t="s">
        <v>23</v>
      </c>
      <c r="C78" s="1823" t="s">
        <v>162</v>
      </c>
      <c r="D78" s="516">
        <v>5429302</v>
      </c>
      <c r="E78" s="517">
        <v>359513</v>
      </c>
      <c r="F78" s="517">
        <v>5069789</v>
      </c>
      <c r="G78" s="517">
        <v>4425968</v>
      </c>
      <c r="H78" s="517">
        <v>619437</v>
      </c>
      <c r="I78" s="517">
        <v>24384</v>
      </c>
      <c r="J78" s="517">
        <v>5339845</v>
      </c>
      <c r="K78" s="517">
        <v>2815954</v>
      </c>
      <c r="L78" s="517">
        <v>2415229</v>
      </c>
      <c r="M78" s="517">
        <v>108662</v>
      </c>
      <c r="N78" s="518">
        <v>89457</v>
      </c>
      <c r="O78" s="1882" t="s">
        <v>24</v>
      </c>
      <c r="P78" s="1662" t="s">
        <v>2155</v>
      </c>
      <c r="Q78" s="1846" t="s">
        <v>2153</v>
      </c>
      <c r="R78" s="1822" t="s">
        <v>23</v>
      </c>
      <c r="S78" s="1823" t="s">
        <v>162</v>
      </c>
      <c r="T78" s="516">
        <v>38548</v>
      </c>
      <c r="U78" s="517" t="s">
        <v>21</v>
      </c>
      <c r="V78" s="517">
        <v>38548</v>
      </c>
      <c r="W78" s="517">
        <v>18693</v>
      </c>
      <c r="X78" s="517">
        <v>19855</v>
      </c>
      <c r="Y78" s="517" t="s">
        <v>21</v>
      </c>
      <c r="Z78" s="517">
        <v>38548</v>
      </c>
      <c r="AA78" s="517">
        <v>34934</v>
      </c>
      <c r="AB78" s="517" t="s">
        <v>21</v>
      </c>
      <c r="AC78" s="517">
        <v>3614</v>
      </c>
      <c r="AD78" s="518" t="s">
        <v>21</v>
      </c>
      <c r="AE78" s="1882" t="s">
        <v>24</v>
      </c>
      <c r="AF78" s="1662" t="s">
        <v>2155</v>
      </c>
      <c r="AG78" s="1610"/>
      <c r="AH78" s="1610"/>
      <c r="AI78" s="1610"/>
      <c r="AJ78" s="1029"/>
      <c r="AK78" s="1029"/>
      <c r="AL78" s="1029"/>
      <c r="AM78" s="1029"/>
      <c r="AN78" s="1029"/>
      <c r="AO78" s="1029"/>
      <c r="AP78" s="1029"/>
      <c r="AQ78" s="1029"/>
      <c r="AR78" s="1029"/>
      <c r="AS78" s="1029"/>
      <c r="AT78" s="1029"/>
      <c r="AU78" s="1029"/>
      <c r="AV78" s="1029"/>
    </row>
    <row r="79" spans="1:49" ht="15.5">
      <c r="A79" s="1847" t="s">
        <v>25</v>
      </c>
      <c r="B79" s="1825" t="s">
        <v>25</v>
      </c>
      <c r="C79" s="1823" t="s">
        <v>163</v>
      </c>
      <c r="D79" s="516">
        <v>4831641</v>
      </c>
      <c r="E79" s="517">
        <v>311928</v>
      </c>
      <c r="F79" s="517">
        <v>4519713</v>
      </c>
      <c r="G79" s="517">
        <v>3974738</v>
      </c>
      <c r="H79" s="517">
        <v>519444</v>
      </c>
      <c r="I79" s="517">
        <v>25531</v>
      </c>
      <c r="J79" s="517">
        <v>4753476</v>
      </c>
      <c r="K79" s="517">
        <v>2466163</v>
      </c>
      <c r="L79" s="517">
        <v>2178116</v>
      </c>
      <c r="M79" s="517">
        <v>109197</v>
      </c>
      <c r="N79" s="518">
        <v>78165</v>
      </c>
      <c r="O79" s="1882" t="s">
        <v>26</v>
      </c>
      <c r="P79" s="1662" t="s">
        <v>25</v>
      </c>
      <c r="Q79" s="1847" t="s">
        <v>25</v>
      </c>
      <c r="R79" s="1825" t="s">
        <v>25</v>
      </c>
      <c r="S79" s="1823" t="s">
        <v>163</v>
      </c>
      <c r="T79" s="516">
        <v>32250</v>
      </c>
      <c r="U79" s="517" t="s">
        <v>21</v>
      </c>
      <c r="V79" s="517">
        <v>32250</v>
      </c>
      <c r="W79" s="517">
        <v>21513</v>
      </c>
      <c r="X79" s="517">
        <v>10737</v>
      </c>
      <c r="Y79" s="517" t="s">
        <v>21</v>
      </c>
      <c r="Z79" s="517">
        <v>32250</v>
      </c>
      <c r="AA79" s="517">
        <v>28882</v>
      </c>
      <c r="AB79" s="517" t="s">
        <v>21</v>
      </c>
      <c r="AC79" s="517">
        <v>3368</v>
      </c>
      <c r="AD79" s="518" t="s">
        <v>21</v>
      </c>
      <c r="AE79" s="1882" t="s">
        <v>26</v>
      </c>
      <c r="AF79" s="1662" t="s">
        <v>25</v>
      </c>
      <c r="AG79" s="1722"/>
      <c r="AH79" s="1722"/>
      <c r="AI79" s="1722"/>
      <c r="AJ79" s="1029"/>
      <c r="AK79" s="1029"/>
      <c r="AL79" s="1029"/>
      <c r="AM79" s="1029"/>
      <c r="AN79" s="1029"/>
      <c r="AO79" s="1029"/>
      <c r="AP79" s="1029"/>
      <c r="AQ79" s="1029"/>
      <c r="AR79" s="1029"/>
      <c r="AS79" s="1029"/>
      <c r="AT79" s="1029"/>
      <c r="AU79" s="1029"/>
      <c r="AV79" s="1029"/>
    </row>
    <row r="80" spans="1:49" ht="15.5">
      <c r="A80" s="1847" t="s">
        <v>25</v>
      </c>
      <c r="B80" s="1825" t="s">
        <v>25</v>
      </c>
      <c r="C80" s="1823" t="s">
        <v>2152</v>
      </c>
      <c r="D80" s="516">
        <v>4890564</v>
      </c>
      <c r="E80" s="517">
        <v>205970</v>
      </c>
      <c r="F80" s="517">
        <v>4684594</v>
      </c>
      <c r="G80" s="517">
        <v>4064682</v>
      </c>
      <c r="H80" s="517">
        <v>595414</v>
      </c>
      <c r="I80" s="517">
        <v>24498</v>
      </c>
      <c r="J80" s="517">
        <v>4823552</v>
      </c>
      <c r="K80" s="517">
        <v>2254782</v>
      </c>
      <c r="L80" s="517">
        <v>2449767</v>
      </c>
      <c r="M80" s="517">
        <v>119003</v>
      </c>
      <c r="N80" s="518">
        <v>67012</v>
      </c>
      <c r="O80" s="1882" t="s">
        <v>27</v>
      </c>
      <c r="P80" s="1662" t="s">
        <v>25</v>
      </c>
      <c r="Q80" s="1847" t="s">
        <v>25</v>
      </c>
      <c r="R80" s="1825" t="s">
        <v>25</v>
      </c>
      <c r="S80" s="1823" t="s">
        <v>2152</v>
      </c>
      <c r="T80" s="516">
        <v>30229</v>
      </c>
      <c r="U80" s="517" t="s">
        <v>21</v>
      </c>
      <c r="V80" s="517">
        <v>30229</v>
      </c>
      <c r="W80" s="517">
        <v>11327</v>
      </c>
      <c r="X80" s="517">
        <v>18902</v>
      </c>
      <c r="Y80" s="517" t="s">
        <v>21</v>
      </c>
      <c r="Z80" s="517">
        <v>30229</v>
      </c>
      <c r="AA80" s="517">
        <v>26721</v>
      </c>
      <c r="AB80" s="517" t="s">
        <v>21</v>
      </c>
      <c r="AC80" s="517">
        <v>3508</v>
      </c>
      <c r="AD80" s="518" t="s">
        <v>21</v>
      </c>
      <c r="AE80" s="1882" t="s">
        <v>27</v>
      </c>
      <c r="AF80" s="1662" t="s">
        <v>25</v>
      </c>
      <c r="AG80" s="1610"/>
      <c r="AH80" s="1610"/>
      <c r="AI80" s="1610"/>
      <c r="AJ80" s="1029"/>
      <c r="AK80" s="1029"/>
      <c r="AL80" s="1029"/>
      <c r="AM80" s="1029"/>
      <c r="AN80" s="1029"/>
      <c r="AO80" s="1029"/>
      <c r="AP80" s="1029"/>
      <c r="AQ80" s="1029"/>
      <c r="AR80" s="1029"/>
      <c r="AS80" s="1029"/>
      <c r="AT80" s="1029"/>
      <c r="AU80" s="1029"/>
      <c r="AV80" s="1029"/>
    </row>
    <row r="81" spans="1:48" ht="15.5">
      <c r="A81" s="1847" t="s">
        <v>25</v>
      </c>
      <c r="B81" s="1825" t="s">
        <v>25</v>
      </c>
      <c r="C81" s="1823" t="s">
        <v>164</v>
      </c>
      <c r="D81" s="516">
        <v>4574584</v>
      </c>
      <c r="E81" s="517">
        <v>185903</v>
      </c>
      <c r="F81" s="517">
        <v>4388681</v>
      </c>
      <c r="G81" s="517">
        <v>3821304</v>
      </c>
      <c r="H81" s="517">
        <v>542605</v>
      </c>
      <c r="I81" s="517">
        <v>24772</v>
      </c>
      <c r="J81" s="517">
        <v>4498444</v>
      </c>
      <c r="K81" s="517">
        <v>2163336</v>
      </c>
      <c r="L81" s="517">
        <v>2222920</v>
      </c>
      <c r="M81" s="517">
        <v>112188</v>
      </c>
      <c r="N81" s="518">
        <v>76140</v>
      </c>
      <c r="O81" s="1882" t="s">
        <v>28</v>
      </c>
      <c r="P81" s="1662" t="s">
        <v>25</v>
      </c>
      <c r="Q81" s="1847" t="s">
        <v>25</v>
      </c>
      <c r="R81" s="1825" t="s">
        <v>25</v>
      </c>
      <c r="S81" s="1823" t="s">
        <v>164</v>
      </c>
      <c r="T81" s="516">
        <v>31434</v>
      </c>
      <c r="U81" s="517" t="s">
        <v>21</v>
      </c>
      <c r="V81" s="517">
        <v>31434</v>
      </c>
      <c r="W81" s="517">
        <v>15951</v>
      </c>
      <c r="X81" s="517">
        <v>15483</v>
      </c>
      <c r="Y81" s="517" t="s">
        <v>21</v>
      </c>
      <c r="Z81" s="517">
        <v>31434</v>
      </c>
      <c r="AA81" s="517">
        <v>28038</v>
      </c>
      <c r="AB81" s="517" t="s">
        <v>21</v>
      </c>
      <c r="AC81" s="517">
        <v>3396</v>
      </c>
      <c r="AD81" s="518" t="s">
        <v>21</v>
      </c>
      <c r="AE81" s="1882" t="s">
        <v>28</v>
      </c>
      <c r="AF81" s="1662" t="s">
        <v>25</v>
      </c>
      <c r="AG81" s="1610"/>
      <c r="AH81" s="1610"/>
      <c r="AI81" s="1610"/>
      <c r="AJ81" s="1029"/>
      <c r="AK81" s="1029"/>
      <c r="AL81" s="1029"/>
      <c r="AM81" s="1029"/>
      <c r="AN81" s="1029"/>
      <c r="AO81" s="1029"/>
      <c r="AP81" s="1029"/>
      <c r="AQ81" s="1029"/>
      <c r="AR81" s="1029"/>
      <c r="AS81" s="1029"/>
      <c r="AT81" s="1029"/>
      <c r="AU81" s="1029"/>
      <c r="AV81" s="1029"/>
    </row>
    <row r="82" spans="1:48" ht="7.5" customHeight="1">
      <c r="A82" s="1848"/>
      <c r="B82" s="1827"/>
      <c r="C82" s="1665"/>
      <c r="D82" s="516"/>
      <c r="E82" s="517"/>
      <c r="F82" s="517"/>
      <c r="G82" s="517"/>
      <c r="H82" s="517"/>
      <c r="I82" s="517"/>
      <c r="J82" s="517"/>
      <c r="K82" s="517"/>
      <c r="L82" s="517"/>
      <c r="M82" s="517"/>
      <c r="N82" s="518"/>
      <c r="O82" s="1884"/>
      <c r="P82" s="1618"/>
      <c r="Q82" s="1848"/>
      <c r="R82" s="1827"/>
      <c r="S82" s="1665"/>
      <c r="T82" s="516"/>
      <c r="U82" s="517"/>
      <c r="V82" s="517"/>
      <c r="W82" s="517"/>
      <c r="X82" s="517"/>
      <c r="Y82" s="517"/>
      <c r="Z82" s="517"/>
      <c r="AA82" s="517"/>
      <c r="AB82" s="517"/>
      <c r="AC82" s="517"/>
      <c r="AD82" s="518"/>
      <c r="AE82" s="1884"/>
      <c r="AF82" s="1618"/>
      <c r="AG82" s="1610"/>
      <c r="AH82" s="1610"/>
      <c r="AI82" s="1610"/>
      <c r="AJ82" s="1029"/>
      <c r="AK82" s="1029"/>
      <c r="AL82" s="1029"/>
      <c r="AM82" s="1029"/>
      <c r="AN82" s="1029"/>
      <c r="AO82" s="1029"/>
      <c r="AP82" s="1029"/>
      <c r="AQ82" s="1029"/>
      <c r="AR82" s="1029"/>
      <c r="AS82" s="1029"/>
      <c r="AT82" s="1029"/>
      <c r="AU82" s="1029"/>
      <c r="AV82" s="1029"/>
    </row>
    <row r="83" spans="1:48" ht="15.5">
      <c r="A83" s="1847" t="s">
        <v>2153</v>
      </c>
      <c r="B83" s="1825" t="s">
        <v>23</v>
      </c>
      <c r="C83" s="1828" t="s">
        <v>2165</v>
      </c>
      <c r="D83" s="516">
        <v>1812307</v>
      </c>
      <c r="E83" s="517">
        <v>124538</v>
      </c>
      <c r="F83" s="517">
        <v>1687769</v>
      </c>
      <c r="G83" s="517">
        <v>1465143</v>
      </c>
      <c r="H83" s="517">
        <v>214731</v>
      </c>
      <c r="I83" s="517">
        <v>7895</v>
      </c>
      <c r="J83" s="517">
        <v>1783040</v>
      </c>
      <c r="K83" s="517">
        <v>935049</v>
      </c>
      <c r="L83" s="517">
        <v>813227</v>
      </c>
      <c r="M83" s="517">
        <v>34764</v>
      </c>
      <c r="N83" s="518">
        <v>29267</v>
      </c>
      <c r="O83" s="1882" t="s">
        <v>29</v>
      </c>
      <c r="P83" s="1662" t="s">
        <v>2155</v>
      </c>
      <c r="Q83" s="1847" t="s">
        <v>2153</v>
      </c>
      <c r="R83" s="1825" t="s">
        <v>23</v>
      </c>
      <c r="S83" s="1828" t="s">
        <v>2165</v>
      </c>
      <c r="T83" s="516">
        <v>13624</v>
      </c>
      <c r="U83" s="517" t="s">
        <v>21</v>
      </c>
      <c r="V83" s="517">
        <v>13624</v>
      </c>
      <c r="W83" s="517">
        <v>6515</v>
      </c>
      <c r="X83" s="517">
        <v>7109</v>
      </c>
      <c r="Y83" s="517" t="s">
        <v>21</v>
      </c>
      <c r="Z83" s="517">
        <v>13624</v>
      </c>
      <c r="AA83" s="517">
        <v>12395</v>
      </c>
      <c r="AB83" s="517" t="s">
        <v>21</v>
      </c>
      <c r="AC83" s="517">
        <v>1229</v>
      </c>
      <c r="AD83" s="518" t="s">
        <v>21</v>
      </c>
      <c r="AE83" s="1882" t="s">
        <v>29</v>
      </c>
      <c r="AF83" s="1662" t="s">
        <v>2155</v>
      </c>
      <c r="AG83" s="1722"/>
      <c r="AH83" s="1722"/>
      <c r="AI83" s="1722"/>
      <c r="AJ83" s="1029"/>
      <c r="AK83" s="1029"/>
      <c r="AL83" s="1029"/>
      <c r="AM83" s="1029"/>
      <c r="AN83" s="1029"/>
      <c r="AO83" s="1029"/>
      <c r="AP83" s="1029"/>
      <c r="AQ83" s="1029"/>
      <c r="AR83" s="1029"/>
      <c r="AS83" s="1029"/>
      <c r="AT83" s="1029"/>
      <c r="AU83" s="1029"/>
      <c r="AV83" s="1029"/>
    </row>
    <row r="84" spans="1:48" ht="15.5">
      <c r="A84" s="1846" t="s">
        <v>25</v>
      </c>
      <c r="B84" s="1822" t="s">
        <v>25</v>
      </c>
      <c r="C84" s="1828" t="s">
        <v>165</v>
      </c>
      <c r="D84" s="516">
        <v>1739458</v>
      </c>
      <c r="E84" s="517">
        <v>116111</v>
      </c>
      <c r="F84" s="517">
        <v>1623347</v>
      </c>
      <c r="G84" s="517">
        <v>1413294</v>
      </c>
      <c r="H84" s="517">
        <v>202214</v>
      </c>
      <c r="I84" s="517">
        <v>7839</v>
      </c>
      <c r="J84" s="517">
        <v>1709164</v>
      </c>
      <c r="K84" s="517">
        <v>884182</v>
      </c>
      <c r="L84" s="517">
        <v>788381</v>
      </c>
      <c r="M84" s="517">
        <v>36601</v>
      </c>
      <c r="N84" s="518">
        <v>30294</v>
      </c>
      <c r="O84" s="1882" t="s">
        <v>30</v>
      </c>
      <c r="P84" s="1662" t="s">
        <v>25</v>
      </c>
      <c r="Q84" s="1846" t="s">
        <v>25</v>
      </c>
      <c r="R84" s="1822" t="s">
        <v>25</v>
      </c>
      <c r="S84" s="1828" t="s">
        <v>165</v>
      </c>
      <c r="T84" s="516">
        <v>12501</v>
      </c>
      <c r="U84" s="517" t="s">
        <v>21</v>
      </c>
      <c r="V84" s="517">
        <v>12501</v>
      </c>
      <c r="W84" s="517">
        <v>5894</v>
      </c>
      <c r="X84" s="517">
        <v>6607</v>
      </c>
      <c r="Y84" s="517" t="s">
        <v>21</v>
      </c>
      <c r="Z84" s="517">
        <v>12501</v>
      </c>
      <c r="AA84" s="517">
        <v>11333</v>
      </c>
      <c r="AB84" s="517" t="s">
        <v>21</v>
      </c>
      <c r="AC84" s="517">
        <v>1168</v>
      </c>
      <c r="AD84" s="518" t="s">
        <v>21</v>
      </c>
      <c r="AE84" s="1882" t="s">
        <v>30</v>
      </c>
      <c r="AF84" s="1662" t="s">
        <v>25</v>
      </c>
      <c r="AG84" s="1610"/>
      <c r="AH84" s="1610"/>
      <c r="AI84" s="1610"/>
      <c r="AJ84" s="1029"/>
      <c r="AK84" s="1029"/>
      <c r="AL84" s="1029"/>
      <c r="AM84" s="1029"/>
      <c r="AN84" s="1029"/>
      <c r="AO84" s="1029"/>
      <c r="AP84" s="1029"/>
      <c r="AQ84" s="1029"/>
      <c r="AR84" s="1029"/>
      <c r="AS84" s="1029"/>
      <c r="AT84" s="1029"/>
      <c r="AU84" s="1029"/>
      <c r="AV84" s="1029"/>
    </row>
    <row r="85" spans="1:48" ht="15.5">
      <c r="A85" s="1846" t="s">
        <v>25</v>
      </c>
      <c r="B85" s="1822" t="s">
        <v>25</v>
      </c>
      <c r="C85" s="1828" t="s">
        <v>166</v>
      </c>
      <c r="D85" s="516">
        <v>1877537</v>
      </c>
      <c r="E85" s="517">
        <v>118864</v>
      </c>
      <c r="F85" s="517">
        <v>1758673</v>
      </c>
      <c r="G85" s="517">
        <v>1547531</v>
      </c>
      <c r="H85" s="517">
        <v>202492</v>
      </c>
      <c r="I85" s="517">
        <v>8650</v>
      </c>
      <c r="J85" s="517">
        <v>1847641</v>
      </c>
      <c r="K85" s="517">
        <v>996723</v>
      </c>
      <c r="L85" s="517">
        <v>813621</v>
      </c>
      <c r="M85" s="517">
        <v>37297</v>
      </c>
      <c r="N85" s="518">
        <v>29896</v>
      </c>
      <c r="O85" s="1882" t="s">
        <v>31</v>
      </c>
      <c r="P85" s="1662" t="s">
        <v>25</v>
      </c>
      <c r="Q85" s="1846" t="s">
        <v>25</v>
      </c>
      <c r="R85" s="1822" t="s">
        <v>25</v>
      </c>
      <c r="S85" s="1828" t="s">
        <v>166</v>
      </c>
      <c r="T85" s="516">
        <v>12423</v>
      </c>
      <c r="U85" s="517" t="s">
        <v>21</v>
      </c>
      <c r="V85" s="517">
        <v>12423</v>
      </c>
      <c r="W85" s="517">
        <v>6284</v>
      </c>
      <c r="X85" s="517">
        <v>6139</v>
      </c>
      <c r="Y85" s="517" t="s">
        <v>21</v>
      </c>
      <c r="Z85" s="517">
        <v>12423</v>
      </c>
      <c r="AA85" s="517">
        <v>11206</v>
      </c>
      <c r="AB85" s="517" t="s">
        <v>21</v>
      </c>
      <c r="AC85" s="517">
        <v>1217</v>
      </c>
      <c r="AD85" s="518" t="s">
        <v>21</v>
      </c>
      <c r="AE85" s="1882" t="s">
        <v>31</v>
      </c>
      <c r="AF85" s="1662" t="s">
        <v>25</v>
      </c>
      <c r="AG85" s="1610"/>
      <c r="AH85" s="1610"/>
      <c r="AI85" s="1610"/>
      <c r="AJ85" s="1029"/>
      <c r="AK85" s="1029"/>
      <c r="AL85" s="1029"/>
      <c r="AM85" s="1029"/>
      <c r="AN85" s="1029"/>
      <c r="AO85" s="1029"/>
      <c r="AP85" s="1029"/>
      <c r="AQ85" s="1029"/>
      <c r="AR85" s="1029"/>
      <c r="AS85" s="1029"/>
      <c r="AT85" s="1029"/>
      <c r="AU85" s="1029"/>
      <c r="AV85" s="1029"/>
    </row>
    <row r="86" spans="1:48" ht="15.5">
      <c r="A86" s="1846" t="s">
        <v>25</v>
      </c>
      <c r="B86" s="1822" t="s">
        <v>25</v>
      </c>
      <c r="C86" s="1828" t="s">
        <v>167</v>
      </c>
      <c r="D86" s="516">
        <v>1727595</v>
      </c>
      <c r="E86" s="517">
        <v>114185</v>
      </c>
      <c r="F86" s="517">
        <v>1613410</v>
      </c>
      <c r="G86" s="517">
        <v>1438957</v>
      </c>
      <c r="H86" s="517">
        <v>166001</v>
      </c>
      <c r="I86" s="517">
        <v>8452</v>
      </c>
      <c r="J86" s="517">
        <v>1697617</v>
      </c>
      <c r="K86" s="517">
        <v>965796</v>
      </c>
      <c r="L86" s="517">
        <v>695128</v>
      </c>
      <c r="M86" s="517">
        <v>36693</v>
      </c>
      <c r="N86" s="518">
        <v>29978</v>
      </c>
      <c r="O86" s="1882" t="s">
        <v>32</v>
      </c>
      <c r="P86" s="1662" t="s">
        <v>25</v>
      </c>
      <c r="Q86" s="1846" t="s">
        <v>25</v>
      </c>
      <c r="R86" s="1822" t="s">
        <v>25</v>
      </c>
      <c r="S86" s="1828" t="s">
        <v>167</v>
      </c>
      <c r="T86" s="516">
        <v>11414</v>
      </c>
      <c r="U86" s="517" t="s">
        <v>21</v>
      </c>
      <c r="V86" s="517">
        <v>11414</v>
      </c>
      <c r="W86" s="517">
        <v>9972</v>
      </c>
      <c r="X86" s="517">
        <v>1442</v>
      </c>
      <c r="Y86" s="517" t="s">
        <v>21</v>
      </c>
      <c r="Z86" s="517">
        <v>11414</v>
      </c>
      <c r="AA86" s="517">
        <v>10181</v>
      </c>
      <c r="AB86" s="517" t="s">
        <v>21</v>
      </c>
      <c r="AC86" s="517">
        <v>1233</v>
      </c>
      <c r="AD86" s="518" t="s">
        <v>21</v>
      </c>
      <c r="AE86" s="1882" t="s">
        <v>32</v>
      </c>
      <c r="AF86" s="1662" t="s">
        <v>25</v>
      </c>
      <c r="AG86" s="1610"/>
      <c r="AH86" s="1610"/>
      <c r="AI86" s="1610"/>
      <c r="AJ86" s="1029"/>
      <c r="AK86" s="1029"/>
      <c r="AL86" s="1029"/>
      <c r="AM86" s="1029"/>
      <c r="AN86" s="1029"/>
      <c r="AO86" s="1029"/>
      <c r="AP86" s="1029"/>
      <c r="AQ86" s="1029"/>
      <c r="AR86" s="1029"/>
      <c r="AS86" s="1029"/>
      <c r="AT86" s="1029"/>
      <c r="AU86" s="1029"/>
      <c r="AV86" s="1029"/>
    </row>
    <row r="87" spans="1:48" ht="15.5">
      <c r="A87" s="1846" t="s">
        <v>25</v>
      </c>
      <c r="B87" s="1822" t="s">
        <v>25</v>
      </c>
      <c r="C87" s="1828" t="s">
        <v>2154</v>
      </c>
      <c r="D87" s="516">
        <v>1585315</v>
      </c>
      <c r="E87" s="517">
        <v>108919</v>
      </c>
      <c r="F87" s="517">
        <v>1476396</v>
      </c>
      <c r="G87" s="517">
        <v>1291908</v>
      </c>
      <c r="H87" s="517">
        <v>175760</v>
      </c>
      <c r="I87" s="517">
        <v>8728</v>
      </c>
      <c r="J87" s="517">
        <v>1560631</v>
      </c>
      <c r="K87" s="517">
        <v>798141</v>
      </c>
      <c r="L87" s="517">
        <v>725600</v>
      </c>
      <c r="M87" s="517">
        <v>36890</v>
      </c>
      <c r="N87" s="518">
        <v>24684</v>
      </c>
      <c r="O87" s="1882" t="s">
        <v>33</v>
      </c>
      <c r="P87" s="1662" t="s">
        <v>25</v>
      </c>
      <c r="Q87" s="1846" t="s">
        <v>25</v>
      </c>
      <c r="R87" s="1822" t="s">
        <v>25</v>
      </c>
      <c r="S87" s="1828" t="s">
        <v>2154</v>
      </c>
      <c r="T87" s="516">
        <v>10522</v>
      </c>
      <c r="U87" s="517" t="s">
        <v>21</v>
      </c>
      <c r="V87" s="517">
        <v>10522</v>
      </c>
      <c r="W87" s="517">
        <v>7195</v>
      </c>
      <c r="X87" s="517">
        <v>3327</v>
      </c>
      <c r="Y87" s="517" t="s">
        <v>21</v>
      </c>
      <c r="Z87" s="517">
        <v>10522</v>
      </c>
      <c r="AA87" s="517">
        <v>9654</v>
      </c>
      <c r="AB87" s="517" t="s">
        <v>21</v>
      </c>
      <c r="AC87" s="517">
        <v>868</v>
      </c>
      <c r="AD87" s="518" t="s">
        <v>21</v>
      </c>
      <c r="AE87" s="1882" t="s">
        <v>33</v>
      </c>
      <c r="AF87" s="1662" t="s">
        <v>25</v>
      </c>
      <c r="AG87" s="1610"/>
      <c r="AH87" s="1610"/>
      <c r="AI87" s="1610"/>
      <c r="AJ87" s="1029"/>
      <c r="AK87" s="1029"/>
      <c r="AL87" s="1029"/>
      <c r="AM87" s="1029"/>
      <c r="AN87" s="1029"/>
      <c r="AO87" s="1029"/>
      <c r="AP87" s="1029"/>
      <c r="AQ87" s="1029"/>
      <c r="AR87" s="1029"/>
      <c r="AS87" s="1029"/>
      <c r="AT87" s="1029"/>
      <c r="AU87" s="1029"/>
      <c r="AV87" s="1029"/>
    </row>
    <row r="88" spans="1:48" ht="15.5">
      <c r="A88" s="1846" t="s">
        <v>25</v>
      </c>
      <c r="B88" s="1822" t="s">
        <v>25</v>
      </c>
      <c r="C88" s="1828" t="s">
        <v>168</v>
      </c>
      <c r="D88" s="516">
        <v>1518731</v>
      </c>
      <c r="E88" s="517">
        <v>88824</v>
      </c>
      <c r="F88" s="517">
        <v>1429907</v>
      </c>
      <c r="G88" s="517">
        <v>1243873</v>
      </c>
      <c r="H88" s="517">
        <v>177683</v>
      </c>
      <c r="I88" s="517">
        <v>8351</v>
      </c>
      <c r="J88" s="517">
        <v>1495228</v>
      </c>
      <c r="K88" s="517">
        <v>702226</v>
      </c>
      <c r="L88" s="517">
        <v>757388</v>
      </c>
      <c r="M88" s="517">
        <v>35614</v>
      </c>
      <c r="N88" s="518">
        <v>23503</v>
      </c>
      <c r="O88" s="1882" t="s">
        <v>34</v>
      </c>
      <c r="P88" s="1662" t="s">
        <v>25</v>
      </c>
      <c r="Q88" s="1846" t="s">
        <v>25</v>
      </c>
      <c r="R88" s="1822" t="s">
        <v>25</v>
      </c>
      <c r="S88" s="1828" t="s">
        <v>168</v>
      </c>
      <c r="T88" s="516">
        <v>10314</v>
      </c>
      <c r="U88" s="517" t="s">
        <v>21</v>
      </c>
      <c r="V88" s="517">
        <v>10314</v>
      </c>
      <c r="W88" s="517">
        <v>4346</v>
      </c>
      <c r="X88" s="517">
        <v>5968</v>
      </c>
      <c r="Y88" s="517" t="s">
        <v>21</v>
      </c>
      <c r="Z88" s="517">
        <v>10314</v>
      </c>
      <c r="AA88" s="517">
        <v>9047</v>
      </c>
      <c r="AB88" s="517" t="s">
        <v>21</v>
      </c>
      <c r="AC88" s="517">
        <v>1267</v>
      </c>
      <c r="AD88" s="518" t="s">
        <v>21</v>
      </c>
      <c r="AE88" s="1882" t="s">
        <v>34</v>
      </c>
      <c r="AF88" s="1662" t="s">
        <v>25</v>
      </c>
      <c r="AG88" s="1610"/>
      <c r="AH88" s="1610"/>
      <c r="AI88" s="1610"/>
      <c r="AJ88" s="1029"/>
      <c r="AK88" s="1029"/>
      <c r="AL88" s="1029"/>
      <c r="AM88" s="1029"/>
      <c r="AN88" s="1029"/>
      <c r="AO88" s="1029"/>
      <c r="AP88" s="1029"/>
      <c r="AQ88" s="1029"/>
      <c r="AR88" s="1029"/>
      <c r="AS88" s="1029"/>
      <c r="AT88" s="1029"/>
      <c r="AU88" s="1029"/>
      <c r="AV88" s="1029"/>
    </row>
    <row r="89" spans="1:48" ht="15.5">
      <c r="A89" s="1846" t="s">
        <v>25</v>
      </c>
      <c r="B89" s="1822" t="s">
        <v>25</v>
      </c>
      <c r="C89" s="1828" t="s">
        <v>169</v>
      </c>
      <c r="D89" s="516">
        <v>1681913</v>
      </c>
      <c r="E89" s="517">
        <v>81220</v>
      </c>
      <c r="F89" s="517">
        <v>1600693</v>
      </c>
      <c r="G89" s="517">
        <v>1388062</v>
      </c>
      <c r="H89" s="517">
        <v>204020</v>
      </c>
      <c r="I89" s="517">
        <v>8611</v>
      </c>
      <c r="J89" s="517">
        <v>1659432</v>
      </c>
      <c r="K89" s="517">
        <v>801108</v>
      </c>
      <c r="L89" s="517">
        <v>824609</v>
      </c>
      <c r="M89" s="517">
        <v>33715</v>
      </c>
      <c r="N89" s="518">
        <v>22481</v>
      </c>
      <c r="O89" s="1882" t="s">
        <v>35</v>
      </c>
      <c r="P89" s="1662" t="s">
        <v>25</v>
      </c>
      <c r="Q89" s="1846" t="s">
        <v>25</v>
      </c>
      <c r="R89" s="1822" t="s">
        <v>25</v>
      </c>
      <c r="S89" s="1828" t="s">
        <v>169</v>
      </c>
      <c r="T89" s="516">
        <v>10431</v>
      </c>
      <c r="U89" s="517" t="s">
        <v>21</v>
      </c>
      <c r="V89" s="517">
        <v>10431</v>
      </c>
      <c r="W89" s="517">
        <v>4036</v>
      </c>
      <c r="X89" s="517">
        <v>6395</v>
      </c>
      <c r="Y89" s="517" t="s">
        <v>21</v>
      </c>
      <c r="Z89" s="517">
        <v>10431</v>
      </c>
      <c r="AA89" s="517">
        <v>9250</v>
      </c>
      <c r="AB89" s="517" t="s">
        <v>21</v>
      </c>
      <c r="AC89" s="517">
        <v>1181</v>
      </c>
      <c r="AD89" s="518" t="s">
        <v>21</v>
      </c>
      <c r="AE89" s="1882" t="s">
        <v>35</v>
      </c>
      <c r="AF89" s="1662" t="s">
        <v>25</v>
      </c>
      <c r="AG89" s="1610"/>
      <c r="AH89" s="1610"/>
      <c r="AI89" s="1610"/>
      <c r="AJ89" s="1029"/>
      <c r="AK89" s="1029"/>
      <c r="AL89" s="1029"/>
      <c r="AM89" s="1029"/>
      <c r="AN89" s="1029"/>
      <c r="AO89" s="1029"/>
      <c r="AP89" s="1029"/>
      <c r="AQ89" s="1029"/>
      <c r="AR89" s="1029"/>
      <c r="AS89" s="1029"/>
      <c r="AT89" s="1029"/>
      <c r="AU89" s="1029"/>
      <c r="AV89" s="1029"/>
    </row>
    <row r="90" spans="1:48" ht="15.5">
      <c r="A90" s="1846" t="s">
        <v>25</v>
      </c>
      <c r="B90" s="1822" t="s">
        <v>25</v>
      </c>
      <c r="C90" s="1828" t="s">
        <v>170</v>
      </c>
      <c r="D90" s="516">
        <v>1661082</v>
      </c>
      <c r="E90" s="517">
        <v>69193</v>
      </c>
      <c r="F90" s="517">
        <v>1591889</v>
      </c>
      <c r="G90" s="517">
        <v>1387816</v>
      </c>
      <c r="H90" s="517">
        <v>195722</v>
      </c>
      <c r="I90" s="517">
        <v>8351</v>
      </c>
      <c r="J90" s="517">
        <v>1638059</v>
      </c>
      <c r="K90" s="517">
        <v>746336</v>
      </c>
      <c r="L90" s="517">
        <v>846575</v>
      </c>
      <c r="M90" s="517">
        <v>45148</v>
      </c>
      <c r="N90" s="518">
        <v>23023</v>
      </c>
      <c r="O90" s="1882" t="s">
        <v>36</v>
      </c>
      <c r="P90" s="1662" t="s">
        <v>25</v>
      </c>
      <c r="Q90" s="1846" t="s">
        <v>25</v>
      </c>
      <c r="R90" s="1822" t="s">
        <v>25</v>
      </c>
      <c r="S90" s="1828" t="s">
        <v>170</v>
      </c>
      <c r="T90" s="516">
        <v>9714</v>
      </c>
      <c r="U90" s="517" t="s">
        <v>21</v>
      </c>
      <c r="V90" s="517">
        <v>9714</v>
      </c>
      <c r="W90" s="517">
        <v>3520</v>
      </c>
      <c r="X90" s="517">
        <v>6194</v>
      </c>
      <c r="Y90" s="517" t="s">
        <v>21</v>
      </c>
      <c r="Z90" s="517">
        <v>9714</v>
      </c>
      <c r="AA90" s="517">
        <v>8517</v>
      </c>
      <c r="AB90" s="517" t="s">
        <v>21</v>
      </c>
      <c r="AC90" s="517">
        <v>1197</v>
      </c>
      <c r="AD90" s="518" t="s">
        <v>21</v>
      </c>
      <c r="AE90" s="1882" t="s">
        <v>36</v>
      </c>
      <c r="AF90" s="1662" t="s">
        <v>25</v>
      </c>
      <c r="AG90" s="1610"/>
      <c r="AH90" s="1610"/>
      <c r="AI90" s="1610"/>
      <c r="AJ90" s="1029"/>
      <c r="AK90" s="1029"/>
      <c r="AL90" s="1029"/>
      <c r="AM90" s="1029"/>
      <c r="AN90" s="1029"/>
      <c r="AO90" s="1029"/>
      <c r="AP90" s="1029"/>
      <c r="AQ90" s="1029"/>
      <c r="AR90" s="1029"/>
      <c r="AS90" s="1029"/>
      <c r="AT90" s="1029"/>
      <c r="AU90" s="1029"/>
      <c r="AV90" s="1029"/>
    </row>
    <row r="91" spans="1:48" ht="15.5">
      <c r="A91" s="1846" t="s">
        <v>25</v>
      </c>
      <c r="B91" s="1822" t="s">
        <v>25</v>
      </c>
      <c r="C91" s="1828" t="s">
        <v>171</v>
      </c>
      <c r="D91" s="516">
        <v>1547569</v>
      </c>
      <c r="E91" s="517">
        <v>55557</v>
      </c>
      <c r="F91" s="517">
        <v>1492012</v>
      </c>
      <c r="G91" s="517">
        <v>1288804</v>
      </c>
      <c r="H91" s="517">
        <v>195672</v>
      </c>
      <c r="I91" s="517">
        <v>7536</v>
      </c>
      <c r="J91" s="517">
        <v>1526061</v>
      </c>
      <c r="K91" s="517">
        <v>707338</v>
      </c>
      <c r="L91" s="517">
        <v>778583</v>
      </c>
      <c r="M91" s="517">
        <v>40140</v>
      </c>
      <c r="N91" s="518">
        <v>21508</v>
      </c>
      <c r="O91" s="1882" t="s">
        <v>37</v>
      </c>
      <c r="P91" s="1662" t="s">
        <v>25</v>
      </c>
      <c r="Q91" s="1846" t="s">
        <v>25</v>
      </c>
      <c r="R91" s="1822" t="s">
        <v>25</v>
      </c>
      <c r="S91" s="1828" t="s">
        <v>171</v>
      </c>
      <c r="T91" s="516">
        <v>10084</v>
      </c>
      <c r="U91" s="517" t="s">
        <v>21</v>
      </c>
      <c r="V91" s="517">
        <v>10084</v>
      </c>
      <c r="W91" s="517">
        <v>3771</v>
      </c>
      <c r="X91" s="517">
        <v>6313</v>
      </c>
      <c r="Y91" s="517" t="s">
        <v>21</v>
      </c>
      <c r="Z91" s="517">
        <v>10084</v>
      </c>
      <c r="AA91" s="517">
        <v>8954</v>
      </c>
      <c r="AB91" s="517" t="s">
        <v>21</v>
      </c>
      <c r="AC91" s="517">
        <v>1130</v>
      </c>
      <c r="AD91" s="518" t="s">
        <v>21</v>
      </c>
      <c r="AE91" s="1882" t="s">
        <v>37</v>
      </c>
      <c r="AF91" s="1662" t="s">
        <v>25</v>
      </c>
      <c r="AG91" s="1610"/>
      <c r="AH91" s="1610"/>
      <c r="AI91" s="1610"/>
      <c r="AJ91" s="1029"/>
      <c r="AK91" s="1029"/>
      <c r="AL91" s="1029"/>
      <c r="AM91" s="1029"/>
      <c r="AN91" s="1029"/>
      <c r="AO91" s="1029"/>
      <c r="AP91" s="1029"/>
      <c r="AQ91" s="1029"/>
      <c r="AR91" s="1029"/>
      <c r="AS91" s="1029"/>
      <c r="AT91" s="1029"/>
      <c r="AU91" s="1029"/>
      <c r="AV91" s="1029"/>
    </row>
    <row r="92" spans="1:48" ht="15.5">
      <c r="A92" s="1846" t="s">
        <v>25</v>
      </c>
      <c r="B92" s="1822" t="s">
        <v>25</v>
      </c>
      <c r="C92" s="1828" t="s">
        <v>172</v>
      </c>
      <c r="D92" s="516">
        <v>1375230</v>
      </c>
      <c r="E92" s="517">
        <v>33602</v>
      </c>
      <c r="F92" s="517">
        <v>1341628</v>
      </c>
      <c r="G92" s="517">
        <v>1147414</v>
      </c>
      <c r="H92" s="517">
        <v>185759</v>
      </c>
      <c r="I92" s="517">
        <v>8455</v>
      </c>
      <c r="J92" s="517">
        <v>1353070</v>
      </c>
      <c r="K92" s="517">
        <v>608190</v>
      </c>
      <c r="L92" s="517">
        <v>709305</v>
      </c>
      <c r="M92" s="517">
        <v>35575</v>
      </c>
      <c r="N92" s="518">
        <v>22160</v>
      </c>
      <c r="O92" s="1882" t="s">
        <v>38</v>
      </c>
      <c r="P92" s="1662" t="s">
        <v>25</v>
      </c>
      <c r="Q92" s="1846" t="s">
        <v>25</v>
      </c>
      <c r="R92" s="1822" t="s">
        <v>25</v>
      </c>
      <c r="S92" s="1828" t="s">
        <v>172</v>
      </c>
      <c r="T92" s="516">
        <v>10694</v>
      </c>
      <c r="U92" s="517" t="s">
        <v>21</v>
      </c>
      <c r="V92" s="517">
        <v>10694</v>
      </c>
      <c r="W92" s="517">
        <v>4945</v>
      </c>
      <c r="X92" s="517">
        <v>5749</v>
      </c>
      <c r="Y92" s="517" t="s">
        <v>21</v>
      </c>
      <c r="Z92" s="517">
        <v>10694</v>
      </c>
      <c r="AA92" s="517">
        <v>9530</v>
      </c>
      <c r="AB92" s="517" t="s">
        <v>21</v>
      </c>
      <c r="AC92" s="517">
        <v>1164</v>
      </c>
      <c r="AD92" s="518" t="s">
        <v>21</v>
      </c>
      <c r="AE92" s="1882" t="s">
        <v>38</v>
      </c>
      <c r="AF92" s="1662" t="s">
        <v>25</v>
      </c>
      <c r="AG92" s="1610"/>
      <c r="AH92" s="1610"/>
      <c r="AI92" s="1610"/>
      <c r="AJ92" s="1029"/>
      <c r="AK92" s="1029"/>
      <c r="AL92" s="1029"/>
      <c r="AM92" s="1029"/>
      <c r="AN92" s="1029"/>
      <c r="AO92" s="1029"/>
      <c r="AP92" s="1029"/>
      <c r="AQ92" s="1029"/>
      <c r="AR92" s="1029"/>
      <c r="AS92" s="1029"/>
      <c r="AT92" s="1029"/>
      <c r="AU92" s="1029"/>
      <c r="AV92" s="1029"/>
    </row>
    <row r="93" spans="1:48" ht="15.5">
      <c r="A93" s="1846" t="s">
        <v>25</v>
      </c>
      <c r="B93" s="1822" t="s">
        <v>25</v>
      </c>
      <c r="C93" s="1828" t="s">
        <v>173</v>
      </c>
      <c r="D93" s="516">
        <v>1582425</v>
      </c>
      <c r="E93" s="517">
        <v>53661</v>
      </c>
      <c r="F93" s="517">
        <v>1528764</v>
      </c>
      <c r="G93" s="517">
        <v>1356496</v>
      </c>
      <c r="H93" s="517">
        <v>163999</v>
      </c>
      <c r="I93" s="517">
        <v>8269</v>
      </c>
      <c r="J93" s="517">
        <v>1555096</v>
      </c>
      <c r="K93" s="517">
        <v>748470</v>
      </c>
      <c r="L93" s="517">
        <v>771490</v>
      </c>
      <c r="M93" s="517">
        <v>35136</v>
      </c>
      <c r="N93" s="518">
        <v>27329</v>
      </c>
      <c r="O93" s="1882" t="s">
        <v>39</v>
      </c>
      <c r="P93" s="1662" t="s">
        <v>25</v>
      </c>
      <c r="Q93" s="1846" t="s">
        <v>25</v>
      </c>
      <c r="R93" s="1822" t="s">
        <v>25</v>
      </c>
      <c r="S93" s="1828" t="s">
        <v>173</v>
      </c>
      <c r="T93" s="516">
        <v>10681</v>
      </c>
      <c r="U93" s="517" t="s">
        <v>21</v>
      </c>
      <c r="V93" s="517">
        <v>10681</v>
      </c>
      <c r="W93" s="517">
        <v>4886</v>
      </c>
      <c r="X93" s="517">
        <v>5795</v>
      </c>
      <c r="Y93" s="517" t="s">
        <v>21</v>
      </c>
      <c r="Z93" s="517">
        <v>10681</v>
      </c>
      <c r="AA93" s="517">
        <v>9469</v>
      </c>
      <c r="AB93" s="517" t="s">
        <v>21</v>
      </c>
      <c r="AC93" s="517">
        <v>1212</v>
      </c>
      <c r="AD93" s="518" t="s">
        <v>21</v>
      </c>
      <c r="AE93" s="1882" t="s">
        <v>39</v>
      </c>
      <c r="AF93" s="1662" t="s">
        <v>25</v>
      </c>
      <c r="AG93" s="1610"/>
      <c r="AH93" s="1610"/>
      <c r="AI93" s="1610"/>
      <c r="AJ93" s="1029"/>
      <c r="AK93" s="1029"/>
      <c r="AL93" s="1029"/>
      <c r="AM93" s="1029"/>
      <c r="AN93" s="1029"/>
      <c r="AO93" s="1029"/>
      <c r="AP93" s="1029"/>
      <c r="AQ93" s="1029"/>
      <c r="AR93" s="1029"/>
      <c r="AS93" s="1029"/>
      <c r="AT93" s="1029"/>
      <c r="AU93" s="1029"/>
      <c r="AV93" s="1029"/>
    </row>
    <row r="94" spans="1:48" ht="15.5">
      <c r="A94" s="1849" t="s">
        <v>25</v>
      </c>
      <c r="B94" s="1830" t="s">
        <v>25</v>
      </c>
      <c r="C94" s="1831" t="s">
        <v>174</v>
      </c>
      <c r="D94" s="519">
        <v>1616929</v>
      </c>
      <c r="E94" s="520">
        <v>98640</v>
      </c>
      <c r="F94" s="520">
        <v>1518289</v>
      </c>
      <c r="G94" s="520">
        <v>1317394</v>
      </c>
      <c r="H94" s="520">
        <v>192847</v>
      </c>
      <c r="I94" s="520">
        <v>8048</v>
      </c>
      <c r="J94" s="520">
        <v>1590278</v>
      </c>
      <c r="K94" s="520">
        <v>806676</v>
      </c>
      <c r="L94" s="520">
        <v>742125</v>
      </c>
      <c r="M94" s="520">
        <v>41477</v>
      </c>
      <c r="N94" s="521">
        <v>26651</v>
      </c>
      <c r="O94" s="1885" t="s">
        <v>40</v>
      </c>
      <c r="P94" s="1673" t="s">
        <v>25</v>
      </c>
      <c r="Q94" s="1849" t="s">
        <v>25</v>
      </c>
      <c r="R94" s="1830" t="s">
        <v>25</v>
      </c>
      <c r="S94" s="1831" t="s">
        <v>174</v>
      </c>
      <c r="T94" s="519">
        <v>10059</v>
      </c>
      <c r="U94" s="520" t="s">
        <v>21</v>
      </c>
      <c r="V94" s="520">
        <v>10059</v>
      </c>
      <c r="W94" s="520">
        <v>6120</v>
      </c>
      <c r="X94" s="520">
        <v>3939</v>
      </c>
      <c r="Y94" s="520" t="s">
        <v>21</v>
      </c>
      <c r="Z94" s="520">
        <v>10059</v>
      </c>
      <c r="AA94" s="520">
        <v>9039</v>
      </c>
      <c r="AB94" s="520" t="s">
        <v>21</v>
      </c>
      <c r="AC94" s="520">
        <v>1020</v>
      </c>
      <c r="AD94" s="521" t="s">
        <v>21</v>
      </c>
      <c r="AE94" s="1885" t="s">
        <v>40</v>
      </c>
      <c r="AF94" s="1673" t="s">
        <v>25</v>
      </c>
      <c r="AG94" s="1610"/>
      <c r="AH94" s="1610"/>
      <c r="AI94" s="1610"/>
      <c r="AJ94" s="1029"/>
      <c r="AK94" s="1029"/>
      <c r="AL94" s="1029"/>
      <c r="AM94" s="1029"/>
      <c r="AN94" s="1029"/>
      <c r="AO94" s="1029"/>
      <c r="AP94" s="1029"/>
      <c r="AQ94" s="1029"/>
      <c r="AR94" s="1029"/>
      <c r="AS94" s="1029"/>
      <c r="AT94" s="1029"/>
      <c r="AU94" s="1029"/>
      <c r="AV94" s="1029"/>
    </row>
    <row r="95" spans="1:48" ht="15.75" customHeight="1">
      <c r="A95" s="433"/>
      <c r="B95" s="433"/>
      <c r="C95" s="433"/>
      <c r="D95" s="1029"/>
      <c r="E95" s="1029"/>
      <c r="F95" s="1029"/>
      <c r="G95" s="1029"/>
      <c r="H95" s="1029"/>
      <c r="I95" s="1029"/>
      <c r="J95" s="1029"/>
      <c r="K95" s="1029"/>
      <c r="L95" s="1029"/>
      <c r="M95" s="1029"/>
      <c r="N95" s="1029"/>
      <c r="O95" s="1029"/>
      <c r="P95" s="1029"/>
      <c r="Q95" s="433"/>
      <c r="R95" s="433"/>
      <c r="S95" s="433"/>
      <c r="T95" s="1029"/>
      <c r="U95" s="1029"/>
      <c r="V95" s="1029"/>
      <c r="W95" s="1029"/>
      <c r="X95" s="1029"/>
      <c r="Y95" s="1029"/>
      <c r="Z95" s="1029"/>
      <c r="AA95" s="1029"/>
      <c r="AB95" s="1029"/>
      <c r="AC95" s="1029"/>
      <c r="AD95" s="1029"/>
      <c r="AE95" s="1029"/>
      <c r="AF95" s="1029"/>
      <c r="AG95" s="1029"/>
      <c r="AH95" s="1029"/>
      <c r="AI95" s="1029"/>
      <c r="AJ95" s="1029"/>
      <c r="AK95" s="1029"/>
      <c r="AL95" s="1029"/>
      <c r="AM95" s="1029"/>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99"/>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colBreaks count="5" manualBreakCount="5">
    <brk id="8" max="94" man="1"/>
    <brk id="16" max="94" man="1"/>
    <brk id="24" max="94" man="1"/>
    <brk id="32" max="94" man="1"/>
    <brk id="40" max="9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38DE4-879F-4E72-8727-3F6FC94281F3}">
  <sheetPr>
    <tabColor theme="6" tint="0.39997558519241921"/>
  </sheetPr>
  <dimension ref="A1:W92"/>
  <sheetViews>
    <sheetView zoomScaleNormal="100" zoomScaleSheetLayoutView="80" workbookViewId="0"/>
  </sheetViews>
  <sheetFormatPr defaultColWidth="8" defaultRowHeight="12"/>
  <cols>
    <col min="1" max="1" width="27.08984375" style="589" customWidth="1"/>
    <col min="2" max="2" width="10.6328125" style="589" customWidth="1"/>
    <col min="3" max="5" width="13.453125" style="589" customWidth="1"/>
    <col min="6" max="6" width="13.6328125" style="589" customWidth="1"/>
    <col min="7" max="7" width="13.453125" style="589" customWidth="1"/>
    <col min="8" max="9" width="12" style="589" customWidth="1"/>
    <col min="10" max="10" width="13.6328125" style="589" customWidth="1"/>
    <col min="11" max="19" width="12.6328125" style="589" customWidth="1"/>
    <col min="20" max="21" width="32.453125" style="589" customWidth="1"/>
    <col min="22" max="16384" width="8" style="589"/>
  </cols>
  <sheetData>
    <row r="1" spans="1:23" s="528" customFormat="1" ht="15" customHeight="1">
      <c r="A1" s="1167" t="s">
        <v>628</v>
      </c>
      <c r="B1" s="527"/>
      <c r="T1" s="1168" t="s">
        <v>628</v>
      </c>
    </row>
    <row r="2" spans="1:23" s="528" customFormat="1" ht="15" customHeight="1">
      <c r="A2" s="2795">
        <v>44166</v>
      </c>
      <c r="B2" s="2795"/>
      <c r="C2" s="2796">
        <v>44166</v>
      </c>
      <c r="D2" s="2796"/>
      <c r="E2" s="2796"/>
      <c r="F2" s="2796"/>
      <c r="P2" s="2797">
        <v>44166</v>
      </c>
      <c r="Q2" s="2797"/>
      <c r="R2" s="2797"/>
      <c r="S2" s="2798">
        <v>44166</v>
      </c>
      <c r="T2" s="2798"/>
      <c r="U2" s="880"/>
      <c r="V2" s="880"/>
      <c r="W2" s="880"/>
    </row>
    <row r="3" spans="1:23" s="528" customFormat="1" ht="12.75" customHeight="1">
      <c r="B3" s="527"/>
    </row>
    <row r="4" spans="1:23" s="528" customFormat="1" ht="12" customHeight="1">
      <c r="B4" s="527"/>
      <c r="G4" s="716"/>
      <c r="I4" s="717"/>
    </row>
    <row r="5" spans="1:23" s="528" customFormat="1" ht="25.5">
      <c r="A5" s="529" t="s">
        <v>273</v>
      </c>
      <c r="B5" s="530"/>
      <c r="C5" s="530"/>
      <c r="D5" s="531" t="s">
        <v>1283</v>
      </c>
      <c r="E5" s="532"/>
      <c r="F5" s="532"/>
      <c r="K5" s="881"/>
      <c r="L5" s="881"/>
      <c r="M5" s="881"/>
      <c r="N5" s="881"/>
      <c r="O5" s="882"/>
      <c r="P5" s="882"/>
      <c r="Q5" s="882"/>
    </row>
    <row r="6" spans="1:23" s="528" customFormat="1" ht="10" customHeight="1">
      <c r="A6" s="533"/>
      <c r="B6" s="530"/>
      <c r="C6" s="530"/>
      <c r="D6" s="531"/>
      <c r="E6" s="532"/>
      <c r="F6" s="532"/>
    </row>
    <row r="7" spans="1:23" s="528" customFormat="1" ht="22">
      <c r="A7" s="2799">
        <v>44166</v>
      </c>
      <c r="B7" s="2799"/>
      <c r="C7" s="2799"/>
      <c r="D7" s="2799"/>
      <c r="E7" s="2799"/>
      <c r="F7" s="883" t="s">
        <v>1284</v>
      </c>
      <c r="G7" s="1028"/>
      <c r="H7" s="1028"/>
      <c r="I7" s="1028"/>
      <c r="J7" s="1028"/>
      <c r="K7" s="2800">
        <v>44166</v>
      </c>
      <c r="L7" s="2800"/>
      <c r="M7" s="882"/>
      <c r="N7" s="884"/>
      <c r="O7" s="884"/>
      <c r="P7" s="884"/>
      <c r="Q7" s="884"/>
      <c r="R7" s="884"/>
    </row>
    <row r="8" spans="1:23" s="528" customFormat="1" ht="12" customHeight="1">
      <c r="A8" s="527"/>
      <c r="B8" s="527"/>
      <c r="U8" s="195"/>
      <c r="V8" s="195"/>
    </row>
    <row r="9" spans="1:23" s="528" customFormat="1" ht="17.5">
      <c r="A9" s="534" t="s">
        <v>274</v>
      </c>
      <c r="B9" s="535"/>
      <c r="C9" s="2801" t="s">
        <v>738</v>
      </c>
      <c r="D9" s="2801"/>
      <c r="E9" s="2801"/>
      <c r="F9" s="2801"/>
      <c r="G9" s="2801"/>
      <c r="K9" s="527"/>
      <c r="L9" s="527"/>
      <c r="M9" s="527"/>
      <c r="N9" s="527"/>
      <c r="O9" s="527"/>
      <c r="U9" s="195"/>
      <c r="V9" s="195"/>
    </row>
    <row r="10" spans="1:23" s="528" customFormat="1" ht="6" customHeight="1">
      <c r="A10" s="536"/>
      <c r="B10" s="537"/>
      <c r="C10" s="537"/>
      <c r="D10" s="537"/>
      <c r="E10" s="537"/>
      <c r="F10" s="537"/>
      <c r="G10" s="537"/>
      <c r="H10" s="537"/>
      <c r="I10" s="537"/>
      <c r="K10" s="537"/>
      <c r="L10" s="537"/>
      <c r="M10" s="537"/>
      <c r="N10" s="537"/>
      <c r="O10" s="537"/>
      <c r="P10" s="537"/>
      <c r="Q10" s="537"/>
      <c r="R10" s="537"/>
      <c r="S10" s="537"/>
      <c r="T10" s="537"/>
      <c r="U10" s="195"/>
      <c r="V10" s="195"/>
    </row>
    <row r="11" spans="1:23" s="528" customFormat="1" ht="20.25" customHeight="1">
      <c r="A11" s="538"/>
      <c r="B11" s="539"/>
      <c r="C11" s="540" t="s">
        <v>275</v>
      </c>
      <c r="D11" s="541" t="s">
        <v>744</v>
      </c>
      <c r="E11" s="542" t="s">
        <v>1285</v>
      </c>
      <c r="F11" s="541"/>
      <c r="G11" s="541"/>
      <c r="H11" s="541"/>
      <c r="I11" s="541"/>
      <c r="J11" s="543" t="s">
        <v>276</v>
      </c>
      <c r="K11" s="544" t="s">
        <v>1286</v>
      </c>
      <c r="L11" s="542" t="s">
        <v>1287</v>
      </c>
      <c r="M11" s="545"/>
      <c r="N11" s="553" t="s">
        <v>277</v>
      </c>
      <c r="O11" s="546" t="s">
        <v>757</v>
      </c>
      <c r="P11" s="545"/>
      <c r="Q11" s="553" t="s">
        <v>278</v>
      </c>
      <c r="R11" s="546" t="s">
        <v>1220</v>
      </c>
      <c r="S11" s="545"/>
      <c r="T11" s="539"/>
    </row>
    <row r="12" spans="1:23" s="528" customFormat="1" ht="15.5">
      <c r="A12" s="547"/>
      <c r="B12" s="548" t="s">
        <v>279</v>
      </c>
      <c r="C12" s="540" t="s">
        <v>280</v>
      </c>
      <c r="D12" s="1169" t="s">
        <v>1765</v>
      </c>
      <c r="E12" s="549" t="s">
        <v>1766</v>
      </c>
      <c r="F12" s="550"/>
      <c r="G12" s="551"/>
      <c r="H12" s="552" t="s">
        <v>281</v>
      </c>
      <c r="I12" s="548" t="s">
        <v>282</v>
      </c>
      <c r="J12" s="540" t="s">
        <v>283</v>
      </c>
      <c r="K12" s="552" t="s">
        <v>276</v>
      </c>
      <c r="L12" s="548" t="s">
        <v>282</v>
      </c>
      <c r="M12" s="548" t="s">
        <v>282</v>
      </c>
      <c r="N12" s="540" t="s">
        <v>283</v>
      </c>
      <c r="O12" s="552" t="s">
        <v>277</v>
      </c>
      <c r="P12" s="548" t="s">
        <v>282</v>
      </c>
      <c r="Q12" s="553" t="s">
        <v>284</v>
      </c>
      <c r="R12" s="554" t="s">
        <v>278</v>
      </c>
      <c r="S12" s="548" t="s">
        <v>282</v>
      </c>
      <c r="T12" s="555"/>
    </row>
    <row r="13" spans="1:23" s="528" customFormat="1" ht="15">
      <c r="A13" s="556" t="s">
        <v>285</v>
      </c>
      <c r="B13" s="557"/>
      <c r="C13" s="540"/>
      <c r="D13" s="1170" t="s">
        <v>1767</v>
      </c>
      <c r="E13" s="552" t="s">
        <v>1768</v>
      </c>
      <c r="F13" s="552" t="s">
        <v>286</v>
      </c>
      <c r="G13" s="552" t="s">
        <v>287</v>
      </c>
      <c r="H13" s="548" t="s">
        <v>288</v>
      </c>
      <c r="I13" s="548" t="s">
        <v>289</v>
      </c>
      <c r="J13" s="540"/>
      <c r="K13" s="552"/>
      <c r="L13" s="552" t="s">
        <v>290</v>
      </c>
      <c r="M13" s="548" t="s">
        <v>289</v>
      </c>
      <c r="N13" s="540"/>
      <c r="O13" s="552"/>
      <c r="P13" s="552" t="s">
        <v>289</v>
      </c>
      <c r="Q13" s="553"/>
      <c r="R13" s="560"/>
      <c r="S13" s="552" t="s">
        <v>289</v>
      </c>
      <c r="T13" s="561" t="s">
        <v>1769</v>
      </c>
    </row>
    <row r="14" spans="1:23" s="528" customFormat="1" ht="14">
      <c r="A14" s="538"/>
      <c r="B14" s="557" t="s">
        <v>1770</v>
      </c>
      <c r="C14" s="557"/>
      <c r="D14" s="552"/>
      <c r="E14" s="562" t="s">
        <v>1288</v>
      </c>
      <c r="F14" s="562" t="s">
        <v>1771</v>
      </c>
      <c r="G14" s="562" t="s">
        <v>1289</v>
      </c>
      <c r="H14" s="885" t="s">
        <v>1772</v>
      </c>
      <c r="I14" s="557" t="s">
        <v>1748</v>
      </c>
      <c r="J14" s="558"/>
      <c r="K14" s="563" t="s">
        <v>1773</v>
      </c>
      <c r="L14" s="563" t="s">
        <v>907</v>
      </c>
      <c r="M14" s="557" t="s">
        <v>1748</v>
      </c>
      <c r="N14" s="557"/>
      <c r="O14" s="563" t="s">
        <v>1774</v>
      </c>
      <c r="P14" s="557" t="s">
        <v>1748</v>
      </c>
      <c r="Q14" s="564"/>
      <c r="R14" s="557" t="s">
        <v>1775</v>
      </c>
      <c r="S14" s="557" t="s">
        <v>1748</v>
      </c>
      <c r="T14" s="555"/>
    </row>
    <row r="15" spans="1:23" s="528" customFormat="1" ht="14">
      <c r="A15" s="550"/>
      <c r="B15" s="565"/>
      <c r="C15" s="555"/>
      <c r="D15" s="559"/>
      <c r="E15" s="886"/>
      <c r="F15" s="886"/>
      <c r="G15" s="886"/>
      <c r="H15" s="887" t="s">
        <v>1776</v>
      </c>
      <c r="I15" s="555"/>
      <c r="J15" s="558"/>
      <c r="K15" s="557" t="s">
        <v>908</v>
      </c>
      <c r="L15" s="563"/>
      <c r="M15" s="557"/>
      <c r="N15" s="557"/>
      <c r="O15" s="566"/>
      <c r="P15" s="555"/>
      <c r="Q15" s="564"/>
      <c r="R15" s="557"/>
      <c r="S15" s="557"/>
      <c r="T15" s="567"/>
    </row>
    <row r="16" spans="1:23" ht="18" customHeight="1">
      <c r="A16" s="568" t="s">
        <v>291</v>
      </c>
      <c r="B16" s="569" t="s">
        <v>747</v>
      </c>
      <c r="C16" s="53">
        <v>6789395</v>
      </c>
      <c r="D16" s="1235">
        <v>6668783</v>
      </c>
      <c r="E16" s="1234">
        <v>2201274</v>
      </c>
      <c r="F16" s="1234">
        <v>2882508</v>
      </c>
      <c r="G16" s="1234">
        <v>1585001</v>
      </c>
      <c r="H16" s="1235">
        <v>29284</v>
      </c>
      <c r="I16" s="1235">
        <v>91328</v>
      </c>
      <c r="J16" s="1235">
        <v>1278653</v>
      </c>
      <c r="K16" s="1235">
        <v>408451</v>
      </c>
      <c r="L16" s="1235">
        <v>7897</v>
      </c>
      <c r="M16" s="1235">
        <v>862305</v>
      </c>
      <c r="N16" s="1235">
        <v>10804115</v>
      </c>
      <c r="O16" s="1235">
        <v>10741366</v>
      </c>
      <c r="P16" s="1235">
        <v>62749</v>
      </c>
      <c r="Q16" s="1235">
        <v>496946</v>
      </c>
      <c r="R16" s="1235">
        <v>484225</v>
      </c>
      <c r="S16" s="144">
        <v>12720</v>
      </c>
      <c r="T16" s="570" t="s">
        <v>725</v>
      </c>
    </row>
    <row r="17" spans="1:20" ht="16" customHeight="1">
      <c r="A17" s="568"/>
      <c r="B17" s="571"/>
      <c r="C17" s="56"/>
      <c r="D17" s="1234"/>
      <c r="E17" s="1234"/>
      <c r="F17" s="1234"/>
      <c r="G17" s="1234"/>
      <c r="H17" s="1234"/>
      <c r="I17" s="1234"/>
      <c r="J17" s="1234"/>
      <c r="K17" s="1234"/>
      <c r="L17" s="1234"/>
      <c r="M17" s="1234"/>
      <c r="N17" s="1234"/>
      <c r="O17" s="1234"/>
      <c r="P17" s="1234"/>
      <c r="Q17" s="1234"/>
      <c r="R17" s="1234"/>
      <c r="S17" s="150"/>
      <c r="T17" s="570" t="s">
        <v>737</v>
      </c>
    </row>
    <row r="18" spans="1:20" ht="16" customHeight="1">
      <c r="A18" s="568" t="s">
        <v>292</v>
      </c>
      <c r="B18" s="572" t="s">
        <v>909</v>
      </c>
      <c r="C18" s="56">
        <v>300900</v>
      </c>
      <c r="D18" s="1234">
        <v>290762</v>
      </c>
      <c r="E18" s="1234">
        <v>254824</v>
      </c>
      <c r="F18" s="1234">
        <v>33960</v>
      </c>
      <c r="G18" s="1234">
        <v>1978</v>
      </c>
      <c r="H18" s="1234">
        <v>6453</v>
      </c>
      <c r="I18" s="1234">
        <v>3685</v>
      </c>
      <c r="J18" s="1234">
        <v>42879</v>
      </c>
      <c r="K18" s="1234">
        <v>11647</v>
      </c>
      <c r="L18" s="1234">
        <v>159</v>
      </c>
      <c r="M18" s="1234">
        <v>31073</v>
      </c>
      <c r="N18" s="1234">
        <v>6505445</v>
      </c>
      <c r="O18" s="1234">
        <v>6504671</v>
      </c>
      <c r="P18" s="1234">
        <v>774</v>
      </c>
      <c r="Q18" s="1234">
        <v>59490</v>
      </c>
      <c r="R18" s="1234">
        <v>58376</v>
      </c>
      <c r="S18" s="150">
        <v>1113</v>
      </c>
      <c r="T18" s="570" t="s">
        <v>910</v>
      </c>
    </row>
    <row r="19" spans="1:20" ht="16" customHeight="1">
      <c r="A19" s="573"/>
      <c r="B19" s="571"/>
      <c r="C19" s="56"/>
      <c r="D19" s="1234"/>
      <c r="E19" s="1234"/>
      <c r="F19" s="1234"/>
      <c r="G19" s="1234"/>
      <c r="H19" s="1234"/>
      <c r="I19" s="1234"/>
      <c r="J19" s="1234"/>
      <c r="K19" s="1234"/>
      <c r="L19" s="1234"/>
      <c r="M19" s="1234"/>
      <c r="N19" s="1234"/>
      <c r="O19" s="1234"/>
      <c r="P19" s="1234"/>
      <c r="Q19" s="1234"/>
      <c r="R19" s="1234"/>
      <c r="S19" s="150"/>
      <c r="T19" s="570" t="s">
        <v>1418</v>
      </c>
    </row>
    <row r="20" spans="1:20" ht="16" customHeight="1">
      <c r="A20" s="574" t="s">
        <v>736</v>
      </c>
      <c r="B20" s="572" t="s">
        <v>909</v>
      </c>
      <c r="C20" s="60">
        <v>65</v>
      </c>
      <c r="D20" s="1233">
        <v>46</v>
      </c>
      <c r="E20" s="1233">
        <v>20</v>
      </c>
      <c r="F20" s="1233">
        <v>26</v>
      </c>
      <c r="G20" s="1233" t="s">
        <v>21</v>
      </c>
      <c r="H20" s="1233" t="s">
        <v>21</v>
      </c>
      <c r="I20" s="1233">
        <v>19</v>
      </c>
      <c r="J20" s="1233">
        <v>65</v>
      </c>
      <c r="K20" s="1233">
        <v>12</v>
      </c>
      <c r="L20" s="1233" t="s">
        <v>21</v>
      </c>
      <c r="M20" s="1233">
        <v>53</v>
      </c>
      <c r="N20" s="1233">
        <v>233</v>
      </c>
      <c r="O20" s="1233">
        <v>186</v>
      </c>
      <c r="P20" s="1233">
        <v>47</v>
      </c>
      <c r="Q20" s="1233" t="s">
        <v>21</v>
      </c>
      <c r="R20" s="1233" t="s">
        <v>21</v>
      </c>
      <c r="S20" s="153" t="s">
        <v>21</v>
      </c>
      <c r="T20" s="575" t="s">
        <v>717</v>
      </c>
    </row>
    <row r="21" spans="1:20" ht="16" customHeight="1">
      <c r="A21" s="574" t="s">
        <v>739</v>
      </c>
      <c r="B21" s="572" t="s">
        <v>909</v>
      </c>
      <c r="C21" s="60" t="s">
        <v>21</v>
      </c>
      <c r="D21" s="1233" t="s">
        <v>21</v>
      </c>
      <c r="E21" s="1233" t="s">
        <v>21</v>
      </c>
      <c r="F21" s="1233" t="s">
        <v>21</v>
      </c>
      <c r="G21" s="1233" t="s">
        <v>21</v>
      </c>
      <c r="H21" s="1233" t="s">
        <v>21</v>
      </c>
      <c r="I21" s="1233" t="s">
        <v>21</v>
      </c>
      <c r="J21" s="1233" t="s">
        <v>21</v>
      </c>
      <c r="K21" s="1233" t="s">
        <v>21</v>
      </c>
      <c r="L21" s="1233" t="s">
        <v>21</v>
      </c>
      <c r="M21" s="1233" t="s">
        <v>21</v>
      </c>
      <c r="N21" s="1233">
        <v>157268</v>
      </c>
      <c r="O21" s="1233">
        <v>157268</v>
      </c>
      <c r="P21" s="1233" t="s">
        <v>21</v>
      </c>
      <c r="Q21" s="1233" t="s">
        <v>21</v>
      </c>
      <c r="R21" s="1233" t="s">
        <v>21</v>
      </c>
      <c r="S21" s="153" t="s">
        <v>21</v>
      </c>
      <c r="T21" s="575" t="s">
        <v>1411</v>
      </c>
    </row>
    <row r="22" spans="1:20" ht="16" customHeight="1">
      <c r="A22" s="574" t="s">
        <v>293</v>
      </c>
      <c r="B22" s="572" t="s">
        <v>909</v>
      </c>
      <c r="C22" s="60">
        <v>4425</v>
      </c>
      <c r="D22" s="1233">
        <v>3791</v>
      </c>
      <c r="E22" s="1233">
        <v>246</v>
      </c>
      <c r="F22" s="1233">
        <v>3491</v>
      </c>
      <c r="G22" s="1233">
        <v>54</v>
      </c>
      <c r="H22" s="1233">
        <v>373</v>
      </c>
      <c r="I22" s="1233">
        <v>261</v>
      </c>
      <c r="J22" s="1233">
        <v>1704</v>
      </c>
      <c r="K22" s="1233">
        <v>733</v>
      </c>
      <c r="L22" s="1233" t="s">
        <v>21</v>
      </c>
      <c r="M22" s="1233">
        <v>971</v>
      </c>
      <c r="N22" s="1233">
        <v>1358</v>
      </c>
      <c r="O22" s="1233">
        <v>1315</v>
      </c>
      <c r="P22" s="1233">
        <v>43</v>
      </c>
      <c r="Q22" s="1233">
        <v>162</v>
      </c>
      <c r="R22" s="1233">
        <v>144</v>
      </c>
      <c r="S22" s="153">
        <v>18</v>
      </c>
      <c r="T22" s="575" t="s">
        <v>716</v>
      </c>
    </row>
    <row r="23" spans="1:20" ht="16" customHeight="1">
      <c r="A23" s="574" t="s">
        <v>294</v>
      </c>
      <c r="B23" s="572" t="s">
        <v>909</v>
      </c>
      <c r="C23" s="60">
        <v>3323</v>
      </c>
      <c r="D23" s="1233">
        <v>2976</v>
      </c>
      <c r="E23" s="1233">
        <v>1781</v>
      </c>
      <c r="F23" s="1233">
        <v>671</v>
      </c>
      <c r="G23" s="1233">
        <v>524</v>
      </c>
      <c r="H23" s="1233">
        <v>98</v>
      </c>
      <c r="I23" s="1233">
        <v>249</v>
      </c>
      <c r="J23" s="1233">
        <v>83</v>
      </c>
      <c r="K23" s="1233">
        <v>24</v>
      </c>
      <c r="L23" s="1233" t="s">
        <v>21</v>
      </c>
      <c r="M23" s="1233">
        <v>59</v>
      </c>
      <c r="N23" s="1233">
        <v>590</v>
      </c>
      <c r="O23" s="1233">
        <v>244</v>
      </c>
      <c r="P23" s="1233">
        <v>346</v>
      </c>
      <c r="Q23" s="1233">
        <v>35</v>
      </c>
      <c r="R23" s="1233">
        <v>35</v>
      </c>
      <c r="S23" s="153" t="s">
        <v>21</v>
      </c>
      <c r="T23" s="575" t="s">
        <v>1777</v>
      </c>
    </row>
    <row r="24" spans="1:20" ht="16" customHeight="1">
      <c r="A24" s="574" t="s">
        <v>295</v>
      </c>
      <c r="B24" s="572" t="s">
        <v>909</v>
      </c>
      <c r="C24" s="60">
        <v>209538</v>
      </c>
      <c r="D24" s="1233">
        <v>200958</v>
      </c>
      <c r="E24" s="1233">
        <v>194210</v>
      </c>
      <c r="F24" s="1233">
        <v>5783</v>
      </c>
      <c r="G24" s="1233">
        <v>965</v>
      </c>
      <c r="H24" s="1233">
        <v>5505</v>
      </c>
      <c r="I24" s="1233">
        <v>3075</v>
      </c>
      <c r="J24" s="1233">
        <v>34314</v>
      </c>
      <c r="K24" s="1233">
        <v>10018</v>
      </c>
      <c r="L24" s="1233" t="s">
        <v>21</v>
      </c>
      <c r="M24" s="1233">
        <v>24296</v>
      </c>
      <c r="N24" s="1233">
        <v>221732</v>
      </c>
      <c r="O24" s="1233">
        <v>221732</v>
      </c>
      <c r="P24" s="1233" t="s">
        <v>21</v>
      </c>
      <c r="Q24" s="1233">
        <v>49476</v>
      </c>
      <c r="R24" s="1233">
        <v>48391</v>
      </c>
      <c r="S24" s="153">
        <v>1085</v>
      </c>
      <c r="T24" s="1458" t="s">
        <v>1778</v>
      </c>
    </row>
    <row r="25" spans="1:20" ht="16" customHeight="1">
      <c r="A25" s="888" t="s">
        <v>604</v>
      </c>
      <c r="B25" s="572" t="s">
        <v>909</v>
      </c>
      <c r="C25" s="60">
        <v>6325</v>
      </c>
      <c r="D25" s="1233">
        <v>3206</v>
      </c>
      <c r="E25" s="1233">
        <v>152</v>
      </c>
      <c r="F25" s="1233">
        <v>2128</v>
      </c>
      <c r="G25" s="1233">
        <v>926</v>
      </c>
      <c r="H25" s="1233">
        <v>44</v>
      </c>
      <c r="I25" s="1233">
        <v>3075</v>
      </c>
      <c r="J25" s="1233">
        <v>5036</v>
      </c>
      <c r="K25" s="1233">
        <v>515</v>
      </c>
      <c r="L25" s="1233" t="s">
        <v>21</v>
      </c>
      <c r="M25" s="1233">
        <v>4521</v>
      </c>
      <c r="N25" s="1233">
        <v>15493</v>
      </c>
      <c r="O25" s="1233">
        <v>15493</v>
      </c>
      <c r="P25" s="1233" t="s">
        <v>21</v>
      </c>
      <c r="Q25" s="1233">
        <v>5548</v>
      </c>
      <c r="R25" s="1233">
        <v>4463</v>
      </c>
      <c r="S25" s="153">
        <v>1085</v>
      </c>
      <c r="T25" s="1458" t="s">
        <v>1779</v>
      </c>
    </row>
    <row r="26" spans="1:20" ht="16" customHeight="1">
      <c r="A26" s="888" t="s">
        <v>605</v>
      </c>
      <c r="B26" s="572" t="s">
        <v>909</v>
      </c>
      <c r="C26" s="60">
        <v>203213</v>
      </c>
      <c r="D26" s="1233">
        <v>197752</v>
      </c>
      <c r="E26" s="1233">
        <v>194058</v>
      </c>
      <c r="F26" s="1233">
        <v>3655</v>
      </c>
      <c r="G26" s="1233">
        <v>39</v>
      </c>
      <c r="H26" s="1233">
        <v>5461</v>
      </c>
      <c r="I26" s="1233" t="s">
        <v>21</v>
      </c>
      <c r="J26" s="1233">
        <v>29278</v>
      </c>
      <c r="K26" s="1233">
        <v>9503</v>
      </c>
      <c r="L26" s="1233" t="s">
        <v>21</v>
      </c>
      <c r="M26" s="1233">
        <v>19775</v>
      </c>
      <c r="N26" s="1233">
        <v>206239</v>
      </c>
      <c r="O26" s="1233">
        <v>206239</v>
      </c>
      <c r="P26" s="1233" t="s">
        <v>21</v>
      </c>
      <c r="Q26" s="1233">
        <v>43928</v>
      </c>
      <c r="R26" s="1233">
        <v>43928</v>
      </c>
      <c r="S26" s="153" t="s">
        <v>21</v>
      </c>
      <c r="T26" s="1458" t="s">
        <v>1780</v>
      </c>
    </row>
    <row r="27" spans="1:20" ht="16" customHeight="1">
      <c r="A27" s="574" t="s">
        <v>298</v>
      </c>
      <c r="B27" s="572" t="s">
        <v>909</v>
      </c>
      <c r="C27" s="60">
        <v>10316</v>
      </c>
      <c r="D27" s="1233">
        <v>10316</v>
      </c>
      <c r="E27" s="1233">
        <v>10316</v>
      </c>
      <c r="F27" s="1233" t="s">
        <v>21</v>
      </c>
      <c r="G27" s="1233" t="s">
        <v>21</v>
      </c>
      <c r="H27" s="1233" t="s">
        <v>21</v>
      </c>
      <c r="I27" s="1233" t="s">
        <v>21</v>
      </c>
      <c r="J27" s="1233" t="s">
        <v>21</v>
      </c>
      <c r="K27" s="1233" t="s">
        <v>21</v>
      </c>
      <c r="L27" s="1233" t="s">
        <v>21</v>
      </c>
      <c r="M27" s="1233" t="s">
        <v>21</v>
      </c>
      <c r="N27" s="1233" t="s">
        <v>21</v>
      </c>
      <c r="O27" s="1233" t="s">
        <v>21</v>
      </c>
      <c r="P27" s="1233" t="s">
        <v>21</v>
      </c>
      <c r="Q27" s="1233" t="s">
        <v>21</v>
      </c>
      <c r="R27" s="1233" t="s">
        <v>21</v>
      </c>
      <c r="S27" s="153" t="s">
        <v>21</v>
      </c>
      <c r="T27" s="576" t="s">
        <v>1178</v>
      </c>
    </row>
    <row r="28" spans="1:20" ht="16" customHeight="1">
      <c r="A28" s="574" t="s">
        <v>299</v>
      </c>
      <c r="B28" s="1887" t="s">
        <v>1209</v>
      </c>
      <c r="C28" s="60">
        <v>15247</v>
      </c>
      <c r="D28" s="1233">
        <v>15157</v>
      </c>
      <c r="E28" s="1233">
        <v>99</v>
      </c>
      <c r="F28" s="1233">
        <v>14852</v>
      </c>
      <c r="G28" s="1233">
        <v>206</v>
      </c>
      <c r="H28" s="1233">
        <v>36</v>
      </c>
      <c r="I28" s="1233">
        <v>54</v>
      </c>
      <c r="J28" s="1233">
        <v>3304</v>
      </c>
      <c r="K28" s="1233">
        <v>83</v>
      </c>
      <c r="L28" s="1233">
        <v>121</v>
      </c>
      <c r="M28" s="1233">
        <v>3100</v>
      </c>
      <c r="N28" s="1233">
        <v>241075</v>
      </c>
      <c r="O28" s="1233">
        <v>241075</v>
      </c>
      <c r="P28" s="1233" t="s">
        <v>21</v>
      </c>
      <c r="Q28" s="1233">
        <v>1177</v>
      </c>
      <c r="R28" s="1233">
        <v>1177</v>
      </c>
      <c r="S28" s="153" t="s">
        <v>21</v>
      </c>
      <c r="T28" s="575" t="s">
        <v>1231</v>
      </c>
    </row>
    <row r="29" spans="1:20" ht="18" customHeight="1">
      <c r="A29" s="574" t="s">
        <v>300</v>
      </c>
      <c r="B29" s="889" t="s">
        <v>735</v>
      </c>
      <c r="C29" s="60" t="s">
        <v>21</v>
      </c>
      <c r="D29" s="1233" t="s">
        <v>21</v>
      </c>
      <c r="E29" s="1233" t="s">
        <v>21</v>
      </c>
      <c r="F29" s="1233" t="s">
        <v>21</v>
      </c>
      <c r="G29" s="1233" t="s">
        <v>21</v>
      </c>
      <c r="H29" s="1233" t="s">
        <v>21</v>
      </c>
      <c r="I29" s="1233" t="s">
        <v>21</v>
      </c>
      <c r="J29" s="1233" t="s">
        <v>21</v>
      </c>
      <c r="K29" s="1233" t="s">
        <v>21</v>
      </c>
      <c r="L29" s="1233" t="s">
        <v>21</v>
      </c>
      <c r="M29" s="1233" t="s">
        <v>21</v>
      </c>
      <c r="N29" s="1233">
        <v>5008966</v>
      </c>
      <c r="O29" s="1233">
        <v>5008661</v>
      </c>
      <c r="P29" s="1233">
        <v>305</v>
      </c>
      <c r="Q29" s="1233" t="s">
        <v>21</v>
      </c>
      <c r="R29" s="1233" t="s">
        <v>21</v>
      </c>
      <c r="S29" s="153" t="s">
        <v>21</v>
      </c>
      <c r="T29" s="576" t="s">
        <v>1232</v>
      </c>
    </row>
    <row r="30" spans="1:20" ht="16" customHeight="1">
      <c r="A30" s="574" t="s">
        <v>1196</v>
      </c>
      <c r="B30" s="572" t="s">
        <v>1209</v>
      </c>
      <c r="C30" s="60">
        <v>24613</v>
      </c>
      <c r="D30" s="1233">
        <v>24613</v>
      </c>
      <c r="E30" s="1233">
        <v>21775</v>
      </c>
      <c r="F30" s="1233">
        <v>2838</v>
      </c>
      <c r="G30" s="1233" t="s">
        <v>21</v>
      </c>
      <c r="H30" s="1233" t="s">
        <v>21</v>
      </c>
      <c r="I30" s="1233" t="s">
        <v>21</v>
      </c>
      <c r="J30" s="1233" t="s">
        <v>21</v>
      </c>
      <c r="K30" s="1233" t="s">
        <v>21</v>
      </c>
      <c r="L30" s="1233" t="s">
        <v>21</v>
      </c>
      <c r="M30" s="1233" t="s">
        <v>21</v>
      </c>
      <c r="N30" s="1233" t="s">
        <v>21</v>
      </c>
      <c r="O30" s="1233" t="s">
        <v>21</v>
      </c>
      <c r="P30" s="1233" t="s">
        <v>21</v>
      </c>
      <c r="Q30" s="1233" t="s">
        <v>21</v>
      </c>
      <c r="R30" s="1233" t="s">
        <v>21</v>
      </c>
      <c r="S30" s="153" t="s">
        <v>21</v>
      </c>
      <c r="T30" s="575" t="s">
        <v>724</v>
      </c>
    </row>
    <row r="31" spans="1:20" ht="16" customHeight="1">
      <c r="A31" s="574" t="s">
        <v>1461</v>
      </c>
      <c r="B31" s="572" t="s">
        <v>909</v>
      </c>
      <c r="C31" s="60" t="s">
        <v>21</v>
      </c>
      <c r="D31" s="1233" t="s">
        <v>21</v>
      </c>
      <c r="E31" s="1233" t="s">
        <v>21</v>
      </c>
      <c r="F31" s="1233" t="s">
        <v>21</v>
      </c>
      <c r="G31" s="1233" t="s">
        <v>21</v>
      </c>
      <c r="H31" s="1233" t="s">
        <v>21</v>
      </c>
      <c r="I31" s="1233" t="s">
        <v>21</v>
      </c>
      <c r="J31" s="1233" t="s">
        <v>21</v>
      </c>
      <c r="K31" s="1233" t="s">
        <v>21</v>
      </c>
      <c r="L31" s="1233" t="s">
        <v>21</v>
      </c>
      <c r="M31" s="1233" t="s">
        <v>21</v>
      </c>
      <c r="N31" s="1233" t="s">
        <v>21</v>
      </c>
      <c r="O31" s="1233" t="s">
        <v>21</v>
      </c>
      <c r="P31" s="1233" t="s">
        <v>21</v>
      </c>
      <c r="Q31" s="1233" t="s">
        <v>21</v>
      </c>
      <c r="R31" s="1233" t="s">
        <v>21</v>
      </c>
      <c r="S31" s="153" t="s">
        <v>21</v>
      </c>
      <c r="T31" s="575" t="s">
        <v>1290</v>
      </c>
    </row>
    <row r="32" spans="1:20" ht="16" customHeight="1">
      <c r="A32" s="574" t="s">
        <v>301</v>
      </c>
      <c r="B32" s="572" t="s">
        <v>747</v>
      </c>
      <c r="C32" s="60">
        <v>16176</v>
      </c>
      <c r="D32" s="1233">
        <v>16176</v>
      </c>
      <c r="E32" s="1233">
        <v>13918</v>
      </c>
      <c r="F32" s="1233">
        <v>2096</v>
      </c>
      <c r="G32" s="1233">
        <v>162</v>
      </c>
      <c r="H32" s="1233" t="s">
        <v>21</v>
      </c>
      <c r="I32" s="1233" t="s">
        <v>21</v>
      </c>
      <c r="J32" s="1233" t="s">
        <v>21</v>
      </c>
      <c r="K32" s="1233" t="s">
        <v>21</v>
      </c>
      <c r="L32" s="1233" t="s">
        <v>21</v>
      </c>
      <c r="M32" s="1233" t="s">
        <v>21</v>
      </c>
      <c r="N32" s="1233" t="s">
        <v>21</v>
      </c>
      <c r="O32" s="1233" t="s">
        <v>21</v>
      </c>
      <c r="P32" s="1233" t="s">
        <v>21</v>
      </c>
      <c r="Q32" s="1233">
        <v>4420</v>
      </c>
      <c r="R32" s="1233">
        <v>4420</v>
      </c>
      <c r="S32" s="153" t="s">
        <v>21</v>
      </c>
      <c r="T32" s="575" t="s">
        <v>1291</v>
      </c>
    </row>
    <row r="33" spans="1:20" ht="12" customHeight="1">
      <c r="A33" s="577"/>
      <c r="B33" s="572"/>
      <c r="C33" s="56"/>
      <c r="D33" s="1234"/>
      <c r="E33" s="1234"/>
      <c r="F33" s="1234"/>
      <c r="G33" s="1234"/>
      <c r="H33" s="1234"/>
      <c r="I33" s="1234"/>
      <c r="J33" s="1234"/>
      <c r="K33" s="1234"/>
      <c r="L33" s="1234"/>
      <c r="M33" s="1234"/>
      <c r="N33" s="1234"/>
      <c r="O33" s="1234"/>
      <c r="P33" s="1234"/>
      <c r="Q33" s="1234"/>
      <c r="R33" s="1234"/>
      <c r="S33" s="150"/>
      <c r="T33" s="575"/>
    </row>
    <row r="34" spans="1:20" ht="16" customHeight="1">
      <c r="A34" s="578" t="s">
        <v>302</v>
      </c>
      <c r="B34" s="579" t="s">
        <v>909</v>
      </c>
      <c r="C34" s="1234">
        <v>79179</v>
      </c>
      <c r="D34" s="1234">
        <v>76990</v>
      </c>
      <c r="E34" s="1234">
        <v>6470</v>
      </c>
      <c r="F34" s="1234">
        <v>60671</v>
      </c>
      <c r="G34" s="1234">
        <v>9848</v>
      </c>
      <c r="H34" s="1234">
        <v>912</v>
      </c>
      <c r="I34" s="1234">
        <v>1276</v>
      </c>
      <c r="J34" s="1234">
        <v>88860</v>
      </c>
      <c r="K34" s="1234">
        <v>5946</v>
      </c>
      <c r="L34" s="1234">
        <v>154</v>
      </c>
      <c r="M34" s="1234">
        <v>82760</v>
      </c>
      <c r="N34" s="1234">
        <v>246453</v>
      </c>
      <c r="O34" s="1234">
        <v>246453</v>
      </c>
      <c r="P34" s="1234" t="s">
        <v>21</v>
      </c>
      <c r="Q34" s="1234">
        <v>317302</v>
      </c>
      <c r="R34" s="1234">
        <v>315038</v>
      </c>
      <c r="S34" s="150">
        <v>2264</v>
      </c>
      <c r="T34" s="570" t="s">
        <v>1234</v>
      </c>
    </row>
    <row r="35" spans="1:20" ht="16" customHeight="1">
      <c r="A35" s="580"/>
      <c r="B35" s="571"/>
      <c r="C35" s="56"/>
      <c r="D35" s="1234"/>
      <c r="E35" s="1234"/>
      <c r="F35" s="1234"/>
      <c r="G35" s="1234"/>
      <c r="H35" s="1234"/>
      <c r="I35" s="1234"/>
      <c r="J35" s="1234"/>
      <c r="K35" s="1234"/>
      <c r="L35" s="1234"/>
      <c r="M35" s="1234"/>
      <c r="N35" s="1234"/>
      <c r="O35" s="1234"/>
      <c r="P35" s="1234"/>
      <c r="Q35" s="1234"/>
      <c r="R35" s="1234"/>
      <c r="S35" s="150"/>
      <c r="T35" s="570" t="s">
        <v>737</v>
      </c>
    </row>
    <row r="36" spans="1:20" ht="16" customHeight="1">
      <c r="A36" s="574" t="s">
        <v>10</v>
      </c>
      <c r="B36" s="572" t="s">
        <v>1209</v>
      </c>
      <c r="C36" s="60" t="s">
        <v>21</v>
      </c>
      <c r="D36" s="1233" t="s">
        <v>21</v>
      </c>
      <c r="E36" s="1233" t="s">
        <v>21</v>
      </c>
      <c r="F36" s="1233" t="s">
        <v>21</v>
      </c>
      <c r="G36" s="1233" t="s">
        <v>21</v>
      </c>
      <c r="H36" s="1233" t="s">
        <v>21</v>
      </c>
      <c r="I36" s="1233" t="s">
        <v>21</v>
      </c>
      <c r="J36" s="1233" t="s">
        <v>21</v>
      </c>
      <c r="K36" s="1233" t="s">
        <v>21</v>
      </c>
      <c r="L36" s="1233" t="s">
        <v>21</v>
      </c>
      <c r="M36" s="1233" t="s">
        <v>21</v>
      </c>
      <c r="N36" s="1233" t="s">
        <v>21</v>
      </c>
      <c r="O36" s="1233" t="s">
        <v>21</v>
      </c>
      <c r="P36" s="1233" t="s">
        <v>21</v>
      </c>
      <c r="Q36" s="1233" t="s">
        <v>21</v>
      </c>
      <c r="R36" s="1233" t="s">
        <v>21</v>
      </c>
      <c r="S36" s="153" t="s">
        <v>21</v>
      </c>
      <c r="T36" s="575" t="s">
        <v>1200</v>
      </c>
    </row>
    <row r="37" spans="1:20" ht="16" customHeight="1">
      <c r="A37" s="574" t="s">
        <v>432</v>
      </c>
      <c r="B37" s="572" t="s">
        <v>909</v>
      </c>
      <c r="C37" s="60">
        <v>4358</v>
      </c>
      <c r="D37" s="1233">
        <v>4358</v>
      </c>
      <c r="E37" s="1233">
        <v>4358</v>
      </c>
      <c r="F37" s="1233" t="s">
        <v>21</v>
      </c>
      <c r="G37" s="1233" t="s">
        <v>21</v>
      </c>
      <c r="H37" s="1233" t="s">
        <v>21</v>
      </c>
      <c r="I37" s="1233" t="s">
        <v>21</v>
      </c>
      <c r="J37" s="1233" t="s">
        <v>21</v>
      </c>
      <c r="K37" s="1233" t="s">
        <v>21</v>
      </c>
      <c r="L37" s="1233" t="s">
        <v>21</v>
      </c>
      <c r="M37" s="1233" t="s">
        <v>21</v>
      </c>
      <c r="N37" s="1233" t="s">
        <v>21</v>
      </c>
      <c r="O37" s="1233" t="s">
        <v>21</v>
      </c>
      <c r="P37" s="1233" t="s">
        <v>21</v>
      </c>
      <c r="Q37" s="1233" t="s">
        <v>21</v>
      </c>
      <c r="R37" s="1233" t="s">
        <v>21</v>
      </c>
      <c r="S37" s="153" t="s">
        <v>21</v>
      </c>
      <c r="T37" s="1322" t="s">
        <v>1201</v>
      </c>
    </row>
    <row r="38" spans="1:20" ht="18" customHeight="1">
      <c r="A38" s="574" t="s">
        <v>15</v>
      </c>
      <c r="B38" s="889" t="s">
        <v>1781</v>
      </c>
      <c r="C38" s="60">
        <v>3161</v>
      </c>
      <c r="D38" s="1233">
        <v>3161</v>
      </c>
      <c r="E38" s="1233" t="s">
        <v>21</v>
      </c>
      <c r="F38" s="1233">
        <v>3161</v>
      </c>
      <c r="G38" s="1233" t="s">
        <v>21</v>
      </c>
      <c r="H38" s="1233" t="s">
        <v>21</v>
      </c>
      <c r="I38" s="1233" t="s">
        <v>21</v>
      </c>
      <c r="J38" s="1233" t="s">
        <v>21</v>
      </c>
      <c r="K38" s="1233" t="s">
        <v>21</v>
      </c>
      <c r="L38" s="1233" t="s">
        <v>21</v>
      </c>
      <c r="M38" s="1233" t="s">
        <v>21</v>
      </c>
      <c r="N38" s="1233">
        <v>64363</v>
      </c>
      <c r="O38" s="1233">
        <v>64363</v>
      </c>
      <c r="P38" s="1233" t="s">
        <v>21</v>
      </c>
      <c r="Q38" s="1233" t="s">
        <v>21</v>
      </c>
      <c r="R38" s="1233" t="s">
        <v>21</v>
      </c>
      <c r="S38" s="153" t="s">
        <v>21</v>
      </c>
      <c r="T38" s="576" t="s">
        <v>1239</v>
      </c>
    </row>
    <row r="39" spans="1:20" ht="16" customHeight="1">
      <c r="A39" s="574" t="s">
        <v>303</v>
      </c>
      <c r="B39" s="572" t="s">
        <v>1209</v>
      </c>
      <c r="C39" s="60">
        <v>5021</v>
      </c>
      <c r="D39" s="1233">
        <v>5021</v>
      </c>
      <c r="E39" s="1233" t="s">
        <v>21</v>
      </c>
      <c r="F39" s="1233">
        <v>2487</v>
      </c>
      <c r="G39" s="1233">
        <v>2534</v>
      </c>
      <c r="H39" s="1233" t="s">
        <v>21</v>
      </c>
      <c r="I39" s="1233" t="s">
        <v>21</v>
      </c>
      <c r="J39" s="1233">
        <v>739</v>
      </c>
      <c r="K39" s="1233">
        <v>739</v>
      </c>
      <c r="L39" s="1233" t="s">
        <v>21</v>
      </c>
      <c r="M39" s="1233" t="s">
        <v>21</v>
      </c>
      <c r="N39" s="1233">
        <v>123331</v>
      </c>
      <c r="O39" s="1233">
        <v>123331</v>
      </c>
      <c r="P39" s="1233" t="s">
        <v>21</v>
      </c>
      <c r="Q39" s="1233">
        <v>71025</v>
      </c>
      <c r="R39" s="1233">
        <v>71025</v>
      </c>
      <c r="S39" s="153" t="s">
        <v>21</v>
      </c>
      <c r="T39" s="575" t="s">
        <v>1258</v>
      </c>
    </row>
    <row r="40" spans="1:20" ht="18.75" customHeight="1">
      <c r="A40" s="574" t="s">
        <v>304</v>
      </c>
      <c r="B40" s="889" t="s">
        <v>1781</v>
      </c>
      <c r="C40" s="60">
        <v>53569</v>
      </c>
      <c r="D40" s="1233">
        <v>51614</v>
      </c>
      <c r="E40" s="1233">
        <v>3</v>
      </c>
      <c r="F40" s="1233">
        <v>46287</v>
      </c>
      <c r="G40" s="1233">
        <v>5324</v>
      </c>
      <c r="H40" s="1233">
        <v>789</v>
      </c>
      <c r="I40" s="1233">
        <v>1166</v>
      </c>
      <c r="J40" s="1233">
        <v>76102</v>
      </c>
      <c r="K40" s="1233">
        <v>4256</v>
      </c>
      <c r="L40" s="1233">
        <v>133</v>
      </c>
      <c r="M40" s="1233">
        <v>71713</v>
      </c>
      <c r="N40" s="1233">
        <v>92</v>
      </c>
      <c r="O40" s="1233">
        <v>92</v>
      </c>
      <c r="P40" s="1233" t="s">
        <v>21</v>
      </c>
      <c r="Q40" s="1233">
        <v>188827</v>
      </c>
      <c r="R40" s="1233">
        <v>186880</v>
      </c>
      <c r="S40" s="153">
        <v>1947</v>
      </c>
      <c r="T40" s="576" t="s">
        <v>1241</v>
      </c>
    </row>
    <row r="41" spans="1:20" ht="16" customHeight="1">
      <c r="A41" s="574" t="s">
        <v>305</v>
      </c>
      <c r="B41" s="572" t="s">
        <v>909</v>
      </c>
      <c r="C41" s="60">
        <v>58450</v>
      </c>
      <c r="D41" s="1233">
        <v>56389</v>
      </c>
      <c r="E41" s="1233">
        <v>3</v>
      </c>
      <c r="F41" s="1233">
        <v>50479</v>
      </c>
      <c r="G41" s="1233">
        <v>5907</v>
      </c>
      <c r="H41" s="1233">
        <v>859</v>
      </c>
      <c r="I41" s="1233">
        <v>1202</v>
      </c>
      <c r="J41" s="1233">
        <v>82689</v>
      </c>
      <c r="K41" s="1233">
        <v>4617</v>
      </c>
      <c r="L41" s="1233">
        <v>145</v>
      </c>
      <c r="M41" s="1233">
        <v>77927</v>
      </c>
      <c r="N41" s="1233">
        <v>99</v>
      </c>
      <c r="O41" s="1233">
        <v>99</v>
      </c>
      <c r="P41" s="1233" t="s">
        <v>21</v>
      </c>
      <c r="Q41" s="1233">
        <v>204419</v>
      </c>
      <c r="R41" s="1233">
        <v>202287</v>
      </c>
      <c r="S41" s="153">
        <v>2132</v>
      </c>
      <c r="T41" s="576" t="s">
        <v>1203</v>
      </c>
    </row>
    <row r="42" spans="1:20" ht="16" customHeight="1">
      <c r="A42" s="574" t="s">
        <v>306</v>
      </c>
      <c r="B42" s="572" t="s">
        <v>307</v>
      </c>
      <c r="C42" s="60" t="s">
        <v>21</v>
      </c>
      <c r="D42" s="1233" t="s">
        <v>21</v>
      </c>
      <c r="E42" s="1233" t="s">
        <v>21</v>
      </c>
      <c r="F42" s="1233" t="s">
        <v>21</v>
      </c>
      <c r="G42" s="1233" t="s">
        <v>21</v>
      </c>
      <c r="H42" s="1233" t="s">
        <v>21</v>
      </c>
      <c r="I42" s="1233" t="s">
        <v>21</v>
      </c>
      <c r="J42" s="1233" t="s">
        <v>22</v>
      </c>
      <c r="K42" s="1233" t="s">
        <v>22</v>
      </c>
      <c r="L42" s="1233" t="s">
        <v>22</v>
      </c>
      <c r="M42" s="1233" t="s">
        <v>22</v>
      </c>
      <c r="N42" s="1233" t="s">
        <v>22</v>
      </c>
      <c r="O42" s="1233" t="s">
        <v>22</v>
      </c>
      <c r="P42" s="1233" t="s">
        <v>22</v>
      </c>
      <c r="Q42" s="1233" t="s">
        <v>22</v>
      </c>
      <c r="R42" s="1233" t="s">
        <v>22</v>
      </c>
      <c r="S42" s="153" t="s">
        <v>22</v>
      </c>
      <c r="T42" s="581" t="s">
        <v>1782</v>
      </c>
    </row>
    <row r="43" spans="1:20" ht="16" customHeight="1">
      <c r="A43" s="574" t="s">
        <v>18</v>
      </c>
      <c r="B43" s="572" t="s">
        <v>909</v>
      </c>
      <c r="C43" s="60">
        <v>7494</v>
      </c>
      <c r="D43" s="1233">
        <v>7494</v>
      </c>
      <c r="E43" s="1233">
        <v>7494</v>
      </c>
      <c r="F43" s="1233" t="s">
        <v>21</v>
      </c>
      <c r="G43" s="1233" t="s">
        <v>21</v>
      </c>
      <c r="H43" s="1233" t="s">
        <v>21</v>
      </c>
      <c r="I43" s="1233" t="s">
        <v>21</v>
      </c>
      <c r="J43" s="1233" t="s">
        <v>21</v>
      </c>
      <c r="K43" s="1233" t="s">
        <v>21</v>
      </c>
      <c r="L43" s="1233" t="s">
        <v>21</v>
      </c>
      <c r="M43" s="1233" t="s">
        <v>21</v>
      </c>
      <c r="N43" s="1233" t="s">
        <v>21</v>
      </c>
      <c r="O43" s="1233" t="s">
        <v>21</v>
      </c>
      <c r="P43" s="1233" t="s">
        <v>21</v>
      </c>
      <c r="Q43" s="1233" t="s">
        <v>21</v>
      </c>
      <c r="R43" s="1233" t="s">
        <v>21</v>
      </c>
      <c r="S43" s="153" t="s">
        <v>21</v>
      </c>
      <c r="T43" s="575" t="s">
        <v>1216</v>
      </c>
    </row>
    <row r="44" spans="1:20" ht="16" customHeight="1">
      <c r="A44" s="574" t="s">
        <v>19</v>
      </c>
      <c r="B44" s="572" t="s">
        <v>1209</v>
      </c>
      <c r="C44" s="60" t="s">
        <v>21</v>
      </c>
      <c r="D44" s="1233" t="s">
        <v>21</v>
      </c>
      <c r="E44" s="1233" t="s">
        <v>21</v>
      </c>
      <c r="F44" s="1233" t="s">
        <v>21</v>
      </c>
      <c r="G44" s="1233" t="s">
        <v>21</v>
      </c>
      <c r="H44" s="1233" t="s">
        <v>21</v>
      </c>
      <c r="I44" s="1233" t="s">
        <v>21</v>
      </c>
      <c r="J44" s="1233" t="s">
        <v>21</v>
      </c>
      <c r="K44" s="1233" t="s">
        <v>21</v>
      </c>
      <c r="L44" s="1233" t="s">
        <v>21</v>
      </c>
      <c r="M44" s="1233" t="s">
        <v>21</v>
      </c>
      <c r="N44" s="1233" t="s">
        <v>21</v>
      </c>
      <c r="O44" s="1233" t="s">
        <v>21</v>
      </c>
      <c r="P44" s="1233" t="s">
        <v>21</v>
      </c>
      <c r="Q44" s="1233" t="s">
        <v>21</v>
      </c>
      <c r="R44" s="1233" t="s">
        <v>21</v>
      </c>
      <c r="S44" s="153" t="s">
        <v>21</v>
      </c>
      <c r="T44" s="575" t="s">
        <v>1783</v>
      </c>
    </row>
    <row r="45" spans="1:20" ht="16" customHeight="1">
      <c r="A45" s="574" t="s">
        <v>87</v>
      </c>
      <c r="B45" s="572" t="s">
        <v>909</v>
      </c>
      <c r="C45" s="60" t="s">
        <v>21</v>
      </c>
      <c r="D45" s="1233" t="s">
        <v>21</v>
      </c>
      <c r="E45" s="1233" t="s">
        <v>21</v>
      </c>
      <c r="F45" s="1233" t="s">
        <v>21</v>
      </c>
      <c r="G45" s="1233" t="s">
        <v>21</v>
      </c>
      <c r="H45" s="1233" t="s">
        <v>21</v>
      </c>
      <c r="I45" s="1233" t="s">
        <v>21</v>
      </c>
      <c r="J45" s="1233" t="s">
        <v>21</v>
      </c>
      <c r="K45" s="1233" t="s">
        <v>21</v>
      </c>
      <c r="L45" s="1233" t="s">
        <v>21</v>
      </c>
      <c r="M45" s="1233" t="s">
        <v>21</v>
      </c>
      <c r="N45" s="1233" t="s">
        <v>21</v>
      </c>
      <c r="O45" s="1233" t="s">
        <v>21</v>
      </c>
      <c r="P45" s="1233" t="s">
        <v>21</v>
      </c>
      <c r="Q45" s="1233" t="s">
        <v>21</v>
      </c>
      <c r="R45" s="1233" t="s">
        <v>21</v>
      </c>
      <c r="S45" s="153" t="s">
        <v>21</v>
      </c>
      <c r="T45" s="575" t="s">
        <v>1784</v>
      </c>
    </row>
    <row r="46" spans="1:20" ht="16" customHeight="1">
      <c r="A46" s="574" t="s">
        <v>785</v>
      </c>
      <c r="B46" s="572" t="s">
        <v>909</v>
      </c>
      <c r="C46" s="60" t="s">
        <v>21</v>
      </c>
      <c r="D46" s="1233" t="s">
        <v>21</v>
      </c>
      <c r="E46" s="1233" t="s">
        <v>21</v>
      </c>
      <c r="F46" s="1233" t="s">
        <v>21</v>
      </c>
      <c r="G46" s="1233" t="s">
        <v>21</v>
      </c>
      <c r="H46" s="1233" t="s">
        <v>21</v>
      </c>
      <c r="I46" s="1233" t="s">
        <v>21</v>
      </c>
      <c r="J46" s="1233" t="s">
        <v>21</v>
      </c>
      <c r="K46" s="1233" t="s">
        <v>21</v>
      </c>
      <c r="L46" s="1233" t="s">
        <v>21</v>
      </c>
      <c r="M46" s="1233" t="s">
        <v>21</v>
      </c>
      <c r="N46" s="1233" t="s">
        <v>21</v>
      </c>
      <c r="O46" s="1233" t="s">
        <v>21</v>
      </c>
      <c r="P46" s="1233" t="s">
        <v>21</v>
      </c>
      <c r="Q46" s="1233" t="s">
        <v>21</v>
      </c>
      <c r="R46" s="1233" t="s">
        <v>21</v>
      </c>
      <c r="S46" s="153" t="s">
        <v>21</v>
      </c>
      <c r="T46" s="582" t="s">
        <v>1205</v>
      </c>
    </row>
    <row r="47" spans="1:20" ht="18" customHeight="1">
      <c r="A47" s="568" t="s">
        <v>5</v>
      </c>
      <c r="B47" s="571" t="s">
        <v>308</v>
      </c>
      <c r="C47" s="56">
        <v>23508436</v>
      </c>
      <c r="D47" s="1234">
        <v>22661926</v>
      </c>
      <c r="E47" s="1234">
        <v>6263624</v>
      </c>
      <c r="F47" s="1234">
        <v>10889206</v>
      </c>
      <c r="G47" s="1234">
        <v>5509096</v>
      </c>
      <c r="H47" s="1234">
        <v>128912</v>
      </c>
      <c r="I47" s="1234">
        <v>717598</v>
      </c>
      <c r="J47" s="1234">
        <v>5121517</v>
      </c>
      <c r="K47" s="1234">
        <v>1396574</v>
      </c>
      <c r="L47" s="1234">
        <v>45110</v>
      </c>
      <c r="M47" s="1234">
        <v>3679833</v>
      </c>
      <c r="N47" s="1234">
        <v>10529230</v>
      </c>
      <c r="O47" s="1234">
        <v>9954149</v>
      </c>
      <c r="P47" s="1234">
        <v>575081</v>
      </c>
      <c r="Q47" s="1234">
        <v>1203555</v>
      </c>
      <c r="R47" s="1234">
        <v>1103117</v>
      </c>
      <c r="S47" s="150">
        <v>100438</v>
      </c>
      <c r="T47" s="570" t="s">
        <v>1206</v>
      </c>
    </row>
    <row r="48" spans="1:20" ht="16" customHeight="1">
      <c r="A48" s="583" t="s">
        <v>7</v>
      </c>
      <c r="B48" s="584" t="s">
        <v>1209</v>
      </c>
      <c r="C48" s="585">
        <v>61087907</v>
      </c>
      <c r="D48" s="586">
        <v>60660546</v>
      </c>
      <c r="E48" s="586">
        <v>19636699</v>
      </c>
      <c r="F48" s="586">
        <v>25678381</v>
      </c>
      <c r="G48" s="586">
        <v>15345466</v>
      </c>
      <c r="H48" s="586">
        <v>143604</v>
      </c>
      <c r="I48" s="586">
        <v>283757</v>
      </c>
      <c r="J48" s="586">
        <v>9700235</v>
      </c>
      <c r="K48" s="586">
        <v>3775149</v>
      </c>
      <c r="L48" s="586">
        <v>49014</v>
      </c>
      <c r="M48" s="586">
        <v>5876072</v>
      </c>
      <c r="N48" s="586">
        <v>44454412</v>
      </c>
      <c r="O48" s="586">
        <v>44331745</v>
      </c>
      <c r="P48" s="586">
        <v>122667</v>
      </c>
      <c r="Q48" s="586">
        <v>118575</v>
      </c>
      <c r="R48" s="586">
        <v>118575</v>
      </c>
      <c r="S48" s="587" t="s">
        <v>21</v>
      </c>
      <c r="T48" s="588" t="s">
        <v>1207</v>
      </c>
    </row>
    <row r="49" spans="1:20" ht="14.15" customHeight="1">
      <c r="C49" s="580"/>
      <c r="T49" s="590"/>
    </row>
    <row r="50" spans="1:20" s="528" customFormat="1" ht="14.15" customHeight="1">
      <c r="A50" s="2802" t="s">
        <v>309</v>
      </c>
      <c r="B50" s="2802"/>
      <c r="C50" s="2804" t="s">
        <v>1292</v>
      </c>
      <c r="D50" s="2804"/>
      <c r="E50" s="2804"/>
      <c r="F50" s="2804"/>
    </row>
    <row r="51" spans="1:20" ht="14.15" customHeight="1">
      <c r="A51" s="2803"/>
      <c r="B51" s="2803"/>
      <c r="C51" s="2805"/>
      <c r="D51" s="2805"/>
      <c r="E51" s="2805"/>
      <c r="F51" s="2805"/>
      <c r="T51" s="537"/>
    </row>
    <row r="52" spans="1:20" ht="18" customHeight="1">
      <c r="A52" s="568" t="s">
        <v>291</v>
      </c>
      <c r="B52" s="569" t="s">
        <v>747</v>
      </c>
      <c r="C52" s="53">
        <v>10036045</v>
      </c>
      <c r="D52" s="1235">
        <v>9808992</v>
      </c>
      <c r="E52" s="1235">
        <v>3290583</v>
      </c>
      <c r="F52" s="1235">
        <v>4374988</v>
      </c>
      <c r="G52" s="1235">
        <v>2143421</v>
      </c>
      <c r="H52" s="1235">
        <v>34218</v>
      </c>
      <c r="I52" s="1235">
        <v>192835</v>
      </c>
      <c r="J52" s="1235">
        <v>1804431</v>
      </c>
      <c r="K52" s="1235">
        <v>498506</v>
      </c>
      <c r="L52" s="1235">
        <v>9265</v>
      </c>
      <c r="M52" s="1235">
        <v>1296660</v>
      </c>
      <c r="N52" s="1235">
        <v>11176779</v>
      </c>
      <c r="O52" s="1235">
        <v>11043391</v>
      </c>
      <c r="P52" s="1235">
        <v>133388</v>
      </c>
      <c r="Q52" s="1235">
        <v>505921</v>
      </c>
      <c r="R52" s="1235">
        <v>493201</v>
      </c>
      <c r="S52" s="144">
        <v>12720</v>
      </c>
      <c r="T52" s="570" t="s">
        <v>1785</v>
      </c>
    </row>
    <row r="53" spans="1:20" ht="16" customHeight="1">
      <c r="A53" s="568"/>
      <c r="B53" s="571"/>
      <c r="C53" s="56"/>
      <c r="D53" s="1234"/>
      <c r="E53" s="1234"/>
      <c r="F53" s="1234"/>
      <c r="G53" s="1234"/>
      <c r="H53" s="1234"/>
      <c r="I53" s="1234"/>
      <c r="J53" s="1234"/>
      <c r="K53" s="1234"/>
      <c r="L53" s="1234"/>
      <c r="M53" s="1234"/>
      <c r="N53" s="1234"/>
      <c r="O53" s="1234"/>
      <c r="P53" s="1234"/>
      <c r="Q53" s="1234"/>
      <c r="R53" s="1234"/>
      <c r="S53" s="150"/>
      <c r="T53" s="570" t="s">
        <v>737</v>
      </c>
    </row>
    <row r="54" spans="1:20" ht="16" customHeight="1">
      <c r="A54" s="568" t="s">
        <v>292</v>
      </c>
      <c r="B54" s="572" t="s">
        <v>909</v>
      </c>
      <c r="C54" s="56">
        <v>850547</v>
      </c>
      <c r="D54" s="1234">
        <v>816559</v>
      </c>
      <c r="E54" s="1234">
        <v>423189</v>
      </c>
      <c r="F54" s="1234">
        <v>295481</v>
      </c>
      <c r="G54" s="1234">
        <v>97889</v>
      </c>
      <c r="H54" s="1234">
        <v>7803</v>
      </c>
      <c r="I54" s="1234">
        <v>26185</v>
      </c>
      <c r="J54" s="1234">
        <v>353730</v>
      </c>
      <c r="K54" s="1234">
        <v>113004</v>
      </c>
      <c r="L54" s="1234">
        <v>2630</v>
      </c>
      <c r="M54" s="1234">
        <v>238096</v>
      </c>
      <c r="N54" s="1234">
        <v>10154086</v>
      </c>
      <c r="O54" s="1234">
        <v>10040276</v>
      </c>
      <c r="P54" s="1234">
        <v>113811</v>
      </c>
      <c r="Q54" s="1234">
        <v>62885</v>
      </c>
      <c r="R54" s="1234">
        <v>61771</v>
      </c>
      <c r="S54" s="150">
        <v>1113</v>
      </c>
      <c r="T54" s="570" t="s">
        <v>910</v>
      </c>
    </row>
    <row r="55" spans="1:20" ht="16" customHeight="1">
      <c r="A55" s="573"/>
      <c r="B55" s="571"/>
      <c r="C55" s="56"/>
      <c r="D55" s="1234"/>
      <c r="E55" s="1234"/>
      <c r="F55" s="1234"/>
      <c r="G55" s="1234"/>
      <c r="H55" s="1234"/>
      <c r="I55" s="1234"/>
      <c r="J55" s="1234"/>
      <c r="K55" s="1234"/>
      <c r="L55" s="1234"/>
      <c r="M55" s="1234"/>
      <c r="N55" s="1234"/>
      <c r="O55" s="1234"/>
      <c r="P55" s="1234"/>
      <c r="Q55" s="1234"/>
      <c r="R55" s="1234"/>
      <c r="S55" s="150"/>
      <c r="T55" s="570" t="s">
        <v>737</v>
      </c>
    </row>
    <row r="56" spans="1:20" ht="16" customHeight="1">
      <c r="A56" s="574" t="s">
        <v>736</v>
      </c>
      <c r="B56" s="572" t="s">
        <v>909</v>
      </c>
      <c r="C56" s="60">
        <v>65</v>
      </c>
      <c r="D56" s="1233">
        <v>46</v>
      </c>
      <c r="E56" s="1233">
        <v>20</v>
      </c>
      <c r="F56" s="1233">
        <v>26</v>
      </c>
      <c r="G56" s="1233" t="s">
        <v>21</v>
      </c>
      <c r="H56" s="1233" t="s">
        <v>21</v>
      </c>
      <c r="I56" s="1233">
        <v>19</v>
      </c>
      <c r="J56" s="1233">
        <v>65</v>
      </c>
      <c r="K56" s="1233">
        <v>12</v>
      </c>
      <c r="L56" s="1233" t="s">
        <v>21</v>
      </c>
      <c r="M56" s="1233">
        <v>53</v>
      </c>
      <c r="N56" s="1233">
        <v>233</v>
      </c>
      <c r="O56" s="1233">
        <v>186</v>
      </c>
      <c r="P56" s="1233">
        <v>47</v>
      </c>
      <c r="Q56" s="1233" t="s">
        <v>21</v>
      </c>
      <c r="R56" s="1233" t="s">
        <v>21</v>
      </c>
      <c r="S56" s="153" t="s">
        <v>21</v>
      </c>
      <c r="T56" s="575" t="s">
        <v>717</v>
      </c>
    </row>
    <row r="57" spans="1:20" ht="16" customHeight="1">
      <c r="A57" s="574" t="s">
        <v>739</v>
      </c>
      <c r="B57" s="572" t="s">
        <v>909</v>
      </c>
      <c r="C57" s="60" t="s">
        <v>21</v>
      </c>
      <c r="D57" s="1233" t="s">
        <v>21</v>
      </c>
      <c r="E57" s="1233" t="s">
        <v>21</v>
      </c>
      <c r="F57" s="1233" t="s">
        <v>21</v>
      </c>
      <c r="G57" s="1233" t="s">
        <v>21</v>
      </c>
      <c r="H57" s="1233" t="s">
        <v>21</v>
      </c>
      <c r="I57" s="1233" t="s">
        <v>21</v>
      </c>
      <c r="J57" s="1233" t="s">
        <v>21</v>
      </c>
      <c r="K57" s="1233" t="s">
        <v>21</v>
      </c>
      <c r="L57" s="1233" t="s">
        <v>21</v>
      </c>
      <c r="M57" s="1233" t="s">
        <v>21</v>
      </c>
      <c r="N57" s="1233">
        <v>160729</v>
      </c>
      <c r="O57" s="1233">
        <v>160666</v>
      </c>
      <c r="P57" s="1233">
        <v>63</v>
      </c>
      <c r="Q57" s="1233" t="s">
        <v>21</v>
      </c>
      <c r="R57" s="1233" t="s">
        <v>21</v>
      </c>
      <c r="S57" s="153" t="s">
        <v>21</v>
      </c>
      <c r="T57" s="575" t="s">
        <v>1411</v>
      </c>
    </row>
    <row r="58" spans="1:20" ht="16" customHeight="1">
      <c r="A58" s="574" t="s">
        <v>293</v>
      </c>
      <c r="B58" s="572" t="s">
        <v>909</v>
      </c>
      <c r="C58" s="60">
        <v>5931</v>
      </c>
      <c r="D58" s="1233">
        <v>5259</v>
      </c>
      <c r="E58" s="1233">
        <v>465</v>
      </c>
      <c r="F58" s="1233">
        <v>3794</v>
      </c>
      <c r="G58" s="1233">
        <v>1000</v>
      </c>
      <c r="H58" s="1233">
        <v>398</v>
      </c>
      <c r="I58" s="1233">
        <v>275</v>
      </c>
      <c r="J58" s="1233">
        <v>2093</v>
      </c>
      <c r="K58" s="1233">
        <v>775</v>
      </c>
      <c r="L58" s="1233" t="s">
        <v>21</v>
      </c>
      <c r="M58" s="1233">
        <v>1318</v>
      </c>
      <c r="N58" s="1233">
        <v>153940</v>
      </c>
      <c r="O58" s="1233">
        <v>149206</v>
      </c>
      <c r="P58" s="1233">
        <v>4734</v>
      </c>
      <c r="Q58" s="1233">
        <v>189</v>
      </c>
      <c r="R58" s="1233">
        <v>171</v>
      </c>
      <c r="S58" s="153">
        <v>18</v>
      </c>
      <c r="T58" s="575" t="s">
        <v>716</v>
      </c>
    </row>
    <row r="59" spans="1:20" ht="16" customHeight="1">
      <c r="A59" s="574" t="s">
        <v>294</v>
      </c>
      <c r="B59" s="572" t="s">
        <v>909</v>
      </c>
      <c r="C59" s="60">
        <v>3447</v>
      </c>
      <c r="D59" s="1233">
        <v>3017</v>
      </c>
      <c r="E59" s="1233">
        <v>1781</v>
      </c>
      <c r="F59" s="1233">
        <v>673</v>
      </c>
      <c r="G59" s="1233">
        <v>562</v>
      </c>
      <c r="H59" s="1233">
        <v>101</v>
      </c>
      <c r="I59" s="1233">
        <v>329</v>
      </c>
      <c r="J59" s="1233">
        <v>134</v>
      </c>
      <c r="K59" s="1233">
        <v>28</v>
      </c>
      <c r="L59" s="1233" t="s">
        <v>21</v>
      </c>
      <c r="M59" s="1233">
        <v>106</v>
      </c>
      <c r="N59" s="1233">
        <v>3491</v>
      </c>
      <c r="O59" s="1233">
        <v>3145</v>
      </c>
      <c r="P59" s="1233">
        <v>346</v>
      </c>
      <c r="Q59" s="1233">
        <v>35</v>
      </c>
      <c r="R59" s="1233">
        <v>35</v>
      </c>
      <c r="S59" s="153" t="s">
        <v>21</v>
      </c>
      <c r="T59" s="575" t="s">
        <v>1777</v>
      </c>
    </row>
    <row r="60" spans="1:20" ht="16" customHeight="1">
      <c r="A60" s="574" t="s">
        <v>295</v>
      </c>
      <c r="B60" s="572" t="s">
        <v>909</v>
      </c>
      <c r="C60" s="60">
        <v>630311</v>
      </c>
      <c r="D60" s="1233">
        <v>602662</v>
      </c>
      <c r="E60" s="1233">
        <v>308063</v>
      </c>
      <c r="F60" s="1233">
        <v>205512</v>
      </c>
      <c r="G60" s="1233">
        <v>89087</v>
      </c>
      <c r="H60" s="1233">
        <v>6238</v>
      </c>
      <c r="I60" s="1233">
        <v>21411</v>
      </c>
      <c r="J60" s="1233">
        <v>148898</v>
      </c>
      <c r="K60" s="1233">
        <v>54232</v>
      </c>
      <c r="L60" s="1233">
        <v>1222</v>
      </c>
      <c r="M60" s="1233">
        <v>93444</v>
      </c>
      <c r="N60" s="1233">
        <v>1252116</v>
      </c>
      <c r="O60" s="1233">
        <v>1229457</v>
      </c>
      <c r="P60" s="1233">
        <v>22659</v>
      </c>
      <c r="Q60" s="1233">
        <v>52811</v>
      </c>
      <c r="R60" s="1233">
        <v>51726</v>
      </c>
      <c r="S60" s="153">
        <v>1085</v>
      </c>
      <c r="T60" s="1458" t="s">
        <v>1778</v>
      </c>
    </row>
    <row r="61" spans="1:20" ht="16" customHeight="1">
      <c r="A61" s="888" t="s">
        <v>604</v>
      </c>
      <c r="B61" s="572" t="s">
        <v>909</v>
      </c>
      <c r="C61" s="60">
        <v>66329</v>
      </c>
      <c r="D61" s="1233">
        <v>56889</v>
      </c>
      <c r="E61" s="1233">
        <v>4499</v>
      </c>
      <c r="F61" s="1233">
        <v>38166</v>
      </c>
      <c r="G61" s="1233">
        <v>14224</v>
      </c>
      <c r="H61" s="1233">
        <v>460</v>
      </c>
      <c r="I61" s="1233">
        <v>8980</v>
      </c>
      <c r="J61" s="1233">
        <v>23097</v>
      </c>
      <c r="K61" s="1233">
        <v>7718</v>
      </c>
      <c r="L61" s="1233">
        <v>950</v>
      </c>
      <c r="M61" s="1233">
        <v>14429</v>
      </c>
      <c r="N61" s="1233">
        <v>45628</v>
      </c>
      <c r="O61" s="1233">
        <v>44775</v>
      </c>
      <c r="P61" s="1233">
        <v>854</v>
      </c>
      <c r="Q61" s="1233">
        <v>8883</v>
      </c>
      <c r="R61" s="1233">
        <v>7798</v>
      </c>
      <c r="S61" s="153">
        <v>1085</v>
      </c>
      <c r="T61" s="1458" t="s">
        <v>1779</v>
      </c>
    </row>
    <row r="62" spans="1:20" ht="16" customHeight="1">
      <c r="A62" s="888" t="s">
        <v>605</v>
      </c>
      <c r="B62" s="572" t="s">
        <v>909</v>
      </c>
      <c r="C62" s="60">
        <v>563982</v>
      </c>
      <c r="D62" s="1233">
        <v>545772</v>
      </c>
      <c r="E62" s="1233">
        <v>303564</v>
      </c>
      <c r="F62" s="1233">
        <v>167346</v>
      </c>
      <c r="G62" s="1233">
        <v>74863</v>
      </c>
      <c r="H62" s="1233">
        <v>5779</v>
      </c>
      <c r="I62" s="1233">
        <v>12431</v>
      </c>
      <c r="J62" s="1233">
        <v>125800</v>
      </c>
      <c r="K62" s="1233">
        <v>46513</v>
      </c>
      <c r="L62" s="1233">
        <v>272</v>
      </c>
      <c r="M62" s="1233">
        <v>79015</v>
      </c>
      <c r="N62" s="1233">
        <v>1206488</v>
      </c>
      <c r="O62" s="1233">
        <v>1184682</v>
      </c>
      <c r="P62" s="1233">
        <v>21805</v>
      </c>
      <c r="Q62" s="1233">
        <v>43928</v>
      </c>
      <c r="R62" s="1233">
        <v>43928</v>
      </c>
      <c r="S62" s="153" t="s">
        <v>21</v>
      </c>
      <c r="T62" s="1458" t="s">
        <v>1780</v>
      </c>
    </row>
    <row r="63" spans="1:20" ht="16" customHeight="1">
      <c r="A63" s="574" t="s">
        <v>298</v>
      </c>
      <c r="B63" s="572" t="s">
        <v>909</v>
      </c>
      <c r="C63" s="60">
        <v>38405</v>
      </c>
      <c r="D63" s="1233">
        <v>36089</v>
      </c>
      <c r="E63" s="1233">
        <v>21481</v>
      </c>
      <c r="F63" s="1233">
        <v>14608</v>
      </c>
      <c r="G63" s="1233" t="s">
        <v>21</v>
      </c>
      <c r="H63" s="1233" t="s">
        <v>21</v>
      </c>
      <c r="I63" s="1233">
        <v>2317</v>
      </c>
      <c r="J63" s="1233">
        <v>317</v>
      </c>
      <c r="K63" s="1233">
        <v>273</v>
      </c>
      <c r="L63" s="1233" t="s">
        <v>21</v>
      </c>
      <c r="M63" s="1233">
        <v>44</v>
      </c>
      <c r="N63" s="1233">
        <v>99682</v>
      </c>
      <c r="O63" s="1233">
        <v>99682</v>
      </c>
      <c r="P63" s="1233" t="s">
        <v>21</v>
      </c>
      <c r="Q63" s="1233" t="s">
        <v>21</v>
      </c>
      <c r="R63" s="1233" t="s">
        <v>21</v>
      </c>
      <c r="S63" s="153" t="s">
        <v>21</v>
      </c>
      <c r="T63" s="576" t="s">
        <v>1178</v>
      </c>
    </row>
    <row r="64" spans="1:20" ht="16" customHeight="1">
      <c r="A64" s="574" t="s">
        <v>299</v>
      </c>
      <c r="B64" s="1887" t="s">
        <v>1209</v>
      </c>
      <c r="C64" s="60">
        <v>19244</v>
      </c>
      <c r="D64" s="1233">
        <v>18727</v>
      </c>
      <c r="E64" s="1233">
        <v>99</v>
      </c>
      <c r="F64" s="1233">
        <v>18422</v>
      </c>
      <c r="G64" s="1233">
        <v>206</v>
      </c>
      <c r="H64" s="1233">
        <v>463</v>
      </c>
      <c r="I64" s="1233">
        <v>54</v>
      </c>
      <c r="J64" s="1233">
        <v>3729</v>
      </c>
      <c r="K64" s="1233">
        <v>97</v>
      </c>
      <c r="L64" s="1233">
        <v>121</v>
      </c>
      <c r="M64" s="1233">
        <v>3511</v>
      </c>
      <c r="N64" s="1233">
        <v>317990</v>
      </c>
      <c r="O64" s="1233">
        <v>314008</v>
      </c>
      <c r="P64" s="1233">
        <v>3982</v>
      </c>
      <c r="Q64" s="1233">
        <v>1177</v>
      </c>
      <c r="R64" s="1233">
        <v>1177</v>
      </c>
      <c r="S64" s="153" t="s">
        <v>21</v>
      </c>
      <c r="T64" s="575" t="s">
        <v>1231</v>
      </c>
    </row>
    <row r="65" spans="1:20" ht="18" customHeight="1">
      <c r="A65" s="574" t="s">
        <v>300</v>
      </c>
      <c r="B65" s="889" t="s">
        <v>1781</v>
      </c>
      <c r="C65" s="60" t="s">
        <v>21</v>
      </c>
      <c r="D65" s="1233" t="s">
        <v>21</v>
      </c>
      <c r="E65" s="1233" t="s">
        <v>21</v>
      </c>
      <c r="F65" s="1233" t="s">
        <v>21</v>
      </c>
      <c r="G65" s="1233" t="s">
        <v>21</v>
      </c>
      <c r="H65" s="1233" t="s">
        <v>21</v>
      </c>
      <c r="I65" s="1233" t="s">
        <v>21</v>
      </c>
      <c r="J65" s="1233" t="s">
        <v>21</v>
      </c>
      <c r="K65" s="1233" t="s">
        <v>21</v>
      </c>
      <c r="L65" s="1233" t="s">
        <v>21</v>
      </c>
      <c r="M65" s="1233" t="s">
        <v>21</v>
      </c>
      <c r="N65" s="1233">
        <v>6486497</v>
      </c>
      <c r="O65" s="1233">
        <v>6457429</v>
      </c>
      <c r="P65" s="1233">
        <v>29068</v>
      </c>
      <c r="Q65" s="1233" t="s">
        <v>21</v>
      </c>
      <c r="R65" s="1233" t="s">
        <v>21</v>
      </c>
      <c r="S65" s="153" t="s">
        <v>21</v>
      </c>
      <c r="T65" s="576" t="s">
        <v>1232</v>
      </c>
    </row>
    <row r="66" spans="1:20" ht="16" customHeight="1">
      <c r="A66" s="574" t="s">
        <v>1196</v>
      </c>
      <c r="B66" s="572" t="s">
        <v>1209</v>
      </c>
      <c r="C66" s="60">
        <v>98319</v>
      </c>
      <c r="D66" s="1233">
        <v>98319</v>
      </c>
      <c r="E66" s="1233">
        <v>61761</v>
      </c>
      <c r="F66" s="1233">
        <v>36558</v>
      </c>
      <c r="G66" s="1233" t="s">
        <v>21</v>
      </c>
      <c r="H66" s="1233" t="s">
        <v>21</v>
      </c>
      <c r="I66" s="1233" t="s">
        <v>21</v>
      </c>
      <c r="J66" s="1233">
        <v>241752</v>
      </c>
      <c r="K66" s="1233">
        <v>69440</v>
      </c>
      <c r="L66" s="1233">
        <v>1575</v>
      </c>
      <c r="M66" s="1233">
        <v>170737</v>
      </c>
      <c r="N66" s="1233">
        <v>253636</v>
      </c>
      <c r="O66" s="1233">
        <v>243025</v>
      </c>
      <c r="P66" s="1233">
        <v>10611</v>
      </c>
      <c r="Q66" s="1233" t="s">
        <v>21</v>
      </c>
      <c r="R66" s="1233" t="s">
        <v>21</v>
      </c>
      <c r="S66" s="153" t="s">
        <v>21</v>
      </c>
      <c r="T66" s="575" t="s">
        <v>724</v>
      </c>
    </row>
    <row r="67" spans="1:20" ht="16" customHeight="1">
      <c r="A67" s="574" t="s">
        <v>1461</v>
      </c>
      <c r="B67" s="572" t="s">
        <v>909</v>
      </c>
      <c r="C67" s="60" t="s">
        <v>21</v>
      </c>
      <c r="D67" s="1233" t="s">
        <v>21</v>
      </c>
      <c r="E67" s="1233" t="s">
        <v>21</v>
      </c>
      <c r="F67" s="1233" t="s">
        <v>21</v>
      </c>
      <c r="G67" s="1233" t="s">
        <v>21</v>
      </c>
      <c r="H67" s="1233" t="s">
        <v>21</v>
      </c>
      <c r="I67" s="1233" t="s">
        <v>21</v>
      </c>
      <c r="J67" s="1233" t="s">
        <v>21</v>
      </c>
      <c r="K67" s="1233" t="s">
        <v>21</v>
      </c>
      <c r="L67" s="1233" t="s">
        <v>21</v>
      </c>
      <c r="M67" s="1233" t="s">
        <v>21</v>
      </c>
      <c r="N67" s="1233">
        <v>251331</v>
      </c>
      <c r="O67" s="1233">
        <v>216070</v>
      </c>
      <c r="P67" s="1233">
        <v>35261</v>
      </c>
      <c r="Q67" s="1233" t="s">
        <v>21</v>
      </c>
      <c r="R67" s="1233" t="s">
        <v>21</v>
      </c>
      <c r="S67" s="153" t="s">
        <v>21</v>
      </c>
      <c r="T67" s="575" t="s">
        <v>1290</v>
      </c>
    </row>
    <row r="68" spans="1:20" ht="16" customHeight="1">
      <c r="A68" s="574" t="s">
        <v>301</v>
      </c>
      <c r="B68" s="572" t="s">
        <v>747</v>
      </c>
      <c r="C68" s="60">
        <v>20286</v>
      </c>
      <c r="D68" s="1233">
        <v>19828</v>
      </c>
      <c r="E68" s="1233">
        <v>16058</v>
      </c>
      <c r="F68" s="1233">
        <v>3097</v>
      </c>
      <c r="G68" s="1233">
        <v>673</v>
      </c>
      <c r="H68" s="1233" t="s">
        <v>21</v>
      </c>
      <c r="I68" s="1233">
        <v>459</v>
      </c>
      <c r="J68" s="1233" t="s">
        <v>21</v>
      </c>
      <c r="K68" s="1233" t="s">
        <v>21</v>
      </c>
      <c r="L68" s="1233" t="s">
        <v>21</v>
      </c>
      <c r="M68" s="1233" t="s">
        <v>21</v>
      </c>
      <c r="N68" s="1233" t="s">
        <v>21</v>
      </c>
      <c r="O68" s="1233" t="s">
        <v>21</v>
      </c>
      <c r="P68" s="1233" t="s">
        <v>21</v>
      </c>
      <c r="Q68" s="1233">
        <v>4420</v>
      </c>
      <c r="R68" s="1233">
        <v>4420</v>
      </c>
      <c r="S68" s="153" t="s">
        <v>21</v>
      </c>
      <c r="T68" s="575" t="s">
        <v>1291</v>
      </c>
    </row>
    <row r="69" spans="1:20" ht="12" customHeight="1">
      <c r="A69" s="577"/>
      <c r="B69" s="572"/>
      <c r="C69" s="56"/>
      <c r="D69" s="1234"/>
      <c r="E69" s="1234"/>
      <c r="F69" s="1234"/>
      <c r="G69" s="1234"/>
      <c r="H69" s="1234"/>
      <c r="I69" s="1234"/>
      <c r="J69" s="1234"/>
      <c r="K69" s="1234"/>
      <c r="L69" s="1234"/>
      <c r="M69" s="1234"/>
      <c r="N69" s="1234"/>
      <c r="O69" s="1234"/>
      <c r="P69" s="1234"/>
      <c r="Q69" s="1234"/>
      <c r="R69" s="1234"/>
      <c r="S69" s="150"/>
      <c r="T69" s="575"/>
    </row>
    <row r="70" spans="1:20" ht="16" customHeight="1">
      <c r="A70" s="591" t="s">
        <v>302</v>
      </c>
      <c r="B70" s="572" t="s">
        <v>909</v>
      </c>
      <c r="C70" s="56">
        <v>8715731</v>
      </c>
      <c r="D70" s="1234">
        <v>8544964</v>
      </c>
      <c r="E70" s="1234">
        <v>2816056</v>
      </c>
      <c r="F70" s="1234">
        <v>3814940</v>
      </c>
      <c r="G70" s="1234">
        <v>1913967</v>
      </c>
      <c r="H70" s="1234">
        <v>15478</v>
      </c>
      <c r="I70" s="1234">
        <v>155290</v>
      </c>
      <c r="J70" s="1234">
        <v>1189992</v>
      </c>
      <c r="K70" s="1234">
        <v>239329</v>
      </c>
      <c r="L70" s="1234">
        <v>1056</v>
      </c>
      <c r="M70" s="1234">
        <v>949607</v>
      </c>
      <c r="N70" s="1234">
        <v>516704</v>
      </c>
      <c r="O70" s="1234">
        <v>509946</v>
      </c>
      <c r="P70" s="1234">
        <v>6758</v>
      </c>
      <c r="Q70" s="1234">
        <v>337205</v>
      </c>
      <c r="R70" s="1234">
        <v>334941</v>
      </c>
      <c r="S70" s="150">
        <v>2264</v>
      </c>
      <c r="T70" s="570" t="s">
        <v>1234</v>
      </c>
    </row>
    <row r="71" spans="1:20" ht="16" customHeight="1">
      <c r="A71" s="580"/>
      <c r="B71" s="571"/>
      <c r="C71" s="56"/>
      <c r="D71" s="1234"/>
      <c r="E71" s="1234"/>
      <c r="F71" s="1234"/>
      <c r="G71" s="1234"/>
      <c r="H71" s="1234"/>
      <c r="I71" s="1234"/>
      <c r="J71" s="1234"/>
      <c r="K71" s="1234"/>
      <c r="L71" s="1234"/>
      <c r="M71" s="1234"/>
      <c r="N71" s="1234"/>
      <c r="O71" s="1234"/>
      <c r="P71" s="1234"/>
      <c r="Q71" s="1234"/>
      <c r="R71" s="1234"/>
      <c r="S71" s="150"/>
      <c r="T71" s="570" t="s">
        <v>737</v>
      </c>
    </row>
    <row r="72" spans="1:20" ht="16" customHeight="1">
      <c r="A72" s="574" t="s">
        <v>10</v>
      </c>
      <c r="B72" s="572" t="s">
        <v>1209</v>
      </c>
      <c r="C72" s="60">
        <v>4543423</v>
      </c>
      <c r="D72" s="1233">
        <v>4534976</v>
      </c>
      <c r="E72" s="1233">
        <v>1463474</v>
      </c>
      <c r="F72" s="1233">
        <v>2038179</v>
      </c>
      <c r="G72" s="1233">
        <v>1033322</v>
      </c>
      <c r="H72" s="1233">
        <v>2982</v>
      </c>
      <c r="I72" s="1233">
        <v>5465</v>
      </c>
      <c r="J72" s="1233">
        <v>1088288</v>
      </c>
      <c r="K72" s="1233">
        <v>234726</v>
      </c>
      <c r="L72" s="1233" t="s">
        <v>21</v>
      </c>
      <c r="M72" s="1233">
        <v>853562</v>
      </c>
      <c r="N72" s="1233">
        <v>277209</v>
      </c>
      <c r="O72" s="1233">
        <v>268979</v>
      </c>
      <c r="P72" s="1233">
        <v>8230</v>
      </c>
      <c r="Q72" s="1233" t="s">
        <v>21</v>
      </c>
      <c r="R72" s="1233" t="s">
        <v>21</v>
      </c>
      <c r="S72" s="153" t="s">
        <v>21</v>
      </c>
      <c r="T72" s="575" t="s">
        <v>1200</v>
      </c>
    </row>
    <row r="73" spans="1:20" ht="16" customHeight="1">
      <c r="A73" s="574" t="s">
        <v>432</v>
      </c>
      <c r="B73" s="572" t="s">
        <v>909</v>
      </c>
      <c r="C73" s="60">
        <v>4358</v>
      </c>
      <c r="D73" s="1233">
        <v>4358</v>
      </c>
      <c r="E73" s="1233">
        <v>4358</v>
      </c>
      <c r="F73" s="1233" t="s">
        <v>21</v>
      </c>
      <c r="G73" s="1233" t="s">
        <v>21</v>
      </c>
      <c r="H73" s="1233" t="s">
        <v>21</v>
      </c>
      <c r="I73" s="1233" t="s">
        <v>21</v>
      </c>
      <c r="J73" s="1233" t="s">
        <v>21</v>
      </c>
      <c r="K73" s="1233" t="s">
        <v>21</v>
      </c>
      <c r="L73" s="1233" t="s">
        <v>21</v>
      </c>
      <c r="M73" s="1233" t="s">
        <v>21</v>
      </c>
      <c r="N73" s="1233" t="s">
        <v>21</v>
      </c>
      <c r="O73" s="1233" t="s">
        <v>21</v>
      </c>
      <c r="P73" s="1233" t="s">
        <v>21</v>
      </c>
      <c r="Q73" s="1233" t="s">
        <v>21</v>
      </c>
      <c r="R73" s="1233" t="s">
        <v>21</v>
      </c>
      <c r="S73" s="153" t="s">
        <v>21</v>
      </c>
      <c r="T73" s="1322" t="s">
        <v>1201</v>
      </c>
    </row>
    <row r="74" spans="1:20" ht="18" customHeight="1">
      <c r="A74" s="574" t="s">
        <v>15</v>
      </c>
      <c r="B74" s="889" t="s">
        <v>1781</v>
      </c>
      <c r="C74" s="60">
        <v>70216</v>
      </c>
      <c r="D74" s="1233">
        <v>70216</v>
      </c>
      <c r="E74" s="1233">
        <v>19015</v>
      </c>
      <c r="F74" s="1233">
        <v>49222</v>
      </c>
      <c r="G74" s="1233">
        <v>1980</v>
      </c>
      <c r="H74" s="1233" t="s">
        <v>21</v>
      </c>
      <c r="I74" s="1233" t="s">
        <v>21</v>
      </c>
      <c r="J74" s="1233" t="s">
        <v>21</v>
      </c>
      <c r="K74" s="1233" t="s">
        <v>21</v>
      </c>
      <c r="L74" s="1233" t="s">
        <v>21</v>
      </c>
      <c r="M74" s="1233" t="s">
        <v>21</v>
      </c>
      <c r="N74" s="1233">
        <v>68149</v>
      </c>
      <c r="O74" s="1233">
        <v>68149</v>
      </c>
      <c r="P74" s="1233" t="s">
        <v>21</v>
      </c>
      <c r="Q74" s="1233" t="s">
        <v>21</v>
      </c>
      <c r="R74" s="1233" t="s">
        <v>21</v>
      </c>
      <c r="S74" s="153" t="s">
        <v>21</v>
      </c>
      <c r="T74" s="576" t="s">
        <v>1239</v>
      </c>
    </row>
    <row r="75" spans="1:20" ht="16" customHeight="1">
      <c r="A75" s="574" t="s">
        <v>303</v>
      </c>
      <c r="B75" s="572" t="s">
        <v>1209</v>
      </c>
      <c r="C75" s="60">
        <v>83226</v>
      </c>
      <c r="D75" s="1233">
        <v>80595</v>
      </c>
      <c r="E75" s="1233" t="s">
        <v>21</v>
      </c>
      <c r="F75" s="1233">
        <v>10496</v>
      </c>
      <c r="G75" s="1233">
        <v>70100</v>
      </c>
      <c r="H75" s="1233">
        <v>2631</v>
      </c>
      <c r="I75" s="1233" t="s">
        <v>21</v>
      </c>
      <c r="J75" s="1233">
        <v>10718</v>
      </c>
      <c r="K75" s="1233">
        <v>8088</v>
      </c>
      <c r="L75" s="1233" t="s">
        <v>21</v>
      </c>
      <c r="M75" s="1233">
        <v>2629</v>
      </c>
      <c r="N75" s="1233">
        <v>178119</v>
      </c>
      <c r="O75" s="1233">
        <v>178119</v>
      </c>
      <c r="P75" s="1233" t="s">
        <v>21</v>
      </c>
      <c r="Q75" s="1233">
        <v>74151</v>
      </c>
      <c r="R75" s="1233">
        <v>74151</v>
      </c>
      <c r="S75" s="153" t="s">
        <v>21</v>
      </c>
      <c r="T75" s="575" t="s">
        <v>1258</v>
      </c>
    </row>
    <row r="76" spans="1:20" ht="18" customHeight="1">
      <c r="A76" s="574" t="s">
        <v>304</v>
      </c>
      <c r="B76" s="889" t="s">
        <v>1781</v>
      </c>
      <c r="C76" s="60">
        <v>681093</v>
      </c>
      <c r="D76" s="1233">
        <v>630916</v>
      </c>
      <c r="E76" s="1233">
        <v>7512</v>
      </c>
      <c r="F76" s="1233">
        <v>213483</v>
      </c>
      <c r="G76" s="1233">
        <v>409921</v>
      </c>
      <c r="H76" s="1233">
        <v>8618</v>
      </c>
      <c r="I76" s="1233">
        <v>41559</v>
      </c>
      <c r="J76" s="1233">
        <v>385953</v>
      </c>
      <c r="K76" s="1233">
        <v>56765</v>
      </c>
      <c r="L76" s="1233">
        <v>927</v>
      </c>
      <c r="M76" s="1233">
        <v>328262</v>
      </c>
      <c r="N76" s="1233">
        <v>4054</v>
      </c>
      <c r="O76" s="1233">
        <v>2942</v>
      </c>
      <c r="P76" s="1233">
        <v>1112</v>
      </c>
      <c r="Q76" s="1233">
        <v>202189</v>
      </c>
      <c r="R76" s="1233">
        <v>200242</v>
      </c>
      <c r="S76" s="153">
        <v>1947</v>
      </c>
      <c r="T76" s="576" t="s">
        <v>1241</v>
      </c>
    </row>
    <row r="77" spans="1:20" ht="16" customHeight="1">
      <c r="A77" s="574" t="s">
        <v>305</v>
      </c>
      <c r="B77" s="572" t="s">
        <v>909</v>
      </c>
      <c r="C77" s="60">
        <v>735497</v>
      </c>
      <c r="D77" s="1233">
        <v>681380</v>
      </c>
      <c r="E77" s="1233">
        <v>8225</v>
      </c>
      <c r="F77" s="1233">
        <v>228114</v>
      </c>
      <c r="G77" s="1233">
        <v>445041</v>
      </c>
      <c r="H77" s="1233">
        <v>8805</v>
      </c>
      <c r="I77" s="1233">
        <v>45311</v>
      </c>
      <c r="J77" s="1233">
        <v>419157</v>
      </c>
      <c r="K77" s="1233">
        <v>61236</v>
      </c>
      <c r="L77" s="1233">
        <v>994</v>
      </c>
      <c r="M77" s="1233">
        <v>356927</v>
      </c>
      <c r="N77" s="1233">
        <v>4438</v>
      </c>
      <c r="O77" s="1233">
        <v>3221</v>
      </c>
      <c r="P77" s="1233">
        <v>1218</v>
      </c>
      <c r="Q77" s="1233">
        <v>219007</v>
      </c>
      <c r="R77" s="1233">
        <v>216875</v>
      </c>
      <c r="S77" s="153">
        <v>2132</v>
      </c>
      <c r="T77" s="576" t="s">
        <v>1203</v>
      </c>
    </row>
    <row r="78" spans="1:20" ht="16" customHeight="1">
      <c r="A78" s="574" t="s">
        <v>306</v>
      </c>
      <c r="B78" s="572" t="s">
        <v>307</v>
      </c>
      <c r="C78" s="60">
        <v>9908260</v>
      </c>
      <c r="D78" s="1233">
        <v>9694752</v>
      </c>
      <c r="E78" s="1233">
        <v>4274213</v>
      </c>
      <c r="F78" s="1233">
        <v>4953215</v>
      </c>
      <c r="G78" s="1233">
        <v>467324</v>
      </c>
      <c r="H78" s="1233" t="s">
        <v>21</v>
      </c>
      <c r="I78" s="1233">
        <v>213508</v>
      </c>
      <c r="J78" s="1233" t="s">
        <v>22</v>
      </c>
      <c r="K78" s="1233" t="s">
        <v>22</v>
      </c>
      <c r="L78" s="1233" t="s">
        <v>22</v>
      </c>
      <c r="M78" s="1233" t="s">
        <v>22</v>
      </c>
      <c r="N78" s="1233" t="s">
        <v>22</v>
      </c>
      <c r="O78" s="1233" t="s">
        <v>22</v>
      </c>
      <c r="P78" s="1233" t="s">
        <v>22</v>
      </c>
      <c r="Q78" s="1233" t="s">
        <v>22</v>
      </c>
      <c r="R78" s="1233" t="s">
        <v>22</v>
      </c>
      <c r="S78" s="153" t="s">
        <v>22</v>
      </c>
      <c r="T78" s="581" t="s">
        <v>1782</v>
      </c>
    </row>
    <row r="79" spans="1:20" ht="16" customHeight="1">
      <c r="A79" s="574" t="s">
        <v>18</v>
      </c>
      <c r="B79" s="572" t="s">
        <v>909</v>
      </c>
      <c r="C79" s="60">
        <v>1839876</v>
      </c>
      <c r="D79" s="1233">
        <v>1800925</v>
      </c>
      <c r="E79" s="1233">
        <v>479719</v>
      </c>
      <c r="F79" s="1233">
        <v>573099</v>
      </c>
      <c r="G79" s="1233">
        <v>748107</v>
      </c>
      <c r="H79" s="1233">
        <v>932</v>
      </c>
      <c r="I79" s="1233">
        <v>38019</v>
      </c>
      <c r="J79" s="1233" t="s">
        <v>21</v>
      </c>
      <c r="K79" s="1233" t="s">
        <v>21</v>
      </c>
      <c r="L79" s="1233" t="s">
        <v>21</v>
      </c>
      <c r="M79" s="1233" t="s">
        <v>21</v>
      </c>
      <c r="N79" s="1233" t="s">
        <v>21</v>
      </c>
      <c r="O79" s="1233" t="s">
        <v>21</v>
      </c>
      <c r="P79" s="1233" t="s">
        <v>21</v>
      </c>
      <c r="Q79" s="1233" t="s">
        <v>21</v>
      </c>
      <c r="R79" s="1233" t="s">
        <v>21</v>
      </c>
      <c r="S79" s="153" t="s">
        <v>21</v>
      </c>
      <c r="T79" s="575" t="s">
        <v>1216</v>
      </c>
    </row>
    <row r="80" spans="1:20" ht="16" customHeight="1">
      <c r="A80" s="574" t="s">
        <v>19</v>
      </c>
      <c r="B80" s="572" t="s">
        <v>1209</v>
      </c>
      <c r="C80" s="60">
        <v>190153</v>
      </c>
      <c r="D80" s="1233">
        <v>184402</v>
      </c>
      <c r="E80" s="1233">
        <v>67650</v>
      </c>
      <c r="F80" s="1233">
        <v>74834</v>
      </c>
      <c r="G80" s="1233">
        <v>41918</v>
      </c>
      <c r="H80" s="1233" t="s">
        <v>21</v>
      </c>
      <c r="I80" s="1233">
        <v>5751</v>
      </c>
      <c r="J80" s="1233" t="s">
        <v>21</v>
      </c>
      <c r="K80" s="1233" t="s">
        <v>21</v>
      </c>
      <c r="L80" s="1233" t="s">
        <v>21</v>
      </c>
      <c r="M80" s="1233" t="s">
        <v>21</v>
      </c>
      <c r="N80" s="1233" t="s">
        <v>21</v>
      </c>
      <c r="O80" s="1233" t="s">
        <v>21</v>
      </c>
      <c r="P80" s="1233" t="s">
        <v>21</v>
      </c>
      <c r="Q80" s="1233" t="s">
        <v>21</v>
      </c>
      <c r="R80" s="1233" t="s">
        <v>21</v>
      </c>
      <c r="S80" s="153" t="s">
        <v>21</v>
      </c>
      <c r="T80" s="575" t="s">
        <v>1783</v>
      </c>
    </row>
    <row r="81" spans="1:20" ht="16" customHeight="1">
      <c r="A81" s="574" t="s">
        <v>87</v>
      </c>
      <c r="B81" s="572" t="s">
        <v>909</v>
      </c>
      <c r="C81" s="60">
        <v>45766</v>
      </c>
      <c r="D81" s="1233">
        <v>45691</v>
      </c>
      <c r="E81" s="1233">
        <v>15580</v>
      </c>
      <c r="F81" s="1233">
        <v>28460</v>
      </c>
      <c r="G81" s="1233">
        <v>1651</v>
      </c>
      <c r="H81" s="1233" t="s">
        <v>21</v>
      </c>
      <c r="I81" s="1233">
        <v>75</v>
      </c>
      <c r="J81" s="1233" t="s">
        <v>21</v>
      </c>
      <c r="K81" s="1233" t="s">
        <v>21</v>
      </c>
      <c r="L81" s="1233" t="s">
        <v>21</v>
      </c>
      <c r="M81" s="1233" t="s">
        <v>21</v>
      </c>
      <c r="N81" s="1233" t="s">
        <v>21</v>
      </c>
      <c r="O81" s="1233" t="s">
        <v>21</v>
      </c>
      <c r="P81" s="1233" t="s">
        <v>21</v>
      </c>
      <c r="Q81" s="1233" t="s">
        <v>21</v>
      </c>
      <c r="R81" s="1233" t="s">
        <v>21</v>
      </c>
      <c r="S81" s="153" t="s">
        <v>21</v>
      </c>
      <c r="T81" s="575" t="s">
        <v>1784</v>
      </c>
    </row>
    <row r="82" spans="1:20" ht="16" customHeight="1">
      <c r="A82" s="574" t="s">
        <v>785</v>
      </c>
      <c r="B82" s="572" t="s">
        <v>909</v>
      </c>
      <c r="C82" s="60">
        <v>482737</v>
      </c>
      <c r="D82" s="1233">
        <v>469855</v>
      </c>
      <c r="E82" s="1233">
        <v>107005</v>
      </c>
      <c r="F82" s="1233">
        <v>174913</v>
      </c>
      <c r="G82" s="1233">
        <v>187937</v>
      </c>
      <c r="H82" s="1233">
        <v>56</v>
      </c>
      <c r="I82" s="1233">
        <v>12827</v>
      </c>
      <c r="J82" s="1233">
        <v>9255</v>
      </c>
      <c r="K82" s="1233">
        <v>9255</v>
      </c>
      <c r="L82" s="1233" t="s">
        <v>21</v>
      </c>
      <c r="M82" s="1233" t="s">
        <v>21</v>
      </c>
      <c r="N82" s="1233" t="s">
        <v>21</v>
      </c>
      <c r="O82" s="1233" t="s">
        <v>21</v>
      </c>
      <c r="P82" s="1233" t="s">
        <v>21</v>
      </c>
      <c r="Q82" s="1233" t="s">
        <v>21</v>
      </c>
      <c r="R82" s="1233" t="s">
        <v>21</v>
      </c>
      <c r="S82" s="153" t="s">
        <v>21</v>
      </c>
      <c r="T82" s="582" t="s">
        <v>1205</v>
      </c>
    </row>
    <row r="83" spans="1:20" ht="16" customHeight="1">
      <c r="A83" s="568" t="s">
        <v>5</v>
      </c>
      <c r="B83" s="571" t="s">
        <v>1211</v>
      </c>
      <c r="C83" s="56">
        <v>4506348</v>
      </c>
      <c r="D83" s="1234">
        <v>4297107</v>
      </c>
      <c r="E83" s="1234">
        <v>551825</v>
      </c>
      <c r="F83" s="1234">
        <v>2379119</v>
      </c>
      <c r="G83" s="1234">
        <v>1366163</v>
      </c>
      <c r="H83" s="1234">
        <v>87119</v>
      </c>
      <c r="I83" s="1234">
        <v>122121</v>
      </c>
      <c r="J83" s="1234">
        <v>2012520</v>
      </c>
      <c r="K83" s="1234">
        <v>897522</v>
      </c>
      <c r="L83" s="1234">
        <v>38567</v>
      </c>
      <c r="M83" s="1234">
        <v>1076431</v>
      </c>
      <c r="N83" s="1234">
        <v>2332455</v>
      </c>
      <c r="O83" s="1234">
        <v>2264034</v>
      </c>
      <c r="P83" s="1234">
        <v>68421</v>
      </c>
      <c r="Q83" s="1234">
        <v>1137695</v>
      </c>
      <c r="R83" s="1234">
        <v>1037261</v>
      </c>
      <c r="S83" s="150">
        <v>100434</v>
      </c>
      <c r="T83" s="570" t="s">
        <v>1206</v>
      </c>
    </row>
    <row r="84" spans="1:20" ht="16" customHeight="1">
      <c r="A84" s="583" t="s">
        <v>7</v>
      </c>
      <c r="B84" s="584" t="s">
        <v>1209</v>
      </c>
      <c r="C84" s="585">
        <v>731632</v>
      </c>
      <c r="D84" s="586">
        <v>690655</v>
      </c>
      <c r="E84" s="586">
        <v>80</v>
      </c>
      <c r="F84" s="586">
        <v>625763</v>
      </c>
      <c r="G84" s="586">
        <v>64812</v>
      </c>
      <c r="H84" s="586">
        <v>40977</v>
      </c>
      <c r="I84" s="586" t="s">
        <v>21</v>
      </c>
      <c r="J84" s="586">
        <v>1063314</v>
      </c>
      <c r="K84" s="586">
        <v>906850</v>
      </c>
      <c r="L84" s="586">
        <v>28811</v>
      </c>
      <c r="M84" s="586">
        <v>127653</v>
      </c>
      <c r="N84" s="586">
        <v>4181274</v>
      </c>
      <c r="O84" s="586">
        <v>4087894</v>
      </c>
      <c r="P84" s="586">
        <v>93380</v>
      </c>
      <c r="Q84" s="586" t="s">
        <v>21</v>
      </c>
      <c r="R84" s="586" t="s">
        <v>21</v>
      </c>
      <c r="S84" s="587" t="s">
        <v>21</v>
      </c>
      <c r="T84" s="592" t="s">
        <v>1207</v>
      </c>
    </row>
    <row r="85" spans="1:20" ht="16" customHeight="1">
      <c r="A85" s="890" t="s">
        <v>678</v>
      </c>
      <c r="K85" s="593" t="s">
        <v>1786</v>
      </c>
      <c r="L85" s="593"/>
      <c r="M85" s="528"/>
      <c r="N85" s="528"/>
    </row>
    <row r="86" spans="1:20" ht="17.149999999999999" customHeight="1">
      <c r="A86" s="891" t="s">
        <v>679</v>
      </c>
      <c r="K86" s="892" t="s">
        <v>1787</v>
      </c>
      <c r="L86" s="538"/>
      <c r="M86" s="528"/>
      <c r="N86" s="595"/>
      <c r="O86" s="596"/>
      <c r="P86" s="596"/>
    </row>
    <row r="92" spans="1:20" ht="19">
      <c r="C92" s="2794"/>
      <c r="D92" s="2794"/>
      <c r="E92" s="2794"/>
      <c r="G92" s="594"/>
    </row>
  </sheetData>
  <mergeCells count="10">
    <mergeCell ref="C92:E92"/>
    <mergeCell ref="A2:B2"/>
    <mergeCell ref="C2:F2"/>
    <mergeCell ref="P2:R2"/>
    <mergeCell ref="S2:T2"/>
    <mergeCell ref="A7:E7"/>
    <mergeCell ref="K7:L7"/>
    <mergeCell ref="C9:G9"/>
    <mergeCell ref="A50:B51"/>
    <mergeCell ref="C50:F51"/>
  </mergeCells>
  <phoneticPr fontId="99"/>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FF472-7B57-4838-923B-5BFA6BD654E8}">
  <sheetPr>
    <tabColor theme="6" tint="0.39997558519241921"/>
  </sheetPr>
  <dimension ref="A1:M103"/>
  <sheetViews>
    <sheetView zoomScaleNormal="100" zoomScaleSheetLayoutView="70" workbookViewId="0"/>
  </sheetViews>
  <sheetFormatPr defaultColWidth="9" defaultRowHeight="13"/>
  <cols>
    <col min="1" max="1" width="29.6328125" style="1260" customWidth="1"/>
    <col min="2" max="2" width="10.7265625" style="1260" bestFit="1" customWidth="1"/>
    <col min="3" max="7" width="21.6328125" style="1260" customWidth="1"/>
    <col min="8" max="11" width="24.08984375" style="1260" customWidth="1"/>
    <col min="12" max="12" width="22.6328125" style="1260" customWidth="1"/>
    <col min="13" max="13" width="32.90625" style="1260" customWidth="1"/>
    <col min="14" max="14" width="4.6328125" style="1260" customWidth="1"/>
    <col min="15" max="25" width="9" style="1260"/>
    <col min="26" max="26" width="9.08984375" style="1260" bestFit="1" customWidth="1"/>
    <col min="27" max="16384" width="9" style="1260"/>
  </cols>
  <sheetData>
    <row r="1" spans="1:13" s="1336" customFormat="1" ht="15" customHeight="1">
      <c r="A1" s="1334" t="s">
        <v>628</v>
      </c>
      <c r="B1" s="1334"/>
      <c r="C1" s="1335"/>
      <c r="L1" s="1334"/>
      <c r="M1" s="1877" t="s">
        <v>628</v>
      </c>
    </row>
    <row r="2" spans="1:13" ht="15" customHeight="1">
      <c r="A2" s="2795">
        <v>44166</v>
      </c>
      <c r="B2" s="2795"/>
      <c r="C2" s="2806">
        <v>44166</v>
      </c>
      <c r="D2" s="2806"/>
      <c r="E2" s="1246"/>
      <c r="F2" s="1246"/>
      <c r="J2" s="2797">
        <v>44166</v>
      </c>
      <c r="K2" s="2797"/>
      <c r="L2" s="2807">
        <v>44166</v>
      </c>
      <c r="M2" s="2807"/>
    </row>
    <row r="3" spans="1:13" ht="15" customHeight="1">
      <c r="A3" s="1335"/>
      <c r="B3" s="1334"/>
      <c r="C3" s="1335"/>
    </row>
    <row r="4" spans="1:13" ht="15" customHeight="1">
      <c r="A4" s="1335"/>
      <c r="B4" s="1334"/>
      <c r="C4" s="1335"/>
    </row>
    <row r="5" spans="1:13" ht="15" customHeight="1">
      <c r="M5" s="1888"/>
    </row>
    <row r="6" spans="1:13" ht="15" customHeight="1"/>
    <row r="7" spans="1:13" s="1255" customFormat="1" ht="20.25" customHeight="1">
      <c r="A7" s="1340" t="s">
        <v>310</v>
      </c>
      <c r="B7" s="1340"/>
      <c r="C7" s="1889"/>
      <c r="D7" s="1889"/>
      <c r="E7" s="1889"/>
      <c r="F7" s="1889"/>
      <c r="G7" s="1889"/>
    </row>
    <row r="8" spans="1:13" s="1255" customFormat="1" ht="14">
      <c r="A8" s="1255" t="s">
        <v>744</v>
      </c>
      <c r="D8" s="1301"/>
    </row>
    <row r="9" spans="1:13" s="1255" customFormat="1" ht="21" customHeight="1">
      <c r="A9" s="1378"/>
      <c r="B9" s="1380"/>
      <c r="C9" s="1890" t="s">
        <v>1365</v>
      </c>
      <c r="D9" s="1891" t="s">
        <v>1219</v>
      </c>
      <c r="E9" s="1394" t="s">
        <v>1293</v>
      </c>
      <c r="F9" s="1378" t="s">
        <v>744</v>
      </c>
      <c r="G9" s="1345" t="s">
        <v>744</v>
      </c>
      <c r="H9" s="1345" t="s">
        <v>744</v>
      </c>
      <c r="I9" s="1345" t="s">
        <v>744</v>
      </c>
      <c r="J9" s="1345" t="s">
        <v>744</v>
      </c>
      <c r="K9" s="1345"/>
      <c r="L9" s="1401"/>
      <c r="M9" s="1489"/>
    </row>
    <row r="10" spans="1:13" s="1255" customFormat="1" ht="14">
      <c r="B10" s="1354" t="s">
        <v>312</v>
      </c>
      <c r="C10" s="1415"/>
      <c r="D10" s="1892" t="s">
        <v>1366</v>
      </c>
      <c r="E10" s="1394" t="s">
        <v>1316</v>
      </c>
      <c r="F10" s="1378"/>
      <c r="G10" s="1378"/>
      <c r="H10" s="1378"/>
      <c r="I10" s="1378"/>
      <c r="J10" s="1378"/>
      <c r="K10" s="1401"/>
      <c r="L10" s="1416"/>
      <c r="M10" s="1416"/>
    </row>
    <row r="11" spans="1:13" s="1255" customFormat="1" ht="14">
      <c r="A11" s="2808" t="s">
        <v>311</v>
      </c>
      <c r="B11" s="1354"/>
      <c r="C11" s="1416" t="s">
        <v>744</v>
      </c>
      <c r="D11" s="1416" t="s">
        <v>744</v>
      </c>
      <c r="E11" s="1892" t="s">
        <v>1367</v>
      </c>
      <c r="F11" s="1893" t="s">
        <v>1788</v>
      </c>
      <c r="G11" s="1401" t="s">
        <v>744</v>
      </c>
      <c r="H11" s="1894" t="s">
        <v>1368</v>
      </c>
      <c r="I11" s="1345"/>
      <c r="J11" s="1401"/>
      <c r="K11" s="1359" t="s">
        <v>1369</v>
      </c>
      <c r="L11" s="1359" t="s">
        <v>1370</v>
      </c>
      <c r="M11" s="1416"/>
    </row>
    <row r="12" spans="1:13" s="1255" customFormat="1" ht="15">
      <c r="A12" s="2808"/>
      <c r="B12" s="1352"/>
      <c r="C12" s="1416"/>
      <c r="D12" s="1416"/>
      <c r="E12" s="1416" t="s">
        <v>1293</v>
      </c>
      <c r="F12" s="1359" t="s">
        <v>1371</v>
      </c>
      <c r="G12" s="1895" t="s">
        <v>1372</v>
      </c>
      <c r="H12" s="1358" t="s">
        <v>1373</v>
      </c>
      <c r="I12" s="1351" t="s">
        <v>1371</v>
      </c>
      <c r="J12" s="1895" t="s">
        <v>1374</v>
      </c>
      <c r="K12" s="1359"/>
      <c r="L12" s="1352"/>
      <c r="M12" s="1896" t="s">
        <v>1769</v>
      </c>
    </row>
    <row r="13" spans="1:13" s="1255" customFormat="1" ht="14">
      <c r="A13" s="1351"/>
      <c r="B13" s="1352" t="s">
        <v>1770</v>
      </c>
      <c r="C13" s="1416"/>
      <c r="D13" s="1416"/>
      <c r="E13" s="1416"/>
      <c r="F13" s="1359"/>
      <c r="G13" s="1358" t="s">
        <v>1789</v>
      </c>
      <c r="H13" s="1897" t="s">
        <v>1790</v>
      </c>
      <c r="I13" s="1359"/>
      <c r="J13" s="1358" t="s">
        <v>1789</v>
      </c>
      <c r="K13" s="1898" t="s">
        <v>1791</v>
      </c>
      <c r="L13" s="1352"/>
      <c r="M13" s="1416"/>
    </row>
    <row r="14" spans="1:13" s="1255" customFormat="1" ht="14">
      <c r="A14" s="1301"/>
      <c r="B14" s="1445"/>
      <c r="C14" s="1416"/>
      <c r="D14" s="1416"/>
      <c r="E14" s="1416"/>
      <c r="F14" s="1359" t="s">
        <v>1631</v>
      </c>
      <c r="G14" s="1358" t="s">
        <v>1792</v>
      </c>
      <c r="H14" s="1899" t="s">
        <v>1793</v>
      </c>
      <c r="I14" s="1359" t="s">
        <v>1631</v>
      </c>
      <c r="J14" s="1358" t="s">
        <v>1792</v>
      </c>
      <c r="K14" s="1898" t="s">
        <v>1794</v>
      </c>
      <c r="L14" s="1352" t="s">
        <v>1748</v>
      </c>
      <c r="M14" s="1423"/>
    </row>
    <row r="15" spans="1:13" ht="18.75" customHeight="1">
      <c r="A15" s="1900" t="s">
        <v>313</v>
      </c>
      <c r="B15" s="1887" t="s">
        <v>747</v>
      </c>
      <c r="C15" s="53">
        <v>69246760</v>
      </c>
      <c r="D15" s="1235">
        <v>57607275</v>
      </c>
      <c r="E15" s="1235">
        <v>55686241</v>
      </c>
      <c r="F15" s="1235">
        <v>44936954</v>
      </c>
      <c r="G15" s="1235">
        <v>10749287</v>
      </c>
      <c r="H15" s="1235">
        <v>847954</v>
      </c>
      <c r="I15" s="1235">
        <v>510935</v>
      </c>
      <c r="J15" s="1235">
        <v>337019</v>
      </c>
      <c r="K15" s="1235">
        <v>1073080</v>
      </c>
      <c r="L15" s="144">
        <v>11639484</v>
      </c>
      <c r="M15" s="1901" t="s">
        <v>725</v>
      </c>
    </row>
    <row r="16" spans="1:13" ht="15" customHeight="1">
      <c r="A16" s="1902"/>
      <c r="B16" s="1903"/>
      <c r="C16" s="56"/>
      <c r="D16" s="1234"/>
      <c r="E16" s="1234"/>
      <c r="F16" s="1234"/>
      <c r="G16" s="1234"/>
      <c r="H16" s="1234"/>
      <c r="I16" s="1234"/>
      <c r="J16" s="1234"/>
      <c r="K16" s="1234"/>
      <c r="L16" s="150"/>
      <c r="M16" s="1455" t="s">
        <v>737</v>
      </c>
    </row>
    <row r="17" spans="1:13" ht="15" customHeight="1">
      <c r="A17" s="1900" t="s">
        <v>292</v>
      </c>
      <c r="B17" s="1887" t="s">
        <v>909</v>
      </c>
      <c r="C17" s="56">
        <v>50830042</v>
      </c>
      <c r="D17" s="1234">
        <v>50224702</v>
      </c>
      <c r="E17" s="1234">
        <v>49893524</v>
      </c>
      <c r="F17" s="1234">
        <v>44917353</v>
      </c>
      <c r="G17" s="1234">
        <v>4976171</v>
      </c>
      <c r="H17" s="1234">
        <v>331177</v>
      </c>
      <c r="I17" s="1234">
        <v>290696</v>
      </c>
      <c r="J17" s="1234">
        <v>40481</v>
      </c>
      <c r="K17" s="1234" t="s">
        <v>21</v>
      </c>
      <c r="L17" s="150">
        <v>605341</v>
      </c>
      <c r="M17" s="1455" t="s">
        <v>1295</v>
      </c>
    </row>
    <row r="18" spans="1:13" ht="15" customHeight="1">
      <c r="A18" s="1902"/>
      <c r="B18" s="1903"/>
      <c r="C18" s="56"/>
      <c r="D18" s="1234"/>
      <c r="E18" s="1234"/>
      <c r="F18" s="1234"/>
      <c r="G18" s="1234"/>
      <c r="H18" s="1234"/>
      <c r="I18" s="1234"/>
      <c r="J18" s="1234"/>
      <c r="K18" s="1234"/>
      <c r="L18" s="150"/>
      <c r="M18" s="1455" t="s">
        <v>737</v>
      </c>
    </row>
    <row r="19" spans="1:13" ht="15" customHeight="1">
      <c r="A19" s="1463" t="s">
        <v>314</v>
      </c>
      <c r="B19" s="1887" t="s">
        <v>909</v>
      </c>
      <c r="C19" s="60">
        <v>67</v>
      </c>
      <c r="D19" s="1233" t="s">
        <v>21</v>
      </c>
      <c r="E19" s="1233" t="s">
        <v>21</v>
      </c>
      <c r="F19" s="1233" t="s">
        <v>21</v>
      </c>
      <c r="G19" s="1233" t="s">
        <v>21</v>
      </c>
      <c r="H19" s="1233" t="s">
        <v>21</v>
      </c>
      <c r="I19" s="1233" t="s">
        <v>21</v>
      </c>
      <c r="J19" s="1233" t="s">
        <v>21</v>
      </c>
      <c r="K19" s="1233" t="s">
        <v>21</v>
      </c>
      <c r="L19" s="153">
        <v>67</v>
      </c>
      <c r="M19" s="1322" t="s">
        <v>1514</v>
      </c>
    </row>
    <row r="20" spans="1:13" ht="15" customHeight="1">
      <c r="A20" s="1463" t="s">
        <v>1795</v>
      </c>
      <c r="B20" s="1887" t="s">
        <v>909</v>
      </c>
      <c r="C20" s="60" t="s">
        <v>21</v>
      </c>
      <c r="D20" s="1233" t="s">
        <v>21</v>
      </c>
      <c r="E20" s="1233" t="s">
        <v>21</v>
      </c>
      <c r="F20" s="1233" t="s">
        <v>21</v>
      </c>
      <c r="G20" s="1233" t="s">
        <v>21</v>
      </c>
      <c r="H20" s="1233" t="s">
        <v>21</v>
      </c>
      <c r="I20" s="1233" t="s">
        <v>21</v>
      </c>
      <c r="J20" s="1233" t="s">
        <v>21</v>
      </c>
      <c r="K20" s="1233" t="s">
        <v>21</v>
      </c>
      <c r="L20" s="153" t="s">
        <v>21</v>
      </c>
      <c r="M20" s="1458" t="s">
        <v>1796</v>
      </c>
    </row>
    <row r="21" spans="1:13" ht="15" customHeight="1">
      <c r="A21" s="1463" t="s">
        <v>736</v>
      </c>
      <c r="B21" s="1887" t="s">
        <v>909</v>
      </c>
      <c r="C21" s="60">
        <v>187</v>
      </c>
      <c r="D21" s="1233">
        <v>27</v>
      </c>
      <c r="E21" s="1233">
        <v>27</v>
      </c>
      <c r="F21" s="1233" t="s">
        <v>22</v>
      </c>
      <c r="G21" s="1233">
        <v>27</v>
      </c>
      <c r="H21" s="1233" t="s">
        <v>21</v>
      </c>
      <c r="I21" s="1233" t="s">
        <v>22</v>
      </c>
      <c r="J21" s="1233" t="s">
        <v>21</v>
      </c>
      <c r="K21" s="1233" t="s">
        <v>21</v>
      </c>
      <c r="L21" s="153">
        <v>160</v>
      </c>
      <c r="M21" s="1322" t="s">
        <v>717</v>
      </c>
    </row>
    <row r="22" spans="1:13" ht="15" customHeight="1">
      <c r="A22" s="1463" t="s">
        <v>739</v>
      </c>
      <c r="B22" s="1887" t="s">
        <v>909</v>
      </c>
      <c r="C22" s="60">
        <v>29285828</v>
      </c>
      <c r="D22" s="1233">
        <v>29194863</v>
      </c>
      <c r="E22" s="1233">
        <v>29194863</v>
      </c>
      <c r="F22" s="1233">
        <v>29194863</v>
      </c>
      <c r="G22" s="1233" t="s">
        <v>21</v>
      </c>
      <c r="H22" s="1233" t="s">
        <v>21</v>
      </c>
      <c r="I22" s="1233" t="s">
        <v>21</v>
      </c>
      <c r="J22" s="1233" t="s">
        <v>21</v>
      </c>
      <c r="K22" s="1233" t="s">
        <v>21</v>
      </c>
      <c r="L22" s="153">
        <v>90965</v>
      </c>
      <c r="M22" s="1322" t="s">
        <v>1411</v>
      </c>
    </row>
    <row r="23" spans="1:13" ht="15" customHeight="1">
      <c r="A23" s="1463" t="s">
        <v>315</v>
      </c>
      <c r="B23" s="1887" t="s">
        <v>909</v>
      </c>
      <c r="C23" s="60">
        <v>14662456</v>
      </c>
      <c r="D23" s="1233">
        <v>14662456</v>
      </c>
      <c r="E23" s="1233">
        <v>14662456</v>
      </c>
      <c r="F23" s="1233">
        <v>14662456</v>
      </c>
      <c r="G23" s="1233" t="s">
        <v>22</v>
      </c>
      <c r="H23" s="1233" t="s">
        <v>21</v>
      </c>
      <c r="I23" s="1233" t="s">
        <v>22</v>
      </c>
      <c r="J23" s="1233" t="s">
        <v>22</v>
      </c>
      <c r="K23" s="1233" t="s">
        <v>22</v>
      </c>
      <c r="L23" s="153" t="s">
        <v>21</v>
      </c>
      <c r="M23" s="1462" t="s">
        <v>1797</v>
      </c>
    </row>
    <row r="24" spans="1:13" ht="15" customHeight="1">
      <c r="A24" s="1463" t="s">
        <v>293</v>
      </c>
      <c r="B24" s="1887" t="s">
        <v>909</v>
      </c>
      <c r="C24" s="60">
        <v>720754</v>
      </c>
      <c r="D24" s="1233">
        <v>681386</v>
      </c>
      <c r="E24" s="1233">
        <v>681386</v>
      </c>
      <c r="F24" s="1233">
        <v>679143</v>
      </c>
      <c r="G24" s="1233">
        <v>2243</v>
      </c>
      <c r="H24" s="1233" t="s">
        <v>21</v>
      </c>
      <c r="I24" s="1233" t="s">
        <v>21</v>
      </c>
      <c r="J24" s="1233" t="s">
        <v>21</v>
      </c>
      <c r="K24" s="1233" t="s">
        <v>21</v>
      </c>
      <c r="L24" s="153">
        <v>39368</v>
      </c>
      <c r="M24" s="1322" t="s">
        <v>716</v>
      </c>
    </row>
    <row r="25" spans="1:13" ht="15" customHeight="1">
      <c r="A25" s="1463" t="s">
        <v>294</v>
      </c>
      <c r="B25" s="1887" t="s">
        <v>909</v>
      </c>
      <c r="C25" s="60">
        <v>118362</v>
      </c>
      <c r="D25" s="1233">
        <v>114849</v>
      </c>
      <c r="E25" s="1233">
        <v>114849</v>
      </c>
      <c r="F25" s="1233">
        <v>114832</v>
      </c>
      <c r="G25" s="1233">
        <v>17</v>
      </c>
      <c r="H25" s="1233" t="s">
        <v>21</v>
      </c>
      <c r="I25" s="1233" t="s">
        <v>21</v>
      </c>
      <c r="J25" s="1233" t="s">
        <v>21</v>
      </c>
      <c r="K25" s="1233" t="s">
        <v>21</v>
      </c>
      <c r="L25" s="153">
        <v>3513</v>
      </c>
      <c r="M25" s="1322" t="s">
        <v>1174</v>
      </c>
    </row>
    <row r="26" spans="1:13" ht="15" customHeight="1">
      <c r="A26" s="1463" t="s">
        <v>295</v>
      </c>
      <c r="B26" s="1887" t="s">
        <v>909</v>
      </c>
      <c r="C26" s="60">
        <v>585080</v>
      </c>
      <c r="D26" s="1233">
        <v>485757</v>
      </c>
      <c r="E26" s="1233">
        <v>485757</v>
      </c>
      <c r="F26" s="1233">
        <v>460543</v>
      </c>
      <c r="G26" s="1233">
        <v>25214</v>
      </c>
      <c r="H26" s="1233" t="s">
        <v>21</v>
      </c>
      <c r="I26" s="1233" t="s">
        <v>21</v>
      </c>
      <c r="J26" s="1233" t="s">
        <v>21</v>
      </c>
      <c r="K26" s="1233" t="s">
        <v>21</v>
      </c>
      <c r="L26" s="153">
        <v>99323</v>
      </c>
      <c r="M26" s="1458" t="s">
        <v>1778</v>
      </c>
    </row>
    <row r="27" spans="1:13" ht="15" customHeight="1">
      <c r="A27" s="888" t="s">
        <v>606</v>
      </c>
      <c r="B27" s="1887" t="s">
        <v>909</v>
      </c>
      <c r="C27" s="60">
        <v>20388</v>
      </c>
      <c r="D27" s="1233">
        <v>5683</v>
      </c>
      <c r="E27" s="1233">
        <v>5683</v>
      </c>
      <c r="F27" s="1233" t="s">
        <v>21</v>
      </c>
      <c r="G27" s="1233">
        <v>5683</v>
      </c>
      <c r="H27" s="1233" t="s">
        <v>21</v>
      </c>
      <c r="I27" s="1233" t="s">
        <v>21</v>
      </c>
      <c r="J27" s="1233" t="s">
        <v>21</v>
      </c>
      <c r="K27" s="1233" t="s">
        <v>21</v>
      </c>
      <c r="L27" s="153">
        <v>14705</v>
      </c>
      <c r="M27" s="1458" t="s">
        <v>1779</v>
      </c>
    </row>
    <row r="28" spans="1:13" ht="15" customHeight="1">
      <c r="A28" s="888" t="s">
        <v>607</v>
      </c>
      <c r="B28" s="1887" t="s">
        <v>909</v>
      </c>
      <c r="C28" s="60">
        <v>564692</v>
      </c>
      <c r="D28" s="1233">
        <v>480074</v>
      </c>
      <c r="E28" s="1233">
        <v>480074</v>
      </c>
      <c r="F28" s="1233">
        <v>460543</v>
      </c>
      <c r="G28" s="1233">
        <v>19531</v>
      </c>
      <c r="H28" s="1233" t="s">
        <v>21</v>
      </c>
      <c r="I28" s="1233" t="s">
        <v>21</v>
      </c>
      <c r="J28" s="1233" t="s">
        <v>21</v>
      </c>
      <c r="K28" s="1233" t="s">
        <v>21</v>
      </c>
      <c r="L28" s="153">
        <v>84618</v>
      </c>
      <c r="M28" s="1458" t="s">
        <v>1780</v>
      </c>
    </row>
    <row r="29" spans="1:13" ht="15" customHeight="1">
      <c r="A29" s="1463" t="s">
        <v>298</v>
      </c>
      <c r="B29" s="1887" t="s">
        <v>909</v>
      </c>
      <c r="C29" s="60">
        <v>391728</v>
      </c>
      <c r="D29" s="1233">
        <v>348096</v>
      </c>
      <c r="E29" s="1233">
        <v>348096</v>
      </c>
      <c r="F29" s="1233">
        <v>258002</v>
      </c>
      <c r="G29" s="1233">
        <v>90094</v>
      </c>
      <c r="H29" s="1233" t="s">
        <v>21</v>
      </c>
      <c r="I29" s="1233" t="s">
        <v>21</v>
      </c>
      <c r="J29" s="1233" t="s">
        <v>21</v>
      </c>
      <c r="K29" s="1233" t="s">
        <v>21</v>
      </c>
      <c r="L29" s="153">
        <v>43632</v>
      </c>
      <c r="M29" s="1458" t="s">
        <v>1178</v>
      </c>
    </row>
    <row r="30" spans="1:13" ht="16" customHeight="1">
      <c r="A30" s="1463" t="s">
        <v>299</v>
      </c>
      <c r="B30" s="1887" t="s">
        <v>1209</v>
      </c>
      <c r="C30" s="60">
        <v>3976856</v>
      </c>
      <c r="D30" s="1233">
        <v>3817116</v>
      </c>
      <c r="E30" s="1233">
        <v>3816299</v>
      </c>
      <c r="F30" s="1233">
        <v>3592689</v>
      </c>
      <c r="G30" s="1233">
        <v>223610</v>
      </c>
      <c r="H30" s="1233">
        <v>817</v>
      </c>
      <c r="I30" s="1233" t="s">
        <v>21</v>
      </c>
      <c r="J30" s="1233">
        <v>817</v>
      </c>
      <c r="K30" s="1233" t="s">
        <v>21</v>
      </c>
      <c r="L30" s="153">
        <v>159740</v>
      </c>
      <c r="M30" s="1322" t="s">
        <v>1231</v>
      </c>
    </row>
    <row r="31" spans="1:13" ht="18" customHeight="1">
      <c r="A31" s="1463" t="s">
        <v>300</v>
      </c>
      <c r="B31" s="1367" t="s">
        <v>735</v>
      </c>
      <c r="C31" s="60">
        <v>4014804</v>
      </c>
      <c r="D31" s="1233">
        <v>3979069</v>
      </c>
      <c r="E31" s="1233">
        <v>3945102</v>
      </c>
      <c r="F31" s="1233">
        <v>18174</v>
      </c>
      <c r="G31" s="1233">
        <v>3926928</v>
      </c>
      <c r="H31" s="1233">
        <v>33967</v>
      </c>
      <c r="I31" s="1233" t="s">
        <v>21</v>
      </c>
      <c r="J31" s="1233">
        <v>33967</v>
      </c>
      <c r="K31" s="1233" t="s">
        <v>21</v>
      </c>
      <c r="L31" s="153">
        <v>35735</v>
      </c>
      <c r="M31" s="1458" t="s">
        <v>1232</v>
      </c>
    </row>
    <row r="32" spans="1:13" ht="16" customHeight="1">
      <c r="A32" s="1463" t="s">
        <v>1798</v>
      </c>
      <c r="B32" s="1887" t="s">
        <v>1209</v>
      </c>
      <c r="C32" s="60">
        <v>478605</v>
      </c>
      <c r="D32" s="1233">
        <v>376807</v>
      </c>
      <c r="E32" s="1233">
        <v>555</v>
      </c>
      <c r="F32" s="1233">
        <v>555</v>
      </c>
      <c r="G32" s="1233" t="s">
        <v>21</v>
      </c>
      <c r="H32" s="1233">
        <v>376252</v>
      </c>
      <c r="I32" s="1233">
        <v>376252</v>
      </c>
      <c r="J32" s="1233" t="s">
        <v>21</v>
      </c>
      <c r="K32" s="1233" t="s">
        <v>21</v>
      </c>
      <c r="L32" s="153">
        <v>101798</v>
      </c>
      <c r="M32" s="1322" t="s">
        <v>724</v>
      </c>
    </row>
    <row r="33" spans="1:13" ht="15" customHeight="1">
      <c r="A33" s="1463" t="s">
        <v>1197</v>
      </c>
      <c r="B33" s="1887" t="s">
        <v>909</v>
      </c>
      <c r="C33" s="60" t="s">
        <v>21</v>
      </c>
      <c r="D33" s="1233" t="s">
        <v>21</v>
      </c>
      <c r="E33" s="1233" t="s">
        <v>21</v>
      </c>
      <c r="F33" s="1233" t="s">
        <v>21</v>
      </c>
      <c r="G33" s="1233" t="s">
        <v>21</v>
      </c>
      <c r="H33" s="1233" t="s">
        <v>21</v>
      </c>
      <c r="I33" s="1233" t="s">
        <v>21</v>
      </c>
      <c r="J33" s="1233" t="s">
        <v>21</v>
      </c>
      <c r="K33" s="1233" t="s">
        <v>21</v>
      </c>
      <c r="L33" s="153" t="s">
        <v>21</v>
      </c>
      <c r="M33" s="575" t="s">
        <v>1290</v>
      </c>
    </row>
    <row r="34" spans="1:13" ht="16" customHeight="1">
      <c r="A34" s="574" t="s">
        <v>301</v>
      </c>
      <c r="B34" s="1887" t="s">
        <v>747</v>
      </c>
      <c r="C34" s="60">
        <v>1822</v>
      </c>
      <c r="D34" s="1233" t="s">
        <v>21</v>
      </c>
      <c r="E34" s="1233" t="s">
        <v>21</v>
      </c>
      <c r="F34" s="1233" t="s">
        <v>21</v>
      </c>
      <c r="G34" s="1233" t="s">
        <v>21</v>
      </c>
      <c r="H34" s="1233" t="s">
        <v>21</v>
      </c>
      <c r="I34" s="1233" t="s">
        <v>21</v>
      </c>
      <c r="J34" s="1233" t="s">
        <v>21</v>
      </c>
      <c r="K34" s="1233" t="s">
        <v>21</v>
      </c>
      <c r="L34" s="153">
        <v>1822</v>
      </c>
      <c r="M34" s="575" t="s">
        <v>1291</v>
      </c>
    </row>
    <row r="35" spans="1:13" ht="10" customHeight="1">
      <c r="A35" s="1902"/>
      <c r="B35" s="1903"/>
      <c r="C35" s="56"/>
      <c r="D35" s="1234"/>
      <c r="E35" s="1234"/>
      <c r="F35" s="1234"/>
      <c r="G35" s="1234"/>
      <c r="H35" s="1234"/>
      <c r="I35" s="1234"/>
      <c r="J35" s="1234"/>
      <c r="K35" s="1234"/>
      <c r="L35" s="150"/>
      <c r="M35" s="1322"/>
    </row>
    <row r="36" spans="1:13" ht="15" customHeight="1">
      <c r="A36" s="1900" t="s">
        <v>316</v>
      </c>
      <c r="B36" s="1887" t="s">
        <v>909</v>
      </c>
      <c r="C36" s="56">
        <v>9207635</v>
      </c>
      <c r="D36" s="1234">
        <v>605588</v>
      </c>
      <c r="E36" s="1234">
        <v>278019</v>
      </c>
      <c r="F36" s="1234">
        <v>19601</v>
      </c>
      <c r="G36" s="1234">
        <v>258418</v>
      </c>
      <c r="H36" s="1234">
        <v>302300</v>
      </c>
      <c r="I36" s="1234">
        <v>220239</v>
      </c>
      <c r="J36" s="1234">
        <v>82061</v>
      </c>
      <c r="K36" s="1234">
        <v>25269</v>
      </c>
      <c r="L36" s="150">
        <v>8602046</v>
      </c>
      <c r="M36" s="1455" t="s">
        <v>1234</v>
      </c>
    </row>
    <row r="37" spans="1:13" ht="15" customHeight="1">
      <c r="A37" s="1902"/>
      <c r="B37" s="1903"/>
      <c r="C37" s="56"/>
      <c r="D37" s="1234"/>
      <c r="E37" s="1234"/>
      <c r="F37" s="1234"/>
      <c r="G37" s="1234"/>
      <c r="H37" s="1234"/>
      <c r="I37" s="1234"/>
      <c r="J37" s="1234"/>
      <c r="K37" s="1234"/>
      <c r="L37" s="150"/>
      <c r="M37" s="1455" t="s">
        <v>737</v>
      </c>
    </row>
    <row r="38" spans="1:13" ht="16" customHeight="1">
      <c r="A38" s="1463" t="s">
        <v>10</v>
      </c>
      <c r="B38" s="1887" t="s">
        <v>1209</v>
      </c>
      <c r="C38" s="60">
        <v>10625697</v>
      </c>
      <c r="D38" s="1233">
        <v>770</v>
      </c>
      <c r="E38" s="1233" t="s">
        <v>21</v>
      </c>
      <c r="F38" s="1233" t="s">
        <v>21</v>
      </c>
      <c r="G38" s="1233" t="s">
        <v>21</v>
      </c>
      <c r="H38" s="1233">
        <v>770</v>
      </c>
      <c r="I38" s="1233">
        <v>770</v>
      </c>
      <c r="J38" s="1233" t="s">
        <v>21</v>
      </c>
      <c r="K38" s="1233" t="s">
        <v>21</v>
      </c>
      <c r="L38" s="153">
        <v>10624927</v>
      </c>
      <c r="M38" s="1322" t="s">
        <v>1200</v>
      </c>
    </row>
    <row r="39" spans="1:13" ht="15" customHeight="1">
      <c r="A39" s="1463" t="s">
        <v>317</v>
      </c>
      <c r="B39" s="1887" t="s">
        <v>909</v>
      </c>
      <c r="C39" s="60">
        <v>157016</v>
      </c>
      <c r="D39" s="1233">
        <v>29887</v>
      </c>
      <c r="E39" s="1233" t="s">
        <v>21</v>
      </c>
      <c r="F39" s="1233" t="s">
        <v>22</v>
      </c>
      <c r="G39" s="1233" t="s">
        <v>21</v>
      </c>
      <c r="H39" s="1233" t="s">
        <v>21</v>
      </c>
      <c r="I39" s="1233" t="s">
        <v>22</v>
      </c>
      <c r="J39" s="1233" t="s">
        <v>21</v>
      </c>
      <c r="K39" s="1233">
        <v>29887</v>
      </c>
      <c r="L39" s="153">
        <v>127129</v>
      </c>
      <c r="M39" s="1322" t="s">
        <v>1201</v>
      </c>
    </row>
    <row r="40" spans="1:13" ht="15" customHeight="1">
      <c r="A40" s="1463" t="s">
        <v>1799</v>
      </c>
      <c r="B40" s="1887" t="s">
        <v>909</v>
      </c>
      <c r="C40" s="60">
        <v>385780</v>
      </c>
      <c r="D40" s="1233" t="s">
        <v>21</v>
      </c>
      <c r="E40" s="1233" t="s">
        <v>21</v>
      </c>
      <c r="F40" s="1233" t="s">
        <v>21</v>
      </c>
      <c r="G40" s="1233" t="s">
        <v>21</v>
      </c>
      <c r="H40" s="1233" t="s">
        <v>21</v>
      </c>
      <c r="I40" s="1233" t="s">
        <v>21</v>
      </c>
      <c r="J40" s="1233" t="s">
        <v>21</v>
      </c>
      <c r="K40" s="1233" t="s">
        <v>21</v>
      </c>
      <c r="L40" s="153">
        <v>385780</v>
      </c>
      <c r="M40" s="1322" t="s">
        <v>1202</v>
      </c>
    </row>
    <row r="41" spans="1:13" ht="18" customHeight="1">
      <c r="A41" s="1463" t="s">
        <v>318</v>
      </c>
      <c r="B41" s="1367" t="s">
        <v>735</v>
      </c>
      <c r="C41" s="60">
        <v>1175887</v>
      </c>
      <c r="D41" s="1233">
        <v>13385</v>
      </c>
      <c r="E41" s="1233">
        <v>2216</v>
      </c>
      <c r="F41" s="1233">
        <v>903</v>
      </c>
      <c r="G41" s="1233">
        <v>1313</v>
      </c>
      <c r="H41" s="1233">
        <v>11169</v>
      </c>
      <c r="I41" s="1233" t="s">
        <v>21</v>
      </c>
      <c r="J41" s="1233">
        <v>11169</v>
      </c>
      <c r="K41" s="1233" t="s">
        <v>21</v>
      </c>
      <c r="L41" s="153">
        <v>1162502</v>
      </c>
      <c r="M41" s="1322" t="s">
        <v>1235</v>
      </c>
    </row>
    <row r="42" spans="1:13" ht="15" customHeight="1">
      <c r="A42" s="1463" t="s">
        <v>12</v>
      </c>
      <c r="B42" s="1887" t="s">
        <v>909</v>
      </c>
      <c r="C42" s="60">
        <v>1226709</v>
      </c>
      <c r="D42" s="1233" t="s">
        <v>21</v>
      </c>
      <c r="E42" s="1233" t="s">
        <v>21</v>
      </c>
      <c r="F42" s="1233" t="s">
        <v>21</v>
      </c>
      <c r="G42" s="1233" t="s">
        <v>21</v>
      </c>
      <c r="H42" s="1233" t="s">
        <v>21</v>
      </c>
      <c r="I42" s="1233" t="s">
        <v>21</v>
      </c>
      <c r="J42" s="1233" t="s">
        <v>21</v>
      </c>
      <c r="K42" s="1233" t="s">
        <v>21</v>
      </c>
      <c r="L42" s="153">
        <v>1226709</v>
      </c>
      <c r="M42" s="1458" t="s">
        <v>1236</v>
      </c>
    </row>
    <row r="43" spans="1:13" ht="15" customHeight="1">
      <c r="A43" s="1463" t="s">
        <v>13</v>
      </c>
      <c r="B43" s="1887" t="s">
        <v>909</v>
      </c>
      <c r="C43" s="60" t="s">
        <v>21</v>
      </c>
      <c r="D43" s="1233" t="s">
        <v>21</v>
      </c>
      <c r="E43" s="1233" t="s">
        <v>21</v>
      </c>
      <c r="F43" s="1233" t="s">
        <v>21</v>
      </c>
      <c r="G43" s="1233" t="s">
        <v>21</v>
      </c>
      <c r="H43" s="1233" t="s">
        <v>21</v>
      </c>
      <c r="I43" s="1233" t="s">
        <v>21</v>
      </c>
      <c r="J43" s="1233" t="s">
        <v>21</v>
      </c>
      <c r="K43" s="1233" t="s">
        <v>21</v>
      </c>
      <c r="L43" s="153" t="s">
        <v>21</v>
      </c>
      <c r="M43" s="1322" t="s">
        <v>1237</v>
      </c>
    </row>
    <row r="44" spans="1:13" ht="15" customHeight="1">
      <c r="A44" s="1463" t="s">
        <v>15</v>
      </c>
      <c r="B44" s="1887" t="s">
        <v>909</v>
      </c>
      <c r="C44" s="60">
        <v>165580</v>
      </c>
      <c r="D44" s="1233">
        <v>57837</v>
      </c>
      <c r="E44" s="1233">
        <v>56160</v>
      </c>
      <c r="F44" s="1233" t="s">
        <v>21</v>
      </c>
      <c r="G44" s="1233">
        <v>56160</v>
      </c>
      <c r="H44" s="1233">
        <v>674</v>
      </c>
      <c r="I44" s="1233">
        <v>674</v>
      </c>
      <c r="J44" s="1233" t="s">
        <v>21</v>
      </c>
      <c r="K44" s="1233">
        <v>1003</v>
      </c>
      <c r="L44" s="153">
        <v>107743</v>
      </c>
      <c r="M44" s="1458" t="s">
        <v>1239</v>
      </c>
    </row>
    <row r="45" spans="1:13" ht="16" customHeight="1">
      <c r="A45" s="1463" t="s">
        <v>303</v>
      </c>
      <c r="B45" s="1887" t="s">
        <v>1209</v>
      </c>
      <c r="C45" s="60">
        <v>358237</v>
      </c>
      <c r="D45" s="1233">
        <v>273717</v>
      </c>
      <c r="E45" s="1233">
        <v>108036</v>
      </c>
      <c r="F45" s="1233">
        <v>13544</v>
      </c>
      <c r="G45" s="1233">
        <v>94492</v>
      </c>
      <c r="H45" s="1233">
        <v>164983</v>
      </c>
      <c r="I45" s="1233">
        <v>131726</v>
      </c>
      <c r="J45" s="1233">
        <v>33257</v>
      </c>
      <c r="K45" s="1233">
        <v>698</v>
      </c>
      <c r="L45" s="153">
        <v>84520</v>
      </c>
      <c r="M45" s="1322" t="s">
        <v>1258</v>
      </c>
    </row>
    <row r="46" spans="1:13" ht="18" customHeight="1">
      <c r="A46" s="1463" t="s">
        <v>304</v>
      </c>
      <c r="B46" s="1367" t="s">
        <v>735</v>
      </c>
      <c r="C46" s="60">
        <v>138641</v>
      </c>
      <c r="D46" s="1233">
        <v>79816</v>
      </c>
      <c r="E46" s="1233">
        <v>53302</v>
      </c>
      <c r="F46" s="1233" t="s">
        <v>22</v>
      </c>
      <c r="G46" s="1233">
        <v>53302</v>
      </c>
      <c r="H46" s="1233">
        <v>26104</v>
      </c>
      <c r="I46" s="1233" t="s">
        <v>22</v>
      </c>
      <c r="J46" s="1233">
        <v>26104</v>
      </c>
      <c r="K46" s="1233">
        <v>410</v>
      </c>
      <c r="L46" s="153">
        <v>58825</v>
      </c>
      <c r="M46" s="1458" t="s">
        <v>1241</v>
      </c>
    </row>
    <row r="47" spans="1:13" ht="15" customHeight="1">
      <c r="A47" s="1904" t="s">
        <v>305</v>
      </c>
      <c r="B47" s="1887" t="s">
        <v>909</v>
      </c>
      <c r="C47" s="60">
        <v>147747</v>
      </c>
      <c r="D47" s="1233">
        <v>85465</v>
      </c>
      <c r="E47" s="1233">
        <v>57685</v>
      </c>
      <c r="F47" s="1233" t="s">
        <v>22</v>
      </c>
      <c r="G47" s="1233">
        <v>57685</v>
      </c>
      <c r="H47" s="1233">
        <v>27354</v>
      </c>
      <c r="I47" s="1233" t="s">
        <v>22</v>
      </c>
      <c r="J47" s="1233">
        <v>27354</v>
      </c>
      <c r="K47" s="1233">
        <v>426</v>
      </c>
      <c r="L47" s="153">
        <v>62281</v>
      </c>
      <c r="M47" s="1458" t="s">
        <v>1203</v>
      </c>
    </row>
    <row r="48" spans="1:13" ht="16" customHeight="1">
      <c r="A48" s="1463" t="s">
        <v>19</v>
      </c>
      <c r="B48" s="1887" t="s">
        <v>1209</v>
      </c>
      <c r="C48" s="60" t="s">
        <v>21</v>
      </c>
      <c r="D48" s="1233" t="s">
        <v>21</v>
      </c>
      <c r="E48" s="1233" t="s">
        <v>21</v>
      </c>
      <c r="F48" s="1233" t="s">
        <v>21</v>
      </c>
      <c r="G48" s="1233" t="s">
        <v>21</v>
      </c>
      <c r="H48" s="1233" t="s">
        <v>21</v>
      </c>
      <c r="I48" s="1233" t="s">
        <v>21</v>
      </c>
      <c r="J48" s="1233" t="s">
        <v>21</v>
      </c>
      <c r="K48" s="1233" t="s">
        <v>21</v>
      </c>
      <c r="L48" s="153" t="s">
        <v>21</v>
      </c>
      <c r="M48" s="1322" t="s">
        <v>86</v>
      </c>
    </row>
    <row r="49" spans="1:13" ht="15" customHeight="1">
      <c r="A49" s="1904" t="s">
        <v>87</v>
      </c>
      <c r="B49" s="1887" t="s">
        <v>909</v>
      </c>
      <c r="C49" s="60">
        <v>82596</v>
      </c>
      <c r="D49" s="1233">
        <v>43751</v>
      </c>
      <c r="E49" s="1233" t="s">
        <v>21</v>
      </c>
      <c r="F49" s="1233" t="s">
        <v>21</v>
      </c>
      <c r="G49" s="1233" t="s">
        <v>21</v>
      </c>
      <c r="H49" s="1233">
        <v>43751</v>
      </c>
      <c r="I49" s="1233">
        <v>43751</v>
      </c>
      <c r="J49" s="1233" t="s">
        <v>21</v>
      </c>
      <c r="K49" s="1233" t="s">
        <v>21</v>
      </c>
      <c r="L49" s="153">
        <v>38845</v>
      </c>
      <c r="M49" s="575" t="s">
        <v>1784</v>
      </c>
    </row>
    <row r="50" spans="1:13" ht="15" customHeight="1">
      <c r="A50" s="1904" t="s">
        <v>319</v>
      </c>
      <c r="B50" s="1887" t="s">
        <v>909</v>
      </c>
      <c r="C50" s="60" t="s">
        <v>21</v>
      </c>
      <c r="D50" s="1233" t="s">
        <v>21</v>
      </c>
      <c r="E50" s="1233" t="s">
        <v>21</v>
      </c>
      <c r="F50" s="1233" t="s">
        <v>21</v>
      </c>
      <c r="G50" s="1233" t="s">
        <v>21</v>
      </c>
      <c r="H50" s="1233" t="s">
        <v>21</v>
      </c>
      <c r="I50" s="1233" t="s">
        <v>21</v>
      </c>
      <c r="J50" s="1233" t="s">
        <v>21</v>
      </c>
      <c r="K50" s="1233" t="s">
        <v>21</v>
      </c>
      <c r="L50" s="153" t="s">
        <v>21</v>
      </c>
      <c r="M50" s="582" t="s">
        <v>1205</v>
      </c>
    </row>
    <row r="51" spans="1:13" ht="17.149999999999999" customHeight="1">
      <c r="A51" s="1900" t="s">
        <v>5</v>
      </c>
      <c r="B51" s="1903" t="s">
        <v>308</v>
      </c>
      <c r="C51" s="56">
        <v>33927075</v>
      </c>
      <c r="D51" s="1234">
        <v>22012881</v>
      </c>
      <c r="E51" s="1234">
        <v>11966759</v>
      </c>
      <c r="F51" s="1234" t="s">
        <v>22</v>
      </c>
      <c r="G51" s="1234">
        <v>11966759</v>
      </c>
      <c r="H51" s="1234">
        <v>812992</v>
      </c>
      <c r="I51" s="1234" t="s">
        <v>22</v>
      </c>
      <c r="J51" s="1234">
        <v>812992</v>
      </c>
      <c r="K51" s="1234">
        <v>9233130</v>
      </c>
      <c r="L51" s="150">
        <v>11914194</v>
      </c>
      <c r="M51" s="1455" t="s">
        <v>1206</v>
      </c>
    </row>
    <row r="52" spans="1:13" ht="17.149999999999999" customHeight="1">
      <c r="A52" s="1905" t="s">
        <v>7</v>
      </c>
      <c r="B52" s="1906" t="s">
        <v>1209</v>
      </c>
      <c r="C52" s="585">
        <v>87571594</v>
      </c>
      <c r="D52" s="586">
        <v>68419796</v>
      </c>
      <c r="E52" s="586">
        <v>63677927</v>
      </c>
      <c r="F52" s="586" t="s">
        <v>22</v>
      </c>
      <c r="G52" s="586">
        <v>63677927</v>
      </c>
      <c r="H52" s="586">
        <v>2008783</v>
      </c>
      <c r="I52" s="586" t="s">
        <v>22</v>
      </c>
      <c r="J52" s="586">
        <v>2008783</v>
      </c>
      <c r="K52" s="586">
        <v>2733086</v>
      </c>
      <c r="L52" s="587">
        <v>19151798</v>
      </c>
      <c r="M52" s="1510" t="s">
        <v>1207</v>
      </c>
    </row>
    <row r="53" spans="1:13" ht="12" customHeight="1">
      <c r="M53" s="1322"/>
    </row>
    <row r="54" spans="1:13" ht="20.25" customHeight="1">
      <c r="A54" s="1469" t="s">
        <v>608</v>
      </c>
      <c r="B54" s="1469"/>
      <c r="C54" s="1889"/>
      <c r="D54" s="1889"/>
      <c r="E54" s="1889"/>
      <c r="F54" s="1889"/>
      <c r="M54" s="1322"/>
    </row>
    <row r="55" spans="1:13" ht="8.15" customHeight="1">
      <c r="A55" s="1907"/>
      <c r="B55" s="1907"/>
      <c r="C55" s="1908"/>
      <c r="D55" s="1908"/>
      <c r="E55" s="1908"/>
      <c r="F55" s="1908"/>
      <c r="M55" s="1466"/>
    </row>
    <row r="56" spans="1:13" ht="18" customHeight="1">
      <c r="A56" s="1900" t="s">
        <v>313</v>
      </c>
      <c r="B56" s="1909" t="s">
        <v>747</v>
      </c>
      <c r="C56" s="53">
        <v>69999000</v>
      </c>
      <c r="D56" s="1235">
        <v>57280920</v>
      </c>
      <c r="E56" s="1235">
        <v>54769039</v>
      </c>
      <c r="F56" s="1235">
        <v>44936954</v>
      </c>
      <c r="G56" s="1235">
        <v>9832085</v>
      </c>
      <c r="H56" s="1235">
        <v>886541</v>
      </c>
      <c r="I56" s="1235">
        <v>510935</v>
      </c>
      <c r="J56" s="1235">
        <v>375606</v>
      </c>
      <c r="K56" s="1235">
        <v>1625341</v>
      </c>
      <c r="L56" s="144">
        <v>12718080</v>
      </c>
      <c r="M56" s="1455" t="s">
        <v>725</v>
      </c>
    </row>
    <row r="57" spans="1:13" ht="15" customHeight="1">
      <c r="A57" s="1902"/>
      <c r="B57" s="1903"/>
      <c r="C57" s="56"/>
      <c r="D57" s="1234"/>
      <c r="E57" s="1234"/>
      <c r="F57" s="1234"/>
      <c r="G57" s="1234"/>
      <c r="H57" s="1234"/>
      <c r="I57" s="1234"/>
      <c r="J57" s="1234"/>
      <c r="K57" s="1234"/>
      <c r="L57" s="150"/>
      <c r="M57" s="1455" t="s">
        <v>737</v>
      </c>
    </row>
    <row r="58" spans="1:13" ht="15" customHeight="1">
      <c r="A58" s="1900" t="s">
        <v>292</v>
      </c>
      <c r="B58" s="1887" t="s">
        <v>909</v>
      </c>
      <c r="C58" s="56">
        <v>52933281</v>
      </c>
      <c r="D58" s="1234">
        <v>51912632</v>
      </c>
      <c r="E58" s="1234">
        <v>51437186</v>
      </c>
      <c r="F58" s="1234">
        <v>44917353</v>
      </c>
      <c r="G58" s="1234">
        <v>6519833</v>
      </c>
      <c r="H58" s="1234">
        <v>395849</v>
      </c>
      <c r="I58" s="1234">
        <v>290696</v>
      </c>
      <c r="J58" s="1234">
        <v>105153</v>
      </c>
      <c r="K58" s="1234">
        <v>79596</v>
      </c>
      <c r="L58" s="150">
        <v>1020650</v>
      </c>
      <c r="M58" s="1455" t="s">
        <v>1295</v>
      </c>
    </row>
    <row r="59" spans="1:13" ht="15" customHeight="1">
      <c r="A59" s="1902"/>
      <c r="B59" s="1903"/>
      <c r="C59" s="56"/>
      <c r="D59" s="1234"/>
      <c r="E59" s="1234"/>
      <c r="F59" s="1234"/>
      <c r="G59" s="1234"/>
      <c r="H59" s="1234"/>
      <c r="I59" s="1234"/>
      <c r="J59" s="1234"/>
      <c r="K59" s="1234"/>
      <c r="L59" s="150"/>
      <c r="M59" s="1455" t="s">
        <v>737</v>
      </c>
    </row>
    <row r="60" spans="1:13" ht="15" customHeight="1">
      <c r="A60" s="1463" t="s">
        <v>314</v>
      </c>
      <c r="B60" s="1887" t="s">
        <v>909</v>
      </c>
      <c r="C60" s="60">
        <v>67</v>
      </c>
      <c r="D60" s="1233" t="s">
        <v>21</v>
      </c>
      <c r="E60" s="1233" t="s">
        <v>21</v>
      </c>
      <c r="F60" s="1233" t="s">
        <v>21</v>
      </c>
      <c r="G60" s="1233" t="s">
        <v>21</v>
      </c>
      <c r="H60" s="1233" t="s">
        <v>21</v>
      </c>
      <c r="I60" s="1233" t="s">
        <v>21</v>
      </c>
      <c r="J60" s="1233" t="s">
        <v>21</v>
      </c>
      <c r="K60" s="1233" t="s">
        <v>21</v>
      </c>
      <c r="L60" s="153">
        <v>67</v>
      </c>
      <c r="M60" s="1322" t="s">
        <v>1514</v>
      </c>
    </row>
    <row r="61" spans="1:13" ht="15" customHeight="1">
      <c r="A61" s="1463" t="s">
        <v>1795</v>
      </c>
      <c r="B61" s="1887" t="s">
        <v>909</v>
      </c>
      <c r="C61" s="60">
        <v>2904</v>
      </c>
      <c r="D61" s="1233">
        <v>2672</v>
      </c>
      <c r="E61" s="1233" t="s">
        <v>21</v>
      </c>
      <c r="F61" s="1233" t="s">
        <v>21</v>
      </c>
      <c r="G61" s="1233" t="s">
        <v>21</v>
      </c>
      <c r="H61" s="1233" t="s">
        <v>21</v>
      </c>
      <c r="I61" s="1233" t="s">
        <v>21</v>
      </c>
      <c r="J61" s="1233" t="s">
        <v>21</v>
      </c>
      <c r="K61" s="1233">
        <v>2672</v>
      </c>
      <c r="L61" s="153">
        <v>232</v>
      </c>
      <c r="M61" s="1458" t="s">
        <v>1796</v>
      </c>
    </row>
    <row r="62" spans="1:13" ht="15" customHeight="1">
      <c r="A62" s="1463" t="s">
        <v>736</v>
      </c>
      <c r="B62" s="1887" t="s">
        <v>909</v>
      </c>
      <c r="C62" s="60">
        <v>187</v>
      </c>
      <c r="D62" s="1233">
        <v>27</v>
      </c>
      <c r="E62" s="1233">
        <v>27</v>
      </c>
      <c r="F62" s="1233" t="s">
        <v>21</v>
      </c>
      <c r="G62" s="1233">
        <v>27</v>
      </c>
      <c r="H62" s="1233" t="s">
        <v>21</v>
      </c>
      <c r="I62" s="1233" t="s">
        <v>21</v>
      </c>
      <c r="J62" s="1233" t="s">
        <v>21</v>
      </c>
      <c r="K62" s="1233" t="s">
        <v>21</v>
      </c>
      <c r="L62" s="153">
        <v>160</v>
      </c>
      <c r="M62" s="1322" t="s">
        <v>717</v>
      </c>
    </row>
    <row r="63" spans="1:13" ht="15" customHeight="1">
      <c r="A63" s="1463" t="s">
        <v>739</v>
      </c>
      <c r="B63" s="1887" t="s">
        <v>909</v>
      </c>
      <c r="C63" s="60">
        <v>29285828</v>
      </c>
      <c r="D63" s="1233">
        <v>29194863</v>
      </c>
      <c r="E63" s="1233">
        <v>29194863</v>
      </c>
      <c r="F63" s="1233">
        <v>29194863</v>
      </c>
      <c r="G63" s="1233" t="s">
        <v>21</v>
      </c>
      <c r="H63" s="1233" t="s">
        <v>21</v>
      </c>
      <c r="I63" s="1233" t="s">
        <v>21</v>
      </c>
      <c r="J63" s="1233" t="s">
        <v>21</v>
      </c>
      <c r="K63" s="1233" t="s">
        <v>21</v>
      </c>
      <c r="L63" s="153">
        <v>90965</v>
      </c>
      <c r="M63" s="1322" t="s">
        <v>1411</v>
      </c>
    </row>
    <row r="64" spans="1:13" ht="15" customHeight="1">
      <c r="A64" s="1463" t="s">
        <v>315</v>
      </c>
      <c r="B64" s="1887" t="s">
        <v>909</v>
      </c>
      <c r="C64" s="60">
        <v>14662456</v>
      </c>
      <c r="D64" s="1233">
        <v>14662456</v>
      </c>
      <c r="E64" s="1233">
        <v>14662456</v>
      </c>
      <c r="F64" s="1233">
        <v>14662456</v>
      </c>
      <c r="G64" s="1233" t="s">
        <v>21</v>
      </c>
      <c r="H64" s="1233" t="s">
        <v>21</v>
      </c>
      <c r="I64" s="1233" t="s">
        <v>21</v>
      </c>
      <c r="J64" s="1233" t="s">
        <v>21</v>
      </c>
      <c r="K64" s="1233" t="s">
        <v>21</v>
      </c>
      <c r="L64" s="153" t="s">
        <v>21</v>
      </c>
      <c r="M64" s="1462" t="s">
        <v>1797</v>
      </c>
    </row>
    <row r="65" spans="1:13" ht="15" customHeight="1">
      <c r="A65" s="1463" t="s">
        <v>293</v>
      </c>
      <c r="B65" s="1887" t="s">
        <v>909</v>
      </c>
      <c r="C65" s="60">
        <v>728529</v>
      </c>
      <c r="D65" s="1233">
        <v>688823</v>
      </c>
      <c r="E65" s="1233">
        <v>688735</v>
      </c>
      <c r="F65" s="1233">
        <v>679143</v>
      </c>
      <c r="G65" s="1233">
        <v>9592</v>
      </c>
      <c r="H65" s="1233" t="s">
        <v>21</v>
      </c>
      <c r="I65" s="1233" t="s">
        <v>21</v>
      </c>
      <c r="J65" s="1233" t="s">
        <v>21</v>
      </c>
      <c r="K65" s="1233">
        <v>88</v>
      </c>
      <c r="L65" s="153">
        <v>39707</v>
      </c>
      <c r="M65" s="1322" t="s">
        <v>716</v>
      </c>
    </row>
    <row r="66" spans="1:13" ht="15" customHeight="1">
      <c r="A66" s="1463" t="s">
        <v>294</v>
      </c>
      <c r="B66" s="1887" t="s">
        <v>909</v>
      </c>
      <c r="C66" s="60">
        <v>118362</v>
      </c>
      <c r="D66" s="1233">
        <v>114849</v>
      </c>
      <c r="E66" s="1233">
        <v>114849</v>
      </c>
      <c r="F66" s="1233">
        <v>114832</v>
      </c>
      <c r="G66" s="1233">
        <v>17</v>
      </c>
      <c r="H66" s="1233" t="s">
        <v>21</v>
      </c>
      <c r="I66" s="1233" t="s">
        <v>21</v>
      </c>
      <c r="J66" s="1233" t="s">
        <v>21</v>
      </c>
      <c r="K66" s="1233" t="s">
        <v>21</v>
      </c>
      <c r="L66" s="153">
        <v>3513</v>
      </c>
      <c r="M66" s="1322" t="s">
        <v>1174</v>
      </c>
    </row>
    <row r="67" spans="1:13" ht="15" customHeight="1">
      <c r="A67" s="1463" t="s">
        <v>295</v>
      </c>
      <c r="B67" s="1887" t="s">
        <v>909</v>
      </c>
      <c r="C67" s="60">
        <v>932399</v>
      </c>
      <c r="D67" s="1233">
        <v>749535</v>
      </c>
      <c r="E67" s="1233">
        <v>722623</v>
      </c>
      <c r="F67" s="1233">
        <v>460543</v>
      </c>
      <c r="G67" s="1233">
        <v>262080</v>
      </c>
      <c r="H67" s="1233">
        <v>13646</v>
      </c>
      <c r="I67" s="1233" t="s">
        <v>21</v>
      </c>
      <c r="J67" s="1233">
        <v>13646</v>
      </c>
      <c r="K67" s="1233">
        <v>13266</v>
      </c>
      <c r="L67" s="153">
        <v>182864</v>
      </c>
      <c r="M67" s="1458" t="s">
        <v>1778</v>
      </c>
    </row>
    <row r="68" spans="1:13" ht="15" customHeight="1">
      <c r="A68" s="888" t="s">
        <v>606</v>
      </c>
      <c r="B68" s="1887" t="s">
        <v>909</v>
      </c>
      <c r="C68" s="60">
        <v>49585</v>
      </c>
      <c r="D68" s="1233">
        <v>23218</v>
      </c>
      <c r="E68" s="1233">
        <v>16553</v>
      </c>
      <c r="F68" s="1233" t="s">
        <v>21</v>
      </c>
      <c r="G68" s="1233">
        <v>16553</v>
      </c>
      <c r="H68" s="1233">
        <v>1122</v>
      </c>
      <c r="I68" s="1233" t="s">
        <v>21</v>
      </c>
      <c r="J68" s="1233">
        <v>1122</v>
      </c>
      <c r="K68" s="1233">
        <v>5543</v>
      </c>
      <c r="L68" s="153">
        <v>26367</v>
      </c>
      <c r="M68" s="1458" t="s">
        <v>1779</v>
      </c>
    </row>
    <row r="69" spans="1:13" ht="15" customHeight="1">
      <c r="A69" s="888" t="s">
        <v>607</v>
      </c>
      <c r="B69" s="1887" t="s">
        <v>909</v>
      </c>
      <c r="C69" s="60">
        <v>882814</v>
      </c>
      <c r="D69" s="1233">
        <v>726317</v>
      </c>
      <c r="E69" s="1233">
        <v>706070</v>
      </c>
      <c r="F69" s="1233">
        <v>460543</v>
      </c>
      <c r="G69" s="1233">
        <v>245527</v>
      </c>
      <c r="H69" s="1233">
        <v>12525</v>
      </c>
      <c r="I69" s="1233" t="s">
        <v>21</v>
      </c>
      <c r="J69" s="1233">
        <v>12525</v>
      </c>
      <c r="K69" s="1233">
        <v>7722</v>
      </c>
      <c r="L69" s="153">
        <v>156497</v>
      </c>
      <c r="M69" s="1458" t="s">
        <v>1780</v>
      </c>
    </row>
    <row r="70" spans="1:13" ht="15" customHeight="1">
      <c r="A70" s="1463" t="s">
        <v>298</v>
      </c>
      <c r="B70" s="1887" t="s">
        <v>909</v>
      </c>
      <c r="C70" s="60">
        <v>847265</v>
      </c>
      <c r="D70" s="1233">
        <v>787556</v>
      </c>
      <c r="E70" s="1233">
        <v>786105</v>
      </c>
      <c r="F70" s="1233">
        <v>258002</v>
      </c>
      <c r="G70" s="1233">
        <v>528103</v>
      </c>
      <c r="H70" s="1233">
        <v>450</v>
      </c>
      <c r="I70" s="1233" t="s">
        <v>21</v>
      </c>
      <c r="J70" s="1233">
        <v>450</v>
      </c>
      <c r="K70" s="1233">
        <v>1000</v>
      </c>
      <c r="L70" s="153">
        <v>59710</v>
      </c>
      <c r="M70" s="1458" t="s">
        <v>1178</v>
      </c>
    </row>
    <row r="71" spans="1:13" ht="16" customHeight="1">
      <c r="A71" s="1463" t="s">
        <v>299</v>
      </c>
      <c r="B71" s="1887" t="s">
        <v>1209</v>
      </c>
      <c r="C71" s="60">
        <v>4010028</v>
      </c>
      <c r="D71" s="1233">
        <v>3848856</v>
      </c>
      <c r="E71" s="1233">
        <v>3847189</v>
      </c>
      <c r="F71" s="1233">
        <v>3592689</v>
      </c>
      <c r="G71" s="1233">
        <v>254500</v>
      </c>
      <c r="H71" s="1233">
        <v>817</v>
      </c>
      <c r="I71" s="1233" t="s">
        <v>21</v>
      </c>
      <c r="J71" s="1233">
        <v>817</v>
      </c>
      <c r="K71" s="1233">
        <v>849</v>
      </c>
      <c r="L71" s="153">
        <v>161173</v>
      </c>
      <c r="M71" s="1322" t="s">
        <v>1231</v>
      </c>
    </row>
    <row r="72" spans="1:13" ht="18" customHeight="1">
      <c r="A72" s="1463" t="s">
        <v>300</v>
      </c>
      <c r="B72" s="1367" t="s">
        <v>735</v>
      </c>
      <c r="C72" s="60">
        <v>4760493</v>
      </c>
      <c r="D72" s="1233">
        <v>4564004</v>
      </c>
      <c r="E72" s="1233">
        <v>4503178</v>
      </c>
      <c r="F72" s="1233">
        <v>18174</v>
      </c>
      <c r="G72" s="1233">
        <v>4485004</v>
      </c>
      <c r="H72" s="1233">
        <v>60695</v>
      </c>
      <c r="I72" s="1233" t="s">
        <v>21</v>
      </c>
      <c r="J72" s="1233">
        <v>60695</v>
      </c>
      <c r="K72" s="1233">
        <v>130</v>
      </c>
      <c r="L72" s="153">
        <v>196489</v>
      </c>
      <c r="M72" s="1458" t="s">
        <v>1232</v>
      </c>
    </row>
    <row r="73" spans="1:13" ht="16" customHeight="1">
      <c r="A73" s="1463" t="s">
        <v>1798</v>
      </c>
      <c r="B73" s="1887" t="s">
        <v>1209</v>
      </c>
      <c r="C73" s="60">
        <v>866642</v>
      </c>
      <c r="D73" s="1233">
        <v>610335</v>
      </c>
      <c r="E73" s="1233">
        <v>131514</v>
      </c>
      <c r="F73" s="1233">
        <v>555</v>
      </c>
      <c r="G73" s="1233">
        <v>130959</v>
      </c>
      <c r="H73" s="1233">
        <v>400172</v>
      </c>
      <c r="I73" s="1233">
        <v>376252</v>
      </c>
      <c r="J73" s="1233">
        <v>23920</v>
      </c>
      <c r="K73" s="1233">
        <v>78649</v>
      </c>
      <c r="L73" s="153">
        <v>256307</v>
      </c>
      <c r="M73" s="1322" t="s">
        <v>724</v>
      </c>
    </row>
    <row r="74" spans="1:13" ht="15" customHeight="1">
      <c r="A74" s="1463" t="s">
        <v>1197</v>
      </c>
      <c r="B74" s="1887" t="s">
        <v>909</v>
      </c>
      <c r="C74" s="60" t="s">
        <v>21</v>
      </c>
      <c r="D74" s="1233" t="s">
        <v>21</v>
      </c>
      <c r="E74" s="1233" t="s">
        <v>21</v>
      </c>
      <c r="F74" s="1233" t="s">
        <v>21</v>
      </c>
      <c r="G74" s="1233" t="s">
        <v>21</v>
      </c>
      <c r="H74" s="1233" t="s">
        <v>21</v>
      </c>
      <c r="I74" s="1233" t="s">
        <v>21</v>
      </c>
      <c r="J74" s="1233" t="s">
        <v>21</v>
      </c>
      <c r="K74" s="1233" t="s">
        <v>21</v>
      </c>
      <c r="L74" s="153" t="s">
        <v>21</v>
      </c>
      <c r="M74" s="575" t="s">
        <v>1290</v>
      </c>
    </row>
    <row r="75" spans="1:13" ht="16" customHeight="1">
      <c r="A75" s="574" t="s">
        <v>301</v>
      </c>
      <c r="B75" s="1887" t="s">
        <v>747</v>
      </c>
      <c r="C75" s="60">
        <v>18754</v>
      </c>
      <c r="D75" s="1233">
        <v>16932</v>
      </c>
      <c r="E75" s="1233">
        <v>16932</v>
      </c>
      <c r="F75" s="1233" t="s">
        <v>21</v>
      </c>
      <c r="G75" s="1233">
        <v>16932</v>
      </c>
      <c r="H75" s="1233" t="s">
        <v>21</v>
      </c>
      <c r="I75" s="1233" t="s">
        <v>21</v>
      </c>
      <c r="J75" s="1233" t="s">
        <v>21</v>
      </c>
      <c r="K75" s="1233" t="s">
        <v>21</v>
      </c>
      <c r="L75" s="153">
        <v>1822</v>
      </c>
      <c r="M75" s="575" t="s">
        <v>1291</v>
      </c>
    </row>
    <row r="76" spans="1:13" ht="10" customHeight="1">
      <c r="A76" s="1902"/>
      <c r="B76" s="1903"/>
      <c r="C76" s="56"/>
      <c r="D76" s="1234"/>
      <c r="E76" s="1234"/>
      <c r="F76" s="1234"/>
      <c r="G76" s="1234"/>
      <c r="H76" s="1234"/>
      <c r="I76" s="1234"/>
      <c r="J76" s="1234"/>
      <c r="K76" s="1234"/>
      <c r="L76" s="150"/>
      <c r="M76" s="1322"/>
    </row>
    <row r="77" spans="1:13" ht="15" customHeight="1">
      <c r="A77" s="1900" t="s">
        <v>316</v>
      </c>
      <c r="B77" s="1887" t="s">
        <v>909</v>
      </c>
      <c r="C77" s="56">
        <v>13580684</v>
      </c>
      <c r="D77" s="1234">
        <v>2752613</v>
      </c>
      <c r="E77" s="1234">
        <v>1236212</v>
      </c>
      <c r="F77" s="1234">
        <v>19601</v>
      </c>
      <c r="G77" s="1234">
        <v>1216611</v>
      </c>
      <c r="H77" s="1234">
        <v>412008</v>
      </c>
      <c r="I77" s="1234">
        <v>220239</v>
      </c>
      <c r="J77" s="1234">
        <v>191769</v>
      </c>
      <c r="K77" s="1234">
        <v>1104394</v>
      </c>
      <c r="L77" s="150">
        <v>10828071</v>
      </c>
      <c r="M77" s="1455" t="s">
        <v>1234</v>
      </c>
    </row>
    <row r="78" spans="1:13" ht="15" customHeight="1">
      <c r="A78" s="1453"/>
      <c r="B78" s="1903"/>
      <c r="C78" s="56"/>
      <c r="D78" s="1234"/>
      <c r="E78" s="1234"/>
      <c r="F78" s="1234"/>
      <c r="G78" s="1234"/>
      <c r="H78" s="1234"/>
      <c r="I78" s="1234"/>
      <c r="J78" s="1234"/>
      <c r="K78" s="1234"/>
      <c r="L78" s="150"/>
      <c r="M78" s="1455" t="s">
        <v>737</v>
      </c>
    </row>
    <row r="79" spans="1:13" ht="16" customHeight="1">
      <c r="A79" s="1463" t="s">
        <v>10</v>
      </c>
      <c r="B79" s="1887" t="s">
        <v>1209</v>
      </c>
      <c r="C79" s="60">
        <v>15664419</v>
      </c>
      <c r="D79" s="1233">
        <v>2250342</v>
      </c>
      <c r="E79" s="1233">
        <v>641625</v>
      </c>
      <c r="F79" s="1233" t="s">
        <v>21</v>
      </c>
      <c r="G79" s="1233">
        <v>641625</v>
      </c>
      <c r="H79" s="1233">
        <v>106262</v>
      </c>
      <c r="I79" s="1233">
        <v>770</v>
      </c>
      <c r="J79" s="1233">
        <v>105492</v>
      </c>
      <c r="K79" s="1233">
        <v>1502454</v>
      </c>
      <c r="L79" s="153">
        <v>13414077</v>
      </c>
      <c r="M79" s="1322" t="s">
        <v>1200</v>
      </c>
    </row>
    <row r="80" spans="1:13" ht="15" customHeight="1">
      <c r="A80" s="1463" t="s">
        <v>317</v>
      </c>
      <c r="B80" s="1887" t="s">
        <v>909</v>
      </c>
      <c r="C80" s="60">
        <v>157016</v>
      </c>
      <c r="D80" s="1233">
        <v>29887</v>
      </c>
      <c r="E80" s="1233" t="s">
        <v>21</v>
      </c>
      <c r="F80" s="1233" t="s">
        <v>21</v>
      </c>
      <c r="G80" s="1233" t="s">
        <v>21</v>
      </c>
      <c r="H80" s="1233" t="s">
        <v>21</v>
      </c>
      <c r="I80" s="1233" t="s">
        <v>21</v>
      </c>
      <c r="J80" s="1233" t="s">
        <v>21</v>
      </c>
      <c r="K80" s="1233">
        <v>29887</v>
      </c>
      <c r="L80" s="153">
        <v>127129</v>
      </c>
      <c r="M80" s="1322" t="s">
        <v>1201</v>
      </c>
    </row>
    <row r="81" spans="1:13" ht="15" customHeight="1">
      <c r="A81" s="1463" t="s">
        <v>1799</v>
      </c>
      <c r="B81" s="1887" t="s">
        <v>909</v>
      </c>
      <c r="C81" s="60">
        <v>385780</v>
      </c>
      <c r="D81" s="1233" t="s">
        <v>21</v>
      </c>
      <c r="E81" s="1233" t="s">
        <v>21</v>
      </c>
      <c r="F81" s="1233" t="s">
        <v>21</v>
      </c>
      <c r="G81" s="1233" t="s">
        <v>21</v>
      </c>
      <c r="H81" s="1233" t="s">
        <v>21</v>
      </c>
      <c r="I81" s="1233" t="s">
        <v>21</v>
      </c>
      <c r="J81" s="1233" t="s">
        <v>21</v>
      </c>
      <c r="K81" s="1233" t="s">
        <v>21</v>
      </c>
      <c r="L81" s="153">
        <v>385780</v>
      </c>
      <c r="M81" s="1322" t="s">
        <v>1202</v>
      </c>
    </row>
    <row r="82" spans="1:13" ht="18" customHeight="1">
      <c r="A82" s="1463" t="s">
        <v>318</v>
      </c>
      <c r="B82" s="1367" t="s">
        <v>735</v>
      </c>
      <c r="C82" s="60">
        <v>1217463</v>
      </c>
      <c r="D82" s="1233">
        <v>23130</v>
      </c>
      <c r="E82" s="1233">
        <v>4930</v>
      </c>
      <c r="F82" s="1233">
        <v>903</v>
      </c>
      <c r="G82" s="1233">
        <v>4027</v>
      </c>
      <c r="H82" s="1233">
        <v>18200</v>
      </c>
      <c r="I82" s="1233" t="s">
        <v>21</v>
      </c>
      <c r="J82" s="1233">
        <v>18200</v>
      </c>
      <c r="K82" s="1233" t="s">
        <v>21</v>
      </c>
      <c r="L82" s="153">
        <v>1194333</v>
      </c>
      <c r="M82" s="1322" t="s">
        <v>1235</v>
      </c>
    </row>
    <row r="83" spans="1:13" ht="15" customHeight="1">
      <c r="A83" s="1463" t="s">
        <v>12</v>
      </c>
      <c r="B83" s="1887" t="s">
        <v>909</v>
      </c>
      <c r="C83" s="60">
        <v>1226709</v>
      </c>
      <c r="D83" s="1233" t="s">
        <v>21</v>
      </c>
      <c r="E83" s="1233" t="s">
        <v>21</v>
      </c>
      <c r="F83" s="1233" t="s">
        <v>21</v>
      </c>
      <c r="G83" s="1233" t="s">
        <v>21</v>
      </c>
      <c r="H83" s="1233" t="s">
        <v>21</v>
      </c>
      <c r="I83" s="1233" t="s">
        <v>21</v>
      </c>
      <c r="J83" s="1233" t="s">
        <v>21</v>
      </c>
      <c r="K83" s="1233" t="s">
        <v>21</v>
      </c>
      <c r="L83" s="153">
        <v>1226709</v>
      </c>
      <c r="M83" s="1458" t="s">
        <v>1236</v>
      </c>
    </row>
    <row r="84" spans="1:13" ht="15" customHeight="1">
      <c r="A84" s="1463" t="s">
        <v>13</v>
      </c>
      <c r="B84" s="1887" t="s">
        <v>909</v>
      </c>
      <c r="C84" s="60" t="s">
        <v>21</v>
      </c>
      <c r="D84" s="1233" t="s">
        <v>21</v>
      </c>
      <c r="E84" s="1233" t="s">
        <v>21</v>
      </c>
      <c r="F84" s="1233" t="s">
        <v>21</v>
      </c>
      <c r="G84" s="1233" t="s">
        <v>21</v>
      </c>
      <c r="H84" s="1233" t="s">
        <v>21</v>
      </c>
      <c r="I84" s="1233" t="s">
        <v>21</v>
      </c>
      <c r="J84" s="1233" t="s">
        <v>21</v>
      </c>
      <c r="K84" s="1233" t="s">
        <v>21</v>
      </c>
      <c r="L84" s="153" t="s">
        <v>21</v>
      </c>
      <c r="M84" s="1322" t="s">
        <v>1237</v>
      </c>
    </row>
    <row r="85" spans="1:13" ht="15" customHeight="1">
      <c r="A85" s="1463" t="s">
        <v>15</v>
      </c>
      <c r="B85" s="1887" t="s">
        <v>909</v>
      </c>
      <c r="C85" s="60">
        <v>414556</v>
      </c>
      <c r="D85" s="1233">
        <v>127203</v>
      </c>
      <c r="E85" s="1233">
        <v>81632</v>
      </c>
      <c r="F85" s="1233" t="s">
        <v>21</v>
      </c>
      <c r="G85" s="1233">
        <v>81632</v>
      </c>
      <c r="H85" s="1233">
        <v>21188</v>
      </c>
      <c r="I85" s="1233">
        <v>674</v>
      </c>
      <c r="J85" s="1233">
        <v>20514</v>
      </c>
      <c r="K85" s="1233">
        <v>24383</v>
      </c>
      <c r="L85" s="153">
        <v>287352</v>
      </c>
      <c r="M85" s="1458" t="s">
        <v>1239</v>
      </c>
    </row>
    <row r="86" spans="1:13" ht="15" customHeight="1">
      <c r="A86" s="1463" t="s">
        <v>303</v>
      </c>
      <c r="B86" s="1887" t="s">
        <v>1209</v>
      </c>
      <c r="C86" s="60">
        <v>590560</v>
      </c>
      <c r="D86" s="1233">
        <v>478076</v>
      </c>
      <c r="E86" s="1233">
        <v>288843</v>
      </c>
      <c r="F86" s="1233">
        <v>13544</v>
      </c>
      <c r="G86" s="1233">
        <v>275299</v>
      </c>
      <c r="H86" s="1233">
        <v>173384</v>
      </c>
      <c r="I86" s="1233">
        <v>131726</v>
      </c>
      <c r="J86" s="1233">
        <v>41658</v>
      </c>
      <c r="K86" s="1233">
        <v>15849</v>
      </c>
      <c r="L86" s="153">
        <v>112484</v>
      </c>
      <c r="M86" s="1322" t="s">
        <v>1258</v>
      </c>
    </row>
    <row r="87" spans="1:13" ht="18" customHeight="1">
      <c r="A87" s="1463" t="s">
        <v>304</v>
      </c>
      <c r="B87" s="1367" t="s">
        <v>735</v>
      </c>
      <c r="C87" s="60">
        <v>382720</v>
      </c>
      <c r="D87" s="1233">
        <v>233131</v>
      </c>
      <c r="E87" s="1233">
        <v>181229</v>
      </c>
      <c r="F87" s="1233" t="s">
        <v>21</v>
      </c>
      <c r="G87" s="1233">
        <v>181229</v>
      </c>
      <c r="H87" s="1233">
        <v>26918</v>
      </c>
      <c r="I87" s="1233" t="s">
        <v>21</v>
      </c>
      <c r="J87" s="1233">
        <v>26918</v>
      </c>
      <c r="K87" s="1233">
        <v>24984</v>
      </c>
      <c r="L87" s="153">
        <v>149589</v>
      </c>
      <c r="M87" s="1458" t="s">
        <v>1241</v>
      </c>
    </row>
    <row r="88" spans="1:13" ht="15" customHeight="1">
      <c r="A88" s="1904" t="s">
        <v>305</v>
      </c>
      <c r="B88" s="1887" t="s">
        <v>909</v>
      </c>
      <c r="C88" s="60">
        <v>395654</v>
      </c>
      <c r="D88" s="1233">
        <v>234810</v>
      </c>
      <c r="E88" s="1233">
        <v>179951</v>
      </c>
      <c r="F88" s="1233" t="s">
        <v>21</v>
      </c>
      <c r="G88" s="1233">
        <v>179951</v>
      </c>
      <c r="H88" s="1233">
        <v>28209</v>
      </c>
      <c r="I88" s="1233" t="s">
        <v>21</v>
      </c>
      <c r="J88" s="1233">
        <v>28209</v>
      </c>
      <c r="K88" s="1233">
        <v>26651</v>
      </c>
      <c r="L88" s="153">
        <v>160843</v>
      </c>
      <c r="M88" s="1458" t="s">
        <v>1203</v>
      </c>
    </row>
    <row r="89" spans="1:13" ht="15" customHeight="1">
      <c r="A89" s="1463" t="s">
        <v>19</v>
      </c>
      <c r="B89" s="1887" t="s">
        <v>1209</v>
      </c>
      <c r="C89" s="60">
        <v>147072</v>
      </c>
      <c r="D89" s="1233">
        <v>134916</v>
      </c>
      <c r="E89" s="1233">
        <v>128081</v>
      </c>
      <c r="F89" s="1233" t="s">
        <v>21</v>
      </c>
      <c r="G89" s="1233">
        <v>128081</v>
      </c>
      <c r="H89" s="1233" t="s">
        <v>21</v>
      </c>
      <c r="I89" s="1233" t="s">
        <v>21</v>
      </c>
      <c r="J89" s="1233" t="s">
        <v>21</v>
      </c>
      <c r="K89" s="1233">
        <v>6835</v>
      </c>
      <c r="L89" s="153">
        <v>12156</v>
      </c>
      <c r="M89" s="1322" t="s">
        <v>86</v>
      </c>
    </row>
    <row r="90" spans="1:13" ht="15" customHeight="1">
      <c r="A90" s="1904" t="s">
        <v>87</v>
      </c>
      <c r="B90" s="1887" t="s">
        <v>909</v>
      </c>
      <c r="C90" s="60">
        <v>82596</v>
      </c>
      <c r="D90" s="1233">
        <v>43751</v>
      </c>
      <c r="E90" s="1233" t="s">
        <v>21</v>
      </c>
      <c r="F90" s="1233" t="s">
        <v>21</v>
      </c>
      <c r="G90" s="1233" t="s">
        <v>21</v>
      </c>
      <c r="H90" s="1233">
        <v>43751</v>
      </c>
      <c r="I90" s="1233">
        <v>43751</v>
      </c>
      <c r="J90" s="1233" t="s">
        <v>21</v>
      </c>
      <c r="K90" s="1233" t="s">
        <v>21</v>
      </c>
      <c r="L90" s="153">
        <v>38845</v>
      </c>
      <c r="M90" s="575" t="s">
        <v>1784</v>
      </c>
    </row>
    <row r="91" spans="1:13" ht="15" customHeight="1">
      <c r="A91" s="1904" t="s">
        <v>319</v>
      </c>
      <c r="B91" s="1887" t="s">
        <v>909</v>
      </c>
      <c r="C91" s="60">
        <v>9471</v>
      </c>
      <c r="D91" s="1233">
        <v>9471</v>
      </c>
      <c r="E91" s="1233">
        <v>9471</v>
      </c>
      <c r="F91" s="1233" t="s">
        <v>21</v>
      </c>
      <c r="G91" s="1233">
        <v>9471</v>
      </c>
      <c r="H91" s="1233" t="s">
        <v>21</v>
      </c>
      <c r="I91" s="1233" t="s">
        <v>21</v>
      </c>
      <c r="J91" s="1233" t="s">
        <v>21</v>
      </c>
      <c r="K91" s="1233" t="s">
        <v>21</v>
      </c>
      <c r="L91" s="153" t="s">
        <v>21</v>
      </c>
      <c r="M91" s="582" t="s">
        <v>1205</v>
      </c>
    </row>
    <row r="92" spans="1:13" ht="15" customHeight="1">
      <c r="A92" s="1900" t="s">
        <v>5</v>
      </c>
      <c r="B92" s="1903" t="s">
        <v>308</v>
      </c>
      <c r="C92" s="56">
        <v>17340136</v>
      </c>
      <c r="D92" s="1234">
        <v>11802419</v>
      </c>
      <c r="E92" s="1234">
        <v>6844495</v>
      </c>
      <c r="F92" s="1234" t="s">
        <v>21</v>
      </c>
      <c r="G92" s="1234">
        <v>6844495</v>
      </c>
      <c r="H92" s="1234">
        <v>545380</v>
      </c>
      <c r="I92" s="1234" t="s">
        <v>21</v>
      </c>
      <c r="J92" s="1234">
        <v>545380</v>
      </c>
      <c r="K92" s="1234">
        <v>4412544</v>
      </c>
      <c r="L92" s="150">
        <v>5537717</v>
      </c>
      <c r="M92" s="1455" t="s">
        <v>1206</v>
      </c>
    </row>
    <row r="93" spans="1:13" ht="15" customHeight="1">
      <c r="A93" s="1905" t="s">
        <v>7</v>
      </c>
      <c r="B93" s="1910" t="s">
        <v>320</v>
      </c>
      <c r="C93" s="585">
        <v>27082748</v>
      </c>
      <c r="D93" s="586">
        <v>21958106</v>
      </c>
      <c r="E93" s="586">
        <v>21106960</v>
      </c>
      <c r="F93" s="586" t="s">
        <v>21</v>
      </c>
      <c r="G93" s="586">
        <v>21106960</v>
      </c>
      <c r="H93" s="586">
        <v>404368</v>
      </c>
      <c r="I93" s="586" t="s">
        <v>21</v>
      </c>
      <c r="J93" s="586">
        <v>404368</v>
      </c>
      <c r="K93" s="586">
        <v>446778</v>
      </c>
      <c r="L93" s="587">
        <v>5124642</v>
      </c>
      <c r="M93" s="1510" t="s">
        <v>1207</v>
      </c>
    </row>
    <row r="94" spans="1:13" ht="10" customHeight="1"/>
    <row r="95" spans="1:13">
      <c r="A95" s="1260" t="s">
        <v>1800</v>
      </c>
    </row>
    <row r="96" spans="1:13">
      <c r="A96" s="1497" t="s">
        <v>1801</v>
      </c>
    </row>
    <row r="100" spans="1:2">
      <c r="A100" s="1260" t="s">
        <v>723</v>
      </c>
      <c r="B100" s="1497" t="s">
        <v>723</v>
      </c>
    </row>
    <row r="102" spans="1:2">
      <c r="A102" s="1260" t="s">
        <v>1802</v>
      </c>
    </row>
    <row r="103" spans="1:2">
      <c r="A103" s="1497" t="s">
        <v>1801</v>
      </c>
    </row>
  </sheetData>
  <mergeCells count="5">
    <mergeCell ref="A2:B2"/>
    <mergeCell ref="C2:D2"/>
    <mergeCell ref="J2:K2"/>
    <mergeCell ref="L2:M2"/>
    <mergeCell ref="A11:A12"/>
  </mergeCells>
  <phoneticPr fontId="99"/>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979D-B3D3-4D2C-AC9C-F2C76FCABDF7}">
  <sheetPr>
    <tabColor theme="6" tint="0.39997558519241921"/>
  </sheetPr>
  <dimension ref="A1:N97"/>
  <sheetViews>
    <sheetView zoomScaleNormal="100" zoomScaleSheetLayoutView="70" workbookViewId="0"/>
  </sheetViews>
  <sheetFormatPr defaultColWidth="9" defaultRowHeight="13"/>
  <cols>
    <col min="1" max="1" width="30.36328125" style="1260" customWidth="1"/>
    <col min="2" max="2" width="11.36328125" style="1260" customWidth="1"/>
    <col min="3" max="7" width="19.6328125" style="1260" customWidth="1"/>
    <col min="8" max="10" width="22.08984375" style="1260" customWidth="1"/>
    <col min="11" max="12" width="20.6328125" style="1260" customWidth="1"/>
    <col min="13" max="13" width="32.90625" style="1260" customWidth="1"/>
    <col min="14" max="16384" width="9" style="1260"/>
  </cols>
  <sheetData>
    <row r="1" spans="1:14" s="1391" customFormat="1" ht="15" customHeight="1">
      <c r="A1" s="1334" t="s">
        <v>628</v>
      </c>
      <c r="B1" s="1396"/>
      <c r="L1" s="1396"/>
      <c r="M1" s="1877" t="s">
        <v>912</v>
      </c>
    </row>
    <row r="2" spans="1:14" ht="15" customHeight="1">
      <c r="A2" s="2795">
        <v>44166</v>
      </c>
      <c r="B2" s="2795"/>
      <c r="C2" s="2806">
        <v>44166</v>
      </c>
      <c r="D2" s="2806"/>
      <c r="E2" s="2806"/>
      <c r="J2" s="2797">
        <v>44166</v>
      </c>
      <c r="K2" s="2797"/>
      <c r="L2" s="2809">
        <v>44166</v>
      </c>
      <c r="M2" s="2809"/>
      <c r="N2" s="1246"/>
    </row>
    <row r="3" spans="1:14" ht="13" customHeight="1"/>
    <row r="4" spans="1:14" ht="13" customHeight="1"/>
    <row r="5" spans="1:14" ht="13" customHeight="1"/>
    <row r="6" spans="1:14" ht="13" customHeight="1"/>
    <row r="7" spans="1:14" s="1255" customFormat="1" ht="17.5">
      <c r="A7" s="1340" t="s">
        <v>310</v>
      </c>
      <c r="B7" s="1911"/>
      <c r="C7" s="1889"/>
      <c r="D7" s="1912"/>
      <c r="E7" s="1912"/>
      <c r="F7" s="1912"/>
      <c r="G7" s="1912"/>
    </row>
    <row r="8" spans="1:14" ht="8.15" customHeight="1">
      <c r="C8" s="1913" t="s">
        <v>723</v>
      </c>
    </row>
    <row r="9" spans="1:14" s="1255" customFormat="1" ht="18.75" customHeight="1">
      <c r="A9" s="1378"/>
      <c r="B9" s="1517"/>
      <c r="C9" s="1914" t="s">
        <v>913</v>
      </c>
      <c r="D9" s="2810" t="s">
        <v>1294</v>
      </c>
      <c r="E9" s="2810"/>
      <c r="F9" s="2811"/>
      <c r="G9" s="2811"/>
      <c r="H9" s="1345" t="s">
        <v>744</v>
      </c>
      <c r="I9" s="1378" t="s">
        <v>744</v>
      </c>
      <c r="J9" s="1345" t="s">
        <v>744</v>
      </c>
      <c r="K9" s="1345" t="s">
        <v>744</v>
      </c>
      <c r="L9" s="1401"/>
      <c r="M9" s="1489"/>
    </row>
    <row r="10" spans="1:14" s="1255" customFormat="1" ht="15.75" customHeight="1">
      <c r="B10" s="1698" t="s">
        <v>312</v>
      </c>
      <c r="C10" s="1914" t="s">
        <v>283</v>
      </c>
      <c r="D10" s="1388" t="s">
        <v>913</v>
      </c>
      <c r="E10" s="1915" t="s">
        <v>1803</v>
      </c>
      <c r="F10" s="1378"/>
      <c r="G10" s="1378"/>
      <c r="H10" s="1345"/>
      <c r="I10" s="1378"/>
      <c r="J10" s="1345"/>
      <c r="K10" s="1401"/>
      <c r="L10" s="1361"/>
      <c r="M10" s="1416"/>
    </row>
    <row r="11" spans="1:14" s="1255" customFormat="1" ht="15.75" customHeight="1">
      <c r="A11" s="2808" t="s">
        <v>311</v>
      </c>
      <c r="B11" s="1699"/>
      <c r="C11" s="1896"/>
      <c r="D11" s="1416" t="s">
        <v>744</v>
      </c>
      <c r="E11" s="1790" t="s">
        <v>1804</v>
      </c>
      <c r="F11" s="1916"/>
      <c r="G11" s="1570"/>
      <c r="H11" s="1790" t="s">
        <v>914</v>
      </c>
      <c r="I11" s="1916" t="s">
        <v>744</v>
      </c>
      <c r="J11" s="1570"/>
      <c r="K11" s="1388" t="s">
        <v>691</v>
      </c>
      <c r="L11" s="1354" t="s">
        <v>911</v>
      </c>
      <c r="M11" s="1416"/>
    </row>
    <row r="12" spans="1:14" s="1255" customFormat="1" ht="15.75" customHeight="1">
      <c r="A12" s="2808"/>
      <c r="B12" s="1699"/>
      <c r="C12" s="1416"/>
      <c r="D12" s="1416"/>
      <c r="E12" s="1359" t="s">
        <v>1805</v>
      </c>
      <c r="F12" s="1349" t="s">
        <v>915</v>
      </c>
      <c r="G12" s="1349" t="s">
        <v>259</v>
      </c>
      <c r="H12" s="1359" t="s">
        <v>744</v>
      </c>
      <c r="I12" s="1349" t="s">
        <v>916</v>
      </c>
      <c r="J12" s="1790" t="s">
        <v>917</v>
      </c>
      <c r="K12" s="1359" t="s">
        <v>744</v>
      </c>
      <c r="L12" s="1352"/>
      <c r="M12" s="1896" t="s">
        <v>1769</v>
      </c>
    </row>
    <row r="13" spans="1:14" s="1255" customFormat="1" ht="15.75" customHeight="1">
      <c r="B13" s="1352" t="s">
        <v>1770</v>
      </c>
      <c r="C13" s="1416"/>
      <c r="D13" s="1416"/>
      <c r="E13" s="1359" t="s">
        <v>1806</v>
      </c>
      <c r="F13" s="1352"/>
      <c r="G13" s="1352"/>
      <c r="H13" s="1359" t="s">
        <v>1807</v>
      </c>
      <c r="I13" s="1917"/>
      <c r="J13" s="1352"/>
      <c r="K13" s="1359" t="s">
        <v>1808</v>
      </c>
      <c r="L13" s="1352" t="s">
        <v>1748</v>
      </c>
      <c r="M13" s="1416"/>
    </row>
    <row r="14" spans="1:14" s="1255" customFormat="1" ht="15.75" customHeight="1">
      <c r="A14" s="1301"/>
      <c r="B14" s="1703"/>
      <c r="C14" s="1416"/>
      <c r="D14" s="1416"/>
      <c r="E14" s="1416"/>
      <c r="F14" s="1363" t="s">
        <v>1462</v>
      </c>
      <c r="G14" s="1363" t="s">
        <v>201</v>
      </c>
      <c r="H14" s="1416"/>
      <c r="I14" s="1352" t="s">
        <v>1809</v>
      </c>
      <c r="J14" s="1352" t="s">
        <v>201</v>
      </c>
      <c r="K14" s="1416"/>
      <c r="L14" s="1416"/>
      <c r="M14" s="1423"/>
    </row>
    <row r="15" spans="1:14" ht="18.75" customHeight="1">
      <c r="A15" s="1900" t="s">
        <v>313</v>
      </c>
      <c r="B15" s="1903" t="s">
        <v>747</v>
      </c>
      <c r="C15" s="53">
        <v>7459542</v>
      </c>
      <c r="D15" s="1235">
        <v>5905322</v>
      </c>
      <c r="E15" s="1235">
        <v>4868155</v>
      </c>
      <c r="F15" s="1235">
        <v>4193671</v>
      </c>
      <c r="G15" s="1235">
        <v>674484</v>
      </c>
      <c r="H15" s="1235">
        <v>347289</v>
      </c>
      <c r="I15" s="1235">
        <v>293598</v>
      </c>
      <c r="J15" s="1235">
        <v>53691</v>
      </c>
      <c r="K15" s="1235">
        <v>689877</v>
      </c>
      <c r="L15" s="144">
        <v>1554221</v>
      </c>
      <c r="M15" s="1455" t="s">
        <v>725</v>
      </c>
    </row>
    <row r="16" spans="1:14" ht="15" customHeight="1">
      <c r="A16" s="1902"/>
      <c r="B16" s="1903"/>
      <c r="C16" s="56"/>
      <c r="D16" s="1234"/>
      <c r="E16" s="1234"/>
      <c r="F16" s="1234"/>
      <c r="G16" s="1234"/>
      <c r="H16" s="1234"/>
      <c r="I16" s="1234"/>
      <c r="J16" s="1234"/>
      <c r="K16" s="1234"/>
      <c r="L16" s="150"/>
      <c r="M16" s="1455" t="s">
        <v>737</v>
      </c>
    </row>
    <row r="17" spans="1:13" ht="15.75" customHeight="1">
      <c r="A17" s="1900" t="s">
        <v>292</v>
      </c>
      <c r="B17" s="1903" t="s">
        <v>909</v>
      </c>
      <c r="C17" s="56">
        <v>1558223</v>
      </c>
      <c r="D17" s="1234">
        <v>1434315</v>
      </c>
      <c r="E17" s="1234">
        <v>931256</v>
      </c>
      <c r="F17" s="1234">
        <v>910780</v>
      </c>
      <c r="G17" s="1234">
        <v>20476</v>
      </c>
      <c r="H17" s="1234">
        <v>249501</v>
      </c>
      <c r="I17" s="1234">
        <v>244528</v>
      </c>
      <c r="J17" s="1234">
        <v>4973</v>
      </c>
      <c r="K17" s="1234">
        <v>253558</v>
      </c>
      <c r="L17" s="150">
        <v>123908</v>
      </c>
      <c r="M17" s="1455" t="s">
        <v>1295</v>
      </c>
    </row>
    <row r="18" spans="1:13" ht="15" customHeight="1">
      <c r="A18" s="1902"/>
      <c r="B18" s="1903"/>
      <c r="C18" s="56"/>
      <c r="D18" s="1234"/>
      <c r="E18" s="1234"/>
      <c r="F18" s="1234"/>
      <c r="G18" s="1234"/>
      <c r="H18" s="1234"/>
      <c r="I18" s="1234"/>
      <c r="J18" s="1234"/>
      <c r="K18" s="1234"/>
      <c r="L18" s="150"/>
      <c r="M18" s="1455" t="s">
        <v>737</v>
      </c>
    </row>
    <row r="19" spans="1:13" ht="15.75" customHeight="1">
      <c r="A19" s="1463" t="s">
        <v>736</v>
      </c>
      <c r="B19" s="1903" t="s">
        <v>909</v>
      </c>
      <c r="C19" s="60">
        <v>306</v>
      </c>
      <c r="D19" s="1233">
        <v>228</v>
      </c>
      <c r="E19" s="1233">
        <v>152</v>
      </c>
      <c r="F19" s="1233" t="s">
        <v>22</v>
      </c>
      <c r="G19" s="1233">
        <v>152</v>
      </c>
      <c r="H19" s="1233">
        <v>20</v>
      </c>
      <c r="I19" s="1233" t="s">
        <v>22</v>
      </c>
      <c r="J19" s="1233">
        <v>20</v>
      </c>
      <c r="K19" s="1233">
        <v>56</v>
      </c>
      <c r="L19" s="153">
        <v>78</v>
      </c>
      <c r="M19" s="1322" t="s">
        <v>717</v>
      </c>
    </row>
    <row r="20" spans="1:13" ht="15.75" customHeight="1">
      <c r="A20" s="1463" t="s">
        <v>293</v>
      </c>
      <c r="B20" s="1903" t="s">
        <v>909</v>
      </c>
      <c r="C20" s="60">
        <v>21427</v>
      </c>
      <c r="D20" s="1233">
        <v>7681</v>
      </c>
      <c r="E20" s="1233">
        <v>1952</v>
      </c>
      <c r="F20" s="1233">
        <v>1552</v>
      </c>
      <c r="G20" s="1233">
        <v>400</v>
      </c>
      <c r="H20" s="1233">
        <v>35</v>
      </c>
      <c r="I20" s="1233" t="s">
        <v>21</v>
      </c>
      <c r="J20" s="1233">
        <v>35</v>
      </c>
      <c r="K20" s="1233">
        <v>5694</v>
      </c>
      <c r="L20" s="153">
        <v>13746</v>
      </c>
      <c r="M20" s="1322" t="s">
        <v>716</v>
      </c>
    </row>
    <row r="21" spans="1:13" ht="15.75" customHeight="1">
      <c r="A21" s="1463" t="s">
        <v>294</v>
      </c>
      <c r="B21" s="1903" t="s">
        <v>909</v>
      </c>
      <c r="C21" s="60">
        <v>13368</v>
      </c>
      <c r="D21" s="1233">
        <v>7519</v>
      </c>
      <c r="E21" s="1233">
        <v>6301</v>
      </c>
      <c r="F21" s="1233">
        <v>2377</v>
      </c>
      <c r="G21" s="1233">
        <v>3924</v>
      </c>
      <c r="H21" s="1233">
        <v>30</v>
      </c>
      <c r="I21" s="1233" t="s">
        <v>21</v>
      </c>
      <c r="J21" s="1233">
        <v>30</v>
      </c>
      <c r="K21" s="1233">
        <v>1188</v>
      </c>
      <c r="L21" s="153">
        <v>5849</v>
      </c>
      <c r="M21" s="1322" t="s">
        <v>1174</v>
      </c>
    </row>
    <row r="22" spans="1:13" ht="15.75" customHeight="1">
      <c r="A22" s="1463" t="s">
        <v>295</v>
      </c>
      <c r="B22" s="1903" t="s">
        <v>909</v>
      </c>
      <c r="C22" s="60">
        <v>392693</v>
      </c>
      <c r="D22" s="1233">
        <v>371201</v>
      </c>
      <c r="E22" s="1233">
        <v>28120</v>
      </c>
      <c r="F22" s="1233">
        <v>16218</v>
      </c>
      <c r="G22" s="1233">
        <v>11902</v>
      </c>
      <c r="H22" s="1233">
        <v>224870</v>
      </c>
      <c r="I22" s="1233">
        <v>223278</v>
      </c>
      <c r="J22" s="1233">
        <v>1592</v>
      </c>
      <c r="K22" s="1233">
        <v>118211</v>
      </c>
      <c r="L22" s="153">
        <v>21492</v>
      </c>
      <c r="M22" s="1458" t="s">
        <v>1778</v>
      </c>
    </row>
    <row r="23" spans="1:13" ht="15.75" customHeight="1">
      <c r="A23" s="888" t="s">
        <v>606</v>
      </c>
      <c r="B23" s="1903" t="s">
        <v>909</v>
      </c>
      <c r="C23" s="60">
        <v>19987</v>
      </c>
      <c r="D23" s="1233">
        <v>15329</v>
      </c>
      <c r="E23" s="1233">
        <v>5869</v>
      </c>
      <c r="F23" s="1233">
        <v>4257</v>
      </c>
      <c r="G23" s="1233">
        <v>1612</v>
      </c>
      <c r="H23" s="1233">
        <v>1592</v>
      </c>
      <c r="I23" s="1233" t="s">
        <v>21</v>
      </c>
      <c r="J23" s="1233">
        <v>1592</v>
      </c>
      <c r="K23" s="1233">
        <v>7868</v>
      </c>
      <c r="L23" s="153">
        <v>4658</v>
      </c>
      <c r="M23" s="1458" t="s">
        <v>1779</v>
      </c>
    </row>
    <row r="24" spans="1:13" ht="15.75" customHeight="1">
      <c r="A24" s="888" t="s">
        <v>607</v>
      </c>
      <c r="B24" s="1903" t="s">
        <v>909</v>
      </c>
      <c r="C24" s="60">
        <v>372706</v>
      </c>
      <c r="D24" s="1233">
        <v>355872</v>
      </c>
      <c r="E24" s="1233">
        <v>22251</v>
      </c>
      <c r="F24" s="1233">
        <v>11961</v>
      </c>
      <c r="G24" s="1233">
        <v>10290</v>
      </c>
      <c r="H24" s="1233">
        <v>223278</v>
      </c>
      <c r="I24" s="1233">
        <v>223278</v>
      </c>
      <c r="J24" s="1233" t="s">
        <v>21</v>
      </c>
      <c r="K24" s="1233">
        <v>110343</v>
      </c>
      <c r="L24" s="153">
        <v>16834</v>
      </c>
      <c r="M24" s="1458" t="s">
        <v>1780</v>
      </c>
    </row>
    <row r="25" spans="1:13" ht="15.75" customHeight="1">
      <c r="A25" s="1463" t="s">
        <v>298</v>
      </c>
      <c r="B25" s="1903" t="s">
        <v>909</v>
      </c>
      <c r="C25" s="60">
        <v>240827</v>
      </c>
      <c r="D25" s="1233">
        <v>240827</v>
      </c>
      <c r="E25" s="1233">
        <v>229441</v>
      </c>
      <c r="F25" s="1233">
        <v>227029</v>
      </c>
      <c r="G25" s="1233">
        <v>2412</v>
      </c>
      <c r="H25" s="1233" t="s">
        <v>21</v>
      </c>
      <c r="I25" s="1233" t="s">
        <v>21</v>
      </c>
      <c r="J25" s="1233" t="s">
        <v>21</v>
      </c>
      <c r="K25" s="1233">
        <v>11386</v>
      </c>
      <c r="L25" s="153" t="s">
        <v>21</v>
      </c>
      <c r="M25" s="1458" t="s">
        <v>1178</v>
      </c>
    </row>
    <row r="26" spans="1:13" ht="15.75" customHeight="1">
      <c r="A26" s="1463" t="s">
        <v>299</v>
      </c>
      <c r="B26" s="1887" t="s">
        <v>1209</v>
      </c>
      <c r="C26" s="60">
        <v>20012</v>
      </c>
      <c r="D26" s="1233">
        <v>4636</v>
      </c>
      <c r="E26" s="1233">
        <v>5</v>
      </c>
      <c r="F26" s="1233" t="s">
        <v>21</v>
      </c>
      <c r="G26" s="1233">
        <v>5</v>
      </c>
      <c r="H26" s="1233">
        <v>4626</v>
      </c>
      <c r="I26" s="1233">
        <v>2124</v>
      </c>
      <c r="J26" s="1233">
        <v>2502</v>
      </c>
      <c r="K26" s="1233">
        <v>5</v>
      </c>
      <c r="L26" s="153">
        <v>15376</v>
      </c>
      <c r="M26" s="1322" t="s">
        <v>1231</v>
      </c>
    </row>
    <row r="27" spans="1:13" ht="15.75" customHeight="1">
      <c r="A27" s="1463" t="s">
        <v>1196</v>
      </c>
      <c r="B27" s="1903" t="s">
        <v>909</v>
      </c>
      <c r="C27" s="60">
        <v>691134</v>
      </c>
      <c r="D27" s="1233">
        <v>641844</v>
      </c>
      <c r="E27" s="1233">
        <v>567094</v>
      </c>
      <c r="F27" s="1233">
        <v>567094</v>
      </c>
      <c r="G27" s="1233" t="s">
        <v>21</v>
      </c>
      <c r="H27" s="1233" t="s">
        <v>21</v>
      </c>
      <c r="I27" s="1233" t="s">
        <v>21</v>
      </c>
      <c r="J27" s="1233" t="s">
        <v>21</v>
      </c>
      <c r="K27" s="1233">
        <v>74750</v>
      </c>
      <c r="L27" s="153">
        <v>49290</v>
      </c>
      <c r="M27" s="1458" t="s">
        <v>724</v>
      </c>
    </row>
    <row r="28" spans="1:13" ht="15.75" customHeight="1">
      <c r="A28" s="1463" t="s">
        <v>1197</v>
      </c>
      <c r="B28" s="1903" t="s">
        <v>909</v>
      </c>
      <c r="C28" s="60" t="s">
        <v>21</v>
      </c>
      <c r="D28" s="1233" t="s">
        <v>21</v>
      </c>
      <c r="E28" s="1233" t="s">
        <v>21</v>
      </c>
      <c r="F28" s="1233" t="s">
        <v>21</v>
      </c>
      <c r="G28" s="1233" t="s">
        <v>21</v>
      </c>
      <c r="H28" s="1233" t="s">
        <v>21</v>
      </c>
      <c r="I28" s="1233" t="s">
        <v>21</v>
      </c>
      <c r="J28" s="1233" t="s">
        <v>21</v>
      </c>
      <c r="K28" s="1233" t="s">
        <v>21</v>
      </c>
      <c r="L28" s="153" t="s">
        <v>21</v>
      </c>
      <c r="M28" s="575" t="s">
        <v>1290</v>
      </c>
    </row>
    <row r="29" spans="1:13" ht="15.75" customHeight="1">
      <c r="A29" s="574" t="s">
        <v>301</v>
      </c>
      <c r="B29" s="1887" t="s">
        <v>747</v>
      </c>
      <c r="C29" s="60">
        <v>269460</v>
      </c>
      <c r="D29" s="1233">
        <v>246445</v>
      </c>
      <c r="E29" s="1233">
        <v>198842</v>
      </c>
      <c r="F29" s="1233">
        <v>198119</v>
      </c>
      <c r="G29" s="1233">
        <v>723</v>
      </c>
      <c r="H29" s="1233" t="s">
        <v>21</v>
      </c>
      <c r="I29" s="1233" t="s">
        <v>21</v>
      </c>
      <c r="J29" s="1233" t="s">
        <v>21</v>
      </c>
      <c r="K29" s="1233">
        <v>47603</v>
      </c>
      <c r="L29" s="153">
        <v>23015</v>
      </c>
      <c r="M29" s="575" t="s">
        <v>1291</v>
      </c>
    </row>
    <row r="30" spans="1:13" ht="13" customHeight="1">
      <c r="A30" s="1902"/>
      <c r="B30" s="1903"/>
      <c r="C30" s="56"/>
      <c r="D30" s="1234"/>
      <c r="E30" s="1234"/>
      <c r="F30" s="1234"/>
      <c r="G30" s="1234"/>
      <c r="H30" s="1234"/>
      <c r="I30" s="1234"/>
      <c r="J30" s="1234"/>
      <c r="K30" s="1234"/>
      <c r="L30" s="150"/>
      <c r="M30" s="1458"/>
    </row>
    <row r="31" spans="1:13" ht="15.75" customHeight="1">
      <c r="A31" s="1900" t="s">
        <v>316</v>
      </c>
      <c r="B31" s="1903" t="s">
        <v>909</v>
      </c>
      <c r="C31" s="56">
        <v>3832426</v>
      </c>
      <c r="D31" s="1234">
        <v>3743884</v>
      </c>
      <c r="E31" s="1234">
        <v>3308894</v>
      </c>
      <c r="F31" s="1234">
        <v>3282891</v>
      </c>
      <c r="G31" s="1234">
        <v>26003</v>
      </c>
      <c r="H31" s="1234">
        <v>53924</v>
      </c>
      <c r="I31" s="1234">
        <v>49070</v>
      </c>
      <c r="J31" s="1234">
        <v>4854</v>
      </c>
      <c r="K31" s="1234">
        <v>381066</v>
      </c>
      <c r="L31" s="150">
        <v>88542</v>
      </c>
      <c r="M31" s="1455" t="s">
        <v>1234</v>
      </c>
    </row>
    <row r="32" spans="1:13" ht="15" customHeight="1">
      <c r="A32" s="1902"/>
      <c r="B32" s="1903"/>
      <c r="C32" s="56"/>
      <c r="D32" s="1234"/>
      <c r="E32" s="1234"/>
      <c r="F32" s="1234"/>
      <c r="G32" s="1234"/>
      <c r="H32" s="1234"/>
      <c r="I32" s="1234"/>
      <c r="J32" s="1234"/>
      <c r="K32" s="1234"/>
      <c r="L32" s="150"/>
      <c r="M32" s="1455" t="s">
        <v>737</v>
      </c>
    </row>
    <row r="33" spans="1:13" ht="15.75" customHeight="1">
      <c r="A33" s="1463" t="s">
        <v>10</v>
      </c>
      <c r="B33" s="1887" t="s">
        <v>1209</v>
      </c>
      <c r="C33" s="60">
        <v>4557278</v>
      </c>
      <c r="D33" s="1233">
        <v>4534885</v>
      </c>
      <c r="E33" s="1233">
        <v>4447429</v>
      </c>
      <c r="F33" s="1233">
        <v>4439868</v>
      </c>
      <c r="G33" s="1233">
        <v>7561</v>
      </c>
      <c r="H33" s="1233" t="s">
        <v>21</v>
      </c>
      <c r="I33" s="1233" t="s">
        <v>21</v>
      </c>
      <c r="J33" s="1233" t="s">
        <v>21</v>
      </c>
      <c r="K33" s="1233">
        <v>87456</v>
      </c>
      <c r="L33" s="153">
        <v>22393</v>
      </c>
      <c r="M33" s="1322" t="s">
        <v>1200</v>
      </c>
    </row>
    <row r="34" spans="1:13" ht="15.75" customHeight="1">
      <c r="A34" s="1463" t="s">
        <v>11</v>
      </c>
      <c r="B34" s="1903" t="s">
        <v>909</v>
      </c>
      <c r="C34" s="60">
        <v>223173</v>
      </c>
      <c r="D34" s="1233">
        <v>156890</v>
      </c>
      <c r="E34" s="1233">
        <v>4200</v>
      </c>
      <c r="F34" s="1233">
        <v>4200</v>
      </c>
      <c r="G34" s="1233" t="s">
        <v>21</v>
      </c>
      <c r="H34" s="1233" t="s">
        <v>21</v>
      </c>
      <c r="I34" s="1233" t="s">
        <v>21</v>
      </c>
      <c r="J34" s="1233" t="s">
        <v>21</v>
      </c>
      <c r="K34" s="1233">
        <v>152690</v>
      </c>
      <c r="L34" s="153">
        <v>66283</v>
      </c>
      <c r="M34" s="1322" t="s">
        <v>1201</v>
      </c>
    </row>
    <row r="35" spans="1:13" ht="18">
      <c r="A35" s="1463" t="s">
        <v>321</v>
      </c>
      <c r="B35" s="1367" t="s">
        <v>735</v>
      </c>
      <c r="C35" s="60">
        <v>231081</v>
      </c>
      <c r="D35" s="1233">
        <v>231081</v>
      </c>
      <c r="E35" s="1233">
        <v>1605</v>
      </c>
      <c r="F35" s="1233" t="s">
        <v>21</v>
      </c>
      <c r="G35" s="1233">
        <v>1605</v>
      </c>
      <c r="H35" s="1233" t="s">
        <v>21</v>
      </c>
      <c r="I35" s="1233" t="s">
        <v>21</v>
      </c>
      <c r="J35" s="1233" t="s">
        <v>21</v>
      </c>
      <c r="K35" s="1233">
        <v>229476</v>
      </c>
      <c r="L35" s="153" t="s">
        <v>21</v>
      </c>
      <c r="M35" s="1322" t="s">
        <v>1235</v>
      </c>
    </row>
    <row r="36" spans="1:13" ht="15.75" customHeight="1">
      <c r="A36" s="1463" t="s">
        <v>12</v>
      </c>
      <c r="B36" s="1903" t="s">
        <v>909</v>
      </c>
      <c r="C36" s="60">
        <v>37256</v>
      </c>
      <c r="D36" s="1233">
        <v>37256</v>
      </c>
      <c r="E36" s="1233">
        <v>879</v>
      </c>
      <c r="F36" s="1233" t="s">
        <v>21</v>
      </c>
      <c r="G36" s="1233">
        <v>879</v>
      </c>
      <c r="H36" s="1233" t="s">
        <v>21</v>
      </c>
      <c r="I36" s="1233" t="s">
        <v>21</v>
      </c>
      <c r="J36" s="1233" t="s">
        <v>21</v>
      </c>
      <c r="K36" s="1233">
        <v>36377</v>
      </c>
      <c r="L36" s="153" t="s">
        <v>21</v>
      </c>
      <c r="M36" s="1458" t="s">
        <v>1236</v>
      </c>
    </row>
    <row r="37" spans="1:13" ht="15.75" customHeight="1">
      <c r="A37" s="1463" t="s">
        <v>13</v>
      </c>
      <c r="B37" s="1903" t="s">
        <v>909</v>
      </c>
      <c r="C37" s="60">
        <v>197692</v>
      </c>
      <c r="D37" s="1233">
        <v>197692</v>
      </c>
      <c r="E37" s="1233">
        <v>31821</v>
      </c>
      <c r="F37" s="1233" t="s">
        <v>21</v>
      </c>
      <c r="G37" s="1233">
        <v>31821</v>
      </c>
      <c r="H37" s="1233" t="s">
        <v>21</v>
      </c>
      <c r="I37" s="1233" t="s">
        <v>21</v>
      </c>
      <c r="J37" s="1233" t="s">
        <v>21</v>
      </c>
      <c r="K37" s="1233">
        <v>165871</v>
      </c>
      <c r="L37" s="153" t="s">
        <v>21</v>
      </c>
      <c r="M37" s="1322" t="s">
        <v>1237</v>
      </c>
    </row>
    <row r="38" spans="1:13" ht="15.75" customHeight="1">
      <c r="A38" s="1463" t="s">
        <v>14</v>
      </c>
      <c r="B38" s="1903" t="s">
        <v>909</v>
      </c>
      <c r="C38" s="60">
        <v>8094</v>
      </c>
      <c r="D38" s="1233">
        <v>7669</v>
      </c>
      <c r="E38" s="1233" t="s">
        <v>21</v>
      </c>
      <c r="F38" s="1233" t="s">
        <v>21</v>
      </c>
      <c r="G38" s="1233" t="s">
        <v>21</v>
      </c>
      <c r="H38" s="1233" t="s">
        <v>21</v>
      </c>
      <c r="I38" s="1233" t="s">
        <v>21</v>
      </c>
      <c r="J38" s="1233" t="s">
        <v>21</v>
      </c>
      <c r="K38" s="1233">
        <v>7669</v>
      </c>
      <c r="L38" s="153">
        <v>425</v>
      </c>
      <c r="M38" s="1322" t="s">
        <v>1238</v>
      </c>
    </row>
    <row r="39" spans="1:13" ht="15.75" customHeight="1">
      <c r="A39" s="1463" t="s">
        <v>15</v>
      </c>
      <c r="B39" s="1903" t="s">
        <v>909</v>
      </c>
      <c r="C39" s="60">
        <v>16663</v>
      </c>
      <c r="D39" s="1233">
        <v>16663</v>
      </c>
      <c r="E39" s="1233" t="s">
        <v>21</v>
      </c>
      <c r="F39" s="1233" t="s">
        <v>21</v>
      </c>
      <c r="G39" s="1233" t="s">
        <v>21</v>
      </c>
      <c r="H39" s="1233">
        <v>9477</v>
      </c>
      <c r="I39" s="1233">
        <v>9477</v>
      </c>
      <c r="J39" s="1233" t="s">
        <v>21</v>
      </c>
      <c r="K39" s="1233">
        <v>7186</v>
      </c>
      <c r="L39" s="153" t="s">
        <v>21</v>
      </c>
      <c r="M39" s="1458" t="s">
        <v>1239</v>
      </c>
    </row>
    <row r="40" spans="1:13" ht="15.75" customHeight="1">
      <c r="A40" s="1463" t="s">
        <v>303</v>
      </c>
      <c r="B40" s="1903" t="s">
        <v>1209</v>
      </c>
      <c r="C40" s="60">
        <v>1258</v>
      </c>
      <c r="D40" s="1233">
        <v>1258</v>
      </c>
      <c r="E40" s="1233" t="s">
        <v>21</v>
      </c>
      <c r="F40" s="1233" t="s">
        <v>21</v>
      </c>
      <c r="G40" s="1233" t="s">
        <v>21</v>
      </c>
      <c r="H40" s="1233">
        <v>468</v>
      </c>
      <c r="I40" s="1233" t="s">
        <v>21</v>
      </c>
      <c r="J40" s="1233">
        <v>468</v>
      </c>
      <c r="K40" s="1233">
        <v>790</v>
      </c>
      <c r="L40" s="153" t="s">
        <v>21</v>
      </c>
      <c r="M40" s="1458" t="s">
        <v>1258</v>
      </c>
    </row>
    <row r="41" spans="1:13" ht="15.75" customHeight="1">
      <c r="A41" s="1463" t="s">
        <v>304</v>
      </c>
      <c r="B41" s="1367" t="s">
        <v>735</v>
      </c>
      <c r="C41" s="60">
        <v>76487</v>
      </c>
      <c r="D41" s="1233">
        <v>65380</v>
      </c>
      <c r="E41" s="1233">
        <v>18237</v>
      </c>
      <c r="F41" s="1233">
        <v>6453</v>
      </c>
      <c r="G41" s="1233">
        <v>11784</v>
      </c>
      <c r="H41" s="1233">
        <v>36072</v>
      </c>
      <c r="I41" s="1233">
        <v>32308</v>
      </c>
      <c r="J41" s="1233">
        <v>3764</v>
      </c>
      <c r="K41" s="1233">
        <v>11071</v>
      </c>
      <c r="L41" s="153">
        <v>11107</v>
      </c>
      <c r="M41" s="1458" t="s">
        <v>1241</v>
      </c>
    </row>
    <row r="42" spans="1:13" ht="15.75" customHeight="1">
      <c r="A42" s="1904" t="s">
        <v>305</v>
      </c>
      <c r="B42" s="1903" t="s">
        <v>909</v>
      </c>
      <c r="C42" s="60">
        <v>82803</v>
      </c>
      <c r="D42" s="1233">
        <v>71005</v>
      </c>
      <c r="E42" s="1233">
        <v>19412</v>
      </c>
      <c r="F42" s="1233">
        <v>7064</v>
      </c>
      <c r="G42" s="1233">
        <v>12348</v>
      </c>
      <c r="H42" s="1233">
        <v>40123</v>
      </c>
      <c r="I42" s="1233">
        <v>36174</v>
      </c>
      <c r="J42" s="1233">
        <v>3949</v>
      </c>
      <c r="K42" s="1233">
        <v>11470</v>
      </c>
      <c r="L42" s="153">
        <v>11798</v>
      </c>
      <c r="M42" s="1458" t="s">
        <v>1203</v>
      </c>
    </row>
    <row r="43" spans="1:13" ht="15.75" customHeight="1">
      <c r="A43" s="1904" t="s">
        <v>629</v>
      </c>
      <c r="B43" s="212" t="s">
        <v>1337</v>
      </c>
      <c r="C43" s="60">
        <v>1886</v>
      </c>
      <c r="D43" s="1233">
        <v>1886</v>
      </c>
      <c r="E43" s="1233">
        <v>1886</v>
      </c>
      <c r="F43" s="1233">
        <v>1886</v>
      </c>
      <c r="G43" s="1233" t="s">
        <v>21</v>
      </c>
      <c r="H43" s="1233" t="s">
        <v>21</v>
      </c>
      <c r="I43" s="1233" t="s">
        <v>21</v>
      </c>
      <c r="J43" s="1233" t="s">
        <v>21</v>
      </c>
      <c r="K43" s="1233" t="s">
        <v>21</v>
      </c>
      <c r="L43" s="153" t="s">
        <v>21</v>
      </c>
      <c r="M43" s="222" t="s">
        <v>1244</v>
      </c>
    </row>
    <row r="44" spans="1:13" ht="15.75" customHeight="1">
      <c r="A44" s="1463" t="s">
        <v>19</v>
      </c>
      <c r="B44" s="1887" t="s">
        <v>1209</v>
      </c>
      <c r="C44" s="60">
        <v>66072</v>
      </c>
      <c r="D44" s="1233">
        <v>66072</v>
      </c>
      <c r="E44" s="1233">
        <v>66072</v>
      </c>
      <c r="F44" s="1233">
        <v>66072</v>
      </c>
      <c r="G44" s="1233" t="s">
        <v>21</v>
      </c>
      <c r="H44" s="1233" t="s">
        <v>21</v>
      </c>
      <c r="I44" s="1233" t="s">
        <v>21</v>
      </c>
      <c r="J44" s="1233" t="s">
        <v>21</v>
      </c>
      <c r="K44" s="1233" t="s">
        <v>21</v>
      </c>
      <c r="L44" s="153" t="s">
        <v>21</v>
      </c>
      <c r="M44" s="1322" t="s">
        <v>1204</v>
      </c>
    </row>
    <row r="45" spans="1:13" ht="15.75" customHeight="1">
      <c r="A45" s="1904" t="s">
        <v>87</v>
      </c>
      <c r="B45" s="1903" t="s">
        <v>909</v>
      </c>
      <c r="C45" s="60">
        <v>374458</v>
      </c>
      <c r="D45" s="1233">
        <v>360332</v>
      </c>
      <c r="E45" s="1233">
        <v>351247</v>
      </c>
      <c r="F45" s="1233">
        <v>351247</v>
      </c>
      <c r="G45" s="1233" t="s">
        <v>21</v>
      </c>
      <c r="H45" s="1233" t="s">
        <v>21</v>
      </c>
      <c r="I45" s="1233" t="s">
        <v>21</v>
      </c>
      <c r="J45" s="1233" t="s">
        <v>21</v>
      </c>
      <c r="K45" s="1233">
        <v>9085</v>
      </c>
      <c r="L45" s="153">
        <v>14126</v>
      </c>
      <c r="M45" s="575" t="s">
        <v>1784</v>
      </c>
    </row>
    <row r="46" spans="1:13" ht="15.75" customHeight="1">
      <c r="A46" s="1904" t="s">
        <v>319</v>
      </c>
      <c r="B46" s="1903" t="s">
        <v>909</v>
      </c>
      <c r="C46" s="60">
        <v>17248</v>
      </c>
      <c r="D46" s="1233">
        <v>17248</v>
      </c>
      <c r="E46" s="1233">
        <v>464</v>
      </c>
      <c r="F46" s="1233">
        <v>464</v>
      </c>
      <c r="G46" s="1233" t="s">
        <v>21</v>
      </c>
      <c r="H46" s="1233" t="s">
        <v>21</v>
      </c>
      <c r="I46" s="1233" t="s">
        <v>21</v>
      </c>
      <c r="J46" s="1233" t="s">
        <v>21</v>
      </c>
      <c r="K46" s="1233">
        <v>16784</v>
      </c>
      <c r="L46" s="153" t="s">
        <v>21</v>
      </c>
      <c r="M46" s="582" t="s">
        <v>1205</v>
      </c>
    </row>
    <row r="47" spans="1:13" ht="15.75" customHeight="1">
      <c r="A47" s="1918" t="s">
        <v>5</v>
      </c>
      <c r="B47" s="1903" t="s">
        <v>1211</v>
      </c>
      <c r="C47" s="56">
        <v>15746851</v>
      </c>
      <c r="D47" s="1234">
        <v>7112856</v>
      </c>
      <c r="E47" s="1234">
        <v>6266663</v>
      </c>
      <c r="F47" s="1234" t="s">
        <v>22</v>
      </c>
      <c r="G47" s="1234">
        <v>6266663</v>
      </c>
      <c r="H47" s="1234">
        <v>374496</v>
      </c>
      <c r="I47" s="1234" t="s">
        <v>22</v>
      </c>
      <c r="J47" s="1234">
        <v>374496</v>
      </c>
      <c r="K47" s="1234">
        <v>471697</v>
      </c>
      <c r="L47" s="150">
        <v>8633995</v>
      </c>
      <c r="M47" s="1455" t="s">
        <v>1206</v>
      </c>
    </row>
    <row r="48" spans="1:13" ht="15.75" customHeight="1">
      <c r="A48" s="1905" t="s">
        <v>7</v>
      </c>
      <c r="B48" s="1910" t="s">
        <v>1209</v>
      </c>
      <c r="C48" s="585">
        <v>8739257</v>
      </c>
      <c r="D48" s="586">
        <v>947049</v>
      </c>
      <c r="E48" s="586">
        <v>651893</v>
      </c>
      <c r="F48" s="586" t="s">
        <v>22</v>
      </c>
      <c r="G48" s="586">
        <v>651893</v>
      </c>
      <c r="H48" s="586">
        <v>130599</v>
      </c>
      <c r="I48" s="586" t="s">
        <v>22</v>
      </c>
      <c r="J48" s="586">
        <v>130599</v>
      </c>
      <c r="K48" s="586">
        <v>164557</v>
      </c>
      <c r="L48" s="587">
        <v>7792208</v>
      </c>
      <c r="M48" s="1510" t="s">
        <v>1207</v>
      </c>
    </row>
    <row r="49" spans="1:13" ht="15" customHeight="1">
      <c r="A49" s="1453"/>
    </row>
    <row r="50" spans="1:13" ht="21.75" customHeight="1">
      <c r="A50" s="1469" t="s">
        <v>322</v>
      </c>
      <c r="B50" s="1919"/>
      <c r="C50" s="1920"/>
      <c r="D50" s="1920"/>
      <c r="E50" s="1920"/>
      <c r="F50" s="1920"/>
    </row>
    <row r="51" spans="1:13" ht="8.15" customHeight="1">
      <c r="A51" s="1921"/>
      <c r="B51" s="1921"/>
      <c r="C51" s="1922"/>
      <c r="D51" s="1922"/>
      <c r="E51" s="1922"/>
      <c r="F51" s="1922"/>
      <c r="M51" s="1913"/>
    </row>
    <row r="52" spans="1:13" ht="18.75" customHeight="1">
      <c r="A52" s="1900" t="s">
        <v>313</v>
      </c>
      <c r="B52" s="1903" t="s">
        <v>747</v>
      </c>
      <c r="C52" s="53">
        <v>8940346</v>
      </c>
      <c r="D52" s="1235">
        <v>6445805</v>
      </c>
      <c r="E52" s="1235">
        <v>5414246</v>
      </c>
      <c r="F52" s="1235">
        <v>4193673</v>
      </c>
      <c r="G52" s="1235">
        <v>1220573</v>
      </c>
      <c r="H52" s="1235">
        <v>341711</v>
      </c>
      <c r="I52" s="1235">
        <v>293598</v>
      </c>
      <c r="J52" s="1235">
        <v>48113</v>
      </c>
      <c r="K52" s="1235">
        <v>689848</v>
      </c>
      <c r="L52" s="144">
        <v>2494541</v>
      </c>
      <c r="M52" s="1455" t="s">
        <v>725</v>
      </c>
    </row>
    <row r="53" spans="1:13" ht="15" customHeight="1">
      <c r="A53" s="1902"/>
      <c r="B53" s="1903"/>
      <c r="C53" s="56"/>
      <c r="D53" s="1234"/>
      <c r="E53" s="1234"/>
      <c r="F53" s="1234"/>
      <c r="G53" s="1234"/>
      <c r="H53" s="1234"/>
      <c r="I53" s="1234"/>
      <c r="J53" s="1234"/>
      <c r="K53" s="1234"/>
      <c r="L53" s="150"/>
      <c r="M53" s="1455" t="s">
        <v>737</v>
      </c>
    </row>
    <row r="54" spans="1:13" ht="15.75" customHeight="1">
      <c r="A54" s="1900" t="s">
        <v>292</v>
      </c>
      <c r="B54" s="1903" t="s">
        <v>909</v>
      </c>
      <c r="C54" s="56">
        <v>1720992</v>
      </c>
      <c r="D54" s="1234">
        <v>1588070</v>
      </c>
      <c r="E54" s="1234">
        <v>1073004</v>
      </c>
      <c r="F54" s="1234">
        <v>910780</v>
      </c>
      <c r="G54" s="1234">
        <v>162224</v>
      </c>
      <c r="H54" s="1234">
        <v>252636</v>
      </c>
      <c r="I54" s="1234">
        <v>244528</v>
      </c>
      <c r="J54" s="1234">
        <v>8108</v>
      </c>
      <c r="K54" s="1234">
        <v>262429</v>
      </c>
      <c r="L54" s="150">
        <v>132923</v>
      </c>
      <c r="M54" s="1455" t="s">
        <v>1295</v>
      </c>
    </row>
    <row r="55" spans="1:13" ht="15" customHeight="1">
      <c r="A55" s="1902"/>
      <c r="B55" s="1903"/>
      <c r="C55" s="56"/>
      <c r="D55" s="1234"/>
      <c r="E55" s="1234"/>
      <c r="F55" s="1234"/>
      <c r="G55" s="1234"/>
      <c r="H55" s="1234"/>
      <c r="I55" s="1234"/>
      <c r="J55" s="1234"/>
      <c r="K55" s="1234"/>
      <c r="L55" s="150"/>
      <c r="M55" s="1455" t="s">
        <v>737</v>
      </c>
    </row>
    <row r="56" spans="1:13" ht="15.75" customHeight="1">
      <c r="A56" s="1463" t="s">
        <v>736</v>
      </c>
      <c r="B56" s="1903" t="s">
        <v>909</v>
      </c>
      <c r="C56" s="60">
        <v>306</v>
      </c>
      <c r="D56" s="1233">
        <v>228</v>
      </c>
      <c r="E56" s="1233">
        <v>152</v>
      </c>
      <c r="F56" s="1233" t="s">
        <v>21</v>
      </c>
      <c r="G56" s="1233">
        <v>152</v>
      </c>
      <c r="H56" s="1233">
        <v>20</v>
      </c>
      <c r="I56" s="1233" t="s">
        <v>21</v>
      </c>
      <c r="J56" s="1233">
        <v>20</v>
      </c>
      <c r="K56" s="1233">
        <v>56</v>
      </c>
      <c r="L56" s="153">
        <v>78</v>
      </c>
      <c r="M56" s="1322" t="s">
        <v>717</v>
      </c>
    </row>
    <row r="57" spans="1:13" ht="15.75" customHeight="1">
      <c r="A57" s="1463" t="s">
        <v>293</v>
      </c>
      <c r="B57" s="1903" t="s">
        <v>909</v>
      </c>
      <c r="C57" s="60">
        <v>23463</v>
      </c>
      <c r="D57" s="1233">
        <v>9716</v>
      </c>
      <c r="E57" s="1233">
        <v>1952</v>
      </c>
      <c r="F57" s="1233">
        <v>1552</v>
      </c>
      <c r="G57" s="1233">
        <v>400</v>
      </c>
      <c r="H57" s="1233">
        <v>475</v>
      </c>
      <c r="I57" s="1233" t="s">
        <v>21</v>
      </c>
      <c r="J57" s="1233">
        <v>475</v>
      </c>
      <c r="K57" s="1233">
        <v>7289</v>
      </c>
      <c r="L57" s="153">
        <v>13747</v>
      </c>
      <c r="M57" s="1322" t="s">
        <v>716</v>
      </c>
    </row>
    <row r="58" spans="1:13" ht="15.75" customHeight="1">
      <c r="A58" s="1463" t="s">
        <v>294</v>
      </c>
      <c r="B58" s="1903" t="s">
        <v>909</v>
      </c>
      <c r="C58" s="60">
        <v>13368</v>
      </c>
      <c r="D58" s="1233">
        <v>7519</v>
      </c>
      <c r="E58" s="1233">
        <v>6301</v>
      </c>
      <c r="F58" s="1233">
        <v>2377</v>
      </c>
      <c r="G58" s="1233">
        <v>3924</v>
      </c>
      <c r="H58" s="1233">
        <v>30</v>
      </c>
      <c r="I58" s="1233" t="s">
        <v>21</v>
      </c>
      <c r="J58" s="1233">
        <v>30</v>
      </c>
      <c r="K58" s="1233">
        <v>1188</v>
      </c>
      <c r="L58" s="153">
        <v>5849</v>
      </c>
      <c r="M58" s="1322" t="s">
        <v>1174</v>
      </c>
    </row>
    <row r="59" spans="1:13" ht="15.75" customHeight="1">
      <c r="A59" s="1463" t="s">
        <v>295</v>
      </c>
      <c r="B59" s="1903" t="s">
        <v>909</v>
      </c>
      <c r="C59" s="60">
        <v>412673</v>
      </c>
      <c r="D59" s="1233">
        <v>383567</v>
      </c>
      <c r="E59" s="1233">
        <v>30777</v>
      </c>
      <c r="F59" s="1233">
        <v>16218</v>
      </c>
      <c r="G59" s="1233">
        <v>14559</v>
      </c>
      <c r="H59" s="1233">
        <v>227383</v>
      </c>
      <c r="I59" s="1233">
        <v>223278</v>
      </c>
      <c r="J59" s="1233">
        <v>4105</v>
      </c>
      <c r="K59" s="1233">
        <v>125408</v>
      </c>
      <c r="L59" s="153">
        <v>29106</v>
      </c>
      <c r="M59" s="1458" t="s">
        <v>1778</v>
      </c>
    </row>
    <row r="60" spans="1:13" ht="15.75" customHeight="1">
      <c r="A60" s="888" t="s">
        <v>606</v>
      </c>
      <c r="B60" s="1903" t="s">
        <v>909</v>
      </c>
      <c r="C60" s="60">
        <v>28060</v>
      </c>
      <c r="D60" s="1233">
        <v>22888</v>
      </c>
      <c r="E60" s="1233">
        <v>6989</v>
      </c>
      <c r="F60" s="1233">
        <v>4257</v>
      </c>
      <c r="G60" s="1233">
        <v>2732</v>
      </c>
      <c r="H60" s="1233">
        <v>1623</v>
      </c>
      <c r="I60" s="1233" t="s">
        <v>21</v>
      </c>
      <c r="J60" s="1233">
        <v>1623</v>
      </c>
      <c r="K60" s="1233">
        <v>14276</v>
      </c>
      <c r="L60" s="153">
        <v>5172</v>
      </c>
      <c r="M60" s="1458" t="s">
        <v>1779</v>
      </c>
    </row>
    <row r="61" spans="1:13" ht="15.75" customHeight="1">
      <c r="A61" s="888" t="s">
        <v>607</v>
      </c>
      <c r="B61" s="1903" t="s">
        <v>909</v>
      </c>
      <c r="C61" s="60">
        <v>384613</v>
      </c>
      <c r="D61" s="1233">
        <v>360679</v>
      </c>
      <c r="E61" s="1233">
        <v>23788</v>
      </c>
      <c r="F61" s="1233">
        <v>11961</v>
      </c>
      <c r="G61" s="1233">
        <v>11827</v>
      </c>
      <c r="H61" s="1233">
        <v>225760</v>
      </c>
      <c r="I61" s="1233">
        <v>223278</v>
      </c>
      <c r="J61" s="1233">
        <v>2482</v>
      </c>
      <c r="K61" s="1233">
        <v>111132</v>
      </c>
      <c r="L61" s="153">
        <v>23934</v>
      </c>
      <c r="M61" s="1458" t="s">
        <v>1780</v>
      </c>
    </row>
    <row r="62" spans="1:13" ht="15.75" customHeight="1">
      <c r="A62" s="1463" t="s">
        <v>298</v>
      </c>
      <c r="B62" s="1903" t="s">
        <v>909</v>
      </c>
      <c r="C62" s="60">
        <v>240827</v>
      </c>
      <c r="D62" s="1233">
        <v>240827</v>
      </c>
      <c r="E62" s="1233">
        <v>229441</v>
      </c>
      <c r="F62" s="1233">
        <v>227029</v>
      </c>
      <c r="G62" s="1233">
        <v>2412</v>
      </c>
      <c r="H62" s="1233" t="s">
        <v>21</v>
      </c>
      <c r="I62" s="1233" t="s">
        <v>21</v>
      </c>
      <c r="J62" s="1233" t="s">
        <v>21</v>
      </c>
      <c r="K62" s="1233">
        <v>11386</v>
      </c>
      <c r="L62" s="153" t="s">
        <v>21</v>
      </c>
      <c r="M62" s="1458" t="s">
        <v>1178</v>
      </c>
    </row>
    <row r="63" spans="1:13" ht="15.75" customHeight="1">
      <c r="A63" s="1463" t="s">
        <v>299</v>
      </c>
      <c r="B63" s="1887" t="s">
        <v>1209</v>
      </c>
      <c r="C63" s="60">
        <v>20012</v>
      </c>
      <c r="D63" s="1233">
        <v>4636</v>
      </c>
      <c r="E63" s="1233">
        <v>5</v>
      </c>
      <c r="F63" s="1233" t="s">
        <v>21</v>
      </c>
      <c r="G63" s="1233">
        <v>5</v>
      </c>
      <c r="H63" s="1233">
        <v>4626</v>
      </c>
      <c r="I63" s="1233">
        <v>2124</v>
      </c>
      <c r="J63" s="1233">
        <v>2502</v>
      </c>
      <c r="K63" s="1233">
        <v>5</v>
      </c>
      <c r="L63" s="153">
        <v>15376</v>
      </c>
      <c r="M63" s="1322" t="s">
        <v>1231</v>
      </c>
    </row>
    <row r="64" spans="1:13" ht="15.75" customHeight="1">
      <c r="A64" s="1463" t="s">
        <v>1196</v>
      </c>
      <c r="B64" s="1903" t="s">
        <v>909</v>
      </c>
      <c r="C64" s="60">
        <v>871842</v>
      </c>
      <c r="D64" s="1233">
        <v>821505</v>
      </c>
      <c r="E64" s="1233">
        <v>746716</v>
      </c>
      <c r="F64" s="1233">
        <v>567094</v>
      </c>
      <c r="G64" s="1233">
        <v>179622</v>
      </c>
      <c r="H64" s="1233" t="s">
        <v>21</v>
      </c>
      <c r="I64" s="1233" t="s">
        <v>21</v>
      </c>
      <c r="J64" s="1233" t="s">
        <v>21</v>
      </c>
      <c r="K64" s="1233">
        <v>74790</v>
      </c>
      <c r="L64" s="153">
        <v>50336</v>
      </c>
      <c r="M64" s="1458" t="s">
        <v>724</v>
      </c>
    </row>
    <row r="65" spans="1:13" ht="15.75" customHeight="1">
      <c r="A65" s="1463" t="s">
        <v>1197</v>
      </c>
      <c r="B65" s="1903" t="s">
        <v>909</v>
      </c>
      <c r="C65" s="60" t="s">
        <v>21</v>
      </c>
      <c r="D65" s="1233" t="s">
        <v>21</v>
      </c>
      <c r="E65" s="1233" t="s">
        <v>21</v>
      </c>
      <c r="F65" s="1233" t="s">
        <v>21</v>
      </c>
      <c r="G65" s="1233" t="s">
        <v>21</v>
      </c>
      <c r="H65" s="1233" t="s">
        <v>21</v>
      </c>
      <c r="I65" s="1233" t="s">
        <v>21</v>
      </c>
      <c r="J65" s="1233" t="s">
        <v>21</v>
      </c>
      <c r="K65" s="1233" t="s">
        <v>21</v>
      </c>
      <c r="L65" s="153" t="s">
        <v>21</v>
      </c>
      <c r="M65" s="575" t="s">
        <v>1290</v>
      </c>
    </row>
    <row r="66" spans="1:13" ht="15.75" customHeight="1">
      <c r="A66" s="574" t="s">
        <v>301</v>
      </c>
      <c r="B66" s="1887" t="s">
        <v>747</v>
      </c>
      <c r="C66" s="60">
        <v>269628</v>
      </c>
      <c r="D66" s="1233">
        <v>246613</v>
      </c>
      <c r="E66" s="1233">
        <v>199010</v>
      </c>
      <c r="F66" s="1233">
        <v>198119</v>
      </c>
      <c r="G66" s="1233">
        <v>891</v>
      </c>
      <c r="H66" s="1233" t="s">
        <v>21</v>
      </c>
      <c r="I66" s="1233" t="s">
        <v>21</v>
      </c>
      <c r="J66" s="1233" t="s">
        <v>21</v>
      </c>
      <c r="K66" s="1233">
        <v>47603</v>
      </c>
      <c r="L66" s="153">
        <v>23015</v>
      </c>
      <c r="M66" s="575" t="s">
        <v>1291</v>
      </c>
    </row>
    <row r="67" spans="1:13" ht="13" customHeight="1">
      <c r="A67" s="1902"/>
      <c r="B67" s="1903"/>
      <c r="C67" s="56"/>
      <c r="D67" s="1234"/>
      <c r="E67" s="1234"/>
      <c r="F67" s="1234"/>
      <c r="G67" s="1234"/>
      <c r="H67" s="1234"/>
      <c r="I67" s="1234"/>
      <c r="J67" s="1234"/>
      <c r="K67" s="1234"/>
      <c r="L67" s="150"/>
      <c r="M67" s="1458"/>
    </row>
    <row r="68" spans="1:13" ht="15.75" customHeight="1">
      <c r="A68" s="1900" t="s">
        <v>316</v>
      </c>
      <c r="B68" s="1903" t="s">
        <v>909</v>
      </c>
      <c r="C68" s="56">
        <v>6809324</v>
      </c>
      <c r="D68" s="1234">
        <v>4565446</v>
      </c>
      <c r="E68" s="1234">
        <v>4127633</v>
      </c>
      <c r="F68" s="1234">
        <v>3282892</v>
      </c>
      <c r="G68" s="1234">
        <v>844740</v>
      </c>
      <c r="H68" s="1234">
        <v>54486</v>
      </c>
      <c r="I68" s="1234">
        <v>49070</v>
      </c>
      <c r="J68" s="1234">
        <v>5417</v>
      </c>
      <c r="K68" s="1234">
        <v>383327</v>
      </c>
      <c r="L68" s="150">
        <v>2243878</v>
      </c>
      <c r="M68" s="1455" t="s">
        <v>1234</v>
      </c>
    </row>
    <row r="69" spans="1:13" ht="15" customHeight="1">
      <c r="A69" s="1902"/>
      <c r="B69" s="1903"/>
      <c r="C69" s="56"/>
      <c r="D69" s="1234"/>
      <c r="E69" s="1234"/>
      <c r="F69" s="1234"/>
      <c r="G69" s="1234"/>
      <c r="H69" s="1234"/>
      <c r="I69" s="1234"/>
      <c r="J69" s="1234"/>
      <c r="K69" s="1234"/>
      <c r="L69" s="150"/>
      <c r="M69" s="1455" t="s">
        <v>737</v>
      </c>
    </row>
    <row r="70" spans="1:13" ht="15.75" customHeight="1">
      <c r="A70" s="1463" t="s">
        <v>10</v>
      </c>
      <c r="B70" s="1887" t="s">
        <v>1209</v>
      </c>
      <c r="C70" s="60">
        <v>8830673</v>
      </c>
      <c r="D70" s="1233">
        <v>5654006</v>
      </c>
      <c r="E70" s="1233">
        <v>5563885</v>
      </c>
      <c r="F70" s="1233">
        <v>4439868</v>
      </c>
      <c r="G70" s="1233">
        <v>1124017</v>
      </c>
      <c r="H70" s="1233" t="s">
        <v>21</v>
      </c>
      <c r="I70" s="1233" t="s">
        <v>21</v>
      </c>
      <c r="J70" s="1233" t="s">
        <v>21</v>
      </c>
      <c r="K70" s="1233">
        <v>90121</v>
      </c>
      <c r="L70" s="153">
        <v>3176666</v>
      </c>
      <c r="M70" s="1322" t="s">
        <v>1200</v>
      </c>
    </row>
    <row r="71" spans="1:13" ht="15.75" customHeight="1">
      <c r="A71" s="1463" t="s">
        <v>11</v>
      </c>
      <c r="B71" s="1903" t="s">
        <v>909</v>
      </c>
      <c r="C71" s="60">
        <v>223173</v>
      </c>
      <c r="D71" s="1233">
        <v>156890</v>
      </c>
      <c r="E71" s="1233">
        <v>4200</v>
      </c>
      <c r="F71" s="1233">
        <v>4200</v>
      </c>
      <c r="G71" s="1233" t="s">
        <v>21</v>
      </c>
      <c r="H71" s="1233" t="s">
        <v>21</v>
      </c>
      <c r="I71" s="1233" t="s">
        <v>21</v>
      </c>
      <c r="J71" s="1233" t="s">
        <v>21</v>
      </c>
      <c r="K71" s="1233">
        <v>152690</v>
      </c>
      <c r="L71" s="153">
        <v>66283</v>
      </c>
      <c r="M71" s="1322" t="s">
        <v>1201</v>
      </c>
    </row>
    <row r="72" spans="1:13" ht="18" customHeight="1">
      <c r="A72" s="1463" t="s">
        <v>321</v>
      </c>
      <c r="B72" s="1367" t="s">
        <v>735</v>
      </c>
      <c r="C72" s="60">
        <v>231081</v>
      </c>
      <c r="D72" s="1233">
        <v>231081</v>
      </c>
      <c r="E72" s="1233">
        <v>1605</v>
      </c>
      <c r="F72" s="1233" t="s">
        <v>21</v>
      </c>
      <c r="G72" s="1233">
        <v>1605</v>
      </c>
      <c r="H72" s="1233" t="s">
        <v>21</v>
      </c>
      <c r="I72" s="1233" t="s">
        <v>21</v>
      </c>
      <c r="J72" s="1233" t="s">
        <v>21</v>
      </c>
      <c r="K72" s="1233">
        <v>229476</v>
      </c>
      <c r="L72" s="153" t="s">
        <v>21</v>
      </c>
      <c r="M72" s="1322" t="s">
        <v>1235</v>
      </c>
    </row>
    <row r="73" spans="1:13" ht="15.75" customHeight="1">
      <c r="A73" s="1463" t="s">
        <v>12</v>
      </c>
      <c r="B73" s="1903" t="s">
        <v>909</v>
      </c>
      <c r="C73" s="60">
        <v>37256</v>
      </c>
      <c r="D73" s="1233">
        <v>37256</v>
      </c>
      <c r="E73" s="1233">
        <v>879</v>
      </c>
      <c r="F73" s="1233" t="s">
        <v>21</v>
      </c>
      <c r="G73" s="1233">
        <v>879</v>
      </c>
      <c r="H73" s="1233" t="s">
        <v>21</v>
      </c>
      <c r="I73" s="1233" t="s">
        <v>21</v>
      </c>
      <c r="J73" s="1233" t="s">
        <v>21</v>
      </c>
      <c r="K73" s="1233">
        <v>36377</v>
      </c>
      <c r="L73" s="153" t="s">
        <v>21</v>
      </c>
      <c r="M73" s="1458" t="s">
        <v>1236</v>
      </c>
    </row>
    <row r="74" spans="1:13" ht="15.75" customHeight="1">
      <c r="A74" s="1463" t="s">
        <v>13</v>
      </c>
      <c r="B74" s="1903" t="s">
        <v>909</v>
      </c>
      <c r="C74" s="60">
        <v>197692</v>
      </c>
      <c r="D74" s="1233">
        <v>197692</v>
      </c>
      <c r="E74" s="1233">
        <v>31821</v>
      </c>
      <c r="F74" s="1233" t="s">
        <v>21</v>
      </c>
      <c r="G74" s="1233">
        <v>31821</v>
      </c>
      <c r="H74" s="1233" t="s">
        <v>21</v>
      </c>
      <c r="I74" s="1233" t="s">
        <v>21</v>
      </c>
      <c r="J74" s="1233" t="s">
        <v>21</v>
      </c>
      <c r="K74" s="1233">
        <v>165871</v>
      </c>
      <c r="L74" s="153" t="s">
        <v>21</v>
      </c>
      <c r="M74" s="1322" t="s">
        <v>1237</v>
      </c>
    </row>
    <row r="75" spans="1:13" ht="15.75" customHeight="1">
      <c r="A75" s="1463" t="s">
        <v>14</v>
      </c>
      <c r="B75" s="1903" t="s">
        <v>909</v>
      </c>
      <c r="C75" s="60">
        <v>8094</v>
      </c>
      <c r="D75" s="1233">
        <v>7669</v>
      </c>
      <c r="E75" s="1233" t="s">
        <v>21</v>
      </c>
      <c r="F75" s="1233" t="s">
        <v>21</v>
      </c>
      <c r="G75" s="1233" t="s">
        <v>21</v>
      </c>
      <c r="H75" s="1233" t="s">
        <v>21</v>
      </c>
      <c r="I75" s="1233" t="s">
        <v>21</v>
      </c>
      <c r="J75" s="1233" t="s">
        <v>21</v>
      </c>
      <c r="K75" s="1233">
        <v>7669</v>
      </c>
      <c r="L75" s="153">
        <v>425</v>
      </c>
      <c r="M75" s="1322" t="s">
        <v>1238</v>
      </c>
    </row>
    <row r="76" spans="1:13" ht="15.75" customHeight="1">
      <c r="A76" s="1463" t="s">
        <v>15</v>
      </c>
      <c r="B76" s="1903" t="s">
        <v>909</v>
      </c>
      <c r="C76" s="60">
        <v>117428</v>
      </c>
      <c r="D76" s="1233">
        <v>78393</v>
      </c>
      <c r="E76" s="1233">
        <v>61382</v>
      </c>
      <c r="F76" s="1233" t="s">
        <v>21</v>
      </c>
      <c r="G76" s="1233">
        <v>61382</v>
      </c>
      <c r="H76" s="1233">
        <v>9477</v>
      </c>
      <c r="I76" s="1233">
        <v>9477</v>
      </c>
      <c r="J76" s="1233" t="s">
        <v>21</v>
      </c>
      <c r="K76" s="1233">
        <v>7534</v>
      </c>
      <c r="L76" s="153">
        <v>39035</v>
      </c>
      <c r="M76" s="1458" t="s">
        <v>1239</v>
      </c>
    </row>
    <row r="77" spans="1:13" ht="15.75" customHeight="1">
      <c r="A77" s="1463" t="s">
        <v>303</v>
      </c>
      <c r="B77" s="1903" t="s">
        <v>1209</v>
      </c>
      <c r="C77" s="60">
        <v>1258</v>
      </c>
      <c r="D77" s="1233">
        <v>1258</v>
      </c>
      <c r="E77" s="1233" t="s">
        <v>21</v>
      </c>
      <c r="F77" s="1233" t="s">
        <v>21</v>
      </c>
      <c r="G77" s="1233" t="s">
        <v>21</v>
      </c>
      <c r="H77" s="1233">
        <v>468</v>
      </c>
      <c r="I77" s="1233" t="s">
        <v>21</v>
      </c>
      <c r="J77" s="1233">
        <v>468</v>
      </c>
      <c r="K77" s="1233">
        <v>790</v>
      </c>
      <c r="L77" s="153" t="s">
        <v>21</v>
      </c>
      <c r="M77" s="1458" t="s">
        <v>1258</v>
      </c>
    </row>
    <row r="78" spans="1:13" ht="15.75" customHeight="1">
      <c r="A78" s="1463" t="s">
        <v>304</v>
      </c>
      <c r="B78" s="1367" t="s">
        <v>735</v>
      </c>
      <c r="C78" s="60">
        <v>77798</v>
      </c>
      <c r="D78" s="1233">
        <v>65949</v>
      </c>
      <c r="E78" s="1233">
        <v>18237</v>
      </c>
      <c r="F78" s="1233">
        <v>6453</v>
      </c>
      <c r="G78" s="1233">
        <v>11784</v>
      </c>
      <c r="H78" s="1233">
        <v>36579</v>
      </c>
      <c r="I78" s="1233">
        <v>32308</v>
      </c>
      <c r="J78" s="1233">
        <v>4271</v>
      </c>
      <c r="K78" s="1233">
        <v>11133</v>
      </c>
      <c r="L78" s="153">
        <v>11849</v>
      </c>
      <c r="M78" s="1458" t="s">
        <v>1241</v>
      </c>
    </row>
    <row r="79" spans="1:13" ht="15.75" customHeight="1">
      <c r="A79" s="1904" t="s">
        <v>305</v>
      </c>
      <c r="B79" s="1903" t="s">
        <v>909</v>
      </c>
      <c r="C79" s="60">
        <v>84111</v>
      </c>
      <c r="D79" s="1233">
        <v>71594</v>
      </c>
      <c r="E79" s="1233">
        <v>19414</v>
      </c>
      <c r="F79" s="1233">
        <v>7065</v>
      </c>
      <c r="G79" s="1233">
        <v>12349</v>
      </c>
      <c r="H79" s="1233">
        <v>40653</v>
      </c>
      <c r="I79" s="1233">
        <v>36174</v>
      </c>
      <c r="J79" s="1233">
        <v>4479</v>
      </c>
      <c r="K79" s="1233">
        <v>11528</v>
      </c>
      <c r="L79" s="153">
        <v>12517</v>
      </c>
      <c r="M79" s="1458" t="s">
        <v>1203</v>
      </c>
    </row>
    <row r="80" spans="1:13" ht="15.75" customHeight="1">
      <c r="A80" s="1904" t="s">
        <v>629</v>
      </c>
      <c r="B80" s="212" t="s">
        <v>1337</v>
      </c>
      <c r="C80" s="60">
        <v>1886</v>
      </c>
      <c r="D80" s="1233">
        <v>1886</v>
      </c>
      <c r="E80" s="1233">
        <v>1886</v>
      </c>
      <c r="F80" s="1233">
        <v>1886</v>
      </c>
      <c r="G80" s="1233" t="s">
        <v>21</v>
      </c>
      <c r="H80" s="1233" t="s">
        <v>21</v>
      </c>
      <c r="I80" s="1233" t="s">
        <v>21</v>
      </c>
      <c r="J80" s="1233" t="s">
        <v>21</v>
      </c>
      <c r="K80" s="1233" t="s">
        <v>21</v>
      </c>
      <c r="L80" s="153" t="s">
        <v>21</v>
      </c>
      <c r="M80" s="222" t="s">
        <v>1244</v>
      </c>
    </row>
    <row r="81" spans="1:13" ht="15.75" customHeight="1">
      <c r="A81" s="1463" t="s">
        <v>19</v>
      </c>
      <c r="B81" s="1903" t="s">
        <v>1209</v>
      </c>
      <c r="C81" s="60">
        <v>86906</v>
      </c>
      <c r="D81" s="1233">
        <v>68258</v>
      </c>
      <c r="E81" s="1233">
        <v>68214</v>
      </c>
      <c r="F81" s="1233">
        <v>66072</v>
      </c>
      <c r="G81" s="1233">
        <v>2142</v>
      </c>
      <c r="H81" s="1233" t="s">
        <v>21</v>
      </c>
      <c r="I81" s="1233" t="s">
        <v>21</v>
      </c>
      <c r="J81" s="1233" t="s">
        <v>21</v>
      </c>
      <c r="K81" s="1233">
        <v>44</v>
      </c>
      <c r="L81" s="153">
        <v>18648</v>
      </c>
      <c r="M81" s="1322" t="s">
        <v>1204</v>
      </c>
    </row>
    <row r="82" spans="1:13" ht="15.75" customHeight="1">
      <c r="A82" s="1904" t="s">
        <v>87</v>
      </c>
      <c r="B82" s="1903" t="s">
        <v>909</v>
      </c>
      <c r="C82" s="60">
        <v>374458</v>
      </c>
      <c r="D82" s="1233">
        <v>360332</v>
      </c>
      <c r="E82" s="1233">
        <v>351247</v>
      </c>
      <c r="F82" s="1233">
        <v>351247</v>
      </c>
      <c r="G82" s="1233" t="s">
        <v>21</v>
      </c>
      <c r="H82" s="1233" t="s">
        <v>21</v>
      </c>
      <c r="I82" s="1233" t="s">
        <v>21</v>
      </c>
      <c r="J82" s="1233" t="s">
        <v>21</v>
      </c>
      <c r="K82" s="1233">
        <v>9085</v>
      </c>
      <c r="L82" s="153">
        <v>14126</v>
      </c>
      <c r="M82" s="575" t="s">
        <v>1784</v>
      </c>
    </row>
    <row r="83" spans="1:13" ht="15.75" customHeight="1">
      <c r="A83" s="1904" t="s">
        <v>319</v>
      </c>
      <c r="B83" s="1903" t="s">
        <v>909</v>
      </c>
      <c r="C83" s="60">
        <v>25814</v>
      </c>
      <c r="D83" s="1233">
        <v>25814</v>
      </c>
      <c r="E83" s="1233">
        <v>9030</v>
      </c>
      <c r="F83" s="1233">
        <v>464</v>
      </c>
      <c r="G83" s="1233">
        <v>8566</v>
      </c>
      <c r="H83" s="1233" t="s">
        <v>21</v>
      </c>
      <c r="I83" s="1233" t="s">
        <v>21</v>
      </c>
      <c r="J83" s="1233" t="s">
        <v>21</v>
      </c>
      <c r="K83" s="1233">
        <v>16784</v>
      </c>
      <c r="L83" s="153" t="s">
        <v>21</v>
      </c>
      <c r="M83" s="582" t="s">
        <v>1205</v>
      </c>
    </row>
    <row r="84" spans="1:13" ht="15.75" customHeight="1">
      <c r="A84" s="1918" t="s">
        <v>5</v>
      </c>
      <c r="B84" s="1903" t="s">
        <v>1211</v>
      </c>
      <c r="C84" s="56">
        <v>4335877</v>
      </c>
      <c r="D84" s="1234">
        <v>3106373</v>
      </c>
      <c r="E84" s="1234">
        <v>2285557</v>
      </c>
      <c r="F84" s="1234" t="s">
        <v>21</v>
      </c>
      <c r="G84" s="1234">
        <v>2285557</v>
      </c>
      <c r="H84" s="1234">
        <v>360490</v>
      </c>
      <c r="I84" s="1234" t="s">
        <v>21</v>
      </c>
      <c r="J84" s="1234">
        <v>360490</v>
      </c>
      <c r="K84" s="1234">
        <v>460326</v>
      </c>
      <c r="L84" s="150">
        <v>1229504</v>
      </c>
      <c r="M84" s="1455" t="s">
        <v>1206</v>
      </c>
    </row>
    <row r="85" spans="1:13" ht="15.75" customHeight="1">
      <c r="A85" s="1905" t="s">
        <v>7</v>
      </c>
      <c r="B85" s="1910" t="s">
        <v>1209</v>
      </c>
      <c r="C85" s="585">
        <v>96811</v>
      </c>
      <c r="D85" s="586">
        <v>48099</v>
      </c>
      <c r="E85" s="586">
        <v>14460</v>
      </c>
      <c r="F85" s="586" t="s">
        <v>21</v>
      </c>
      <c r="G85" s="586">
        <v>14460</v>
      </c>
      <c r="H85" s="586">
        <v>15249</v>
      </c>
      <c r="I85" s="586" t="s">
        <v>21</v>
      </c>
      <c r="J85" s="586">
        <v>15249</v>
      </c>
      <c r="K85" s="586">
        <v>18390</v>
      </c>
      <c r="L85" s="587">
        <v>48712</v>
      </c>
      <c r="M85" s="1510" t="s">
        <v>1207</v>
      </c>
    </row>
    <row r="87" spans="1:13">
      <c r="M87" s="1435"/>
    </row>
    <row r="88" spans="1:13">
      <c r="A88" s="1260" t="s">
        <v>1800</v>
      </c>
    </row>
    <row r="89" spans="1:13">
      <c r="A89" s="1497" t="s">
        <v>1801</v>
      </c>
    </row>
    <row r="97" spans="1:1">
      <c r="A97" s="1260" t="s">
        <v>1800</v>
      </c>
    </row>
  </sheetData>
  <mergeCells count="6">
    <mergeCell ref="A11:A12"/>
    <mergeCell ref="A2:B2"/>
    <mergeCell ref="C2:E2"/>
    <mergeCell ref="J2:K2"/>
    <mergeCell ref="L2:M2"/>
    <mergeCell ref="D9:G9"/>
  </mergeCells>
  <phoneticPr fontId="99"/>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BC4C4-03C2-4BA9-A92E-F0D1442C1E77}">
  <sheetPr>
    <tabColor theme="6" tint="0.39997558519241921"/>
  </sheetPr>
  <dimension ref="A1:T94"/>
  <sheetViews>
    <sheetView zoomScaleNormal="100" workbookViewId="0"/>
  </sheetViews>
  <sheetFormatPr defaultColWidth="9" defaultRowHeight="13"/>
  <cols>
    <col min="1" max="1" width="29.90625" style="1260" customWidth="1"/>
    <col min="2" max="2" width="11.6328125" style="1260" customWidth="1"/>
    <col min="3" max="10" width="15.6328125" style="1260" customWidth="1"/>
    <col min="11" max="17" width="16.90625" style="1260" customWidth="1"/>
    <col min="18" max="18" width="16.453125" style="1260" customWidth="1"/>
    <col min="19" max="19" width="32.90625" style="1260" customWidth="1"/>
    <col min="20" max="20" width="16.6328125" style="1260" customWidth="1"/>
    <col min="21" max="21" width="4.6328125" style="1260" customWidth="1"/>
    <col min="22" max="22" width="9.08984375" style="1260" bestFit="1" customWidth="1"/>
    <col min="23" max="16384" width="9" style="1260"/>
  </cols>
  <sheetData>
    <row r="1" spans="1:20" s="1925" customFormat="1" ht="15" customHeight="1">
      <c r="A1" s="1923" t="s">
        <v>918</v>
      </c>
      <c r="B1" s="1924"/>
      <c r="C1" s="1924"/>
      <c r="K1" s="1925" t="s">
        <v>1179</v>
      </c>
      <c r="Q1" s="1924"/>
      <c r="R1" s="1926"/>
      <c r="S1" s="1927" t="s">
        <v>918</v>
      </c>
    </row>
    <row r="2" spans="1:20" ht="18" customHeight="1">
      <c r="A2" s="2812">
        <v>44166</v>
      </c>
      <c r="B2" s="2812"/>
      <c r="C2" s="2813">
        <v>44166</v>
      </c>
      <c r="D2" s="2813"/>
      <c r="E2" s="2813"/>
      <c r="P2" s="2814">
        <v>44166</v>
      </c>
      <c r="Q2" s="2814"/>
      <c r="R2" s="2815">
        <v>44166</v>
      </c>
      <c r="S2" s="2815"/>
      <c r="T2" s="893"/>
    </row>
    <row r="3" spans="1:20" ht="18" customHeight="1"/>
    <row r="4" spans="1:20" ht="18" customHeight="1"/>
    <row r="5" spans="1:20" s="1255" customFormat="1" ht="22" customHeight="1">
      <c r="A5" s="1340" t="s">
        <v>310</v>
      </c>
      <c r="B5" s="1911"/>
      <c r="C5" s="1889"/>
      <c r="D5" s="1889"/>
      <c r="E5" s="1889"/>
      <c r="F5" s="1889"/>
    </row>
    <row r="6" spans="1:20" ht="18" customHeight="1">
      <c r="B6" s="1260" t="s">
        <v>1179</v>
      </c>
    </row>
    <row r="7" spans="1:20" s="1255" customFormat="1" ht="21" customHeight="1">
      <c r="A7" s="1378"/>
      <c r="B7" s="1489"/>
      <c r="C7" s="1928" t="s">
        <v>232</v>
      </c>
      <c r="D7" s="1929" t="s">
        <v>1221</v>
      </c>
      <c r="E7" s="1378"/>
      <c r="F7" s="1378" t="s">
        <v>744</v>
      </c>
      <c r="G7" s="1378" t="s">
        <v>744</v>
      </c>
      <c r="H7" s="1345" t="s">
        <v>744</v>
      </c>
      <c r="I7" s="1345" t="s">
        <v>744</v>
      </c>
      <c r="J7" s="1345" t="s">
        <v>744</v>
      </c>
      <c r="K7" s="1345" t="s">
        <v>744</v>
      </c>
      <c r="L7" s="1345"/>
      <c r="M7" s="1345"/>
      <c r="N7" s="1345"/>
      <c r="O7" s="1345"/>
      <c r="P7" s="1345"/>
      <c r="Q7" s="1345"/>
      <c r="R7" s="1401"/>
      <c r="S7" s="1489"/>
    </row>
    <row r="8" spans="1:20" s="1255" customFormat="1" ht="17.899999999999999" customHeight="1">
      <c r="B8" s="1698" t="s">
        <v>312</v>
      </c>
      <c r="C8" s="1416"/>
      <c r="D8" s="1388" t="s">
        <v>919</v>
      </c>
      <c r="E8" s="1930" t="s">
        <v>1810</v>
      </c>
      <c r="F8" s="1378"/>
      <c r="G8" s="1378"/>
      <c r="H8" s="1378"/>
      <c r="I8" s="1345"/>
      <c r="J8" s="1345"/>
      <c r="K8" s="1345"/>
      <c r="L8" s="1345"/>
      <c r="M8" s="1345"/>
      <c r="N8" s="1378"/>
      <c r="O8" s="1378"/>
      <c r="P8" s="1378"/>
      <c r="Q8" s="1361"/>
      <c r="R8" s="1361"/>
      <c r="S8" s="1416"/>
    </row>
    <row r="9" spans="1:20" s="1255" customFormat="1" ht="17.899999999999999" customHeight="1">
      <c r="A9" s="2808" t="s">
        <v>311</v>
      </c>
      <c r="B9" s="1699"/>
      <c r="C9" s="1416" t="s">
        <v>744</v>
      </c>
      <c r="D9" s="1416" t="s">
        <v>744</v>
      </c>
      <c r="E9" s="1931" t="s">
        <v>920</v>
      </c>
      <c r="F9" s="1932" t="s">
        <v>921</v>
      </c>
      <c r="G9" s="1790" t="s">
        <v>922</v>
      </c>
      <c r="H9" s="1349" t="s">
        <v>1811</v>
      </c>
      <c r="I9" s="1790" t="s">
        <v>923</v>
      </c>
      <c r="J9" s="1570" t="s">
        <v>744</v>
      </c>
      <c r="K9" s="1570"/>
      <c r="L9" s="1933" t="s">
        <v>924</v>
      </c>
      <c r="M9" s="1933" t="s">
        <v>925</v>
      </c>
      <c r="N9" s="1790" t="s">
        <v>926</v>
      </c>
      <c r="O9" s="1932" t="s">
        <v>927</v>
      </c>
      <c r="P9" s="1931" t="s">
        <v>282</v>
      </c>
      <c r="Q9" s="1389" t="s">
        <v>1463</v>
      </c>
      <c r="R9" s="1354" t="s">
        <v>911</v>
      </c>
      <c r="S9" s="1416"/>
    </row>
    <row r="10" spans="1:20" s="1255" customFormat="1" ht="17.899999999999999" customHeight="1">
      <c r="A10" s="2808"/>
      <c r="B10" s="1359"/>
      <c r="C10" s="1416"/>
      <c r="D10" s="1416"/>
      <c r="E10" s="1361"/>
      <c r="F10" s="1359"/>
      <c r="G10" s="1352" t="s">
        <v>744</v>
      </c>
      <c r="H10" s="1390"/>
      <c r="I10" s="1359"/>
      <c r="J10" s="1349" t="s">
        <v>928</v>
      </c>
      <c r="K10" s="1349" t="s">
        <v>929</v>
      </c>
      <c r="L10" s="1352"/>
      <c r="M10" s="1352"/>
      <c r="N10" s="1388" t="s">
        <v>930</v>
      </c>
      <c r="O10" s="1934" t="s">
        <v>931</v>
      </c>
      <c r="P10" s="1933" t="s">
        <v>919</v>
      </c>
      <c r="Q10" s="1390"/>
      <c r="R10" s="1352"/>
      <c r="S10" s="1898" t="s">
        <v>1769</v>
      </c>
    </row>
    <row r="11" spans="1:20" s="1255" customFormat="1" ht="17.899999999999999" customHeight="1">
      <c r="B11" s="1359" t="s">
        <v>1770</v>
      </c>
      <c r="C11" s="1416"/>
      <c r="D11" s="1416"/>
      <c r="E11" s="1358" t="s">
        <v>1462</v>
      </c>
      <c r="F11" s="1898" t="s">
        <v>1812</v>
      </c>
      <c r="G11" s="1898" t="s">
        <v>1813</v>
      </c>
      <c r="H11" s="1358" t="s">
        <v>1814</v>
      </c>
      <c r="I11" s="1898" t="s">
        <v>1815</v>
      </c>
      <c r="J11" s="1358"/>
      <c r="K11" s="1358"/>
      <c r="L11" s="1358" t="s">
        <v>1816</v>
      </c>
      <c r="M11" s="1898" t="s">
        <v>1816</v>
      </c>
      <c r="N11" s="1898" t="s">
        <v>1817</v>
      </c>
      <c r="O11" s="1898" t="s">
        <v>1818</v>
      </c>
      <c r="P11" s="1358" t="s">
        <v>1748</v>
      </c>
      <c r="Q11" s="1390" t="s">
        <v>1412</v>
      </c>
      <c r="R11" s="1358" t="s">
        <v>1748</v>
      </c>
      <c r="S11" s="1416"/>
    </row>
    <row r="12" spans="1:20" s="1255" customFormat="1" ht="17.899999999999999" customHeight="1">
      <c r="A12" s="1301"/>
      <c r="B12" s="1423"/>
      <c r="C12" s="1416"/>
      <c r="D12" s="1416"/>
      <c r="E12" s="1361"/>
      <c r="F12" s="1359"/>
      <c r="G12" s="1359" t="s">
        <v>744</v>
      </c>
      <c r="H12" s="1352" t="s">
        <v>744</v>
      </c>
      <c r="I12" s="1359" t="s">
        <v>744</v>
      </c>
      <c r="J12" s="1358" t="s">
        <v>1819</v>
      </c>
      <c r="K12" s="1358" t="s">
        <v>1820</v>
      </c>
      <c r="L12" s="1358" t="s">
        <v>1821</v>
      </c>
      <c r="M12" s="1898" t="s">
        <v>1822</v>
      </c>
      <c r="N12" s="1898" t="s">
        <v>1823</v>
      </c>
      <c r="O12" s="1935" t="s">
        <v>1824</v>
      </c>
      <c r="P12" s="1352" t="s">
        <v>744</v>
      </c>
      <c r="Q12" s="1390"/>
      <c r="R12" s="1352"/>
      <c r="S12" s="1423"/>
    </row>
    <row r="13" spans="1:20" ht="19.5" customHeight="1">
      <c r="A13" s="1900" t="s">
        <v>313</v>
      </c>
      <c r="B13" s="1903" t="s">
        <v>747</v>
      </c>
      <c r="C13" s="53">
        <v>83083391</v>
      </c>
      <c r="D13" s="1235">
        <v>54487296</v>
      </c>
      <c r="E13" s="1235">
        <v>3707507</v>
      </c>
      <c r="F13" s="1235">
        <v>225056</v>
      </c>
      <c r="G13" s="1235">
        <v>28001104</v>
      </c>
      <c r="H13" s="1235">
        <v>664901</v>
      </c>
      <c r="I13" s="1235">
        <v>3272867</v>
      </c>
      <c r="J13" s="1235">
        <v>1917613</v>
      </c>
      <c r="K13" s="1235">
        <v>1355254</v>
      </c>
      <c r="L13" s="1235">
        <v>155085</v>
      </c>
      <c r="M13" s="1235">
        <v>57463</v>
      </c>
      <c r="N13" s="1235">
        <v>5585553</v>
      </c>
      <c r="O13" s="1235">
        <v>9859288</v>
      </c>
      <c r="P13" s="1235">
        <v>2958472</v>
      </c>
      <c r="Q13" s="1235">
        <v>28129905</v>
      </c>
      <c r="R13" s="144">
        <v>466189</v>
      </c>
      <c r="S13" s="1901" t="s">
        <v>725</v>
      </c>
    </row>
    <row r="14" spans="1:20" ht="17.25" customHeight="1">
      <c r="A14" s="1902"/>
      <c r="B14" s="1903"/>
      <c r="C14" s="598"/>
      <c r="D14" s="215"/>
      <c r="E14" s="215"/>
      <c r="F14" s="215"/>
      <c r="G14" s="215"/>
      <c r="H14" s="215"/>
      <c r="I14" s="215"/>
      <c r="J14" s="215"/>
      <c r="K14" s="215"/>
      <c r="L14" s="215"/>
      <c r="M14" s="215"/>
      <c r="N14" s="215"/>
      <c r="O14" s="215"/>
      <c r="P14" s="215"/>
      <c r="Q14" s="215"/>
      <c r="R14" s="599"/>
      <c r="S14" s="1455" t="s">
        <v>737</v>
      </c>
    </row>
    <row r="15" spans="1:20" ht="17.25" customHeight="1">
      <c r="A15" s="1900" t="s">
        <v>292</v>
      </c>
      <c r="B15" s="1903" t="s">
        <v>909</v>
      </c>
      <c r="C15" s="56">
        <v>1428459</v>
      </c>
      <c r="D15" s="1234">
        <v>1128977</v>
      </c>
      <c r="E15" s="1234">
        <v>749</v>
      </c>
      <c r="F15" s="1234">
        <v>2144</v>
      </c>
      <c r="G15" s="1234">
        <v>401189</v>
      </c>
      <c r="H15" s="1234">
        <v>21011</v>
      </c>
      <c r="I15" s="1234">
        <v>112461</v>
      </c>
      <c r="J15" s="1234">
        <v>92159</v>
      </c>
      <c r="K15" s="1234">
        <v>20303</v>
      </c>
      <c r="L15" s="1234">
        <v>24845</v>
      </c>
      <c r="M15" s="1234">
        <v>27213</v>
      </c>
      <c r="N15" s="1234">
        <v>147245</v>
      </c>
      <c r="O15" s="1234">
        <v>255327</v>
      </c>
      <c r="P15" s="1234">
        <v>136794</v>
      </c>
      <c r="Q15" s="1234">
        <v>282942</v>
      </c>
      <c r="R15" s="150">
        <v>16541</v>
      </c>
      <c r="S15" s="1455" t="s">
        <v>910</v>
      </c>
    </row>
    <row r="16" spans="1:20" ht="17.25" customHeight="1">
      <c r="A16" s="1902"/>
      <c r="B16" s="1903"/>
      <c r="C16" s="149"/>
      <c r="D16" s="147"/>
      <c r="E16" s="147"/>
      <c r="F16" s="147"/>
      <c r="G16" s="147"/>
      <c r="H16" s="147"/>
      <c r="I16" s="147"/>
      <c r="J16" s="147"/>
      <c r="K16" s="147"/>
      <c r="L16" s="147"/>
      <c r="M16" s="147"/>
      <c r="N16" s="147"/>
      <c r="O16" s="147"/>
      <c r="P16" s="147"/>
      <c r="Q16" s="147"/>
      <c r="R16" s="148"/>
      <c r="S16" s="1455" t="s">
        <v>737</v>
      </c>
    </row>
    <row r="17" spans="1:19" ht="17.25" customHeight="1">
      <c r="A17" s="1463" t="s">
        <v>736</v>
      </c>
      <c r="B17" s="1903" t="s">
        <v>909</v>
      </c>
      <c r="C17" s="60">
        <v>1501</v>
      </c>
      <c r="D17" s="1233">
        <v>483</v>
      </c>
      <c r="E17" s="1233" t="s">
        <v>21</v>
      </c>
      <c r="F17" s="1233" t="s">
        <v>21</v>
      </c>
      <c r="G17" s="1233" t="s">
        <v>21</v>
      </c>
      <c r="H17" s="1233" t="s">
        <v>21</v>
      </c>
      <c r="I17" s="1233" t="s">
        <v>21</v>
      </c>
      <c r="J17" s="1233" t="s">
        <v>21</v>
      </c>
      <c r="K17" s="1233" t="s">
        <v>21</v>
      </c>
      <c r="L17" s="1233" t="s">
        <v>21</v>
      </c>
      <c r="M17" s="1233" t="s">
        <v>21</v>
      </c>
      <c r="N17" s="1233">
        <v>2</v>
      </c>
      <c r="O17" s="1233" t="s">
        <v>21</v>
      </c>
      <c r="P17" s="1233">
        <v>481</v>
      </c>
      <c r="Q17" s="1233" t="s">
        <v>21</v>
      </c>
      <c r="R17" s="153">
        <v>1018</v>
      </c>
      <c r="S17" s="1322" t="s">
        <v>717</v>
      </c>
    </row>
    <row r="18" spans="1:19" ht="17.25" customHeight="1">
      <c r="A18" s="1463" t="s">
        <v>293</v>
      </c>
      <c r="B18" s="1903" t="s">
        <v>909</v>
      </c>
      <c r="C18" s="60">
        <v>75308</v>
      </c>
      <c r="D18" s="1233">
        <v>73426</v>
      </c>
      <c r="E18" s="1233" t="s">
        <v>21</v>
      </c>
      <c r="F18" s="1233" t="s">
        <v>21</v>
      </c>
      <c r="G18" s="1233" t="s">
        <v>21</v>
      </c>
      <c r="H18" s="1233">
        <v>413</v>
      </c>
      <c r="I18" s="1233">
        <v>8085</v>
      </c>
      <c r="J18" s="1233">
        <v>237</v>
      </c>
      <c r="K18" s="1233">
        <v>7848</v>
      </c>
      <c r="L18" s="1233">
        <v>6385</v>
      </c>
      <c r="M18" s="1233">
        <v>10035</v>
      </c>
      <c r="N18" s="1233">
        <v>30678</v>
      </c>
      <c r="O18" s="1233">
        <v>1498</v>
      </c>
      <c r="P18" s="1233">
        <v>16332</v>
      </c>
      <c r="Q18" s="1233">
        <v>18</v>
      </c>
      <c r="R18" s="153">
        <v>1864</v>
      </c>
      <c r="S18" s="1322" t="s">
        <v>716</v>
      </c>
    </row>
    <row r="19" spans="1:19" ht="17.25" customHeight="1">
      <c r="A19" s="1463" t="s">
        <v>294</v>
      </c>
      <c r="B19" s="1903" t="s">
        <v>909</v>
      </c>
      <c r="C19" s="60">
        <v>22227</v>
      </c>
      <c r="D19" s="1233">
        <v>19747</v>
      </c>
      <c r="E19" s="1233" t="s">
        <v>21</v>
      </c>
      <c r="F19" s="1233" t="s">
        <v>21</v>
      </c>
      <c r="G19" s="1233">
        <v>24</v>
      </c>
      <c r="H19" s="1233">
        <v>543</v>
      </c>
      <c r="I19" s="1233">
        <v>1515</v>
      </c>
      <c r="J19" s="1233">
        <v>1503</v>
      </c>
      <c r="K19" s="1233">
        <v>12</v>
      </c>
      <c r="L19" s="1233">
        <v>540</v>
      </c>
      <c r="M19" s="1233">
        <v>123</v>
      </c>
      <c r="N19" s="1233">
        <v>525</v>
      </c>
      <c r="O19" s="1233" t="s">
        <v>21</v>
      </c>
      <c r="P19" s="1233">
        <v>16477</v>
      </c>
      <c r="Q19" s="1233">
        <v>212</v>
      </c>
      <c r="R19" s="153">
        <v>2268</v>
      </c>
      <c r="S19" s="1458" t="s">
        <v>1174</v>
      </c>
    </row>
    <row r="20" spans="1:19" ht="17.25" customHeight="1">
      <c r="A20" s="1463" t="s">
        <v>295</v>
      </c>
      <c r="B20" s="1903" t="s">
        <v>909</v>
      </c>
      <c r="C20" s="60">
        <v>333287</v>
      </c>
      <c r="D20" s="1233">
        <v>331467</v>
      </c>
      <c r="E20" s="1233" t="s">
        <v>21</v>
      </c>
      <c r="F20" s="1233">
        <v>1980</v>
      </c>
      <c r="G20" s="1233">
        <v>2336</v>
      </c>
      <c r="H20" s="1233">
        <v>14841</v>
      </c>
      <c r="I20" s="1233">
        <v>17187</v>
      </c>
      <c r="J20" s="1233">
        <v>5740</v>
      </c>
      <c r="K20" s="1233">
        <v>11447</v>
      </c>
      <c r="L20" s="1233">
        <v>16549</v>
      </c>
      <c r="M20" s="1233">
        <v>5906</v>
      </c>
      <c r="N20" s="1233">
        <v>48088</v>
      </c>
      <c r="O20" s="1233">
        <v>188715</v>
      </c>
      <c r="P20" s="1233">
        <v>35865</v>
      </c>
      <c r="Q20" s="1233" t="s">
        <v>21</v>
      </c>
      <c r="R20" s="153">
        <v>1820</v>
      </c>
      <c r="S20" s="1458" t="s">
        <v>1778</v>
      </c>
    </row>
    <row r="21" spans="1:19" ht="17.25" customHeight="1">
      <c r="A21" s="888" t="s">
        <v>606</v>
      </c>
      <c r="B21" s="1903" t="s">
        <v>909</v>
      </c>
      <c r="C21" s="60">
        <v>197142</v>
      </c>
      <c r="D21" s="1233">
        <v>195341</v>
      </c>
      <c r="E21" s="1233" t="s">
        <v>21</v>
      </c>
      <c r="F21" s="1233" t="s">
        <v>21</v>
      </c>
      <c r="G21" s="1233">
        <v>562</v>
      </c>
      <c r="H21" s="1233">
        <v>4292</v>
      </c>
      <c r="I21" s="1233">
        <v>15459</v>
      </c>
      <c r="J21" s="1233">
        <v>5740</v>
      </c>
      <c r="K21" s="1233">
        <v>9719</v>
      </c>
      <c r="L21" s="1233">
        <v>16549</v>
      </c>
      <c r="M21" s="1233">
        <v>5858</v>
      </c>
      <c r="N21" s="1233">
        <v>40413</v>
      </c>
      <c r="O21" s="1233">
        <v>77397</v>
      </c>
      <c r="P21" s="1233">
        <v>34811</v>
      </c>
      <c r="Q21" s="1233" t="s">
        <v>21</v>
      </c>
      <c r="R21" s="153">
        <v>1801</v>
      </c>
      <c r="S21" s="1458" t="s">
        <v>1779</v>
      </c>
    </row>
    <row r="22" spans="1:19" ht="17.25" customHeight="1">
      <c r="A22" s="888" t="s">
        <v>607</v>
      </c>
      <c r="B22" s="1903" t="s">
        <v>909</v>
      </c>
      <c r="C22" s="60">
        <v>136145</v>
      </c>
      <c r="D22" s="1233">
        <v>136126</v>
      </c>
      <c r="E22" s="1233" t="s">
        <v>21</v>
      </c>
      <c r="F22" s="1233">
        <v>1980</v>
      </c>
      <c r="G22" s="1233">
        <v>1774</v>
      </c>
      <c r="H22" s="1233">
        <v>10549</v>
      </c>
      <c r="I22" s="1233">
        <v>1728</v>
      </c>
      <c r="J22" s="1233" t="s">
        <v>21</v>
      </c>
      <c r="K22" s="1233">
        <v>1728</v>
      </c>
      <c r="L22" s="1233" t="s">
        <v>21</v>
      </c>
      <c r="M22" s="1233">
        <v>48</v>
      </c>
      <c r="N22" s="1233">
        <v>7675</v>
      </c>
      <c r="O22" s="1233">
        <v>111318</v>
      </c>
      <c r="P22" s="1233">
        <v>1054</v>
      </c>
      <c r="Q22" s="1233" t="s">
        <v>21</v>
      </c>
      <c r="R22" s="153">
        <v>19</v>
      </c>
      <c r="S22" s="1458" t="s">
        <v>1780</v>
      </c>
    </row>
    <row r="23" spans="1:19" ht="17.25" customHeight="1">
      <c r="A23" s="1463" t="s">
        <v>298</v>
      </c>
      <c r="B23" s="1887" t="s">
        <v>909</v>
      </c>
      <c r="C23" s="60">
        <v>70803</v>
      </c>
      <c r="D23" s="1233" t="s">
        <v>21</v>
      </c>
      <c r="E23" s="1233" t="s">
        <v>21</v>
      </c>
      <c r="F23" s="1233" t="s">
        <v>21</v>
      </c>
      <c r="G23" s="1233" t="s">
        <v>21</v>
      </c>
      <c r="H23" s="1233" t="s">
        <v>21</v>
      </c>
      <c r="I23" s="1233" t="s">
        <v>21</v>
      </c>
      <c r="J23" s="1233" t="s">
        <v>21</v>
      </c>
      <c r="K23" s="1233" t="s">
        <v>21</v>
      </c>
      <c r="L23" s="1233" t="s">
        <v>21</v>
      </c>
      <c r="M23" s="1233" t="s">
        <v>21</v>
      </c>
      <c r="N23" s="1233" t="s">
        <v>21</v>
      </c>
      <c r="O23" s="1233" t="s">
        <v>21</v>
      </c>
      <c r="P23" s="1233" t="s">
        <v>21</v>
      </c>
      <c r="Q23" s="1233">
        <v>70803</v>
      </c>
      <c r="R23" s="153" t="s">
        <v>21</v>
      </c>
      <c r="S23" s="1458" t="s">
        <v>1178</v>
      </c>
    </row>
    <row r="24" spans="1:19" ht="17.25" customHeight="1">
      <c r="A24" s="1463" t="s">
        <v>299</v>
      </c>
      <c r="B24" s="1887" t="s">
        <v>1209</v>
      </c>
      <c r="C24" s="60">
        <v>238410</v>
      </c>
      <c r="D24" s="1233">
        <v>230934</v>
      </c>
      <c r="E24" s="1233" t="s">
        <v>21</v>
      </c>
      <c r="F24" s="1233" t="s">
        <v>21</v>
      </c>
      <c r="G24" s="1233">
        <v>8806</v>
      </c>
      <c r="H24" s="1233">
        <v>1494</v>
      </c>
      <c r="I24" s="1233">
        <v>65072</v>
      </c>
      <c r="J24" s="1233">
        <v>64503</v>
      </c>
      <c r="K24" s="1233">
        <v>569</v>
      </c>
      <c r="L24" s="1233">
        <v>1176</v>
      </c>
      <c r="M24" s="1233">
        <v>8842</v>
      </c>
      <c r="N24" s="1233">
        <v>52155</v>
      </c>
      <c r="O24" s="1233">
        <v>42041</v>
      </c>
      <c r="P24" s="1233">
        <v>51348</v>
      </c>
      <c r="Q24" s="1233" t="s">
        <v>21</v>
      </c>
      <c r="R24" s="153">
        <v>7476</v>
      </c>
      <c r="S24" s="1322" t="s">
        <v>1231</v>
      </c>
    </row>
    <row r="25" spans="1:19" ht="17.25" customHeight="1">
      <c r="A25" s="1463" t="s">
        <v>300</v>
      </c>
      <c r="B25" s="1367" t="s">
        <v>735</v>
      </c>
      <c r="C25" s="60">
        <v>32</v>
      </c>
      <c r="D25" s="1233">
        <v>32</v>
      </c>
      <c r="E25" s="1233" t="s">
        <v>21</v>
      </c>
      <c r="F25" s="1233" t="s">
        <v>21</v>
      </c>
      <c r="G25" s="1233" t="s">
        <v>21</v>
      </c>
      <c r="H25" s="1233" t="s">
        <v>21</v>
      </c>
      <c r="I25" s="1233" t="s">
        <v>21</v>
      </c>
      <c r="J25" s="1233" t="s">
        <v>21</v>
      </c>
      <c r="K25" s="1233" t="s">
        <v>21</v>
      </c>
      <c r="L25" s="1233" t="s">
        <v>21</v>
      </c>
      <c r="M25" s="1233" t="s">
        <v>21</v>
      </c>
      <c r="N25" s="1233">
        <v>32</v>
      </c>
      <c r="O25" s="1233" t="s">
        <v>21</v>
      </c>
      <c r="P25" s="1233" t="s">
        <v>21</v>
      </c>
      <c r="Q25" s="1233" t="s">
        <v>21</v>
      </c>
      <c r="R25" s="153" t="s">
        <v>21</v>
      </c>
      <c r="S25" s="1458" t="s">
        <v>1232</v>
      </c>
    </row>
    <row r="26" spans="1:19" ht="17.25" customHeight="1">
      <c r="A26" s="1463" t="s">
        <v>1196</v>
      </c>
      <c r="B26" s="1887" t="s">
        <v>1209</v>
      </c>
      <c r="C26" s="60">
        <v>770165</v>
      </c>
      <c r="D26" s="1233">
        <v>503458</v>
      </c>
      <c r="E26" s="1233">
        <v>969</v>
      </c>
      <c r="F26" s="1233" t="s">
        <v>21</v>
      </c>
      <c r="G26" s="1233">
        <v>501052</v>
      </c>
      <c r="H26" s="1233" t="s">
        <v>21</v>
      </c>
      <c r="I26" s="1233" t="s">
        <v>21</v>
      </c>
      <c r="J26" s="1233" t="s">
        <v>21</v>
      </c>
      <c r="K26" s="1233" t="s">
        <v>21</v>
      </c>
      <c r="L26" s="1233" t="s">
        <v>21</v>
      </c>
      <c r="M26" s="1233" t="s">
        <v>21</v>
      </c>
      <c r="N26" s="1233" t="s">
        <v>21</v>
      </c>
      <c r="O26" s="1233" t="s">
        <v>21</v>
      </c>
      <c r="P26" s="1233">
        <v>1437</v>
      </c>
      <c r="Q26" s="1233">
        <v>266707</v>
      </c>
      <c r="R26" s="153" t="s">
        <v>21</v>
      </c>
      <c r="S26" s="1458" t="s">
        <v>724</v>
      </c>
    </row>
    <row r="27" spans="1:19" ht="17.25" customHeight="1">
      <c r="A27" s="574" t="s">
        <v>1461</v>
      </c>
      <c r="B27" s="1887" t="s">
        <v>909</v>
      </c>
      <c r="C27" s="60" t="s">
        <v>21</v>
      </c>
      <c r="D27" s="1233" t="s">
        <v>21</v>
      </c>
      <c r="E27" s="1233" t="s">
        <v>21</v>
      </c>
      <c r="F27" s="1233" t="s">
        <v>21</v>
      </c>
      <c r="G27" s="1233" t="s">
        <v>21</v>
      </c>
      <c r="H27" s="1233" t="s">
        <v>21</v>
      </c>
      <c r="I27" s="1233" t="s">
        <v>21</v>
      </c>
      <c r="J27" s="1233" t="s">
        <v>21</v>
      </c>
      <c r="K27" s="1233" t="s">
        <v>21</v>
      </c>
      <c r="L27" s="1233" t="s">
        <v>21</v>
      </c>
      <c r="M27" s="1233" t="s">
        <v>21</v>
      </c>
      <c r="N27" s="1233" t="s">
        <v>21</v>
      </c>
      <c r="O27" s="1233" t="s">
        <v>21</v>
      </c>
      <c r="P27" s="1233" t="s">
        <v>21</v>
      </c>
      <c r="Q27" s="1233" t="s">
        <v>21</v>
      </c>
      <c r="R27" s="153" t="s">
        <v>21</v>
      </c>
      <c r="S27" s="575" t="s">
        <v>1290</v>
      </c>
    </row>
    <row r="28" spans="1:19" ht="17.25" customHeight="1">
      <c r="A28" s="574" t="s">
        <v>301</v>
      </c>
      <c r="B28" s="1903" t="s">
        <v>747</v>
      </c>
      <c r="C28" s="60">
        <v>2680</v>
      </c>
      <c r="D28" s="1233">
        <v>2680</v>
      </c>
      <c r="E28" s="1233" t="s">
        <v>21</v>
      </c>
      <c r="F28" s="1233" t="s">
        <v>21</v>
      </c>
      <c r="G28" s="1233" t="s">
        <v>21</v>
      </c>
      <c r="H28" s="1233">
        <v>2283</v>
      </c>
      <c r="I28" s="1233">
        <v>396</v>
      </c>
      <c r="J28" s="1233" t="s">
        <v>21</v>
      </c>
      <c r="K28" s="1233">
        <v>396</v>
      </c>
      <c r="L28" s="1233" t="s">
        <v>21</v>
      </c>
      <c r="M28" s="1233" t="s">
        <v>21</v>
      </c>
      <c r="N28" s="1233" t="s">
        <v>21</v>
      </c>
      <c r="O28" s="1233">
        <v>1</v>
      </c>
      <c r="P28" s="1233" t="s">
        <v>21</v>
      </c>
      <c r="Q28" s="1233" t="s">
        <v>21</v>
      </c>
      <c r="R28" s="153" t="s">
        <v>21</v>
      </c>
      <c r="S28" s="575" t="s">
        <v>1291</v>
      </c>
    </row>
    <row r="29" spans="1:19" ht="17.25" customHeight="1">
      <c r="A29" s="1902"/>
      <c r="B29" s="1903"/>
      <c r="C29" s="149"/>
      <c r="D29" s="147"/>
      <c r="E29" s="147"/>
      <c r="F29" s="147"/>
      <c r="G29" s="147"/>
      <c r="H29" s="147"/>
      <c r="I29" s="147"/>
      <c r="J29" s="147"/>
      <c r="K29" s="147"/>
      <c r="L29" s="147"/>
      <c r="M29" s="147"/>
      <c r="N29" s="147"/>
      <c r="O29" s="147"/>
      <c r="P29" s="147"/>
      <c r="Q29" s="147"/>
      <c r="R29" s="148"/>
      <c r="S29" s="1458"/>
    </row>
    <row r="30" spans="1:19" ht="17.25" customHeight="1">
      <c r="A30" s="1900" t="s">
        <v>316</v>
      </c>
      <c r="B30" s="1903" t="s">
        <v>909</v>
      </c>
      <c r="C30" s="56">
        <v>71041400</v>
      </c>
      <c r="D30" s="1234">
        <v>43403203</v>
      </c>
      <c r="E30" s="1234">
        <v>3331228</v>
      </c>
      <c r="F30" s="1234">
        <v>199396</v>
      </c>
      <c r="G30" s="1234">
        <v>26907536</v>
      </c>
      <c r="H30" s="1234">
        <v>462326</v>
      </c>
      <c r="I30" s="1234">
        <v>1579359</v>
      </c>
      <c r="J30" s="1234">
        <v>1241348</v>
      </c>
      <c r="K30" s="1234">
        <v>338011</v>
      </c>
      <c r="L30" s="1234">
        <v>82650</v>
      </c>
      <c r="M30" s="1234">
        <v>10237</v>
      </c>
      <c r="N30" s="1234">
        <v>3676286</v>
      </c>
      <c r="O30" s="1234">
        <v>6371498</v>
      </c>
      <c r="P30" s="1234">
        <v>782686</v>
      </c>
      <c r="Q30" s="1234">
        <v>27498827</v>
      </c>
      <c r="R30" s="150">
        <v>139370</v>
      </c>
      <c r="S30" s="1455" t="s">
        <v>1234</v>
      </c>
    </row>
    <row r="31" spans="1:19" ht="17.25" customHeight="1">
      <c r="A31" s="1902"/>
      <c r="B31" s="1903"/>
      <c r="C31" s="149"/>
      <c r="D31" s="147"/>
      <c r="E31" s="147"/>
      <c r="F31" s="147"/>
      <c r="G31" s="147"/>
      <c r="H31" s="147"/>
      <c r="I31" s="147"/>
      <c r="J31" s="147"/>
      <c r="K31" s="147"/>
      <c r="L31" s="147"/>
      <c r="M31" s="147"/>
      <c r="N31" s="147"/>
      <c r="O31" s="147"/>
      <c r="P31" s="147"/>
      <c r="Q31" s="147"/>
      <c r="R31" s="148"/>
      <c r="S31" s="1455" t="s">
        <v>737</v>
      </c>
    </row>
    <row r="32" spans="1:19" ht="17.25" customHeight="1">
      <c r="A32" s="1463" t="s">
        <v>323</v>
      </c>
      <c r="B32" s="1887" t="s">
        <v>1209</v>
      </c>
      <c r="C32" s="60">
        <v>35620727</v>
      </c>
      <c r="D32" s="1233">
        <v>2713398</v>
      </c>
      <c r="E32" s="1233" t="s">
        <v>21</v>
      </c>
      <c r="F32" s="1233" t="s">
        <v>21</v>
      </c>
      <c r="G32" s="1233">
        <v>2712753</v>
      </c>
      <c r="H32" s="1233" t="s">
        <v>21</v>
      </c>
      <c r="I32" s="1233" t="s">
        <v>21</v>
      </c>
      <c r="J32" s="1233" t="s">
        <v>21</v>
      </c>
      <c r="K32" s="1233" t="s">
        <v>21</v>
      </c>
      <c r="L32" s="1233" t="s">
        <v>21</v>
      </c>
      <c r="M32" s="1233" t="s">
        <v>21</v>
      </c>
      <c r="N32" s="1233" t="s">
        <v>21</v>
      </c>
      <c r="O32" s="1233" t="s">
        <v>21</v>
      </c>
      <c r="P32" s="1233">
        <v>645</v>
      </c>
      <c r="Q32" s="1233">
        <v>32906048</v>
      </c>
      <c r="R32" s="153">
        <v>1281</v>
      </c>
      <c r="S32" s="1462" t="s">
        <v>1464</v>
      </c>
    </row>
    <row r="33" spans="1:19" ht="17.25" customHeight="1">
      <c r="A33" s="1463" t="s">
        <v>10</v>
      </c>
      <c r="B33" s="1903" t="s">
        <v>909</v>
      </c>
      <c r="C33" s="60">
        <v>12521004</v>
      </c>
      <c r="D33" s="1233">
        <v>12521004</v>
      </c>
      <c r="E33" s="1233">
        <v>952373</v>
      </c>
      <c r="F33" s="1233">
        <v>177073</v>
      </c>
      <c r="G33" s="1233">
        <v>7347364</v>
      </c>
      <c r="H33" s="1233">
        <v>364332</v>
      </c>
      <c r="I33" s="1233">
        <v>413729</v>
      </c>
      <c r="J33" s="1233">
        <v>371898</v>
      </c>
      <c r="K33" s="1233">
        <v>41831</v>
      </c>
      <c r="L33" s="1233" t="s">
        <v>21</v>
      </c>
      <c r="M33" s="1233" t="s">
        <v>21</v>
      </c>
      <c r="N33" s="1233" t="s">
        <v>21</v>
      </c>
      <c r="O33" s="1233">
        <v>3260873</v>
      </c>
      <c r="P33" s="1233">
        <v>5260</v>
      </c>
      <c r="Q33" s="1233" t="s">
        <v>22</v>
      </c>
      <c r="R33" s="153" t="s">
        <v>21</v>
      </c>
      <c r="S33" s="1322" t="s">
        <v>1200</v>
      </c>
    </row>
    <row r="34" spans="1:19" ht="17.25" customHeight="1">
      <c r="A34" s="1463" t="s">
        <v>11</v>
      </c>
      <c r="B34" s="1903" t="s">
        <v>909</v>
      </c>
      <c r="C34" s="60">
        <v>25879544</v>
      </c>
      <c r="D34" s="1233">
        <v>25704209</v>
      </c>
      <c r="E34" s="1233">
        <v>3374961</v>
      </c>
      <c r="F34" s="1233">
        <v>93898</v>
      </c>
      <c r="G34" s="1233">
        <v>21694695</v>
      </c>
      <c r="H34" s="1233">
        <v>272560</v>
      </c>
      <c r="I34" s="1233">
        <v>190239</v>
      </c>
      <c r="J34" s="1233">
        <v>64963</v>
      </c>
      <c r="K34" s="1233">
        <v>125276</v>
      </c>
      <c r="L34" s="1233" t="s">
        <v>21</v>
      </c>
      <c r="M34" s="1233">
        <v>35</v>
      </c>
      <c r="N34" s="1233" t="s">
        <v>21</v>
      </c>
      <c r="O34" s="1233" t="s">
        <v>21</v>
      </c>
      <c r="P34" s="1233">
        <v>77821</v>
      </c>
      <c r="Q34" s="1233">
        <v>171703</v>
      </c>
      <c r="R34" s="153">
        <v>3632</v>
      </c>
      <c r="S34" s="1322" t="s">
        <v>1201</v>
      </c>
    </row>
    <row r="35" spans="1:19" ht="17.25" customHeight="1">
      <c r="A35" s="1463" t="s">
        <v>1410</v>
      </c>
      <c r="B35" s="1903" t="s">
        <v>909</v>
      </c>
      <c r="C35" s="60">
        <v>108471</v>
      </c>
      <c r="D35" s="1233" t="s">
        <v>21</v>
      </c>
      <c r="E35" s="1233" t="s">
        <v>21</v>
      </c>
      <c r="F35" s="1233" t="s">
        <v>21</v>
      </c>
      <c r="G35" s="1233" t="s">
        <v>21</v>
      </c>
      <c r="H35" s="1233" t="s">
        <v>21</v>
      </c>
      <c r="I35" s="1233" t="s">
        <v>21</v>
      </c>
      <c r="J35" s="1233" t="s">
        <v>21</v>
      </c>
      <c r="K35" s="1233" t="s">
        <v>21</v>
      </c>
      <c r="L35" s="1233" t="s">
        <v>21</v>
      </c>
      <c r="M35" s="1233" t="s">
        <v>21</v>
      </c>
      <c r="N35" s="1233" t="s">
        <v>21</v>
      </c>
      <c r="O35" s="1233" t="s">
        <v>21</v>
      </c>
      <c r="P35" s="1233" t="s">
        <v>21</v>
      </c>
      <c r="Q35" s="1233">
        <v>108471</v>
      </c>
      <c r="R35" s="153" t="s">
        <v>21</v>
      </c>
      <c r="S35" s="1322" t="s">
        <v>1202</v>
      </c>
    </row>
    <row r="36" spans="1:19" ht="17.25" customHeight="1">
      <c r="A36" s="1463" t="s">
        <v>321</v>
      </c>
      <c r="B36" s="1367" t="s">
        <v>735</v>
      </c>
      <c r="C36" s="60">
        <v>8967683</v>
      </c>
      <c r="D36" s="1233">
        <v>7090797</v>
      </c>
      <c r="E36" s="1233">
        <v>218466</v>
      </c>
      <c r="F36" s="1233">
        <v>19207</v>
      </c>
      <c r="G36" s="1233">
        <v>951855</v>
      </c>
      <c r="H36" s="1233">
        <v>3087</v>
      </c>
      <c r="I36" s="1233">
        <v>336514</v>
      </c>
      <c r="J36" s="1233">
        <v>321221</v>
      </c>
      <c r="K36" s="1233">
        <v>15293</v>
      </c>
      <c r="L36" s="1233">
        <v>5556</v>
      </c>
      <c r="M36" s="1233">
        <v>541</v>
      </c>
      <c r="N36" s="1233">
        <v>3600322</v>
      </c>
      <c r="O36" s="1233">
        <v>1696687</v>
      </c>
      <c r="P36" s="1233">
        <v>258562</v>
      </c>
      <c r="Q36" s="1233">
        <v>1815414</v>
      </c>
      <c r="R36" s="153">
        <v>61472</v>
      </c>
      <c r="S36" s="1458" t="s">
        <v>143</v>
      </c>
    </row>
    <row r="37" spans="1:19" ht="17.25" customHeight="1">
      <c r="A37" s="1463" t="s">
        <v>12</v>
      </c>
      <c r="B37" s="1903" t="s">
        <v>909</v>
      </c>
      <c r="C37" s="60">
        <v>68289239</v>
      </c>
      <c r="D37" s="1233">
        <v>53375487</v>
      </c>
      <c r="E37" s="1233">
        <v>87107</v>
      </c>
      <c r="F37" s="1233" t="s">
        <v>21</v>
      </c>
      <c r="G37" s="1233">
        <v>24171551</v>
      </c>
      <c r="H37" s="1233">
        <v>1068</v>
      </c>
      <c r="I37" s="1233">
        <v>4518</v>
      </c>
      <c r="J37" s="1233">
        <v>3901</v>
      </c>
      <c r="K37" s="1233">
        <v>617</v>
      </c>
      <c r="L37" s="1233">
        <v>2813</v>
      </c>
      <c r="M37" s="1233" t="s">
        <v>21</v>
      </c>
      <c r="N37" s="1233">
        <v>1531045</v>
      </c>
      <c r="O37" s="1233">
        <v>25790384</v>
      </c>
      <c r="P37" s="1233">
        <v>1787001</v>
      </c>
      <c r="Q37" s="1233">
        <v>14908690</v>
      </c>
      <c r="R37" s="153">
        <v>5062</v>
      </c>
      <c r="S37" s="1458" t="s">
        <v>1257</v>
      </c>
    </row>
    <row r="38" spans="1:19" ht="17.25" customHeight="1">
      <c r="A38" s="1463" t="s">
        <v>13</v>
      </c>
      <c r="B38" s="1903" t="s">
        <v>909</v>
      </c>
      <c r="C38" s="60">
        <v>4137832</v>
      </c>
      <c r="D38" s="1233">
        <v>3671418</v>
      </c>
      <c r="E38" s="1233">
        <v>15096</v>
      </c>
      <c r="F38" s="1233" t="s">
        <v>21</v>
      </c>
      <c r="G38" s="1233">
        <v>1007491</v>
      </c>
      <c r="H38" s="1233">
        <v>3121</v>
      </c>
      <c r="I38" s="1233">
        <v>15212</v>
      </c>
      <c r="J38" s="1233">
        <v>13439</v>
      </c>
      <c r="K38" s="1233">
        <v>1773</v>
      </c>
      <c r="L38" s="1233">
        <v>7893</v>
      </c>
      <c r="M38" s="1233" t="s">
        <v>21</v>
      </c>
      <c r="N38" s="1233">
        <v>995258</v>
      </c>
      <c r="O38" s="1233">
        <v>1526481</v>
      </c>
      <c r="P38" s="1233">
        <v>100866</v>
      </c>
      <c r="Q38" s="1233">
        <v>325080</v>
      </c>
      <c r="R38" s="153">
        <v>141334</v>
      </c>
      <c r="S38" s="1458" t="s">
        <v>1237</v>
      </c>
    </row>
    <row r="39" spans="1:19" ht="17.25" customHeight="1">
      <c r="A39" s="1463" t="s">
        <v>14</v>
      </c>
      <c r="B39" s="1903" t="s">
        <v>909</v>
      </c>
      <c r="C39" s="60">
        <v>71276</v>
      </c>
      <c r="D39" s="1233">
        <v>71276</v>
      </c>
      <c r="E39" s="1233" t="s">
        <v>21</v>
      </c>
      <c r="F39" s="1233" t="s">
        <v>21</v>
      </c>
      <c r="G39" s="1233" t="s">
        <v>21</v>
      </c>
      <c r="H39" s="1233">
        <v>4841</v>
      </c>
      <c r="I39" s="1233" t="s">
        <v>21</v>
      </c>
      <c r="J39" s="1233" t="s">
        <v>21</v>
      </c>
      <c r="K39" s="1233" t="s">
        <v>21</v>
      </c>
      <c r="L39" s="1233" t="s">
        <v>21</v>
      </c>
      <c r="M39" s="1233" t="s">
        <v>21</v>
      </c>
      <c r="N39" s="1233" t="s">
        <v>21</v>
      </c>
      <c r="O39" s="1233">
        <v>66435</v>
      </c>
      <c r="P39" s="1233" t="s">
        <v>21</v>
      </c>
      <c r="Q39" s="1233" t="s">
        <v>21</v>
      </c>
      <c r="R39" s="153" t="s">
        <v>21</v>
      </c>
      <c r="S39" s="1322" t="s">
        <v>1238</v>
      </c>
    </row>
    <row r="40" spans="1:19" ht="17.25" customHeight="1">
      <c r="A40" s="1463" t="s">
        <v>15</v>
      </c>
      <c r="B40" s="1903" t="s">
        <v>909</v>
      </c>
      <c r="C40" s="60">
        <v>22239</v>
      </c>
      <c r="D40" s="1233">
        <v>22176</v>
      </c>
      <c r="E40" s="1233" t="s">
        <v>21</v>
      </c>
      <c r="F40" s="1233" t="s">
        <v>21</v>
      </c>
      <c r="G40" s="1233" t="s">
        <v>21</v>
      </c>
      <c r="H40" s="1233" t="s">
        <v>21</v>
      </c>
      <c r="I40" s="1233">
        <v>2774</v>
      </c>
      <c r="J40" s="1233" t="s">
        <v>21</v>
      </c>
      <c r="K40" s="1233">
        <v>2774</v>
      </c>
      <c r="L40" s="1233">
        <v>1341</v>
      </c>
      <c r="M40" s="1233" t="s">
        <v>21</v>
      </c>
      <c r="N40" s="1233">
        <v>13522</v>
      </c>
      <c r="O40" s="1233">
        <v>2522</v>
      </c>
      <c r="P40" s="1233">
        <v>2017</v>
      </c>
      <c r="Q40" s="1233" t="s">
        <v>21</v>
      </c>
      <c r="R40" s="153">
        <v>63</v>
      </c>
      <c r="S40" s="1458" t="s">
        <v>1239</v>
      </c>
    </row>
    <row r="41" spans="1:19" ht="17.25" customHeight="1">
      <c r="A41" s="1463" t="s">
        <v>303</v>
      </c>
      <c r="B41" s="1887" t="s">
        <v>1209</v>
      </c>
      <c r="C41" s="60">
        <v>339540</v>
      </c>
      <c r="D41" s="1233">
        <v>339211</v>
      </c>
      <c r="E41" s="1233">
        <v>63</v>
      </c>
      <c r="F41" s="1233" t="s">
        <v>21</v>
      </c>
      <c r="G41" s="1233">
        <v>2747</v>
      </c>
      <c r="H41" s="1233">
        <v>1986</v>
      </c>
      <c r="I41" s="1233">
        <v>5017</v>
      </c>
      <c r="J41" s="1233">
        <v>6</v>
      </c>
      <c r="K41" s="1233">
        <v>5011</v>
      </c>
      <c r="L41" s="1233">
        <v>16718</v>
      </c>
      <c r="M41" s="1233">
        <v>1691</v>
      </c>
      <c r="N41" s="1233">
        <v>214460</v>
      </c>
      <c r="O41" s="1233">
        <v>59797</v>
      </c>
      <c r="P41" s="1233">
        <v>36732</v>
      </c>
      <c r="Q41" s="1233" t="s">
        <v>21</v>
      </c>
      <c r="R41" s="153">
        <v>329</v>
      </c>
      <c r="S41" s="1322" t="s">
        <v>1258</v>
      </c>
    </row>
    <row r="42" spans="1:19" ht="17.25" customHeight="1">
      <c r="A42" s="1463" t="s">
        <v>304</v>
      </c>
      <c r="B42" s="1367" t="s">
        <v>735</v>
      </c>
      <c r="C42" s="60">
        <v>1840204</v>
      </c>
      <c r="D42" s="1233">
        <v>1770314</v>
      </c>
      <c r="E42" s="1233">
        <v>4013</v>
      </c>
      <c r="F42" s="1233" t="s">
        <v>21</v>
      </c>
      <c r="G42" s="1233">
        <v>32041</v>
      </c>
      <c r="H42" s="1233">
        <v>534</v>
      </c>
      <c r="I42" s="1233">
        <v>87363</v>
      </c>
      <c r="J42" s="1233">
        <v>28664</v>
      </c>
      <c r="K42" s="1233">
        <v>58699</v>
      </c>
      <c r="L42" s="1233">
        <v>44676</v>
      </c>
      <c r="M42" s="1233">
        <v>5915</v>
      </c>
      <c r="N42" s="1233">
        <v>883611</v>
      </c>
      <c r="O42" s="1233">
        <v>485126</v>
      </c>
      <c r="P42" s="1233">
        <v>227035</v>
      </c>
      <c r="Q42" s="1233">
        <v>9797</v>
      </c>
      <c r="R42" s="153">
        <v>60093</v>
      </c>
      <c r="S42" s="1458" t="s">
        <v>1241</v>
      </c>
    </row>
    <row r="43" spans="1:19" ht="17.25" customHeight="1">
      <c r="A43" s="1904" t="s">
        <v>305</v>
      </c>
      <c r="B43" s="1903" t="s">
        <v>909</v>
      </c>
      <c r="C43" s="60">
        <v>2008836</v>
      </c>
      <c r="D43" s="1233">
        <v>1932384</v>
      </c>
      <c r="E43" s="1233">
        <v>4419</v>
      </c>
      <c r="F43" s="1233" t="s">
        <v>21</v>
      </c>
      <c r="G43" s="1233">
        <v>35085</v>
      </c>
      <c r="H43" s="1233">
        <v>582</v>
      </c>
      <c r="I43" s="1233">
        <v>95209</v>
      </c>
      <c r="J43" s="1233">
        <v>31436</v>
      </c>
      <c r="K43" s="1233">
        <v>63773</v>
      </c>
      <c r="L43" s="1233">
        <v>48911</v>
      </c>
      <c r="M43" s="1233">
        <v>6450</v>
      </c>
      <c r="N43" s="1233">
        <v>963087</v>
      </c>
      <c r="O43" s="1233">
        <v>529527</v>
      </c>
      <c r="P43" s="1233">
        <v>249114</v>
      </c>
      <c r="Q43" s="1233">
        <v>10726</v>
      </c>
      <c r="R43" s="153">
        <v>65726</v>
      </c>
      <c r="S43" s="1458" t="s">
        <v>1203</v>
      </c>
    </row>
    <row r="44" spans="1:19" ht="17.25" customHeight="1">
      <c r="A44" s="1463" t="s">
        <v>17</v>
      </c>
      <c r="B44" s="1936" t="s">
        <v>1672</v>
      </c>
      <c r="C44" s="60">
        <v>8369666</v>
      </c>
      <c r="D44" s="1233">
        <v>8366212</v>
      </c>
      <c r="E44" s="1233" t="s">
        <v>22</v>
      </c>
      <c r="F44" s="1233" t="s">
        <v>22</v>
      </c>
      <c r="G44" s="1233">
        <v>3154897</v>
      </c>
      <c r="H44" s="1233">
        <v>34546</v>
      </c>
      <c r="I44" s="1233">
        <v>4614583</v>
      </c>
      <c r="J44" s="1233">
        <v>3916858</v>
      </c>
      <c r="K44" s="1233">
        <v>697725</v>
      </c>
      <c r="L44" s="1233">
        <v>3366</v>
      </c>
      <c r="M44" s="1233">
        <v>3697</v>
      </c>
      <c r="N44" s="1233">
        <v>117121</v>
      </c>
      <c r="O44" s="1233" t="s">
        <v>22</v>
      </c>
      <c r="P44" s="1233">
        <v>438002</v>
      </c>
      <c r="Q44" s="1233" t="s">
        <v>22</v>
      </c>
      <c r="R44" s="153">
        <v>3454</v>
      </c>
      <c r="S44" s="1322" t="s">
        <v>1329</v>
      </c>
    </row>
    <row r="45" spans="1:19" ht="17.25" customHeight="1">
      <c r="A45" s="221" t="s">
        <v>84</v>
      </c>
      <c r="B45" s="212" t="s">
        <v>1337</v>
      </c>
      <c r="C45" s="60">
        <v>30222</v>
      </c>
      <c r="D45" s="1233">
        <v>30222</v>
      </c>
      <c r="E45" s="1233" t="s">
        <v>22</v>
      </c>
      <c r="F45" s="1233" t="s">
        <v>22</v>
      </c>
      <c r="G45" s="1233" t="s">
        <v>21</v>
      </c>
      <c r="H45" s="1233" t="s">
        <v>21</v>
      </c>
      <c r="I45" s="1233" t="s">
        <v>21</v>
      </c>
      <c r="J45" s="1233" t="s">
        <v>21</v>
      </c>
      <c r="K45" s="1233" t="s">
        <v>21</v>
      </c>
      <c r="L45" s="1233" t="s">
        <v>21</v>
      </c>
      <c r="M45" s="1233" t="s">
        <v>21</v>
      </c>
      <c r="N45" s="1233" t="s">
        <v>21</v>
      </c>
      <c r="O45" s="1233">
        <v>30222</v>
      </c>
      <c r="P45" s="1233" t="s">
        <v>21</v>
      </c>
      <c r="Q45" s="1233" t="s">
        <v>22</v>
      </c>
      <c r="R45" s="153" t="s">
        <v>21</v>
      </c>
      <c r="S45" s="1322" t="s">
        <v>553</v>
      </c>
    </row>
    <row r="46" spans="1:19" ht="17.25" customHeight="1">
      <c r="A46" s="1463" t="s">
        <v>19</v>
      </c>
      <c r="B46" s="1887" t="s">
        <v>1209</v>
      </c>
      <c r="C46" s="60">
        <v>8598</v>
      </c>
      <c r="D46" s="1233">
        <v>8598</v>
      </c>
      <c r="E46" s="1233" t="s">
        <v>22</v>
      </c>
      <c r="F46" s="1233" t="s">
        <v>22</v>
      </c>
      <c r="G46" s="1233" t="s">
        <v>21</v>
      </c>
      <c r="H46" s="1233" t="s">
        <v>21</v>
      </c>
      <c r="I46" s="1233">
        <v>8598</v>
      </c>
      <c r="J46" s="1233">
        <v>8598</v>
      </c>
      <c r="K46" s="1233" t="s">
        <v>21</v>
      </c>
      <c r="L46" s="1233" t="s">
        <v>21</v>
      </c>
      <c r="M46" s="1233" t="s">
        <v>21</v>
      </c>
      <c r="N46" s="1233" t="s">
        <v>21</v>
      </c>
      <c r="O46" s="1233" t="s">
        <v>22</v>
      </c>
      <c r="P46" s="1233" t="s">
        <v>21</v>
      </c>
      <c r="Q46" s="1233" t="s">
        <v>22</v>
      </c>
      <c r="R46" s="153" t="s">
        <v>21</v>
      </c>
      <c r="S46" s="1322" t="s">
        <v>1204</v>
      </c>
    </row>
    <row r="47" spans="1:19" ht="17.25" customHeight="1">
      <c r="A47" s="573" t="s">
        <v>87</v>
      </c>
      <c r="B47" s="1903" t="s">
        <v>909</v>
      </c>
      <c r="C47" s="60">
        <v>208947</v>
      </c>
      <c r="D47" s="1233">
        <v>30587</v>
      </c>
      <c r="E47" s="1233" t="s">
        <v>22</v>
      </c>
      <c r="F47" s="1233" t="s">
        <v>22</v>
      </c>
      <c r="G47" s="1233">
        <v>23627</v>
      </c>
      <c r="H47" s="1233">
        <v>46</v>
      </c>
      <c r="I47" s="1233">
        <v>6914</v>
      </c>
      <c r="J47" s="1233">
        <v>6914</v>
      </c>
      <c r="K47" s="1233" t="s">
        <v>21</v>
      </c>
      <c r="L47" s="1233" t="s">
        <v>21</v>
      </c>
      <c r="M47" s="1233" t="s">
        <v>21</v>
      </c>
      <c r="N47" s="1233" t="s">
        <v>21</v>
      </c>
      <c r="O47" s="1233" t="s">
        <v>22</v>
      </c>
      <c r="P47" s="1233" t="s">
        <v>21</v>
      </c>
      <c r="Q47" s="1233">
        <v>178360</v>
      </c>
      <c r="R47" s="153" t="s">
        <v>21</v>
      </c>
      <c r="S47" s="575" t="s">
        <v>1784</v>
      </c>
    </row>
    <row r="48" spans="1:19" ht="17.25" customHeight="1">
      <c r="A48" s="573" t="s">
        <v>785</v>
      </c>
      <c r="B48" s="1903" t="s">
        <v>909</v>
      </c>
      <c r="C48" s="60" t="s">
        <v>21</v>
      </c>
      <c r="D48" s="1233" t="s">
        <v>21</v>
      </c>
      <c r="E48" s="1233" t="s">
        <v>22</v>
      </c>
      <c r="F48" s="1233" t="s">
        <v>22</v>
      </c>
      <c r="G48" s="1233" t="s">
        <v>21</v>
      </c>
      <c r="H48" s="1233" t="s">
        <v>21</v>
      </c>
      <c r="I48" s="1233" t="s">
        <v>21</v>
      </c>
      <c r="J48" s="1233" t="s">
        <v>21</v>
      </c>
      <c r="K48" s="1233" t="s">
        <v>21</v>
      </c>
      <c r="L48" s="1233" t="s">
        <v>21</v>
      </c>
      <c r="M48" s="1233" t="s">
        <v>21</v>
      </c>
      <c r="N48" s="1233" t="s">
        <v>21</v>
      </c>
      <c r="O48" s="1233" t="s">
        <v>22</v>
      </c>
      <c r="P48" s="1233" t="s">
        <v>21</v>
      </c>
      <c r="Q48" s="1233" t="s">
        <v>22</v>
      </c>
      <c r="R48" s="153" t="s">
        <v>21</v>
      </c>
      <c r="S48" s="582" t="s">
        <v>1205</v>
      </c>
    </row>
    <row r="49" spans="1:19" ht="17.25" customHeight="1">
      <c r="A49" s="1918" t="s">
        <v>5</v>
      </c>
      <c r="B49" s="1903" t="s">
        <v>1211</v>
      </c>
      <c r="C49" s="56">
        <v>57704552</v>
      </c>
      <c r="D49" s="1234">
        <v>53646496</v>
      </c>
      <c r="E49" s="1234">
        <v>3906849</v>
      </c>
      <c r="F49" s="1234">
        <v>245263</v>
      </c>
      <c r="G49" s="1234">
        <v>4675432</v>
      </c>
      <c r="H49" s="1234">
        <v>1927579</v>
      </c>
      <c r="I49" s="1234">
        <v>14842760</v>
      </c>
      <c r="J49" s="1234">
        <v>4361891</v>
      </c>
      <c r="K49" s="1234">
        <v>10480869</v>
      </c>
      <c r="L49" s="1234">
        <v>500328</v>
      </c>
      <c r="M49" s="1234">
        <v>206500</v>
      </c>
      <c r="N49" s="1234">
        <v>14995965</v>
      </c>
      <c r="O49" s="1234">
        <v>1549153</v>
      </c>
      <c r="P49" s="1234">
        <v>10796667</v>
      </c>
      <c r="Q49" s="1234">
        <v>1953401</v>
      </c>
      <c r="R49" s="150">
        <v>2104655</v>
      </c>
      <c r="S49" s="1455" t="s">
        <v>1206</v>
      </c>
    </row>
    <row r="50" spans="1:19" ht="17.25" customHeight="1">
      <c r="A50" s="1905" t="s">
        <v>7</v>
      </c>
      <c r="B50" s="1910" t="s">
        <v>1209</v>
      </c>
      <c r="C50" s="585">
        <v>75890547</v>
      </c>
      <c r="D50" s="586">
        <v>71826389</v>
      </c>
      <c r="E50" s="586">
        <v>175090</v>
      </c>
      <c r="F50" s="586">
        <v>10140</v>
      </c>
      <c r="G50" s="586">
        <v>3724674</v>
      </c>
      <c r="H50" s="586">
        <v>32617</v>
      </c>
      <c r="I50" s="586">
        <v>2898151</v>
      </c>
      <c r="J50" s="586">
        <v>2580218</v>
      </c>
      <c r="K50" s="586">
        <v>317933</v>
      </c>
      <c r="L50" s="586">
        <v>15168</v>
      </c>
      <c r="M50" s="586">
        <v>11621</v>
      </c>
      <c r="N50" s="586">
        <v>5310198</v>
      </c>
      <c r="O50" s="586">
        <v>44680138</v>
      </c>
      <c r="P50" s="586">
        <v>14968592</v>
      </c>
      <c r="Q50" s="586">
        <v>2407716</v>
      </c>
      <c r="R50" s="587">
        <v>1656442</v>
      </c>
      <c r="S50" s="1510" t="s">
        <v>1207</v>
      </c>
    </row>
    <row r="51" spans="1:19" ht="21.75" customHeight="1">
      <c r="A51" s="1453"/>
      <c r="B51" s="1453"/>
      <c r="C51" s="1453"/>
      <c r="D51" s="1453"/>
      <c r="E51" s="1453"/>
      <c r="F51" s="1453"/>
      <c r="G51" s="1453"/>
      <c r="H51" s="1453"/>
      <c r="I51" s="1453"/>
      <c r="J51" s="1453"/>
      <c r="K51" s="1453"/>
      <c r="L51" s="1453"/>
      <c r="M51" s="1453"/>
      <c r="N51" s="1453"/>
      <c r="O51" s="1453"/>
      <c r="P51" s="1453"/>
      <c r="Q51" s="1453"/>
      <c r="R51" s="1453"/>
      <c r="S51" s="1322"/>
    </row>
    <row r="52" spans="1:19" ht="21.75" customHeight="1">
      <c r="A52" s="1469" t="s">
        <v>1825</v>
      </c>
      <c r="B52" s="1919"/>
      <c r="C52" s="1920"/>
      <c r="D52" s="1920"/>
      <c r="E52" s="1920"/>
      <c r="F52" s="1920"/>
      <c r="G52" s="1920"/>
      <c r="H52" s="1453"/>
      <c r="I52" s="1453"/>
      <c r="J52" s="1453"/>
      <c r="K52" s="1453"/>
      <c r="L52" s="1453"/>
      <c r="M52" s="1453"/>
      <c r="N52" s="1453"/>
      <c r="O52" s="1453"/>
      <c r="P52" s="1453"/>
      <c r="Q52" s="1453"/>
      <c r="R52" s="1453"/>
      <c r="S52" s="1322"/>
    </row>
    <row r="53" spans="1:19" ht="18" customHeight="1">
      <c r="A53" s="1921"/>
      <c r="B53" s="1921"/>
      <c r="C53" s="1922"/>
      <c r="D53" s="1922"/>
      <c r="E53" s="1922"/>
      <c r="F53" s="1922"/>
      <c r="G53" s="1922"/>
      <c r="H53" s="1453"/>
      <c r="I53" s="1453"/>
      <c r="J53" s="1453"/>
      <c r="K53" s="1453"/>
      <c r="L53" s="1453"/>
      <c r="M53" s="1453"/>
      <c r="N53" s="1453"/>
      <c r="O53" s="1453"/>
      <c r="P53" s="1453"/>
      <c r="Q53" s="1453"/>
      <c r="R53" s="1453"/>
      <c r="S53" s="1466"/>
    </row>
    <row r="54" spans="1:19" ht="19.5" customHeight="1">
      <c r="A54" s="1900" t="s">
        <v>313</v>
      </c>
      <c r="B54" s="1903" t="s">
        <v>747</v>
      </c>
      <c r="C54" s="53">
        <v>74740387</v>
      </c>
      <c r="D54" s="1235">
        <v>46064535</v>
      </c>
      <c r="E54" s="1235">
        <v>3839764</v>
      </c>
      <c r="F54" s="1235">
        <v>248145</v>
      </c>
      <c r="G54" s="1235">
        <v>28351436</v>
      </c>
      <c r="H54" s="1235">
        <v>711098</v>
      </c>
      <c r="I54" s="1235">
        <v>3529561</v>
      </c>
      <c r="J54" s="1235">
        <v>2114073</v>
      </c>
      <c r="K54" s="1235">
        <v>1415488</v>
      </c>
      <c r="L54" s="1235">
        <v>156227</v>
      </c>
      <c r="M54" s="1235">
        <v>57573</v>
      </c>
      <c r="N54" s="1235">
        <v>6100440</v>
      </c>
      <c r="O54" s="1235" t="s">
        <v>21</v>
      </c>
      <c r="P54" s="1235">
        <v>3070291</v>
      </c>
      <c r="Q54" s="1235">
        <v>28089041</v>
      </c>
      <c r="R54" s="144">
        <v>586810</v>
      </c>
      <c r="S54" s="1901" t="s">
        <v>725</v>
      </c>
    </row>
    <row r="55" spans="1:19" ht="17.25" customHeight="1">
      <c r="A55" s="1902"/>
      <c r="B55" s="1903"/>
      <c r="C55" s="598"/>
      <c r="D55" s="215"/>
      <c r="E55" s="215"/>
      <c r="F55" s="215"/>
      <c r="G55" s="215"/>
      <c r="H55" s="215"/>
      <c r="I55" s="215"/>
      <c r="J55" s="215"/>
      <c r="K55" s="215"/>
      <c r="L55" s="215"/>
      <c r="M55" s="215"/>
      <c r="N55" s="215"/>
      <c r="O55" s="215"/>
      <c r="P55" s="215"/>
      <c r="Q55" s="215"/>
      <c r="R55" s="599"/>
      <c r="S55" s="1368" t="s">
        <v>1614</v>
      </c>
    </row>
    <row r="56" spans="1:19" ht="17.25" customHeight="1">
      <c r="A56" s="1900" t="s">
        <v>292</v>
      </c>
      <c r="B56" s="1903" t="s">
        <v>909</v>
      </c>
      <c r="C56" s="56">
        <v>1384546</v>
      </c>
      <c r="D56" s="1234">
        <v>1074799</v>
      </c>
      <c r="E56" s="1234">
        <v>11137</v>
      </c>
      <c r="F56" s="1234">
        <v>3127</v>
      </c>
      <c r="G56" s="1234">
        <v>438951</v>
      </c>
      <c r="H56" s="1234">
        <v>55307</v>
      </c>
      <c r="I56" s="1234">
        <v>136949</v>
      </c>
      <c r="J56" s="1234">
        <v>114282</v>
      </c>
      <c r="K56" s="1234">
        <v>22667</v>
      </c>
      <c r="L56" s="1234">
        <v>24857</v>
      </c>
      <c r="M56" s="1234">
        <v>27249</v>
      </c>
      <c r="N56" s="1234">
        <v>190520</v>
      </c>
      <c r="O56" s="1234" t="s">
        <v>21</v>
      </c>
      <c r="P56" s="1234">
        <v>186701</v>
      </c>
      <c r="Q56" s="1234">
        <v>285744</v>
      </c>
      <c r="R56" s="150">
        <v>24003</v>
      </c>
      <c r="S56" s="1455" t="s">
        <v>910</v>
      </c>
    </row>
    <row r="57" spans="1:19" ht="17.25" customHeight="1">
      <c r="A57" s="1902"/>
      <c r="B57" s="1903"/>
      <c r="C57" s="149"/>
      <c r="D57" s="147"/>
      <c r="E57" s="147"/>
      <c r="F57" s="147"/>
      <c r="G57" s="147"/>
      <c r="H57" s="147"/>
      <c r="I57" s="147"/>
      <c r="J57" s="147"/>
      <c r="K57" s="147"/>
      <c r="L57" s="147"/>
      <c r="M57" s="147"/>
      <c r="N57" s="147"/>
      <c r="O57" s="147"/>
      <c r="P57" s="147"/>
      <c r="Q57" s="147"/>
      <c r="R57" s="148"/>
      <c r="S57" s="1368" t="s">
        <v>1614</v>
      </c>
    </row>
    <row r="58" spans="1:19" ht="17.25" customHeight="1">
      <c r="A58" s="1463" t="s">
        <v>736</v>
      </c>
      <c r="B58" s="1903" t="s">
        <v>909</v>
      </c>
      <c r="C58" s="60">
        <v>1501</v>
      </c>
      <c r="D58" s="1233">
        <v>483</v>
      </c>
      <c r="E58" s="1233" t="s">
        <v>21</v>
      </c>
      <c r="F58" s="1233" t="s">
        <v>21</v>
      </c>
      <c r="G58" s="1233" t="s">
        <v>21</v>
      </c>
      <c r="H58" s="1233" t="s">
        <v>21</v>
      </c>
      <c r="I58" s="1233" t="s">
        <v>21</v>
      </c>
      <c r="J58" s="1233" t="s">
        <v>21</v>
      </c>
      <c r="K58" s="1233" t="s">
        <v>21</v>
      </c>
      <c r="L58" s="1233" t="s">
        <v>21</v>
      </c>
      <c r="M58" s="1233" t="s">
        <v>21</v>
      </c>
      <c r="N58" s="1233">
        <v>2</v>
      </c>
      <c r="O58" s="1233" t="s">
        <v>21</v>
      </c>
      <c r="P58" s="1233">
        <v>481</v>
      </c>
      <c r="Q58" s="1233" t="s">
        <v>21</v>
      </c>
      <c r="R58" s="153">
        <v>1018</v>
      </c>
      <c r="S58" s="1322" t="s">
        <v>717</v>
      </c>
    </row>
    <row r="59" spans="1:19" ht="17.25" customHeight="1">
      <c r="A59" s="1463" t="s">
        <v>293</v>
      </c>
      <c r="B59" s="1903" t="s">
        <v>909</v>
      </c>
      <c r="C59" s="60">
        <v>75035</v>
      </c>
      <c r="D59" s="1233">
        <v>73149</v>
      </c>
      <c r="E59" s="1233" t="s">
        <v>21</v>
      </c>
      <c r="F59" s="1233" t="s">
        <v>21</v>
      </c>
      <c r="G59" s="1233" t="s">
        <v>21</v>
      </c>
      <c r="H59" s="1233">
        <v>427</v>
      </c>
      <c r="I59" s="1233">
        <v>8588</v>
      </c>
      <c r="J59" s="1233">
        <v>237</v>
      </c>
      <c r="K59" s="1233">
        <v>8351</v>
      </c>
      <c r="L59" s="1233">
        <v>6385</v>
      </c>
      <c r="M59" s="1233">
        <v>10035</v>
      </c>
      <c r="N59" s="1233">
        <v>30706</v>
      </c>
      <c r="O59" s="1233" t="s">
        <v>21</v>
      </c>
      <c r="P59" s="1233">
        <v>17008</v>
      </c>
      <c r="Q59" s="1233">
        <v>18</v>
      </c>
      <c r="R59" s="153">
        <v>1868</v>
      </c>
      <c r="S59" s="1322" t="s">
        <v>716</v>
      </c>
    </row>
    <row r="60" spans="1:19" ht="17.25" customHeight="1">
      <c r="A60" s="1463" t="s">
        <v>294</v>
      </c>
      <c r="B60" s="1903" t="s">
        <v>909</v>
      </c>
      <c r="C60" s="60">
        <v>22227</v>
      </c>
      <c r="D60" s="1233">
        <v>19747</v>
      </c>
      <c r="E60" s="1233" t="s">
        <v>21</v>
      </c>
      <c r="F60" s="1233" t="s">
        <v>21</v>
      </c>
      <c r="G60" s="1233">
        <v>24</v>
      </c>
      <c r="H60" s="1233">
        <v>543</v>
      </c>
      <c r="I60" s="1233">
        <v>1515</v>
      </c>
      <c r="J60" s="1233">
        <v>1503</v>
      </c>
      <c r="K60" s="1233">
        <v>12</v>
      </c>
      <c r="L60" s="1233">
        <v>540</v>
      </c>
      <c r="M60" s="1233">
        <v>123</v>
      </c>
      <c r="N60" s="1233">
        <v>525</v>
      </c>
      <c r="O60" s="1233" t="s">
        <v>21</v>
      </c>
      <c r="P60" s="1233">
        <v>16477</v>
      </c>
      <c r="Q60" s="1233">
        <v>212</v>
      </c>
      <c r="R60" s="153">
        <v>2268</v>
      </c>
      <c r="S60" s="1458" t="s">
        <v>1174</v>
      </c>
    </row>
    <row r="61" spans="1:19" ht="17.25" customHeight="1">
      <c r="A61" s="1463" t="s">
        <v>295</v>
      </c>
      <c r="B61" s="1903" t="s">
        <v>909</v>
      </c>
      <c r="C61" s="60">
        <v>294266</v>
      </c>
      <c r="D61" s="1233">
        <v>289104</v>
      </c>
      <c r="E61" s="1233">
        <v>6948</v>
      </c>
      <c r="F61" s="1233">
        <v>1981</v>
      </c>
      <c r="G61" s="1233">
        <v>28278</v>
      </c>
      <c r="H61" s="1233">
        <v>45824</v>
      </c>
      <c r="I61" s="1233">
        <v>34232</v>
      </c>
      <c r="J61" s="1233">
        <v>20919</v>
      </c>
      <c r="K61" s="1233">
        <v>13313</v>
      </c>
      <c r="L61" s="1233">
        <v>16561</v>
      </c>
      <c r="M61" s="1233">
        <v>5942</v>
      </c>
      <c r="N61" s="1233">
        <v>78582</v>
      </c>
      <c r="O61" s="1233" t="s">
        <v>21</v>
      </c>
      <c r="P61" s="1233">
        <v>70757</v>
      </c>
      <c r="Q61" s="1233">
        <v>1189</v>
      </c>
      <c r="R61" s="153">
        <v>3974</v>
      </c>
      <c r="S61" s="1458" t="s">
        <v>1778</v>
      </c>
    </row>
    <row r="62" spans="1:19" ht="17.25" customHeight="1">
      <c r="A62" s="888" t="s">
        <v>606</v>
      </c>
      <c r="B62" s="1903" t="s">
        <v>909</v>
      </c>
      <c r="C62" s="60">
        <v>164518</v>
      </c>
      <c r="D62" s="1233">
        <v>161987</v>
      </c>
      <c r="E62" s="1233">
        <v>1528</v>
      </c>
      <c r="F62" s="1233" t="s">
        <v>21</v>
      </c>
      <c r="G62" s="1233">
        <v>7927</v>
      </c>
      <c r="H62" s="1233">
        <v>5267</v>
      </c>
      <c r="I62" s="1233">
        <v>23442</v>
      </c>
      <c r="J62" s="1233">
        <v>11873</v>
      </c>
      <c r="K62" s="1233">
        <v>11570</v>
      </c>
      <c r="L62" s="1233">
        <v>16561</v>
      </c>
      <c r="M62" s="1233">
        <v>5894</v>
      </c>
      <c r="N62" s="1233">
        <v>53476</v>
      </c>
      <c r="O62" s="1233" t="s">
        <v>21</v>
      </c>
      <c r="P62" s="1233">
        <v>47891</v>
      </c>
      <c r="Q62" s="1233">
        <v>8</v>
      </c>
      <c r="R62" s="153">
        <v>2523</v>
      </c>
      <c r="S62" s="1458" t="s">
        <v>1779</v>
      </c>
    </row>
    <row r="63" spans="1:19" ht="17.25" customHeight="1">
      <c r="A63" s="888" t="s">
        <v>607</v>
      </c>
      <c r="B63" s="1903" t="s">
        <v>909</v>
      </c>
      <c r="C63" s="60">
        <v>129748</v>
      </c>
      <c r="D63" s="1233">
        <v>127117</v>
      </c>
      <c r="E63" s="1233">
        <v>5420</v>
      </c>
      <c r="F63" s="1233">
        <v>1981</v>
      </c>
      <c r="G63" s="1233">
        <v>20350</v>
      </c>
      <c r="H63" s="1233">
        <v>40557</v>
      </c>
      <c r="I63" s="1233">
        <v>10790</v>
      </c>
      <c r="J63" s="1233">
        <v>9046</v>
      </c>
      <c r="K63" s="1233">
        <v>1744</v>
      </c>
      <c r="L63" s="1233" t="s">
        <v>21</v>
      </c>
      <c r="M63" s="1233">
        <v>48</v>
      </c>
      <c r="N63" s="1233">
        <v>25105</v>
      </c>
      <c r="O63" s="1233" t="s">
        <v>21</v>
      </c>
      <c r="P63" s="1233">
        <v>22865</v>
      </c>
      <c r="Q63" s="1233">
        <v>1181</v>
      </c>
      <c r="R63" s="153">
        <v>1450</v>
      </c>
      <c r="S63" s="1458" t="s">
        <v>1780</v>
      </c>
    </row>
    <row r="64" spans="1:19" ht="17.25" customHeight="1">
      <c r="A64" s="1463" t="s">
        <v>298</v>
      </c>
      <c r="B64" s="1903" t="s">
        <v>909</v>
      </c>
      <c r="C64" s="60">
        <v>70803</v>
      </c>
      <c r="D64" s="1233" t="s">
        <v>21</v>
      </c>
      <c r="E64" s="1233" t="s">
        <v>21</v>
      </c>
      <c r="F64" s="1233" t="s">
        <v>21</v>
      </c>
      <c r="G64" s="1233" t="s">
        <v>21</v>
      </c>
      <c r="H64" s="1233" t="s">
        <v>21</v>
      </c>
      <c r="I64" s="1233" t="s">
        <v>21</v>
      </c>
      <c r="J64" s="1233" t="s">
        <v>21</v>
      </c>
      <c r="K64" s="1233" t="s">
        <v>21</v>
      </c>
      <c r="L64" s="1233" t="s">
        <v>21</v>
      </c>
      <c r="M64" s="1233" t="s">
        <v>21</v>
      </c>
      <c r="N64" s="1233" t="s">
        <v>21</v>
      </c>
      <c r="O64" s="1233" t="s">
        <v>21</v>
      </c>
      <c r="P64" s="1233" t="s">
        <v>21</v>
      </c>
      <c r="Q64" s="1233">
        <v>70803</v>
      </c>
      <c r="R64" s="153" t="s">
        <v>21</v>
      </c>
      <c r="S64" s="1458" t="s">
        <v>1178</v>
      </c>
    </row>
    <row r="65" spans="1:19" ht="17.25" customHeight="1">
      <c r="A65" s="1463" t="s">
        <v>299</v>
      </c>
      <c r="B65" s="1887" t="s">
        <v>1209</v>
      </c>
      <c r="C65" s="60">
        <v>235540</v>
      </c>
      <c r="D65" s="1233">
        <v>222963</v>
      </c>
      <c r="E65" s="1233">
        <v>2267</v>
      </c>
      <c r="F65" s="1233">
        <v>748</v>
      </c>
      <c r="G65" s="1233">
        <v>16583</v>
      </c>
      <c r="H65" s="1233">
        <v>2109</v>
      </c>
      <c r="I65" s="1233">
        <v>69745</v>
      </c>
      <c r="J65" s="1233">
        <v>69176</v>
      </c>
      <c r="K65" s="1233">
        <v>569</v>
      </c>
      <c r="L65" s="1233">
        <v>1176</v>
      </c>
      <c r="M65" s="1233">
        <v>8842</v>
      </c>
      <c r="N65" s="1233">
        <v>60671</v>
      </c>
      <c r="O65" s="1233" t="s">
        <v>21</v>
      </c>
      <c r="P65" s="1233">
        <v>60822</v>
      </c>
      <c r="Q65" s="1233">
        <v>1155</v>
      </c>
      <c r="R65" s="153">
        <v>11422</v>
      </c>
      <c r="S65" s="1322" t="s">
        <v>1231</v>
      </c>
    </row>
    <row r="66" spans="1:19" ht="17.25" customHeight="1">
      <c r="A66" s="1463" t="s">
        <v>300</v>
      </c>
      <c r="B66" s="1367" t="s">
        <v>735</v>
      </c>
      <c r="C66" s="60">
        <v>32</v>
      </c>
      <c r="D66" s="1233">
        <v>32</v>
      </c>
      <c r="E66" s="1233" t="s">
        <v>21</v>
      </c>
      <c r="F66" s="1233" t="s">
        <v>21</v>
      </c>
      <c r="G66" s="1233" t="s">
        <v>21</v>
      </c>
      <c r="H66" s="1233" t="s">
        <v>21</v>
      </c>
      <c r="I66" s="1233" t="s">
        <v>21</v>
      </c>
      <c r="J66" s="1233" t="s">
        <v>21</v>
      </c>
      <c r="K66" s="1233" t="s">
        <v>21</v>
      </c>
      <c r="L66" s="1233" t="s">
        <v>21</v>
      </c>
      <c r="M66" s="1233" t="s">
        <v>21</v>
      </c>
      <c r="N66" s="1233">
        <v>32</v>
      </c>
      <c r="O66" s="1233" t="s">
        <v>21</v>
      </c>
      <c r="P66" s="1233" t="s">
        <v>21</v>
      </c>
      <c r="Q66" s="1233" t="s">
        <v>21</v>
      </c>
      <c r="R66" s="153" t="s">
        <v>21</v>
      </c>
      <c r="S66" s="1458" t="s">
        <v>1232</v>
      </c>
    </row>
    <row r="67" spans="1:19" ht="17.25" customHeight="1">
      <c r="A67" s="1463" t="s">
        <v>1196</v>
      </c>
      <c r="B67" s="1887" t="s">
        <v>1209</v>
      </c>
      <c r="C67" s="60">
        <v>770165</v>
      </c>
      <c r="D67" s="1233">
        <v>503458</v>
      </c>
      <c r="E67" s="1233">
        <v>969</v>
      </c>
      <c r="F67" s="1233" t="s">
        <v>21</v>
      </c>
      <c r="G67" s="1233">
        <v>501052</v>
      </c>
      <c r="H67" s="1233" t="s">
        <v>21</v>
      </c>
      <c r="I67" s="1233" t="s">
        <v>21</v>
      </c>
      <c r="J67" s="1233" t="s">
        <v>21</v>
      </c>
      <c r="K67" s="1233" t="s">
        <v>21</v>
      </c>
      <c r="L67" s="1233" t="s">
        <v>21</v>
      </c>
      <c r="M67" s="1233" t="s">
        <v>21</v>
      </c>
      <c r="N67" s="1233" t="s">
        <v>21</v>
      </c>
      <c r="O67" s="1233" t="s">
        <v>21</v>
      </c>
      <c r="P67" s="1233">
        <v>1437</v>
      </c>
      <c r="Q67" s="1233">
        <v>266707</v>
      </c>
      <c r="R67" s="153" t="s">
        <v>21</v>
      </c>
      <c r="S67" s="1458" t="s">
        <v>724</v>
      </c>
    </row>
    <row r="68" spans="1:19" ht="17.25" customHeight="1">
      <c r="A68" s="574" t="s">
        <v>1461</v>
      </c>
      <c r="B68" s="1887" t="s">
        <v>909</v>
      </c>
      <c r="C68" s="60" t="s">
        <v>21</v>
      </c>
      <c r="D68" s="1233" t="s">
        <v>21</v>
      </c>
      <c r="E68" s="1233" t="s">
        <v>21</v>
      </c>
      <c r="F68" s="1233" t="s">
        <v>21</v>
      </c>
      <c r="G68" s="1233" t="s">
        <v>21</v>
      </c>
      <c r="H68" s="1233" t="s">
        <v>21</v>
      </c>
      <c r="I68" s="1233" t="s">
        <v>21</v>
      </c>
      <c r="J68" s="1233" t="s">
        <v>21</v>
      </c>
      <c r="K68" s="1233" t="s">
        <v>21</v>
      </c>
      <c r="L68" s="1233" t="s">
        <v>21</v>
      </c>
      <c r="M68" s="1233" t="s">
        <v>21</v>
      </c>
      <c r="N68" s="1233" t="s">
        <v>21</v>
      </c>
      <c r="O68" s="1233" t="s">
        <v>21</v>
      </c>
      <c r="P68" s="1233" t="s">
        <v>21</v>
      </c>
      <c r="Q68" s="1233" t="s">
        <v>21</v>
      </c>
      <c r="R68" s="153" t="s">
        <v>21</v>
      </c>
      <c r="S68" s="575" t="s">
        <v>1290</v>
      </c>
    </row>
    <row r="69" spans="1:19" ht="17.25" customHeight="1">
      <c r="A69" s="574" t="s">
        <v>301</v>
      </c>
      <c r="B69" s="1903" t="s">
        <v>747</v>
      </c>
      <c r="C69" s="60">
        <v>2680</v>
      </c>
      <c r="D69" s="1233">
        <v>2680</v>
      </c>
      <c r="E69" s="1233" t="s">
        <v>21</v>
      </c>
      <c r="F69" s="1233" t="s">
        <v>21</v>
      </c>
      <c r="G69" s="1233" t="s">
        <v>21</v>
      </c>
      <c r="H69" s="1233">
        <v>2284</v>
      </c>
      <c r="I69" s="1233">
        <v>396</v>
      </c>
      <c r="J69" s="1233" t="s">
        <v>21</v>
      </c>
      <c r="K69" s="1233">
        <v>396</v>
      </c>
      <c r="L69" s="1233" t="s">
        <v>21</v>
      </c>
      <c r="M69" s="1233" t="s">
        <v>21</v>
      </c>
      <c r="N69" s="1233" t="s">
        <v>21</v>
      </c>
      <c r="O69" s="1233" t="s">
        <v>21</v>
      </c>
      <c r="P69" s="1233" t="s">
        <v>21</v>
      </c>
      <c r="Q69" s="1233" t="s">
        <v>21</v>
      </c>
      <c r="R69" s="153" t="s">
        <v>21</v>
      </c>
      <c r="S69" s="575" t="s">
        <v>1291</v>
      </c>
    </row>
    <row r="70" spans="1:19" ht="17.25" customHeight="1">
      <c r="A70" s="1902"/>
      <c r="B70" s="1903"/>
      <c r="C70" s="149"/>
      <c r="D70" s="147"/>
      <c r="E70" s="147"/>
      <c r="F70" s="147"/>
      <c r="G70" s="147"/>
      <c r="H70" s="147"/>
      <c r="I70" s="147"/>
      <c r="J70" s="147"/>
      <c r="K70" s="147"/>
      <c r="L70" s="147"/>
      <c r="M70" s="147"/>
      <c r="N70" s="147"/>
      <c r="O70" s="147"/>
      <c r="P70" s="147"/>
      <c r="Q70" s="147"/>
      <c r="R70" s="148"/>
      <c r="S70" s="1458"/>
    </row>
    <row r="71" spans="1:19" ht="17.25" customHeight="1">
      <c r="A71" s="1900" t="s">
        <v>316</v>
      </c>
      <c r="B71" s="1903" t="s">
        <v>909</v>
      </c>
      <c r="C71" s="56">
        <v>69202166</v>
      </c>
      <c r="D71" s="1234">
        <v>41152066</v>
      </c>
      <c r="E71" s="1234">
        <v>3577721</v>
      </c>
      <c r="F71" s="1234">
        <v>242963</v>
      </c>
      <c r="G71" s="1234">
        <v>27596328</v>
      </c>
      <c r="H71" s="1234">
        <v>508276</v>
      </c>
      <c r="I71" s="1234">
        <v>2174548</v>
      </c>
      <c r="J71" s="1234">
        <v>1732272</v>
      </c>
      <c r="K71" s="1234">
        <v>442276</v>
      </c>
      <c r="L71" s="1234">
        <v>84783</v>
      </c>
      <c r="M71" s="1234">
        <v>10461</v>
      </c>
      <c r="N71" s="1234">
        <v>4896718</v>
      </c>
      <c r="O71" s="1234" t="s">
        <v>21</v>
      </c>
      <c r="P71" s="1234">
        <v>2060269</v>
      </c>
      <c r="Q71" s="1234">
        <v>27654173</v>
      </c>
      <c r="R71" s="150">
        <v>395928</v>
      </c>
      <c r="S71" s="1455" t="s">
        <v>1234</v>
      </c>
    </row>
    <row r="72" spans="1:19" ht="17.25" customHeight="1">
      <c r="A72" s="1453"/>
      <c r="B72" s="1903"/>
      <c r="C72" s="149"/>
      <c r="D72" s="147"/>
      <c r="E72" s="147"/>
      <c r="F72" s="147"/>
      <c r="G72" s="147"/>
      <c r="H72" s="147"/>
      <c r="I72" s="147"/>
      <c r="J72" s="147"/>
      <c r="K72" s="147"/>
      <c r="L72" s="147"/>
      <c r="M72" s="147"/>
      <c r="N72" s="147"/>
      <c r="O72" s="147"/>
      <c r="P72" s="147"/>
      <c r="Q72" s="147"/>
      <c r="R72" s="148"/>
      <c r="S72" s="1368" t="s">
        <v>1614</v>
      </c>
    </row>
    <row r="73" spans="1:19" ht="17.25" customHeight="1">
      <c r="A73" s="1463" t="s">
        <v>323</v>
      </c>
      <c r="B73" s="1887" t="s">
        <v>1209</v>
      </c>
      <c r="C73" s="60">
        <v>35620727</v>
      </c>
      <c r="D73" s="1233">
        <v>2713398</v>
      </c>
      <c r="E73" s="1233" t="s">
        <v>21</v>
      </c>
      <c r="F73" s="1233" t="s">
        <v>21</v>
      </c>
      <c r="G73" s="1233">
        <v>2712753</v>
      </c>
      <c r="H73" s="1233" t="s">
        <v>21</v>
      </c>
      <c r="I73" s="1233" t="s">
        <v>21</v>
      </c>
      <c r="J73" s="1233" t="s">
        <v>21</v>
      </c>
      <c r="K73" s="1233" t="s">
        <v>21</v>
      </c>
      <c r="L73" s="1233" t="s">
        <v>21</v>
      </c>
      <c r="M73" s="1233" t="s">
        <v>21</v>
      </c>
      <c r="N73" s="1233" t="s">
        <v>21</v>
      </c>
      <c r="O73" s="1233" t="s">
        <v>21</v>
      </c>
      <c r="P73" s="1233">
        <v>645</v>
      </c>
      <c r="Q73" s="1233">
        <v>32906048</v>
      </c>
      <c r="R73" s="153">
        <v>1281</v>
      </c>
      <c r="S73" s="1462" t="s">
        <v>1464</v>
      </c>
    </row>
    <row r="74" spans="1:19" ht="17.25" customHeight="1">
      <c r="A74" s="1463" t="s">
        <v>10</v>
      </c>
      <c r="B74" s="1903" t="s">
        <v>909</v>
      </c>
      <c r="C74" s="60">
        <v>11206585</v>
      </c>
      <c r="D74" s="1233">
        <v>11001840</v>
      </c>
      <c r="E74" s="1233">
        <v>1005647</v>
      </c>
      <c r="F74" s="1233">
        <v>194819</v>
      </c>
      <c r="G74" s="1233">
        <v>7561485</v>
      </c>
      <c r="H74" s="1233">
        <v>378423</v>
      </c>
      <c r="I74" s="1233">
        <v>707208</v>
      </c>
      <c r="J74" s="1233">
        <v>568189</v>
      </c>
      <c r="K74" s="1233">
        <v>139020</v>
      </c>
      <c r="L74" s="1233">
        <v>12</v>
      </c>
      <c r="M74" s="1233" t="s">
        <v>21</v>
      </c>
      <c r="N74" s="1233">
        <v>630330</v>
      </c>
      <c r="O74" s="1233" t="s">
        <v>21</v>
      </c>
      <c r="P74" s="1233">
        <v>523915</v>
      </c>
      <c r="Q74" s="1233">
        <v>26478</v>
      </c>
      <c r="R74" s="153">
        <v>178267</v>
      </c>
      <c r="S74" s="1322" t="s">
        <v>1200</v>
      </c>
    </row>
    <row r="75" spans="1:19" ht="17.25" customHeight="1">
      <c r="A75" s="1463" t="s">
        <v>11</v>
      </c>
      <c r="B75" s="1903" t="s">
        <v>909</v>
      </c>
      <c r="C75" s="60">
        <v>25879544</v>
      </c>
      <c r="D75" s="1233">
        <v>25704209</v>
      </c>
      <c r="E75" s="1233">
        <v>3374961</v>
      </c>
      <c r="F75" s="1233">
        <v>93898</v>
      </c>
      <c r="G75" s="1233">
        <v>21694695</v>
      </c>
      <c r="H75" s="1233">
        <v>272560</v>
      </c>
      <c r="I75" s="1233">
        <v>190239</v>
      </c>
      <c r="J75" s="1233">
        <v>64963</v>
      </c>
      <c r="K75" s="1233">
        <v>125276</v>
      </c>
      <c r="L75" s="1233" t="s">
        <v>21</v>
      </c>
      <c r="M75" s="1233">
        <v>35</v>
      </c>
      <c r="N75" s="1233" t="s">
        <v>21</v>
      </c>
      <c r="O75" s="1233" t="s">
        <v>21</v>
      </c>
      <c r="P75" s="1233">
        <v>77821</v>
      </c>
      <c r="Q75" s="1233">
        <v>171703</v>
      </c>
      <c r="R75" s="153">
        <v>3632</v>
      </c>
      <c r="S75" s="1322" t="s">
        <v>1201</v>
      </c>
    </row>
    <row r="76" spans="1:19" ht="17.25" customHeight="1">
      <c r="A76" s="1463" t="s">
        <v>1410</v>
      </c>
      <c r="B76" s="1903" t="s">
        <v>909</v>
      </c>
      <c r="C76" s="60">
        <v>108471</v>
      </c>
      <c r="D76" s="1233" t="s">
        <v>21</v>
      </c>
      <c r="E76" s="1233" t="s">
        <v>21</v>
      </c>
      <c r="F76" s="1233" t="s">
        <v>21</v>
      </c>
      <c r="G76" s="1233" t="s">
        <v>21</v>
      </c>
      <c r="H76" s="1233" t="s">
        <v>21</v>
      </c>
      <c r="I76" s="1233" t="s">
        <v>21</v>
      </c>
      <c r="J76" s="1233" t="s">
        <v>21</v>
      </c>
      <c r="K76" s="1233" t="s">
        <v>21</v>
      </c>
      <c r="L76" s="1233" t="s">
        <v>21</v>
      </c>
      <c r="M76" s="1233" t="s">
        <v>21</v>
      </c>
      <c r="N76" s="1233" t="s">
        <v>21</v>
      </c>
      <c r="O76" s="1233" t="s">
        <v>21</v>
      </c>
      <c r="P76" s="1233" t="s">
        <v>21</v>
      </c>
      <c r="Q76" s="1233">
        <v>108471</v>
      </c>
      <c r="R76" s="153" t="s">
        <v>21</v>
      </c>
      <c r="S76" s="1322" t="s">
        <v>1202</v>
      </c>
    </row>
    <row r="77" spans="1:19" ht="17.25" customHeight="1">
      <c r="A77" s="1463" t="s">
        <v>321</v>
      </c>
      <c r="B77" s="1367" t="s">
        <v>735</v>
      </c>
      <c r="C77" s="60">
        <v>8534960</v>
      </c>
      <c r="D77" s="1233">
        <v>6525886</v>
      </c>
      <c r="E77" s="1233">
        <v>313326</v>
      </c>
      <c r="F77" s="1233">
        <v>31957</v>
      </c>
      <c r="G77" s="1233">
        <v>1169305</v>
      </c>
      <c r="H77" s="1233">
        <v>13182</v>
      </c>
      <c r="I77" s="1233">
        <v>485217</v>
      </c>
      <c r="J77" s="1233">
        <v>466007</v>
      </c>
      <c r="K77" s="1233">
        <v>19210</v>
      </c>
      <c r="L77" s="1233">
        <v>5645</v>
      </c>
      <c r="M77" s="1233">
        <v>541</v>
      </c>
      <c r="N77" s="1233">
        <v>3876261</v>
      </c>
      <c r="O77" s="1233" t="s">
        <v>21</v>
      </c>
      <c r="P77" s="1233">
        <v>630450</v>
      </c>
      <c r="Q77" s="1233">
        <v>1885533</v>
      </c>
      <c r="R77" s="153">
        <v>123541</v>
      </c>
      <c r="S77" s="1458" t="s">
        <v>143</v>
      </c>
    </row>
    <row r="78" spans="1:19" ht="17.25" customHeight="1">
      <c r="A78" s="1463" t="s">
        <v>12</v>
      </c>
      <c r="B78" s="1903" t="s">
        <v>909</v>
      </c>
      <c r="C78" s="60">
        <v>62459303</v>
      </c>
      <c r="D78" s="1233">
        <v>45764472</v>
      </c>
      <c r="E78" s="1233">
        <v>1437325</v>
      </c>
      <c r="F78" s="1233">
        <v>264126</v>
      </c>
      <c r="G78" s="1233">
        <v>27992419</v>
      </c>
      <c r="H78" s="1233">
        <v>210734</v>
      </c>
      <c r="I78" s="1233">
        <v>2521602</v>
      </c>
      <c r="J78" s="1233">
        <v>2491781</v>
      </c>
      <c r="K78" s="1233">
        <v>29821</v>
      </c>
      <c r="L78" s="1233">
        <v>3315</v>
      </c>
      <c r="M78" s="1233" t="s">
        <v>21</v>
      </c>
      <c r="N78" s="1233">
        <v>6198054</v>
      </c>
      <c r="O78" s="1233" t="s">
        <v>21</v>
      </c>
      <c r="P78" s="1233">
        <v>7136897</v>
      </c>
      <c r="Q78" s="1233">
        <v>15713566</v>
      </c>
      <c r="R78" s="153">
        <v>981264</v>
      </c>
      <c r="S78" s="1458" t="s">
        <v>1236</v>
      </c>
    </row>
    <row r="79" spans="1:19" ht="17.25" customHeight="1">
      <c r="A79" s="1463" t="s">
        <v>13</v>
      </c>
      <c r="B79" s="1903" t="s">
        <v>909</v>
      </c>
      <c r="C79" s="60">
        <v>3729867</v>
      </c>
      <c r="D79" s="1233">
        <v>3181157</v>
      </c>
      <c r="E79" s="1233">
        <v>87892</v>
      </c>
      <c r="F79" s="1233">
        <v>4176</v>
      </c>
      <c r="G79" s="1233">
        <v>1162637</v>
      </c>
      <c r="H79" s="1233">
        <v>6325</v>
      </c>
      <c r="I79" s="1233">
        <v>145765</v>
      </c>
      <c r="J79" s="1233">
        <v>138411</v>
      </c>
      <c r="K79" s="1233">
        <v>7354</v>
      </c>
      <c r="L79" s="1233">
        <v>7893</v>
      </c>
      <c r="M79" s="1233" t="s">
        <v>21</v>
      </c>
      <c r="N79" s="1233">
        <v>1300439</v>
      </c>
      <c r="O79" s="1233" t="s">
        <v>21</v>
      </c>
      <c r="P79" s="1233">
        <v>466030</v>
      </c>
      <c r="Q79" s="1233">
        <v>381399</v>
      </c>
      <c r="R79" s="153">
        <v>167312</v>
      </c>
      <c r="S79" s="1458" t="s">
        <v>1237</v>
      </c>
    </row>
    <row r="80" spans="1:19" ht="17.25" customHeight="1">
      <c r="A80" s="1463" t="s">
        <v>14</v>
      </c>
      <c r="B80" s="1903" t="s">
        <v>909</v>
      </c>
      <c r="C80" s="60">
        <v>71276</v>
      </c>
      <c r="D80" s="1233">
        <v>58954</v>
      </c>
      <c r="E80" s="1233" t="s">
        <v>21</v>
      </c>
      <c r="F80" s="1233" t="s">
        <v>21</v>
      </c>
      <c r="G80" s="1233" t="s">
        <v>21</v>
      </c>
      <c r="H80" s="1233">
        <v>57172</v>
      </c>
      <c r="I80" s="1233" t="s">
        <v>21</v>
      </c>
      <c r="J80" s="1233" t="s">
        <v>21</v>
      </c>
      <c r="K80" s="1233" t="s">
        <v>21</v>
      </c>
      <c r="L80" s="1233" t="s">
        <v>21</v>
      </c>
      <c r="M80" s="1233" t="s">
        <v>21</v>
      </c>
      <c r="N80" s="1233" t="s">
        <v>21</v>
      </c>
      <c r="O80" s="1233" t="s">
        <v>21</v>
      </c>
      <c r="P80" s="1233">
        <v>1782</v>
      </c>
      <c r="Q80" s="1233" t="s">
        <v>21</v>
      </c>
      <c r="R80" s="153">
        <v>12322</v>
      </c>
      <c r="S80" s="1322" t="s">
        <v>1238</v>
      </c>
    </row>
    <row r="81" spans="1:19" ht="17.25" customHeight="1">
      <c r="A81" s="1463" t="s">
        <v>15</v>
      </c>
      <c r="B81" s="1903" t="s">
        <v>909</v>
      </c>
      <c r="C81" s="60">
        <v>22239</v>
      </c>
      <c r="D81" s="1233">
        <v>22176</v>
      </c>
      <c r="E81" s="1233" t="s">
        <v>21</v>
      </c>
      <c r="F81" s="1233" t="s">
        <v>21</v>
      </c>
      <c r="G81" s="1233" t="s">
        <v>21</v>
      </c>
      <c r="H81" s="1233" t="s">
        <v>21</v>
      </c>
      <c r="I81" s="1233">
        <v>2774</v>
      </c>
      <c r="J81" s="1233" t="s">
        <v>21</v>
      </c>
      <c r="K81" s="1233">
        <v>2774</v>
      </c>
      <c r="L81" s="1233">
        <v>1341</v>
      </c>
      <c r="M81" s="1233" t="s">
        <v>21</v>
      </c>
      <c r="N81" s="1233">
        <v>15510</v>
      </c>
      <c r="O81" s="1233" t="s">
        <v>21</v>
      </c>
      <c r="P81" s="1233">
        <v>2551</v>
      </c>
      <c r="Q81" s="1233" t="s">
        <v>21</v>
      </c>
      <c r="R81" s="153">
        <v>63</v>
      </c>
      <c r="S81" s="1458" t="s">
        <v>1239</v>
      </c>
    </row>
    <row r="82" spans="1:19" ht="17.25" customHeight="1">
      <c r="A82" s="1463" t="s">
        <v>303</v>
      </c>
      <c r="B82" s="1887" t="s">
        <v>1209</v>
      </c>
      <c r="C82" s="60">
        <v>324049</v>
      </c>
      <c r="D82" s="1233">
        <v>322053</v>
      </c>
      <c r="E82" s="1233">
        <v>915</v>
      </c>
      <c r="F82" s="1233" t="s">
        <v>21</v>
      </c>
      <c r="G82" s="1233">
        <v>4708</v>
      </c>
      <c r="H82" s="1233">
        <v>1986</v>
      </c>
      <c r="I82" s="1233">
        <v>16685</v>
      </c>
      <c r="J82" s="1233">
        <v>4154</v>
      </c>
      <c r="K82" s="1233">
        <v>12531</v>
      </c>
      <c r="L82" s="1233">
        <v>18150</v>
      </c>
      <c r="M82" s="1233">
        <v>1691</v>
      </c>
      <c r="N82" s="1233">
        <v>227662</v>
      </c>
      <c r="O82" s="1233" t="s">
        <v>21</v>
      </c>
      <c r="P82" s="1233">
        <v>50257</v>
      </c>
      <c r="Q82" s="1233">
        <v>958</v>
      </c>
      <c r="R82" s="153">
        <v>1038</v>
      </c>
      <c r="S82" s="1322" t="s">
        <v>1258</v>
      </c>
    </row>
    <row r="83" spans="1:19" ht="17.25" customHeight="1">
      <c r="A83" s="1463" t="s">
        <v>304</v>
      </c>
      <c r="B83" s="1367" t="s">
        <v>735</v>
      </c>
      <c r="C83" s="60">
        <v>1754277</v>
      </c>
      <c r="D83" s="1233">
        <v>1663750</v>
      </c>
      <c r="E83" s="1233">
        <v>24193</v>
      </c>
      <c r="F83" s="1233">
        <v>558</v>
      </c>
      <c r="G83" s="1233">
        <v>79456</v>
      </c>
      <c r="H83" s="1233">
        <v>1006</v>
      </c>
      <c r="I83" s="1233">
        <v>132696</v>
      </c>
      <c r="J83" s="1233">
        <v>54054</v>
      </c>
      <c r="K83" s="1233">
        <v>78642</v>
      </c>
      <c r="L83" s="1233">
        <v>44683</v>
      </c>
      <c r="M83" s="1233">
        <v>6108</v>
      </c>
      <c r="N83" s="1233">
        <v>1013210</v>
      </c>
      <c r="O83" s="1233" t="s">
        <v>21</v>
      </c>
      <c r="P83" s="1233">
        <v>361841</v>
      </c>
      <c r="Q83" s="1233">
        <v>22714</v>
      </c>
      <c r="R83" s="153">
        <v>67813</v>
      </c>
      <c r="S83" s="1458" t="s">
        <v>1241</v>
      </c>
    </row>
    <row r="84" spans="1:19" ht="17.25" customHeight="1">
      <c r="A84" s="1904" t="s">
        <v>305</v>
      </c>
      <c r="B84" s="1903" t="s">
        <v>909</v>
      </c>
      <c r="C84" s="60">
        <v>1915331</v>
      </c>
      <c r="D84" s="1233">
        <v>1816269</v>
      </c>
      <c r="E84" s="1233">
        <v>26453</v>
      </c>
      <c r="F84" s="1233">
        <v>611</v>
      </c>
      <c r="G84" s="1233">
        <v>86767</v>
      </c>
      <c r="H84" s="1233">
        <v>1096</v>
      </c>
      <c r="I84" s="1233">
        <v>144733</v>
      </c>
      <c r="J84" s="1233">
        <v>59122</v>
      </c>
      <c r="K84" s="1233">
        <v>85611</v>
      </c>
      <c r="L84" s="1233">
        <v>48923</v>
      </c>
      <c r="M84" s="1233">
        <v>6660</v>
      </c>
      <c r="N84" s="1233">
        <v>1104634</v>
      </c>
      <c r="O84" s="1233" t="s">
        <v>21</v>
      </c>
      <c r="P84" s="1233">
        <v>396390</v>
      </c>
      <c r="Q84" s="1233">
        <v>24870</v>
      </c>
      <c r="R84" s="153">
        <v>74193</v>
      </c>
      <c r="S84" s="1458" t="s">
        <v>1203</v>
      </c>
    </row>
    <row r="85" spans="1:19" ht="17.25" customHeight="1">
      <c r="A85" s="1463" t="s">
        <v>17</v>
      </c>
      <c r="B85" s="1936" t="s">
        <v>1826</v>
      </c>
      <c r="C85" s="60">
        <v>8369666</v>
      </c>
      <c r="D85" s="1233">
        <v>8366212</v>
      </c>
      <c r="E85" s="1233" t="s">
        <v>21</v>
      </c>
      <c r="F85" s="1233" t="s">
        <v>21</v>
      </c>
      <c r="G85" s="1233">
        <v>3154897</v>
      </c>
      <c r="H85" s="1233">
        <v>34546</v>
      </c>
      <c r="I85" s="1233">
        <v>4614583</v>
      </c>
      <c r="J85" s="1233">
        <v>3916858</v>
      </c>
      <c r="K85" s="1233">
        <v>697725</v>
      </c>
      <c r="L85" s="1233">
        <v>3366</v>
      </c>
      <c r="M85" s="1233">
        <v>3697</v>
      </c>
      <c r="N85" s="1233">
        <v>117121</v>
      </c>
      <c r="O85" s="1233" t="s">
        <v>21</v>
      </c>
      <c r="P85" s="1233">
        <v>438002</v>
      </c>
      <c r="Q85" s="1233" t="s">
        <v>21</v>
      </c>
      <c r="R85" s="153">
        <v>3454</v>
      </c>
      <c r="S85" s="1322" t="s">
        <v>1329</v>
      </c>
    </row>
    <row r="86" spans="1:19" ht="17.25" customHeight="1">
      <c r="A86" s="221" t="s">
        <v>84</v>
      </c>
      <c r="B86" s="212" t="s">
        <v>1337</v>
      </c>
      <c r="C86" s="60">
        <v>13814</v>
      </c>
      <c r="D86" s="1233">
        <v>13814</v>
      </c>
      <c r="E86" s="1233" t="s">
        <v>21</v>
      </c>
      <c r="F86" s="1233" t="s">
        <v>21</v>
      </c>
      <c r="G86" s="1233" t="s">
        <v>21</v>
      </c>
      <c r="H86" s="1233" t="s">
        <v>21</v>
      </c>
      <c r="I86" s="1233" t="s">
        <v>21</v>
      </c>
      <c r="J86" s="1233" t="s">
        <v>21</v>
      </c>
      <c r="K86" s="1233" t="s">
        <v>21</v>
      </c>
      <c r="L86" s="1233" t="s">
        <v>21</v>
      </c>
      <c r="M86" s="1233" t="s">
        <v>21</v>
      </c>
      <c r="N86" s="1233">
        <v>6314</v>
      </c>
      <c r="O86" s="1233" t="s">
        <v>21</v>
      </c>
      <c r="P86" s="1233">
        <v>7500</v>
      </c>
      <c r="Q86" s="1233" t="s">
        <v>21</v>
      </c>
      <c r="R86" s="153" t="s">
        <v>21</v>
      </c>
      <c r="S86" s="1322" t="s">
        <v>553</v>
      </c>
    </row>
    <row r="87" spans="1:19" ht="17.25" customHeight="1">
      <c r="A87" s="1463" t="s">
        <v>19</v>
      </c>
      <c r="B87" s="1887" t="s">
        <v>1209</v>
      </c>
      <c r="C87" s="60">
        <v>8598</v>
      </c>
      <c r="D87" s="1233">
        <v>8598</v>
      </c>
      <c r="E87" s="1233" t="s">
        <v>21</v>
      </c>
      <c r="F87" s="1233" t="s">
        <v>21</v>
      </c>
      <c r="G87" s="1233" t="s">
        <v>21</v>
      </c>
      <c r="H87" s="1233" t="s">
        <v>21</v>
      </c>
      <c r="I87" s="1233">
        <v>8598</v>
      </c>
      <c r="J87" s="1233">
        <v>8598</v>
      </c>
      <c r="K87" s="1233" t="s">
        <v>21</v>
      </c>
      <c r="L87" s="1233" t="s">
        <v>21</v>
      </c>
      <c r="M87" s="1233" t="s">
        <v>21</v>
      </c>
      <c r="N87" s="1233" t="s">
        <v>21</v>
      </c>
      <c r="O87" s="1233" t="s">
        <v>21</v>
      </c>
      <c r="P87" s="1233" t="s">
        <v>21</v>
      </c>
      <c r="Q87" s="1233" t="s">
        <v>21</v>
      </c>
      <c r="R87" s="153" t="s">
        <v>21</v>
      </c>
      <c r="S87" s="1322" t="s">
        <v>1204</v>
      </c>
    </row>
    <row r="88" spans="1:19" ht="17.25" customHeight="1">
      <c r="A88" s="573" t="s">
        <v>87</v>
      </c>
      <c r="B88" s="1903" t="s">
        <v>909</v>
      </c>
      <c r="C88" s="60">
        <v>208947</v>
      </c>
      <c r="D88" s="1233">
        <v>30587</v>
      </c>
      <c r="E88" s="1233" t="s">
        <v>21</v>
      </c>
      <c r="F88" s="1233" t="s">
        <v>21</v>
      </c>
      <c r="G88" s="1233">
        <v>23627</v>
      </c>
      <c r="H88" s="1233">
        <v>46</v>
      </c>
      <c r="I88" s="1233">
        <v>6914</v>
      </c>
      <c r="J88" s="1233">
        <v>6914</v>
      </c>
      <c r="K88" s="1233" t="s">
        <v>21</v>
      </c>
      <c r="L88" s="1233" t="s">
        <v>21</v>
      </c>
      <c r="M88" s="1233" t="s">
        <v>21</v>
      </c>
      <c r="N88" s="1233" t="s">
        <v>21</v>
      </c>
      <c r="O88" s="1233" t="s">
        <v>21</v>
      </c>
      <c r="P88" s="1233" t="s">
        <v>21</v>
      </c>
      <c r="Q88" s="1233">
        <v>178360</v>
      </c>
      <c r="R88" s="153" t="s">
        <v>21</v>
      </c>
      <c r="S88" s="575" t="s">
        <v>1784</v>
      </c>
    </row>
    <row r="89" spans="1:19" ht="17.25" customHeight="1">
      <c r="A89" s="573" t="s">
        <v>785</v>
      </c>
      <c r="B89" s="1903" t="s">
        <v>909</v>
      </c>
      <c r="C89" s="60" t="s">
        <v>21</v>
      </c>
      <c r="D89" s="1233" t="s">
        <v>21</v>
      </c>
      <c r="E89" s="1233" t="s">
        <v>21</v>
      </c>
      <c r="F89" s="1233" t="s">
        <v>21</v>
      </c>
      <c r="G89" s="1233" t="s">
        <v>21</v>
      </c>
      <c r="H89" s="1233" t="s">
        <v>21</v>
      </c>
      <c r="I89" s="1233" t="s">
        <v>21</v>
      </c>
      <c r="J89" s="1233" t="s">
        <v>21</v>
      </c>
      <c r="K89" s="1233" t="s">
        <v>21</v>
      </c>
      <c r="L89" s="1233" t="s">
        <v>21</v>
      </c>
      <c r="M89" s="1233" t="s">
        <v>21</v>
      </c>
      <c r="N89" s="1233" t="s">
        <v>21</v>
      </c>
      <c r="O89" s="1233" t="s">
        <v>21</v>
      </c>
      <c r="P89" s="1233" t="s">
        <v>21</v>
      </c>
      <c r="Q89" s="1233" t="s">
        <v>21</v>
      </c>
      <c r="R89" s="153" t="s">
        <v>21</v>
      </c>
      <c r="S89" s="582" t="s">
        <v>1205</v>
      </c>
    </row>
    <row r="90" spans="1:19" ht="17.25" customHeight="1">
      <c r="A90" s="1918" t="s">
        <v>5</v>
      </c>
      <c r="B90" s="1903" t="s">
        <v>1211</v>
      </c>
      <c r="C90" s="56">
        <v>41536710</v>
      </c>
      <c r="D90" s="1234">
        <v>38635272</v>
      </c>
      <c r="E90" s="1234">
        <v>2654666</v>
      </c>
      <c r="F90" s="1234">
        <v>17675</v>
      </c>
      <c r="G90" s="1234">
        <v>2955552</v>
      </c>
      <c r="H90" s="1234">
        <v>1566876</v>
      </c>
      <c r="I90" s="1234">
        <v>12851050</v>
      </c>
      <c r="J90" s="1234">
        <v>2654936</v>
      </c>
      <c r="K90" s="1234">
        <v>10196114</v>
      </c>
      <c r="L90" s="1234">
        <v>491962</v>
      </c>
      <c r="M90" s="1234">
        <v>205598</v>
      </c>
      <c r="N90" s="1234">
        <v>10389364</v>
      </c>
      <c r="O90" s="1234" t="s">
        <v>21</v>
      </c>
      <c r="P90" s="1234">
        <v>7502529</v>
      </c>
      <c r="Q90" s="1234">
        <v>1429894</v>
      </c>
      <c r="R90" s="150">
        <v>1471544</v>
      </c>
      <c r="S90" s="1455" t="s">
        <v>1206</v>
      </c>
    </row>
    <row r="91" spans="1:19" ht="17.25" customHeight="1">
      <c r="A91" s="1905" t="s">
        <v>7</v>
      </c>
      <c r="B91" s="1910" t="s">
        <v>1209</v>
      </c>
      <c r="C91" s="585">
        <v>4192534</v>
      </c>
      <c r="D91" s="586">
        <v>3525560</v>
      </c>
      <c r="E91" s="586">
        <v>57290</v>
      </c>
      <c r="F91" s="586">
        <v>5948</v>
      </c>
      <c r="G91" s="586">
        <v>596375</v>
      </c>
      <c r="H91" s="586">
        <v>25443</v>
      </c>
      <c r="I91" s="586">
        <v>327215</v>
      </c>
      <c r="J91" s="586">
        <v>297274</v>
      </c>
      <c r="K91" s="586">
        <v>29941</v>
      </c>
      <c r="L91" s="586">
        <v>11912</v>
      </c>
      <c r="M91" s="586">
        <v>10669</v>
      </c>
      <c r="N91" s="586">
        <v>676333</v>
      </c>
      <c r="O91" s="586" t="s">
        <v>21</v>
      </c>
      <c r="P91" s="586">
        <v>1814375</v>
      </c>
      <c r="Q91" s="586">
        <v>233081</v>
      </c>
      <c r="R91" s="587">
        <v>433893</v>
      </c>
      <c r="S91" s="1510" t="s">
        <v>1207</v>
      </c>
    </row>
    <row r="93" spans="1:19">
      <c r="B93" s="1260" t="s">
        <v>1179</v>
      </c>
    </row>
    <row r="94" spans="1:19">
      <c r="B94" s="1497" t="s">
        <v>1179</v>
      </c>
    </row>
  </sheetData>
  <mergeCells count="5">
    <mergeCell ref="A2:B2"/>
    <mergeCell ref="C2:E2"/>
    <mergeCell ref="P2:Q2"/>
    <mergeCell ref="R2:S2"/>
    <mergeCell ref="A9:A10"/>
  </mergeCells>
  <phoneticPr fontId="99"/>
  <printOptions horizontalCentered="1"/>
  <pageMargins left="0.59055118110236227" right="0.59055118110236227" top="0.31496062992125984" bottom="0.31496062992125984" header="0" footer="0"/>
  <pageSetup paperSize="9" scale="54"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807FB-B0A2-41F6-93C4-AE179011623F}">
  <sheetPr>
    <tabColor theme="6" tint="0.39997558519241921"/>
  </sheetPr>
  <dimension ref="A1:S81"/>
  <sheetViews>
    <sheetView zoomScaleNormal="100" zoomScaleSheetLayoutView="70" workbookViewId="0"/>
  </sheetViews>
  <sheetFormatPr defaultColWidth="9" defaultRowHeight="13"/>
  <cols>
    <col min="1" max="1" width="30.453125" style="1260" customWidth="1"/>
    <col min="2" max="2" width="9.6328125" style="1260" customWidth="1"/>
    <col min="3" max="3" width="15.6328125" style="1260" customWidth="1"/>
    <col min="4" max="4" width="15.26953125" style="1260" customWidth="1"/>
    <col min="5" max="5" width="16.08984375" style="1260" customWidth="1"/>
    <col min="6" max="6" width="17" style="1260" customWidth="1"/>
    <col min="7" max="7" width="16.08984375" style="1260" customWidth="1"/>
    <col min="8" max="8" width="15.36328125" style="1260" customWidth="1"/>
    <col min="9" max="9" width="17.36328125" style="1260" customWidth="1"/>
    <col min="10" max="10" width="14.90625" style="1260" customWidth="1"/>
    <col min="11" max="11" width="14.6328125" style="1260" customWidth="1"/>
    <col min="12" max="13" width="14.90625" style="1260" customWidth="1"/>
    <col min="14" max="14" width="14.453125" style="1260" customWidth="1"/>
    <col min="15" max="15" width="18.26953125" style="1260" customWidth="1"/>
    <col min="16" max="16" width="14.90625" style="1260" customWidth="1"/>
    <col min="17" max="17" width="14.7265625" style="1260" customWidth="1"/>
    <col min="18" max="18" width="32.26953125" style="1260" customWidth="1"/>
    <col min="19" max="19" width="16.6328125" style="1260" customWidth="1"/>
    <col min="20" max="20" width="4.6328125" style="1260" customWidth="1"/>
    <col min="21" max="16384" width="9" style="1260"/>
  </cols>
  <sheetData>
    <row r="1" spans="1:19" s="1255" customFormat="1" ht="15" customHeight="1">
      <c r="A1" s="1337" t="s">
        <v>1296</v>
      </c>
      <c r="B1" s="1373"/>
      <c r="R1" s="1586" t="s">
        <v>1296</v>
      </c>
    </row>
    <row r="2" spans="1:19" ht="15" customHeight="1">
      <c r="A2" s="2817">
        <v>44166</v>
      </c>
      <c r="B2" s="2817"/>
      <c r="C2" s="2818">
        <v>44166</v>
      </c>
      <c r="D2" s="2818"/>
      <c r="E2" s="2818"/>
      <c r="O2" s="2819">
        <v>44166</v>
      </c>
      <c r="P2" s="2819"/>
      <c r="Q2" s="2820">
        <v>44166</v>
      </c>
      <c r="R2" s="2820"/>
      <c r="S2" s="894"/>
    </row>
    <row r="3" spans="1:19" ht="15" customHeight="1">
      <c r="A3" s="1453"/>
    </row>
    <row r="4" spans="1:19" ht="15" customHeight="1">
      <c r="A4" s="1453"/>
    </row>
    <row r="5" spans="1:19" s="1255" customFormat="1" ht="20.25" customHeight="1">
      <c r="A5" s="1469" t="s">
        <v>324</v>
      </c>
      <c r="B5" s="1911"/>
      <c r="C5" s="1889"/>
      <c r="D5" s="1912"/>
      <c r="E5" s="1912"/>
      <c r="F5" s="1912"/>
      <c r="G5" s="1912"/>
    </row>
    <row r="6" spans="1:19" s="1255" customFormat="1" ht="18" customHeight="1">
      <c r="A6" s="1322" t="s">
        <v>1297</v>
      </c>
    </row>
    <row r="7" spans="1:19" s="1322" customFormat="1" ht="20.25" customHeight="1">
      <c r="A7" s="1512"/>
      <c r="B7" s="1521"/>
      <c r="C7" s="1928" t="s">
        <v>932</v>
      </c>
      <c r="D7" s="2821" t="s">
        <v>1177</v>
      </c>
      <c r="E7" s="2821"/>
      <c r="F7" s="1512" t="s">
        <v>826</v>
      </c>
      <c r="G7" s="1513" t="s">
        <v>826</v>
      </c>
      <c r="H7" s="1512" t="s">
        <v>826</v>
      </c>
      <c r="I7" s="1513" t="s">
        <v>826</v>
      </c>
      <c r="J7" s="1513" t="s">
        <v>826</v>
      </c>
      <c r="K7" s="1513" t="s">
        <v>826</v>
      </c>
      <c r="L7" s="1512" t="s">
        <v>826</v>
      </c>
      <c r="M7" s="1512"/>
      <c r="N7" s="1513"/>
      <c r="O7" s="1513"/>
      <c r="P7" s="1513"/>
      <c r="Q7" s="1514"/>
      <c r="R7" s="1937"/>
    </row>
    <row r="8" spans="1:19" s="1322" customFormat="1" ht="18" customHeight="1">
      <c r="A8" s="1938"/>
      <c r="B8" s="1479" t="s">
        <v>312</v>
      </c>
      <c r="C8" s="1939" t="s">
        <v>933</v>
      </c>
      <c r="D8" s="1940" t="s">
        <v>934</v>
      </c>
      <c r="E8" s="1941" t="s">
        <v>1827</v>
      </c>
      <c r="F8" s="1942"/>
      <c r="G8" s="1943" t="s">
        <v>826</v>
      </c>
      <c r="H8" s="1513" t="s">
        <v>826</v>
      </c>
      <c r="I8" s="1513" t="s">
        <v>826</v>
      </c>
      <c r="J8" s="1513"/>
      <c r="K8" s="1516" t="s">
        <v>826</v>
      </c>
      <c r="L8" s="1516" t="s">
        <v>826</v>
      </c>
      <c r="M8" s="1516" t="s">
        <v>826</v>
      </c>
      <c r="N8" s="1516" t="s">
        <v>826</v>
      </c>
      <c r="O8" s="1526" t="s">
        <v>826</v>
      </c>
      <c r="P8" s="1520" t="s">
        <v>826</v>
      </c>
      <c r="Q8" s="1479" t="s">
        <v>911</v>
      </c>
      <c r="R8" s="1944"/>
    </row>
    <row r="9" spans="1:19" s="1322" customFormat="1" ht="18" customHeight="1">
      <c r="A9" s="2808" t="s">
        <v>311</v>
      </c>
      <c r="B9" s="1481"/>
      <c r="C9" s="1944"/>
      <c r="D9" s="1944"/>
      <c r="E9" s="1698" t="s">
        <v>687</v>
      </c>
      <c r="F9" s="1945" t="s">
        <v>1828</v>
      </c>
      <c r="G9" s="1946"/>
      <c r="H9" s="1940" t="s">
        <v>935</v>
      </c>
      <c r="I9" s="1516" t="s">
        <v>1829</v>
      </c>
      <c r="J9" s="1946"/>
      <c r="K9" s="1698" t="s">
        <v>936</v>
      </c>
      <c r="L9" s="1516" t="s">
        <v>1830</v>
      </c>
      <c r="M9" s="1946"/>
      <c r="N9" s="1698" t="s">
        <v>1831</v>
      </c>
      <c r="O9" s="1947" t="s">
        <v>1831</v>
      </c>
      <c r="P9" s="1475" t="s">
        <v>282</v>
      </c>
      <c r="Q9" s="1520"/>
      <c r="R9" s="2816" t="s">
        <v>1769</v>
      </c>
    </row>
    <row r="10" spans="1:19" s="1322" customFormat="1" ht="18" customHeight="1">
      <c r="A10" s="2808"/>
      <c r="B10" s="1481" t="s">
        <v>1770</v>
      </c>
      <c r="C10" s="1944"/>
      <c r="D10" s="1944"/>
      <c r="E10" s="1699" t="s">
        <v>826</v>
      </c>
      <c r="F10" s="1475" t="s">
        <v>937</v>
      </c>
      <c r="G10" s="1475" t="s">
        <v>938</v>
      </c>
      <c r="H10" s="1699" t="s">
        <v>826</v>
      </c>
      <c r="I10" s="1475" t="s">
        <v>939</v>
      </c>
      <c r="J10" s="1475" t="s">
        <v>938</v>
      </c>
      <c r="K10" s="1699" t="s">
        <v>826</v>
      </c>
      <c r="L10" s="1475" t="s">
        <v>940</v>
      </c>
      <c r="M10" s="1518" t="s">
        <v>941</v>
      </c>
      <c r="N10" s="1700"/>
      <c r="O10" s="1948" t="s">
        <v>942</v>
      </c>
      <c r="P10" s="1479" t="s">
        <v>932</v>
      </c>
      <c r="Q10" s="1949" t="s">
        <v>1748</v>
      </c>
      <c r="R10" s="2816"/>
    </row>
    <row r="11" spans="1:19" s="1322" customFormat="1" ht="18" customHeight="1">
      <c r="B11" s="1481"/>
      <c r="C11" s="1944"/>
      <c r="D11" s="1944"/>
      <c r="E11" s="1699"/>
      <c r="F11" s="1519" t="s">
        <v>1832</v>
      </c>
      <c r="G11" s="1519" t="s">
        <v>1833</v>
      </c>
      <c r="H11" s="1699"/>
      <c r="I11" s="1519" t="s">
        <v>1832</v>
      </c>
      <c r="J11" s="1519" t="s">
        <v>1833</v>
      </c>
      <c r="K11" s="1699"/>
      <c r="L11" s="1950" t="s">
        <v>1834</v>
      </c>
      <c r="M11" s="1520" t="s">
        <v>1835</v>
      </c>
      <c r="N11" s="1700" t="s">
        <v>1836</v>
      </c>
      <c r="O11" s="1700" t="s">
        <v>1837</v>
      </c>
      <c r="P11" s="1951" t="s">
        <v>1838</v>
      </c>
      <c r="Q11" s="1520"/>
      <c r="R11" s="1944"/>
    </row>
    <row r="12" spans="1:19" s="1322" customFormat="1" ht="18" customHeight="1">
      <c r="A12" s="1466"/>
      <c r="B12" s="1522"/>
      <c r="C12" s="1704"/>
      <c r="D12" s="1704"/>
      <c r="E12" s="1703"/>
      <c r="F12" s="1525" t="s">
        <v>1839</v>
      </c>
      <c r="G12" s="1522" t="s">
        <v>1840</v>
      </c>
      <c r="H12" s="1703"/>
      <c r="I12" s="1525" t="s">
        <v>1839</v>
      </c>
      <c r="J12" s="1522" t="s">
        <v>1840</v>
      </c>
      <c r="K12" s="1703"/>
      <c r="L12" s="1522" t="s">
        <v>1841</v>
      </c>
      <c r="M12" s="1526" t="s">
        <v>1841</v>
      </c>
      <c r="N12" s="1703"/>
      <c r="O12" s="1703" t="s">
        <v>1842</v>
      </c>
      <c r="P12" s="1525" t="s">
        <v>1843</v>
      </c>
      <c r="Q12" s="1952"/>
      <c r="R12" s="1704"/>
    </row>
    <row r="13" spans="1:19" ht="18.75" customHeight="1">
      <c r="A13" s="1900" t="s">
        <v>313</v>
      </c>
      <c r="B13" s="1903" t="s">
        <v>747</v>
      </c>
      <c r="C13" s="53">
        <v>1126167</v>
      </c>
      <c r="D13" s="1235">
        <v>985199</v>
      </c>
      <c r="E13" s="1235">
        <v>359214</v>
      </c>
      <c r="F13" s="1235">
        <v>275441</v>
      </c>
      <c r="G13" s="1235">
        <v>83772</v>
      </c>
      <c r="H13" s="1235">
        <v>79072</v>
      </c>
      <c r="I13" s="1235">
        <v>71157</v>
      </c>
      <c r="J13" s="1235">
        <v>7916</v>
      </c>
      <c r="K13" s="1235">
        <v>269467</v>
      </c>
      <c r="L13" s="1235">
        <v>178760</v>
      </c>
      <c r="M13" s="1235">
        <v>90707</v>
      </c>
      <c r="N13" s="1235">
        <v>121216</v>
      </c>
      <c r="O13" s="1235">
        <v>131331</v>
      </c>
      <c r="P13" s="1235">
        <v>24900</v>
      </c>
      <c r="Q13" s="144">
        <v>140968</v>
      </c>
      <c r="R13" s="1455" t="s">
        <v>725</v>
      </c>
    </row>
    <row r="14" spans="1:19" ht="18" customHeight="1">
      <c r="A14" s="1902"/>
      <c r="B14" s="1903"/>
      <c r="C14" s="1953"/>
      <c r="D14" s="1954"/>
      <c r="E14" s="1954"/>
      <c r="F14" s="1954"/>
      <c r="G14" s="1954"/>
      <c r="H14" s="1954"/>
      <c r="I14" s="1954"/>
      <c r="J14" s="1954"/>
      <c r="K14" s="1954"/>
      <c r="L14" s="1954"/>
      <c r="M14" s="1954"/>
      <c r="N14" s="1954"/>
      <c r="O14" s="1954"/>
      <c r="P14" s="1954"/>
      <c r="Q14" s="1955"/>
      <c r="R14" s="1455" t="s">
        <v>737</v>
      </c>
    </row>
    <row r="15" spans="1:19" ht="18" customHeight="1">
      <c r="A15" s="1900" t="s">
        <v>292</v>
      </c>
      <c r="B15" s="1903" t="s">
        <v>909</v>
      </c>
      <c r="C15" s="56">
        <v>228651</v>
      </c>
      <c r="D15" s="1234">
        <v>202572</v>
      </c>
      <c r="E15" s="1234">
        <v>74803</v>
      </c>
      <c r="F15" s="1234">
        <v>74798</v>
      </c>
      <c r="G15" s="1234">
        <v>5</v>
      </c>
      <c r="H15" s="1234">
        <v>7629</v>
      </c>
      <c r="I15" s="1234">
        <v>3634</v>
      </c>
      <c r="J15" s="1234">
        <v>3995</v>
      </c>
      <c r="K15" s="1234">
        <v>11713</v>
      </c>
      <c r="L15" s="1234">
        <v>6893</v>
      </c>
      <c r="M15" s="1234">
        <v>4820</v>
      </c>
      <c r="N15" s="1234">
        <v>19654</v>
      </c>
      <c r="O15" s="1234">
        <v>84543</v>
      </c>
      <c r="P15" s="1234">
        <v>4229</v>
      </c>
      <c r="Q15" s="150">
        <v>26080</v>
      </c>
      <c r="R15" s="1455" t="s">
        <v>1295</v>
      </c>
    </row>
    <row r="16" spans="1:19" ht="18" customHeight="1">
      <c r="A16" s="1902"/>
      <c r="B16" s="1903"/>
      <c r="C16" s="1953"/>
      <c r="D16" s="1954"/>
      <c r="E16" s="1954"/>
      <c r="F16" s="1954"/>
      <c r="G16" s="1954"/>
      <c r="H16" s="1954"/>
      <c r="I16" s="1954"/>
      <c r="J16" s="1954"/>
      <c r="K16" s="1954"/>
      <c r="L16" s="1954"/>
      <c r="M16" s="1954"/>
      <c r="N16" s="1954"/>
      <c r="O16" s="1954"/>
      <c r="P16" s="1954"/>
      <c r="Q16" s="1955"/>
      <c r="R16" s="1455" t="s">
        <v>737</v>
      </c>
    </row>
    <row r="17" spans="1:18" ht="18" customHeight="1">
      <c r="A17" s="1463" t="s">
        <v>736</v>
      </c>
      <c r="B17" s="1903" t="s">
        <v>909</v>
      </c>
      <c r="C17" s="60">
        <v>52</v>
      </c>
      <c r="D17" s="1233">
        <v>52</v>
      </c>
      <c r="E17" s="1233" t="s">
        <v>21</v>
      </c>
      <c r="F17" s="1233" t="s">
        <v>21</v>
      </c>
      <c r="G17" s="1233" t="s">
        <v>21</v>
      </c>
      <c r="H17" s="1233" t="s">
        <v>21</v>
      </c>
      <c r="I17" s="1233" t="s">
        <v>21</v>
      </c>
      <c r="J17" s="1233" t="s">
        <v>21</v>
      </c>
      <c r="K17" s="1233">
        <v>12</v>
      </c>
      <c r="L17" s="1233">
        <v>12</v>
      </c>
      <c r="M17" s="1233" t="s">
        <v>21</v>
      </c>
      <c r="N17" s="1233">
        <v>40</v>
      </c>
      <c r="O17" s="1233" t="s">
        <v>21</v>
      </c>
      <c r="P17" s="1233" t="s">
        <v>21</v>
      </c>
      <c r="Q17" s="153" t="s">
        <v>21</v>
      </c>
      <c r="R17" s="1322" t="s">
        <v>717</v>
      </c>
    </row>
    <row r="18" spans="1:18" ht="18" customHeight="1">
      <c r="A18" s="1463" t="s">
        <v>293</v>
      </c>
      <c r="B18" s="1903" t="s">
        <v>909</v>
      </c>
      <c r="C18" s="60">
        <v>13232</v>
      </c>
      <c r="D18" s="1233">
        <v>3785</v>
      </c>
      <c r="E18" s="1233">
        <v>496</v>
      </c>
      <c r="F18" s="1233">
        <v>491</v>
      </c>
      <c r="G18" s="1233">
        <v>5</v>
      </c>
      <c r="H18" s="1233">
        <v>2</v>
      </c>
      <c r="I18" s="1233">
        <v>2</v>
      </c>
      <c r="J18" s="1233" t="s">
        <v>21</v>
      </c>
      <c r="K18" s="1233">
        <v>70</v>
      </c>
      <c r="L18" s="1233">
        <v>70</v>
      </c>
      <c r="M18" s="1233" t="s">
        <v>21</v>
      </c>
      <c r="N18" s="1233">
        <v>1771</v>
      </c>
      <c r="O18" s="1233">
        <v>1372</v>
      </c>
      <c r="P18" s="1233">
        <v>74</v>
      </c>
      <c r="Q18" s="153">
        <v>9447</v>
      </c>
      <c r="R18" s="1322" t="s">
        <v>716</v>
      </c>
    </row>
    <row r="19" spans="1:18" ht="18" customHeight="1">
      <c r="A19" s="1463" t="s">
        <v>294</v>
      </c>
      <c r="B19" s="1903" t="s">
        <v>909</v>
      </c>
      <c r="C19" s="60">
        <v>3518</v>
      </c>
      <c r="D19" s="1233">
        <v>1143</v>
      </c>
      <c r="E19" s="1233">
        <v>48</v>
      </c>
      <c r="F19" s="1233">
        <v>48</v>
      </c>
      <c r="G19" s="1233" t="s">
        <v>21</v>
      </c>
      <c r="H19" s="1233">
        <v>2</v>
      </c>
      <c r="I19" s="1233">
        <v>2</v>
      </c>
      <c r="J19" s="1233" t="s">
        <v>21</v>
      </c>
      <c r="K19" s="1233">
        <v>93</v>
      </c>
      <c r="L19" s="1233">
        <v>93</v>
      </c>
      <c r="M19" s="1233" t="s">
        <v>21</v>
      </c>
      <c r="N19" s="1233">
        <v>146</v>
      </c>
      <c r="O19" s="1233">
        <v>852</v>
      </c>
      <c r="P19" s="1233">
        <v>2</v>
      </c>
      <c r="Q19" s="153">
        <v>2375</v>
      </c>
      <c r="R19" s="1458" t="s">
        <v>1174</v>
      </c>
    </row>
    <row r="20" spans="1:18" ht="18" customHeight="1">
      <c r="A20" s="1463" t="s">
        <v>295</v>
      </c>
      <c r="B20" s="1903" t="s">
        <v>909</v>
      </c>
      <c r="C20" s="60">
        <v>118209</v>
      </c>
      <c r="D20" s="1233">
        <v>110878</v>
      </c>
      <c r="E20" s="1233">
        <v>53792</v>
      </c>
      <c r="F20" s="1233">
        <v>53792</v>
      </c>
      <c r="G20" s="1233" t="s">
        <v>21</v>
      </c>
      <c r="H20" s="1233">
        <v>5177</v>
      </c>
      <c r="I20" s="1233">
        <v>2106</v>
      </c>
      <c r="J20" s="1233">
        <v>3071</v>
      </c>
      <c r="K20" s="1233">
        <v>8592</v>
      </c>
      <c r="L20" s="1233">
        <v>6344</v>
      </c>
      <c r="M20" s="1233">
        <v>2248</v>
      </c>
      <c r="N20" s="1233">
        <v>16021</v>
      </c>
      <c r="O20" s="1233">
        <v>25351</v>
      </c>
      <c r="P20" s="1233">
        <v>1945</v>
      </c>
      <c r="Q20" s="153">
        <v>7331</v>
      </c>
      <c r="R20" s="1458" t="s">
        <v>1778</v>
      </c>
    </row>
    <row r="21" spans="1:18" ht="18" customHeight="1">
      <c r="A21" s="888" t="s">
        <v>606</v>
      </c>
      <c r="B21" s="1903" t="s">
        <v>909</v>
      </c>
      <c r="C21" s="60">
        <v>50256</v>
      </c>
      <c r="D21" s="1233">
        <v>42986</v>
      </c>
      <c r="E21" s="1233">
        <v>6066</v>
      </c>
      <c r="F21" s="1233">
        <v>6066</v>
      </c>
      <c r="G21" s="1233" t="s">
        <v>21</v>
      </c>
      <c r="H21" s="1233">
        <v>5177</v>
      </c>
      <c r="I21" s="1233">
        <v>2106</v>
      </c>
      <c r="J21" s="1233">
        <v>3071</v>
      </c>
      <c r="K21" s="1233">
        <v>4666</v>
      </c>
      <c r="L21" s="1233">
        <v>2418</v>
      </c>
      <c r="M21" s="1233">
        <v>2248</v>
      </c>
      <c r="N21" s="1233">
        <v>2456</v>
      </c>
      <c r="O21" s="1233">
        <v>22676</v>
      </c>
      <c r="P21" s="1233">
        <v>1945</v>
      </c>
      <c r="Q21" s="153">
        <v>7270</v>
      </c>
      <c r="R21" s="1458" t="s">
        <v>1779</v>
      </c>
    </row>
    <row r="22" spans="1:18" ht="18" customHeight="1">
      <c r="A22" s="888" t="s">
        <v>607</v>
      </c>
      <c r="B22" s="1903" t="s">
        <v>909</v>
      </c>
      <c r="C22" s="60">
        <v>67953</v>
      </c>
      <c r="D22" s="1233">
        <v>67892</v>
      </c>
      <c r="E22" s="1233">
        <v>47726</v>
      </c>
      <c r="F22" s="1233">
        <v>47726</v>
      </c>
      <c r="G22" s="1233" t="s">
        <v>21</v>
      </c>
      <c r="H22" s="1233" t="s">
        <v>21</v>
      </c>
      <c r="I22" s="1233" t="s">
        <v>21</v>
      </c>
      <c r="J22" s="1233" t="s">
        <v>21</v>
      </c>
      <c r="K22" s="1233">
        <v>3926</v>
      </c>
      <c r="L22" s="1233">
        <v>3926</v>
      </c>
      <c r="M22" s="1233" t="s">
        <v>21</v>
      </c>
      <c r="N22" s="1233">
        <v>13565</v>
      </c>
      <c r="O22" s="1233">
        <v>2675</v>
      </c>
      <c r="P22" s="1233" t="s">
        <v>21</v>
      </c>
      <c r="Q22" s="153">
        <v>61</v>
      </c>
      <c r="R22" s="1458" t="s">
        <v>1780</v>
      </c>
    </row>
    <row r="23" spans="1:18" ht="18" customHeight="1">
      <c r="A23" s="1463" t="s">
        <v>298</v>
      </c>
      <c r="B23" s="1903" t="s">
        <v>909</v>
      </c>
      <c r="C23" s="60">
        <v>40274</v>
      </c>
      <c r="D23" s="1233">
        <v>34574</v>
      </c>
      <c r="E23" s="1233">
        <v>5418</v>
      </c>
      <c r="F23" s="1233">
        <v>5418</v>
      </c>
      <c r="G23" s="1233" t="s">
        <v>21</v>
      </c>
      <c r="H23" s="1233" t="s">
        <v>21</v>
      </c>
      <c r="I23" s="1233" t="s">
        <v>21</v>
      </c>
      <c r="J23" s="1233" t="s">
        <v>21</v>
      </c>
      <c r="K23" s="1233" t="s">
        <v>21</v>
      </c>
      <c r="L23" s="1233" t="s">
        <v>21</v>
      </c>
      <c r="M23" s="1233" t="s">
        <v>21</v>
      </c>
      <c r="N23" s="1233" t="s">
        <v>21</v>
      </c>
      <c r="O23" s="1233">
        <v>29156</v>
      </c>
      <c r="P23" s="1233" t="s">
        <v>21</v>
      </c>
      <c r="Q23" s="153">
        <v>5700</v>
      </c>
      <c r="R23" s="1458" t="s">
        <v>1178</v>
      </c>
    </row>
    <row r="24" spans="1:18" ht="18" customHeight="1">
      <c r="A24" s="1463" t="s">
        <v>299</v>
      </c>
      <c r="B24" s="1887" t="s">
        <v>1209</v>
      </c>
      <c r="C24" s="60">
        <v>6541</v>
      </c>
      <c r="D24" s="1233">
        <v>5608</v>
      </c>
      <c r="E24" s="1233">
        <v>4075</v>
      </c>
      <c r="F24" s="1233">
        <v>4075</v>
      </c>
      <c r="G24" s="1233" t="s">
        <v>21</v>
      </c>
      <c r="H24" s="1233">
        <v>11</v>
      </c>
      <c r="I24" s="1233" t="s">
        <v>21</v>
      </c>
      <c r="J24" s="1233">
        <v>11</v>
      </c>
      <c r="K24" s="1233">
        <v>24</v>
      </c>
      <c r="L24" s="1233">
        <v>24</v>
      </c>
      <c r="M24" s="1233" t="s">
        <v>21</v>
      </c>
      <c r="N24" s="1233">
        <v>479</v>
      </c>
      <c r="O24" s="1233">
        <v>981</v>
      </c>
      <c r="P24" s="1233">
        <v>38</v>
      </c>
      <c r="Q24" s="153">
        <v>933</v>
      </c>
      <c r="R24" s="1322" t="s">
        <v>1231</v>
      </c>
    </row>
    <row r="25" spans="1:18" ht="18" customHeight="1">
      <c r="A25" s="1904" t="s">
        <v>1196</v>
      </c>
      <c r="B25" s="1903" t="s">
        <v>909</v>
      </c>
      <c r="C25" s="60">
        <v>7713</v>
      </c>
      <c r="D25" s="1233">
        <v>7713</v>
      </c>
      <c r="E25" s="1233">
        <v>6821</v>
      </c>
      <c r="F25" s="1233">
        <v>6821</v>
      </c>
      <c r="G25" s="1233" t="s">
        <v>21</v>
      </c>
      <c r="H25" s="1233">
        <v>892</v>
      </c>
      <c r="I25" s="1233">
        <v>892</v>
      </c>
      <c r="J25" s="1233" t="s">
        <v>21</v>
      </c>
      <c r="K25" s="1233" t="s">
        <v>21</v>
      </c>
      <c r="L25" s="1233" t="s">
        <v>21</v>
      </c>
      <c r="M25" s="1233" t="s">
        <v>21</v>
      </c>
      <c r="N25" s="1233" t="s">
        <v>21</v>
      </c>
      <c r="O25" s="1233" t="s">
        <v>21</v>
      </c>
      <c r="P25" s="1233" t="s">
        <v>21</v>
      </c>
      <c r="Q25" s="153" t="s">
        <v>21</v>
      </c>
      <c r="R25" s="1458" t="s">
        <v>724</v>
      </c>
    </row>
    <row r="26" spans="1:18" ht="18" customHeight="1">
      <c r="A26" s="573" t="s">
        <v>1461</v>
      </c>
      <c r="B26" s="1903" t="s">
        <v>909</v>
      </c>
      <c r="C26" s="60" t="s">
        <v>21</v>
      </c>
      <c r="D26" s="1233" t="s">
        <v>21</v>
      </c>
      <c r="E26" s="1233" t="s">
        <v>21</v>
      </c>
      <c r="F26" s="1233" t="s">
        <v>21</v>
      </c>
      <c r="G26" s="1233" t="s">
        <v>21</v>
      </c>
      <c r="H26" s="1233" t="s">
        <v>21</v>
      </c>
      <c r="I26" s="1233" t="s">
        <v>21</v>
      </c>
      <c r="J26" s="1233" t="s">
        <v>21</v>
      </c>
      <c r="K26" s="1233" t="s">
        <v>21</v>
      </c>
      <c r="L26" s="1233" t="s">
        <v>21</v>
      </c>
      <c r="M26" s="1233" t="s">
        <v>21</v>
      </c>
      <c r="N26" s="1233" t="s">
        <v>21</v>
      </c>
      <c r="O26" s="1233" t="s">
        <v>21</v>
      </c>
      <c r="P26" s="1233" t="s">
        <v>21</v>
      </c>
      <c r="Q26" s="153" t="s">
        <v>21</v>
      </c>
      <c r="R26" s="575" t="s">
        <v>1290</v>
      </c>
    </row>
    <row r="27" spans="1:18" ht="18" customHeight="1">
      <c r="A27" s="574" t="s">
        <v>301</v>
      </c>
      <c r="B27" s="1903" t="s">
        <v>747</v>
      </c>
      <c r="C27" s="60">
        <v>29009</v>
      </c>
      <c r="D27" s="1233">
        <v>29009</v>
      </c>
      <c r="E27" s="1233" t="s">
        <v>21</v>
      </c>
      <c r="F27" s="1233" t="s">
        <v>21</v>
      </c>
      <c r="G27" s="1233" t="s">
        <v>21</v>
      </c>
      <c r="H27" s="1233">
        <v>1628</v>
      </c>
      <c r="I27" s="1233">
        <v>783</v>
      </c>
      <c r="J27" s="1233">
        <v>845</v>
      </c>
      <c r="K27" s="1233">
        <v>2454</v>
      </c>
      <c r="L27" s="1233" t="s">
        <v>21</v>
      </c>
      <c r="M27" s="1233">
        <v>2454</v>
      </c>
      <c r="N27" s="1233" t="s">
        <v>21</v>
      </c>
      <c r="O27" s="1233">
        <v>22865</v>
      </c>
      <c r="P27" s="1233">
        <v>2062</v>
      </c>
      <c r="Q27" s="153" t="s">
        <v>21</v>
      </c>
      <c r="R27" s="575" t="s">
        <v>1291</v>
      </c>
    </row>
    <row r="28" spans="1:18" ht="18" customHeight="1">
      <c r="A28" s="1463"/>
      <c r="B28" s="1903"/>
      <c r="C28" s="149"/>
      <c r="D28" s="147"/>
      <c r="E28" s="147"/>
      <c r="F28" s="147"/>
      <c r="G28" s="147"/>
      <c r="H28" s="147"/>
      <c r="I28" s="147"/>
      <c r="J28" s="147"/>
      <c r="K28" s="147"/>
      <c r="L28" s="147"/>
      <c r="M28" s="147"/>
      <c r="N28" s="147"/>
      <c r="O28" s="147"/>
      <c r="P28" s="147"/>
      <c r="Q28" s="148"/>
      <c r="R28" s="1458"/>
    </row>
    <row r="29" spans="1:18" ht="18" customHeight="1">
      <c r="A29" s="1900" t="s">
        <v>316</v>
      </c>
      <c r="B29" s="1903" t="s">
        <v>909</v>
      </c>
      <c r="C29" s="56">
        <v>274944</v>
      </c>
      <c r="D29" s="1234">
        <v>270303</v>
      </c>
      <c r="E29" s="1234">
        <v>42100</v>
      </c>
      <c r="F29" s="1234">
        <v>42100</v>
      </c>
      <c r="G29" s="1234" t="s">
        <v>21</v>
      </c>
      <c r="H29" s="1234">
        <v>58158</v>
      </c>
      <c r="I29" s="1234">
        <v>58158</v>
      </c>
      <c r="J29" s="1234" t="s">
        <v>21</v>
      </c>
      <c r="K29" s="1234">
        <v>102052</v>
      </c>
      <c r="L29" s="1234">
        <v>23671</v>
      </c>
      <c r="M29" s="1234">
        <v>78381</v>
      </c>
      <c r="N29" s="1234">
        <v>31459</v>
      </c>
      <c r="O29" s="1234">
        <v>34348</v>
      </c>
      <c r="P29" s="1234">
        <v>2186</v>
      </c>
      <c r="Q29" s="150">
        <v>4641</v>
      </c>
      <c r="R29" s="1455" t="s">
        <v>1234</v>
      </c>
    </row>
    <row r="30" spans="1:18" ht="18" customHeight="1">
      <c r="A30" s="1902"/>
      <c r="B30" s="1903"/>
      <c r="C30" s="1953"/>
      <c r="D30" s="1954"/>
      <c r="E30" s="1954"/>
      <c r="F30" s="1954"/>
      <c r="G30" s="1954"/>
      <c r="H30" s="1954"/>
      <c r="I30" s="1954"/>
      <c r="J30" s="1954"/>
      <c r="K30" s="1954"/>
      <c r="L30" s="1954"/>
      <c r="M30" s="1954"/>
      <c r="N30" s="1954"/>
      <c r="O30" s="1954"/>
      <c r="P30" s="1954"/>
      <c r="Q30" s="1955"/>
      <c r="R30" s="1455" t="s">
        <v>737</v>
      </c>
    </row>
    <row r="31" spans="1:18" ht="18" customHeight="1">
      <c r="A31" s="1463" t="s">
        <v>10</v>
      </c>
      <c r="B31" s="1887" t="s">
        <v>1209</v>
      </c>
      <c r="C31" s="60">
        <v>54412</v>
      </c>
      <c r="D31" s="1233">
        <v>54412</v>
      </c>
      <c r="E31" s="1233">
        <v>52831</v>
      </c>
      <c r="F31" s="1233">
        <v>52831</v>
      </c>
      <c r="G31" s="1233" t="s">
        <v>21</v>
      </c>
      <c r="H31" s="1233">
        <v>1444</v>
      </c>
      <c r="I31" s="1233">
        <v>1444</v>
      </c>
      <c r="J31" s="1233" t="s">
        <v>21</v>
      </c>
      <c r="K31" s="1233" t="s">
        <v>21</v>
      </c>
      <c r="L31" s="1233" t="s">
        <v>21</v>
      </c>
      <c r="M31" s="1233" t="s">
        <v>21</v>
      </c>
      <c r="N31" s="1233" t="s">
        <v>21</v>
      </c>
      <c r="O31" s="1233" t="s">
        <v>21</v>
      </c>
      <c r="P31" s="1233">
        <v>137</v>
      </c>
      <c r="Q31" s="153" t="s">
        <v>21</v>
      </c>
      <c r="R31" s="1322" t="s">
        <v>1200</v>
      </c>
    </row>
    <row r="32" spans="1:18" ht="18" customHeight="1">
      <c r="A32" s="1463" t="s">
        <v>11</v>
      </c>
      <c r="B32" s="1903" t="s">
        <v>909</v>
      </c>
      <c r="C32" s="60">
        <v>170988</v>
      </c>
      <c r="D32" s="1233">
        <v>170653</v>
      </c>
      <c r="E32" s="1233">
        <v>4459</v>
      </c>
      <c r="F32" s="1233">
        <v>4459</v>
      </c>
      <c r="G32" s="1233" t="s">
        <v>21</v>
      </c>
      <c r="H32" s="1233">
        <v>66401</v>
      </c>
      <c r="I32" s="1233">
        <v>66401</v>
      </c>
      <c r="J32" s="1233" t="s">
        <v>21</v>
      </c>
      <c r="K32" s="1233">
        <v>99467</v>
      </c>
      <c r="L32" s="1233">
        <v>22185</v>
      </c>
      <c r="M32" s="1233">
        <v>77282</v>
      </c>
      <c r="N32" s="1233" t="s">
        <v>21</v>
      </c>
      <c r="O32" s="1233" t="s">
        <v>21</v>
      </c>
      <c r="P32" s="1233">
        <v>326</v>
      </c>
      <c r="Q32" s="153">
        <v>335</v>
      </c>
      <c r="R32" s="1322" t="s">
        <v>1201</v>
      </c>
    </row>
    <row r="33" spans="1:18" ht="18" customHeight="1">
      <c r="A33" s="1463" t="s">
        <v>321</v>
      </c>
      <c r="B33" s="1367" t="s">
        <v>735</v>
      </c>
      <c r="C33" s="60" t="s">
        <v>21</v>
      </c>
      <c r="D33" s="1233" t="s">
        <v>21</v>
      </c>
      <c r="E33" s="1233" t="s">
        <v>21</v>
      </c>
      <c r="F33" s="1233" t="s">
        <v>21</v>
      </c>
      <c r="G33" s="1233" t="s">
        <v>21</v>
      </c>
      <c r="H33" s="1233" t="s">
        <v>21</v>
      </c>
      <c r="I33" s="1233" t="s">
        <v>21</v>
      </c>
      <c r="J33" s="1233" t="s">
        <v>21</v>
      </c>
      <c r="K33" s="1233" t="s">
        <v>21</v>
      </c>
      <c r="L33" s="1233" t="s">
        <v>21</v>
      </c>
      <c r="M33" s="1233" t="s">
        <v>21</v>
      </c>
      <c r="N33" s="1233" t="s">
        <v>21</v>
      </c>
      <c r="O33" s="1233" t="s">
        <v>21</v>
      </c>
      <c r="P33" s="1233" t="s">
        <v>21</v>
      </c>
      <c r="Q33" s="153" t="s">
        <v>21</v>
      </c>
      <c r="R33" s="1458" t="s">
        <v>143</v>
      </c>
    </row>
    <row r="34" spans="1:18" ht="18" customHeight="1">
      <c r="A34" s="1463" t="s">
        <v>12</v>
      </c>
      <c r="B34" s="1903" t="s">
        <v>909</v>
      </c>
      <c r="C34" s="60">
        <v>256512</v>
      </c>
      <c r="D34" s="1233">
        <v>256512</v>
      </c>
      <c r="E34" s="1233" t="s">
        <v>21</v>
      </c>
      <c r="F34" s="1233" t="s">
        <v>21</v>
      </c>
      <c r="G34" s="1233" t="s">
        <v>21</v>
      </c>
      <c r="H34" s="1233">
        <v>68417</v>
      </c>
      <c r="I34" s="1233">
        <v>68417</v>
      </c>
      <c r="J34" s="1233" t="s">
        <v>21</v>
      </c>
      <c r="K34" s="1233">
        <v>188095</v>
      </c>
      <c r="L34" s="1233">
        <v>5557</v>
      </c>
      <c r="M34" s="1233">
        <v>182538</v>
      </c>
      <c r="N34" s="1233" t="s">
        <v>21</v>
      </c>
      <c r="O34" s="1233" t="s">
        <v>21</v>
      </c>
      <c r="P34" s="1233" t="s">
        <v>21</v>
      </c>
      <c r="Q34" s="153" t="s">
        <v>21</v>
      </c>
      <c r="R34" s="1458" t="s">
        <v>1236</v>
      </c>
    </row>
    <row r="35" spans="1:18" ht="18" customHeight="1">
      <c r="A35" s="1904" t="s">
        <v>325</v>
      </c>
      <c r="B35" s="1903" t="s">
        <v>909</v>
      </c>
      <c r="C35" s="60" t="s">
        <v>21</v>
      </c>
      <c r="D35" s="1233" t="s">
        <v>21</v>
      </c>
      <c r="E35" s="1233" t="s">
        <v>21</v>
      </c>
      <c r="F35" s="1233" t="s">
        <v>21</v>
      </c>
      <c r="G35" s="1233" t="s">
        <v>21</v>
      </c>
      <c r="H35" s="1233" t="s">
        <v>21</v>
      </c>
      <c r="I35" s="1233" t="s">
        <v>21</v>
      </c>
      <c r="J35" s="1233" t="s">
        <v>21</v>
      </c>
      <c r="K35" s="1233" t="s">
        <v>21</v>
      </c>
      <c r="L35" s="1233" t="s">
        <v>21</v>
      </c>
      <c r="M35" s="1233" t="s">
        <v>21</v>
      </c>
      <c r="N35" s="1233" t="s">
        <v>21</v>
      </c>
      <c r="O35" s="1233" t="s">
        <v>21</v>
      </c>
      <c r="P35" s="1233" t="s">
        <v>21</v>
      </c>
      <c r="Q35" s="153" t="s">
        <v>21</v>
      </c>
      <c r="R35" s="1458" t="s">
        <v>1237</v>
      </c>
    </row>
    <row r="36" spans="1:18" ht="18" customHeight="1">
      <c r="A36" s="1463" t="s">
        <v>15</v>
      </c>
      <c r="B36" s="1903" t="s">
        <v>909</v>
      </c>
      <c r="C36" s="60">
        <v>3754</v>
      </c>
      <c r="D36" s="1233">
        <v>3754</v>
      </c>
      <c r="E36" s="1233" t="s">
        <v>21</v>
      </c>
      <c r="F36" s="1233" t="s">
        <v>21</v>
      </c>
      <c r="G36" s="1233" t="s">
        <v>21</v>
      </c>
      <c r="H36" s="1233" t="s">
        <v>21</v>
      </c>
      <c r="I36" s="1233" t="s">
        <v>21</v>
      </c>
      <c r="J36" s="1233" t="s">
        <v>21</v>
      </c>
      <c r="K36" s="1233" t="s">
        <v>21</v>
      </c>
      <c r="L36" s="1233" t="s">
        <v>21</v>
      </c>
      <c r="M36" s="1233" t="s">
        <v>21</v>
      </c>
      <c r="N36" s="1233">
        <v>3754</v>
      </c>
      <c r="O36" s="1233" t="s">
        <v>21</v>
      </c>
      <c r="P36" s="1233" t="s">
        <v>21</v>
      </c>
      <c r="Q36" s="153" t="s">
        <v>21</v>
      </c>
      <c r="R36" s="1458" t="s">
        <v>1239</v>
      </c>
    </row>
    <row r="37" spans="1:18" ht="18" customHeight="1">
      <c r="A37" s="1463" t="s">
        <v>303</v>
      </c>
      <c r="B37" s="1887" t="s">
        <v>1209</v>
      </c>
      <c r="C37" s="60">
        <v>19245</v>
      </c>
      <c r="D37" s="1233">
        <v>19245</v>
      </c>
      <c r="E37" s="1233">
        <v>2572</v>
      </c>
      <c r="F37" s="1233">
        <v>2572</v>
      </c>
      <c r="G37" s="1233" t="s">
        <v>21</v>
      </c>
      <c r="H37" s="1233">
        <v>515</v>
      </c>
      <c r="I37" s="1233">
        <v>515</v>
      </c>
      <c r="J37" s="1233" t="s">
        <v>21</v>
      </c>
      <c r="K37" s="1233">
        <v>6471</v>
      </c>
      <c r="L37" s="1233">
        <v>3929</v>
      </c>
      <c r="M37" s="1233">
        <v>2542</v>
      </c>
      <c r="N37" s="1233">
        <v>2330</v>
      </c>
      <c r="O37" s="1233">
        <v>6102</v>
      </c>
      <c r="P37" s="1233">
        <v>1255</v>
      </c>
      <c r="Q37" s="153" t="s">
        <v>21</v>
      </c>
      <c r="R37" s="1322" t="s">
        <v>1258</v>
      </c>
    </row>
    <row r="38" spans="1:18" ht="18" customHeight="1">
      <c r="A38" s="1463" t="s">
        <v>304</v>
      </c>
      <c r="B38" s="1367" t="s">
        <v>735</v>
      </c>
      <c r="C38" s="60">
        <v>49086</v>
      </c>
      <c r="D38" s="1233">
        <v>45314</v>
      </c>
      <c r="E38" s="1233" t="s">
        <v>21</v>
      </c>
      <c r="F38" s="1233" t="s">
        <v>21</v>
      </c>
      <c r="G38" s="1233" t="s">
        <v>21</v>
      </c>
      <c r="H38" s="1233" t="s">
        <v>21</v>
      </c>
      <c r="I38" s="1233" t="s">
        <v>21</v>
      </c>
      <c r="J38" s="1233" t="s">
        <v>21</v>
      </c>
      <c r="K38" s="1233">
        <v>659</v>
      </c>
      <c r="L38" s="1233">
        <v>659</v>
      </c>
      <c r="M38" s="1233" t="s">
        <v>21</v>
      </c>
      <c r="N38" s="1233">
        <v>20316</v>
      </c>
      <c r="O38" s="1233">
        <v>24273</v>
      </c>
      <c r="P38" s="1233">
        <v>66</v>
      </c>
      <c r="Q38" s="153">
        <v>3772</v>
      </c>
      <c r="R38" s="1458" t="s">
        <v>1241</v>
      </c>
    </row>
    <row r="39" spans="1:18" ht="18" customHeight="1">
      <c r="A39" s="1904" t="s">
        <v>305</v>
      </c>
      <c r="B39" s="1903" t="s">
        <v>909</v>
      </c>
      <c r="C39" s="60">
        <v>51735</v>
      </c>
      <c r="D39" s="1233">
        <v>47600</v>
      </c>
      <c r="E39" s="1233" t="s">
        <v>21</v>
      </c>
      <c r="F39" s="1233" t="s">
        <v>21</v>
      </c>
      <c r="G39" s="1233" t="s">
        <v>21</v>
      </c>
      <c r="H39" s="1233" t="s">
        <v>21</v>
      </c>
      <c r="I39" s="1233" t="s">
        <v>21</v>
      </c>
      <c r="J39" s="1233" t="s">
        <v>21</v>
      </c>
      <c r="K39" s="1233">
        <v>739</v>
      </c>
      <c r="L39" s="1233">
        <v>739</v>
      </c>
      <c r="M39" s="1233" t="s">
        <v>21</v>
      </c>
      <c r="N39" s="1233">
        <v>22553</v>
      </c>
      <c r="O39" s="1233">
        <v>24236</v>
      </c>
      <c r="P39" s="1233">
        <v>72</v>
      </c>
      <c r="Q39" s="153">
        <v>4130</v>
      </c>
      <c r="R39" s="1458" t="s">
        <v>1203</v>
      </c>
    </row>
    <row r="40" spans="1:18" ht="18" customHeight="1">
      <c r="A40" s="1463" t="s">
        <v>19</v>
      </c>
      <c r="B40" s="1887" t="s">
        <v>1209</v>
      </c>
      <c r="C40" s="60" t="s">
        <v>21</v>
      </c>
      <c r="D40" s="1233" t="s">
        <v>21</v>
      </c>
      <c r="E40" s="1233" t="s">
        <v>21</v>
      </c>
      <c r="F40" s="1233" t="s">
        <v>21</v>
      </c>
      <c r="G40" s="1233" t="s">
        <v>21</v>
      </c>
      <c r="H40" s="1233" t="s">
        <v>21</v>
      </c>
      <c r="I40" s="1233" t="s">
        <v>21</v>
      </c>
      <c r="J40" s="1233" t="s">
        <v>21</v>
      </c>
      <c r="K40" s="1233" t="s">
        <v>21</v>
      </c>
      <c r="L40" s="1233" t="s">
        <v>21</v>
      </c>
      <c r="M40" s="1233" t="s">
        <v>21</v>
      </c>
      <c r="N40" s="1233" t="s">
        <v>21</v>
      </c>
      <c r="O40" s="1233" t="s">
        <v>21</v>
      </c>
      <c r="P40" s="1233" t="s">
        <v>21</v>
      </c>
      <c r="Q40" s="153" t="s">
        <v>21</v>
      </c>
      <c r="R40" s="1458" t="s">
        <v>1204</v>
      </c>
    </row>
    <row r="41" spans="1:18" ht="18" customHeight="1">
      <c r="A41" s="573" t="s">
        <v>87</v>
      </c>
      <c r="B41" s="1903" t="s">
        <v>909</v>
      </c>
      <c r="C41" s="60" t="s">
        <v>21</v>
      </c>
      <c r="D41" s="1233" t="s">
        <v>21</v>
      </c>
      <c r="E41" s="1233" t="s">
        <v>21</v>
      </c>
      <c r="F41" s="1233" t="s">
        <v>21</v>
      </c>
      <c r="G41" s="1233" t="s">
        <v>21</v>
      </c>
      <c r="H41" s="1233" t="s">
        <v>21</v>
      </c>
      <c r="I41" s="1233" t="s">
        <v>21</v>
      </c>
      <c r="J41" s="1233" t="s">
        <v>21</v>
      </c>
      <c r="K41" s="1233" t="s">
        <v>21</v>
      </c>
      <c r="L41" s="1233" t="s">
        <v>21</v>
      </c>
      <c r="M41" s="1233" t="s">
        <v>21</v>
      </c>
      <c r="N41" s="1233" t="s">
        <v>21</v>
      </c>
      <c r="O41" s="1233" t="s">
        <v>21</v>
      </c>
      <c r="P41" s="1233" t="s">
        <v>21</v>
      </c>
      <c r="Q41" s="153" t="s">
        <v>21</v>
      </c>
      <c r="R41" s="575" t="s">
        <v>1784</v>
      </c>
    </row>
    <row r="42" spans="1:18" ht="18" customHeight="1">
      <c r="A42" s="573" t="s">
        <v>785</v>
      </c>
      <c r="B42" s="1903" t="s">
        <v>909</v>
      </c>
      <c r="C42" s="60" t="s">
        <v>21</v>
      </c>
      <c r="D42" s="1233" t="s">
        <v>21</v>
      </c>
      <c r="E42" s="1233" t="s">
        <v>21</v>
      </c>
      <c r="F42" s="1233" t="s">
        <v>21</v>
      </c>
      <c r="G42" s="1233" t="s">
        <v>21</v>
      </c>
      <c r="H42" s="1233" t="s">
        <v>21</v>
      </c>
      <c r="I42" s="1233" t="s">
        <v>21</v>
      </c>
      <c r="J42" s="1233" t="s">
        <v>21</v>
      </c>
      <c r="K42" s="1233" t="s">
        <v>21</v>
      </c>
      <c r="L42" s="1233" t="s">
        <v>21</v>
      </c>
      <c r="M42" s="1233" t="s">
        <v>21</v>
      </c>
      <c r="N42" s="1233" t="s">
        <v>21</v>
      </c>
      <c r="O42" s="1233" t="s">
        <v>21</v>
      </c>
      <c r="P42" s="1233" t="s">
        <v>21</v>
      </c>
      <c r="Q42" s="153" t="s">
        <v>21</v>
      </c>
      <c r="R42" s="582" t="s">
        <v>1205</v>
      </c>
    </row>
    <row r="43" spans="1:18" ht="18" customHeight="1">
      <c r="A43" s="1918" t="s">
        <v>5</v>
      </c>
      <c r="B43" s="1903" t="s">
        <v>1211</v>
      </c>
      <c r="C43" s="56">
        <v>5520873</v>
      </c>
      <c r="D43" s="1234">
        <v>4582332</v>
      </c>
      <c r="E43" s="1234">
        <v>1876869</v>
      </c>
      <c r="F43" s="1234">
        <v>1165397</v>
      </c>
      <c r="G43" s="1234">
        <v>711472</v>
      </c>
      <c r="H43" s="1234">
        <v>127957</v>
      </c>
      <c r="I43" s="1234">
        <v>87281</v>
      </c>
      <c r="J43" s="1234">
        <v>40676</v>
      </c>
      <c r="K43" s="1234">
        <v>1609542</v>
      </c>
      <c r="L43" s="1234">
        <v>1564643</v>
      </c>
      <c r="M43" s="1234">
        <v>44899</v>
      </c>
      <c r="N43" s="1234">
        <v>750878</v>
      </c>
      <c r="O43" s="1234">
        <v>133721</v>
      </c>
      <c r="P43" s="1234">
        <v>83365</v>
      </c>
      <c r="Q43" s="150">
        <v>938541</v>
      </c>
      <c r="R43" s="1455" t="s">
        <v>1206</v>
      </c>
    </row>
    <row r="44" spans="1:18" ht="18" customHeight="1">
      <c r="A44" s="1905" t="s">
        <v>7</v>
      </c>
      <c r="B44" s="1910" t="s">
        <v>320</v>
      </c>
      <c r="C44" s="585">
        <v>1576966</v>
      </c>
      <c r="D44" s="586">
        <v>1245061</v>
      </c>
      <c r="E44" s="586">
        <v>979691</v>
      </c>
      <c r="F44" s="586">
        <v>725294</v>
      </c>
      <c r="G44" s="586">
        <v>254397</v>
      </c>
      <c r="H44" s="586">
        <v>19998</v>
      </c>
      <c r="I44" s="586">
        <v>18013</v>
      </c>
      <c r="J44" s="586">
        <v>1985</v>
      </c>
      <c r="K44" s="586">
        <v>86460</v>
      </c>
      <c r="L44" s="586">
        <v>38300</v>
      </c>
      <c r="M44" s="586">
        <v>48160</v>
      </c>
      <c r="N44" s="586">
        <v>3681</v>
      </c>
      <c r="O44" s="586" t="s">
        <v>21</v>
      </c>
      <c r="P44" s="586">
        <v>155231</v>
      </c>
      <c r="Q44" s="587">
        <v>331905</v>
      </c>
      <c r="R44" s="1510" t="s">
        <v>1207</v>
      </c>
    </row>
    <row r="45" spans="1:18" s="1453" customFormat="1" ht="18.75" customHeight="1">
      <c r="R45" s="1322"/>
    </row>
    <row r="46" spans="1:18" s="1322" customFormat="1" ht="21" customHeight="1">
      <c r="A46" s="1469" t="s">
        <v>1825</v>
      </c>
      <c r="B46" s="1919"/>
      <c r="C46" s="1920"/>
      <c r="D46" s="1920"/>
      <c r="E46" s="1920"/>
      <c r="F46" s="1920"/>
      <c r="G46" s="1920"/>
    </row>
    <row r="47" spans="1:18" s="1453" customFormat="1" ht="15" customHeight="1">
      <c r="A47" s="1921"/>
      <c r="B47" s="1921"/>
      <c r="C47" s="1922"/>
      <c r="D47" s="1922"/>
      <c r="E47" s="1922"/>
      <c r="F47" s="1922"/>
      <c r="G47" s="1922"/>
      <c r="R47" s="1466"/>
    </row>
    <row r="48" spans="1:18" ht="18" customHeight="1">
      <c r="A48" s="1900" t="s">
        <v>313</v>
      </c>
      <c r="B48" s="1903" t="s">
        <v>747</v>
      </c>
      <c r="C48" s="53">
        <v>1040701</v>
      </c>
      <c r="D48" s="1235">
        <v>907616</v>
      </c>
      <c r="E48" s="1235">
        <v>280503</v>
      </c>
      <c r="F48" s="1235">
        <v>215180</v>
      </c>
      <c r="G48" s="1235">
        <v>65323</v>
      </c>
      <c r="H48" s="1235">
        <v>79713</v>
      </c>
      <c r="I48" s="1235">
        <v>71698</v>
      </c>
      <c r="J48" s="1235">
        <v>8015</v>
      </c>
      <c r="K48" s="1235">
        <v>272526</v>
      </c>
      <c r="L48" s="1235">
        <v>180319</v>
      </c>
      <c r="M48" s="1235">
        <v>92207</v>
      </c>
      <c r="N48" s="1235">
        <v>121347</v>
      </c>
      <c r="O48" s="1235">
        <v>131329</v>
      </c>
      <c r="P48" s="1235">
        <v>22197</v>
      </c>
      <c r="Q48" s="144">
        <v>133086</v>
      </c>
      <c r="R48" s="1455" t="s">
        <v>725</v>
      </c>
    </row>
    <row r="49" spans="1:18" ht="18" customHeight="1">
      <c r="A49" s="1902"/>
      <c r="B49" s="1903"/>
      <c r="C49" s="1953"/>
      <c r="D49" s="1954"/>
      <c r="E49" s="1954"/>
      <c r="F49" s="1954"/>
      <c r="G49" s="1954"/>
      <c r="H49" s="1954"/>
      <c r="I49" s="1954"/>
      <c r="J49" s="1954"/>
      <c r="K49" s="1954"/>
      <c r="L49" s="1954"/>
      <c r="M49" s="1954"/>
      <c r="N49" s="1954"/>
      <c r="O49" s="1954"/>
      <c r="P49" s="1954"/>
      <c r="Q49" s="1955"/>
      <c r="R49" s="1455" t="s">
        <v>737</v>
      </c>
    </row>
    <row r="50" spans="1:18" ht="18" customHeight="1">
      <c r="A50" s="1900" t="s">
        <v>292</v>
      </c>
      <c r="B50" s="1903" t="s">
        <v>909</v>
      </c>
      <c r="C50" s="56">
        <v>240950</v>
      </c>
      <c r="D50" s="1234">
        <v>211462</v>
      </c>
      <c r="E50" s="1234">
        <v>80036</v>
      </c>
      <c r="F50" s="1234">
        <v>78127</v>
      </c>
      <c r="G50" s="1234">
        <v>1909</v>
      </c>
      <c r="H50" s="1234">
        <v>7984</v>
      </c>
      <c r="I50" s="1234">
        <v>3918</v>
      </c>
      <c r="J50" s="1234">
        <v>4066</v>
      </c>
      <c r="K50" s="1234">
        <v>14168</v>
      </c>
      <c r="L50" s="1234">
        <v>8398</v>
      </c>
      <c r="M50" s="1234">
        <v>5770</v>
      </c>
      <c r="N50" s="1234">
        <v>19654</v>
      </c>
      <c r="O50" s="1234">
        <v>84543</v>
      </c>
      <c r="P50" s="1234">
        <v>5076</v>
      </c>
      <c r="Q50" s="150">
        <v>29488</v>
      </c>
      <c r="R50" s="1455" t="s">
        <v>1295</v>
      </c>
    </row>
    <row r="51" spans="1:18" ht="18" customHeight="1">
      <c r="A51" s="1902"/>
      <c r="B51" s="1903"/>
      <c r="C51" s="1953"/>
      <c r="D51" s="1954"/>
      <c r="E51" s="1954"/>
      <c r="F51" s="1954"/>
      <c r="G51" s="1954"/>
      <c r="H51" s="1954"/>
      <c r="I51" s="1954"/>
      <c r="J51" s="1954"/>
      <c r="K51" s="1954"/>
      <c r="L51" s="1954"/>
      <c r="M51" s="1954"/>
      <c r="N51" s="1954"/>
      <c r="O51" s="1954"/>
      <c r="P51" s="1954"/>
      <c r="Q51" s="1955"/>
      <c r="R51" s="1455" t="s">
        <v>737</v>
      </c>
    </row>
    <row r="52" spans="1:18" ht="18" customHeight="1">
      <c r="A52" s="1463" t="s">
        <v>736</v>
      </c>
      <c r="B52" s="1903" t="s">
        <v>909</v>
      </c>
      <c r="C52" s="60">
        <v>52</v>
      </c>
      <c r="D52" s="1233">
        <v>52</v>
      </c>
      <c r="E52" s="1233" t="s">
        <v>21</v>
      </c>
      <c r="F52" s="1233" t="s">
        <v>21</v>
      </c>
      <c r="G52" s="1233" t="s">
        <v>21</v>
      </c>
      <c r="H52" s="1233" t="s">
        <v>21</v>
      </c>
      <c r="I52" s="1233" t="s">
        <v>21</v>
      </c>
      <c r="J52" s="1233" t="s">
        <v>21</v>
      </c>
      <c r="K52" s="1233">
        <v>12</v>
      </c>
      <c r="L52" s="1233">
        <v>12</v>
      </c>
      <c r="M52" s="1233" t="s">
        <v>21</v>
      </c>
      <c r="N52" s="1233">
        <v>40</v>
      </c>
      <c r="O52" s="1233" t="s">
        <v>21</v>
      </c>
      <c r="P52" s="1233" t="s">
        <v>21</v>
      </c>
      <c r="Q52" s="153" t="s">
        <v>21</v>
      </c>
      <c r="R52" s="1322" t="s">
        <v>717</v>
      </c>
    </row>
    <row r="53" spans="1:18" ht="18" customHeight="1">
      <c r="A53" s="1463" t="s">
        <v>293</v>
      </c>
      <c r="B53" s="1903" t="s">
        <v>909</v>
      </c>
      <c r="C53" s="60">
        <v>14164</v>
      </c>
      <c r="D53" s="1233">
        <v>4717</v>
      </c>
      <c r="E53" s="1233">
        <v>1428</v>
      </c>
      <c r="F53" s="1233">
        <v>491</v>
      </c>
      <c r="G53" s="1233">
        <v>937</v>
      </c>
      <c r="H53" s="1233">
        <v>2</v>
      </c>
      <c r="I53" s="1233">
        <v>2</v>
      </c>
      <c r="J53" s="1233" t="s">
        <v>21</v>
      </c>
      <c r="K53" s="1233">
        <v>70</v>
      </c>
      <c r="L53" s="1233">
        <v>70</v>
      </c>
      <c r="M53" s="1233" t="s">
        <v>21</v>
      </c>
      <c r="N53" s="1233">
        <v>1771</v>
      </c>
      <c r="O53" s="1233">
        <v>1372</v>
      </c>
      <c r="P53" s="1233">
        <v>74</v>
      </c>
      <c r="Q53" s="153">
        <v>9447</v>
      </c>
      <c r="R53" s="1322" t="s">
        <v>716</v>
      </c>
    </row>
    <row r="54" spans="1:18" ht="18" customHeight="1">
      <c r="A54" s="1463" t="s">
        <v>294</v>
      </c>
      <c r="B54" s="1903" t="s">
        <v>909</v>
      </c>
      <c r="C54" s="60">
        <v>3518</v>
      </c>
      <c r="D54" s="1233">
        <v>1143</v>
      </c>
      <c r="E54" s="1233">
        <v>48</v>
      </c>
      <c r="F54" s="1233">
        <v>48</v>
      </c>
      <c r="G54" s="1233" t="s">
        <v>21</v>
      </c>
      <c r="H54" s="1233">
        <v>2</v>
      </c>
      <c r="I54" s="1233">
        <v>2</v>
      </c>
      <c r="J54" s="1233" t="s">
        <v>21</v>
      </c>
      <c r="K54" s="1233">
        <v>93</v>
      </c>
      <c r="L54" s="1233">
        <v>93</v>
      </c>
      <c r="M54" s="1233" t="s">
        <v>21</v>
      </c>
      <c r="N54" s="1233">
        <v>146</v>
      </c>
      <c r="O54" s="1233">
        <v>852</v>
      </c>
      <c r="P54" s="1233">
        <v>2</v>
      </c>
      <c r="Q54" s="153">
        <v>2375</v>
      </c>
      <c r="R54" s="1458" t="s">
        <v>1174</v>
      </c>
    </row>
    <row r="55" spans="1:18" ht="18" customHeight="1">
      <c r="A55" s="1463" t="s">
        <v>295</v>
      </c>
      <c r="B55" s="1903" t="s">
        <v>909</v>
      </c>
      <c r="C55" s="60">
        <v>129160</v>
      </c>
      <c r="D55" s="1233">
        <v>118517</v>
      </c>
      <c r="E55" s="1233">
        <v>57819</v>
      </c>
      <c r="F55" s="1233">
        <v>56873</v>
      </c>
      <c r="G55" s="1233">
        <v>946</v>
      </c>
      <c r="H55" s="1233">
        <v>5528</v>
      </c>
      <c r="I55" s="1233">
        <v>2387</v>
      </c>
      <c r="J55" s="1233">
        <v>3141</v>
      </c>
      <c r="K55" s="1233">
        <v>11022</v>
      </c>
      <c r="L55" s="1233">
        <v>7834</v>
      </c>
      <c r="M55" s="1233">
        <v>3188</v>
      </c>
      <c r="N55" s="1233">
        <v>16021</v>
      </c>
      <c r="O55" s="1233">
        <v>25351</v>
      </c>
      <c r="P55" s="1233">
        <v>2776</v>
      </c>
      <c r="Q55" s="153">
        <v>10643</v>
      </c>
      <c r="R55" s="1458" t="s">
        <v>1778</v>
      </c>
    </row>
    <row r="56" spans="1:18" ht="18" customHeight="1">
      <c r="A56" s="888" t="s">
        <v>606</v>
      </c>
      <c r="B56" s="1903" t="s">
        <v>909</v>
      </c>
      <c r="C56" s="60">
        <v>56372</v>
      </c>
      <c r="D56" s="1233">
        <v>46637</v>
      </c>
      <c r="E56" s="1233">
        <v>6215</v>
      </c>
      <c r="F56" s="1233">
        <v>6158</v>
      </c>
      <c r="G56" s="1233">
        <v>57</v>
      </c>
      <c r="H56" s="1233">
        <v>5517</v>
      </c>
      <c r="I56" s="1233">
        <v>2376</v>
      </c>
      <c r="J56" s="1233">
        <v>3141</v>
      </c>
      <c r="K56" s="1233">
        <v>7096</v>
      </c>
      <c r="L56" s="1233">
        <v>3908</v>
      </c>
      <c r="M56" s="1233">
        <v>3188</v>
      </c>
      <c r="N56" s="1233">
        <v>2456</v>
      </c>
      <c r="O56" s="1233">
        <v>22676</v>
      </c>
      <c r="P56" s="1233">
        <v>2677</v>
      </c>
      <c r="Q56" s="153">
        <v>9734</v>
      </c>
      <c r="R56" s="1458" t="s">
        <v>1779</v>
      </c>
    </row>
    <row r="57" spans="1:18" ht="18" customHeight="1">
      <c r="A57" s="888" t="s">
        <v>607</v>
      </c>
      <c r="B57" s="1903" t="s">
        <v>909</v>
      </c>
      <c r="C57" s="60">
        <v>72789</v>
      </c>
      <c r="D57" s="1233">
        <v>71880</v>
      </c>
      <c r="E57" s="1233">
        <v>51604</v>
      </c>
      <c r="F57" s="1233">
        <v>50714</v>
      </c>
      <c r="G57" s="1233">
        <v>889</v>
      </c>
      <c r="H57" s="1233">
        <v>11</v>
      </c>
      <c r="I57" s="1233">
        <v>11</v>
      </c>
      <c r="J57" s="1233" t="s">
        <v>21</v>
      </c>
      <c r="K57" s="1233">
        <v>3926</v>
      </c>
      <c r="L57" s="1233">
        <v>3926</v>
      </c>
      <c r="M57" s="1233" t="s">
        <v>21</v>
      </c>
      <c r="N57" s="1233">
        <v>13565</v>
      </c>
      <c r="O57" s="1233">
        <v>2675</v>
      </c>
      <c r="P57" s="1233">
        <v>99</v>
      </c>
      <c r="Q57" s="153">
        <v>909</v>
      </c>
      <c r="R57" s="1458" t="s">
        <v>1780</v>
      </c>
    </row>
    <row r="58" spans="1:18" ht="18" customHeight="1">
      <c r="A58" s="1463" t="s">
        <v>298</v>
      </c>
      <c r="B58" s="1903" t="s">
        <v>909</v>
      </c>
      <c r="C58" s="60">
        <v>40274</v>
      </c>
      <c r="D58" s="1233">
        <v>34574</v>
      </c>
      <c r="E58" s="1233">
        <v>5418</v>
      </c>
      <c r="F58" s="1233">
        <v>5418</v>
      </c>
      <c r="G58" s="1233" t="s">
        <v>21</v>
      </c>
      <c r="H58" s="1233" t="s">
        <v>21</v>
      </c>
      <c r="I58" s="1233" t="s">
        <v>21</v>
      </c>
      <c r="J58" s="1233" t="s">
        <v>21</v>
      </c>
      <c r="K58" s="1233" t="s">
        <v>21</v>
      </c>
      <c r="L58" s="1233" t="s">
        <v>21</v>
      </c>
      <c r="M58" s="1233" t="s">
        <v>21</v>
      </c>
      <c r="N58" s="1233" t="s">
        <v>21</v>
      </c>
      <c r="O58" s="1233">
        <v>29156</v>
      </c>
      <c r="P58" s="1233" t="s">
        <v>21</v>
      </c>
      <c r="Q58" s="153">
        <v>5700</v>
      </c>
      <c r="R58" s="1458" t="s">
        <v>1178</v>
      </c>
    </row>
    <row r="59" spans="1:18" ht="18" customHeight="1">
      <c r="A59" s="1463" t="s">
        <v>299</v>
      </c>
      <c r="B59" s="1887" t="s">
        <v>1209</v>
      </c>
      <c r="C59" s="60">
        <v>6541</v>
      </c>
      <c r="D59" s="1233">
        <v>5608</v>
      </c>
      <c r="E59" s="1233">
        <v>4075</v>
      </c>
      <c r="F59" s="1233">
        <v>4075</v>
      </c>
      <c r="G59" s="1233" t="s">
        <v>21</v>
      </c>
      <c r="H59" s="1233">
        <v>11</v>
      </c>
      <c r="I59" s="1233" t="s">
        <v>21</v>
      </c>
      <c r="J59" s="1233">
        <v>11</v>
      </c>
      <c r="K59" s="1233">
        <v>24</v>
      </c>
      <c r="L59" s="1233">
        <v>24</v>
      </c>
      <c r="M59" s="1233" t="s">
        <v>21</v>
      </c>
      <c r="N59" s="1233">
        <v>479</v>
      </c>
      <c r="O59" s="1233">
        <v>981</v>
      </c>
      <c r="P59" s="1233">
        <v>38</v>
      </c>
      <c r="Q59" s="153">
        <v>933</v>
      </c>
      <c r="R59" s="1322" t="s">
        <v>1231</v>
      </c>
    </row>
    <row r="60" spans="1:18" ht="18" customHeight="1">
      <c r="A60" s="1904" t="s">
        <v>1196</v>
      </c>
      <c r="B60" s="1903" t="s">
        <v>909</v>
      </c>
      <c r="C60" s="60">
        <v>7713</v>
      </c>
      <c r="D60" s="1233">
        <v>7713</v>
      </c>
      <c r="E60" s="1233">
        <v>6821</v>
      </c>
      <c r="F60" s="1233">
        <v>6821</v>
      </c>
      <c r="G60" s="1233" t="s">
        <v>21</v>
      </c>
      <c r="H60" s="1233">
        <v>892</v>
      </c>
      <c r="I60" s="1233">
        <v>892</v>
      </c>
      <c r="J60" s="1233" t="s">
        <v>21</v>
      </c>
      <c r="K60" s="1233" t="s">
        <v>21</v>
      </c>
      <c r="L60" s="1233" t="s">
        <v>21</v>
      </c>
      <c r="M60" s="1233" t="s">
        <v>21</v>
      </c>
      <c r="N60" s="1233" t="s">
        <v>21</v>
      </c>
      <c r="O60" s="1233" t="s">
        <v>21</v>
      </c>
      <c r="P60" s="1233" t="s">
        <v>21</v>
      </c>
      <c r="Q60" s="153" t="s">
        <v>21</v>
      </c>
      <c r="R60" s="1458" t="s">
        <v>724</v>
      </c>
    </row>
    <row r="61" spans="1:18" ht="18" customHeight="1">
      <c r="A61" s="573" t="s">
        <v>1461</v>
      </c>
      <c r="B61" s="1903" t="s">
        <v>909</v>
      </c>
      <c r="C61" s="60" t="s">
        <v>21</v>
      </c>
      <c r="D61" s="1233" t="s">
        <v>21</v>
      </c>
      <c r="E61" s="1233" t="s">
        <v>21</v>
      </c>
      <c r="F61" s="1233" t="s">
        <v>21</v>
      </c>
      <c r="G61" s="1233" t="s">
        <v>21</v>
      </c>
      <c r="H61" s="1233" t="s">
        <v>21</v>
      </c>
      <c r="I61" s="1233" t="s">
        <v>21</v>
      </c>
      <c r="J61" s="1233" t="s">
        <v>21</v>
      </c>
      <c r="K61" s="1233" t="s">
        <v>21</v>
      </c>
      <c r="L61" s="1233" t="s">
        <v>21</v>
      </c>
      <c r="M61" s="1233" t="s">
        <v>21</v>
      </c>
      <c r="N61" s="1233" t="s">
        <v>21</v>
      </c>
      <c r="O61" s="1233" t="s">
        <v>21</v>
      </c>
      <c r="P61" s="1233" t="s">
        <v>21</v>
      </c>
      <c r="Q61" s="153" t="s">
        <v>21</v>
      </c>
      <c r="R61" s="575" t="s">
        <v>1290</v>
      </c>
    </row>
    <row r="62" spans="1:18" ht="18" customHeight="1">
      <c r="A62" s="574" t="s">
        <v>301</v>
      </c>
      <c r="B62" s="1903" t="s">
        <v>747</v>
      </c>
      <c r="C62" s="60">
        <v>29009</v>
      </c>
      <c r="D62" s="1233">
        <v>29009</v>
      </c>
      <c r="E62" s="1233" t="s">
        <v>21</v>
      </c>
      <c r="F62" s="1233" t="s">
        <v>21</v>
      </c>
      <c r="G62" s="1233" t="s">
        <v>21</v>
      </c>
      <c r="H62" s="1233">
        <v>1628</v>
      </c>
      <c r="I62" s="1233">
        <v>783</v>
      </c>
      <c r="J62" s="1233">
        <v>845</v>
      </c>
      <c r="K62" s="1233">
        <v>2454</v>
      </c>
      <c r="L62" s="1233" t="s">
        <v>21</v>
      </c>
      <c r="M62" s="1233">
        <v>2454</v>
      </c>
      <c r="N62" s="1233" t="s">
        <v>21</v>
      </c>
      <c r="O62" s="1233">
        <v>22865</v>
      </c>
      <c r="P62" s="1233">
        <v>2062</v>
      </c>
      <c r="Q62" s="153" t="s">
        <v>21</v>
      </c>
      <c r="R62" s="575" t="s">
        <v>1291</v>
      </c>
    </row>
    <row r="63" spans="1:18" ht="18" customHeight="1">
      <c r="A63" s="1453"/>
      <c r="B63" s="1903"/>
      <c r="C63" s="149"/>
      <c r="D63" s="147"/>
      <c r="E63" s="147"/>
      <c r="F63" s="147"/>
      <c r="G63" s="147"/>
      <c r="H63" s="147"/>
      <c r="I63" s="147"/>
      <c r="J63" s="147"/>
      <c r="K63" s="147"/>
      <c r="L63" s="147"/>
      <c r="M63" s="147"/>
      <c r="N63" s="147"/>
      <c r="O63" s="147"/>
      <c r="P63" s="147"/>
      <c r="Q63" s="148"/>
      <c r="R63" s="1458"/>
    </row>
    <row r="64" spans="1:18" ht="18" customHeight="1">
      <c r="A64" s="1900" t="s">
        <v>316</v>
      </c>
      <c r="B64" s="1903" t="s">
        <v>909</v>
      </c>
      <c r="C64" s="56">
        <v>289567</v>
      </c>
      <c r="D64" s="1234">
        <v>280214</v>
      </c>
      <c r="E64" s="1234">
        <v>42100</v>
      </c>
      <c r="F64" s="1234">
        <v>42100</v>
      </c>
      <c r="G64" s="1234" t="s">
        <v>21</v>
      </c>
      <c r="H64" s="1234">
        <v>60013</v>
      </c>
      <c r="I64" s="1234">
        <v>60013</v>
      </c>
      <c r="J64" s="1234" t="s">
        <v>21</v>
      </c>
      <c r="K64" s="1234">
        <v>109540</v>
      </c>
      <c r="L64" s="1234">
        <v>25195</v>
      </c>
      <c r="M64" s="1234">
        <v>84346</v>
      </c>
      <c r="N64" s="1234">
        <v>31460</v>
      </c>
      <c r="O64" s="1234">
        <v>34346</v>
      </c>
      <c r="P64" s="1234">
        <v>2754</v>
      </c>
      <c r="Q64" s="150">
        <v>9353</v>
      </c>
      <c r="R64" s="1455" t="s">
        <v>1234</v>
      </c>
    </row>
    <row r="65" spans="1:18" ht="18" customHeight="1">
      <c r="A65" s="1902"/>
      <c r="B65" s="1903"/>
      <c r="C65" s="149"/>
      <c r="D65" s="147"/>
      <c r="E65" s="147"/>
      <c r="F65" s="147"/>
      <c r="G65" s="147"/>
      <c r="H65" s="147"/>
      <c r="I65" s="147"/>
      <c r="J65" s="147"/>
      <c r="K65" s="147"/>
      <c r="L65" s="147"/>
      <c r="M65" s="147"/>
      <c r="N65" s="147"/>
      <c r="O65" s="147"/>
      <c r="P65" s="147"/>
      <c r="Q65" s="148"/>
      <c r="R65" s="1455" t="s">
        <v>737</v>
      </c>
    </row>
    <row r="66" spans="1:18" ht="18" customHeight="1">
      <c r="A66" s="1463" t="s">
        <v>10</v>
      </c>
      <c r="B66" s="1887" t="s">
        <v>1209</v>
      </c>
      <c r="C66" s="60">
        <v>54412</v>
      </c>
      <c r="D66" s="1233">
        <v>54412</v>
      </c>
      <c r="E66" s="1233">
        <v>52831</v>
      </c>
      <c r="F66" s="1233">
        <v>52831</v>
      </c>
      <c r="G66" s="1233" t="s">
        <v>21</v>
      </c>
      <c r="H66" s="1233">
        <v>1444</v>
      </c>
      <c r="I66" s="1233">
        <v>1444</v>
      </c>
      <c r="J66" s="1233" t="s">
        <v>21</v>
      </c>
      <c r="K66" s="1233" t="s">
        <v>21</v>
      </c>
      <c r="L66" s="1233" t="s">
        <v>21</v>
      </c>
      <c r="M66" s="1233" t="s">
        <v>21</v>
      </c>
      <c r="N66" s="1233" t="s">
        <v>21</v>
      </c>
      <c r="O66" s="1233" t="s">
        <v>21</v>
      </c>
      <c r="P66" s="1233">
        <v>137</v>
      </c>
      <c r="Q66" s="153" t="s">
        <v>21</v>
      </c>
      <c r="R66" s="1322" t="s">
        <v>1200</v>
      </c>
    </row>
    <row r="67" spans="1:18" ht="18" customHeight="1">
      <c r="A67" s="1463" t="s">
        <v>11</v>
      </c>
      <c r="B67" s="1903" t="s">
        <v>909</v>
      </c>
      <c r="C67" s="60">
        <v>170988</v>
      </c>
      <c r="D67" s="1233">
        <v>170653</v>
      </c>
      <c r="E67" s="1233">
        <v>4459</v>
      </c>
      <c r="F67" s="1233">
        <v>4459</v>
      </c>
      <c r="G67" s="1233" t="s">
        <v>21</v>
      </c>
      <c r="H67" s="1233">
        <v>66401</v>
      </c>
      <c r="I67" s="1233">
        <v>66401</v>
      </c>
      <c r="J67" s="1233" t="s">
        <v>21</v>
      </c>
      <c r="K67" s="1233">
        <v>99467</v>
      </c>
      <c r="L67" s="1233">
        <v>22185</v>
      </c>
      <c r="M67" s="1233">
        <v>77282</v>
      </c>
      <c r="N67" s="1233" t="s">
        <v>21</v>
      </c>
      <c r="O67" s="1233" t="s">
        <v>21</v>
      </c>
      <c r="P67" s="1233">
        <v>326</v>
      </c>
      <c r="Q67" s="153">
        <v>335</v>
      </c>
      <c r="R67" s="1322" t="s">
        <v>1201</v>
      </c>
    </row>
    <row r="68" spans="1:18" ht="18" customHeight="1">
      <c r="A68" s="1463" t="s">
        <v>321</v>
      </c>
      <c r="B68" s="1367" t="s">
        <v>735</v>
      </c>
      <c r="C68" s="60" t="s">
        <v>21</v>
      </c>
      <c r="D68" s="1233" t="s">
        <v>21</v>
      </c>
      <c r="E68" s="1233" t="s">
        <v>21</v>
      </c>
      <c r="F68" s="1233" t="s">
        <v>21</v>
      </c>
      <c r="G68" s="1233" t="s">
        <v>21</v>
      </c>
      <c r="H68" s="1233" t="s">
        <v>21</v>
      </c>
      <c r="I68" s="1233" t="s">
        <v>21</v>
      </c>
      <c r="J68" s="1233" t="s">
        <v>21</v>
      </c>
      <c r="K68" s="1233" t="s">
        <v>21</v>
      </c>
      <c r="L68" s="1233" t="s">
        <v>21</v>
      </c>
      <c r="M68" s="1233" t="s">
        <v>21</v>
      </c>
      <c r="N68" s="1233" t="s">
        <v>21</v>
      </c>
      <c r="O68" s="1233" t="s">
        <v>21</v>
      </c>
      <c r="P68" s="1233" t="s">
        <v>21</v>
      </c>
      <c r="Q68" s="153" t="s">
        <v>21</v>
      </c>
      <c r="R68" s="1458" t="s">
        <v>143</v>
      </c>
    </row>
    <row r="69" spans="1:18" ht="18" customHeight="1">
      <c r="A69" s="1463" t="s">
        <v>12</v>
      </c>
      <c r="B69" s="1903" t="s">
        <v>909</v>
      </c>
      <c r="C69" s="60">
        <v>375316</v>
      </c>
      <c r="D69" s="1233">
        <v>338325</v>
      </c>
      <c r="E69" s="1233" t="s">
        <v>21</v>
      </c>
      <c r="F69" s="1233" t="s">
        <v>21</v>
      </c>
      <c r="G69" s="1233" t="s">
        <v>21</v>
      </c>
      <c r="H69" s="1233">
        <v>86825</v>
      </c>
      <c r="I69" s="1233">
        <v>86825</v>
      </c>
      <c r="J69" s="1233" t="s">
        <v>21</v>
      </c>
      <c r="K69" s="1233">
        <v>246507</v>
      </c>
      <c r="L69" s="1233">
        <v>5942</v>
      </c>
      <c r="M69" s="1233">
        <v>240565</v>
      </c>
      <c r="N69" s="1233" t="s">
        <v>21</v>
      </c>
      <c r="O69" s="1233" t="s">
        <v>21</v>
      </c>
      <c r="P69" s="1233">
        <v>4992</v>
      </c>
      <c r="Q69" s="153">
        <v>36991</v>
      </c>
      <c r="R69" s="1458" t="s">
        <v>1236</v>
      </c>
    </row>
    <row r="70" spans="1:18" ht="18" customHeight="1">
      <c r="A70" s="1904" t="s">
        <v>325</v>
      </c>
      <c r="B70" s="1903" t="s">
        <v>909</v>
      </c>
      <c r="C70" s="60" t="s">
        <v>21</v>
      </c>
      <c r="D70" s="1233" t="s">
        <v>21</v>
      </c>
      <c r="E70" s="1233" t="s">
        <v>21</v>
      </c>
      <c r="F70" s="1233" t="s">
        <v>21</v>
      </c>
      <c r="G70" s="1233" t="s">
        <v>21</v>
      </c>
      <c r="H70" s="1233" t="s">
        <v>21</v>
      </c>
      <c r="I70" s="1233" t="s">
        <v>21</v>
      </c>
      <c r="J70" s="1233" t="s">
        <v>21</v>
      </c>
      <c r="K70" s="1233" t="s">
        <v>21</v>
      </c>
      <c r="L70" s="1233" t="s">
        <v>21</v>
      </c>
      <c r="M70" s="1233" t="s">
        <v>21</v>
      </c>
      <c r="N70" s="1233" t="s">
        <v>21</v>
      </c>
      <c r="O70" s="1233" t="s">
        <v>21</v>
      </c>
      <c r="P70" s="1233" t="s">
        <v>21</v>
      </c>
      <c r="Q70" s="153" t="s">
        <v>21</v>
      </c>
      <c r="R70" s="1458" t="s">
        <v>1237</v>
      </c>
    </row>
    <row r="71" spans="1:18" ht="18" customHeight="1">
      <c r="A71" s="1463" t="s">
        <v>15</v>
      </c>
      <c r="B71" s="1903" t="s">
        <v>909</v>
      </c>
      <c r="C71" s="60">
        <v>3754</v>
      </c>
      <c r="D71" s="1233">
        <v>3754</v>
      </c>
      <c r="E71" s="1233" t="s">
        <v>21</v>
      </c>
      <c r="F71" s="1233" t="s">
        <v>21</v>
      </c>
      <c r="G71" s="1233" t="s">
        <v>21</v>
      </c>
      <c r="H71" s="1233" t="s">
        <v>21</v>
      </c>
      <c r="I71" s="1233" t="s">
        <v>21</v>
      </c>
      <c r="J71" s="1233" t="s">
        <v>21</v>
      </c>
      <c r="K71" s="1233" t="s">
        <v>21</v>
      </c>
      <c r="L71" s="1233" t="s">
        <v>21</v>
      </c>
      <c r="M71" s="1233" t="s">
        <v>21</v>
      </c>
      <c r="N71" s="1233">
        <v>3754</v>
      </c>
      <c r="O71" s="1233" t="s">
        <v>21</v>
      </c>
      <c r="P71" s="1233" t="s">
        <v>21</v>
      </c>
      <c r="Q71" s="153" t="s">
        <v>21</v>
      </c>
      <c r="R71" s="1458" t="s">
        <v>1239</v>
      </c>
    </row>
    <row r="72" spans="1:18" ht="18" customHeight="1">
      <c r="A72" s="1463" t="s">
        <v>303</v>
      </c>
      <c r="B72" s="1887" t="s">
        <v>1209</v>
      </c>
      <c r="C72" s="60">
        <v>20462</v>
      </c>
      <c r="D72" s="1233">
        <v>20074</v>
      </c>
      <c r="E72" s="1233">
        <v>2572</v>
      </c>
      <c r="F72" s="1233">
        <v>2572</v>
      </c>
      <c r="G72" s="1233" t="s">
        <v>21</v>
      </c>
      <c r="H72" s="1233">
        <v>680</v>
      </c>
      <c r="I72" s="1233">
        <v>680</v>
      </c>
      <c r="J72" s="1233" t="s">
        <v>21</v>
      </c>
      <c r="K72" s="1233">
        <v>7079</v>
      </c>
      <c r="L72" s="1233">
        <v>3933</v>
      </c>
      <c r="M72" s="1233">
        <v>3146</v>
      </c>
      <c r="N72" s="1233">
        <v>2330</v>
      </c>
      <c r="O72" s="1233">
        <v>6102</v>
      </c>
      <c r="P72" s="1233">
        <v>1311</v>
      </c>
      <c r="Q72" s="153">
        <v>389</v>
      </c>
      <c r="R72" s="1322" t="s">
        <v>1258</v>
      </c>
    </row>
    <row r="73" spans="1:18" ht="18" customHeight="1">
      <c r="A73" s="1463" t="s">
        <v>304</v>
      </c>
      <c r="B73" s="1367" t="s">
        <v>735</v>
      </c>
      <c r="C73" s="60">
        <v>51153</v>
      </c>
      <c r="D73" s="1233">
        <v>46604</v>
      </c>
      <c r="E73" s="1233" t="s">
        <v>21</v>
      </c>
      <c r="F73" s="1233" t="s">
        <v>21</v>
      </c>
      <c r="G73" s="1233" t="s">
        <v>21</v>
      </c>
      <c r="H73" s="1233" t="s">
        <v>21</v>
      </c>
      <c r="I73" s="1233" t="s">
        <v>21</v>
      </c>
      <c r="J73" s="1233" t="s">
        <v>21</v>
      </c>
      <c r="K73" s="1233">
        <v>1907</v>
      </c>
      <c r="L73" s="1233">
        <v>1907</v>
      </c>
      <c r="M73" s="1233" t="s">
        <v>21</v>
      </c>
      <c r="N73" s="1233">
        <v>20316</v>
      </c>
      <c r="O73" s="1233">
        <v>24273</v>
      </c>
      <c r="P73" s="1233">
        <v>107</v>
      </c>
      <c r="Q73" s="153">
        <v>4549</v>
      </c>
      <c r="R73" s="1458" t="s">
        <v>1241</v>
      </c>
    </row>
    <row r="74" spans="1:18" ht="18" customHeight="1">
      <c r="A74" s="1904" t="s">
        <v>305</v>
      </c>
      <c r="B74" s="1903" t="s">
        <v>909</v>
      </c>
      <c r="C74" s="60">
        <v>54025</v>
      </c>
      <c r="D74" s="1233">
        <v>49043</v>
      </c>
      <c r="E74" s="1233" t="s">
        <v>21</v>
      </c>
      <c r="F74" s="1233" t="s">
        <v>21</v>
      </c>
      <c r="G74" s="1233" t="s">
        <v>21</v>
      </c>
      <c r="H74" s="1233" t="s">
        <v>21</v>
      </c>
      <c r="I74" s="1233" t="s">
        <v>21</v>
      </c>
      <c r="J74" s="1233" t="s">
        <v>21</v>
      </c>
      <c r="K74" s="1233">
        <v>2136</v>
      </c>
      <c r="L74" s="1233">
        <v>2136</v>
      </c>
      <c r="M74" s="1233" t="s">
        <v>21</v>
      </c>
      <c r="N74" s="1233">
        <v>22555</v>
      </c>
      <c r="O74" s="1233">
        <v>24234</v>
      </c>
      <c r="P74" s="1233">
        <v>119</v>
      </c>
      <c r="Q74" s="153">
        <v>4982</v>
      </c>
      <c r="R74" s="1458" t="s">
        <v>1203</v>
      </c>
    </row>
    <row r="75" spans="1:18" ht="18" customHeight="1">
      <c r="A75" s="1463" t="s">
        <v>19</v>
      </c>
      <c r="B75" s="1887" t="s">
        <v>1209</v>
      </c>
      <c r="C75" s="60" t="s">
        <v>21</v>
      </c>
      <c r="D75" s="1233" t="s">
        <v>21</v>
      </c>
      <c r="E75" s="1233" t="s">
        <v>21</v>
      </c>
      <c r="F75" s="1233" t="s">
        <v>21</v>
      </c>
      <c r="G75" s="1233" t="s">
        <v>21</v>
      </c>
      <c r="H75" s="1233" t="s">
        <v>21</v>
      </c>
      <c r="I75" s="1233" t="s">
        <v>21</v>
      </c>
      <c r="J75" s="1233" t="s">
        <v>21</v>
      </c>
      <c r="K75" s="1233" t="s">
        <v>21</v>
      </c>
      <c r="L75" s="1233" t="s">
        <v>21</v>
      </c>
      <c r="M75" s="1233" t="s">
        <v>21</v>
      </c>
      <c r="N75" s="1233" t="s">
        <v>21</v>
      </c>
      <c r="O75" s="1233" t="s">
        <v>21</v>
      </c>
      <c r="P75" s="1233" t="s">
        <v>21</v>
      </c>
      <c r="Q75" s="153" t="s">
        <v>21</v>
      </c>
      <c r="R75" s="1458" t="s">
        <v>1204</v>
      </c>
    </row>
    <row r="76" spans="1:18" ht="18" customHeight="1">
      <c r="A76" s="573" t="s">
        <v>87</v>
      </c>
      <c r="B76" s="1903" t="s">
        <v>909</v>
      </c>
      <c r="C76" s="60" t="s">
        <v>21</v>
      </c>
      <c r="D76" s="1233" t="s">
        <v>21</v>
      </c>
      <c r="E76" s="1233" t="s">
        <v>21</v>
      </c>
      <c r="F76" s="1233" t="s">
        <v>21</v>
      </c>
      <c r="G76" s="1233" t="s">
        <v>21</v>
      </c>
      <c r="H76" s="1233" t="s">
        <v>21</v>
      </c>
      <c r="I76" s="1233" t="s">
        <v>21</v>
      </c>
      <c r="J76" s="1233" t="s">
        <v>21</v>
      </c>
      <c r="K76" s="1233" t="s">
        <v>21</v>
      </c>
      <c r="L76" s="1233" t="s">
        <v>21</v>
      </c>
      <c r="M76" s="1233" t="s">
        <v>21</v>
      </c>
      <c r="N76" s="1233" t="s">
        <v>21</v>
      </c>
      <c r="O76" s="1233" t="s">
        <v>21</v>
      </c>
      <c r="P76" s="1233" t="s">
        <v>21</v>
      </c>
      <c r="Q76" s="153" t="s">
        <v>21</v>
      </c>
      <c r="R76" s="575" t="s">
        <v>1784</v>
      </c>
    </row>
    <row r="77" spans="1:18" ht="18" customHeight="1">
      <c r="A77" s="573" t="s">
        <v>785</v>
      </c>
      <c r="B77" s="1903" t="s">
        <v>909</v>
      </c>
      <c r="C77" s="60" t="s">
        <v>21</v>
      </c>
      <c r="D77" s="1233" t="s">
        <v>21</v>
      </c>
      <c r="E77" s="1233" t="s">
        <v>21</v>
      </c>
      <c r="F77" s="1233" t="s">
        <v>21</v>
      </c>
      <c r="G77" s="1233" t="s">
        <v>21</v>
      </c>
      <c r="H77" s="1233" t="s">
        <v>21</v>
      </c>
      <c r="I77" s="1233" t="s">
        <v>21</v>
      </c>
      <c r="J77" s="1233" t="s">
        <v>21</v>
      </c>
      <c r="K77" s="1233" t="s">
        <v>21</v>
      </c>
      <c r="L77" s="1233" t="s">
        <v>21</v>
      </c>
      <c r="M77" s="1233" t="s">
        <v>21</v>
      </c>
      <c r="N77" s="1233" t="s">
        <v>21</v>
      </c>
      <c r="O77" s="1233" t="s">
        <v>21</v>
      </c>
      <c r="P77" s="1233" t="s">
        <v>21</v>
      </c>
      <c r="Q77" s="153" t="s">
        <v>21</v>
      </c>
      <c r="R77" s="582" t="s">
        <v>1205</v>
      </c>
    </row>
    <row r="78" spans="1:18" ht="18" customHeight="1">
      <c r="A78" s="1918" t="s">
        <v>5</v>
      </c>
      <c r="B78" s="1903" t="s">
        <v>1211</v>
      </c>
      <c r="C78" s="56">
        <v>5158536</v>
      </c>
      <c r="D78" s="1234">
        <v>4308086</v>
      </c>
      <c r="E78" s="1234">
        <v>1625891</v>
      </c>
      <c r="F78" s="1234">
        <v>998883</v>
      </c>
      <c r="G78" s="1234">
        <v>627008</v>
      </c>
      <c r="H78" s="1234">
        <v>122778</v>
      </c>
      <c r="I78" s="1234">
        <v>81454</v>
      </c>
      <c r="J78" s="1234">
        <v>41324</v>
      </c>
      <c r="K78" s="1234">
        <v>1599786</v>
      </c>
      <c r="L78" s="1234">
        <v>1577307</v>
      </c>
      <c r="M78" s="1234">
        <v>22479</v>
      </c>
      <c r="N78" s="1234">
        <v>750878</v>
      </c>
      <c r="O78" s="1234">
        <v>133721</v>
      </c>
      <c r="P78" s="1234">
        <v>75033</v>
      </c>
      <c r="Q78" s="150">
        <v>850450</v>
      </c>
      <c r="R78" s="1455" t="s">
        <v>1206</v>
      </c>
    </row>
    <row r="79" spans="1:18" ht="18" customHeight="1">
      <c r="A79" s="1905" t="s">
        <v>7</v>
      </c>
      <c r="B79" s="1910" t="s">
        <v>320</v>
      </c>
      <c r="C79" s="585">
        <v>438659</v>
      </c>
      <c r="D79" s="586">
        <v>219719</v>
      </c>
      <c r="E79" s="586">
        <v>103023</v>
      </c>
      <c r="F79" s="586">
        <v>29416</v>
      </c>
      <c r="G79" s="586">
        <v>73607</v>
      </c>
      <c r="H79" s="586">
        <v>4258</v>
      </c>
      <c r="I79" s="586">
        <v>2744</v>
      </c>
      <c r="J79" s="586">
        <v>1514</v>
      </c>
      <c r="K79" s="586" t="s">
        <v>21</v>
      </c>
      <c r="L79" s="586" t="s">
        <v>21</v>
      </c>
      <c r="M79" s="586" t="s">
        <v>21</v>
      </c>
      <c r="N79" s="586">
        <v>5553</v>
      </c>
      <c r="O79" s="586" t="s">
        <v>21</v>
      </c>
      <c r="P79" s="586">
        <v>106885</v>
      </c>
      <c r="Q79" s="587">
        <v>218940</v>
      </c>
      <c r="R79" s="1510" t="s">
        <v>1207</v>
      </c>
    </row>
    <row r="80" spans="1:18" ht="18" customHeight="1">
      <c r="A80" s="1453"/>
      <c r="B80" s="1453" t="s">
        <v>1179</v>
      </c>
      <c r="R80" s="1322"/>
    </row>
    <row r="81" spans="2:2">
      <c r="B81" s="1497" t="s">
        <v>1179</v>
      </c>
    </row>
  </sheetData>
  <mergeCells count="7">
    <mergeCell ref="A9:A10"/>
    <mergeCell ref="R9:R10"/>
    <mergeCell ref="A2:B2"/>
    <mergeCell ref="C2:E2"/>
    <mergeCell ref="O2:P2"/>
    <mergeCell ref="Q2:R2"/>
    <mergeCell ref="D7:E7"/>
  </mergeCells>
  <phoneticPr fontId="99"/>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ED804-68A5-4547-9D90-AAC3D9CB6D82}">
  <sheetPr>
    <tabColor theme="6" tint="0.39997558519241921"/>
  </sheetPr>
  <dimension ref="A1:L77"/>
  <sheetViews>
    <sheetView zoomScaleNormal="100" zoomScaleSheetLayoutView="70" workbookViewId="0"/>
  </sheetViews>
  <sheetFormatPr defaultColWidth="8.6328125" defaultRowHeight="13"/>
  <cols>
    <col min="1" max="1" width="31.453125" style="1260" customWidth="1"/>
    <col min="2" max="2" width="12.6328125" style="1260" customWidth="1"/>
    <col min="3" max="4" width="23.6328125" style="1260" customWidth="1"/>
    <col min="5" max="5" width="22.26953125" style="1260" customWidth="1"/>
    <col min="6" max="6" width="25.36328125" style="1260" customWidth="1"/>
    <col min="7" max="7" width="18.6328125" style="1260" customWidth="1"/>
    <col min="8" max="8" width="21.6328125" style="1260" customWidth="1"/>
    <col min="9" max="9" width="24.6328125" style="1260" customWidth="1"/>
    <col min="10" max="10" width="23.7265625" style="1260" customWidth="1"/>
    <col min="11" max="11" width="19.6328125" style="1260" customWidth="1"/>
    <col min="12" max="12" width="32.90625" style="1260" customWidth="1"/>
    <col min="13" max="16384" width="8.6328125" style="1260"/>
  </cols>
  <sheetData>
    <row r="1" spans="1:12" s="1391" customFormat="1" ht="18" customHeight="1">
      <c r="A1" s="1334" t="s">
        <v>943</v>
      </c>
      <c r="B1" s="1396"/>
      <c r="K1" s="1495"/>
      <c r="L1" s="1494" t="s">
        <v>628</v>
      </c>
    </row>
    <row r="2" spans="1:12" ht="15" customHeight="1">
      <c r="A2" s="2795">
        <v>44166</v>
      </c>
      <c r="B2" s="2795"/>
      <c r="C2" s="2806">
        <v>44166</v>
      </c>
      <c r="D2" s="2806"/>
      <c r="I2" s="2797">
        <v>44166</v>
      </c>
      <c r="J2" s="2797"/>
      <c r="K2" s="2809">
        <v>44166</v>
      </c>
      <c r="L2" s="2809"/>
    </row>
    <row r="3" spans="1:12" ht="18" customHeight="1">
      <c r="A3" s="1335"/>
      <c r="B3" s="1334"/>
      <c r="C3" s="1335"/>
    </row>
    <row r="4" spans="1:12" ht="18" customHeight="1"/>
    <row r="5" spans="1:12" ht="21.75" customHeight="1">
      <c r="A5" s="1469" t="s">
        <v>324</v>
      </c>
      <c r="C5" s="1340"/>
    </row>
    <row r="6" spans="1:12" ht="20.149999999999999" customHeight="1">
      <c r="A6" s="1260" t="s">
        <v>1179</v>
      </c>
    </row>
    <row r="7" spans="1:12" s="1322" customFormat="1" ht="21.75" customHeight="1">
      <c r="A7" s="1512"/>
      <c r="B7" s="1515"/>
      <c r="C7" s="1928" t="s">
        <v>216</v>
      </c>
      <c r="D7" s="1956" t="s">
        <v>1222</v>
      </c>
      <c r="E7" s="1512"/>
      <c r="F7" s="1512"/>
      <c r="G7" s="1513"/>
      <c r="H7" s="1513"/>
      <c r="I7" s="1513"/>
      <c r="J7" s="1513"/>
      <c r="K7" s="1514"/>
      <c r="L7" s="1937"/>
    </row>
    <row r="8" spans="1:12" s="1322" customFormat="1" ht="17.25" customHeight="1">
      <c r="B8" s="1479" t="s">
        <v>312</v>
      </c>
      <c r="C8" s="1944"/>
      <c r="D8" s="1940" t="s">
        <v>326</v>
      </c>
      <c r="E8" s="1957" t="s">
        <v>1844</v>
      </c>
      <c r="F8" s="1512"/>
      <c r="G8" s="1513"/>
      <c r="H8" s="1512"/>
      <c r="I8" s="1512"/>
      <c r="J8" s="1514"/>
      <c r="K8" s="1742"/>
      <c r="L8" s="1944"/>
    </row>
    <row r="9" spans="1:12" s="1322" customFormat="1" ht="17.25" customHeight="1">
      <c r="A9" s="1958"/>
      <c r="B9" s="1481"/>
      <c r="C9" s="1944" t="s">
        <v>826</v>
      </c>
      <c r="D9" s="1944" t="s">
        <v>826</v>
      </c>
      <c r="E9" s="1475" t="s">
        <v>944</v>
      </c>
      <c r="F9" s="1475" t="s">
        <v>945</v>
      </c>
      <c r="G9" s="1475" t="s">
        <v>946</v>
      </c>
      <c r="H9" s="1475" t="s">
        <v>947</v>
      </c>
      <c r="I9" s="1475" t="s">
        <v>1465</v>
      </c>
      <c r="J9" s="1475" t="s">
        <v>948</v>
      </c>
      <c r="K9" s="1479" t="s">
        <v>911</v>
      </c>
      <c r="L9" s="1944"/>
    </row>
    <row r="10" spans="1:12" s="1322" customFormat="1" ht="17.25" customHeight="1">
      <c r="A10" s="1959" t="s">
        <v>311</v>
      </c>
      <c r="B10" s="1481"/>
      <c r="C10" s="1944"/>
      <c r="D10" s="1944"/>
      <c r="E10" s="1481"/>
      <c r="F10" s="1479" t="s">
        <v>949</v>
      </c>
      <c r="G10" s="1481"/>
      <c r="H10" s="1479" t="s">
        <v>950</v>
      </c>
      <c r="I10" s="1479" t="s">
        <v>1466</v>
      </c>
      <c r="J10" s="1479" t="s">
        <v>951</v>
      </c>
      <c r="K10" s="1481"/>
      <c r="L10" s="1896" t="s">
        <v>1769</v>
      </c>
    </row>
    <row r="11" spans="1:12" s="1322" customFormat="1" ht="17.25" customHeight="1">
      <c r="A11" s="1958"/>
      <c r="B11" s="1481"/>
      <c r="C11" s="1944"/>
      <c r="D11" s="1944"/>
      <c r="E11" s="1519" t="s">
        <v>327</v>
      </c>
      <c r="F11" s="1519" t="s">
        <v>328</v>
      </c>
      <c r="G11" s="1519" t="s">
        <v>329</v>
      </c>
      <c r="H11" s="1519" t="s">
        <v>330</v>
      </c>
      <c r="I11" s="1519" t="s">
        <v>1845</v>
      </c>
      <c r="J11" s="1519" t="s">
        <v>331</v>
      </c>
      <c r="K11" s="1699"/>
      <c r="L11" s="1944"/>
    </row>
    <row r="12" spans="1:12" s="1322" customFormat="1" ht="17.25" customHeight="1">
      <c r="A12" s="1480"/>
      <c r="B12" s="1481" t="s">
        <v>1770</v>
      </c>
      <c r="C12" s="1944"/>
      <c r="D12" s="1944"/>
      <c r="E12" s="1519" t="s">
        <v>335</v>
      </c>
      <c r="F12" s="1519" t="s">
        <v>332</v>
      </c>
      <c r="G12" s="1519" t="s">
        <v>337</v>
      </c>
      <c r="H12" s="1519" t="s">
        <v>333</v>
      </c>
      <c r="I12" s="1519" t="s">
        <v>1846</v>
      </c>
      <c r="J12" s="1519" t="s">
        <v>334</v>
      </c>
      <c r="K12" s="1699" t="s">
        <v>1748</v>
      </c>
      <c r="L12" s="1944"/>
    </row>
    <row r="13" spans="1:12" s="1322" customFormat="1" ht="17.25" customHeight="1">
      <c r="B13" s="1523"/>
      <c r="C13" s="1944"/>
      <c r="D13" s="1944"/>
      <c r="E13" s="1519"/>
      <c r="F13" s="1525" t="s">
        <v>336</v>
      </c>
      <c r="G13" s="1525"/>
      <c r="H13" s="1519" t="s">
        <v>338</v>
      </c>
      <c r="I13" s="1519" t="s">
        <v>339</v>
      </c>
      <c r="J13" s="1519" t="s">
        <v>340</v>
      </c>
      <c r="K13" s="1699"/>
      <c r="L13" s="1704"/>
    </row>
    <row r="14" spans="1:12" ht="20.25" customHeight="1">
      <c r="A14" s="1960" t="s">
        <v>313</v>
      </c>
      <c r="B14" s="1909" t="s">
        <v>341</v>
      </c>
      <c r="C14" s="53">
        <v>3357528</v>
      </c>
      <c r="D14" s="1235">
        <v>2443250</v>
      </c>
      <c r="E14" s="1235">
        <v>40960</v>
      </c>
      <c r="F14" s="1235">
        <v>67752</v>
      </c>
      <c r="G14" s="1235">
        <v>269885</v>
      </c>
      <c r="H14" s="1235">
        <v>706207</v>
      </c>
      <c r="I14" s="1235">
        <v>48473</v>
      </c>
      <c r="J14" s="1235">
        <v>1309973</v>
      </c>
      <c r="K14" s="144">
        <v>914278</v>
      </c>
      <c r="L14" s="1901" t="s">
        <v>725</v>
      </c>
    </row>
    <row r="15" spans="1:12" ht="17.25" customHeight="1">
      <c r="A15" s="1902"/>
      <c r="B15" s="1903" t="s">
        <v>25</v>
      </c>
      <c r="C15" s="1953"/>
      <c r="D15" s="1954"/>
      <c r="E15" s="1954"/>
      <c r="F15" s="1954"/>
      <c r="G15" s="1954"/>
      <c r="H15" s="1954"/>
      <c r="I15" s="1954"/>
      <c r="J15" s="1954"/>
      <c r="K15" s="1955"/>
      <c r="L15" s="1455" t="s">
        <v>737</v>
      </c>
    </row>
    <row r="16" spans="1:12" ht="17.25" customHeight="1">
      <c r="A16" s="1900" t="s">
        <v>292</v>
      </c>
      <c r="B16" s="1887" t="s">
        <v>342</v>
      </c>
      <c r="C16" s="56">
        <v>207339</v>
      </c>
      <c r="D16" s="1234">
        <v>125502</v>
      </c>
      <c r="E16" s="1234">
        <v>5735</v>
      </c>
      <c r="F16" s="1234">
        <v>18348</v>
      </c>
      <c r="G16" s="1234">
        <v>3231</v>
      </c>
      <c r="H16" s="1234">
        <v>6411</v>
      </c>
      <c r="I16" s="1234">
        <v>504</v>
      </c>
      <c r="J16" s="1234">
        <v>91272</v>
      </c>
      <c r="K16" s="150">
        <v>81837</v>
      </c>
      <c r="L16" s="1455" t="s">
        <v>1295</v>
      </c>
    </row>
    <row r="17" spans="1:12" ht="17.25" customHeight="1">
      <c r="A17" s="1902"/>
      <c r="B17" s="1903" t="s">
        <v>25</v>
      </c>
      <c r="C17" s="600"/>
      <c r="D17" s="601"/>
      <c r="E17" s="601"/>
      <c r="F17" s="601"/>
      <c r="G17" s="601"/>
      <c r="H17" s="601"/>
      <c r="I17" s="601"/>
      <c r="J17" s="601"/>
      <c r="K17" s="602"/>
      <c r="L17" s="1455" t="s">
        <v>737</v>
      </c>
    </row>
    <row r="18" spans="1:12" ht="17.25" customHeight="1">
      <c r="A18" s="1463" t="s">
        <v>736</v>
      </c>
      <c r="B18" s="1903" t="s">
        <v>342</v>
      </c>
      <c r="C18" s="60">
        <v>47105</v>
      </c>
      <c r="D18" s="1233">
        <v>27066</v>
      </c>
      <c r="E18" s="1233">
        <v>6</v>
      </c>
      <c r="F18" s="1233">
        <v>22</v>
      </c>
      <c r="G18" s="1233">
        <v>9</v>
      </c>
      <c r="H18" s="1233">
        <v>22</v>
      </c>
      <c r="I18" s="1233">
        <v>1</v>
      </c>
      <c r="J18" s="1233">
        <v>27006</v>
      </c>
      <c r="K18" s="153">
        <v>20039</v>
      </c>
      <c r="L18" s="1322" t="s">
        <v>717</v>
      </c>
    </row>
    <row r="19" spans="1:12" ht="17.25" customHeight="1">
      <c r="A19" s="1463" t="s">
        <v>293</v>
      </c>
      <c r="B19" s="1903" t="s">
        <v>342</v>
      </c>
      <c r="C19" s="60">
        <v>24930</v>
      </c>
      <c r="D19" s="1233">
        <v>11938</v>
      </c>
      <c r="E19" s="1233">
        <v>184</v>
      </c>
      <c r="F19" s="1233">
        <v>1671</v>
      </c>
      <c r="G19" s="1233">
        <v>531</v>
      </c>
      <c r="H19" s="1233">
        <v>33</v>
      </c>
      <c r="I19" s="1233">
        <v>46</v>
      </c>
      <c r="J19" s="1233">
        <v>9473</v>
      </c>
      <c r="K19" s="153">
        <v>12992</v>
      </c>
      <c r="L19" s="1322" t="s">
        <v>716</v>
      </c>
    </row>
    <row r="20" spans="1:12" ht="17.25" customHeight="1">
      <c r="A20" s="1463" t="s">
        <v>294</v>
      </c>
      <c r="B20" s="1903" t="s">
        <v>342</v>
      </c>
      <c r="C20" s="60">
        <v>25212</v>
      </c>
      <c r="D20" s="1233">
        <v>6041</v>
      </c>
      <c r="E20" s="1233">
        <v>2526</v>
      </c>
      <c r="F20" s="1233">
        <v>34</v>
      </c>
      <c r="G20" s="1233">
        <v>39</v>
      </c>
      <c r="H20" s="1233" t="s">
        <v>21</v>
      </c>
      <c r="I20" s="1233">
        <v>5</v>
      </c>
      <c r="J20" s="1233">
        <v>3437</v>
      </c>
      <c r="K20" s="153">
        <v>19171</v>
      </c>
      <c r="L20" s="1322" t="s">
        <v>1174</v>
      </c>
    </row>
    <row r="21" spans="1:12" ht="17.25" customHeight="1">
      <c r="A21" s="1463" t="s">
        <v>295</v>
      </c>
      <c r="B21" s="1903" t="s">
        <v>342</v>
      </c>
      <c r="C21" s="60">
        <v>34136</v>
      </c>
      <c r="D21" s="1233">
        <v>22598</v>
      </c>
      <c r="E21" s="1233">
        <v>20</v>
      </c>
      <c r="F21" s="1233">
        <v>15690</v>
      </c>
      <c r="G21" s="1233">
        <v>556</v>
      </c>
      <c r="H21" s="1233">
        <v>1643</v>
      </c>
      <c r="I21" s="1233">
        <v>151</v>
      </c>
      <c r="J21" s="1233">
        <v>4538</v>
      </c>
      <c r="K21" s="153">
        <v>11538</v>
      </c>
      <c r="L21" s="1458" t="s">
        <v>1778</v>
      </c>
    </row>
    <row r="22" spans="1:12" ht="17.25" customHeight="1">
      <c r="A22" s="1463" t="s">
        <v>296</v>
      </c>
      <c r="B22" s="1903" t="s">
        <v>342</v>
      </c>
      <c r="C22" s="60">
        <v>34038</v>
      </c>
      <c r="D22" s="1233">
        <v>22580</v>
      </c>
      <c r="E22" s="1233">
        <v>20</v>
      </c>
      <c r="F22" s="1233">
        <v>15690</v>
      </c>
      <c r="G22" s="1233">
        <v>556</v>
      </c>
      <c r="H22" s="1233">
        <v>1643</v>
      </c>
      <c r="I22" s="1233">
        <v>151</v>
      </c>
      <c r="J22" s="1233">
        <v>4520</v>
      </c>
      <c r="K22" s="153">
        <v>11458</v>
      </c>
      <c r="L22" s="1458" t="s">
        <v>1779</v>
      </c>
    </row>
    <row r="23" spans="1:12" ht="17.25" customHeight="1">
      <c r="A23" s="1463" t="s">
        <v>297</v>
      </c>
      <c r="B23" s="1903" t="s">
        <v>342</v>
      </c>
      <c r="C23" s="60">
        <v>98</v>
      </c>
      <c r="D23" s="1233">
        <v>18</v>
      </c>
      <c r="E23" s="1233" t="s">
        <v>21</v>
      </c>
      <c r="F23" s="1233" t="s">
        <v>21</v>
      </c>
      <c r="G23" s="1233" t="s">
        <v>21</v>
      </c>
      <c r="H23" s="1233" t="s">
        <v>21</v>
      </c>
      <c r="I23" s="1233" t="s">
        <v>21</v>
      </c>
      <c r="J23" s="1233">
        <v>18</v>
      </c>
      <c r="K23" s="153">
        <v>80</v>
      </c>
      <c r="L23" s="1458" t="s">
        <v>1780</v>
      </c>
    </row>
    <row r="24" spans="1:12" ht="17.25" customHeight="1">
      <c r="A24" s="1463" t="s">
        <v>298</v>
      </c>
      <c r="B24" s="1903" t="s">
        <v>342</v>
      </c>
      <c r="C24" s="60">
        <v>12</v>
      </c>
      <c r="D24" s="1233" t="s">
        <v>21</v>
      </c>
      <c r="E24" s="1233" t="s">
        <v>21</v>
      </c>
      <c r="F24" s="1233" t="s">
        <v>21</v>
      </c>
      <c r="G24" s="1233" t="s">
        <v>21</v>
      </c>
      <c r="H24" s="1233" t="s">
        <v>21</v>
      </c>
      <c r="I24" s="1233" t="s">
        <v>21</v>
      </c>
      <c r="J24" s="1233" t="s">
        <v>21</v>
      </c>
      <c r="K24" s="153">
        <v>12</v>
      </c>
      <c r="L24" s="1458" t="s">
        <v>1178</v>
      </c>
    </row>
    <row r="25" spans="1:12" ht="17.25" customHeight="1">
      <c r="A25" s="1463" t="s">
        <v>299</v>
      </c>
      <c r="B25" s="1903" t="s">
        <v>320</v>
      </c>
      <c r="C25" s="60">
        <v>62862</v>
      </c>
      <c r="D25" s="1233">
        <v>46673</v>
      </c>
      <c r="E25" s="1233">
        <v>2342</v>
      </c>
      <c r="F25" s="1233">
        <v>654</v>
      </c>
      <c r="G25" s="1233">
        <v>1615</v>
      </c>
      <c r="H25" s="1233">
        <v>3581</v>
      </c>
      <c r="I25" s="1233">
        <v>230</v>
      </c>
      <c r="J25" s="1233">
        <v>38251</v>
      </c>
      <c r="K25" s="153">
        <v>16189</v>
      </c>
      <c r="L25" s="1322" t="s">
        <v>1231</v>
      </c>
    </row>
    <row r="26" spans="1:12" ht="17.25" customHeight="1">
      <c r="A26" s="1463" t="s">
        <v>300</v>
      </c>
      <c r="B26" s="1367" t="s">
        <v>735</v>
      </c>
      <c r="C26" s="60" t="s">
        <v>21</v>
      </c>
      <c r="D26" s="1233" t="s">
        <v>21</v>
      </c>
      <c r="E26" s="1233" t="s">
        <v>21</v>
      </c>
      <c r="F26" s="1233" t="s">
        <v>21</v>
      </c>
      <c r="G26" s="1233" t="s">
        <v>21</v>
      </c>
      <c r="H26" s="1233" t="s">
        <v>21</v>
      </c>
      <c r="I26" s="1233" t="s">
        <v>21</v>
      </c>
      <c r="J26" s="1233" t="s">
        <v>21</v>
      </c>
      <c r="K26" s="153" t="s">
        <v>21</v>
      </c>
      <c r="L26" s="1458" t="s">
        <v>1232</v>
      </c>
    </row>
    <row r="27" spans="1:12" ht="17.25" customHeight="1">
      <c r="A27" s="574" t="s">
        <v>1461</v>
      </c>
      <c r="B27" s="1903" t="s">
        <v>320</v>
      </c>
      <c r="C27" s="60" t="s">
        <v>21</v>
      </c>
      <c r="D27" s="1233" t="s">
        <v>21</v>
      </c>
      <c r="E27" s="1233" t="s">
        <v>21</v>
      </c>
      <c r="F27" s="1233" t="s">
        <v>21</v>
      </c>
      <c r="G27" s="1233" t="s">
        <v>21</v>
      </c>
      <c r="H27" s="1233" t="s">
        <v>21</v>
      </c>
      <c r="I27" s="1233" t="s">
        <v>21</v>
      </c>
      <c r="J27" s="1233" t="s">
        <v>21</v>
      </c>
      <c r="K27" s="153" t="s">
        <v>21</v>
      </c>
      <c r="L27" s="575" t="s">
        <v>1290</v>
      </c>
    </row>
    <row r="28" spans="1:12" ht="17.25" customHeight="1">
      <c r="A28" s="574" t="s">
        <v>301</v>
      </c>
      <c r="B28" s="1903" t="s">
        <v>341</v>
      </c>
      <c r="C28" s="60" t="s">
        <v>21</v>
      </c>
      <c r="D28" s="1233" t="s">
        <v>21</v>
      </c>
      <c r="E28" s="1233" t="s">
        <v>21</v>
      </c>
      <c r="F28" s="1233" t="s">
        <v>21</v>
      </c>
      <c r="G28" s="1233" t="s">
        <v>21</v>
      </c>
      <c r="H28" s="1233" t="s">
        <v>21</v>
      </c>
      <c r="I28" s="1233" t="s">
        <v>21</v>
      </c>
      <c r="J28" s="1233" t="s">
        <v>21</v>
      </c>
      <c r="K28" s="153" t="s">
        <v>21</v>
      </c>
      <c r="L28" s="575" t="s">
        <v>1291</v>
      </c>
    </row>
    <row r="29" spans="1:12" ht="17.25" customHeight="1">
      <c r="A29" s="1902"/>
      <c r="B29" s="1903" t="s">
        <v>25</v>
      </c>
      <c r="C29" s="600"/>
      <c r="D29" s="601"/>
      <c r="E29" s="601"/>
      <c r="F29" s="601"/>
      <c r="G29" s="601"/>
      <c r="H29" s="601"/>
      <c r="I29" s="601"/>
      <c r="J29" s="601"/>
      <c r="K29" s="602"/>
      <c r="L29" s="1458"/>
    </row>
    <row r="30" spans="1:12" ht="17.25" customHeight="1">
      <c r="A30" s="1900" t="s">
        <v>316</v>
      </c>
      <c r="B30" s="1903" t="s">
        <v>342</v>
      </c>
      <c r="C30" s="56">
        <v>670815</v>
      </c>
      <c r="D30" s="1234">
        <v>414514</v>
      </c>
      <c r="E30" s="1234">
        <v>9847</v>
      </c>
      <c r="F30" s="1234">
        <v>7232</v>
      </c>
      <c r="G30" s="1234">
        <v>9066</v>
      </c>
      <c r="H30" s="1234">
        <v>14447</v>
      </c>
      <c r="I30" s="1234">
        <v>1922</v>
      </c>
      <c r="J30" s="1234">
        <v>371999</v>
      </c>
      <c r="K30" s="150">
        <v>256301</v>
      </c>
      <c r="L30" s="1455" t="s">
        <v>1234</v>
      </c>
    </row>
    <row r="31" spans="1:12" ht="17.25" customHeight="1">
      <c r="A31" s="1902"/>
      <c r="B31" s="1903" t="s">
        <v>25</v>
      </c>
      <c r="C31" s="600"/>
      <c r="D31" s="601"/>
      <c r="E31" s="601"/>
      <c r="F31" s="601"/>
      <c r="G31" s="601"/>
      <c r="H31" s="601"/>
      <c r="I31" s="601"/>
      <c r="J31" s="601"/>
      <c r="K31" s="602"/>
      <c r="L31" s="1455" t="s">
        <v>737</v>
      </c>
    </row>
    <row r="32" spans="1:12" ht="17.25" customHeight="1">
      <c r="A32" s="1463" t="s">
        <v>10</v>
      </c>
      <c r="B32" s="1903" t="s">
        <v>320</v>
      </c>
      <c r="C32" s="60">
        <v>31</v>
      </c>
      <c r="D32" s="1233">
        <v>31</v>
      </c>
      <c r="E32" s="1233" t="s">
        <v>21</v>
      </c>
      <c r="F32" s="1233">
        <v>31</v>
      </c>
      <c r="G32" s="1233" t="s">
        <v>21</v>
      </c>
      <c r="H32" s="1233" t="s">
        <v>21</v>
      </c>
      <c r="I32" s="1233" t="s">
        <v>21</v>
      </c>
      <c r="J32" s="1233" t="s">
        <v>21</v>
      </c>
      <c r="K32" s="153" t="s">
        <v>21</v>
      </c>
      <c r="L32" s="1322" t="s">
        <v>1200</v>
      </c>
    </row>
    <row r="33" spans="1:12" ht="17.25" customHeight="1">
      <c r="A33" s="1463" t="s">
        <v>11</v>
      </c>
      <c r="B33" s="1903" t="s">
        <v>342</v>
      </c>
      <c r="C33" s="60">
        <v>9980</v>
      </c>
      <c r="D33" s="1233">
        <v>9979</v>
      </c>
      <c r="E33" s="1233" t="s">
        <v>21</v>
      </c>
      <c r="F33" s="1233">
        <v>56</v>
      </c>
      <c r="G33" s="1233" t="s">
        <v>21</v>
      </c>
      <c r="H33" s="1233" t="s">
        <v>21</v>
      </c>
      <c r="I33" s="1233" t="s">
        <v>21</v>
      </c>
      <c r="J33" s="1233">
        <v>9923</v>
      </c>
      <c r="K33" s="153">
        <v>1</v>
      </c>
      <c r="L33" s="1322" t="s">
        <v>1201</v>
      </c>
    </row>
    <row r="34" spans="1:12" ht="17.25" customHeight="1">
      <c r="A34" s="1463" t="s">
        <v>321</v>
      </c>
      <c r="B34" s="1367" t="s">
        <v>735</v>
      </c>
      <c r="C34" s="60" t="s">
        <v>21</v>
      </c>
      <c r="D34" s="1233" t="s">
        <v>21</v>
      </c>
      <c r="E34" s="1233" t="s">
        <v>21</v>
      </c>
      <c r="F34" s="1233" t="s">
        <v>21</v>
      </c>
      <c r="G34" s="1233" t="s">
        <v>21</v>
      </c>
      <c r="H34" s="1233" t="s">
        <v>21</v>
      </c>
      <c r="I34" s="1233" t="s">
        <v>21</v>
      </c>
      <c r="J34" s="1233" t="s">
        <v>21</v>
      </c>
      <c r="K34" s="153" t="s">
        <v>21</v>
      </c>
      <c r="L34" s="1322" t="s">
        <v>1235</v>
      </c>
    </row>
    <row r="35" spans="1:12" ht="17.25" customHeight="1">
      <c r="A35" s="1463" t="s">
        <v>15</v>
      </c>
      <c r="B35" s="1903" t="s">
        <v>342</v>
      </c>
      <c r="C35" s="60">
        <v>10410</v>
      </c>
      <c r="D35" s="1233">
        <v>10410</v>
      </c>
      <c r="E35" s="1233" t="s">
        <v>21</v>
      </c>
      <c r="F35" s="1233" t="s">
        <v>21</v>
      </c>
      <c r="G35" s="1233" t="s">
        <v>21</v>
      </c>
      <c r="H35" s="1233">
        <v>86</v>
      </c>
      <c r="I35" s="1233" t="s">
        <v>21</v>
      </c>
      <c r="J35" s="1233">
        <v>10324</v>
      </c>
      <c r="K35" s="153" t="s">
        <v>21</v>
      </c>
      <c r="L35" s="1458" t="s">
        <v>1239</v>
      </c>
    </row>
    <row r="36" spans="1:12" ht="17.25" customHeight="1">
      <c r="A36" s="1463" t="s">
        <v>303</v>
      </c>
      <c r="B36" s="1903" t="s">
        <v>320</v>
      </c>
      <c r="C36" s="60">
        <v>41713</v>
      </c>
      <c r="D36" s="1233">
        <v>14463</v>
      </c>
      <c r="E36" s="1233" t="s">
        <v>21</v>
      </c>
      <c r="F36" s="1233">
        <v>1481</v>
      </c>
      <c r="G36" s="1233">
        <v>80</v>
      </c>
      <c r="H36" s="1233" t="s">
        <v>21</v>
      </c>
      <c r="I36" s="1233" t="s">
        <v>21</v>
      </c>
      <c r="J36" s="1233">
        <v>12902</v>
      </c>
      <c r="K36" s="153">
        <v>27250</v>
      </c>
      <c r="L36" s="1322" t="s">
        <v>1258</v>
      </c>
    </row>
    <row r="37" spans="1:12" ht="17.25" customHeight="1">
      <c r="A37" s="1463" t="s">
        <v>304</v>
      </c>
      <c r="B37" s="1367" t="s">
        <v>735</v>
      </c>
      <c r="C37" s="60">
        <v>511040</v>
      </c>
      <c r="D37" s="1233">
        <v>323648</v>
      </c>
      <c r="E37" s="1233">
        <v>8438</v>
      </c>
      <c r="F37" s="1233">
        <v>4361</v>
      </c>
      <c r="G37" s="1233">
        <v>7642</v>
      </c>
      <c r="H37" s="1233">
        <v>12252</v>
      </c>
      <c r="I37" s="1233">
        <v>1643</v>
      </c>
      <c r="J37" s="1233">
        <v>289312</v>
      </c>
      <c r="K37" s="153">
        <v>187392</v>
      </c>
      <c r="L37" s="1458" t="s">
        <v>1241</v>
      </c>
    </row>
    <row r="38" spans="1:12" ht="17.25" customHeight="1">
      <c r="A38" s="1904" t="s">
        <v>305</v>
      </c>
      <c r="B38" s="1903" t="s">
        <v>342</v>
      </c>
      <c r="C38" s="60">
        <v>558052</v>
      </c>
      <c r="D38" s="1233">
        <v>352920</v>
      </c>
      <c r="E38" s="1233">
        <v>9272</v>
      </c>
      <c r="F38" s="1233">
        <v>4783</v>
      </c>
      <c r="G38" s="1233">
        <v>8430</v>
      </c>
      <c r="H38" s="1233">
        <v>13513</v>
      </c>
      <c r="I38" s="1233">
        <v>1810</v>
      </c>
      <c r="J38" s="1233">
        <v>315112</v>
      </c>
      <c r="K38" s="153">
        <v>205133</v>
      </c>
      <c r="L38" s="1458" t="s">
        <v>1203</v>
      </c>
    </row>
    <row r="39" spans="1:12" ht="17.25" customHeight="1">
      <c r="A39" s="1463" t="s">
        <v>19</v>
      </c>
      <c r="B39" s="1903" t="s">
        <v>320</v>
      </c>
      <c r="C39" s="60" t="s">
        <v>21</v>
      </c>
      <c r="D39" s="1233" t="s">
        <v>21</v>
      </c>
      <c r="E39" s="1233" t="s">
        <v>21</v>
      </c>
      <c r="F39" s="1233" t="s">
        <v>21</v>
      </c>
      <c r="G39" s="1233" t="s">
        <v>21</v>
      </c>
      <c r="H39" s="1233" t="s">
        <v>21</v>
      </c>
      <c r="I39" s="1233" t="s">
        <v>21</v>
      </c>
      <c r="J39" s="1233" t="s">
        <v>21</v>
      </c>
      <c r="K39" s="153" t="s">
        <v>21</v>
      </c>
      <c r="L39" s="1322" t="s">
        <v>1204</v>
      </c>
    </row>
    <row r="40" spans="1:12" ht="17.25" customHeight="1">
      <c r="A40" s="573" t="s">
        <v>87</v>
      </c>
      <c r="B40" s="1903" t="s">
        <v>342</v>
      </c>
      <c r="C40" s="60" t="s">
        <v>21</v>
      </c>
      <c r="D40" s="1233" t="s">
        <v>21</v>
      </c>
      <c r="E40" s="1233" t="s">
        <v>21</v>
      </c>
      <c r="F40" s="1233" t="s">
        <v>21</v>
      </c>
      <c r="G40" s="1233" t="s">
        <v>21</v>
      </c>
      <c r="H40" s="1233" t="s">
        <v>21</v>
      </c>
      <c r="I40" s="1233" t="s">
        <v>21</v>
      </c>
      <c r="J40" s="1233" t="s">
        <v>21</v>
      </c>
      <c r="K40" s="153" t="s">
        <v>21</v>
      </c>
      <c r="L40" s="575" t="s">
        <v>1784</v>
      </c>
    </row>
    <row r="41" spans="1:12" ht="17.25" customHeight="1">
      <c r="A41" s="573" t="s">
        <v>785</v>
      </c>
      <c r="B41" s="1903" t="s">
        <v>342</v>
      </c>
      <c r="C41" s="60" t="s">
        <v>21</v>
      </c>
      <c r="D41" s="1233" t="s">
        <v>21</v>
      </c>
      <c r="E41" s="1233" t="s">
        <v>21</v>
      </c>
      <c r="F41" s="1233" t="s">
        <v>21</v>
      </c>
      <c r="G41" s="1233" t="s">
        <v>21</v>
      </c>
      <c r="H41" s="1233" t="s">
        <v>21</v>
      </c>
      <c r="I41" s="1233" t="s">
        <v>21</v>
      </c>
      <c r="J41" s="1233" t="s">
        <v>21</v>
      </c>
      <c r="K41" s="153" t="s">
        <v>21</v>
      </c>
      <c r="L41" s="582" t="s">
        <v>1205</v>
      </c>
    </row>
    <row r="42" spans="1:12" ht="17.25" customHeight="1">
      <c r="A42" s="1905" t="s">
        <v>5</v>
      </c>
      <c r="B42" s="1910" t="s">
        <v>308</v>
      </c>
      <c r="C42" s="585">
        <v>26653278</v>
      </c>
      <c r="D42" s="586">
        <v>20459769</v>
      </c>
      <c r="E42" s="586">
        <v>272815</v>
      </c>
      <c r="F42" s="586">
        <v>453345</v>
      </c>
      <c r="G42" s="586">
        <v>2769077</v>
      </c>
      <c r="H42" s="586">
        <v>7367492</v>
      </c>
      <c r="I42" s="586">
        <v>495001</v>
      </c>
      <c r="J42" s="586">
        <v>9102039</v>
      </c>
      <c r="K42" s="587">
        <v>6193509</v>
      </c>
      <c r="L42" s="1503" t="s">
        <v>1206</v>
      </c>
    </row>
    <row r="43" spans="1:12" s="1453" customFormat="1" ht="17.25" customHeight="1">
      <c r="L43" s="1322"/>
    </row>
    <row r="44" spans="1:12" s="1453" customFormat="1" ht="23.25" customHeight="1">
      <c r="A44" s="1469" t="s">
        <v>1825</v>
      </c>
      <c r="B44" s="1919"/>
      <c r="C44" s="1920"/>
      <c r="D44" s="1920"/>
      <c r="E44" s="1920"/>
      <c r="L44" s="1322"/>
    </row>
    <row r="45" spans="1:12" s="1453" customFormat="1" ht="16.5" customHeight="1">
      <c r="A45" s="1921"/>
      <c r="B45" s="1921"/>
      <c r="C45" s="1922"/>
      <c r="D45" s="1922"/>
      <c r="E45" s="1922"/>
      <c r="L45" s="1466"/>
    </row>
    <row r="46" spans="1:12" ht="20.25" customHeight="1">
      <c r="A46" s="1960" t="s">
        <v>313</v>
      </c>
      <c r="B46" s="1961" t="s">
        <v>341</v>
      </c>
      <c r="C46" s="53">
        <v>3973994</v>
      </c>
      <c r="D46" s="1235">
        <v>2956924</v>
      </c>
      <c r="E46" s="1235">
        <v>41870</v>
      </c>
      <c r="F46" s="1235">
        <v>75589</v>
      </c>
      <c r="G46" s="1235">
        <v>348301</v>
      </c>
      <c r="H46" s="1235">
        <v>838872</v>
      </c>
      <c r="I46" s="1235">
        <v>48685</v>
      </c>
      <c r="J46" s="1235">
        <v>1603607</v>
      </c>
      <c r="K46" s="144">
        <v>1017070</v>
      </c>
      <c r="L46" s="1901" t="s">
        <v>725</v>
      </c>
    </row>
    <row r="47" spans="1:12" ht="17.25" customHeight="1">
      <c r="A47" s="1902"/>
      <c r="B47" s="1903" t="s">
        <v>25</v>
      </c>
      <c r="C47" s="1953"/>
      <c r="D47" s="1954"/>
      <c r="E47" s="1954"/>
      <c r="F47" s="1954"/>
      <c r="G47" s="1954"/>
      <c r="H47" s="1954"/>
      <c r="I47" s="1954"/>
      <c r="J47" s="1954"/>
      <c r="K47" s="1955"/>
      <c r="L47" s="1455" t="s">
        <v>737</v>
      </c>
    </row>
    <row r="48" spans="1:12" ht="17.25" customHeight="1">
      <c r="A48" s="1900" t="s">
        <v>292</v>
      </c>
      <c r="B48" s="1903" t="s">
        <v>342</v>
      </c>
      <c r="C48" s="56">
        <v>234670</v>
      </c>
      <c r="D48" s="1234">
        <v>151468</v>
      </c>
      <c r="E48" s="1234">
        <v>6085</v>
      </c>
      <c r="F48" s="1234">
        <v>19304</v>
      </c>
      <c r="G48" s="1234">
        <v>10199</v>
      </c>
      <c r="H48" s="1234">
        <v>13876</v>
      </c>
      <c r="I48" s="1234">
        <v>504</v>
      </c>
      <c r="J48" s="1234">
        <v>101500</v>
      </c>
      <c r="K48" s="150">
        <v>83203</v>
      </c>
      <c r="L48" s="1455" t="s">
        <v>1295</v>
      </c>
    </row>
    <row r="49" spans="1:12" ht="17.25" customHeight="1">
      <c r="A49" s="1902"/>
      <c r="B49" s="1903" t="s">
        <v>25</v>
      </c>
      <c r="C49" s="600"/>
      <c r="D49" s="601"/>
      <c r="E49" s="601"/>
      <c r="F49" s="601"/>
      <c r="G49" s="601"/>
      <c r="H49" s="601"/>
      <c r="I49" s="601"/>
      <c r="J49" s="601"/>
      <c r="K49" s="602"/>
      <c r="L49" s="1455" t="s">
        <v>737</v>
      </c>
    </row>
    <row r="50" spans="1:12" ht="17.25" customHeight="1">
      <c r="A50" s="1463" t="s">
        <v>736</v>
      </c>
      <c r="B50" s="1903" t="s">
        <v>342</v>
      </c>
      <c r="C50" s="60">
        <v>47105</v>
      </c>
      <c r="D50" s="1233">
        <v>27066</v>
      </c>
      <c r="E50" s="1233">
        <v>6</v>
      </c>
      <c r="F50" s="1233">
        <v>22</v>
      </c>
      <c r="G50" s="1233">
        <v>9</v>
      </c>
      <c r="H50" s="1233">
        <v>22</v>
      </c>
      <c r="I50" s="1233">
        <v>1</v>
      </c>
      <c r="J50" s="1233">
        <v>27006</v>
      </c>
      <c r="K50" s="153">
        <v>20039</v>
      </c>
      <c r="L50" s="1322" t="s">
        <v>717</v>
      </c>
    </row>
    <row r="51" spans="1:12" ht="17.25" customHeight="1">
      <c r="A51" s="1463" t="s">
        <v>293</v>
      </c>
      <c r="B51" s="1903" t="s">
        <v>342</v>
      </c>
      <c r="C51" s="60">
        <v>25285</v>
      </c>
      <c r="D51" s="1233">
        <v>12265</v>
      </c>
      <c r="E51" s="1233">
        <v>184</v>
      </c>
      <c r="F51" s="1233">
        <v>1947</v>
      </c>
      <c r="G51" s="1233">
        <v>582</v>
      </c>
      <c r="H51" s="1233">
        <v>33</v>
      </c>
      <c r="I51" s="1233">
        <v>46</v>
      </c>
      <c r="J51" s="1233">
        <v>9473</v>
      </c>
      <c r="K51" s="153">
        <v>13020</v>
      </c>
      <c r="L51" s="1322" t="s">
        <v>716</v>
      </c>
    </row>
    <row r="52" spans="1:12" ht="17.25" customHeight="1">
      <c r="A52" s="1463" t="s">
        <v>294</v>
      </c>
      <c r="B52" s="1903" t="s">
        <v>342</v>
      </c>
      <c r="C52" s="60">
        <v>25554</v>
      </c>
      <c r="D52" s="1233">
        <v>6342</v>
      </c>
      <c r="E52" s="1233">
        <v>2526</v>
      </c>
      <c r="F52" s="1233">
        <v>34</v>
      </c>
      <c r="G52" s="1233">
        <v>71</v>
      </c>
      <c r="H52" s="1233" t="s">
        <v>21</v>
      </c>
      <c r="I52" s="1233">
        <v>5</v>
      </c>
      <c r="J52" s="1233">
        <v>3706</v>
      </c>
      <c r="K52" s="153">
        <v>19212</v>
      </c>
      <c r="L52" s="1322" t="s">
        <v>1174</v>
      </c>
    </row>
    <row r="53" spans="1:12" ht="17.25" customHeight="1">
      <c r="A53" s="1463" t="s">
        <v>295</v>
      </c>
      <c r="B53" s="1903" t="s">
        <v>342</v>
      </c>
      <c r="C53" s="60">
        <v>47585</v>
      </c>
      <c r="D53" s="1233">
        <v>34816</v>
      </c>
      <c r="E53" s="1233">
        <v>267</v>
      </c>
      <c r="F53" s="1233">
        <v>16377</v>
      </c>
      <c r="G53" s="1233">
        <v>1010</v>
      </c>
      <c r="H53" s="1233">
        <v>4489</v>
      </c>
      <c r="I53" s="1233">
        <v>151</v>
      </c>
      <c r="J53" s="1233">
        <v>12523</v>
      </c>
      <c r="K53" s="153">
        <v>12769</v>
      </c>
      <c r="L53" s="1458" t="s">
        <v>1778</v>
      </c>
    </row>
    <row r="54" spans="1:12" ht="17.25" customHeight="1">
      <c r="A54" s="1463" t="s">
        <v>296</v>
      </c>
      <c r="B54" s="1903" t="s">
        <v>342</v>
      </c>
      <c r="C54" s="60">
        <v>47487</v>
      </c>
      <c r="D54" s="1233">
        <v>34798</v>
      </c>
      <c r="E54" s="1233">
        <v>267</v>
      </c>
      <c r="F54" s="1233">
        <v>16377</v>
      </c>
      <c r="G54" s="1233">
        <v>1010</v>
      </c>
      <c r="H54" s="1233">
        <v>4489</v>
      </c>
      <c r="I54" s="1233">
        <v>151</v>
      </c>
      <c r="J54" s="1233">
        <v>12505</v>
      </c>
      <c r="K54" s="153">
        <v>12689</v>
      </c>
      <c r="L54" s="1458" t="s">
        <v>1779</v>
      </c>
    </row>
    <row r="55" spans="1:12" ht="17.25" customHeight="1">
      <c r="A55" s="1463" t="s">
        <v>297</v>
      </c>
      <c r="B55" s="1903" t="s">
        <v>342</v>
      </c>
      <c r="C55" s="60">
        <v>98</v>
      </c>
      <c r="D55" s="1233">
        <v>18</v>
      </c>
      <c r="E55" s="1233" t="s">
        <v>21</v>
      </c>
      <c r="F55" s="1233" t="s">
        <v>21</v>
      </c>
      <c r="G55" s="1233" t="s">
        <v>21</v>
      </c>
      <c r="H55" s="1233" t="s">
        <v>21</v>
      </c>
      <c r="I55" s="1233" t="s">
        <v>21</v>
      </c>
      <c r="J55" s="1233">
        <v>18</v>
      </c>
      <c r="K55" s="153">
        <v>80</v>
      </c>
      <c r="L55" s="1458" t="s">
        <v>1780</v>
      </c>
    </row>
    <row r="56" spans="1:12" ht="17.25" customHeight="1">
      <c r="A56" s="1463" t="s">
        <v>298</v>
      </c>
      <c r="B56" s="1903" t="s">
        <v>342</v>
      </c>
      <c r="C56" s="60">
        <v>12</v>
      </c>
      <c r="D56" s="1233" t="s">
        <v>21</v>
      </c>
      <c r="E56" s="1233" t="s">
        <v>21</v>
      </c>
      <c r="F56" s="1233" t="s">
        <v>21</v>
      </c>
      <c r="G56" s="1233" t="s">
        <v>21</v>
      </c>
      <c r="H56" s="1233" t="s">
        <v>21</v>
      </c>
      <c r="I56" s="1233" t="s">
        <v>21</v>
      </c>
      <c r="J56" s="1233" t="s">
        <v>21</v>
      </c>
      <c r="K56" s="153">
        <v>12</v>
      </c>
      <c r="L56" s="1458" t="s">
        <v>1178</v>
      </c>
    </row>
    <row r="57" spans="1:12" ht="17.25" customHeight="1">
      <c r="A57" s="1463" t="s">
        <v>299</v>
      </c>
      <c r="B57" s="1903" t="s">
        <v>320</v>
      </c>
      <c r="C57" s="60">
        <v>72822</v>
      </c>
      <c r="D57" s="1233">
        <v>56591</v>
      </c>
      <c r="E57" s="1233">
        <v>2419</v>
      </c>
      <c r="F57" s="1233">
        <v>654</v>
      </c>
      <c r="G57" s="1233">
        <v>6513</v>
      </c>
      <c r="H57" s="1233">
        <v>7077</v>
      </c>
      <c r="I57" s="1233">
        <v>230</v>
      </c>
      <c r="J57" s="1233">
        <v>39698</v>
      </c>
      <c r="K57" s="153">
        <v>16231</v>
      </c>
      <c r="L57" s="1322" t="s">
        <v>1231</v>
      </c>
    </row>
    <row r="58" spans="1:12" ht="17.25" customHeight="1">
      <c r="A58" s="1463" t="s">
        <v>300</v>
      </c>
      <c r="B58" s="1367" t="s">
        <v>735</v>
      </c>
      <c r="C58" s="60" t="s">
        <v>21</v>
      </c>
      <c r="D58" s="1233" t="s">
        <v>21</v>
      </c>
      <c r="E58" s="1233" t="s">
        <v>21</v>
      </c>
      <c r="F58" s="1233" t="s">
        <v>21</v>
      </c>
      <c r="G58" s="1233" t="s">
        <v>21</v>
      </c>
      <c r="H58" s="1233" t="s">
        <v>21</v>
      </c>
      <c r="I58" s="1233" t="s">
        <v>21</v>
      </c>
      <c r="J58" s="1233" t="s">
        <v>21</v>
      </c>
      <c r="K58" s="153" t="s">
        <v>21</v>
      </c>
      <c r="L58" s="1458" t="s">
        <v>1232</v>
      </c>
    </row>
    <row r="59" spans="1:12" ht="17.25" customHeight="1">
      <c r="A59" s="574" t="s">
        <v>1461</v>
      </c>
      <c r="B59" s="1903" t="s">
        <v>320</v>
      </c>
      <c r="C59" s="60" t="s">
        <v>21</v>
      </c>
      <c r="D59" s="1233" t="s">
        <v>21</v>
      </c>
      <c r="E59" s="1233" t="s">
        <v>21</v>
      </c>
      <c r="F59" s="1233" t="s">
        <v>21</v>
      </c>
      <c r="G59" s="1233" t="s">
        <v>21</v>
      </c>
      <c r="H59" s="1233" t="s">
        <v>21</v>
      </c>
      <c r="I59" s="1233" t="s">
        <v>21</v>
      </c>
      <c r="J59" s="1233" t="s">
        <v>21</v>
      </c>
      <c r="K59" s="153" t="s">
        <v>21</v>
      </c>
      <c r="L59" s="575" t="s">
        <v>1290</v>
      </c>
    </row>
    <row r="60" spans="1:12" ht="17.25" customHeight="1">
      <c r="A60" s="574" t="s">
        <v>301</v>
      </c>
      <c r="B60" s="1903" t="s">
        <v>341</v>
      </c>
      <c r="C60" s="60" t="s">
        <v>21</v>
      </c>
      <c r="D60" s="1233" t="s">
        <v>21</v>
      </c>
      <c r="E60" s="1233" t="s">
        <v>21</v>
      </c>
      <c r="F60" s="1233" t="s">
        <v>21</v>
      </c>
      <c r="G60" s="1233" t="s">
        <v>21</v>
      </c>
      <c r="H60" s="1233" t="s">
        <v>21</v>
      </c>
      <c r="I60" s="1233" t="s">
        <v>21</v>
      </c>
      <c r="J60" s="1233" t="s">
        <v>21</v>
      </c>
      <c r="K60" s="153" t="s">
        <v>21</v>
      </c>
      <c r="L60" s="575" t="s">
        <v>1291</v>
      </c>
    </row>
    <row r="61" spans="1:12" ht="17.25" customHeight="1">
      <c r="A61" s="1453"/>
      <c r="B61" s="1903" t="s">
        <v>25</v>
      </c>
      <c r="C61" s="600"/>
      <c r="D61" s="601"/>
      <c r="E61" s="601"/>
      <c r="F61" s="601"/>
      <c r="G61" s="601"/>
      <c r="H61" s="601"/>
      <c r="I61" s="601"/>
      <c r="J61" s="601"/>
      <c r="K61" s="602"/>
      <c r="L61" s="1458"/>
    </row>
    <row r="62" spans="1:12" ht="17.25" customHeight="1">
      <c r="A62" s="1900" t="s">
        <v>316</v>
      </c>
      <c r="B62" s="1903" t="s">
        <v>342</v>
      </c>
      <c r="C62" s="56">
        <v>1549278</v>
      </c>
      <c r="D62" s="1234">
        <v>1143400</v>
      </c>
      <c r="E62" s="1234">
        <v>11260</v>
      </c>
      <c r="F62" s="1234">
        <v>16999</v>
      </c>
      <c r="G62" s="1234">
        <v>107008</v>
      </c>
      <c r="H62" s="1234">
        <v>207025</v>
      </c>
      <c r="I62" s="1234">
        <v>2290</v>
      </c>
      <c r="J62" s="1234">
        <v>798817</v>
      </c>
      <c r="K62" s="150">
        <v>405878</v>
      </c>
      <c r="L62" s="1455" t="s">
        <v>1234</v>
      </c>
    </row>
    <row r="63" spans="1:12" ht="17.25" customHeight="1">
      <c r="A63" s="1902"/>
      <c r="B63" s="1903" t="s">
        <v>25</v>
      </c>
      <c r="C63" s="600"/>
      <c r="D63" s="601"/>
      <c r="E63" s="601"/>
      <c r="F63" s="601"/>
      <c r="G63" s="601"/>
      <c r="H63" s="601"/>
      <c r="I63" s="601"/>
      <c r="J63" s="601"/>
      <c r="K63" s="602"/>
      <c r="L63" s="1455" t="s">
        <v>737</v>
      </c>
    </row>
    <row r="64" spans="1:12" ht="17.25" customHeight="1">
      <c r="A64" s="1463" t="s">
        <v>10</v>
      </c>
      <c r="B64" s="1903" t="s">
        <v>320</v>
      </c>
      <c r="C64" s="60">
        <v>31</v>
      </c>
      <c r="D64" s="1233">
        <v>31</v>
      </c>
      <c r="E64" s="1233" t="s">
        <v>21</v>
      </c>
      <c r="F64" s="1233">
        <v>31</v>
      </c>
      <c r="G64" s="1233" t="s">
        <v>21</v>
      </c>
      <c r="H64" s="1233" t="s">
        <v>21</v>
      </c>
      <c r="I64" s="1233" t="s">
        <v>21</v>
      </c>
      <c r="J64" s="1233" t="s">
        <v>21</v>
      </c>
      <c r="K64" s="153" t="s">
        <v>21</v>
      </c>
      <c r="L64" s="1322" t="s">
        <v>1200</v>
      </c>
    </row>
    <row r="65" spans="1:12" ht="17.25" customHeight="1">
      <c r="A65" s="1463" t="s">
        <v>11</v>
      </c>
      <c r="B65" s="1903" t="s">
        <v>342</v>
      </c>
      <c r="C65" s="60">
        <v>9980</v>
      </c>
      <c r="D65" s="1233">
        <v>9979</v>
      </c>
      <c r="E65" s="1233" t="s">
        <v>21</v>
      </c>
      <c r="F65" s="1233">
        <v>56</v>
      </c>
      <c r="G65" s="1233" t="s">
        <v>21</v>
      </c>
      <c r="H65" s="1233" t="s">
        <v>21</v>
      </c>
      <c r="I65" s="1233" t="s">
        <v>21</v>
      </c>
      <c r="J65" s="1233">
        <v>9923</v>
      </c>
      <c r="K65" s="153">
        <v>1</v>
      </c>
      <c r="L65" s="1322" t="s">
        <v>1201</v>
      </c>
    </row>
    <row r="66" spans="1:12" ht="17.25" customHeight="1">
      <c r="A66" s="1463" t="s">
        <v>321</v>
      </c>
      <c r="B66" s="1367" t="s">
        <v>735</v>
      </c>
      <c r="C66" s="60" t="s">
        <v>21</v>
      </c>
      <c r="D66" s="1233" t="s">
        <v>21</v>
      </c>
      <c r="E66" s="1233" t="s">
        <v>21</v>
      </c>
      <c r="F66" s="1233" t="s">
        <v>21</v>
      </c>
      <c r="G66" s="1233" t="s">
        <v>21</v>
      </c>
      <c r="H66" s="1233" t="s">
        <v>21</v>
      </c>
      <c r="I66" s="1233" t="s">
        <v>21</v>
      </c>
      <c r="J66" s="1233" t="s">
        <v>21</v>
      </c>
      <c r="K66" s="153" t="s">
        <v>21</v>
      </c>
      <c r="L66" s="1322" t="s">
        <v>1235</v>
      </c>
    </row>
    <row r="67" spans="1:12" ht="17.25" customHeight="1">
      <c r="A67" s="1463" t="s">
        <v>15</v>
      </c>
      <c r="B67" s="1903" t="s">
        <v>342</v>
      </c>
      <c r="C67" s="60">
        <v>34065</v>
      </c>
      <c r="D67" s="1233">
        <v>33975</v>
      </c>
      <c r="E67" s="1233" t="s">
        <v>21</v>
      </c>
      <c r="F67" s="1233" t="s">
        <v>21</v>
      </c>
      <c r="G67" s="1233">
        <v>8045</v>
      </c>
      <c r="H67" s="1233">
        <v>86</v>
      </c>
      <c r="I67" s="1233" t="s">
        <v>21</v>
      </c>
      <c r="J67" s="1233">
        <v>25844</v>
      </c>
      <c r="K67" s="153">
        <v>90</v>
      </c>
      <c r="L67" s="1458" t="s">
        <v>1239</v>
      </c>
    </row>
    <row r="68" spans="1:12" ht="17.25" customHeight="1">
      <c r="A68" s="1463" t="s">
        <v>303</v>
      </c>
      <c r="B68" s="1903" t="s">
        <v>320</v>
      </c>
      <c r="C68" s="60">
        <v>97287</v>
      </c>
      <c r="D68" s="1233">
        <v>57377</v>
      </c>
      <c r="E68" s="1233" t="s">
        <v>21</v>
      </c>
      <c r="F68" s="1233">
        <v>2225</v>
      </c>
      <c r="G68" s="1233">
        <v>2218</v>
      </c>
      <c r="H68" s="1233" t="s">
        <v>21</v>
      </c>
      <c r="I68" s="1233" t="s">
        <v>21</v>
      </c>
      <c r="J68" s="1233">
        <v>52933</v>
      </c>
      <c r="K68" s="153">
        <v>39910</v>
      </c>
      <c r="L68" s="1322" t="s">
        <v>1258</v>
      </c>
    </row>
    <row r="69" spans="1:12" ht="17.25" customHeight="1">
      <c r="A69" s="1463" t="s">
        <v>304</v>
      </c>
      <c r="B69" s="1367" t="s">
        <v>735</v>
      </c>
      <c r="C69" s="60">
        <v>1176939</v>
      </c>
      <c r="D69" s="1233">
        <v>876589</v>
      </c>
      <c r="E69" s="1233">
        <v>9638</v>
      </c>
      <c r="F69" s="1233">
        <v>11858</v>
      </c>
      <c r="G69" s="1233">
        <v>82229</v>
      </c>
      <c r="H69" s="1233">
        <v>177357</v>
      </c>
      <c r="I69" s="1233">
        <v>1958</v>
      </c>
      <c r="J69" s="1233">
        <v>593550</v>
      </c>
      <c r="K69" s="153">
        <v>300350</v>
      </c>
      <c r="L69" s="1458" t="s">
        <v>1241</v>
      </c>
    </row>
    <row r="70" spans="1:12" ht="17.25" customHeight="1">
      <c r="A70" s="1904" t="s">
        <v>305</v>
      </c>
      <c r="B70" s="1903" t="s">
        <v>342</v>
      </c>
      <c r="C70" s="60">
        <v>1286354</v>
      </c>
      <c r="D70" s="1233">
        <v>957292</v>
      </c>
      <c r="E70" s="1233">
        <v>10602</v>
      </c>
      <c r="F70" s="1233">
        <v>12991</v>
      </c>
      <c r="G70" s="1233">
        <v>89298</v>
      </c>
      <c r="H70" s="1233">
        <v>194845</v>
      </c>
      <c r="I70" s="1233">
        <v>2156</v>
      </c>
      <c r="J70" s="1233">
        <v>647399</v>
      </c>
      <c r="K70" s="153">
        <v>329062</v>
      </c>
      <c r="L70" s="1458" t="s">
        <v>1203</v>
      </c>
    </row>
    <row r="71" spans="1:12" ht="17.25" customHeight="1">
      <c r="A71" s="1463" t="s">
        <v>19</v>
      </c>
      <c r="B71" s="1887" t="s">
        <v>320</v>
      </c>
      <c r="C71" s="60" t="s">
        <v>21</v>
      </c>
      <c r="D71" s="1233" t="s">
        <v>21</v>
      </c>
      <c r="E71" s="1233" t="s">
        <v>21</v>
      </c>
      <c r="F71" s="1233" t="s">
        <v>21</v>
      </c>
      <c r="G71" s="1233" t="s">
        <v>21</v>
      </c>
      <c r="H71" s="1233" t="s">
        <v>21</v>
      </c>
      <c r="I71" s="1233" t="s">
        <v>21</v>
      </c>
      <c r="J71" s="1233" t="s">
        <v>21</v>
      </c>
      <c r="K71" s="153" t="s">
        <v>21</v>
      </c>
      <c r="L71" s="1322" t="s">
        <v>1204</v>
      </c>
    </row>
    <row r="72" spans="1:12" ht="17.25" customHeight="1">
      <c r="A72" s="573" t="s">
        <v>87</v>
      </c>
      <c r="B72" s="1903" t="s">
        <v>342</v>
      </c>
      <c r="C72" s="60" t="s">
        <v>21</v>
      </c>
      <c r="D72" s="1233" t="s">
        <v>21</v>
      </c>
      <c r="E72" s="1233" t="s">
        <v>21</v>
      </c>
      <c r="F72" s="1233" t="s">
        <v>21</v>
      </c>
      <c r="G72" s="1233" t="s">
        <v>21</v>
      </c>
      <c r="H72" s="1233" t="s">
        <v>21</v>
      </c>
      <c r="I72" s="1233" t="s">
        <v>21</v>
      </c>
      <c r="J72" s="1233" t="s">
        <v>21</v>
      </c>
      <c r="K72" s="153" t="s">
        <v>21</v>
      </c>
      <c r="L72" s="575" t="s">
        <v>1784</v>
      </c>
    </row>
    <row r="73" spans="1:12" ht="17.25" customHeight="1">
      <c r="A73" s="573" t="s">
        <v>785</v>
      </c>
      <c r="B73" s="1903" t="s">
        <v>342</v>
      </c>
      <c r="C73" s="60" t="s">
        <v>21</v>
      </c>
      <c r="D73" s="1233" t="s">
        <v>21</v>
      </c>
      <c r="E73" s="1233" t="s">
        <v>21</v>
      </c>
      <c r="F73" s="1233" t="s">
        <v>21</v>
      </c>
      <c r="G73" s="1233" t="s">
        <v>21</v>
      </c>
      <c r="H73" s="1233" t="s">
        <v>21</v>
      </c>
      <c r="I73" s="1233" t="s">
        <v>21</v>
      </c>
      <c r="J73" s="1233" t="s">
        <v>21</v>
      </c>
      <c r="K73" s="153" t="s">
        <v>21</v>
      </c>
      <c r="L73" s="582" t="s">
        <v>1205</v>
      </c>
    </row>
    <row r="74" spans="1:12" ht="17.25" customHeight="1">
      <c r="A74" s="1905" t="s">
        <v>5</v>
      </c>
      <c r="B74" s="1910" t="s">
        <v>308</v>
      </c>
      <c r="C74" s="585">
        <v>23542991</v>
      </c>
      <c r="D74" s="586">
        <v>17867108</v>
      </c>
      <c r="E74" s="586">
        <v>263643</v>
      </c>
      <c r="F74" s="586">
        <v>422317</v>
      </c>
      <c r="G74" s="586">
        <v>2484259</v>
      </c>
      <c r="H74" s="586">
        <v>6643192</v>
      </c>
      <c r="I74" s="586">
        <v>493336</v>
      </c>
      <c r="J74" s="586">
        <v>7560362</v>
      </c>
      <c r="K74" s="587">
        <v>5675883</v>
      </c>
      <c r="L74" s="1503" t="s">
        <v>1206</v>
      </c>
    </row>
    <row r="75" spans="1:12" ht="20.149999999999999" customHeight="1">
      <c r="A75" s="1453"/>
      <c r="B75" s="1453"/>
      <c r="C75" s="1962"/>
      <c r="D75" s="1962"/>
      <c r="E75" s="1962"/>
      <c r="F75" s="1962"/>
      <c r="G75" s="1962"/>
      <c r="H75" s="1962"/>
      <c r="I75" s="1962"/>
      <c r="J75" s="1962"/>
      <c r="K75" s="1962"/>
      <c r="L75" s="1322"/>
    </row>
    <row r="76" spans="1:12" ht="20.149999999999999" customHeight="1">
      <c r="A76" s="1962" t="s">
        <v>1179</v>
      </c>
      <c r="B76" s="1962"/>
      <c r="C76" s="1962"/>
      <c r="D76" s="1962"/>
      <c r="E76" s="1962"/>
      <c r="F76" s="1962"/>
      <c r="G76" s="1962"/>
      <c r="H76" s="1962"/>
      <c r="I76" s="1962"/>
      <c r="J76" s="1962"/>
      <c r="K76" s="1962"/>
      <c r="L76" s="1962"/>
    </row>
    <row r="77" spans="1:12" ht="20.149999999999999" customHeight="1">
      <c r="A77" s="1963" t="s">
        <v>1179</v>
      </c>
      <c r="B77" s="1962"/>
      <c r="C77" s="1962"/>
      <c r="D77" s="1962"/>
      <c r="E77" s="1962"/>
      <c r="F77" s="1962"/>
      <c r="G77" s="1962"/>
      <c r="H77" s="1962"/>
      <c r="I77" s="1962"/>
      <c r="J77" s="1962"/>
      <c r="K77" s="1962"/>
      <c r="L77" s="1962"/>
    </row>
  </sheetData>
  <mergeCells count="4">
    <mergeCell ref="A2:B2"/>
    <mergeCell ref="C2:D2"/>
    <mergeCell ref="I2:J2"/>
    <mergeCell ref="K2:L2"/>
  </mergeCells>
  <phoneticPr fontId="99"/>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A210A-2036-46E6-90C9-31EA8005B188}">
  <sheetPr>
    <tabColor theme="3" tint="0.39997558519241921"/>
  </sheetPr>
  <dimension ref="A1:EE113"/>
  <sheetViews>
    <sheetView zoomScaleNormal="100" zoomScaleSheetLayoutView="75" workbookViewId="0"/>
  </sheetViews>
  <sheetFormatPr defaultColWidth="9" defaultRowHeight="13"/>
  <cols>
    <col min="1" max="1" width="9.08984375" style="1248" customWidth="1"/>
    <col min="2" max="2" width="6.6328125" style="1248" customWidth="1"/>
    <col min="3" max="3" width="11.6328125" style="1248" customWidth="1"/>
    <col min="4" max="11" width="16.6328125" style="1248" customWidth="1"/>
    <col min="12" max="19" width="17.08984375" style="1248" customWidth="1"/>
    <col min="20" max="21" width="10.6328125" style="1248" customWidth="1"/>
    <col min="22" max="22" width="9.08984375" style="1248" customWidth="1"/>
    <col min="23" max="23" width="6.7265625" style="1248" customWidth="1"/>
    <col min="24" max="24" width="11.7265625" style="1248" customWidth="1"/>
    <col min="25" max="32" width="16.6328125" style="1248" customWidth="1"/>
    <col min="33" max="40" width="17.08984375" style="1248" customWidth="1"/>
    <col min="41" max="42" width="10.6328125" style="1248" customWidth="1"/>
    <col min="43" max="43" width="9.08984375" style="1248" customWidth="1"/>
    <col min="44" max="44" width="6.6328125" style="1248" customWidth="1"/>
    <col min="45" max="45" width="12" style="1248" customWidth="1"/>
    <col min="46" max="47" width="16.453125" style="1248" customWidth="1"/>
    <col min="48" max="61" width="16.6328125" style="1248" customWidth="1"/>
    <col min="62" max="63" width="10.6328125" style="1248" customWidth="1"/>
    <col min="64" max="64" width="9.08984375" style="1248" customWidth="1"/>
    <col min="65" max="65" width="6.6328125" style="1248" customWidth="1"/>
    <col min="66" max="66" width="11.6328125" style="1248" customWidth="1"/>
    <col min="67" max="74" width="16.6328125" style="1248" customWidth="1"/>
    <col min="75" max="75" width="17.6328125" style="1248" customWidth="1"/>
    <col min="76" max="83" width="15.6328125" style="1248" customWidth="1"/>
    <col min="84" max="85" width="10.6328125" style="1248" customWidth="1"/>
    <col min="86" max="86" width="9.08984375" style="1248" customWidth="1"/>
    <col min="87" max="87" width="6.6328125" style="1248" customWidth="1"/>
    <col min="88" max="88" width="11.90625" style="1248" customWidth="1"/>
    <col min="89" max="96" width="16.6328125" style="1248" customWidth="1"/>
    <col min="97" max="97" width="17.08984375" style="1248" customWidth="1"/>
    <col min="98" max="105" width="15.6328125" style="1248" customWidth="1"/>
    <col min="106" max="107" width="10.6328125" style="1248" customWidth="1"/>
    <col min="108" max="108" width="9.08984375" style="1248" customWidth="1"/>
    <col min="109" max="109" width="6.90625" style="1248" customWidth="1"/>
    <col min="110" max="110" width="11.6328125" style="1248" customWidth="1"/>
    <col min="111" max="118" width="16.6328125" style="1248" customWidth="1"/>
    <col min="119" max="127" width="15.6328125" style="1248" customWidth="1"/>
    <col min="128" max="129" width="10.6328125" style="1248" customWidth="1"/>
    <col min="130" max="16384" width="9" style="1248"/>
  </cols>
  <sheetData>
    <row r="1" spans="1:130" s="1255" customFormat="1" ht="14">
      <c r="A1" s="1335" t="s">
        <v>952</v>
      </c>
      <c r="B1" s="1391"/>
      <c r="C1" s="1391"/>
      <c r="D1" s="1396"/>
      <c r="E1" s="1391"/>
      <c r="F1" s="1396"/>
      <c r="G1" s="1391"/>
      <c r="S1" s="1396"/>
      <c r="T1" s="1391"/>
      <c r="U1" s="1494" t="s">
        <v>952</v>
      </c>
      <c r="V1" s="1335" t="s">
        <v>952</v>
      </c>
      <c r="W1" s="1391"/>
      <c r="X1" s="1391"/>
      <c r="Y1" s="1396"/>
      <c r="Z1" s="1391"/>
      <c r="AA1" s="1396"/>
      <c r="AB1" s="1391"/>
      <c r="AO1" s="1391"/>
      <c r="AP1" s="1494" t="s">
        <v>952</v>
      </c>
      <c r="AQ1" s="1335" t="s">
        <v>952</v>
      </c>
      <c r="AR1" s="1391"/>
      <c r="AS1" s="1391"/>
      <c r="AT1" s="1391"/>
      <c r="AU1" s="1391"/>
      <c r="AV1" s="1396"/>
      <c r="AY1" s="1391"/>
      <c r="BF1" s="1396"/>
      <c r="BG1" s="1391"/>
      <c r="BK1" s="1494" t="s">
        <v>952</v>
      </c>
      <c r="BL1" s="1335" t="s">
        <v>952</v>
      </c>
      <c r="BM1" s="1391"/>
      <c r="BN1" s="1391"/>
      <c r="BO1" s="1396"/>
      <c r="BP1" s="1391"/>
      <c r="BQ1" s="1396"/>
      <c r="BR1" s="1391"/>
      <c r="CB1" s="1391"/>
      <c r="CD1" s="1396"/>
      <c r="CE1" s="1396"/>
      <c r="CF1" s="1391"/>
      <c r="CG1" s="1494" t="s">
        <v>952</v>
      </c>
      <c r="CH1" s="1335" t="s">
        <v>952</v>
      </c>
      <c r="CI1" s="1391"/>
      <c r="CJ1" s="1391"/>
      <c r="CK1" s="1396"/>
      <c r="CL1" s="1391"/>
      <c r="CM1" s="1396"/>
      <c r="CN1" s="1391"/>
      <c r="CX1" s="1391"/>
      <c r="CZ1" s="1396"/>
      <c r="DA1" s="1396"/>
      <c r="DB1" s="1391"/>
      <c r="DC1" s="1494" t="s">
        <v>952</v>
      </c>
      <c r="DD1" s="1335" t="s">
        <v>952</v>
      </c>
      <c r="DE1" s="1391"/>
      <c r="DF1" s="1391"/>
      <c r="DG1" s="1396"/>
      <c r="DH1" s="1391"/>
      <c r="DI1" s="1396"/>
      <c r="DJ1" s="1391"/>
      <c r="DT1" s="1391"/>
      <c r="DV1" s="1396"/>
      <c r="DW1" s="1396"/>
      <c r="DY1" s="1494" t="s">
        <v>952</v>
      </c>
      <c r="DZ1" s="1495"/>
    </row>
    <row r="2" spans="1:130" s="1255" customFormat="1" ht="14">
      <c r="A2" s="1493" t="s">
        <v>953</v>
      </c>
      <c r="B2" s="1495"/>
      <c r="C2" s="1495"/>
      <c r="D2" s="1396"/>
      <c r="E2" s="1396"/>
      <c r="F2" s="1373"/>
      <c r="S2" s="1396"/>
      <c r="T2" s="1396"/>
      <c r="U2" s="1494" t="s">
        <v>954</v>
      </c>
      <c r="V2" s="1493" t="s">
        <v>953</v>
      </c>
      <c r="W2" s="1495"/>
      <c r="X2" s="1495"/>
      <c r="Y2" s="1396"/>
      <c r="Z2" s="1396"/>
      <c r="AA2" s="1373"/>
      <c r="AO2" s="1396"/>
      <c r="AP2" s="1494" t="s">
        <v>954</v>
      </c>
      <c r="AQ2" s="1493" t="s">
        <v>953</v>
      </c>
      <c r="AR2" s="1495"/>
      <c r="AS2" s="1495"/>
      <c r="AT2" s="1495"/>
      <c r="AU2" s="1495"/>
      <c r="AV2" s="1396"/>
      <c r="BF2" s="1396"/>
      <c r="BG2" s="1396"/>
      <c r="BK2" s="1494" t="s">
        <v>954</v>
      </c>
      <c r="BL2" s="1493" t="s">
        <v>955</v>
      </c>
      <c r="BM2" s="1495"/>
      <c r="BN2" s="1495"/>
      <c r="BO2" s="1396"/>
      <c r="BP2" s="1396"/>
      <c r="BQ2" s="1373"/>
      <c r="CD2" s="1396"/>
      <c r="CE2" s="1396"/>
      <c r="CF2" s="1396"/>
      <c r="CG2" s="1494" t="s">
        <v>956</v>
      </c>
      <c r="CH2" s="1493" t="s">
        <v>955</v>
      </c>
      <c r="CI2" s="1495"/>
      <c r="CJ2" s="1495"/>
      <c r="CK2" s="1396"/>
      <c r="CL2" s="1396"/>
      <c r="CM2" s="1373"/>
      <c r="CZ2" s="1396"/>
      <c r="DA2" s="1396"/>
      <c r="DB2" s="1396"/>
      <c r="DC2" s="1494" t="s">
        <v>956</v>
      </c>
      <c r="DD2" s="1493" t="s">
        <v>955</v>
      </c>
      <c r="DE2" s="1495"/>
      <c r="DF2" s="1495"/>
      <c r="DG2" s="1396"/>
      <c r="DH2" s="1396"/>
      <c r="DI2" s="1373"/>
      <c r="DV2" s="1396"/>
      <c r="DW2" s="1396"/>
      <c r="DY2" s="1494" t="s">
        <v>956</v>
      </c>
      <c r="DZ2" s="1495"/>
    </row>
    <row r="3" spans="1:130">
      <c r="A3" s="1493"/>
      <c r="B3" s="1493"/>
      <c r="C3" s="1493"/>
      <c r="D3" s="1334"/>
      <c r="E3" s="1334"/>
      <c r="F3" s="1337"/>
      <c r="R3" s="1493"/>
      <c r="S3" s="1334"/>
      <c r="T3" s="1334"/>
      <c r="U3" s="1334"/>
      <c r="V3" s="1493"/>
      <c r="W3" s="1493"/>
      <c r="X3" s="1493"/>
      <c r="Y3" s="1334"/>
      <c r="Z3" s="1334"/>
      <c r="AA3" s="1337"/>
      <c r="AO3" s="1334"/>
      <c r="AP3" s="1334"/>
      <c r="AQ3" s="1493"/>
      <c r="AR3" s="1493"/>
      <c r="AS3" s="1493"/>
      <c r="AT3" s="1493"/>
      <c r="AU3" s="1493"/>
      <c r="AV3" s="1334"/>
      <c r="BF3" s="1493"/>
      <c r="BH3" s="1493"/>
      <c r="BI3" s="1493"/>
      <c r="BJ3" s="1493"/>
      <c r="BK3" s="1493"/>
      <c r="BL3" s="1493"/>
      <c r="BM3" s="1493"/>
      <c r="BN3" s="1493"/>
      <c r="BO3" s="1334"/>
      <c r="BP3" s="1334"/>
      <c r="BQ3" s="1337"/>
      <c r="CC3" s="1493"/>
      <c r="CD3" s="1334"/>
      <c r="CE3" s="1334"/>
      <c r="CF3" s="1334"/>
      <c r="CG3" s="1334"/>
      <c r="CH3" s="1493"/>
      <c r="CI3" s="1493"/>
      <c r="CJ3" s="1493"/>
      <c r="CK3" s="1334"/>
      <c r="CL3" s="1334"/>
      <c r="CM3" s="1337"/>
      <c r="CY3" s="1493"/>
      <c r="CZ3" s="1334"/>
      <c r="DA3" s="1334"/>
      <c r="DB3" s="1334"/>
      <c r="DC3" s="1334"/>
      <c r="DD3" s="1493"/>
      <c r="DE3" s="1493"/>
      <c r="DF3" s="1493"/>
      <c r="DG3" s="1334"/>
      <c r="DH3" s="1334"/>
      <c r="DI3" s="1337"/>
      <c r="DU3" s="1493"/>
      <c r="DV3" s="1334"/>
      <c r="DW3" s="1334"/>
      <c r="DX3" s="1334"/>
    </row>
    <row r="4" spans="1:130">
      <c r="A4" s="1335"/>
      <c r="B4" s="1335"/>
      <c r="C4" s="1335"/>
      <c r="D4" s="1335"/>
      <c r="E4" s="1335"/>
      <c r="F4" s="1260"/>
      <c r="G4" s="1260"/>
      <c r="H4" s="1260"/>
      <c r="I4" s="1260"/>
      <c r="J4" s="1260"/>
      <c r="K4" s="1260"/>
    </row>
    <row r="5" spans="1:130" ht="19.5">
      <c r="A5" s="1498" t="s">
        <v>680</v>
      </c>
      <c r="B5" s="1498"/>
      <c r="C5" s="1498"/>
      <c r="D5" s="1498"/>
      <c r="E5" s="1498"/>
      <c r="F5" s="1498"/>
      <c r="G5" s="1260"/>
      <c r="H5" s="1260"/>
      <c r="I5" s="1260"/>
      <c r="J5" s="1260"/>
      <c r="K5" s="1260"/>
      <c r="L5" s="1260"/>
      <c r="M5" s="1260"/>
      <c r="N5" s="1260"/>
      <c r="O5" s="1260"/>
      <c r="P5" s="1260"/>
      <c r="Q5" s="1260"/>
      <c r="R5" s="1260"/>
      <c r="S5" s="1260"/>
      <c r="T5" s="1260"/>
      <c r="U5" s="1260"/>
      <c r="V5" s="1260"/>
      <c r="W5" s="1260"/>
      <c r="X5" s="1260"/>
      <c r="Y5" s="1260"/>
      <c r="Z5" s="1260"/>
      <c r="AA5" s="1260"/>
      <c r="AB5" s="1260"/>
      <c r="AC5" s="1260"/>
      <c r="AD5" s="1260"/>
      <c r="AE5" s="1260"/>
      <c r="AF5" s="1260"/>
      <c r="AG5" s="1260"/>
      <c r="AH5" s="1260"/>
      <c r="AI5" s="1260"/>
      <c r="AJ5" s="1260"/>
      <c r="AK5" s="1260"/>
      <c r="AL5" s="1260"/>
      <c r="AM5" s="1260"/>
      <c r="AN5" s="1260"/>
      <c r="AO5" s="1260"/>
      <c r="AP5" s="1260"/>
      <c r="AQ5" s="1260"/>
      <c r="AR5" s="1260"/>
      <c r="AS5" s="1260"/>
      <c r="AT5" s="1260"/>
      <c r="AU5" s="1260"/>
      <c r="AV5" s="1260"/>
      <c r="AY5" s="1260"/>
      <c r="AZ5" s="1260"/>
      <c r="BA5" s="1260"/>
      <c r="BB5" s="1260"/>
      <c r="BC5" s="1260"/>
      <c r="BD5" s="1260"/>
      <c r="BE5" s="1260"/>
      <c r="BF5" s="1260"/>
      <c r="BG5" s="1260"/>
      <c r="BH5" s="1260"/>
      <c r="BI5" s="1260"/>
      <c r="BJ5" s="1260"/>
      <c r="BK5" s="1260"/>
      <c r="BL5" s="1260"/>
      <c r="BM5" s="1260"/>
      <c r="BN5" s="1260"/>
      <c r="BO5" s="1260"/>
      <c r="BP5" s="1260"/>
      <c r="BQ5" s="1260"/>
      <c r="BR5" s="1260"/>
      <c r="BS5" s="1260"/>
      <c r="BT5" s="1260"/>
      <c r="BU5" s="1260"/>
      <c r="BV5" s="1260"/>
      <c r="BW5" s="1260"/>
      <c r="BX5" s="1260"/>
      <c r="BY5" s="1260"/>
      <c r="BZ5" s="1260"/>
      <c r="CA5" s="1260"/>
      <c r="CB5" s="1260"/>
      <c r="CC5" s="1260"/>
      <c r="CD5" s="1260"/>
      <c r="CE5" s="1260"/>
      <c r="CF5" s="1260"/>
      <c r="CG5" s="1260"/>
      <c r="CH5" s="1260"/>
      <c r="CI5" s="1260"/>
      <c r="CJ5" s="1260"/>
      <c r="CK5" s="1260"/>
      <c r="CL5" s="1260"/>
      <c r="CM5" s="1260"/>
      <c r="CN5" s="1260"/>
      <c r="CO5" s="1260"/>
      <c r="CP5" s="1260"/>
      <c r="CQ5" s="1260"/>
      <c r="CR5" s="1260"/>
      <c r="CS5" s="1260"/>
      <c r="CT5" s="1260"/>
      <c r="CU5" s="1260"/>
      <c r="CV5" s="1260"/>
      <c r="CW5" s="1260"/>
      <c r="CX5" s="1260"/>
      <c r="CY5" s="1260"/>
      <c r="CZ5" s="1260"/>
      <c r="DA5" s="1260"/>
      <c r="DB5" s="1260"/>
      <c r="DC5" s="1260"/>
      <c r="DD5" s="1260"/>
      <c r="DE5" s="1260"/>
      <c r="DF5" s="1260"/>
      <c r="DG5" s="1260"/>
      <c r="DH5" s="1260"/>
      <c r="DI5" s="1260"/>
      <c r="DJ5" s="1260"/>
      <c r="DK5" s="1260"/>
      <c r="DL5" s="1260"/>
      <c r="DM5" s="1260"/>
      <c r="DN5" s="1260"/>
      <c r="DO5" s="1260"/>
      <c r="DP5" s="1260"/>
      <c r="DQ5" s="1260"/>
      <c r="DR5" s="1260"/>
      <c r="DS5" s="1260"/>
      <c r="DT5" s="1260"/>
      <c r="DU5" s="1260"/>
      <c r="DV5" s="1260"/>
      <c r="DW5" s="1260"/>
      <c r="DX5" s="1260"/>
    </row>
    <row r="6" spans="1:130" ht="10.5" customHeight="1">
      <c r="A6" s="1260" t="s">
        <v>1184</v>
      </c>
      <c r="B6" s="1260"/>
      <c r="C6" s="1260"/>
      <c r="D6" s="1260"/>
      <c r="E6" s="1260"/>
      <c r="F6" s="1260"/>
      <c r="G6" s="1260"/>
      <c r="H6" s="1260"/>
      <c r="I6" s="1260"/>
      <c r="J6" s="1260"/>
      <c r="K6" s="1260"/>
      <c r="L6" s="1260"/>
      <c r="M6" s="1260"/>
      <c r="N6" s="1260"/>
      <c r="O6" s="1260"/>
      <c r="P6" s="1260"/>
      <c r="Q6" s="1260"/>
      <c r="R6" s="1260"/>
      <c r="S6" s="1260"/>
      <c r="T6" s="1260"/>
      <c r="U6" s="1260"/>
      <c r="V6" s="1260"/>
      <c r="W6" s="1260"/>
      <c r="X6" s="1260"/>
      <c r="Y6" s="1260"/>
      <c r="Z6" s="1260"/>
      <c r="AA6" s="1260"/>
      <c r="AB6" s="1260"/>
      <c r="AC6" s="1260"/>
      <c r="AD6" s="1260"/>
      <c r="AE6" s="1260"/>
      <c r="AF6" s="1260"/>
      <c r="AG6" s="1260"/>
      <c r="AH6" s="1260"/>
      <c r="AI6" s="1260"/>
      <c r="AJ6" s="1260"/>
      <c r="AK6" s="1260"/>
      <c r="AL6" s="1260"/>
      <c r="AM6" s="1260"/>
      <c r="AN6" s="1260"/>
      <c r="AO6" s="1260"/>
      <c r="AP6" s="1260"/>
      <c r="AQ6" s="1260"/>
      <c r="AR6" s="1260"/>
      <c r="AS6" s="1260"/>
      <c r="AT6" s="1260"/>
      <c r="AU6" s="1260"/>
      <c r="AV6" s="1260"/>
      <c r="AY6" s="1260"/>
      <c r="AZ6" s="1260"/>
      <c r="BA6" s="1260"/>
      <c r="BB6" s="1260"/>
      <c r="BC6" s="1260"/>
      <c r="BD6" s="1260"/>
      <c r="BE6" s="1260"/>
      <c r="BF6" s="1260"/>
      <c r="BG6" s="1260"/>
      <c r="BH6" s="1260"/>
      <c r="BI6" s="1260"/>
      <c r="BJ6" s="1260"/>
      <c r="BK6" s="1260"/>
      <c r="BL6" s="1260"/>
      <c r="BM6" s="1260"/>
      <c r="BN6" s="1260"/>
      <c r="BO6" s="1260"/>
      <c r="BP6" s="1260"/>
      <c r="BQ6" s="1260"/>
      <c r="BR6" s="1260"/>
      <c r="BS6" s="1260"/>
      <c r="BT6" s="1260"/>
      <c r="BU6" s="1260"/>
      <c r="BV6" s="1260"/>
      <c r="BW6" s="1260"/>
      <c r="BX6" s="1260"/>
      <c r="BY6" s="1260"/>
      <c r="BZ6" s="1260"/>
      <c r="CA6" s="1260"/>
      <c r="CB6" s="1260"/>
      <c r="CC6" s="1260"/>
      <c r="CD6" s="1260"/>
      <c r="CE6" s="1260"/>
      <c r="CF6" s="1260"/>
      <c r="CG6" s="1260"/>
      <c r="CH6" s="1260"/>
      <c r="CI6" s="1260"/>
      <c r="CJ6" s="1260"/>
      <c r="CK6" s="1260"/>
      <c r="CL6" s="1260"/>
      <c r="CM6" s="1260"/>
      <c r="CN6" s="1260"/>
      <c r="CO6" s="1260"/>
      <c r="CP6" s="1260"/>
      <c r="CQ6" s="1260"/>
      <c r="CR6" s="1260"/>
      <c r="CS6" s="1260"/>
      <c r="CT6" s="1260"/>
      <c r="CU6" s="1260"/>
      <c r="CV6" s="1260"/>
      <c r="CW6" s="1260"/>
      <c r="CX6" s="1260"/>
      <c r="CY6" s="1260"/>
      <c r="CZ6" s="1260"/>
      <c r="DA6" s="1260"/>
      <c r="DB6" s="1260"/>
      <c r="DC6" s="1260"/>
      <c r="DD6" s="1260"/>
      <c r="DE6" s="1260"/>
      <c r="DF6" s="1260"/>
      <c r="DG6" s="1260"/>
      <c r="DH6" s="1260"/>
      <c r="DI6" s="1260"/>
      <c r="DJ6" s="1260"/>
      <c r="DK6" s="1260"/>
      <c r="DL6" s="1260"/>
      <c r="DM6" s="1260"/>
      <c r="DN6" s="1260"/>
      <c r="DO6" s="1260"/>
      <c r="DP6" s="1260"/>
      <c r="DQ6" s="1260"/>
      <c r="DR6" s="1260"/>
      <c r="DS6" s="1260"/>
      <c r="DT6" s="1260"/>
      <c r="DU6" s="1260"/>
      <c r="DV6" s="1260"/>
      <c r="DW6" s="1260"/>
      <c r="DX6" s="1260"/>
    </row>
    <row r="7" spans="1:130" s="1255" customFormat="1" ht="17.5">
      <c r="A7" s="1340" t="s">
        <v>550</v>
      </c>
      <c r="B7" s="1505"/>
      <c r="C7" s="1505"/>
      <c r="D7" s="1505"/>
      <c r="E7" s="1427" t="s">
        <v>957</v>
      </c>
      <c r="BL7" s="1340" t="s">
        <v>551</v>
      </c>
      <c r="BM7" s="1505"/>
      <c r="BN7" s="1505"/>
      <c r="BO7" s="1505"/>
      <c r="BP7" s="1427" t="s">
        <v>958</v>
      </c>
    </row>
    <row r="8" spans="1:130" s="1255" customFormat="1" ht="17.25" customHeight="1">
      <c r="A8" s="1255" t="s">
        <v>740</v>
      </c>
      <c r="D8" s="1505" t="s">
        <v>379</v>
      </c>
      <c r="F8" s="1964" t="s">
        <v>738</v>
      </c>
      <c r="G8" s="1964"/>
      <c r="H8" s="1964"/>
      <c r="I8" s="1964"/>
      <c r="J8" s="1964"/>
      <c r="BO8" s="1455" t="s">
        <v>552</v>
      </c>
      <c r="BQ8" s="1455" t="s">
        <v>1292</v>
      </c>
    </row>
    <row r="9" spans="1:130" s="1255" customFormat="1" ht="18" customHeight="1">
      <c r="A9" s="2618" t="s">
        <v>734</v>
      </c>
      <c r="B9" s="2618"/>
      <c r="C9" s="2619"/>
      <c r="D9" s="1965" t="s">
        <v>959</v>
      </c>
      <c r="E9" s="1513"/>
      <c r="F9" s="1943" t="s">
        <v>1217</v>
      </c>
      <c r="G9" s="1513"/>
      <c r="H9" s="1513"/>
      <c r="I9" s="1513"/>
      <c r="J9" s="1513"/>
      <c r="K9" s="1966" t="s">
        <v>741</v>
      </c>
      <c r="L9" s="1513"/>
      <c r="M9" s="1513"/>
      <c r="N9" s="1513" t="s">
        <v>714</v>
      </c>
      <c r="O9" s="1513"/>
      <c r="P9" s="1513"/>
      <c r="Q9" s="1513"/>
      <c r="R9" s="1513"/>
      <c r="S9" s="1513" t="s">
        <v>714</v>
      </c>
      <c r="T9" s="2611" t="s">
        <v>694</v>
      </c>
      <c r="U9" s="2612"/>
      <c r="V9" s="2618" t="s">
        <v>734</v>
      </c>
      <c r="W9" s="2618"/>
      <c r="X9" s="2619"/>
      <c r="Y9" s="1967" t="s">
        <v>1298</v>
      </c>
      <c r="Z9" s="1513"/>
      <c r="AA9" s="1513" t="s">
        <v>1299</v>
      </c>
      <c r="AB9" s="1513"/>
      <c r="AC9" s="1513"/>
      <c r="AD9" s="1513"/>
      <c r="AE9" s="1513"/>
      <c r="AF9" s="1966" t="s">
        <v>1300</v>
      </c>
      <c r="AG9" s="1513" t="s">
        <v>714</v>
      </c>
      <c r="AH9" s="1513"/>
      <c r="AI9" s="1513"/>
      <c r="AJ9" s="1513"/>
      <c r="AK9" s="1513"/>
      <c r="AL9" s="1513"/>
      <c r="AM9" s="1513"/>
      <c r="AN9" s="1968"/>
      <c r="AO9" s="2611" t="s">
        <v>694</v>
      </c>
      <c r="AP9" s="2612"/>
      <c r="AQ9" s="2618" t="s">
        <v>734</v>
      </c>
      <c r="AR9" s="2618"/>
      <c r="AS9" s="2619"/>
      <c r="AT9" s="1967" t="s">
        <v>1301</v>
      </c>
      <c r="AU9" s="1969" t="s">
        <v>1302</v>
      </c>
      <c r="AV9" s="1970" t="s">
        <v>960</v>
      </c>
      <c r="AW9" s="1967"/>
      <c r="AX9" s="1513" t="s">
        <v>1303</v>
      </c>
      <c r="AY9" s="1345"/>
      <c r="AZ9" s="1971"/>
      <c r="BA9" s="1966" t="s">
        <v>1300</v>
      </c>
      <c r="BB9" s="1972"/>
      <c r="BC9" s="1345"/>
      <c r="BD9" s="1972"/>
      <c r="BE9" s="1513"/>
      <c r="BF9" s="1513" t="s">
        <v>714</v>
      </c>
      <c r="BG9" s="1972"/>
      <c r="BH9" s="1513"/>
      <c r="BI9" s="1514" t="s">
        <v>714</v>
      </c>
      <c r="BJ9" s="2611" t="s">
        <v>694</v>
      </c>
      <c r="BK9" s="2612"/>
      <c r="BL9" s="2618" t="s">
        <v>734</v>
      </c>
      <c r="BM9" s="2618"/>
      <c r="BN9" s="2619"/>
      <c r="BO9" s="1965" t="s">
        <v>229</v>
      </c>
      <c r="BP9" s="1513"/>
      <c r="BQ9" s="1941" t="s">
        <v>961</v>
      </c>
      <c r="BR9" s="1513"/>
      <c r="BS9" s="1513"/>
      <c r="BT9" s="1513"/>
      <c r="BU9" s="1513"/>
      <c r="BV9" s="1966" t="s">
        <v>1300</v>
      </c>
      <c r="BW9" s="1513"/>
      <c r="BX9" s="1516" t="s">
        <v>714</v>
      </c>
      <c r="BY9" s="1516"/>
      <c r="BZ9" s="1516"/>
      <c r="CA9" s="1513" t="s">
        <v>714</v>
      </c>
      <c r="CB9" s="1513"/>
      <c r="CC9" s="1513"/>
      <c r="CD9" s="1513"/>
      <c r="CE9" s="1512"/>
      <c r="CF9" s="2611" t="s">
        <v>694</v>
      </c>
      <c r="CG9" s="2612"/>
      <c r="CH9" s="2618" t="s">
        <v>734</v>
      </c>
      <c r="CI9" s="2618"/>
      <c r="CJ9" s="2619"/>
      <c r="CK9" s="2824" t="s">
        <v>962</v>
      </c>
      <c r="CL9" s="2825"/>
      <c r="CM9" s="1968"/>
      <c r="CN9" s="1973" t="s">
        <v>1304</v>
      </c>
      <c r="CO9" s="1943"/>
      <c r="CP9" s="1943" t="s">
        <v>1288</v>
      </c>
      <c r="CQ9" s="1972"/>
      <c r="CR9" s="1966" t="s">
        <v>1300</v>
      </c>
      <c r="CS9" s="1972"/>
      <c r="CT9" s="1516" t="s">
        <v>714</v>
      </c>
      <c r="CU9" s="1513" t="s">
        <v>714</v>
      </c>
      <c r="CV9" s="1513"/>
      <c r="CW9" s="1513"/>
      <c r="CX9" s="1516"/>
      <c r="CY9" s="1972"/>
      <c r="CZ9" s="1513"/>
      <c r="DA9" s="1512"/>
      <c r="DB9" s="2611" t="s">
        <v>694</v>
      </c>
      <c r="DC9" s="2612"/>
      <c r="DD9" s="2618" t="s">
        <v>734</v>
      </c>
      <c r="DE9" s="2618"/>
      <c r="DF9" s="2619"/>
      <c r="DG9" s="1965" t="s">
        <v>963</v>
      </c>
      <c r="DH9" s="1513"/>
      <c r="DI9" s="1943" t="s">
        <v>1305</v>
      </c>
      <c r="DJ9" s="1513"/>
      <c r="DK9" s="1974"/>
      <c r="DL9" s="1970" t="s">
        <v>707</v>
      </c>
      <c r="DM9" s="1943" t="s">
        <v>1289</v>
      </c>
      <c r="DN9" s="1966" t="s">
        <v>1300</v>
      </c>
      <c r="DO9" s="1972"/>
      <c r="DP9" s="1513"/>
      <c r="DQ9" s="1513"/>
      <c r="DR9" s="1513" t="s">
        <v>714</v>
      </c>
      <c r="DS9" s="1513"/>
      <c r="DT9" s="1516"/>
      <c r="DU9" s="1513"/>
      <c r="DV9" s="1513"/>
      <c r="DW9" s="1512"/>
      <c r="DX9" s="2611" t="s">
        <v>694</v>
      </c>
      <c r="DY9" s="2612"/>
    </row>
    <row r="10" spans="1:130" s="1255" customFormat="1" ht="15.75" customHeight="1">
      <c r="A10" s="2690"/>
      <c r="B10" s="2690"/>
      <c r="C10" s="2691"/>
      <c r="D10" s="1474" t="s">
        <v>219</v>
      </c>
      <c r="E10" s="1698" t="s">
        <v>345</v>
      </c>
      <c r="F10" s="1479" t="s">
        <v>736</v>
      </c>
      <c r="G10" s="1698" t="s">
        <v>293</v>
      </c>
      <c r="H10" s="1698" t="s">
        <v>294</v>
      </c>
      <c r="I10" s="1475" t="s">
        <v>295</v>
      </c>
      <c r="J10" s="1474" t="s">
        <v>346</v>
      </c>
      <c r="K10" s="1475" t="s">
        <v>347</v>
      </c>
      <c r="L10" s="1475" t="s">
        <v>348</v>
      </c>
      <c r="M10" s="1475" t="s">
        <v>299</v>
      </c>
      <c r="N10" s="1474" t="s">
        <v>1196</v>
      </c>
      <c r="O10" s="1475" t="s">
        <v>349</v>
      </c>
      <c r="P10" s="1475" t="s">
        <v>350</v>
      </c>
      <c r="Q10" s="1975" t="s">
        <v>11</v>
      </c>
      <c r="R10" s="1698" t="s">
        <v>15</v>
      </c>
      <c r="S10" s="1475" t="s">
        <v>303</v>
      </c>
      <c r="T10" s="2613"/>
      <c r="U10" s="2614"/>
      <c r="V10" s="2690"/>
      <c r="W10" s="2690"/>
      <c r="X10" s="2691"/>
      <c r="Y10" s="1698" t="s">
        <v>294</v>
      </c>
      <c r="Z10" s="1475" t="s">
        <v>295</v>
      </c>
      <c r="AA10" s="1475" t="s">
        <v>346</v>
      </c>
      <c r="AB10" s="1475" t="s">
        <v>347</v>
      </c>
      <c r="AC10" s="1475" t="s">
        <v>348</v>
      </c>
      <c r="AD10" s="1475" t="s">
        <v>299</v>
      </c>
      <c r="AE10" s="1475" t="s">
        <v>1196</v>
      </c>
      <c r="AF10" s="1475" t="s">
        <v>349</v>
      </c>
      <c r="AG10" s="1479" t="s">
        <v>350</v>
      </c>
      <c r="AH10" s="1975" t="s">
        <v>11</v>
      </c>
      <c r="AI10" s="1948" t="s">
        <v>303</v>
      </c>
      <c r="AJ10" s="1475" t="s">
        <v>351</v>
      </c>
      <c r="AK10" s="1475" t="s">
        <v>351</v>
      </c>
      <c r="AL10" s="1475" t="s">
        <v>18</v>
      </c>
      <c r="AM10" s="1475" t="s">
        <v>5</v>
      </c>
      <c r="AN10" s="1474" t="s">
        <v>7</v>
      </c>
      <c r="AO10" s="2613"/>
      <c r="AP10" s="2614"/>
      <c r="AQ10" s="2690"/>
      <c r="AR10" s="2690"/>
      <c r="AS10" s="2691"/>
      <c r="AT10" s="1474" t="s">
        <v>5</v>
      </c>
      <c r="AU10" s="1475" t="s">
        <v>7</v>
      </c>
      <c r="AV10" s="1475" t="s">
        <v>219</v>
      </c>
      <c r="AW10" s="1475" t="s">
        <v>345</v>
      </c>
      <c r="AX10" s="1940" t="s">
        <v>293</v>
      </c>
      <c r="AY10" s="1475" t="s">
        <v>294</v>
      </c>
      <c r="AZ10" s="1475" t="s">
        <v>295</v>
      </c>
      <c r="BA10" s="1475" t="s">
        <v>346</v>
      </c>
      <c r="BB10" s="1475" t="s">
        <v>347</v>
      </c>
      <c r="BC10" s="1940" t="s">
        <v>299</v>
      </c>
      <c r="BD10" s="1475" t="s">
        <v>350</v>
      </c>
      <c r="BE10" s="1475" t="s">
        <v>303</v>
      </c>
      <c r="BF10" s="1475" t="s">
        <v>351</v>
      </c>
      <c r="BG10" s="1475" t="s">
        <v>351</v>
      </c>
      <c r="BH10" s="1475" t="s">
        <v>5</v>
      </c>
      <c r="BI10" s="1475" t="s">
        <v>7</v>
      </c>
      <c r="BJ10" s="2613"/>
      <c r="BK10" s="2614"/>
      <c r="BL10" s="2690"/>
      <c r="BM10" s="2690"/>
      <c r="BN10" s="2691"/>
      <c r="BO10" s="1474" t="s">
        <v>219</v>
      </c>
      <c r="BP10" s="1475" t="s">
        <v>345</v>
      </c>
      <c r="BQ10" s="1698" t="s">
        <v>736</v>
      </c>
      <c r="BR10" s="1698" t="s">
        <v>293</v>
      </c>
      <c r="BS10" s="1698" t="s">
        <v>294</v>
      </c>
      <c r="BT10" s="1475" t="s">
        <v>295</v>
      </c>
      <c r="BU10" s="1475" t="s">
        <v>346</v>
      </c>
      <c r="BV10" s="1475" t="s">
        <v>630</v>
      </c>
      <c r="BW10" s="1475" t="s">
        <v>964</v>
      </c>
      <c r="BX10" s="1698" t="s">
        <v>299</v>
      </c>
      <c r="BY10" s="1475" t="s">
        <v>1196</v>
      </c>
      <c r="BZ10" s="1475" t="s">
        <v>632</v>
      </c>
      <c r="CA10" s="1475" t="s">
        <v>349</v>
      </c>
      <c r="CB10" s="1475" t="s">
        <v>350</v>
      </c>
      <c r="CC10" s="1975" t="s">
        <v>10</v>
      </c>
      <c r="CD10" s="1975" t="s">
        <v>11</v>
      </c>
      <c r="CE10" s="1475" t="s">
        <v>15</v>
      </c>
      <c r="CF10" s="2613"/>
      <c r="CG10" s="2614"/>
      <c r="CH10" s="2690"/>
      <c r="CI10" s="2690"/>
      <c r="CJ10" s="2691"/>
      <c r="CK10" s="604" t="s">
        <v>785</v>
      </c>
      <c r="CL10" s="1475" t="s">
        <v>5</v>
      </c>
      <c r="CM10" s="1475" t="s">
        <v>7</v>
      </c>
      <c r="CN10" s="1474" t="s">
        <v>219</v>
      </c>
      <c r="CO10" s="1475" t="s">
        <v>345</v>
      </c>
      <c r="CP10" s="1698" t="s">
        <v>736</v>
      </c>
      <c r="CQ10" s="1698" t="s">
        <v>293</v>
      </c>
      <c r="CR10" s="1475" t="s">
        <v>294</v>
      </c>
      <c r="CS10" s="1475" t="s">
        <v>295</v>
      </c>
      <c r="CT10" s="1475" t="s">
        <v>346</v>
      </c>
      <c r="CU10" s="1475" t="s">
        <v>630</v>
      </c>
      <c r="CV10" s="1475" t="s">
        <v>964</v>
      </c>
      <c r="CW10" s="1940" t="s">
        <v>299</v>
      </c>
      <c r="CX10" s="1475" t="s">
        <v>1196</v>
      </c>
      <c r="CY10" s="1475" t="s">
        <v>349</v>
      </c>
      <c r="CZ10" s="1475" t="s">
        <v>350</v>
      </c>
      <c r="DA10" s="1975" t="s">
        <v>10</v>
      </c>
      <c r="DB10" s="2613"/>
      <c r="DC10" s="2614"/>
      <c r="DD10" s="2690"/>
      <c r="DE10" s="2690"/>
      <c r="DF10" s="2691"/>
      <c r="DG10" s="1475" t="s">
        <v>19</v>
      </c>
      <c r="DH10" s="1475" t="s">
        <v>87</v>
      </c>
      <c r="DI10" s="604" t="s">
        <v>785</v>
      </c>
      <c r="DJ10" s="1474" t="s">
        <v>5</v>
      </c>
      <c r="DK10" s="1475" t="s">
        <v>7</v>
      </c>
      <c r="DL10" s="1475" t="s">
        <v>219</v>
      </c>
      <c r="DM10" s="1475" t="s">
        <v>345</v>
      </c>
      <c r="DN10" s="1475" t="s">
        <v>293</v>
      </c>
      <c r="DO10" s="1475" t="s">
        <v>294</v>
      </c>
      <c r="DP10" s="1475" t="s">
        <v>295</v>
      </c>
      <c r="DQ10" s="1475" t="s">
        <v>346</v>
      </c>
      <c r="DR10" s="1475" t="s">
        <v>630</v>
      </c>
      <c r="DS10" s="1475" t="s">
        <v>964</v>
      </c>
      <c r="DT10" s="1940" t="s">
        <v>299</v>
      </c>
      <c r="DU10" s="1475" t="s">
        <v>349</v>
      </c>
      <c r="DV10" s="1475" t="s">
        <v>350</v>
      </c>
      <c r="DW10" s="1975" t="s">
        <v>10</v>
      </c>
      <c r="DX10" s="2613"/>
      <c r="DY10" s="2614"/>
    </row>
    <row r="11" spans="1:130" s="1255" customFormat="1" ht="15" customHeight="1">
      <c r="A11" s="2690"/>
      <c r="B11" s="2690"/>
      <c r="C11" s="2691"/>
      <c r="D11" s="1474" t="s">
        <v>9</v>
      </c>
      <c r="E11" s="1698" t="s">
        <v>9</v>
      </c>
      <c r="F11" s="1479"/>
      <c r="G11" s="1698"/>
      <c r="H11" s="1698"/>
      <c r="I11" s="1479"/>
      <c r="J11" s="1474"/>
      <c r="K11" s="1479"/>
      <c r="L11" s="1479"/>
      <c r="M11" s="1479"/>
      <c r="N11" s="1474"/>
      <c r="O11" s="1479" t="s">
        <v>354</v>
      </c>
      <c r="P11" s="1479" t="s">
        <v>355</v>
      </c>
      <c r="Q11" s="1976" t="s">
        <v>609</v>
      </c>
      <c r="R11" s="1698"/>
      <c r="S11" s="1479"/>
      <c r="T11" s="2613"/>
      <c r="U11" s="2614"/>
      <c r="V11" s="2690"/>
      <c r="W11" s="2690"/>
      <c r="X11" s="2691"/>
      <c r="Y11" s="1698"/>
      <c r="Z11" s="1479"/>
      <c r="AA11" s="1479"/>
      <c r="AB11" s="1479"/>
      <c r="AC11" s="1479"/>
      <c r="AD11" s="1479"/>
      <c r="AE11" s="1479"/>
      <c r="AF11" s="1479" t="s">
        <v>354</v>
      </c>
      <c r="AG11" s="1479" t="s">
        <v>355</v>
      </c>
      <c r="AH11" s="1976" t="s">
        <v>609</v>
      </c>
      <c r="AI11" s="1698"/>
      <c r="AJ11" s="1479" t="s">
        <v>1467</v>
      </c>
      <c r="AK11" s="1479" t="s">
        <v>1468</v>
      </c>
      <c r="AL11" s="1479"/>
      <c r="AM11" s="1479"/>
      <c r="AN11" s="1474"/>
      <c r="AO11" s="2613"/>
      <c r="AP11" s="2614"/>
      <c r="AQ11" s="2690"/>
      <c r="AR11" s="2690"/>
      <c r="AS11" s="2691"/>
      <c r="AT11" s="1474"/>
      <c r="AU11" s="1479"/>
      <c r="AV11" s="1479" t="s">
        <v>9</v>
      </c>
      <c r="AW11" s="1479" t="s">
        <v>9</v>
      </c>
      <c r="AX11" s="1698"/>
      <c r="AY11" s="1479"/>
      <c r="AZ11" s="1479"/>
      <c r="BA11" s="1479"/>
      <c r="BB11" s="1479"/>
      <c r="BC11" s="1698"/>
      <c r="BD11" s="1479" t="s">
        <v>355</v>
      </c>
      <c r="BE11" s="1479"/>
      <c r="BF11" s="1479" t="s">
        <v>1467</v>
      </c>
      <c r="BG11" s="1479" t="s">
        <v>1468</v>
      </c>
      <c r="BH11" s="1479"/>
      <c r="BI11" s="1479"/>
      <c r="BJ11" s="2613"/>
      <c r="BK11" s="2614"/>
      <c r="BL11" s="2690"/>
      <c r="BM11" s="2690"/>
      <c r="BN11" s="2691"/>
      <c r="BO11" s="1474" t="s">
        <v>9</v>
      </c>
      <c r="BP11" s="1479" t="s">
        <v>9</v>
      </c>
      <c r="BQ11" s="1698"/>
      <c r="BR11" s="1698"/>
      <c r="BS11" s="1698"/>
      <c r="BT11" s="1479"/>
      <c r="BU11" s="1479"/>
      <c r="BV11" s="1479"/>
      <c r="BW11" s="1479"/>
      <c r="BX11" s="1698"/>
      <c r="BY11" s="1479"/>
      <c r="BZ11" s="1479"/>
      <c r="CA11" s="1479" t="s">
        <v>354</v>
      </c>
      <c r="CB11" s="1479" t="s">
        <v>355</v>
      </c>
      <c r="CC11" s="1976" t="s">
        <v>1179</v>
      </c>
      <c r="CD11" s="1976" t="s">
        <v>609</v>
      </c>
      <c r="CE11" s="1698"/>
      <c r="CF11" s="2613"/>
      <c r="CG11" s="2614"/>
      <c r="CH11" s="2690"/>
      <c r="CI11" s="2690"/>
      <c r="CJ11" s="2691"/>
      <c r="CK11" s="605"/>
      <c r="CL11" s="1479"/>
      <c r="CM11" s="1479"/>
      <c r="CN11" s="1474" t="s">
        <v>9</v>
      </c>
      <c r="CO11" s="1479" t="s">
        <v>9</v>
      </c>
      <c r="CP11" s="1698"/>
      <c r="CQ11" s="1698"/>
      <c r="CR11" s="1479"/>
      <c r="CS11" s="1479"/>
      <c r="CT11" s="1479"/>
      <c r="CU11" s="1479"/>
      <c r="CV11" s="1479"/>
      <c r="CW11" s="1698"/>
      <c r="CX11" s="1479"/>
      <c r="CY11" s="1479" t="s">
        <v>354</v>
      </c>
      <c r="CZ11" s="1479" t="s">
        <v>355</v>
      </c>
      <c r="DA11" s="1976" t="s">
        <v>1179</v>
      </c>
      <c r="DB11" s="2613"/>
      <c r="DC11" s="2614"/>
      <c r="DD11" s="2690"/>
      <c r="DE11" s="2690"/>
      <c r="DF11" s="2691"/>
      <c r="DG11" s="1479" t="s">
        <v>1183</v>
      </c>
      <c r="DH11" s="1479"/>
      <c r="DI11" s="605"/>
      <c r="DJ11" s="1474"/>
      <c r="DK11" s="1479"/>
      <c r="DL11" s="1479" t="s">
        <v>9</v>
      </c>
      <c r="DM11" s="1479" t="s">
        <v>9</v>
      </c>
      <c r="DN11" s="1479"/>
      <c r="DO11" s="1479"/>
      <c r="DP11" s="1479"/>
      <c r="DQ11" s="1479"/>
      <c r="DR11" s="1479"/>
      <c r="DS11" s="1479"/>
      <c r="DT11" s="1698"/>
      <c r="DU11" s="1479" t="s">
        <v>354</v>
      </c>
      <c r="DV11" s="1479" t="s">
        <v>355</v>
      </c>
      <c r="DW11" s="1976" t="s">
        <v>1179</v>
      </c>
      <c r="DX11" s="2613"/>
      <c r="DY11" s="2614"/>
    </row>
    <row r="12" spans="1:130" s="1255" customFormat="1" ht="15" customHeight="1">
      <c r="A12" s="2690"/>
      <c r="B12" s="2690"/>
      <c r="C12" s="2691"/>
      <c r="D12" s="1444" t="s">
        <v>1375</v>
      </c>
      <c r="E12" s="1898" t="s">
        <v>357</v>
      </c>
      <c r="F12" s="1359"/>
      <c r="G12" s="1359"/>
      <c r="H12" s="1359"/>
      <c r="I12" s="1352" t="s">
        <v>1516</v>
      </c>
      <c r="J12" s="1352" t="s">
        <v>1516</v>
      </c>
      <c r="K12" s="1352" t="s">
        <v>1516</v>
      </c>
      <c r="L12" s="1352"/>
      <c r="M12" s="1352" t="s">
        <v>1376</v>
      </c>
      <c r="N12" s="1351"/>
      <c r="O12" s="1352" t="s">
        <v>1199</v>
      </c>
      <c r="P12" s="1977" t="s">
        <v>1377</v>
      </c>
      <c r="Q12" s="1352" t="s">
        <v>1201</v>
      </c>
      <c r="R12" s="1898"/>
      <c r="S12" s="1352" t="s">
        <v>1376</v>
      </c>
      <c r="T12" s="2613"/>
      <c r="U12" s="2614"/>
      <c r="V12" s="2690"/>
      <c r="W12" s="2690"/>
      <c r="X12" s="2691"/>
      <c r="Y12" s="1359"/>
      <c r="Z12" s="1352" t="s">
        <v>1516</v>
      </c>
      <c r="AA12" s="1352" t="s">
        <v>1516</v>
      </c>
      <c r="AB12" s="1352" t="s">
        <v>1516</v>
      </c>
      <c r="AC12" s="1352"/>
      <c r="AD12" s="1352" t="s">
        <v>1376</v>
      </c>
      <c r="AE12" s="1352"/>
      <c r="AF12" s="1352" t="s">
        <v>1199</v>
      </c>
      <c r="AG12" s="1978" t="s">
        <v>1377</v>
      </c>
      <c r="AH12" s="1352" t="s">
        <v>1201</v>
      </c>
      <c r="AI12" s="1352" t="s">
        <v>1376</v>
      </c>
      <c r="AJ12" s="1358"/>
      <c r="AK12" s="1979"/>
      <c r="AL12" s="1352"/>
      <c r="AM12" s="1358"/>
      <c r="AN12" s="1359"/>
      <c r="AO12" s="2613"/>
      <c r="AP12" s="2614"/>
      <c r="AQ12" s="2690"/>
      <c r="AR12" s="2690"/>
      <c r="AS12" s="2691"/>
      <c r="AT12" s="1358"/>
      <c r="AU12" s="1352"/>
      <c r="AV12" s="1358" t="s">
        <v>1375</v>
      </c>
      <c r="AW12" s="1358" t="s">
        <v>357</v>
      </c>
      <c r="AX12" s="1359"/>
      <c r="AY12" s="1352"/>
      <c r="AZ12" s="1352" t="s">
        <v>1516</v>
      </c>
      <c r="BA12" s="1352" t="s">
        <v>1516</v>
      </c>
      <c r="BB12" s="1352" t="s">
        <v>1516</v>
      </c>
      <c r="BC12" s="1352" t="s">
        <v>1376</v>
      </c>
      <c r="BD12" s="1977" t="s">
        <v>1377</v>
      </c>
      <c r="BE12" s="1352" t="s">
        <v>1376</v>
      </c>
      <c r="BF12" s="1358"/>
      <c r="BG12" s="1898"/>
      <c r="BH12" s="1358"/>
      <c r="BI12" s="1352"/>
      <c r="BJ12" s="2613"/>
      <c r="BK12" s="2614"/>
      <c r="BL12" s="2690"/>
      <c r="BM12" s="2690"/>
      <c r="BN12" s="2691"/>
      <c r="BO12" s="1898" t="s">
        <v>1375</v>
      </c>
      <c r="BP12" s="1358" t="s">
        <v>357</v>
      </c>
      <c r="BQ12" s="1359"/>
      <c r="BR12" s="1359"/>
      <c r="BS12" s="1359"/>
      <c r="BT12" s="1352" t="s">
        <v>1516</v>
      </c>
      <c r="BU12" s="1352" t="s">
        <v>1516</v>
      </c>
      <c r="BV12" s="1352" t="s">
        <v>358</v>
      </c>
      <c r="BW12" s="1352"/>
      <c r="BX12" s="1352" t="s">
        <v>1376</v>
      </c>
      <c r="BY12" s="1352"/>
      <c r="BZ12" s="1352"/>
      <c r="CA12" s="1352" t="s">
        <v>1199</v>
      </c>
      <c r="CB12" s="1977" t="s">
        <v>1234</v>
      </c>
      <c r="CC12" s="1352"/>
      <c r="CD12" s="1352" t="s">
        <v>1201</v>
      </c>
      <c r="CE12" s="1352"/>
      <c r="CF12" s="2613"/>
      <c r="CG12" s="2614"/>
      <c r="CH12" s="2690"/>
      <c r="CI12" s="2690"/>
      <c r="CJ12" s="2691"/>
      <c r="CK12" s="2823" t="s">
        <v>1469</v>
      </c>
      <c r="CL12" s="1358"/>
      <c r="CM12" s="1352"/>
      <c r="CN12" s="1898" t="s">
        <v>1375</v>
      </c>
      <c r="CO12" s="1358" t="s">
        <v>357</v>
      </c>
      <c r="CP12" s="1359"/>
      <c r="CQ12" s="1359"/>
      <c r="CR12" s="1352"/>
      <c r="CS12" s="1352" t="s">
        <v>1516</v>
      </c>
      <c r="CT12" s="1352" t="s">
        <v>1516</v>
      </c>
      <c r="CU12" s="1352" t="s">
        <v>358</v>
      </c>
      <c r="CV12" s="1352"/>
      <c r="CW12" s="1352" t="s">
        <v>1376</v>
      </c>
      <c r="CX12" s="1352"/>
      <c r="CY12" s="1352" t="s">
        <v>1199</v>
      </c>
      <c r="CZ12" s="1977" t="s">
        <v>1234</v>
      </c>
      <c r="DA12" s="1352"/>
      <c r="DB12" s="2613"/>
      <c r="DC12" s="2614"/>
      <c r="DD12" s="2690"/>
      <c r="DE12" s="2690"/>
      <c r="DF12" s="2691"/>
      <c r="DG12" s="1352"/>
      <c r="DH12" s="1352"/>
      <c r="DI12" s="2823" t="s">
        <v>1469</v>
      </c>
      <c r="DJ12" s="1392"/>
      <c r="DK12" s="1352"/>
      <c r="DL12" s="1358" t="s">
        <v>1375</v>
      </c>
      <c r="DM12" s="1358" t="s">
        <v>357</v>
      </c>
      <c r="DN12" s="1352"/>
      <c r="DO12" s="1352"/>
      <c r="DP12" s="1352" t="s">
        <v>1516</v>
      </c>
      <c r="DQ12" s="1352" t="s">
        <v>1516</v>
      </c>
      <c r="DR12" s="1352" t="s">
        <v>358</v>
      </c>
      <c r="DS12" s="1352"/>
      <c r="DT12" s="1352" t="s">
        <v>1376</v>
      </c>
      <c r="DU12" s="1352" t="s">
        <v>1199</v>
      </c>
      <c r="DV12" s="1977" t="s">
        <v>1234</v>
      </c>
      <c r="DW12" s="1352"/>
      <c r="DX12" s="2613"/>
      <c r="DY12" s="2614"/>
    </row>
    <row r="13" spans="1:130" s="1255" customFormat="1" ht="15" customHeight="1">
      <c r="A13" s="2690"/>
      <c r="B13" s="2690"/>
      <c r="C13" s="2691"/>
      <c r="D13" s="2822" t="s">
        <v>1378</v>
      </c>
      <c r="E13" s="2822" t="s">
        <v>1378</v>
      </c>
      <c r="F13" s="1359" t="s">
        <v>717</v>
      </c>
      <c r="G13" s="1359" t="s">
        <v>716</v>
      </c>
      <c r="H13" s="1359" t="s">
        <v>1174</v>
      </c>
      <c r="I13" s="1358" t="s">
        <v>1379</v>
      </c>
      <c r="J13" s="1444" t="s">
        <v>1380</v>
      </c>
      <c r="K13" s="1358" t="s">
        <v>1847</v>
      </c>
      <c r="L13" s="1352" t="s">
        <v>1178</v>
      </c>
      <c r="M13" s="1352" t="s">
        <v>1848</v>
      </c>
      <c r="N13" s="1351" t="s">
        <v>724</v>
      </c>
      <c r="O13" s="1352" t="s">
        <v>1208</v>
      </c>
      <c r="P13" s="2822" t="s">
        <v>1378</v>
      </c>
      <c r="Q13" s="2823" t="s">
        <v>1381</v>
      </c>
      <c r="R13" s="1898" t="s">
        <v>1522</v>
      </c>
      <c r="S13" s="1898" t="s">
        <v>1331</v>
      </c>
      <c r="T13" s="2613"/>
      <c r="U13" s="2614"/>
      <c r="V13" s="2690"/>
      <c r="W13" s="2690"/>
      <c r="X13" s="2691"/>
      <c r="Y13" s="1359" t="s">
        <v>1174</v>
      </c>
      <c r="Z13" s="1358" t="s">
        <v>1379</v>
      </c>
      <c r="AA13" s="1358" t="s">
        <v>1380</v>
      </c>
      <c r="AB13" s="1358" t="s">
        <v>1382</v>
      </c>
      <c r="AC13" s="1352" t="s">
        <v>1178</v>
      </c>
      <c r="AD13" s="1352" t="s">
        <v>1848</v>
      </c>
      <c r="AE13" s="1352" t="s">
        <v>724</v>
      </c>
      <c r="AF13" s="1352" t="s">
        <v>1208</v>
      </c>
      <c r="AG13" s="2822" t="s">
        <v>1378</v>
      </c>
      <c r="AH13" s="2823" t="s">
        <v>1381</v>
      </c>
      <c r="AI13" s="1898" t="s">
        <v>1331</v>
      </c>
      <c r="AJ13" s="1358" t="s">
        <v>1241</v>
      </c>
      <c r="AK13" s="1979" t="s">
        <v>1203</v>
      </c>
      <c r="AL13" s="1352" t="s">
        <v>553</v>
      </c>
      <c r="AM13" s="1358" t="s">
        <v>1383</v>
      </c>
      <c r="AN13" s="1352" t="s">
        <v>1207</v>
      </c>
      <c r="AO13" s="2613"/>
      <c r="AP13" s="2614"/>
      <c r="AQ13" s="2690"/>
      <c r="AR13" s="2690"/>
      <c r="AS13" s="2691"/>
      <c r="AT13" s="1358" t="s">
        <v>1383</v>
      </c>
      <c r="AU13" s="1352" t="s">
        <v>1207</v>
      </c>
      <c r="AV13" s="2822" t="s">
        <v>1378</v>
      </c>
      <c r="AW13" s="2822" t="s">
        <v>1378</v>
      </c>
      <c r="AX13" s="1359" t="s">
        <v>716</v>
      </c>
      <c r="AY13" s="1352" t="s">
        <v>1174</v>
      </c>
      <c r="AZ13" s="1358" t="s">
        <v>1379</v>
      </c>
      <c r="BA13" s="1358" t="s">
        <v>1380</v>
      </c>
      <c r="BB13" s="1358" t="s">
        <v>1847</v>
      </c>
      <c r="BC13" s="1352" t="s">
        <v>1848</v>
      </c>
      <c r="BD13" s="2822" t="s">
        <v>1378</v>
      </c>
      <c r="BE13" s="1898" t="s">
        <v>1331</v>
      </c>
      <c r="BF13" s="1358" t="s">
        <v>1241</v>
      </c>
      <c r="BG13" s="1898" t="s">
        <v>1203</v>
      </c>
      <c r="BH13" s="1358" t="s">
        <v>1383</v>
      </c>
      <c r="BI13" s="1352" t="s">
        <v>1207</v>
      </c>
      <c r="BJ13" s="2613"/>
      <c r="BK13" s="2614"/>
      <c r="BL13" s="2690"/>
      <c r="BM13" s="2690"/>
      <c r="BN13" s="2691"/>
      <c r="BO13" s="2822" t="s">
        <v>1378</v>
      </c>
      <c r="BP13" s="2822" t="s">
        <v>1378</v>
      </c>
      <c r="BQ13" s="1359" t="s">
        <v>717</v>
      </c>
      <c r="BR13" s="1359" t="s">
        <v>716</v>
      </c>
      <c r="BS13" s="1359" t="s">
        <v>1174</v>
      </c>
      <c r="BT13" s="1358" t="s">
        <v>1379</v>
      </c>
      <c r="BU13" s="1358" t="s">
        <v>1380</v>
      </c>
      <c r="BV13" s="1358" t="s">
        <v>1847</v>
      </c>
      <c r="BW13" s="1352" t="s">
        <v>359</v>
      </c>
      <c r="BX13" s="1352" t="s">
        <v>1848</v>
      </c>
      <c r="BY13" s="1352" t="s">
        <v>724</v>
      </c>
      <c r="BZ13" s="1352" t="s">
        <v>633</v>
      </c>
      <c r="CA13" s="1352" t="s">
        <v>1208</v>
      </c>
      <c r="CB13" s="2822" t="s">
        <v>1378</v>
      </c>
      <c r="CC13" s="1352" t="s">
        <v>1200</v>
      </c>
      <c r="CD13" s="2823" t="s">
        <v>1381</v>
      </c>
      <c r="CE13" s="1352" t="s">
        <v>1522</v>
      </c>
      <c r="CF13" s="2613"/>
      <c r="CG13" s="2614"/>
      <c r="CH13" s="2690"/>
      <c r="CI13" s="2690"/>
      <c r="CJ13" s="2691"/>
      <c r="CK13" s="2823"/>
      <c r="CL13" s="1358" t="s">
        <v>1383</v>
      </c>
      <c r="CM13" s="1352" t="s">
        <v>1207</v>
      </c>
      <c r="CN13" s="2822" t="s">
        <v>1378</v>
      </c>
      <c r="CO13" s="2822" t="s">
        <v>1378</v>
      </c>
      <c r="CP13" s="1359" t="s">
        <v>717</v>
      </c>
      <c r="CQ13" s="1359" t="s">
        <v>716</v>
      </c>
      <c r="CR13" s="1352" t="s">
        <v>1174</v>
      </c>
      <c r="CS13" s="1358" t="s">
        <v>1379</v>
      </c>
      <c r="CT13" s="1358" t="s">
        <v>1380</v>
      </c>
      <c r="CU13" s="1358" t="s">
        <v>1847</v>
      </c>
      <c r="CV13" s="1352" t="s">
        <v>359</v>
      </c>
      <c r="CW13" s="1352" t="s">
        <v>1848</v>
      </c>
      <c r="CX13" s="1352" t="s">
        <v>724</v>
      </c>
      <c r="CY13" s="1352" t="s">
        <v>1208</v>
      </c>
      <c r="CZ13" s="2822" t="s">
        <v>1378</v>
      </c>
      <c r="DA13" s="1352" t="s">
        <v>1200</v>
      </c>
      <c r="DB13" s="2613"/>
      <c r="DC13" s="2614"/>
      <c r="DD13" s="2690"/>
      <c r="DE13" s="2690"/>
      <c r="DF13" s="2691"/>
      <c r="DG13" s="1352" t="s">
        <v>1204</v>
      </c>
      <c r="DH13" s="1352" t="s">
        <v>1175</v>
      </c>
      <c r="DI13" s="2823"/>
      <c r="DJ13" s="1392" t="s">
        <v>1383</v>
      </c>
      <c r="DK13" s="1352" t="s">
        <v>1207</v>
      </c>
      <c r="DL13" s="2822" t="s">
        <v>1849</v>
      </c>
      <c r="DM13" s="2822" t="s">
        <v>1849</v>
      </c>
      <c r="DN13" s="1352" t="s">
        <v>716</v>
      </c>
      <c r="DO13" s="1352" t="s">
        <v>1174</v>
      </c>
      <c r="DP13" s="1358" t="s">
        <v>1379</v>
      </c>
      <c r="DQ13" s="1444" t="s">
        <v>1380</v>
      </c>
      <c r="DR13" s="1358" t="s">
        <v>1847</v>
      </c>
      <c r="DS13" s="1352" t="s">
        <v>359</v>
      </c>
      <c r="DT13" s="1352" t="s">
        <v>1848</v>
      </c>
      <c r="DU13" s="1352" t="s">
        <v>1208</v>
      </c>
      <c r="DV13" s="2822" t="s">
        <v>1378</v>
      </c>
      <c r="DW13" s="1352" t="s">
        <v>1200</v>
      </c>
      <c r="DX13" s="2613"/>
      <c r="DY13" s="2614"/>
    </row>
    <row r="14" spans="1:130" s="1255" customFormat="1" ht="15" customHeight="1">
      <c r="A14" s="2690"/>
      <c r="B14" s="2690"/>
      <c r="C14" s="2691"/>
      <c r="D14" s="2822"/>
      <c r="E14" s="2822"/>
      <c r="F14" s="1359"/>
      <c r="G14" s="1359"/>
      <c r="H14" s="1359"/>
      <c r="I14" s="1358"/>
      <c r="J14" s="1444"/>
      <c r="K14" s="1358"/>
      <c r="L14" s="1358"/>
      <c r="M14" s="1352"/>
      <c r="N14" s="1351"/>
      <c r="O14" s="1352"/>
      <c r="P14" s="2822"/>
      <c r="Q14" s="2823"/>
      <c r="R14" s="1359"/>
      <c r="S14" s="1352"/>
      <c r="T14" s="2613"/>
      <c r="U14" s="2614"/>
      <c r="V14" s="2690"/>
      <c r="W14" s="2690"/>
      <c r="X14" s="2691"/>
      <c r="Y14" s="1359"/>
      <c r="Z14" s="1358"/>
      <c r="AA14" s="1358"/>
      <c r="AB14" s="1358"/>
      <c r="AC14" s="1358"/>
      <c r="AD14" s="1352"/>
      <c r="AE14" s="1352"/>
      <c r="AF14" s="1352"/>
      <c r="AG14" s="2822"/>
      <c r="AH14" s="2823"/>
      <c r="AI14" s="1359"/>
      <c r="AJ14" s="1352"/>
      <c r="AK14" s="1352"/>
      <c r="AL14" s="1358"/>
      <c r="AM14" s="1358"/>
      <c r="AN14" s="1352"/>
      <c r="AO14" s="2613"/>
      <c r="AP14" s="2614"/>
      <c r="AQ14" s="2690"/>
      <c r="AR14" s="2690"/>
      <c r="AS14" s="2691"/>
      <c r="AT14" s="1444"/>
      <c r="AU14" s="1352"/>
      <c r="AV14" s="2822"/>
      <c r="AW14" s="2822"/>
      <c r="AX14" s="1359"/>
      <c r="AY14" s="1352"/>
      <c r="AZ14" s="1358"/>
      <c r="BA14" s="1358"/>
      <c r="BB14" s="1358"/>
      <c r="BC14" s="1359"/>
      <c r="BD14" s="2822"/>
      <c r="BE14" s="1352"/>
      <c r="BF14" s="1352"/>
      <c r="BG14" s="1352"/>
      <c r="BH14" s="1358"/>
      <c r="BI14" s="1352"/>
      <c r="BJ14" s="2613"/>
      <c r="BK14" s="2614"/>
      <c r="BL14" s="2690"/>
      <c r="BM14" s="2690"/>
      <c r="BN14" s="2691"/>
      <c r="BO14" s="2822"/>
      <c r="BP14" s="2822"/>
      <c r="BQ14" s="1359"/>
      <c r="BR14" s="1359"/>
      <c r="BS14" s="1359"/>
      <c r="BT14" s="1358"/>
      <c r="BU14" s="1358"/>
      <c r="BV14" s="1358"/>
      <c r="BW14" s="1358"/>
      <c r="BX14" s="1359"/>
      <c r="BY14" s="1352"/>
      <c r="BZ14" s="1352"/>
      <c r="CA14" s="1352"/>
      <c r="CB14" s="2822"/>
      <c r="CC14" s="1980"/>
      <c r="CD14" s="2823"/>
      <c r="CE14" s="1359"/>
      <c r="CF14" s="2613"/>
      <c r="CG14" s="2614"/>
      <c r="CH14" s="2690"/>
      <c r="CI14" s="2690"/>
      <c r="CJ14" s="2691"/>
      <c r="CK14" s="1352"/>
      <c r="CL14" s="1358"/>
      <c r="CM14" s="1352"/>
      <c r="CN14" s="2822"/>
      <c r="CO14" s="2822"/>
      <c r="CP14" s="1359"/>
      <c r="CQ14" s="1359"/>
      <c r="CR14" s="1352"/>
      <c r="CS14" s="1358"/>
      <c r="CT14" s="1358"/>
      <c r="CU14" s="1358"/>
      <c r="CV14" s="1358"/>
      <c r="CW14" s="1359"/>
      <c r="CX14" s="1352"/>
      <c r="CY14" s="1981"/>
      <c r="CZ14" s="2822"/>
      <c r="DA14" s="1980"/>
      <c r="DB14" s="2613"/>
      <c r="DC14" s="2614"/>
      <c r="DD14" s="2690"/>
      <c r="DE14" s="2690"/>
      <c r="DF14" s="2691"/>
      <c r="DG14" s="1352" t="s">
        <v>744</v>
      </c>
      <c r="DH14" s="1352"/>
      <c r="DI14" s="1352"/>
      <c r="DJ14" s="1444"/>
      <c r="DK14" s="1352"/>
      <c r="DL14" s="2822"/>
      <c r="DM14" s="2822"/>
      <c r="DN14" s="1352"/>
      <c r="DO14" s="1352"/>
      <c r="DP14" s="1358"/>
      <c r="DQ14" s="1358"/>
      <c r="DR14" s="1358"/>
      <c r="DS14" s="1358"/>
      <c r="DT14" s="1359"/>
      <c r="DU14" s="1352"/>
      <c r="DV14" s="2822"/>
      <c r="DW14" s="1980"/>
      <c r="DX14" s="2613"/>
      <c r="DY14" s="2614"/>
    </row>
    <row r="15" spans="1:130" s="1255" customFormat="1" ht="18" customHeight="1">
      <c r="A15" s="2692"/>
      <c r="B15" s="2692"/>
      <c r="C15" s="2693"/>
      <c r="D15" s="1982" t="s">
        <v>747</v>
      </c>
      <c r="E15" s="1983" t="s">
        <v>747</v>
      </c>
      <c r="F15" s="1983" t="s">
        <v>747</v>
      </c>
      <c r="G15" s="1984" t="s">
        <v>747</v>
      </c>
      <c r="H15" s="1983" t="s">
        <v>747</v>
      </c>
      <c r="I15" s="1984" t="s">
        <v>747</v>
      </c>
      <c r="J15" s="1983" t="s">
        <v>747</v>
      </c>
      <c r="K15" s="1985" t="s">
        <v>747</v>
      </c>
      <c r="L15" s="1984" t="s">
        <v>747</v>
      </c>
      <c r="M15" s="1984" t="s">
        <v>1209</v>
      </c>
      <c r="N15" s="1982" t="s">
        <v>1209</v>
      </c>
      <c r="O15" s="1984" t="s">
        <v>747</v>
      </c>
      <c r="P15" s="1985" t="s">
        <v>747</v>
      </c>
      <c r="Q15" s="1985" t="s">
        <v>320</v>
      </c>
      <c r="R15" s="1986" t="s">
        <v>1384</v>
      </c>
      <c r="S15" s="1987" t="s">
        <v>320</v>
      </c>
      <c r="T15" s="2615"/>
      <c r="U15" s="2616"/>
      <c r="V15" s="2692"/>
      <c r="W15" s="2692"/>
      <c r="X15" s="2693"/>
      <c r="Y15" s="1988" t="s">
        <v>747</v>
      </c>
      <c r="Z15" s="1985" t="s">
        <v>747</v>
      </c>
      <c r="AA15" s="1985" t="s">
        <v>747</v>
      </c>
      <c r="AB15" s="1989" t="s">
        <v>747</v>
      </c>
      <c r="AC15" s="1989" t="s">
        <v>747</v>
      </c>
      <c r="AD15" s="1984" t="s">
        <v>1209</v>
      </c>
      <c r="AE15" s="1985" t="s">
        <v>1209</v>
      </c>
      <c r="AF15" s="1990" t="s">
        <v>747</v>
      </c>
      <c r="AG15" s="1985" t="s">
        <v>747</v>
      </c>
      <c r="AH15" s="1985" t="s">
        <v>320</v>
      </c>
      <c r="AI15" s="1983" t="s">
        <v>1209</v>
      </c>
      <c r="AJ15" s="1986" t="s">
        <v>1384</v>
      </c>
      <c r="AK15" s="1991" t="s">
        <v>1384</v>
      </c>
      <c r="AL15" s="1985" t="s">
        <v>307</v>
      </c>
      <c r="AM15" s="1984" t="s">
        <v>1850</v>
      </c>
      <c r="AN15" s="1982" t="s">
        <v>1209</v>
      </c>
      <c r="AO15" s="2615"/>
      <c r="AP15" s="2616"/>
      <c r="AQ15" s="2692"/>
      <c r="AR15" s="2692"/>
      <c r="AS15" s="2693"/>
      <c r="AT15" s="1983" t="s">
        <v>1850</v>
      </c>
      <c r="AU15" s="1984" t="s">
        <v>1209</v>
      </c>
      <c r="AV15" s="1985" t="s">
        <v>747</v>
      </c>
      <c r="AW15" s="1992" t="s">
        <v>747</v>
      </c>
      <c r="AX15" s="1354" t="s">
        <v>747</v>
      </c>
      <c r="AY15" s="1993" t="s">
        <v>747</v>
      </c>
      <c r="AZ15" s="1479" t="s">
        <v>747</v>
      </c>
      <c r="BA15" s="1992" t="s">
        <v>747</v>
      </c>
      <c r="BB15" s="1479" t="s">
        <v>747</v>
      </c>
      <c r="BC15" s="1698" t="s">
        <v>1209</v>
      </c>
      <c r="BD15" s="1992" t="s">
        <v>747</v>
      </c>
      <c r="BE15" s="1986" t="s">
        <v>320</v>
      </c>
      <c r="BF15" s="1986" t="s">
        <v>1384</v>
      </c>
      <c r="BG15" s="1994" t="s">
        <v>1384</v>
      </c>
      <c r="BH15" s="1985" t="s">
        <v>1850</v>
      </c>
      <c r="BI15" s="1984" t="s">
        <v>1209</v>
      </c>
      <c r="BJ15" s="2615"/>
      <c r="BK15" s="2616"/>
      <c r="BL15" s="2692"/>
      <c r="BM15" s="2692"/>
      <c r="BN15" s="2693"/>
      <c r="BO15" s="1982" t="s">
        <v>747</v>
      </c>
      <c r="BP15" s="1985" t="s">
        <v>747</v>
      </c>
      <c r="BQ15" s="1983" t="s">
        <v>747</v>
      </c>
      <c r="BR15" s="1984" t="s">
        <v>747</v>
      </c>
      <c r="BS15" s="1983" t="s">
        <v>747</v>
      </c>
      <c r="BT15" s="1984" t="s">
        <v>747</v>
      </c>
      <c r="BU15" s="1984" t="s">
        <v>747</v>
      </c>
      <c r="BV15" s="1985" t="s">
        <v>341</v>
      </c>
      <c r="BW15" s="1984" t="s">
        <v>341</v>
      </c>
      <c r="BX15" s="1983" t="s">
        <v>1209</v>
      </c>
      <c r="BY15" s="1984" t="s">
        <v>1209</v>
      </c>
      <c r="BZ15" s="1985" t="s">
        <v>20</v>
      </c>
      <c r="CA15" s="1984" t="s">
        <v>747</v>
      </c>
      <c r="CB15" s="1985" t="s">
        <v>747</v>
      </c>
      <c r="CC15" s="1985" t="s">
        <v>320</v>
      </c>
      <c r="CD15" s="1985" t="s">
        <v>320</v>
      </c>
      <c r="CE15" s="1994" t="s">
        <v>1384</v>
      </c>
      <c r="CF15" s="2615"/>
      <c r="CG15" s="2616"/>
      <c r="CH15" s="2692"/>
      <c r="CI15" s="2692"/>
      <c r="CJ15" s="2693"/>
      <c r="CK15" s="1988" t="s">
        <v>1209</v>
      </c>
      <c r="CL15" s="1984" t="s">
        <v>1850</v>
      </c>
      <c r="CM15" s="1984" t="s">
        <v>1209</v>
      </c>
      <c r="CN15" s="1982" t="s">
        <v>747</v>
      </c>
      <c r="CO15" s="1985" t="s">
        <v>747</v>
      </c>
      <c r="CP15" s="1983" t="s">
        <v>747</v>
      </c>
      <c r="CQ15" s="1984" t="s">
        <v>747</v>
      </c>
      <c r="CR15" s="1985" t="s">
        <v>747</v>
      </c>
      <c r="CS15" s="1984" t="s">
        <v>747</v>
      </c>
      <c r="CT15" s="1985" t="s">
        <v>747</v>
      </c>
      <c r="CU15" s="1984" t="s">
        <v>341</v>
      </c>
      <c r="CV15" s="1984" t="s">
        <v>341</v>
      </c>
      <c r="CW15" s="1983" t="s">
        <v>1209</v>
      </c>
      <c r="CX15" s="1984" t="s">
        <v>1209</v>
      </c>
      <c r="CY15" s="1984" t="s">
        <v>747</v>
      </c>
      <c r="CZ15" s="1985" t="s">
        <v>747</v>
      </c>
      <c r="DA15" s="1985" t="s">
        <v>320</v>
      </c>
      <c r="DB15" s="2615"/>
      <c r="DC15" s="2616"/>
      <c r="DD15" s="2692"/>
      <c r="DE15" s="2692"/>
      <c r="DF15" s="2693"/>
      <c r="DG15" s="1985" t="s">
        <v>1210</v>
      </c>
      <c r="DH15" s="1988" t="s">
        <v>1209</v>
      </c>
      <c r="DI15" s="1985" t="s">
        <v>1209</v>
      </c>
      <c r="DJ15" s="1982" t="s">
        <v>1850</v>
      </c>
      <c r="DK15" s="1984" t="s">
        <v>1209</v>
      </c>
      <c r="DL15" s="1985" t="s">
        <v>747</v>
      </c>
      <c r="DM15" s="1985" t="s">
        <v>747</v>
      </c>
      <c r="DN15" s="1985" t="s">
        <v>747</v>
      </c>
      <c r="DO15" s="1985" t="s">
        <v>747</v>
      </c>
      <c r="DP15" s="1984" t="s">
        <v>747</v>
      </c>
      <c r="DQ15" s="1984" t="s">
        <v>747</v>
      </c>
      <c r="DR15" s="1984" t="s">
        <v>341</v>
      </c>
      <c r="DS15" s="1984" t="s">
        <v>341</v>
      </c>
      <c r="DT15" s="1983" t="s">
        <v>1209</v>
      </c>
      <c r="DU15" s="1984" t="s">
        <v>747</v>
      </c>
      <c r="DV15" s="1985" t="s">
        <v>747</v>
      </c>
      <c r="DW15" s="1985" t="s">
        <v>320</v>
      </c>
      <c r="DX15" s="2615"/>
      <c r="DY15" s="2616"/>
    </row>
    <row r="16" spans="1:130" ht="16.5" customHeight="1">
      <c r="A16" s="1796">
        <v>42370</v>
      </c>
      <c r="B16" s="1797">
        <v>42370</v>
      </c>
      <c r="C16" s="1798">
        <v>42370</v>
      </c>
      <c r="D16" s="1235">
        <v>7848735</v>
      </c>
      <c r="E16" s="1235">
        <v>342452</v>
      </c>
      <c r="F16" s="1235">
        <v>104</v>
      </c>
      <c r="G16" s="1235">
        <v>6822</v>
      </c>
      <c r="H16" s="1235">
        <v>3461</v>
      </c>
      <c r="I16" s="1235">
        <v>241523</v>
      </c>
      <c r="J16" s="1235">
        <v>6828</v>
      </c>
      <c r="K16" s="1235">
        <v>234695</v>
      </c>
      <c r="L16" s="1235">
        <v>12467</v>
      </c>
      <c r="M16" s="1235">
        <v>14083</v>
      </c>
      <c r="N16" s="1235">
        <v>24710</v>
      </c>
      <c r="O16" s="1235">
        <v>19681</v>
      </c>
      <c r="P16" s="1235">
        <v>77383</v>
      </c>
      <c r="Q16" s="1235">
        <v>4247</v>
      </c>
      <c r="R16" s="1235">
        <v>4418</v>
      </c>
      <c r="S16" s="1235">
        <v>5878</v>
      </c>
      <c r="T16" s="1265">
        <v>42370</v>
      </c>
      <c r="U16" s="1528">
        <v>42370</v>
      </c>
      <c r="V16" s="1796">
        <v>42370</v>
      </c>
      <c r="W16" s="1797">
        <v>42370</v>
      </c>
      <c r="X16" s="1798">
        <v>42370</v>
      </c>
      <c r="Y16" s="53">
        <v>1580</v>
      </c>
      <c r="Z16" s="1235">
        <v>220165</v>
      </c>
      <c r="AA16" s="1235">
        <v>216</v>
      </c>
      <c r="AB16" s="1235">
        <v>219949</v>
      </c>
      <c r="AC16" s="1235">
        <v>12467</v>
      </c>
      <c r="AD16" s="1235">
        <v>127</v>
      </c>
      <c r="AE16" s="1235">
        <v>20952</v>
      </c>
      <c r="AF16" s="1235">
        <v>19396</v>
      </c>
      <c r="AG16" s="1235">
        <v>10183</v>
      </c>
      <c r="AH16" s="1235">
        <v>4247</v>
      </c>
      <c r="AI16" s="1235" t="s">
        <v>21</v>
      </c>
      <c r="AJ16" s="1235" t="s">
        <v>21</v>
      </c>
      <c r="AK16" s="1235" t="s">
        <v>21</v>
      </c>
      <c r="AL16" s="1235">
        <v>16517</v>
      </c>
      <c r="AM16" s="1235">
        <v>7248551</v>
      </c>
      <c r="AN16" s="1235">
        <v>21926702</v>
      </c>
      <c r="AO16" s="1265">
        <v>42370</v>
      </c>
      <c r="AP16" s="1528">
        <v>42370</v>
      </c>
      <c r="AQ16" s="1796">
        <v>42370</v>
      </c>
      <c r="AR16" s="1797">
        <v>42370</v>
      </c>
      <c r="AS16" s="1798">
        <v>42370</v>
      </c>
      <c r="AT16" s="53">
        <v>5924961</v>
      </c>
      <c r="AU16" s="1235">
        <v>15867216</v>
      </c>
      <c r="AV16" s="1235">
        <v>34128</v>
      </c>
      <c r="AW16" s="1235">
        <v>5707</v>
      </c>
      <c r="AX16" s="1235">
        <v>380</v>
      </c>
      <c r="AY16" s="1235">
        <v>76</v>
      </c>
      <c r="AZ16" s="1235">
        <v>4754</v>
      </c>
      <c r="BA16" s="1235">
        <v>19</v>
      </c>
      <c r="BB16" s="1235">
        <v>4735</v>
      </c>
      <c r="BC16" s="1235">
        <v>97</v>
      </c>
      <c r="BD16" s="1235">
        <v>787</v>
      </c>
      <c r="BE16" s="1235" t="s">
        <v>21</v>
      </c>
      <c r="BF16" s="1235">
        <v>683</v>
      </c>
      <c r="BG16" s="1235">
        <v>741</v>
      </c>
      <c r="BH16" s="1235">
        <v>144056</v>
      </c>
      <c r="BI16" s="144">
        <v>205920</v>
      </c>
      <c r="BJ16" s="1265">
        <v>42370</v>
      </c>
      <c r="BK16" s="1528">
        <v>42370</v>
      </c>
      <c r="BL16" s="1796">
        <v>42370</v>
      </c>
      <c r="BM16" s="1797">
        <v>42370</v>
      </c>
      <c r="BN16" s="1798">
        <v>42370</v>
      </c>
      <c r="BO16" s="1235">
        <v>11431132</v>
      </c>
      <c r="BP16" s="1235">
        <v>1094488</v>
      </c>
      <c r="BQ16" s="1235">
        <v>104</v>
      </c>
      <c r="BR16" s="1235">
        <v>8462</v>
      </c>
      <c r="BS16" s="1235">
        <v>3757</v>
      </c>
      <c r="BT16" s="1235">
        <v>837383</v>
      </c>
      <c r="BU16" s="1235">
        <v>82651</v>
      </c>
      <c r="BV16" s="1235">
        <v>754732</v>
      </c>
      <c r="BW16" s="1235">
        <v>34510</v>
      </c>
      <c r="BX16" s="1235">
        <v>29218</v>
      </c>
      <c r="BY16" s="1235">
        <v>105681</v>
      </c>
      <c r="BZ16" s="1235" t="s">
        <v>21</v>
      </c>
      <c r="CA16" s="1235">
        <v>23779</v>
      </c>
      <c r="CB16" s="1235">
        <v>9804262</v>
      </c>
      <c r="CC16" s="1235">
        <v>5197006</v>
      </c>
      <c r="CD16" s="1235">
        <v>4247</v>
      </c>
      <c r="CE16" s="1235">
        <v>85200</v>
      </c>
      <c r="CF16" s="1265">
        <v>42370</v>
      </c>
      <c r="CG16" s="1528">
        <v>42370</v>
      </c>
      <c r="CH16" s="1796">
        <v>42370</v>
      </c>
      <c r="CI16" s="1797">
        <v>42370</v>
      </c>
      <c r="CJ16" s="1798">
        <v>42370</v>
      </c>
      <c r="CK16" s="1235">
        <v>448547</v>
      </c>
      <c r="CL16" s="1235">
        <v>5244787</v>
      </c>
      <c r="CM16" s="1235">
        <v>269975</v>
      </c>
      <c r="CN16" s="1235">
        <v>3668081</v>
      </c>
      <c r="CO16" s="1235">
        <v>480487</v>
      </c>
      <c r="CP16" s="1235">
        <v>19</v>
      </c>
      <c r="CQ16" s="1235">
        <v>546</v>
      </c>
      <c r="CR16" s="1235">
        <v>1580</v>
      </c>
      <c r="CS16" s="1235">
        <v>354948</v>
      </c>
      <c r="CT16" s="1235">
        <v>5698</v>
      </c>
      <c r="CU16" s="1235">
        <v>349250</v>
      </c>
      <c r="CV16" s="1235">
        <v>21196</v>
      </c>
      <c r="CW16" s="1235">
        <v>253</v>
      </c>
      <c r="CX16" s="1235">
        <v>63392</v>
      </c>
      <c r="CY16" s="1235">
        <v>21440</v>
      </c>
      <c r="CZ16" s="1235">
        <v>3116642</v>
      </c>
      <c r="DA16" s="1235">
        <v>1603555</v>
      </c>
      <c r="DB16" s="1265">
        <v>42370</v>
      </c>
      <c r="DC16" s="1528">
        <v>42370</v>
      </c>
      <c r="DD16" s="1796">
        <v>42370</v>
      </c>
      <c r="DE16" s="1797">
        <v>42370</v>
      </c>
      <c r="DF16" s="1798">
        <v>42370</v>
      </c>
      <c r="DG16" s="1235">
        <v>97730</v>
      </c>
      <c r="DH16" s="1235">
        <v>32632</v>
      </c>
      <c r="DI16" s="1235">
        <v>192406</v>
      </c>
      <c r="DJ16" s="1235">
        <v>2798427</v>
      </c>
      <c r="DK16" s="1235">
        <v>214320</v>
      </c>
      <c r="DL16" s="1235">
        <v>2190289</v>
      </c>
      <c r="DM16" s="1235">
        <v>138612</v>
      </c>
      <c r="DN16" s="1235">
        <v>1104</v>
      </c>
      <c r="DO16" s="1235">
        <v>640</v>
      </c>
      <c r="DP16" s="1235">
        <v>119832</v>
      </c>
      <c r="DQ16" s="1235">
        <v>20606</v>
      </c>
      <c r="DR16" s="1235">
        <v>99226</v>
      </c>
      <c r="DS16" s="1235" t="s">
        <v>21</v>
      </c>
      <c r="DT16" s="1235">
        <v>6019</v>
      </c>
      <c r="DU16" s="1235">
        <v>762</v>
      </c>
      <c r="DV16" s="1235">
        <v>1891215</v>
      </c>
      <c r="DW16" s="1235">
        <v>1066512</v>
      </c>
      <c r="DX16" s="1265">
        <v>42370</v>
      </c>
      <c r="DY16" s="1528">
        <v>42370</v>
      </c>
    </row>
    <row r="17" spans="1:129" ht="14.25" customHeight="1">
      <c r="A17" s="1268"/>
      <c r="B17" s="1263">
        <v>42736</v>
      </c>
      <c r="C17" s="1306"/>
      <c r="D17" s="1234">
        <v>7838122</v>
      </c>
      <c r="E17" s="1234">
        <v>338789</v>
      </c>
      <c r="F17" s="1234">
        <v>104</v>
      </c>
      <c r="G17" s="1234">
        <v>6982</v>
      </c>
      <c r="H17" s="1234">
        <v>3476</v>
      </c>
      <c r="I17" s="1234">
        <v>241383</v>
      </c>
      <c r="J17" s="1234">
        <v>6914</v>
      </c>
      <c r="K17" s="1234">
        <v>234469</v>
      </c>
      <c r="L17" s="1234">
        <v>9561</v>
      </c>
      <c r="M17" s="1234">
        <v>13763</v>
      </c>
      <c r="N17" s="1234">
        <v>30088</v>
      </c>
      <c r="O17" s="1234">
        <v>15579</v>
      </c>
      <c r="P17" s="1234">
        <v>81076</v>
      </c>
      <c r="Q17" s="1234">
        <v>5210</v>
      </c>
      <c r="R17" s="1234">
        <v>4171</v>
      </c>
      <c r="S17" s="1234">
        <v>5956</v>
      </c>
      <c r="T17" s="1265">
        <v>42736</v>
      </c>
      <c r="U17" s="1528">
        <v>42736</v>
      </c>
      <c r="V17" s="1268"/>
      <c r="W17" s="1263">
        <v>42736</v>
      </c>
      <c r="X17" s="1306"/>
      <c r="Y17" s="56">
        <v>1630</v>
      </c>
      <c r="Z17" s="1234">
        <v>223859</v>
      </c>
      <c r="AA17" s="1234">
        <v>540</v>
      </c>
      <c r="AB17" s="1234">
        <v>223319</v>
      </c>
      <c r="AC17" s="1234">
        <v>9561</v>
      </c>
      <c r="AD17" s="1234">
        <v>122</v>
      </c>
      <c r="AE17" s="1234">
        <v>26406</v>
      </c>
      <c r="AF17" s="1234">
        <v>15363</v>
      </c>
      <c r="AG17" s="1234">
        <v>9732</v>
      </c>
      <c r="AH17" s="1234">
        <v>5210</v>
      </c>
      <c r="AI17" s="1234" t="s">
        <v>21</v>
      </c>
      <c r="AJ17" s="1234" t="s">
        <v>21</v>
      </c>
      <c r="AK17" s="1234" t="s">
        <v>21</v>
      </c>
      <c r="AL17" s="1234">
        <v>13708</v>
      </c>
      <c r="AM17" s="1234">
        <v>7106266</v>
      </c>
      <c r="AN17" s="1234">
        <v>22321807</v>
      </c>
      <c r="AO17" s="1265">
        <v>42736</v>
      </c>
      <c r="AP17" s="1528">
        <v>42736</v>
      </c>
      <c r="AQ17" s="1268"/>
      <c r="AR17" s="1263">
        <v>42736</v>
      </c>
      <c r="AS17" s="1306"/>
      <c r="AT17" s="56">
        <v>5828930</v>
      </c>
      <c r="AU17" s="1234">
        <v>15930000</v>
      </c>
      <c r="AV17" s="1234">
        <v>33301</v>
      </c>
      <c r="AW17" s="1234">
        <v>6138</v>
      </c>
      <c r="AX17" s="1234">
        <v>574</v>
      </c>
      <c r="AY17" s="1234">
        <v>72</v>
      </c>
      <c r="AZ17" s="1234">
        <v>4977</v>
      </c>
      <c r="BA17" s="1234">
        <v>25</v>
      </c>
      <c r="BB17" s="1234">
        <v>4952</v>
      </c>
      <c r="BC17" s="1234">
        <v>104</v>
      </c>
      <c r="BD17" s="1234">
        <v>756</v>
      </c>
      <c r="BE17" s="1234" t="s">
        <v>21</v>
      </c>
      <c r="BF17" s="1234">
        <v>655</v>
      </c>
      <c r="BG17" s="1234">
        <v>712</v>
      </c>
      <c r="BH17" s="1234">
        <v>138064</v>
      </c>
      <c r="BI17" s="150">
        <v>196232</v>
      </c>
      <c r="BJ17" s="1265">
        <v>42736</v>
      </c>
      <c r="BK17" s="1528">
        <v>42736</v>
      </c>
      <c r="BL17" s="1268"/>
      <c r="BM17" s="1263">
        <v>42736</v>
      </c>
      <c r="BN17" s="1306"/>
      <c r="BO17" s="1234">
        <v>11351385</v>
      </c>
      <c r="BP17" s="1234">
        <v>987722</v>
      </c>
      <c r="BQ17" s="1234">
        <v>104</v>
      </c>
      <c r="BR17" s="1234">
        <v>8646</v>
      </c>
      <c r="BS17" s="1234">
        <v>3581</v>
      </c>
      <c r="BT17" s="1234">
        <v>759322</v>
      </c>
      <c r="BU17" s="1234">
        <v>75197</v>
      </c>
      <c r="BV17" s="1234">
        <v>684125</v>
      </c>
      <c r="BW17" s="1234">
        <v>24076</v>
      </c>
      <c r="BX17" s="1234">
        <v>27922</v>
      </c>
      <c r="BY17" s="1234">
        <v>101116</v>
      </c>
      <c r="BZ17" s="1234" t="s">
        <v>21</v>
      </c>
      <c r="CA17" s="1234">
        <v>17744</v>
      </c>
      <c r="CB17" s="1234">
        <v>9835757</v>
      </c>
      <c r="CC17" s="1234">
        <v>5210894</v>
      </c>
      <c r="CD17" s="1234">
        <v>5210</v>
      </c>
      <c r="CE17" s="1234">
        <v>79852</v>
      </c>
      <c r="CF17" s="1265">
        <v>42736</v>
      </c>
      <c r="CG17" s="1528">
        <v>42736</v>
      </c>
      <c r="CH17" s="1268"/>
      <c r="CI17" s="1263">
        <v>42736</v>
      </c>
      <c r="CJ17" s="1306"/>
      <c r="CK17" s="1234">
        <v>471256</v>
      </c>
      <c r="CL17" s="1234">
        <v>5163326</v>
      </c>
      <c r="CM17" s="1234">
        <v>313148</v>
      </c>
      <c r="CN17" s="1234">
        <v>3657837</v>
      </c>
      <c r="CO17" s="1234">
        <v>463091</v>
      </c>
      <c r="CP17" s="1234">
        <v>16</v>
      </c>
      <c r="CQ17" s="1234">
        <v>537</v>
      </c>
      <c r="CR17" s="1234">
        <v>1630</v>
      </c>
      <c r="CS17" s="1234">
        <v>348434</v>
      </c>
      <c r="CT17" s="1234">
        <v>4528</v>
      </c>
      <c r="CU17" s="1234">
        <v>343906</v>
      </c>
      <c r="CV17" s="1234">
        <v>15369</v>
      </c>
      <c r="CW17" s="1234">
        <v>237</v>
      </c>
      <c r="CX17" s="1234">
        <v>64647</v>
      </c>
      <c r="CY17" s="1234">
        <v>16523</v>
      </c>
      <c r="CZ17" s="1234">
        <v>3127366</v>
      </c>
      <c r="DA17" s="1234">
        <v>1601153</v>
      </c>
      <c r="DB17" s="1265">
        <v>42736</v>
      </c>
      <c r="DC17" s="1528">
        <v>42736</v>
      </c>
      <c r="DD17" s="1268"/>
      <c r="DE17" s="1263">
        <v>42736</v>
      </c>
      <c r="DF17" s="1306"/>
      <c r="DG17" s="1234">
        <v>96512</v>
      </c>
      <c r="DH17" s="1234">
        <v>30383</v>
      </c>
      <c r="DI17" s="1234">
        <v>195290</v>
      </c>
      <c r="DJ17" s="1234">
        <v>2786601</v>
      </c>
      <c r="DK17" s="1234">
        <v>254378</v>
      </c>
      <c r="DL17" s="1234">
        <v>2162515</v>
      </c>
      <c r="DM17" s="1234">
        <v>108352</v>
      </c>
      <c r="DN17" s="1234">
        <v>1078</v>
      </c>
      <c r="DO17" s="1234">
        <v>661</v>
      </c>
      <c r="DP17" s="1234">
        <v>91069</v>
      </c>
      <c r="DQ17" s="1234">
        <v>19300</v>
      </c>
      <c r="DR17" s="1234">
        <v>71768</v>
      </c>
      <c r="DS17" s="1234" t="s">
        <v>21</v>
      </c>
      <c r="DT17" s="1234">
        <v>6683</v>
      </c>
      <c r="DU17" s="1234">
        <v>686</v>
      </c>
      <c r="DV17" s="1234">
        <v>1896390</v>
      </c>
      <c r="DW17" s="1234">
        <v>1078881</v>
      </c>
      <c r="DX17" s="1265">
        <v>42736</v>
      </c>
      <c r="DY17" s="1528">
        <v>42736</v>
      </c>
    </row>
    <row r="18" spans="1:129" ht="14.25" customHeight="1">
      <c r="A18" s="1268"/>
      <c r="B18" s="1263">
        <v>43101</v>
      </c>
      <c r="C18" s="1306"/>
      <c r="D18" s="1234">
        <v>7825796</v>
      </c>
      <c r="E18" s="1234">
        <v>345334</v>
      </c>
      <c r="F18" s="1234">
        <v>76</v>
      </c>
      <c r="G18" s="1234">
        <v>6871</v>
      </c>
      <c r="H18" s="1234">
        <v>3521</v>
      </c>
      <c r="I18" s="1234">
        <v>250720</v>
      </c>
      <c r="J18" s="1234">
        <v>7071</v>
      </c>
      <c r="K18" s="1234">
        <v>243649</v>
      </c>
      <c r="L18" s="1234">
        <v>9694</v>
      </c>
      <c r="M18" s="1234">
        <v>14524</v>
      </c>
      <c r="N18" s="1234">
        <v>28849</v>
      </c>
      <c r="O18" s="1234">
        <v>12064</v>
      </c>
      <c r="P18" s="1234">
        <v>81191</v>
      </c>
      <c r="Q18" s="1234">
        <v>6398</v>
      </c>
      <c r="R18" s="1234">
        <v>4117</v>
      </c>
      <c r="S18" s="1234">
        <v>5784</v>
      </c>
      <c r="T18" s="1265">
        <v>43101</v>
      </c>
      <c r="U18" s="1528">
        <v>43101</v>
      </c>
      <c r="V18" s="1268"/>
      <c r="W18" s="1263">
        <v>43101</v>
      </c>
      <c r="X18" s="1306"/>
      <c r="Y18" s="56">
        <v>1679</v>
      </c>
      <c r="Z18" s="1234">
        <v>227833</v>
      </c>
      <c r="AA18" s="1234">
        <v>145</v>
      </c>
      <c r="AB18" s="1234">
        <v>227688</v>
      </c>
      <c r="AC18" s="1234">
        <v>9694</v>
      </c>
      <c r="AD18" s="1234">
        <v>123</v>
      </c>
      <c r="AE18" s="1234">
        <v>25158</v>
      </c>
      <c r="AF18" s="1234">
        <v>11560</v>
      </c>
      <c r="AG18" s="1234">
        <v>10239</v>
      </c>
      <c r="AH18" s="1234">
        <v>6398</v>
      </c>
      <c r="AI18" s="1234" t="s">
        <v>21</v>
      </c>
      <c r="AJ18" s="1234" t="s">
        <v>21</v>
      </c>
      <c r="AK18" s="1234" t="s">
        <v>21</v>
      </c>
      <c r="AL18" s="1234">
        <v>12769</v>
      </c>
      <c r="AM18" s="1234">
        <v>7087176</v>
      </c>
      <c r="AN18" s="1234">
        <v>22398821</v>
      </c>
      <c r="AO18" s="1265">
        <v>43101</v>
      </c>
      <c r="AP18" s="1528">
        <v>43101</v>
      </c>
      <c r="AQ18" s="1268"/>
      <c r="AR18" s="1263">
        <v>43101</v>
      </c>
      <c r="AS18" s="1306"/>
      <c r="AT18" s="56">
        <v>6065274</v>
      </c>
      <c r="AU18" s="1234">
        <v>16378924</v>
      </c>
      <c r="AV18" s="1234">
        <v>32856</v>
      </c>
      <c r="AW18" s="1234">
        <v>6930</v>
      </c>
      <c r="AX18" s="1234">
        <v>515</v>
      </c>
      <c r="AY18" s="1234">
        <v>75</v>
      </c>
      <c r="AZ18" s="1234">
        <v>5790</v>
      </c>
      <c r="BA18" s="1234">
        <v>38</v>
      </c>
      <c r="BB18" s="1234">
        <v>5752</v>
      </c>
      <c r="BC18" s="1234">
        <v>78</v>
      </c>
      <c r="BD18" s="1234">
        <v>818</v>
      </c>
      <c r="BE18" s="1234" t="s">
        <v>21</v>
      </c>
      <c r="BF18" s="1234">
        <v>711</v>
      </c>
      <c r="BG18" s="1234">
        <v>770</v>
      </c>
      <c r="BH18" s="1234">
        <v>148513</v>
      </c>
      <c r="BI18" s="150">
        <v>163381</v>
      </c>
      <c r="BJ18" s="1265">
        <v>43101</v>
      </c>
      <c r="BK18" s="1528">
        <v>43101</v>
      </c>
      <c r="BL18" s="1268"/>
      <c r="BM18" s="1263">
        <v>43101</v>
      </c>
      <c r="BN18" s="1306"/>
      <c r="BO18" s="1234">
        <v>11425093</v>
      </c>
      <c r="BP18" s="1234">
        <v>967601</v>
      </c>
      <c r="BQ18" s="1234">
        <v>76</v>
      </c>
      <c r="BR18" s="1234">
        <v>8771</v>
      </c>
      <c r="BS18" s="1234">
        <v>3650</v>
      </c>
      <c r="BT18" s="1234">
        <v>748279</v>
      </c>
      <c r="BU18" s="1234">
        <v>75557</v>
      </c>
      <c r="BV18" s="1234">
        <v>672721</v>
      </c>
      <c r="BW18" s="1234">
        <v>23156</v>
      </c>
      <c r="BX18" s="1234">
        <v>24183</v>
      </c>
      <c r="BY18" s="1234">
        <v>103016</v>
      </c>
      <c r="BZ18" s="1234" t="s">
        <v>21</v>
      </c>
      <c r="CA18" s="1234">
        <v>14025</v>
      </c>
      <c r="CB18" s="1234">
        <v>9916536</v>
      </c>
      <c r="CC18" s="1234">
        <v>5171029</v>
      </c>
      <c r="CD18" s="1234">
        <v>6398</v>
      </c>
      <c r="CE18" s="1234">
        <v>78224</v>
      </c>
      <c r="CF18" s="1265">
        <v>43101</v>
      </c>
      <c r="CG18" s="1528">
        <v>43101</v>
      </c>
      <c r="CH18" s="1268"/>
      <c r="CI18" s="1263">
        <v>43101</v>
      </c>
      <c r="CJ18" s="1306"/>
      <c r="CK18" s="1234">
        <v>483921</v>
      </c>
      <c r="CL18" s="1234">
        <v>5300179</v>
      </c>
      <c r="CM18" s="1234">
        <v>313875</v>
      </c>
      <c r="CN18" s="1234">
        <v>3712909</v>
      </c>
      <c r="CO18" s="1234">
        <v>463082</v>
      </c>
      <c r="CP18" s="1234">
        <v>15</v>
      </c>
      <c r="CQ18" s="1234">
        <v>771</v>
      </c>
      <c r="CR18" s="1234">
        <v>1679</v>
      </c>
      <c r="CS18" s="1234">
        <v>351161</v>
      </c>
      <c r="CT18" s="1234">
        <v>5336</v>
      </c>
      <c r="CU18" s="1234">
        <v>345825</v>
      </c>
      <c r="CV18" s="1234">
        <v>15344</v>
      </c>
      <c r="CW18" s="1234">
        <v>198</v>
      </c>
      <c r="CX18" s="1234">
        <v>65758</v>
      </c>
      <c r="CY18" s="1234">
        <v>12720</v>
      </c>
      <c r="CZ18" s="1234">
        <v>3181513</v>
      </c>
      <c r="DA18" s="1234">
        <v>1621993</v>
      </c>
      <c r="DB18" s="1265">
        <v>43101</v>
      </c>
      <c r="DC18" s="1528">
        <v>43101</v>
      </c>
      <c r="DD18" s="1268"/>
      <c r="DE18" s="1263">
        <v>43101</v>
      </c>
      <c r="DF18" s="1306"/>
      <c r="DG18" s="1234">
        <v>97050</v>
      </c>
      <c r="DH18" s="1234">
        <v>30722</v>
      </c>
      <c r="DI18" s="1234">
        <v>195403</v>
      </c>
      <c r="DJ18" s="1234">
        <v>2895944</v>
      </c>
      <c r="DK18" s="1234">
        <v>257416</v>
      </c>
      <c r="DL18" s="1234">
        <v>2267833</v>
      </c>
      <c r="DM18" s="1234">
        <v>119116</v>
      </c>
      <c r="DN18" s="1234">
        <v>1142</v>
      </c>
      <c r="DO18" s="1234">
        <v>683</v>
      </c>
      <c r="DP18" s="1234">
        <v>105104</v>
      </c>
      <c r="DQ18" s="1234">
        <v>19421</v>
      </c>
      <c r="DR18" s="1234">
        <v>85683</v>
      </c>
      <c r="DS18" s="1234" t="s">
        <v>21</v>
      </c>
      <c r="DT18" s="1234">
        <v>3370</v>
      </c>
      <c r="DU18" s="1234">
        <v>535</v>
      </c>
      <c r="DV18" s="1234">
        <v>1989478</v>
      </c>
      <c r="DW18" s="1234">
        <v>1069652</v>
      </c>
      <c r="DX18" s="1265">
        <v>43101</v>
      </c>
      <c r="DY18" s="1528">
        <v>43101</v>
      </c>
    </row>
    <row r="19" spans="1:129" ht="14.25" customHeight="1">
      <c r="A19" s="1799">
        <v>43586</v>
      </c>
      <c r="B19" s="1800">
        <v>43586</v>
      </c>
      <c r="C19" s="1801">
        <v>43586</v>
      </c>
      <c r="D19" s="1234">
        <v>7598080</v>
      </c>
      <c r="E19" s="1234">
        <v>337668</v>
      </c>
      <c r="F19" s="1234">
        <v>68</v>
      </c>
      <c r="G19" s="1234">
        <v>5182</v>
      </c>
      <c r="H19" s="1234">
        <v>3434</v>
      </c>
      <c r="I19" s="1234">
        <v>237733</v>
      </c>
      <c r="J19" s="1234">
        <v>7193</v>
      </c>
      <c r="K19" s="1234">
        <v>230540</v>
      </c>
      <c r="L19" s="1234">
        <v>12595</v>
      </c>
      <c r="M19" s="1234">
        <v>16701</v>
      </c>
      <c r="N19" s="1234">
        <v>31032</v>
      </c>
      <c r="O19" s="1234">
        <v>12460</v>
      </c>
      <c r="P19" s="1234">
        <v>79782</v>
      </c>
      <c r="Q19" s="1234">
        <v>5199</v>
      </c>
      <c r="R19" s="1234">
        <v>4348</v>
      </c>
      <c r="S19" s="1234">
        <v>5621</v>
      </c>
      <c r="T19" s="1265">
        <v>43586</v>
      </c>
      <c r="U19" s="1528">
        <v>43586</v>
      </c>
      <c r="V19" s="1799">
        <v>43586</v>
      </c>
      <c r="W19" s="1800">
        <v>43586</v>
      </c>
      <c r="X19" s="1801">
        <v>43586</v>
      </c>
      <c r="Y19" s="56">
        <v>1673</v>
      </c>
      <c r="Z19" s="1234">
        <v>219788</v>
      </c>
      <c r="AA19" s="1234">
        <v>677</v>
      </c>
      <c r="AB19" s="1234">
        <v>219111</v>
      </c>
      <c r="AC19" s="1234">
        <v>12595</v>
      </c>
      <c r="AD19" s="1234">
        <v>112</v>
      </c>
      <c r="AE19" s="1234">
        <v>27423</v>
      </c>
      <c r="AF19" s="1234">
        <v>10759</v>
      </c>
      <c r="AG19" s="1234">
        <v>8183</v>
      </c>
      <c r="AH19" s="1234">
        <v>5199</v>
      </c>
      <c r="AI19" s="1234">
        <v>14</v>
      </c>
      <c r="AJ19" s="1234">
        <v>5</v>
      </c>
      <c r="AK19" s="1234">
        <v>5</v>
      </c>
      <c r="AL19" s="1234">
        <v>9992</v>
      </c>
      <c r="AM19" s="1234">
        <v>6886864</v>
      </c>
      <c r="AN19" s="1234">
        <v>22034780</v>
      </c>
      <c r="AO19" s="1265">
        <v>43586</v>
      </c>
      <c r="AP19" s="1528">
        <v>43586</v>
      </c>
      <c r="AQ19" s="1799">
        <v>43586</v>
      </c>
      <c r="AR19" s="1800">
        <v>43586</v>
      </c>
      <c r="AS19" s="1801">
        <v>43586</v>
      </c>
      <c r="AT19" s="56">
        <v>5850094</v>
      </c>
      <c r="AU19" s="1234">
        <v>16209439</v>
      </c>
      <c r="AV19" s="1234">
        <v>30952</v>
      </c>
      <c r="AW19" s="1234">
        <v>7316</v>
      </c>
      <c r="AX19" s="1234">
        <v>461</v>
      </c>
      <c r="AY19" s="1234">
        <v>87</v>
      </c>
      <c r="AZ19" s="1234">
        <v>6236</v>
      </c>
      <c r="BA19" s="1234">
        <v>67</v>
      </c>
      <c r="BB19" s="1234">
        <v>6169</v>
      </c>
      <c r="BC19" s="1234">
        <v>36</v>
      </c>
      <c r="BD19" s="1234">
        <v>1135</v>
      </c>
      <c r="BE19" s="1234" t="s">
        <v>21</v>
      </c>
      <c r="BF19" s="1234">
        <v>981</v>
      </c>
      <c r="BG19" s="1234">
        <v>1069</v>
      </c>
      <c r="BH19" s="1234">
        <v>135095</v>
      </c>
      <c r="BI19" s="150">
        <v>143709</v>
      </c>
      <c r="BJ19" s="1265">
        <v>43586</v>
      </c>
      <c r="BK19" s="1528">
        <v>43586</v>
      </c>
      <c r="BL19" s="1799">
        <v>43586</v>
      </c>
      <c r="BM19" s="1800">
        <v>43586</v>
      </c>
      <c r="BN19" s="1801">
        <v>43586</v>
      </c>
      <c r="BO19" s="1234">
        <v>11022010</v>
      </c>
      <c r="BP19" s="1234">
        <v>906273</v>
      </c>
      <c r="BQ19" s="1234">
        <v>68</v>
      </c>
      <c r="BR19" s="1234">
        <v>7198</v>
      </c>
      <c r="BS19" s="1234">
        <v>3633</v>
      </c>
      <c r="BT19" s="1234">
        <v>682234</v>
      </c>
      <c r="BU19" s="1234">
        <v>73017</v>
      </c>
      <c r="BV19" s="1234">
        <v>609217</v>
      </c>
      <c r="BW19" s="1234">
        <v>30741</v>
      </c>
      <c r="BX19" s="1234">
        <v>22440</v>
      </c>
      <c r="BY19" s="1234">
        <v>110020</v>
      </c>
      <c r="BZ19" s="1234" t="s">
        <v>21</v>
      </c>
      <c r="CA19" s="1234">
        <v>14194</v>
      </c>
      <c r="CB19" s="1234">
        <v>9597787</v>
      </c>
      <c r="CC19" s="1234">
        <v>5020616</v>
      </c>
      <c r="CD19" s="1234">
        <v>5199</v>
      </c>
      <c r="CE19" s="1234">
        <v>72395</v>
      </c>
      <c r="CF19" s="1265">
        <v>43586</v>
      </c>
      <c r="CG19" s="1528">
        <v>43586</v>
      </c>
      <c r="CH19" s="1799">
        <v>43586</v>
      </c>
      <c r="CI19" s="1800">
        <v>43586</v>
      </c>
      <c r="CJ19" s="1801">
        <v>43586</v>
      </c>
      <c r="CK19" s="1234">
        <v>461108</v>
      </c>
      <c r="CL19" s="1234">
        <v>4912294</v>
      </c>
      <c r="CM19" s="1234">
        <v>532646</v>
      </c>
      <c r="CN19" s="1234">
        <v>3589340</v>
      </c>
      <c r="CO19" s="1234">
        <v>442307</v>
      </c>
      <c r="CP19" s="1234">
        <v>16</v>
      </c>
      <c r="CQ19" s="1234">
        <v>550</v>
      </c>
      <c r="CR19" s="1234">
        <v>1673</v>
      </c>
      <c r="CS19" s="1234">
        <v>325146</v>
      </c>
      <c r="CT19" s="1234">
        <v>4732</v>
      </c>
      <c r="CU19" s="1234">
        <v>320414</v>
      </c>
      <c r="CV19" s="1234">
        <v>20027</v>
      </c>
      <c r="CW19" s="1234">
        <v>112</v>
      </c>
      <c r="CX19" s="1234">
        <v>70320</v>
      </c>
      <c r="CY19" s="1234">
        <v>11833</v>
      </c>
      <c r="CZ19" s="1234">
        <v>3084804</v>
      </c>
      <c r="DA19" s="1234">
        <v>1590488</v>
      </c>
      <c r="DB19" s="1265">
        <v>43586</v>
      </c>
      <c r="DC19" s="1528">
        <v>43586</v>
      </c>
      <c r="DD19" s="1799">
        <v>43586</v>
      </c>
      <c r="DE19" s="1800">
        <v>43586</v>
      </c>
      <c r="DF19" s="1801">
        <v>43586</v>
      </c>
      <c r="DG19" s="1234">
        <v>80776</v>
      </c>
      <c r="DH19" s="1234">
        <v>27724</v>
      </c>
      <c r="DI19" s="1234">
        <v>179626</v>
      </c>
      <c r="DJ19" s="1234">
        <v>2709453</v>
      </c>
      <c r="DK19" s="1234">
        <v>474984</v>
      </c>
      <c r="DL19" s="1234">
        <v>2232619</v>
      </c>
      <c r="DM19" s="1234">
        <v>116130</v>
      </c>
      <c r="DN19" s="1234">
        <v>1235</v>
      </c>
      <c r="DO19" s="1234">
        <v>621</v>
      </c>
      <c r="DP19" s="1234">
        <v>106346</v>
      </c>
      <c r="DQ19" s="1234">
        <v>20427</v>
      </c>
      <c r="DR19" s="1234">
        <v>85920</v>
      </c>
      <c r="DS19" s="1234" t="s">
        <v>21</v>
      </c>
      <c r="DT19" s="1234">
        <v>217</v>
      </c>
      <c r="DU19" s="1234">
        <v>392</v>
      </c>
      <c r="DV19" s="1234">
        <v>1969817</v>
      </c>
      <c r="DW19" s="1234">
        <v>1047685</v>
      </c>
      <c r="DX19" s="1265">
        <v>43586</v>
      </c>
      <c r="DY19" s="1528">
        <v>43586</v>
      </c>
    </row>
    <row r="20" spans="1:129" ht="14.25" customHeight="1">
      <c r="A20" s="1268"/>
      <c r="B20" s="1263">
        <v>43831</v>
      </c>
      <c r="C20" s="1306"/>
      <c r="D20" s="1234">
        <v>6789395</v>
      </c>
      <c r="E20" s="1234">
        <v>300900</v>
      </c>
      <c r="F20" s="1234">
        <v>65</v>
      </c>
      <c r="G20" s="1234">
        <v>4425</v>
      </c>
      <c r="H20" s="1234">
        <v>3323</v>
      </c>
      <c r="I20" s="1234">
        <v>209538</v>
      </c>
      <c r="J20" s="1234">
        <v>6325</v>
      </c>
      <c r="K20" s="1234">
        <v>203213</v>
      </c>
      <c r="L20" s="1234">
        <v>10316</v>
      </c>
      <c r="M20" s="1234">
        <v>15247</v>
      </c>
      <c r="N20" s="1234">
        <v>24613</v>
      </c>
      <c r="O20" s="1234">
        <v>16176</v>
      </c>
      <c r="P20" s="1234">
        <v>79179</v>
      </c>
      <c r="Q20" s="1234">
        <v>4358</v>
      </c>
      <c r="R20" s="1234">
        <v>3161</v>
      </c>
      <c r="S20" s="1234">
        <v>5021</v>
      </c>
      <c r="T20" s="1265">
        <v>43831</v>
      </c>
      <c r="U20" s="1528">
        <v>43831</v>
      </c>
      <c r="V20" s="1268"/>
      <c r="W20" s="1263">
        <v>43831</v>
      </c>
      <c r="X20" s="1306"/>
      <c r="Y20" s="56">
        <v>1781</v>
      </c>
      <c r="Z20" s="1234">
        <v>194210</v>
      </c>
      <c r="AA20" s="1234">
        <v>152</v>
      </c>
      <c r="AB20" s="1234">
        <v>194058</v>
      </c>
      <c r="AC20" s="1234">
        <v>10316</v>
      </c>
      <c r="AD20" s="1234">
        <v>99</v>
      </c>
      <c r="AE20" s="1234">
        <v>21775</v>
      </c>
      <c r="AF20" s="1234">
        <v>13918</v>
      </c>
      <c r="AG20" s="1234">
        <v>6470</v>
      </c>
      <c r="AH20" s="1234">
        <v>4358</v>
      </c>
      <c r="AI20" s="1234" t="s">
        <v>21</v>
      </c>
      <c r="AJ20" s="1234">
        <v>3</v>
      </c>
      <c r="AK20" s="1234">
        <v>3</v>
      </c>
      <c r="AL20" s="1234">
        <v>7494</v>
      </c>
      <c r="AM20" s="1234">
        <v>6263624</v>
      </c>
      <c r="AN20" s="1234">
        <v>19636699</v>
      </c>
      <c r="AO20" s="1265">
        <v>43831</v>
      </c>
      <c r="AP20" s="1528">
        <v>43831</v>
      </c>
      <c r="AQ20" s="1268"/>
      <c r="AR20" s="1263">
        <v>43831</v>
      </c>
      <c r="AS20" s="1306"/>
      <c r="AT20" s="56">
        <v>5509096</v>
      </c>
      <c r="AU20" s="1234">
        <v>15345466</v>
      </c>
      <c r="AV20" s="1234">
        <v>29284</v>
      </c>
      <c r="AW20" s="1234">
        <v>6453</v>
      </c>
      <c r="AX20" s="1234">
        <v>373</v>
      </c>
      <c r="AY20" s="1234">
        <v>98</v>
      </c>
      <c r="AZ20" s="1234">
        <v>5505</v>
      </c>
      <c r="BA20" s="1234">
        <v>44</v>
      </c>
      <c r="BB20" s="1234">
        <v>5461</v>
      </c>
      <c r="BC20" s="1234">
        <v>36</v>
      </c>
      <c r="BD20" s="1234">
        <v>912</v>
      </c>
      <c r="BE20" s="1234" t="s">
        <v>21</v>
      </c>
      <c r="BF20" s="1234">
        <v>789</v>
      </c>
      <c r="BG20" s="1234">
        <v>859</v>
      </c>
      <c r="BH20" s="1234">
        <v>128912</v>
      </c>
      <c r="BI20" s="150">
        <v>143604</v>
      </c>
      <c r="BJ20" s="1265">
        <v>43831</v>
      </c>
      <c r="BK20" s="1528">
        <v>43831</v>
      </c>
      <c r="BL20" s="1268"/>
      <c r="BM20" s="1263">
        <v>43831</v>
      </c>
      <c r="BN20" s="1306"/>
      <c r="BO20" s="1234">
        <v>10036045</v>
      </c>
      <c r="BP20" s="1234">
        <v>850547</v>
      </c>
      <c r="BQ20" s="1234">
        <v>65</v>
      </c>
      <c r="BR20" s="1234">
        <v>5931</v>
      </c>
      <c r="BS20" s="1234">
        <v>3447</v>
      </c>
      <c r="BT20" s="1234">
        <v>630311</v>
      </c>
      <c r="BU20" s="1234">
        <v>66329</v>
      </c>
      <c r="BV20" s="1234">
        <v>563982</v>
      </c>
      <c r="BW20" s="1234">
        <v>38405</v>
      </c>
      <c r="BX20" s="1234">
        <v>19244</v>
      </c>
      <c r="BY20" s="1234">
        <v>98319</v>
      </c>
      <c r="BZ20" s="1234" t="s">
        <v>21</v>
      </c>
      <c r="CA20" s="1234">
        <v>20286</v>
      </c>
      <c r="CB20" s="1234">
        <v>8715731</v>
      </c>
      <c r="CC20" s="1234">
        <v>4543423</v>
      </c>
      <c r="CD20" s="1234">
        <v>4358</v>
      </c>
      <c r="CE20" s="1234">
        <v>70216</v>
      </c>
      <c r="CF20" s="1265">
        <v>43831</v>
      </c>
      <c r="CG20" s="1528">
        <v>43831</v>
      </c>
      <c r="CH20" s="1268"/>
      <c r="CI20" s="1263">
        <v>43831</v>
      </c>
      <c r="CJ20" s="1306"/>
      <c r="CK20" s="1234">
        <v>469855</v>
      </c>
      <c r="CL20" s="1234">
        <v>4297107</v>
      </c>
      <c r="CM20" s="1234">
        <v>690655</v>
      </c>
      <c r="CN20" s="1234">
        <v>3290583</v>
      </c>
      <c r="CO20" s="1234">
        <v>423189</v>
      </c>
      <c r="CP20" s="1234">
        <v>20</v>
      </c>
      <c r="CQ20" s="1234">
        <v>465</v>
      </c>
      <c r="CR20" s="1234">
        <v>1781</v>
      </c>
      <c r="CS20" s="1234">
        <v>308063</v>
      </c>
      <c r="CT20" s="1234">
        <v>4499</v>
      </c>
      <c r="CU20" s="1234">
        <v>303564</v>
      </c>
      <c r="CV20" s="1234">
        <v>21481</v>
      </c>
      <c r="CW20" s="1234">
        <v>99</v>
      </c>
      <c r="CX20" s="1234">
        <v>61761</v>
      </c>
      <c r="CY20" s="1234">
        <v>16058</v>
      </c>
      <c r="CZ20" s="1234">
        <v>2816056</v>
      </c>
      <c r="DA20" s="1234">
        <v>1463474</v>
      </c>
      <c r="DB20" s="1265">
        <v>43831</v>
      </c>
      <c r="DC20" s="1528">
        <v>43831</v>
      </c>
      <c r="DD20" s="1268"/>
      <c r="DE20" s="1263">
        <v>43831</v>
      </c>
      <c r="DF20" s="1306"/>
      <c r="DG20" s="1234">
        <v>74834</v>
      </c>
      <c r="DH20" s="1234">
        <v>28460</v>
      </c>
      <c r="DI20" s="1234">
        <v>174913</v>
      </c>
      <c r="DJ20" s="1234">
        <v>2379119</v>
      </c>
      <c r="DK20" s="1234">
        <v>625763</v>
      </c>
      <c r="DL20" s="1234">
        <v>2143421</v>
      </c>
      <c r="DM20" s="1234">
        <v>97889</v>
      </c>
      <c r="DN20" s="1234">
        <v>1000</v>
      </c>
      <c r="DO20" s="1234">
        <v>562</v>
      </c>
      <c r="DP20" s="1234">
        <v>89087</v>
      </c>
      <c r="DQ20" s="1234">
        <v>14224</v>
      </c>
      <c r="DR20" s="1234">
        <v>74863</v>
      </c>
      <c r="DS20" s="1234" t="s">
        <v>21</v>
      </c>
      <c r="DT20" s="1234">
        <v>206</v>
      </c>
      <c r="DU20" s="1234">
        <v>673</v>
      </c>
      <c r="DV20" s="1234">
        <v>1913967</v>
      </c>
      <c r="DW20" s="1234">
        <v>1033322</v>
      </c>
      <c r="DX20" s="1265">
        <v>43831</v>
      </c>
      <c r="DY20" s="1528">
        <v>43831</v>
      </c>
    </row>
    <row r="21" spans="1:129" ht="6.75" customHeight="1">
      <c r="A21" s="1268"/>
      <c r="B21" s="1270"/>
      <c r="C21" s="1306"/>
      <c r="D21" s="1234"/>
      <c r="E21" s="1234"/>
      <c r="F21" s="1234"/>
      <c r="G21" s="1234"/>
      <c r="H21" s="1234"/>
      <c r="I21" s="1234"/>
      <c r="J21" s="1234"/>
      <c r="K21" s="1234"/>
      <c r="L21" s="1234"/>
      <c r="M21" s="1234"/>
      <c r="N21" s="1234"/>
      <c r="O21" s="1234"/>
      <c r="P21" s="1234"/>
      <c r="Q21" s="1234"/>
      <c r="R21" s="1234"/>
      <c r="S21" s="1234"/>
      <c r="T21" s="1271"/>
      <c r="U21" s="1458"/>
      <c r="V21" s="1268"/>
      <c r="W21" s="1270"/>
      <c r="X21" s="1306"/>
      <c r="Y21" s="1234"/>
      <c r="Z21" s="1234"/>
      <c r="AA21" s="1234"/>
      <c r="AB21" s="1234"/>
      <c r="AC21" s="1234"/>
      <c r="AD21" s="1234"/>
      <c r="AE21" s="1234"/>
      <c r="AF21" s="1234"/>
      <c r="AG21" s="1234"/>
      <c r="AH21" s="1234"/>
      <c r="AI21" s="1234"/>
      <c r="AJ21" s="1234"/>
      <c r="AK21" s="1234"/>
      <c r="AL21" s="1234"/>
      <c r="AM21" s="1234"/>
      <c r="AN21" s="1234"/>
      <c r="AO21" s="1271"/>
      <c r="AP21" s="1458"/>
      <c r="AQ21" s="1268"/>
      <c r="AR21" s="1270"/>
      <c r="AS21" s="1306"/>
      <c r="AT21" s="56"/>
      <c r="AU21" s="1234"/>
      <c r="AV21" s="369"/>
      <c r="AW21" s="1234"/>
      <c r="AX21" s="1234"/>
      <c r="AY21" s="1234"/>
      <c r="AZ21" s="1234"/>
      <c r="BA21" s="1234"/>
      <c r="BB21" s="1234"/>
      <c r="BC21" s="1234"/>
      <c r="BD21" s="1234"/>
      <c r="BE21" s="1234"/>
      <c r="BF21" s="1234"/>
      <c r="BG21" s="1234"/>
      <c r="BH21" s="1234"/>
      <c r="BI21" s="150"/>
      <c r="BJ21" s="1271"/>
      <c r="BK21" s="1458"/>
      <c r="BL21" s="1268"/>
      <c r="BM21" s="1270"/>
      <c r="BN21" s="1306"/>
      <c r="BO21" s="1234"/>
      <c r="BP21" s="1234"/>
      <c r="BQ21" s="1234"/>
      <c r="BR21" s="1234"/>
      <c r="BS21" s="1234"/>
      <c r="BT21" s="1234"/>
      <c r="BU21" s="1234"/>
      <c r="BV21" s="1234"/>
      <c r="BW21" s="1234"/>
      <c r="BX21" s="1234"/>
      <c r="BY21" s="1234"/>
      <c r="CA21" s="1234"/>
      <c r="CB21" s="1234"/>
      <c r="CC21" s="1234"/>
      <c r="CD21" s="1234"/>
      <c r="CE21" s="1234"/>
      <c r="CF21" s="1271"/>
      <c r="CG21" s="1458"/>
      <c r="CH21" s="1268"/>
      <c r="CI21" s="1270"/>
      <c r="CJ21" s="1306"/>
      <c r="CK21" s="1234"/>
      <c r="CL21" s="1234"/>
      <c r="CM21" s="1234"/>
      <c r="CN21" s="1234"/>
      <c r="CO21" s="1234"/>
      <c r="CP21" s="1234"/>
      <c r="CQ21" s="1234"/>
      <c r="CR21" s="1234"/>
      <c r="CS21" s="1234"/>
      <c r="CT21" s="1234"/>
      <c r="CU21" s="1234"/>
      <c r="CV21" s="1234"/>
      <c r="CW21" s="1234"/>
      <c r="CX21" s="1234"/>
      <c r="CY21" s="1234"/>
      <c r="CZ21" s="1234"/>
      <c r="DA21" s="1234"/>
      <c r="DB21" s="1271"/>
      <c r="DC21" s="1458"/>
      <c r="DD21" s="1268"/>
      <c r="DE21" s="1270"/>
      <c r="DF21" s="1306"/>
      <c r="DG21" s="1234"/>
      <c r="DH21" s="1234"/>
      <c r="DI21" s="1234"/>
      <c r="DJ21" s="1234"/>
      <c r="DK21" s="1234"/>
      <c r="DL21" s="1234"/>
      <c r="DM21" s="1234"/>
      <c r="DN21" s="1234"/>
      <c r="DO21" s="1234"/>
      <c r="DP21" s="1234"/>
      <c r="DQ21" s="1234"/>
      <c r="DR21" s="1234"/>
      <c r="DS21" s="1234"/>
      <c r="DT21" s="1234"/>
      <c r="DU21" s="1234"/>
      <c r="DV21" s="1234"/>
      <c r="DW21" s="1234"/>
      <c r="DX21" s="1271"/>
      <c r="DY21" s="1458"/>
    </row>
    <row r="22" spans="1:129" ht="15.75" customHeight="1">
      <c r="A22" s="1273">
        <v>43191</v>
      </c>
      <c r="B22" s="1274">
        <v>43191</v>
      </c>
      <c r="C22" s="1308">
        <v>43191</v>
      </c>
      <c r="D22" s="1233">
        <v>7806928</v>
      </c>
      <c r="E22" s="1233">
        <v>345878</v>
      </c>
      <c r="F22" s="1233">
        <v>73</v>
      </c>
      <c r="G22" s="1233">
        <v>6093</v>
      </c>
      <c r="H22" s="1233">
        <v>3460</v>
      </c>
      <c r="I22" s="1233">
        <v>249300</v>
      </c>
      <c r="J22" s="1233">
        <v>6897</v>
      </c>
      <c r="K22" s="1233">
        <v>242403</v>
      </c>
      <c r="L22" s="1233">
        <v>10989</v>
      </c>
      <c r="M22" s="1233">
        <v>15128</v>
      </c>
      <c r="N22" s="1233">
        <v>29322</v>
      </c>
      <c r="O22" s="1233">
        <v>12360</v>
      </c>
      <c r="P22" s="1233">
        <v>81172</v>
      </c>
      <c r="Q22" s="1233">
        <v>6403</v>
      </c>
      <c r="R22" s="1233">
        <v>4112</v>
      </c>
      <c r="S22" s="1233">
        <v>5874</v>
      </c>
      <c r="T22" s="1276">
        <v>43191</v>
      </c>
      <c r="U22" s="1531">
        <v>43191</v>
      </c>
      <c r="V22" s="1273">
        <v>43191</v>
      </c>
      <c r="W22" s="1274">
        <v>43191</v>
      </c>
      <c r="X22" s="1308">
        <v>43191</v>
      </c>
      <c r="Y22" s="1233">
        <v>1654</v>
      </c>
      <c r="Z22" s="1233">
        <v>226864</v>
      </c>
      <c r="AA22" s="1233">
        <v>105</v>
      </c>
      <c r="AB22" s="1233">
        <v>226759</v>
      </c>
      <c r="AC22" s="1233">
        <v>10989</v>
      </c>
      <c r="AD22" s="1233">
        <v>123</v>
      </c>
      <c r="AE22" s="1233">
        <v>25718</v>
      </c>
      <c r="AF22" s="1233">
        <v>11623</v>
      </c>
      <c r="AG22" s="1233">
        <v>10072</v>
      </c>
      <c r="AH22" s="1233">
        <v>6403</v>
      </c>
      <c r="AI22" s="1233" t="s">
        <v>21</v>
      </c>
      <c r="AJ22" s="1233">
        <v>1</v>
      </c>
      <c r="AK22" s="1233">
        <v>1</v>
      </c>
      <c r="AL22" s="1233">
        <v>12363</v>
      </c>
      <c r="AM22" s="1233">
        <v>7112125</v>
      </c>
      <c r="AN22" s="1233">
        <v>22430664</v>
      </c>
      <c r="AO22" s="1276">
        <v>43191</v>
      </c>
      <c r="AP22" s="1531">
        <v>43191</v>
      </c>
      <c r="AQ22" s="1273">
        <v>43191</v>
      </c>
      <c r="AR22" s="1274">
        <v>43191</v>
      </c>
      <c r="AS22" s="1308">
        <v>43191</v>
      </c>
      <c r="AT22" s="60">
        <v>6072408</v>
      </c>
      <c r="AU22" s="1233">
        <v>16435387</v>
      </c>
      <c r="AV22" s="1233">
        <v>32032</v>
      </c>
      <c r="AW22" s="1233">
        <v>6959</v>
      </c>
      <c r="AX22" s="1233">
        <v>445</v>
      </c>
      <c r="AY22" s="1233">
        <v>78</v>
      </c>
      <c r="AZ22" s="1233">
        <v>5894</v>
      </c>
      <c r="BA22" s="1233">
        <v>47</v>
      </c>
      <c r="BB22" s="1233">
        <v>5847</v>
      </c>
      <c r="BC22" s="1233">
        <v>63</v>
      </c>
      <c r="BD22" s="1233">
        <v>884</v>
      </c>
      <c r="BE22" s="1233" t="s">
        <v>21</v>
      </c>
      <c r="BF22" s="1233">
        <v>767</v>
      </c>
      <c r="BG22" s="1233">
        <v>832</v>
      </c>
      <c r="BH22" s="1233">
        <v>147139</v>
      </c>
      <c r="BI22" s="153">
        <v>151939</v>
      </c>
      <c r="BJ22" s="1276">
        <v>43191</v>
      </c>
      <c r="BK22" s="1531">
        <v>43191</v>
      </c>
      <c r="BL22" s="1273">
        <v>43191</v>
      </c>
      <c r="BM22" s="1274">
        <v>43191</v>
      </c>
      <c r="BN22" s="1308">
        <v>43191</v>
      </c>
      <c r="BO22" s="1233">
        <v>11390058</v>
      </c>
      <c r="BP22" s="1233">
        <v>933362</v>
      </c>
      <c r="BQ22" s="1233">
        <v>73</v>
      </c>
      <c r="BR22" s="1233">
        <v>8036</v>
      </c>
      <c r="BS22" s="1233">
        <v>3583</v>
      </c>
      <c r="BT22" s="1233">
        <v>714072</v>
      </c>
      <c r="BU22" s="1233">
        <v>76585</v>
      </c>
      <c r="BV22" s="1233">
        <v>637487</v>
      </c>
      <c r="BW22" s="1233">
        <v>24661</v>
      </c>
      <c r="BX22" s="1233">
        <v>22453</v>
      </c>
      <c r="BY22" s="1233">
        <v>108107</v>
      </c>
      <c r="BZ22" s="1234" t="s">
        <v>21</v>
      </c>
      <c r="CA22" s="1233">
        <v>14355</v>
      </c>
      <c r="CB22" s="1233">
        <v>9921648</v>
      </c>
      <c r="CC22" s="1233">
        <v>5188730</v>
      </c>
      <c r="CD22" s="1233">
        <v>6403</v>
      </c>
      <c r="CE22" s="1233">
        <v>78128</v>
      </c>
      <c r="CF22" s="1276">
        <v>43191</v>
      </c>
      <c r="CG22" s="1531">
        <v>43191</v>
      </c>
      <c r="CH22" s="1273">
        <v>43191</v>
      </c>
      <c r="CI22" s="1274">
        <v>43191</v>
      </c>
      <c r="CJ22" s="1308">
        <v>43191</v>
      </c>
      <c r="CK22" s="1233">
        <v>488836</v>
      </c>
      <c r="CL22" s="1233">
        <v>5229809</v>
      </c>
      <c r="CM22" s="1233">
        <v>335322</v>
      </c>
      <c r="CN22" s="1233">
        <v>3718375</v>
      </c>
      <c r="CO22" s="1233">
        <v>453727</v>
      </c>
      <c r="CP22" s="1233">
        <v>15</v>
      </c>
      <c r="CQ22" s="1233">
        <v>704</v>
      </c>
      <c r="CR22" s="1233">
        <v>1654</v>
      </c>
      <c r="CS22" s="1233">
        <v>339259</v>
      </c>
      <c r="CT22" s="1233">
        <v>4866</v>
      </c>
      <c r="CU22" s="1233">
        <v>334392</v>
      </c>
      <c r="CV22" s="1233">
        <v>16651</v>
      </c>
      <c r="CW22" s="1233">
        <v>146</v>
      </c>
      <c r="CX22" s="1233">
        <v>68498</v>
      </c>
      <c r="CY22" s="1233">
        <v>12836</v>
      </c>
      <c r="CZ22" s="1233">
        <v>3197908</v>
      </c>
      <c r="DA22" s="1233">
        <v>1644300</v>
      </c>
      <c r="DB22" s="1276">
        <v>43191</v>
      </c>
      <c r="DC22" s="1531">
        <v>43191</v>
      </c>
      <c r="DD22" s="1273">
        <v>43191</v>
      </c>
      <c r="DE22" s="1274">
        <v>43191</v>
      </c>
      <c r="DF22" s="1308">
        <v>43191</v>
      </c>
      <c r="DG22" s="1233">
        <v>94274</v>
      </c>
      <c r="DH22" s="1233">
        <v>28855</v>
      </c>
      <c r="DI22" s="1233">
        <v>195198</v>
      </c>
      <c r="DJ22" s="1233">
        <v>2860009</v>
      </c>
      <c r="DK22" s="1233">
        <v>276771</v>
      </c>
      <c r="DL22" s="1233">
        <v>2269883</v>
      </c>
      <c r="DM22" s="1233">
        <v>115550</v>
      </c>
      <c r="DN22" s="1233">
        <v>1210</v>
      </c>
      <c r="DO22" s="1233">
        <v>661</v>
      </c>
      <c r="DP22" s="1233">
        <v>104022</v>
      </c>
      <c r="DQ22" s="1233">
        <v>20937</v>
      </c>
      <c r="DR22" s="1233">
        <v>83085</v>
      </c>
      <c r="DS22" s="1233" t="s">
        <v>21</v>
      </c>
      <c r="DT22" s="1233">
        <v>1614</v>
      </c>
      <c r="DU22" s="1233">
        <v>513</v>
      </c>
      <c r="DV22" s="1233">
        <v>1996578</v>
      </c>
      <c r="DW22" s="1233">
        <v>1072984</v>
      </c>
      <c r="DX22" s="1276">
        <v>43191</v>
      </c>
      <c r="DY22" s="1531">
        <v>43191</v>
      </c>
    </row>
    <row r="23" spans="1:129" ht="14.25" customHeight="1">
      <c r="A23" s="1273">
        <v>43586</v>
      </c>
      <c r="B23" s="1274">
        <v>43586</v>
      </c>
      <c r="C23" s="1308">
        <v>43586</v>
      </c>
      <c r="D23" s="1233">
        <v>7474074</v>
      </c>
      <c r="E23" s="1233">
        <v>333937</v>
      </c>
      <c r="F23" s="1233">
        <v>65</v>
      </c>
      <c r="G23" s="1233">
        <v>5151</v>
      </c>
      <c r="H23" s="1233">
        <v>3390</v>
      </c>
      <c r="I23" s="1233">
        <v>234704</v>
      </c>
      <c r="J23" s="1233">
        <v>7346</v>
      </c>
      <c r="K23" s="1233">
        <v>227358</v>
      </c>
      <c r="L23" s="1233">
        <v>12626</v>
      </c>
      <c r="M23" s="1233">
        <v>16579</v>
      </c>
      <c r="N23" s="1233">
        <v>29928</v>
      </c>
      <c r="O23" s="1233">
        <v>13051</v>
      </c>
      <c r="P23" s="1233">
        <v>79685</v>
      </c>
      <c r="Q23" s="1233">
        <v>5370</v>
      </c>
      <c r="R23" s="1233">
        <v>4370</v>
      </c>
      <c r="S23" s="1233">
        <v>5483</v>
      </c>
      <c r="T23" s="1276">
        <v>43586</v>
      </c>
      <c r="U23" s="1531">
        <v>43586</v>
      </c>
      <c r="V23" s="1273">
        <v>43586</v>
      </c>
      <c r="W23" s="1274">
        <v>43586</v>
      </c>
      <c r="X23" s="1308">
        <v>43586</v>
      </c>
      <c r="Y23" s="1233">
        <v>1710</v>
      </c>
      <c r="Z23" s="1233">
        <v>218114</v>
      </c>
      <c r="AA23" s="1233">
        <v>683</v>
      </c>
      <c r="AB23" s="1233">
        <v>217431</v>
      </c>
      <c r="AC23" s="1233">
        <v>12626</v>
      </c>
      <c r="AD23" s="1233">
        <v>105</v>
      </c>
      <c r="AE23" s="1233">
        <v>26434</v>
      </c>
      <c r="AF23" s="1233">
        <v>11048</v>
      </c>
      <c r="AG23" s="1233">
        <v>7880</v>
      </c>
      <c r="AH23" s="1233">
        <v>5370</v>
      </c>
      <c r="AI23" s="1233">
        <v>14</v>
      </c>
      <c r="AJ23" s="1233">
        <v>4</v>
      </c>
      <c r="AK23" s="1233">
        <v>4</v>
      </c>
      <c r="AL23" s="1233">
        <v>8966</v>
      </c>
      <c r="AM23" s="1233">
        <v>6789351</v>
      </c>
      <c r="AN23" s="1233">
        <v>21841770</v>
      </c>
      <c r="AO23" s="1276">
        <v>43586</v>
      </c>
      <c r="AP23" s="1531">
        <v>43586</v>
      </c>
      <c r="AQ23" s="1273">
        <v>43586</v>
      </c>
      <c r="AR23" s="1274">
        <v>43586</v>
      </c>
      <c r="AS23" s="1308">
        <v>43586</v>
      </c>
      <c r="AT23" s="60">
        <v>5747347</v>
      </c>
      <c r="AU23" s="1233">
        <v>15953822</v>
      </c>
      <c r="AV23" s="1233">
        <v>30655</v>
      </c>
      <c r="AW23" s="1233">
        <v>7301</v>
      </c>
      <c r="AX23" s="1233">
        <v>473</v>
      </c>
      <c r="AY23" s="1233">
        <v>91</v>
      </c>
      <c r="AZ23" s="1233">
        <v>6208</v>
      </c>
      <c r="BA23" s="1233">
        <v>59</v>
      </c>
      <c r="BB23" s="1233">
        <v>6149</v>
      </c>
      <c r="BC23" s="1233">
        <v>36</v>
      </c>
      <c r="BD23" s="1233">
        <v>1097</v>
      </c>
      <c r="BE23" s="1233" t="s">
        <v>21</v>
      </c>
      <c r="BF23" s="1233">
        <v>948</v>
      </c>
      <c r="BG23" s="1233">
        <v>1033</v>
      </c>
      <c r="BH23" s="1233">
        <v>135360</v>
      </c>
      <c r="BI23" s="153">
        <v>139817</v>
      </c>
      <c r="BJ23" s="1276">
        <v>43586</v>
      </c>
      <c r="BK23" s="1531">
        <v>43586</v>
      </c>
      <c r="BL23" s="1273">
        <v>43586</v>
      </c>
      <c r="BM23" s="1274">
        <v>43586</v>
      </c>
      <c r="BN23" s="1308">
        <v>43586</v>
      </c>
      <c r="BO23" s="1233">
        <v>10927246</v>
      </c>
      <c r="BP23" s="1233">
        <v>895247</v>
      </c>
      <c r="BQ23" s="1233">
        <v>65</v>
      </c>
      <c r="BR23" s="1233">
        <v>6947</v>
      </c>
      <c r="BS23" s="1233">
        <v>3600</v>
      </c>
      <c r="BT23" s="1233">
        <v>671602</v>
      </c>
      <c r="BU23" s="1233">
        <v>68468</v>
      </c>
      <c r="BV23" s="1233">
        <v>603134</v>
      </c>
      <c r="BW23" s="1233">
        <v>32136</v>
      </c>
      <c r="BX23" s="1233">
        <v>22295</v>
      </c>
      <c r="BY23" s="1233">
        <v>107957</v>
      </c>
      <c r="BZ23" s="1234" t="s">
        <v>21</v>
      </c>
      <c r="CA23" s="1233">
        <v>14869</v>
      </c>
      <c r="CB23" s="1233">
        <v>9518949</v>
      </c>
      <c r="CC23" s="1233">
        <v>4911075</v>
      </c>
      <c r="CD23" s="1233">
        <v>5370</v>
      </c>
      <c r="CE23" s="1233">
        <v>71479</v>
      </c>
      <c r="CF23" s="1276">
        <v>43586</v>
      </c>
      <c r="CG23" s="1531">
        <v>43586</v>
      </c>
      <c r="CH23" s="1273">
        <v>43586</v>
      </c>
      <c r="CI23" s="1274">
        <v>43586</v>
      </c>
      <c r="CJ23" s="1308">
        <v>43586</v>
      </c>
      <c r="CK23" s="1233">
        <v>452872</v>
      </c>
      <c r="CL23" s="1233">
        <v>4800559</v>
      </c>
      <c r="CM23" s="1233">
        <v>604021</v>
      </c>
      <c r="CN23" s="1233">
        <v>3577407</v>
      </c>
      <c r="CO23" s="1233">
        <v>443619</v>
      </c>
      <c r="CP23" s="1233">
        <v>17</v>
      </c>
      <c r="CQ23" s="1233">
        <v>531</v>
      </c>
      <c r="CR23" s="1233">
        <v>1710</v>
      </c>
      <c r="CS23" s="1233">
        <v>326421</v>
      </c>
      <c r="CT23" s="1233">
        <v>4355</v>
      </c>
      <c r="CU23" s="1233">
        <v>322067</v>
      </c>
      <c r="CV23" s="1233">
        <v>20617</v>
      </c>
      <c r="CW23" s="1233">
        <v>105</v>
      </c>
      <c r="CX23" s="1233">
        <v>68951</v>
      </c>
      <c r="CY23" s="1233">
        <v>12135</v>
      </c>
      <c r="CZ23" s="1233">
        <v>3072988</v>
      </c>
      <c r="DA23" s="1233">
        <v>1561798</v>
      </c>
      <c r="DB23" s="1276">
        <v>43586</v>
      </c>
      <c r="DC23" s="1531">
        <v>43586</v>
      </c>
      <c r="DD23" s="1273">
        <v>43586</v>
      </c>
      <c r="DE23" s="1274">
        <v>43586</v>
      </c>
      <c r="DF23" s="1308">
        <v>43586</v>
      </c>
      <c r="DG23" s="1233">
        <v>77660</v>
      </c>
      <c r="DH23" s="1233">
        <v>28818</v>
      </c>
      <c r="DI23" s="1233">
        <v>173624</v>
      </c>
      <c r="DJ23" s="1233">
        <v>2665430</v>
      </c>
      <c r="DK23" s="1233">
        <v>548069</v>
      </c>
      <c r="DL23" s="1233">
        <v>2209359</v>
      </c>
      <c r="DM23" s="1233">
        <v>107859</v>
      </c>
      <c r="DN23" s="1233">
        <v>1115</v>
      </c>
      <c r="DO23" s="1233">
        <v>602</v>
      </c>
      <c r="DP23" s="1233">
        <v>98539</v>
      </c>
      <c r="DQ23" s="1233">
        <v>16714</v>
      </c>
      <c r="DR23" s="1233">
        <v>81826</v>
      </c>
      <c r="DS23" s="1233" t="s">
        <v>21</v>
      </c>
      <c r="DT23" s="1233">
        <v>214</v>
      </c>
      <c r="DU23" s="1233">
        <v>439</v>
      </c>
      <c r="DV23" s="1233">
        <v>1959816</v>
      </c>
      <c r="DW23" s="1233">
        <v>1045817</v>
      </c>
      <c r="DX23" s="1276">
        <v>43586</v>
      </c>
      <c r="DY23" s="1531">
        <v>43586</v>
      </c>
    </row>
    <row r="24" spans="1:129" ht="6.75" customHeight="1">
      <c r="A24" s="1279"/>
      <c r="B24" s="1280"/>
      <c r="C24" s="1309"/>
      <c r="T24" s="1271"/>
      <c r="U24" s="1458"/>
      <c r="V24" s="1279"/>
      <c r="W24" s="1280"/>
      <c r="X24" s="1309"/>
      <c r="AO24" s="1271"/>
      <c r="AP24" s="1458"/>
      <c r="AQ24" s="1279"/>
      <c r="AR24" s="1280"/>
      <c r="AS24" s="1309"/>
      <c r="AT24" s="60"/>
      <c r="AV24" s="1612"/>
      <c r="BA24" s="1233"/>
      <c r="BI24" s="1747"/>
      <c r="BJ24" s="1271"/>
      <c r="BK24" s="1458"/>
      <c r="BL24" s="1279"/>
      <c r="BM24" s="1280"/>
      <c r="BN24" s="1309"/>
      <c r="CF24" s="1271"/>
      <c r="CG24" s="1458"/>
      <c r="CH24" s="1279"/>
      <c r="CI24" s="1280"/>
      <c r="CJ24" s="1309"/>
      <c r="CK24" s="1233"/>
      <c r="DB24" s="1271"/>
      <c r="DC24" s="1458"/>
      <c r="DD24" s="1279"/>
      <c r="DE24" s="1280"/>
      <c r="DF24" s="1309"/>
      <c r="DX24" s="1271"/>
      <c r="DY24" s="1458"/>
    </row>
    <row r="25" spans="1:129" ht="15.75" customHeight="1">
      <c r="A25" s="1281" t="s">
        <v>2153</v>
      </c>
      <c r="B25" s="1282" t="s">
        <v>23</v>
      </c>
      <c r="C25" s="1310" t="s">
        <v>2167</v>
      </c>
      <c r="D25" s="1233">
        <v>1919470</v>
      </c>
      <c r="E25" s="1233">
        <v>85388</v>
      </c>
      <c r="F25" s="1233">
        <v>14</v>
      </c>
      <c r="G25" s="1233">
        <v>1235</v>
      </c>
      <c r="H25" s="1233">
        <v>785</v>
      </c>
      <c r="I25" s="1233">
        <v>60783</v>
      </c>
      <c r="J25" s="1233">
        <v>1614</v>
      </c>
      <c r="K25" s="1233">
        <v>59169</v>
      </c>
      <c r="L25" s="1233">
        <v>3038</v>
      </c>
      <c r="M25" s="1233">
        <v>4134</v>
      </c>
      <c r="N25" s="1233">
        <v>7031</v>
      </c>
      <c r="O25" s="1233">
        <v>3465</v>
      </c>
      <c r="P25" s="1233">
        <v>21107</v>
      </c>
      <c r="Q25" s="1233">
        <v>1829</v>
      </c>
      <c r="R25" s="1233">
        <v>1256</v>
      </c>
      <c r="S25" s="1233">
        <v>1527</v>
      </c>
      <c r="T25" s="1284" t="s">
        <v>24</v>
      </c>
      <c r="U25" s="1533" t="s">
        <v>2155</v>
      </c>
      <c r="V25" s="1281" t="s">
        <v>2153</v>
      </c>
      <c r="W25" s="1282" t="s">
        <v>23</v>
      </c>
      <c r="X25" s="1310" t="s">
        <v>2167</v>
      </c>
      <c r="Y25" s="1233">
        <v>423</v>
      </c>
      <c r="Z25" s="1233">
        <v>56756</v>
      </c>
      <c r="AA25" s="1233">
        <v>18</v>
      </c>
      <c r="AB25" s="1233">
        <v>56738</v>
      </c>
      <c r="AC25" s="1233">
        <v>3038</v>
      </c>
      <c r="AD25" s="1233">
        <v>22</v>
      </c>
      <c r="AE25" s="1233">
        <v>6319</v>
      </c>
      <c r="AF25" s="1233">
        <v>2868</v>
      </c>
      <c r="AG25" s="1233">
        <v>2390</v>
      </c>
      <c r="AH25" s="1233">
        <v>1829</v>
      </c>
      <c r="AI25" s="1233" t="s">
        <v>21</v>
      </c>
      <c r="AJ25" s="1233" t="s">
        <v>21</v>
      </c>
      <c r="AK25" s="1233" t="s">
        <v>21</v>
      </c>
      <c r="AL25" s="1233">
        <v>2376</v>
      </c>
      <c r="AM25" s="1233">
        <v>1722723</v>
      </c>
      <c r="AN25" s="1233">
        <v>5837371</v>
      </c>
      <c r="AO25" s="1284" t="s">
        <v>24</v>
      </c>
      <c r="AP25" s="1533" t="s">
        <v>2155</v>
      </c>
      <c r="AQ25" s="1281" t="s">
        <v>2153</v>
      </c>
      <c r="AR25" s="1282" t="s">
        <v>23</v>
      </c>
      <c r="AS25" s="1310" t="s">
        <v>2167</v>
      </c>
      <c r="AT25" s="60">
        <v>1405943</v>
      </c>
      <c r="AU25" s="1233">
        <v>4071127</v>
      </c>
      <c r="AV25" s="1233">
        <v>7686</v>
      </c>
      <c r="AW25" s="1233">
        <v>1802</v>
      </c>
      <c r="AX25" s="1233">
        <v>124</v>
      </c>
      <c r="AY25" s="1233">
        <v>24</v>
      </c>
      <c r="AZ25" s="1233">
        <v>1524</v>
      </c>
      <c r="BA25" s="1233">
        <v>8</v>
      </c>
      <c r="BB25" s="1233">
        <v>1516</v>
      </c>
      <c r="BC25" s="1233">
        <v>9</v>
      </c>
      <c r="BD25" s="1233">
        <v>194</v>
      </c>
      <c r="BE25" s="1233" t="s">
        <v>21</v>
      </c>
      <c r="BF25" s="1233">
        <v>168</v>
      </c>
      <c r="BG25" s="1233">
        <v>183</v>
      </c>
      <c r="BH25" s="1233">
        <v>32343</v>
      </c>
      <c r="BI25" s="153">
        <v>38779</v>
      </c>
      <c r="BJ25" s="1284" t="s">
        <v>24</v>
      </c>
      <c r="BK25" s="1533" t="s">
        <v>2155</v>
      </c>
      <c r="BL25" s="1281" t="s">
        <v>2153</v>
      </c>
      <c r="BM25" s="1282" t="s">
        <v>23</v>
      </c>
      <c r="BN25" s="1310" t="s">
        <v>2167</v>
      </c>
      <c r="BO25" s="1233">
        <v>2831746</v>
      </c>
      <c r="BP25" s="1233">
        <v>216775</v>
      </c>
      <c r="BQ25" s="1233">
        <v>14</v>
      </c>
      <c r="BR25" s="1233">
        <v>1543</v>
      </c>
      <c r="BS25" s="1233">
        <v>820</v>
      </c>
      <c r="BT25" s="1233">
        <v>160832</v>
      </c>
      <c r="BU25" s="1233">
        <v>15904</v>
      </c>
      <c r="BV25" s="1233">
        <v>144928</v>
      </c>
      <c r="BW25" s="1233">
        <v>7941</v>
      </c>
      <c r="BX25" s="1233">
        <v>5638</v>
      </c>
      <c r="BY25" s="1233">
        <v>27745</v>
      </c>
      <c r="BZ25" s="1234" t="s">
        <v>21</v>
      </c>
      <c r="CA25" s="1233">
        <v>3933</v>
      </c>
      <c r="CB25" s="1233">
        <v>2493282</v>
      </c>
      <c r="CC25" s="1233">
        <v>1259181</v>
      </c>
      <c r="CD25" s="1233">
        <v>1829</v>
      </c>
      <c r="CE25" s="1233">
        <v>20198</v>
      </c>
      <c r="CF25" s="1284" t="s">
        <v>24</v>
      </c>
      <c r="CG25" s="1533" t="s">
        <v>2155</v>
      </c>
      <c r="CH25" s="1281" t="s">
        <v>2153</v>
      </c>
      <c r="CI25" s="1282" t="s">
        <v>23</v>
      </c>
      <c r="CJ25" s="1310" t="s">
        <v>2167</v>
      </c>
      <c r="CK25" s="1233">
        <v>116287</v>
      </c>
      <c r="CL25" s="1233">
        <v>1115401</v>
      </c>
      <c r="CM25" s="1233">
        <v>172096</v>
      </c>
      <c r="CN25" s="1233">
        <v>951981</v>
      </c>
      <c r="CO25" s="1233">
        <v>113732</v>
      </c>
      <c r="CP25" s="1233">
        <v>4</v>
      </c>
      <c r="CQ25" s="1233">
        <v>103</v>
      </c>
      <c r="CR25" s="1233">
        <v>423</v>
      </c>
      <c r="CS25" s="1233">
        <v>83893</v>
      </c>
      <c r="CT25" s="1233">
        <v>581</v>
      </c>
      <c r="CU25" s="1233">
        <v>83312</v>
      </c>
      <c r="CV25" s="1233">
        <v>5059</v>
      </c>
      <c r="CW25" s="1233">
        <v>22</v>
      </c>
      <c r="CX25" s="1233">
        <v>17639</v>
      </c>
      <c r="CY25" s="1233">
        <v>3173</v>
      </c>
      <c r="CZ25" s="1233">
        <v>824367</v>
      </c>
      <c r="DA25" s="1233">
        <v>410744</v>
      </c>
      <c r="DB25" s="1284" t="s">
        <v>24</v>
      </c>
      <c r="DC25" s="1533" t="s">
        <v>2155</v>
      </c>
      <c r="DD25" s="1281" t="s">
        <v>2153</v>
      </c>
      <c r="DE25" s="1282" t="s">
        <v>23</v>
      </c>
      <c r="DF25" s="1310" t="s">
        <v>2167</v>
      </c>
      <c r="DG25" s="1233">
        <v>21304</v>
      </c>
      <c r="DH25" s="1233">
        <v>8200</v>
      </c>
      <c r="DI25" s="1233">
        <v>45532</v>
      </c>
      <c r="DJ25" s="1233">
        <v>619483</v>
      </c>
      <c r="DK25" s="1233">
        <v>158116</v>
      </c>
      <c r="DL25" s="1233">
        <v>551343</v>
      </c>
      <c r="DM25" s="1233">
        <v>24725</v>
      </c>
      <c r="DN25" s="1233">
        <v>221</v>
      </c>
      <c r="DO25" s="1233">
        <v>137</v>
      </c>
      <c r="DP25" s="1233">
        <v>22544</v>
      </c>
      <c r="DQ25" s="1233">
        <v>3185</v>
      </c>
      <c r="DR25" s="1233">
        <v>19359</v>
      </c>
      <c r="DS25" s="1233" t="s">
        <v>21</v>
      </c>
      <c r="DT25" s="1233">
        <v>52</v>
      </c>
      <c r="DU25" s="1233">
        <v>131</v>
      </c>
      <c r="DV25" s="1233">
        <v>493402</v>
      </c>
      <c r="DW25" s="1233">
        <v>265362</v>
      </c>
      <c r="DX25" s="1284" t="s">
        <v>24</v>
      </c>
      <c r="DY25" s="1533" t="s">
        <v>2155</v>
      </c>
    </row>
    <row r="26" spans="1:129" ht="15" customHeight="1">
      <c r="A26" s="1286" t="s">
        <v>25</v>
      </c>
      <c r="B26" s="1287" t="s">
        <v>25</v>
      </c>
      <c r="C26" s="1311" t="s">
        <v>2168</v>
      </c>
      <c r="D26" s="1233">
        <v>1547257</v>
      </c>
      <c r="E26" s="1233">
        <v>67361</v>
      </c>
      <c r="F26" s="1233">
        <v>17</v>
      </c>
      <c r="G26" s="1233">
        <v>1046</v>
      </c>
      <c r="H26" s="1233">
        <v>816</v>
      </c>
      <c r="I26" s="1233">
        <v>48532</v>
      </c>
      <c r="J26" s="1233">
        <v>1960</v>
      </c>
      <c r="K26" s="1233">
        <v>46572</v>
      </c>
      <c r="L26" s="1233">
        <v>1905</v>
      </c>
      <c r="M26" s="1233">
        <v>3511</v>
      </c>
      <c r="N26" s="1233">
        <v>5255</v>
      </c>
      <c r="O26" s="1233">
        <v>2334</v>
      </c>
      <c r="P26" s="1233">
        <v>18498</v>
      </c>
      <c r="Q26" s="1233">
        <v>783</v>
      </c>
      <c r="R26" s="1233">
        <v>465</v>
      </c>
      <c r="S26" s="1233">
        <v>1100</v>
      </c>
      <c r="T26" s="1284" t="s">
        <v>26</v>
      </c>
      <c r="U26" s="1533" t="s">
        <v>25</v>
      </c>
      <c r="V26" s="1286" t="s">
        <v>25</v>
      </c>
      <c r="W26" s="1287" t="s">
        <v>25</v>
      </c>
      <c r="X26" s="1311" t="s">
        <v>2168</v>
      </c>
      <c r="Y26" s="1233">
        <v>421</v>
      </c>
      <c r="Z26" s="1233">
        <v>44509</v>
      </c>
      <c r="AA26" s="1233">
        <v>15</v>
      </c>
      <c r="AB26" s="1233">
        <v>44494</v>
      </c>
      <c r="AC26" s="1233">
        <v>1905</v>
      </c>
      <c r="AD26" s="1233">
        <v>24</v>
      </c>
      <c r="AE26" s="1233">
        <v>4690</v>
      </c>
      <c r="AF26" s="1233">
        <v>1840</v>
      </c>
      <c r="AG26" s="1233">
        <v>1382</v>
      </c>
      <c r="AH26" s="1233">
        <v>783</v>
      </c>
      <c r="AI26" s="1233" t="s">
        <v>21</v>
      </c>
      <c r="AJ26" s="1233">
        <v>1</v>
      </c>
      <c r="AK26" s="1233">
        <v>1</v>
      </c>
      <c r="AL26" s="1233">
        <v>1867</v>
      </c>
      <c r="AM26" s="1233">
        <v>1403541</v>
      </c>
      <c r="AN26" s="1233">
        <v>4252648</v>
      </c>
      <c r="AO26" s="1284" t="s">
        <v>26</v>
      </c>
      <c r="AP26" s="1533" t="s">
        <v>25</v>
      </c>
      <c r="AQ26" s="1286" t="s">
        <v>25</v>
      </c>
      <c r="AR26" s="1287" t="s">
        <v>25</v>
      </c>
      <c r="AS26" s="1311" t="s">
        <v>2168</v>
      </c>
      <c r="AT26" s="60">
        <v>1338038</v>
      </c>
      <c r="AU26" s="1233">
        <v>3671632</v>
      </c>
      <c r="AV26" s="1233">
        <v>6629</v>
      </c>
      <c r="AW26" s="1233">
        <v>1234</v>
      </c>
      <c r="AX26" s="1233">
        <v>73</v>
      </c>
      <c r="AY26" s="1233">
        <v>26</v>
      </c>
      <c r="AZ26" s="1233">
        <v>1043</v>
      </c>
      <c r="BA26" s="1233">
        <v>20</v>
      </c>
      <c r="BB26" s="1233">
        <v>1023</v>
      </c>
      <c r="BC26" s="1233">
        <v>9</v>
      </c>
      <c r="BD26" s="1233">
        <v>181</v>
      </c>
      <c r="BE26" s="1233" t="s">
        <v>21</v>
      </c>
      <c r="BF26" s="1233">
        <v>156</v>
      </c>
      <c r="BG26" s="1233">
        <v>170</v>
      </c>
      <c r="BH26" s="1233">
        <v>32257</v>
      </c>
      <c r="BI26" s="153">
        <v>32024</v>
      </c>
      <c r="BJ26" s="1284" t="s">
        <v>26</v>
      </c>
      <c r="BK26" s="1533" t="s">
        <v>25</v>
      </c>
      <c r="BL26" s="1286" t="s">
        <v>25</v>
      </c>
      <c r="BM26" s="1287" t="s">
        <v>25</v>
      </c>
      <c r="BN26" s="1311" t="s">
        <v>2168</v>
      </c>
      <c r="BO26" s="1233">
        <v>2280308</v>
      </c>
      <c r="BP26" s="1233">
        <v>218255</v>
      </c>
      <c r="BQ26" s="1233">
        <v>17</v>
      </c>
      <c r="BR26" s="1233">
        <v>1456</v>
      </c>
      <c r="BS26" s="1233">
        <v>842</v>
      </c>
      <c r="BT26" s="1233">
        <v>169976</v>
      </c>
      <c r="BU26" s="1233">
        <v>19729</v>
      </c>
      <c r="BV26" s="1233">
        <v>150247</v>
      </c>
      <c r="BW26" s="1233">
        <v>8230</v>
      </c>
      <c r="BX26" s="1233">
        <v>4378</v>
      </c>
      <c r="BY26" s="1233">
        <v>20697</v>
      </c>
      <c r="BZ26" s="1234" t="s">
        <v>21</v>
      </c>
      <c r="CA26" s="1233">
        <v>2684</v>
      </c>
      <c r="CB26" s="1233">
        <v>1940795</v>
      </c>
      <c r="CC26" s="1233">
        <v>1002115</v>
      </c>
      <c r="CD26" s="1233">
        <v>783</v>
      </c>
      <c r="CE26" s="1233">
        <v>14834</v>
      </c>
      <c r="CF26" s="1284" t="s">
        <v>26</v>
      </c>
      <c r="CG26" s="1533" t="s">
        <v>25</v>
      </c>
      <c r="CH26" s="1286" t="s">
        <v>25</v>
      </c>
      <c r="CI26" s="1287" t="s">
        <v>25</v>
      </c>
      <c r="CJ26" s="1311" t="s">
        <v>2168</v>
      </c>
      <c r="CK26" s="1233">
        <v>106514</v>
      </c>
      <c r="CL26" s="1233">
        <v>1112362</v>
      </c>
      <c r="CM26" s="1233">
        <v>179534</v>
      </c>
      <c r="CN26" s="1233">
        <v>718666</v>
      </c>
      <c r="CO26" s="1233">
        <v>99491</v>
      </c>
      <c r="CP26" s="1233">
        <v>5</v>
      </c>
      <c r="CQ26" s="1233">
        <v>93</v>
      </c>
      <c r="CR26" s="1233">
        <v>421</v>
      </c>
      <c r="CS26" s="1233">
        <v>75827</v>
      </c>
      <c r="CT26" s="1233">
        <v>1646</v>
      </c>
      <c r="CU26" s="1233">
        <v>74181</v>
      </c>
      <c r="CV26" s="1233">
        <v>4346</v>
      </c>
      <c r="CW26" s="1233">
        <v>24</v>
      </c>
      <c r="CX26" s="1233">
        <v>13147</v>
      </c>
      <c r="CY26" s="1233">
        <v>2038</v>
      </c>
      <c r="CZ26" s="1233">
        <v>605854</v>
      </c>
      <c r="DA26" s="1233">
        <v>310374</v>
      </c>
      <c r="DB26" s="1284" t="s">
        <v>26</v>
      </c>
      <c r="DC26" s="1533" t="s">
        <v>25</v>
      </c>
      <c r="DD26" s="1286" t="s">
        <v>25</v>
      </c>
      <c r="DE26" s="1287" t="s">
        <v>25</v>
      </c>
      <c r="DF26" s="1311" t="s">
        <v>2168</v>
      </c>
      <c r="DG26" s="1233">
        <v>15261</v>
      </c>
      <c r="DH26" s="1233">
        <v>6525</v>
      </c>
      <c r="DI26" s="1233">
        <v>37766</v>
      </c>
      <c r="DJ26" s="1233">
        <v>617151</v>
      </c>
      <c r="DK26" s="1233">
        <v>164217</v>
      </c>
      <c r="DL26" s="1233">
        <v>520502</v>
      </c>
      <c r="DM26" s="1233">
        <v>28649</v>
      </c>
      <c r="DN26" s="1233">
        <v>290</v>
      </c>
      <c r="DO26" s="1233">
        <v>144</v>
      </c>
      <c r="DP26" s="1233">
        <v>26202</v>
      </c>
      <c r="DQ26" s="1233">
        <v>4760</v>
      </c>
      <c r="DR26" s="1233">
        <v>21443</v>
      </c>
      <c r="DS26" s="1233" t="s">
        <v>21</v>
      </c>
      <c r="DT26" s="1233">
        <v>54</v>
      </c>
      <c r="DU26" s="1233">
        <v>133</v>
      </c>
      <c r="DV26" s="1233">
        <v>458049</v>
      </c>
      <c r="DW26" s="1233">
        <v>243006</v>
      </c>
      <c r="DX26" s="1284" t="s">
        <v>26</v>
      </c>
      <c r="DY26" s="1533" t="s">
        <v>25</v>
      </c>
    </row>
    <row r="27" spans="1:129" ht="15" customHeight="1">
      <c r="A27" s="1281" t="s">
        <v>25</v>
      </c>
      <c r="B27" s="1282" t="s">
        <v>25</v>
      </c>
      <c r="C27" s="1311" t="s">
        <v>2169</v>
      </c>
      <c r="D27" s="1233">
        <v>1567406</v>
      </c>
      <c r="E27" s="1233">
        <v>71817</v>
      </c>
      <c r="F27" s="1233">
        <v>16</v>
      </c>
      <c r="G27" s="1233">
        <v>1027</v>
      </c>
      <c r="H27" s="1233">
        <v>865</v>
      </c>
      <c r="I27" s="1233">
        <v>48301</v>
      </c>
      <c r="J27" s="1233">
        <v>1089</v>
      </c>
      <c r="K27" s="1233">
        <v>47212</v>
      </c>
      <c r="L27" s="1233">
        <v>2380</v>
      </c>
      <c r="M27" s="1233">
        <v>3524</v>
      </c>
      <c r="N27" s="1233">
        <v>6490</v>
      </c>
      <c r="O27" s="1233">
        <v>5346</v>
      </c>
      <c r="P27" s="1233">
        <v>19259</v>
      </c>
      <c r="Q27" s="1233">
        <v>654</v>
      </c>
      <c r="R27" s="1233">
        <v>719</v>
      </c>
      <c r="S27" s="1233">
        <v>1037</v>
      </c>
      <c r="T27" s="1284" t="s">
        <v>27</v>
      </c>
      <c r="U27" s="1533" t="s">
        <v>25</v>
      </c>
      <c r="V27" s="1281" t="s">
        <v>25</v>
      </c>
      <c r="W27" s="1282" t="s">
        <v>25</v>
      </c>
      <c r="X27" s="1311" t="s">
        <v>2169</v>
      </c>
      <c r="Y27" s="1233">
        <v>472</v>
      </c>
      <c r="Z27" s="1233">
        <v>45107</v>
      </c>
      <c r="AA27" s="1233">
        <v>44</v>
      </c>
      <c r="AB27" s="1233">
        <v>45063</v>
      </c>
      <c r="AC27" s="1233">
        <v>2380</v>
      </c>
      <c r="AD27" s="1233">
        <v>28</v>
      </c>
      <c r="AE27" s="1233">
        <v>5746</v>
      </c>
      <c r="AF27" s="1233">
        <v>4761</v>
      </c>
      <c r="AG27" s="1233">
        <v>1295</v>
      </c>
      <c r="AH27" s="1233">
        <v>654</v>
      </c>
      <c r="AI27" s="1233" t="s">
        <v>21</v>
      </c>
      <c r="AJ27" s="1233">
        <v>2</v>
      </c>
      <c r="AK27" s="1233">
        <v>2</v>
      </c>
      <c r="AL27" s="1233">
        <v>1890</v>
      </c>
      <c r="AM27" s="1233">
        <v>1546022</v>
      </c>
      <c r="AN27" s="1233">
        <v>4513461</v>
      </c>
      <c r="AO27" s="1284" t="s">
        <v>27</v>
      </c>
      <c r="AP27" s="1533" t="s">
        <v>25</v>
      </c>
      <c r="AQ27" s="1281" t="s">
        <v>25</v>
      </c>
      <c r="AR27" s="1282" t="s">
        <v>25</v>
      </c>
      <c r="AS27" s="1311" t="s">
        <v>2169</v>
      </c>
      <c r="AT27" s="60">
        <v>1345683</v>
      </c>
      <c r="AU27" s="1233">
        <v>3518914</v>
      </c>
      <c r="AV27" s="1233">
        <v>7266</v>
      </c>
      <c r="AW27" s="1233">
        <v>1690</v>
      </c>
      <c r="AX27" s="1233">
        <v>84</v>
      </c>
      <c r="AY27" s="1233">
        <v>22</v>
      </c>
      <c r="AZ27" s="1233">
        <v>1457</v>
      </c>
      <c r="BA27" s="1233">
        <v>5</v>
      </c>
      <c r="BB27" s="1233">
        <v>1452</v>
      </c>
      <c r="BC27" s="1233">
        <v>9</v>
      </c>
      <c r="BD27" s="1233">
        <v>238</v>
      </c>
      <c r="BE27" s="1233" t="s">
        <v>21</v>
      </c>
      <c r="BF27" s="1233">
        <v>207</v>
      </c>
      <c r="BG27" s="1233">
        <v>224</v>
      </c>
      <c r="BH27" s="1233">
        <v>33232</v>
      </c>
      <c r="BI27" s="153">
        <v>32509</v>
      </c>
      <c r="BJ27" s="1284" t="s">
        <v>27</v>
      </c>
      <c r="BK27" s="1533" t="s">
        <v>25</v>
      </c>
      <c r="BL27" s="1281" t="s">
        <v>25</v>
      </c>
      <c r="BM27" s="1282" t="s">
        <v>25</v>
      </c>
      <c r="BN27" s="1311" t="s">
        <v>2169</v>
      </c>
      <c r="BO27" s="1233">
        <v>2383609</v>
      </c>
      <c r="BP27" s="1233">
        <v>201788</v>
      </c>
      <c r="BQ27" s="1233">
        <v>16</v>
      </c>
      <c r="BR27" s="1233">
        <v>1445</v>
      </c>
      <c r="BS27" s="1233">
        <v>896</v>
      </c>
      <c r="BT27" s="1233">
        <v>146668</v>
      </c>
      <c r="BU27" s="1233">
        <v>13035</v>
      </c>
      <c r="BV27" s="1233">
        <v>133633</v>
      </c>
      <c r="BW27" s="1233">
        <v>9294</v>
      </c>
      <c r="BX27" s="1233">
        <v>4289</v>
      </c>
      <c r="BY27" s="1233">
        <v>24939</v>
      </c>
      <c r="BZ27" s="1234" t="s">
        <v>21</v>
      </c>
      <c r="CA27" s="1233">
        <v>6467</v>
      </c>
      <c r="CB27" s="1233">
        <v>2073285</v>
      </c>
      <c r="CC27" s="1233">
        <v>1104724</v>
      </c>
      <c r="CD27" s="1233">
        <v>654</v>
      </c>
      <c r="CE27" s="1233">
        <v>17527</v>
      </c>
      <c r="CF27" s="1284" t="s">
        <v>27</v>
      </c>
      <c r="CG27" s="1533" t="s">
        <v>25</v>
      </c>
      <c r="CH27" s="1281" t="s">
        <v>25</v>
      </c>
      <c r="CI27" s="1282" t="s">
        <v>25</v>
      </c>
      <c r="CJ27" s="1311" t="s">
        <v>2169</v>
      </c>
      <c r="CK27" s="1233">
        <v>122646</v>
      </c>
      <c r="CL27" s="1233">
        <v>994114</v>
      </c>
      <c r="CM27" s="1233">
        <v>156462</v>
      </c>
      <c r="CN27" s="1233">
        <v>797612</v>
      </c>
      <c r="CO27" s="1233">
        <v>102159</v>
      </c>
      <c r="CP27" s="1233">
        <v>6</v>
      </c>
      <c r="CQ27" s="1233">
        <v>145</v>
      </c>
      <c r="CR27" s="1233">
        <v>472</v>
      </c>
      <c r="CS27" s="1233">
        <v>72328</v>
      </c>
      <c r="CT27" s="1233">
        <v>1265</v>
      </c>
      <c r="CU27" s="1233">
        <v>71062</v>
      </c>
      <c r="CV27" s="1233">
        <v>5044</v>
      </c>
      <c r="CW27" s="1233">
        <v>28</v>
      </c>
      <c r="CX27" s="1233">
        <v>15850</v>
      </c>
      <c r="CY27" s="1233">
        <v>5387</v>
      </c>
      <c r="CZ27" s="1233">
        <v>684208</v>
      </c>
      <c r="DA27" s="1233">
        <v>366322</v>
      </c>
      <c r="DB27" s="1284" t="s">
        <v>27</v>
      </c>
      <c r="DC27" s="1533" t="s">
        <v>25</v>
      </c>
      <c r="DD27" s="1281" t="s">
        <v>25</v>
      </c>
      <c r="DE27" s="1282" t="s">
        <v>25</v>
      </c>
      <c r="DF27" s="1311" t="s">
        <v>2169</v>
      </c>
      <c r="DG27" s="1233">
        <v>21129</v>
      </c>
      <c r="DH27" s="1233">
        <v>5643</v>
      </c>
      <c r="DI27" s="1233">
        <v>46285</v>
      </c>
      <c r="DJ27" s="1233">
        <v>554973</v>
      </c>
      <c r="DK27" s="1233">
        <v>139122</v>
      </c>
      <c r="DL27" s="1233">
        <v>517146</v>
      </c>
      <c r="DM27" s="1233">
        <v>23338</v>
      </c>
      <c r="DN27" s="1233">
        <v>265</v>
      </c>
      <c r="DO27" s="1233">
        <v>138</v>
      </c>
      <c r="DP27" s="1233">
        <v>21149</v>
      </c>
      <c r="DQ27" s="1233">
        <v>1982</v>
      </c>
      <c r="DR27" s="1233">
        <v>19166</v>
      </c>
      <c r="DS27" s="1233" t="s">
        <v>21</v>
      </c>
      <c r="DT27" s="1233">
        <v>46</v>
      </c>
      <c r="DU27" s="1233">
        <v>132</v>
      </c>
      <c r="DV27" s="1233">
        <v>463004</v>
      </c>
      <c r="DW27" s="1233">
        <v>255182</v>
      </c>
      <c r="DX27" s="1284" t="s">
        <v>27</v>
      </c>
      <c r="DY27" s="1533" t="s">
        <v>25</v>
      </c>
    </row>
    <row r="28" spans="1:129" ht="15" customHeight="1">
      <c r="A28" s="1281" t="s">
        <v>25</v>
      </c>
      <c r="B28" s="1282" t="s">
        <v>25</v>
      </c>
      <c r="C28" s="1311" t="s">
        <v>164</v>
      </c>
      <c r="D28" s="1233">
        <v>1755262</v>
      </c>
      <c r="E28" s="1233">
        <v>76334</v>
      </c>
      <c r="F28" s="1233">
        <v>18</v>
      </c>
      <c r="G28" s="1233">
        <v>1117</v>
      </c>
      <c r="H28" s="1233">
        <v>857</v>
      </c>
      <c r="I28" s="1233">
        <v>51922</v>
      </c>
      <c r="J28" s="1233">
        <v>1662</v>
      </c>
      <c r="K28" s="1233">
        <v>50260</v>
      </c>
      <c r="L28" s="1233">
        <v>2993</v>
      </c>
      <c r="M28" s="1233">
        <v>4078</v>
      </c>
      <c r="N28" s="1233">
        <v>5837</v>
      </c>
      <c r="O28" s="1233">
        <v>5031</v>
      </c>
      <c r="P28" s="1233">
        <v>20315</v>
      </c>
      <c r="Q28" s="1233">
        <v>1092</v>
      </c>
      <c r="R28" s="1233">
        <v>721</v>
      </c>
      <c r="S28" s="1233">
        <v>1357</v>
      </c>
      <c r="T28" s="1284" t="s">
        <v>28</v>
      </c>
      <c r="U28" s="1533" t="s">
        <v>25</v>
      </c>
      <c r="V28" s="1281" t="s">
        <v>25</v>
      </c>
      <c r="W28" s="1282" t="s">
        <v>25</v>
      </c>
      <c r="X28" s="1311" t="s">
        <v>164</v>
      </c>
      <c r="Y28" s="1233">
        <v>465</v>
      </c>
      <c r="Z28" s="1233">
        <v>47838</v>
      </c>
      <c r="AA28" s="1233">
        <v>75</v>
      </c>
      <c r="AB28" s="1233">
        <v>47763</v>
      </c>
      <c r="AC28" s="1233">
        <v>2993</v>
      </c>
      <c r="AD28" s="1233">
        <v>25</v>
      </c>
      <c r="AE28" s="1233">
        <v>5020</v>
      </c>
      <c r="AF28" s="1233">
        <v>4449</v>
      </c>
      <c r="AG28" s="1233">
        <v>1403</v>
      </c>
      <c r="AH28" s="1233">
        <v>1092</v>
      </c>
      <c r="AI28" s="1233" t="s">
        <v>21</v>
      </c>
      <c r="AJ28" s="1233" t="s">
        <v>21</v>
      </c>
      <c r="AK28" s="1233" t="s">
        <v>21</v>
      </c>
      <c r="AL28" s="1233">
        <v>1361</v>
      </c>
      <c r="AM28" s="1233">
        <v>1591338</v>
      </c>
      <c r="AN28" s="1233">
        <v>5033219</v>
      </c>
      <c r="AO28" s="1284" t="s">
        <v>28</v>
      </c>
      <c r="AP28" s="1533" t="s">
        <v>25</v>
      </c>
      <c r="AQ28" s="1281" t="s">
        <v>25</v>
      </c>
      <c r="AR28" s="1282" t="s">
        <v>25</v>
      </c>
      <c r="AS28" s="1311" t="s">
        <v>164</v>
      </c>
      <c r="AT28" s="60">
        <v>1419432</v>
      </c>
      <c r="AU28" s="1233">
        <v>4083793</v>
      </c>
      <c r="AV28" s="1233">
        <v>7703</v>
      </c>
      <c r="AW28" s="1233">
        <v>1727</v>
      </c>
      <c r="AX28" s="1233">
        <v>92</v>
      </c>
      <c r="AY28" s="1233">
        <v>26</v>
      </c>
      <c r="AZ28" s="1233">
        <v>1481</v>
      </c>
      <c r="BA28" s="1233">
        <v>11</v>
      </c>
      <c r="BB28" s="1233">
        <v>1470</v>
      </c>
      <c r="BC28" s="1233">
        <v>9</v>
      </c>
      <c r="BD28" s="1233">
        <v>299</v>
      </c>
      <c r="BE28" s="1233" t="s">
        <v>21</v>
      </c>
      <c r="BF28" s="1233">
        <v>258</v>
      </c>
      <c r="BG28" s="1233">
        <v>282</v>
      </c>
      <c r="BH28" s="1233">
        <v>31080</v>
      </c>
      <c r="BI28" s="153">
        <v>40292</v>
      </c>
      <c r="BJ28" s="1284" t="s">
        <v>28</v>
      </c>
      <c r="BK28" s="1533" t="s">
        <v>25</v>
      </c>
      <c r="BL28" s="1281" t="s">
        <v>25</v>
      </c>
      <c r="BM28" s="1282" t="s">
        <v>25</v>
      </c>
      <c r="BN28" s="1311" t="s">
        <v>164</v>
      </c>
      <c r="BO28" s="1233">
        <v>2540382</v>
      </c>
      <c r="BP28" s="1233">
        <v>213730</v>
      </c>
      <c r="BQ28" s="1233">
        <v>18</v>
      </c>
      <c r="BR28" s="1233">
        <v>1487</v>
      </c>
      <c r="BS28" s="1233">
        <v>888</v>
      </c>
      <c r="BT28" s="1233">
        <v>152835</v>
      </c>
      <c r="BU28" s="1233">
        <v>17661</v>
      </c>
      <c r="BV28" s="1233">
        <v>135174</v>
      </c>
      <c r="BW28" s="1233">
        <v>12941</v>
      </c>
      <c r="BX28" s="1233">
        <v>4939</v>
      </c>
      <c r="BY28" s="1233">
        <v>24940</v>
      </c>
      <c r="BZ28" s="1234" t="s">
        <v>21</v>
      </c>
      <c r="CA28" s="1233">
        <v>7203</v>
      </c>
      <c r="CB28" s="1233">
        <v>2208369</v>
      </c>
      <c r="CC28" s="1233">
        <v>1177403</v>
      </c>
      <c r="CD28" s="1233">
        <v>1092</v>
      </c>
      <c r="CE28" s="1233">
        <v>17658</v>
      </c>
      <c r="CF28" s="1284" t="s">
        <v>28</v>
      </c>
      <c r="CG28" s="1533" t="s">
        <v>25</v>
      </c>
      <c r="CH28" s="1281" t="s">
        <v>25</v>
      </c>
      <c r="CI28" s="1282" t="s">
        <v>25</v>
      </c>
      <c r="CJ28" s="1311" t="s">
        <v>164</v>
      </c>
      <c r="CK28" s="1233">
        <v>124409</v>
      </c>
      <c r="CL28" s="1233">
        <v>1075231</v>
      </c>
      <c r="CM28" s="1233">
        <v>182563</v>
      </c>
      <c r="CN28" s="1233">
        <v>822325</v>
      </c>
      <c r="CO28" s="1233">
        <v>107807</v>
      </c>
      <c r="CP28" s="1233">
        <v>5</v>
      </c>
      <c r="CQ28" s="1233">
        <v>123</v>
      </c>
      <c r="CR28" s="1233">
        <v>465</v>
      </c>
      <c r="CS28" s="1233">
        <v>76016</v>
      </c>
      <c r="CT28" s="1233">
        <v>1007</v>
      </c>
      <c r="CU28" s="1233">
        <v>75009</v>
      </c>
      <c r="CV28" s="1233">
        <v>7032</v>
      </c>
      <c r="CW28" s="1233">
        <v>25</v>
      </c>
      <c r="CX28" s="1233">
        <v>15126</v>
      </c>
      <c r="CY28" s="1233">
        <v>5461</v>
      </c>
      <c r="CZ28" s="1233">
        <v>701627</v>
      </c>
      <c r="DA28" s="1233">
        <v>376034</v>
      </c>
      <c r="DB28" s="1284" t="s">
        <v>28</v>
      </c>
      <c r="DC28" s="1533" t="s">
        <v>25</v>
      </c>
      <c r="DD28" s="1281" t="s">
        <v>25</v>
      </c>
      <c r="DE28" s="1282" t="s">
        <v>25</v>
      </c>
      <c r="DF28" s="1311" t="s">
        <v>164</v>
      </c>
      <c r="DG28" s="1233">
        <v>17140</v>
      </c>
      <c r="DH28" s="1233">
        <v>8092</v>
      </c>
      <c r="DI28" s="1233">
        <v>45330</v>
      </c>
      <c r="DJ28" s="1233">
        <v>587513</v>
      </c>
      <c r="DK28" s="1233">
        <v>164308</v>
      </c>
      <c r="DL28" s="1233">
        <v>554430</v>
      </c>
      <c r="DM28" s="1233">
        <v>21176</v>
      </c>
      <c r="DN28" s="1233">
        <v>224</v>
      </c>
      <c r="DO28" s="1233">
        <v>142</v>
      </c>
      <c r="DP28" s="1233">
        <v>19192</v>
      </c>
      <c r="DQ28" s="1233">
        <v>4297</v>
      </c>
      <c r="DR28" s="1233">
        <v>14895</v>
      </c>
      <c r="DS28" s="1233" t="s">
        <v>21</v>
      </c>
      <c r="DT28" s="1233">
        <v>54</v>
      </c>
      <c r="DU28" s="1233">
        <v>277</v>
      </c>
      <c r="DV28" s="1233">
        <v>499513</v>
      </c>
      <c r="DW28" s="1233">
        <v>269773</v>
      </c>
      <c r="DX28" s="1284" t="s">
        <v>28</v>
      </c>
      <c r="DY28" s="1533" t="s">
        <v>25</v>
      </c>
    </row>
    <row r="29" spans="1:129" ht="6.75" customHeight="1">
      <c r="A29" s="1279"/>
      <c r="B29" s="1280"/>
      <c r="C29" s="1309"/>
      <c r="D29" s="1233"/>
      <c r="E29" s="1233"/>
      <c r="F29" s="1233"/>
      <c r="G29" s="1233"/>
      <c r="H29" s="1233"/>
      <c r="I29" s="1233"/>
      <c r="J29" s="1233"/>
      <c r="K29" s="1233"/>
      <c r="L29" s="1233"/>
      <c r="M29" s="1233"/>
      <c r="N29" s="1233"/>
      <c r="O29" s="1233"/>
      <c r="P29" s="1233"/>
      <c r="Q29" s="1233"/>
      <c r="R29" s="1233"/>
      <c r="S29" s="1233"/>
      <c r="T29" s="1292"/>
      <c r="U29" s="1462"/>
      <c r="V29" s="1279"/>
      <c r="W29" s="1280"/>
      <c r="X29" s="1309"/>
      <c r="Y29" s="1233"/>
      <c r="Z29" s="1233"/>
      <c r="AA29" s="1233"/>
      <c r="AB29" s="1233"/>
      <c r="AC29" s="1233"/>
      <c r="AD29" s="1233"/>
      <c r="AE29" s="1233"/>
      <c r="AF29" s="1233"/>
      <c r="AG29" s="1233"/>
      <c r="AH29" s="1233"/>
      <c r="AI29" s="1233"/>
      <c r="AJ29" s="1233"/>
      <c r="AK29" s="1233"/>
      <c r="AL29" s="1233"/>
      <c r="AM29" s="1233"/>
      <c r="AN29" s="1233"/>
      <c r="AO29" s="1292"/>
      <c r="AP29" s="1462"/>
      <c r="AQ29" s="1279"/>
      <c r="AR29" s="1280"/>
      <c r="AS29" s="1309"/>
      <c r="AT29" s="60"/>
      <c r="AU29" s="1233"/>
      <c r="AV29" s="372"/>
      <c r="AW29" s="1233"/>
      <c r="AX29" s="1233"/>
      <c r="AY29" s="1233"/>
      <c r="AZ29" s="1233"/>
      <c r="BA29" s="1233"/>
      <c r="BB29" s="1233"/>
      <c r="BC29" s="1233"/>
      <c r="BD29" s="1233"/>
      <c r="BE29" s="1233"/>
      <c r="BF29" s="1233"/>
      <c r="BG29" s="1233"/>
      <c r="BH29" s="1233"/>
      <c r="BI29" s="153"/>
      <c r="BJ29" s="1292"/>
      <c r="BK29" s="1462"/>
      <c r="BL29" s="1279"/>
      <c r="BM29" s="1280"/>
      <c r="BN29" s="1309"/>
      <c r="BO29" s="1233"/>
      <c r="BP29" s="1233"/>
      <c r="BQ29" s="1233"/>
      <c r="BR29" s="1233"/>
      <c r="BS29" s="1233"/>
      <c r="BT29" s="1233"/>
      <c r="BU29" s="1233"/>
      <c r="BV29" s="1233"/>
      <c r="BW29" s="1233"/>
      <c r="BX29" s="1233"/>
      <c r="BY29" s="1233"/>
      <c r="CA29" s="1233"/>
      <c r="CB29" s="1233"/>
      <c r="CC29" s="1233"/>
      <c r="CD29" s="1233"/>
      <c r="CE29" s="1233"/>
      <c r="CF29" s="1292"/>
      <c r="CG29" s="1462"/>
      <c r="CH29" s="1279"/>
      <c r="CI29" s="1280"/>
      <c r="CJ29" s="1309"/>
      <c r="CK29" s="1233"/>
      <c r="CL29" s="1233"/>
      <c r="CM29" s="1233"/>
      <c r="CN29" s="1233"/>
      <c r="CO29" s="1233"/>
      <c r="CP29" s="1233"/>
      <c r="CQ29" s="1233"/>
      <c r="CR29" s="1233"/>
      <c r="CS29" s="1233"/>
      <c r="CT29" s="1233"/>
      <c r="CU29" s="1233"/>
      <c r="CV29" s="1233"/>
      <c r="CW29" s="1233"/>
      <c r="CX29" s="1233"/>
      <c r="CY29" s="1233"/>
      <c r="CZ29" s="1233"/>
      <c r="DA29" s="1233"/>
      <c r="DB29" s="1292"/>
      <c r="DC29" s="1462"/>
      <c r="DD29" s="1279"/>
      <c r="DE29" s="1280"/>
      <c r="DF29" s="1309"/>
      <c r="DG29" s="1233"/>
      <c r="DH29" s="1233"/>
      <c r="DI29" s="1233"/>
      <c r="DJ29" s="1233"/>
      <c r="DK29" s="1233"/>
      <c r="DL29" s="1233"/>
      <c r="DM29" s="1233"/>
      <c r="DN29" s="1233"/>
      <c r="DO29" s="1233"/>
      <c r="DP29" s="1233"/>
      <c r="DQ29" s="1233"/>
      <c r="DR29" s="1233"/>
      <c r="DS29" s="1233"/>
      <c r="DT29" s="1233"/>
      <c r="DU29" s="1233"/>
      <c r="DV29" s="1233"/>
      <c r="DW29" s="1233"/>
      <c r="DX29" s="1292"/>
      <c r="DY29" s="1462"/>
    </row>
    <row r="30" spans="1:129" ht="15.75" customHeight="1">
      <c r="A30" s="1286" t="s">
        <v>2153</v>
      </c>
      <c r="B30" s="1287" t="s">
        <v>23</v>
      </c>
      <c r="C30" s="1314">
        <v>43831</v>
      </c>
      <c r="D30" s="1233">
        <v>642946</v>
      </c>
      <c r="E30" s="1233">
        <v>29078</v>
      </c>
      <c r="F30" s="1233">
        <v>4</v>
      </c>
      <c r="G30" s="1233">
        <v>414</v>
      </c>
      <c r="H30" s="1233">
        <v>267</v>
      </c>
      <c r="I30" s="1233">
        <v>20526</v>
      </c>
      <c r="J30" s="1233">
        <v>539</v>
      </c>
      <c r="K30" s="1233">
        <v>19987</v>
      </c>
      <c r="L30" s="1233">
        <v>1214</v>
      </c>
      <c r="M30" s="1233">
        <v>1365</v>
      </c>
      <c r="N30" s="1233">
        <v>2240</v>
      </c>
      <c r="O30" s="1233">
        <v>1348</v>
      </c>
      <c r="P30" s="1233">
        <v>6906</v>
      </c>
      <c r="Q30" s="1233">
        <v>585</v>
      </c>
      <c r="R30" s="1233">
        <v>484</v>
      </c>
      <c r="S30" s="1233">
        <v>525</v>
      </c>
      <c r="T30" s="1284" t="s">
        <v>29</v>
      </c>
      <c r="U30" s="1533" t="s">
        <v>2155</v>
      </c>
      <c r="V30" s="1286" t="s">
        <v>2153</v>
      </c>
      <c r="W30" s="1287" t="s">
        <v>23</v>
      </c>
      <c r="X30" s="1314">
        <v>43831</v>
      </c>
      <c r="Y30" s="60">
        <v>145</v>
      </c>
      <c r="Z30" s="1233">
        <v>19262</v>
      </c>
      <c r="AA30" s="1233">
        <v>12</v>
      </c>
      <c r="AB30" s="1233">
        <v>19250</v>
      </c>
      <c r="AC30" s="1233">
        <v>1214</v>
      </c>
      <c r="AD30" s="1233">
        <v>8</v>
      </c>
      <c r="AE30" s="1233">
        <v>2045</v>
      </c>
      <c r="AF30" s="1233">
        <v>1160</v>
      </c>
      <c r="AG30" s="1233">
        <v>821</v>
      </c>
      <c r="AH30" s="1233">
        <v>585</v>
      </c>
      <c r="AI30" s="1233" t="s">
        <v>21</v>
      </c>
      <c r="AJ30" s="1233" t="s">
        <v>21</v>
      </c>
      <c r="AK30" s="1233" t="s">
        <v>21</v>
      </c>
      <c r="AL30" s="1233">
        <v>893</v>
      </c>
      <c r="AM30" s="1233">
        <v>581058</v>
      </c>
      <c r="AN30" s="1233">
        <v>2010538</v>
      </c>
      <c r="AO30" s="1284" t="s">
        <v>29</v>
      </c>
      <c r="AP30" s="1533" t="s">
        <v>2155</v>
      </c>
      <c r="AQ30" s="1286" t="s">
        <v>2153</v>
      </c>
      <c r="AR30" s="1287" t="s">
        <v>23</v>
      </c>
      <c r="AS30" s="1314">
        <v>43831</v>
      </c>
      <c r="AT30" s="60">
        <v>455646</v>
      </c>
      <c r="AU30" s="1233">
        <v>1310766</v>
      </c>
      <c r="AV30" s="1233">
        <v>2448</v>
      </c>
      <c r="AW30" s="1233">
        <v>538</v>
      </c>
      <c r="AX30" s="1233">
        <v>36</v>
      </c>
      <c r="AY30" s="1233">
        <v>8</v>
      </c>
      <c r="AZ30" s="1233">
        <v>455</v>
      </c>
      <c r="BA30" s="1233">
        <v>2</v>
      </c>
      <c r="BB30" s="1233">
        <v>453</v>
      </c>
      <c r="BC30" s="1233">
        <v>3</v>
      </c>
      <c r="BD30" s="1233">
        <v>57</v>
      </c>
      <c r="BE30" s="1233" t="s">
        <v>21</v>
      </c>
      <c r="BF30" s="1233">
        <v>50</v>
      </c>
      <c r="BG30" s="1233">
        <v>54</v>
      </c>
      <c r="BH30" s="1233">
        <v>10481</v>
      </c>
      <c r="BI30" s="153">
        <v>12699</v>
      </c>
      <c r="BJ30" s="1284" t="s">
        <v>29</v>
      </c>
      <c r="BK30" s="1533" t="s">
        <v>2155</v>
      </c>
      <c r="BL30" s="1286" t="s">
        <v>2153</v>
      </c>
      <c r="BM30" s="1287" t="s">
        <v>23</v>
      </c>
      <c r="BN30" s="1314">
        <v>43831</v>
      </c>
      <c r="BO30" s="1233">
        <v>928814</v>
      </c>
      <c r="BP30" s="1233">
        <v>80999</v>
      </c>
      <c r="BQ30" s="1233">
        <v>4</v>
      </c>
      <c r="BR30" s="1233">
        <v>581</v>
      </c>
      <c r="BS30" s="1233">
        <v>284</v>
      </c>
      <c r="BT30" s="1233">
        <v>60854</v>
      </c>
      <c r="BU30" s="1233">
        <v>5879</v>
      </c>
      <c r="BV30" s="1233">
        <v>54975</v>
      </c>
      <c r="BW30" s="1233">
        <v>3296</v>
      </c>
      <c r="BX30" s="1233">
        <v>1844</v>
      </c>
      <c r="BY30" s="1233">
        <v>9295</v>
      </c>
      <c r="BZ30" s="1234" t="s">
        <v>21</v>
      </c>
      <c r="CA30" s="1233">
        <v>1480</v>
      </c>
      <c r="CB30" s="1233">
        <v>806935</v>
      </c>
      <c r="CC30" s="1233">
        <v>431991</v>
      </c>
      <c r="CD30" s="1233">
        <v>585</v>
      </c>
      <c r="CE30" s="1233">
        <v>6673</v>
      </c>
      <c r="CF30" s="1284" t="s">
        <v>29</v>
      </c>
      <c r="CG30" s="1533" t="s">
        <v>2155</v>
      </c>
      <c r="CH30" s="1286" t="s">
        <v>2153</v>
      </c>
      <c r="CI30" s="1287" t="s">
        <v>23</v>
      </c>
      <c r="CJ30" s="1314">
        <v>43831</v>
      </c>
      <c r="CK30" s="1233">
        <v>35034</v>
      </c>
      <c r="CL30" s="1233">
        <v>379398</v>
      </c>
      <c r="CM30" s="1233">
        <v>51820</v>
      </c>
      <c r="CN30" s="1233">
        <v>318672</v>
      </c>
      <c r="CO30" s="1233">
        <v>41206</v>
      </c>
      <c r="CP30" s="1233">
        <v>1</v>
      </c>
      <c r="CQ30" s="1233">
        <v>54</v>
      </c>
      <c r="CR30" s="1233">
        <v>145</v>
      </c>
      <c r="CS30" s="1233">
        <v>30350</v>
      </c>
      <c r="CT30" s="1233">
        <v>296</v>
      </c>
      <c r="CU30" s="1233">
        <v>30053</v>
      </c>
      <c r="CV30" s="1233">
        <v>2095</v>
      </c>
      <c r="CW30" s="1233">
        <v>8</v>
      </c>
      <c r="CX30" s="1233">
        <v>5958</v>
      </c>
      <c r="CY30" s="1233">
        <v>1245</v>
      </c>
      <c r="CZ30" s="1233">
        <v>272519</v>
      </c>
      <c r="DA30" s="1233">
        <v>142789</v>
      </c>
      <c r="DB30" s="1284" t="s">
        <v>29</v>
      </c>
      <c r="DC30" s="1533" t="s">
        <v>2155</v>
      </c>
      <c r="DD30" s="1286" t="s">
        <v>2153</v>
      </c>
      <c r="DE30" s="1287" t="s">
        <v>23</v>
      </c>
      <c r="DF30" s="1314">
        <v>43831</v>
      </c>
      <c r="DG30" s="1233">
        <v>6760</v>
      </c>
      <c r="DH30" s="1233">
        <v>2426</v>
      </c>
      <c r="DI30" s="1233">
        <v>14567</v>
      </c>
      <c r="DJ30" s="1233">
        <v>210422</v>
      </c>
      <c r="DK30" s="1233">
        <v>47125</v>
      </c>
      <c r="DL30" s="1233">
        <v>178134</v>
      </c>
      <c r="DM30" s="1233">
        <v>9461</v>
      </c>
      <c r="DN30" s="1233">
        <v>107</v>
      </c>
      <c r="DO30" s="1233">
        <v>45</v>
      </c>
      <c r="DP30" s="1233">
        <v>8653</v>
      </c>
      <c r="DQ30" s="1233">
        <v>1609</v>
      </c>
      <c r="DR30" s="1233">
        <v>7044</v>
      </c>
      <c r="DS30" s="1233" t="s">
        <v>21</v>
      </c>
      <c r="DT30" s="1233">
        <v>15</v>
      </c>
      <c r="DU30" s="1233">
        <v>43</v>
      </c>
      <c r="DV30" s="1233">
        <v>157577</v>
      </c>
      <c r="DW30" s="1233">
        <v>89569</v>
      </c>
      <c r="DX30" s="1284" t="s">
        <v>29</v>
      </c>
      <c r="DY30" s="1533" t="s">
        <v>2155</v>
      </c>
    </row>
    <row r="31" spans="1:129" ht="14.25" customHeight="1">
      <c r="A31" s="1281" t="s">
        <v>25</v>
      </c>
      <c r="B31" s="1282" t="s">
        <v>25</v>
      </c>
      <c r="C31" s="1315">
        <v>43862</v>
      </c>
      <c r="D31" s="1233">
        <v>618353</v>
      </c>
      <c r="E31" s="1233">
        <v>27229</v>
      </c>
      <c r="F31" s="1233">
        <v>6</v>
      </c>
      <c r="G31" s="1233">
        <v>363</v>
      </c>
      <c r="H31" s="1233">
        <v>256</v>
      </c>
      <c r="I31" s="1233">
        <v>19308</v>
      </c>
      <c r="J31" s="1233">
        <v>505</v>
      </c>
      <c r="K31" s="1233">
        <v>18803</v>
      </c>
      <c r="L31" s="1233">
        <v>772</v>
      </c>
      <c r="M31" s="1233">
        <v>1376</v>
      </c>
      <c r="N31" s="1233">
        <v>2453</v>
      </c>
      <c r="O31" s="1233">
        <v>1179</v>
      </c>
      <c r="P31" s="1233">
        <v>6822</v>
      </c>
      <c r="Q31" s="1233">
        <v>556</v>
      </c>
      <c r="R31" s="1233">
        <v>401</v>
      </c>
      <c r="S31" s="1233">
        <v>482</v>
      </c>
      <c r="T31" s="1284" t="s">
        <v>30</v>
      </c>
      <c r="U31" s="1533" t="s">
        <v>25</v>
      </c>
      <c r="V31" s="1281" t="s">
        <v>25</v>
      </c>
      <c r="W31" s="1282" t="s">
        <v>25</v>
      </c>
      <c r="X31" s="1315">
        <v>43862</v>
      </c>
      <c r="Y31" s="60">
        <v>139</v>
      </c>
      <c r="Z31" s="1233">
        <v>17953</v>
      </c>
      <c r="AA31" s="1233">
        <v>5</v>
      </c>
      <c r="AB31" s="1233">
        <v>17948</v>
      </c>
      <c r="AC31" s="1233">
        <v>772</v>
      </c>
      <c r="AD31" s="1233">
        <v>7</v>
      </c>
      <c r="AE31" s="1233">
        <v>2177</v>
      </c>
      <c r="AF31" s="1233">
        <v>961</v>
      </c>
      <c r="AG31" s="1233">
        <v>753</v>
      </c>
      <c r="AH31" s="1233">
        <v>556</v>
      </c>
      <c r="AI31" s="1233" t="s">
        <v>21</v>
      </c>
      <c r="AJ31" s="1233" t="s">
        <v>21</v>
      </c>
      <c r="AK31" s="1233" t="s">
        <v>21</v>
      </c>
      <c r="AL31" s="1233">
        <v>785</v>
      </c>
      <c r="AM31" s="1233">
        <v>550534</v>
      </c>
      <c r="AN31" s="1233">
        <v>1853373</v>
      </c>
      <c r="AO31" s="1284" t="s">
        <v>30</v>
      </c>
      <c r="AP31" s="1533" t="s">
        <v>25</v>
      </c>
      <c r="AQ31" s="1281" t="s">
        <v>25</v>
      </c>
      <c r="AR31" s="1282" t="s">
        <v>25</v>
      </c>
      <c r="AS31" s="1315">
        <v>43862</v>
      </c>
      <c r="AT31" s="60">
        <v>457020</v>
      </c>
      <c r="AU31" s="1233">
        <v>1327912</v>
      </c>
      <c r="AV31" s="1233">
        <v>2610</v>
      </c>
      <c r="AW31" s="1233">
        <v>642</v>
      </c>
      <c r="AX31" s="1233">
        <v>52</v>
      </c>
      <c r="AY31" s="1233">
        <v>7</v>
      </c>
      <c r="AZ31" s="1233">
        <v>538</v>
      </c>
      <c r="BA31" s="1233">
        <v>4</v>
      </c>
      <c r="BB31" s="1233">
        <v>534</v>
      </c>
      <c r="BC31" s="1233">
        <v>3</v>
      </c>
      <c r="BD31" s="1233">
        <v>72</v>
      </c>
      <c r="BE31" s="1233" t="s">
        <v>21</v>
      </c>
      <c r="BF31" s="1233">
        <v>62</v>
      </c>
      <c r="BG31" s="1233">
        <v>68</v>
      </c>
      <c r="BH31" s="1233">
        <v>10626</v>
      </c>
      <c r="BI31" s="153">
        <v>13125</v>
      </c>
      <c r="BJ31" s="1284" t="s">
        <v>30</v>
      </c>
      <c r="BK31" s="1533" t="s">
        <v>25</v>
      </c>
      <c r="BL31" s="1281" t="s">
        <v>25</v>
      </c>
      <c r="BM31" s="1282" t="s">
        <v>25</v>
      </c>
      <c r="BN31" s="1315">
        <v>43862</v>
      </c>
      <c r="BO31" s="1233">
        <v>882680</v>
      </c>
      <c r="BP31" s="1233">
        <v>69634</v>
      </c>
      <c r="BQ31" s="1233">
        <v>6</v>
      </c>
      <c r="BR31" s="1233">
        <v>425</v>
      </c>
      <c r="BS31" s="1233">
        <v>265</v>
      </c>
      <c r="BT31" s="1233">
        <v>51675</v>
      </c>
      <c r="BU31" s="1233">
        <v>4777</v>
      </c>
      <c r="BV31" s="1233">
        <v>46899</v>
      </c>
      <c r="BW31" s="1233">
        <v>2330</v>
      </c>
      <c r="BX31" s="1233">
        <v>1885</v>
      </c>
      <c r="BY31" s="1233">
        <v>9096</v>
      </c>
      <c r="BZ31" s="1234" t="s">
        <v>21</v>
      </c>
      <c r="CA31" s="1233">
        <v>1291</v>
      </c>
      <c r="CB31" s="1233">
        <v>773642</v>
      </c>
      <c r="CC31" s="1233">
        <v>401776</v>
      </c>
      <c r="CD31" s="1233">
        <v>556</v>
      </c>
      <c r="CE31" s="1233">
        <v>6498</v>
      </c>
      <c r="CF31" s="1284" t="s">
        <v>30</v>
      </c>
      <c r="CG31" s="1533" t="s">
        <v>25</v>
      </c>
      <c r="CH31" s="1281" t="s">
        <v>25</v>
      </c>
      <c r="CI31" s="1282" t="s">
        <v>25</v>
      </c>
      <c r="CJ31" s="1315">
        <v>43862</v>
      </c>
      <c r="CK31" s="1233">
        <v>37970</v>
      </c>
      <c r="CL31" s="1233">
        <v>360444</v>
      </c>
      <c r="CM31" s="1233">
        <v>55714</v>
      </c>
      <c r="CN31" s="1233">
        <v>293956</v>
      </c>
      <c r="CO31" s="1233">
        <v>35999</v>
      </c>
      <c r="CP31" s="1233">
        <v>2</v>
      </c>
      <c r="CQ31" s="1233">
        <v>25</v>
      </c>
      <c r="CR31" s="1233">
        <v>139</v>
      </c>
      <c r="CS31" s="1233">
        <v>26609</v>
      </c>
      <c r="CT31" s="1233">
        <v>156</v>
      </c>
      <c r="CU31" s="1233">
        <v>26453</v>
      </c>
      <c r="CV31" s="1233">
        <v>1405</v>
      </c>
      <c r="CW31" s="1233">
        <v>7</v>
      </c>
      <c r="CX31" s="1233">
        <v>5754</v>
      </c>
      <c r="CY31" s="1233">
        <v>1024</v>
      </c>
      <c r="CZ31" s="1233">
        <v>253426</v>
      </c>
      <c r="DA31" s="1233">
        <v>131613</v>
      </c>
      <c r="DB31" s="1284" t="s">
        <v>30</v>
      </c>
      <c r="DC31" s="1533" t="s">
        <v>25</v>
      </c>
      <c r="DD31" s="1281" t="s">
        <v>25</v>
      </c>
      <c r="DE31" s="1282" t="s">
        <v>25</v>
      </c>
      <c r="DF31" s="1315">
        <v>43862</v>
      </c>
      <c r="DG31" s="1233">
        <v>6858</v>
      </c>
      <c r="DH31" s="1233">
        <v>2808</v>
      </c>
      <c r="DI31" s="1233">
        <v>14643</v>
      </c>
      <c r="DJ31" s="1233">
        <v>200379</v>
      </c>
      <c r="DK31" s="1233">
        <v>50913</v>
      </c>
      <c r="DL31" s="1233">
        <v>179688</v>
      </c>
      <c r="DM31" s="1233">
        <v>9077</v>
      </c>
      <c r="DN31" s="1233">
        <v>39</v>
      </c>
      <c r="DO31" s="1233">
        <v>45</v>
      </c>
      <c r="DP31" s="1233">
        <v>8297</v>
      </c>
      <c r="DQ31" s="1233">
        <v>775</v>
      </c>
      <c r="DR31" s="1233">
        <v>7523</v>
      </c>
      <c r="DS31" s="1233" t="s">
        <v>21</v>
      </c>
      <c r="DT31" s="1233">
        <v>18</v>
      </c>
      <c r="DU31" s="1233">
        <v>43</v>
      </c>
      <c r="DV31" s="1233">
        <v>159921</v>
      </c>
      <c r="DW31" s="1233">
        <v>82237</v>
      </c>
      <c r="DX31" s="1284" t="s">
        <v>30</v>
      </c>
      <c r="DY31" s="1533" t="s">
        <v>25</v>
      </c>
    </row>
    <row r="32" spans="1:129" ht="14.25" customHeight="1">
      <c r="A32" s="1281" t="s">
        <v>25</v>
      </c>
      <c r="B32" s="1282" t="s">
        <v>25</v>
      </c>
      <c r="C32" s="1315">
        <v>43891</v>
      </c>
      <c r="D32" s="1233">
        <v>658172</v>
      </c>
      <c r="E32" s="1233">
        <v>29081</v>
      </c>
      <c r="F32" s="1233">
        <v>4</v>
      </c>
      <c r="G32" s="1233">
        <v>458</v>
      </c>
      <c r="H32" s="1233">
        <v>262</v>
      </c>
      <c r="I32" s="1233">
        <v>20949</v>
      </c>
      <c r="J32" s="1233">
        <v>570</v>
      </c>
      <c r="K32" s="1233">
        <v>20379</v>
      </c>
      <c r="L32" s="1233">
        <v>1052</v>
      </c>
      <c r="M32" s="1233">
        <v>1393</v>
      </c>
      <c r="N32" s="1233">
        <v>2338</v>
      </c>
      <c r="O32" s="1233">
        <v>938</v>
      </c>
      <c r="P32" s="1233">
        <v>7379</v>
      </c>
      <c r="Q32" s="1233">
        <v>688</v>
      </c>
      <c r="R32" s="1233">
        <v>371</v>
      </c>
      <c r="S32" s="1233">
        <v>520</v>
      </c>
      <c r="T32" s="1284" t="s">
        <v>31</v>
      </c>
      <c r="U32" s="1533" t="s">
        <v>25</v>
      </c>
      <c r="V32" s="1281" t="s">
        <v>25</v>
      </c>
      <c r="W32" s="1282" t="s">
        <v>25</v>
      </c>
      <c r="X32" s="1315">
        <v>43891</v>
      </c>
      <c r="Y32" s="60">
        <v>139</v>
      </c>
      <c r="Z32" s="1233">
        <v>19541</v>
      </c>
      <c r="AA32" s="1233">
        <v>1</v>
      </c>
      <c r="AB32" s="1233">
        <v>19540</v>
      </c>
      <c r="AC32" s="1233">
        <v>1052</v>
      </c>
      <c r="AD32" s="1233">
        <v>7</v>
      </c>
      <c r="AE32" s="1233">
        <v>2097</v>
      </c>
      <c r="AF32" s="1233">
        <v>747</v>
      </c>
      <c r="AG32" s="1233">
        <v>817</v>
      </c>
      <c r="AH32" s="1233">
        <v>688</v>
      </c>
      <c r="AI32" s="1233" t="s">
        <v>21</v>
      </c>
      <c r="AJ32" s="1233" t="s">
        <v>21</v>
      </c>
      <c r="AK32" s="1233" t="s">
        <v>21</v>
      </c>
      <c r="AL32" s="1233">
        <v>698</v>
      </c>
      <c r="AM32" s="1233">
        <v>591131</v>
      </c>
      <c r="AN32" s="1233">
        <v>1973460</v>
      </c>
      <c r="AO32" s="1284" t="s">
        <v>31</v>
      </c>
      <c r="AP32" s="1533" t="s">
        <v>25</v>
      </c>
      <c r="AQ32" s="1281" t="s">
        <v>25</v>
      </c>
      <c r="AR32" s="1282" t="s">
        <v>25</v>
      </c>
      <c r="AS32" s="1315">
        <v>43891</v>
      </c>
      <c r="AT32" s="60">
        <v>493277</v>
      </c>
      <c r="AU32" s="1233">
        <v>1432449</v>
      </c>
      <c r="AV32" s="1233">
        <v>2627</v>
      </c>
      <c r="AW32" s="1233">
        <v>622</v>
      </c>
      <c r="AX32" s="1233">
        <v>36</v>
      </c>
      <c r="AY32" s="1233">
        <v>9</v>
      </c>
      <c r="AZ32" s="1233">
        <v>531</v>
      </c>
      <c r="BA32" s="1233">
        <v>2</v>
      </c>
      <c r="BB32" s="1233">
        <v>529</v>
      </c>
      <c r="BC32" s="1233">
        <v>3</v>
      </c>
      <c r="BD32" s="1233">
        <v>65</v>
      </c>
      <c r="BE32" s="1233" t="s">
        <v>21</v>
      </c>
      <c r="BF32" s="1233">
        <v>56</v>
      </c>
      <c r="BG32" s="1233">
        <v>61</v>
      </c>
      <c r="BH32" s="1233">
        <v>11236</v>
      </c>
      <c r="BI32" s="153">
        <v>12955</v>
      </c>
      <c r="BJ32" s="1284" t="s">
        <v>31</v>
      </c>
      <c r="BK32" s="1533" t="s">
        <v>25</v>
      </c>
      <c r="BL32" s="1281" t="s">
        <v>25</v>
      </c>
      <c r="BM32" s="1282" t="s">
        <v>25</v>
      </c>
      <c r="BN32" s="1315">
        <v>43891</v>
      </c>
      <c r="BO32" s="1233">
        <v>1020253</v>
      </c>
      <c r="BP32" s="1233">
        <v>66141</v>
      </c>
      <c r="BQ32" s="1233">
        <v>4</v>
      </c>
      <c r="BR32" s="1233">
        <v>538</v>
      </c>
      <c r="BS32" s="1233">
        <v>272</v>
      </c>
      <c r="BT32" s="1233">
        <v>48303</v>
      </c>
      <c r="BU32" s="1233">
        <v>5248</v>
      </c>
      <c r="BV32" s="1233">
        <v>43055</v>
      </c>
      <c r="BW32" s="1233">
        <v>2315</v>
      </c>
      <c r="BX32" s="1233">
        <v>1909</v>
      </c>
      <c r="BY32" s="1233">
        <v>9354</v>
      </c>
      <c r="BZ32" s="1234" t="s">
        <v>21</v>
      </c>
      <c r="CA32" s="1233">
        <v>1163</v>
      </c>
      <c r="CB32" s="1233">
        <v>912706</v>
      </c>
      <c r="CC32" s="1233">
        <v>425414</v>
      </c>
      <c r="CD32" s="1233">
        <v>688</v>
      </c>
      <c r="CE32" s="1233">
        <v>7027</v>
      </c>
      <c r="CF32" s="1284" t="s">
        <v>31</v>
      </c>
      <c r="CG32" s="1533" t="s">
        <v>25</v>
      </c>
      <c r="CH32" s="1281" t="s">
        <v>25</v>
      </c>
      <c r="CI32" s="1282" t="s">
        <v>25</v>
      </c>
      <c r="CJ32" s="1315">
        <v>43891</v>
      </c>
      <c r="CK32" s="1233">
        <v>43283</v>
      </c>
      <c r="CL32" s="1233">
        <v>375559</v>
      </c>
      <c r="CM32" s="1233">
        <v>64562</v>
      </c>
      <c r="CN32" s="1233">
        <v>339353</v>
      </c>
      <c r="CO32" s="1233">
        <v>36527</v>
      </c>
      <c r="CP32" s="1233">
        <v>1</v>
      </c>
      <c r="CQ32" s="1233">
        <v>24</v>
      </c>
      <c r="CR32" s="1233">
        <v>139</v>
      </c>
      <c r="CS32" s="1233">
        <v>26935</v>
      </c>
      <c r="CT32" s="1233">
        <v>129</v>
      </c>
      <c r="CU32" s="1233">
        <v>26806</v>
      </c>
      <c r="CV32" s="1233">
        <v>1559</v>
      </c>
      <c r="CW32" s="1233">
        <v>7</v>
      </c>
      <c r="CX32" s="1233">
        <v>5927</v>
      </c>
      <c r="CY32" s="1233">
        <v>903</v>
      </c>
      <c r="CZ32" s="1233">
        <v>298422</v>
      </c>
      <c r="DA32" s="1233">
        <v>136342</v>
      </c>
      <c r="DB32" s="1284" t="s">
        <v>31</v>
      </c>
      <c r="DC32" s="1533" t="s">
        <v>25</v>
      </c>
      <c r="DD32" s="1281" t="s">
        <v>25</v>
      </c>
      <c r="DE32" s="1282" t="s">
        <v>25</v>
      </c>
      <c r="DF32" s="1315">
        <v>43891</v>
      </c>
      <c r="DG32" s="1233">
        <v>7686</v>
      </c>
      <c r="DH32" s="1233">
        <v>2966</v>
      </c>
      <c r="DI32" s="1233">
        <v>16321</v>
      </c>
      <c r="DJ32" s="1233">
        <v>208681</v>
      </c>
      <c r="DK32" s="1233">
        <v>60078</v>
      </c>
      <c r="DL32" s="1233">
        <v>193522</v>
      </c>
      <c r="DM32" s="1233">
        <v>6187</v>
      </c>
      <c r="DN32" s="1233">
        <v>75</v>
      </c>
      <c r="DO32" s="1233">
        <v>47</v>
      </c>
      <c r="DP32" s="1233">
        <v>5594</v>
      </c>
      <c r="DQ32" s="1233">
        <v>802</v>
      </c>
      <c r="DR32" s="1233">
        <v>4792</v>
      </c>
      <c r="DS32" s="1233" t="s">
        <v>21</v>
      </c>
      <c r="DT32" s="1233">
        <v>19</v>
      </c>
      <c r="DU32" s="1233">
        <v>45</v>
      </c>
      <c r="DV32" s="1233">
        <v>175904</v>
      </c>
      <c r="DW32" s="1233">
        <v>93556</v>
      </c>
      <c r="DX32" s="1284" t="s">
        <v>31</v>
      </c>
      <c r="DY32" s="1533" t="s">
        <v>25</v>
      </c>
    </row>
    <row r="33" spans="1:135" ht="14.25" customHeight="1">
      <c r="A33" s="1281" t="s">
        <v>25</v>
      </c>
      <c r="B33" s="1282" t="s">
        <v>25</v>
      </c>
      <c r="C33" s="1315">
        <v>43922</v>
      </c>
      <c r="D33" s="1233">
        <v>581129</v>
      </c>
      <c r="E33" s="1233">
        <v>25979</v>
      </c>
      <c r="F33" s="1233">
        <v>6</v>
      </c>
      <c r="G33" s="1233">
        <v>397</v>
      </c>
      <c r="H33" s="1233">
        <v>284</v>
      </c>
      <c r="I33" s="1233">
        <v>18530</v>
      </c>
      <c r="J33" s="1233">
        <v>558</v>
      </c>
      <c r="K33" s="1233">
        <v>17972</v>
      </c>
      <c r="L33" s="1233">
        <v>825</v>
      </c>
      <c r="M33" s="1233">
        <v>1369</v>
      </c>
      <c r="N33" s="1233">
        <v>2260</v>
      </c>
      <c r="O33" s="1233">
        <v>830</v>
      </c>
      <c r="P33" s="1233">
        <v>6265</v>
      </c>
      <c r="Q33" s="1233">
        <v>562</v>
      </c>
      <c r="R33" s="1233">
        <v>160</v>
      </c>
      <c r="S33" s="1233">
        <v>338</v>
      </c>
      <c r="T33" s="1284" t="s">
        <v>32</v>
      </c>
      <c r="U33" s="1533" t="s">
        <v>25</v>
      </c>
      <c r="V33" s="1281" t="s">
        <v>25</v>
      </c>
      <c r="W33" s="1282" t="s">
        <v>25</v>
      </c>
      <c r="X33" s="1315">
        <v>43922</v>
      </c>
      <c r="Y33" s="60">
        <v>148</v>
      </c>
      <c r="Z33" s="1233">
        <v>17015</v>
      </c>
      <c r="AA33" s="1233">
        <v>1</v>
      </c>
      <c r="AB33" s="1233">
        <v>17014</v>
      </c>
      <c r="AC33" s="1233">
        <v>825</v>
      </c>
      <c r="AD33" s="1233">
        <v>8</v>
      </c>
      <c r="AE33" s="1233">
        <v>1984</v>
      </c>
      <c r="AF33" s="1233">
        <v>686</v>
      </c>
      <c r="AG33" s="1233">
        <v>636</v>
      </c>
      <c r="AH33" s="1233">
        <v>562</v>
      </c>
      <c r="AI33" s="1233" t="s">
        <v>21</v>
      </c>
      <c r="AJ33" s="1233" t="s">
        <v>21</v>
      </c>
      <c r="AK33" s="1233" t="s">
        <v>21</v>
      </c>
      <c r="AL33" s="1233">
        <v>497</v>
      </c>
      <c r="AM33" s="1233">
        <v>522071</v>
      </c>
      <c r="AN33" s="1233">
        <v>1661284</v>
      </c>
      <c r="AO33" s="1284" t="s">
        <v>32</v>
      </c>
      <c r="AP33" s="1533" t="s">
        <v>25</v>
      </c>
      <c r="AQ33" s="1281" t="s">
        <v>25</v>
      </c>
      <c r="AR33" s="1282" t="s">
        <v>25</v>
      </c>
      <c r="AS33" s="1315">
        <v>43922</v>
      </c>
      <c r="AT33" s="60">
        <v>454673</v>
      </c>
      <c r="AU33" s="1233">
        <v>1289791</v>
      </c>
      <c r="AV33" s="1233">
        <v>2515</v>
      </c>
      <c r="AW33" s="1233">
        <v>592</v>
      </c>
      <c r="AX33" s="1233">
        <v>22</v>
      </c>
      <c r="AY33" s="1233">
        <v>8</v>
      </c>
      <c r="AZ33" s="1233">
        <v>517</v>
      </c>
      <c r="BA33" s="1233">
        <v>4</v>
      </c>
      <c r="BB33" s="1233">
        <v>513</v>
      </c>
      <c r="BC33" s="1233">
        <v>3</v>
      </c>
      <c r="BD33" s="1233">
        <v>51</v>
      </c>
      <c r="BE33" s="1233" t="s">
        <v>21</v>
      </c>
      <c r="BF33" s="1233">
        <v>44</v>
      </c>
      <c r="BG33" s="1233">
        <v>48</v>
      </c>
      <c r="BH33" s="1233">
        <v>10716</v>
      </c>
      <c r="BI33" s="153">
        <v>12654</v>
      </c>
      <c r="BJ33" s="1284" t="s">
        <v>32</v>
      </c>
      <c r="BK33" s="1533" t="s">
        <v>25</v>
      </c>
      <c r="BL33" s="1281" t="s">
        <v>25</v>
      </c>
      <c r="BM33" s="1282" t="s">
        <v>25</v>
      </c>
      <c r="BN33" s="1315">
        <v>43922</v>
      </c>
      <c r="BO33" s="1233">
        <v>855322</v>
      </c>
      <c r="BP33" s="1233">
        <v>79598</v>
      </c>
      <c r="BQ33" s="1233">
        <v>6</v>
      </c>
      <c r="BR33" s="1233">
        <v>578</v>
      </c>
      <c r="BS33" s="1233">
        <v>293</v>
      </c>
      <c r="BT33" s="1233">
        <v>61888</v>
      </c>
      <c r="BU33" s="1233">
        <v>6495</v>
      </c>
      <c r="BV33" s="1233">
        <v>55393</v>
      </c>
      <c r="BW33" s="1233">
        <v>1952</v>
      </c>
      <c r="BX33" s="1233">
        <v>1681</v>
      </c>
      <c r="BY33" s="1233">
        <v>8875</v>
      </c>
      <c r="BZ33" s="1234" t="s">
        <v>21</v>
      </c>
      <c r="CA33" s="1233">
        <v>1009</v>
      </c>
      <c r="CB33" s="1233">
        <v>733456</v>
      </c>
      <c r="CC33" s="1233">
        <v>386443</v>
      </c>
      <c r="CD33" s="1233">
        <v>562</v>
      </c>
      <c r="CE33" s="1233">
        <v>6237</v>
      </c>
      <c r="CF33" s="1284" t="s">
        <v>32</v>
      </c>
      <c r="CG33" s="1533" t="s">
        <v>25</v>
      </c>
      <c r="CH33" s="1281" t="s">
        <v>25</v>
      </c>
      <c r="CI33" s="1282" t="s">
        <v>25</v>
      </c>
      <c r="CJ33" s="1315">
        <v>43922</v>
      </c>
      <c r="CK33" s="1233">
        <v>37256</v>
      </c>
      <c r="CL33" s="1233">
        <v>383280</v>
      </c>
      <c r="CM33" s="1233">
        <v>67591</v>
      </c>
      <c r="CN33" s="1233">
        <v>276101</v>
      </c>
      <c r="CO33" s="1233">
        <v>35861</v>
      </c>
      <c r="CP33" s="1233">
        <v>1</v>
      </c>
      <c r="CQ33" s="1233">
        <v>29</v>
      </c>
      <c r="CR33" s="1233">
        <v>148</v>
      </c>
      <c r="CS33" s="1233">
        <v>26965</v>
      </c>
      <c r="CT33" s="1233">
        <v>303</v>
      </c>
      <c r="CU33" s="1233">
        <v>26662</v>
      </c>
      <c r="CV33" s="1233">
        <v>1267</v>
      </c>
      <c r="CW33" s="1233">
        <v>8</v>
      </c>
      <c r="CX33" s="1233">
        <v>5559</v>
      </c>
      <c r="CY33" s="1233">
        <v>806</v>
      </c>
      <c r="CZ33" s="1233">
        <v>235516</v>
      </c>
      <c r="DA33" s="1233">
        <v>120648</v>
      </c>
      <c r="DB33" s="1284" t="s">
        <v>32</v>
      </c>
      <c r="DC33" s="1533" t="s">
        <v>25</v>
      </c>
      <c r="DD33" s="1281" t="s">
        <v>25</v>
      </c>
      <c r="DE33" s="1282" t="s">
        <v>25</v>
      </c>
      <c r="DF33" s="1315">
        <v>43922</v>
      </c>
      <c r="DG33" s="1233">
        <v>5839</v>
      </c>
      <c r="DH33" s="1233">
        <v>2562</v>
      </c>
      <c r="DI33" s="1233">
        <v>13674</v>
      </c>
      <c r="DJ33" s="1233">
        <v>209797</v>
      </c>
      <c r="DK33" s="1233">
        <v>62548</v>
      </c>
      <c r="DL33" s="1233">
        <v>179847</v>
      </c>
      <c r="DM33" s="1233">
        <v>12566</v>
      </c>
      <c r="DN33" s="1233">
        <v>151</v>
      </c>
      <c r="DO33" s="1233">
        <v>52</v>
      </c>
      <c r="DP33" s="1233">
        <v>11468</v>
      </c>
      <c r="DQ33" s="1233">
        <v>1619</v>
      </c>
      <c r="DR33" s="1233">
        <v>9849</v>
      </c>
      <c r="DS33" s="1233" t="s">
        <v>21</v>
      </c>
      <c r="DT33" s="1233">
        <v>21</v>
      </c>
      <c r="DU33" s="1233">
        <v>44</v>
      </c>
      <c r="DV33" s="1233">
        <v>155519</v>
      </c>
      <c r="DW33" s="1233">
        <v>83806</v>
      </c>
      <c r="DX33" s="1284" t="s">
        <v>32</v>
      </c>
      <c r="DY33" s="1533" t="s">
        <v>25</v>
      </c>
    </row>
    <row r="34" spans="1:135" ht="14.25" customHeight="1">
      <c r="A34" s="1281" t="s">
        <v>25</v>
      </c>
      <c r="B34" s="1282" t="s">
        <v>25</v>
      </c>
      <c r="C34" s="1315">
        <v>43952</v>
      </c>
      <c r="D34" s="1233">
        <v>508374</v>
      </c>
      <c r="E34" s="1233">
        <v>21538</v>
      </c>
      <c r="F34" s="1233">
        <v>5</v>
      </c>
      <c r="G34" s="1233">
        <v>371</v>
      </c>
      <c r="H34" s="1233">
        <v>263</v>
      </c>
      <c r="I34" s="1233">
        <v>16157</v>
      </c>
      <c r="J34" s="1233">
        <v>947</v>
      </c>
      <c r="K34" s="1233">
        <v>15210</v>
      </c>
      <c r="L34" s="1233">
        <v>511</v>
      </c>
      <c r="M34" s="1233">
        <v>1118</v>
      </c>
      <c r="N34" s="1233">
        <v>1055</v>
      </c>
      <c r="O34" s="1233">
        <v>640</v>
      </c>
      <c r="P34" s="1233">
        <v>6237</v>
      </c>
      <c r="Q34" s="1233">
        <v>107</v>
      </c>
      <c r="R34" s="1233">
        <v>184</v>
      </c>
      <c r="S34" s="1233">
        <v>410</v>
      </c>
      <c r="T34" s="1284" t="s">
        <v>33</v>
      </c>
      <c r="U34" s="1533" t="s">
        <v>25</v>
      </c>
      <c r="V34" s="1281" t="s">
        <v>25</v>
      </c>
      <c r="W34" s="1282" t="s">
        <v>25</v>
      </c>
      <c r="X34" s="1315">
        <v>43952</v>
      </c>
      <c r="Y34" s="60">
        <v>133</v>
      </c>
      <c r="Z34" s="1233">
        <v>14488</v>
      </c>
      <c r="AA34" s="1233">
        <v>14</v>
      </c>
      <c r="AB34" s="1233">
        <v>14474</v>
      </c>
      <c r="AC34" s="1233">
        <v>511</v>
      </c>
      <c r="AD34" s="1233">
        <v>8</v>
      </c>
      <c r="AE34" s="1233">
        <v>861</v>
      </c>
      <c r="AF34" s="1233">
        <v>412</v>
      </c>
      <c r="AG34" s="1233">
        <v>424</v>
      </c>
      <c r="AH34" s="1233">
        <v>107</v>
      </c>
      <c r="AI34" s="1233" t="s">
        <v>21</v>
      </c>
      <c r="AJ34" s="1233">
        <v>1</v>
      </c>
      <c r="AK34" s="1233">
        <v>1</v>
      </c>
      <c r="AL34" s="1233">
        <v>812</v>
      </c>
      <c r="AM34" s="1233">
        <v>451962</v>
      </c>
      <c r="AN34" s="1233">
        <v>1373320</v>
      </c>
      <c r="AO34" s="1284" t="s">
        <v>33</v>
      </c>
      <c r="AP34" s="1533" t="s">
        <v>25</v>
      </c>
      <c r="AQ34" s="1281" t="s">
        <v>25</v>
      </c>
      <c r="AR34" s="1282" t="s">
        <v>25</v>
      </c>
      <c r="AS34" s="1315">
        <v>43952</v>
      </c>
      <c r="AT34" s="60">
        <v>452847</v>
      </c>
      <c r="AU34" s="1233">
        <v>1241604</v>
      </c>
      <c r="AV34" s="1233">
        <v>1964</v>
      </c>
      <c r="AW34" s="1233">
        <v>380</v>
      </c>
      <c r="AX34" s="1233">
        <v>31</v>
      </c>
      <c r="AY34" s="1233">
        <v>11</v>
      </c>
      <c r="AZ34" s="1233">
        <v>311</v>
      </c>
      <c r="BA34" s="1233">
        <v>6</v>
      </c>
      <c r="BB34" s="1233">
        <v>305</v>
      </c>
      <c r="BC34" s="1233">
        <v>3</v>
      </c>
      <c r="BD34" s="1233">
        <v>53</v>
      </c>
      <c r="BE34" s="1233" t="s">
        <v>21</v>
      </c>
      <c r="BF34" s="1233">
        <v>46</v>
      </c>
      <c r="BG34" s="1233">
        <v>50</v>
      </c>
      <c r="BH34" s="1233">
        <v>10065</v>
      </c>
      <c r="BI34" s="153">
        <v>8596</v>
      </c>
      <c r="BJ34" s="1284" t="s">
        <v>33</v>
      </c>
      <c r="BK34" s="1533" t="s">
        <v>25</v>
      </c>
      <c r="BL34" s="1281" t="s">
        <v>25</v>
      </c>
      <c r="BM34" s="1282" t="s">
        <v>25</v>
      </c>
      <c r="BN34" s="1315">
        <v>43952</v>
      </c>
      <c r="BO34" s="1233">
        <v>740395</v>
      </c>
      <c r="BP34" s="1233">
        <v>66894</v>
      </c>
      <c r="BQ34" s="1233">
        <v>5</v>
      </c>
      <c r="BR34" s="1233">
        <v>488</v>
      </c>
      <c r="BS34" s="1233">
        <v>271</v>
      </c>
      <c r="BT34" s="1233">
        <v>52461</v>
      </c>
      <c r="BU34" s="1233">
        <v>5768</v>
      </c>
      <c r="BV34" s="1233">
        <v>46693</v>
      </c>
      <c r="BW34" s="1233">
        <v>3311</v>
      </c>
      <c r="BX34" s="1233">
        <v>1391</v>
      </c>
      <c r="BY34" s="1233">
        <v>4734</v>
      </c>
      <c r="BZ34" s="1234" t="s">
        <v>21</v>
      </c>
      <c r="CA34" s="1233">
        <v>686</v>
      </c>
      <c r="CB34" s="1233">
        <v>633701</v>
      </c>
      <c r="CC34" s="1233">
        <v>327327</v>
      </c>
      <c r="CD34" s="1233">
        <v>107</v>
      </c>
      <c r="CE34" s="1233">
        <v>4899</v>
      </c>
      <c r="CF34" s="1284" t="s">
        <v>33</v>
      </c>
      <c r="CG34" s="1533" t="s">
        <v>25</v>
      </c>
      <c r="CH34" s="1281" t="s">
        <v>25</v>
      </c>
      <c r="CI34" s="1282" t="s">
        <v>25</v>
      </c>
      <c r="CJ34" s="1315">
        <v>43952</v>
      </c>
      <c r="CK34" s="1233">
        <v>36576</v>
      </c>
      <c r="CL34" s="1233">
        <v>367280</v>
      </c>
      <c r="CM34" s="1233">
        <v>57172</v>
      </c>
      <c r="CN34" s="1233">
        <v>226901</v>
      </c>
      <c r="CO34" s="1233">
        <v>30659</v>
      </c>
      <c r="CP34" s="1233">
        <v>2</v>
      </c>
      <c r="CQ34" s="1233">
        <v>20</v>
      </c>
      <c r="CR34" s="1233">
        <v>133</v>
      </c>
      <c r="CS34" s="1233">
        <v>24193</v>
      </c>
      <c r="CT34" s="1233">
        <v>602</v>
      </c>
      <c r="CU34" s="1233">
        <v>23591</v>
      </c>
      <c r="CV34" s="1233">
        <v>1574</v>
      </c>
      <c r="CW34" s="1233">
        <v>8</v>
      </c>
      <c r="CX34" s="1233">
        <v>2855</v>
      </c>
      <c r="CY34" s="1233">
        <v>421</v>
      </c>
      <c r="CZ34" s="1233">
        <v>191919</v>
      </c>
      <c r="DA34" s="1233">
        <v>97248</v>
      </c>
      <c r="DB34" s="1284" t="s">
        <v>33</v>
      </c>
      <c r="DC34" s="1533" t="s">
        <v>25</v>
      </c>
      <c r="DD34" s="1281" t="s">
        <v>25</v>
      </c>
      <c r="DE34" s="1282" t="s">
        <v>25</v>
      </c>
      <c r="DF34" s="1315">
        <v>43952</v>
      </c>
      <c r="DG34" s="1233">
        <v>5791</v>
      </c>
      <c r="DH34" s="1233">
        <v>1701</v>
      </c>
      <c r="DI34" s="1233">
        <v>13314</v>
      </c>
      <c r="DJ34" s="1233">
        <v>204241</v>
      </c>
      <c r="DK34" s="1233">
        <v>51210</v>
      </c>
      <c r="DL34" s="1233">
        <v>174404</v>
      </c>
      <c r="DM34" s="1233">
        <v>7769</v>
      </c>
      <c r="DN34" s="1233">
        <v>98</v>
      </c>
      <c r="DO34" s="1233">
        <v>45</v>
      </c>
      <c r="DP34" s="1233">
        <v>7039</v>
      </c>
      <c r="DQ34" s="1233">
        <v>719</v>
      </c>
      <c r="DR34" s="1233">
        <v>6320</v>
      </c>
      <c r="DS34" s="1233" t="s">
        <v>21</v>
      </c>
      <c r="DT34" s="1233">
        <v>16</v>
      </c>
      <c r="DU34" s="1233">
        <v>42</v>
      </c>
      <c r="DV34" s="1233">
        <v>155379</v>
      </c>
      <c r="DW34" s="1233">
        <v>87000</v>
      </c>
      <c r="DX34" s="1284" t="s">
        <v>33</v>
      </c>
      <c r="DY34" s="1533" t="s">
        <v>25</v>
      </c>
    </row>
    <row r="35" spans="1:135" ht="14.25" customHeight="1">
      <c r="A35" s="1281" t="s">
        <v>25</v>
      </c>
      <c r="B35" s="1282" t="s">
        <v>25</v>
      </c>
      <c r="C35" s="1315">
        <v>43983</v>
      </c>
      <c r="D35" s="1233">
        <v>457754</v>
      </c>
      <c r="E35" s="1233">
        <v>19844</v>
      </c>
      <c r="F35" s="1233">
        <v>6</v>
      </c>
      <c r="G35" s="1233">
        <v>278</v>
      </c>
      <c r="H35" s="1233">
        <v>269</v>
      </c>
      <c r="I35" s="1233">
        <v>13845</v>
      </c>
      <c r="J35" s="1233">
        <v>455</v>
      </c>
      <c r="K35" s="1233">
        <v>13390</v>
      </c>
      <c r="L35" s="1233">
        <v>569</v>
      </c>
      <c r="M35" s="1233">
        <v>1024</v>
      </c>
      <c r="N35" s="1233">
        <v>1940</v>
      </c>
      <c r="O35" s="1233">
        <v>864</v>
      </c>
      <c r="P35" s="1233">
        <v>5996</v>
      </c>
      <c r="Q35" s="1233">
        <v>114</v>
      </c>
      <c r="R35" s="1233">
        <v>121</v>
      </c>
      <c r="S35" s="1233">
        <v>352</v>
      </c>
      <c r="T35" s="1284" t="s">
        <v>34</v>
      </c>
      <c r="U35" s="1533" t="s">
        <v>25</v>
      </c>
      <c r="V35" s="1281" t="s">
        <v>25</v>
      </c>
      <c r="W35" s="1282" t="s">
        <v>25</v>
      </c>
      <c r="X35" s="1315">
        <v>43983</v>
      </c>
      <c r="Y35" s="60">
        <v>140</v>
      </c>
      <c r="Z35" s="1233">
        <v>13006</v>
      </c>
      <c r="AA35" s="1233" t="s">
        <v>21</v>
      </c>
      <c r="AB35" s="1233">
        <v>13006</v>
      </c>
      <c r="AC35" s="1233">
        <v>569</v>
      </c>
      <c r="AD35" s="1233">
        <v>8</v>
      </c>
      <c r="AE35" s="1233">
        <v>1845</v>
      </c>
      <c r="AF35" s="1233">
        <v>742</v>
      </c>
      <c r="AG35" s="1233">
        <v>322</v>
      </c>
      <c r="AH35" s="1233">
        <v>114</v>
      </c>
      <c r="AI35" s="1233" t="s">
        <v>21</v>
      </c>
      <c r="AJ35" s="1233" t="s">
        <v>21</v>
      </c>
      <c r="AK35" s="1233" t="s">
        <v>21</v>
      </c>
      <c r="AL35" s="1233">
        <v>558</v>
      </c>
      <c r="AM35" s="1233">
        <v>429508</v>
      </c>
      <c r="AN35" s="1233">
        <v>1218044</v>
      </c>
      <c r="AO35" s="1284" t="s">
        <v>34</v>
      </c>
      <c r="AP35" s="1533" t="s">
        <v>25</v>
      </c>
      <c r="AQ35" s="1281" t="s">
        <v>25</v>
      </c>
      <c r="AR35" s="1282" t="s">
        <v>25</v>
      </c>
      <c r="AS35" s="1315">
        <v>43983</v>
      </c>
      <c r="AT35" s="60">
        <v>430518</v>
      </c>
      <c r="AU35" s="1233">
        <v>1140237</v>
      </c>
      <c r="AV35" s="1233">
        <v>2151</v>
      </c>
      <c r="AW35" s="1233">
        <v>262</v>
      </c>
      <c r="AX35" s="1233">
        <v>20</v>
      </c>
      <c r="AY35" s="1233">
        <v>7</v>
      </c>
      <c r="AZ35" s="1233">
        <v>215</v>
      </c>
      <c r="BA35" s="1233">
        <v>10</v>
      </c>
      <c r="BB35" s="1233">
        <v>205</v>
      </c>
      <c r="BC35" s="1233">
        <v>3</v>
      </c>
      <c r="BD35" s="1233">
        <v>76</v>
      </c>
      <c r="BE35" s="1233" t="s">
        <v>21</v>
      </c>
      <c r="BF35" s="1233">
        <v>66</v>
      </c>
      <c r="BG35" s="1233">
        <v>72</v>
      </c>
      <c r="BH35" s="1233">
        <v>11476</v>
      </c>
      <c r="BI35" s="153">
        <v>10774</v>
      </c>
      <c r="BJ35" s="1284" t="s">
        <v>34</v>
      </c>
      <c r="BK35" s="1533" t="s">
        <v>25</v>
      </c>
      <c r="BL35" s="1281" t="s">
        <v>25</v>
      </c>
      <c r="BM35" s="1282" t="s">
        <v>25</v>
      </c>
      <c r="BN35" s="1315">
        <v>43983</v>
      </c>
      <c r="BO35" s="1233">
        <v>684591</v>
      </c>
      <c r="BP35" s="1233">
        <v>71763</v>
      </c>
      <c r="BQ35" s="1233">
        <v>6</v>
      </c>
      <c r="BR35" s="1233">
        <v>390</v>
      </c>
      <c r="BS35" s="1233">
        <v>279</v>
      </c>
      <c r="BT35" s="1233">
        <v>55627</v>
      </c>
      <c r="BU35" s="1233">
        <v>7467</v>
      </c>
      <c r="BV35" s="1233">
        <v>48160</v>
      </c>
      <c r="BW35" s="1233">
        <v>2967</v>
      </c>
      <c r="BX35" s="1233">
        <v>1306</v>
      </c>
      <c r="BY35" s="1233">
        <v>7088</v>
      </c>
      <c r="BZ35" s="1234" t="s">
        <v>21</v>
      </c>
      <c r="CA35" s="1233">
        <v>989</v>
      </c>
      <c r="CB35" s="1233">
        <v>573638</v>
      </c>
      <c r="CC35" s="1233">
        <v>288345</v>
      </c>
      <c r="CD35" s="1233">
        <v>114</v>
      </c>
      <c r="CE35" s="1233">
        <v>3697</v>
      </c>
      <c r="CF35" s="1284" t="s">
        <v>34</v>
      </c>
      <c r="CG35" s="1533" t="s">
        <v>25</v>
      </c>
      <c r="CH35" s="1281" t="s">
        <v>25</v>
      </c>
      <c r="CI35" s="1282" t="s">
        <v>25</v>
      </c>
      <c r="CJ35" s="1315">
        <v>43983</v>
      </c>
      <c r="CK35" s="1233">
        <v>32682</v>
      </c>
      <c r="CL35" s="1233">
        <v>361802</v>
      </c>
      <c r="CM35" s="1233">
        <v>54771</v>
      </c>
      <c r="CN35" s="1233">
        <v>215663</v>
      </c>
      <c r="CO35" s="1233">
        <v>32971</v>
      </c>
      <c r="CP35" s="1233">
        <v>2</v>
      </c>
      <c r="CQ35" s="1233">
        <v>43</v>
      </c>
      <c r="CR35" s="1233">
        <v>140</v>
      </c>
      <c r="CS35" s="1233">
        <v>24668</v>
      </c>
      <c r="CT35" s="1233">
        <v>741</v>
      </c>
      <c r="CU35" s="1233">
        <v>23928</v>
      </c>
      <c r="CV35" s="1233">
        <v>1504</v>
      </c>
      <c r="CW35" s="1233">
        <v>8</v>
      </c>
      <c r="CX35" s="1233">
        <v>4733</v>
      </c>
      <c r="CY35" s="1233">
        <v>810</v>
      </c>
      <c r="CZ35" s="1233">
        <v>178418</v>
      </c>
      <c r="DA35" s="1233">
        <v>92479</v>
      </c>
      <c r="DB35" s="1284" t="s">
        <v>34</v>
      </c>
      <c r="DC35" s="1533" t="s">
        <v>25</v>
      </c>
      <c r="DD35" s="1281" t="s">
        <v>25</v>
      </c>
      <c r="DE35" s="1282" t="s">
        <v>25</v>
      </c>
      <c r="DF35" s="1315">
        <v>43983</v>
      </c>
      <c r="DG35" s="1233">
        <v>3630</v>
      </c>
      <c r="DH35" s="1233">
        <v>2261</v>
      </c>
      <c r="DI35" s="1233">
        <v>10778</v>
      </c>
      <c r="DJ35" s="1233">
        <v>203113</v>
      </c>
      <c r="DK35" s="1233">
        <v>50458</v>
      </c>
      <c r="DL35" s="1233">
        <v>166251</v>
      </c>
      <c r="DM35" s="1233">
        <v>8314</v>
      </c>
      <c r="DN35" s="1233">
        <v>42</v>
      </c>
      <c r="DO35" s="1233">
        <v>47</v>
      </c>
      <c r="DP35" s="1233">
        <v>7696</v>
      </c>
      <c r="DQ35" s="1233">
        <v>2422</v>
      </c>
      <c r="DR35" s="1233">
        <v>5274</v>
      </c>
      <c r="DS35" s="1233" t="s">
        <v>21</v>
      </c>
      <c r="DT35" s="1233">
        <v>17</v>
      </c>
      <c r="DU35" s="1233">
        <v>47</v>
      </c>
      <c r="DV35" s="1233">
        <v>147151</v>
      </c>
      <c r="DW35" s="1233">
        <v>72200</v>
      </c>
      <c r="DX35" s="1284" t="s">
        <v>34</v>
      </c>
      <c r="DY35" s="1533" t="s">
        <v>25</v>
      </c>
    </row>
    <row r="36" spans="1:135" ht="14.25" customHeight="1">
      <c r="A36" s="1281" t="s">
        <v>25</v>
      </c>
      <c r="B36" s="1282" t="s">
        <v>25</v>
      </c>
      <c r="C36" s="1315">
        <v>44013</v>
      </c>
      <c r="D36" s="1233">
        <v>503141</v>
      </c>
      <c r="E36" s="1233">
        <v>22291</v>
      </c>
      <c r="F36" s="1233">
        <v>6</v>
      </c>
      <c r="G36" s="1233">
        <v>258</v>
      </c>
      <c r="H36" s="1233">
        <v>272</v>
      </c>
      <c r="I36" s="1233">
        <v>15043</v>
      </c>
      <c r="J36" s="1233">
        <v>402</v>
      </c>
      <c r="K36" s="1233">
        <v>14641</v>
      </c>
      <c r="L36" s="1233">
        <v>926</v>
      </c>
      <c r="M36" s="1233">
        <v>1206</v>
      </c>
      <c r="N36" s="1233">
        <v>1930</v>
      </c>
      <c r="O36" s="1233">
        <v>1388</v>
      </c>
      <c r="P36" s="1233">
        <v>6256</v>
      </c>
      <c r="Q36" s="1233">
        <v>180</v>
      </c>
      <c r="R36" s="1233">
        <v>164</v>
      </c>
      <c r="S36" s="1233">
        <v>335</v>
      </c>
      <c r="T36" s="1284" t="s">
        <v>35</v>
      </c>
      <c r="U36" s="1533" t="s">
        <v>25</v>
      </c>
      <c r="V36" s="1281" t="s">
        <v>25</v>
      </c>
      <c r="W36" s="1282" t="s">
        <v>25</v>
      </c>
      <c r="X36" s="1315">
        <v>44013</v>
      </c>
      <c r="Y36" s="60">
        <v>143</v>
      </c>
      <c r="Z36" s="1233">
        <v>14080</v>
      </c>
      <c r="AA36" s="1233">
        <v>16</v>
      </c>
      <c r="AB36" s="1233">
        <v>14064</v>
      </c>
      <c r="AC36" s="1233">
        <v>926</v>
      </c>
      <c r="AD36" s="1233">
        <v>9</v>
      </c>
      <c r="AE36" s="1233">
        <v>1714</v>
      </c>
      <c r="AF36" s="1233">
        <v>1163</v>
      </c>
      <c r="AG36" s="1233">
        <v>408</v>
      </c>
      <c r="AH36" s="1233">
        <v>180</v>
      </c>
      <c r="AI36" s="1233" t="s">
        <v>21</v>
      </c>
      <c r="AJ36" s="1233" t="s">
        <v>21</v>
      </c>
      <c r="AK36" s="1233" t="s">
        <v>21</v>
      </c>
      <c r="AL36" s="1233">
        <v>643</v>
      </c>
      <c r="AM36" s="1233">
        <v>497143</v>
      </c>
      <c r="AN36" s="1233">
        <v>1428539</v>
      </c>
      <c r="AO36" s="1284" t="s">
        <v>35</v>
      </c>
      <c r="AP36" s="1533" t="s">
        <v>25</v>
      </c>
      <c r="AQ36" s="1281" t="s">
        <v>25</v>
      </c>
      <c r="AR36" s="1282" t="s">
        <v>25</v>
      </c>
      <c r="AS36" s="1315">
        <v>44013</v>
      </c>
      <c r="AT36" s="60">
        <v>452430</v>
      </c>
      <c r="AU36" s="1233">
        <v>1193928</v>
      </c>
      <c r="AV36" s="1233">
        <v>2439</v>
      </c>
      <c r="AW36" s="1233">
        <v>473</v>
      </c>
      <c r="AX36" s="1233">
        <v>28</v>
      </c>
      <c r="AY36" s="1233">
        <v>8</v>
      </c>
      <c r="AZ36" s="1233">
        <v>402</v>
      </c>
      <c r="BA36" s="1233">
        <v>2</v>
      </c>
      <c r="BB36" s="1233">
        <v>400</v>
      </c>
      <c r="BC36" s="1233">
        <v>3</v>
      </c>
      <c r="BD36" s="1233">
        <v>73</v>
      </c>
      <c r="BE36" s="1233" t="s">
        <v>21</v>
      </c>
      <c r="BF36" s="1233">
        <v>64</v>
      </c>
      <c r="BG36" s="1233">
        <v>69</v>
      </c>
      <c r="BH36" s="1233">
        <v>11186</v>
      </c>
      <c r="BI36" s="153">
        <v>12322</v>
      </c>
      <c r="BJ36" s="1284" t="s">
        <v>35</v>
      </c>
      <c r="BK36" s="1533" t="s">
        <v>25</v>
      </c>
      <c r="BL36" s="1281" t="s">
        <v>25</v>
      </c>
      <c r="BM36" s="1282" t="s">
        <v>25</v>
      </c>
      <c r="BN36" s="1315">
        <v>44013</v>
      </c>
      <c r="BO36" s="1233">
        <v>767582</v>
      </c>
      <c r="BP36" s="1233">
        <v>70051</v>
      </c>
      <c r="BQ36" s="1233">
        <v>6</v>
      </c>
      <c r="BR36" s="1233">
        <v>441</v>
      </c>
      <c r="BS36" s="1233">
        <v>281</v>
      </c>
      <c r="BT36" s="1233">
        <v>51853</v>
      </c>
      <c r="BU36" s="1233">
        <v>4263</v>
      </c>
      <c r="BV36" s="1233">
        <v>47590</v>
      </c>
      <c r="BW36" s="1233">
        <v>3224</v>
      </c>
      <c r="BX36" s="1233">
        <v>1480</v>
      </c>
      <c r="BY36" s="1233">
        <v>8464</v>
      </c>
      <c r="BZ36" s="1234" t="s">
        <v>21</v>
      </c>
      <c r="CA36" s="1233">
        <v>1491</v>
      </c>
      <c r="CB36" s="1233">
        <v>661341</v>
      </c>
      <c r="CC36" s="1233">
        <v>364221</v>
      </c>
      <c r="CD36" s="1233">
        <v>180</v>
      </c>
      <c r="CE36" s="1233">
        <v>5178</v>
      </c>
      <c r="CF36" s="1284" t="s">
        <v>35</v>
      </c>
      <c r="CG36" s="1533" t="s">
        <v>25</v>
      </c>
      <c r="CH36" s="1281" t="s">
        <v>25</v>
      </c>
      <c r="CI36" s="1282" t="s">
        <v>25</v>
      </c>
      <c r="CJ36" s="1315">
        <v>44013</v>
      </c>
      <c r="CK36" s="1233">
        <v>35820</v>
      </c>
      <c r="CL36" s="1233">
        <v>329138</v>
      </c>
      <c r="CM36" s="1233">
        <v>55920</v>
      </c>
      <c r="CN36" s="1233">
        <v>253886</v>
      </c>
      <c r="CO36" s="1233">
        <v>35426</v>
      </c>
      <c r="CP36" s="1233">
        <v>2</v>
      </c>
      <c r="CQ36" s="1233">
        <v>69</v>
      </c>
      <c r="CR36" s="1233">
        <v>143</v>
      </c>
      <c r="CS36" s="1233">
        <v>25724</v>
      </c>
      <c r="CT36" s="1233">
        <v>433</v>
      </c>
      <c r="CU36" s="1233">
        <v>25291</v>
      </c>
      <c r="CV36" s="1233">
        <v>1831</v>
      </c>
      <c r="CW36" s="1233">
        <v>9</v>
      </c>
      <c r="CX36" s="1233">
        <v>5352</v>
      </c>
      <c r="CY36" s="1233">
        <v>1224</v>
      </c>
      <c r="CZ36" s="1233">
        <v>214783</v>
      </c>
      <c r="DA36" s="1233">
        <v>120396</v>
      </c>
      <c r="DB36" s="1284" t="s">
        <v>35</v>
      </c>
      <c r="DC36" s="1533" t="s">
        <v>25</v>
      </c>
      <c r="DD36" s="1281" t="s">
        <v>25</v>
      </c>
      <c r="DE36" s="1282" t="s">
        <v>25</v>
      </c>
      <c r="DF36" s="1315">
        <v>44013</v>
      </c>
      <c r="DG36" s="1233">
        <v>5076</v>
      </c>
      <c r="DH36" s="1233">
        <v>979</v>
      </c>
      <c r="DI36" s="1233">
        <v>13006</v>
      </c>
      <c r="DJ36" s="1233">
        <v>185740</v>
      </c>
      <c r="DK36" s="1233">
        <v>51698</v>
      </c>
      <c r="DL36" s="1233">
        <v>176953</v>
      </c>
      <c r="DM36" s="1233">
        <v>5363</v>
      </c>
      <c r="DN36" s="1233">
        <v>86</v>
      </c>
      <c r="DO36" s="1233">
        <v>47</v>
      </c>
      <c r="DP36" s="1233">
        <v>4829</v>
      </c>
      <c r="DQ36" s="1233">
        <v>607</v>
      </c>
      <c r="DR36" s="1233">
        <v>4222</v>
      </c>
      <c r="DS36" s="1233" t="s">
        <v>21</v>
      </c>
      <c r="DT36" s="1233">
        <v>16</v>
      </c>
      <c r="DU36" s="1233">
        <v>29</v>
      </c>
      <c r="DV36" s="1233">
        <v>161636</v>
      </c>
      <c r="DW36" s="1233">
        <v>89712</v>
      </c>
      <c r="DX36" s="1284" t="s">
        <v>35</v>
      </c>
      <c r="DY36" s="1533" t="s">
        <v>25</v>
      </c>
    </row>
    <row r="37" spans="1:135" ht="14.25" customHeight="1">
      <c r="A37" s="1281" t="s">
        <v>25</v>
      </c>
      <c r="B37" s="1282" t="s">
        <v>25</v>
      </c>
      <c r="C37" s="1315">
        <v>44044</v>
      </c>
      <c r="D37" s="1233">
        <v>510846</v>
      </c>
      <c r="E37" s="1233">
        <v>23444</v>
      </c>
      <c r="F37" s="1233">
        <v>5</v>
      </c>
      <c r="G37" s="1233">
        <v>365</v>
      </c>
      <c r="H37" s="1233">
        <v>311</v>
      </c>
      <c r="I37" s="1233">
        <v>15764</v>
      </c>
      <c r="J37" s="1233">
        <v>244</v>
      </c>
      <c r="K37" s="1233">
        <v>15520</v>
      </c>
      <c r="L37" s="1233">
        <v>467</v>
      </c>
      <c r="M37" s="1233">
        <v>1145</v>
      </c>
      <c r="N37" s="1233">
        <v>2008</v>
      </c>
      <c r="O37" s="1233">
        <v>2099</v>
      </c>
      <c r="P37" s="1233">
        <v>6266</v>
      </c>
      <c r="Q37" s="1233">
        <v>240</v>
      </c>
      <c r="R37" s="1233">
        <v>189</v>
      </c>
      <c r="S37" s="1233">
        <v>305</v>
      </c>
      <c r="T37" s="1284" t="s">
        <v>36</v>
      </c>
      <c r="U37" s="1533" t="s">
        <v>25</v>
      </c>
      <c r="V37" s="1281" t="s">
        <v>25</v>
      </c>
      <c r="W37" s="1282" t="s">
        <v>25</v>
      </c>
      <c r="X37" s="1315">
        <v>44044</v>
      </c>
      <c r="Y37" s="60">
        <v>176</v>
      </c>
      <c r="Z37" s="1233">
        <v>14957</v>
      </c>
      <c r="AA37" s="1233">
        <v>21</v>
      </c>
      <c r="AB37" s="1233">
        <v>14936</v>
      </c>
      <c r="AC37" s="1233">
        <v>467</v>
      </c>
      <c r="AD37" s="1233">
        <v>10</v>
      </c>
      <c r="AE37" s="1233">
        <v>1752</v>
      </c>
      <c r="AF37" s="1233">
        <v>1895</v>
      </c>
      <c r="AG37" s="1233">
        <v>415</v>
      </c>
      <c r="AH37" s="1233">
        <v>240</v>
      </c>
      <c r="AI37" s="1233" t="s">
        <v>21</v>
      </c>
      <c r="AJ37" s="1233">
        <v>1</v>
      </c>
      <c r="AK37" s="1233">
        <v>1</v>
      </c>
      <c r="AL37" s="1233">
        <v>549</v>
      </c>
      <c r="AM37" s="1233">
        <v>517817</v>
      </c>
      <c r="AN37" s="1233">
        <v>1482430</v>
      </c>
      <c r="AO37" s="1284" t="s">
        <v>36</v>
      </c>
      <c r="AP37" s="1533" t="s">
        <v>25</v>
      </c>
      <c r="AQ37" s="1281" t="s">
        <v>25</v>
      </c>
      <c r="AR37" s="1282" t="s">
        <v>25</v>
      </c>
      <c r="AS37" s="1315">
        <v>44044</v>
      </c>
      <c r="AT37" s="60">
        <v>421356</v>
      </c>
      <c r="AU37" s="1233">
        <v>1087230</v>
      </c>
      <c r="AV37" s="1233">
        <v>2142</v>
      </c>
      <c r="AW37" s="1233">
        <v>472</v>
      </c>
      <c r="AX37" s="1233">
        <v>36</v>
      </c>
      <c r="AY37" s="1233">
        <v>7</v>
      </c>
      <c r="AZ37" s="1233">
        <v>395</v>
      </c>
      <c r="BA37" s="1233">
        <v>2</v>
      </c>
      <c r="BB37" s="1233">
        <v>393</v>
      </c>
      <c r="BC37" s="1233">
        <v>3</v>
      </c>
      <c r="BD37" s="1233">
        <v>63</v>
      </c>
      <c r="BE37" s="1233" t="s">
        <v>21</v>
      </c>
      <c r="BF37" s="1233">
        <v>55</v>
      </c>
      <c r="BG37" s="1233">
        <v>59</v>
      </c>
      <c r="BH37" s="1233">
        <v>10675</v>
      </c>
      <c r="BI37" s="153">
        <v>8887</v>
      </c>
      <c r="BJ37" s="1284" t="s">
        <v>36</v>
      </c>
      <c r="BK37" s="1533" t="s">
        <v>25</v>
      </c>
      <c r="BL37" s="1281" t="s">
        <v>25</v>
      </c>
      <c r="BM37" s="1282" t="s">
        <v>25</v>
      </c>
      <c r="BN37" s="1315">
        <v>44044</v>
      </c>
      <c r="BO37" s="1233">
        <v>784088</v>
      </c>
      <c r="BP37" s="1233">
        <v>65083</v>
      </c>
      <c r="BQ37" s="1233">
        <v>5</v>
      </c>
      <c r="BR37" s="1233">
        <v>469</v>
      </c>
      <c r="BS37" s="1233">
        <v>322</v>
      </c>
      <c r="BT37" s="1233">
        <v>47750</v>
      </c>
      <c r="BU37" s="1233">
        <v>4095</v>
      </c>
      <c r="BV37" s="1233">
        <v>43655</v>
      </c>
      <c r="BW37" s="1233">
        <v>2554</v>
      </c>
      <c r="BX37" s="1233">
        <v>1378</v>
      </c>
      <c r="BY37" s="1233">
        <v>7819</v>
      </c>
      <c r="BZ37" s="1234" t="s">
        <v>21</v>
      </c>
      <c r="CA37" s="1233">
        <v>2218</v>
      </c>
      <c r="CB37" s="1233">
        <v>684116</v>
      </c>
      <c r="CC37" s="1233">
        <v>363730</v>
      </c>
      <c r="CD37" s="1233">
        <v>240</v>
      </c>
      <c r="CE37" s="1233">
        <v>5795</v>
      </c>
      <c r="CF37" s="1284" t="s">
        <v>36</v>
      </c>
      <c r="CG37" s="1533" t="s">
        <v>25</v>
      </c>
      <c r="CH37" s="1281" t="s">
        <v>25</v>
      </c>
      <c r="CI37" s="1282" t="s">
        <v>25</v>
      </c>
      <c r="CJ37" s="1315">
        <v>44044</v>
      </c>
      <c r="CK37" s="1233">
        <v>42366</v>
      </c>
      <c r="CL37" s="1233">
        <v>322658</v>
      </c>
      <c r="CM37" s="1233">
        <v>45957</v>
      </c>
      <c r="CN37" s="1233">
        <v>266338</v>
      </c>
      <c r="CO37" s="1233">
        <v>32048</v>
      </c>
      <c r="CP37" s="1233">
        <v>2</v>
      </c>
      <c r="CQ37" s="1233">
        <v>47</v>
      </c>
      <c r="CR37" s="1233">
        <v>176</v>
      </c>
      <c r="CS37" s="1233">
        <v>22776</v>
      </c>
      <c r="CT37" s="1233">
        <v>393</v>
      </c>
      <c r="CU37" s="1233">
        <v>22383</v>
      </c>
      <c r="CV37" s="1233">
        <v>1263</v>
      </c>
      <c r="CW37" s="1233">
        <v>10</v>
      </c>
      <c r="CX37" s="1233">
        <v>4923</v>
      </c>
      <c r="CY37" s="1233">
        <v>1940</v>
      </c>
      <c r="CZ37" s="1233">
        <v>230648</v>
      </c>
      <c r="DA37" s="1233">
        <v>121555</v>
      </c>
      <c r="DB37" s="1284" t="s">
        <v>36</v>
      </c>
      <c r="DC37" s="1533" t="s">
        <v>25</v>
      </c>
      <c r="DD37" s="1281" t="s">
        <v>25</v>
      </c>
      <c r="DE37" s="1282" t="s">
        <v>25</v>
      </c>
      <c r="DF37" s="1315">
        <v>44044</v>
      </c>
      <c r="DG37" s="1233">
        <v>8446</v>
      </c>
      <c r="DH37" s="1233">
        <v>1759</v>
      </c>
      <c r="DI37" s="1233">
        <v>16576</v>
      </c>
      <c r="DJ37" s="1233">
        <v>182059</v>
      </c>
      <c r="DK37" s="1233">
        <v>41877</v>
      </c>
      <c r="DL37" s="1233">
        <v>159858</v>
      </c>
      <c r="DM37" s="1233">
        <v>10057</v>
      </c>
      <c r="DN37" s="1233">
        <v>64</v>
      </c>
      <c r="DO37" s="1233">
        <v>43</v>
      </c>
      <c r="DP37" s="1233">
        <v>9203</v>
      </c>
      <c r="DQ37" s="1233">
        <v>668</v>
      </c>
      <c r="DR37" s="1233">
        <v>8535</v>
      </c>
      <c r="DS37" s="1233" t="s">
        <v>21</v>
      </c>
      <c r="DT37" s="1233">
        <v>13</v>
      </c>
      <c r="DU37" s="1233">
        <v>21</v>
      </c>
      <c r="DV37" s="1233">
        <v>140082</v>
      </c>
      <c r="DW37" s="1233">
        <v>77616</v>
      </c>
      <c r="DX37" s="1284" t="s">
        <v>36</v>
      </c>
      <c r="DY37" s="1533" t="s">
        <v>25</v>
      </c>
    </row>
    <row r="38" spans="1:135" ht="14.25" customHeight="1">
      <c r="A38" s="1281" t="s">
        <v>25</v>
      </c>
      <c r="B38" s="1282" t="s">
        <v>25</v>
      </c>
      <c r="C38" s="1315">
        <v>44075</v>
      </c>
      <c r="D38" s="1233">
        <v>553418</v>
      </c>
      <c r="E38" s="1233">
        <v>26082</v>
      </c>
      <c r="F38" s="1233">
        <v>5</v>
      </c>
      <c r="G38" s="1233">
        <v>404</v>
      </c>
      <c r="H38" s="1233">
        <v>282</v>
      </c>
      <c r="I38" s="1233">
        <v>17494</v>
      </c>
      <c r="J38" s="1233">
        <v>443</v>
      </c>
      <c r="K38" s="1233">
        <v>17051</v>
      </c>
      <c r="L38" s="1233">
        <v>987</v>
      </c>
      <c r="M38" s="1233">
        <v>1173</v>
      </c>
      <c r="N38" s="1233">
        <v>2552</v>
      </c>
      <c r="O38" s="1233">
        <v>1859</v>
      </c>
      <c r="P38" s="1233">
        <v>6737</v>
      </c>
      <c r="Q38" s="1233">
        <v>234</v>
      </c>
      <c r="R38" s="1233">
        <v>366</v>
      </c>
      <c r="S38" s="1233">
        <v>397</v>
      </c>
      <c r="T38" s="1284" t="s">
        <v>37</v>
      </c>
      <c r="U38" s="1533" t="s">
        <v>25</v>
      </c>
      <c r="V38" s="1281" t="s">
        <v>25</v>
      </c>
      <c r="W38" s="1282" t="s">
        <v>25</v>
      </c>
      <c r="X38" s="1315">
        <v>44075</v>
      </c>
      <c r="Y38" s="60">
        <v>153</v>
      </c>
      <c r="Z38" s="1233">
        <v>16070</v>
      </c>
      <c r="AA38" s="1233">
        <v>7</v>
      </c>
      <c r="AB38" s="1233">
        <v>16063</v>
      </c>
      <c r="AC38" s="1233">
        <v>987</v>
      </c>
      <c r="AD38" s="1233">
        <v>9</v>
      </c>
      <c r="AE38" s="1233">
        <v>2280</v>
      </c>
      <c r="AF38" s="1233">
        <v>1703</v>
      </c>
      <c r="AG38" s="1233">
        <v>473</v>
      </c>
      <c r="AH38" s="1233">
        <v>234</v>
      </c>
      <c r="AI38" s="1233" t="s">
        <v>21</v>
      </c>
      <c r="AJ38" s="1233">
        <v>1</v>
      </c>
      <c r="AK38" s="1233">
        <v>1</v>
      </c>
      <c r="AL38" s="1233">
        <v>698</v>
      </c>
      <c r="AM38" s="1233">
        <v>531062</v>
      </c>
      <c r="AN38" s="1233">
        <v>1602492</v>
      </c>
      <c r="AO38" s="1284" t="s">
        <v>37</v>
      </c>
      <c r="AP38" s="1533" t="s">
        <v>25</v>
      </c>
      <c r="AQ38" s="1281" t="s">
        <v>25</v>
      </c>
      <c r="AR38" s="1282" t="s">
        <v>25</v>
      </c>
      <c r="AS38" s="1315">
        <v>44075</v>
      </c>
      <c r="AT38" s="60">
        <v>471897</v>
      </c>
      <c r="AU38" s="1233">
        <v>1237756</v>
      </c>
      <c r="AV38" s="1233">
        <v>2685</v>
      </c>
      <c r="AW38" s="1233">
        <v>744</v>
      </c>
      <c r="AX38" s="1233">
        <v>20</v>
      </c>
      <c r="AY38" s="1233">
        <v>7</v>
      </c>
      <c r="AZ38" s="1233">
        <v>660</v>
      </c>
      <c r="BA38" s="1233">
        <v>1</v>
      </c>
      <c r="BB38" s="1233">
        <v>659</v>
      </c>
      <c r="BC38" s="1233">
        <v>3</v>
      </c>
      <c r="BD38" s="1233">
        <v>102</v>
      </c>
      <c r="BE38" s="1233" t="s">
        <v>21</v>
      </c>
      <c r="BF38" s="1233">
        <v>88</v>
      </c>
      <c r="BG38" s="1233">
        <v>96</v>
      </c>
      <c r="BH38" s="1233">
        <v>11371</v>
      </c>
      <c r="BI38" s="153">
        <v>11300</v>
      </c>
      <c r="BJ38" s="1284" t="s">
        <v>37</v>
      </c>
      <c r="BK38" s="1533" t="s">
        <v>25</v>
      </c>
      <c r="BL38" s="1281" t="s">
        <v>25</v>
      </c>
      <c r="BM38" s="1282" t="s">
        <v>25</v>
      </c>
      <c r="BN38" s="1315">
        <v>44075</v>
      </c>
      <c r="BO38" s="1233">
        <v>831939</v>
      </c>
      <c r="BP38" s="1233">
        <v>66654</v>
      </c>
      <c r="BQ38" s="1233">
        <v>5</v>
      </c>
      <c r="BR38" s="1233">
        <v>535</v>
      </c>
      <c r="BS38" s="1233">
        <v>294</v>
      </c>
      <c r="BT38" s="1233">
        <v>47065</v>
      </c>
      <c r="BU38" s="1233">
        <v>4677</v>
      </c>
      <c r="BV38" s="1233">
        <v>42388</v>
      </c>
      <c r="BW38" s="1233">
        <v>3516</v>
      </c>
      <c r="BX38" s="1233">
        <v>1431</v>
      </c>
      <c r="BY38" s="1233">
        <v>8656</v>
      </c>
      <c r="BZ38" s="1234" t="s">
        <v>21</v>
      </c>
      <c r="CA38" s="1233">
        <v>2758</v>
      </c>
      <c r="CB38" s="1233">
        <v>727827</v>
      </c>
      <c r="CC38" s="1233">
        <v>376774</v>
      </c>
      <c r="CD38" s="1233">
        <v>234</v>
      </c>
      <c r="CE38" s="1233">
        <v>6554</v>
      </c>
      <c r="CF38" s="1284" t="s">
        <v>37</v>
      </c>
      <c r="CG38" s="1533" t="s">
        <v>25</v>
      </c>
      <c r="CH38" s="1281" t="s">
        <v>25</v>
      </c>
      <c r="CI38" s="1282" t="s">
        <v>25</v>
      </c>
      <c r="CJ38" s="1315">
        <v>44075</v>
      </c>
      <c r="CK38" s="1233">
        <v>44460</v>
      </c>
      <c r="CL38" s="1233">
        <v>342317</v>
      </c>
      <c r="CM38" s="1233">
        <v>54585</v>
      </c>
      <c r="CN38" s="1233">
        <v>277388</v>
      </c>
      <c r="CO38" s="1233">
        <v>34685</v>
      </c>
      <c r="CP38" s="1233">
        <v>2</v>
      </c>
      <c r="CQ38" s="1233">
        <v>29</v>
      </c>
      <c r="CR38" s="1233">
        <v>153</v>
      </c>
      <c r="CS38" s="1233">
        <v>23828</v>
      </c>
      <c r="CT38" s="1233">
        <v>440</v>
      </c>
      <c r="CU38" s="1233">
        <v>23388</v>
      </c>
      <c r="CV38" s="1233">
        <v>1951</v>
      </c>
      <c r="CW38" s="1233">
        <v>9</v>
      </c>
      <c r="CX38" s="1233">
        <v>5575</v>
      </c>
      <c r="CY38" s="1233">
        <v>2223</v>
      </c>
      <c r="CZ38" s="1233">
        <v>238777</v>
      </c>
      <c r="DA38" s="1233">
        <v>124370</v>
      </c>
      <c r="DB38" s="1284" t="s">
        <v>37</v>
      </c>
      <c r="DC38" s="1533" t="s">
        <v>25</v>
      </c>
      <c r="DD38" s="1281" t="s">
        <v>25</v>
      </c>
      <c r="DE38" s="1282" t="s">
        <v>25</v>
      </c>
      <c r="DF38" s="1315">
        <v>44075</v>
      </c>
      <c r="DG38" s="1233">
        <v>7607</v>
      </c>
      <c r="DH38" s="1233">
        <v>2905</v>
      </c>
      <c r="DI38" s="1233">
        <v>16703</v>
      </c>
      <c r="DJ38" s="1233">
        <v>187173</v>
      </c>
      <c r="DK38" s="1233">
        <v>45547</v>
      </c>
      <c r="DL38" s="1233">
        <v>180334</v>
      </c>
      <c r="DM38" s="1233">
        <v>7918</v>
      </c>
      <c r="DN38" s="1233">
        <v>116</v>
      </c>
      <c r="DO38" s="1233">
        <v>48</v>
      </c>
      <c r="DP38" s="1233">
        <v>7117</v>
      </c>
      <c r="DQ38" s="1233">
        <v>707</v>
      </c>
      <c r="DR38" s="1233">
        <v>6409</v>
      </c>
      <c r="DS38" s="1233" t="s">
        <v>21</v>
      </c>
      <c r="DT38" s="1233">
        <v>17</v>
      </c>
      <c r="DU38" s="1233">
        <v>82</v>
      </c>
      <c r="DV38" s="1233">
        <v>161286</v>
      </c>
      <c r="DW38" s="1233">
        <v>87854</v>
      </c>
      <c r="DX38" s="1284" t="s">
        <v>37</v>
      </c>
      <c r="DY38" s="1533" t="s">
        <v>25</v>
      </c>
    </row>
    <row r="39" spans="1:135" ht="14.25" customHeight="1">
      <c r="A39" s="1281" t="s">
        <v>25</v>
      </c>
      <c r="B39" s="1282" t="s">
        <v>25</v>
      </c>
      <c r="C39" s="1315">
        <v>44105</v>
      </c>
      <c r="D39" s="1233">
        <v>586654</v>
      </c>
      <c r="E39" s="1233">
        <v>26372</v>
      </c>
      <c r="F39" s="1233">
        <v>7</v>
      </c>
      <c r="G39" s="1233">
        <v>406</v>
      </c>
      <c r="H39" s="1233">
        <v>295</v>
      </c>
      <c r="I39" s="1233">
        <v>18134</v>
      </c>
      <c r="J39" s="1233">
        <v>541</v>
      </c>
      <c r="K39" s="1233">
        <v>17593</v>
      </c>
      <c r="L39" s="1233">
        <v>1098</v>
      </c>
      <c r="M39" s="1233">
        <v>1329</v>
      </c>
      <c r="N39" s="1233">
        <v>1911</v>
      </c>
      <c r="O39" s="1233">
        <v>1626</v>
      </c>
      <c r="P39" s="1233">
        <v>6792</v>
      </c>
      <c r="Q39" s="1233">
        <v>393</v>
      </c>
      <c r="R39" s="1233">
        <v>390</v>
      </c>
      <c r="S39" s="1233">
        <v>378</v>
      </c>
      <c r="T39" s="1284" t="s">
        <v>38</v>
      </c>
      <c r="U39" s="1533" t="s">
        <v>25</v>
      </c>
      <c r="V39" s="1281" t="s">
        <v>25</v>
      </c>
      <c r="W39" s="1282" t="s">
        <v>25</v>
      </c>
      <c r="X39" s="1315">
        <v>44105</v>
      </c>
      <c r="Y39" s="60">
        <v>160</v>
      </c>
      <c r="Z39" s="1233">
        <v>16676</v>
      </c>
      <c r="AA39" s="1233">
        <v>7</v>
      </c>
      <c r="AB39" s="1233">
        <v>16669</v>
      </c>
      <c r="AC39" s="1233">
        <v>1098</v>
      </c>
      <c r="AD39" s="1233">
        <v>9</v>
      </c>
      <c r="AE39" s="1233">
        <v>1625</v>
      </c>
      <c r="AF39" s="1233">
        <v>1426</v>
      </c>
      <c r="AG39" s="1233">
        <v>443</v>
      </c>
      <c r="AH39" s="1233">
        <v>393</v>
      </c>
      <c r="AI39" s="1233" t="s">
        <v>21</v>
      </c>
      <c r="AJ39" s="1233" t="s">
        <v>21</v>
      </c>
      <c r="AK39" s="1233" t="s">
        <v>21</v>
      </c>
      <c r="AL39" s="1233">
        <v>343</v>
      </c>
      <c r="AM39" s="1233">
        <v>538419</v>
      </c>
      <c r="AN39" s="1233">
        <v>1680716</v>
      </c>
      <c r="AO39" s="1284" t="s">
        <v>38</v>
      </c>
      <c r="AP39" s="1533" t="s">
        <v>25</v>
      </c>
      <c r="AQ39" s="1281" t="s">
        <v>25</v>
      </c>
      <c r="AR39" s="1282" t="s">
        <v>25</v>
      </c>
      <c r="AS39" s="1315">
        <v>44105</v>
      </c>
      <c r="AT39" s="60">
        <v>481689</v>
      </c>
      <c r="AU39" s="1233">
        <v>1362564</v>
      </c>
      <c r="AV39" s="1233">
        <v>2622</v>
      </c>
      <c r="AW39" s="1233">
        <v>633</v>
      </c>
      <c r="AX39" s="1233">
        <v>29</v>
      </c>
      <c r="AY39" s="1233">
        <v>9</v>
      </c>
      <c r="AZ39" s="1233">
        <v>548</v>
      </c>
      <c r="BA39" s="1233">
        <v>3</v>
      </c>
      <c r="BB39" s="1233">
        <v>545</v>
      </c>
      <c r="BC39" s="1233">
        <v>3</v>
      </c>
      <c r="BD39" s="1233">
        <v>117</v>
      </c>
      <c r="BE39" s="1233" t="s">
        <v>21</v>
      </c>
      <c r="BF39" s="1233">
        <v>101</v>
      </c>
      <c r="BG39" s="1233">
        <v>110</v>
      </c>
      <c r="BH39" s="1233">
        <v>10780</v>
      </c>
      <c r="BI39" s="153">
        <v>12568</v>
      </c>
      <c r="BJ39" s="1284" t="s">
        <v>38</v>
      </c>
      <c r="BK39" s="1533" t="s">
        <v>25</v>
      </c>
      <c r="BL39" s="1281" t="s">
        <v>25</v>
      </c>
      <c r="BM39" s="1282" t="s">
        <v>25</v>
      </c>
      <c r="BN39" s="1315">
        <v>44105</v>
      </c>
      <c r="BO39" s="1233">
        <v>850986</v>
      </c>
      <c r="BP39" s="1233">
        <v>76718</v>
      </c>
      <c r="BQ39" s="1233">
        <v>7</v>
      </c>
      <c r="BR39" s="1233">
        <v>545</v>
      </c>
      <c r="BS39" s="1233">
        <v>305</v>
      </c>
      <c r="BT39" s="1233">
        <v>55433</v>
      </c>
      <c r="BU39" s="1233">
        <v>6726</v>
      </c>
      <c r="BV39" s="1233">
        <v>48708</v>
      </c>
      <c r="BW39" s="1233">
        <v>4864</v>
      </c>
      <c r="BX39" s="1233">
        <v>1611</v>
      </c>
      <c r="BY39" s="1233">
        <v>7623</v>
      </c>
      <c r="BZ39" s="1234" t="s">
        <v>21</v>
      </c>
      <c r="CA39" s="1233">
        <v>2982</v>
      </c>
      <c r="CB39" s="1233">
        <v>733268</v>
      </c>
      <c r="CC39" s="1233">
        <v>379690</v>
      </c>
      <c r="CD39" s="1233">
        <v>393</v>
      </c>
      <c r="CE39" s="1233">
        <v>7238</v>
      </c>
      <c r="CF39" s="1284" t="s">
        <v>38</v>
      </c>
      <c r="CG39" s="1533" t="s">
        <v>25</v>
      </c>
      <c r="CH39" s="1281" t="s">
        <v>25</v>
      </c>
      <c r="CI39" s="1282" t="s">
        <v>25</v>
      </c>
      <c r="CJ39" s="1315">
        <v>44105</v>
      </c>
      <c r="CK39" s="1233">
        <v>35763</v>
      </c>
      <c r="CL39" s="1233">
        <v>375801</v>
      </c>
      <c r="CM39" s="1233">
        <v>60288</v>
      </c>
      <c r="CN39" s="1233">
        <v>275111</v>
      </c>
      <c r="CO39" s="1233">
        <v>38370</v>
      </c>
      <c r="CP39" s="1233">
        <v>2</v>
      </c>
      <c r="CQ39" s="1233">
        <v>44</v>
      </c>
      <c r="CR39" s="1233">
        <v>160</v>
      </c>
      <c r="CS39" s="1233">
        <v>27205</v>
      </c>
      <c r="CT39" s="1233">
        <v>208</v>
      </c>
      <c r="CU39" s="1233">
        <v>26997</v>
      </c>
      <c r="CV39" s="1233">
        <v>2674</v>
      </c>
      <c r="CW39" s="1233">
        <v>9</v>
      </c>
      <c r="CX39" s="1233">
        <v>4755</v>
      </c>
      <c r="CY39" s="1233">
        <v>2070</v>
      </c>
      <c r="CZ39" s="1233">
        <v>231759</v>
      </c>
      <c r="DA39" s="1233">
        <v>120324</v>
      </c>
      <c r="DB39" s="1284" t="s">
        <v>38</v>
      </c>
      <c r="DC39" s="1533" t="s">
        <v>25</v>
      </c>
      <c r="DD39" s="1281" t="s">
        <v>25</v>
      </c>
      <c r="DE39" s="1282" t="s">
        <v>25</v>
      </c>
      <c r="DF39" s="1315">
        <v>44105</v>
      </c>
      <c r="DG39" s="1233">
        <v>4653</v>
      </c>
      <c r="DH39" s="1233">
        <v>2356</v>
      </c>
      <c r="DI39" s="1233">
        <v>12925</v>
      </c>
      <c r="DJ39" s="1233">
        <v>206082</v>
      </c>
      <c r="DK39" s="1233">
        <v>54239</v>
      </c>
      <c r="DL39" s="1233">
        <v>189787</v>
      </c>
      <c r="DM39" s="1233">
        <v>8678</v>
      </c>
      <c r="DN39" s="1233">
        <v>99</v>
      </c>
      <c r="DO39" s="1233">
        <v>50</v>
      </c>
      <c r="DP39" s="1233">
        <v>7853</v>
      </c>
      <c r="DQ39" s="1233">
        <v>2173</v>
      </c>
      <c r="DR39" s="1233">
        <v>5681</v>
      </c>
      <c r="DS39" s="1233" t="s">
        <v>21</v>
      </c>
      <c r="DT39" s="1233">
        <v>18</v>
      </c>
      <c r="DU39" s="1233">
        <v>159</v>
      </c>
      <c r="DV39" s="1233">
        <v>169886</v>
      </c>
      <c r="DW39" s="1233">
        <v>91133</v>
      </c>
      <c r="DX39" s="1284" t="s">
        <v>38</v>
      </c>
      <c r="DY39" s="1533" t="s">
        <v>25</v>
      </c>
    </row>
    <row r="40" spans="1:135" ht="14.25" customHeight="1">
      <c r="A40" s="1281" t="s">
        <v>25</v>
      </c>
      <c r="B40" s="1282" t="s">
        <v>25</v>
      </c>
      <c r="C40" s="1315">
        <v>44136</v>
      </c>
      <c r="D40" s="1233">
        <v>574856</v>
      </c>
      <c r="E40" s="1233">
        <v>24166</v>
      </c>
      <c r="F40" s="1233">
        <v>5</v>
      </c>
      <c r="G40" s="1233">
        <v>349</v>
      </c>
      <c r="H40" s="1233">
        <v>274</v>
      </c>
      <c r="I40" s="1233">
        <v>16452</v>
      </c>
      <c r="J40" s="1233">
        <v>581</v>
      </c>
      <c r="K40" s="1233">
        <v>15871</v>
      </c>
      <c r="L40" s="1233">
        <v>1068</v>
      </c>
      <c r="M40" s="1233">
        <v>1342</v>
      </c>
      <c r="N40" s="1233">
        <v>1453</v>
      </c>
      <c r="O40" s="1233">
        <v>1687</v>
      </c>
      <c r="P40" s="1233">
        <v>6953</v>
      </c>
      <c r="Q40" s="1233">
        <v>316</v>
      </c>
      <c r="R40" s="1233">
        <v>268</v>
      </c>
      <c r="S40" s="1233">
        <v>472</v>
      </c>
      <c r="T40" s="1284" t="s">
        <v>39</v>
      </c>
      <c r="U40" s="1533" t="s">
        <v>25</v>
      </c>
      <c r="V40" s="1281" t="s">
        <v>25</v>
      </c>
      <c r="W40" s="1282" t="s">
        <v>25</v>
      </c>
      <c r="X40" s="1315">
        <v>44136</v>
      </c>
      <c r="Y40" s="60">
        <v>144</v>
      </c>
      <c r="Z40" s="1233">
        <v>14936</v>
      </c>
      <c r="AA40" s="1233">
        <v>8</v>
      </c>
      <c r="AB40" s="1233">
        <v>14928</v>
      </c>
      <c r="AC40" s="1233">
        <v>1068</v>
      </c>
      <c r="AD40" s="1233">
        <v>8</v>
      </c>
      <c r="AE40" s="1233">
        <v>1232</v>
      </c>
      <c r="AF40" s="1233">
        <v>1558</v>
      </c>
      <c r="AG40" s="1233">
        <v>554</v>
      </c>
      <c r="AH40" s="1233">
        <v>316</v>
      </c>
      <c r="AI40" s="1233" t="s">
        <v>21</v>
      </c>
      <c r="AJ40" s="1233" t="s">
        <v>21</v>
      </c>
      <c r="AK40" s="1233" t="s">
        <v>21</v>
      </c>
      <c r="AL40" s="1233">
        <v>745</v>
      </c>
      <c r="AM40" s="1233">
        <v>510881</v>
      </c>
      <c r="AN40" s="1233">
        <v>1570212</v>
      </c>
      <c r="AO40" s="1284" t="s">
        <v>39</v>
      </c>
      <c r="AP40" s="1533" t="s">
        <v>25</v>
      </c>
      <c r="AQ40" s="1281" t="s">
        <v>25</v>
      </c>
      <c r="AR40" s="1282" t="s">
        <v>25</v>
      </c>
      <c r="AS40" s="1315">
        <v>44136</v>
      </c>
      <c r="AT40" s="60">
        <v>483249</v>
      </c>
      <c r="AU40" s="1233">
        <v>1394625</v>
      </c>
      <c r="AV40" s="1233">
        <v>2716</v>
      </c>
      <c r="AW40" s="1233">
        <v>688</v>
      </c>
      <c r="AX40" s="1233">
        <v>28</v>
      </c>
      <c r="AY40" s="1233">
        <v>8</v>
      </c>
      <c r="AZ40" s="1233">
        <v>601</v>
      </c>
      <c r="BA40" s="1233">
        <v>7</v>
      </c>
      <c r="BB40" s="1233">
        <v>594</v>
      </c>
      <c r="BC40" s="1233">
        <v>3</v>
      </c>
      <c r="BD40" s="1233">
        <v>107</v>
      </c>
      <c r="BE40" s="1233" t="s">
        <v>21</v>
      </c>
      <c r="BF40" s="1233">
        <v>92</v>
      </c>
      <c r="BG40" s="1233">
        <v>101</v>
      </c>
      <c r="BH40" s="1233">
        <v>10581</v>
      </c>
      <c r="BI40" s="153">
        <v>13535</v>
      </c>
      <c r="BJ40" s="1284" t="s">
        <v>39</v>
      </c>
      <c r="BK40" s="1533" t="s">
        <v>25</v>
      </c>
      <c r="BL40" s="1281" t="s">
        <v>25</v>
      </c>
      <c r="BM40" s="1282" t="s">
        <v>25</v>
      </c>
      <c r="BN40" s="1315">
        <v>44136</v>
      </c>
      <c r="BO40" s="1233">
        <v>816671</v>
      </c>
      <c r="BP40" s="1233">
        <v>62891</v>
      </c>
      <c r="BQ40" s="1233">
        <v>5</v>
      </c>
      <c r="BR40" s="1233">
        <v>486</v>
      </c>
      <c r="BS40" s="1233">
        <v>283</v>
      </c>
      <c r="BT40" s="1233">
        <v>43516</v>
      </c>
      <c r="BU40" s="1233">
        <v>5705</v>
      </c>
      <c r="BV40" s="1233">
        <v>37811</v>
      </c>
      <c r="BW40" s="1233">
        <v>4660</v>
      </c>
      <c r="BX40" s="1233">
        <v>1623</v>
      </c>
      <c r="BY40" s="1233">
        <v>7935</v>
      </c>
      <c r="BZ40" s="1234" t="s">
        <v>21</v>
      </c>
      <c r="CA40" s="1233">
        <v>2062</v>
      </c>
      <c r="CB40" s="1233">
        <v>714853</v>
      </c>
      <c r="CC40" s="1233">
        <v>380216</v>
      </c>
      <c r="CD40" s="1233">
        <v>316</v>
      </c>
      <c r="CE40" s="1233">
        <v>6477</v>
      </c>
      <c r="CF40" s="1284" t="s">
        <v>39</v>
      </c>
      <c r="CG40" s="1533" t="s">
        <v>25</v>
      </c>
      <c r="CH40" s="1281" t="s">
        <v>25</v>
      </c>
      <c r="CI40" s="1282" t="s">
        <v>25</v>
      </c>
      <c r="CJ40" s="1315">
        <v>44136</v>
      </c>
      <c r="CK40" s="1233">
        <v>44399</v>
      </c>
      <c r="CL40" s="1233">
        <v>352690</v>
      </c>
      <c r="CM40" s="1233">
        <v>61418</v>
      </c>
      <c r="CN40" s="1233">
        <v>254780</v>
      </c>
      <c r="CO40" s="1233">
        <v>31761</v>
      </c>
      <c r="CP40" s="1233">
        <v>1</v>
      </c>
      <c r="CQ40" s="1233">
        <v>60</v>
      </c>
      <c r="CR40" s="1233">
        <v>144</v>
      </c>
      <c r="CS40" s="1233">
        <v>21654</v>
      </c>
      <c r="CT40" s="1233">
        <v>384</v>
      </c>
      <c r="CU40" s="1233">
        <v>21270</v>
      </c>
      <c r="CV40" s="1233">
        <v>2539</v>
      </c>
      <c r="CW40" s="1233">
        <v>8</v>
      </c>
      <c r="CX40" s="1233">
        <v>4626</v>
      </c>
      <c r="CY40" s="1233">
        <v>1745</v>
      </c>
      <c r="CZ40" s="1233">
        <v>218972</v>
      </c>
      <c r="DA40" s="1233">
        <v>116780</v>
      </c>
      <c r="DB40" s="1284" t="s">
        <v>39</v>
      </c>
      <c r="DC40" s="1533" t="s">
        <v>25</v>
      </c>
      <c r="DD40" s="1281" t="s">
        <v>25</v>
      </c>
      <c r="DE40" s="1282" t="s">
        <v>25</v>
      </c>
      <c r="DF40" s="1315">
        <v>44136</v>
      </c>
      <c r="DG40" s="1233">
        <v>5935</v>
      </c>
      <c r="DH40" s="1233">
        <v>2753</v>
      </c>
      <c r="DI40" s="1233">
        <v>16336</v>
      </c>
      <c r="DJ40" s="1233">
        <v>191030</v>
      </c>
      <c r="DK40" s="1233">
        <v>55613</v>
      </c>
      <c r="DL40" s="1233">
        <v>186727</v>
      </c>
      <c r="DM40" s="1233">
        <v>5887</v>
      </c>
      <c r="DN40" s="1233">
        <v>36</v>
      </c>
      <c r="DO40" s="1233">
        <v>49</v>
      </c>
      <c r="DP40" s="1233">
        <v>5357</v>
      </c>
      <c r="DQ40" s="1233">
        <v>1022</v>
      </c>
      <c r="DR40" s="1233">
        <v>4336</v>
      </c>
      <c r="DS40" s="1233" t="s">
        <v>21</v>
      </c>
      <c r="DT40" s="1233">
        <v>20</v>
      </c>
      <c r="DU40" s="1233">
        <v>50</v>
      </c>
      <c r="DV40" s="1233">
        <v>169446</v>
      </c>
      <c r="DW40" s="1233">
        <v>91515</v>
      </c>
      <c r="DX40" s="1284" t="s">
        <v>39</v>
      </c>
      <c r="DY40" s="1533" t="s">
        <v>25</v>
      </c>
      <c r="EC40" s="1444"/>
      <c r="ED40" s="1444"/>
      <c r="EE40" s="1444"/>
    </row>
    <row r="41" spans="1:135" ht="14.25" customHeight="1">
      <c r="A41" s="1295" t="s">
        <v>25</v>
      </c>
      <c r="B41" s="1296" t="s">
        <v>25</v>
      </c>
      <c r="C41" s="1316">
        <v>44166</v>
      </c>
      <c r="D41" s="1232">
        <v>593751</v>
      </c>
      <c r="E41" s="1232">
        <v>25797</v>
      </c>
      <c r="F41" s="1232">
        <v>6</v>
      </c>
      <c r="G41" s="1232">
        <v>362</v>
      </c>
      <c r="H41" s="1232">
        <v>288</v>
      </c>
      <c r="I41" s="1232">
        <v>17336</v>
      </c>
      <c r="J41" s="1232">
        <v>540</v>
      </c>
      <c r="K41" s="1232">
        <v>16796</v>
      </c>
      <c r="L41" s="1232">
        <v>827</v>
      </c>
      <c r="M41" s="1232">
        <v>1407</v>
      </c>
      <c r="N41" s="1232">
        <v>2473</v>
      </c>
      <c r="O41" s="1232">
        <v>1718</v>
      </c>
      <c r="P41" s="1232">
        <v>6570</v>
      </c>
      <c r="Q41" s="1232">
        <v>383</v>
      </c>
      <c r="R41" s="1232">
        <v>63</v>
      </c>
      <c r="S41" s="1232">
        <v>507</v>
      </c>
      <c r="T41" s="1298" t="s">
        <v>40</v>
      </c>
      <c r="U41" s="1537" t="s">
        <v>25</v>
      </c>
      <c r="V41" s="1295" t="s">
        <v>25</v>
      </c>
      <c r="W41" s="1296" t="s">
        <v>25</v>
      </c>
      <c r="X41" s="1316">
        <v>44166</v>
      </c>
      <c r="Y41" s="74">
        <v>161</v>
      </c>
      <c r="Z41" s="1232">
        <v>16226</v>
      </c>
      <c r="AA41" s="1232">
        <v>60</v>
      </c>
      <c r="AB41" s="1232">
        <v>16166</v>
      </c>
      <c r="AC41" s="1232">
        <v>827</v>
      </c>
      <c r="AD41" s="1232">
        <v>8</v>
      </c>
      <c r="AE41" s="1232">
        <v>2163</v>
      </c>
      <c r="AF41" s="1232">
        <v>1465</v>
      </c>
      <c r="AG41" s="1232">
        <v>406</v>
      </c>
      <c r="AH41" s="1232">
        <v>383</v>
      </c>
      <c r="AI41" s="1232" t="s">
        <v>21</v>
      </c>
      <c r="AJ41" s="1232" t="s">
        <v>21</v>
      </c>
      <c r="AK41" s="1232" t="s">
        <v>21</v>
      </c>
      <c r="AL41" s="1232">
        <v>273</v>
      </c>
      <c r="AM41" s="1232">
        <v>542038</v>
      </c>
      <c r="AN41" s="1232">
        <v>1782291</v>
      </c>
      <c r="AO41" s="1298" t="s">
        <v>40</v>
      </c>
      <c r="AP41" s="1537" t="s">
        <v>25</v>
      </c>
      <c r="AQ41" s="1295" t="s">
        <v>25</v>
      </c>
      <c r="AR41" s="1296" t="s">
        <v>25</v>
      </c>
      <c r="AS41" s="1316">
        <v>44166</v>
      </c>
      <c r="AT41" s="74">
        <v>454494</v>
      </c>
      <c r="AU41" s="1232">
        <v>1326604</v>
      </c>
      <c r="AV41" s="1232">
        <v>2366</v>
      </c>
      <c r="AW41" s="1232">
        <v>405</v>
      </c>
      <c r="AX41" s="1232">
        <v>35</v>
      </c>
      <c r="AY41" s="1232">
        <v>9</v>
      </c>
      <c r="AZ41" s="1232">
        <v>332</v>
      </c>
      <c r="BA41" s="1232">
        <v>1</v>
      </c>
      <c r="BB41" s="1232">
        <v>331</v>
      </c>
      <c r="BC41" s="1232">
        <v>3</v>
      </c>
      <c r="BD41" s="1232">
        <v>75</v>
      </c>
      <c r="BE41" s="1232" t="s">
        <v>21</v>
      </c>
      <c r="BF41" s="1232">
        <v>65</v>
      </c>
      <c r="BG41" s="1232">
        <v>71</v>
      </c>
      <c r="BH41" s="1232">
        <v>9719</v>
      </c>
      <c r="BI41" s="361">
        <v>14189</v>
      </c>
      <c r="BJ41" s="1298" t="s">
        <v>40</v>
      </c>
      <c r="BK41" s="1537" t="s">
        <v>25</v>
      </c>
      <c r="BL41" s="1295" t="s">
        <v>25</v>
      </c>
      <c r="BM41" s="1296" t="s">
        <v>25</v>
      </c>
      <c r="BN41" s="1316">
        <v>44166</v>
      </c>
      <c r="BO41" s="1232">
        <v>872725</v>
      </c>
      <c r="BP41" s="1232">
        <v>74121</v>
      </c>
      <c r="BQ41" s="1232">
        <v>6</v>
      </c>
      <c r="BR41" s="1232">
        <v>456</v>
      </c>
      <c r="BS41" s="1232">
        <v>300</v>
      </c>
      <c r="BT41" s="1232">
        <v>53886</v>
      </c>
      <c r="BU41" s="1232">
        <v>5230</v>
      </c>
      <c r="BV41" s="1232">
        <v>48655</v>
      </c>
      <c r="BW41" s="1232">
        <v>3417</v>
      </c>
      <c r="BX41" s="1232">
        <v>1705</v>
      </c>
      <c r="BY41" s="1232">
        <v>9382</v>
      </c>
      <c r="BZ41" s="586" t="s">
        <v>21</v>
      </c>
      <c r="CA41" s="1232">
        <v>2158</v>
      </c>
      <c r="CB41" s="1232">
        <v>760249</v>
      </c>
      <c r="CC41" s="1232">
        <v>417497</v>
      </c>
      <c r="CD41" s="1232">
        <v>383</v>
      </c>
      <c r="CE41" s="1232">
        <v>3943</v>
      </c>
      <c r="CF41" s="1298" t="s">
        <v>40</v>
      </c>
      <c r="CG41" s="1537" t="s">
        <v>25</v>
      </c>
      <c r="CH41" s="1295" t="s">
        <v>25</v>
      </c>
      <c r="CI41" s="1296" t="s">
        <v>25</v>
      </c>
      <c r="CJ41" s="1316">
        <v>44166</v>
      </c>
      <c r="CK41" s="1232">
        <v>44246</v>
      </c>
      <c r="CL41" s="1232">
        <v>346740</v>
      </c>
      <c r="CM41" s="1232">
        <v>60857</v>
      </c>
      <c r="CN41" s="1232">
        <v>292435</v>
      </c>
      <c r="CO41" s="1232">
        <v>37676</v>
      </c>
      <c r="CP41" s="1232">
        <v>2</v>
      </c>
      <c r="CQ41" s="1232">
        <v>19</v>
      </c>
      <c r="CR41" s="1232">
        <v>161</v>
      </c>
      <c r="CS41" s="1232">
        <v>27156</v>
      </c>
      <c r="CT41" s="1232">
        <v>415</v>
      </c>
      <c r="CU41" s="1232">
        <v>26741</v>
      </c>
      <c r="CV41" s="1232">
        <v>1819</v>
      </c>
      <c r="CW41" s="1232">
        <v>8</v>
      </c>
      <c r="CX41" s="1232">
        <v>5744</v>
      </c>
      <c r="CY41" s="1232">
        <v>1646</v>
      </c>
      <c r="CZ41" s="1232">
        <v>250896</v>
      </c>
      <c r="DA41" s="1232">
        <v>138930</v>
      </c>
      <c r="DB41" s="1298" t="s">
        <v>40</v>
      </c>
      <c r="DC41" s="1537" t="s">
        <v>25</v>
      </c>
      <c r="DD41" s="1295" t="s">
        <v>25</v>
      </c>
      <c r="DE41" s="1296" t="s">
        <v>25</v>
      </c>
      <c r="DF41" s="1316">
        <v>44166</v>
      </c>
      <c r="DG41" s="1232">
        <v>6552</v>
      </c>
      <c r="DH41" s="1232">
        <v>2983</v>
      </c>
      <c r="DI41" s="1232">
        <v>16070</v>
      </c>
      <c r="DJ41" s="1232">
        <v>190400</v>
      </c>
      <c r="DK41" s="1232">
        <v>54457</v>
      </c>
      <c r="DL41" s="1232">
        <v>177916</v>
      </c>
      <c r="DM41" s="1232">
        <v>6612</v>
      </c>
      <c r="DN41" s="1232">
        <v>88</v>
      </c>
      <c r="DO41" s="1232">
        <v>43</v>
      </c>
      <c r="DP41" s="1232">
        <v>5981</v>
      </c>
      <c r="DQ41" s="1232">
        <v>1103</v>
      </c>
      <c r="DR41" s="1232">
        <v>4878</v>
      </c>
      <c r="DS41" s="1232" t="s">
        <v>21</v>
      </c>
      <c r="DT41" s="1232">
        <v>16</v>
      </c>
      <c r="DU41" s="1232">
        <v>67</v>
      </c>
      <c r="DV41" s="1232">
        <v>160181</v>
      </c>
      <c r="DW41" s="1232">
        <v>87125</v>
      </c>
      <c r="DX41" s="1298" t="s">
        <v>40</v>
      </c>
      <c r="DY41" s="1537" t="s">
        <v>25</v>
      </c>
    </row>
    <row r="42" spans="1:135" ht="15" customHeight="1">
      <c r="A42" s="1260"/>
      <c r="B42" s="1260"/>
      <c r="C42" s="1260"/>
      <c r="D42" s="1543"/>
      <c r="E42" s="1543"/>
      <c r="F42" s="1543"/>
      <c r="G42" s="1543"/>
      <c r="H42" s="1543"/>
      <c r="I42" s="1543"/>
      <c r="J42" s="1543"/>
      <c r="K42" s="1966"/>
      <c r="L42" s="1543"/>
      <c r="M42" s="1543"/>
      <c r="N42" s="1543"/>
      <c r="O42" s="1543"/>
      <c r="P42" s="1543"/>
      <c r="Q42" s="1543"/>
      <c r="R42" s="1543"/>
      <c r="T42" s="1543"/>
      <c r="U42" s="1543"/>
      <c r="V42" s="1543"/>
      <c r="W42" s="1543"/>
      <c r="X42" s="1543"/>
      <c r="Z42" s="603"/>
      <c r="AA42" s="603"/>
      <c r="AB42" s="603"/>
      <c r="AC42" s="603"/>
      <c r="AD42" s="1543"/>
      <c r="AE42" s="1543"/>
      <c r="AF42" s="1543"/>
      <c r="AG42" s="1543"/>
      <c r="AH42" s="1543"/>
      <c r="AI42" s="1543"/>
      <c r="AJ42" s="1543"/>
      <c r="AK42" s="1543"/>
      <c r="AL42" s="1543"/>
      <c r="AM42" s="1543"/>
      <c r="AN42" s="1543"/>
      <c r="AO42" s="1322"/>
      <c r="AP42" s="1322"/>
      <c r="AQ42" s="1543"/>
      <c r="AR42" s="1543"/>
      <c r="AS42" s="1543"/>
      <c r="AT42" s="1543"/>
      <c r="AU42" s="1543"/>
      <c r="AW42" s="603"/>
      <c r="AX42" s="603"/>
      <c r="AY42" s="603"/>
      <c r="AZ42" s="603"/>
      <c r="BA42" s="1543"/>
      <c r="BB42" s="1543"/>
      <c r="BC42" s="1543"/>
      <c r="BD42" s="1543"/>
      <c r="BE42" s="1543"/>
      <c r="BF42" s="1543"/>
      <c r="BG42" s="1543"/>
      <c r="BH42" s="1543"/>
      <c r="BI42" s="1543"/>
      <c r="BJ42" s="1543"/>
      <c r="BK42" s="1543"/>
      <c r="BL42" s="1543"/>
      <c r="BM42" s="1543"/>
      <c r="BN42" s="1543"/>
      <c r="BO42" s="1543"/>
      <c r="BP42" s="1543"/>
      <c r="BQ42" s="1543"/>
      <c r="BR42" s="1543"/>
      <c r="BS42" s="1543"/>
      <c r="BT42" s="1543"/>
      <c r="BU42" s="1543"/>
      <c r="BV42" s="1995"/>
      <c r="BW42" s="1543"/>
      <c r="BX42" s="1543"/>
      <c r="BY42" s="1543"/>
      <c r="BZ42" s="1543"/>
      <c r="CA42" s="1543"/>
      <c r="CB42" s="1543"/>
      <c r="CC42" s="1543"/>
      <c r="CD42" s="1543"/>
      <c r="CE42" s="1543"/>
      <c r="CF42" s="1322"/>
      <c r="CG42" s="1322"/>
      <c r="CH42" s="1543"/>
      <c r="CI42" s="1543"/>
      <c r="CJ42" s="1543"/>
      <c r="CK42" s="603"/>
      <c r="CL42" s="603"/>
      <c r="CM42" s="1543"/>
      <c r="CN42" s="1543"/>
      <c r="CO42" s="1543"/>
      <c r="CP42" s="1543"/>
      <c r="CQ42" s="1543"/>
      <c r="CR42" s="1543"/>
      <c r="CS42" s="1543"/>
      <c r="CU42" s="1543"/>
      <c r="CV42" s="1543"/>
      <c r="CW42" s="1543"/>
      <c r="CX42" s="1543"/>
      <c r="CZ42" s="1543"/>
      <c r="DA42" s="1543"/>
      <c r="DB42" s="1322"/>
      <c r="DC42" s="1322"/>
      <c r="DD42" s="1543"/>
      <c r="DE42" s="1543"/>
      <c r="DF42" s="1543"/>
      <c r="DG42" s="603"/>
      <c r="DI42" s="603"/>
      <c r="DJ42" s="603"/>
      <c r="DK42" s="603"/>
      <c r="DL42" s="603"/>
      <c r="DM42" s="1543"/>
      <c r="DN42" s="1543"/>
      <c r="DO42" s="1543"/>
      <c r="DQ42" s="1543"/>
      <c r="DR42" s="1543"/>
      <c r="DS42" s="1543"/>
      <c r="DT42" s="1543"/>
      <c r="DU42" s="1543"/>
      <c r="DX42" s="1255"/>
    </row>
    <row r="43" spans="1:135" s="1255" customFormat="1" ht="18" customHeight="1">
      <c r="A43" s="2618" t="s">
        <v>734</v>
      </c>
      <c r="B43" s="2618"/>
      <c r="C43" s="2619"/>
      <c r="D43" s="1965" t="s">
        <v>965</v>
      </c>
      <c r="E43" s="1513"/>
      <c r="F43" s="1943" t="s">
        <v>1851</v>
      </c>
      <c r="G43" s="1513"/>
      <c r="H43" s="1513"/>
      <c r="I43" s="1513"/>
      <c r="J43" s="1996" t="s">
        <v>733</v>
      </c>
      <c r="K43" s="1966"/>
      <c r="L43" s="1943" t="s">
        <v>1852</v>
      </c>
      <c r="M43" s="1972"/>
      <c r="N43" s="1513"/>
      <c r="O43" s="1513"/>
      <c r="P43" s="1513"/>
      <c r="Q43" s="1513"/>
      <c r="R43" s="1513" t="s">
        <v>714</v>
      </c>
      <c r="S43" s="1513"/>
      <c r="T43" s="2611" t="s">
        <v>694</v>
      </c>
      <c r="U43" s="2612"/>
      <c r="V43" s="2618" t="s">
        <v>734</v>
      </c>
      <c r="W43" s="2618"/>
      <c r="X43" s="2619"/>
      <c r="Y43" s="1967" t="s">
        <v>706</v>
      </c>
      <c r="Z43" s="1513"/>
      <c r="AA43" s="1513" t="s">
        <v>1771</v>
      </c>
      <c r="AB43" s="1513"/>
      <c r="AC43" s="1513"/>
      <c r="AD43" s="1513"/>
      <c r="AE43" s="1513"/>
      <c r="AF43" s="1966" t="s">
        <v>1300</v>
      </c>
      <c r="AG43" s="1513"/>
      <c r="AH43" s="1513"/>
      <c r="AI43" s="1513"/>
      <c r="AJ43" s="1513"/>
      <c r="AK43" s="1513"/>
      <c r="AL43" s="1513"/>
      <c r="AM43" s="1513"/>
      <c r="AN43" s="1997"/>
      <c r="AO43" s="2611" t="s">
        <v>694</v>
      </c>
      <c r="AP43" s="2612"/>
      <c r="AZ43" s="1480"/>
      <c r="BL43" s="2618" t="s">
        <v>734</v>
      </c>
      <c r="BM43" s="2618"/>
      <c r="BN43" s="2619"/>
      <c r="BO43" s="1965" t="s">
        <v>966</v>
      </c>
      <c r="BP43" s="1513"/>
      <c r="BQ43" s="1943" t="s">
        <v>1851</v>
      </c>
      <c r="BR43" s="1513"/>
      <c r="BS43" s="1513"/>
      <c r="BT43" s="1513"/>
      <c r="BU43" s="1972"/>
      <c r="BV43" s="1966" t="s">
        <v>1300</v>
      </c>
      <c r="BW43" s="1513" t="s">
        <v>714</v>
      </c>
      <c r="BX43" s="1974"/>
      <c r="BY43" s="1970" t="s">
        <v>631</v>
      </c>
      <c r="BZ43" s="1943"/>
      <c r="CA43" s="1943" t="s">
        <v>1853</v>
      </c>
      <c r="CB43" s="1513"/>
      <c r="CC43" s="1513"/>
      <c r="CD43" s="1513"/>
      <c r="CE43" s="1512"/>
      <c r="CF43" s="2611" t="s">
        <v>694</v>
      </c>
      <c r="CG43" s="2612"/>
      <c r="CH43" s="2618" t="s">
        <v>734</v>
      </c>
      <c r="CI43" s="2618"/>
      <c r="CJ43" s="2619"/>
      <c r="CK43" s="1967" t="s">
        <v>1298</v>
      </c>
      <c r="CL43" s="1513"/>
      <c r="CM43" s="1513" t="s">
        <v>1299</v>
      </c>
      <c r="CN43" s="1345"/>
      <c r="CO43" s="1513"/>
      <c r="CP43" s="1513"/>
      <c r="CQ43" s="1513" t="s">
        <v>714</v>
      </c>
      <c r="CR43" s="1966" t="s">
        <v>1300</v>
      </c>
      <c r="CS43" s="1345"/>
      <c r="CT43" s="1513"/>
      <c r="CU43" s="1513" t="s">
        <v>714</v>
      </c>
      <c r="CV43" s="1968"/>
      <c r="CW43" s="1973" t="s">
        <v>706</v>
      </c>
      <c r="CX43" s="1998"/>
      <c r="CY43" s="1998" t="s">
        <v>1771</v>
      </c>
      <c r="CZ43" s="1513"/>
      <c r="DA43" s="1512"/>
      <c r="DB43" s="2611" t="s">
        <v>694</v>
      </c>
      <c r="DC43" s="2612"/>
      <c r="DD43" s="2618" t="s">
        <v>734</v>
      </c>
      <c r="DE43" s="2618"/>
      <c r="DF43" s="2619"/>
      <c r="DG43" s="1967" t="s">
        <v>967</v>
      </c>
      <c r="DH43" s="1513"/>
      <c r="DI43" s="1513" t="s">
        <v>968</v>
      </c>
      <c r="DJ43" s="1345"/>
      <c r="DK43" s="1513"/>
      <c r="DL43" s="1513" t="s">
        <v>714</v>
      </c>
      <c r="DM43" s="1513"/>
      <c r="DN43" s="1966" t="s">
        <v>1300</v>
      </c>
      <c r="DO43" s="1972"/>
      <c r="DP43" s="1513" t="s">
        <v>714</v>
      </c>
      <c r="DQ43" s="1999"/>
      <c r="DR43" s="2000" t="s">
        <v>969</v>
      </c>
      <c r="DS43" s="1941"/>
      <c r="DT43" s="1941" t="s">
        <v>1854</v>
      </c>
      <c r="DU43" s="1513"/>
      <c r="DV43" s="1513"/>
      <c r="DW43" s="1512"/>
      <c r="DX43" s="2611" t="s">
        <v>694</v>
      </c>
      <c r="DY43" s="2612"/>
    </row>
    <row r="44" spans="1:135" s="1255" customFormat="1" ht="15.75" customHeight="1">
      <c r="A44" s="2690"/>
      <c r="B44" s="2690"/>
      <c r="C44" s="2691"/>
      <c r="D44" s="1698" t="s">
        <v>351</v>
      </c>
      <c r="E44" s="1475" t="s">
        <v>351</v>
      </c>
      <c r="F44" s="1475" t="s">
        <v>18</v>
      </c>
      <c r="G44" s="604" t="s">
        <v>785</v>
      </c>
      <c r="H44" s="1474" t="s">
        <v>5</v>
      </c>
      <c r="I44" s="1475" t="s">
        <v>7</v>
      </c>
      <c r="J44" s="1474" t="s">
        <v>219</v>
      </c>
      <c r="K44" s="1475" t="s">
        <v>345</v>
      </c>
      <c r="L44" s="1475" t="s">
        <v>736</v>
      </c>
      <c r="M44" s="1698" t="s">
        <v>293</v>
      </c>
      <c r="N44" s="1475" t="s">
        <v>294</v>
      </c>
      <c r="O44" s="1475" t="s">
        <v>295</v>
      </c>
      <c r="P44" s="1475" t="s">
        <v>346</v>
      </c>
      <c r="Q44" s="1475" t="s">
        <v>347</v>
      </c>
      <c r="R44" s="1475" t="s">
        <v>348</v>
      </c>
      <c r="S44" s="1940" t="s">
        <v>299</v>
      </c>
      <c r="T44" s="2613"/>
      <c r="U44" s="2614"/>
      <c r="V44" s="2690"/>
      <c r="W44" s="2690"/>
      <c r="X44" s="2691"/>
      <c r="Y44" s="1475" t="s">
        <v>219</v>
      </c>
      <c r="Z44" s="1475" t="s">
        <v>345</v>
      </c>
      <c r="AA44" s="1698" t="s">
        <v>736</v>
      </c>
      <c r="AB44" s="1698" t="s">
        <v>293</v>
      </c>
      <c r="AC44" s="1475" t="s">
        <v>294</v>
      </c>
      <c r="AD44" s="1475" t="s">
        <v>295</v>
      </c>
      <c r="AE44" s="1474" t="s">
        <v>346</v>
      </c>
      <c r="AF44" s="1475" t="s">
        <v>347</v>
      </c>
      <c r="AG44" s="1475" t="s">
        <v>299</v>
      </c>
      <c r="AH44" s="1475" t="s">
        <v>1196</v>
      </c>
      <c r="AI44" s="1475" t="s">
        <v>349</v>
      </c>
      <c r="AJ44" s="1475" t="s">
        <v>350</v>
      </c>
      <c r="AK44" s="1698" t="s">
        <v>15</v>
      </c>
      <c r="AL44" s="1948" t="s">
        <v>303</v>
      </c>
      <c r="AM44" s="1940" t="s">
        <v>351</v>
      </c>
      <c r="AN44" s="1475" t="s">
        <v>351</v>
      </c>
      <c r="AO44" s="2613"/>
      <c r="AP44" s="2614"/>
      <c r="AZ44" s="1480"/>
      <c r="BL44" s="2690"/>
      <c r="BM44" s="2690"/>
      <c r="BN44" s="2691"/>
      <c r="BO44" s="1475" t="s">
        <v>303</v>
      </c>
      <c r="BP44" s="1698" t="s">
        <v>351</v>
      </c>
      <c r="BQ44" s="1940" t="s">
        <v>351</v>
      </c>
      <c r="BR44" s="1475" t="s">
        <v>970</v>
      </c>
      <c r="BS44" s="1475" t="s">
        <v>18</v>
      </c>
      <c r="BT44" s="1475" t="s">
        <v>19</v>
      </c>
      <c r="BU44" s="1475" t="s">
        <v>87</v>
      </c>
      <c r="BV44" s="604" t="s">
        <v>785</v>
      </c>
      <c r="BW44" s="1475" t="s">
        <v>5</v>
      </c>
      <c r="BX44" s="1475" t="s">
        <v>7</v>
      </c>
      <c r="BY44" s="1474" t="s">
        <v>219</v>
      </c>
      <c r="BZ44" s="1475" t="s">
        <v>345</v>
      </c>
      <c r="CA44" s="1475" t="s">
        <v>736</v>
      </c>
      <c r="CB44" s="1698" t="s">
        <v>293</v>
      </c>
      <c r="CC44" s="1698" t="s">
        <v>294</v>
      </c>
      <c r="CD44" s="1475" t="s">
        <v>295</v>
      </c>
      <c r="CE44" s="1475" t="s">
        <v>346</v>
      </c>
      <c r="CF44" s="2613"/>
      <c r="CG44" s="2614"/>
      <c r="CH44" s="2690"/>
      <c r="CI44" s="2690"/>
      <c r="CJ44" s="2691"/>
      <c r="CK44" s="1975" t="s">
        <v>11</v>
      </c>
      <c r="CL44" s="1698" t="s">
        <v>15</v>
      </c>
      <c r="CM44" s="1698" t="s">
        <v>303</v>
      </c>
      <c r="CN44" s="1475" t="s">
        <v>351</v>
      </c>
      <c r="CO44" s="1475" t="s">
        <v>351</v>
      </c>
      <c r="CP44" s="1475" t="s">
        <v>970</v>
      </c>
      <c r="CQ44" s="1475" t="s">
        <v>18</v>
      </c>
      <c r="CR44" s="1475" t="s">
        <v>19</v>
      </c>
      <c r="CS44" s="1475" t="s">
        <v>87</v>
      </c>
      <c r="CT44" s="604" t="s">
        <v>785</v>
      </c>
      <c r="CU44" s="1475" t="s">
        <v>5</v>
      </c>
      <c r="CV44" s="1475" t="s">
        <v>7</v>
      </c>
      <c r="CW44" s="1474" t="s">
        <v>219</v>
      </c>
      <c r="CX44" s="1475" t="s">
        <v>345</v>
      </c>
      <c r="CY44" s="1698" t="s">
        <v>736</v>
      </c>
      <c r="CZ44" s="1698" t="s">
        <v>293</v>
      </c>
      <c r="DA44" s="1475" t="s">
        <v>294</v>
      </c>
      <c r="DB44" s="2613"/>
      <c r="DC44" s="2614"/>
      <c r="DD44" s="2690"/>
      <c r="DE44" s="2690"/>
      <c r="DF44" s="2691"/>
      <c r="DG44" s="1475" t="s">
        <v>15</v>
      </c>
      <c r="DH44" s="1698" t="s">
        <v>303</v>
      </c>
      <c r="DI44" s="1698" t="s">
        <v>351</v>
      </c>
      <c r="DJ44" s="1479" t="s">
        <v>351</v>
      </c>
      <c r="DK44" s="1475" t="s">
        <v>970</v>
      </c>
      <c r="DL44" s="1475" t="s">
        <v>18</v>
      </c>
      <c r="DM44" s="1698" t="s">
        <v>19</v>
      </c>
      <c r="DN44" s="1475" t="s">
        <v>87</v>
      </c>
      <c r="DO44" s="604" t="s">
        <v>785</v>
      </c>
      <c r="DP44" s="1475" t="s">
        <v>5</v>
      </c>
      <c r="DQ44" s="1475" t="s">
        <v>7</v>
      </c>
      <c r="DR44" s="1474" t="s">
        <v>219</v>
      </c>
      <c r="DS44" s="1475" t="s">
        <v>345</v>
      </c>
      <c r="DT44" s="1475" t="s">
        <v>293</v>
      </c>
      <c r="DU44" s="1698" t="s">
        <v>294</v>
      </c>
      <c r="DV44" s="1475" t="s">
        <v>295</v>
      </c>
      <c r="DW44" s="1475" t="s">
        <v>346</v>
      </c>
      <c r="DX44" s="2613"/>
      <c r="DY44" s="2614"/>
    </row>
    <row r="45" spans="1:135" s="1255" customFormat="1" ht="15" customHeight="1">
      <c r="A45" s="2690"/>
      <c r="B45" s="2690"/>
      <c r="C45" s="2691"/>
      <c r="D45" s="1698" t="s">
        <v>1467</v>
      </c>
      <c r="E45" s="1479" t="s">
        <v>1468</v>
      </c>
      <c r="F45" s="1479"/>
      <c r="G45" s="605"/>
      <c r="H45" s="1474"/>
      <c r="I45" s="1479"/>
      <c r="J45" s="1474" t="s">
        <v>9</v>
      </c>
      <c r="K45" s="1479" t="s">
        <v>9</v>
      </c>
      <c r="L45" s="1479"/>
      <c r="M45" s="1698"/>
      <c r="N45" s="1479"/>
      <c r="O45" s="1479"/>
      <c r="P45" s="1479"/>
      <c r="Q45" s="1479"/>
      <c r="R45" s="1479"/>
      <c r="S45" s="1698"/>
      <c r="T45" s="2613"/>
      <c r="U45" s="2614"/>
      <c r="V45" s="2690"/>
      <c r="W45" s="2690"/>
      <c r="X45" s="2691"/>
      <c r="Y45" s="1479" t="s">
        <v>9</v>
      </c>
      <c r="Z45" s="1479" t="s">
        <v>9</v>
      </c>
      <c r="AA45" s="1698"/>
      <c r="AB45" s="1698"/>
      <c r="AC45" s="1479"/>
      <c r="AD45" s="1479"/>
      <c r="AE45" s="1474"/>
      <c r="AF45" s="1479"/>
      <c r="AG45" s="1479"/>
      <c r="AH45" s="1479"/>
      <c r="AI45" s="1479" t="s">
        <v>354</v>
      </c>
      <c r="AJ45" s="1479" t="s">
        <v>355</v>
      </c>
      <c r="AK45" s="1698"/>
      <c r="AL45" s="1698"/>
      <c r="AM45" s="1698" t="s">
        <v>1467</v>
      </c>
      <c r="AN45" s="1479" t="s">
        <v>1468</v>
      </c>
      <c r="AO45" s="2613"/>
      <c r="AP45" s="2614"/>
      <c r="AZ45" s="1351"/>
      <c r="BL45" s="2690"/>
      <c r="BM45" s="2690"/>
      <c r="BN45" s="2691"/>
      <c r="BO45" s="1479"/>
      <c r="BP45" s="1698" t="s">
        <v>1467</v>
      </c>
      <c r="BQ45" s="1698" t="s">
        <v>1468</v>
      </c>
      <c r="BR45" s="1479"/>
      <c r="BS45" s="1479"/>
      <c r="BT45" s="1479" t="s">
        <v>1183</v>
      </c>
      <c r="BU45" s="1479"/>
      <c r="BV45" s="605"/>
      <c r="BW45" s="1479"/>
      <c r="BX45" s="1479"/>
      <c r="BY45" s="1474" t="s">
        <v>9</v>
      </c>
      <c r="BZ45" s="1479" t="s">
        <v>9</v>
      </c>
      <c r="CA45" s="1479"/>
      <c r="CB45" s="1698"/>
      <c r="CC45" s="1698"/>
      <c r="CD45" s="1479"/>
      <c r="CE45" s="1479"/>
      <c r="CF45" s="2613"/>
      <c r="CG45" s="2614"/>
      <c r="CH45" s="2690"/>
      <c r="CI45" s="2690"/>
      <c r="CJ45" s="2691"/>
      <c r="CK45" s="1976" t="s">
        <v>609</v>
      </c>
      <c r="CL45" s="1698"/>
      <c r="CM45" s="1698"/>
      <c r="CN45" s="1479" t="s">
        <v>1467</v>
      </c>
      <c r="CO45" s="1479" t="s">
        <v>1468</v>
      </c>
      <c r="CP45" s="1479"/>
      <c r="CQ45" s="1479"/>
      <c r="CR45" s="1479" t="s">
        <v>1183</v>
      </c>
      <c r="CS45" s="1479"/>
      <c r="CT45" s="605"/>
      <c r="CU45" s="1479"/>
      <c r="CV45" s="1479"/>
      <c r="CW45" s="1474" t="s">
        <v>9</v>
      </c>
      <c r="CX45" s="1479" t="s">
        <v>9</v>
      </c>
      <c r="CY45" s="1698"/>
      <c r="CZ45" s="1698"/>
      <c r="DA45" s="1698"/>
      <c r="DB45" s="2613"/>
      <c r="DC45" s="2614"/>
      <c r="DD45" s="2690"/>
      <c r="DE45" s="2690"/>
      <c r="DF45" s="2691"/>
      <c r="DG45" s="1479"/>
      <c r="DH45" s="1698"/>
      <c r="DI45" s="1698" t="s">
        <v>1467</v>
      </c>
      <c r="DJ45" s="1479" t="s">
        <v>1468</v>
      </c>
      <c r="DK45" s="1479"/>
      <c r="DL45" s="1479"/>
      <c r="DM45" s="1698" t="s">
        <v>1183</v>
      </c>
      <c r="DN45" s="1479"/>
      <c r="DO45" s="605"/>
      <c r="DP45" s="1479"/>
      <c r="DQ45" s="1479"/>
      <c r="DR45" s="1474" t="s">
        <v>9</v>
      </c>
      <c r="DS45" s="1479" t="s">
        <v>9</v>
      </c>
      <c r="DT45" s="1479"/>
      <c r="DU45" s="1698"/>
      <c r="DV45" s="1479"/>
      <c r="DW45" s="1479"/>
      <c r="DX45" s="2613"/>
      <c r="DY45" s="2614"/>
    </row>
    <row r="46" spans="1:135" s="1255" customFormat="1" ht="15" customHeight="1">
      <c r="A46" s="2690"/>
      <c r="B46" s="2690"/>
      <c r="C46" s="2691"/>
      <c r="D46" s="1898"/>
      <c r="E46" s="1979"/>
      <c r="F46" s="1352"/>
      <c r="G46" s="2823" t="s">
        <v>1469</v>
      </c>
      <c r="H46" s="1392"/>
      <c r="I46" s="1352"/>
      <c r="J46" s="1898" t="s">
        <v>1375</v>
      </c>
      <c r="K46" s="1358" t="s">
        <v>1385</v>
      </c>
      <c r="L46" s="1352"/>
      <c r="M46" s="1359"/>
      <c r="N46" s="1352"/>
      <c r="O46" s="1352" t="s">
        <v>1516</v>
      </c>
      <c r="P46" s="1352" t="s">
        <v>1516</v>
      </c>
      <c r="Q46" s="1352" t="s">
        <v>1516</v>
      </c>
      <c r="R46" s="1352"/>
      <c r="S46" s="1352" t="s">
        <v>1376</v>
      </c>
      <c r="T46" s="2613"/>
      <c r="U46" s="2614"/>
      <c r="V46" s="2690"/>
      <c r="W46" s="2690"/>
      <c r="X46" s="2691"/>
      <c r="Y46" s="1358" t="s">
        <v>1375</v>
      </c>
      <c r="Z46" s="1358" t="s">
        <v>357</v>
      </c>
      <c r="AA46" s="1359"/>
      <c r="AB46" s="1359"/>
      <c r="AC46" s="1352"/>
      <c r="AD46" s="1352" t="s">
        <v>1516</v>
      </c>
      <c r="AE46" s="1352" t="s">
        <v>1516</v>
      </c>
      <c r="AF46" s="1352" t="s">
        <v>1516</v>
      </c>
      <c r="AG46" s="1352" t="s">
        <v>1376</v>
      </c>
      <c r="AH46" s="1352"/>
      <c r="AI46" s="1352" t="s">
        <v>1199</v>
      </c>
      <c r="AJ46" s="1977" t="s">
        <v>1377</v>
      </c>
      <c r="AK46" s="1898"/>
      <c r="AL46" s="1352" t="s">
        <v>1376</v>
      </c>
      <c r="AM46" s="1898"/>
      <c r="AN46" s="1979"/>
      <c r="AO46" s="2613"/>
      <c r="AP46" s="2614"/>
      <c r="AZ46" s="1351"/>
      <c r="BL46" s="2690"/>
      <c r="BM46" s="2690"/>
      <c r="BN46" s="2691"/>
      <c r="BO46" s="1352" t="s">
        <v>1376</v>
      </c>
      <c r="BP46" s="1898"/>
      <c r="BQ46" s="1898"/>
      <c r="BR46" s="1352"/>
      <c r="BS46" s="1352"/>
      <c r="BT46" s="1352"/>
      <c r="BU46" s="1352"/>
      <c r="BV46" s="2823" t="s">
        <v>1469</v>
      </c>
      <c r="BW46" s="1358"/>
      <c r="BX46" s="1352"/>
      <c r="BY46" s="1898" t="s">
        <v>1375</v>
      </c>
      <c r="BZ46" s="1358" t="s">
        <v>357</v>
      </c>
      <c r="CA46" s="1352"/>
      <c r="CB46" s="1359"/>
      <c r="CC46" s="1359"/>
      <c r="CD46" s="1352" t="s">
        <v>1516</v>
      </c>
      <c r="CE46" s="1352" t="s">
        <v>1516</v>
      </c>
      <c r="CF46" s="2613"/>
      <c r="CG46" s="2614"/>
      <c r="CH46" s="2690"/>
      <c r="CI46" s="2690"/>
      <c r="CJ46" s="2691"/>
      <c r="CK46" s="1352" t="s">
        <v>1201</v>
      </c>
      <c r="CL46" s="1898"/>
      <c r="CM46" s="1352" t="s">
        <v>1376</v>
      </c>
      <c r="CN46" s="1358"/>
      <c r="CO46" s="1358"/>
      <c r="CP46" s="1352"/>
      <c r="CQ46" s="1352"/>
      <c r="CR46" s="1352"/>
      <c r="CS46" s="1352"/>
      <c r="CT46" s="2823" t="s">
        <v>1469</v>
      </c>
      <c r="CU46" s="1358"/>
      <c r="CV46" s="1352"/>
      <c r="CW46" s="1898" t="s">
        <v>1375</v>
      </c>
      <c r="CX46" s="1358" t="s">
        <v>1385</v>
      </c>
      <c r="CY46" s="1359"/>
      <c r="CZ46" s="1359"/>
      <c r="DA46" s="1359"/>
      <c r="DB46" s="2613"/>
      <c r="DC46" s="2614"/>
      <c r="DD46" s="2690"/>
      <c r="DE46" s="2690"/>
      <c r="DF46" s="2691"/>
      <c r="DG46" s="1358"/>
      <c r="DH46" s="1352" t="s">
        <v>1376</v>
      </c>
      <c r="DI46" s="1898"/>
      <c r="DJ46" s="1898"/>
      <c r="DK46" s="1352"/>
      <c r="DL46" s="1352"/>
      <c r="DM46" s="1359"/>
      <c r="DN46" s="1352"/>
      <c r="DO46" s="2823" t="s">
        <v>1469</v>
      </c>
      <c r="DP46" s="1358"/>
      <c r="DQ46" s="1352"/>
      <c r="DR46" s="1898" t="s">
        <v>1375</v>
      </c>
      <c r="DS46" s="1358" t="s">
        <v>357</v>
      </c>
      <c r="DT46" s="1352"/>
      <c r="DU46" s="1359"/>
      <c r="DV46" s="1352" t="s">
        <v>1516</v>
      </c>
      <c r="DW46" s="1352" t="s">
        <v>1516</v>
      </c>
      <c r="DX46" s="2613"/>
      <c r="DY46" s="2614"/>
    </row>
    <row r="47" spans="1:135" s="1255" customFormat="1" ht="15" customHeight="1">
      <c r="A47" s="2690"/>
      <c r="B47" s="2690"/>
      <c r="C47" s="2691"/>
      <c r="D47" s="1898" t="s">
        <v>1241</v>
      </c>
      <c r="E47" s="1979" t="s">
        <v>1203</v>
      </c>
      <c r="F47" s="1352" t="s">
        <v>553</v>
      </c>
      <c r="G47" s="2823"/>
      <c r="H47" s="1392" t="s">
        <v>1383</v>
      </c>
      <c r="I47" s="1352" t="s">
        <v>1207</v>
      </c>
      <c r="J47" s="2822" t="s">
        <v>1245</v>
      </c>
      <c r="K47" s="2822" t="s">
        <v>1378</v>
      </c>
      <c r="L47" s="1352" t="s">
        <v>717</v>
      </c>
      <c r="M47" s="1359" t="s">
        <v>716</v>
      </c>
      <c r="N47" s="1352" t="s">
        <v>1174</v>
      </c>
      <c r="O47" s="1358" t="s">
        <v>1379</v>
      </c>
      <c r="P47" s="1358" t="s">
        <v>1380</v>
      </c>
      <c r="Q47" s="1358" t="s">
        <v>1847</v>
      </c>
      <c r="R47" s="1352" t="s">
        <v>1178</v>
      </c>
      <c r="S47" s="1352" t="s">
        <v>1848</v>
      </c>
      <c r="T47" s="2613"/>
      <c r="U47" s="2614"/>
      <c r="V47" s="2690"/>
      <c r="W47" s="2690"/>
      <c r="X47" s="2691"/>
      <c r="Y47" s="2822" t="s">
        <v>1378</v>
      </c>
      <c r="Z47" s="2822" t="s">
        <v>1378</v>
      </c>
      <c r="AA47" s="1359" t="s">
        <v>717</v>
      </c>
      <c r="AB47" s="1359" t="s">
        <v>716</v>
      </c>
      <c r="AC47" s="1352" t="s">
        <v>1174</v>
      </c>
      <c r="AD47" s="1358" t="s">
        <v>1379</v>
      </c>
      <c r="AE47" s="1444" t="s">
        <v>1380</v>
      </c>
      <c r="AF47" s="1358" t="s">
        <v>1847</v>
      </c>
      <c r="AG47" s="1352" t="s">
        <v>1848</v>
      </c>
      <c r="AH47" s="1352" t="s">
        <v>724</v>
      </c>
      <c r="AI47" s="1352" t="s">
        <v>1208</v>
      </c>
      <c r="AJ47" s="2822" t="s">
        <v>1378</v>
      </c>
      <c r="AK47" s="1898" t="s">
        <v>1522</v>
      </c>
      <c r="AL47" s="1898" t="s">
        <v>1331</v>
      </c>
      <c r="AM47" s="1898" t="s">
        <v>1241</v>
      </c>
      <c r="AN47" s="1979" t="s">
        <v>1203</v>
      </c>
      <c r="AO47" s="2613"/>
      <c r="AP47" s="2614"/>
      <c r="AZ47" s="1351"/>
      <c r="BL47" s="2690"/>
      <c r="BM47" s="2690"/>
      <c r="BN47" s="2691"/>
      <c r="BO47" s="1898" t="s">
        <v>1331</v>
      </c>
      <c r="BP47" s="1898" t="s">
        <v>1241</v>
      </c>
      <c r="BQ47" s="1898" t="s">
        <v>1203</v>
      </c>
      <c r="BR47" s="1352" t="s">
        <v>1523</v>
      </c>
      <c r="BS47" s="1352" t="s">
        <v>553</v>
      </c>
      <c r="BT47" s="1352" t="s">
        <v>1204</v>
      </c>
      <c r="BU47" s="1352" t="s">
        <v>1175</v>
      </c>
      <c r="BV47" s="2823"/>
      <c r="BW47" s="1358" t="s">
        <v>1383</v>
      </c>
      <c r="BX47" s="1352" t="s">
        <v>1207</v>
      </c>
      <c r="BY47" s="2822" t="s">
        <v>1378</v>
      </c>
      <c r="BZ47" s="2822" t="s">
        <v>1378</v>
      </c>
      <c r="CA47" s="1352" t="s">
        <v>717</v>
      </c>
      <c r="CB47" s="1359" t="s">
        <v>716</v>
      </c>
      <c r="CC47" s="1359" t="s">
        <v>1174</v>
      </c>
      <c r="CD47" s="1358" t="s">
        <v>1379</v>
      </c>
      <c r="CE47" s="1444" t="s">
        <v>1380</v>
      </c>
      <c r="CF47" s="2613"/>
      <c r="CG47" s="2614"/>
      <c r="CH47" s="2690"/>
      <c r="CI47" s="2690"/>
      <c r="CJ47" s="2691"/>
      <c r="CK47" s="2823" t="s">
        <v>1381</v>
      </c>
      <c r="CL47" s="1898" t="s">
        <v>1522</v>
      </c>
      <c r="CM47" s="1898" t="s">
        <v>1331</v>
      </c>
      <c r="CN47" s="1358" t="s">
        <v>1241</v>
      </c>
      <c r="CO47" s="1358" t="s">
        <v>1203</v>
      </c>
      <c r="CP47" s="1352" t="s">
        <v>1523</v>
      </c>
      <c r="CQ47" s="1352" t="s">
        <v>553</v>
      </c>
      <c r="CR47" s="1352" t="s">
        <v>1204</v>
      </c>
      <c r="CS47" s="1352" t="s">
        <v>1175</v>
      </c>
      <c r="CT47" s="2823"/>
      <c r="CU47" s="1358" t="s">
        <v>1383</v>
      </c>
      <c r="CV47" s="1352" t="s">
        <v>1207</v>
      </c>
      <c r="CW47" s="2822" t="s">
        <v>1378</v>
      </c>
      <c r="CX47" s="2822" t="s">
        <v>1378</v>
      </c>
      <c r="CY47" s="1359" t="s">
        <v>610</v>
      </c>
      <c r="CZ47" s="1359" t="s">
        <v>611</v>
      </c>
      <c r="DA47" s="1359" t="s">
        <v>398</v>
      </c>
      <c r="DB47" s="2613"/>
      <c r="DC47" s="2614"/>
      <c r="DD47" s="2690"/>
      <c r="DE47" s="2690"/>
      <c r="DF47" s="2691"/>
      <c r="DG47" s="1358" t="s">
        <v>1522</v>
      </c>
      <c r="DH47" s="1898" t="s">
        <v>1331</v>
      </c>
      <c r="DI47" s="1898" t="s">
        <v>1241</v>
      </c>
      <c r="DJ47" s="1898" t="s">
        <v>1203</v>
      </c>
      <c r="DK47" s="1352" t="s">
        <v>1523</v>
      </c>
      <c r="DL47" s="1352" t="s">
        <v>553</v>
      </c>
      <c r="DM47" s="1359" t="s">
        <v>1204</v>
      </c>
      <c r="DN47" s="1352" t="s">
        <v>1175</v>
      </c>
      <c r="DO47" s="2823"/>
      <c r="DP47" s="1358" t="s">
        <v>1383</v>
      </c>
      <c r="DQ47" s="1352" t="s">
        <v>1207</v>
      </c>
      <c r="DR47" s="2822" t="s">
        <v>1378</v>
      </c>
      <c r="DS47" s="2822" t="s">
        <v>1378</v>
      </c>
      <c r="DT47" s="1352" t="s">
        <v>716</v>
      </c>
      <c r="DU47" s="1359" t="s">
        <v>1174</v>
      </c>
      <c r="DV47" s="1358" t="s">
        <v>1379</v>
      </c>
      <c r="DW47" s="1358" t="s">
        <v>1380</v>
      </c>
      <c r="DX47" s="2613"/>
      <c r="DY47" s="2614"/>
    </row>
    <row r="48" spans="1:135" s="1255" customFormat="1" ht="15" customHeight="1">
      <c r="A48" s="2690"/>
      <c r="B48" s="2690"/>
      <c r="C48" s="2691"/>
      <c r="D48" s="1359"/>
      <c r="E48" s="1352"/>
      <c r="F48" s="1358"/>
      <c r="G48" s="1352"/>
      <c r="H48" s="1444"/>
      <c r="I48" s="1352"/>
      <c r="J48" s="2822"/>
      <c r="K48" s="2822"/>
      <c r="L48" s="1352"/>
      <c r="M48" s="1359"/>
      <c r="N48" s="1352"/>
      <c r="O48" s="1358"/>
      <c r="P48" s="1358"/>
      <c r="Q48" s="1358"/>
      <c r="R48" s="1358"/>
      <c r="S48" s="1359"/>
      <c r="T48" s="2613"/>
      <c r="U48" s="2614"/>
      <c r="V48" s="2690"/>
      <c r="W48" s="2690"/>
      <c r="X48" s="2691"/>
      <c r="Y48" s="2822"/>
      <c r="Z48" s="2822"/>
      <c r="AA48" s="1359"/>
      <c r="AB48" s="1359"/>
      <c r="AC48" s="1352"/>
      <c r="AD48" s="1358"/>
      <c r="AE48" s="1444"/>
      <c r="AF48" s="1358"/>
      <c r="AG48" s="1352"/>
      <c r="AH48" s="1352"/>
      <c r="AI48" s="1352"/>
      <c r="AJ48" s="2822"/>
      <c r="AK48" s="1359"/>
      <c r="AL48" s="1359"/>
      <c r="AM48" s="1359"/>
      <c r="AN48" s="1352"/>
      <c r="AO48" s="2613"/>
      <c r="AP48" s="2614"/>
      <c r="AZ48" s="1351"/>
      <c r="BL48" s="2690"/>
      <c r="BM48" s="2690"/>
      <c r="BN48" s="2691"/>
      <c r="BO48" s="1352"/>
      <c r="BP48" s="1359"/>
      <c r="BQ48" s="1359"/>
      <c r="BR48" s="1358"/>
      <c r="BS48" s="1358"/>
      <c r="BT48" s="1352" t="s">
        <v>744</v>
      </c>
      <c r="BU48" s="1352"/>
      <c r="BV48" s="1352"/>
      <c r="BW48" s="1358"/>
      <c r="BX48" s="1352"/>
      <c r="BY48" s="2822"/>
      <c r="BZ48" s="2822"/>
      <c r="CA48" s="1352"/>
      <c r="CB48" s="1359"/>
      <c r="CC48" s="1359"/>
      <c r="CD48" s="1358"/>
      <c r="CE48" s="1358"/>
      <c r="CF48" s="2613"/>
      <c r="CG48" s="2614"/>
      <c r="CH48" s="2690"/>
      <c r="CI48" s="2690"/>
      <c r="CJ48" s="2691"/>
      <c r="CK48" s="2823"/>
      <c r="CL48" s="1359"/>
      <c r="CM48" s="1359"/>
      <c r="CN48" s="1352"/>
      <c r="CO48" s="1352"/>
      <c r="CP48" s="1358"/>
      <c r="CQ48" s="1358"/>
      <c r="CR48" s="1352" t="s">
        <v>744</v>
      </c>
      <c r="CS48" s="1352"/>
      <c r="CT48" s="1352"/>
      <c r="CU48" s="1358"/>
      <c r="CV48" s="1352"/>
      <c r="CW48" s="2822"/>
      <c r="CX48" s="2822"/>
      <c r="CY48" s="1359"/>
      <c r="CZ48" s="1359"/>
      <c r="DA48" s="1359"/>
      <c r="DB48" s="2613"/>
      <c r="DC48" s="2614"/>
      <c r="DD48" s="2690"/>
      <c r="DE48" s="2690"/>
      <c r="DF48" s="2691"/>
      <c r="DG48" s="1352"/>
      <c r="DH48" s="1359"/>
      <c r="DI48" s="1359"/>
      <c r="DJ48" s="1352"/>
      <c r="DK48" s="1358"/>
      <c r="DL48" s="1358"/>
      <c r="DM48" s="1359" t="s">
        <v>744</v>
      </c>
      <c r="DN48" s="1352"/>
      <c r="DO48" s="1352"/>
      <c r="DP48" s="1358"/>
      <c r="DQ48" s="1352"/>
      <c r="DR48" s="2822"/>
      <c r="DS48" s="2822"/>
      <c r="DT48" s="1352"/>
      <c r="DU48" s="1359"/>
      <c r="DV48" s="1358"/>
      <c r="DW48" s="1358"/>
      <c r="DX48" s="2613"/>
      <c r="DY48" s="2614"/>
    </row>
    <row r="49" spans="1:129" s="1255" customFormat="1" ht="18">
      <c r="A49" s="2692"/>
      <c r="B49" s="2692"/>
      <c r="C49" s="2693"/>
      <c r="D49" s="1994" t="s">
        <v>1384</v>
      </c>
      <c r="E49" s="1986" t="s">
        <v>1384</v>
      </c>
      <c r="F49" s="1985" t="s">
        <v>307</v>
      </c>
      <c r="G49" s="1985" t="s">
        <v>1209</v>
      </c>
      <c r="H49" s="2001" t="s">
        <v>1850</v>
      </c>
      <c r="I49" s="1985" t="s">
        <v>1209</v>
      </c>
      <c r="J49" s="2002" t="s">
        <v>747</v>
      </c>
      <c r="K49" s="1985" t="s">
        <v>747</v>
      </c>
      <c r="L49" s="1985" t="s">
        <v>747</v>
      </c>
      <c r="M49" s="1985" t="s">
        <v>747</v>
      </c>
      <c r="N49" s="1985" t="s">
        <v>747</v>
      </c>
      <c r="O49" s="1985" t="s">
        <v>747</v>
      </c>
      <c r="P49" s="1985" t="s">
        <v>747</v>
      </c>
      <c r="Q49" s="1989" t="s">
        <v>747</v>
      </c>
      <c r="R49" s="1989" t="s">
        <v>747</v>
      </c>
      <c r="S49" s="1988" t="s">
        <v>1209</v>
      </c>
      <c r="T49" s="2615"/>
      <c r="U49" s="2616"/>
      <c r="V49" s="2692"/>
      <c r="W49" s="2692"/>
      <c r="X49" s="2693"/>
      <c r="Y49" s="1985" t="s">
        <v>747</v>
      </c>
      <c r="Z49" s="1985" t="s">
        <v>747</v>
      </c>
      <c r="AA49" s="2003" t="s">
        <v>747</v>
      </c>
      <c r="AB49" s="1990" t="s">
        <v>747</v>
      </c>
      <c r="AC49" s="1989" t="s">
        <v>747</v>
      </c>
      <c r="AD49" s="1990" t="s">
        <v>747</v>
      </c>
      <c r="AE49" s="1983" t="s">
        <v>747</v>
      </c>
      <c r="AF49" s="1984" t="s">
        <v>747</v>
      </c>
      <c r="AG49" s="1985" t="s">
        <v>1209</v>
      </c>
      <c r="AH49" s="1985" t="s">
        <v>1209</v>
      </c>
      <c r="AI49" s="1990" t="s">
        <v>747</v>
      </c>
      <c r="AJ49" s="1984" t="s">
        <v>747</v>
      </c>
      <c r="AK49" s="1986" t="s">
        <v>1384</v>
      </c>
      <c r="AL49" s="1983" t="s">
        <v>1209</v>
      </c>
      <c r="AM49" s="1994" t="s">
        <v>1384</v>
      </c>
      <c r="AN49" s="1986" t="s">
        <v>1384</v>
      </c>
      <c r="AO49" s="2615"/>
      <c r="AP49" s="2616"/>
      <c r="AZ49" s="606"/>
      <c r="BL49" s="2692"/>
      <c r="BM49" s="2692"/>
      <c r="BN49" s="2693"/>
      <c r="BO49" s="1985" t="s">
        <v>1210</v>
      </c>
      <c r="BP49" s="1994" t="s">
        <v>1384</v>
      </c>
      <c r="BQ49" s="1994" t="s">
        <v>1384</v>
      </c>
      <c r="BR49" s="1985" t="s">
        <v>307</v>
      </c>
      <c r="BS49" s="2004" t="s">
        <v>307</v>
      </c>
      <c r="BT49" s="1985" t="s">
        <v>1210</v>
      </c>
      <c r="BU49" s="1988" t="s">
        <v>1209</v>
      </c>
      <c r="BV49" s="1985" t="s">
        <v>1209</v>
      </c>
      <c r="BW49" s="1985" t="s">
        <v>1850</v>
      </c>
      <c r="BX49" s="1984" t="s">
        <v>1209</v>
      </c>
      <c r="BY49" s="1982" t="s">
        <v>747</v>
      </c>
      <c r="BZ49" s="1985" t="s">
        <v>747</v>
      </c>
      <c r="CA49" s="1985" t="s">
        <v>747</v>
      </c>
      <c r="CB49" s="1984" t="s">
        <v>747</v>
      </c>
      <c r="CC49" s="1983" t="s">
        <v>747</v>
      </c>
      <c r="CD49" s="1984" t="s">
        <v>747</v>
      </c>
      <c r="CE49" s="1984" t="s">
        <v>747</v>
      </c>
      <c r="CF49" s="2615"/>
      <c r="CG49" s="2616"/>
      <c r="CH49" s="2692"/>
      <c r="CI49" s="2692"/>
      <c r="CJ49" s="2693"/>
      <c r="CK49" s="1985" t="s">
        <v>320</v>
      </c>
      <c r="CL49" s="1986" t="s">
        <v>1384</v>
      </c>
      <c r="CM49" s="1983" t="s">
        <v>1210</v>
      </c>
      <c r="CN49" s="1987" t="s">
        <v>1384</v>
      </c>
      <c r="CO49" s="1987" t="s">
        <v>1384</v>
      </c>
      <c r="CP49" s="2004" t="s">
        <v>307</v>
      </c>
      <c r="CQ49" s="2004" t="s">
        <v>307</v>
      </c>
      <c r="CR49" s="1985" t="s">
        <v>1210</v>
      </c>
      <c r="CS49" s="1985" t="s">
        <v>1209</v>
      </c>
      <c r="CT49" s="1985" t="s">
        <v>1209</v>
      </c>
      <c r="CU49" s="1985" t="s">
        <v>1850</v>
      </c>
      <c r="CV49" s="1984" t="s">
        <v>1209</v>
      </c>
      <c r="CW49" s="1982" t="s">
        <v>747</v>
      </c>
      <c r="CX49" s="1985" t="s">
        <v>747</v>
      </c>
      <c r="CY49" s="1983" t="s">
        <v>747</v>
      </c>
      <c r="CZ49" s="1984" t="s">
        <v>747</v>
      </c>
      <c r="DA49" s="1983" t="s">
        <v>747</v>
      </c>
      <c r="DB49" s="2615"/>
      <c r="DC49" s="2616"/>
      <c r="DD49" s="2692"/>
      <c r="DE49" s="2692"/>
      <c r="DF49" s="2693"/>
      <c r="DG49" s="1986" t="s">
        <v>1384</v>
      </c>
      <c r="DH49" s="1994" t="s">
        <v>1386</v>
      </c>
      <c r="DI49" s="1994" t="s">
        <v>1384</v>
      </c>
      <c r="DJ49" s="1994" t="s">
        <v>1384</v>
      </c>
      <c r="DK49" s="1985" t="s">
        <v>307</v>
      </c>
      <c r="DL49" s="2004" t="s">
        <v>307</v>
      </c>
      <c r="DM49" s="1988" t="s">
        <v>1210</v>
      </c>
      <c r="DN49" s="1985" t="s">
        <v>1209</v>
      </c>
      <c r="DO49" s="1985" t="s">
        <v>1209</v>
      </c>
      <c r="DP49" s="1985" t="s">
        <v>1850</v>
      </c>
      <c r="DQ49" s="1984" t="s">
        <v>1209</v>
      </c>
      <c r="DR49" s="1982" t="s">
        <v>747</v>
      </c>
      <c r="DS49" s="1985" t="s">
        <v>747</v>
      </c>
      <c r="DT49" s="1984" t="s">
        <v>747</v>
      </c>
      <c r="DU49" s="1983" t="s">
        <v>747</v>
      </c>
      <c r="DV49" s="1984" t="s">
        <v>747</v>
      </c>
      <c r="DW49" s="1985" t="s">
        <v>747</v>
      </c>
      <c r="DX49" s="2615"/>
      <c r="DY49" s="2616"/>
    </row>
    <row r="50" spans="1:129" ht="17.25" customHeight="1">
      <c r="A50" s="1796">
        <v>42370</v>
      </c>
      <c r="B50" s="1797">
        <v>42370</v>
      </c>
      <c r="C50" s="1798">
        <v>42370</v>
      </c>
      <c r="D50" s="1235">
        <v>46021</v>
      </c>
      <c r="E50" s="1235">
        <v>50272</v>
      </c>
      <c r="F50" s="1235">
        <v>16517</v>
      </c>
      <c r="G50" s="1235">
        <v>734</v>
      </c>
      <c r="H50" s="1235">
        <v>27393977</v>
      </c>
      <c r="I50" s="1235">
        <v>70609377</v>
      </c>
      <c r="J50" s="1235">
        <v>7721665</v>
      </c>
      <c r="K50" s="1235">
        <v>332437</v>
      </c>
      <c r="L50" s="1235">
        <v>84</v>
      </c>
      <c r="M50" s="1235">
        <v>6142</v>
      </c>
      <c r="N50" s="1235">
        <v>3125</v>
      </c>
      <c r="O50" s="1235">
        <v>233179</v>
      </c>
      <c r="P50" s="1235">
        <v>3260</v>
      </c>
      <c r="Q50" s="1235">
        <v>229919</v>
      </c>
      <c r="R50" s="1235">
        <v>12467</v>
      </c>
      <c r="S50" s="1235">
        <v>13893</v>
      </c>
      <c r="T50" s="1265">
        <v>42370</v>
      </c>
      <c r="U50" s="1528">
        <v>42370</v>
      </c>
      <c r="V50" s="1796">
        <v>42370</v>
      </c>
      <c r="W50" s="1797">
        <v>42370</v>
      </c>
      <c r="X50" s="1798">
        <v>42370</v>
      </c>
      <c r="Y50" s="53">
        <v>3568961</v>
      </c>
      <c r="Z50" s="1235">
        <v>36359</v>
      </c>
      <c r="AA50" s="1235">
        <v>65</v>
      </c>
      <c r="AB50" s="1235">
        <v>5740</v>
      </c>
      <c r="AC50" s="1235">
        <v>905</v>
      </c>
      <c r="AD50" s="1235">
        <v>8773</v>
      </c>
      <c r="AE50" s="1235">
        <v>1938</v>
      </c>
      <c r="AF50" s="1235">
        <v>6835</v>
      </c>
      <c r="AG50" s="1235">
        <v>13495</v>
      </c>
      <c r="AH50" s="1235">
        <v>3758</v>
      </c>
      <c r="AI50" s="1235" t="s">
        <v>21</v>
      </c>
      <c r="AJ50" s="1235">
        <v>56596</v>
      </c>
      <c r="AK50" s="1235">
        <v>4418</v>
      </c>
      <c r="AL50" s="1235">
        <v>2926</v>
      </c>
      <c r="AM50" s="1235">
        <v>40433</v>
      </c>
      <c r="AN50" s="1235">
        <v>44205</v>
      </c>
      <c r="AO50" s="1265">
        <v>42370</v>
      </c>
      <c r="AP50" s="1528">
        <v>42370</v>
      </c>
      <c r="BL50" s="1796">
        <v>42370</v>
      </c>
      <c r="BM50" s="1797">
        <v>42370</v>
      </c>
      <c r="BN50" s="1798">
        <v>42370</v>
      </c>
      <c r="BO50" s="1235">
        <v>104438</v>
      </c>
      <c r="BP50" s="1235">
        <v>670417</v>
      </c>
      <c r="BQ50" s="1235">
        <v>725202</v>
      </c>
      <c r="BR50" s="1235">
        <v>11456010</v>
      </c>
      <c r="BS50" s="1235">
        <v>2045435</v>
      </c>
      <c r="BT50" s="1235">
        <v>215153</v>
      </c>
      <c r="BU50" s="1235">
        <v>48381</v>
      </c>
      <c r="BV50" s="1235">
        <v>457411</v>
      </c>
      <c r="BW50" s="1235">
        <v>5517141</v>
      </c>
      <c r="BX50" s="1235">
        <v>277181</v>
      </c>
      <c r="BY50" s="1235">
        <v>11204131</v>
      </c>
      <c r="BZ50" s="1235">
        <v>1047365</v>
      </c>
      <c r="CA50" s="1235">
        <v>84</v>
      </c>
      <c r="CB50" s="1235">
        <v>7741</v>
      </c>
      <c r="CC50" s="1235">
        <v>3340</v>
      </c>
      <c r="CD50" s="1235">
        <v>797157</v>
      </c>
      <c r="CE50" s="1235">
        <v>75288</v>
      </c>
      <c r="CF50" s="1265">
        <v>42370</v>
      </c>
      <c r="CG50" s="1528">
        <v>42370</v>
      </c>
      <c r="CH50" s="1796">
        <v>42370</v>
      </c>
      <c r="CI50" s="1797">
        <v>42370</v>
      </c>
      <c r="CJ50" s="1798">
        <v>42370</v>
      </c>
      <c r="CK50" s="1235">
        <v>4247</v>
      </c>
      <c r="CL50" s="1235">
        <v>21211</v>
      </c>
      <c r="CM50" s="1235" t="s">
        <v>21</v>
      </c>
      <c r="CN50" s="1235">
        <v>3599</v>
      </c>
      <c r="CO50" s="1235">
        <v>3941</v>
      </c>
      <c r="CP50" s="1235">
        <v>4779379</v>
      </c>
      <c r="CQ50" s="1235">
        <v>573500</v>
      </c>
      <c r="CR50" s="1235">
        <v>73657</v>
      </c>
      <c r="CS50" s="1235">
        <v>15453</v>
      </c>
      <c r="CT50" s="1235">
        <v>97582</v>
      </c>
      <c r="CU50" s="1235">
        <v>761773</v>
      </c>
      <c r="CV50" s="1235">
        <v>1306</v>
      </c>
      <c r="CW50" s="1235">
        <v>5345760</v>
      </c>
      <c r="CX50" s="1235">
        <v>428267</v>
      </c>
      <c r="CY50" s="1235">
        <v>65</v>
      </c>
      <c r="CZ50" s="1235">
        <v>6090</v>
      </c>
      <c r="DA50" s="1235">
        <v>1120</v>
      </c>
      <c r="DB50" s="1265">
        <v>42370</v>
      </c>
      <c r="DC50" s="1528">
        <v>42370</v>
      </c>
      <c r="DD50" s="1796">
        <v>42370</v>
      </c>
      <c r="DE50" s="1797">
        <v>42370</v>
      </c>
      <c r="DF50" s="1798">
        <v>42370</v>
      </c>
      <c r="DG50" s="1235">
        <v>2805</v>
      </c>
      <c r="DH50" s="1235">
        <v>73705</v>
      </c>
      <c r="DI50" s="1235">
        <v>412035</v>
      </c>
      <c r="DJ50" s="1235">
        <v>447407</v>
      </c>
      <c r="DK50" s="1235">
        <v>484514</v>
      </c>
      <c r="DL50" s="1235">
        <v>667918</v>
      </c>
      <c r="DM50" s="1235">
        <v>39422</v>
      </c>
      <c r="DN50" s="1235">
        <v>296</v>
      </c>
      <c r="DO50" s="1235">
        <v>158559</v>
      </c>
      <c r="DP50" s="1235">
        <v>1684587</v>
      </c>
      <c r="DQ50" s="1235">
        <v>54349</v>
      </c>
      <c r="DR50" s="1235">
        <v>40408</v>
      </c>
      <c r="DS50" s="1235">
        <v>9125</v>
      </c>
      <c r="DT50" s="1235">
        <v>407</v>
      </c>
      <c r="DU50" s="1235">
        <v>82</v>
      </c>
      <c r="DV50" s="1235">
        <v>7315</v>
      </c>
      <c r="DW50" s="1235">
        <v>494</v>
      </c>
      <c r="DX50" s="1265">
        <v>42370</v>
      </c>
      <c r="DY50" s="1528">
        <v>42370</v>
      </c>
    </row>
    <row r="51" spans="1:129" ht="14.25" customHeight="1">
      <c r="A51" s="1268"/>
      <c r="B51" s="1263">
        <v>42736</v>
      </c>
      <c r="C51" s="1306"/>
      <c r="D51" s="1234">
        <v>49765</v>
      </c>
      <c r="E51" s="1234">
        <v>54241</v>
      </c>
      <c r="F51" s="1234">
        <v>13708</v>
      </c>
      <c r="G51" s="1234">
        <v>857</v>
      </c>
      <c r="H51" s="1234">
        <v>26973771</v>
      </c>
      <c r="I51" s="1234">
        <v>71020934</v>
      </c>
      <c r="J51" s="1234">
        <v>7710076</v>
      </c>
      <c r="K51" s="1234">
        <v>328751</v>
      </c>
      <c r="L51" s="1234">
        <v>85</v>
      </c>
      <c r="M51" s="1234">
        <v>6119</v>
      </c>
      <c r="N51" s="1234">
        <v>3136</v>
      </c>
      <c r="O51" s="1234">
        <v>233183</v>
      </c>
      <c r="P51" s="1234">
        <v>3682</v>
      </c>
      <c r="Q51" s="1234">
        <v>229501</v>
      </c>
      <c r="R51" s="1234">
        <v>9561</v>
      </c>
      <c r="S51" s="1234">
        <v>13590</v>
      </c>
      <c r="T51" s="1265">
        <v>42736</v>
      </c>
      <c r="U51" s="1528">
        <v>42736</v>
      </c>
      <c r="V51" s="1268"/>
      <c r="W51" s="1263">
        <v>42736</v>
      </c>
      <c r="X51" s="1306"/>
      <c r="Y51" s="56">
        <v>3549865</v>
      </c>
      <c r="Z51" s="1234">
        <v>35062</v>
      </c>
      <c r="AA51" s="1234">
        <v>69</v>
      </c>
      <c r="AB51" s="1234">
        <v>5729</v>
      </c>
      <c r="AC51" s="1234">
        <v>845</v>
      </c>
      <c r="AD51" s="1234">
        <v>8070</v>
      </c>
      <c r="AE51" s="1234">
        <v>2061</v>
      </c>
      <c r="AF51" s="1234">
        <v>6009</v>
      </c>
      <c r="AG51" s="1234">
        <v>13188</v>
      </c>
      <c r="AH51" s="1234">
        <v>3682</v>
      </c>
      <c r="AI51" s="1234" t="s">
        <v>21</v>
      </c>
      <c r="AJ51" s="1234">
        <v>59847</v>
      </c>
      <c r="AK51" s="1234">
        <v>4171</v>
      </c>
      <c r="AL51" s="1234">
        <v>2776</v>
      </c>
      <c r="AM51" s="1234">
        <v>43693</v>
      </c>
      <c r="AN51" s="1234">
        <v>47639</v>
      </c>
      <c r="AO51" s="1265">
        <v>42736</v>
      </c>
      <c r="AP51" s="1528">
        <v>42736</v>
      </c>
      <c r="BL51" s="1268"/>
      <c r="BM51" s="1263">
        <v>42736</v>
      </c>
      <c r="BN51" s="1306"/>
      <c r="BO51" s="1234">
        <v>104311</v>
      </c>
      <c r="BP51" s="1234">
        <v>693667</v>
      </c>
      <c r="BQ51" s="1234">
        <v>749689</v>
      </c>
      <c r="BR51" s="1234">
        <v>11490446</v>
      </c>
      <c r="BS51" s="1234">
        <v>1991006</v>
      </c>
      <c r="BT51" s="1234">
        <v>212643</v>
      </c>
      <c r="BU51" s="1234">
        <v>46040</v>
      </c>
      <c r="BV51" s="1234">
        <v>479641</v>
      </c>
      <c r="BW51" s="1234">
        <v>5437195</v>
      </c>
      <c r="BX51" s="1234">
        <v>320034</v>
      </c>
      <c r="BY51" s="1234">
        <v>11129266</v>
      </c>
      <c r="BZ51" s="1234">
        <v>950331</v>
      </c>
      <c r="CA51" s="1234">
        <v>85</v>
      </c>
      <c r="CB51" s="1234">
        <v>7747</v>
      </c>
      <c r="CC51" s="1234">
        <v>3148</v>
      </c>
      <c r="CD51" s="1234">
        <v>727402</v>
      </c>
      <c r="CE51" s="1234">
        <v>66056</v>
      </c>
      <c r="CF51" s="1265">
        <v>42736</v>
      </c>
      <c r="CG51" s="1528">
        <v>42736</v>
      </c>
      <c r="CH51" s="1268"/>
      <c r="CI51" s="1263">
        <v>42736</v>
      </c>
      <c r="CJ51" s="1306"/>
      <c r="CK51" s="1234">
        <v>5210</v>
      </c>
      <c r="CL51" s="1234">
        <v>19899</v>
      </c>
      <c r="CM51" s="1234" t="s">
        <v>21</v>
      </c>
      <c r="CN51" s="1234">
        <v>3177</v>
      </c>
      <c r="CO51" s="1234">
        <v>3478</v>
      </c>
      <c r="CP51" s="1234">
        <v>4852558</v>
      </c>
      <c r="CQ51" s="1234">
        <v>547782</v>
      </c>
      <c r="CR51" s="1234">
        <v>72308</v>
      </c>
      <c r="CS51" s="1234">
        <v>15371</v>
      </c>
      <c r="CT51" s="1234">
        <v>98433</v>
      </c>
      <c r="CU51" s="1234">
        <v>724333</v>
      </c>
      <c r="CV51" s="1234" t="s">
        <v>21</v>
      </c>
      <c r="CW51" s="1234">
        <v>5308914</v>
      </c>
      <c r="CX51" s="1234">
        <v>378888</v>
      </c>
      <c r="CY51" s="1234">
        <v>69</v>
      </c>
      <c r="CZ51" s="1234">
        <v>6132</v>
      </c>
      <c r="DA51" s="1234">
        <v>857</v>
      </c>
      <c r="DB51" s="1265">
        <v>42736</v>
      </c>
      <c r="DC51" s="1528">
        <v>42736</v>
      </c>
      <c r="DD51" s="1268"/>
      <c r="DE51" s="1263">
        <v>42736</v>
      </c>
      <c r="DF51" s="1306"/>
      <c r="DG51" s="1234">
        <v>2449</v>
      </c>
      <c r="DH51" s="1234">
        <v>74479</v>
      </c>
      <c r="DI51" s="1234">
        <v>424124</v>
      </c>
      <c r="DJ51" s="1234">
        <v>460362</v>
      </c>
      <c r="DK51" s="1234">
        <v>401618</v>
      </c>
      <c r="DL51" s="1234">
        <v>658583</v>
      </c>
      <c r="DM51" s="1234">
        <v>39842</v>
      </c>
      <c r="DN51" s="1234">
        <v>287</v>
      </c>
      <c r="DO51" s="1234">
        <v>177532</v>
      </c>
      <c r="DP51" s="1234">
        <v>1652393</v>
      </c>
      <c r="DQ51" s="1234">
        <v>58770</v>
      </c>
      <c r="DR51" s="1234">
        <v>38942</v>
      </c>
      <c r="DS51" s="1234">
        <v>8529</v>
      </c>
      <c r="DT51" s="1234">
        <v>597</v>
      </c>
      <c r="DU51" s="1234">
        <v>77</v>
      </c>
      <c r="DV51" s="1234">
        <v>6653</v>
      </c>
      <c r="DW51" s="1234">
        <v>607</v>
      </c>
      <c r="DX51" s="1265">
        <v>42736</v>
      </c>
      <c r="DY51" s="1528">
        <v>42736</v>
      </c>
    </row>
    <row r="52" spans="1:129" ht="14.25" customHeight="1">
      <c r="A52" s="1268"/>
      <c r="B52" s="1263">
        <v>43101</v>
      </c>
      <c r="C52" s="1306"/>
      <c r="D52" s="1234">
        <v>50107</v>
      </c>
      <c r="E52" s="1234">
        <v>54592</v>
      </c>
      <c r="F52" s="1234">
        <v>12769</v>
      </c>
      <c r="G52" s="1234">
        <v>249</v>
      </c>
      <c r="H52" s="1234">
        <v>27013329</v>
      </c>
      <c r="I52" s="1234">
        <v>70693019</v>
      </c>
      <c r="J52" s="1234">
        <v>7698663</v>
      </c>
      <c r="K52" s="1234">
        <v>333881</v>
      </c>
      <c r="L52" s="1234">
        <v>57</v>
      </c>
      <c r="M52" s="1234">
        <v>6070</v>
      </c>
      <c r="N52" s="1234">
        <v>3184</v>
      </c>
      <c r="O52" s="1234">
        <v>241083</v>
      </c>
      <c r="P52" s="1234">
        <v>3186</v>
      </c>
      <c r="Q52" s="1234">
        <v>237897</v>
      </c>
      <c r="R52" s="1234">
        <v>9694</v>
      </c>
      <c r="S52" s="1234">
        <v>14375</v>
      </c>
      <c r="T52" s="1265">
        <v>43101</v>
      </c>
      <c r="U52" s="1528">
        <v>43101</v>
      </c>
      <c r="V52" s="1268"/>
      <c r="W52" s="1263">
        <v>43101</v>
      </c>
      <c r="X52" s="1306"/>
      <c r="Y52" s="56">
        <v>3476570</v>
      </c>
      <c r="Z52" s="1234">
        <v>36929</v>
      </c>
      <c r="AA52" s="1234">
        <v>42</v>
      </c>
      <c r="AB52" s="1234">
        <v>5590</v>
      </c>
      <c r="AC52" s="1234">
        <v>839</v>
      </c>
      <c r="AD52" s="1234">
        <v>8635</v>
      </c>
      <c r="AE52" s="1234">
        <v>1961</v>
      </c>
      <c r="AF52" s="1234">
        <v>6674</v>
      </c>
      <c r="AG52" s="1234">
        <v>14002</v>
      </c>
      <c r="AH52" s="1234">
        <v>3691</v>
      </c>
      <c r="AI52" s="1234">
        <v>322</v>
      </c>
      <c r="AJ52" s="1234">
        <v>57850</v>
      </c>
      <c r="AK52" s="1234">
        <v>4117</v>
      </c>
      <c r="AL52" s="1234">
        <v>2526</v>
      </c>
      <c r="AM52" s="1234">
        <v>42773</v>
      </c>
      <c r="AN52" s="1234">
        <v>46581</v>
      </c>
      <c r="AO52" s="1265">
        <v>43101</v>
      </c>
      <c r="AP52" s="1528">
        <v>43101</v>
      </c>
      <c r="BL52" s="1268"/>
      <c r="BM52" s="1263">
        <v>43101</v>
      </c>
      <c r="BN52" s="1306"/>
      <c r="BO52" s="1234">
        <v>103689</v>
      </c>
      <c r="BP52" s="1234">
        <v>702853</v>
      </c>
      <c r="BQ52" s="1234">
        <v>759886</v>
      </c>
      <c r="BR52" s="1234">
        <v>11555938</v>
      </c>
      <c r="BS52" s="1234">
        <v>2139267</v>
      </c>
      <c r="BT52" s="1234">
        <v>215281</v>
      </c>
      <c r="BU52" s="1234">
        <v>47507</v>
      </c>
      <c r="BV52" s="1234">
        <v>492940</v>
      </c>
      <c r="BW52" s="1234">
        <v>5576740</v>
      </c>
      <c r="BX52" s="1234">
        <v>321035</v>
      </c>
      <c r="BY52" s="1234">
        <v>11199824</v>
      </c>
      <c r="BZ52" s="1234">
        <v>929632</v>
      </c>
      <c r="CA52" s="1234">
        <v>57</v>
      </c>
      <c r="CB52" s="1234">
        <v>7936</v>
      </c>
      <c r="CC52" s="1234">
        <v>3210</v>
      </c>
      <c r="CD52" s="1234">
        <v>715623</v>
      </c>
      <c r="CE52" s="1234">
        <v>65544</v>
      </c>
      <c r="CF52" s="1265">
        <v>43101</v>
      </c>
      <c r="CG52" s="1528">
        <v>43101</v>
      </c>
      <c r="CH52" s="1268"/>
      <c r="CI52" s="1263">
        <v>43101</v>
      </c>
      <c r="CJ52" s="1306"/>
      <c r="CK52" s="1234">
        <v>6398</v>
      </c>
      <c r="CL52" s="1234">
        <v>20038</v>
      </c>
      <c r="CM52" s="1234" t="s">
        <v>21</v>
      </c>
      <c r="CN52" s="1234">
        <v>3501</v>
      </c>
      <c r="CO52" s="1234">
        <v>3834</v>
      </c>
      <c r="CP52" s="1234">
        <v>4904190</v>
      </c>
      <c r="CQ52" s="1234">
        <v>581900</v>
      </c>
      <c r="CR52" s="1234">
        <v>74550</v>
      </c>
      <c r="CS52" s="1234">
        <v>16476</v>
      </c>
      <c r="CT52" s="1234">
        <v>103888</v>
      </c>
      <c r="CU52" s="1234">
        <v>734373</v>
      </c>
      <c r="CV52" s="1234" t="s">
        <v>21</v>
      </c>
      <c r="CW52" s="1234">
        <v>5219083</v>
      </c>
      <c r="CX52" s="1234">
        <v>347433</v>
      </c>
      <c r="CY52" s="1234">
        <v>42</v>
      </c>
      <c r="CZ52" s="1234">
        <v>6023</v>
      </c>
      <c r="DA52" s="1234">
        <v>849</v>
      </c>
      <c r="DB52" s="1265">
        <v>43101</v>
      </c>
      <c r="DC52" s="1528">
        <v>43101</v>
      </c>
      <c r="DD52" s="1268"/>
      <c r="DE52" s="1263">
        <v>43101</v>
      </c>
      <c r="DF52" s="1306"/>
      <c r="DG52" s="1234">
        <v>2448</v>
      </c>
      <c r="DH52" s="1234">
        <v>73709</v>
      </c>
      <c r="DI52" s="1234">
        <v>430737</v>
      </c>
      <c r="DJ52" s="1234">
        <v>467768</v>
      </c>
      <c r="DK52" s="1234">
        <v>512197</v>
      </c>
      <c r="DL52" s="1234">
        <v>776548</v>
      </c>
      <c r="DM52" s="1234">
        <v>39427</v>
      </c>
      <c r="DN52" s="1234">
        <v>310</v>
      </c>
      <c r="DO52" s="1234">
        <v>184631</v>
      </c>
      <c r="DP52" s="1234">
        <v>1669862</v>
      </c>
      <c r="DQ52" s="1234">
        <v>56459</v>
      </c>
      <c r="DR52" s="1234">
        <v>40695</v>
      </c>
      <c r="DS52" s="1234">
        <v>9061</v>
      </c>
      <c r="DT52" s="1234">
        <v>539</v>
      </c>
      <c r="DU52" s="1234">
        <v>80</v>
      </c>
      <c r="DV52" s="1234">
        <v>7216</v>
      </c>
      <c r="DW52" s="1234">
        <v>631</v>
      </c>
      <c r="DX52" s="1265">
        <v>43101</v>
      </c>
      <c r="DY52" s="1528">
        <v>43101</v>
      </c>
    </row>
    <row r="53" spans="1:129" ht="14.25" customHeight="1">
      <c r="A53" s="1799">
        <v>43586</v>
      </c>
      <c r="B53" s="1800">
        <v>43586</v>
      </c>
      <c r="C53" s="1801">
        <v>43586</v>
      </c>
      <c r="D53" s="1234">
        <v>50771</v>
      </c>
      <c r="E53" s="1234">
        <v>55370</v>
      </c>
      <c r="F53" s="1234">
        <v>9992</v>
      </c>
      <c r="G53" s="1234" t="s">
        <v>21</v>
      </c>
      <c r="H53" s="1234">
        <v>26136599</v>
      </c>
      <c r="I53" s="1234">
        <v>68709777</v>
      </c>
      <c r="J53" s="1234">
        <v>7474424</v>
      </c>
      <c r="K53" s="1234">
        <v>326190</v>
      </c>
      <c r="L53" s="1234">
        <v>47</v>
      </c>
      <c r="M53" s="1234">
        <v>4518</v>
      </c>
      <c r="N53" s="1234">
        <v>3093</v>
      </c>
      <c r="O53" s="1234">
        <v>227914</v>
      </c>
      <c r="P53" s="1234">
        <v>3543</v>
      </c>
      <c r="Q53" s="1234">
        <v>224371</v>
      </c>
      <c r="R53" s="1234">
        <v>12595</v>
      </c>
      <c r="S53" s="1234">
        <v>16602</v>
      </c>
      <c r="T53" s="1265">
        <v>43586</v>
      </c>
      <c r="U53" s="1528">
        <v>43586</v>
      </c>
      <c r="V53" s="1799">
        <v>43586</v>
      </c>
      <c r="W53" s="1800">
        <v>43586</v>
      </c>
      <c r="X53" s="1801">
        <v>43586</v>
      </c>
      <c r="Y53" s="56">
        <v>3338571</v>
      </c>
      <c r="Z53" s="1234">
        <v>37165</v>
      </c>
      <c r="AA53" s="1234">
        <v>31</v>
      </c>
      <c r="AB53" s="1234">
        <v>4203</v>
      </c>
      <c r="AC53" s="1234">
        <v>838</v>
      </c>
      <c r="AD53" s="1234">
        <v>6209</v>
      </c>
      <c r="AE53" s="1234">
        <v>1834</v>
      </c>
      <c r="AF53" s="1234">
        <v>4375</v>
      </c>
      <c r="AG53" s="1234">
        <v>16273</v>
      </c>
      <c r="AH53" s="1234">
        <v>3609</v>
      </c>
      <c r="AI53" s="1234">
        <v>1537</v>
      </c>
      <c r="AJ53" s="1234">
        <v>58924</v>
      </c>
      <c r="AK53" s="1234">
        <v>4348</v>
      </c>
      <c r="AL53" s="1234">
        <v>2674</v>
      </c>
      <c r="AM53" s="1234">
        <v>43434</v>
      </c>
      <c r="AN53" s="1234">
        <v>47329</v>
      </c>
      <c r="AO53" s="1265">
        <v>43586</v>
      </c>
      <c r="AP53" s="1528">
        <v>43586</v>
      </c>
      <c r="BL53" s="1799">
        <v>43586</v>
      </c>
      <c r="BM53" s="1800">
        <v>43586</v>
      </c>
      <c r="BN53" s="1801">
        <v>43586</v>
      </c>
      <c r="BO53" s="1234">
        <v>92675</v>
      </c>
      <c r="BP53" s="1234">
        <v>717152</v>
      </c>
      <c r="BQ53" s="1234">
        <v>775596</v>
      </c>
      <c r="BR53" s="1234">
        <v>11237689</v>
      </c>
      <c r="BS53" s="1234">
        <v>1983592</v>
      </c>
      <c r="BT53" s="1234">
        <v>194443</v>
      </c>
      <c r="BU53" s="1234">
        <v>43318</v>
      </c>
      <c r="BV53" s="1234">
        <v>469989</v>
      </c>
      <c r="BW53" s="1234">
        <v>5146296</v>
      </c>
      <c r="BX53" s="1234">
        <v>567482</v>
      </c>
      <c r="BY53" s="1234">
        <v>10801196</v>
      </c>
      <c r="BZ53" s="1234">
        <v>872420</v>
      </c>
      <c r="CA53" s="1234">
        <v>47</v>
      </c>
      <c r="CB53" s="1234">
        <v>6486</v>
      </c>
      <c r="CC53" s="1234">
        <v>3199</v>
      </c>
      <c r="CD53" s="1234">
        <v>653594</v>
      </c>
      <c r="CE53" s="1234">
        <v>63486</v>
      </c>
      <c r="CF53" s="1265">
        <v>43586</v>
      </c>
      <c r="CG53" s="1528">
        <v>43586</v>
      </c>
      <c r="CH53" s="1799">
        <v>43586</v>
      </c>
      <c r="CI53" s="1800">
        <v>43586</v>
      </c>
      <c r="CJ53" s="1801">
        <v>43586</v>
      </c>
      <c r="CK53" s="1234">
        <v>5199</v>
      </c>
      <c r="CL53" s="1234">
        <v>18834</v>
      </c>
      <c r="CM53" s="1234">
        <v>14</v>
      </c>
      <c r="CN53" s="1234">
        <v>8028</v>
      </c>
      <c r="CO53" s="1234">
        <v>8790</v>
      </c>
      <c r="CP53" s="1234">
        <v>4788024</v>
      </c>
      <c r="CQ53" s="1234">
        <v>519940</v>
      </c>
      <c r="CR53" s="1234">
        <v>67194</v>
      </c>
      <c r="CS53" s="1234">
        <v>15348</v>
      </c>
      <c r="CT53" s="1234">
        <v>96067</v>
      </c>
      <c r="CU53" s="1234">
        <v>668956</v>
      </c>
      <c r="CV53" s="1234" t="s">
        <v>21</v>
      </c>
      <c r="CW53" s="1234">
        <v>4979237</v>
      </c>
      <c r="CX53" s="1234">
        <v>313983</v>
      </c>
      <c r="CY53" s="1234">
        <v>31</v>
      </c>
      <c r="CZ53" s="1234">
        <v>4701</v>
      </c>
      <c r="DA53" s="1234">
        <v>904</v>
      </c>
      <c r="DB53" s="1265">
        <v>43586</v>
      </c>
      <c r="DC53" s="1528">
        <v>43586</v>
      </c>
      <c r="DD53" s="1799">
        <v>43586</v>
      </c>
      <c r="DE53" s="1800">
        <v>43586</v>
      </c>
      <c r="DF53" s="1801">
        <v>43586</v>
      </c>
      <c r="DG53" s="1234">
        <v>2071</v>
      </c>
      <c r="DH53" s="1234">
        <v>73073</v>
      </c>
      <c r="DI53" s="1234">
        <v>427294</v>
      </c>
      <c r="DJ53" s="1234">
        <v>464114</v>
      </c>
      <c r="DK53" s="1234">
        <v>502950</v>
      </c>
      <c r="DL53" s="1234">
        <v>776363</v>
      </c>
      <c r="DM53" s="1234">
        <v>42709</v>
      </c>
      <c r="DN53" s="1234">
        <v>246</v>
      </c>
      <c r="DO53" s="1234">
        <v>185415</v>
      </c>
      <c r="DP53" s="1234">
        <v>1533885</v>
      </c>
      <c r="DQ53" s="1234">
        <v>57662</v>
      </c>
      <c r="DR53" s="1234">
        <v>37375</v>
      </c>
      <c r="DS53" s="1234">
        <v>8894</v>
      </c>
      <c r="DT53" s="1234">
        <v>483</v>
      </c>
      <c r="DU53" s="1234">
        <v>90</v>
      </c>
      <c r="DV53" s="1234">
        <v>7157</v>
      </c>
      <c r="DW53" s="1234">
        <v>524</v>
      </c>
      <c r="DX53" s="1265">
        <v>43586</v>
      </c>
      <c r="DY53" s="1528">
        <v>43586</v>
      </c>
    </row>
    <row r="54" spans="1:129" ht="14.25" customHeight="1">
      <c r="A54" s="1268"/>
      <c r="B54" s="1263">
        <v>43831</v>
      </c>
      <c r="C54" s="1306"/>
      <c r="D54" s="1234">
        <v>53569</v>
      </c>
      <c r="E54" s="1234">
        <v>58450</v>
      </c>
      <c r="F54" s="1234">
        <v>7494</v>
      </c>
      <c r="G54" s="1234" t="s">
        <v>21</v>
      </c>
      <c r="H54" s="1234">
        <v>23508436</v>
      </c>
      <c r="I54" s="1234">
        <v>61087907</v>
      </c>
      <c r="J54" s="1234">
        <v>6668783</v>
      </c>
      <c r="K54" s="1234">
        <v>290762</v>
      </c>
      <c r="L54" s="1234">
        <v>46</v>
      </c>
      <c r="M54" s="1234">
        <v>3791</v>
      </c>
      <c r="N54" s="1234">
        <v>2976</v>
      </c>
      <c r="O54" s="1234">
        <v>200958</v>
      </c>
      <c r="P54" s="1234">
        <v>3206</v>
      </c>
      <c r="Q54" s="1234">
        <v>197752</v>
      </c>
      <c r="R54" s="1234">
        <v>10316</v>
      </c>
      <c r="S54" s="1234">
        <v>15157</v>
      </c>
      <c r="T54" s="1265">
        <v>43831</v>
      </c>
      <c r="U54" s="1528">
        <v>43831</v>
      </c>
      <c r="V54" s="1268"/>
      <c r="W54" s="1263">
        <v>43831</v>
      </c>
      <c r="X54" s="1306"/>
      <c r="Y54" s="56">
        <v>2882508</v>
      </c>
      <c r="Z54" s="1234">
        <v>33960</v>
      </c>
      <c r="AA54" s="1234">
        <v>26</v>
      </c>
      <c r="AB54" s="1234">
        <v>3491</v>
      </c>
      <c r="AC54" s="1234">
        <v>671</v>
      </c>
      <c r="AD54" s="1234">
        <v>5783</v>
      </c>
      <c r="AE54" s="1234">
        <v>2128</v>
      </c>
      <c r="AF54" s="1234">
        <v>3655</v>
      </c>
      <c r="AG54" s="1234">
        <v>14852</v>
      </c>
      <c r="AH54" s="1234">
        <v>2838</v>
      </c>
      <c r="AI54" s="1234">
        <v>2096</v>
      </c>
      <c r="AJ54" s="1234">
        <v>60671</v>
      </c>
      <c r="AK54" s="1234">
        <v>3161</v>
      </c>
      <c r="AL54" s="1234">
        <v>2487</v>
      </c>
      <c r="AM54" s="1234">
        <v>46287</v>
      </c>
      <c r="AN54" s="1234">
        <v>50479</v>
      </c>
      <c r="AO54" s="1265">
        <v>43831</v>
      </c>
      <c r="AP54" s="1528">
        <v>43831</v>
      </c>
      <c r="BL54" s="1268"/>
      <c r="BM54" s="1263">
        <v>43831</v>
      </c>
      <c r="BN54" s="1306"/>
      <c r="BO54" s="1234">
        <v>83226</v>
      </c>
      <c r="BP54" s="1234">
        <v>681093</v>
      </c>
      <c r="BQ54" s="1234">
        <v>735497</v>
      </c>
      <c r="BR54" s="1234">
        <v>9908260</v>
      </c>
      <c r="BS54" s="1234">
        <v>1839876</v>
      </c>
      <c r="BT54" s="1234">
        <v>190153</v>
      </c>
      <c r="BU54" s="1234">
        <v>45766</v>
      </c>
      <c r="BV54" s="1234">
        <v>482737</v>
      </c>
      <c r="BW54" s="1234">
        <v>4506348</v>
      </c>
      <c r="BX54" s="1234">
        <v>731632</v>
      </c>
      <c r="BY54" s="1234">
        <v>9808992</v>
      </c>
      <c r="BZ54" s="1234">
        <v>816559</v>
      </c>
      <c r="CA54" s="1234">
        <v>46</v>
      </c>
      <c r="CB54" s="1234">
        <v>5259</v>
      </c>
      <c r="CC54" s="1234">
        <v>3017</v>
      </c>
      <c r="CD54" s="1234">
        <v>602662</v>
      </c>
      <c r="CE54" s="1234">
        <v>56889</v>
      </c>
      <c r="CF54" s="1265">
        <v>43831</v>
      </c>
      <c r="CG54" s="1528">
        <v>43831</v>
      </c>
      <c r="CH54" s="1268"/>
      <c r="CI54" s="1263">
        <v>43831</v>
      </c>
      <c r="CJ54" s="1306"/>
      <c r="CK54" s="1234">
        <v>4358</v>
      </c>
      <c r="CL54" s="1234">
        <v>19015</v>
      </c>
      <c r="CM54" s="1234" t="s">
        <v>21</v>
      </c>
      <c r="CN54" s="1234">
        <v>7512</v>
      </c>
      <c r="CO54" s="1234">
        <v>8225</v>
      </c>
      <c r="CP54" s="1234">
        <v>4274213</v>
      </c>
      <c r="CQ54" s="1234">
        <v>479719</v>
      </c>
      <c r="CR54" s="1234">
        <v>67650</v>
      </c>
      <c r="CS54" s="1234">
        <v>15580</v>
      </c>
      <c r="CT54" s="1234">
        <v>107005</v>
      </c>
      <c r="CU54" s="1234">
        <v>551825</v>
      </c>
      <c r="CV54" s="1234">
        <v>80</v>
      </c>
      <c r="CW54" s="1234">
        <v>4374988</v>
      </c>
      <c r="CX54" s="1234">
        <v>295481</v>
      </c>
      <c r="CY54" s="1234">
        <v>26</v>
      </c>
      <c r="CZ54" s="1234">
        <v>3794</v>
      </c>
      <c r="DA54" s="1234">
        <v>673</v>
      </c>
      <c r="DB54" s="1265">
        <v>43831</v>
      </c>
      <c r="DC54" s="1528">
        <v>43831</v>
      </c>
      <c r="DD54" s="1268"/>
      <c r="DE54" s="1263">
        <v>43831</v>
      </c>
      <c r="DF54" s="1306"/>
      <c r="DG54" s="1234">
        <v>1980</v>
      </c>
      <c r="DH54" s="1234">
        <v>70100</v>
      </c>
      <c r="DI54" s="1234">
        <v>409921</v>
      </c>
      <c r="DJ54" s="1234">
        <v>445041</v>
      </c>
      <c r="DK54" s="1234">
        <v>467324</v>
      </c>
      <c r="DL54" s="1234">
        <v>748107</v>
      </c>
      <c r="DM54" s="1234">
        <v>41918</v>
      </c>
      <c r="DN54" s="1234">
        <v>1651</v>
      </c>
      <c r="DO54" s="1234">
        <v>187937</v>
      </c>
      <c r="DP54" s="1234">
        <v>1366163</v>
      </c>
      <c r="DQ54" s="1234">
        <v>64812</v>
      </c>
      <c r="DR54" s="1234">
        <v>34218</v>
      </c>
      <c r="DS54" s="1234">
        <v>7803</v>
      </c>
      <c r="DT54" s="1234">
        <v>398</v>
      </c>
      <c r="DU54" s="1234">
        <v>101</v>
      </c>
      <c r="DV54" s="1234">
        <v>6238</v>
      </c>
      <c r="DW54" s="1234">
        <v>460</v>
      </c>
      <c r="DX54" s="1265">
        <v>43831</v>
      </c>
      <c r="DY54" s="1528">
        <v>43831</v>
      </c>
    </row>
    <row r="55" spans="1:129" ht="6.75" customHeight="1">
      <c r="A55" s="1268"/>
      <c r="B55" s="1270"/>
      <c r="C55" s="1306"/>
      <c r="D55" s="1234"/>
      <c r="E55" s="1234"/>
      <c r="F55" s="1234"/>
      <c r="G55" s="1234"/>
      <c r="H55" s="1234"/>
      <c r="I55" s="1234"/>
      <c r="J55" s="1234"/>
      <c r="K55" s="1234"/>
      <c r="L55" s="1234"/>
      <c r="M55" s="1234"/>
      <c r="N55" s="1234"/>
      <c r="O55" s="1234"/>
      <c r="P55" s="1234"/>
      <c r="Q55" s="1234"/>
      <c r="R55" s="1234"/>
      <c r="S55" s="1234"/>
      <c r="T55" s="1271"/>
      <c r="U55" s="1458"/>
      <c r="V55" s="1268"/>
      <c r="W55" s="1270"/>
      <c r="X55" s="1306"/>
      <c r="Y55" s="56"/>
      <c r="Z55" s="1234"/>
      <c r="AA55" s="1234"/>
      <c r="AB55" s="1234"/>
      <c r="AC55" s="1234"/>
      <c r="AD55" s="1234"/>
      <c r="AE55" s="1234"/>
      <c r="AF55" s="1234"/>
      <c r="AG55" s="1234"/>
      <c r="AH55" s="1234"/>
      <c r="AI55" s="1234"/>
      <c r="AJ55" s="1234"/>
      <c r="AK55" s="1234"/>
      <c r="AL55" s="1234"/>
      <c r="AM55" s="1234"/>
      <c r="AN55" s="1234"/>
      <c r="AO55" s="1271"/>
      <c r="AP55" s="1458"/>
      <c r="BL55" s="1268"/>
      <c r="BM55" s="1270"/>
      <c r="BN55" s="1306"/>
      <c r="BO55" s="1234"/>
      <c r="BP55" s="1234"/>
      <c r="BQ55" s="1234"/>
      <c r="BR55" s="1234"/>
      <c r="BS55" s="1234"/>
      <c r="BT55" s="1234"/>
      <c r="BU55" s="1234"/>
      <c r="BV55" s="1234"/>
      <c r="BW55" s="1234"/>
      <c r="BX55" s="1234"/>
      <c r="BY55" s="1234"/>
      <c r="BZ55" s="1234"/>
      <c r="CA55" s="1234"/>
      <c r="CB55" s="1234"/>
      <c r="CC55" s="1234"/>
      <c r="CD55" s="1234"/>
      <c r="CE55" s="1234"/>
      <c r="CF55" s="1271"/>
      <c r="CG55" s="1458"/>
      <c r="CH55" s="1268"/>
      <c r="CI55" s="1270"/>
      <c r="CJ55" s="1306"/>
      <c r="CK55" s="1234"/>
      <c r="CL55" s="1234"/>
      <c r="CM55" s="1234"/>
      <c r="CN55" s="1234"/>
      <c r="CO55" s="1234"/>
      <c r="CP55" s="1234"/>
      <c r="CQ55" s="1234"/>
      <c r="CR55" s="1234"/>
      <c r="CS55" s="1234"/>
      <c r="CT55" s="1234"/>
      <c r="CU55" s="1234"/>
      <c r="CV55" s="1234"/>
      <c r="CW55" s="1234"/>
      <c r="CX55" s="1234"/>
      <c r="CY55" s="1234"/>
      <c r="CZ55" s="1234"/>
      <c r="DA55" s="1234"/>
      <c r="DB55" s="1271"/>
      <c r="DC55" s="1458"/>
      <c r="DD55" s="1268"/>
      <c r="DE55" s="1270"/>
      <c r="DF55" s="1306"/>
      <c r="DG55" s="1234"/>
      <c r="DH55" s="1234"/>
      <c r="DI55" s="1234"/>
      <c r="DJ55" s="1234"/>
      <c r="DK55" s="1234"/>
      <c r="DL55" s="1234"/>
      <c r="DM55" s="1234"/>
      <c r="DN55" s="1234"/>
      <c r="DO55" s="1234"/>
      <c r="DP55" s="1234"/>
      <c r="DQ55" s="1234"/>
      <c r="DR55" s="1234"/>
      <c r="DS55" s="1234"/>
      <c r="DT55" s="1234"/>
      <c r="DU55" s="1234"/>
      <c r="DV55" s="1234"/>
      <c r="DW55" s="1234"/>
      <c r="DX55" s="1271"/>
      <c r="DY55" s="1458"/>
    </row>
    <row r="56" spans="1:129" ht="15.75" customHeight="1">
      <c r="A56" s="1273">
        <v>43191</v>
      </c>
      <c r="B56" s="1274">
        <v>43191</v>
      </c>
      <c r="C56" s="1308">
        <v>43191</v>
      </c>
      <c r="D56" s="1233">
        <v>50286</v>
      </c>
      <c r="E56" s="1233">
        <v>54794</v>
      </c>
      <c r="F56" s="1233">
        <v>12363</v>
      </c>
      <c r="G56" s="1233" t="s">
        <v>21</v>
      </c>
      <c r="H56" s="1233">
        <v>26982357</v>
      </c>
      <c r="I56" s="1233">
        <v>70454140</v>
      </c>
      <c r="J56" s="1233">
        <v>7680948</v>
      </c>
      <c r="K56" s="1233">
        <v>334549</v>
      </c>
      <c r="L56" s="1233">
        <v>54</v>
      </c>
      <c r="M56" s="1233">
        <v>5382</v>
      </c>
      <c r="N56" s="1233">
        <v>3125</v>
      </c>
      <c r="O56" s="1233">
        <v>239683</v>
      </c>
      <c r="P56" s="1233">
        <v>3127</v>
      </c>
      <c r="Q56" s="1233">
        <v>236556</v>
      </c>
      <c r="R56" s="1233">
        <v>10989</v>
      </c>
      <c r="S56" s="1233">
        <v>14997</v>
      </c>
      <c r="T56" s="1276">
        <v>43191</v>
      </c>
      <c r="U56" s="1531">
        <v>43191</v>
      </c>
      <c r="V56" s="1273">
        <v>43191</v>
      </c>
      <c r="W56" s="1274">
        <v>43191</v>
      </c>
      <c r="X56" s="1308">
        <v>43191</v>
      </c>
      <c r="Y56" s="60">
        <v>3449324</v>
      </c>
      <c r="Z56" s="1233">
        <v>36834</v>
      </c>
      <c r="AA56" s="1233">
        <v>39</v>
      </c>
      <c r="AB56" s="1233">
        <v>4951</v>
      </c>
      <c r="AC56" s="1233">
        <v>837</v>
      </c>
      <c r="AD56" s="1233">
        <v>8191</v>
      </c>
      <c r="AE56" s="1233">
        <v>1919</v>
      </c>
      <c r="AF56" s="1233">
        <v>6272</v>
      </c>
      <c r="AG56" s="1233">
        <v>14633</v>
      </c>
      <c r="AH56" s="1233">
        <v>3604</v>
      </c>
      <c r="AI56" s="1233">
        <v>546</v>
      </c>
      <c r="AJ56" s="1233">
        <v>58128</v>
      </c>
      <c r="AK56" s="1233">
        <v>4112</v>
      </c>
      <c r="AL56" s="1233">
        <v>2574</v>
      </c>
      <c r="AM56" s="1233">
        <v>43121</v>
      </c>
      <c r="AN56" s="1233">
        <v>46962</v>
      </c>
      <c r="AO56" s="1276">
        <v>43191</v>
      </c>
      <c r="AP56" s="1531">
        <v>43191</v>
      </c>
      <c r="BL56" s="1273">
        <v>43191</v>
      </c>
      <c r="BM56" s="1274">
        <v>43191</v>
      </c>
      <c r="BN56" s="1308">
        <v>43191</v>
      </c>
      <c r="BO56" s="1233">
        <v>102217</v>
      </c>
      <c r="BP56" s="1233">
        <v>712429</v>
      </c>
      <c r="BQ56" s="1233">
        <v>770445</v>
      </c>
      <c r="BR56" s="1233">
        <v>11535507</v>
      </c>
      <c r="BS56" s="1233">
        <v>2119171</v>
      </c>
      <c r="BT56" s="1233">
        <v>213214</v>
      </c>
      <c r="BU56" s="1233">
        <v>44513</v>
      </c>
      <c r="BV56" s="1233">
        <v>497957</v>
      </c>
      <c r="BW56" s="1233">
        <v>5497718</v>
      </c>
      <c r="BX56" s="1233">
        <v>341904</v>
      </c>
      <c r="BY56" s="1233">
        <v>11166053</v>
      </c>
      <c r="BZ56" s="1233">
        <v>897884</v>
      </c>
      <c r="CA56" s="1233">
        <v>54</v>
      </c>
      <c r="CB56" s="1233">
        <v>7281</v>
      </c>
      <c r="CC56" s="1233">
        <v>3160</v>
      </c>
      <c r="CD56" s="1233">
        <v>683614</v>
      </c>
      <c r="CE56" s="1233">
        <v>65836</v>
      </c>
      <c r="CF56" s="1276">
        <v>43191</v>
      </c>
      <c r="CG56" s="1531">
        <v>43191</v>
      </c>
      <c r="CH56" s="1273">
        <v>43191</v>
      </c>
      <c r="CI56" s="1274">
        <v>43191</v>
      </c>
      <c r="CJ56" s="1308">
        <v>43191</v>
      </c>
      <c r="CK56" s="1233">
        <v>6403</v>
      </c>
      <c r="CL56" s="1233">
        <v>20205</v>
      </c>
      <c r="CM56" s="1233" t="s">
        <v>21</v>
      </c>
      <c r="CN56" s="1233">
        <v>4431</v>
      </c>
      <c r="CO56" s="1233">
        <v>4851</v>
      </c>
      <c r="CP56" s="1233">
        <v>4910130</v>
      </c>
      <c r="CQ56" s="1233">
        <v>579458</v>
      </c>
      <c r="CR56" s="1233">
        <v>74123</v>
      </c>
      <c r="CS56" s="1233">
        <v>15356</v>
      </c>
      <c r="CT56" s="1233">
        <v>104584</v>
      </c>
      <c r="CU56" s="1233">
        <v>717445</v>
      </c>
      <c r="CV56" s="1233" t="s">
        <v>21</v>
      </c>
      <c r="CW56" s="1233">
        <v>5177795</v>
      </c>
      <c r="CX56" s="1233">
        <v>328607</v>
      </c>
      <c r="CY56" s="1233">
        <v>39</v>
      </c>
      <c r="CZ56" s="1233">
        <v>5368</v>
      </c>
      <c r="DA56" s="1233">
        <v>845</v>
      </c>
      <c r="DB56" s="1276">
        <v>43191</v>
      </c>
      <c r="DC56" s="1531">
        <v>43191</v>
      </c>
      <c r="DD56" s="1273">
        <v>43191</v>
      </c>
      <c r="DE56" s="1274">
        <v>43191</v>
      </c>
      <c r="DF56" s="1308">
        <v>43191</v>
      </c>
      <c r="DG56" s="1233">
        <v>2447</v>
      </c>
      <c r="DH56" s="1233">
        <v>73278</v>
      </c>
      <c r="DI56" s="1233">
        <v>434228</v>
      </c>
      <c r="DJ56" s="1233">
        <v>471669</v>
      </c>
      <c r="DK56" s="1233">
        <v>513493</v>
      </c>
      <c r="DL56" s="1233">
        <v>768262</v>
      </c>
      <c r="DM56" s="1233">
        <v>40663</v>
      </c>
      <c r="DN56" s="1233">
        <v>301</v>
      </c>
      <c r="DO56" s="1233">
        <v>189054</v>
      </c>
      <c r="DP56" s="1233">
        <v>1652355</v>
      </c>
      <c r="DQ56" s="1233">
        <v>58551</v>
      </c>
      <c r="DR56" s="1233">
        <v>39966</v>
      </c>
      <c r="DS56" s="1233">
        <v>8845</v>
      </c>
      <c r="DT56" s="1233">
        <v>469</v>
      </c>
      <c r="DU56" s="1233">
        <v>82</v>
      </c>
      <c r="DV56" s="1233">
        <v>7107</v>
      </c>
      <c r="DW56" s="1233">
        <v>643</v>
      </c>
      <c r="DX56" s="1276">
        <v>43191</v>
      </c>
      <c r="DY56" s="1531">
        <v>43191</v>
      </c>
    </row>
    <row r="57" spans="1:129" ht="15" customHeight="1">
      <c r="A57" s="1273">
        <v>43586</v>
      </c>
      <c r="B57" s="1274">
        <v>43586</v>
      </c>
      <c r="C57" s="1308">
        <v>43586</v>
      </c>
      <c r="D57" s="1233">
        <v>51079</v>
      </c>
      <c r="E57" s="1233">
        <v>55725</v>
      </c>
      <c r="F57" s="1233">
        <v>8966</v>
      </c>
      <c r="G57" s="1233" t="s">
        <v>21</v>
      </c>
      <c r="H57" s="1233">
        <v>25673659</v>
      </c>
      <c r="I57" s="1233">
        <v>67594138</v>
      </c>
      <c r="J57" s="1233">
        <v>7350892</v>
      </c>
      <c r="K57" s="1233">
        <v>322353</v>
      </c>
      <c r="L57" s="1233">
        <v>45</v>
      </c>
      <c r="M57" s="1233">
        <v>4465</v>
      </c>
      <c r="N57" s="1233">
        <v>3044</v>
      </c>
      <c r="O57" s="1233">
        <v>224802</v>
      </c>
      <c r="P57" s="1233">
        <v>3593</v>
      </c>
      <c r="Q57" s="1233">
        <v>221209</v>
      </c>
      <c r="R57" s="1233">
        <v>12626</v>
      </c>
      <c r="S57" s="1233">
        <v>16481</v>
      </c>
      <c r="T57" s="1276">
        <v>43586</v>
      </c>
      <c r="U57" s="1531">
        <v>43586</v>
      </c>
      <c r="V57" s="1273">
        <v>43586</v>
      </c>
      <c r="W57" s="1274">
        <v>43586</v>
      </c>
      <c r="X57" s="1308">
        <v>43586</v>
      </c>
      <c r="Y57" s="60">
        <v>3268124</v>
      </c>
      <c r="Z57" s="1233">
        <v>36528</v>
      </c>
      <c r="AA57" s="1233">
        <v>28</v>
      </c>
      <c r="AB57" s="1233">
        <v>4126</v>
      </c>
      <c r="AC57" s="1233">
        <v>771</v>
      </c>
      <c r="AD57" s="1233">
        <v>5667</v>
      </c>
      <c r="AE57" s="1233">
        <v>1932</v>
      </c>
      <c r="AF57" s="1233">
        <v>3735</v>
      </c>
      <c r="AG57" s="1233">
        <v>16162</v>
      </c>
      <c r="AH57" s="1233">
        <v>3494</v>
      </c>
      <c r="AI57" s="1233">
        <v>1857</v>
      </c>
      <c r="AJ57" s="1233">
        <v>59119</v>
      </c>
      <c r="AK57" s="1233">
        <v>4370</v>
      </c>
      <c r="AL57" s="1233">
        <v>2602</v>
      </c>
      <c r="AM57" s="1233">
        <v>43657</v>
      </c>
      <c r="AN57" s="1233">
        <v>47585</v>
      </c>
      <c r="AO57" s="1276">
        <v>43586</v>
      </c>
      <c r="AP57" s="1531">
        <v>43586</v>
      </c>
      <c r="BL57" s="1273">
        <v>43586</v>
      </c>
      <c r="BM57" s="1274">
        <v>43586</v>
      </c>
      <c r="BN57" s="1308">
        <v>43586</v>
      </c>
      <c r="BO57" s="1233">
        <v>88709</v>
      </c>
      <c r="BP57" s="1233">
        <v>709613</v>
      </c>
      <c r="BQ57" s="1233">
        <v>767396</v>
      </c>
      <c r="BR57" s="1233">
        <v>11338828</v>
      </c>
      <c r="BS57" s="1233">
        <v>1947932</v>
      </c>
      <c r="BT57" s="1233">
        <v>187562</v>
      </c>
      <c r="BU57" s="1233">
        <v>45587</v>
      </c>
      <c r="BV57" s="1233">
        <v>461822</v>
      </c>
      <c r="BW57" s="1233">
        <v>5032046</v>
      </c>
      <c r="BX57" s="1233">
        <v>650345</v>
      </c>
      <c r="BY57" s="1233">
        <v>10706661</v>
      </c>
      <c r="BZ57" s="1233">
        <v>860052</v>
      </c>
      <c r="CA57" s="1233">
        <v>45</v>
      </c>
      <c r="CB57" s="1233">
        <v>6218</v>
      </c>
      <c r="CC57" s="1233">
        <v>3150</v>
      </c>
      <c r="CD57" s="1233">
        <v>641879</v>
      </c>
      <c r="CE57" s="1233">
        <v>58967</v>
      </c>
      <c r="CF57" s="1276">
        <v>43586</v>
      </c>
      <c r="CG57" s="1531">
        <v>43586</v>
      </c>
      <c r="CH57" s="1273">
        <v>43586</v>
      </c>
      <c r="CI57" s="1274">
        <v>43586</v>
      </c>
      <c r="CJ57" s="1308">
        <v>43586</v>
      </c>
      <c r="CK57" s="1233">
        <v>5370</v>
      </c>
      <c r="CL57" s="1233">
        <v>18624</v>
      </c>
      <c r="CM57" s="1233">
        <v>14</v>
      </c>
      <c r="CN57" s="1233">
        <v>8314</v>
      </c>
      <c r="CO57" s="1233">
        <v>9103</v>
      </c>
      <c r="CP57" s="1233">
        <v>4833458</v>
      </c>
      <c r="CQ57" s="1233">
        <v>506686</v>
      </c>
      <c r="CR57" s="1233">
        <v>65062</v>
      </c>
      <c r="CS57" s="1233">
        <v>16523</v>
      </c>
      <c r="CT57" s="1233">
        <v>93471</v>
      </c>
      <c r="CU57" s="1233">
        <v>653601</v>
      </c>
      <c r="CV57" s="1233" t="s">
        <v>21</v>
      </c>
      <c r="CW57" s="1233">
        <v>4919895</v>
      </c>
      <c r="CX57" s="1233">
        <v>308574</v>
      </c>
      <c r="CY57" s="1233">
        <v>28</v>
      </c>
      <c r="CZ57" s="1233">
        <v>4572</v>
      </c>
      <c r="DA57" s="1233">
        <v>838</v>
      </c>
      <c r="DB57" s="1276">
        <v>43586</v>
      </c>
      <c r="DC57" s="1531">
        <v>43586</v>
      </c>
      <c r="DD57" s="1273">
        <v>43586</v>
      </c>
      <c r="DE57" s="1274">
        <v>43586</v>
      </c>
      <c r="DF57" s="1308">
        <v>43586</v>
      </c>
      <c r="DG57" s="1233">
        <v>1932</v>
      </c>
      <c r="DH57" s="1233">
        <v>72407</v>
      </c>
      <c r="DI57" s="1233">
        <v>422194</v>
      </c>
      <c r="DJ57" s="1233">
        <v>458621</v>
      </c>
      <c r="DK57" s="1233">
        <v>497247</v>
      </c>
      <c r="DL57" s="1233">
        <v>779198</v>
      </c>
      <c r="DM57" s="1233">
        <v>41132</v>
      </c>
      <c r="DN57" s="1233">
        <v>246</v>
      </c>
      <c r="DO57" s="1233">
        <v>185777</v>
      </c>
      <c r="DP57" s="1233">
        <v>1481527</v>
      </c>
      <c r="DQ57" s="1233">
        <v>55952</v>
      </c>
      <c r="DR57" s="1233">
        <v>37059</v>
      </c>
      <c r="DS57" s="1233">
        <v>8972</v>
      </c>
      <c r="DT57" s="1233">
        <v>495</v>
      </c>
      <c r="DU57" s="1233">
        <v>95</v>
      </c>
      <c r="DV57" s="1233">
        <v>7205</v>
      </c>
      <c r="DW57" s="1233">
        <v>516</v>
      </c>
      <c r="DX57" s="1276">
        <v>43586</v>
      </c>
      <c r="DY57" s="1531">
        <v>43586</v>
      </c>
    </row>
    <row r="58" spans="1:129" ht="6.75" customHeight="1">
      <c r="A58" s="1279"/>
      <c r="B58" s="1280"/>
      <c r="C58" s="1309"/>
      <c r="T58" s="1271"/>
      <c r="U58" s="1458"/>
      <c r="V58" s="1279"/>
      <c r="W58" s="1280"/>
      <c r="X58" s="1309"/>
      <c r="Y58" s="60"/>
      <c r="Z58" s="1233"/>
      <c r="AA58" s="1233"/>
      <c r="AO58" s="1271"/>
      <c r="AP58" s="1458"/>
      <c r="BL58" s="1279"/>
      <c r="BM58" s="1280"/>
      <c r="BN58" s="1309"/>
      <c r="CF58" s="1271"/>
      <c r="CG58" s="1458"/>
      <c r="CH58" s="1279"/>
      <c r="CI58" s="1280"/>
      <c r="CJ58" s="1309"/>
      <c r="DB58" s="1271"/>
      <c r="DC58" s="1458"/>
      <c r="DD58" s="1279"/>
      <c r="DE58" s="1280"/>
      <c r="DF58" s="1309"/>
      <c r="DX58" s="1271"/>
      <c r="DY58" s="1458"/>
    </row>
    <row r="59" spans="1:129" ht="15.75" customHeight="1">
      <c r="A59" s="1281" t="s">
        <v>2153</v>
      </c>
      <c r="B59" s="1282" t="s">
        <v>23</v>
      </c>
      <c r="C59" s="1310" t="s">
        <v>2167</v>
      </c>
      <c r="D59" s="1233">
        <v>13074</v>
      </c>
      <c r="E59" s="1233">
        <v>14266</v>
      </c>
      <c r="F59" s="1233">
        <v>2376</v>
      </c>
      <c r="G59" s="1233" t="s">
        <v>21</v>
      </c>
      <c r="H59" s="1233">
        <v>6323975</v>
      </c>
      <c r="I59" s="1233">
        <v>17718076</v>
      </c>
      <c r="J59" s="1233">
        <v>1889342</v>
      </c>
      <c r="K59" s="1233">
        <v>82672</v>
      </c>
      <c r="L59" s="1233">
        <v>10</v>
      </c>
      <c r="M59" s="1233">
        <v>1060</v>
      </c>
      <c r="N59" s="1233">
        <v>696</v>
      </c>
      <c r="O59" s="1233">
        <v>58488</v>
      </c>
      <c r="P59" s="1233">
        <v>835</v>
      </c>
      <c r="Q59" s="1233">
        <v>57653</v>
      </c>
      <c r="R59" s="1233">
        <v>3038</v>
      </c>
      <c r="S59" s="1233">
        <v>4110</v>
      </c>
      <c r="T59" s="1284" t="s">
        <v>24</v>
      </c>
      <c r="U59" s="1533" t="s">
        <v>2155</v>
      </c>
      <c r="V59" s="1281" t="s">
        <v>2153</v>
      </c>
      <c r="W59" s="1282" t="s">
        <v>23</v>
      </c>
      <c r="X59" s="1310" t="s">
        <v>2167</v>
      </c>
      <c r="Y59" s="60">
        <v>834720</v>
      </c>
      <c r="Z59" s="1233">
        <v>9044</v>
      </c>
      <c r="AA59" s="1233">
        <v>6</v>
      </c>
      <c r="AB59" s="1233">
        <v>980</v>
      </c>
      <c r="AC59" s="1233">
        <v>145</v>
      </c>
      <c r="AD59" s="1233">
        <v>1475</v>
      </c>
      <c r="AE59" s="1233">
        <v>576</v>
      </c>
      <c r="AF59" s="1233">
        <v>899</v>
      </c>
      <c r="AG59" s="1233">
        <v>4036</v>
      </c>
      <c r="AH59" s="1233">
        <v>712</v>
      </c>
      <c r="AI59" s="1233">
        <v>544</v>
      </c>
      <c r="AJ59" s="1233">
        <v>15552</v>
      </c>
      <c r="AK59" s="1233">
        <v>1256</v>
      </c>
      <c r="AL59" s="1233">
        <v>765</v>
      </c>
      <c r="AM59" s="1233">
        <v>11280</v>
      </c>
      <c r="AN59" s="1233">
        <v>12298</v>
      </c>
      <c r="AO59" s="1284" t="s">
        <v>24</v>
      </c>
      <c r="AP59" s="1533" t="s">
        <v>2155</v>
      </c>
      <c r="BL59" s="1281" t="s">
        <v>2153</v>
      </c>
      <c r="BM59" s="1282" t="s">
        <v>23</v>
      </c>
      <c r="BN59" s="1310" t="s">
        <v>2167</v>
      </c>
      <c r="BO59" s="1233">
        <v>22421</v>
      </c>
      <c r="BP59" s="1233">
        <v>176807</v>
      </c>
      <c r="BQ59" s="1233">
        <v>191091</v>
      </c>
      <c r="BR59" s="1233">
        <v>3060545</v>
      </c>
      <c r="BS59" s="1233">
        <v>502757</v>
      </c>
      <c r="BT59" s="1233">
        <v>50325</v>
      </c>
      <c r="BU59" s="1233">
        <v>13061</v>
      </c>
      <c r="BV59" s="1233">
        <v>118466</v>
      </c>
      <c r="BW59" s="1233">
        <v>1170355</v>
      </c>
      <c r="BX59" s="1233">
        <v>185459</v>
      </c>
      <c r="BY59" s="1233">
        <v>2778709</v>
      </c>
      <c r="BZ59" s="1233">
        <v>207601</v>
      </c>
      <c r="CA59" s="1233">
        <v>10</v>
      </c>
      <c r="CB59" s="1233">
        <v>1356</v>
      </c>
      <c r="CC59" s="1233">
        <v>707</v>
      </c>
      <c r="CD59" s="1233">
        <v>153087</v>
      </c>
      <c r="CE59" s="1233">
        <v>13438</v>
      </c>
      <c r="CF59" s="1284" t="s">
        <v>24</v>
      </c>
      <c r="CG59" s="1533" t="s">
        <v>2155</v>
      </c>
      <c r="CH59" s="1281" t="s">
        <v>2153</v>
      </c>
      <c r="CI59" s="1282" t="s">
        <v>23</v>
      </c>
      <c r="CJ59" s="1310" t="s">
        <v>2167</v>
      </c>
      <c r="CK59" s="1233">
        <v>1829</v>
      </c>
      <c r="CL59" s="1233">
        <v>5233</v>
      </c>
      <c r="CM59" s="1233" t="s">
        <v>21</v>
      </c>
      <c r="CN59" s="1233">
        <v>2051</v>
      </c>
      <c r="CO59" s="1233">
        <v>2245</v>
      </c>
      <c r="CP59" s="1233">
        <v>1309814</v>
      </c>
      <c r="CQ59" s="1233">
        <v>135275</v>
      </c>
      <c r="CR59" s="1233">
        <v>17963</v>
      </c>
      <c r="CS59" s="1233">
        <v>4797</v>
      </c>
      <c r="CT59" s="1233">
        <v>25317</v>
      </c>
      <c r="CU59" s="1233">
        <v>149231</v>
      </c>
      <c r="CV59" s="1233" t="s">
        <v>21</v>
      </c>
      <c r="CW59" s="1233">
        <v>1275385</v>
      </c>
      <c r="CX59" s="1233">
        <v>69144</v>
      </c>
      <c r="CY59" s="1233">
        <v>6</v>
      </c>
      <c r="CZ59" s="1233">
        <v>1032</v>
      </c>
      <c r="DA59" s="1233">
        <v>147</v>
      </c>
      <c r="DB59" s="1284" t="s">
        <v>24</v>
      </c>
      <c r="DC59" s="1533" t="s">
        <v>2155</v>
      </c>
      <c r="DD59" s="1281" t="s">
        <v>2153</v>
      </c>
      <c r="DE59" s="1282" t="s">
        <v>23</v>
      </c>
      <c r="DF59" s="1310" t="s">
        <v>2167</v>
      </c>
      <c r="DG59" s="1233">
        <v>494</v>
      </c>
      <c r="DH59" s="1233">
        <v>18396</v>
      </c>
      <c r="DI59" s="1233">
        <v>105790</v>
      </c>
      <c r="DJ59" s="1233">
        <v>114936</v>
      </c>
      <c r="DK59" s="1233">
        <v>125520</v>
      </c>
      <c r="DL59" s="1233">
        <v>196268</v>
      </c>
      <c r="DM59" s="1233">
        <v>10115</v>
      </c>
      <c r="DN59" s="1233">
        <v>64</v>
      </c>
      <c r="DO59" s="1233">
        <v>45438</v>
      </c>
      <c r="DP59" s="1233">
        <v>346687</v>
      </c>
      <c r="DQ59" s="1233">
        <v>13980</v>
      </c>
      <c r="DR59" s="1233">
        <v>9221</v>
      </c>
      <c r="DS59" s="1233">
        <v>2246</v>
      </c>
      <c r="DT59" s="1233">
        <v>131</v>
      </c>
      <c r="DU59" s="1233">
        <v>25</v>
      </c>
      <c r="DV59" s="1233">
        <v>1781</v>
      </c>
      <c r="DW59" s="1233">
        <v>135</v>
      </c>
      <c r="DX59" s="1284" t="s">
        <v>24</v>
      </c>
      <c r="DY59" s="1533" t="s">
        <v>2155</v>
      </c>
    </row>
    <row r="60" spans="1:129" ht="14.25" customHeight="1">
      <c r="A60" s="1286" t="s">
        <v>25</v>
      </c>
      <c r="B60" s="1287" t="s">
        <v>25</v>
      </c>
      <c r="C60" s="1311" t="s">
        <v>2168</v>
      </c>
      <c r="D60" s="1233">
        <v>12984</v>
      </c>
      <c r="E60" s="1233">
        <v>14164</v>
      </c>
      <c r="F60" s="1233">
        <v>1867</v>
      </c>
      <c r="G60" s="1233" t="s">
        <v>21</v>
      </c>
      <c r="H60" s="1233">
        <v>5466525</v>
      </c>
      <c r="I60" s="1233">
        <v>13785638</v>
      </c>
      <c r="J60" s="1233">
        <v>1518307</v>
      </c>
      <c r="K60" s="1233">
        <v>64771</v>
      </c>
      <c r="L60" s="1233">
        <v>11</v>
      </c>
      <c r="M60" s="1233">
        <v>911</v>
      </c>
      <c r="N60" s="1233">
        <v>728</v>
      </c>
      <c r="O60" s="1233">
        <v>46286</v>
      </c>
      <c r="P60" s="1233">
        <v>737</v>
      </c>
      <c r="Q60" s="1233">
        <v>45549</v>
      </c>
      <c r="R60" s="1233">
        <v>1905</v>
      </c>
      <c r="S60" s="1233">
        <v>3490</v>
      </c>
      <c r="T60" s="1284" t="s">
        <v>26</v>
      </c>
      <c r="U60" s="1533" t="s">
        <v>25</v>
      </c>
      <c r="V60" s="1286" t="s">
        <v>25</v>
      </c>
      <c r="W60" s="1287" t="s">
        <v>25</v>
      </c>
      <c r="X60" s="1311" t="s">
        <v>2168</v>
      </c>
      <c r="Y60" s="60">
        <v>654956</v>
      </c>
      <c r="Z60" s="1233">
        <v>7965</v>
      </c>
      <c r="AA60" s="1233">
        <v>6</v>
      </c>
      <c r="AB60" s="1233">
        <v>852</v>
      </c>
      <c r="AC60" s="1233">
        <v>172</v>
      </c>
      <c r="AD60" s="1233">
        <v>1521</v>
      </c>
      <c r="AE60" s="1233">
        <v>473</v>
      </c>
      <c r="AF60" s="1233">
        <v>1048</v>
      </c>
      <c r="AG60" s="1233">
        <v>3412</v>
      </c>
      <c r="AH60" s="1233">
        <v>565</v>
      </c>
      <c r="AI60" s="1233">
        <v>439</v>
      </c>
      <c r="AJ60" s="1233">
        <v>14215</v>
      </c>
      <c r="AK60" s="1233">
        <v>465</v>
      </c>
      <c r="AL60" s="1233">
        <v>508</v>
      </c>
      <c r="AM60" s="1233">
        <v>11205</v>
      </c>
      <c r="AN60" s="1233">
        <v>12218</v>
      </c>
      <c r="AO60" s="1284" t="s">
        <v>26</v>
      </c>
      <c r="AP60" s="1533" t="s">
        <v>25</v>
      </c>
      <c r="BL60" s="1286" t="s">
        <v>25</v>
      </c>
      <c r="BM60" s="1287" t="s">
        <v>25</v>
      </c>
      <c r="BN60" s="1311" t="s">
        <v>2168</v>
      </c>
      <c r="BO60" s="1233">
        <v>20596</v>
      </c>
      <c r="BP60" s="1233">
        <v>166089</v>
      </c>
      <c r="BQ60" s="1233">
        <v>179494</v>
      </c>
      <c r="BR60" s="1233">
        <v>2139961</v>
      </c>
      <c r="BS60" s="1233">
        <v>439999</v>
      </c>
      <c r="BT60" s="1233">
        <v>38406</v>
      </c>
      <c r="BU60" s="1233">
        <v>10515</v>
      </c>
      <c r="BV60" s="1233">
        <v>108592</v>
      </c>
      <c r="BW60" s="1233">
        <v>1163704</v>
      </c>
      <c r="BX60" s="1233">
        <v>188163</v>
      </c>
      <c r="BY60" s="1233">
        <v>2227514</v>
      </c>
      <c r="BZ60" s="1233">
        <v>209993</v>
      </c>
      <c r="CA60" s="1233">
        <v>11</v>
      </c>
      <c r="CB60" s="1233">
        <v>1314</v>
      </c>
      <c r="CC60" s="1233">
        <v>738</v>
      </c>
      <c r="CD60" s="1233">
        <v>163212</v>
      </c>
      <c r="CE60" s="1233">
        <v>16862</v>
      </c>
      <c r="CF60" s="1284" t="s">
        <v>26</v>
      </c>
      <c r="CG60" s="1533" t="s">
        <v>25</v>
      </c>
      <c r="CH60" s="1286" t="s">
        <v>25</v>
      </c>
      <c r="CI60" s="1287" t="s">
        <v>25</v>
      </c>
      <c r="CJ60" s="1311" t="s">
        <v>2168</v>
      </c>
      <c r="CK60" s="1233">
        <v>783</v>
      </c>
      <c r="CL60" s="1233">
        <v>4056</v>
      </c>
      <c r="CM60" s="1233" t="s">
        <v>21</v>
      </c>
      <c r="CN60" s="1233">
        <v>1856</v>
      </c>
      <c r="CO60" s="1233">
        <v>2032</v>
      </c>
      <c r="CP60" s="1233">
        <v>923338</v>
      </c>
      <c r="CQ60" s="1233">
        <v>111400</v>
      </c>
      <c r="CR60" s="1233">
        <v>13457</v>
      </c>
      <c r="CS60" s="1233">
        <v>3925</v>
      </c>
      <c r="CT60" s="1233">
        <v>21204</v>
      </c>
      <c r="CU60" s="1233">
        <v>143134</v>
      </c>
      <c r="CV60" s="1233">
        <v>80</v>
      </c>
      <c r="CW60" s="1233">
        <v>988346</v>
      </c>
      <c r="CX60" s="1233">
        <v>81853</v>
      </c>
      <c r="CY60" s="1233">
        <v>6</v>
      </c>
      <c r="CZ60" s="1233">
        <v>931</v>
      </c>
      <c r="DA60" s="1233">
        <v>172</v>
      </c>
      <c r="DB60" s="1284" t="s">
        <v>26</v>
      </c>
      <c r="DC60" s="1533" t="s">
        <v>25</v>
      </c>
      <c r="DD60" s="1286" t="s">
        <v>25</v>
      </c>
      <c r="DE60" s="1287" t="s">
        <v>25</v>
      </c>
      <c r="DF60" s="1311" t="s">
        <v>2168</v>
      </c>
      <c r="DG60" s="1233">
        <v>486</v>
      </c>
      <c r="DH60" s="1233">
        <v>17223</v>
      </c>
      <c r="DI60" s="1233">
        <v>98564</v>
      </c>
      <c r="DJ60" s="1233">
        <v>106983</v>
      </c>
      <c r="DK60" s="1233">
        <v>110743</v>
      </c>
      <c r="DL60" s="1233">
        <v>182252</v>
      </c>
      <c r="DM60" s="1233">
        <v>8892</v>
      </c>
      <c r="DN60" s="1233">
        <v>65</v>
      </c>
      <c r="DO60" s="1233">
        <v>47543</v>
      </c>
      <c r="DP60" s="1233">
        <v>352077</v>
      </c>
      <c r="DQ60" s="1233">
        <v>15237</v>
      </c>
      <c r="DR60" s="1233">
        <v>7935</v>
      </c>
      <c r="DS60" s="1233">
        <v>1565</v>
      </c>
      <c r="DT60" s="1233">
        <v>79</v>
      </c>
      <c r="DU60" s="1233">
        <v>27</v>
      </c>
      <c r="DV60" s="1233">
        <v>1225</v>
      </c>
      <c r="DW60" s="1233">
        <v>129</v>
      </c>
      <c r="DX60" s="1284" t="s">
        <v>26</v>
      </c>
      <c r="DY60" s="1533" t="s">
        <v>25</v>
      </c>
    </row>
    <row r="61" spans="1:129" ht="14.25" customHeight="1">
      <c r="A61" s="1281" t="s">
        <v>25</v>
      </c>
      <c r="B61" s="1282" t="s">
        <v>25</v>
      </c>
      <c r="C61" s="1311" t="s">
        <v>2169</v>
      </c>
      <c r="D61" s="1233">
        <v>13526</v>
      </c>
      <c r="E61" s="1233">
        <v>14777</v>
      </c>
      <c r="F61" s="1233">
        <v>1890</v>
      </c>
      <c r="G61" s="1233" t="s">
        <v>21</v>
      </c>
      <c r="H61" s="1233">
        <v>5711145</v>
      </c>
      <c r="I61" s="1233">
        <v>13672469</v>
      </c>
      <c r="J61" s="1233">
        <v>1538162</v>
      </c>
      <c r="K61" s="1233">
        <v>69605</v>
      </c>
      <c r="L61" s="1233">
        <v>12</v>
      </c>
      <c r="M61" s="1233">
        <v>876</v>
      </c>
      <c r="N61" s="1233">
        <v>782</v>
      </c>
      <c r="O61" s="1233">
        <v>46468</v>
      </c>
      <c r="P61" s="1233">
        <v>708</v>
      </c>
      <c r="Q61" s="1233">
        <v>45760</v>
      </c>
      <c r="R61" s="1233">
        <v>2380</v>
      </c>
      <c r="S61" s="1233">
        <v>3503</v>
      </c>
      <c r="T61" s="1284" t="s">
        <v>27</v>
      </c>
      <c r="U61" s="1533" t="s">
        <v>25</v>
      </c>
      <c r="V61" s="1281" t="s">
        <v>25</v>
      </c>
      <c r="W61" s="1282" t="s">
        <v>25</v>
      </c>
      <c r="X61" s="1311" t="s">
        <v>2169</v>
      </c>
      <c r="Y61" s="60">
        <v>648629</v>
      </c>
      <c r="Z61" s="1233">
        <v>7814</v>
      </c>
      <c r="AA61" s="1233">
        <v>6</v>
      </c>
      <c r="AB61" s="1233">
        <v>786</v>
      </c>
      <c r="AC61" s="1233">
        <v>181</v>
      </c>
      <c r="AD61" s="1233">
        <v>1162</v>
      </c>
      <c r="AE61" s="1233">
        <v>474</v>
      </c>
      <c r="AF61" s="1233">
        <v>688</v>
      </c>
      <c r="AG61" s="1233">
        <v>3429</v>
      </c>
      <c r="AH61" s="1233">
        <v>744</v>
      </c>
      <c r="AI61" s="1233">
        <v>565</v>
      </c>
      <c r="AJ61" s="1233">
        <v>15135</v>
      </c>
      <c r="AK61" s="1233">
        <v>719</v>
      </c>
      <c r="AL61" s="1233">
        <v>531</v>
      </c>
      <c r="AM61" s="1233">
        <v>11702</v>
      </c>
      <c r="AN61" s="1233">
        <v>12785</v>
      </c>
      <c r="AO61" s="1284" t="s">
        <v>27</v>
      </c>
      <c r="AP61" s="1533" t="s">
        <v>25</v>
      </c>
      <c r="BL61" s="1281" t="s">
        <v>25</v>
      </c>
      <c r="BM61" s="1282" t="s">
        <v>25</v>
      </c>
      <c r="BN61" s="1311" t="s">
        <v>2169</v>
      </c>
      <c r="BO61" s="1233">
        <v>18949</v>
      </c>
      <c r="BP61" s="1233">
        <v>158163</v>
      </c>
      <c r="BQ61" s="1233">
        <v>171000</v>
      </c>
      <c r="BR61" s="1233">
        <v>2264483</v>
      </c>
      <c r="BS61" s="1233">
        <v>447843</v>
      </c>
      <c r="BT61" s="1233">
        <v>54771</v>
      </c>
      <c r="BU61" s="1233">
        <v>8814</v>
      </c>
      <c r="BV61" s="1233">
        <v>127396</v>
      </c>
      <c r="BW61" s="1233">
        <v>1044480</v>
      </c>
      <c r="BX61" s="1233">
        <v>164572</v>
      </c>
      <c r="BY61" s="1233">
        <v>2323891</v>
      </c>
      <c r="BZ61" s="1233">
        <v>193084</v>
      </c>
      <c r="CA61" s="1233">
        <v>12</v>
      </c>
      <c r="CB61" s="1233">
        <v>1282</v>
      </c>
      <c r="CC61" s="1233">
        <v>791</v>
      </c>
      <c r="CD61" s="1233">
        <v>139675</v>
      </c>
      <c r="CE61" s="1233">
        <v>11610</v>
      </c>
      <c r="CF61" s="1284" t="s">
        <v>27</v>
      </c>
      <c r="CG61" s="1533" t="s">
        <v>25</v>
      </c>
      <c r="CH61" s="1281" t="s">
        <v>25</v>
      </c>
      <c r="CI61" s="1282" t="s">
        <v>25</v>
      </c>
      <c r="CJ61" s="1311" t="s">
        <v>2169</v>
      </c>
      <c r="CK61" s="1233">
        <v>654</v>
      </c>
      <c r="CL61" s="1233">
        <v>5011</v>
      </c>
      <c r="CM61" s="1233" t="s">
        <v>21</v>
      </c>
      <c r="CN61" s="1233">
        <v>1580</v>
      </c>
      <c r="CO61" s="1233">
        <v>1730</v>
      </c>
      <c r="CP61" s="1233">
        <v>1000964</v>
      </c>
      <c r="CQ61" s="1233">
        <v>116172</v>
      </c>
      <c r="CR61" s="1233">
        <v>20026</v>
      </c>
      <c r="CS61" s="1233">
        <v>3082</v>
      </c>
      <c r="CT61" s="1233">
        <v>30531</v>
      </c>
      <c r="CU61" s="1233">
        <v>120886</v>
      </c>
      <c r="CV61" s="1233" t="s">
        <v>21</v>
      </c>
      <c r="CW61" s="1233">
        <v>1009133</v>
      </c>
      <c r="CX61" s="1233">
        <v>67587</v>
      </c>
      <c r="CY61" s="1233">
        <v>6</v>
      </c>
      <c r="CZ61" s="1233">
        <v>871</v>
      </c>
      <c r="DA61" s="1233">
        <v>181</v>
      </c>
      <c r="DB61" s="1284" t="s">
        <v>27</v>
      </c>
      <c r="DC61" s="1533" t="s">
        <v>25</v>
      </c>
      <c r="DD61" s="1281" t="s">
        <v>25</v>
      </c>
      <c r="DE61" s="1282" t="s">
        <v>25</v>
      </c>
      <c r="DF61" s="1311" t="s">
        <v>2169</v>
      </c>
      <c r="DG61" s="1233">
        <v>514</v>
      </c>
      <c r="DH61" s="1233">
        <v>16126</v>
      </c>
      <c r="DI61" s="1233">
        <v>96058</v>
      </c>
      <c r="DJ61" s="1233">
        <v>104256</v>
      </c>
      <c r="DK61" s="1233">
        <v>108791</v>
      </c>
      <c r="DL61" s="1233">
        <v>185040</v>
      </c>
      <c r="DM61" s="1233">
        <v>11314</v>
      </c>
      <c r="DN61" s="1233">
        <v>59</v>
      </c>
      <c r="DO61" s="1233">
        <v>45830</v>
      </c>
      <c r="DP61" s="1233">
        <v>318255</v>
      </c>
      <c r="DQ61" s="1233">
        <v>17341</v>
      </c>
      <c r="DR61" s="1233">
        <v>8301</v>
      </c>
      <c r="DS61" s="1233">
        <v>1976</v>
      </c>
      <c r="DT61" s="1233">
        <v>90</v>
      </c>
      <c r="DU61" s="1233">
        <v>23</v>
      </c>
      <c r="DV61" s="1233">
        <v>1609</v>
      </c>
      <c r="DW61" s="1233">
        <v>69</v>
      </c>
      <c r="DX61" s="1284" t="s">
        <v>27</v>
      </c>
      <c r="DY61" s="1533" t="s">
        <v>25</v>
      </c>
    </row>
    <row r="62" spans="1:129" ht="14.25" customHeight="1">
      <c r="A62" s="1281" t="s">
        <v>25</v>
      </c>
      <c r="B62" s="1282" t="s">
        <v>25</v>
      </c>
      <c r="C62" s="1311" t="s">
        <v>164</v>
      </c>
      <c r="D62" s="1233">
        <v>13985</v>
      </c>
      <c r="E62" s="1233">
        <v>15243</v>
      </c>
      <c r="F62" s="1233">
        <v>1361</v>
      </c>
      <c r="G62" s="1233" t="s">
        <v>21</v>
      </c>
      <c r="H62" s="1233">
        <v>6006791</v>
      </c>
      <c r="I62" s="1233">
        <v>15911724</v>
      </c>
      <c r="J62" s="1233">
        <v>1722972</v>
      </c>
      <c r="K62" s="1233">
        <v>73714</v>
      </c>
      <c r="L62" s="1233">
        <v>13</v>
      </c>
      <c r="M62" s="1233">
        <v>944</v>
      </c>
      <c r="N62" s="1233">
        <v>770</v>
      </c>
      <c r="O62" s="1233">
        <v>49716</v>
      </c>
      <c r="P62" s="1233">
        <v>926</v>
      </c>
      <c r="Q62" s="1233">
        <v>48790</v>
      </c>
      <c r="R62" s="1233">
        <v>2993</v>
      </c>
      <c r="S62" s="1233">
        <v>4054</v>
      </c>
      <c r="T62" s="1284" t="s">
        <v>28</v>
      </c>
      <c r="U62" s="1533" t="s">
        <v>25</v>
      </c>
      <c r="V62" s="1281" t="s">
        <v>25</v>
      </c>
      <c r="W62" s="1282" t="s">
        <v>25</v>
      </c>
      <c r="X62" s="1311" t="s">
        <v>164</v>
      </c>
      <c r="Y62" s="60">
        <v>744202</v>
      </c>
      <c r="Z62" s="1233">
        <v>9137</v>
      </c>
      <c r="AA62" s="1233">
        <v>8</v>
      </c>
      <c r="AB62" s="1233">
        <v>873</v>
      </c>
      <c r="AC62" s="1233">
        <v>173</v>
      </c>
      <c r="AD62" s="1233">
        <v>1625</v>
      </c>
      <c r="AE62" s="1233">
        <v>605</v>
      </c>
      <c r="AF62" s="1233">
        <v>1020</v>
      </c>
      <c r="AG62" s="1233">
        <v>3975</v>
      </c>
      <c r="AH62" s="1233">
        <v>817</v>
      </c>
      <c r="AI62" s="1233">
        <v>548</v>
      </c>
      <c r="AJ62" s="1233">
        <v>15769</v>
      </c>
      <c r="AK62" s="1233">
        <v>721</v>
      </c>
      <c r="AL62" s="1233">
        <v>683</v>
      </c>
      <c r="AM62" s="1233">
        <v>12100</v>
      </c>
      <c r="AN62" s="1233">
        <v>13178</v>
      </c>
      <c r="AO62" s="1284" t="s">
        <v>28</v>
      </c>
      <c r="AP62" s="1533" t="s">
        <v>25</v>
      </c>
      <c r="BL62" s="1281" t="s">
        <v>25</v>
      </c>
      <c r="BM62" s="1282" t="s">
        <v>25</v>
      </c>
      <c r="BN62" s="1311" t="s">
        <v>164</v>
      </c>
      <c r="BO62" s="1233">
        <v>21259</v>
      </c>
      <c r="BP62" s="1233">
        <v>180034</v>
      </c>
      <c r="BQ62" s="1233">
        <v>193912</v>
      </c>
      <c r="BR62" s="1233">
        <v>2443272</v>
      </c>
      <c r="BS62" s="1233">
        <v>449278</v>
      </c>
      <c r="BT62" s="1233">
        <v>46650</v>
      </c>
      <c r="BU62" s="1233">
        <v>13376</v>
      </c>
      <c r="BV62" s="1233">
        <v>128284</v>
      </c>
      <c r="BW62" s="1233">
        <v>1127810</v>
      </c>
      <c r="BX62" s="1233">
        <v>193438</v>
      </c>
      <c r="BY62" s="1233">
        <v>2478879</v>
      </c>
      <c r="BZ62" s="1233">
        <v>205880</v>
      </c>
      <c r="CA62" s="1233">
        <v>13</v>
      </c>
      <c r="CB62" s="1233">
        <v>1306</v>
      </c>
      <c r="CC62" s="1233">
        <v>781</v>
      </c>
      <c r="CD62" s="1233">
        <v>146687</v>
      </c>
      <c r="CE62" s="1233">
        <v>14980</v>
      </c>
      <c r="CF62" s="1284" t="s">
        <v>28</v>
      </c>
      <c r="CG62" s="1533" t="s">
        <v>25</v>
      </c>
      <c r="CH62" s="1281" t="s">
        <v>25</v>
      </c>
      <c r="CI62" s="1282" t="s">
        <v>25</v>
      </c>
      <c r="CJ62" s="1311" t="s">
        <v>164</v>
      </c>
      <c r="CK62" s="1233">
        <v>1092</v>
      </c>
      <c r="CL62" s="1233">
        <v>4715</v>
      </c>
      <c r="CM62" s="1233" t="s">
        <v>21</v>
      </c>
      <c r="CN62" s="1233">
        <v>2026</v>
      </c>
      <c r="CO62" s="1233">
        <v>2218</v>
      </c>
      <c r="CP62" s="1233">
        <v>1040097</v>
      </c>
      <c r="CQ62" s="1233">
        <v>116871</v>
      </c>
      <c r="CR62" s="1233">
        <v>16204</v>
      </c>
      <c r="CS62" s="1233">
        <v>3776</v>
      </c>
      <c r="CT62" s="1233">
        <v>29953</v>
      </c>
      <c r="CU62" s="1233">
        <v>138574</v>
      </c>
      <c r="CV62" s="1233" t="s">
        <v>21</v>
      </c>
      <c r="CW62" s="1233">
        <v>1102125</v>
      </c>
      <c r="CX62" s="1233">
        <v>76897</v>
      </c>
      <c r="CY62" s="1233">
        <v>8</v>
      </c>
      <c r="CZ62" s="1233">
        <v>959</v>
      </c>
      <c r="DA62" s="1233">
        <v>173</v>
      </c>
      <c r="DB62" s="1284" t="s">
        <v>28</v>
      </c>
      <c r="DC62" s="1533" t="s">
        <v>25</v>
      </c>
      <c r="DD62" s="1281" t="s">
        <v>25</v>
      </c>
      <c r="DE62" s="1282" t="s">
        <v>25</v>
      </c>
      <c r="DF62" s="1311" t="s">
        <v>164</v>
      </c>
      <c r="DG62" s="1233">
        <v>485</v>
      </c>
      <c r="DH62" s="1233">
        <v>18354</v>
      </c>
      <c r="DI62" s="1233">
        <v>109508</v>
      </c>
      <c r="DJ62" s="1233">
        <v>118865</v>
      </c>
      <c r="DK62" s="1233">
        <v>122270</v>
      </c>
      <c r="DL62" s="1233">
        <v>184547</v>
      </c>
      <c r="DM62" s="1233">
        <v>11597</v>
      </c>
      <c r="DN62" s="1233">
        <v>1463</v>
      </c>
      <c r="DO62" s="1233">
        <v>49125</v>
      </c>
      <c r="DP62" s="1233">
        <v>349145</v>
      </c>
      <c r="DQ62" s="1233">
        <v>18255</v>
      </c>
      <c r="DR62" s="1233">
        <v>8761</v>
      </c>
      <c r="DS62" s="1233">
        <v>2016</v>
      </c>
      <c r="DT62" s="1233">
        <v>98</v>
      </c>
      <c r="DU62" s="1233">
        <v>26</v>
      </c>
      <c r="DV62" s="1233">
        <v>1625</v>
      </c>
      <c r="DW62" s="1233">
        <v>127</v>
      </c>
      <c r="DX62" s="1284" t="s">
        <v>28</v>
      </c>
      <c r="DY62" s="1533" t="s">
        <v>25</v>
      </c>
    </row>
    <row r="63" spans="1:129" ht="6.75" customHeight="1">
      <c r="A63" s="1279"/>
      <c r="B63" s="1280"/>
      <c r="C63" s="1309"/>
      <c r="D63" s="1233"/>
      <c r="E63" s="1233"/>
      <c r="F63" s="1233"/>
      <c r="G63" s="1233"/>
      <c r="H63" s="1233"/>
      <c r="I63" s="1233"/>
      <c r="J63" s="1233"/>
      <c r="K63" s="1233"/>
      <c r="L63" s="1233"/>
      <c r="M63" s="1233"/>
      <c r="N63" s="1233"/>
      <c r="O63" s="1233"/>
      <c r="P63" s="1233"/>
      <c r="Q63" s="1233"/>
      <c r="R63" s="1233"/>
      <c r="S63" s="1233"/>
      <c r="T63" s="1292"/>
      <c r="U63" s="1462"/>
      <c r="V63" s="1279"/>
      <c r="W63" s="1280"/>
      <c r="X63" s="1309"/>
      <c r="Y63" s="60"/>
      <c r="Z63" s="1233"/>
      <c r="AA63" s="1233"/>
      <c r="AB63" s="1233"/>
      <c r="AC63" s="1233"/>
      <c r="AD63" s="1233"/>
      <c r="AE63" s="1233"/>
      <c r="AF63" s="1233"/>
      <c r="AG63" s="1233"/>
      <c r="AH63" s="1233"/>
      <c r="AI63" s="1233"/>
      <c r="AJ63" s="1233"/>
      <c r="AK63" s="1233"/>
      <c r="AL63" s="1233"/>
      <c r="AM63" s="1233"/>
      <c r="AN63" s="1233"/>
      <c r="AO63" s="1292"/>
      <c r="AP63" s="1462"/>
      <c r="BL63" s="1279"/>
      <c r="BM63" s="1280"/>
      <c r="BN63" s="1309"/>
      <c r="BO63" s="1233"/>
      <c r="BP63" s="1233"/>
      <c r="BQ63" s="1233"/>
      <c r="BR63" s="1233"/>
      <c r="BS63" s="1233"/>
      <c r="BT63" s="1233"/>
      <c r="BU63" s="1233"/>
      <c r="BV63" s="1233"/>
      <c r="BW63" s="1233"/>
      <c r="BX63" s="1233"/>
      <c r="BY63" s="1233"/>
      <c r="BZ63" s="1233"/>
      <c r="CA63" s="1233"/>
      <c r="CB63" s="1233"/>
      <c r="CC63" s="1233"/>
      <c r="CD63" s="1233"/>
      <c r="CE63" s="1233"/>
      <c r="CF63" s="1292"/>
      <c r="CG63" s="1462"/>
      <c r="CH63" s="1279"/>
      <c r="CI63" s="1280"/>
      <c r="CJ63" s="1309"/>
      <c r="CK63" s="1233"/>
      <c r="CL63" s="1233"/>
      <c r="CM63" s="1233"/>
      <c r="CN63" s="1233"/>
      <c r="CO63" s="1233"/>
      <c r="CP63" s="1233"/>
      <c r="CQ63" s="1233"/>
      <c r="CR63" s="1233"/>
      <c r="CS63" s="1233"/>
      <c r="CT63" s="1233"/>
      <c r="CU63" s="1233"/>
      <c r="CV63" s="1233"/>
      <c r="CW63" s="1233"/>
      <c r="CX63" s="1233"/>
      <c r="CY63" s="1233"/>
      <c r="CZ63" s="1233"/>
      <c r="DA63" s="1233"/>
      <c r="DB63" s="1292"/>
      <c r="DC63" s="1462"/>
      <c r="DD63" s="1279"/>
      <c r="DE63" s="1280"/>
      <c r="DF63" s="1309"/>
      <c r="DG63" s="1233"/>
      <c r="DH63" s="1233"/>
      <c r="DI63" s="1233"/>
      <c r="DJ63" s="1233"/>
      <c r="DK63" s="1233"/>
      <c r="DL63" s="1233"/>
      <c r="DM63" s="1233"/>
      <c r="DN63" s="1233"/>
      <c r="DO63" s="1233"/>
      <c r="DP63" s="1233"/>
      <c r="DQ63" s="1233"/>
      <c r="DR63" s="1233"/>
      <c r="DS63" s="1233"/>
      <c r="DT63" s="1233"/>
      <c r="DU63" s="1233"/>
      <c r="DV63" s="1233"/>
      <c r="DW63" s="1233"/>
      <c r="DX63" s="1292"/>
      <c r="DY63" s="1462"/>
    </row>
    <row r="64" spans="1:129" ht="15.75" customHeight="1">
      <c r="A64" s="1286" t="s">
        <v>2153</v>
      </c>
      <c r="B64" s="1287" t="s">
        <v>23</v>
      </c>
      <c r="C64" s="1314">
        <v>43831</v>
      </c>
      <c r="D64" s="1233">
        <v>4142</v>
      </c>
      <c r="E64" s="1233">
        <v>4520</v>
      </c>
      <c r="F64" s="1233">
        <v>893</v>
      </c>
      <c r="G64" s="1233" t="s">
        <v>21</v>
      </c>
      <c r="H64" s="1233">
        <v>2108785</v>
      </c>
      <c r="I64" s="1233">
        <v>5943115</v>
      </c>
      <c r="J64" s="1233">
        <v>633677</v>
      </c>
      <c r="K64" s="1233">
        <v>28260</v>
      </c>
      <c r="L64" s="1233">
        <v>3</v>
      </c>
      <c r="M64" s="1233">
        <v>364</v>
      </c>
      <c r="N64" s="1233">
        <v>237</v>
      </c>
      <c r="O64" s="1233">
        <v>19836</v>
      </c>
      <c r="P64" s="1233">
        <v>302</v>
      </c>
      <c r="Q64" s="1233">
        <v>19534</v>
      </c>
      <c r="R64" s="1233">
        <v>1214</v>
      </c>
      <c r="S64" s="1233">
        <v>1357</v>
      </c>
      <c r="T64" s="1284" t="s">
        <v>29</v>
      </c>
      <c r="U64" s="1533" t="s">
        <v>2155</v>
      </c>
      <c r="V64" s="1286" t="s">
        <v>2153</v>
      </c>
      <c r="W64" s="1287" t="s">
        <v>23</v>
      </c>
      <c r="X64" s="1314">
        <v>43831</v>
      </c>
      <c r="Y64" s="60">
        <v>280761</v>
      </c>
      <c r="Z64" s="1233">
        <v>2960</v>
      </c>
      <c r="AA64" s="1233">
        <v>2</v>
      </c>
      <c r="AB64" s="1233">
        <v>334</v>
      </c>
      <c r="AC64" s="1233">
        <v>50</v>
      </c>
      <c r="AD64" s="1233">
        <v>487</v>
      </c>
      <c r="AE64" s="1233">
        <v>209</v>
      </c>
      <c r="AF64" s="1233">
        <v>278</v>
      </c>
      <c r="AG64" s="1233">
        <v>1334</v>
      </c>
      <c r="AH64" s="1233">
        <v>195</v>
      </c>
      <c r="AI64" s="1233">
        <v>172</v>
      </c>
      <c r="AJ64" s="1233">
        <v>5151</v>
      </c>
      <c r="AK64" s="1233">
        <v>484</v>
      </c>
      <c r="AL64" s="1233">
        <v>274</v>
      </c>
      <c r="AM64" s="1233">
        <v>3643</v>
      </c>
      <c r="AN64" s="1233">
        <v>3974</v>
      </c>
      <c r="AO64" s="1284" t="s">
        <v>29</v>
      </c>
      <c r="AP64" s="1533" t="s">
        <v>2155</v>
      </c>
      <c r="BL64" s="1286" t="s">
        <v>2153</v>
      </c>
      <c r="BM64" s="1287" t="s">
        <v>23</v>
      </c>
      <c r="BN64" s="1314">
        <v>43831</v>
      </c>
      <c r="BO64" s="1233">
        <v>7243</v>
      </c>
      <c r="BP64" s="1233">
        <v>55299</v>
      </c>
      <c r="BQ64" s="1233">
        <v>59800</v>
      </c>
      <c r="BR64" s="1233">
        <v>960474</v>
      </c>
      <c r="BS64" s="1233">
        <v>159594</v>
      </c>
      <c r="BT64" s="1233">
        <v>15799</v>
      </c>
      <c r="BU64" s="1233">
        <v>3999</v>
      </c>
      <c r="BV64" s="1233">
        <v>35637</v>
      </c>
      <c r="BW64" s="1233">
        <v>397958</v>
      </c>
      <c r="BX64" s="1233">
        <v>55853</v>
      </c>
      <c r="BY64" s="1233">
        <v>912077</v>
      </c>
      <c r="BZ64" s="1233">
        <v>76725</v>
      </c>
      <c r="CA64" s="1233">
        <v>3</v>
      </c>
      <c r="CB64" s="1233">
        <v>527</v>
      </c>
      <c r="CC64" s="1233">
        <v>241</v>
      </c>
      <c r="CD64" s="1233">
        <v>57186</v>
      </c>
      <c r="CE64" s="1233">
        <v>5215</v>
      </c>
      <c r="CF64" s="1284" t="s">
        <v>29</v>
      </c>
      <c r="CG64" s="1533" t="s">
        <v>2155</v>
      </c>
      <c r="CH64" s="1286" t="s">
        <v>2153</v>
      </c>
      <c r="CI64" s="1287" t="s">
        <v>23</v>
      </c>
      <c r="CJ64" s="1314">
        <v>43831</v>
      </c>
      <c r="CK64" s="1233">
        <v>585</v>
      </c>
      <c r="CL64" s="1233">
        <v>1725</v>
      </c>
      <c r="CM64" s="1233" t="s">
        <v>21</v>
      </c>
      <c r="CN64" s="1233">
        <v>703</v>
      </c>
      <c r="CO64" s="1233">
        <v>769</v>
      </c>
      <c r="CP64" s="1233">
        <v>420902</v>
      </c>
      <c r="CQ64" s="1233">
        <v>43184</v>
      </c>
      <c r="CR64" s="1233">
        <v>5905</v>
      </c>
      <c r="CS64" s="1233">
        <v>1551</v>
      </c>
      <c r="CT64" s="1233">
        <v>8589</v>
      </c>
      <c r="CU64" s="1233">
        <v>53184</v>
      </c>
      <c r="CV64" s="1233" t="s">
        <v>21</v>
      </c>
      <c r="CW64" s="1233">
        <v>415271</v>
      </c>
      <c r="CX64" s="1233">
        <v>26058</v>
      </c>
      <c r="CY64" s="1233">
        <v>2</v>
      </c>
      <c r="CZ64" s="1233">
        <v>366</v>
      </c>
      <c r="DA64" s="1233">
        <v>51</v>
      </c>
      <c r="DB64" s="1284" t="s">
        <v>29</v>
      </c>
      <c r="DC64" s="1533" t="s">
        <v>2155</v>
      </c>
      <c r="DD64" s="1286" t="s">
        <v>2153</v>
      </c>
      <c r="DE64" s="1287" t="s">
        <v>23</v>
      </c>
      <c r="DF64" s="1314">
        <v>43831</v>
      </c>
      <c r="DG64" s="1233">
        <v>164</v>
      </c>
      <c r="DH64" s="1233">
        <v>5964</v>
      </c>
      <c r="DI64" s="1233">
        <v>33576</v>
      </c>
      <c r="DJ64" s="1233">
        <v>36506</v>
      </c>
      <c r="DK64" s="1233">
        <v>40414</v>
      </c>
      <c r="DL64" s="1233">
        <v>60503</v>
      </c>
      <c r="DM64" s="1233">
        <v>2856</v>
      </c>
      <c r="DN64" s="1233">
        <v>21</v>
      </c>
      <c r="DO64" s="1233">
        <v>11878</v>
      </c>
      <c r="DP64" s="1233">
        <v>115792</v>
      </c>
      <c r="DQ64" s="1233">
        <v>4695</v>
      </c>
      <c r="DR64" s="1233">
        <v>3003</v>
      </c>
      <c r="DS64" s="1233">
        <v>747</v>
      </c>
      <c r="DT64" s="1233">
        <v>38</v>
      </c>
      <c r="DU64" s="1233">
        <v>9</v>
      </c>
      <c r="DV64" s="1233">
        <v>601</v>
      </c>
      <c r="DW64" s="1233">
        <v>40</v>
      </c>
      <c r="DX64" s="1284" t="s">
        <v>29</v>
      </c>
      <c r="DY64" s="1533" t="s">
        <v>2155</v>
      </c>
    </row>
    <row r="65" spans="1:129" ht="14.25" customHeight="1">
      <c r="A65" s="1281" t="s">
        <v>25</v>
      </c>
      <c r="B65" s="1282" t="s">
        <v>25</v>
      </c>
      <c r="C65" s="1315">
        <v>43862</v>
      </c>
      <c r="D65" s="1233">
        <v>4264</v>
      </c>
      <c r="E65" s="1233">
        <v>4650</v>
      </c>
      <c r="F65" s="1233">
        <v>785</v>
      </c>
      <c r="G65" s="1233" t="s">
        <v>21</v>
      </c>
      <c r="H65" s="1233">
        <v>2030048</v>
      </c>
      <c r="I65" s="1233">
        <v>5721234</v>
      </c>
      <c r="J65" s="1233">
        <v>608312</v>
      </c>
      <c r="K65" s="1233">
        <v>26284</v>
      </c>
      <c r="L65" s="1233">
        <v>4</v>
      </c>
      <c r="M65" s="1233">
        <v>294</v>
      </c>
      <c r="N65" s="1233">
        <v>227</v>
      </c>
      <c r="O65" s="1233">
        <v>18516</v>
      </c>
      <c r="P65" s="1233">
        <v>247</v>
      </c>
      <c r="Q65" s="1233">
        <v>18269</v>
      </c>
      <c r="R65" s="1233">
        <v>772</v>
      </c>
      <c r="S65" s="1233">
        <v>1368</v>
      </c>
      <c r="T65" s="1284" t="s">
        <v>30</v>
      </c>
      <c r="U65" s="1533" t="s">
        <v>25</v>
      </c>
      <c r="V65" s="1281" t="s">
        <v>25</v>
      </c>
      <c r="W65" s="1282" t="s">
        <v>25</v>
      </c>
      <c r="X65" s="1315">
        <v>43862</v>
      </c>
      <c r="Y65" s="60">
        <v>269784</v>
      </c>
      <c r="Z65" s="1233">
        <v>3019</v>
      </c>
      <c r="AA65" s="1233">
        <v>2</v>
      </c>
      <c r="AB65" s="1233">
        <v>271</v>
      </c>
      <c r="AC65" s="1233">
        <v>46</v>
      </c>
      <c r="AD65" s="1233">
        <v>503</v>
      </c>
      <c r="AE65" s="1233">
        <v>186</v>
      </c>
      <c r="AF65" s="1233">
        <v>317</v>
      </c>
      <c r="AG65" s="1233">
        <v>1343</v>
      </c>
      <c r="AH65" s="1233">
        <v>276</v>
      </c>
      <c r="AI65" s="1233">
        <v>200</v>
      </c>
      <c r="AJ65" s="1233">
        <v>5007</v>
      </c>
      <c r="AK65" s="1233">
        <v>401</v>
      </c>
      <c r="AL65" s="1233">
        <v>238</v>
      </c>
      <c r="AM65" s="1233">
        <v>3648</v>
      </c>
      <c r="AN65" s="1233">
        <v>3974</v>
      </c>
      <c r="AO65" s="1284" t="s">
        <v>30</v>
      </c>
      <c r="AP65" s="1533" t="s">
        <v>25</v>
      </c>
      <c r="BL65" s="1281" t="s">
        <v>25</v>
      </c>
      <c r="BM65" s="1282" t="s">
        <v>25</v>
      </c>
      <c r="BN65" s="1315">
        <v>43862</v>
      </c>
      <c r="BO65" s="1233">
        <v>7443</v>
      </c>
      <c r="BP65" s="1233">
        <v>58775</v>
      </c>
      <c r="BQ65" s="1233">
        <v>63476</v>
      </c>
      <c r="BR65" s="1233">
        <v>891600</v>
      </c>
      <c r="BS65" s="1233">
        <v>166919</v>
      </c>
      <c r="BT65" s="1233">
        <v>16466</v>
      </c>
      <c r="BU65" s="1233">
        <v>4397</v>
      </c>
      <c r="BV65" s="1233">
        <v>38725</v>
      </c>
      <c r="BW65" s="1233">
        <v>378648</v>
      </c>
      <c r="BX65" s="1233">
        <v>60486</v>
      </c>
      <c r="BY65" s="1233">
        <v>865532</v>
      </c>
      <c r="BZ65" s="1233">
        <v>67492</v>
      </c>
      <c r="CA65" s="1233">
        <v>4</v>
      </c>
      <c r="CB65" s="1233">
        <v>351</v>
      </c>
      <c r="CC65" s="1233">
        <v>230</v>
      </c>
      <c r="CD65" s="1233">
        <v>49937</v>
      </c>
      <c r="CE65" s="1233">
        <v>4036</v>
      </c>
      <c r="CF65" s="1284" t="s">
        <v>30</v>
      </c>
      <c r="CG65" s="1533" t="s">
        <v>25</v>
      </c>
      <c r="CH65" s="1281" t="s">
        <v>25</v>
      </c>
      <c r="CI65" s="1282" t="s">
        <v>25</v>
      </c>
      <c r="CJ65" s="1315">
        <v>43862</v>
      </c>
      <c r="CK65" s="1233">
        <v>556</v>
      </c>
      <c r="CL65" s="1233">
        <v>1711</v>
      </c>
      <c r="CM65" s="1233" t="s">
        <v>21</v>
      </c>
      <c r="CN65" s="1233">
        <v>660</v>
      </c>
      <c r="CO65" s="1233">
        <v>723</v>
      </c>
      <c r="CP65" s="1233">
        <v>387747</v>
      </c>
      <c r="CQ65" s="1233">
        <v>44561</v>
      </c>
      <c r="CR65" s="1233">
        <v>5681</v>
      </c>
      <c r="CS65" s="1233">
        <v>1562</v>
      </c>
      <c r="CT65" s="1233">
        <v>7702</v>
      </c>
      <c r="CU65" s="1233">
        <v>48715</v>
      </c>
      <c r="CV65" s="1233" t="s">
        <v>21</v>
      </c>
      <c r="CW65" s="1233">
        <v>391888</v>
      </c>
      <c r="CX65" s="1233">
        <v>22416</v>
      </c>
      <c r="CY65" s="1233">
        <v>2</v>
      </c>
      <c r="CZ65" s="1233">
        <v>286</v>
      </c>
      <c r="DA65" s="1233">
        <v>46</v>
      </c>
      <c r="DB65" s="1284" t="s">
        <v>30</v>
      </c>
      <c r="DC65" s="1533" t="s">
        <v>25</v>
      </c>
      <c r="DD65" s="1281" t="s">
        <v>25</v>
      </c>
      <c r="DE65" s="1282" t="s">
        <v>25</v>
      </c>
      <c r="DF65" s="1315">
        <v>43862</v>
      </c>
      <c r="DG65" s="1233">
        <v>172</v>
      </c>
      <c r="DH65" s="1233">
        <v>6087</v>
      </c>
      <c r="DI65" s="1233">
        <v>34553</v>
      </c>
      <c r="DJ65" s="1233">
        <v>37514</v>
      </c>
      <c r="DK65" s="1233">
        <v>41245</v>
      </c>
      <c r="DL65" s="1233">
        <v>65630</v>
      </c>
      <c r="DM65" s="1233">
        <v>3644</v>
      </c>
      <c r="DN65" s="1233">
        <v>27</v>
      </c>
      <c r="DO65" s="1233">
        <v>15625</v>
      </c>
      <c r="DP65" s="1233">
        <v>111349</v>
      </c>
      <c r="DQ65" s="1233">
        <v>4801</v>
      </c>
      <c r="DR65" s="1233">
        <v>3084</v>
      </c>
      <c r="DS65" s="1233">
        <v>724</v>
      </c>
      <c r="DT65" s="1233">
        <v>54</v>
      </c>
      <c r="DU65" s="1233">
        <v>7</v>
      </c>
      <c r="DV65" s="1233">
        <v>561</v>
      </c>
      <c r="DW65" s="1233">
        <v>27</v>
      </c>
      <c r="DX65" s="1284" t="s">
        <v>30</v>
      </c>
      <c r="DY65" s="1533" t="s">
        <v>25</v>
      </c>
    </row>
    <row r="66" spans="1:129" ht="14.25" customHeight="1">
      <c r="A66" s="1281" t="s">
        <v>25</v>
      </c>
      <c r="B66" s="1282" t="s">
        <v>25</v>
      </c>
      <c r="C66" s="1315">
        <v>43891</v>
      </c>
      <c r="D66" s="1233">
        <v>4668</v>
      </c>
      <c r="E66" s="1233">
        <v>5096</v>
      </c>
      <c r="F66" s="1233">
        <v>698</v>
      </c>
      <c r="G66" s="1233" t="s">
        <v>21</v>
      </c>
      <c r="H66" s="1233">
        <v>2185142</v>
      </c>
      <c r="I66" s="1233">
        <v>6053727</v>
      </c>
      <c r="J66" s="1233">
        <v>647353</v>
      </c>
      <c r="K66" s="1233">
        <v>28128</v>
      </c>
      <c r="L66" s="1233">
        <v>3</v>
      </c>
      <c r="M66" s="1233">
        <v>402</v>
      </c>
      <c r="N66" s="1233">
        <v>232</v>
      </c>
      <c r="O66" s="1233">
        <v>20136</v>
      </c>
      <c r="P66" s="1233">
        <v>286</v>
      </c>
      <c r="Q66" s="1233">
        <v>19850</v>
      </c>
      <c r="R66" s="1233">
        <v>1052</v>
      </c>
      <c r="S66" s="1233">
        <v>1385</v>
      </c>
      <c r="T66" s="1284" t="s">
        <v>31</v>
      </c>
      <c r="U66" s="1533" t="s">
        <v>25</v>
      </c>
      <c r="V66" s="1281" t="s">
        <v>25</v>
      </c>
      <c r="W66" s="1282" t="s">
        <v>25</v>
      </c>
      <c r="X66" s="1315">
        <v>43891</v>
      </c>
      <c r="Y66" s="60">
        <v>284175</v>
      </c>
      <c r="Z66" s="1233">
        <v>3066</v>
      </c>
      <c r="AA66" s="1233">
        <v>2</v>
      </c>
      <c r="AB66" s="1233">
        <v>375</v>
      </c>
      <c r="AC66" s="1233">
        <v>49</v>
      </c>
      <c r="AD66" s="1233">
        <v>485</v>
      </c>
      <c r="AE66" s="1233">
        <v>181</v>
      </c>
      <c r="AF66" s="1233">
        <v>304</v>
      </c>
      <c r="AG66" s="1233">
        <v>1359</v>
      </c>
      <c r="AH66" s="1233">
        <v>241</v>
      </c>
      <c r="AI66" s="1233">
        <v>172</v>
      </c>
      <c r="AJ66" s="1233">
        <v>5394</v>
      </c>
      <c r="AK66" s="1233">
        <v>371</v>
      </c>
      <c r="AL66" s="1233">
        <v>253</v>
      </c>
      <c r="AM66" s="1233">
        <v>3989</v>
      </c>
      <c r="AN66" s="1233">
        <v>4350</v>
      </c>
      <c r="AO66" s="1284" t="s">
        <v>31</v>
      </c>
      <c r="AP66" s="1533" t="s">
        <v>25</v>
      </c>
      <c r="BL66" s="1281" t="s">
        <v>25</v>
      </c>
      <c r="BM66" s="1282" t="s">
        <v>25</v>
      </c>
      <c r="BN66" s="1315">
        <v>43891</v>
      </c>
      <c r="BO66" s="1233">
        <v>7735</v>
      </c>
      <c r="BP66" s="1233">
        <v>62733</v>
      </c>
      <c r="BQ66" s="1233">
        <v>67815</v>
      </c>
      <c r="BR66" s="1233">
        <v>1208471</v>
      </c>
      <c r="BS66" s="1233">
        <v>176243</v>
      </c>
      <c r="BT66" s="1233">
        <v>18060</v>
      </c>
      <c r="BU66" s="1233">
        <v>4665</v>
      </c>
      <c r="BV66" s="1233">
        <v>44104</v>
      </c>
      <c r="BW66" s="1233">
        <v>393749</v>
      </c>
      <c r="BX66" s="1233">
        <v>69120</v>
      </c>
      <c r="BY66" s="1233">
        <v>1001100</v>
      </c>
      <c r="BZ66" s="1233">
        <v>63384</v>
      </c>
      <c r="CA66" s="1233">
        <v>3</v>
      </c>
      <c r="CB66" s="1233">
        <v>479</v>
      </c>
      <c r="CC66" s="1233">
        <v>236</v>
      </c>
      <c r="CD66" s="1233">
        <v>45965</v>
      </c>
      <c r="CE66" s="1233">
        <v>4186</v>
      </c>
      <c r="CF66" s="1284" t="s">
        <v>31</v>
      </c>
      <c r="CG66" s="1533" t="s">
        <v>25</v>
      </c>
      <c r="CH66" s="1281" t="s">
        <v>25</v>
      </c>
      <c r="CI66" s="1282" t="s">
        <v>25</v>
      </c>
      <c r="CJ66" s="1315">
        <v>43891</v>
      </c>
      <c r="CK66" s="1233">
        <v>688</v>
      </c>
      <c r="CL66" s="1233">
        <v>1797</v>
      </c>
      <c r="CM66" s="1233" t="s">
        <v>21</v>
      </c>
      <c r="CN66" s="1233">
        <v>688</v>
      </c>
      <c r="CO66" s="1233">
        <v>753</v>
      </c>
      <c r="CP66" s="1233">
        <v>501166</v>
      </c>
      <c r="CQ66" s="1233">
        <v>47531</v>
      </c>
      <c r="CR66" s="1233">
        <v>6376</v>
      </c>
      <c r="CS66" s="1233">
        <v>1684</v>
      </c>
      <c r="CT66" s="1233">
        <v>9026</v>
      </c>
      <c r="CU66" s="1233">
        <v>47332</v>
      </c>
      <c r="CV66" s="1233" t="s">
        <v>21</v>
      </c>
      <c r="CW66" s="1233">
        <v>468226</v>
      </c>
      <c r="CX66" s="1233">
        <v>20670</v>
      </c>
      <c r="CY66" s="1233">
        <v>2</v>
      </c>
      <c r="CZ66" s="1233">
        <v>380</v>
      </c>
      <c r="DA66" s="1233">
        <v>49</v>
      </c>
      <c r="DB66" s="1284" t="s">
        <v>31</v>
      </c>
      <c r="DC66" s="1533" t="s">
        <v>25</v>
      </c>
      <c r="DD66" s="1281" t="s">
        <v>25</v>
      </c>
      <c r="DE66" s="1282" t="s">
        <v>25</v>
      </c>
      <c r="DF66" s="1315">
        <v>43891</v>
      </c>
      <c r="DG66" s="1233">
        <v>158</v>
      </c>
      <c r="DH66" s="1233">
        <v>6344</v>
      </c>
      <c r="DI66" s="1233">
        <v>37661</v>
      </c>
      <c r="DJ66" s="1233">
        <v>40916</v>
      </c>
      <c r="DK66" s="1233">
        <v>43861</v>
      </c>
      <c r="DL66" s="1233">
        <v>70134</v>
      </c>
      <c r="DM66" s="1233">
        <v>3615</v>
      </c>
      <c r="DN66" s="1233">
        <v>16</v>
      </c>
      <c r="DO66" s="1233">
        <v>17936</v>
      </c>
      <c r="DP66" s="1233">
        <v>119546</v>
      </c>
      <c r="DQ66" s="1233">
        <v>4484</v>
      </c>
      <c r="DR66" s="1233">
        <v>3134</v>
      </c>
      <c r="DS66" s="1233">
        <v>775</v>
      </c>
      <c r="DT66" s="1233">
        <v>38</v>
      </c>
      <c r="DU66" s="1233">
        <v>9</v>
      </c>
      <c r="DV66" s="1233">
        <v>619</v>
      </c>
      <c r="DW66" s="1233">
        <v>69</v>
      </c>
      <c r="DX66" s="1284" t="s">
        <v>31</v>
      </c>
      <c r="DY66" s="1533" t="s">
        <v>25</v>
      </c>
    </row>
    <row r="67" spans="1:129" ht="14.25" customHeight="1">
      <c r="A67" s="1281" t="s">
        <v>25</v>
      </c>
      <c r="B67" s="1282" t="s">
        <v>25</v>
      </c>
      <c r="C67" s="1315">
        <v>43922</v>
      </c>
      <c r="D67" s="1233">
        <v>4291</v>
      </c>
      <c r="E67" s="1233">
        <v>4683</v>
      </c>
      <c r="F67" s="1233">
        <v>497</v>
      </c>
      <c r="G67" s="1233" t="s">
        <v>21</v>
      </c>
      <c r="H67" s="1233">
        <v>1986413</v>
      </c>
      <c r="I67" s="1233">
        <v>5267569</v>
      </c>
      <c r="J67" s="1233">
        <v>570935</v>
      </c>
      <c r="K67" s="1233">
        <v>25014</v>
      </c>
      <c r="L67" s="1233">
        <v>3</v>
      </c>
      <c r="M67" s="1233">
        <v>357</v>
      </c>
      <c r="N67" s="1233">
        <v>255</v>
      </c>
      <c r="O67" s="1233">
        <v>17689</v>
      </c>
      <c r="P67" s="1233">
        <v>230</v>
      </c>
      <c r="Q67" s="1233">
        <v>17459</v>
      </c>
      <c r="R67" s="1233">
        <v>825</v>
      </c>
      <c r="S67" s="1233">
        <v>1362</v>
      </c>
      <c r="T67" s="1284" t="s">
        <v>32</v>
      </c>
      <c r="U67" s="1533" t="s">
        <v>25</v>
      </c>
      <c r="V67" s="1281" t="s">
        <v>25</v>
      </c>
      <c r="W67" s="1282" t="s">
        <v>25</v>
      </c>
      <c r="X67" s="1315">
        <v>43922</v>
      </c>
      <c r="Y67" s="60">
        <v>252806</v>
      </c>
      <c r="Z67" s="1233">
        <v>3097</v>
      </c>
      <c r="AA67" s="1233">
        <v>2</v>
      </c>
      <c r="AB67" s="1233">
        <v>339</v>
      </c>
      <c r="AC67" s="1233">
        <v>58</v>
      </c>
      <c r="AD67" s="1233">
        <v>584</v>
      </c>
      <c r="AE67" s="1233">
        <v>141</v>
      </c>
      <c r="AF67" s="1233">
        <v>443</v>
      </c>
      <c r="AG67" s="1233">
        <v>1333</v>
      </c>
      <c r="AH67" s="1233">
        <v>276</v>
      </c>
      <c r="AI67" s="1233">
        <v>127</v>
      </c>
      <c r="AJ67" s="1233">
        <v>4746</v>
      </c>
      <c r="AK67" s="1233">
        <v>160</v>
      </c>
      <c r="AL67" s="1233">
        <v>158</v>
      </c>
      <c r="AM67" s="1233">
        <v>3751</v>
      </c>
      <c r="AN67" s="1233">
        <v>4090</v>
      </c>
      <c r="AO67" s="1284" t="s">
        <v>32</v>
      </c>
      <c r="AP67" s="1533" t="s">
        <v>25</v>
      </c>
      <c r="BL67" s="1281" t="s">
        <v>25</v>
      </c>
      <c r="BM67" s="1282" t="s">
        <v>25</v>
      </c>
      <c r="BN67" s="1315">
        <v>43922</v>
      </c>
      <c r="BO67" s="1233">
        <v>7290</v>
      </c>
      <c r="BP67" s="1233">
        <v>57762</v>
      </c>
      <c r="BQ67" s="1233">
        <v>62422</v>
      </c>
      <c r="BR67" s="1233">
        <v>832471</v>
      </c>
      <c r="BS67" s="1233">
        <v>154314</v>
      </c>
      <c r="BT67" s="1233">
        <v>14010</v>
      </c>
      <c r="BU67" s="1233">
        <v>4209</v>
      </c>
      <c r="BV67" s="1233">
        <v>37862</v>
      </c>
      <c r="BW67" s="1233">
        <v>401263</v>
      </c>
      <c r="BX67" s="1233">
        <v>71491</v>
      </c>
      <c r="BY67" s="1233">
        <v>837209</v>
      </c>
      <c r="BZ67" s="1233">
        <v>76364</v>
      </c>
      <c r="CA67" s="1233">
        <v>3</v>
      </c>
      <c r="CB67" s="1233">
        <v>536</v>
      </c>
      <c r="CC67" s="1233">
        <v>259</v>
      </c>
      <c r="CD67" s="1233">
        <v>59080</v>
      </c>
      <c r="CE67" s="1233">
        <v>5554</v>
      </c>
      <c r="CF67" s="1284" t="s">
        <v>32</v>
      </c>
      <c r="CG67" s="1533" t="s">
        <v>25</v>
      </c>
      <c r="CH67" s="1281" t="s">
        <v>25</v>
      </c>
      <c r="CI67" s="1282" t="s">
        <v>25</v>
      </c>
      <c r="CJ67" s="1315">
        <v>43922</v>
      </c>
      <c r="CK67" s="1233">
        <v>562</v>
      </c>
      <c r="CL67" s="1233">
        <v>1762</v>
      </c>
      <c r="CM67" s="1233" t="s">
        <v>21</v>
      </c>
      <c r="CN67" s="1233">
        <v>630</v>
      </c>
      <c r="CO67" s="1233">
        <v>690</v>
      </c>
      <c r="CP67" s="1233">
        <v>358581</v>
      </c>
      <c r="CQ67" s="1233">
        <v>43097</v>
      </c>
      <c r="CR67" s="1233">
        <v>5180</v>
      </c>
      <c r="CS67" s="1233">
        <v>1623</v>
      </c>
      <c r="CT67" s="1233">
        <v>8091</v>
      </c>
      <c r="CU67" s="1233">
        <v>50726</v>
      </c>
      <c r="CV67" s="1233">
        <v>80</v>
      </c>
      <c r="CW67" s="1233">
        <v>381260</v>
      </c>
      <c r="CX67" s="1233">
        <v>27937</v>
      </c>
      <c r="CY67" s="1233">
        <v>2</v>
      </c>
      <c r="CZ67" s="1233">
        <v>356</v>
      </c>
      <c r="DA67" s="1233">
        <v>58</v>
      </c>
      <c r="DB67" s="1284" t="s">
        <v>32</v>
      </c>
      <c r="DC67" s="1533" t="s">
        <v>25</v>
      </c>
      <c r="DD67" s="1281" t="s">
        <v>25</v>
      </c>
      <c r="DE67" s="1282" t="s">
        <v>25</v>
      </c>
      <c r="DF67" s="1315">
        <v>43922</v>
      </c>
      <c r="DG67" s="1233">
        <v>200</v>
      </c>
      <c r="DH67" s="1233">
        <v>6070</v>
      </c>
      <c r="DI67" s="1233">
        <v>34134</v>
      </c>
      <c r="DJ67" s="1233">
        <v>37053</v>
      </c>
      <c r="DK67" s="1233">
        <v>38898</v>
      </c>
      <c r="DL67" s="1233">
        <v>57934</v>
      </c>
      <c r="DM67" s="1233">
        <v>2695</v>
      </c>
      <c r="DN67" s="1233">
        <v>23</v>
      </c>
      <c r="DO67" s="1233">
        <v>15491</v>
      </c>
      <c r="DP67" s="1233">
        <v>122758</v>
      </c>
      <c r="DQ67" s="1233">
        <v>4963</v>
      </c>
      <c r="DR67" s="1233">
        <v>3000</v>
      </c>
      <c r="DS67" s="1233">
        <v>733</v>
      </c>
      <c r="DT67" s="1233">
        <v>24</v>
      </c>
      <c r="DU67" s="1233">
        <v>8</v>
      </c>
      <c r="DV67" s="1233">
        <v>602</v>
      </c>
      <c r="DW67" s="1233">
        <v>44</v>
      </c>
      <c r="DX67" s="1284" t="s">
        <v>32</v>
      </c>
      <c r="DY67" s="1533" t="s">
        <v>25</v>
      </c>
    </row>
    <row r="68" spans="1:129" ht="14.25" customHeight="1">
      <c r="A68" s="1281" t="s">
        <v>25</v>
      </c>
      <c r="B68" s="1282" t="s">
        <v>25</v>
      </c>
      <c r="C68" s="1315">
        <v>43952</v>
      </c>
      <c r="D68" s="1233">
        <v>4341</v>
      </c>
      <c r="E68" s="1233">
        <v>4734</v>
      </c>
      <c r="F68" s="1233">
        <v>812</v>
      </c>
      <c r="G68" s="1233" t="s">
        <v>21</v>
      </c>
      <c r="H68" s="1233">
        <v>1809553</v>
      </c>
      <c r="I68" s="1233">
        <v>4517680</v>
      </c>
      <c r="J68" s="1233">
        <v>498735</v>
      </c>
      <c r="K68" s="1233">
        <v>20439</v>
      </c>
      <c r="L68" s="1233">
        <v>4</v>
      </c>
      <c r="M68" s="1233">
        <v>314</v>
      </c>
      <c r="N68" s="1233">
        <v>231</v>
      </c>
      <c r="O68" s="1233">
        <v>15186</v>
      </c>
      <c r="P68" s="1233">
        <v>281</v>
      </c>
      <c r="Q68" s="1233">
        <v>14905</v>
      </c>
      <c r="R68" s="1233">
        <v>511</v>
      </c>
      <c r="S68" s="1233">
        <v>1111</v>
      </c>
      <c r="T68" s="1284" t="s">
        <v>33</v>
      </c>
      <c r="U68" s="1533" t="s">
        <v>25</v>
      </c>
      <c r="V68" s="1281" t="s">
        <v>25</v>
      </c>
      <c r="W68" s="1282" t="s">
        <v>25</v>
      </c>
      <c r="X68" s="1315">
        <v>43952</v>
      </c>
      <c r="Y68" s="60">
        <v>214920</v>
      </c>
      <c r="Z68" s="1233">
        <v>2771</v>
      </c>
      <c r="AA68" s="1233">
        <v>2</v>
      </c>
      <c r="AB68" s="1233">
        <v>298</v>
      </c>
      <c r="AC68" s="1233">
        <v>56</v>
      </c>
      <c r="AD68" s="1233">
        <v>598</v>
      </c>
      <c r="AE68" s="1233">
        <v>171</v>
      </c>
      <c r="AF68" s="1233">
        <v>427</v>
      </c>
      <c r="AG68" s="1233">
        <v>1087</v>
      </c>
      <c r="AH68" s="1233">
        <v>194</v>
      </c>
      <c r="AI68" s="1233">
        <v>212</v>
      </c>
      <c r="AJ68" s="1233">
        <v>4853</v>
      </c>
      <c r="AK68" s="1233">
        <v>184</v>
      </c>
      <c r="AL68" s="1233">
        <v>187</v>
      </c>
      <c r="AM68" s="1233">
        <v>3783</v>
      </c>
      <c r="AN68" s="1233">
        <v>4126</v>
      </c>
      <c r="AO68" s="1284" t="s">
        <v>33</v>
      </c>
      <c r="AP68" s="1533" t="s">
        <v>25</v>
      </c>
      <c r="BL68" s="1281" t="s">
        <v>25</v>
      </c>
      <c r="BM68" s="1282" t="s">
        <v>25</v>
      </c>
      <c r="BN68" s="1315">
        <v>43952</v>
      </c>
      <c r="BO68" s="1233">
        <v>7043</v>
      </c>
      <c r="BP68" s="1233">
        <v>53972</v>
      </c>
      <c r="BQ68" s="1233">
        <v>58284</v>
      </c>
      <c r="BR68" s="1233">
        <v>699420</v>
      </c>
      <c r="BS68" s="1233">
        <v>138959</v>
      </c>
      <c r="BT68" s="1233">
        <v>13321</v>
      </c>
      <c r="BU68" s="1233">
        <v>2601</v>
      </c>
      <c r="BV68" s="1233">
        <v>37536</v>
      </c>
      <c r="BW68" s="1233">
        <v>383614</v>
      </c>
      <c r="BX68" s="1233">
        <v>59529</v>
      </c>
      <c r="BY68" s="1233">
        <v>723098</v>
      </c>
      <c r="BZ68" s="1233">
        <v>64664</v>
      </c>
      <c r="CA68" s="1233">
        <v>4</v>
      </c>
      <c r="CB68" s="1233">
        <v>430</v>
      </c>
      <c r="CC68" s="1233">
        <v>234</v>
      </c>
      <c r="CD68" s="1233">
        <v>50742</v>
      </c>
      <c r="CE68" s="1233">
        <v>4733</v>
      </c>
      <c r="CF68" s="1284" t="s">
        <v>33</v>
      </c>
      <c r="CG68" s="1533" t="s">
        <v>25</v>
      </c>
      <c r="CH68" s="1281" t="s">
        <v>25</v>
      </c>
      <c r="CI68" s="1282" t="s">
        <v>25</v>
      </c>
      <c r="CJ68" s="1315">
        <v>43952</v>
      </c>
      <c r="CK68" s="1233">
        <v>107</v>
      </c>
      <c r="CL68" s="1233">
        <v>1348</v>
      </c>
      <c r="CM68" s="1233" t="s">
        <v>21</v>
      </c>
      <c r="CN68" s="1233">
        <v>603</v>
      </c>
      <c r="CO68" s="1233">
        <v>661</v>
      </c>
      <c r="CP68" s="1233">
        <v>298149</v>
      </c>
      <c r="CQ68" s="1233">
        <v>32767</v>
      </c>
      <c r="CR68" s="1233">
        <v>4164</v>
      </c>
      <c r="CS68" s="1233">
        <v>885</v>
      </c>
      <c r="CT68" s="1233">
        <v>7004</v>
      </c>
      <c r="CU68" s="1233">
        <v>46465</v>
      </c>
      <c r="CV68" s="1233" t="s">
        <v>21</v>
      </c>
      <c r="CW68" s="1233">
        <v>321793</v>
      </c>
      <c r="CX68" s="1233">
        <v>26236</v>
      </c>
      <c r="CY68" s="1233">
        <v>2</v>
      </c>
      <c r="CZ68" s="1233">
        <v>312</v>
      </c>
      <c r="DA68" s="1233">
        <v>56</v>
      </c>
      <c r="DB68" s="1284" t="s">
        <v>33</v>
      </c>
      <c r="DC68" s="1533" t="s">
        <v>25</v>
      </c>
      <c r="DD68" s="1281" t="s">
        <v>25</v>
      </c>
      <c r="DE68" s="1282" t="s">
        <v>25</v>
      </c>
      <c r="DF68" s="1315">
        <v>43952</v>
      </c>
      <c r="DG68" s="1233">
        <v>152</v>
      </c>
      <c r="DH68" s="1233">
        <v>5947</v>
      </c>
      <c r="DI68" s="1233">
        <v>31676</v>
      </c>
      <c r="DJ68" s="1233">
        <v>34360</v>
      </c>
      <c r="DK68" s="1233">
        <v>37256</v>
      </c>
      <c r="DL68" s="1233">
        <v>59231</v>
      </c>
      <c r="DM68" s="1233">
        <v>3004</v>
      </c>
      <c r="DN68" s="1233">
        <v>15</v>
      </c>
      <c r="DO68" s="1233">
        <v>16258</v>
      </c>
      <c r="DP68" s="1233">
        <v>116574</v>
      </c>
      <c r="DQ68" s="1233">
        <v>5962</v>
      </c>
      <c r="DR68" s="1233">
        <v>2369</v>
      </c>
      <c r="DS68" s="1233">
        <v>441</v>
      </c>
      <c r="DT68" s="1233">
        <v>33</v>
      </c>
      <c r="DU68" s="1233">
        <v>11</v>
      </c>
      <c r="DV68" s="1233">
        <v>330</v>
      </c>
      <c r="DW68" s="1233">
        <v>24</v>
      </c>
      <c r="DX68" s="1284" t="s">
        <v>33</v>
      </c>
      <c r="DY68" s="1533" t="s">
        <v>25</v>
      </c>
    </row>
    <row r="69" spans="1:129" ht="14.25" customHeight="1">
      <c r="A69" s="1281" t="s">
        <v>25</v>
      </c>
      <c r="B69" s="1282" t="s">
        <v>25</v>
      </c>
      <c r="C69" s="1315">
        <v>43983</v>
      </c>
      <c r="D69" s="1233">
        <v>4352</v>
      </c>
      <c r="E69" s="1233">
        <v>4747</v>
      </c>
      <c r="F69" s="1233">
        <v>558</v>
      </c>
      <c r="G69" s="1233" t="s">
        <v>21</v>
      </c>
      <c r="H69" s="1233">
        <v>1670559</v>
      </c>
      <c r="I69" s="1233">
        <v>4000389</v>
      </c>
      <c r="J69" s="1233">
        <v>448637</v>
      </c>
      <c r="K69" s="1233">
        <v>19318</v>
      </c>
      <c r="L69" s="1233">
        <v>4</v>
      </c>
      <c r="M69" s="1233">
        <v>240</v>
      </c>
      <c r="N69" s="1233">
        <v>242</v>
      </c>
      <c r="O69" s="1233">
        <v>13411</v>
      </c>
      <c r="P69" s="1233">
        <v>226</v>
      </c>
      <c r="Q69" s="1233">
        <v>13185</v>
      </c>
      <c r="R69" s="1233">
        <v>569</v>
      </c>
      <c r="S69" s="1233">
        <v>1017</v>
      </c>
      <c r="T69" s="1284" t="s">
        <v>34</v>
      </c>
      <c r="U69" s="1533" t="s">
        <v>25</v>
      </c>
      <c r="V69" s="1281" t="s">
        <v>25</v>
      </c>
      <c r="W69" s="1282" t="s">
        <v>25</v>
      </c>
      <c r="X69" s="1315">
        <v>43983</v>
      </c>
      <c r="Y69" s="60">
        <v>187231</v>
      </c>
      <c r="Z69" s="1233">
        <v>2097</v>
      </c>
      <c r="AA69" s="1233">
        <v>2</v>
      </c>
      <c r="AB69" s="1233">
        <v>215</v>
      </c>
      <c r="AC69" s="1233">
        <v>58</v>
      </c>
      <c r="AD69" s="1233">
        <v>339</v>
      </c>
      <c r="AE69" s="1233">
        <v>161</v>
      </c>
      <c r="AF69" s="1233">
        <v>178</v>
      </c>
      <c r="AG69" s="1233">
        <v>992</v>
      </c>
      <c r="AH69" s="1233">
        <v>95</v>
      </c>
      <c r="AI69" s="1233">
        <v>100</v>
      </c>
      <c r="AJ69" s="1233">
        <v>4616</v>
      </c>
      <c r="AK69" s="1233">
        <v>121</v>
      </c>
      <c r="AL69" s="1233">
        <v>163</v>
      </c>
      <c r="AM69" s="1233">
        <v>3671</v>
      </c>
      <c r="AN69" s="1233">
        <v>4002</v>
      </c>
      <c r="AO69" s="1284" t="s">
        <v>34</v>
      </c>
      <c r="AP69" s="1533" t="s">
        <v>25</v>
      </c>
      <c r="BL69" s="1281" t="s">
        <v>25</v>
      </c>
      <c r="BM69" s="1282" t="s">
        <v>25</v>
      </c>
      <c r="BN69" s="1315">
        <v>43983</v>
      </c>
      <c r="BO69" s="1233">
        <v>6264</v>
      </c>
      <c r="BP69" s="1233">
        <v>54356</v>
      </c>
      <c r="BQ69" s="1233">
        <v>58788</v>
      </c>
      <c r="BR69" s="1233">
        <v>608069</v>
      </c>
      <c r="BS69" s="1233">
        <v>146725</v>
      </c>
      <c r="BT69" s="1233">
        <v>11075</v>
      </c>
      <c r="BU69" s="1233">
        <v>3705</v>
      </c>
      <c r="BV69" s="1233">
        <v>33194</v>
      </c>
      <c r="BW69" s="1233">
        <v>378826</v>
      </c>
      <c r="BX69" s="1233">
        <v>57143</v>
      </c>
      <c r="BY69" s="1233">
        <v>667207</v>
      </c>
      <c r="BZ69" s="1233">
        <v>68965</v>
      </c>
      <c r="CA69" s="1233">
        <v>4</v>
      </c>
      <c r="CB69" s="1233">
        <v>349</v>
      </c>
      <c r="CC69" s="1233">
        <v>246</v>
      </c>
      <c r="CD69" s="1233">
        <v>53389</v>
      </c>
      <c r="CE69" s="1233">
        <v>6575</v>
      </c>
      <c r="CF69" s="1284" t="s">
        <v>34</v>
      </c>
      <c r="CG69" s="1533" t="s">
        <v>25</v>
      </c>
      <c r="CH69" s="1281" t="s">
        <v>25</v>
      </c>
      <c r="CI69" s="1282" t="s">
        <v>25</v>
      </c>
      <c r="CJ69" s="1315">
        <v>43983</v>
      </c>
      <c r="CK69" s="1233">
        <v>114</v>
      </c>
      <c r="CL69" s="1233">
        <v>946</v>
      </c>
      <c r="CM69" s="1233" t="s">
        <v>21</v>
      </c>
      <c r="CN69" s="1233">
        <v>623</v>
      </c>
      <c r="CO69" s="1233">
        <v>682</v>
      </c>
      <c r="CP69" s="1233">
        <v>266608</v>
      </c>
      <c r="CQ69" s="1233">
        <v>35536</v>
      </c>
      <c r="CR69" s="1233">
        <v>4113</v>
      </c>
      <c r="CS69" s="1233">
        <v>1417</v>
      </c>
      <c r="CT69" s="1233">
        <v>6110</v>
      </c>
      <c r="CU69" s="1233">
        <v>45944</v>
      </c>
      <c r="CV69" s="1233" t="s">
        <v>21</v>
      </c>
      <c r="CW69" s="1233">
        <v>285293</v>
      </c>
      <c r="CX69" s="1233">
        <v>27680</v>
      </c>
      <c r="CY69" s="1233">
        <v>2</v>
      </c>
      <c r="CZ69" s="1233">
        <v>264</v>
      </c>
      <c r="DA69" s="1233">
        <v>58</v>
      </c>
      <c r="DB69" s="1284" t="s">
        <v>34</v>
      </c>
      <c r="DC69" s="1533" t="s">
        <v>25</v>
      </c>
      <c r="DD69" s="1281" t="s">
        <v>25</v>
      </c>
      <c r="DE69" s="1282" t="s">
        <v>25</v>
      </c>
      <c r="DF69" s="1315">
        <v>43983</v>
      </c>
      <c r="DG69" s="1233">
        <v>134</v>
      </c>
      <c r="DH69" s="1233">
        <v>5207</v>
      </c>
      <c r="DI69" s="1233">
        <v>32755</v>
      </c>
      <c r="DJ69" s="1233">
        <v>35571</v>
      </c>
      <c r="DK69" s="1233">
        <v>34589</v>
      </c>
      <c r="DL69" s="1233">
        <v>65088</v>
      </c>
      <c r="DM69" s="1233">
        <v>3194</v>
      </c>
      <c r="DN69" s="1233">
        <v>27</v>
      </c>
      <c r="DO69" s="1233">
        <v>15794</v>
      </c>
      <c r="DP69" s="1233">
        <v>112745</v>
      </c>
      <c r="DQ69" s="1233">
        <v>4313</v>
      </c>
      <c r="DR69" s="1233">
        <v>2566</v>
      </c>
      <c r="DS69" s="1233">
        <v>391</v>
      </c>
      <c r="DT69" s="1233">
        <v>22</v>
      </c>
      <c r="DU69" s="1233">
        <v>7</v>
      </c>
      <c r="DV69" s="1233">
        <v>293</v>
      </c>
      <c r="DW69" s="1233">
        <v>61</v>
      </c>
      <c r="DX69" s="1284" t="s">
        <v>34</v>
      </c>
      <c r="DY69" s="1533" t="s">
        <v>25</v>
      </c>
    </row>
    <row r="70" spans="1:129" ht="14.25" customHeight="1">
      <c r="A70" s="1281" t="s">
        <v>25</v>
      </c>
      <c r="B70" s="1282" t="s">
        <v>25</v>
      </c>
      <c r="C70" s="1315">
        <v>44013</v>
      </c>
      <c r="D70" s="1233">
        <v>4472</v>
      </c>
      <c r="E70" s="1233">
        <v>4888</v>
      </c>
      <c r="F70" s="1233">
        <v>643</v>
      </c>
      <c r="G70" s="1233" t="s">
        <v>21</v>
      </c>
      <c r="H70" s="1233">
        <v>1837106</v>
      </c>
      <c r="I70" s="1233">
        <v>4393722</v>
      </c>
      <c r="J70" s="1233">
        <v>494156</v>
      </c>
      <c r="K70" s="1233">
        <v>21607</v>
      </c>
      <c r="L70" s="1233">
        <v>4</v>
      </c>
      <c r="M70" s="1233">
        <v>208</v>
      </c>
      <c r="N70" s="1233">
        <v>242</v>
      </c>
      <c r="O70" s="1233">
        <v>14481</v>
      </c>
      <c r="P70" s="1233">
        <v>240</v>
      </c>
      <c r="Q70" s="1233">
        <v>14241</v>
      </c>
      <c r="R70" s="1233">
        <v>926</v>
      </c>
      <c r="S70" s="1233">
        <v>1199</v>
      </c>
      <c r="T70" s="1284" t="s">
        <v>35</v>
      </c>
      <c r="U70" s="1533" t="s">
        <v>25</v>
      </c>
      <c r="V70" s="1281" t="s">
        <v>25</v>
      </c>
      <c r="W70" s="1282" t="s">
        <v>25</v>
      </c>
      <c r="X70" s="1315">
        <v>44013</v>
      </c>
      <c r="Y70" s="60">
        <v>204338</v>
      </c>
      <c r="Z70" s="1233">
        <v>2514</v>
      </c>
      <c r="AA70" s="1233">
        <v>2</v>
      </c>
      <c r="AB70" s="1233">
        <v>181</v>
      </c>
      <c r="AC70" s="1233">
        <v>55</v>
      </c>
      <c r="AD70" s="1233">
        <v>342</v>
      </c>
      <c r="AE70" s="1233">
        <v>167</v>
      </c>
      <c r="AF70" s="1233">
        <v>175</v>
      </c>
      <c r="AG70" s="1233">
        <v>1174</v>
      </c>
      <c r="AH70" s="1233">
        <v>216</v>
      </c>
      <c r="AI70" s="1233">
        <v>213</v>
      </c>
      <c r="AJ70" s="1233">
        <v>4939</v>
      </c>
      <c r="AK70" s="1233">
        <v>164</v>
      </c>
      <c r="AL70" s="1233">
        <v>168</v>
      </c>
      <c r="AM70" s="1233">
        <v>3890</v>
      </c>
      <c r="AN70" s="1233">
        <v>4254</v>
      </c>
      <c r="AO70" s="1284" t="s">
        <v>35</v>
      </c>
      <c r="AP70" s="1533" t="s">
        <v>25</v>
      </c>
      <c r="BL70" s="1281" t="s">
        <v>25</v>
      </c>
      <c r="BM70" s="1282" t="s">
        <v>25</v>
      </c>
      <c r="BN70" s="1315">
        <v>44013</v>
      </c>
      <c r="BO70" s="1233">
        <v>6693</v>
      </c>
      <c r="BP70" s="1233">
        <v>54375</v>
      </c>
      <c r="BQ70" s="1233">
        <v>58774</v>
      </c>
      <c r="BR70" s="1233">
        <v>695423</v>
      </c>
      <c r="BS70" s="1233">
        <v>150338</v>
      </c>
      <c r="BT70" s="1233">
        <v>13978</v>
      </c>
      <c r="BU70" s="1233">
        <v>1566</v>
      </c>
      <c r="BV70" s="1233">
        <v>36920</v>
      </c>
      <c r="BW70" s="1233">
        <v>345236</v>
      </c>
      <c r="BX70" s="1233">
        <v>58963</v>
      </c>
      <c r="BY70" s="1233">
        <v>749695</v>
      </c>
      <c r="BZ70" s="1233">
        <v>67643</v>
      </c>
      <c r="CA70" s="1233">
        <v>4</v>
      </c>
      <c r="CB70" s="1233">
        <v>383</v>
      </c>
      <c r="CC70" s="1233">
        <v>245</v>
      </c>
      <c r="CD70" s="1233">
        <v>49998</v>
      </c>
      <c r="CE70" s="1233">
        <v>3834</v>
      </c>
      <c r="CF70" s="1284" t="s">
        <v>35</v>
      </c>
      <c r="CG70" s="1533" t="s">
        <v>25</v>
      </c>
      <c r="CH70" s="1281" t="s">
        <v>25</v>
      </c>
      <c r="CI70" s="1282" t="s">
        <v>25</v>
      </c>
      <c r="CJ70" s="1315">
        <v>44013</v>
      </c>
      <c r="CK70" s="1233">
        <v>180</v>
      </c>
      <c r="CL70" s="1233">
        <v>1495</v>
      </c>
      <c r="CM70" s="1233" t="s">
        <v>21</v>
      </c>
      <c r="CN70" s="1233">
        <v>500</v>
      </c>
      <c r="CO70" s="1233">
        <v>548</v>
      </c>
      <c r="CP70" s="1233">
        <v>309651</v>
      </c>
      <c r="CQ70" s="1233">
        <v>38003</v>
      </c>
      <c r="CR70" s="1233">
        <v>5003</v>
      </c>
      <c r="CS70" s="1233">
        <v>568</v>
      </c>
      <c r="CT70" s="1233">
        <v>8036</v>
      </c>
      <c r="CU70" s="1233">
        <v>39528</v>
      </c>
      <c r="CV70" s="1233" t="s">
        <v>21</v>
      </c>
      <c r="CW70" s="1233">
        <v>318856</v>
      </c>
      <c r="CX70" s="1233">
        <v>26854</v>
      </c>
      <c r="CY70" s="1233">
        <v>2</v>
      </c>
      <c r="CZ70" s="1233">
        <v>228</v>
      </c>
      <c r="DA70" s="1233">
        <v>55</v>
      </c>
      <c r="DB70" s="1284" t="s">
        <v>35</v>
      </c>
      <c r="DC70" s="1533" t="s">
        <v>25</v>
      </c>
      <c r="DD70" s="1281" t="s">
        <v>25</v>
      </c>
      <c r="DE70" s="1282" t="s">
        <v>25</v>
      </c>
      <c r="DF70" s="1315">
        <v>44013</v>
      </c>
      <c r="DG70" s="1233">
        <v>223</v>
      </c>
      <c r="DH70" s="1233">
        <v>5680</v>
      </c>
      <c r="DI70" s="1233">
        <v>33109</v>
      </c>
      <c r="DJ70" s="1233">
        <v>35931</v>
      </c>
      <c r="DK70" s="1233">
        <v>39876</v>
      </c>
      <c r="DL70" s="1233">
        <v>66286</v>
      </c>
      <c r="DM70" s="1233">
        <v>3396</v>
      </c>
      <c r="DN70" s="1233">
        <v>19</v>
      </c>
      <c r="DO70" s="1233">
        <v>14778</v>
      </c>
      <c r="DP70" s="1233">
        <v>103870</v>
      </c>
      <c r="DQ70" s="1233">
        <v>4222</v>
      </c>
      <c r="DR70" s="1233">
        <v>2736</v>
      </c>
      <c r="DS70" s="1233">
        <v>541</v>
      </c>
      <c r="DT70" s="1233">
        <v>30</v>
      </c>
      <c r="DU70" s="1233">
        <v>8</v>
      </c>
      <c r="DV70" s="1233">
        <v>419</v>
      </c>
      <c r="DW70" s="1233">
        <v>19</v>
      </c>
      <c r="DX70" s="1284" t="s">
        <v>35</v>
      </c>
      <c r="DY70" s="1533" t="s">
        <v>25</v>
      </c>
    </row>
    <row r="71" spans="1:129" ht="14.25" customHeight="1">
      <c r="A71" s="1281" t="s">
        <v>25</v>
      </c>
      <c r="B71" s="1282" t="s">
        <v>25</v>
      </c>
      <c r="C71" s="1315">
        <v>44044</v>
      </c>
      <c r="D71" s="1233">
        <v>4480</v>
      </c>
      <c r="E71" s="1233">
        <v>4905</v>
      </c>
      <c r="F71" s="1233">
        <v>549</v>
      </c>
      <c r="G71" s="1233" t="s">
        <v>21</v>
      </c>
      <c r="H71" s="1233">
        <v>1887779</v>
      </c>
      <c r="I71" s="1233">
        <v>4420189</v>
      </c>
      <c r="J71" s="1233">
        <v>501464</v>
      </c>
      <c r="K71" s="1233">
        <v>22910</v>
      </c>
      <c r="L71" s="1233">
        <v>4</v>
      </c>
      <c r="M71" s="1233">
        <v>306</v>
      </c>
      <c r="N71" s="1233">
        <v>283</v>
      </c>
      <c r="O71" s="1233">
        <v>15356</v>
      </c>
      <c r="P71" s="1233">
        <v>229</v>
      </c>
      <c r="Q71" s="1233">
        <v>15127</v>
      </c>
      <c r="R71" s="1233">
        <v>467</v>
      </c>
      <c r="S71" s="1233">
        <v>1138</v>
      </c>
      <c r="T71" s="1284" t="s">
        <v>36</v>
      </c>
      <c r="U71" s="1533" t="s">
        <v>25</v>
      </c>
      <c r="V71" s="1281" t="s">
        <v>25</v>
      </c>
      <c r="W71" s="1282" t="s">
        <v>25</v>
      </c>
      <c r="X71" s="1315">
        <v>44044</v>
      </c>
      <c r="Y71" s="60">
        <v>214981</v>
      </c>
      <c r="Z71" s="1233">
        <v>2539</v>
      </c>
      <c r="AA71" s="1233">
        <v>2</v>
      </c>
      <c r="AB71" s="1233">
        <v>270</v>
      </c>
      <c r="AC71" s="1233">
        <v>67</v>
      </c>
      <c r="AD71" s="1233">
        <v>330</v>
      </c>
      <c r="AE71" s="1233">
        <v>144</v>
      </c>
      <c r="AF71" s="1233">
        <v>186</v>
      </c>
      <c r="AG71" s="1233">
        <v>1115</v>
      </c>
      <c r="AH71" s="1233">
        <v>256</v>
      </c>
      <c r="AI71" s="1233">
        <v>200</v>
      </c>
      <c r="AJ71" s="1233">
        <v>4964</v>
      </c>
      <c r="AK71" s="1233">
        <v>189</v>
      </c>
      <c r="AL71" s="1233">
        <v>168</v>
      </c>
      <c r="AM71" s="1233">
        <v>3883</v>
      </c>
      <c r="AN71" s="1233">
        <v>4251</v>
      </c>
      <c r="AO71" s="1284" t="s">
        <v>36</v>
      </c>
      <c r="AP71" s="1533" t="s">
        <v>25</v>
      </c>
      <c r="BL71" s="1281" t="s">
        <v>25</v>
      </c>
      <c r="BM71" s="1282" t="s">
        <v>25</v>
      </c>
      <c r="BN71" s="1315">
        <v>44044</v>
      </c>
      <c r="BO71" s="1233">
        <v>5365</v>
      </c>
      <c r="BP71" s="1233">
        <v>47077</v>
      </c>
      <c r="BQ71" s="1233">
        <v>50890</v>
      </c>
      <c r="BR71" s="1233">
        <v>755395</v>
      </c>
      <c r="BS71" s="1233">
        <v>147931</v>
      </c>
      <c r="BT71" s="1233">
        <v>21530</v>
      </c>
      <c r="BU71" s="1233">
        <v>2704</v>
      </c>
      <c r="BV71" s="1233">
        <v>44618</v>
      </c>
      <c r="BW71" s="1233">
        <v>339093</v>
      </c>
      <c r="BX71" s="1233">
        <v>48392</v>
      </c>
      <c r="BY71" s="1233">
        <v>763070</v>
      </c>
      <c r="BZ71" s="1233">
        <v>61922</v>
      </c>
      <c r="CA71" s="1233">
        <v>4</v>
      </c>
      <c r="CB71" s="1233">
        <v>408</v>
      </c>
      <c r="CC71" s="1233">
        <v>286</v>
      </c>
      <c r="CD71" s="1233">
        <v>45169</v>
      </c>
      <c r="CE71" s="1233">
        <v>3825</v>
      </c>
      <c r="CF71" s="1284" t="s">
        <v>36</v>
      </c>
      <c r="CG71" s="1533" t="s">
        <v>25</v>
      </c>
      <c r="CH71" s="1281" t="s">
        <v>25</v>
      </c>
      <c r="CI71" s="1282" t="s">
        <v>25</v>
      </c>
      <c r="CJ71" s="1315">
        <v>44044</v>
      </c>
      <c r="CK71" s="1233">
        <v>240</v>
      </c>
      <c r="CL71" s="1233">
        <v>1693</v>
      </c>
      <c r="CM71" s="1233" t="s">
        <v>21</v>
      </c>
      <c r="CN71" s="1233">
        <v>486</v>
      </c>
      <c r="CO71" s="1233">
        <v>532</v>
      </c>
      <c r="CP71" s="1233">
        <v>334557</v>
      </c>
      <c r="CQ71" s="1233">
        <v>40450</v>
      </c>
      <c r="CR71" s="1233">
        <v>7878</v>
      </c>
      <c r="CS71" s="1233">
        <v>908</v>
      </c>
      <c r="CT71" s="1233">
        <v>11465</v>
      </c>
      <c r="CU71" s="1233">
        <v>39150</v>
      </c>
      <c r="CV71" s="1233" t="s">
        <v>21</v>
      </c>
      <c r="CW71" s="1233">
        <v>336874</v>
      </c>
      <c r="CX71" s="1233">
        <v>19817</v>
      </c>
      <c r="CY71" s="1233">
        <v>2</v>
      </c>
      <c r="CZ71" s="1233">
        <v>297</v>
      </c>
      <c r="DA71" s="1233">
        <v>67</v>
      </c>
      <c r="DB71" s="1284" t="s">
        <v>36</v>
      </c>
      <c r="DC71" s="1533" t="s">
        <v>25</v>
      </c>
      <c r="DD71" s="1281" t="s">
        <v>25</v>
      </c>
      <c r="DE71" s="1282" t="s">
        <v>25</v>
      </c>
      <c r="DF71" s="1315">
        <v>44044</v>
      </c>
      <c r="DG71" s="1233">
        <v>132</v>
      </c>
      <c r="DH71" s="1233">
        <v>4561</v>
      </c>
      <c r="DI71" s="1233">
        <v>28538</v>
      </c>
      <c r="DJ71" s="1233">
        <v>30962</v>
      </c>
      <c r="DK71" s="1233">
        <v>30716</v>
      </c>
      <c r="DL71" s="1233">
        <v>57575</v>
      </c>
      <c r="DM71" s="1233">
        <v>4063</v>
      </c>
      <c r="DN71" s="1233">
        <v>19</v>
      </c>
      <c r="DO71" s="1233">
        <v>14326</v>
      </c>
      <c r="DP71" s="1233">
        <v>101449</v>
      </c>
      <c r="DQ71" s="1233">
        <v>4081</v>
      </c>
      <c r="DR71" s="1233">
        <v>2505</v>
      </c>
      <c r="DS71" s="1233">
        <v>593</v>
      </c>
      <c r="DT71" s="1233">
        <v>38</v>
      </c>
      <c r="DU71" s="1233">
        <v>7</v>
      </c>
      <c r="DV71" s="1233">
        <v>475</v>
      </c>
      <c r="DW71" s="1233">
        <v>23</v>
      </c>
      <c r="DX71" s="1284" t="s">
        <v>36</v>
      </c>
      <c r="DY71" s="1533" t="s">
        <v>25</v>
      </c>
    </row>
    <row r="72" spans="1:129" ht="14.25" customHeight="1">
      <c r="A72" s="1281" t="s">
        <v>25</v>
      </c>
      <c r="B72" s="1282" t="s">
        <v>25</v>
      </c>
      <c r="C72" s="1315">
        <v>44075</v>
      </c>
      <c r="D72" s="1233">
        <v>4574</v>
      </c>
      <c r="E72" s="1233">
        <v>4984</v>
      </c>
      <c r="F72" s="1233">
        <v>698</v>
      </c>
      <c r="G72" s="1233" t="s">
        <v>21</v>
      </c>
      <c r="H72" s="1233">
        <v>1986260</v>
      </c>
      <c r="I72" s="1233">
        <v>4858558</v>
      </c>
      <c r="J72" s="1233">
        <v>542542</v>
      </c>
      <c r="K72" s="1233">
        <v>25088</v>
      </c>
      <c r="L72" s="1233">
        <v>4</v>
      </c>
      <c r="M72" s="1233">
        <v>362</v>
      </c>
      <c r="N72" s="1233">
        <v>257</v>
      </c>
      <c r="O72" s="1233">
        <v>16631</v>
      </c>
      <c r="P72" s="1233">
        <v>239</v>
      </c>
      <c r="Q72" s="1233">
        <v>16392</v>
      </c>
      <c r="R72" s="1233">
        <v>987</v>
      </c>
      <c r="S72" s="1233">
        <v>1166</v>
      </c>
      <c r="T72" s="1284" t="s">
        <v>37</v>
      </c>
      <c r="U72" s="1533" t="s">
        <v>25</v>
      </c>
      <c r="V72" s="1281" t="s">
        <v>25</v>
      </c>
      <c r="W72" s="1282" t="s">
        <v>25</v>
      </c>
      <c r="X72" s="1315">
        <v>44075</v>
      </c>
      <c r="Y72" s="60">
        <v>229311</v>
      </c>
      <c r="Z72" s="1233">
        <v>2760</v>
      </c>
      <c r="AA72" s="1233">
        <v>2</v>
      </c>
      <c r="AB72" s="1233">
        <v>335</v>
      </c>
      <c r="AC72" s="1233">
        <v>59</v>
      </c>
      <c r="AD72" s="1233">
        <v>490</v>
      </c>
      <c r="AE72" s="1233">
        <v>163</v>
      </c>
      <c r="AF72" s="1233">
        <v>327</v>
      </c>
      <c r="AG72" s="1233">
        <v>1140</v>
      </c>
      <c r="AH72" s="1233">
        <v>272</v>
      </c>
      <c r="AI72" s="1233">
        <v>152</v>
      </c>
      <c r="AJ72" s="1233">
        <v>5232</v>
      </c>
      <c r="AK72" s="1233">
        <v>366</v>
      </c>
      <c r="AL72" s="1233">
        <v>195</v>
      </c>
      <c r="AM72" s="1233">
        <v>3929</v>
      </c>
      <c r="AN72" s="1233">
        <v>4280</v>
      </c>
      <c r="AO72" s="1284" t="s">
        <v>37</v>
      </c>
      <c r="AP72" s="1533" t="s">
        <v>25</v>
      </c>
      <c r="BL72" s="1281" t="s">
        <v>25</v>
      </c>
      <c r="BM72" s="1282" t="s">
        <v>25</v>
      </c>
      <c r="BN72" s="1315">
        <v>44075</v>
      </c>
      <c r="BO72" s="1233">
        <v>6891</v>
      </c>
      <c r="BP72" s="1233">
        <v>56711</v>
      </c>
      <c r="BQ72" s="1233">
        <v>61336</v>
      </c>
      <c r="BR72" s="1233">
        <v>813665</v>
      </c>
      <c r="BS72" s="1233">
        <v>149573</v>
      </c>
      <c r="BT72" s="1233">
        <v>19264</v>
      </c>
      <c r="BU72" s="1233">
        <v>4543</v>
      </c>
      <c r="BV72" s="1233">
        <v>45858</v>
      </c>
      <c r="BW72" s="1233">
        <v>360151</v>
      </c>
      <c r="BX72" s="1233">
        <v>57217</v>
      </c>
      <c r="BY72" s="1233">
        <v>811126</v>
      </c>
      <c r="BZ72" s="1233">
        <v>63519</v>
      </c>
      <c r="CA72" s="1233">
        <v>4</v>
      </c>
      <c r="CB72" s="1233">
        <v>491</v>
      </c>
      <c r="CC72" s="1233">
        <v>260</v>
      </c>
      <c r="CD72" s="1233">
        <v>44508</v>
      </c>
      <c r="CE72" s="1233">
        <v>3951</v>
      </c>
      <c r="CF72" s="1284" t="s">
        <v>37</v>
      </c>
      <c r="CG72" s="1533" t="s">
        <v>25</v>
      </c>
      <c r="CH72" s="1281" t="s">
        <v>25</v>
      </c>
      <c r="CI72" s="1282" t="s">
        <v>25</v>
      </c>
      <c r="CJ72" s="1315">
        <v>44075</v>
      </c>
      <c r="CK72" s="1233">
        <v>234</v>
      </c>
      <c r="CL72" s="1233">
        <v>1823</v>
      </c>
      <c r="CM72" s="1233" t="s">
        <v>21</v>
      </c>
      <c r="CN72" s="1233">
        <v>593</v>
      </c>
      <c r="CO72" s="1233">
        <v>650</v>
      </c>
      <c r="CP72" s="1233">
        <v>356756</v>
      </c>
      <c r="CQ72" s="1233">
        <v>37720</v>
      </c>
      <c r="CR72" s="1233">
        <v>7145</v>
      </c>
      <c r="CS72" s="1233">
        <v>1606</v>
      </c>
      <c r="CT72" s="1233">
        <v>11031</v>
      </c>
      <c r="CU72" s="1233">
        <v>42208</v>
      </c>
      <c r="CV72" s="1233" t="s">
        <v>21</v>
      </c>
      <c r="CW72" s="1233">
        <v>353404</v>
      </c>
      <c r="CX72" s="1233">
        <v>20917</v>
      </c>
      <c r="CY72" s="1233">
        <v>2</v>
      </c>
      <c r="CZ72" s="1233">
        <v>346</v>
      </c>
      <c r="DA72" s="1233">
        <v>59</v>
      </c>
      <c r="DB72" s="1284" t="s">
        <v>37</v>
      </c>
      <c r="DC72" s="1533" t="s">
        <v>25</v>
      </c>
      <c r="DD72" s="1281" t="s">
        <v>25</v>
      </c>
      <c r="DE72" s="1282" t="s">
        <v>25</v>
      </c>
      <c r="DF72" s="1315">
        <v>44075</v>
      </c>
      <c r="DG72" s="1233">
        <v>158</v>
      </c>
      <c r="DH72" s="1233">
        <v>5885</v>
      </c>
      <c r="DI72" s="1233">
        <v>34411</v>
      </c>
      <c r="DJ72" s="1233">
        <v>37363</v>
      </c>
      <c r="DK72" s="1233">
        <v>38198</v>
      </c>
      <c r="DL72" s="1233">
        <v>61179</v>
      </c>
      <c r="DM72" s="1233">
        <v>3855</v>
      </c>
      <c r="DN72" s="1233">
        <v>21</v>
      </c>
      <c r="DO72" s="1233">
        <v>16726</v>
      </c>
      <c r="DP72" s="1233">
        <v>112936</v>
      </c>
      <c r="DQ72" s="1233">
        <v>9038</v>
      </c>
      <c r="DR72" s="1233">
        <v>3060</v>
      </c>
      <c r="DS72" s="1233">
        <v>843</v>
      </c>
      <c r="DT72" s="1233">
        <v>22</v>
      </c>
      <c r="DU72" s="1233">
        <v>7</v>
      </c>
      <c r="DV72" s="1233">
        <v>714</v>
      </c>
      <c r="DW72" s="1233">
        <v>27</v>
      </c>
      <c r="DX72" s="1284" t="s">
        <v>37</v>
      </c>
      <c r="DY72" s="1533" t="s">
        <v>25</v>
      </c>
    </row>
    <row r="73" spans="1:129" ht="14.25" customHeight="1">
      <c r="A73" s="1281" t="s">
        <v>25</v>
      </c>
      <c r="B73" s="1282" t="s">
        <v>25</v>
      </c>
      <c r="C73" s="1315">
        <v>44105</v>
      </c>
      <c r="D73" s="1233">
        <v>4644</v>
      </c>
      <c r="E73" s="1233">
        <v>5063</v>
      </c>
      <c r="F73" s="1233">
        <v>343</v>
      </c>
      <c r="G73" s="1233" t="s">
        <v>21</v>
      </c>
      <c r="H73" s="1233">
        <v>2037131</v>
      </c>
      <c r="I73" s="1233">
        <v>5265959</v>
      </c>
      <c r="J73" s="1233">
        <v>575658</v>
      </c>
      <c r="K73" s="1233">
        <v>25403</v>
      </c>
      <c r="L73" s="1233">
        <v>5</v>
      </c>
      <c r="M73" s="1233">
        <v>344</v>
      </c>
      <c r="N73" s="1233">
        <v>266</v>
      </c>
      <c r="O73" s="1233">
        <v>17313</v>
      </c>
      <c r="P73" s="1233">
        <v>265</v>
      </c>
      <c r="Q73" s="1233">
        <v>17048</v>
      </c>
      <c r="R73" s="1233">
        <v>1098</v>
      </c>
      <c r="S73" s="1233">
        <v>1321</v>
      </c>
      <c r="T73" s="1284" t="s">
        <v>38</v>
      </c>
      <c r="U73" s="1533" t="s">
        <v>25</v>
      </c>
      <c r="V73" s="1281" t="s">
        <v>25</v>
      </c>
      <c r="W73" s="1282" t="s">
        <v>25</v>
      </c>
      <c r="X73" s="1315">
        <v>44105</v>
      </c>
      <c r="Y73" s="60">
        <v>246824</v>
      </c>
      <c r="Z73" s="1233">
        <v>3057</v>
      </c>
      <c r="AA73" s="1233">
        <v>3</v>
      </c>
      <c r="AB73" s="1233">
        <v>315</v>
      </c>
      <c r="AC73" s="1233">
        <v>59</v>
      </c>
      <c r="AD73" s="1233">
        <v>548</v>
      </c>
      <c r="AE73" s="1233">
        <v>172</v>
      </c>
      <c r="AF73" s="1233">
        <v>376</v>
      </c>
      <c r="AG73" s="1233">
        <v>1294</v>
      </c>
      <c r="AH73" s="1233">
        <v>286</v>
      </c>
      <c r="AI73" s="1233">
        <v>190</v>
      </c>
      <c r="AJ73" s="1233">
        <v>5329</v>
      </c>
      <c r="AK73" s="1233">
        <v>390</v>
      </c>
      <c r="AL73" s="1233">
        <v>176</v>
      </c>
      <c r="AM73" s="1233">
        <v>4012</v>
      </c>
      <c r="AN73" s="1233">
        <v>4371</v>
      </c>
      <c r="AO73" s="1284" t="s">
        <v>38</v>
      </c>
      <c r="AP73" s="1533" t="s">
        <v>25</v>
      </c>
      <c r="BL73" s="1281" t="s">
        <v>25</v>
      </c>
      <c r="BM73" s="1282" t="s">
        <v>25</v>
      </c>
      <c r="BN73" s="1315">
        <v>44105</v>
      </c>
      <c r="BO73" s="1233">
        <v>7214</v>
      </c>
      <c r="BP73" s="1233">
        <v>60536</v>
      </c>
      <c r="BQ73" s="1233">
        <v>65271</v>
      </c>
      <c r="BR73" s="1233">
        <v>848435</v>
      </c>
      <c r="BS73" s="1233">
        <v>144514</v>
      </c>
      <c r="BT73" s="1233">
        <v>13601</v>
      </c>
      <c r="BU73" s="1233">
        <v>4545</v>
      </c>
      <c r="BV73" s="1233">
        <v>36751</v>
      </c>
      <c r="BW73" s="1233">
        <v>393684</v>
      </c>
      <c r="BX73" s="1233">
        <v>63343</v>
      </c>
      <c r="BY73" s="1233">
        <v>830226</v>
      </c>
      <c r="BZ73" s="1233">
        <v>73722</v>
      </c>
      <c r="CA73" s="1233">
        <v>5</v>
      </c>
      <c r="CB73" s="1233">
        <v>481</v>
      </c>
      <c r="CC73" s="1233">
        <v>269</v>
      </c>
      <c r="CD73" s="1233">
        <v>53111</v>
      </c>
      <c r="CE73" s="1233">
        <v>5561</v>
      </c>
      <c r="CF73" s="1284" t="s">
        <v>38</v>
      </c>
      <c r="CG73" s="1533" t="s">
        <v>25</v>
      </c>
      <c r="CH73" s="1281" t="s">
        <v>25</v>
      </c>
      <c r="CI73" s="1282" t="s">
        <v>25</v>
      </c>
      <c r="CJ73" s="1315">
        <v>44105</v>
      </c>
      <c r="CK73" s="1233">
        <v>393</v>
      </c>
      <c r="CL73" s="1233">
        <v>1918</v>
      </c>
      <c r="CM73" s="1233" t="s">
        <v>21</v>
      </c>
      <c r="CN73" s="1233">
        <v>661</v>
      </c>
      <c r="CO73" s="1233">
        <v>724</v>
      </c>
      <c r="CP73" s="1233">
        <v>358996</v>
      </c>
      <c r="CQ73" s="1233">
        <v>34979</v>
      </c>
      <c r="CR73" s="1233">
        <v>5149</v>
      </c>
      <c r="CS73" s="1233">
        <v>758</v>
      </c>
      <c r="CT73" s="1233">
        <v>8530</v>
      </c>
      <c r="CU73" s="1233">
        <v>53557</v>
      </c>
      <c r="CV73" s="1233" t="s">
        <v>21</v>
      </c>
      <c r="CW73" s="1233">
        <v>365328</v>
      </c>
      <c r="CX73" s="1233">
        <v>26674</v>
      </c>
      <c r="CY73" s="1233">
        <v>3</v>
      </c>
      <c r="CZ73" s="1233">
        <v>338</v>
      </c>
      <c r="DA73" s="1233">
        <v>59</v>
      </c>
      <c r="DB73" s="1284" t="s">
        <v>38</v>
      </c>
      <c r="DC73" s="1533" t="s">
        <v>25</v>
      </c>
      <c r="DD73" s="1281" t="s">
        <v>25</v>
      </c>
      <c r="DE73" s="1282" t="s">
        <v>25</v>
      </c>
      <c r="DF73" s="1315">
        <v>44105</v>
      </c>
      <c r="DG73" s="1233">
        <v>191</v>
      </c>
      <c r="DH73" s="1233">
        <v>6306</v>
      </c>
      <c r="DI73" s="1233">
        <v>36863</v>
      </c>
      <c r="DJ73" s="1233">
        <v>40018</v>
      </c>
      <c r="DK73" s="1233">
        <v>45953</v>
      </c>
      <c r="DL73" s="1233">
        <v>64735</v>
      </c>
      <c r="DM73" s="1233">
        <v>3398</v>
      </c>
      <c r="DN73" s="1233">
        <v>1410</v>
      </c>
      <c r="DO73" s="1233">
        <v>14309</v>
      </c>
      <c r="DP73" s="1233">
        <v>116162</v>
      </c>
      <c r="DQ73" s="1233">
        <v>6049</v>
      </c>
      <c r="DR73" s="1233">
        <v>2969</v>
      </c>
      <c r="DS73" s="1233">
        <v>717</v>
      </c>
      <c r="DT73" s="1233">
        <v>31</v>
      </c>
      <c r="DU73" s="1233">
        <v>9</v>
      </c>
      <c r="DV73" s="1233">
        <v>584</v>
      </c>
      <c r="DW73" s="1233">
        <v>34</v>
      </c>
      <c r="DX73" s="1284" t="s">
        <v>38</v>
      </c>
      <c r="DY73" s="1533" t="s">
        <v>25</v>
      </c>
    </row>
    <row r="74" spans="1:129" ht="14.25" customHeight="1">
      <c r="A74" s="1281" t="s">
        <v>25</v>
      </c>
      <c r="B74" s="1282" t="s">
        <v>25</v>
      </c>
      <c r="C74" s="1315">
        <v>44136</v>
      </c>
      <c r="D74" s="1233">
        <v>4691</v>
      </c>
      <c r="E74" s="1233">
        <v>5116</v>
      </c>
      <c r="F74" s="1233">
        <v>745</v>
      </c>
      <c r="G74" s="1233" t="s">
        <v>21</v>
      </c>
      <c r="H74" s="1233">
        <v>1984758</v>
      </c>
      <c r="I74" s="1233">
        <v>5195328</v>
      </c>
      <c r="J74" s="1233">
        <v>563381</v>
      </c>
      <c r="K74" s="1233">
        <v>23163</v>
      </c>
      <c r="L74" s="1233">
        <v>3</v>
      </c>
      <c r="M74" s="1233">
        <v>295</v>
      </c>
      <c r="N74" s="1233">
        <v>246</v>
      </c>
      <c r="O74" s="1233">
        <v>15592</v>
      </c>
      <c r="P74" s="1233">
        <v>315</v>
      </c>
      <c r="Q74" s="1233">
        <v>15277</v>
      </c>
      <c r="R74" s="1233">
        <v>1068</v>
      </c>
      <c r="S74" s="1233">
        <v>1334</v>
      </c>
      <c r="T74" s="1284" t="s">
        <v>39</v>
      </c>
      <c r="U74" s="1533" t="s">
        <v>25</v>
      </c>
      <c r="V74" s="1281" t="s">
        <v>25</v>
      </c>
      <c r="W74" s="1282" t="s">
        <v>25</v>
      </c>
      <c r="X74" s="1315">
        <v>44136</v>
      </c>
      <c r="Y74" s="60">
        <v>244269</v>
      </c>
      <c r="Z74" s="1233">
        <v>2920</v>
      </c>
      <c r="AA74" s="1233">
        <v>2</v>
      </c>
      <c r="AB74" s="1233">
        <v>273</v>
      </c>
      <c r="AC74" s="1233">
        <v>56</v>
      </c>
      <c r="AD74" s="1233">
        <v>566</v>
      </c>
      <c r="AE74" s="1233">
        <v>218</v>
      </c>
      <c r="AF74" s="1233">
        <v>348</v>
      </c>
      <c r="AG74" s="1233">
        <v>1306</v>
      </c>
      <c r="AH74" s="1233">
        <v>221</v>
      </c>
      <c r="AI74" s="1233">
        <v>118</v>
      </c>
      <c r="AJ74" s="1233">
        <v>5296</v>
      </c>
      <c r="AK74" s="1233">
        <v>268</v>
      </c>
      <c r="AL74" s="1233">
        <v>236</v>
      </c>
      <c r="AM74" s="1233">
        <v>4029</v>
      </c>
      <c r="AN74" s="1233">
        <v>4390</v>
      </c>
      <c r="AO74" s="1284" t="s">
        <v>39</v>
      </c>
      <c r="AP74" s="1533" t="s">
        <v>25</v>
      </c>
      <c r="BL74" s="1281" t="s">
        <v>25</v>
      </c>
      <c r="BM74" s="1282" t="s">
        <v>25</v>
      </c>
      <c r="BN74" s="1315">
        <v>44136</v>
      </c>
      <c r="BO74" s="1233">
        <v>7152</v>
      </c>
      <c r="BP74" s="1233">
        <v>60441</v>
      </c>
      <c r="BQ74" s="1233">
        <v>65082</v>
      </c>
      <c r="BR74" s="1233">
        <v>757376</v>
      </c>
      <c r="BS74" s="1233">
        <v>154846</v>
      </c>
      <c r="BT74" s="1233">
        <v>16386</v>
      </c>
      <c r="BU74" s="1233">
        <v>4286</v>
      </c>
      <c r="BV74" s="1233">
        <v>45936</v>
      </c>
      <c r="BW74" s="1233">
        <v>370128</v>
      </c>
      <c r="BX74" s="1233">
        <v>65053</v>
      </c>
      <c r="BY74" s="1233">
        <v>795200</v>
      </c>
      <c r="BZ74" s="1233">
        <v>60220</v>
      </c>
      <c r="CA74" s="1233">
        <v>3</v>
      </c>
      <c r="CB74" s="1233">
        <v>429</v>
      </c>
      <c r="CC74" s="1233">
        <v>250</v>
      </c>
      <c r="CD74" s="1233">
        <v>41303</v>
      </c>
      <c r="CE74" s="1233">
        <v>4690</v>
      </c>
      <c r="CF74" s="1284" t="s">
        <v>39</v>
      </c>
      <c r="CG74" s="1533" t="s">
        <v>25</v>
      </c>
      <c r="CH74" s="1281" t="s">
        <v>25</v>
      </c>
      <c r="CI74" s="1282" t="s">
        <v>25</v>
      </c>
      <c r="CJ74" s="1315">
        <v>44136</v>
      </c>
      <c r="CK74" s="1233">
        <v>316</v>
      </c>
      <c r="CL74" s="1233">
        <v>1799</v>
      </c>
      <c r="CM74" s="1233" t="s">
        <v>21</v>
      </c>
      <c r="CN74" s="1233">
        <v>645</v>
      </c>
      <c r="CO74" s="1233">
        <v>706</v>
      </c>
      <c r="CP74" s="1233">
        <v>316871</v>
      </c>
      <c r="CQ74" s="1233">
        <v>39414</v>
      </c>
      <c r="CR74" s="1233">
        <v>5445</v>
      </c>
      <c r="CS74" s="1233">
        <v>1496</v>
      </c>
      <c r="CT74" s="1233">
        <v>10465</v>
      </c>
      <c r="CU74" s="1233">
        <v>43498</v>
      </c>
      <c r="CV74" s="1233" t="s">
        <v>21</v>
      </c>
      <c r="CW74" s="1233">
        <v>353694</v>
      </c>
      <c r="CX74" s="1233">
        <v>22572</v>
      </c>
      <c r="CY74" s="1233">
        <v>2</v>
      </c>
      <c r="CZ74" s="1233">
        <v>332</v>
      </c>
      <c r="DA74" s="1233">
        <v>56</v>
      </c>
      <c r="DB74" s="1284" t="s">
        <v>39</v>
      </c>
      <c r="DC74" s="1533" t="s">
        <v>25</v>
      </c>
      <c r="DD74" s="1281" t="s">
        <v>25</v>
      </c>
      <c r="DE74" s="1282" t="s">
        <v>25</v>
      </c>
      <c r="DF74" s="1315">
        <v>44136</v>
      </c>
      <c r="DG74" s="1233">
        <v>204</v>
      </c>
      <c r="DH74" s="1233">
        <v>6185</v>
      </c>
      <c r="DI74" s="1233">
        <v>36604</v>
      </c>
      <c r="DJ74" s="1233">
        <v>39750</v>
      </c>
      <c r="DK74" s="1233">
        <v>39975</v>
      </c>
      <c r="DL74" s="1233">
        <v>63750</v>
      </c>
      <c r="DM74" s="1233">
        <v>4281</v>
      </c>
      <c r="DN74" s="1233">
        <v>27</v>
      </c>
      <c r="DO74" s="1233">
        <v>17598</v>
      </c>
      <c r="DP74" s="1233">
        <v>118162</v>
      </c>
      <c r="DQ74" s="1233">
        <v>5805</v>
      </c>
      <c r="DR74" s="1233">
        <v>3093</v>
      </c>
      <c r="DS74" s="1233">
        <v>811</v>
      </c>
      <c r="DT74" s="1233">
        <v>30</v>
      </c>
      <c r="DU74" s="1233">
        <v>8</v>
      </c>
      <c r="DV74" s="1233">
        <v>676</v>
      </c>
      <c r="DW74" s="1233">
        <v>59</v>
      </c>
      <c r="DX74" s="1284" t="s">
        <v>39</v>
      </c>
      <c r="DY74" s="1533" t="s">
        <v>25</v>
      </c>
    </row>
    <row r="75" spans="1:129" ht="14.25" customHeight="1">
      <c r="A75" s="1295" t="s">
        <v>25</v>
      </c>
      <c r="B75" s="1296" t="s">
        <v>25</v>
      </c>
      <c r="C75" s="1316">
        <v>44166</v>
      </c>
      <c r="D75" s="1232">
        <v>4650</v>
      </c>
      <c r="E75" s="1232">
        <v>5064</v>
      </c>
      <c r="F75" s="1232">
        <v>273</v>
      </c>
      <c r="G75" s="1232" t="s">
        <v>21</v>
      </c>
      <c r="H75" s="1232">
        <v>1984902</v>
      </c>
      <c r="I75" s="1232">
        <v>5450437</v>
      </c>
      <c r="J75" s="1232">
        <v>583933</v>
      </c>
      <c r="K75" s="1232">
        <v>25148</v>
      </c>
      <c r="L75" s="1232">
        <v>5</v>
      </c>
      <c r="M75" s="1232">
        <v>305</v>
      </c>
      <c r="N75" s="1232">
        <v>258</v>
      </c>
      <c r="O75" s="1232">
        <v>16811</v>
      </c>
      <c r="P75" s="1232">
        <v>346</v>
      </c>
      <c r="Q75" s="1232">
        <v>16465</v>
      </c>
      <c r="R75" s="1232">
        <v>827</v>
      </c>
      <c r="S75" s="1232">
        <v>1399</v>
      </c>
      <c r="T75" s="1298" t="s">
        <v>40</v>
      </c>
      <c r="U75" s="1537" t="s">
        <v>25</v>
      </c>
      <c r="V75" s="1295" t="s">
        <v>25</v>
      </c>
      <c r="W75" s="1296" t="s">
        <v>25</v>
      </c>
      <c r="X75" s="1316">
        <v>44166</v>
      </c>
      <c r="Y75" s="74">
        <v>253109</v>
      </c>
      <c r="Z75" s="1232">
        <v>3161</v>
      </c>
      <c r="AA75" s="1232">
        <v>3</v>
      </c>
      <c r="AB75" s="1232">
        <v>285</v>
      </c>
      <c r="AC75" s="1232">
        <v>58</v>
      </c>
      <c r="AD75" s="1232">
        <v>511</v>
      </c>
      <c r="AE75" s="1232">
        <v>215</v>
      </c>
      <c r="AF75" s="1232">
        <v>296</v>
      </c>
      <c r="AG75" s="1232">
        <v>1375</v>
      </c>
      <c r="AH75" s="1232">
        <v>310</v>
      </c>
      <c r="AI75" s="1232">
        <v>240</v>
      </c>
      <c r="AJ75" s="1232">
        <v>5144</v>
      </c>
      <c r="AK75" s="1232">
        <v>63</v>
      </c>
      <c r="AL75" s="1232">
        <v>271</v>
      </c>
      <c r="AM75" s="1232">
        <v>4059</v>
      </c>
      <c r="AN75" s="1232">
        <v>4417</v>
      </c>
      <c r="AO75" s="1298" t="s">
        <v>40</v>
      </c>
      <c r="AP75" s="1537" t="s">
        <v>25</v>
      </c>
      <c r="BL75" s="1295" t="s">
        <v>25</v>
      </c>
      <c r="BM75" s="1296" t="s">
        <v>25</v>
      </c>
      <c r="BN75" s="1316">
        <v>44166</v>
      </c>
      <c r="BO75" s="1232">
        <v>6893</v>
      </c>
      <c r="BP75" s="1232">
        <v>59057</v>
      </c>
      <c r="BQ75" s="1232">
        <v>63559</v>
      </c>
      <c r="BR75" s="1232">
        <v>837461</v>
      </c>
      <c r="BS75" s="1232">
        <v>149917</v>
      </c>
      <c r="BT75" s="1232">
        <v>16663</v>
      </c>
      <c r="BU75" s="1232">
        <v>4545</v>
      </c>
      <c r="BV75" s="1232">
        <v>45597</v>
      </c>
      <c r="BW75" s="1232">
        <v>363997</v>
      </c>
      <c r="BX75" s="1232">
        <v>65042</v>
      </c>
      <c r="BY75" s="1232">
        <v>853454</v>
      </c>
      <c r="BZ75" s="1232">
        <v>71938</v>
      </c>
      <c r="CA75" s="1232">
        <v>5</v>
      </c>
      <c r="CB75" s="1232">
        <v>396</v>
      </c>
      <c r="CC75" s="1232">
        <v>262</v>
      </c>
      <c r="CD75" s="1232">
        <v>52273</v>
      </c>
      <c r="CE75" s="1232">
        <v>4728</v>
      </c>
      <c r="CF75" s="1298" t="s">
        <v>40</v>
      </c>
      <c r="CG75" s="1537" t="s">
        <v>25</v>
      </c>
      <c r="CH75" s="1295" t="s">
        <v>25</v>
      </c>
      <c r="CI75" s="1296" t="s">
        <v>25</v>
      </c>
      <c r="CJ75" s="1316">
        <v>44166</v>
      </c>
      <c r="CK75" s="1232">
        <v>383</v>
      </c>
      <c r="CL75" s="1232">
        <v>998</v>
      </c>
      <c r="CM75" s="1232" t="s">
        <v>21</v>
      </c>
      <c r="CN75" s="1232">
        <v>720</v>
      </c>
      <c r="CO75" s="1232">
        <v>788</v>
      </c>
      <c r="CP75" s="1232">
        <v>364230</v>
      </c>
      <c r="CQ75" s="1232">
        <v>42478</v>
      </c>
      <c r="CR75" s="1232">
        <v>5610</v>
      </c>
      <c r="CS75" s="1232">
        <v>1521</v>
      </c>
      <c r="CT75" s="1232">
        <v>10958</v>
      </c>
      <c r="CU75" s="1232">
        <v>41519</v>
      </c>
      <c r="CV75" s="1232" t="s">
        <v>21</v>
      </c>
      <c r="CW75" s="1232">
        <v>383103</v>
      </c>
      <c r="CX75" s="1232">
        <v>27651</v>
      </c>
      <c r="CY75" s="1232">
        <v>3</v>
      </c>
      <c r="CZ75" s="1232">
        <v>289</v>
      </c>
      <c r="DA75" s="1232">
        <v>58</v>
      </c>
      <c r="DB75" s="1298" t="s">
        <v>40</v>
      </c>
      <c r="DC75" s="1537" t="s">
        <v>25</v>
      </c>
      <c r="DD75" s="1295" t="s">
        <v>25</v>
      </c>
      <c r="DE75" s="1296" t="s">
        <v>25</v>
      </c>
      <c r="DF75" s="1316">
        <v>44166</v>
      </c>
      <c r="DG75" s="1232">
        <v>91</v>
      </c>
      <c r="DH75" s="1232">
        <v>5863</v>
      </c>
      <c r="DI75" s="1232">
        <v>36041</v>
      </c>
      <c r="DJ75" s="1232">
        <v>39097</v>
      </c>
      <c r="DK75" s="1232">
        <v>36343</v>
      </c>
      <c r="DL75" s="1232">
        <v>56062</v>
      </c>
      <c r="DM75" s="1232">
        <v>3918</v>
      </c>
      <c r="DN75" s="1232">
        <v>26</v>
      </c>
      <c r="DO75" s="1232">
        <v>17219</v>
      </c>
      <c r="DP75" s="1232">
        <v>114821</v>
      </c>
      <c r="DQ75" s="1232">
        <v>6401</v>
      </c>
      <c r="DR75" s="1232">
        <v>2699</v>
      </c>
      <c r="DS75" s="1232">
        <v>488</v>
      </c>
      <c r="DT75" s="1232">
        <v>38</v>
      </c>
      <c r="DU75" s="1232">
        <v>9</v>
      </c>
      <c r="DV75" s="1232">
        <v>365</v>
      </c>
      <c r="DW75" s="1232">
        <v>34</v>
      </c>
      <c r="DX75" s="1298" t="s">
        <v>40</v>
      </c>
      <c r="DY75" s="1537" t="s">
        <v>25</v>
      </c>
    </row>
    <row r="76" spans="1:129" ht="15" customHeight="1">
      <c r="A76" s="1260"/>
      <c r="B76" s="1260"/>
      <c r="C76" s="1260"/>
      <c r="E76" s="1543"/>
      <c r="F76" s="1543"/>
      <c r="G76" s="1543"/>
      <c r="H76" s="1543"/>
      <c r="I76" s="1543"/>
      <c r="J76" s="1543"/>
      <c r="K76" s="1966"/>
      <c r="L76" s="1543"/>
      <c r="M76" s="1543"/>
      <c r="N76" s="1543"/>
      <c r="O76" s="1543"/>
      <c r="P76" s="1543"/>
      <c r="Q76" s="1543"/>
      <c r="R76" s="1543"/>
      <c r="S76" s="150"/>
      <c r="T76" s="1543"/>
      <c r="U76" s="1543"/>
      <c r="V76" s="1543"/>
      <c r="W76" s="1543"/>
      <c r="X76" s="1543"/>
      <c r="Y76" s="1543"/>
      <c r="AA76" s="1543"/>
      <c r="AB76" s="1543"/>
      <c r="AC76" s="1543"/>
      <c r="AD76" s="1543"/>
      <c r="AE76" s="1543"/>
      <c r="AF76" s="1543"/>
      <c r="AG76" s="1543"/>
      <c r="AH76" s="1543"/>
      <c r="AI76" s="1543"/>
      <c r="AJ76" s="1543"/>
      <c r="AK76" s="1543"/>
      <c r="AL76" s="1543"/>
      <c r="AM76" s="1543"/>
      <c r="AN76" s="1543"/>
      <c r="AO76" s="1322"/>
      <c r="AP76" s="1322"/>
      <c r="AQ76" s="1543"/>
      <c r="AR76" s="1543"/>
      <c r="AS76" s="1543"/>
      <c r="AT76" s="1543"/>
      <c r="AU76" s="1543"/>
      <c r="AV76" s="1543"/>
      <c r="AX76" s="1543"/>
      <c r="AY76" s="1543"/>
      <c r="AZ76" s="1543"/>
      <c r="BA76" s="1543"/>
      <c r="BB76" s="1543"/>
      <c r="BC76" s="1543"/>
      <c r="BD76" s="1543"/>
      <c r="BE76" s="1543"/>
      <c r="BF76" s="1543"/>
      <c r="BG76" s="1543"/>
      <c r="BH76" s="1543"/>
      <c r="BI76" s="1543"/>
      <c r="BJ76" s="1543"/>
      <c r="BK76" s="1543"/>
      <c r="BL76" s="1543"/>
      <c r="BM76" s="1543"/>
      <c r="BN76" s="1543"/>
      <c r="BO76" s="1543"/>
      <c r="BP76" s="1543"/>
      <c r="BQ76" s="1543"/>
      <c r="BS76" s="1543"/>
      <c r="BT76" s="1543"/>
      <c r="BU76" s="1543"/>
      <c r="BV76" s="1543"/>
      <c r="BW76" s="1543"/>
      <c r="BX76" s="1543"/>
      <c r="BY76" s="1543"/>
      <c r="BZ76" s="1543"/>
      <c r="CA76" s="1543"/>
      <c r="CB76" s="1543"/>
      <c r="CC76" s="1543"/>
      <c r="CD76" s="1543"/>
      <c r="CE76" s="1543"/>
      <c r="CF76" s="1322"/>
      <c r="CG76" s="1322"/>
      <c r="CH76" s="1543"/>
      <c r="CI76" s="1543"/>
      <c r="CJ76" s="1543"/>
      <c r="CK76" s="1543"/>
      <c r="CL76" s="1543"/>
      <c r="CM76" s="1543"/>
      <c r="CN76" s="1543"/>
      <c r="CO76" s="1543"/>
      <c r="CP76" s="1543"/>
      <c r="CQ76" s="1543"/>
      <c r="CR76" s="1543"/>
      <c r="CS76" s="1966"/>
      <c r="CT76" s="1543"/>
      <c r="CU76" s="1543"/>
      <c r="CV76" s="1543"/>
      <c r="CW76" s="1543"/>
      <c r="CX76" s="1543"/>
      <c r="CY76" s="1543"/>
      <c r="CZ76" s="1543"/>
      <c r="DA76" s="1543"/>
      <c r="DB76" s="1322"/>
      <c r="DC76" s="1322"/>
      <c r="DD76" s="1543"/>
      <c r="DE76" s="1543"/>
      <c r="DF76" s="1543"/>
      <c r="DG76" s="1543"/>
      <c r="DH76" s="1543"/>
      <c r="DI76" s="1543"/>
      <c r="DJ76" s="1543"/>
      <c r="DK76" s="1543"/>
      <c r="DL76" s="1543"/>
      <c r="DM76" s="1543"/>
      <c r="DN76" s="1543"/>
      <c r="DO76" s="1543"/>
      <c r="DP76" s="1543"/>
      <c r="DQ76" s="1543"/>
      <c r="DR76" s="1543"/>
      <c r="DS76" s="1543"/>
      <c r="DT76" s="1543"/>
      <c r="DU76" s="1543"/>
      <c r="DV76" s="1543"/>
      <c r="DW76" s="1543"/>
      <c r="DX76" s="1260"/>
    </row>
    <row r="77" spans="1:129" s="1255" customFormat="1" ht="18" customHeight="1">
      <c r="A77" s="2618" t="s">
        <v>734</v>
      </c>
      <c r="B77" s="2618"/>
      <c r="C77" s="2619"/>
      <c r="D77" s="1965" t="s">
        <v>971</v>
      </c>
      <c r="E77" s="1345"/>
      <c r="F77" s="1943" t="s">
        <v>1855</v>
      </c>
      <c r="G77" s="2005"/>
      <c r="H77" s="2005"/>
      <c r="I77" s="1513"/>
      <c r="J77" s="1513"/>
      <c r="K77" s="1966" t="s">
        <v>741</v>
      </c>
      <c r="L77" s="1513"/>
      <c r="M77" s="1513"/>
      <c r="N77" s="1513"/>
      <c r="O77" s="1513"/>
      <c r="P77" s="1973" t="s">
        <v>1304</v>
      </c>
      <c r="Q77" s="1516"/>
      <c r="R77" s="1943" t="s">
        <v>1288</v>
      </c>
      <c r="S77" s="1513"/>
      <c r="T77" s="2611" t="s">
        <v>694</v>
      </c>
      <c r="U77" s="2612"/>
      <c r="V77" s="2618" t="s">
        <v>734</v>
      </c>
      <c r="W77" s="2618"/>
      <c r="X77" s="2619"/>
      <c r="Y77" s="1967" t="s">
        <v>2164</v>
      </c>
      <c r="Z77" s="1513"/>
      <c r="AA77" s="1997"/>
      <c r="AB77" s="2006" t="s">
        <v>707</v>
      </c>
      <c r="AC77" s="1513"/>
      <c r="AD77" s="1513" t="s">
        <v>972</v>
      </c>
      <c r="AE77" s="1513"/>
      <c r="AF77" s="1966" t="s">
        <v>1300</v>
      </c>
      <c r="AG77" s="1513"/>
      <c r="AH77" s="1513"/>
      <c r="AI77" s="1513"/>
      <c r="AJ77" s="1513"/>
      <c r="AK77" s="1513"/>
      <c r="AL77" s="1972"/>
      <c r="AM77" s="1513"/>
      <c r="AN77" s="1513"/>
      <c r="AO77" s="2611" t="s">
        <v>694</v>
      </c>
      <c r="AP77" s="2612"/>
      <c r="BL77" s="2618" t="s">
        <v>734</v>
      </c>
      <c r="BM77" s="2618"/>
      <c r="BN77" s="2619"/>
      <c r="BO77" s="1965" t="s">
        <v>973</v>
      </c>
      <c r="BP77" s="1345"/>
      <c r="BQ77" s="1943" t="s">
        <v>1856</v>
      </c>
      <c r="BR77" s="2005"/>
      <c r="BS77" s="2005"/>
      <c r="BT77" s="1513"/>
      <c r="BU77" s="1513"/>
      <c r="BV77" s="1966" t="s">
        <v>1300</v>
      </c>
      <c r="BW77" s="1513"/>
      <c r="BX77" s="1513"/>
      <c r="BY77" s="1516" t="s">
        <v>714</v>
      </c>
      <c r="BZ77" s="1972"/>
      <c r="CA77" s="1513"/>
      <c r="CB77" s="1513" t="s">
        <v>714</v>
      </c>
      <c r="CC77" s="1513"/>
      <c r="CD77" s="1972"/>
      <c r="CE77" s="2007"/>
      <c r="CF77" s="2611" t="s">
        <v>694</v>
      </c>
      <c r="CG77" s="2612"/>
      <c r="CH77" s="2618" t="s">
        <v>734</v>
      </c>
      <c r="CI77" s="2618"/>
      <c r="CJ77" s="2619"/>
      <c r="CK77" s="1967" t="s">
        <v>963</v>
      </c>
      <c r="CL77" s="1513"/>
      <c r="CM77" s="1513" t="s">
        <v>1305</v>
      </c>
      <c r="CN77" s="1513"/>
      <c r="CO77" s="1513" t="s">
        <v>714</v>
      </c>
      <c r="CP77" s="1513" t="s">
        <v>714</v>
      </c>
      <c r="CQ77" s="1516"/>
      <c r="CR77" s="1966" t="s">
        <v>1300</v>
      </c>
      <c r="CS77" s="1972"/>
      <c r="CT77" s="1513"/>
      <c r="CU77" s="1513"/>
      <c r="CV77" s="1513"/>
      <c r="CW77" s="1513" t="s">
        <v>714</v>
      </c>
      <c r="CX77" s="1513"/>
      <c r="CY77" s="1516" t="s">
        <v>714</v>
      </c>
      <c r="CZ77" s="1513" t="s">
        <v>714</v>
      </c>
      <c r="DA77" s="1512"/>
      <c r="DB77" s="2611" t="s">
        <v>694</v>
      </c>
      <c r="DC77" s="2612"/>
      <c r="DD77" s="2618" t="s">
        <v>734</v>
      </c>
      <c r="DE77" s="2618"/>
      <c r="DF77" s="2619"/>
      <c r="DG77" s="1967" t="s">
        <v>974</v>
      </c>
      <c r="DH77" s="1513"/>
      <c r="DI77" s="2008" t="s">
        <v>1857</v>
      </c>
      <c r="DJ77" s="2008"/>
      <c r="DK77" s="2008"/>
      <c r="DL77" s="1345"/>
      <c r="DM77" s="1972"/>
      <c r="DN77" s="1966" t="s">
        <v>1300</v>
      </c>
      <c r="DO77" s="1513"/>
      <c r="DP77" s="1972"/>
      <c r="DQ77" s="1972"/>
      <c r="DR77" s="1513"/>
      <c r="DS77" s="1513"/>
      <c r="DT77" s="2009"/>
      <c r="DU77" s="2010"/>
      <c r="DV77" s="2611" t="s">
        <v>694</v>
      </c>
      <c r="DW77" s="2612"/>
    </row>
    <row r="78" spans="1:129" s="1255" customFormat="1" ht="15.75" customHeight="1">
      <c r="A78" s="2690"/>
      <c r="B78" s="2690"/>
      <c r="C78" s="2691"/>
      <c r="D78" s="1475" t="s">
        <v>1196</v>
      </c>
      <c r="E78" s="1475" t="s">
        <v>349</v>
      </c>
      <c r="F78" s="1479" t="s">
        <v>350</v>
      </c>
      <c r="G78" s="1975" t="s">
        <v>11</v>
      </c>
      <c r="H78" s="1698" t="s">
        <v>15</v>
      </c>
      <c r="I78" s="1475" t="s">
        <v>303</v>
      </c>
      <c r="J78" s="1475" t="s">
        <v>351</v>
      </c>
      <c r="K78" s="1475" t="s">
        <v>351</v>
      </c>
      <c r="L78" s="604" t="s">
        <v>18</v>
      </c>
      <c r="M78" s="1171" t="s">
        <v>785</v>
      </c>
      <c r="N78" s="1475" t="s">
        <v>5</v>
      </c>
      <c r="O78" s="1475" t="s">
        <v>7</v>
      </c>
      <c r="P78" s="1474" t="s">
        <v>219</v>
      </c>
      <c r="Q78" s="1475" t="s">
        <v>345</v>
      </c>
      <c r="R78" s="1475" t="s">
        <v>736</v>
      </c>
      <c r="S78" s="1698" t="s">
        <v>293</v>
      </c>
      <c r="T78" s="2613"/>
      <c r="U78" s="2614"/>
      <c r="V78" s="2690"/>
      <c r="W78" s="2690"/>
      <c r="X78" s="2691"/>
      <c r="Y78" s="1475" t="s">
        <v>319</v>
      </c>
      <c r="Z78" s="1474" t="s">
        <v>5</v>
      </c>
      <c r="AA78" s="1475" t="s">
        <v>7</v>
      </c>
      <c r="AB78" s="1474" t="s">
        <v>219</v>
      </c>
      <c r="AC78" s="1475" t="s">
        <v>345</v>
      </c>
      <c r="AD78" s="1475" t="s">
        <v>293</v>
      </c>
      <c r="AE78" s="1940" t="s">
        <v>294</v>
      </c>
      <c r="AF78" s="1475" t="s">
        <v>295</v>
      </c>
      <c r="AG78" s="1475" t="s">
        <v>346</v>
      </c>
      <c r="AH78" s="1475" t="s">
        <v>347</v>
      </c>
      <c r="AI78" s="1475" t="s">
        <v>299</v>
      </c>
      <c r="AJ78" s="1475" t="s">
        <v>349</v>
      </c>
      <c r="AK78" s="1475" t="s">
        <v>350</v>
      </c>
      <c r="AL78" s="1475" t="s">
        <v>303</v>
      </c>
      <c r="AM78" s="1475" t="s">
        <v>351</v>
      </c>
      <c r="AN78" s="1475" t="s">
        <v>351</v>
      </c>
      <c r="AO78" s="2613"/>
      <c r="AP78" s="2614"/>
      <c r="BL78" s="2690"/>
      <c r="BM78" s="2690"/>
      <c r="BN78" s="2691"/>
      <c r="BO78" s="1475" t="s">
        <v>630</v>
      </c>
      <c r="BP78" s="1475" t="s">
        <v>964</v>
      </c>
      <c r="BQ78" s="1698" t="s">
        <v>299</v>
      </c>
      <c r="BR78" s="1475" t="s">
        <v>1196</v>
      </c>
      <c r="BS78" s="1475" t="s">
        <v>632</v>
      </c>
      <c r="BT78" s="1475" t="s">
        <v>349</v>
      </c>
      <c r="BU78" s="1479" t="s">
        <v>350</v>
      </c>
      <c r="BV78" s="1975" t="s">
        <v>10</v>
      </c>
      <c r="BW78" s="1975" t="s">
        <v>11</v>
      </c>
      <c r="BX78" s="1475" t="s">
        <v>15</v>
      </c>
      <c r="BY78" s="1698" t="s">
        <v>303</v>
      </c>
      <c r="BZ78" s="1475" t="s">
        <v>351</v>
      </c>
      <c r="CA78" s="1698" t="s">
        <v>351</v>
      </c>
      <c r="CB78" s="1475" t="s">
        <v>970</v>
      </c>
      <c r="CC78" s="1475" t="s">
        <v>18</v>
      </c>
      <c r="CD78" s="1698" t="s">
        <v>19</v>
      </c>
      <c r="CE78" s="1475" t="s">
        <v>87</v>
      </c>
      <c r="CF78" s="2613"/>
      <c r="CG78" s="2614"/>
      <c r="CH78" s="2690"/>
      <c r="CI78" s="2690"/>
      <c r="CJ78" s="2691"/>
      <c r="CK78" s="1475" t="s">
        <v>295</v>
      </c>
      <c r="CL78" s="1475" t="s">
        <v>346</v>
      </c>
      <c r="CM78" s="1475" t="s">
        <v>1858</v>
      </c>
      <c r="CN78" s="1475" t="s">
        <v>964</v>
      </c>
      <c r="CO78" s="1698" t="s">
        <v>299</v>
      </c>
      <c r="CP78" s="1475" t="s">
        <v>1196</v>
      </c>
      <c r="CQ78" s="1475" t="s">
        <v>632</v>
      </c>
      <c r="CR78" s="1475" t="s">
        <v>349</v>
      </c>
      <c r="CS78" s="1475" t="s">
        <v>350</v>
      </c>
      <c r="CT78" s="1975" t="s">
        <v>10</v>
      </c>
      <c r="CU78" s="1975" t="s">
        <v>11</v>
      </c>
      <c r="CV78" s="1698" t="s">
        <v>15</v>
      </c>
      <c r="CW78" s="1698" t="s">
        <v>303</v>
      </c>
      <c r="CX78" s="1698" t="s">
        <v>351</v>
      </c>
      <c r="CY78" s="1475" t="s">
        <v>351</v>
      </c>
      <c r="CZ78" s="1475" t="s">
        <v>970</v>
      </c>
      <c r="DA78" s="1475" t="s">
        <v>18</v>
      </c>
      <c r="DB78" s="2613"/>
      <c r="DC78" s="2614"/>
      <c r="DD78" s="2690"/>
      <c r="DE78" s="2690"/>
      <c r="DF78" s="2691"/>
      <c r="DG78" s="1475" t="s">
        <v>347</v>
      </c>
      <c r="DH78" s="1475" t="s">
        <v>964</v>
      </c>
      <c r="DI78" s="1940" t="s">
        <v>299</v>
      </c>
      <c r="DJ78" s="1475" t="s">
        <v>1196</v>
      </c>
      <c r="DK78" s="1475" t="s">
        <v>349</v>
      </c>
      <c r="DL78" s="1475" t="s">
        <v>350</v>
      </c>
      <c r="DM78" s="1975" t="s">
        <v>10</v>
      </c>
      <c r="DN78" s="1475" t="s">
        <v>303</v>
      </c>
      <c r="DO78" s="1475" t="s">
        <v>351</v>
      </c>
      <c r="DP78" s="1475" t="s">
        <v>351</v>
      </c>
      <c r="DQ78" s="1475" t="s">
        <v>970</v>
      </c>
      <c r="DR78" s="1475" t="s">
        <v>18</v>
      </c>
      <c r="DS78" s="1171" t="s">
        <v>785</v>
      </c>
      <c r="DT78" s="1475" t="s">
        <v>5</v>
      </c>
      <c r="DU78" s="1475" t="s">
        <v>7</v>
      </c>
      <c r="DV78" s="2613"/>
      <c r="DW78" s="2614"/>
    </row>
    <row r="79" spans="1:129" s="1255" customFormat="1" ht="15" customHeight="1">
      <c r="A79" s="2690"/>
      <c r="B79" s="2690"/>
      <c r="C79" s="2691"/>
      <c r="D79" s="1479"/>
      <c r="E79" s="1479" t="s">
        <v>354</v>
      </c>
      <c r="F79" s="1479" t="s">
        <v>355</v>
      </c>
      <c r="G79" s="1976" t="s">
        <v>609</v>
      </c>
      <c r="H79" s="1698"/>
      <c r="I79" s="1479"/>
      <c r="J79" s="1479" t="s">
        <v>554</v>
      </c>
      <c r="K79" s="1479" t="s">
        <v>555</v>
      </c>
      <c r="L79" s="605"/>
      <c r="M79" s="1172"/>
      <c r="N79" s="1479"/>
      <c r="O79" s="1479"/>
      <c r="P79" s="1474" t="s">
        <v>9</v>
      </c>
      <c r="Q79" s="1479" t="s">
        <v>9</v>
      </c>
      <c r="R79" s="1479"/>
      <c r="S79" s="1698"/>
      <c r="T79" s="2613"/>
      <c r="U79" s="2614"/>
      <c r="V79" s="2690"/>
      <c r="W79" s="2690"/>
      <c r="X79" s="2691"/>
      <c r="Y79" s="1479"/>
      <c r="Z79" s="1474"/>
      <c r="AA79" s="1479"/>
      <c r="AB79" s="1474" t="s">
        <v>9</v>
      </c>
      <c r="AC79" s="1479" t="s">
        <v>9</v>
      </c>
      <c r="AD79" s="1479"/>
      <c r="AE79" s="1698"/>
      <c r="AF79" s="1479"/>
      <c r="AG79" s="1479"/>
      <c r="AH79" s="1479"/>
      <c r="AI79" s="1479"/>
      <c r="AJ79" s="1479" t="s">
        <v>354</v>
      </c>
      <c r="AK79" s="1479" t="s">
        <v>355</v>
      </c>
      <c r="AL79" s="1479"/>
      <c r="AM79" s="1479" t="s">
        <v>1467</v>
      </c>
      <c r="AN79" s="1479" t="s">
        <v>1468</v>
      </c>
      <c r="AO79" s="2613"/>
      <c r="AP79" s="2614"/>
      <c r="BL79" s="2690"/>
      <c r="BM79" s="2690"/>
      <c r="BN79" s="2691"/>
      <c r="BO79" s="1479"/>
      <c r="BP79" s="1479"/>
      <c r="BQ79" s="1698"/>
      <c r="BR79" s="1479"/>
      <c r="BS79" s="1479"/>
      <c r="BT79" s="1479" t="s">
        <v>354</v>
      </c>
      <c r="BU79" s="1479" t="s">
        <v>355</v>
      </c>
      <c r="BV79" s="1976"/>
      <c r="BW79" s="2011" t="s">
        <v>609</v>
      </c>
      <c r="BX79" s="1479"/>
      <c r="BY79" s="1698"/>
      <c r="BZ79" s="1479" t="s">
        <v>1467</v>
      </c>
      <c r="CA79" s="1698" t="s">
        <v>1468</v>
      </c>
      <c r="CB79" s="1479"/>
      <c r="CC79" s="1479"/>
      <c r="CD79" s="1698" t="s">
        <v>1183</v>
      </c>
      <c r="CE79" s="1479"/>
      <c r="CF79" s="2613"/>
      <c r="CG79" s="2614"/>
      <c r="CH79" s="2690"/>
      <c r="CI79" s="2690"/>
      <c r="CJ79" s="2691"/>
      <c r="CK79" s="1479"/>
      <c r="CL79" s="1479"/>
      <c r="CM79" s="1479"/>
      <c r="CN79" s="1479"/>
      <c r="CO79" s="1698"/>
      <c r="CP79" s="1479"/>
      <c r="CQ79" s="1479"/>
      <c r="CR79" s="1479" t="s">
        <v>354</v>
      </c>
      <c r="CS79" s="1479" t="s">
        <v>355</v>
      </c>
      <c r="CT79" s="1976" t="s">
        <v>1179</v>
      </c>
      <c r="CU79" s="1976" t="s">
        <v>609</v>
      </c>
      <c r="CV79" s="1698"/>
      <c r="CW79" s="1698"/>
      <c r="CX79" s="1698" t="s">
        <v>1467</v>
      </c>
      <c r="CY79" s="1479" t="s">
        <v>1468</v>
      </c>
      <c r="CZ79" s="1479"/>
      <c r="DA79" s="1479"/>
      <c r="DB79" s="2613"/>
      <c r="DC79" s="2614"/>
      <c r="DD79" s="2690"/>
      <c r="DE79" s="2690"/>
      <c r="DF79" s="2691"/>
      <c r="DG79" s="1479"/>
      <c r="DH79" s="1479"/>
      <c r="DI79" s="1698"/>
      <c r="DJ79" s="1479"/>
      <c r="DK79" s="1479" t="s">
        <v>354</v>
      </c>
      <c r="DL79" s="1479" t="s">
        <v>355</v>
      </c>
      <c r="DM79" s="1976" t="s">
        <v>1179</v>
      </c>
      <c r="DN79" s="1479"/>
      <c r="DO79" s="1479" t="s">
        <v>1467</v>
      </c>
      <c r="DP79" s="1479" t="s">
        <v>1468</v>
      </c>
      <c r="DQ79" s="1479"/>
      <c r="DR79" s="1479"/>
      <c r="DS79" s="1172"/>
      <c r="DT79" s="1479"/>
      <c r="DU79" s="1479"/>
      <c r="DV79" s="2613"/>
      <c r="DW79" s="2614"/>
    </row>
    <row r="80" spans="1:129" s="1255" customFormat="1" ht="15" customHeight="1">
      <c r="A80" s="2690"/>
      <c r="B80" s="2690"/>
      <c r="C80" s="2691"/>
      <c r="D80" s="1352"/>
      <c r="E80" s="1352" t="s">
        <v>1199</v>
      </c>
      <c r="F80" s="1978" t="s">
        <v>1377</v>
      </c>
      <c r="G80" s="1352" t="s">
        <v>1201</v>
      </c>
      <c r="H80" s="1898"/>
      <c r="I80" s="1352" t="s">
        <v>1376</v>
      </c>
      <c r="J80" s="1352"/>
      <c r="K80" s="1352"/>
      <c r="L80" s="1352"/>
      <c r="M80" s="2823" t="s">
        <v>1469</v>
      </c>
      <c r="N80" s="1358"/>
      <c r="O80" s="1352"/>
      <c r="P80" s="1898" t="s">
        <v>1375</v>
      </c>
      <c r="Q80" s="1358" t="s">
        <v>357</v>
      </c>
      <c r="R80" s="1352"/>
      <c r="S80" s="1359"/>
      <c r="T80" s="2613"/>
      <c r="U80" s="2614"/>
      <c r="V80" s="2690"/>
      <c r="W80" s="2690"/>
      <c r="X80" s="2691"/>
      <c r="Y80" s="2822" t="s">
        <v>2170</v>
      </c>
      <c r="Z80" s="1392"/>
      <c r="AA80" s="1352"/>
      <c r="AB80" s="1898" t="s">
        <v>1375</v>
      </c>
      <c r="AC80" s="1358" t="s">
        <v>357</v>
      </c>
      <c r="AD80" s="1352"/>
      <c r="AE80" s="1359"/>
      <c r="AF80" s="1352" t="s">
        <v>1516</v>
      </c>
      <c r="AG80" s="1352" t="s">
        <v>1516</v>
      </c>
      <c r="AH80" s="1352" t="s">
        <v>1516</v>
      </c>
      <c r="AI80" s="1352" t="s">
        <v>1376</v>
      </c>
      <c r="AJ80" s="1352" t="s">
        <v>1199</v>
      </c>
      <c r="AK80" s="1977" t="s">
        <v>1377</v>
      </c>
      <c r="AL80" s="1352" t="s">
        <v>1376</v>
      </c>
      <c r="AM80" s="1358"/>
      <c r="AN80" s="1358"/>
      <c r="AO80" s="2613"/>
      <c r="AP80" s="2614"/>
      <c r="BL80" s="2690"/>
      <c r="BM80" s="2690"/>
      <c r="BN80" s="2691"/>
      <c r="BO80" s="1352" t="s">
        <v>358</v>
      </c>
      <c r="BP80" s="1352"/>
      <c r="BQ80" s="1352" t="s">
        <v>1376</v>
      </c>
      <c r="BR80" s="1352"/>
      <c r="BS80" s="1352"/>
      <c r="BT80" s="1352" t="s">
        <v>1199</v>
      </c>
      <c r="BU80" s="1978" t="s">
        <v>1377</v>
      </c>
      <c r="BV80" s="1352"/>
      <c r="BW80" s="1352" t="s">
        <v>1201</v>
      </c>
      <c r="BX80" s="1352"/>
      <c r="BY80" s="1352" t="s">
        <v>1376</v>
      </c>
      <c r="BZ80" s="1358"/>
      <c r="CA80" s="1898"/>
      <c r="CB80" s="1352"/>
      <c r="CC80" s="1352"/>
      <c r="CD80" s="1359"/>
      <c r="CE80" s="1352"/>
      <c r="CF80" s="2613"/>
      <c r="CG80" s="2614"/>
      <c r="CH80" s="2690"/>
      <c r="CI80" s="2690"/>
      <c r="CJ80" s="2691"/>
      <c r="CK80" s="1352" t="s">
        <v>1516</v>
      </c>
      <c r="CL80" s="1352" t="s">
        <v>1516</v>
      </c>
      <c r="CM80" s="1352" t="s">
        <v>358</v>
      </c>
      <c r="CN80" s="1352"/>
      <c r="CO80" s="1352" t="s">
        <v>1376</v>
      </c>
      <c r="CP80" s="1352"/>
      <c r="CQ80" s="1352"/>
      <c r="CR80" s="1352" t="s">
        <v>1199</v>
      </c>
      <c r="CS80" s="1977" t="s">
        <v>1377</v>
      </c>
      <c r="CT80" s="1352"/>
      <c r="CU80" s="1352" t="s">
        <v>1201</v>
      </c>
      <c r="CV80" s="1352"/>
      <c r="CW80" s="1352" t="s">
        <v>1376</v>
      </c>
      <c r="CX80" s="1898"/>
      <c r="CY80" s="1358"/>
      <c r="CZ80" s="1352"/>
      <c r="DA80" s="1352"/>
      <c r="DB80" s="2613"/>
      <c r="DC80" s="2614"/>
      <c r="DD80" s="2690"/>
      <c r="DE80" s="2690"/>
      <c r="DF80" s="2691"/>
      <c r="DG80" s="1352" t="s">
        <v>1516</v>
      </c>
      <c r="DH80" s="1352"/>
      <c r="DI80" s="1352" t="s">
        <v>1376</v>
      </c>
      <c r="DJ80" s="1352"/>
      <c r="DK80" s="1352" t="s">
        <v>1199</v>
      </c>
      <c r="DL80" s="1977" t="s">
        <v>1377</v>
      </c>
      <c r="DM80" s="1352"/>
      <c r="DN80" s="1352" t="s">
        <v>1376</v>
      </c>
      <c r="DO80" s="1358"/>
      <c r="DP80" s="1358"/>
      <c r="DQ80" s="1352"/>
      <c r="DR80" s="1352"/>
      <c r="DS80" s="2823" t="s">
        <v>1469</v>
      </c>
      <c r="DT80" s="1358"/>
      <c r="DU80" s="1352"/>
      <c r="DV80" s="2613"/>
      <c r="DW80" s="2614"/>
    </row>
    <row r="81" spans="1:129" s="1255" customFormat="1" ht="15" customHeight="1">
      <c r="A81" s="2690"/>
      <c r="B81" s="2690"/>
      <c r="C81" s="2691"/>
      <c r="D81" s="1352" t="s">
        <v>724</v>
      </c>
      <c r="E81" s="1352" t="s">
        <v>1208</v>
      </c>
      <c r="F81" s="2822" t="s">
        <v>1378</v>
      </c>
      <c r="G81" s="2823" t="s">
        <v>1381</v>
      </c>
      <c r="H81" s="1898" t="s">
        <v>1522</v>
      </c>
      <c r="I81" s="1898" t="s">
        <v>1331</v>
      </c>
      <c r="J81" s="1352" t="s">
        <v>556</v>
      </c>
      <c r="K81" s="1352" t="s">
        <v>455</v>
      </c>
      <c r="L81" s="1352" t="s">
        <v>553</v>
      </c>
      <c r="M81" s="2823"/>
      <c r="N81" s="1358" t="s">
        <v>1383</v>
      </c>
      <c r="O81" s="1352" t="s">
        <v>1207</v>
      </c>
      <c r="P81" s="2822" t="s">
        <v>1378</v>
      </c>
      <c r="Q81" s="2822" t="s">
        <v>1378</v>
      </c>
      <c r="R81" s="1352" t="s">
        <v>717</v>
      </c>
      <c r="S81" s="1359" t="s">
        <v>716</v>
      </c>
      <c r="T81" s="2613"/>
      <c r="U81" s="2614"/>
      <c r="V81" s="2690"/>
      <c r="W81" s="2690"/>
      <c r="X81" s="2691"/>
      <c r="Y81" s="2822"/>
      <c r="Z81" s="1392" t="s">
        <v>1383</v>
      </c>
      <c r="AA81" s="1352" t="s">
        <v>1207</v>
      </c>
      <c r="AB81" s="2822" t="s">
        <v>1378</v>
      </c>
      <c r="AC81" s="2822" t="s">
        <v>1378</v>
      </c>
      <c r="AD81" s="1352" t="s">
        <v>716</v>
      </c>
      <c r="AE81" s="1359" t="s">
        <v>1174</v>
      </c>
      <c r="AF81" s="1358" t="s">
        <v>1379</v>
      </c>
      <c r="AG81" s="1358" t="s">
        <v>1380</v>
      </c>
      <c r="AH81" s="1358" t="s">
        <v>1382</v>
      </c>
      <c r="AI81" s="1352" t="s">
        <v>1848</v>
      </c>
      <c r="AJ81" s="1352" t="s">
        <v>1208</v>
      </c>
      <c r="AK81" s="2822" t="s">
        <v>1245</v>
      </c>
      <c r="AL81" s="1898" t="s">
        <v>1331</v>
      </c>
      <c r="AM81" s="1358" t="s">
        <v>1241</v>
      </c>
      <c r="AN81" s="1358" t="s">
        <v>1203</v>
      </c>
      <c r="AO81" s="2613"/>
      <c r="AP81" s="2614"/>
      <c r="BL81" s="2690"/>
      <c r="BM81" s="2690"/>
      <c r="BN81" s="2691"/>
      <c r="BO81" s="1358" t="s">
        <v>1847</v>
      </c>
      <c r="BP81" s="1352" t="s">
        <v>359</v>
      </c>
      <c r="BQ81" s="1352" t="s">
        <v>1848</v>
      </c>
      <c r="BR81" s="1352" t="s">
        <v>724</v>
      </c>
      <c r="BS81" s="1352" t="s">
        <v>633</v>
      </c>
      <c r="BT81" s="1352" t="s">
        <v>1208</v>
      </c>
      <c r="BU81" s="2822" t="s">
        <v>1378</v>
      </c>
      <c r="BV81" s="1352" t="s">
        <v>1200</v>
      </c>
      <c r="BW81" s="2823" t="s">
        <v>1381</v>
      </c>
      <c r="BX81" s="1352" t="s">
        <v>1522</v>
      </c>
      <c r="BY81" s="1898" t="s">
        <v>1331</v>
      </c>
      <c r="BZ81" s="1358" t="s">
        <v>1241</v>
      </c>
      <c r="CA81" s="1898" t="s">
        <v>1203</v>
      </c>
      <c r="CB81" s="1352" t="s">
        <v>1523</v>
      </c>
      <c r="CC81" s="1352" t="s">
        <v>553</v>
      </c>
      <c r="CD81" s="1359" t="s">
        <v>1204</v>
      </c>
      <c r="CE81" s="1352" t="s">
        <v>1175</v>
      </c>
      <c r="CF81" s="2613"/>
      <c r="CG81" s="2614"/>
      <c r="CH81" s="2690"/>
      <c r="CI81" s="2690"/>
      <c r="CJ81" s="2691"/>
      <c r="CK81" s="1358" t="s">
        <v>1379</v>
      </c>
      <c r="CL81" s="1358" t="s">
        <v>1380</v>
      </c>
      <c r="CM81" s="1358" t="s">
        <v>1382</v>
      </c>
      <c r="CN81" s="1352" t="s">
        <v>359</v>
      </c>
      <c r="CO81" s="1352" t="s">
        <v>1848</v>
      </c>
      <c r="CP81" s="1352" t="s">
        <v>724</v>
      </c>
      <c r="CQ81" s="1352" t="s">
        <v>633</v>
      </c>
      <c r="CR81" s="1352" t="s">
        <v>1208</v>
      </c>
      <c r="CS81" s="2822" t="s">
        <v>1378</v>
      </c>
      <c r="CT81" s="1352" t="s">
        <v>1200</v>
      </c>
      <c r="CU81" s="2823" t="s">
        <v>1381</v>
      </c>
      <c r="CV81" s="1352" t="s">
        <v>1522</v>
      </c>
      <c r="CW81" s="1898" t="s">
        <v>1331</v>
      </c>
      <c r="CX81" s="1898" t="s">
        <v>1241</v>
      </c>
      <c r="CY81" s="1358" t="s">
        <v>1203</v>
      </c>
      <c r="CZ81" s="1352" t="s">
        <v>1523</v>
      </c>
      <c r="DA81" s="1352" t="s">
        <v>553</v>
      </c>
      <c r="DB81" s="2613"/>
      <c r="DC81" s="2614"/>
      <c r="DD81" s="2690"/>
      <c r="DE81" s="2690"/>
      <c r="DF81" s="2691"/>
      <c r="DG81" s="1358" t="s">
        <v>612</v>
      </c>
      <c r="DH81" s="1352" t="s">
        <v>359</v>
      </c>
      <c r="DI81" s="1352" t="s">
        <v>1848</v>
      </c>
      <c r="DJ81" s="1352" t="s">
        <v>724</v>
      </c>
      <c r="DK81" s="1352" t="s">
        <v>1208</v>
      </c>
      <c r="DL81" s="2822" t="s">
        <v>1378</v>
      </c>
      <c r="DM81" s="1352" t="s">
        <v>1200</v>
      </c>
      <c r="DN81" s="1358" t="s">
        <v>1331</v>
      </c>
      <c r="DO81" s="1358" t="s">
        <v>1241</v>
      </c>
      <c r="DP81" s="1358" t="s">
        <v>1203</v>
      </c>
      <c r="DQ81" s="1352" t="s">
        <v>1523</v>
      </c>
      <c r="DR81" s="1352" t="s">
        <v>553</v>
      </c>
      <c r="DS81" s="2823"/>
      <c r="DT81" s="1358" t="s">
        <v>1383</v>
      </c>
      <c r="DU81" s="1352" t="s">
        <v>1207</v>
      </c>
      <c r="DV81" s="2613"/>
      <c r="DW81" s="2614"/>
    </row>
    <row r="82" spans="1:129" s="1255" customFormat="1" ht="15" customHeight="1">
      <c r="A82" s="2690"/>
      <c r="B82" s="2690"/>
      <c r="C82" s="2691"/>
      <c r="D82" s="1352"/>
      <c r="E82" s="1352"/>
      <c r="F82" s="2822"/>
      <c r="G82" s="2823"/>
      <c r="H82" s="1359"/>
      <c r="I82" s="1352"/>
      <c r="J82" s="1358"/>
      <c r="K82" s="1352"/>
      <c r="L82" s="1352"/>
      <c r="M82" s="1359"/>
      <c r="N82" s="1358"/>
      <c r="O82" s="1352"/>
      <c r="P82" s="2822"/>
      <c r="Q82" s="2822"/>
      <c r="R82" s="1352"/>
      <c r="S82" s="1359"/>
      <c r="T82" s="2613"/>
      <c r="U82" s="2614"/>
      <c r="V82" s="2690"/>
      <c r="W82" s="2690"/>
      <c r="X82" s="2691"/>
      <c r="Y82" s="2012"/>
      <c r="Z82" s="1444"/>
      <c r="AA82" s="1352"/>
      <c r="AB82" s="2822"/>
      <c r="AC82" s="2822"/>
      <c r="AD82" s="1352"/>
      <c r="AE82" s="1359"/>
      <c r="AF82" s="1358"/>
      <c r="AG82" s="1358"/>
      <c r="AH82" s="1358"/>
      <c r="AI82" s="1352"/>
      <c r="AJ82" s="1352"/>
      <c r="AK82" s="2822"/>
      <c r="AL82" s="1352"/>
      <c r="AM82" s="1352"/>
      <c r="AN82" s="1352"/>
      <c r="AO82" s="2613"/>
      <c r="AP82" s="2614"/>
      <c r="BL82" s="2690"/>
      <c r="BM82" s="2690"/>
      <c r="BN82" s="2691"/>
      <c r="BO82" s="1358"/>
      <c r="BP82" s="1358"/>
      <c r="BQ82" s="1359"/>
      <c r="BR82" s="1352"/>
      <c r="BS82" s="1352"/>
      <c r="BT82" s="1352"/>
      <c r="BU82" s="2822"/>
      <c r="BV82" s="1980"/>
      <c r="BW82" s="2823"/>
      <c r="BX82" s="1352"/>
      <c r="BY82" s="1359"/>
      <c r="BZ82" s="1352"/>
      <c r="CA82" s="1359"/>
      <c r="CB82" s="1358"/>
      <c r="CC82" s="1358"/>
      <c r="CD82" s="1359" t="s">
        <v>744</v>
      </c>
      <c r="CE82" s="1352"/>
      <c r="CF82" s="2613"/>
      <c r="CG82" s="2614"/>
      <c r="CH82" s="2690"/>
      <c r="CI82" s="2690"/>
      <c r="CJ82" s="2691"/>
      <c r="CK82" s="1358"/>
      <c r="CL82" s="1358"/>
      <c r="CM82" s="1358"/>
      <c r="CN82" s="1358"/>
      <c r="CO82" s="1359"/>
      <c r="CP82" s="1352"/>
      <c r="CQ82" s="1352"/>
      <c r="CR82" s="1352"/>
      <c r="CS82" s="2822"/>
      <c r="CT82" s="1980"/>
      <c r="CU82" s="2823"/>
      <c r="CV82" s="1359"/>
      <c r="CW82" s="1359"/>
      <c r="CX82" s="1359"/>
      <c r="CY82" s="1352"/>
      <c r="CZ82" s="1358"/>
      <c r="DA82" s="1358"/>
      <c r="DB82" s="2613"/>
      <c r="DC82" s="2614"/>
      <c r="DD82" s="2690"/>
      <c r="DE82" s="2690"/>
      <c r="DF82" s="2691"/>
      <c r="DG82" s="1358"/>
      <c r="DH82" s="1358"/>
      <c r="DI82" s="1359"/>
      <c r="DJ82" s="1352"/>
      <c r="DK82" s="1352"/>
      <c r="DL82" s="2822"/>
      <c r="DM82" s="1980"/>
      <c r="DN82" s="1352"/>
      <c r="DO82" s="1352"/>
      <c r="DP82" s="1352"/>
      <c r="DQ82" s="1358"/>
      <c r="DR82" s="1358"/>
      <c r="DS82" s="1359"/>
      <c r="DT82" s="1358"/>
      <c r="DU82" s="1352"/>
      <c r="DV82" s="2613"/>
      <c r="DW82" s="2614"/>
    </row>
    <row r="83" spans="1:129" s="1255" customFormat="1" ht="18" customHeight="1">
      <c r="A83" s="2692"/>
      <c r="B83" s="2692"/>
      <c r="C83" s="2693"/>
      <c r="D83" s="1985" t="s">
        <v>1209</v>
      </c>
      <c r="E83" s="1985" t="s">
        <v>747</v>
      </c>
      <c r="F83" s="1985" t="s">
        <v>747</v>
      </c>
      <c r="G83" s="1988" t="s">
        <v>320</v>
      </c>
      <c r="H83" s="2013" t="s">
        <v>1859</v>
      </c>
      <c r="I83" s="1986" t="s">
        <v>320</v>
      </c>
      <c r="J83" s="1985" t="s">
        <v>1859</v>
      </c>
      <c r="K83" s="1985" t="s">
        <v>1859</v>
      </c>
      <c r="L83" s="1985" t="s">
        <v>307</v>
      </c>
      <c r="M83" s="1988" t="s">
        <v>1209</v>
      </c>
      <c r="N83" s="1985" t="s">
        <v>1850</v>
      </c>
      <c r="O83" s="1985" t="s">
        <v>1209</v>
      </c>
      <c r="P83" s="2002" t="s">
        <v>747</v>
      </c>
      <c r="Q83" s="1985" t="s">
        <v>747</v>
      </c>
      <c r="R83" s="1985" t="s">
        <v>747</v>
      </c>
      <c r="S83" s="1985" t="s">
        <v>747</v>
      </c>
      <c r="T83" s="2615"/>
      <c r="U83" s="2616"/>
      <c r="V83" s="2692"/>
      <c r="W83" s="2692"/>
      <c r="X83" s="2693"/>
      <c r="Y83" s="1985" t="s">
        <v>320</v>
      </c>
      <c r="Z83" s="1982" t="s">
        <v>1850</v>
      </c>
      <c r="AA83" s="1984" t="s">
        <v>1209</v>
      </c>
      <c r="AB83" s="1982" t="s">
        <v>747</v>
      </c>
      <c r="AC83" s="1985" t="s">
        <v>747</v>
      </c>
      <c r="AD83" s="1985" t="s">
        <v>747</v>
      </c>
      <c r="AE83" s="1983" t="s">
        <v>747</v>
      </c>
      <c r="AF83" s="1984" t="s">
        <v>747</v>
      </c>
      <c r="AG83" s="1985" t="s">
        <v>747</v>
      </c>
      <c r="AH83" s="1984" t="s">
        <v>747</v>
      </c>
      <c r="AI83" s="1985" t="s">
        <v>1209</v>
      </c>
      <c r="AJ83" s="1984" t="s">
        <v>747</v>
      </c>
      <c r="AK83" s="1985" t="s">
        <v>747</v>
      </c>
      <c r="AL83" s="1986" t="s">
        <v>320</v>
      </c>
      <c r="AM83" s="1987" t="s">
        <v>1384</v>
      </c>
      <c r="AN83" s="1987" t="s">
        <v>1384</v>
      </c>
      <c r="AO83" s="2615"/>
      <c r="AP83" s="2616"/>
      <c r="BL83" s="2692"/>
      <c r="BM83" s="2692"/>
      <c r="BN83" s="2693"/>
      <c r="BO83" s="1985" t="s">
        <v>341</v>
      </c>
      <c r="BP83" s="1984" t="s">
        <v>341</v>
      </c>
      <c r="BQ83" s="1983" t="s">
        <v>1209</v>
      </c>
      <c r="BR83" s="1984" t="s">
        <v>1209</v>
      </c>
      <c r="BS83" s="1984" t="s">
        <v>20</v>
      </c>
      <c r="BT83" s="1984" t="s">
        <v>747</v>
      </c>
      <c r="BU83" s="1984" t="s">
        <v>747</v>
      </c>
      <c r="BV83" s="1985" t="s">
        <v>320</v>
      </c>
      <c r="BW83" s="1985" t="s">
        <v>320</v>
      </c>
      <c r="BX83" s="1986" t="s">
        <v>1384</v>
      </c>
      <c r="BY83" s="1983" t="s">
        <v>1210</v>
      </c>
      <c r="BZ83" s="1986" t="s">
        <v>1384</v>
      </c>
      <c r="CA83" s="1994" t="s">
        <v>1384</v>
      </c>
      <c r="CB83" s="1985" t="s">
        <v>307</v>
      </c>
      <c r="CC83" s="2004" t="s">
        <v>307</v>
      </c>
      <c r="CD83" s="1988" t="s">
        <v>1210</v>
      </c>
      <c r="CE83" s="1988" t="s">
        <v>1209</v>
      </c>
      <c r="CF83" s="2615"/>
      <c r="CG83" s="2616"/>
      <c r="CH83" s="2692"/>
      <c r="CI83" s="2692"/>
      <c r="CJ83" s="2693"/>
      <c r="CK83" s="1985" t="s">
        <v>747</v>
      </c>
      <c r="CL83" s="1985" t="s">
        <v>747</v>
      </c>
      <c r="CM83" s="1984" t="s">
        <v>341</v>
      </c>
      <c r="CN83" s="1984" t="s">
        <v>341</v>
      </c>
      <c r="CO83" s="1983" t="s">
        <v>1209</v>
      </c>
      <c r="CP83" s="1984" t="s">
        <v>1209</v>
      </c>
      <c r="CQ83" s="1984" t="s">
        <v>20</v>
      </c>
      <c r="CR83" s="1984" t="s">
        <v>747</v>
      </c>
      <c r="CS83" s="1985" t="s">
        <v>747</v>
      </c>
      <c r="CT83" s="1985" t="s">
        <v>320</v>
      </c>
      <c r="CU83" s="1985" t="s">
        <v>320</v>
      </c>
      <c r="CV83" s="1994" t="s">
        <v>1384</v>
      </c>
      <c r="CW83" s="1983" t="s">
        <v>1210</v>
      </c>
      <c r="CX83" s="1994" t="s">
        <v>1384</v>
      </c>
      <c r="CY83" s="1987" t="s">
        <v>1384</v>
      </c>
      <c r="CZ83" s="2004" t="s">
        <v>307</v>
      </c>
      <c r="DA83" s="2004" t="s">
        <v>307</v>
      </c>
      <c r="DB83" s="2615"/>
      <c r="DC83" s="2616"/>
      <c r="DD83" s="2692"/>
      <c r="DE83" s="2692"/>
      <c r="DF83" s="2693"/>
      <c r="DG83" s="1985" t="s">
        <v>747</v>
      </c>
      <c r="DH83" s="1984" t="s">
        <v>341</v>
      </c>
      <c r="DI83" s="1983" t="s">
        <v>1209</v>
      </c>
      <c r="DJ83" s="1984" t="s">
        <v>1209</v>
      </c>
      <c r="DK83" s="1985" t="s">
        <v>747</v>
      </c>
      <c r="DL83" s="1985" t="s">
        <v>747</v>
      </c>
      <c r="DM83" s="1985" t="s">
        <v>320</v>
      </c>
      <c r="DN83" s="1985" t="s">
        <v>1210</v>
      </c>
      <c r="DO83" s="1986" t="s">
        <v>1384</v>
      </c>
      <c r="DP83" s="1986" t="s">
        <v>1384</v>
      </c>
      <c r="DQ83" s="1985" t="s">
        <v>307</v>
      </c>
      <c r="DR83" s="2004" t="s">
        <v>307</v>
      </c>
      <c r="DS83" s="1988" t="s">
        <v>1209</v>
      </c>
      <c r="DT83" s="1985" t="s">
        <v>1850</v>
      </c>
      <c r="DU83" s="1985" t="s">
        <v>1209</v>
      </c>
      <c r="DV83" s="2615"/>
      <c r="DW83" s="2616"/>
    </row>
    <row r="84" spans="1:129" ht="17.25" customHeight="1">
      <c r="A84" s="1796">
        <v>42370</v>
      </c>
      <c r="B84" s="1797">
        <v>42370</v>
      </c>
      <c r="C84" s="1798">
        <v>42370</v>
      </c>
      <c r="D84" s="53">
        <v>24710</v>
      </c>
      <c r="E84" s="1235">
        <v>19681</v>
      </c>
      <c r="F84" s="1235">
        <v>75409</v>
      </c>
      <c r="G84" s="1235">
        <v>4247</v>
      </c>
      <c r="H84" s="1235">
        <v>4418</v>
      </c>
      <c r="I84" s="1235">
        <v>5878</v>
      </c>
      <c r="J84" s="1235">
        <v>44254</v>
      </c>
      <c r="K84" s="1235">
        <v>48409</v>
      </c>
      <c r="L84" s="1235">
        <v>16517</v>
      </c>
      <c r="M84" s="1235">
        <v>734</v>
      </c>
      <c r="N84" s="1235">
        <v>26524113</v>
      </c>
      <c r="O84" s="1235">
        <v>70115129</v>
      </c>
      <c r="P84" s="1235">
        <v>2490280</v>
      </c>
      <c r="Q84" s="1235">
        <v>290207</v>
      </c>
      <c r="R84" s="1235">
        <v>19</v>
      </c>
      <c r="S84" s="1235">
        <v>313</v>
      </c>
      <c r="T84" s="1265">
        <v>42370</v>
      </c>
      <c r="U84" s="1528">
        <v>42370</v>
      </c>
      <c r="V84" s="1796">
        <v>42370</v>
      </c>
      <c r="W84" s="1797">
        <v>42370</v>
      </c>
      <c r="X84" s="1798">
        <v>42370</v>
      </c>
      <c r="Y84" s="53">
        <v>734</v>
      </c>
      <c r="Z84" s="1235">
        <v>13350601</v>
      </c>
      <c r="AA84" s="1235">
        <v>32321211</v>
      </c>
      <c r="AB84" s="1235">
        <v>1662425</v>
      </c>
      <c r="AC84" s="1235">
        <v>5871</v>
      </c>
      <c r="AD84" s="1235">
        <v>89</v>
      </c>
      <c r="AE84" s="1235">
        <v>640</v>
      </c>
      <c r="AF84" s="1235">
        <v>4241</v>
      </c>
      <c r="AG84" s="1235">
        <v>1106</v>
      </c>
      <c r="AH84" s="1235">
        <v>3135</v>
      </c>
      <c r="AI84" s="1235">
        <v>271</v>
      </c>
      <c r="AJ84" s="1235">
        <v>285</v>
      </c>
      <c r="AK84" s="1235">
        <v>8630</v>
      </c>
      <c r="AL84" s="1235">
        <v>2952</v>
      </c>
      <c r="AM84" s="1235">
        <v>3821</v>
      </c>
      <c r="AN84" s="144">
        <v>4204</v>
      </c>
      <c r="AO84" s="1265">
        <v>42370</v>
      </c>
      <c r="AP84" s="1528">
        <v>42370</v>
      </c>
      <c r="BL84" s="1796">
        <v>42370</v>
      </c>
      <c r="BM84" s="1797">
        <v>42370</v>
      </c>
      <c r="BN84" s="1798">
        <v>42370</v>
      </c>
      <c r="BO84" s="1235">
        <v>721869</v>
      </c>
      <c r="BP84" s="1235">
        <v>32791</v>
      </c>
      <c r="BQ84" s="1235">
        <v>28535</v>
      </c>
      <c r="BR84" s="1235">
        <v>105679</v>
      </c>
      <c r="BS84" s="1235" t="s">
        <v>21</v>
      </c>
      <c r="BT84" s="1235">
        <v>23551</v>
      </c>
      <c r="BU84" s="1235">
        <v>9650217</v>
      </c>
      <c r="BV84" s="1235">
        <v>5186269</v>
      </c>
      <c r="BW84" s="1235">
        <v>4247</v>
      </c>
      <c r="BX84" s="1235">
        <v>85200</v>
      </c>
      <c r="BY84" s="1235">
        <v>99417</v>
      </c>
      <c r="BZ84" s="1235">
        <v>631062</v>
      </c>
      <c r="CA84" s="1235">
        <v>682879</v>
      </c>
      <c r="CB84" s="1235">
        <v>11256955</v>
      </c>
      <c r="CC84" s="1235">
        <v>2006140</v>
      </c>
      <c r="CD84" s="1235">
        <v>210808</v>
      </c>
      <c r="CE84" s="1235">
        <v>48381</v>
      </c>
      <c r="CF84" s="1265">
        <v>42370</v>
      </c>
      <c r="CG84" s="1528">
        <v>42370</v>
      </c>
      <c r="CH84" s="1796">
        <v>42370</v>
      </c>
      <c r="CI84" s="1797">
        <v>42370</v>
      </c>
      <c r="CJ84" s="1798">
        <v>42370</v>
      </c>
      <c r="CK84" s="1235">
        <v>322377</v>
      </c>
      <c r="CL84" s="1235">
        <v>48984</v>
      </c>
      <c r="CM84" s="1235">
        <v>273393</v>
      </c>
      <c r="CN84" s="1235">
        <v>11595</v>
      </c>
      <c r="CO84" s="1235">
        <v>22263</v>
      </c>
      <c r="CP84" s="1235">
        <v>42287</v>
      </c>
      <c r="CQ84" s="1235" t="s">
        <v>21</v>
      </c>
      <c r="CR84" s="1235">
        <v>1350</v>
      </c>
      <c r="CS84" s="1235">
        <v>4642360</v>
      </c>
      <c r="CT84" s="1235">
        <v>2516202</v>
      </c>
      <c r="CU84" s="1235" t="s">
        <v>21</v>
      </c>
      <c r="CV84" s="1235">
        <v>61184</v>
      </c>
      <c r="CW84" s="1235">
        <v>25712</v>
      </c>
      <c r="CX84" s="1235">
        <v>215428</v>
      </c>
      <c r="CY84" s="1235">
        <v>231531</v>
      </c>
      <c r="CZ84" s="1235">
        <v>5993063</v>
      </c>
      <c r="DA84" s="1235">
        <v>764722</v>
      </c>
      <c r="DB84" s="1265">
        <v>42370</v>
      </c>
      <c r="DC84" s="1528">
        <v>42370</v>
      </c>
      <c r="DD84" s="1796">
        <v>42370</v>
      </c>
      <c r="DE84" s="1797">
        <v>42370</v>
      </c>
      <c r="DF84" s="1798">
        <v>42370</v>
      </c>
      <c r="DG84" s="1235">
        <v>6821</v>
      </c>
      <c r="DH84" s="1235" t="s">
        <v>21</v>
      </c>
      <c r="DI84" s="1235">
        <v>591</v>
      </c>
      <c r="DJ84" s="1235" t="s">
        <v>21</v>
      </c>
      <c r="DK84" s="1235" t="s">
        <v>21</v>
      </c>
      <c r="DL84" s="1235">
        <v>21892</v>
      </c>
      <c r="DM84" s="1235">
        <v>3181</v>
      </c>
      <c r="DN84" s="1235">
        <v>5020</v>
      </c>
      <c r="DO84" s="1235">
        <v>11044</v>
      </c>
      <c r="DP84" s="1235">
        <v>11446</v>
      </c>
      <c r="DQ84" s="1235" t="s">
        <v>21</v>
      </c>
      <c r="DR84" s="1235">
        <v>1279</v>
      </c>
      <c r="DS84" s="1235">
        <v>2</v>
      </c>
      <c r="DT84" s="1235">
        <v>95605</v>
      </c>
      <c r="DU84" s="1235">
        <v>7206</v>
      </c>
      <c r="DV84" s="1265">
        <v>42370</v>
      </c>
      <c r="DW84" s="1528">
        <v>42370</v>
      </c>
      <c r="DX84" s="1260"/>
      <c r="DY84" s="1260"/>
    </row>
    <row r="85" spans="1:129" ht="14.25" customHeight="1">
      <c r="A85" s="1268"/>
      <c r="B85" s="1263">
        <v>42736</v>
      </c>
      <c r="C85" s="1306"/>
      <c r="D85" s="56">
        <v>30088</v>
      </c>
      <c r="E85" s="1234">
        <v>15579</v>
      </c>
      <c r="F85" s="1234">
        <v>79075</v>
      </c>
      <c r="G85" s="1234">
        <v>5210</v>
      </c>
      <c r="H85" s="1234">
        <v>4171</v>
      </c>
      <c r="I85" s="1234">
        <v>5956</v>
      </c>
      <c r="J85" s="1234">
        <v>47977</v>
      </c>
      <c r="K85" s="1234">
        <v>52356</v>
      </c>
      <c r="L85" s="1234">
        <v>13708</v>
      </c>
      <c r="M85" s="1234">
        <v>857</v>
      </c>
      <c r="N85" s="1234">
        <v>26110483</v>
      </c>
      <c r="O85" s="1234">
        <v>70504424</v>
      </c>
      <c r="P85" s="1234">
        <v>2504804</v>
      </c>
      <c r="Q85" s="1234">
        <v>291109</v>
      </c>
      <c r="R85" s="1234">
        <v>16</v>
      </c>
      <c r="S85" s="1234">
        <v>321</v>
      </c>
      <c r="T85" s="1265">
        <v>42736</v>
      </c>
      <c r="U85" s="1528">
        <v>42736</v>
      </c>
      <c r="V85" s="1268"/>
      <c r="W85" s="1263">
        <v>42736</v>
      </c>
      <c r="X85" s="1306"/>
      <c r="Y85" s="56">
        <v>857</v>
      </c>
      <c r="Z85" s="1234">
        <v>13175287</v>
      </c>
      <c r="AA85" s="1234">
        <v>32252617</v>
      </c>
      <c r="AB85" s="1234">
        <v>1655407</v>
      </c>
      <c r="AC85" s="1234">
        <v>2581</v>
      </c>
      <c r="AD85" s="1234">
        <v>69</v>
      </c>
      <c r="AE85" s="1234">
        <v>661</v>
      </c>
      <c r="AF85" s="1234">
        <v>1254</v>
      </c>
      <c r="AG85" s="1234">
        <v>1081</v>
      </c>
      <c r="AH85" s="1234">
        <v>173</v>
      </c>
      <c r="AI85" s="1234">
        <v>280</v>
      </c>
      <c r="AJ85" s="1234">
        <v>216</v>
      </c>
      <c r="AK85" s="1234">
        <v>9496</v>
      </c>
      <c r="AL85" s="1234">
        <v>3180</v>
      </c>
      <c r="AM85" s="1234">
        <v>4284</v>
      </c>
      <c r="AN85" s="150">
        <v>4717</v>
      </c>
      <c r="AO85" s="1265">
        <v>42736</v>
      </c>
      <c r="AP85" s="1528">
        <v>42736</v>
      </c>
      <c r="BL85" s="1268"/>
      <c r="BM85" s="1263">
        <v>42736</v>
      </c>
      <c r="BN85" s="1306"/>
      <c r="BO85" s="1234">
        <v>661346</v>
      </c>
      <c r="BP85" s="1234">
        <v>22913</v>
      </c>
      <c r="BQ85" s="1234">
        <v>27298</v>
      </c>
      <c r="BR85" s="1234">
        <v>101116</v>
      </c>
      <c r="BS85" s="1234" t="s">
        <v>21</v>
      </c>
      <c r="BT85" s="1234">
        <v>17627</v>
      </c>
      <c r="BU85" s="1234">
        <v>9676980</v>
      </c>
      <c r="BV85" s="1234">
        <v>5198633</v>
      </c>
      <c r="BW85" s="1234">
        <v>5210</v>
      </c>
      <c r="BX85" s="1234">
        <v>79852</v>
      </c>
      <c r="BY85" s="1234">
        <v>99335</v>
      </c>
      <c r="BZ85" s="1234">
        <v>649102</v>
      </c>
      <c r="CA85" s="1234">
        <v>701730</v>
      </c>
      <c r="CB85" s="1234">
        <v>11295263</v>
      </c>
      <c r="CC85" s="1234">
        <v>1952204</v>
      </c>
      <c r="CD85" s="1234">
        <v>208662</v>
      </c>
      <c r="CE85" s="1234">
        <v>46040</v>
      </c>
      <c r="CF85" s="1265">
        <v>42736</v>
      </c>
      <c r="CG85" s="1528">
        <v>42736</v>
      </c>
      <c r="CH85" s="1268"/>
      <c r="CI85" s="1263">
        <v>42736</v>
      </c>
      <c r="CJ85" s="1306"/>
      <c r="CK85" s="1234">
        <v>287899</v>
      </c>
      <c r="CL85" s="1234">
        <v>42227</v>
      </c>
      <c r="CM85" s="1234">
        <v>245672</v>
      </c>
      <c r="CN85" s="1234">
        <v>7544</v>
      </c>
      <c r="CO85" s="1234">
        <v>20378</v>
      </c>
      <c r="CP85" s="1234">
        <v>36468</v>
      </c>
      <c r="CQ85" s="1234" t="s">
        <v>21</v>
      </c>
      <c r="CR85" s="1234">
        <v>418</v>
      </c>
      <c r="CS85" s="1234">
        <v>4653224</v>
      </c>
      <c r="CT85" s="1234">
        <v>2518599</v>
      </c>
      <c r="CU85" s="1234" t="s">
        <v>21</v>
      </c>
      <c r="CV85" s="1234">
        <v>57504</v>
      </c>
      <c r="CW85" s="1234">
        <v>24856</v>
      </c>
      <c r="CX85" s="1234">
        <v>221801</v>
      </c>
      <c r="CY85" s="1234">
        <v>237890</v>
      </c>
      <c r="CZ85" s="1234">
        <v>6041088</v>
      </c>
      <c r="DA85" s="1234">
        <v>745840</v>
      </c>
      <c r="DB85" s="1265">
        <v>42736</v>
      </c>
      <c r="DC85" s="1528">
        <v>42736</v>
      </c>
      <c r="DD85" s="1268"/>
      <c r="DE85" s="1263">
        <v>42736</v>
      </c>
      <c r="DF85" s="1306"/>
      <c r="DG85" s="1234">
        <v>6046</v>
      </c>
      <c r="DH85" s="1234" t="s">
        <v>21</v>
      </c>
      <c r="DI85" s="1234">
        <v>555</v>
      </c>
      <c r="DJ85" s="1234" t="s">
        <v>21</v>
      </c>
      <c r="DK85" s="1234" t="s">
        <v>21</v>
      </c>
      <c r="DL85" s="1234">
        <v>21182</v>
      </c>
      <c r="DM85" s="1234">
        <v>3451</v>
      </c>
      <c r="DN85" s="1234">
        <v>4976</v>
      </c>
      <c r="DO85" s="1234">
        <v>10235</v>
      </c>
      <c r="DP85" s="1234">
        <v>10500</v>
      </c>
      <c r="DQ85" s="1234" t="s">
        <v>21</v>
      </c>
      <c r="DR85" s="1234">
        <v>1706</v>
      </c>
      <c r="DS85" s="1234">
        <v>1</v>
      </c>
      <c r="DT85" s="1234">
        <v>94119</v>
      </c>
      <c r="DU85" s="1234">
        <v>6886</v>
      </c>
      <c r="DV85" s="1265">
        <v>42736</v>
      </c>
      <c r="DW85" s="1528">
        <v>42736</v>
      </c>
      <c r="DX85" s="1260"/>
      <c r="DY85" s="1260"/>
    </row>
    <row r="86" spans="1:129" ht="14.25" customHeight="1">
      <c r="A86" s="1268"/>
      <c r="B86" s="1263">
        <v>43101</v>
      </c>
      <c r="C86" s="1306"/>
      <c r="D86" s="56">
        <v>28849</v>
      </c>
      <c r="E86" s="1234">
        <v>12064</v>
      </c>
      <c r="F86" s="1234">
        <v>79132</v>
      </c>
      <c r="G86" s="1234">
        <v>6398</v>
      </c>
      <c r="H86" s="1234">
        <v>4117</v>
      </c>
      <c r="I86" s="1234">
        <v>5784</v>
      </c>
      <c r="J86" s="1234">
        <v>48267</v>
      </c>
      <c r="K86" s="1234">
        <v>52652</v>
      </c>
      <c r="L86" s="1234">
        <v>12769</v>
      </c>
      <c r="M86" s="1234">
        <v>249</v>
      </c>
      <c r="N86" s="1234">
        <v>26144825</v>
      </c>
      <c r="O86" s="1234">
        <v>70218040</v>
      </c>
      <c r="P86" s="1234">
        <v>2508572</v>
      </c>
      <c r="Q86" s="1234">
        <v>290823</v>
      </c>
      <c r="R86" s="1234">
        <v>15</v>
      </c>
      <c r="S86" s="1234">
        <v>432</v>
      </c>
      <c r="T86" s="1265">
        <v>43101</v>
      </c>
      <c r="U86" s="1528">
        <v>43101</v>
      </c>
      <c r="V86" s="1268"/>
      <c r="W86" s="1263">
        <v>43101</v>
      </c>
      <c r="X86" s="1306"/>
      <c r="Y86" s="56">
        <v>249</v>
      </c>
      <c r="Z86" s="1234">
        <v>12992375</v>
      </c>
      <c r="AA86" s="1234">
        <v>31440295</v>
      </c>
      <c r="AB86" s="1234">
        <v>1713520</v>
      </c>
      <c r="AC86" s="1234">
        <v>6130</v>
      </c>
      <c r="AD86" s="1234">
        <v>48</v>
      </c>
      <c r="AE86" s="1234">
        <v>666</v>
      </c>
      <c r="AF86" s="1234">
        <v>4615</v>
      </c>
      <c r="AG86" s="1234">
        <v>1080</v>
      </c>
      <c r="AH86" s="1234">
        <v>3535</v>
      </c>
      <c r="AI86" s="1234">
        <v>250</v>
      </c>
      <c r="AJ86" s="1234">
        <v>182</v>
      </c>
      <c r="AK86" s="1234">
        <v>11044</v>
      </c>
      <c r="AL86" s="1234">
        <v>3258</v>
      </c>
      <c r="AM86" s="1234">
        <v>5494</v>
      </c>
      <c r="AN86" s="150">
        <v>6071</v>
      </c>
      <c r="AO86" s="1265">
        <v>43101</v>
      </c>
      <c r="AP86" s="1528">
        <v>43101</v>
      </c>
      <c r="BL86" s="1268"/>
      <c r="BM86" s="1263">
        <v>43101</v>
      </c>
      <c r="BN86" s="1306"/>
      <c r="BO86" s="1234">
        <v>650079</v>
      </c>
      <c r="BP86" s="1234">
        <v>22206</v>
      </c>
      <c r="BQ86" s="1234">
        <v>23575</v>
      </c>
      <c r="BR86" s="1234">
        <v>103016</v>
      </c>
      <c r="BS86" s="1234" t="s">
        <v>21</v>
      </c>
      <c r="BT86" s="1234">
        <v>13762</v>
      </c>
      <c r="BU86" s="1234">
        <v>9755457</v>
      </c>
      <c r="BV86" s="1234">
        <v>5158525</v>
      </c>
      <c r="BW86" s="1234">
        <v>6398</v>
      </c>
      <c r="BX86" s="1234">
        <v>78224</v>
      </c>
      <c r="BY86" s="1234">
        <v>98965</v>
      </c>
      <c r="BZ86" s="1234">
        <v>656719</v>
      </c>
      <c r="CA86" s="1234">
        <v>710235</v>
      </c>
      <c r="CB86" s="1234">
        <v>11357514</v>
      </c>
      <c r="CC86" s="1234">
        <v>2103126</v>
      </c>
      <c r="CD86" s="1234">
        <v>211026</v>
      </c>
      <c r="CE86" s="1234">
        <v>47507</v>
      </c>
      <c r="CF86" s="1265">
        <v>43101</v>
      </c>
      <c r="CG86" s="1528">
        <v>43101</v>
      </c>
      <c r="CH86" s="1268"/>
      <c r="CI86" s="1263">
        <v>43101</v>
      </c>
      <c r="CJ86" s="1306"/>
      <c r="CK86" s="1234">
        <v>259359</v>
      </c>
      <c r="CL86" s="1234">
        <v>40787</v>
      </c>
      <c r="CM86" s="1234">
        <v>218572</v>
      </c>
      <c r="CN86" s="1234">
        <v>6862</v>
      </c>
      <c r="CO86" s="1234">
        <v>20007</v>
      </c>
      <c r="CP86" s="1234">
        <v>37258</v>
      </c>
      <c r="CQ86" s="1234" t="s">
        <v>21</v>
      </c>
      <c r="CR86" s="1234">
        <v>507</v>
      </c>
      <c r="CS86" s="1234">
        <v>4584466</v>
      </c>
      <c r="CT86" s="1234">
        <v>2466879</v>
      </c>
      <c r="CU86" s="1234" t="s">
        <v>21</v>
      </c>
      <c r="CV86" s="1234">
        <v>55738</v>
      </c>
      <c r="CW86" s="1234">
        <v>25257</v>
      </c>
      <c r="CX86" s="1234">
        <v>222480</v>
      </c>
      <c r="CY86" s="1234">
        <v>238633</v>
      </c>
      <c r="CZ86" s="1234">
        <v>5941127</v>
      </c>
      <c r="DA86" s="1234">
        <v>744678</v>
      </c>
      <c r="DB86" s="1265">
        <v>43101</v>
      </c>
      <c r="DC86" s="1528">
        <v>43101</v>
      </c>
      <c r="DD86" s="1268"/>
      <c r="DE86" s="1263">
        <v>43101</v>
      </c>
      <c r="DF86" s="1306"/>
      <c r="DG86" s="1234">
        <v>6585</v>
      </c>
      <c r="DH86" s="1234" t="s">
        <v>21</v>
      </c>
      <c r="DI86" s="1234">
        <v>537</v>
      </c>
      <c r="DJ86" s="1234" t="s">
        <v>21</v>
      </c>
      <c r="DK86" s="1234" t="s">
        <v>21</v>
      </c>
      <c r="DL86" s="1234">
        <v>21944</v>
      </c>
      <c r="DM86" s="1234">
        <v>5877</v>
      </c>
      <c r="DN86" s="1234">
        <v>4724</v>
      </c>
      <c r="DO86" s="1234">
        <v>10046</v>
      </c>
      <c r="DP86" s="1234">
        <v>10331</v>
      </c>
      <c r="DQ86" s="1234" t="s">
        <v>21</v>
      </c>
      <c r="DR86" s="1234">
        <v>960</v>
      </c>
      <c r="DS86" s="1234">
        <v>1</v>
      </c>
      <c r="DT86" s="1234">
        <v>98849</v>
      </c>
      <c r="DU86" s="1234">
        <v>7160</v>
      </c>
      <c r="DV86" s="1265">
        <v>43101</v>
      </c>
      <c r="DW86" s="1528">
        <v>43101</v>
      </c>
      <c r="DX86" s="1260"/>
      <c r="DY86" s="1260"/>
    </row>
    <row r="87" spans="1:129" ht="14.25" customHeight="1">
      <c r="A87" s="1799">
        <v>43586</v>
      </c>
      <c r="B87" s="1800">
        <v>43586</v>
      </c>
      <c r="C87" s="1801">
        <v>43586</v>
      </c>
      <c r="D87" s="56">
        <v>31032</v>
      </c>
      <c r="E87" s="1234">
        <v>12460</v>
      </c>
      <c r="F87" s="1234">
        <v>77423</v>
      </c>
      <c r="G87" s="1234">
        <v>5199</v>
      </c>
      <c r="H87" s="1234">
        <v>4348</v>
      </c>
      <c r="I87" s="1234">
        <v>5621</v>
      </c>
      <c r="J87" s="1234">
        <v>48687</v>
      </c>
      <c r="K87" s="1234">
        <v>53151</v>
      </c>
      <c r="L87" s="1234">
        <v>9992</v>
      </c>
      <c r="M87" s="1234" t="s">
        <v>2166</v>
      </c>
      <c r="N87" s="1234">
        <v>25295305</v>
      </c>
      <c r="O87" s="1234">
        <v>68253179</v>
      </c>
      <c r="P87" s="1234">
        <v>2457837</v>
      </c>
      <c r="Q87" s="1234">
        <v>285940</v>
      </c>
      <c r="R87" s="1234">
        <v>16</v>
      </c>
      <c r="S87" s="1234">
        <v>249</v>
      </c>
      <c r="T87" s="1265">
        <v>43586</v>
      </c>
      <c r="U87" s="1528">
        <v>43586</v>
      </c>
      <c r="V87" s="1799">
        <v>43586</v>
      </c>
      <c r="W87" s="1800">
        <v>43586</v>
      </c>
      <c r="X87" s="1801">
        <v>43586</v>
      </c>
      <c r="Y87" s="56" t="s">
        <v>21</v>
      </c>
      <c r="Z87" s="1234">
        <v>12558347</v>
      </c>
      <c r="AA87" s="1234">
        <v>30008960</v>
      </c>
      <c r="AB87" s="1234">
        <v>1678016</v>
      </c>
      <c r="AC87" s="1234">
        <v>3085</v>
      </c>
      <c r="AD87" s="1234">
        <v>66</v>
      </c>
      <c r="AE87" s="1234">
        <v>582</v>
      </c>
      <c r="AF87" s="1234">
        <v>1917</v>
      </c>
      <c r="AG87" s="1234">
        <v>1032</v>
      </c>
      <c r="AH87" s="1234">
        <v>885</v>
      </c>
      <c r="AI87" s="1234">
        <v>217</v>
      </c>
      <c r="AJ87" s="1234">
        <v>164</v>
      </c>
      <c r="AK87" s="1234">
        <v>10316</v>
      </c>
      <c r="AL87" s="1234">
        <v>2933</v>
      </c>
      <c r="AM87" s="1234">
        <v>5248</v>
      </c>
      <c r="AN87" s="150">
        <v>5817</v>
      </c>
      <c r="AO87" s="1265">
        <v>43586</v>
      </c>
      <c r="AP87" s="1528">
        <v>43586</v>
      </c>
      <c r="BL87" s="1799">
        <v>43586</v>
      </c>
      <c r="BM87" s="1800">
        <v>43586</v>
      </c>
      <c r="BN87" s="1801">
        <v>43586</v>
      </c>
      <c r="BO87" s="1234">
        <v>590107</v>
      </c>
      <c r="BP87" s="1234">
        <v>29387</v>
      </c>
      <c r="BQ87" s="1234">
        <v>21892</v>
      </c>
      <c r="BR87" s="1234">
        <v>110020</v>
      </c>
      <c r="BS87" s="1234" t="s">
        <v>21</v>
      </c>
      <c r="BT87" s="1234">
        <v>13971</v>
      </c>
      <c r="BU87" s="1234">
        <v>9435001</v>
      </c>
      <c r="BV87" s="1234">
        <v>5011513</v>
      </c>
      <c r="BW87" s="1234">
        <v>5199</v>
      </c>
      <c r="BX87" s="1234">
        <v>72395</v>
      </c>
      <c r="BY87" s="1234">
        <v>89290</v>
      </c>
      <c r="BZ87" s="1234">
        <v>663173</v>
      </c>
      <c r="CA87" s="1234">
        <v>717266</v>
      </c>
      <c r="CB87" s="1234">
        <v>11054170</v>
      </c>
      <c r="CC87" s="1234">
        <v>1942115</v>
      </c>
      <c r="CD87" s="1234">
        <v>190679</v>
      </c>
      <c r="CE87" s="1234">
        <v>43318</v>
      </c>
      <c r="CF87" s="1265">
        <v>43586</v>
      </c>
      <c r="CG87" s="1528">
        <v>43586</v>
      </c>
      <c r="CH87" s="1799">
        <v>43586</v>
      </c>
      <c r="CI87" s="1800">
        <v>43586</v>
      </c>
      <c r="CJ87" s="1801">
        <v>43586</v>
      </c>
      <c r="CK87" s="1234">
        <v>222102</v>
      </c>
      <c r="CL87" s="1234">
        <v>38328</v>
      </c>
      <c r="CM87" s="1234">
        <v>183774</v>
      </c>
      <c r="CN87" s="1234">
        <v>9359</v>
      </c>
      <c r="CO87" s="1234">
        <v>21563</v>
      </c>
      <c r="CP87" s="1234">
        <v>39699</v>
      </c>
      <c r="CQ87" s="1234" t="s">
        <v>21</v>
      </c>
      <c r="CR87" s="1234">
        <v>1746</v>
      </c>
      <c r="CS87" s="1234">
        <v>4380380</v>
      </c>
      <c r="CT87" s="1234">
        <v>2373339</v>
      </c>
      <c r="CU87" s="1234" t="s">
        <v>21</v>
      </c>
      <c r="CV87" s="1234">
        <v>51491</v>
      </c>
      <c r="CW87" s="1234">
        <v>16203</v>
      </c>
      <c r="CX87" s="1234">
        <v>227851</v>
      </c>
      <c r="CY87" s="1234">
        <v>244363</v>
      </c>
      <c r="CZ87" s="1234">
        <v>5763196</v>
      </c>
      <c r="DA87" s="1234">
        <v>645812</v>
      </c>
      <c r="DB87" s="1265">
        <v>43586</v>
      </c>
      <c r="DC87" s="1528">
        <v>43586</v>
      </c>
      <c r="DD87" s="1799">
        <v>43586</v>
      </c>
      <c r="DE87" s="1800">
        <v>43586</v>
      </c>
      <c r="DF87" s="1801">
        <v>43586</v>
      </c>
      <c r="DG87" s="1234">
        <v>6633</v>
      </c>
      <c r="DH87" s="1234" t="s">
        <v>21</v>
      </c>
      <c r="DI87" s="1234">
        <v>485</v>
      </c>
      <c r="DJ87" s="1234" t="s">
        <v>21</v>
      </c>
      <c r="DK87" s="1234" t="s">
        <v>21</v>
      </c>
      <c r="DL87" s="1234">
        <v>17523</v>
      </c>
      <c r="DM87" s="1234">
        <v>3859</v>
      </c>
      <c r="DN87" s="1234">
        <v>3385</v>
      </c>
      <c r="DO87" s="1234">
        <v>9077</v>
      </c>
      <c r="DP87" s="1234">
        <v>9390</v>
      </c>
      <c r="DQ87" s="1234" t="s">
        <v>21</v>
      </c>
      <c r="DR87" s="1234">
        <v>485</v>
      </c>
      <c r="DS87" s="1234">
        <v>11</v>
      </c>
      <c r="DT87" s="1234">
        <v>91911</v>
      </c>
      <c r="DU87" s="1234">
        <v>34836</v>
      </c>
      <c r="DV87" s="1265">
        <v>43586</v>
      </c>
      <c r="DW87" s="1528">
        <v>43586</v>
      </c>
      <c r="DX87" s="1260"/>
      <c r="DY87" s="1260"/>
    </row>
    <row r="88" spans="1:129" ht="14.25" customHeight="1">
      <c r="A88" s="1268"/>
      <c r="B88" s="1263">
        <v>43831</v>
      </c>
      <c r="C88" s="1306"/>
      <c r="D88" s="56">
        <v>24613</v>
      </c>
      <c r="E88" s="1234">
        <v>16176</v>
      </c>
      <c r="F88" s="1234">
        <v>76990</v>
      </c>
      <c r="G88" s="1234">
        <v>4358</v>
      </c>
      <c r="H88" s="1234">
        <v>3161</v>
      </c>
      <c r="I88" s="1234">
        <v>5021</v>
      </c>
      <c r="J88" s="1234">
        <v>51614</v>
      </c>
      <c r="K88" s="1234">
        <v>56389</v>
      </c>
      <c r="L88" s="1234">
        <v>7494</v>
      </c>
      <c r="M88" s="1234" t="s">
        <v>2166</v>
      </c>
      <c r="N88" s="1234">
        <v>22661926</v>
      </c>
      <c r="O88" s="1234">
        <v>60660546</v>
      </c>
      <c r="P88" s="1234">
        <v>2201274</v>
      </c>
      <c r="Q88" s="1234">
        <v>254824</v>
      </c>
      <c r="R88" s="1234">
        <v>20</v>
      </c>
      <c r="S88" s="1234">
        <v>246</v>
      </c>
      <c r="T88" s="1265">
        <v>43831</v>
      </c>
      <c r="U88" s="1528">
        <v>43831</v>
      </c>
      <c r="V88" s="1268"/>
      <c r="W88" s="1263">
        <v>43831</v>
      </c>
      <c r="X88" s="1306"/>
      <c r="Y88" s="56" t="s">
        <v>21</v>
      </c>
      <c r="Z88" s="1234">
        <v>10889206</v>
      </c>
      <c r="AA88" s="1234">
        <v>25678381</v>
      </c>
      <c r="AB88" s="1234">
        <v>1585001</v>
      </c>
      <c r="AC88" s="1234">
        <v>1978</v>
      </c>
      <c r="AD88" s="1234">
        <v>54</v>
      </c>
      <c r="AE88" s="1234">
        <v>524</v>
      </c>
      <c r="AF88" s="1234">
        <v>965</v>
      </c>
      <c r="AG88" s="1234">
        <v>926</v>
      </c>
      <c r="AH88" s="1234">
        <v>39</v>
      </c>
      <c r="AI88" s="1234">
        <v>206</v>
      </c>
      <c r="AJ88" s="1234">
        <v>162</v>
      </c>
      <c r="AK88" s="1234">
        <v>9848</v>
      </c>
      <c r="AL88" s="1234">
        <v>2534</v>
      </c>
      <c r="AM88" s="1234">
        <v>5324</v>
      </c>
      <c r="AN88" s="150">
        <v>5907</v>
      </c>
      <c r="AO88" s="1265">
        <v>43831</v>
      </c>
      <c r="AP88" s="1528">
        <v>43831</v>
      </c>
      <c r="BL88" s="1268"/>
      <c r="BM88" s="1263">
        <v>43831</v>
      </c>
      <c r="BN88" s="1306"/>
      <c r="BO88" s="1234">
        <v>545772</v>
      </c>
      <c r="BP88" s="1234">
        <v>36089</v>
      </c>
      <c r="BQ88" s="1234">
        <v>18727</v>
      </c>
      <c r="BR88" s="1234">
        <v>98319</v>
      </c>
      <c r="BS88" s="1234" t="s">
        <v>21</v>
      </c>
      <c r="BT88" s="1234">
        <v>19828</v>
      </c>
      <c r="BU88" s="1234">
        <v>8544964</v>
      </c>
      <c r="BV88" s="1234">
        <v>4534976</v>
      </c>
      <c r="BW88" s="1234">
        <v>4358</v>
      </c>
      <c r="BX88" s="1234">
        <v>70216</v>
      </c>
      <c r="BY88" s="1234">
        <v>80595</v>
      </c>
      <c r="BZ88" s="1234">
        <v>630916</v>
      </c>
      <c r="CA88" s="1234">
        <v>681380</v>
      </c>
      <c r="CB88" s="1234">
        <v>9694752</v>
      </c>
      <c r="CC88" s="1234">
        <v>1800925</v>
      </c>
      <c r="CD88" s="1234">
        <v>184402</v>
      </c>
      <c r="CE88" s="1234">
        <v>45691</v>
      </c>
      <c r="CF88" s="1265">
        <v>43831</v>
      </c>
      <c r="CG88" s="1528">
        <v>43831</v>
      </c>
      <c r="CH88" s="1268"/>
      <c r="CI88" s="1263">
        <v>43831</v>
      </c>
      <c r="CJ88" s="1306"/>
      <c r="CK88" s="1234">
        <v>205512</v>
      </c>
      <c r="CL88" s="1234">
        <v>38166</v>
      </c>
      <c r="CM88" s="1234">
        <v>167346</v>
      </c>
      <c r="CN88" s="1234">
        <v>14608</v>
      </c>
      <c r="CO88" s="1234">
        <v>18422</v>
      </c>
      <c r="CP88" s="1234">
        <v>36558</v>
      </c>
      <c r="CQ88" s="1234" t="s">
        <v>21</v>
      </c>
      <c r="CR88" s="1234">
        <v>3097</v>
      </c>
      <c r="CS88" s="1234">
        <v>3814940</v>
      </c>
      <c r="CT88" s="1234">
        <v>2038179</v>
      </c>
      <c r="CU88" s="1234" t="s">
        <v>21</v>
      </c>
      <c r="CV88" s="1234">
        <v>49222</v>
      </c>
      <c r="CW88" s="1234">
        <v>10496</v>
      </c>
      <c r="CX88" s="1234">
        <v>213483</v>
      </c>
      <c r="CY88" s="1234">
        <v>228114</v>
      </c>
      <c r="CZ88" s="1234">
        <v>4953215</v>
      </c>
      <c r="DA88" s="1234">
        <v>573099</v>
      </c>
      <c r="DB88" s="1265">
        <v>43831</v>
      </c>
      <c r="DC88" s="1528">
        <v>43831</v>
      </c>
      <c r="DD88" s="1268"/>
      <c r="DE88" s="1263">
        <v>43831</v>
      </c>
      <c r="DF88" s="1306"/>
      <c r="DG88" s="1234">
        <v>5779</v>
      </c>
      <c r="DH88" s="1234" t="s">
        <v>21</v>
      </c>
      <c r="DI88" s="1234">
        <v>463</v>
      </c>
      <c r="DJ88" s="1234" t="s">
        <v>21</v>
      </c>
      <c r="DK88" s="1234" t="s">
        <v>21</v>
      </c>
      <c r="DL88" s="1234">
        <v>15478</v>
      </c>
      <c r="DM88" s="1234">
        <v>2982</v>
      </c>
      <c r="DN88" s="1234">
        <v>2631</v>
      </c>
      <c r="DO88" s="1234">
        <v>8618</v>
      </c>
      <c r="DP88" s="1234">
        <v>8805</v>
      </c>
      <c r="DQ88" s="1234" t="s">
        <v>21</v>
      </c>
      <c r="DR88" s="1234">
        <v>932</v>
      </c>
      <c r="DS88" s="1234">
        <v>56</v>
      </c>
      <c r="DT88" s="1234">
        <v>87119</v>
      </c>
      <c r="DU88" s="1234">
        <v>40977</v>
      </c>
      <c r="DV88" s="1265">
        <v>43831</v>
      </c>
      <c r="DW88" s="1528">
        <v>43831</v>
      </c>
      <c r="DX88" s="1260"/>
      <c r="DY88" s="1260"/>
    </row>
    <row r="89" spans="1:129" ht="6.75" customHeight="1">
      <c r="A89" s="1268"/>
      <c r="B89" s="1270"/>
      <c r="C89" s="1306"/>
      <c r="D89" s="1234"/>
      <c r="E89" s="1234"/>
      <c r="F89" s="1234"/>
      <c r="G89" s="1234"/>
      <c r="H89" s="1234"/>
      <c r="I89" s="1234"/>
      <c r="J89" s="1234"/>
      <c r="K89" s="1234"/>
      <c r="L89" s="1234"/>
      <c r="M89" s="1234"/>
      <c r="N89" s="1234"/>
      <c r="O89" s="1234"/>
      <c r="P89" s="1234"/>
      <c r="Q89" s="1234"/>
      <c r="R89" s="1234"/>
      <c r="S89" s="1234"/>
      <c r="T89" s="1271"/>
      <c r="U89" s="1458"/>
      <c r="V89" s="1268"/>
      <c r="W89" s="1270"/>
      <c r="X89" s="1306"/>
      <c r="Y89" s="56"/>
      <c r="Z89" s="1234"/>
      <c r="AA89" s="1234"/>
      <c r="AB89" s="1234"/>
      <c r="AC89" s="1234"/>
      <c r="AD89" s="1234"/>
      <c r="AE89" s="1234"/>
      <c r="AF89" s="1234"/>
      <c r="AG89" s="1234"/>
      <c r="AH89" s="1234"/>
      <c r="AI89" s="1234"/>
      <c r="AJ89" s="1234"/>
      <c r="AK89" s="1234"/>
      <c r="AL89" s="1234"/>
      <c r="AM89" s="1234"/>
      <c r="AN89" s="150"/>
      <c r="AO89" s="1271"/>
      <c r="AP89" s="1458"/>
      <c r="BL89" s="1268"/>
      <c r="BM89" s="1270"/>
      <c r="BN89" s="1306"/>
      <c r="BO89" s="1234"/>
      <c r="BP89" s="1234"/>
      <c r="BQ89" s="1234"/>
      <c r="BR89" s="1234"/>
      <c r="BS89" s="1234"/>
      <c r="BT89" s="1234"/>
      <c r="BU89" s="1234"/>
      <c r="BV89" s="1234"/>
      <c r="BW89" s="1234"/>
      <c r="BX89" s="1234"/>
      <c r="BY89" s="1234"/>
      <c r="BZ89" s="1234"/>
      <c r="CA89" s="1234"/>
      <c r="CB89" s="1234"/>
      <c r="CC89" s="1234"/>
      <c r="CD89" s="1234"/>
      <c r="CE89" s="1234"/>
      <c r="CF89" s="1271"/>
      <c r="CG89" s="1458"/>
      <c r="CH89" s="1268"/>
      <c r="CI89" s="1270"/>
      <c r="CJ89" s="1306"/>
      <c r="CK89" s="1234"/>
      <c r="CL89" s="1234"/>
      <c r="CM89" s="1234"/>
      <c r="CN89" s="1234"/>
      <c r="CO89" s="1234"/>
      <c r="CP89" s="1234"/>
      <c r="CQ89" s="1234"/>
      <c r="CR89" s="1234"/>
      <c r="CS89" s="1234"/>
      <c r="CT89" s="1234"/>
      <c r="CU89" s="1234"/>
      <c r="CV89" s="1234"/>
      <c r="CW89" s="1234"/>
      <c r="CX89" s="1234"/>
      <c r="CY89" s="1234"/>
      <c r="CZ89" s="1234"/>
      <c r="DA89" s="1234"/>
      <c r="DB89" s="1271"/>
      <c r="DC89" s="1458"/>
      <c r="DD89" s="1268"/>
      <c r="DE89" s="1270"/>
      <c r="DF89" s="1306"/>
      <c r="DG89" s="1234"/>
      <c r="DH89" s="1234"/>
      <c r="DI89" s="1234"/>
      <c r="DJ89" s="1234"/>
      <c r="DL89" s="1234"/>
      <c r="DM89" s="1234"/>
      <c r="DN89" s="1234"/>
      <c r="DO89" s="1234"/>
      <c r="DP89" s="1234"/>
      <c r="DQ89" s="1234"/>
      <c r="DR89" s="1234"/>
      <c r="DS89" s="1234"/>
      <c r="DT89" s="1234"/>
      <c r="DU89" s="1234"/>
      <c r="DV89" s="1271"/>
      <c r="DW89" s="1458"/>
      <c r="DX89" s="1260"/>
      <c r="DY89" s="1260"/>
    </row>
    <row r="90" spans="1:129" ht="15.75" customHeight="1">
      <c r="A90" s="1273">
        <v>43191</v>
      </c>
      <c r="B90" s="1274">
        <v>43191</v>
      </c>
      <c r="C90" s="1308">
        <v>43191</v>
      </c>
      <c r="D90" s="1233">
        <v>29322</v>
      </c>
      <c r="E90" s="1233">
        <v>12360</v>
      </c>
      <c r="F90" s="1233">
        <v>79092</v>
      </c>
      <c r="G90" s="1233">
        <v>6403</v>
      </c>
      <c r="H90" s="1233">
        <v>4112</v>
      </c>
      <c r="I90" s="1233">
        <v>5874</v>
      </c>
      <c r="J90" s="1233">
        <v>48434</v>
      </c>
      <c r="K90" s="1233">
        <v>52835</v>
      </c>
      <c r="L90" s="1233">
        <v>12363</v>
      </c>
      <c r="M90" s="1233" t="s">
        <v>2166</v>
      </c>
      <c r="N90" s="1233">
        <v>26117545</v>
      </c>
      <c r="O90" s="1233">
        <v>69989392</v>
      </c>
      <c r="P90" s="1233">
        <v>2513720</v>
      </c>
      <c r="Q90" s="1233">
        <v>291614</v>
      </c>
      <c r="R90" s="1233">
        <v>15</v>
      </c>
      <c r="S90" s="1233">
        <v>392</v>
      </c>
      <c r="T90" s="1276">
        <v>43191</v>
      </c>
      <c r="U90" s="1531">
        <v>43191</v>
      </c>
      <c r="V90" s="1273">
        <v>43191</v>
      </c>
      <c r="W90" s="1274">
        <v>43191</v>
      </c>
      <c r="X90" s="1308">
        <v>43191</v>
      </c>
      <c r="Y90" s="60" t="s">
        <v>21</v>
      </c>
      <c r="Z90" s="1233">
        <v>12933012</v>
      </c>
      <c r="AA90" s="1233">
        <v>31123341</v>
      </c>
      <c r="AB90" s="1233">
        <v>1717905</v>
      </c>
      <c r="AC90" s="1233">
        <v>6100</v>
      </c>
      <c r="AD90" s="1233">
        <v>39</v>
      </c>
      <c r="AE90" s="1233">
        <v>634</v>
      </c>
      <c r="AF90" s="1233">
        <v>4628</v>
      </c>
      <c r="AG90" s="1233">
        <v>1103</v>
      </c>
      <c r="AH90" s="1233">
        <v>3525</v>
      </c>
      <c r="AI90" s="1233">
        <v>241</v>
      </c>
      <c r="AJ90" s="1233">
        <v>191</v>
      </c>
      <c r="AK90" s="1233">
        <v>10892</v>
      </c>
      <c r="AL90" s="1233">
        <v>3300</v>
      </c>
      <c r="AM90" s="1233">
        <v>5312</v>
      </c>
      <c r="AN90" s="153">
        <v>5872</v>
      </c>
      <c r="AO90" s="1276">
        <v>43191</v>
      </c>
      <c r="AP90" s="1531">
        <v>43191</v>
      </c>
      <c r="BL90" s="1273">
        <v>43191</v>
      </c>
      <c r="BM90" s="1274">
        <v>43191</v>
      </c>
      <c r="BN90" s="1308">
        <v>43191</v>
      </c>
      <c r="BO90" s="1233">
        <v>617777</v>
      </c>
      <c r="BP90" s="1233">
        <v>23684</v>
      </c>
      <c r="BQ90" s="1233">
        <v>21873</v>
      </c>
      <c r="BR90" s="1233">
        <v>108107</v>
      </c>
      <c r="BS90" s="1233" t="s">
        <v>21</v>
      </c>
      <c r="BT90" s="1233">
        <v>14054</v>
      </c>
      <c r="BU90" s="1233">
        <v>9758497</v>
      </c>
      <c r="BV90" s="1233">
        <v>5176313</v>
      </c>
      <c r="BW90" s="1233">
        <v>6403</v>
      </c>
      <c r="BX90" s="1233">
        <v>78128</v>
      </c>
      <c r="BY90" s="1233">
        <v>97527</v>
      </c>
      <c r="BZ90" s="1233">
        <v>663718</v>
      </c>
      <c r="CA90" s="1233">
        <v>717941</v>
      </c>
      <c r="CB90" s="1233">
        <v>11340850</v>
      </c>
      <c r="CC90" s="1233">
        <v>2081978</v>
      </c>
      <c r="CD90" s="1233">
        <v>209060</v>
      </c>
      <c r="CE90" s="1233">
        <v>44513</v>
      </c>
      <c r="CF90" s="1276">
        <v>43191</v>
      </c>
      <c r="CG90" s="1531">
        <v>43191</v>
      </c>
      <c r="CH90" s="1273">
        <v>43191</v>
      </c>
      <c r="CI90" s="1274">
        <v>43191</v>
      </c>
      <c r="CJ90" s="1308">
        <v>43191</v>
      </c>
      <c r="CK90" s="1233">
        <v>240334</v>
      </c>
      <c r="CL90" s="1233">
        <v>40033</v>
      </c>
      <c r="CM90" s="1233">
        <v>200300</v>
      </c>
      <c r="CN90" s="1233">
        <v>7032</v>
      </c>
      <c r="CO90" s="1233">
        <v>20112</v>
      </c>
      <c r="CP90" s="1233">
        <v>39609</v>
      </c>
      <c r="CQ90" s="1233" t="s">
        <v>21</v>
      </c>
      <c r="CR90" s="1233">
        <v>705</v>
      </c>
      <c r="CS90" s="1233">
        <v>4564010</v>
      </c>
      <c r="CT90" s="1233">
        <v>2459029</v>
      </c>
      <c r="CU90" s="1233" t="s">
        <v>21</v>
      </c>
      <c r="CV90" s="1233">
        <v>55476</v>
      </c>
      <c r="CW90" s="1233">
        <v>24250</v>
      </c>
      <c r="CX90" s="1233">
        <v>225060</v>
      </c>
      <c r="CY90" s="1233">
        <v>241422</v>
      </c>
      <c r="CZ90" s="1233">
        <v>5917227</v>
      </c>
      <c r="DA90" s="1233">
        <v>734258</v>
      </c>
      <c r="DB90" s="1276">
        <v>43191</v>
      </c>
      <c r="DC90" s="1531">
        <v>43191</v>
      </c>
      <c r="DD90" s="1273">
        <v>43191</v>
      </c>
      <c r="DE90" s="1274">
        <v>43191</v>
      </c>
      <c r="DF90" s="1308">
        <v>43191</v>
      </c>
      <c r="DG90" s="1233">
        <v>6464</v>
      </c>
      <c r="DH90" s="1233" t="s">
        <v>21</v>
      </c>
      <c r="DI90" s="1233">
        <v>512</v>
      </c>
      <c r="DJ90" s="1233" t="s">
        <v>21</v>
      </c>
      <c r="DK90" s="1233" t="s">
        <v>21</v>
      </c>
      <c r="DL90" s="1233">
        <v>21594</v>
      </c>
      <c r="DM90" s="1233">
        <v>5999</v>
      </c>
      <c r="DN90" s="1233">
        <v>4689</v>
      </c>
      <c r="DO90" s="1233">
        <v>9785</v>
      </c>
      <c r="DP90" s="1233">
        <v>10101</v>
      </c>
      <c r="DQ90" s="1233" t="s">
        <v>21</v>
      </c>
      <c r="DR90" s="1233">
        <v>632</v>
      </c>
      <c r="DS90" s="1233">
        <v>1</v>
      </c>
      <c r="DT90" s="1233">
        <v>97526</v>
      </c>
      <c r="DU90" s="1233">
        <v>6582</v>
      </c>
      <c r="DV90" s="1276">
        <v>43191</v>
      </c>
      <c r="DW90" s="1531">
        <v>43191</v>
      </c>
      <c r="DX90" s="1260" t="s">
        <v>361</v>
      </c>
      <c r="DY90" s="1260"/>
    </row>
    <row r="91" spans="1:129" ht="15" customHeight="1">
      <c r="A91" s="1273">
        <v>43586</v>
      </c>
      <c r="B91" s="1274">
        <v>43586</v>
      </c>
      <c r="C91" s="1308">
        <v>43586</v>
      </c>
      <c r="D91" s="1233">
        <v>29928</v>
      </c>
      <c r="E91" s="1233">
        <v>13051</v>
      </c>
      <c r="F91" s="1233">
        <v>77371</v>
      </c>
      <c r="G91" s="1233">
        <v>5370</v>
      </c>
      <c r="H91" s="1233">
        <v>4370</v>
      </c>
      <c r="I91" s="1233">
        <v>5483</v>
      </c>
      <c r="J91" s="1233">
        <v>49033</v>
      </c>
      <c r="K91" s="1233">
        <v>53547</v>
      </c>
      <c r="L91" s="1233">
        <v>8966</v>
      </c>
      <c r="M91" s="1233" t="s">
        <v>2166</v>
      </c>
      <c r="N91" s="1233">
        <v>24837200</v>
      </c>
      <c r="O91" s="1233">
        <v>67138789</v>
      </c>
      <c r="P91" s="1233">
        <v>2432922</v>
      </c>
      <c r="Q91" s="1233">
        <v>283740</v>
      </c>
      <c r="R91" s="1233">
        <v>17</v>
      </c>
      <c r="S91" s="1233">
        <v>266</v>
      </c>
      <c r="T91" s="1276">
        <v>43586</v>
      </c>
      <c r="U91" s="1531">
        <v>43586</v>
      </c>
      <c r="V91" s="1273">
        <v>43586</v>
      </c>
      <c r="W91" s="1274">
        <v>43586</v>
      </c>
      <c r="X91" s="1308">
        <v>43586</v>
      </c>
      <c r="Y91" s="60" t="s">
        <v>21</v>
      </c>
      <c r="Z91" s="1233">
        <v>12300502</v>
      </c>
      <c r="AA91" s="1233">
        <v>29343197</v>
      </c>
      <c r="AB91" s="1233">
        <v>1649845</v>
      </c>
      <c r="AC91" s="1233">
        <v>2085</v>
      </c>
      <c r="AD91" s="1233">
        <v>73</v>
      </c>
      <c r="AE91" s="1233">
        <v>563</v>
      </c>
      <c r="AF91" s="1233">
        <v>1021</v>
      </c>
      <c r="AG91" s="1233">
        <v>978</v>
      </c>
      <c r="AH91" s="1233">
        <v>43</v>
      </c>
      <c r="AI91" s="1233">
        <v>214</v>
      </c>
      <c r="AJ91" s="1233">
        <v>146</v>
      </c>
      <c r="AK91" s="1233">
        <v>10372</v>
      </c>
      <c r="AL91" s="1233">
        <v>2867</v>
      </c>
      <c r="AM91" s="1233">
        <v>5372</v>
      </c>
      <c r="AN91" s="153">
        <v>5958</v>
      </c>
      <c r="AO91" s="1276">
        <v>43586</v>
      </c>
      <c r="AP91" s="1531">
        <v>43586</v>
      </c>
      <c r="BL91" s="1273">
        <v>43586</v>
      </c>
      <c r="BM91" s="1274">
        <v>43586</v>
      </c>
      <c r="BN91" s="1308">
        <v>43586</v>
      </c>
      <c r="BO91" s="1233">
        <v>582911</v>
      </c>
      <c r="BP91" s="1233">
        <v>30647</v>
      </c>
      <c r="BQ91" s="1233">
        <v>21740</v>
      </c>
      <c r="BR91" s="1233">
        <v>107957</v>
      </c>
      <c r="BS91" s="1233" t="s">
        <v>21</v>
      </c>
      <c r="BT91" s="1233">
        <v>14663</v>
      </c>
      <c r="BU91" s="1233">
        <v>9358294</v>
      </c>
      <c r="BV91" s="1233">
        <v>4902696</v>
      </c>
      <c r="BW91" s="1233">
        <v>5370</v>
      </c>
      <c r="BX91" s="1233">
        <v>71479</v>
      </c>
      <c r="BY91" s="1233">
        <v>85934</v>
      </c>
      <c r="BZ91" s="1233">
        <v>656048</v>
      </c>
      <c r="CA91" s="1233">
        <v>709508</v>
      </c>
      <c r="CB91" s="1233">
        <v>11155140</v>
      </c>
      <c r="CC91" s="1233">
        <v>1907364</v>
      </c>
      <c r="CD91" s="1233">
        <v>183854</v>
      </c>
      <c r="CE91" s="1233">
        <v>45587</v>
      </c>
      <c r="CF91" s="1276">
        <v>43586</v>
      </c>
      <c r="CG91" s="1531">
        <v>43586</v>
      </c>
      <c r="CH91" s="1273">
        <v>43586</v>
      </c>
      <c r="CI91" s="1274">
        <v>43586</v>
      </c>
      <c r="CJ91" s="1308">
        <v>43586</v>
      </c>
      <c r="CK91" s="1233">
        <v>216918</v>
      </c>
      <c r="CL91" s="1233">
        <v>37899</v>
      </c>
      <c r="CM91" s="1233">
        <v>179019</v>
      </c>
      <c r="CN91" s="1233">
        <v>10030</v>
      </c>
      <c r="CO91" s="1233">
        <v>21421</v>
      </c>
      <c r="CP91" s="1233">
        <v>39006</v>
      </c>
      <c r="CQ91" s="1233" t="s">
        <v>21</v>
      </c>
      <c r="CR91" s="1233">
        <v>2089</v>
      </c>
      <c r="CS91" s="1233">
        <v>4325490</v>
      </c>
      <c r="CT91" s="1233">
        <v>2295082</v>
      </c>
      <c r="CU91" s="1233" t="s">
        <v>21</v>
      </c>
      <c r="CV91" s="1233">
        <v>50924</v>
      </c>
      <c r="CW91" s="1233">
        <v>13513</v>
      </c>
      <c r="CX91" s="1233">
        <v>225539</v>
      </c>
      <c r="CY91" s="1233">
        <v>241784</v>
      </c>
      <c r="CZ91" s="1233">
        <v>5824435</v>
      </c>
      <c r="DA91" s="1233">
        <v>621480</v>
      </c>
      <c r="DB91" s="1276">
        <v>43586</v>
      </c>
      <c r="DC91" s="1531">
        <v>43586</v>
      </c>
      <c r="DD91" s="1273">
        <v>43586</v>
      </c>
      <c r="DE91" s="1274">
        <v>43586</v>
      </c>
      <c r="DF91" s="1308">
        <v>43586</v>
      </c>
      <c r="DG91" s="1233">
        <v>6689</v>
      </c>
      <c r="DH91" s="1233" t="s">
        <v>21</v>
      </c>
      <c r="DI91" s="1233">
        <v>493</v>
      </c>
      <c r="DJ91" s="1233" t="s">
        <v>21</v>
      </c>
      <c r="DK91" s="1233" t="s">
        <v>21</v>
      </c>
      <c r="DL91" s="1233">
        <v>16365</v>
      </c>
      <c r="DM91" s="1233">
        <v>3547</v>
      </c>
      <c r="DN91" s="1233">
        <v>2776</v>
      </c>
      <c r="DO91" s="1233">
        <v>8993</v>
      </c>
      <c r="DP91" s="1233">
        <v>9300</v>
      </c>
      <c r="DQ91" s="1233" t="s">
        <v>21</v>
      </c>
      <c r="DR91" s="1233">
        <v>469</v>
      </c>
      <c r="DS91" s="1233">
        <v>27</v>
      </c>
      <c r="DT91" s="1233">
        <v>91580</v>
      </c>
      <c r="DU91" s="1233">
        <v>46324</v>
      </c>
      <c r="DV91" s="1276">
        <v>43586</v>
      </c>
      <c r="DW91" s="1531">
        <v>43586</v>
      </c>
      <c r="DX91" s="1260" t="s">
        <v>1179</v>
      </c>
      <c r="DY91" s="1260"/>
    </row>
    <row r="92" spans="1:129" ht="6.75" customHeight="1">
      <c r="A92" s="1279"/>
      <c r="B92" s="1280"/>
      <c r="C92" s="1309"/>
      <c r="T92" s="1271"/>
      <c r="U92" s="1458"/>
      <c r="V92" s="1279"/>
      <c r="W92" s="1280"/>
      <c r="X92" s="1309"/>
      <c r="Y92" s="60"/>
      <c r="Z92" s="1233"/>
      <c r="AA92" s="1233"/>
      <c r="AN92" s="1747"/>
      <c r="AO92" s="1271"/>
      <c r="AP92" s="1458"/>
      <c r="BL92" s="1279"/>
      <c r="BM92" s="1280"/>
      <c r="BN92" s="1309"/>
      <c r="BX92" s="1233"/>
      <c r="BY92" s="1233"/>
      <c r="CA92" s="1233"/>
      <c r="CB92" s="1233"/>
      <c r="CC92" s="1233"/>
      <c r="CD92" s="1233"/>
      <c r="CE92" s="1233"/>
      <c r="CF92" s="1271"/>
      <c r="CG92" s="1458"/>
      <c r="CH92" s="1279"/>
      <c r="CI92" s="1280"/>
      <c r="CJ92" s="1309"/>
      <c r="DB92" s="1271"/>
      <c r="DC92" s="1458"/>
      <c r="DD92" s="1279"/>
      <c r="DE92" s="1280"/>
      <c r="DF92" s="1309"/>
      <c r="DV92" s="1271"/>
      <c r="DW92" s="1458"/>
      <c r="DX92" s="1260"/>
      <c r="DY92" s="1260"/>
    </row>
    <row r="93" spans="1:129" ht="15.75" customHeight="1">
      <c r="A93" s="1281" t="s">
        <v>2153</v>
      </c>
      <c r="B93" s="1282" t="s">
        <v>23</v>
      </c>
      <c r="C93" s="1310" t="s">
        <v>2167</v>
      </c>
      <c r="D93" s="1233">
        <v>7031</v>
      </c>
      <c r="E93" s="1233">
        <v>3465</v>
      </c>
      <c r="F93" s="1233">
        <v>20619</v>
      </c>
      <c r="G93" s="1233">
        <v>1829</v>
      </c>
      <c r="H93" s="1233">
        <v>1256</v>
      </c>
      <c r="I93" s="1233">
        <v>1527</v>
      </c>
      <c r="J93" s="1233">
        <v>12639</v>
      </c>
      <c r="K93" s="1233">
        <v>13806</v>
      </c>
      <c r="L93" s="1233">
        <v>2376</v>
      </c>
      <c r="M93" s="1233" t="s">
        <v>2166</v>
      </c>
      <c r="N93" s="1233">
        <v>6125216</v>
      </c>
      <c r="O93" s="1233">
        <v>17596051</v>
      </c>
      <c r="P93" s="1233">
        <v>639235</v>
      </c>
      <c r="Q93" s="1233">
        <v>73104</v>
      </c>
      <c r="R93" s="1233">
        <v>4</v>
      </c>
      <c r="S93" s="1233">
        <v>65</v>
      </c>
      <c r="T93" s="1284" t="s">
        <v>24</v>
      </c>
      <c r="U93" s="1533" t="s">
        <v>2155</v>
      </c>
      <c r="V93" s="1281" t="s">
        <v>2153</v>
      </c>
      <c r="W93" s="1282" t="s">
        <v>23</v>
      </c>
      <c r="X93" s="1310" t="s">
        <v>2167</v>
      </c>
      <c r="Y93" s="60" t="s">
        <v>21</v>
      </c>
      <c r="Z93" s="1233">
        <v>2996550</v>
      </c>
      <c r="AA93" s="1233">
        <v>7687553</v>
      </c>
      <c r="AB93" s="1233">
        <v>415387</v>
      </c>
      <c r="AC93" s="1233">
        <v>523</v>
      </c>
      <c r="AD93" s="1233">
        <v>15</v>
      </c>
      <c r="AE93" s="1233">
        <v>128</v>
      </c>
      <c r="AF93" s="1233">
        <v>257</v>
      </c>
      <c r="AG93" s="1233">
        <v>241</v>
      </c>
      <c r="AH93" s="1233">
        <v>16</v>
      </c>
      <c r="AI93" s="1233">
        <v>52</v>
      </c>
      <c r="AJ93" s="1233">
        <v>53</v>
      </c>
      <c r="AK93" s="1233">
        <v>2677</v>
      </c>
      <c r="AL93" s="1233">
        <v>762</v>
      </c>
      <c r="AM93" s="1233">
        <v>1359</v>
      </c>
      <c r="AN93" s="153">
        <v>1508</v>
      </c>
      <c r="AO93" s="1284" t="s">
        <v>24</v>
      </c>
      <c r="AP93" s="1533" t="s">
        <v>2155</v>
      </c>
      <c r="BL93" s="1281" t="s">
        <v>2153</v>
      </c>
      <c r="BM93" s="1282" t="s">
        <v>23</v>
      </c>
      <c r="BN93" s="1310" t="s">
        <v>2167</v>
      </c>
      <c r="BO93" s="1233">
        <v>139650</v>
      </c>
      <c r="BP93" s="1233">
        <v>7553</v>
      </c>
      <c r="BQ93" s="1233">
        <v>5487</v>
      </c>
      <c r="BR93" s="1233">
        <v>27745</v>
      </c>
      <c r="BS93" s="1233" t="s">
        <v>21</v>
      </c>
      <c r="BT93" s="1233">
        <v>3877</v>
      </c>
      <c r="BU93" s="1233">
        <v>2455454</v>
      </c>
      <c r="BV93" s="1233">
        <v>1257270</v>
      </c>
      <c r="BW93" s="1233">
        <v>1829</v>
      </c>
      <c r="BX93" s="1233">
        <v>20198</v>
      </c>
      <c r="BY93" s="1233">
        <v>21737</v>
      </c>
      <c r="BZ93" s="1233">
        <v>164469</v>
      </c>
      <c r="CA93" s="1233">
        <v>177792</v>
      </c>
      <c r="CB93" s="1233">
        <v>3015938</v>
      </c>
      <c r="CC93" s="1233">
        <v>493746</v>
      </c>
      <c r="CD93" s="1233">
        <v>49382</v>
      </c>
      <c r="CE93" s="1233">
        <v>13061</v>
      </c>
      <c r="CF93" s="1284" t="s">
        <v>24</v>
      </c>
      <c r="CG93" s="1533" t="s">
        <v>2155</v>
      </c>
      <c r="CH93" s="1281" t="s">
        <v>2153</v>
      </c>
      <c r="CI93" s="1282" t="s">
        <v>23</v>
      </c>
      <c r="CJ93" s="1310" t="s">
        <v>2167</v>
      </c>
      <c r="CK93" s="1233">
        <v>46650</v>
      </c>
      <c r="CL93" s="1233">
        <v>9671</v>
      </c>
      <c r="CM93" s="1233">
        <v>36979</v>
      </c>
      <c r="CN93" s="1233">
        <v>2495</v>
      </c>
      <c r="CO93" s="1233">
        <v>5413</v>
      </c>
      <c r="CP93" s="1233">
        <v>10105</v>
      </c>
      <c r="CQ93" s="1233" t="s">
        <v>21</v>
      </c>
      <c r="CR93" s="1233">
        <v>574</v>
      </c>
      <c r="CS93" s="1233">
        <v>1137685</v>
      </c>
      <c r="CT93" s="1233">
        <v>581163</v>
      </c>
      <c r="CU93" s="1233" t="s">
        <v>21</v>
      </c>
      <c r="CV93" s="1233">
        <v>14471</v>
      </c>
      <c r="CW93" s="1233">
        <v>3341</v>
      </c>
      <c r="CX93" s="1233">
        <v>56629</v>
      </c>
      <c r="CY93" s="1233">
        <v>60611</v>
      </c>
      <c r="CZ93" s="1233">
        <v>1580604</v>
      </c>
      <c r="DA93" s="1233">
        <v>162203</v>
      </c>
      <c r="DB93" s="1284" t="s">
        <v>24</v>
      </c>
      <c r="DC93" s="1533" t="s">
        <v>2155</v>
      </c>
      <c r="DD93" s="1281" t="s">
        <v>2153</v>
      </c>
      <c r="DE93" s="1282" t="s">
        <v>23</v>
      </c>
      <c r="DF93" s="1310" t="s">
        <v>2167</v>
      </c>
      <c r="DG93" s="1233">
        <v>1646</v>
      </c>
      <c r="DH93" s="1233" t="s">
        <v>21</v>
      </c>
      <c r="DI93" s="1233">
        <v>136</v>
      </c>
      <c r="DJ93" s="1233" t="s">
        <v>21</v>
      </c>
      <c r="DK93" s="1233" t="s">
        <v>21</v>
      </c>
      <c r="DL93" s="1233">
        <v>4049</v>
      </c>
      <c r="DM93" s="1233">
        <v>725</v>
      </c>
      <c r="DN93" s="1233">
        <v>684</v>
      </c>
      <c r="DO93" s="1233">
        <v>2300</v>
      </c>
      <c r="DP93" s="1233">
        <v>2364</v>
      </c>
      <c r="DQ93" s="1233" t="s">
        <v>21</v>
      </c>
      <c r="DR93" s="1233">
        <v>187</v>
      </c>
      <c r="DS93" s="1233">
        <v>16</v>
      </c>
      <c r="DT93" s="1233">
        <v>21527</v>
      </c>
      <c r="DU93" s="1233">
        <v>13363</v>
      </c>
      <c r="DV93" s="1284" t="s">
        <v>24</v>
      </c>
      <c r="DW93" s="1533" t="s">
        <v>2155</v>
      </c>
      <c r="DX93" s="1260"/>
      <c r="DY93" s="1260"/>
    </row>
    <row r="94" spans="1:129" ht="14.25" customHeight="1">
      <c r="A94" s="1286" t="s">
        <v>25</v>
      </c>
      <c r="B94" s="1287" t="s">
        <v>25</v>
      </c>
      <c r="C94" s="1311" t="s">
        <v>2168</v>
      </c>
      <c r="D94" s="1233">
        <v>5255</v>
      </c>
      <c r="E94" s="1233">
        <v>2334</v>
      </c>
      <c r="F94" s="1233">
        <v>17991</v>
      </c>
      <c r="G94" s="1233">
        <v>783</v>
      </c>
      <c r="H94" s="1233">
        <v>465</v>
      </c>
      <c r="I94" s="1233">
        <v>1100</v>
      </c>
      <c r="J94" s="1233">
        <v>12528</v>
      </c>
      <c r="K94" s="1233">
        <v>13686</v>
      </c>
      <c r="L94" s="1233">
        <v>1867</v>
      </c>
      <c r="M94" s="1233" t="s">
        <v>2166</v>
      </c>
      <c r="N94" s="1233">
        <v>5268133</v>
      </c>
      <c r="O94" s="1233">
        <v>13678621</v>
      </c>
      <c r="P94" s="1233">
        <v>482165</v>
      </c>
      <c r="Q94" s="1233">
        <v>56272</v>
      </c>
      <c r="R94" s="1233">
        <v>5</v>
      </c>
      <c r="S94" s="1233">
        <v>42</v>
      </c>
      <c r="T94" s="1284" t="s">
        <v>26</v>
      </c>
      <c r="U94" s="1533" t="s">
        <v>25</v>
      </c>
      <c r="V94" s="1286" t="s">
        <v>25</v>
      </c>
      <c r="W94" s="1287" t="s">
        <v>25</v>
      </c>
      <c r="X94" s="1311" t="s">
        <v>2168</v>
      </c>
      <c r="Y94" s="60" t="s">
        <v>21</v>
      </c>
      <c r="Z94" s="1233">
        <v>2526554</v>
      </c>
      <c r="AA94" s="1233">
        <v>5754341</v>
      </c>
      <c r="AB94" s="1233">
        <v>381185</v>
      </c>
      <c r="AC94" s="1233">
        <v>535</v>
      </c>
      <c r="AD94" s="1233">
        <v>17</v>
      </c>
      <c r="AE94" s="1233">
        <v>135</v>
      </c>
      <c r="AF94" s="1233">
        <v>256</v>
      </c>
      <c r="AG94" s="1233">
        <v>249</v>
      </c>
      <c r="AH94" s="1233">
        <v>7</v>
      </c>
      <c r="AI94" s="1233">
        <v>54</v>
      </c>
      <c r="AJ94" s="1233">
        <v>55</v>
      </c>
      <c r="AK94" s="1233">
        <v>2393</v>
      </c>
      <c r="AL94" s="1233">
        <v>592</v>
      </c>
      <c r="AM94" s="1233">
        <v>1322</v>
      </c>
      <c r="AN94" s="153">
        <v>1467</v>
      </c>
      <c r="AO94" s="1284" t="s">
        <v>26</v>
      </c>
      <c r="AP94" s="1533" t="s">
        <v>25</v>
      </c>
      <c r="BL94" s="1286" t="s">
        <v>25</v>
      </c>
      <c r="BM94" s="1287" t="s">
        <v>25</v>
      </c>
      <c r="BN94" s="1311" t="s">
        <v>2168</v>
      </c>
      <c r="BO94" s="1233">
        <v>146350</v>
      </c>
      <c r="BP94" s="1233">
        <v>7588</v>
      </c>
      <c r="BQ94" s="1233">
        <v>4253</v>
      </c>
      <c r="BR94" s="1233">
        <v>20697</v>
      </c>
      <c r="BS94" s="1233" t="s">
        <v>21</v>
      </c>
      <c r="BT94" s="1233">
        <v>2640</v>
      </c>
      <c r="BU94" s="1233">
        <v>1901635</v>
      </c>
      <c r="BV94" s="1233">
        <v>1000108</v>
      </c>
      <c r="BW94" s="1233">
        <v>783</v>
      </c>
      <c r="BX94" s="1233">
        <v>14834</v>
      </c>
      <c r="BY94" s="1233">
        <v>19904</v>
      </c>
      <c r="BZ94" s="1233">
        <v>152809</v>
      </c>
      <c r="CA94" s="1233">
        <v>165135</v>
      </c>
      <c r="CB94" s="1233">
        <v>2096036</v>
      </c>
      <c r="CC94" s="1233">
        <v>429640</v>
      </c>
      <c r="CD94" s="1233">
        <v>37610</v>
      </c>
      <c r="CE94" s="1233">
        <v>10515</v>
      </c>
      <c r="CF94" s="1284" t="s">
        <v>26</v>
      </c>
      <c r="CG94" s="1533" t="s">
        <v>25</v>
      </c>
      <c r="CH94" s="1286" t="s">
        <v>25</v>
      </c>
      <c r="CI94" s="1287" t="s">
        <v>25</v>
      </c>
      <c r="CJ94" s="1311" t="s">
        <v>2168</v>
      </c>
      <c r="CK94" s="1233">
        <v>61183</v>
      </c>
      <c r="CL94" s="1233">
        <v>10457</v>
      </c>
      <c r="CM94" s="1233">
        <v>50726</v>
      </c>
      <c r="CN94" s="1233">
        <v>3242</v>
      </c>
      <c r="CO94" s="1233">
        <v>4175</v>
      </c>
      <c r="CP94" s="1233">
        <v>7550</v>
      </c>
      <c r="CQ94" s="1233" t="s">
        <v>21</v>
      </c>
      <c r="CR94" s="1233">
        <v>470</v>
      </c>
      <c r="CS94" s="1233">
        <v>837732</v>
      </c>
      <c r="CT94" s="1233">
        <v>446728</v>
      </c>
      <c r="CU94" s="1233" t="s">
        <v>21</v>
      </c>
      <c r="CV94" s="1233">
        <v>10291</v>
      </c>
      <c r="CW94" s="1233">
        <v>2681</v>
      </c>
      <c r="CX94" s="1233">
        <v>52388</v>
      </c>
      <c r="CY94" s="1233">
        <v>56119</v>
      </c>
      <c r="CZ94" s="1233">
        <v>1061955</v>
      </c>
      <c r="DA94" s="1233">
        <v>135988</v>
      </c>
      <c r="DB94" s="1284" t="s">
        <v>26</v>
      </c>
      <c r="DC94" s="1533" t="s">
        <v>25</v>
      </c>
      <c r="DD94" s="1286" t="s">
        <v>25</v>
      </c>
      <c r="DE94" s="1287" t="s">
        <v>25</v>
      </c>
      <c r="DF94" s="1311" t="s">
        <v>2168</v>
      </c>
      <c r="DG94" s="1233">
        <v>1095</v>
      </c>
      <c r="DH94" s="1233" t="s">
        <v>21</v>
      </c>
      <c r="DI94" s="1233">
        <v>113</v>
      </c>
      <c r="DJ94" s="1233" t="s">
        <v>21</v>
      </c>
      <c r="DK94" s="1233" t="s">
        <v>21</v>
      </c>
      <c r="DL94" s="1233">
        <v>3760</v>
      </c>
      <c r="DM94" s="1233">
        <v>837</v>
      </c>
      <c r="DN94" s="1233">
        <v>692</v>
      </c>
      <c r="DO94" s="1233">
        <v>1991</v>
      </c>
      <c r="DP94" s="1233">
        <v>2049</v>
      </c>
      <c r="DQ94" s="1233" t="s">
        <v>21</v>
      </c>
      <c r="DR94" s="1233">
        <v>104</v>
      </c>
      <c r="DS94" s="1233">
        <v>11</v>
      </c>
      <c r="DT94" s="1233">
        <v>21645</v>
      </c>
      <c r="DU94" s="1233">
        <v>8629</v>
      </c>
      <c r="DV94" s="1284" t="s">
        <v>26</v>
      </c>
      <c r="DW94" s="1533" t="s">
        <v>25</v>
      </c>
      <c r="DX94" s="1260"/>
      <c r="DY94" s="1260"/>
    </row>
    <row r="95" spans="1:129" ht="14.25" customHeight="1">
      <c r="A95" s="1281" t="s">
        <v>25</v>
      </c>
      <c r="B95" s="1282" t="s">
        <v>25</v>
      </c>
      <c r="C95" s="1311" t="s">
        <v>2169</v>
      </c>
      <c r="D95" s="1233">
        <v>6490</v>
      </c>
      <c r="E95" s="1233">
        <v>5346</v>
      </c>
      <c r="F95" s="1233">
        <v>18671</v>
      </c>
      <c r="G95" s="1233">
        <v>654</v>
      </c>
      <c r="H95" s="1233">
        <v>719</v>
      </c>
      <c r="I95" s="1233">
        <v>1037</v>
      </c>
      <c r="J95" s="1233">
        <v>13000</v>
      </c>
      <c r="K95" s="1233">
        <v>14225</v>
      </c>
      <c r="L95" s="1233">
        <v>1890</v>
      </c>
      <c r="M95" s="1233" t="s">
        <v>2166</v>
      </c>
      <c r="N95" s="1233">
        <v>5490926</v>
      </c>
      <c r="O95" s="1233">
        <v>13586257</v>
      </c>
      <c r="P95" s="1233">
        <v>518460</v>
      </c>
      <c r="Q95" s="1233">
        <v>61372</v>
      </c>
      <c r="R95" s="1233">
        <v>6</v>
      </c>
      <c r="S95" s="1233">
        <v>79</v>
      </c>
      <c r="T95" s="1284" t="s">
        <v>27</v>
      </c>
      <c r="U95" s="1533" t="s">
        <v>25</v>
      </c>
      <c r="V95" s="1281" t="s">
        <v>25</v>
      </c>
      <c r="W95" s="1282" t="s">
        <v>25</v>
      </c>
      <c r="X95" s="1311" t="s">
        <v>2169</v>
      </c>
      <c r="Y95" s="60" t="s">
        <v>21</v>
      </c>
      <c r="Z95" s="1233">
        <v>2599221</v>
      </c>
      <c r="AA95" s="1233">
        <v>5553882</v>
      </c>
      <c r="AB95" s="1233">
        <v>371072</v>
      </c>
      <c r="AC95" s="1233">
        <v>419</v>
      </c>
      <c r="AD95" s="1233">
        <v>11</v>
      </c>
      <c r="AE95" s="1233">
        <v>129</v>
      </c>
      <c r="AF95" s="1233">
        <v>199</v>
      </c>
      <c r="AG95" s="1233">
        <v>190</v>
      </c>
      <c r="AH95" s="1233">
        <v>9</v>
      </c>
      <c r="AI95" s="1233">
        <v>46</v>
      </c>
      <c r="AJ95" s="1233">
        <v>20</v>
      </c>
      <c r="AK95" s="1233">
        <v>2241</v>
      </c>
      <c r="AL95" s="1233">
        <v>506</v>
      </c>
      <c r="AM95" s="1233">
        <v>1296</v>
      </c>
      <c r="AN95" s="153">
        <v>1438</v>
      </c>
      <c r="AO95" s="1284" t="s">
        <v>27</v>
      </c>
      <c r="AP95" s="1533" t="s">
        <v>25</v>
      </c>
      <c r="BL95" s="1281" t="s">
        <v>25</v>
      </c>
      <c r="BM95" s="1282" t="s">
        <v>25</v>
      </c>
      <c r="BN95" s="1311" t="s">
        <v>2169</v>
      </c>
      <c r="BO95" s="1233">
        <v>128065</v>
      </c>
      <c r="BP95" s="1233">
        <v>8630</v>
      </c>
      <c r="BQ95" s="1233">
        <v>4176</v>
      </c>
      <c r="BR95" s="1233">
        <v>24939</v>
      </c>
      <c r="BS95" s="1233" t="s">
        <v>21</v>
      </c>
      <c r="BT95" s="1233">
        <v>6363</v>
      </c>
      <c r="BU95" s="1233">
        <v>2027516</v>
      </c>
      <c r="BV95" s="1233">
        <v>1102448</v>
      </c>
      <c r="BW95" s="1233">
        <v>654</v>
      </c>
      <c r="BX95" s="1233">
        <v>17527</v>
      </c>
      <c r="BY95" s="1233">
        <v>18332</v>
      </c>
      <c r="BZ95" s="1233">
        <v>146851</v>
      </c>
      <c r="CA95" s="1233">
        <v>158828</v>
      </c>
      <c r="CB95" s="1233">
        <v>2203771</v>
      </c>
      <c r="CC95" s="1233">
        <v>437970</v>
      </c>
      <c r="CD95" s="1233">
        <v>52469</v>
      </c>
      <c r="CE95" s="1233">
        <v>8784</v>
      </c>
      <c r="CF95" s="1284" t="s">
        <v>27</v>
      </c>
      <c r="CG95" s="1533" t="s">
        <v>25</v>
      </c>
      <c r="CH95" s="1281" t="s">
        <v>25</v>
      </c>
      <c r="CI95" s="1282" t="s">
        <v>25</v>
      </c>
      <c r="CJ95" s="1311" t="s">
        <v>2169</v>
      </c>
      <c r="CK95" s="1233">
        <v>46199</v>
      </c>
      <c r="CL95" s="1233">
        <v>8362</v>
      </c>
      <c r="CM95" s="1233">
        <v>37836</v>
      </c>
      <c r="CN95" s="1233">
        <v>3585</v>
      </c>
      <c r="CO95" s="1233">
        <v>4102</v>
      </c>
      <c r="CP95" s="1233">
        <v>9089</v>
      </c>
      <c r="CQ95" s="1233" t="s">
        <v>21</v>
      </c>
      <c r="CR95" s="1233">
        <v>844</v>
      </c>
      <c r="CS95" s="1233">
        <v>880304</v>
      </c>
      <c r="CT95" s="1233">
        <v>480945</v>
      </c>
      <c r="CU95" s="1233" t="s">
        <v>21</v>
      </c>
      <c r="CV95" s="1233">
        <v>12002</v>
      </c>
      <c r="CW95" s="1233">
        <v>2206</v>
      </c>
      <c r="CX95" s="1233">
        <v>49213</v>
      </c>
      <c r="CY95" s="1233">
        <v>52842</v>
      </c>
      <c r="CZ95" s="1233">
        <v>1094017</v>
      </c>
      <c r="DA95" s="1233">
        <v>136758</v>
      </c>
      <c r="DB95" s="1284" t="s">
        <v>27</v>
      </c>
      <c r="DC95" s="1533" t="s">
        <v>25</v>
      </c>
      <c r="DD95" s="1281" t="s">
        <v>25</v>
      </c>
      <c r="DE95" s="1282" t="s">
        <v>25</v>
      </c>
      <c r="DF95" s="1311" t="s">
        <v>2169</v>
      </c>
      <c r="DG95" s="1233">
        <v>1540</v>
      </c>
      <c r="DH95" s="1233" t="s">
        <v>21</v>
      </c>
      <c r="DI95" s="1233">
        <v>101</v>
      </c>
      <c r="DJ95" s="1233" t="s">
        <v>21</v>
      </c>
      <c r="DK95" s="1233" t="s">
        <v>21</v>
      </c>
      <c r="DL95" s="1233">
        <v>3635</v>
      </c>
      <c r="DM95" s="1233">
        <v>713</v>
      </c>
      <c r="DN95" s="1233">
        <v>617</v>
      </c>
      <c r="DO95" s="1233">
        <v>2001</v>
      </c>
      <c r="DP95" s="1233">
        <v>2022</v>
      </c>
      <c r="DQ95" s="1233" t="s">
        <v>21</v>
      </c>
      <c r="DR95" s="1233">
        <v>325</v>
      </c>
      <c r="DS95" s="1233">
        <v>9</v>
      </c>
      <c r="DT95" s="1233">
        <v>22884</v>
      </c>
      <c r="DU95" s="1233">
        <v>8110</v>
      </c>
      <c r="DV95" s="1284" t="s">
        <v>27</v>
      </c>
      <c r="DW95" s="1533" t="s">
        <v>25</v>
      </c>
      <c r="DX95" s="1260"/>
      <c r="DY95" s="1260"/>
    </row>
    <row r="96" spans="1:129" ht="14.25" customHeight="1">
      <c r="A96" s="1281" t="s">
        <v>25</v>
      </c>
      <c r="B96" s="1282" t="s">
        <v>25</v>
      </c>
      <c r="C96" s="1311" t="s">
        <v>164</v>
      </c>
      <c r="D96" s="1233">
        <v>5837</v>
      </c>
      <c r="E96" s="1233">
        <v>5031</v>
      </c>
      <c r="F96" s="1233">
        <v>19710</v>
      </c>
      <c r="G96" s="1233">
        <v>1092</v>
      </c>
      <c r="H96" s="1233">
        <v>721</v>
      </c>
      <c r="I96" s="1233">
        <v>1357</v>
      </c>
      <c r="J96" s="1233">
        <v>13447</v>
      </c>
      <c r="K96" s="1233">
        <v>14672</v>
      </c>
      <c r="L96" s="1233">
        <v>1361</v>
      </c>
      <c r="M96" s="1233" t="s">
        <v>2166</v>
      </c>
      <c r="N96" s="1233">
        <v>5777651</v>
      </c>
      <c r="O96" s="1233">
        <v>15799617</v>
      </c>
      <c r="P96" s="1233">
        <v>561413</v>
      </c>
      <c r="Q96" s="1233">
        <v>64076</v>
      </c>
      <c r="R96" s="1233">
        <v>5</v>
      </c>
      <c r="S96" s="1233">
        <v>60</v>
      </c>
      <c r="T96" s="1284" t="s">
        <v>28</v>
      </c>
      <c r="U96" s="1533" t="s">
        <v>25</v>
      </c>
      <c r="V96" s="1281" t="s">
        <v>25</v>
      </c>
      <c r="W96" s="1282" t="s">
        <v>25</v>
      </c>
      <c r="X96" s="1311" t="s">
        <v>164</v>
      </c>
      <c r="Y96" s="60" t="s">
        <v>21</v>
      </c>
      <c r="Z96" s="1233">
        <v>2766881</v>
      </c>
      <c r="AA96" s="1233">
        <v>6682605</v>
      </c>
      <c r="AB96" s="1233">
        <v>417357</v>
      </c>
      <c r="AC96" s="1233">
        <v>501</v>
      </c>
      <c r="AD96" s="1233">
        <v>11</v>
      </c>
      <c r="AE96" s="1233">
        <v>132</v>
      </c>
      <c r="AF96" s="1233">
        <v>253</v>
      </c>
      <c r="AG96" s="1233">
        <v>246</v>
      </c>
      <c r="AH96" s="1233">
        <v>7</v>
      </c>
      <c r="AI96" s="1233">
        <v>54</v>
      </c>
      <c r="AJ96" s="1233">
        <v>34</v>
      </c>
      <c r="AK96" s="1233">
        <v>2538</v>
      </c>
      <c r="AL96" s="1233">
        <v>674</v>
      </c>
      <c r="AM96" s="1233">
        <v>1347</v>
      </c>
      <c r="AN96" s="153">
        <v>1494</v>
      </c>
      <c r="AO96" s="1284" t="s">
        <v>28</v>
      </c>
      <c r="AP96" s="1533" t="s">
        <v>25</v>
      </c>
      <c r="BL96" s="1281" t="s">
        <v>25</v>
      </c>
      <c r="BM96" s="1282" t="s">
        <v>25</v>
      </c>
      <c r="BN96" s="1311" t="s">
        <v>164</v>
      </c>
      <c r="BO96" s="1233">
        <v>131708</v>
      </c>
      <c r="BP96" s="1233">
        <v>12318</v>
      </c>
      <c r="BQ96" s="1233">
        <v>4812</v>
      </c>
      <c r="BR96" s="1233">
        <v>24940</v>
      </c>
      <c r="BS96" s="1233" t="s">
        <v>21</v>
      </c>
      <c r="BT96" s="1233">
        <v>6947</v>
      </c>
      <c r="BU96" s="1233">
        <v>2160358</v>
      </c>
      <c r="BV96" s="1233">
        <v>1175151</v>
      </c>
      <c r="BW96" s="1233">
        <v>1092</v>
      </c>
      <c r="BX96" s="1233">
        <v>17658</v>
      </c>
      <c r="BY96" s="1233">
        <v>20622</v>
      </c>
      <c r="BZ96" s="1233">
        <v>166788</v>
      </c>
      <c r="CA96" s="1233">
        <v>179626</v>
      </c>
      <c r="CB96" s="1233">
        <v>2379006</v>
      </c>
      <c r="CC96" s="1233">
        <v>439568</v>
      </c>
      <c r="CD96" s="1233">
        <v>44942</v>
      </c>
      <c r="CE96" s="1233">
        <v>13331</v>
      </c>
      <c r="CF96" s="1284" t="s">
        <v>28</v>
      </c>
      <c r="CG96" s="1533" t="s">
        <v>25</v>
      </c>
      <c r="CH96" s="1281" t="s">
        <v>25</v>
      </c>
      <c r="CI96" s="1282" t="s">
        <v>25</v>
      </c>
      <c r="CJ96" s="1311" t="s">
        <v>164</v>
      </c>
      <c r="CK96" s="1233">
        <v>51480</v>
      </c>
      <c r="CL96" s="1233">
        <v>9676</v>
      </c>
      <c r="CM96" s="1233">
        <v>41804</v>
      </c>
      <c r="CN96" s="1233">
        <v>5286</v>
      </c>
      <c r="CO96" s="1233">
        <v>4733</v>
      </c>
      <c r="CP96" s="1233">
        <v>9814</v>
      </c>
      <c r="CQ96" s="1233" t="s">
        <v>21</v>
      </c>
      <c r="CR96" s="1233">
        <v>1210</v>
      </c>
      <c r="CS96" s="1233">
        <v>959218</v>
      </c>
      <c r="CT96" s="1233">
        <v>529344</v>
      </c>
      <c r="CU96" s="1233" t="s">
        <v>21</v>
      </c>
      <c r="CV96" s="1233">
        <v>12458</v>
      </c>
      <c r="CW96" s="1233">
        <v>2268</v>
      </c>
      <c r="CX96" s="1233">
        <v>55254</v>
      </c>
      <c r="CY96" s="1233">
        <v>58542</v>
      </c>
      <c r="CZ96" s="1233">
        <v>1216639</v>
      </c>
      <c r="DA96" s="1233">
        <v>138150</v>
      </c>
      <c r="DB96" s="1284" t="s">
        <v>28</v>
      </c>
      <c r="DC96" s="1533" t="s">
        <v>25</v>
      </c>
      <c r="DD96" s="1281" t="s">
        <v>25</v>
      </c>
      <c r="DE96" s="1282" t="s">
        <v>25</v>
      </c>
      <c r="DF96" s="1311" t="s">
        <v>164</v>
      </c>
      <c r="DG96" s="1233">
        <v>1498</v>
      </c>
      <c r="DH96" s="1233" t="s">
        <v>21</v>
      </c>
      <c r="DI96" s="1233">
        <v>112</v>
      </c>
      <c r="DJ96" s="1233" t="s">
        <v>21</v>
      </c>
      <c r="DK96" s="1233" t="s">
        <v>21</v>
      </c>
      <c r="DL96" s="1233">
        <v>4034</v>
      </c>
      <c r="DM96" s="1233">
        <v>708</v>
      </c>
      <c r="DN96" s="1233">
        <v>637</v>
      </c>
      <c r="DO96" s="1233">
        <v>2325</v>
      </c>
      <c r="DP96" s="1233">
        <v>2371</v>
      </c>
      <c r="DQ96" s="1233" t="s">
        <v>21</v>
      </c>
      <c r="DR96" s="1233">
        <v>314</v>
      </c>
      <c r="DS96" s="1233">
        <v>20</v>
      </c>
      <c r="DT96" s="1233">
        <v>21063</v>
      </c>
      <c r="DU96" s="1233">
        <v>10875</v>
      </c>
      <c r="DV96" s="1284" t="s">
        <v>28</v>
      </c>
      <c r="DW96" s="1533" t="s">
        <v>25</v>
      </c>
      <c r="DX96" s="1260"/>
      <c r="DY96" s="1260"/>
    </row>
    <row r="97" spans="1:129" ht="6.75" customHeight="1">
      <c r="A97" s="1279"/>
      <c r="B97" s="1280"/>
      <c r="C97" s="1309"/>
      <c r="D97" s="1233"/>
      <c r="E97" s="1233"/>
      <c r="F97" s="1233"/>
      <c r="G97" s="1233"/>
      <c r="H97" s="1233"/>
      <c r="I97" s="1233"/>
      <c r="J97" s="1233"/>
      <c r="K97" s="1233"/>
      <c r="L97" s="1233"/>
      <c r="M97" s="1233"/>
      <c r="N97" s="1233"/>
      <c r="O97" s="1233"/>
      <c r="P97" s="1233"/>
      <c r="Q97" s="1233"/>
      <c r="R97" s="1233"/>
      <c r="S97" s="1233"/>
      <c r="T97" s="1292"/>
      <c r="U97" s="1462"/>
      <c r="V97" s="1279"/>
      <c r="W97" s="1280"/>
      <c r="X97" s="1309"/>
      <c r="Y97" s="60"/>
      <c r="Z97" s="1233"/>
      <c r="AA97" s="1233"/>
      <c r="AB97" s="1233"/>
      <c r="AC97" s="1233"/>
      <c r="AD97" s="1233"/>
      <c r="AE97" s="1233"/>
      <c r="AF97" s="1233"/>
      <c r="AG97" s="1233"/>
      <c r="AH97" s="1233"/>
      <c r="AI97" s="1233"/>
      <c r="AJ97" s="1233"/>
      <c r="AK97" s="1233"/>
      <c r="AL97" s="1233"/>
      <c r="AM97" s="1233"/>
      <c r="AN97" s="153"/>
      <c r="AO97" s="1292"/>
      <c r="AP97" s="1462"/>
      <c r="BL97" s="1279"/>
      <c r="BM97" s="1280"/>
      <c r="BN97" s="1309"/>
      <c r="BO97" s="1233"/>
      <c r="BP97" s="1233"/>
      <c r="BQ97" s="1233"/>
      <c r="BR97" s="1233"/>
      <c r="BS97" s="1233"/>
      <c r="BT97" s="1233"/>
      <c r="BU97" s="1233"/>
      <c r="BV97" s="1233"/>
      <c r="BW97" s="1233"/>
      <c r="BX97" s="1233"/>
      <c r="BY97" s="1233"/>
      <c r="BZ97" s="1233"/>
      <c r="CA97" s="1233"/>
      <c r="CB97" s="1233"/>
      <c r="CC97" s="1233"/>
      <c r="CD97" s="1233"/>
      <c r="CE97" s="1233"/>
      <c r="CF97" s="1292"/>
      <c r="CG97" s="1462"/>
      <c r="CH97" s="1279"/>
      <c r="CI97" s="1280"/>
      <c r="CJ97" s="1309"/>
      <c r="CK97" s="1233"/>
      <c r="CL97" s="1233"/>
      <c r="CM97" s="1233"/>
      <c r="CN97" s="1233"/>
      <c r="CO97" s="1233"/>
      <c r="CP97" s="1233"/>
      <c r="CQ97" s="1233"/>
      <c r="CR97" s="1233"/>
      <c r="CS97" s="1233"/>
      <c r="CT97" s="1233"/>
      <c r="CU97" s="1233"/>
      <c r="CV97" s="1233"/>
      <c r="CW97" s="1233"/>
      <c r="CX97" s="1233"/>
      <c r="CY97" s="1233"/>
      <c r="CZ97" s="1233"/>
      <c r="DA97" s="1233"/>
      <c r="DB97" s="1292"/>
      <c r="DC97" s="1462"/>
      <c r="DD97" s="1279"/>
      <c r="DE97" s="1280"/>
      <c r="DF97" s="1309"/>
      <c r="DG97" s="1233"/>
      <c r="DH97" s="1233"/>
      <c r="DI97" s="1233"/>
      <c r="DJ97" s="1233"/>
      <c r="DL97" s="1233"/>
      <c r="DM97" s="1233"/>
      <c r="DN97" s="1233"/>
      <c r="DO97" s="1233"/>
      <c r="DP97" s="1233"/>
      <c r="DQ97" s="1233"/>
      <c r="DR97" s="1233"/>
      <c r="DS97" s="1233"/>
      <c r="DT97" s="1233"/>
      <c r="DU97" s="1233"/>
      <c r="DV97" s="1292"/>
      <c r="DW97" s="1462"/>
      <c r="DX97" s="1260"/>
      <c r="DY97" s="1260"/>
    </row>
    <row r="98" spans="1:129" ht="15.75" customHeight="1">
      <c r="A98" s="1286" t="s">
        <v>2153</v>
      </c>
      <c r="B98" s="1287" t="s">
        <v>23</v>
      </c>
      <c r="C98" s="1314">
        <v>43831</v>
      </c>
      <c r="D98" s="60">
        <v>2240</v>
      </c>
      <c r="E98" s="1233">
        <v>1348</v>
      </c>
      <c r="F98" s="1233">
        <v>6757</v>
      </c>
      <c r="G98" s="1233">
        <v>585</v>
      </c>
      <c r="H98" s="1233">
        <v>484</v>
      </c>
      <c r="I98" s="1233">
        <v>525</v>
      </c>
      <c r="J98" s="1233">
        <v>4009</v>
      </c>
      <c r="K98" s="1233">
        <v>4380</v>
      </c>
      <c r="L98" s="1233">
        <v>893</v>
      </c>
      <c r="M98" s="1233" t="s">
        <v>2166</v>
      </c>
      <c r="N98" s="1233">
        <v>2046492</v>
      </c>
      <c r="O98" s="1233">
        <v>5906842</v>
      </c>
      <c r="P98" s="1233">
        <v>218973</v>
      </c>
      <c r="Q98" s="1233">
        <v>25130</v>
      </c>
      <c r="R98" s="1233">
        <v>1</v>
      </c>
      <c r="S98" s="1233">
        <v>25</v>
      </c>
      <c r="T98" s="1284" t="s">
        <v>29</v>
      </c>
      <c r="U98" s="1533" t="s">
        <v>2155</v>
      </c>
      <c r="V98" s="1286" t="s">
        <v>2153</v>
      </c>
      <c r="W98" s="1287" t="s">
        <v>23</v>
      </c>
      <c r="X98" s="1314">
        <v>43831</v>
      </c>
      <c r="Y98" s="60" t="s">
        <v>21</v>
      </c>
      <c r="Z98" s="1233">
        <v>1009788</v>
      </c>
      <c r="AA98" s="1233">
        <v>2585538</v>
      </c>
      <c r="AB98" s="1233">
        <v>133943</v>
      </c>
      <c r="AC98" s="1233">
        <v>170</v>
      </c>
      <c r="AD98" s="1233">
        <v>5</v>
      </c>
      <c r="AE98" s="1233">
        <v>42</v>
      </c>
      <c r="AF98" s="1233">
        <v>87</v>
      </c>
      <c r="AG98" s="1233">
        <v>81</v>
      </c>
      <c r="AH98" s="1233">
        <v>6</v>
      </c>
      <c r="AI98" s="1233">
        <v>15</v>
      </c>
      <c r="AJ98" s="1233">
        <v>16</v>
      </c>
      <c r="AK98" s="1233">
        <v>785</v>
      </c>
      <c r="AL98" s="1233">
        <v>251</v>
      </c>
      <c r="AM98" s="1233">
        <v>366</v>
      </c>
      <c r="AN98" s="153">
        <v>406</v>
      </c>
      <c r="AO98" s="1284" t="s">
        <v>29</v>
      </c>
      <c r="AP98" s="1533" t="s">
        <v>2155</v>
      </c>
      <c r="BL98" s="1286" t="s">
        <v>2153</v>
      </c>
      <c r="BM98" s="1287" t="s">
        <v>23</v>
      </c>
      <c r="BN98" s="1314">
        <v>43831</v>
      </c>
      <c r="BO98" s="1233">
        <v>51970</v>
      </c>
      <c r="BP98" s="1233">
        <v>3124</v>
      </c>
      <c r="BQ98" s="1233">
        <v>1798</v>
      </c>
      <c r="BR98" s="1233">
        <v>9295</v>
      </c>
      <c r="BS98" s="1233" t="s">
        <v>21</v>
      </c>
      <c r="BT98" s="1233">
        <v>1469</v>
      </c>
      <c r="BU98" s="1233">
        <v>796477</v>
      </c>
      <c r="BV98" s="1233">
        <v>431354</v>
      </c>
      <c r="BW98" s="1233">
        <v>585</v>
      </c>
      <c r="BX98" s="1233">
        <v>6673</v>
      </c>
      <c r="BY98" s="1233">
        <v>7033</v>
      </c>
      <c r="BZ98" s="1233">
        <v>52404</v>
      </c>
      <c r="CA98" s="1233">
        <v>56702</v>
      </c>
      <c r="CB98" s="1233">
        <v>946440</v>
      </c>
      <c r="CC98" s="1233">
        <v>157300</v>
      </c>
      <c r="CD98" s="1233">
        <v>15521</v>
      </c>
      <c r="CE98" s="1233">
        <v>3999</v>
      </c>
      <c r="CF98" s="1284" t="s">
        <v>29</v>
      </c>
      <c r="CG98" s="1533" t="s">
        <v>2155</v>
      </c>
      <c r="CH98" s="1286" t="s">
        <v>2153</v>
      </c>
      <c r="CI98" s="1287" t="s">
        <v>23</v>
      </c>
      <c r="CJ98" s="1314">
        <v>43831</v>
      </c>
      <c r="CK98" s="1233">
        <v>18183</v>
      </c>
      <c r="CL98" s="1233">
        <v>3310</v>
      </c>
      <c r="CM98" s="1233">
        <v>14873</v>
      </c>
      <c r="CN98" s="1233">
        <v>1029</v>
      </c>
      <c r="CO98" s="1233">
        <v>1775</v>
      </c>
      <c r="CP98" s="1233">
        <v>3337</v>
      </c>
      <c r="CQ98" s="1233" t="s">
        <v>21</v>
      </c>
      <c r="CR98" s="1233">
        <v>182</v>
      </c>
      <c r="CS98" s="1233">
        <v>366382</v>
      </c>
      <c r="CT98" s="1233">
        <v>198996</v>
      </c>
      <c r="CU98" s="1233" t="s">
        <v>21</v>
      </c>
      <c r="CV98" s="1233">
        <v>4784</v>
      </c>
      <c r="CW98" s="1233">
        <v>1069</v>
      </c>
      <c r="CX98" s="1233">
        <v>18125</v>
      </c>
      <c r="CY98" s="1233">
        <v>19426</v>
      </c>
      <c r="CZ98" s="1233">
        <v>485125</v>
      </c>
      <c r="DA98" s="1233">
        <v>53612</v>
      </c>
      <c r="DB98" s="1284" t="s">
        <v>29</v>
      </c>
      <c r="DC98" s="1533" t="s">
        <v>2155</v>
      </c>
      <c r="DD98" s="1286" t="s">
        <v>2153</v>
      </c>
      <c r="DE98" s="1287" t="s">
        <v>23</v>
      </c>
      <c r="DF98" s="1314">
        <v>43831</v>
      </c>
      <c r="DG98" s="1233">
        <v>561</v>
      </c>
      <c r="DH98" s="1233" t="s">
        <v>21</v>
      </c>
      <c r="DI98" s="1233">
        <v>41</v>
      </c>
      <c r="DJ98" s="1233" t="s">
        <v>21</v>
      </c>
      <c r="DK98" s="1233" t="s">
        <v>21</v>
      </c>
      <c r="DL98" s="1233">
        <v>1354</v>
      </c>
      <c r="DM98" s="1233">
        <v>274</v>
      </c>
      <c r="DN98" s="1233">
        <v>209</v>
      </c>
      <c r="DO98" s="1233">
        <v>765</v>
      </c>
      <c r="DP98" s="1233">
        <v>783</v>
      </c>
      <c r="DQ98" s="1233" t="s">
        <v>21</v>
      </c>
      <c r="DR98" s="1233">
        <v>100</v>
      </c>
      <c r="DS98" s="1233">
        <v>5</v>
      </c>
      <c r="DT98" s="1233">
        <v>6697</v>
      </c>
      <c r="DU98" s="1233">
        <v>4033</v>
      </c>
      <c r="DV98" s="1284" t="s">
        <v>29</v>
      </c>
      <c r="DW98" s="1533" t="s">
        <v>2155</v>
      </c>
      <c r="DX98" s="1260"/>
      <c r="DY98" s="1260"/>
    </row>
    <row r="99" spans="1:129" ht="14.25" customHeight="1">
      <c r="A99" s="1281" t="s">
        <v>25</v>
      </c>
      <c r="B99" s="1282" t="s">
        <v>25</v>
      </c>
      <c r="C99" s="1315">
        <v>43862</v>
      </c>
      <c r="D99" s="60">
        <v>2453</v>
      </c>
      <c r="E99" s="1233">
        <v>1179</v>
      </c>
      <c r="F99" s="1233">
        <v>6648</v>
      </c>
      <c r="G99" s="1233">
        <v>556</v>
      </c>
      <c r="H99" s="1233">
        <v>401</v>
      </c>
      <c r="I99" s="1233">
        <v>482</v>
      </c>
      <c r="J99" s="1233">
        <v>4109</v>
      </c>
      <c r="K99" s="1233">
        <v>4486</v>
      </c>
      <c r="L99" s="1233">
        <v>785</v>
      </c>
      <c r="M99" s="1233" t="s">
        <v>2166</v>
      </c>
      <c r="N99" s="1233">
        <v>1964994</v>
      </c>
      <c r="O99" s="1233">
        <v>5679704</v>
      </c>
      <c r="P99" s="1233">
        <v>203190</v>
      </c>
      <c r="Q99" s="1233">
        <v>23117</v>
      </c>
      <c r="R99" s="1233">
        <v>2</v>
      </c>
      <c r="S99" s="1233">
        <v>18</v>
      </c>
      <c r="T99" s="1284" t="s">
        <v>30</v>
      </c>
      <c r="U99" s="1533" t="s">
        <v>25</v>
      </c>
      <c r="V99" s="1281" t="s">
        <v>25</v>
      </c>
      <c r="W99" s="1282" t="s">
        <v>25</v>
      </c>
      <c r="X99" s="1315">
        <v>43862</v>
      </c>
      <c r="Y99" s="60" t="s">
        <v>21</v>
      </c>
      <c r="Z99" s="1233">
        <v>957440</v>
      </c>
      <c r="AA99" s="1233">
        <v>2498419</v>
      </c>
      <c r="AB99" s="1233">
        <v>135338</v>
      </c>
      <c r="AC99" s="1233">
        <v>149</v>
      </c>
      <c r="AD99" s="1233">
        <v>5</v>
      </c>
      <c r="AE99" s="1233">
        <v>42</v>
      </c>
      <c r="AF99" s="1233">
        <v>60</v>
      </c>
      <c r="AG99" s="1233">
        <v>56</v>
      </c>
      <c r="AH99" s="1233">
        <v>4</v>
      </c>
      <c r="AI99" s="1233">
        <v>18</v>
      </c>
      <c r="AJ99" s="1233">
        <v>18</v>
      </c>
      <c r="AK99" s="1233">
        <v>888</v>
      </c>
      <c r="AL99" s="1233">
        <v>244</v>
      </c>
      <c r="AM99" s="1233">
        <v>461</v>
      </c>
      <c r="AN99" s="153">
        <v>512</v>
      </c>
      <c r="AO99" s="1284" t="s">
        <v>30</v>
      </c>
      <c r="AP99" s="1533" t="s">
        <v>25</v>
      </c>
      <c r="BL99" s="1281" t="s">
        <v>25</v>
      </c>
      <c r="BM99" s="1282" t="s">
        <v>25</v>
      </c>
      <c r="BN99" s="1315">
        <v>43862</v>
      </c>
      <c r="BO99" s="1233">
        <v>45901</v>
      </c>
      <c r="BP99" s="1233">
        <v>2213</v>
      </c>
      <c r="BQ99" s="1233">
        <v>1834</v>
      </c>
      <c r="BR99" s="1233">
        <v>9096</v>
      </c>
      <c r="BS99" s="1233" t="s">
        <v>21</v>
      </c>
      <c r="BT99" s="1233">
        <v>1278</v>
      </c>
      <c r="BU99" s="1233">
        <v>760660</v>
      </c>
      <c r="BV99" s="1233">
        <v>401084</v>
      </c>
      <c r="BW99" s="1233">
        <v>556</v>
      </c>
      <c r="BX99" s="1233">
        <v>6498</v>
      </c>
      <c r="BY99" s="1233">
        <v>7216</v>
      </c>
      <c r="BZ99" s="1233">
        <v>54107</v>
      </c>
      <c r="CA99" s="1233">
        <v>58435</v>
      </c>
      <c r="CB99" s="1233">
        <v>878233</v>
      </c>
      <c r="CC99" s="1233">
        <v>163417</v>
      </c>
      <c r="CD99" s="1233">
        <v>16183</v>
      </c>
      <c r="CE99" s="1233">
        <v>4397</v>
      </c>
      <c r="CF99" s="1284" t="s">
        <v>30</v>
      </c>
      <c r="CG99" s="1533" t="s">
        <v>25</v>
      </c>
      <c r="CH99" s="1281" t="s">
        <v>25</v>
      </c>
      <c r="CI99" s="1282" t="s">
        <v>25</v>
      </c>
      <c r="CJ99" s="1315">
        <v>43862</v>
      </c>
      <c r="CK99" s="1233">
        <v>15031</v>
      </c>
      <c r="CL99" s="1233">
        <v>3105</v>
      </c>
      <c r="CM99" s="1233">
        <v>11926</v>
      </c>
      <c r="CN99" s="1233">
        <v>808</v>
      </c>
      <c r="CO99" s="1233">
        <v>1809</v>
      </c>
      <c r="CP99" s="1233">
        <v>3342</v>
      </c>
      <c r="CQ99" s="1233" t="s">
        <v>21</v>
      </c>
      <c r="CR99" s="1233">
        <v>210</v>
      </c>
      <c r="CS99" s="1233">
        <v>347313</v>
      </c>
      <c r="CT99" s="1233">
        <v>187234</v>
      </c>
      <c r="CU99" s="1233" t="s">
        <v>21</v>
      </c>
      <c r="CV99" s="1233">
        <v>4615</v>
      </c>
      <c r="CW99" s="1233">
        <v>1129</v>
      </c>
      <c r="CX99" s="1233">
        <v>18894</v>
      </c>
      <c r="CY99" s="1233">
        <v>20198</v>
      </c>
      <c r="CZ99" s="1233">
        <v>449241</v>
      </c>
      <c r="DA99" s="1233">
        <v>53226</v>
      </c>
      <c r="DB99" s="1284" t="s">
        <v>30</v>
      </c>
      <c r="DC99" s="1533" t="s">
        <v>25</v>
      </c>
      <c r="DD99" s="1281" t="s">
        <v>25</v>
      </c>
      <c r="DE99" s="1282" t="s">
        <v>25</v>
      </c>
      <c r="DF99" s="1315">
        <v>43862</v>
      </c>
      <c r="DG99" s="1233">
        <v>534</v>
      </c>
      <c r="DH99" s="1233" t="s">
        <v>21</v>
      </c>
      <c r="DI99" s="1233">
        <v>46</v>
      </c>
      <c r="DJ99" s="1233" t="s">
        <v>21</v>
      </c>
      <c r="DK99" s="1233" t="s">
        <v>21</v>
      </c>
      <c r="DL99" s="1233">
        <v>1356</v>
      </c>
      <c r="DM99" s="1233">
        <v>257</v>
      </c>
      <c r="DN99" s="1233">
        <v>228</v>
      </c>
      <c r="DO99" s="1233">
        <v>765</v>
      </c>
      <c r="DP99" s="1233">
        <v>787</v>
      </c>
      <c r="DQ99" s="1233" t="s">
        <v>21</v>
      </c>
      <c r="DR99" s="1233">
        <v>59</v>
      </c>
      <c r="DS99" s="1233">
        <v>5</v>
      </c>
      <c r="DT99" s="1233">
        <v>7240</v>
      </c>
      <c r="DU99" s="1233">
        <v>4772</v>
      </c>
      <c r="DV99" s="1284" t="s">
        <v>30</v>
      </c>
      <c r="DW99" s="1533" t="s">
        <v>25</v>
      </c>
      <c r="DX99" s="1260"/>
      <c r="DY99" s="1260"/>
    </row>
    <row r="100" spans="1:129" ht="14.25" customHeight="1">
      <c r="A100" s="1281" t="s">
        <v>25</v>
      </c>
      <c r="B100" s="1282" t="s">
        <v>25</v>
      </c>
      <c r="C100" s="1315">
        <v>43891</v>
      </c>
      <c r="D100" s="60">
        <v>2338</v>
      </c>
      <c r="E100" s="1233">
        <v>938</v>
      </c>
      <c r="F100" s="1233">
        <v>7214</v>
      </c>
      <c r="G100" s="1233">
        <v>688</v>
      </c>
      <c r="H100" s="1233">
        <v>371</v>
      </c>
      <c r="I100" s="1233">
        <v>520</v>
      </c>
      <c r="J100" s="1233">
        <v>4521</v>
      </c>
      <c r="K100" s="1233">
        <v>4940</v>
      </c>
      <c r="L100" s="1233">
        <v>698</v>
      </c>
      <c r="M100" s="1233" t="s">
        <v>2166</v>
      </c>
      <c r="N100" s="1233">
        <v>2113730</v>
      </c>
      <c r="O100" s="1233">
        <v>6009505</v>
      </c>
      <c r="P100" s="1233">
        <v>217072</v>
      </c>
      <c r="Q100" s="1233">
        <v>24858</v>
      </c>
      <c r="R100" s="1233">
        <v>1</v>
      </c>
      <c r="S100" s="1233">
        <v>22</v>
      </c>
      <c r="T100" s="1284" t="s">
        <v>31</v>
      </c>
      <c r="U100" s="1533" t="s">
        <v>25</v>
      </c>
      <c r="V100" s="1281" t="s">
        <v>25</v>
      </c>
      <c r="W100" s="1282" t="s">
        <v>25</v>
      </c>
      <c r="X100" s="1315">
        <v>43891</v>
      </c>
      <c r="Y100" s="60" t="s">
        <v>21</v>
      </c>
      <c r="Z100" s="1233">
        <v>1029322</v>
      </c>
      <c r="AA100" s="1233">
        <v>2603596</v>
      </c>
      <c r="AB100" s="1233">
        <v>146106</v>
      </c>
      <c r="AC100" s="1233">
        <v>204</v>
      </c>
      <c r="AD100" s="1233">
        <v>5</v>
      </c>
      <c r="AE100" s="1233">
        <v>44</v>
      </c>
      <c r="AF100" s="1233">
        <v>110</v>
      </c>
      <c r="AG100" s="1233">
        <v>104</v>
      </c>
      <c r="AH100" s="1233">
        <v>6</v>
      </c>
      <c r="AI100" s="1233">
        <v>19</v>
      </c>
      <c r="AJ100" s="1233">
        <v>19</v>
      </c>
      <c r="AK100" s="1233">
        <v>1003</v>
      </c>
      <c r="AL100" s="1233">
        <v>267</v>
      </c>
      <c r="AM100" s="1233">
        <v>532</v>
      </c>
      <c r="AN100" s="153">
        <v>590</v>
      </c>
      <c r="AO100" s="1284" t="s">
        <v>31</v>
      </c>
      <c r="AP100" s="1533" t="s">
        <v>25</v>
      </c>
      <c r="BL100" s="1281" t="s">
        <v>25</v>
      </c>
      <c r="BM100" s="1282" t="s">
        <v>25</v>
      </c>
      <c r="BN100" s="1315">
        <v>43891</v>
      </c>
      <c r="BO100" s="1233">
        <v>41778</v>
      </c>
      <c r="BP100" s="1233">
        <v>2216</v>
      </c>
      <c r="BQ100" s="1233">
        <v>1855</v>
      </c>
      <c r="BR100" s="1233">
        <v>9354</v>
      </c>
      <c r="BS100" s="1233" t="s">
        <v>21</v>
      </c>
      <c r="BT100" s="1233">
        <v>1130</v>
      </c>
      <c r="BU100" s="1233">
        <v>898317</v>
      </c>
      <c r="BV100" s="1233">
        <v>424832</v>
      </c>
      <c r="BW100" s="1233">
        <v>688</v>
      </c>
      <c r="BX100" s="1233">
        <v>7027</v>
      </c>
      <c r="BY100" s="1233">
        <v>7488</v>
      </c>
      <c r="BZ100" s="1233">
        <v>57958</v>
      </c>
      <c r="CA100" s="1233">
        <v>62655</v>
      </c>
      <c r="CB100" s="1233">
        <v>1191265</v>
      </c>
      <c r="CC100" s="1233">
        <v>173030</v>
      </c>
      <c r="CD100" s="1233">
        <v>17677</v>
      </c>
      <c r="CE100" s="1233">
        <v>4665</v>
      </c>
      <c r="CF100" s="1284" t="s">
        <v>31</v>
      </c>
      <c r="CG100" s="1533" t="s">
        <v>25</v>
      </c>
      <c r="CH100" s="1281" t="s">
        <v>25</v>
      </c>
      <c r="CI100" s="1282" t="s">
        <v>25</v>
      </c>
      <c r="CJ100" s="1315">
        <v>43891</v>
      </c>
      <c r="CK100" s="1233">
        <v>13436</v>
      </c>
      <c r="CL100" s="1233">
        <v>3256</v>
      </c>
      <c r="CM100" s="1233">
        <v>10180</v>
      </c>
      <c r="CN100" s="1233">
        <v>657</v>
      </c>
      <c r="CO100" s="1233">
        <v>1829</v>
      </c>
      <c r="CP100" s="1233">
        <v>3426</v>
      </c>
      <c r="CQ100" s="1233" t="s">
        <v>21</v>
      </c>
      <c r="CR100" s="1233">
        <v>182</v>
      </c>
      <c r="CS100" s="1233">
        <v>423991</v>
      </c>
      <c r="CT100" s="1233">
        <v>194933</v>
      </c>
      <c r="CU100" s="1233" t="s">
        <v>21</v>
      </c>
      <c r="CV100" s="1233">
        <v>5072</v>
      </c>
      <c r="CW100" s="1233">
        <v>1143</v>
      </c>
      <c r="CX100" s="1233">
        <v>19610</v>
      </c>
      <c r="CY100" s="1233">
        <v>20986</v>
      </c>
      <c r="CZ100" s="1233">
        <v>646239</v>
      </c>
      <c r="DA100" s="1233">
        <v>55364</v>
      </c>
      <c r="DB100" s="1284" t="s">
        <v>31</v>
      </c>
      <c r="DC100" s="1533" t="s">
        <v>25</v>
      </c>
      <c r="DD100" s="1281" t="s">
        <v>25</v>
      </c>
      <c r="DE100" s="1282" t="s">
        <v>25</v>
      </c>
      <c r="DF100" s="1315">
        <v>43891</v>
      </c>
      <c r="DG100" s="1233">
        <v>550</v>
      </c>
      <c r="DH100" s="1233" t="s">
        <v>21</v>
      </c>
      <c r="DI100" s="1233">
        <v>49</v>
      </c>
      <c r="DJ100" s="1233" t="s">
        <v>21</v>
      </c>
      <c r="DK100" s="1233" t="s">
        <v>21</v>
      </c>
      <c r="DL100" s="1233">
        <v>1338</v>
      </c>
      <c r="DM100" s="1233">
        <v>194</v>
      </c>
      <c r="DN100" s="1233">
        <v>248</v>
      </c>
      <c r="DO100" s="1233">
        <v>770</v>
      </c>
      <c r="DP100" s="1233">
        <v>794</v>
      </c>
      <c r="DQ100" s="1233" t="s">
        <v>21</v>
      </c>
      <c r="DR100" s="1233">
        <v>28</v>
      </c>
      <c r="DS100" s="1233">
        <v>6</v>
      </c>
      <c r="DT100" s="1233">
        <v>7590</v>
      </c>
      <c r="DU100" s="1233">
        <v>4558</v>
      </c>
      <c r="DV100" s="1284" t="s">
        <v>31</v>
      </c>
      <c r="DW100" s="1533" t="s">
        <v>25</v>
      </c>
      <c r="DX100" s="1260"/>
      <c r="DY100" s="1260"/>
    </row>
    <row r="101" spans="1:129" ht="14.25" customHeight="1">
      <c r="A101" s="1281" t="s">
        <v>25</v>
      </c>
      <c r="B101" s="1282" t="s">
        <v>25</v>
      </c>
      <c r="C101" s="1315">
        <v>43922</v>
      </c>
      <c r="D101" s="60">
        <v>2260</v>
      </c>
      <c r="E101" s="1233">
        <v>830</v>
      </c>
      <c r="F101" s="1233">
        <v>6116</v>
      </c>
      <c r="G101" s="1233">
        <v>562</v>
      </c>
      <c r="H101" s="1233">
        <v>160</v>
      </c>
      <c r="I101" s="1233">
        <v>338</v>
      </c>
      <c r="J101" s="1233">
        <v>4157</v>
      </c>
      <c r="K101" s="1233">
        <v>4541</v>
      </c>
      <c r="L101" s="1233">
        <v>497</v>
      </c>
      <c r="M101" s="1233" t="s">
        <v>2166</v>
      </c>
      <c r="N101" s="1233">
        <v>1919451</v>
      </c>
      <c r="O101" s="1233">
        <v>5226334</v>
      </c>
      <c r="P101" s="1233">
        <v>185761</v>
      </c>
      <c r="Q101" s="1233">
        <v>21729</v>
      </c>
      <c r="R101" s="1233">
        <v>1</v>
      </c>
      <c r="S101" s="1233">
        <v>14</v>
      </c>
      <c r="T101" s="1284" t="s">
        <v>32</v>
      </c>
      <c r="U101" s="1533" t="s">
        <v>25</v>
      </c>
      <c r="V101" s="1281" t="s">
        <v>25</v>
      </c>
      <c r="W101" s="1282" t="s">
        <v>25</v>
      </c>
      <c r="X101" s="1315">
        <v>43922</v>
      </c>
      <c r="Y101" s="60" t="s">
        <v>21</v>
      </c>
      <c r="Z101" s="1233">
        <v>942707</v>
      </c>
      <c r="AA101" s="1233">
        <v>2275259</v>
      </c>
      <c r="AB101" s="1233">
        <v>132368</v>
      </c>
      <c r="AC101" s="1233">
        <v>188</v>
      </c>
      <c r="AD101" s="1233">
        <v>4</v>
      </c>
      <c r="AE101" s="1233">
        <v>49</v>
      </c>
      <c r="AF101" s="1233">
        <v>90</v>
      </c>
      <c r="AG101" s="1233">
        <v>88</v>
      </c>
      <c r="AH101" s="1233">
        <v>2</v>
      </c>
      <c r="AI101" s="1233">
        <v>21</v>
      </c>
      <c r="AJ101" s="1233">
        <v>17</v>
      </c>
      <c r="AK101" s="1233">
        <v>733</v>
      </c>
      <c r="AL101" s="1233">
        <v>180</v>
      </c>
      <c r="AM101" s="1233">
        <v>406</v>
      </c>
      <c r="AN101" s="153">
        <v>451</v>
      </c>
      <c r="AO101" s="1284" t="s">
        <v>32</v>
      </c>
      <c r="AP101" s="1533" t="s">
        <v>25</v>
      </c>
      <c r="BL101" s="1281" t="s">
        <v>25</v>
      </c>
      <c r="BM101" s="1282" t="s">
        <v>25</v>
      </c>
      <c r="BN101" s="1315">
        <v>43922</v>
      </c>
      <c r="BO101" s="1233">
        <v>53526</v>
      </c>
      <c r="BP101" s="1233">
        <v>1855</v>
      </c>
      <c r="BQ101" s="1233">
        <v>1636</v>
      </c>
      <c r="BR101" s="1233">
        <v>8875</v>
      </c>
      <c r="BS101" s="1233" t="s">
        <v>21</v>
      </c>
      <c r="BT101" s="1233">
        <v>987</v>
      </c>
      <c r="BU101" s="1233">
        <v>720518</v>
      </c>
      <c r="BV101" s="1233">
        <v>385788</v>
      </c>
      <c r="BW101" s="1233">
        <v>562</v>
      </c>
      <c r="BX101" s="1233">
        <v>6237</v>
      </c>
      <c r="BY101" s="1233">
        <v>7042</v>
      </c>
      <c r="BZ101" s="1233">
        <v>53360</v>
      </c>
      <c r="CA101" s="1233">
        <v>57659</v>
      </c>
      <c r="CB101" s="1233">
        <v>816409</v>
      </c>
      <c r="CC101" s="1233">
        <v>152169</v>
      </c>
      <c r="CD101" s="1233">
        <v>13714</v>
      </c>
      <c r="CE101" s="1233">
        <v>4209</v>
      </c>
      <c r="CF101" s="1284" t="s">
        <v>32</v>
      </c>
      <c r="CG101" s="1533" t="s">
        <v>25</v>
      </c>
      <c r="CH101" s="1281" t="s">
        <v>25</v>
      </c>
      <c r="CI101" s="1282" t="s">
        <v>25</v>
      </c>
      <c r="CJ101" s="1315">
        <v>43922</v>
      </c>
      <c r="CK101" s="1233">
        <v>20647</v>
      </c>
      <c r="CL101" s="1233">
        <v>3632</v>
      </c>
      <c r="CM101" s="1233">
        <v>17015</v>
      </c>
      <c r="CN101" s="1233">
        <v>588</v>
      </c>
      <c r="CO101" s="1233">
        <v>1607</v>
      </c>
      <c r="CP101" s="1233">
        <v>3316</v>
      </c>
      <c r="CQ101" s="1233" t="s">
        <v>21</v>
      </c>
      <c r="CR101" s="1233">
        <v>136</v>
      </c>
      <c r="CS101" s="1233">
        <v>329483</v>
      </c>
      <c r="CT101" s="1233">
        <v>181334</v>
      </c>
      <c r="CU101" s="1233" t="s">
        <v>21</v>
      </c>
      <c r="CV101" s="1233">
        <v>4276</v>
      </c>
      <c r="CW101" s="1233">
        <v>973</v>
      </c>
      <c r="CX101" s="1233">
        <v>18596</v>
      </c>
      <c r="CY101" s="1233">
        <v>19917</v>
      </c>
      <c r="CZ101" s="1233">
        <v>418930</v>
      </c>
      <c r="DA101" s="1233">
        <v>51138</v>
      </c>
      <c r="DB101" s="1284" t="s">
        <v>32</v>
      </c>
      <c r="DC101" s="1533" t="s">
        <v>25</v>
      </c>
      <c r="DD101" s="1281" t="s">
        <v>25</v>
      </c>
      <c r="DE101" s="1282" t="s">
        <v>25</v>
      </c>
      <c r="DF101" s="1315">
        <v>43922</v>
      </c>
      <c r="DG101" s="1233">
        <v>558</v>
      </c>
      <c r="DH101" s="1233" t="s">
        <v>21</v>
      </c>
      <c r="DI101" s="1233">
        <v>41</v>
      </c>
      <c r="DJ101" s="1233" t="s">
        <v>21</v>
      </c>
      <c r="DK101" s="1233" t="s">
        <v>21</v>
      </c>
      <c r="DL101" s="1233">
        <v>1303</v>
      </c>
      <c r="DM101" s="1233">
        <v>276</v>
      </c>
      <c r="DN101" s="1233">
        <v>248</v>
      </c>
      <c r="DO101" s="1233">
        <v>685</v>
      </c>
      <c r="DP101" s="1233">
        <v>706</v>
      </c>
      <c r="DQ101" s="1233" t="s">
        <v>21</v>
      </c>
      <c r="DR101" s="1233">
        <v>39</v>
      </c>
      <c r="DS101" s="1233">
        <v>5</v>
      </c>
      <c r="DT101" s="1233">
        <v>7466</v>
      </c>
      <c r="DU101" s="1233">
        <v>3900</v>
      </c>
      <c r="DV101" s="1284" t="s">
        <v>32</v>
      </c>
      <c r="DW101" s="1533" t="s">
        <v>25</v>
      </c>
      <c r="DX101" s="1260"/>
      <c r="DY101" s="1260"/>
    </row>
    <row r="102" spans="1:129" ht="14.25" customHeight="1">
      <c r="A102" s="1281" t="s">
        <v>25</v>
      </c>
      <c r="B102" s="1282" t="s">
        <v>25</v>
      </c>
      <c r="C102" s="1315">
        <v>43952</v>
      </c>
      <c r="D102" s="60">
        <v>1055</v>
      </c>
      <c r="E102" s="1233">
        <v>640</v>
      </c>
      <c r="F102" s="1233">
        <v>6084</v>
      </c>
      <c r="G102" s="1233">
        <v>107</v>
      </c>
      <c r="H102" s="1233">
        <v>184</v>
      </c>
      <c r="I102" s="1233">
        <v>410</v>
      </c>
      <c r="J102" s="1233">
        <v>4203</v>
      </c>
      <c r="K102" s="1233">
        <v>4591</v>
      </c>
      <c r="L102" s="1233">
        <v>812</v>
      </c>
      <c r="M102" s="1233" t="s">
        <v>2166</v>
      </c>
      <c r="N102" s="1233">
        <v>1743742</v>
      </c>
      <c r="O102" s="1233">
        <v>4484904</v>
      </c>
      <c r="P102" s="1233">
        <v>154876</v>
      </c>
      <c r="Q102" s="1233">
        <v>17483</v>
      </c>
      <c r="R102" s="1233">
        <v>2</v>
      </c>
      <c r="S102" s="1233">
        <v>10</v>
      </c>
      <c r="T102" s="1284" t="s">
        <v>33</v>
      </c>
      <c r="U102" s="1533" t="s">
        <v>25</v>
      </c>
      <c r="V102" s="1281" t="s">
        <v>25</v>
      </c>
      <c r="W102" s="1282" t="s">
        <v>25</v>
      </c>
      <c r="X102" s="1315">
        <v>43952</v>
      </c>
      <c r="Y102" s="60" t="s">
        <v>21</v>
      </c>
      <c r="Z102" s="1233">
        <v>838933</v>
      </c>
      <c r="AA102" s="1233">
        <v>1869980</v>
      </c>
      <c r="AB102" s="1233">
        <v>128940</v>
      </c>
      <c r="AC102" s="1233">
        <v>186</v>
      </c>
      <c r="AD102" s="1233">
        <v>6</v>
      </c>
      <c r="AE102" s="1233">
        <v>42</v>
      </c>
      <c r="AF102" s="1233">
        <v>100</v>
      </c>
      <c r="AG102" s="1233">
        <v>96</v>
      </c>
      <c r="AH102" s="1233">
        <v>4</v>
      </c>
      <c r="AI102" s="1233">
        <v>16</v>
      </c>
      <c r="AJ102" s="1233">
        <v>16</v>
      </c>
      <c r="AK102" s="1233">
        <v>807</v>
      </c>
      <c r="AL102" s="1233">
        <v>223</v>
      </c>
      <c r="AM102" s="1233">
        <v>419</v>
      </c>
      <c r="AN102" s="153">
        <v>464</v>
      </c>
      <c r="AO102" s="1284" t="s">
        <v>33</v>
      </c>
      <c r="AP102" s="1533" t="s">
        <v>25</v>
      </c>
      <c r="BL102" s="1281" t="s">
        <v>25</v>
      </c>
      <c r="BM102" s="1282" t="s">
        <v>25</v>
      </c>
      <c r="BN102" s="1315">
        <v>43952</v>
      </c>
      <c r="BO102" s="1233">
        <v>46009</v>
      </c>
      <c r="BP102" s="1233">
        <v>3033</v>
      </c>
      <c r="BQ102" s="1233">
        <v>1353</v>
      </c>
      <c r="BR102" s="1233">
        <v>4734</v>
      </c>
      <c r="BS102" s="1233" t="s">
        <v>21</v>
      </c>
      <c r="BT102" s="1233">
        <v>686</v>
      </c>
      <c r="BU102" s="1233">
        <v>620316</v>
      </c>
      <c r="BV102" s="1233">
        <v>326688</v>
      </c>
      <c r="BW102" s="1233">
        <v>107</v>
      </c>
      <c r="BX102" s="1233">
        <v>4899</v>
      </c>
      <c r="BY102" s="1233">
        <v>6825</v>
      </c>
      <c r="BZ102" s="1233">
        <v>49399</v>
      </c>
      <c r="CA102" s="1233">
        <v>53339</v>
      </c>
      <c r="CB102" s="1233">
        <v>686570</v>
      </c>
      <c r="CC102" s="1233">
        <v>134257</v>
      </c>
      <c r="CD102" s="1233">
        <v>12959</v>
      </c>
      <c r="CE102" s="1233">
        <v>2601</v>
      </c>
      <c r="CF102" s="1284" t="s">
        <v>33</v>
      </c>
      <c r="CG102" s="1533" t="s">
        <v>25</v>
      </c>
      <c r="CH102" s="1281" t="s">
        <v>25</v>
      </c>
      <c r="CI102" s="1282" t="s">
        <v>25</v>
      </c>
      <c r="CJ102" s="1315">
        <v>43952</v>
      </c>
      <c r="CK102" s="1233">
        <v>19511</v>
      </c>
      <c r="CL102" s="1233">
        <v>3413</v>
      </c>
      <c r="CM102" s="1233">
        <v>16098</v>
      </c>
      <c r="CN102" s="1233">
        <v>1458</v>
      </c>
      <c r="CO102" s="1233">
        <v>1329</v>
      </c>
      <c r="CP102" s="1233">
        <v>1878</v>
      </c>
      <c r="CQ102" s="1233" t="s">
        <v>21</v>
      </c>
      <c r="CR102" s="1233">
        <v>223</v>
      </c>
      <c r="CS102" s="1233">
        <v>273018</v>
      </c>
      <c r="CT102" s="1233">
        <v>142440</v>
      </c>
      <c r="CU102" s="1233" t="s">
        <v>21</v>
      </c>
      <c r="CV102" s="1233">
        <v>3399</v>
      </c>
      <c r="CW102" s="1233">
        <v>878</v>
      </c>
      <c r="CX102" s="1233">
        <v>17120</v>
      </c>
      <c r="CY102" s="1233">
        <v>18319</v>
      </c>
      <c r="CZ102" s="1233">
        <v>351164</v>
      </c>
      <c r="DA102" s="1233">
        <v>42259</v>
      </c>
      <c r="DB102" s="1284" t="s">
        <v>33</v>
      </c>
      <c r="DC102" s="1533" t="s">
        <v>25</v>
      </c>
      <c r="DD102" s="1281" t="s">
        <v>25</v>
      </c>
      <c r="DE102" s="1282" t="s">
        <v>25</v>
      </c>
      <c r="DF102" s="1315">
        <v>43952</v>
      </c>
      <c r="DG102" s="1233">
        <v>305</v>
      </c>
      <c r="DH102" s="1233" t="s">
        <v>21</v>
      </c>
      <c r="DI102" s="1233">
        <v>34</v>
      </c>
      <c r="DJ102" s="1233" t="s">
        <v>21</v>
      </c>
      <c r="DK102" s="1233" t="s">
        <v>21</v>
      </c>
      <c r="DL102" s="1233">
        <v>1130</v>
      </c>
      <c r="DM102" s="1233">
        <v>286</v>
      </c>
      <c r="DN102" s="1233">
        <v>218</v>
      </c>
      <c r="DO102" s="1233">
        <v>580</v>
      </c>
      <c r="DP102" s="1233">
        <v>592</v>
      </c>
      <c r="DQ102" s="1233" t="s">
        <v>21</v>
      </c>
      <c r="DR102" s="1233">
        <v>2</v>
      </c>
      <c r="DS102" s="1233">
        <v>3</v>
      </c>
      <c r="DT102" s="1233">
        <v>6834</v>
      </c>
      <c r="DU102" s="1233">
        <v>2357</v>
      </c>
      <c r="DV102" s="1284" t="s">
        <v>33</v>
      </c>
      <c r="DW102" s="1533" t="s">
        <v>25</v>
      </c>
      <c r="DX102" s="1260"/>
      <c r="DY102" s="1260"/>
    </row>
    <row r="103" spans="1:129" ht="14.25" customHeight="1">
      <c r="A103" s="1281" t="s">
        <v>25</v>
      </c>
      <c r="B103" s="1282" t="s">
        <v>25</v>
      </c>
      <c r="C103" s="1315">
        <v>43983</v>
      </c>
      <c r="D103" s="60">
        <v>1940</v>
      </c>
      <c r="E103" s="1233">
        <v>864</v>
      </c>
      <c r="F103" s="1233">
        <v>5791</v>
      </c>
      <c r="G103" s="1233">
        <v>114</v>
      </c>
      <c r="H103" s="1233">
        <v>121</v>
      </c>
      <c r="I103" s="1233">
        <v>352</v>
      </c>
      <c r="J103" s="1233">
        <v>4168</v>
      </c>
      <c r="K103" s="1233">
        <v>4554</v>
      </c>
      <c r="L103" s="1233">
        <v>558</v>
      </c>
      <c r="M103" s="1233" t="s">
        <v>2166</v>
      </c>
      <c r="N103" s="1233">
        <v>1604940</v>
      </c>
      <c r="O103" s="1233">
        <v>3967383</v>
      </c>
      <c r="P103" s="1233">
        <v>141528</v>
      </c>
      <c r="Q103" s="1233">
        <v>17059</v>
      </c>
      <c r="R103" s="1233">
        <v>2</v>
      </c>
      <c r="S103" s="1233">
        <v>18</v>
      </c>
      <c r="T103" s="1284" t="s">
        <v>34</v>
      </c>
      <c r="U103" s="1533" t="s">
        <v>25</v>
      </c>
      <c r="V103" s="1281" t="s">
        <v>25</v>
      </c>
      <c r="W103" s="1282" t="s">
        <v>25</v>
      </c>
      <c r="X103" s="1315">
        <v>43983</v>
      </c>
      <c r="Y103" s="60" t="s">
        <v>21</v>
      </c>
      <c r="Z103" s="1233">
        <v>744914</v>
      </c>
      <c r="AA103" s="1233">
        <v>1609102</v>
      </c>
      <c r="AB103" s="1233">
        <v>119877</v>
      </c>
      <c r="AC103" s="1233">
        <v>161</v>
      </c>
      <c r="AD103" s="1233">
        <v>7</v>
      </c>
      <c r="AE103" s="1233">
        <v>44</v>
      </c>
      <c r="AF103" s="1233">
        <v>66</v>
      </c>
      <c r="AG103" s="1233">
        <v>65</v>
      </c>
      <c r="AH103" s="1233">
        <v>1</v>
      </c>
      <c r="AI103" s="1233">
        <v>17</v>
      </c>
      <c r="AJ103" s="1233">
        <v>22</v>
      </c>
      <c r="AK103" s="1233">
        <v>853</v>
      </c>
      <c r="AL103" s="1233">
        <v>189</v>
      </c>
      <c r="AM103" s="1233">
        <v>497</v>
      </c>
      <c r="AN103" s="153">
        <v>552</v>
      </c>
      <c r="AO103" s="1284" t="s">
        <v>34</v>
      </c>
      <c r="AP103" s="1533" t="s">
        <v>25</v>
      </c>
      <c r="BL103" s="1281" t="s">
        <v>25</v>
      </c>
      <c r="BM103" s="1282" t="s">
        <v>25</v>
      </c>
      <c r="BN103" s="1315">
        <v>43983</v>
      </c>
      <c r="BO103" s="1233">
        <v>46815</v>
      </c>
      <c r="BP103" s="1233">
        <v>2700</v>
      </c>
      <c r="BQ103" s="1233">
        <v>1263</v>
      </c>
      <c r="BR103" s="1233">
        <v>7088</v>
      </c>
      <c r="BS103" s="1233" t="s">
        <v>21</v>
      </c>
      <c r="BT103" s="1233">
        <v>968</v>
      </c>
      <c r="BU103" s="1233">
        <v>560801</v>
      </c>
      <c r="BV103" s="1233">
        <v>287632</v>
      </c>
      <c r="BW103" s="1233">
        <v>114</v>
      </c>
      <c r="BX103" s="1233">
        <v>3697</v>
      </c>
      <c r="BY103" s="1233">
        <v>6037</v>
      </c>
      <c r="BZ103" s="1233">
        <v>50050</v>
      </c>
      <c r="CA103" s="1233">
        <v>54136</v>
      </c>
      <c r="CB103" s="1233">
        <v>593057</v>
      </c>
      <c r="CC103" s="1233">
        <v>143215</v>
      </c>
      <c r="CD103" s="1233">
        <v>10937</v>
      </c>
      <c r="CE103" s="1233">
        <v>3705</v>
      </c>
      <c r="CF103" s="1284" t="s">
        <v>34</v>
      </c>
      <c r="CG103" s="1533" t="s">
        <v>25</v>
      </c>
      <c r="CH103" s="1281" t="s">
        <v>25</v>
      </c>
      <c r="CI103" s="1282" t="s">
        <v>25</v>
      </c>
      <c r="CJ103" s="1315">
        <v>43983</v>
      </c>
      <c r="CK103" s="1233">
        <v>21025</v>
      </c>
      <c r="CL103" s="1233">
        <v>3412</v>
      </c>
      <c r="CM103" s="1233">
        <v>17613</v>
      </c>
      <c r="CN103" s="1233">
        <v>1196</v>
      </c>
      <c r="CO103" s="1233">
        <v>1238</v>
      </c>
      <c r="CP103" s="1233">
        <v>2356</v>
      </c>
      <c r="CQ103" s="1233" t="s">
        <v>21</v>
      </c>
      <c r="CR103" s="1233">
        <v>110</v>
      </c>
      <c r="CS103" s="1233">
        <v>235231</v>
      </c>
      <c r="CT103" s="1233">
        <v>122954</v>
      </c>
      <c r="CU103" s="1233" t="s">
        <v>21</v>
      </c>
      <c r="CV103" s="1233">
        <v>2617</v>
      </c>
      <c r="CW103" s="1233">
        <v>830</v>
      </c>
      <c r="CX103" s="1233">
        <v>16672</v>
      </c>
      <c r="CY103" s="1233">
        <v>17884</v>
      </c>
      <c r="CZ103" s="1233">
        <v>291860</v>
      </c>
      <c r="DA103" s="1233">
        <v>42591</v>
      </c>
      <c r="DB103" s="1284" t="s">
        <v>34</v>
      </c>
      <c r="DC103" s="1533" t="s">
        <v>25</v>
      </c>
      <c r="DD103" s="1281" t="s">
        <v>25</v>
      </c>
      <c r="DE103" s="1282" t="s">
        <v>25</v>
      </c>
      <c r="DF103" s="1315">
        <v>43983</v>
      </c>
      <c r="DG103" s="1233">
        <v>232</v>
      </c>
      <c r="DH103" s="1233" t="s">
        <v>21</v>
      </c>
      <c r="DI103" s="1233">
        <v>39</v>
      </c>
      <c r="DJ103" s="1233" t="s">
        <v>21</v>
      </c>
      <c r="DK103" s="1233" t="s">
        <v>21</v>
      </c>
      <c r="DL103" s="1233">
        <v>1327</v>
      </c>
      <c r="DM103" s="1233">
        <v>275</v>
      </c>
      <c r="DN103" s="1233">
        <v>226</v>
      </c>
      <c r="DO103" s="1233">
        <v>727</v>
      </c>
      <c r="DP103" s="1233">
        <v>750</v>
      </c>
      <c r="DQ103" s="1233" t="s">
        <v>21</v>
      </c>
      <c r="DR103" s="1233">
        <v>63</v>
      </c>
      <c r="DS103" s="1233">
        <v>3</v>
      </c>
      <c r="DT103" s="1233">
        <v>7345</v>
      </c>
      <c r="DU103" s="1233">
        <v>2372</v>
      </c>
      <c r="DV103" s="1284" t="s">
        <v>34</v>
      </c>
      <c r="DW103" s="1533" t="s">
        <v>25</v>
      </c>
      <c r="DX103" s="1260"/>
      <c r="DY103" s="1260"/>
    </row>
    <row r="104" spans="1:129" ht="14.25" customHeight="1">
      <c r="A104" s="1281" t="s">
        <v>25</v>
      </c>
      <c r="B104" s="1282" t="s">
        <v>25</v>
      </c>
      <c r="C104" s="1315">
        <v>44013</v>
      </c>
      <c r="D104" s="60">
        <v>1930</v>
      </c>
      <c r="E104" s="1233">
        <v>1388</v>
      </c>
      <c r="F104" s="1233">
        <v>6063</v>
      </c>
      <c r="G104" s="1233">
        <v>180</v>
      </c>
      <c r="H104" s="1233">
        <v>164</v>
      </c>
      <c r="I104" s="1233">
        <v>335</v>
      </c>
      <c r="J104" s="1233">
        <v>4299</v>
      </c>
      <c r="K104" s="1233">
        <v>4707</v>
      </c>
      <c r="L104" s="1233">
        <v>643</v>
      </c>
      <c r="M104" s="1233" t="s">
        <v>2166</v>
      </c>
      <c r="N104" s="1233">
        <v>1772685</v>
      </c>
      <c r="O104" s="1233">
        <v>4363106</v>
      </c>
      <c r="P104" s="1233">
        <v>164349</v>
      </c>
      <c r="Q104" s="1233">
        <v>18953</v>
      </c>
      <c r="R104" s="1233">
        <v>2</v>
      </c>
      <c r="S104" s="1233">
        <v>23</v>
      </c>
      <c r="T104" s="1284" t="s">
        <v>35</v>
      </c>
      <c r="U104" s="1533" t="s">
        <v>25</v>
      </c>
      <c r="V104" s="1281" t="s">
        <v>25</v>
      </c>
      <c r="W104" s="1282" t="s">
        <v>25</v>
      </c>
      <c r="X104" s="1315">
        <v>44013</v>
      </c>
      <c r="Y104" s="60" t="s">
        <v>21</v>
      </c>
      <c r="Z104" s="1233">
        <v>823112</v>
      </c>
      <c r="AA104" s="1233">
        <v>1740639</v>
      </c>
      <c r="AB104" s="1233">
        <v>125469</v>
      </c>
      <c r="AC104" s="1233">
        <v>140</v>
      </c>
      <c r="AD104" s="1233">
        <v>4</v>
      </c>
      <c r="AE104" s="1233">
        <v>44</v>
      </c>
      <c r="AF104" s="1233">
        <v>59</v>
      </c>
      <c r="AG104" s="1233">
        <v>57</v>
      </c>
      <c r="AH104" s="1233">
        <v>2</v>
      </c>
      <c r="AI104" s="1233">
        <v>16</v>
      </c>
      <c r="AJ104" s="1233">
        <v>12</v>
      </c>
      <c r="AK104" s="1233">
        <v>717</v>
      </c>
      <c r="AL104" s="1233">
        <v>167</v>
      </c>
      <c r="AM104" s="1233">
        <v>409</v>
      </c>
      <c r="AN104" s="153">
        <v>453</v>
      </c>
      <c r="AO104" s="1284" t="s">
        <v>35</v>
      </c>
      <c r="AP104" s="1533" t="s">
        <v>25</v>
      </c>
      <c r="BL104" s="1281" t="s">
        <v>25</v>
      </c>
      <c r="BM104" s="1282" t="s">
        <v>25</v>
      </c>
      <c r="BN104" s="1315">
        <v>44013</v>
      </c>
      <c r="BO104" s="1233">
        <v>46163</v>
      </c>
      <c r="BP104" s="1233">
        <v>2982</v>
      </c>
      <c r="BQ104" s="1233">
        <v>1437</v>
      </c>
      <c r="BR104" s="1233">
        <v>8464</v>
      </c>
      <c r="BS104" s="1233" t="s">
        <v>21</v>
      </c>
      <c r="BT104" s="1233">
        <v>1473</v>
      </c>
      <c r="BU104" s="1233">
        <v>647568</v>
      </c>
      <c r="BV104" s="1233">
        <v>363746</v>
      </c>
      <c r="BW104" s="1233">
        <v>180</v>
      </c>
      <c r="BX104" s="1233">
        <v>5178</v>
      </c>
      <c r="BY104" s="1233">
        <v>6466</v>
      </c>
      <c r="BZ104" s="1233">
        <v>49896</v>
      </c>
      <c r="CA104" s="1233">
        <v>53944</v>
      </c>
      <c r="CB104" s="1233">
        <v>680400</v>
      </c>
      <c r="CC104" s="1233">
        <v>146495</v>
      </c>
      <c r="CD104" s="1233">
        <v>13476</v>
      </c>
      <c r="CE104" s="1233">
        <v>1566</v>
      </c>
      <c r="CF104" s="1284" t="s">
        <v>35</v>
      </c>
      <c r="CG104" s="1533" t="s">
        <v>25</v>
      </c>
      <c r="CH104" s="1281" t="s">
        <v>25</v>
      </c>
      <c r="CI104" s="1282" t="s">
        <v>25</v>
      </c>
      <c r="CJ104" s="1315">
        <v>44013</v>
      </c>
      <c r="CK104" s="1233">
        <v>19445</v>
      </c>
      <c r="CL104" s="1233">
        <v>2794</v>
      </c>
      <c r="CM104" s="1233">
        <v>16651</v>
      </c>
      <c r="CN104" s="1233">
        <v>1151</v>
      </c>
      <c r="CO104" s="1233">
        <v>1412</v>
      </c>
      <c r="CP104" s="1233">
        <v>3112</v>
      </c>
      <c r="CQ104" s="1233" t="s">
        <v>21</v>
      </c>
      <c r="CR104" s="1233">
        <v>219</v>
      </c>
      <c r="CS104" s="1233">
        <v>271150</v>
      </c>
      <c r="CT104" s="1233">
        <v>153638</v>
      </c>
      <c r="CU104" s="1233" t="s">
        <v>21</v>
      </c>
      <c r="CV104" s="1233">
        <v>3460</v>
      </c>
      <c r="CW104" s="1233">
        <v>786</v>
      </c>
      <c r="CX104" s="1233">
        <v>16287</v>
      </c>
      <c r="CY104" s="1233">
        <v>17466</v>
      </c>
      <c r="CZ104" s="1233">
        <v>330873</v>
      </c>
      <c r="DA104" s="1233">
        <v>42206</v>
      </c>
      <c r="DB104" s="1284" t="s">
        <v>35</v>
      </c>
      <c r="DC104" s="1533" t="s">
        <v>25</v>
      </c>
      <c r="DD104" s="1281" t="s">
        <v>25</v>
      </c>
      <c r="DE104" s="1282" t="s">
        <v>25</v>
      </c>
      <c r="DF104" s="1315">
        <v>44013</v>
      </c>
      <c r="DG104" s="1233">
        <v>400</v>
      </c>
      <c r="DH104" s="1233" t="s">
        <v>21</v>
      </c>
      <c r="DI104" s="1233">
        <v>39</v>
      </c>
      <c r="DJ104" s="1233" t="s">
        <v>21</v>
      </c>
      <c r="DK104" s="1233" t="s">
        <v>21</v>
      </c>
      <c r="DL104" s="1233">
        <v>1268</v>
      </c>
      <c r="DM104" s="1233">
        <v>201</v>
      </c>
      <c r="DN104" s="1233">
        <v>228</v>
      </c>
      <c r="DO104" s="1233">
        <v>705</v>
      </c>
      <c r="DP104" s="1233">
        <v>714</v>
      </c>
      <c r="DQ104" s="1233" t="s">
        <v>21</v>
      </c>
      <c r="DR104" s="1233">
        <v>128</v>
      </c>
      <c r="DS104" s="1233">
        <v>3</v>
      </c>
      <c r="DT104" s="1233">
        <v>7708</v>
      </c>
      <c r="DU104" s="1233">
        <v>3043</v>
      </c>
      <c r="DV104" s="1284" t="s">
        <v>35</v>
      </c>
      <c r="DW104" s="1533" t="s">
        <v>25</v>
      </c>
      <c r="DX104" s="1260"/>
      <c r="DY104" s="1260"/>
    </row>
    <row r="105" spans="1:129" ht="14.25" customHeight="1">
      <c r="A105" s="1281" t="s">
        <v>25</v>
      </c>
      <c r="B105" s="1282" t="s">
        <v>25</v>
      </c>
      <c r="C105" s="1315">
        <v>44044</v>
      </c>
      <c r="D105" s="60">
        <v>2008</v>
      </c>
      <c r="E105" s="1233">
        <v>2099</v>
      </c>
      <c r="F105" s="1233">
        <v>6092</v>
      </c>
      <c r="G105" s="1233">
        <v>240</v>
      </c>
      <c r="H105" s="1233">
        <v>189</v>
      </c>
      <c r="I105" s="1233">
        <v>305</v>
      </c>
      <c r="J105" s="1233">
        <v>4325</v>
      </c>
      <c r="K105" s="1233">
        <v>4742</v>
      </c>
      <c r="L105" s="1233">
        <v>549</v>
      </c>
      <c r="M105" s="1233" t="s">
        <v>2166</v>
      </c>
      <c r="N105" s="1233">
        <v>1809903</v>
      </c>
      <c r="O105" s="1233">
        <v>4399479</v>
      </c>
      <c r="P105" s="1233">
        <v>171288</v>
      </c>
      <c r="Q105" s="1233">
        <v>20237</v>
      </c>
      <c r="R105" s="1233">
        <v>2</v>
      </c>
      <c r="S105" s="1233">
        <v>32</v>
      </c>
      <c r="T105" s="1284" t="s">
        <v>36</v>
      </c>
      <c r="U105" s="1533" t="s">
        <v>25</v>
      </c>
      <c r="V105" s="1281" t="s">
        <v>25</v>
      </c>
      <c r="W105" s="1282" t="s">
        <v>25</v>
      </c>
      <c r="X105" s="1315">
        <v>44044</v>
      </c>
      <c r="Y105" s="60" t="s">
        <v>21</v>
      </c>
      <c r="Z105" s="1233">
        <v>870730</v>
      </c>
      <c r="AA105" s="1233">
        <v>1829819</v>
      </c>
      <c r="AB105" s="1233">
        <v>115195</v>
      </c>
      <c r="AC105" s="1233">
        <v>134</v>
      </c>
      <c r="AD105" s="1233">
        <v>4</v>
      </c>
      <c r="AE105" s="1233">
        <v>40</v>
      </c>
      <c r="AF105" s="1233">
        <v>69</v>
      </c>
      <c r="AG105" s="1233">
        <v>64</v>
      </c>
      <c r="AH105" s="1233">
        <v>5</v>
      </c>
      <c r="AI105" s="1233">
        <v>13</v>
      </c>
      <c r="AJ105" s="1233">
        <v>4</v>
      </c>
      <c r="AK105" s="1233">
        <v>714</v>
      </c>
      <c r="AL105" s="1233">
        <v>137</v>
      </c>
      <c r="AM105" s="1233">
        <v>441</v>
      </c>
      <c r="AN105" s="153">
        <v>490</v>
      </c>
      <c r="AO105" s="1284" t="s">
        <v>36</v>
      </c>
      <c r="AP105" s="1533" t="s">
        <v>25</v>
      </c>
      <c r="BL105" s="1281" t="s">
        <v>25</v>
      </c>
      <c r="BM105" s="1282" t="s">
        <v>25</v>
      </c>
      <c r="BN105" s="1315">
        <v>44044</v>
      </c>
      <c r="BO105" s="1233">
        <v>41344</v>
      </c>
      <c r="BP105" s="1233">
        <v>2336</v>
      </c>
      <c r="BQ105" s="1233">
        <v>1346</v>
      </c>
      <c r="BR105" s="1233">
        <v>7819</v>
      </c>
      <c r="BS105" s="1233" t="s">
        <v>21</v>
      </c>
      <c r="BT105" s="1233">
        <v>2203</v>
      </c>
      <c r="BU105" s="1233">
        <v>667957</v>
      </c>
      <c r="BV105" s="1233">
        <v>362822</v>
      </c>
      <c r="BW105" s="1233">
        <v>240</v>
      </c>
      <c r="BX105" s="1233">
        <v>5795</v>
      </c>
      <c r="BY105" s="1233">
        <v>5191</v>
      </c>
      <c r="BZ105" s="1233">
        <v>44831</v>
      </c>
      <c r="CA105" s="1233">
        <v>48497</v>
      </c>
      <c r="CB105" s="1233">
        <v>730260</v>
      </c>
      <c r="CC105" s="1233">
        <v>144375</v>
      </c>
      <c r="CD105" s="1233">
        <v>20387</v>
      </c>
      <c r="CE105" s="1233">
        <v>2686</v>
      </c>
      <c r="CF105" s="1284" t="s">
        <v>36</v>
      </c>
      <c r="CG105" s="1533" t="s">
        <v>25</v>
      </c>
      <c r="CH105" s="1281" t="s">
        <v>25</v>
      </c>
      <c r="CI105" s="1282" t="s">
        <v>25</v>
      </c>
      <c r="CJ105" s="1315">
        <v>44044</v>
      </c>
      <c r="CK105" s="1233">
        <v>13190</v>
      </c>
      <c r="CL105" s="1233">
        <v>2764</v>
      </c>
      <c r="CM105" s="1233">
        <v>10425</v>
      </c>
      <c r="CN105" s="1233">
        <v>1073</v>
      </c>
      <c r="CO105" s="1233">
        <v>1323</v>
      </c>
      <c r="CP105" s="1233">
        <v>2896</v>
      </c>
      <c r="CQ105" s="1233" t="s">
        <v>21</v>
      </c>
      <c r="CR105" s="1233">
        <v>242</v>
      </c>
      <c r="CS105" s="1233">
        <v>297227</v>
      </c>
      <c r="CT105" s="1233">
        <v>163650</v>
      </c>
      <c r="CU105" s="1233" t="s">
        <v>21</v>
      </c>
      <c r="CV105" s="1233">
        <v>3970</v>
      </c>
      <c r="CW105" s="1233">
        <v>631</v>
      </c>
      <c r="CX105" s="1233">
        <v>15807</v>
      </c>
      <c r="CY105" s="1233">
        <v>17002</v>
      </c>
      <c r="CZ105" s="1233">
        <v>364987</v>
      </c>
      <c r="DA105" s="1233">
        <v>46351</v>
      </c>
      <c r="DB105" s="1284" t="s">
        <v>36</v>
      </c>
      <c r="DC105" s="1533" t="s">
        <v>25</v>
      </c>
      <c r="DD105" s="1281" t="s">
        <v>25</v>
      </c>
      <c r="DE105" s="1282" t="s">
        <v>25</v>
      </c>
      <c r="DF105" s="1315">
        <v>44044</v>
      </c>
      <c r="DG105" s="1233">
        <v>453</v>
      </c>
      <c r="DH105" s="1233" t="s">
        <v>21</v>
      </c>
      <c r="DI105" s="1233">
        <v>28</v>
      </c>
      <c r="DJ105" s="1233" t="s">
        <v>21</v>
      </c>
      <c r="DK105" s="1233" t="s">
        <v>21</v>
      </c>
      <c r="DL105" s="1233">
        <v>1044</v>
      </c>
      <c r="DM105" s="1233">
        <v>230</v>
      </c>
      <c r="DN105" s="1233">
        <v>173</v>
      </c>
      <c r="DO105" s="1233">
        <v>575</v>
      </c>
      <c r="DP105" s="1233">
        <v>576</v>
      </c>
      <c r="DQ105" s="1233" t="s">
        <v>21</v>
      </c>
      <c r="DR105" s="1233">
        <v>77</v>
      </c>
      <c r="DS105" s="1233">
        <v>3</v>
      </c>
      <c r="DT105" s="1233">
        <v>7518</v>
      </c>
      <c r="DU105" s="1233">
        <v>2435</v>
      </c>
      <c r="DV105" s="1284" t="s">
        <v>36</v>
      </c>
      <c r="DW105" s="1533" t="s">
        <v>25</v>
      </c>
      <c r="DX105" s="1260"/>
      <c r="DY105" s="1260"/>
    </row>
    <row r="106" spans="1:129" ht="14.25" customHeight="1">
      <c r="A106" s="1281" t="s">
        <v>25</v>
      </c>
      <c r="B106" s="1282" t="s">
        <v>25</v>
      </c>
      <c r="C106" s="1315">
        <v>44075</v>
      </c>
      <c r="D106" s="60">
        <v>2552</v>
      </c>
      <c r="E106" s="1233">
        <v>1859</v>
      </c>
      <c r="F106" s="1233">
        <v>6515</v>
      </c>
      <c r="G106" s="1233">
        <v>234</v>
      </c>
      <c r="H106" s="1233">
        <v>366</v>
      </c>
      <c r="I106" s="1233">
        <v>397</v>
      </c>
      <c r="J106" s="1233">
        <v>4376</v>
      </c>
      <c r="K106" s="1233">
        <v>4776</v>
      </c>
      <c r="L106" s="1233">
        <v>698</v>
      </c>
      <c r="M106" s="1233" t="s">
        <v>2166</v>
      </c>
      <c r="N106" s="1233">
        <v>1908338</v>
      </c>
      <c r="O106" s="1233">
        <v>4823672</v>
      </c>
      <c r="P106" s="1233">
        <v>182823</v>
      </c>
      <c r="Q106" s="1233">
        <v>22183</v>
      </c>
      <c r="R106" s="1233">
        <v>2</v>
      </c>
      <c r="S106" s="1233">
        <v>24</v>
      </c>
      <c r="T106" s="1284" t="s">
        <v>37</v>
      </c>
      <c r="U106" s="1533" t="s">
        <v>25</v>
      </c>
      <c r="V106" s="1281" t="s">
        <v>25</v>
      </c>
      <c r="W106" s="1282" t="s">
        <v>25</v>
      </c>
      <c r="X106" s="1315">
        <v>44075</v>
      </c>
      <c r="Y106" s="60" t="s">
        <v>21</v>
      </c>
      <c r="Z106" s="1233">
        <v>905379</v>
      </c>
      <c r="AA106" s="1233">
        <v>1983424</v>
      </c>
      <c r="AB106" s="1233">
        <v>130409</v>
      </c>
      <c r="AC106" s="1233">
        <v>145</v>
      </c>
      <c r="AD106" s="1233">
        <v>3</v>
      </c>
      <c r="AE106" s="1233">
        <v>45</v>
      </c>
      <c r="AF106" s="1233">
        <v>71</v>
      </c>
      <c r="AG106" s="1233">
        <v>69</v>
      </c>
      <c r="AH106" s="1233">
        <v>2</v>
      </c>
      <c r="AI106" s="1233">
        <v>17</v>
      </c>
      <c r="AJ106" s="1233">
        <v>4</v>
      </c>
      <c r="AK106" s="1233">
        <v>811</v>
      </c>
      <c r="AL106" s="1233">
        <v>202</v>
      </c>
      <c r="AM106" s="1233">
        <v>446</v>
      </c>
      <c r="AN106" s="153">
        <v>495</v>
      </c>
      <c r="AO106" s="1284" t="s">
        <v>37</v>
      </c>
      <c r="AP106" s="1533" t="s">
        <v>25</v>
      </c>
      <c r="BL106" s="1281" t="s">
        <v>25</v>
      </c>
      <c r="BM106" s="1282" t="s">
        <v>25</v>
      </c>
      <c r="BN106" s="1315">
        <v>44075</v>
      </c>
      <c r="BO106" s="1233">
        <v>40558</v>
      </c>
      <c r="BP106" s="1233">
        <v>3312</v>
      </c>
      <c r="BQ106" s="1233">
        <v>1393</v>
      </c>
      <c r="BR106" s="1233">
        <v>8656</v>
      </c>
      <c r="BS106" s="1233" t="s">
        <v>21</v>
      </c>
      <c r="BT106" s="1233">
        <v>2687</v>
      </c>
      <c r="BU106" s="1233">
        <v>711991</v>
      </c>
      <c r="BV106" s="1233">
        <v>375880</v>
      </c>
      <c r="BW106" s="1233">
        <v>234</v>
      </c>
      <c r="BX106" s="1233">
        <v>6554</v>
      </c>
      <c r="BY106" s="1233">
        <v>6675</v>
      </c>
      <c r="BZ106" s="1233">
        <v>52123</v>
      </c>
      <c r="CA106" s="1233">
        <v>56387</v>
      </c>
      <c r="CB106" s="1233">
        <v>793111</v>
      </c>
      <c r="CC106" s="1233">
        <v>147100</v>
      </c>
      <c r="CD106" s="1233">
        <v>18607</v>
      </c>
      <c r="CE106" s="1233">
        <v>4532</v>
      </c>
      <c r="CF106" s="1284" t="s">
        <v>37</v>
      </c>
      <c r="CG106" s="1533" t="s">
        <v>25</v>
      </c>
      <c r="CH106" s="1281" t="s">
        <v>25</v>
      </c>
      <c r="CI106" s="1282" t="s">
        <v>25</v>
      </c>
      <c r="CJ106" s="1315">
        <v>44075</v>
      </c>
      <c r="CK106" s="1233">
        <v>13564</v>
      </c>
      <c r="CL106" s="1233">
        <v>2804</v>
      </c>
      <c r="CM106" s="1233">
        <v>10760</v>
      </c>
      <c r="CN106" s="1233">
        <v>1361</v>
      </c>
      <c r="CO106" s="1233">
        <v>1367</v>
      </c>
      <c r="CP106" s="1233">
        <v>3081</v>
      </c>
      <c r="CQ106" s="1233" t="s">
        <v>21</v>
      </c>
      <c r="CR106" s="1233">
        <v>383</v>
      </c>
      <c r="CS106" s="1233">
        <v>311927</v>
      </c>
      <c r="CT106" s="1233">
        <v>163656</v>
      </c>
      <c r="CU106" s="1233" t="s">
        <v>21</v>
      </c>
      <c r="CV106" s="1233">
        <v>4572</v>
      </c>
      <c r="CW106" s="1233">
        <v>790</v>
      </c>
      <c r="CX106" s="1233">
        <v>17119</v>
      </c>
      <c r="CY106" s="1233">
        <v>18374</v>
      </c>
      <c r="CZ106" s="1233">
        <v>398157</v>
      </c>
      <c r="DA106" s="1233">
        <v>48201</v>
      </c>
      <c r="DB106" s="1284" t="s">
        <v>37</v>
      </c>
      <c r="DC106" s="1533" t="s">
        <v>25</v>
      </c>
      <c r="DD106" s="1281" t="s">
        <v>25</v>
      </c>
      <c r="DE106" s="1282" t="s">
        <v>25</v>
      </c>
      <c r="DF106" s="1315">
        <v>44075</v>
      </c>
      <c r="DG106" s="1233">
        <v>687</v>
      </c>
      <c r="DH106" s="1233" t="s">
        <v>21</v>
      </c>
      <c r="DI106" s="1233">
        <v>34</v>
      </c>
      <c r="DJ106" s="1233" t="s">
        <v>21</v>
      </c>
      <c r="DK106" s="1233" t="s">
        <v>21</v>
      </c>
      <c r="DL106" s="1233">
        <v>1322</v>
      </c>
      <c r="DM106" s="1233">
        <v>282</v>
      </c>
      <c r="DN106" s="1233">
        <v>216</v>
      </c>
      <c r="DO106" s="1233">
        <v>722</v>
      </c>
      <c r="DP106" s="1233">
        <v>731</v>
      </c>
      <c r="DQ106" s="1233" t="s">
        <v>21</v>
      </c>
      <c r="DR106" s="1233">
        <v>121</v>
      </c>
      <c r="DS106" s="1233">
        <v>3</v>
      </c>
      <c r="DT106" s="1233">
        <v>7658</v>
      </c>
      <c r="DU106" s="1233">
        <v>2632</v>
      </c>
      <c r="DV106" s="1284" t="s">
        <v>37</v>
      </c>
      <c r="DW106" s="1533" t="s">
        <v>25</v>
      </c>
      <c r="DX106" s="1260"/>
      <c r="DY106" s="1260"/>
    </row>
    <row r="107" spans="1:129" ht="14.25" customHeight="1">
      <c r="A107" s="1281" t="s">
        <v>25</v>
      </c>
      <c r="B107" s="1282" t="s">
        <v>25</v>
      </c>
      <c r="C107" s="1315">
        <v>44105</v>
      </c>
      <c r="D107" s="60">
        <v>1911</v>
      </c>
      <c r="E107" s="1233">
        <v>1626</v>
      </c>
      <c r="F107" s="1233">
        <v>6567</v>
      </c>
      <c r="G107" s="1233">
        <v>393</v>
      </c>
      <c r="H107" s="1233">
        <v>390</v>
      </c>
      <c r="I107" s="1233">
        <v>378</v>
      </c>
      <c r="J107" s="1233">
        <v>4445</v>
      </c>
      <c r="K107" s="1233">
        <v>4851</v>
      </c>
      <c r="L107" s="1233">
        <v>343</v>
      </c>
      <c r="M107" s="1233" t="s">
        <v>2166</v>
      </c>
      <c r="N107" s="1233">
        <v>1959836</v>
      </c>
      <c r="O107" s="1233">
        <v>5228164</v>
      </c>
      <c r="P107" s="1233">
        <v>188872</v>
      </c>
      <c r="Q107" s="1233">
        <v>22170</v>
      </c>
      <c r="R107" s="1233">
        <v>2</v>
      </c>
      <c r="S107" s="1233">
        <v>22</v>
      </c>
      <c r="T107" s="1284" t="s">
        <v>38</v>
      </c>
      <c r="U107" s="1533" t="s">
        <v>25</v>
      </c>
      <c r="V107" s="1281" t="s">
        <v>25</v>
      </c>
      <c r="W107" s="1282" t="s">
        <v>25</v>
      </c>
      <c r="X107" s="1315">
        <v>44105</v>
      </c>
      <c r="Y107" s="60" t="s">
        <v>21</v>
      </c>
      <c r="Z107" s="1233">
        <v>939728</v>
      </c>
      <c r="AA107" s="1233">
        <v>2184884</v>
      </c>
      <c r="AB107" s="1233">
        <v>139962</v>
      </c>
      <c r="AC107" s="1233">
        <v>177</v>
      </c>
      <c r="AD107" s="1233">
        <v>7</v>
      </c>
      <c r="AE107" s="1233">
        <v>47</v>
      </c>
      <c r="AF107" s="1233">
        <v>89</v>
      </c>
      <c r="AG107" s="1233">
        <v>86</v>
      </c>
      <c r="AH107" s="1233">
        <v>3</v>
      </c>
      <c r="AI107" s="1233">
        <v>18</v>
      </c>
      <c r="AJ107" s="1233">
        <v>10</v>
      </c>
      <c r="AK107" s="1233">
        <v>795</v>
      </c>
      <c r="AL107" s="1233">
        <v>202</v>
      </c>
      <c r="AM107" s="1233">
        <v>433</v>
      </c>
      <c r="AN107" s="153">
        <v>480</v>
      </c>
      <c r="AO107" s="1284" t="s">
        <v>38</v>
      </c>
      <c r="AP107" s="1533" t="s">
        <v>25</v>
      </c>
      <c r="BL107" s="1281" t="s">
        <v>25</v>
      </c>
      <c r="BM107" s="1282" t="s">
        <v>25</v>
      </c>
      <c r="BN107" s="1315">
        <v>44105</v>
      </c>
      <c r="BO107" s="1233">
        <v>47550</v>
      </c>
      <c r="BP107" s="1233">
        <v>4646</v>
      </c>
      <c r="BQ107" s="1233">
        <v>1569</v>
      </c>
      <c r="BR107" s="1233">
        <v>7623</v>
      </c>
      <c r="BS107" s="1233" t="s">
        <v>21</v>
      </c>
      <c r="BT107" s="1233">
        <v>2810</v>
      </c>
      <c r="BU107" s="1233">
        <v>717379</v>
      </c>
      <c r="BV107" s="1233">
        <v>378991</v>
      </c>
      <c r="BW107" s="1233">
        <v>393</v>
      </c>
      <c r="BX107" s="1233">
        <v>7238</v>
      </c>
      <c r="BY107" s="1233">
        <v>7005</v>
      </c>
      <c r="BZ107" s="1233">
        <v>55857</v>
      </c>
      <c r="CA107" s="1233">
        <v>60215</v>
      </c>
      <c r="CB107" s="1233">
        <v>826957</v>
      </c>
      <c r="CC107" s="1233">
        <v>141366</v>
      </c>
      <c r="CD107" s="1233">
        <v>13200</v>
      </c>
      <c r="CE107" s="1233">
        <v>4524</v>
      </c>
      <c r="CF107" s="1284" t="s">
        <v>38</v>
      </c>
      <c r="CG107" s="1533" t="s">
        <v>25</v>
      </c>
      <c r="CH107" s="1281" t="s">
        <v>25</v>
      </c>
      <c r="CI107" s="1282" t="s">
        <v>25</v>
      </c>
      <c r="CJ107" s="1315">
        <v>44105</v>
      </c>
      <c r="CK107" s="1233">
        <v>18052</v>
      </c>
      <c r="CL107" s="1233">
        <v>3180</v>
      </c>
      <c r="CM107" s="1233">
        <v>14872</v>
      </c>
      <c r="CN107" s="1233">
        <v>1972</v>
      </c>
      <c r="CO107" s="1233">
        <v>1542</v>
      </c>
      <c r="CP107" s="1233">
        <v>2868</v>
      </c>
      <c r="CQ107" s="1233" t="s">
        <v>21</v>
      </c>
      <c r="CR107" s="1233">
        <v>581</v>
      </c>
      <c r="CS107" s="1233">
        <v>315734</v>
      </c>
      <c r="CT107" s="1233">
        <v>167535</v>
      </c>
      <c r="CU107" s="1233" t="s">
        <v>21</v>
      </c>
      <c r="CV107" s="1233">
        <v>5130</v>
      </c>
      <c r="CW107" s="1233">
        <v>699</v>
      </c>
      <c r="CX107" s="1233">
        <v>18333</v>
      </c>
      <c r="CY107" s="1233">
        <v>19472</v>
      </c>
      <c r="CZ107" s="1233">
        <v>422008</v>
      </c>
      <c r="DA107" s="1233">
        <v>41652</v>
      </c>
      <c r="DB107" s="1284" t="s">
        <v>38</v>
      </c>
      <c r="DC107" s="1533" t="s">
        <v>25</v>
      </c>
      <c r="DD107" s="1281" t="s">
        <v>25</v>
      </c>
      <c r="DE107" s="1282" t="s">
        <v>25</v>
      </c>
      <c r="DF107" s="1315">
        <v>44105</v>
      </c>
      <c r="DG107" s="1233">
        <v>550</v>
      </c>
      <c r="DH107" s="1233" t="s">
        <v>21</v>
      </c>
      <c r="DI107" s="1233">
        <v>37</v>
      </c>
      <c r="DJ107" s="1233" t="s">
        <v>21</v>
      </c>
      <c r="DK107" s="1233" t="s">
        <v>21</v>
      </c>
      <c r="DL107" s="1233">
        <v>1357</v>
      </c>
      <c r="DM107" s="1233">
        <v>288</v>
      </c>
      <c r="DN107" s="1233">
        <v>209</v>
      </c>
      <c r="DO107" s="1233">
        <v>756</v>
      </c>
      <c r="DP107" s="1233">
        <v>773</v>
      </c>
      <c r="DQ107" s="1233" t="s">
        <v>21</v>
      </c>
      <c r="DR107" s="1233">
        <v>112</v>
      </c>
      <c r="DS107" s="1233">
        <v>4</v>
      </c>
      <c r="DT107" s="1233">
        <v>7357</v>
      </c>
      <c r="DU107" s="1233">
        <v>3055</v>
      </c>
      <c r="DV107" s="1284" t="s">
        <v>38</v>
      </c>
      <c r="DW107" s="1533" t="s">
        <v>25</v>
      </c>
      <c r="DX107" s="1260"/>
      <c r="DY107" s="1260"/>
    </row>
    <row r="108" spans="1:129" ht="14.25" customHeight="1">
      <c r="A108" s="1281" t="s">
        <v>25</v>
      </c>
      <c r="B108" s="1282" t="s">
        <v>25</v>
      </c>
      <c r="C108" s="1315">
        <v>44136</v>
      </c>
      <c r="D108" s="60">
        <v>1453</v>
      </c>
      <c r="E108" s="1233">
        <v>1687</v>
      </c>
      <c r="F108" s="1233">
        <v>6755</v>
      </c>
      <c r="G108" s="1233">
        <v>316</v>
      </c>
      <c r="H108" s="1233">
        <v>268</v>
      </c>
      <c r="I108" s="1233">
        <v>472</v>
      </c>
      <c r="J108" s="1233">
        <v>4515</v>
      </c>
      <c r="K108" s="1233">
        <v>4928</v>
      </c>
      <c r="L108" s="1233">
        <v>745</v>
      </c>
      <c r="M108" s="1233" t="s">
        <v>2166</v>
      </c>
      <c r="N108" s="1233">
        <v>1904783</v>
      </c>
      <c r="O108" s="1233">
        <v>5154322</v>
      </c>
      <c r="P108" s="1233">
        <v>176682</v>
      </c>
      <c r="Q108" s="1233">
        <v>20069</v>
      </c>
      <c r="R108" s="1233">
        <v>1</v>
      </c>
      <c r="S108" s="1233">
        <v>21</v>
      </c>
      <c r="T108" s="1284" t="s">
        <v>39</v>
      </c>
      <c r="U108" s="1533" t="s">
        <v>25</v>
      </c>
      <c r="V108" s="1281" t="s">
        <v>25</v>
      </c>
      <c r="W108" s="1282" t="s">
        <v>25</v>
      </c>
      <c r="X108" s="1315">
        <v>44136</v>
      </c>
      <c r="Y108" s="60" t="s">
        <v>21</v>
      </c>
      <c r="Z108" s="1233">
        <v>910653</v>
      </c>
      <c r="AA108" s="1233">
        <v>2189485</v>
      </c>
      <c r="AB108" s="1233">
        <v>142431</v>
      </c>
      <c r="AC108" s="1233">
        <v>174</v>
      </c>
      <c r="AD108" s="1233">
        <v>1</v>
      </c>
      <c r="AE108" s="1233">
        <v>46</v>
      </c>
      <c r="AF108" s="1233">
        <v>90</v>
      </c>
      <c r="AG108" s="1233">
        <v>89</v>
      </c>
      <c r="AH108" s="1233">
        <v>1</v>
      </c>
      <c r="AI108" s="1233">
        <v>20</v>
      </c>
      <c r="AJ108" s="1233">
        <v>11</v>
      </c>
      <c r="AK108" s="1233">
        <v>904</v>
      </c>
      <c r="AL108" s="1233">
        <v>236</v>
      </c>
      <c r="AM108" s="1233">
        <v>486</v>
      </c>
      <c r="AN108" s="153">
        <v>538</v>
      </c>
      <c r="AO108" s="1284" t="s">
        <v>39</v>
      </c>
      <c r="AP108" s="1533" t="s">
        <v>25</v>
      </c>
      <c r="BL108" s="1281" t="s">
        <v>25</v>
      </c>
      <c r="BM108" s="1282" t="s">
        <v>25</v>
      </c>
      <c r="BN108" s="1315">
        <v>44136</v>
      </c>
      <c r="BO108" s="1233">
        <v>36612</v>
      </c>
      <c r="BP108" s="1233">
        <v>4521</v>
      </c>
      <c r="BQ108" s="1233">
        <v>1582</v>
      </c>
      <c r="BR108" s="1233">
        <v>7935</v>
      </c>
      <c r="BS108" s="1233" t="s">
        <v>21</v>
      </c>
      <c r="BT108" s="1233">
        <v>2010</v>
      </c>
      <c r="BU108" s="1233">
        <v>697926</v>
      </c>
      <c r="BV108" s="1233">
        <v>379305</v>
      </c>
      <c r="BW108" s="1233">
        <v>316</v>
      </c>
      <c r="BX108" s="1233">
        <v>6477</v>
      </c>
      <c r="BY108" s="1233">
        <v>6940</v>
      </c>
      <c r="BZ108" s="1233">
        <v>55892</v>
      </c>
      <c r="CA108" s="1233">
        <v>60176</v>
      </c>
      <c r="CB108" s="1233">
        <v>735169</v>
      </c>
      <c r="CC108" s="1233">
        <v>151412</v>
      </c>
      <c r="CD108" s="1233">
        <v>15661</v>
      </c>
      <c r="CE108" s="1233">
        <v>4276</v>
      </c>
      <c r="CF108" s="1284" t="s">
        <v>39</v>
      </c>
      <c r="CG108" s="1533" t="s">
        <v>25</v>
      </c>
      <c r="CH108" s="1281" t="s">
        <v>25</v>
      </c>
      <c r="CI108" s="1282" t="s">
        <v>25</v>
      </c>
      <c r="CJ108" s="1315">
        <v>44136</v>
      </c>
      <c r="CK108" s="1233">
        <v>14291</v>
      </c>
      <c r="CL108" s="1233">
        <v>3285</v>
      </c>
      <c r="CM108" s="1233">
        <v>11007</v>
      </c>
      <c r="CN108" s="1233">
        <v>1982</v>
      </c>
      <c r="CO108" s="1233">
        <v>1554</v>
      </c>
      <c r="CP108" s="1233">
        <v>3309</v>
      </c>
      <c r="CQ108" s="1233" t="s">
        <v>21</v>
      </c>
      <c r="CR108" s="1233">
        <v>215</v>
      </c>
      <c r="CS108" s="1233">
        <v>309508</v>
      </c>
      <c r="CT108" s="1233">
        <v>171010</v>
      </c>
      <c r="CU108" s="1233" t="s">
        <v>21</v>
      </c>
      <c r="CV108" s="1233">
        <v>4474</v>
      </c>
      <c r="CW108" s="1233">
        <v>755</v>
      </c>
      <c r="CX108" s="1233">
        <v>18642</v>
      </c>
      <c r="CY108" s="1233">
        <v>19720</v>
      </c>
      <c r="CZ108" s="1233">
        <v>378323</v>
      </c>
      <c r="DA108" s="1233">
        <v>48248</v>
      </c>
      <c r="DB108" s="1284" t="s">
        <v>39</v>
      </c>
      <c r="DC108" s="1533" t="s">
        <v>25</v>
      </c>
      <c r="DD108" s="1281" t="s">
        <v>25</v>
      </c>
      <c r="DE108" s="1282" t="s">
        <v>25</v>
      </c>
      <c r="DF108" s="1315">
        <v>44136</v>
      </c>
      <c r="DG108" s="1233">
        <v>617</v>
      </c>
      <c r="DH108" s="1233" t="s">
        <v>21</v>
      </c>
      <c r="DI108" s="1233">
        <v>36</v>
      </c>
      <c r="DJ108" s="1233" t="s">
        <v>21</v>
      </c>
      <c r="DK108" s="1233" t="s">
        <v>21</v>
      </c>
      <c r="DL108" s="1233">
        <v>1389</v>
      </c>
      <c r="DM108" s="1233">
        <v>236</v>
      </c>
      <c r="DN108" s="1233">
        <v>212</v>
      </c>
      <c r="DO108" s="1233">
        <v>820</v>
      </c>
      <c r="DP108" s="1233">
        <v>836</v>
      </c>
      <c r="DQ108" s="1233" t="s">
        <v>21</v>
      </c>
      <c r="DR108" s="1233">
        <v>100</v>
      </c>
      <c r="DS108" s="1233">
        <v>5</v>
      </c>
      <c r="DT108" s="1233">
        <v>6896</v>
      </c>
      <c r="DU108" s="1233">
        <v>3635</v>
      </c>
      <c r="DV108" s="1284" t="s">
        <v>39</v>
      </c>
      <c r="DW108" s="1533" t="s">
        <v>25</v>
      </c>
      <c r="DX108" s="1260"/>
      <c r="DY108" s="1260"/>
    </row>
    <row r="109" spans="1:129" ht="14.25" customHeight="1">
      <c r="A109" s="1295" t="s">
        <v>25</v>
      </c>
      <c r="B109" s="1296" t="s">
        <v>25</v>
      </c>
      <c r="C109" s="1316">
        <v>44166</v>
      </c>
      <c r="D109" s="74">
        <v>2473</v>
      </c>
      <c r="E109" s="1232">
        <v>1718</v>
      </c>
      <c r="F109" s="1232">
        <v>6388</v>
      </c>
      <c r="G109" s="1232">
        <v>383</v>
      </c>
      <c r="H109" s="1232">
        <v>63</v>
      </c>
      <c r="I109" s="1232">
        <v>507</v>
      </c>
      <c r="J109" s="1232">
        <v>4487</v>
      </c>
      <c r="K109" s="1232">
        <v>4893</v>
      </c>
      <c r="L109" s="1232">
        <v>273</v>
      </c>
      <c r="M109" s="1232" t="s">
        <v>2166</v>
      </c>
      <c r="N109" s="1232">
        <v>1913032</v>
      </c>
      <c r="O109" s="1232">
        <v>5417131</v>
      </c>
      <c r="P109" s="1232">
        <v>195860</v>
      </c>
      <c r="Q109" s="1232">
        <v>21837</v>
      </c>
      <c r="R109" s="1232">
        <v>2</v>
      </c>
      <c r="S109" s="1232">
        <v>17</v>
      </c>
      <c r="T109" s="1298" t="s">
        <v>40</v>
      </c>
      <c r="U109" s="1537" t="s">
        <v>25</v>
      </c>
      <c r="V109" s="1295" t="s">
        <v>25</v>
      </c>
      <c r="W109" s="1296" t="s">
        <v>25</v>
      </c>
      <c r="X109" s="1316">
        <v>44166</v>
      </c>
      <c r="Y109" s="74" t="s">
        <v>21</v>
      </c>
      <c r="Z109" s="1232">
        <v>916500</v>
      </c>
      <c r="AA109" s="1232">
        <v>2308236</v>
      </c>
      <c r="AB109" s="1232">
        <v>134964</v>
      </c>
      <c r="AC109" s="1232">
        <v>150</v>
      </c>
      <c r="AD109" s="1232">
        <v>3</v>
      </c>
      <c r="AE109" s="1232">
        <v>39</v>
      </c>
      <c r="AF109" s="1232">
        <v>74</v>
      </c>
      <c r="AG109" s="1232">
        <v>71</v>
      </c>
      <c r="AH109" s="1232">
        <v>3</v>
      </c>
      <c r="AI109" s="1232">
        <v>16</v>
      </c>
      <c r="AJ109" s="1232">
        <v>13</v>
      </c>
      <c r="AK109" s="1232">
        <v>838</v>
      </c>
      <c r="AL109" s="1232">
        <v>236</v>
      </c>
      <c r="AM109" s="1232">
        <v>428</v>
      </c>
      <c r="AN109" s="361">
        <v>476</v>
      </c>
      <c r="AO109" s="1298" t="s">
        <v>40</v>
      </c>
      <c r="AP109" s="1537" t="s">
        <v>25</v>
      </c>
      <c r="BL109" s="1295" t="s">
        <v>25</v>
      </c>
      <c r="BM109" s="1296" t="s">
        <v>25</v>
      </c>
      <c r="BN109" s="1316">
        <v>44166</v>
      </c>
      <c r="BO109" s="1232">
        <v>47545</v>
      </c>
      <c r="BP109" s="1232">
        <v>3151</v>
      </c>
      <c r="BQ109" s="1232">
        <v>1661</v>
      </c>
      <c r="BR109" s="1232">
        <v>9382</v>
      </c>
      <c r="BS109" s="1232" t="s">
        <v>21</v>
      </c>
      <c r="BT109" s="1232">
        <v>2127</v>
      </c>
      <c r="BU109" s="1232">
        <v>745054</v>
      </c>
      <c r="BV109" s="1232">
        <v>416854</v>
      </c>
      <c r="BW109" s="1232">
        <v>383</v>
      </c>
      <c r="BX109" s="1232">
        <v>3943</v>
      </c>
      <c r="BY109" s="1232">
        <v>6677</v>
      </c>
      <c r="BZ109" s="1232">
        <v>55039</v>
      </c>
      <c r="CA109" s="1232">
        <v>59235</v>
      </c>
      <c r="CB109" s="1232">
        <v>816881</v>
      </c>
      <c r="CC109" s="1232">
        <v>146789</v>
      </c>
      <c r="CD109" s="1232">
        <v>16081</v>
      </c>
      <c r="CE109" s="1232">
        <v>4530</v>
      </c>
      <c r="CF109" s="1298" t="s">
        <v>40</v>
      </c>
      <c r="CG109" s="1537" t="s">
        <v>25</v>
      </c>
      <c r="CH109" s="1295" t="s">
        <v>25</v>
      </c>
      <c r="CI109" s="1296" t="s">
        <v>25</v>
      </c>
      <c r="CJ109" s="1316">
        <v>44166</v>
      </c>
      <c r="CK109" s="1232">
        <v>19136</v>
      </c>
      <c r="CL109" s="1232">
        <v>3211</v>
      </c>
      <c r="CM109" s="1232">
        <v>15926</v>
      </c>
      <c r="CN109" s="1232">
        <v>1332</v>
      </c>
      <c r="CO109" s="1232">
        <v>1637</v>
      </c>
      <c r="CP109" s="1232">
        <v>3638</v>
      </c>
      <c r="CQ109" s="1232" t="s">
        <v>21</v>
      </c>
      <c r="CR109" s="1232">
        <v>414</v>
      </c>
      <c r="CS109" s="1232">
        <v>333977</v>
      </c>
      <c r="CT109" s="1232">
        <v>190799</v>
      </c>
      <c r="CU109" s="1232" t="s">
        <v>21</v>
      </c>
      <c r="CV109" s="1232">
        <v>2854</v>
      </c>
      <c r="CW109" s="1232">
        <v>813</v>
      </c>
      <c r="CX109" s="1232">
        <v>18279</v>
      </c>
      <c r="CY109" s="1232">
        <v>19350</v>
      </c>
      <c r="CZ109" s="1232">
        <v>416308</v>
      </c>
      <c r="DA109" s="1232">
        <v>48250</v>
      </c>
      <c r="DB109" s="1298" t="s">
        <v>40</v>
      </c>
      <c r="DC109" s="1537" t="s">
        <v>25</v>
      </c>
      <c r="DD109" s="1295" t="s">
        <v>25</v>
      </c>
      <c r="DE109" s="1296" t="s">
        <v>25</v>
      </c>
      <c r="DF109" s="1316">
        <v>44166</v>
      </c>
      <c r="DG109" s="1232">
        <v>331</v>
      </c>
      <c r="DH109" s="1232" t="s">
        <v>21</v>
      </c>
      <c r="DI109" s="1232">
        <v>39</v>
      </c>
      <c r="DJ109" s="1232" t="s">
        <v>21</v>
      </c>
      <c r="DK109" s="1232" t="s">
        <v>21</v>
      </c>
      <c r="DL109" s="1232">
        <v>1288</v>
      </c>
      <c r="DM109" s="1232">
        <v>185</v>
      </c>
      <c r="DN109" s="1232">
        <v>216</v>
      </c>
      <c r="DO109" s="1232">
        <v>750</v>
      </c>
      <c r="DP109" s="1232">
        <v>761</v>
      </c>
      <c r="DQ109" s="1232" t="s">
        <v>21</v>
      </c>
      <c r="DR109" s="1232">
        <v>103</v>
      </c>
      <c r="DS109" s="1232">
        <v>11</v>
      </c>
      <c r="DT109" s="1232">
        <v>6810</v>
      </c>
      <c r="DU109" s="1232">
        <v>4185</v>
      </c>
      <c r="DV109" s="1298" t="s">
        <v>40</v>
      </c>
      <c r="DW109" s="1537" t="s">
        <v>25</v>
      </c>
      <c r="DX109" s="1260"/>
      <c r="DY109" s="1260"/>
    </row>
    <row r="110" spans="1:129" ht="14">
      <c r="A110" s="1260"/>
      <c r="B110" s="1260"/>
      <c r="C110" s="1260"/>
      <c r="D110" s="1543"/>
      <c r="E110" s="1543"/>
      <c r="H110" s="603"/>
      <c r="I110" s="603"/>
      <c r="J110" s="603"/>
      <c r="K110" s="603"/>
      <c r="L110" s="603"/>
      <c r="M110" s="603"/>
      <c r="N110" s="603"/>
      <c r="O110" s="603"/>
      <c r="P110" s="603"/>
      <c r="Q110" s="603"/>
      <c r="R110" s="603"/>
      <c r="S110" s="603"/>
      <c r="T110" s="603"/>
      <c r="U110" s="603"/>
      <c r="V110" s="603"/>
      <c r="W110" s="603"/>
      <c r="X110" s="603"/>
      <c r="Y110" s="1543"/>
      <c r="Z110" s="1543"/>
      <c r="AA110" s="1543"/>
      <c r="AB110" s="1543"/>
      <c r="AC110" s="1543"/>
      <c r="AE110" s="1543"/>
      <c r="AF110" s="1543"/>
      <c r="AG110" s="603"/>
      <c r="AH110" s="603"/>
      <c r="AI110" s="603"/>
      <c r="AJ110" s="603"/>
      <c r="AK110" s="603"/>
      <c r="AL110" s="603"/>
      <c r="AM110" s="603"/>
      <c r="AN110" s="603"/>
      <c r="AO110" s="603"/>
      <c r="AP110" s="603"/>
      <c r="AQ110" s="603"/>
      <c r="AR110" s="603"/>
      <c r="AS110" s="603"/>
      <c r="AT110" s="603"/>
      <c r="AU110" s="603"/>
      <c r="AV110" s="1543"/>
      <c r="AW110" s="603"/>
      <c r="AX110" s="603"/>
      <c r="AY110" s="603"/>
      <c r="AZ110" s="603"/>
      <c r="BA110" s="603"/>
      <c r="BB110" s="603"/>
      <c r="BC110" s="603"/>
      <c r="BD110" s="603"/>
      <c r="BE110" s="603"/>
      <c r="BF110" s="603"/>
      <c r="BG110" s="603"/>
      <c r="BH110" s="603"/>
      <c r="BI110" s="603"/>
      <c r="BJ110" s="603"/>
      <c r="BK110" s="603"/>
      <c r="BL110" s="603"/>
      <c r="BM110" s="603"/>
      <c r="BN110" s="603"/>
      <c r="BO110" s="1543"/>
      <c r="BP110" s="1543"/>
      <c r="BQ110" s="1543"/>
      <c r="BR110" s="1543"/>
      <c r="BT110" s="603"/>
      <c r="BU110" s="603"/>
      <c r="BV110" s="603"/>
      <c r="BW110" s="603"/>
      <c r="BX110" s="603"/>
      <c r="BY110" s="603"/>
      <c r="BZ110" s="603"/>
      <c r="CA110" s="603"/>
      <c r="CB110" s="603"/>
      <c r="CC110" s="603"/>
      <c r="CD110" s="603"/>
      <c r="CE110" s="603"/>
      <c r="CF110" s="603"/>
      <c r="CG110" s="603"/>
      <c r="CH110" s="603"/>
      <c r="CI110" s="603"/>
      <c r="CJ110" s="603"/>
      <c r="CK110" s="603"/>
      <c r="CL110" s="603"/>
      <c r="CM110" s="603"/>
      <c r="CN110" s="603"/>
      <c r="CO110" s="603"/>
      <c r="CP110" s="603"/>
      <c r="CQ110" s="603"/>
      <c r="CR110" s="603"/>
      <c r="CS110" s="603"/>
      <c r="CT110" s="603"/>
      <c r="CU110" s="603"/>
      <c r="CV110" s="603"/>
      <c r="CW110" s="603"/>
      <c r="CX110" s="603"/>
      <c r="CY110" s="603"/>
      <c r="CZ110" s="603"/>
      <c r="DA110" s="603"/>
      <c r="DB110" s="603"/>
      <c r="DC110" s="603"/>
      <c r="DD110" s="603"/>
    </row>
    <row r="111" spans="1:129">
      <c r="A111" s="1260"/>
      <c r="B111" s="1260"/>
      <c r="C111" s="1260"/>
      <c r="D111" s="1260"/>
      <c r="E111" s="1260"/>
      <c r="F111" s="1260"/>
      <c r="G111" s="1260"/>
      <c r="H111" s="1260"/>
      <c r="I111" s="1260"/>
      <c r="J111" s="1260"/>
      <c r="K111" s="1260"/>
      <c r="L111" s="1260"/>
      <c r="M111" s="1260"/>
      <c r="N111" s="1260"/>
      <c r="O111" s="1260"/>
      <c r="P111" s="1260"/>
      <c r="Q111" s="1260"/>
      <c r="R111" s="1260"/>
      <c r="S111" s="1260"/>
      <c r="T111" s="1260"/>
      <c r="U111" s="1260"/>
      <c r="V111" s="1260"/>
      <c r="W111" s="1260"/>
      <c r="X111" s="1260"/>
      <c r="Y111" s="1260"/>
      <c r="Z111" s="1260"/>
      <c r="AA111" s="1260"/>
      <c r="AB111" s="1260"/>
      <c r="AC111" s="1260"/>
      <c r="AD111" s="1260"/>
      <c r="AE111" s="1260"/>
      <c r="AF111" s="1260"/>
      <c r="AG111" s="1260"/>
      <c r="AH111" s="1260"/>
      <c r="AI111" s="1260"/>
      <c r="AJ111" s="1260"/>
      <c r="AK111" s="1260"/>
      <c r="AL111" s="1260"/>
      <c r="AM111" s="1260"/>
      <c r="AN111" s="1260"/>
      <c r="AO111" s="1260"/>
      <c r="AP111" s="1260"/>
      <c r="AQ111" s="1260"/>
      <c r="AR111" s="1260"/>
      <c r="AS111" s="1260"/>
      <c r="AT111" s="1260"/>
      <c r="AU111" s="1260"/>
      <c r="AV111" s="1260"/>
      <c r="AW111" s="1260"/>
      <c r="AX111" s="1260"/>
      <c r="AY111" s="1260"/>
      <c r="AZ111" s="1260"/>
      <c r="BA111" s="1260"/>
      <c r="BB111" s="1260"/>
      <c r="BC111" s="1260"/>
      <c r="BD111" s="1260"/>
      <c r="BE111" s="1260"/>
      <c r="BF111" s="1260"/>
      <c r="BG111" s="1260"/>
      <c r="BH111" s="1260"/>
      <c r="BI111" s="1260"/>
      <c r="BJ111" s="1260"/>
      <c r="BK111" s="1260"/>
      <c r="BL111" s="1260"/>
      <c r="BM111" s="1260"/>
      <c r="BN111" s="1260"/>
      <c r="BO111" s="1260"/>
      <c r="BP111" s="1260"/>
      <c r="BQ111" s="1260"/>
      <c r="BR111" s="1260"/>
      <c r="BS111" s="1260"/>
      <c r="BT111" s="1260"/>
      <c r="BU111" s="1260"/>
      <c r="BV111" s="1260"/>
      <c r="BW111" s="1260"/>
      <c r="BX111" s="1260"/>
      <c r="BY111" s="1260"/>
      <c r="BZ111" s="1260"/>
      <c r="CA111" s="1260"/>
      <c r="CB111" s="1260"/>
      <c r="CC111" s="1260"/>
      <c r="CD111" s="1260"/>
      <c r="CE111" s="1260"/>
      <c r="CF111" s="1260"/>
      <c r="CG111" s="1260"/>
      <c r="CH111" s="1260"/>
      <c r="CI111" s="1260"/>
      <c r="CJ111" s="1260"/>
      <c r="CK111" s="1260"/>
      <c r="CL111" s="1260"/>
      <c r="CM111" s="1260"/>
      <c r="CN111" s="1260"/>
      <c r="CO111" s="1260"/>
      <c r="CP111" s="1260"/>
      <c r="CQ111" s="1260"/>
      <c r="CR111" s="1260"/>
      <c r="CS111" s="1260"/>
      <c r="CT111" s="1260"/>
      <c r="CU111" s="1260"/>
      <c r="CV111" s="1260"/>
      <c r="CW111" s="1260"/>
      <c r="CX111" s="1260"/>
      <c r="CY111" s="1260"/>
      <c r="CZ111" s="1260"/>
      <c r="DA111" s="1260"/>
      <c r="DB111" s="1260"/>
      <c r="DC111" s="1260"/>
      <c r="DD111" s="1260"/>
    </row>
    <row r="112" spans="1:129">
      <c r="A112" s="1260"/>
      <c r="B112" s="1260"/>
      <c r="C112" s="1260"/>
      <c r="D112" s="1260"/>
      <c r="E112" s="1260"/>
      <c r="F112" s="1260"/>
      <c r="G112" s="1260"/>
      <c r="H112" s="1260"/>
      <c r="I112" s="1260"/>
      <c r="J112" s="1260"/>
      <c r="K112" s="1260"/>
      <c r="L112" s="1260"/>
      <c r="M112" s="1260"/>
      <c r="N112" s="1260"/>
      <c r="O112" s="1260"/>
      <c r="P112" s="1260"/>
      <c r="Q112" s="1260"/>
      <c r="R112" s="1260"/>
      <c r="S112" s="1260"/>
      <c r="T112" s="1260"/>
      <c r="U112" s="1260"/>
      <c r="V112" s="1260"/>
      <c r="W112" s="1260"/>
      <c r="X112" s="1260"/>
      <c r="Y112" s="1260"/>
      <c r="Z112" s="1260"/>
      <c r="AA112" s="1260"/>
      <c r="AB112" s="1260"/>
      <c r="AC112" s="1260"/>
      <c r="AD112" s="1260"/>
      <c r="AE112" s="1260"/>
      <c r="AF112" s="1260"/>
      <c r="AG112" s="1260"/>
      <c r="AH112" s="1260"/>
      <c r="AI112" s="1260"/>
      <c r="AJ112" s="1260"/>
      <c r="AK112" s="1260"/>
      <c r="AL112" s="1260"/>
      <c r="AM112" s="1260"/>
      <c r="AN112" s="1260"/>
      <c r="AO112" s="1260"/>
      <c r="AP112" s="1260"/>
      <c r="AQ112" s="1260"/>
      <c r="AR112" s="1260"/>
      <c r="AS112" s="1260"/>
      <c r="AT112" s="1260"/>
      <c r="AU112" s="1260"/>
      <c r="AV112" s="1260"/>
      <c r="AW112" s="1260"/>
      <c r="AX112" s="1260"/>
      <c r="AY112" s="1260"/>
      <c r="AZ112" s="1260"/>
      <c r="BA112" s="1260"/>
      <c r="BB112" s="1260"/>
      <c r="BC112" s="1260"/>
      <c r="BD112" s="1260"/>
      <c r="BE112" s="1260"/>
      <c r="BF112" s="1260"/>
      <c r="BG112" s="1260"/>
      <c r="BH112" s="1260"/>
      <c r="BI112" s="1260"/>
      <c r="BJ112" s="1260"/>
      <c r="BK112" s="1260"/>
      <c r="BL112" s="1260"/>
      <c r="BM112" s="1260"/>
      <c r="BN112" s="1260"/>
      <c r="BO112" s="1260"/>
      <c r="BP112" s="1260"/>
      <c r="BQ112" s="1260"/>
      <c r="BR112" s="1260"/>
      <c r="BS112" s="1260"/>
      <c r="BT112" s="1260"/>
      <c r="BU112" s="1260"/>
      <c r="BV112" s="1260"/>
      <c r="BW112" s="1260"/>
      <c r="BX112" s="1260"/>
      <c r="BY112" s="1260"/>
      <c r="BZ112" s="1260"/>
      <c r="CA112" s="1260"/>
      <c r="CB112" s="1260"/>
      <c r="CC112" s="1260"/>
      <c r="CD112" s="1260"/>
      <c r="CE112" s="1260"/>
      <c r="CF112" s="1260"/>
      <c r="CG112" s="1260"/>
      <c r="CH112" s="1260"/>
      <c r="CI112" s="1260"/>
      <c r="CJ112" s="1260"/>
      <c r="CK112" s="1260"/>
      <c r="CL112" s="1260"/>
      <c r="CM112" s="1260"/>
      <c r="CN112" s="1260"/>
      <c r="CO112" s="1260"/>
      <c r="CP112" s="1260"/>
      <c r="CQ112" s="1260"/>
      <c r="CR112" s="1260"/>
      <c r="CS112" s="1260"/>
      <c r="CT112" s="1260"/>
      <c r="CU112" s="1260"/>
      <c r="CV112" s="1260"/>
      <c r="CW112" s="1260"/>
      <c r="CX112" s="1260"/>
      <c r="CY112" s="1260"/>
      <c r="CZ112" s="1260"/>
      <c r="DA112" s="1260"/>
      <c r="DB112" s="1260"/>
      <c r="DC112" s="1260"/>
    </row>
    <row r="113" spans="1:107">
      <c r="A113" s="1260"/>
      <c r="B113" s="1260"/>
      <c r="C113" s="1260"/>
      <c r="D113" s="1260"/>
      <c r="E113" s="1260"/>
      <c r="F113" s="1260"/>
      <c r="G113" s="1260"/>
      <c r="H113" s="1260"/>
      <c r="I113" s="1260"/>
      <c r="J113" s="1260"/>
      <c r="K113" s="1260"/>
      <c r="L113" s="1260"/>
      <c r="M113" s="1260"/>
      <c r="N113" s="1260"/>
      <c r="O113" s="1260"/>
      <c r="T113" s="1260"/>
      <c r="U113" s="1260"/>
      <c r="V113" s="1260"/>
      <c r="W113" s="1260"/>
      <c r="X113" s="1260"/>
      <c r="Y113" s="1260"/>
      <c r="Z113" s="1260"/>
      <c r="AA113" s="1260"/>
      <c r="AB113" s="1260"/>
      <c r="AC113" s="1260"/>
      <c r="AD113" s="1260"/>
      <c r="AE113" s="1260"/>
      <c r="AF113" s="1260"/>
      <c r="AG113" s="1260"/>
      <c r="AH113" s="1260"/>
      <c r="AI113" s="1260"/>
      <c r="AJ113" s="1260"/>
      <c r="AK113" s="1260"/>
      <c r="AL113" s="1260"/>
      <c r="AM113" s="1260"/>
      <c r="AN113" s="1260"/>
      <c r="AO113" s="1260"/>
      <c r="AP113" s="1260"/>
      <c r="AQ113" s="1260"/>
      <c r="AR113" s="1260"/>
      <c r="AS113" s="1260"/>
      <c r="AT113" s="1260"/>
      <c r="AU113" s="1260"/>
      <c r="AV113" s="1260"/>
      <c r="AW113" s="1260"/>
      <c r="AX113" s="1260"/>
      <c r="AY113" s="1260"/>
      <c r="AZ113" s="1260"/>
      <c r="BA113" s="1260"/>
      <c r="BB113" s="1260"/>
      <c r="BC113" s="1260"/>
      <c r="BD113" s="1260"/>
      <c r="BE113" s="1260"/>
      <c r="BF113" s="1260"/>
      <c r="BG113" s="1260"/>
      <c r="BH113" s="1260"/>
      <c r="BI113" s="1260"/>
      <c r="BJ113" s="1260"/>
      <c r="BK113" s="1260"/>
      <c r="BL113" s="1260"/>
      <c r="BM113" s="1260"/>
      <c r="BN113" s="1260"/>
      <c r="BO113" s="1260"/>
      <c r="BP113" s="1260"/>
      <c r="BQ113" s="1260"/>
      <c r="BR113" s="1260"/>
      <c r="BS113" s="1260"/>
      <c r="BT113" s="1260"/>
      <c r="BU113" s="1260"/>
      <c r="BV113" s="1260"/>
      <c r="BW113" s="1260"/>
      <c r="BX113" s="1260"/>
      <c r="BY113" s="1260"/>
      <c r="BZ113" s="1260"/>
      <c r="CA113" s="1260"/>
      <c r="CB113" s="1260"/>
      <c r="CC113" s="1260"/>
      <c r="CD113" s="1260"/>
      <c r="CE113" s="1260"/>
      <c r="CF113" s="1260"/>
      <c r="CG113" s="1260"/>
      <c r="CH113" s="1260"/>
      <c r="CI113" s="1260"/>
      <c r="CJ113" s="1260"/>
      <c r="CK113" s="1260"/>
      <c r="CL113" s="1260"/>
      <c r="CM113" s="1260"/>
      <c r="CN113" s="1260"/>
      <c r="CO113" s="1260"/>
      <c r="CP113" s="1260"/>
      <c r="CQ113" s="1260"/>
      <c r="CR113" s="1260"/>
      <c r="CS113" s="1260"/>
      <c r="CT113" s="1260"/>
      <c r="CU113" s="1260"/>
      <c r="CV113" s="1260"/>
      <c r="CW113" s="1260"/>
      <c r="CX113" s="1260"/>
      <c r="CY113" s="1260"/>
      <c r="CZ113" s="1260"/>
      <c r="DA113" s="1260"/>
      <c r="DB113" s="1260"/>
      <c r="DC113" s="1260"/>
    </row>
  </sheetData>
  <mergeCells count="85">
    <mergeCell ref="DX43:DY49"/>
    <mergeCell ref="CX47:CX48"/>
    <mergeCell ref="DR47:DR48"/>
    <mergeCell ref="DS47:DS48"/>
    <mergeCell ref="CT46:CT47"/>
    <mergeCell ref="DO46:DO47"/>
    <mergeCell ref="CF77:CG83"/>
    <mergeCell ref="CF43:CG49"/>
    <mergeCell ref="CH43:CJ49"/>
    <mergeCell ref="DB43:DC49"/>
    <mergeCell ref="DD43:DF49"/>
    <mergeCell ref="DB77:DC83"/>
    <mergeCell ref="DD77:DF83"/>
    <mergeCell ref="DV77:DW83"/>
    <mergeCell ref="M80:M81"/>
    <mergeCell ref="Y80:Y81"/>
    <mergeCell ref="DS80:DS81"/>
    <mergeCell ref="AK81:AK82"/>
    <mergeCell ref="BU81:BU82"/>
    <mergeCell ref="CH77:CJ83"/>
    <mergeCell ref="P81:P82"/>
    <mergeCell ref="Q81:Q82"/>
    <mergeCell ref="AB81:AB82"/>
    <mergeCell ref="BW81:BW82"/>
    <mergeCell ref="CS81:CS82"/>
    <mergeCell ref="CU81:CU82"/>
    <mergeCell ref="DL81:DL82"/>
    <mergeCell ref="A77:C83"/>
    <mergeCell ref="T77:U83"/>
    <mergeCell ref="V77:X83"/>
    <mergeCell ref="AO77:AP83"/>
    <mergeCell ref="BL77:BN83"/>
    <mergeCell ref="AC81:AC82"/>
    <mergeCell ref="F81:F82"/>
    <mergeCell ref="G81:G82"/>
    <mergeCell ref="BY47:BY48"/>
    <mergeCell ref="BZ47:BZ48"/>
    <mergeCell ref="CK47:CK48"/>
    <mergeCell ref="CW47:CW48"/>
    <mergeCell ref="A43:C49"/>
    <mergeCell ref="T43:U49"/>
    <mergeCell ref="V43:X49"/>
    <mergeCell ref="AO43:AP49"/>
    <mergeCell ref="G46:G47"/>
    <mergeCell ref="BV46:BV47"/>
    <mergeCell ref="BL43:BN49"/>
    <mergeCell ref="J47:J48"/>
    <mergeCell ref="K47:K48"/>
    <mergeCell ref="Y47:Y48"/>
    <mergeCell ref="Z47:Z48"/>
    <mergeCell ref="AJ47:AJ48"/>
    <mergeCell ref="CN13:CN14"/>
    <mergeCell ref="CO13:CO14"/>
    <mergeCell ref="CZ13:CZ14"/>
    <mergeCell ref="DL13:DL14"/>
    <mergeCell ref="DM13:DM14"/>
    <mergeCell ref="DD9:DF15"/>
    <mergeCell ref="DV13:DV14"/>
    <mergeCell ref="DX9:DY15"/>
    <mergeCell ref="CK12:CK13"/>
    <mergeCell ref="DI12:DI13"/>
    <mergeCell ref="D13:D14"/>
    <mergeCell ref="E13:E14"/>
    <mergeCell ref="P13:P14"/>
    <mergeCell ref="Q13:Q14"/>
    <mergeCell ref="AG13:AG14"/>
    <mergeCell ref="AH13:AH14"/>
    <mergeCell ref="AV13:AV14"/>
    <mergeCell ref="BL9:BN15"/>
    <mergeCell ref="CF9:CG15"/>
    <mergeCell ref="CH9:CJ15"/>
    <mergeCell ref="CK9:CL9"/>
    <mergeCell ref="DB9:DC15"/>
    <mergeCell ref="BO13:BO14"/>
    <mergeCell ref="BP13:BP14"/>
    <mergeCell ref="CB13:CB14"/>
    <mergeCell ref="CD13:CD14"/>
    <mergeCell ref="A9:C15"/>
    <mergeCell ref="T9:U15"/>
    <mergeCell ref="V9:X15"/>
    <mergeCell ref="AO9:AP15"/>
    <mergeCell ref="AQ9:AS15"/>
    <mergeCell ref="BJ9:BK15"/>
    <mergeCell ref="AW13:AW14"/>
    <mergeCell ref="BD13:BD14"/>
  </mergeCells>
  <phoneticPr fontId="99"/>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C1A12-F821-4274-9DD8-DF290767033F}">
  <sheetPr>
    <tabColor theme="3" tint="0.39997558519241921"/>
  </sheetPr>
  <dimension ref="A1:HM219"/>
  <sheetViews>
    <sheetView zoomScaleNormal="100" zoomScaleSheetLayoutView="70" workbookViewId="0"/>
  </sheetViews>
  <sheetFormatPr defaultColWidth="9" defaultRowHeight="13"/>
  <cols>
    <col min="1" max="1" width="8.7265625" style="1248" customWidth="1"/>
    <col min="2" max="2" width="6.26953125" style="1248" customWidth="1"/>
    <col min="3" max="3" width="11.26953125" style="1248" customWidth="1"/>
    <col min="4" max="11" width="17.08984375" style="1248" customWidth="1"/>
    <col min="12" max="19" width="17.6328125" style="1248" customWidth="1"/>
    <col min="20" max="21" width="10.6328125" style="1248" customWidth="1"/>
    <col min="22" max="22" width="8.7265625" style="1248" customWidth="1"/>
    <col min="23" max="23" width="6.26953125" style="1248" customWidth="1"/>
    <col min="24" max="24" width="11.26953125" style="1248" customWidth="1"/>
    <col min="25" max="32" width="17.08984375" style="1248" customWidth="1"/>
    <col min="33" max="40" width="17.6328125" style="1248" customWidth="1"/>
    <col min="41" max="42" width="10.6328125" style="1248" customWidth="1"/>
    <col min="43" max="43" width="8.7265625" style="1248" customWidth="1"/>
    <col min="44" max="44" width="6.26953125" style="1248" customWidth="1"/>
    <col min="45" max="45" width="11.26953125" style="1248" customWidth="1"/>
    <col min="46" max="53" width="17.08984375" style="1248" customWidth="1"/>
    <col min="54" max="61" width="17.6328125" style="1248" customWidth="1"/>
    <col min="62" max="63" width="10.6328125" style="1248" customWidth="1"/>
    <col min="64" max="64" width="8.7265625" style="1248" customWidth="1"/>
    <col min="65" max="65" width="6.26953125" style="1248" customWidth="1"/>
    <col min="66" max="66" width="11.26953125" style="1248" customWidth="1"/>
    <col min="67" max="74" width="17.08984375" style="1248" customWidth="1"/>
    <col min="75" max="82" width="17.6328125" style="1248" customWidth="1"/>
    <col min="83" max="84" width="10.6328125" style="1248" customWidth="1"/>
    <col min="85" max="85" width="8.7265625" style="1248" customWidth="1"/>
    <col min="86" max="86" width="6.26953125" style="1248" customWidth="1"/>
    <col min="87" max="87" width="11.26953125" style="1248" customWidth="1"/>
    <col min="88" max="92" width="17.6328125" style="1248" customWidth="1"/>
    <col min="93" max="96" width="10.6328125" style="1248" customWidth="1"/>
    <col min="97" max="97" width="13.08984375" style="1248" customWidth="1"/>
    <col min="98" max="103" width="10.6328125" style="1248" customWidth="1"/>
    <col min="104" max="104" width="11" style="1248" customWidth="1"/>
    <col min="105" max="105" width="12.7265625" style="1248" customWidth="1"/>
    <col min="106" max="106" width="12.36328125" style="1248" customWidth="1"/>
    <col min="107" max="111" width="10.6328125" style="1248" customWidth="1"/>
    <col min="112" max="112" width="7.36328125" style="1248" customWidth="1"/>
    <col min="113" max="113" width="8.7265625" style="1248" customWidth="1"/>
    <col min="114" max="114" width="6.26953125" style="1248" customWidth="1"/>
    <col min="115" max="115" width="11.26953125" style="1248" customWidth="1"/>
    <col min="116" max="123" width="17.08984375" style="1248" customWidth="1"/>
    <col min="124" max="131" width="17.6328125" style="1248" customWidth="1"/>
    <col min="132" max="133" width="10.6328125" style="1248" customWidth="1"/>
    <col min="134" max="134" width="8.7265625" style="1248" customWidth="1"/>
    <col min="135" max="135" width="6.26953125" style="1248" customWidth="1"/>
    <col min="136" max="136" width="11.26953125" style="1248" customWidth="1"/>
    <col min="137" max="144" width="17.08984375" style="1248" customWidth="1"/>
    <col min="145" max="152" width="17.6328125" style="1248" customWidth="1"/>
    <col min="153" max="154" width="10.6328125" style="1248" customWidth="1"/>
    <col min="155" max="155" width="8.7265625" style="1248" customWidth="1"/>
    <col min="156" max="156" width="6.26953125" style="1248" customWidth="1"/>
    <col min="157" max="157" width="11.26953125" style="1248" customWidth="1"/>
    <col min="158" max="165" width="17.08984375" style="1248" customWidth="1"/>
    <col min="166" max="173" width="17.6328125" style="1248" customWidth="1"/>
    <col min="174" max="175" width="10.6328125" style="1248" customWidth="1"/>
    <col min="176" max="176" width="8.7265625" style="1248" customWidth="1"/>
    <col min="177" max="177" width="6.26953125" style="1248" customWidth="1"/>
    <col min="178" max="178" width="11.26953125" style="1248" customWidth="1"/>
    <col min="179" max="186" width="17.08984375" style="1248" customWidth="1"/>
    <col min="187" max="194" width="17.6328125" style="1248" customWidth="1"/>
    <col min="195" max="196" width="10.6328125" style="1248" customWidth="1"/>
    <col min="197" max="197" width="8.7265625" style="1248" customWidth="1"/>
    <col min="198" max="198" width="6.26953125" style="1248" customWidth="1"/>
    <col min="199" max="199" width="11.26953125" style="1248" customWidth="1"/>
    <col min="200" max="207" width="17.08984375" style="1248" customWidth="1"/>
    <col min="208" max="215" width="17.6328125" style="1248" customWidth="1"/>
    <col min="216" max="217" width="10.6328125" style="1248" customWidth="1"/>
    <col min="218" max="16384" width="9" style="1248"/>
  </cols>
  <sheetData>
    <row r="1" spans="1:217" s="1391" customFormat="1" ht="15" customHeight="1">
      <c r="A1" s="1335" t="s">
        <v>373</v>
      </c>
      <c r="D1" s="1396" t="s">
        <v>1860</v>
      </c>
      <c r="F1" s="1396"/>
      <c r="S1" s="1396"/>
      <c r="U1" s="1494" t="s">
        <v>975</v>
      </c>
      <c r="V1" s="1335" t="s">
        <v>373</v>
      </c>
      <c r="Y1" s="1396" t="s">
        <v>1860</v>
      </c>
      <c r="AA1" s="1396"/>
      <c r="AN1" s="1396"/>
      <c r="AP1" s="1494" t="s">
        <v>975</v>
      </c>
      <c r="AQ1" s="1335" t="s">
        <v>373</v>
      </c>
      <c r="AT1" s="1396" t="s">
        <v>1860</v>
      </c>
      <c r="AV1" s="1396"/>
      <c r="BI1" s="1396"/>
      <c r="BK1" s="1494" t="s">
        <v>975</v>
      </c>
      <c r="BL1" s="1335" t="s">
        <v>373</v>
      </c>
      <c r="BO1" s="1396" t="s">
        <v>1860</v>
      </c>
      <c r="BQ1" s="1396"/>
      <c r="CD1" s="1396"/>
      <c r="CF1" s="1494" t="s">
        <v>975</v>
      </c>
      <c r="CG1" s="1335" t="s">
        <v>373</v>
      </c>
      <c r="CJ1" s="1396" t="s">
        <v>1860</v>
      </c>
      <c r="CM1" s="1396"/>
      <c r="DH1" s="1494" t="s">
        <v>975</v>
      </c>
      <c r="DI1" s="1335" t="s">
        <v>373</v>
      </c>
      <c r="DL1" s="1396" t="s">
        <v>1860</v>
      </c>
      <c r="DN1" s="1396"/>
      <c r="EB1" s="1396"/>
      <c r="EC1" s="1494" t="s">
        <v>976</v>
      </c>
      <c r="ED1" s="1335" t="s">
        <v>373</v>
      </c>
      <c r="EG1" s="1396" t="s">
        <v>1860</v>
      </c>
      <c r="EH1" s="1396"/>
      <c r="EW1" s="1396"/>
      <c r="EX1" s="1494" t="s">
        <v>976</v>
      </c>
      <c r="EY1" s="1335" t="s">
        <v>373</v>
      </c>
      <c r="FB1" s="1396" t="s">
        <v>1860</v>
      </c>
      <c r="FC1" s="1396"/>
      <c r="FR1" s="1396"/>
      <c r="FS1" s="1494" t="s">
        <v>976</v>
      </c>
      <c r="FT1" s="1335" t="s">
        <v>373</v>
      </c>
      <c r="FW1" s="1396" t="s">
        <v>1860</v>
      </c>
      <c r="FX1" s="1396"/>
      <c r="GM1" s="1396"/>
      <c r="GN1" s="1494" t="s">
        <v>976</v>
      </c>
      <c r="GO1" s="1335" t="s">
        <v>373</v>
      </c>
      <c r="GR1" s="1396" t="s">
        <v>1860</v>
      </c>
      <c r="GS1" s="1396"/>
      <c r="GY1" s="1396"/>
      <c r="HH1" s="1396"/>
      <c r="HI1" s="1494" t="s">
        <v>976</v>
      </c>
    </row>
    <row r="2" spans="1:217" s="1391" customFormat="1" ht="15" customHeight="1">
      <c r="A2" s="1334" t="s">
        <v>977</v>
      </c>
      <c r="B2" s="1396"/>
      <c r="D2" s="1495" t="s">
        <v>1861</v>
      </c>
      <c r="E2" s="1396"/>
      <c r="F2" s="1396"/>
      <c r="S2" s="1495"/>
      <c r="U2" s="1877" t="s">
        <v>1306</v>
      </c>
      <c r="V2" s="1334" t="s">
        <v>977</v>
      </c>
      <c r="W2" s="1396"/>
      <c r="Y2" s="1495" t="s">
        <v>1861</v>
      </c>
      <c r="Z2" s="1396"/>
      <c r="AA2" s="1396"/>
      <c r="AN2" s="1495"/>
      <c r="AP2" s="1877" t="s">
        <v>1306</v>
      </c>
      <c r="AQ2" s="1334" t="s">
        <v>977</v>
      </c>
      <c r="AR2" s="1396"/>
      <c r="AT2" s="1495" t="s">
        <v>1861</v>
      </c>
      <c r="AU2" s="1396"/>
      <c r="AV2" s="1396"/>
      <c r="BI2" s="1495"/>
      <c r="BK2" s="1877" t="s">
        <v>1306</v>
      </c>
      <c r="BL2" s="1334" t="s">
        <v>977</v>
      </c>
      <c r="BM2" s="1396"/>
      <c r="BO2" s="1495" t="s">
        <v>1861</v>
      </c>
      <c r="BP2" s="1396"/>
      <c r="BQ2" s="1396"/>
      <c r="CD2" s="1495"/>
      <c r="CF2" s="1877" t="s">
        <v>1306</v>
      </c>
      <c r="CG2" s="1334" t="s">
        <v>977</v>
      </c>
      <c r="CH2" s="1396"/>
      <c r="CJ2" s="1495" t="s">
        <v>1861</v>
      </c>
      <c r="CL2" s="1396"/>
      <c r="CM2" s="1495"/>
      <c r="DH2" s="1877" t="s">
        <v>1306</v>
      </c>
      <c r="DI2" s="1334" t="s">
        <v>978</v>
      </c>
      <c r="DJ2" s="1396"/>
      <c r="DL2" s="1495" t="s">
        <v>1862</v>
      </c>
      <c r="DM2" s="1396"/>
      <c r="DN2" s="1396"/>
      <c r="DZ2" s="1396"/>
      <c r="EB2" s="1495"/>
      <c r="EC2" s="1877" t="s">
        <v>1307</v>
      </c>
      <c r="ED2" s="1334" t="s">
        <v>978</v>
      </c>
      <c r="EE2" s="1396"/>
      <c r="EG2" s="1495" t="s">
        <v>1862</v>
      </c>
      <c r="EH2" s="1396"/>
      <c r="ET2" s="1396"/>
      <c r="EU2" s="1396"/>
      <c r="EW2" s="1495"/>
      <c r="EX2" s="1877" t="s">
        <v>1307</v>
      </c>
      <c r="EY2" s="1334" t="s">
        <v>978</v>
      </c>
      <c r="EZ2" s="1396"/>
      <c r="FB2" s="1495" t="s">
        <v>1862</v>
      </c>
      <c r="FC2" s="1396"/>
      <c r="FO2" s="1396"/>
      <c r="FP2" s="1396"/>
      <c r="FR2" s="1495"/>
      <c r="FS2" s="1877" t="s">
        <v>1307</v>
      </c>
      <c r="FT2" s="1334" t="s">
        <v>978</v>
      </c>
      <c r="FU2" s="1396"/>
      <c r="FW2" s="1495" t="s">
        <v>1862</v>
      </c>
      <c r="FX2" s="1396"/>
      <c r="GJ2" s="1396"/>
      <c r="GK2" s="1396"/>
      <c r="GM2" s="1495"/>
      <c r="GN2" s="1877" t="s">
        <v>1307</v>
      </c>
      <c r="GO2" s="1334" t="s">
        <v>978</v>
      </c>
      <c r="GP2" s="1396"/>
      <c r="GR2" s="1495" t="s">
        <v>1862</v>
      </c>
      <c r="GS2" s="1396"/>
      <c r="GX2" s="1396"/>
      <c r="GY2" s="1495"/>
      <c r="HF2" s="1396"/>
      <c r="HH2" s="1495"/>
      <c r="HI2" s="1877" t="s">
        <v>1307</v>
      </c>
    </row>
    <row r="3" spans="1:217" s="1391" customFormat="1" ht="15" customHeight="1">
      <c r="A3" s="1396"/>
      <c r="B3" s="1396"/>
      <c r="D3" s="1495"/>
      <c r="E3" s="1396"/>
      <c r="F3" s="1396"/>
      <c r="R3" s="1396"/>
      <c r="S3" s="1495"/>
      <c r="V3" s="1396"/>
      <c r="W3" s="1396"/>
      <c r="X3" s="1495"/>
      <c r="Y3" s="1495"/>
      <c r="Z3" s="1396"/>
      <c r="AA3" s="1396"/>
      <c r="AM3" s="1396"/>
      <c r="AN3" s="1495"/>
      <c r="AQ3" s="1396"/>
      <c r="AR3" s="1396"/>
      <c r="AS3" s="1495"/>
      <c r="AT3" s="1495"/>
      <c r="AU3" s="1396"/>
      <c r="AV3" s="1396"/>
      <c r="BH3" s="1396"/>
      <c r="BI3" s="1495"/>
      <c r="BL3" s="1396"/>
      <c r="BM3" s="1396"/>
      <c r="BN3" s="1495"/>
      <c r="BO3" s="1495"/>
      <c r="BP3" s="1396"/>
      <c r="BQ3" s="1396"/>
      <c r="CC3" s="1396"/>
      <c r="CD3" s="1495"/>
      <c r="CG3" s="1396"/>
      <c r="CH3" s="1396"/>
      <c r="CI3" s="1495"/>
      <c r="CJ3" s="1495"/>
      <c r="CL3" s="1396"/>
      <c r="CM3" s="1495"/>
      <c r="DI3" s="1396"/>
      <c r="DJ3" s="1396"/>
      <c r="DK3" s="1495"/>
      <c r="DL3" s="1495"/>
      <c r="DM3" s="1396"/>
      <c r="DN3" s="1396"/>
      <c r="DZ3" s="1396"/>
      <c r="EA3" s="1396"/>
      <c r="EB3" s="1495"/>
      <c r="ED3" s="1396"/>
      <c r="EE3" s="1396"/>
      <c r="EF3" s="1495"/>
      <c r="EG3" s="1495"/>
      <c r="EH3" s="1396"/>
      <c r="ET3" s="1396"/>
      <c r="EU3" s="1396"/>
      <c r="EV3" s="1495"/>
      <c r="EX3" s="1396"/>
      <c r="EY3" s="1396"/>
      <c r="EZ3" s="1396"/>
      <c r="FA3" s="1495"/>
      <c r="FB3" s="1495"/>
      <c r="FC3" s="1396"/>
      <c r="FO3" s="1396"/>
      <c r="FP3" s="1396"/>
      <c r="FQ3" s="1495"/>
      <c r="FS3" s="1396"/>
      <c r="FT3" s="1396"/>
      <c r="FU3" s="1396"/>
      <c r="FV3" s="1495"/>
      <c r="FW3" s="1495"/>
      <c r="FX3" s="1396"/>
      <c r="GJ3" s="1396"/>
      <c r="GK3" s="1396"/>
      <c r="GL3" s="1495"/>
      <c r="GN3" s="1396"/>
      <c r="GO3" s="1396"/>
      <c r="GP3" s="1396"/>
      <c r="GQ3" s="1495"/>
      <c r="GR3" s="1495"/>
      <c r="GS3" s="1396"/>
      <c r="GX3" s="1396"/>
      <c r="GY3" s="1495"/>
      <c r="HF3" s="1396"/>
      <c r="HG3" s="1495"/>
      <c r="HH3" s="1495"/>
    </row>
    <row r="4" spans="1:217" ht="13.5" customHeight="1">
      <c r="F4" s="1260"/>
      <c r="G4" s="1260"/>
      <c r="H4" s="1260"/>
      <c r="I4" s="1260"/>
      <c r="J4" s="1260"/>
      <c r="K4" s="1260"/>
      <c r="T4" s="1255"/>
      <c r="U4" s="1255"/>
    </row>
    <row r="5" spans="1:217" ht="14">
      <c r="A5" s="1255" t="s">
        <v>1184</v>
      </c>
      <c r="B5" s="1255"/>
      <c r="C5" s="1255"/>
      <c r="D5" s="1260"/>
      <c r="E5" s="1260"/>
      <c r="F5" s="1260"/>
      <c r="G5" s="1260"/>
      <c r="H5" s="1260"/>
      <c r="I5" s="1260"/>
      <c r="J5" s="1260"/>
      <c r="K5" s="1260"/>
      <c r="T5" s="1255"/>
      <c r="U5" s="1255"/>
    </row>
    <row r="6" spans="1:217" ht="17.5">
      <c r="A6" s="1501" t="s">
        <v>362</v>
      </c>
      <c r="B6" s="1426"/>
      <c r="C6" s="1426"/>
      <c r="E6" s="1502" t="s">
        <v>1863</v>
      </c>
      <c r="F6" s="2017"/>
      <c r="G6" s="1260"/>
      <c r="H6" s="1260"/>
      <c r="I6" s="1260"/>
      <c r="J6" s="1260"/>
      <c r="K6" s="1260"/>
      <c r="T6" s="1255"/>
      <c r="U6" s="1255"/>
      <c r="DI6" s="1426" t="s">
        <v>363</v>
      </c>
      <c r="DJ6" s="1426"/>
      <c r="DK6" s="1426"/>
      <c r="DL6" s="1502" t="s">
        <v>1864</v>
      </c>
      <c r="DM6" s="1260"/>
      <c r="DN6" s="2017"/>
      <c r="DO6" s="1260"/>
      <c r="DP6" s="1260"/>
      <c r="DQ6" s="1260"/>
      <c r="DR6" s="1260"/>
      <c r="DS6" s="1260"/>
    </row>
    <row r="7" spans="1:217" s="1255" customFormat="1" ht="18" customHeight="1">
      <c r="A7" s="1255" t="s">
        <v>1308</v>
      </c>
      <c r="D7" s="1399" t="s">
        <v>343</v>
      </c>
      <c r="F7" s="1455" t="s">
        <v>738</v>
      </c>
      <c r="G7" s="1368"/>
      <c r="H7" s="1368"/>
      <c r="I7" s="1368"/>
      <c r="J7" s="1368"/>
      <c r="BA7" s="2018"/>
      <c r="BV7" s="2018"/>
      <c r="DL7" s="2017" t="s">
        <v>344</v>
      </c>
      <c r="DM7" s="2019"/>
      <c r="DN7" s="1455" t="s">
        <v>1865</v>
      </c>
      <c r="GC7" s="2018"/>
    </row>
    <row r="8" spans="1:217" s="1255" customFormat="1" ht="20.25" customHeight="1">
      <c r="A8" s="2618" t="s">
        <v>734</v>
      </c>
      <c r="B8" s="2588"/>
      <c r="C8" s="2589"/>
      <c r="D8" s="1965" t="s">
        <v>189</v>
      </c>
      <c r="E8" s="1513"/>
      <c r="F8" s="1513" t="s">
        <v>1219</v>
      </c>
      <c r="G8" s="1513"/>
      <c r="H8" s="1513"/>
      <c r="I8" s="1513"/>
      <c r="J8" s="1513"/>
      <c r="K8" s="2020" t="s">
        <v>741</v>
      </c>
      <c r="L8" s="1513" t="s">
        <v>364</v>
      </c>
      <c r="M8" s="1513"/>
      <c r="N8" s="1513" t="s">
        <v>714</v>
      </c>
      <c r="O8" s="1513"/>
      <c r="P8" s="1513"/>
      <c r="Q8" s="1513"/>
      <c r="R8" s="1513"/>
      <c r="S8" s="1513"/>
      <c r="T8" s="2611" t="s">
        <v>694</v>
      </c>
      <c r="U8" s="2612"/>
      <c r="V8" s="2618" t="s">
        <v>734</v>
      </c>
      <c r="W8" s="2588"/>
      <c r="X8" s="2589"/>
      <c r="Y8" s="1970" t="s">
        <v>979</v>
      </c>
      <c r="Z8" s="1345"/>
      <c r="AA8" s="1513" t="s">
        <v>1866</v>
      </c>
      <c r="AB8" s="1513"/>
      <c r="AC8" s="1513"/>
      <c r="AD8" s="1513"/>
      <c r="AE8" s="1513"/>
      <c r="AF8" s="2020" t="s">
        <v>741</v>
      </c>
      <c r="AG8" s="1513" t="s">
        <v>364</v>
      </c>
      <c r="AH8" s="1513"/>
      <c r="AI8" s="1513"/>
      <c r="AJ8" s="1513"/>
      <c r="AK8" s="1513"/>
      <c r="AL8" s="1970" t="s">
        <v>1867</v>
      </c>
      <c r="AM8" s="1516"/>
      <c r="AN8" s="1514"/>
      <c r="AO8" s="2611" t="s">
        <v>694</v>
      </c>
      <c r="AP8" s="2612"/>
      <c r="AQ8" s="2618" t="s">
        <v>734</v>
      </c>
      <c r="AR8" s="2588"/>
      <c r="AS8" s="2589"/>
      <c r="AT8" s="1970" t="s">
        <v>708</v>
      </c>
      <c r="AU8" s="1513"/>
      <c r="AV8" s="2021"/>
      <c r="AW8" s="2826" t="s">
        <v>1868</v>
      </c>
      <c r="AX8" s="2827"/>
      <c r="AY8" s="1513"/>
      <c r="AZ8" s="1516"/>
      <c r="BA8" s="2020" t="s">
        <v>741</v>
      </c>
      <c r="BB8" s="1513"/>
      <c r="BC8" s="1513"/>
      <c r="BD8" s="1514"/>
      <c r="BE8" s="1970" t="s">
        <v>634</v>
      </c>
      <c r="BF8" s="1513"/>
      <c r="BG8" s="1957"/>
      <c r="BH8" s="1941" t="s">
        <v>1869</v>
      </c>
      <c r="BI8" s="1513"/>
      <c r="BJ8" s="2611" t="s">
        <v>694</v>
      </c>
      <c r="BK8" s="2612"/>
      <c r="BL8" s="2618" t="s">
        <v>734</v>
      </c>
      <c r="BM8" s="2588"/>
      <c r="BN8" s="2589"/>
      <c r="BO8" s="2022" t="s">
        <v>635</v>
      </c>
      <c r="BP8" s="2005"/>
      <c r="BQ8" s="2005"/>
      <c r="BR8" s="1915" t="s">
        <v>1870</v>
      </c>
      <c r="BS8" s="2023"/>
      <c r="BT8" s="2024" t="s">
        <v>980</v>
      </c>
      <c r="BU8" s="1513"/>
      <c r="BV8" s="2018"/>
      <c r="BW8" s="1513"/>
      <c r="BX8" s="1513" t="s">
        <v>714</v>
      </c>
      <c r="BY8" s="1513"/>
      <c r="BZ8" s="1513" t="s">
        <v>714</v>
      </c>
      <c r="CA8" s="1513"/>
      <c r="CB8" s="1513"/>
      <c r="CC8" s="1513"/>
      <c r="CD8" s="1513"/>
      <c r="CE8" s="2611" t="s">
        <v>694</v>
      </c>
      <c r="CF8" s="2612"/>
      <c r="CG8" s="2618" t="s">
        <v>734</v>
      </c>
      <c r="CH8" s="2588"/>
      <c r="CI8" s="2589"/>
      <c r="CJ8" s="1970" t="s">
        <v>981</v>
      </c>
      <c r="CK8" s="1513"/>
      <c r="CL8" s="1943" t="s">
        <v>1871</v>
      </c>
      <c r="CM8" s="1513"/>
      <c r="CN8" s="2010"/>
      <c r="CO8" s="2611" t="s">
        <v>694</v>
      </c>
      <c r="CP8" s="2829"/>
      <c r="CQ8" s="2025"/>
      <c r="CR8" s="2025"/>
      <c r="CS8" s="2025"/>
      <c r="CT8" s="2025"/>
      <c r="CU8" s="2025"/>
      <c r="CV8" s="2025"/>
      <c r="CW8" s="2025"/>
      <c r="CX8" s="2025"/>
      <c r="CY8" s="2025"/>
      <c r="CZ8" s="2025"/>
      <c r="DA8" s="2025"/>
      <c r="DB8" s="2025"/>
      <c r="DC8" s="2025"/>
      <c r="DD8" s="2025"/>
      <c r="DE8" s="2025"/>
      <c r="DF8" s="2025"/>
      <c r="DG8" s="2025"/>
      <c r="DI8" s="2618" t="s">
        <v>734</v>
      </c>
      <c r="DJ8" s="2588"/>
      <c r="DK8" s="2589"/>
      <c r="DL8" s="1965" t="s">
        <v>189</v>
      </c>
      <c r="DM8" s="1513"/>
      <c r="DN8" s="1513" t="s">
        <v>1553</v>
      </c>
      <c r="DO8" s="1513"/>
      <c r="DP8" s="1513"/>
      <c r="DQ8" s="1513"/>
      <c r="DR8" s="1513"/>
      <c r="DS8" s="2026" t="s">
        <v>1872</v>
      </c>
      <c r="DT8" s="1513" t="s">
        <v>364</v>
      </c>
      <c r="DU8" s="1513"/>
      <c r="DV8" s="1513" t="s">
        <v>714</v>
      </c>
      <c r="DW8" s="1516"/>
      <c r="DX8" s="1513"/>
      <c r="DY8" s="1513"/>
      <c r="DZ8" s="1513"/>
      <c r="EA8" s="1513"/>
      <c r="EB8" s="2611" t="s">
        <v>694</v>
      </c>
      <c r="EC8" s="2612"/>
      <c r="ED8" s="2618" t="s">
        <v>734</v>
      </c>
      <c r="EE8" s="2588"/>
      <c r="EF8" s="2589"/>
      <c r="EG8" s="1996" t="s">
        <v>979</v>
      </c>
      <c r="EH8" s="2027"/>
      <c r="EI8" s="1513" t="s">
        <v>364</v>
      </c>
      <c r="EJ8" s="1943" t="s">
        <v>1873</v>
      </c>
      <c r="EK8" s="1513"/>
      <c r="EL8" s="1513"/>
      <c r="EM8" s="1513"/>
      <c r="EN8" s="2026" t="s">
        <v>1872</v>
      </c>
      <c r="EO8" s="2026"/>
      <c r="EP8" s="1513" t="s">
        <v>364</v>
      </c>
      <c r="EQ8" s="1513"/>
      <c r="ER8" s="1345"/>
      <c r="ES8" s="1345"/>
      <c r="ET8" s="1513"/>
      <c r="EU8" s="1513"/>
      <c r="EV8" s="2028"/>
      <c r="EW8" s="2611" t="s">
        <v>694</v>
      </c>
      <c r="EX8" s="2612"/>
      <c r="EY8" s="2618" t="s">
        <v>734</v>
      </c>
      <c r="EZ8" s="2588"/>
      <c r="FA8" s="2589"/>
      <c r="FB8" s="1970" t="s">
        <v>709</v>
      </c>
      <c r="FC8" s="1513"/>
      <c r="FD8" s="1516"/>
      <c r="FE8" s="1943" t="s">
        <v>1874</v>
      </c>
      <c r="FF8" s="1513"/>
      <c r="FG8" s="1513" t="s">
        <v>364</v>
      </c>
      <c r="FH8" s="1513"/>
      <c r="FI8" s="2026" t="s">
        <v>1872</v>
      </c>
      <c r="FJ8" s="1513" t="s">
        <v>714</v>
      </c>
      <c r="FK8" s="1513"/>
      <c r="FL8" s="1516" t="s">
        <v>714</v>
      </c>
      <c r="FM8" s="1513"/>
      <c r="FN8" s="2026"/>
      <c r="FO8" s="1345"/>
      <c r="FP8" s="1345"/>
      <c r="FQ8" s="2029"/>
      <c r="FR8" s="2611" t="s">
        <v>694</v>
      </c>
      <c r="FS8" s="2612"/>
      <c r="FT8" s="2618" t="s">
        <v>734</v>
      </c>
      <c r="FU8" s="2588"/>
      <c r="FV8" s="2589"/>
      <c r="FW8" s="2006" t="s">
        <v>635</v>
      </c>
      <c r="FX8" s="2030"/>
      <c r="FY8" s="2030"/>
      <c r="FZ8" s="1943" t="s">
        <v>1875</v>
      </c>
      <c r="GA8" s="1516"/>
      <c r="GB8" s="1513"/>
      <c r="GC8" s="1513"/>
      <c r="GD8" s="2026" t="s">
        <v>1872</v>
      </c>
      <c r="GE8" s="1513"/>
      <c r="GF8" s="1513" t="s">
        <v>364</v>
      </c>
      <c r="GG8" s="1513"/>
      <c r="GH8" s="1345"/>
      <c r="GI8" s="1345"/>
      <c r="GJ8" s="1513" t="s">
        <v>714</v>
      </c>
      <c r="GK8" s="1513" t="s">
        <v>714</v>
      </c>
      <c r="GL8" s="1513"/>
      <c r="GM8" s="2611" t="s">
        <v>694</v>
      </c>
      <c r="GN8" s="2612"/>
      <c r="GO8" s="2618" t="s">
        <v>734</v>
      </c>
      <c r="GP8" s="2588"/>
      <c r="GQ8" s="2589"/>
      <c r="GR8" s="2006" t="s">
        <v>1876</v>
      </c>
      <c r="GS8" s="2031"/>
      <c r="GT8" s="2031"/>
      <c r="GU8" s="1967"/>
      <c r="GV8" s="1967"/>
      <c r="GW8" s="1943"/>
      <c r="GX8" s="2032" t="s">
        <v>640</v>
      </c>
      <c r="GY8" s="2026" t="s">
        <v>1872</v>
      </c>
      <c r="GZ8" s="1943"/>
      <c r="HA8" s="1943" t="s">
        <v>1877</v>
      </c>
      <c r="HB8" s="1513"/>
      <c r="HC8" s="1513"/>
      <c r="HD8" s="1513"/>
      <c r="HE8" s="1513" t="s">
        <v>714</v>
      </c>
      <c r="HF8" s="1513"/>
      <c r="HG8" s="2033"/>
      <c r="HH8" s="2611" t="s">
        <v>694</v>
      </c>
      <c r="HI8" s="2612"/>
    </row>
    <row r="9" spans="1:217" s="1255" customFormat="1" ht="16.5" customHeight="1">
      <c r="A9" s="2700"/>
      <c r="B9" s="2700"/>
      <c r="C9" s="2701"/>
      <c r="D9" s="1474" t="s">
        <v>219</v>
      </c>
      <c r="E9" s="1698" t="s">
        <v>345</v>
      </c>
      <c r="F9" s="1479" t="s">
        <v>314</v>
      </c>
      <c r="G9" s="1698" t="s">
        <v>1878</v>
      </c>
      <c r="H9" s="1698" t="s">
        <v>736</v>
      </c>
      <c r="I9" s="1475" t="s">
        <v>739</v>
      </c>
      <c r="J9" s="1474" t="s">
        <v>315</v>
      </c>
      <c r="K9" s="1475" t="s">
        <v>293</v>
      </c>
      <c r="L9" s="1475" t="s">
        <v>294</v>
      </c>
      <c r="M9" s="1475" t="s">
        <v>295</v>
      </c>
      <c r="N9" s="1474" t="s">
        <v>346</v>
      </c>
      <c r="O9" s="1475" t="s">
        <v>369</v>
      </c>
      <c r="P9" s="1698" t="s">
        <v>298</v>
      </c>
      <c r="Q9" s="1475" t="s">
        <v>299</v>
      </c>
      <c r="R9" s="2034" t="s">
        <v>370</v>
      </c>
      <c r="S9" s="1475" t="s">
        <v>1196</v>
      </c>
      <c r="T9" s="2613"/>
      <c r="U9" s="2614"/>
      <c r="V9" s="2700"/>
      <c r="W9" s="2700"/>
      <c r="X9" s="2701"/>
      <c r="Y9" s="1479" t="s">
        <v>350</v>
      </c>
      <c r="Z9" s="1698" t="s">
        <v>10</v>
      </c>
      <c r="AA9" s="1475" t="s">
        <v>448</v>
      </c>
      <c r="AB9" s="1698" t="s">
        <v>371</v>
      </c>
      <c r="AC9" s="1475" t="s">
        <v>12</v>
      </c>
      <c r="AD9" s="1940" t="s">
        <v>15</v>
      </c>
      <c r="AE9" s="1475" t="s">
        <v>303</v>
      </c>
      <c r="AF9" s="1475" t="s">
        <v>351</v>
      </c>
      <c r="AG9" s="1475" t="s">
        <v>351</v>
      </c>
      <c r="AH9" s="1475" t="s">
        <v>87</v>
      </c>
      <c r="AI9" s="1171" t="s">
        <v>785</v>
      </c>
      <c r="AJ9" s="1475" t="s">
        <v>5</v>
      </c>
      <c r="AK9" s="1475" t="s">
        <v>7</v>
      </c>
      <c r="AL9" s="1474" t="s">
        <v>219</v>
      </c>
      <c r="AM9" s="1698" t="s">
        <v>345</v>
      </c>
      <c r="AN9" s="1479" t="s">
        <v>1878</v>
      </c>
      <c r="AO9" s="2613"/>
      <c r="AP9" s="2614"/>
      <c r="AQ9" s="2700"/>
      <c r="AR9" s="2700"/>
      <c r="AS9" s="2701"/>
      <c r="AT9" s="1475" t="s">
        <v>369</v>
      </c>
      <c r="AU9" s="1698" t="s">
        <v>298</v>
      </c>
      <c r="AV9" s="1475" t="s">
        <v>299</v>
      </c>
      <c r="AW9" s="2034" t="s">
        <v>370</v>
      </c>
      <c r="AX9" s="1475" t="s">
        <v>1196</v>
      </c>
      <c r="AY9" s="1475" t="s">
        <v>350</v>
      </c>
      <c r="AZ9" s="1698" t="s">
        <v>371</v>
      </c>
      <c r="BA9" s="1475" t="s">
        <v>12</v>
      </c>
      <c r="BB9" s="1475" t="s">
        <v>303</v>
      </c>
      <c r="BC9" s="1475" t="s">
        <v>87</v>
      </c>
      <c r="BD9" s="1171" t="s">
        <v>785</v>
      </c>
      <c r="BE9" s="1475" t="s">
        <v>219</v>
      </c>
      <c r="BF9" s="1475" t="s">
        <v>345</v>
      </c>
      <c r="BG9" s="1475" t="s">
        <v>736</v>
      </c>
      <c r="BH9" s="1698" t="s">
        <v>293</v>
      </c>
      <c r="BI9" s="1479" t="s">
        <v>294</v>
      </c>
      <c r="BJ9" s="2613"/>
      <c r="BK9" s="2614"/>
      <c r="BL9" s="2700"/>
      <c r="BM9" s="2700"/>
      <c r="BN9" s="2701"/>
      <c r="BO9" s="1475" t="s">
        <v>351</v>
      </c>
      <c r="BP9" s="1475" t="s">
        <v>87</v>
      </c>
      <c r="BQ9" s="604" t="s">
        <v>785</v>
      </c>
      <c r="BR9" s="1474" t="s">
        <v>5</v>
      </c>
      <c r="BS9" s="1475" t="s">
        <v>7</v>
      </c>
      <c r="BT9" s="1475" t="s">
        <v>219</v>
      </c>
      <c r="BU9" s="1475" t="s">
        <v>345</v>
      </c>
      <c r="BV9" s="1475" t="s">
        <v>739</v>
      </c>
      <c r="BW9" s="1475" t="s">
        <v>295</v>
      </c>
      <c r="BX9" s="1475" t="s">
        <v>346</v>
      </c>
      <c r="BY9" s="1975" t="s">
        <v>370</v>
      </c>
      <c r="BZ9" s="1475" t="s">
        <v>1196</v>
      </c>
      <c r="CA9" s="1479" t="s">
        <v>350</v>
      </c>
      <c r="CB9" s="1698" t="s">
        <v>10</v>
      </c>
      <c r="CC9" s="1940" t="s">
        <v>15</v>
      </c>
      <c r="CD9" s="1475" t="s">
        <v>303</v>
      </c>
      <c r="CE9" s="2613"/>
      <c r="CF9" s="2614"/>
      <c r="CG9" s="2700"/>
      <c r="CH9" s="2700"/>
      <c r="CI9" s="2701"/>
      <c r="CJ9" s="1479" t="s">
        <v>351</v>
      </c>
      <c r="CK9" s="1475" t="s">
        <v>87</v>
      </c>
      <c r="CL9" s="604" t="s">
        <v>785</v>
      </c>
      <c r="CM9" s="1474" t="s">
        <v>5</v>
      </c>
      <c r="CN9" s="1475" t="s">
        <v>7</v>
      </c>
      <c r="CO9" s="2830"/>
      <c r="CP9" s="2831"/>
      <c r="CQ9" s="2025"/>
      <c r="CR9" s="2025"/>
      <c r="CS9" s="2025"/>
      <c r="CT9" s="2025"/>
      <c r="CU9" s="2025"/>
      <c r="CV9" s="2025"/>
      <c r="CW9" s="2025"/>
      <c r="CX9" s="2025"/>
      <c r="CY9" s="2025"/>
      <c r="CZ9" s="2025"/>
      <c r="DA9" s="2025"/>
      <c r="DB9" s="2025"/>
      <c r="DC9" s="2025"/>
      <c r="DD9" s="2025"/>
      <c r="DE9" s="2025"/>
      <c r="DF9" s="2025"/>
      <c r="DG9" s="2025"/>
      <c r="DI9" s="2700"/>
      <c r="DJ9" s="2700"/>
      <c r="DK9" s="2701"/>
      <c r="DL9" s="1475" t="s">
        <v>219</v>
      </c>
      <c r="DM9" s="1475" t="s">
        <v>345</v>
      </c>
      <c r="DN9" s="1479" t="s">
        <v>314</v>
      </c>
      <c r="DO9" s="1698" t="s">
        <v>1878</v>
      </c>
      <c r="DP9" s="1698" t="s">
        <v>736</v>
      </c>
      <c r="DQ9" s="1475" t="s">
        <v>739</v>
      </c>
      <c r="DR9" s="1474" t="s">
        <v>315</v>
      </c>
      <c r="DS9" s="1475" t="s">
        <v>293</v>
      </c>
      <c r="DT9" s="1475" t="s">
        <v>294</v>
      </c>
      <c r="DU9" s="1475" t="s">
        <v>295</v>
      </c>
      <c r="DV9" s="1474" t="s">
        <v>346</v>
      </c>
      <c r="DW9" s="1475" t="s">
        <v>369</v>
      </c>
      <c r="DX9" s="1698" t="s">
        <v>298</v>
      </c>
      <c r="DY9" s="1475" t="s">
        <v>299</v>
      </c>
      <c r="DZ9" s="2034" t="s">
        <v>370</v>
      </c>
      <c r="EA9" s="1475" t="s">
        <v>1196</v>
      </c>
      <c r="EB9" s="2613"/>
      <c r="EC9" s="2614"/>
      <c r="ED9" s="2700"/>
      <c r="EE9" s="2700"/>
      <c r="EF9" s="2701"/>
      <c r="EG9" s="1475" t="s">
        <v>1196</v>
      </c>
      <c r="EH9" s="1475" t="s">
        <v>1197</v>
      </c>
      <c r="EI9" s="1475" t="s">
        <v>349</v>
      </c>
      <c r="EJ9" s="1479" t="s">
        <v>350</v>
      </c>
      <c r="EK9" s="1698" t="s">
        <v>10</v>
      </c>
      <c r="EL9" s="1475" t="s">
        <v>448</v>
      </c>
      <c r="EM9" s="1698" t="s">
        <v>371</v>
      </c>
      <c r="EN9" s="1475" t="s">
        <v>12</v>
      </c>
      <c r="EO9" s="1475" t="s">
        <v>15</v>
      </c>
      <c r="EP9" s="1475" t="s">
        <v>303</v>
      </c>
      <c r="EQ9" s="1475" t="s">
        <v>351</v>
      </c>
      <c r="ER9" s="1698" t="s">
        <v>351</v>
      </c>
      <c r="ES9" s="1475" t="s">
        <v>19</v>
      </c>
      <c r="ET9" s="1698" t="s">
        <v>87</v>
      </c>
      <c r="EU9" s="604" t="s">
        <v>785</v>
      </c>
      <c r="EV9" s="1475" t="s">
        <v>5</v>
      </c>
      <c r="EW9" s="2613"/>
      <c r="EX9" s="2614"/>
      <c r="EY9" s="2700"/>
      <c r="EZ9" s="2700"/>
      <c r="FA9" s="2701"/>
      <c r="FB9" s="1698" t="s">
        <v>345</v>
      </c>
      <c r="FC9" s="1698" t="s">
        <v>1878</v>
      </c>
      <c r="FD9" s="1475" t="s">
        <v>739</v>
      </c>
      <c r="FE9" s="1475" t="s">
        <v>315</v>
      </c>
      <c r="FF9" s="1940" t="s">
        <v>293</v>
      </c>
      <c r="FG9" s="1475" t="s">
        <v>294</v>
      </c>
      <c r="FH9" s="1475" t="s">
        <v>295</v>
      </c>
      <c r="FI9" s="1475" t="s">
        <v>346</v>
      </c>
      <c r="FJ9" s="1475" t="s">
        <v>369</v>
      </c>
      <c r="FK9" s="1698" t="s">
        <v>298</v>
      </c>
      <c r="FL9" s="1475" t="s">
        <v>299</v>
      </c>
      <c r="FM9" s="1975" t="s">
        <v>370</v>
      </c>
      <c r="FN9" s="1475" t="s">
        <v>1196</v>
      </c>
      <c r="FO9" s="1475" t="s">
        <v>350</v>
      </c>
      <c r="FP9" s="1698" t="s">
        <v>371</v>
      </c>
      <c r="FQ9" s="1475" t="s">
        <v>12</v>
      </c>
      <c r="FR9" s="2613"/>
      <c r="FS9" s="2614"/>
      <c r="FT9" s="2700"/>
      <c r="FU9" s="2700"/>
      <c r="FV9" s="2701"/>
      <c r="FW9" s="1475" t="s">
        <v>295</v>
      </c>
      <c r="FX9" s="1474" t="s">
        <v>346</v>
      </c>
      <c r="FY9" s="1475" t="s">
        <v>369</v>
      </c>
      <c r="FZ9" s="1475" t="s">
        <v>298</v>
      </c>
      <c r="GA9" s="1475" t="s">
        <v>299</v>
      </c>
      <c r="GB9" s="2034" t="s">
        <v>370</v>
      </c>
      <c r="GC9" s="1475" t="s">
        <v>1196</v>
      </c>
      <c r="GD9" s="1475" t="s">
        <v>349</v>
      </c>
      <c r="GE9" s="1479" t="s">
        <v>350</v>
      </c>
      <c r="GF9" s="1698" t="s">
        <v>10</v>
      </c>
      <c r="GG9" s="1475" t="s">
        <v>371</v>
      </c>
      <c r="GH9" s="1475" t="s">
        <v>15</v>
      </c>
      <c r="GI9" s="1475" t="s">
        <v>303</v>
      </c>
      <c r="GJ9" s="1698" t="s">
        <v>351</v>
      </c>
      <c r="GK9" s="1475" t="s">
        <v>351</v>
      </c>
      <c r="GL9" s="1475" t="s">
        <v>87</v>
      </c>
      <c r="GM9" s="2613"/>
      <c r="GN9" s="2614"/>
      <c r="GO9" s="2700"/>
      <c r="GP9" s="2700"/>
      <c r="GQ9" s="2701"/>
      <c r="GR9" s="1698" t="s">
        <v>351</v>
      </c>
      <c r="GS9" s="1479" t="s">
        <v>351</v>
      </c>
      <c r="GT9" s="1475" t="s">
        <v>87</v>
      </c>
      <c r="GU9" s="604" t="s">
        <v>785</v>
      </c>
      <c r="GV9" s="1475" t="s">
        <v>5</v>
      </c>
      <c r="GW9" s="1475" t="s">
        <v>7</v>
      </c>
      <c r="GX9" s="1474" t="s">
        <v>219</v>
      </c>
      <c r="GY9" s="1475" t="s">
        <v>345</v>
      </c>
      <c r="GZ9" s="1698" t="s">
        <v>1878</v>
      </c>
      <c r="HA9" s="1940" t="s">
        <v>293</v>
      </c>
      <c r="HB9" s="1475" t="s">
        <v>295</v>
      </c>
      <c r="HC9" s="1475" t="s">
        <v>346</v>
      </c>
      <c r="HD9" s="1475" t="s">
        <v>369</v>
      </c>
      <c r="HE9" s="1698" t="s">
        <v>298</v>
      </c>
      <c r="HF9" s="1475" t="s">
        <v>299</v>
      </c>
      <c r="HG9" s="2034" t="s">
        <v>370</v>
      </c>
      <c r="HH9" s="2613"/>
      <c r="HI9" s="2614"/>
    </row>
    <row r="10" spans="1:217" s="1255" customFormat="1" ht="16.5" customHeight="1">
      <c r="A10" s="2700"/>
      <c r="B10" s="2700"/>
      <c r="C10" s="2701"/>
      <c r="D10" s="1474" t="s">
        <v>9</v>
      </c>
      <c r="E10" s="1698" t="s">
        <v>9</v>
      </c>
      <c r="F10" s="1479"/>
      <c r="G10" s="1698"/>
      <c r="H10" s="1698"/>
      <c r="I10" s="1479"/>
      <c r="J10" s="1474"/>
      <c r="K10" s="1479"/>
      <c r="L10" s="1479"/>
      <c r="M10" s="1479"/>
      <c r="N10" s="1474"/>
      <c r="O10" s="1479"/>
      <c r="P10" s="1698" t="s">
        <v>1183</v>
      </c>
      <c r="Q10" s="1479" t="s">
        <v>1183</v>
      </c>
      <c r="R10" s="1474" t="s">
        <v>372</v>
      </c>
      <c r="S10" s="1479"/>
      <c r="T10" s="2613"/>
      <c r="U10" s="2614"/>
      <c r="V10" s="2700"/>
      <c r="W10" s="2700"/>
      <c r="X10" s="2701"/>
      <c r="Y10" s="1479" t="s">
        <v>355</v>
      </c>
      <c r="Z10" s="1698" t="s">
        <v>723</v>
      </c>
      <c r="AA10" s="1976" t="s">
        <v>609</v>
      </c>
      <c r="AB10" s="1698" t="s">
        <v>1470</v>
      </c>
      <c r="AC10" s="1479"/>
      <c r="AD10" s="1698"/>
      <c r="AE10" s="1479"/>
      <c r="AF10" s="1479" t="s">
        <v>1467</v>
      </c>
      <c r="AG10" s="1479" t="s">
        <v>1468</v>
      </c>
      <c r="AH10" s="1479"/>
      <c r="AI10" s="1172"/>
      <c r="AJ10" s="1479"/>
      <c r="AK10" s="1479"/>
      <c r="AL10" s="1474" t="s">
        <v>9</v>
      </c>
      <c r="AM10" s="1698" t="s">
        <v>9</v>
      </c>
      <c r="AN10" s="1479"/>
      <c r="AO10" s="2613"/>
      <c r="AP10" s="2614"/>
      <c r="AQ10" s="2700"/>
      <c r="AR10" s="2700"/>
      <c r="AS10" s="2701"/>
      <c r="AT10" s="1479"/>
      <c r="AU10" s="1698" t="s">
        <v>1183</v>
      </c>
      <c r="AV10" s="1479" t="s">
        <v>1183</v>
      </c>
      <c r="AW10" s="1474" t="s">
        <v>372</v>
      </c>
      <c r="AX10" s="1479"/>
      <c r="AY10" s="1479" t="s">
        <v>355</v>
      </c>
      <c r="AZ10" s="1698" t="s">
        <v>1470</v>
      </c>
      <c r="BA10" s="1479"/>
      <c r="BB10" s="1479"/>
      <c r="BC10" s="1479"/>
      <c r="BD10" s="1172"/>
      <c r="BE10" s="1479" t="s">
        <v>9</v>
      </c>
      <c r="BF10" s="1479" t="s">
        <v>9</v>
      </c>
      <c r="BG10" s="1479"/>
      <c r="BH10" s="1698"/>
      <c r="BI10" s="1479"/>
      <c r="BJ10" s="2613"/>
      <c r="BK10" s="2614"/>
      <c r="BL10" s="2700"/>
      <c r="BM10" s="2700"/>
      <c r="BN10" s="2701"/>
      <c r="BO10" s="1479" t="s">
        <v>1468</v>
      </c>
      <c r="BP10" s="1479"/>
      <c r="BQ10" s="605"/>
      <c r="BR10" s="1474"/>
      <c r="BS10" s="1479"/>
      <c r="BT10" s="1479" t="s">
        <v>9</v>
      </c>
      <c r="BU10" s="1479" t="s">
        <v>9</v>
      </c>
      <c r="BV10" s="1479"/>
      <c r="BW10" s="1479"/>
      <c r="BX10" s="1479"/>
      <c r="BY10" s="1479" t="s">
        <v>372</v>
      </c>
      <c r="BZ10" s="1479"/>
      <c r="CA10" s="1479" t="s">
        <v>355</v>
      </c>
      <c r="CB10" s="1698" t="s">
        <v>723</v>
      </c>
      <c r="CC10" s="1698"/>
      <c r="CD10" s="1479"/>
      <c r="CE10" s="2613"/>
      <c r="CF10" s="2614"/>
      <c r="CG10" s="2700"/>
      <c r="CH10" s="2700"/>
      <c r="CI10" s="2701"/>
      <c r="CJ10" s="1479" t="s">
        <v>1468</v>
      </c>
      <c r="CK10" s="1479"/>
      <c r="CL10" s="605"/>
      <c r="CM10" s="1474"/>
      <c r="CN10" s="1479"/>
      <c r="CO10" s="2830"/>
      <c r="CP10" s="2831"/>
      <c r="CQ10" s="2025"/>
      <c r="CR10" s="2025"/>
      <c r="CS10" s="2025"/>
      <c r="CT10" s="2025"/>
      <c r="CU10" s="2025"/>
      <c r="CV10" s="2025"/>
      <c r="CW10" s="2025"/>
      <c r="CX10" s="2025"/>
      <c r="CY10" s="2025"/>
      <c r="CZ10" s="2025"/>
      <c r="DA10" s="2025"/>
      <c r="DB10" s="2025"/>
      <c r="DC10" s="2025"/>
      <c r="DD10" s="2025"/>
      <c r="DE10" s="2025"/>
      <c r="DF10" s="2025"/>
      <c r="DG10" s="2025"/>
      <c r="DI10" s="2700"/>
      <c r="DJ10" s="2700"/>
      <c r="DK10" s="2701"/>
      <c r="DL10" s="1479" t="s">
        <v>9</v>
      </c>
      <c r="DM10" s="1479" t="s">
        <v>9</v>
      </c>
      <c r="DN10" s="1479"/>
      <c r="DO10" s="1698"/>
      <c r="DP10" s="1698"/>
      <c r="DQ10" s="1479"/>
      <c r="DR10" s="1474"/>
      <c r="DS10" s="1479"/>
      <c r="DT10" s="1479"/>
      <c r="DU10" s="1479"/>
      <c r="DV10" s="1474"/>
      <c r="DW10" s="1479"/>
      <c r="DX10" s="1698" t="s">
        <v>1183</v>
      </c>
      <c r="DY10" s="1479" t="s">
        <v>1183</v>
      </c>
      <c r="DZ10" s="1474" t="s">
        <v>372</v>
      </c>
      <c r="EA10" s="1479"/>
      <c r="EB10" s="2613"/>
      <c r="EC10" s="2614"/>
      <c r="ED10" s="2700"/>
      <c r="EE10" s="2700"/>
      <c r="EF10" s="2701"/>
      <c r="EG10" s="1479"/>
      <c r="EH10" s="1479"/>
      <c r="EI10" s="1479" t="s">
        <v>354</v>
      </c>
      <c r="EJ10" s="1479" t="s">
        <v>355</v>
      </c>
      <c r="EK10" s="1698" t="s">
        <v>723</v>
      </c>
      <c r="EL10" s="1976" t="s">
        <v>609</v>
      </c>
      <c r="EM10" s="1698" t="s">
        <v>1470</v>
      </c>
      <c r="EN10" s="1479"/>
      <c r="EO10" s="1479"/>
      <c r="EP10" s="1479"/>
      <c r="EQ10" s="1479" t="s">
        <v>554</v>
      </c>
      <c r="ER10" s="1698" t="s">
        <v>555</v>
      </c>
      <c r="ES10" s="1479" t="s">
        <v>125</v>
      </c>
      <c r="ET10" s="1698"/>
      <c r="EU10" s="605"/>
      <c r="EV10" s="1479"/>
      <c r="EW10" s="2613"/>
      <c r="EX10" s="2614"/>
      <c r="EY10" s="2700"/>
      <c r="EZ10" s="2700"/>
      <c r="FA10" s="2701"/>
      <c r="FB10" s="1698" t="s">
        <v>9</v>
      </c>
      <c r="FC10" s="1698"/>
      <c r="FD10" s="1479"/>
      <c r="FE10" s="1479"/>
      <c r="FF10" s="1698"/>
      <c r="FG10" s="1261"/>
      <c r="FH10" s="1479"/>
      <c r="FI10" s="1479"/>
      <c r="FJ10" s="1479"/>
      <c r="FK10" s="1698" t="s">
        <v>1183</v>
      </c>
      <c r="FL10" s="1479" t="s">
        <v>1183</v>
      </c>
      <c r="FM10" s="1479" t="s">
        <v>372</v>
      </c>
      <c r="FN10" s="1479"/>
      <c r="FO10" s="1479" t="s">
        <v>355</v>
      </c>
      <c r="FP10" s="1698" t="s">
        <v>1470</v>
      </c>
      <c r="FQ10" s="1479"/>
      <c r="FR10" s="2613"/>
      <c r="FS10" s="2614"/>
      <c r="FT10" s="2700"/>
      <c r="FU10" s="2700"/>
      <c r="FV10" s="2701"/>
      <c r="FW10" s="1479"/>
      <c r="FX10" s="1474"/>
      <c r="FY10" s="1479"/>
      <c r="FZ10" s="1479" t="s">
        <v>1183</v>
      </c>
      <c r="GA10" s="1479" t="s">
        <v>1183</v>
      </c>
      <c r="GB10" s="1474" t="s">
        <v>372</v>
      </c>
      <c r="GC10" s="1479"/>
      <c r="GD10" s="1479" t="s">
        <v>354</v>
      </c>
      <c r="GE10" s="1479" t="s">
        <v>355</v>
      </c>
      <c r="GF10" s="1698" t="s">
        <v>723</v>
      </c>
      <c r="GG10" s="1479" t="s">
        <v>1470</v>
      </c>
      <c r="GH10" s="1479"/>
      <c r="GI10" s="1479"/>
      <c r="GJ10" s="1698" t="s">
        <v>1467</v>
      </c>
      <c r="GK10" s="1479" t="s">
        <v>1468</v>
      </c>
      <c r="GL10" s="1479"/>
      <c r="GM10" s="2613"/>
      <c r="GN10" s="2614"/>
      <c r="GO10" s="2700"/>
      <c r="GP10" s="2700"/>
      <c r="GQ10" s="2701"/>
      <c r="GR10" s="1698" t="s">
        <v>1467</v>
      </c>
      <c r="GS10" s="1479" t="s">
        <v>1468</v>
      </c>
      <c r="GT10" s="1479"/>
      <c r="GU10" s="605"/>
      <c r="GV10" s="1479"/>
      <c r="GW10" s="1479"/>
      <c r="GX10" s="1474" t="s">
        <v>9</v>
      </c>
      <c r="GY10" s="1479" t="s">
        <v>9</v>
      </c>
      <c r="GZ10" s="1698"/>
      <c r="HA10" s="1698"/>
      <c r="HB10" s="1479"/>
      <c r="HC10" s="1479"/>
      <c r="HD10" s="1479"/>
      <c r="HE10" s="1698" t="s">
        <v>1183</v>
      </c>
      <c r="HF10" s="1479" t="s">
        <v>1183</v>
      </c>
      <c r="HG10" s="1474" t="s">
        <v>372</v>
      </c>
      <c r="HH10" s="2613"/>
      <c r="HI10" s="2614"/>
    </row>
    <row r="11" spans="1:217" s="1255" customFormat="1" ht="17.149999999999999" customHeight="1">
      <c r="A11" s="2700"/>
      <c r="B11" s="2700"/>
      <c r="C11" s="2701"/>
      <c r="D11" s="1444" t="s">
        <v>1375</v>
      </c>
      <c r="E11" s="1898" t="s">
        <v>1385</v>
      </c>
      <c r="F11" s="1898" t="s">
        <v>1879</v>
      </c>
      <c r="G11" s="1898" t="s">
        <v>1239</v>
      </c>
      <c r="H11" s="1359"/>
      <c r="I11" s="1359"/>
      <c r="J11" s="1898" t="s">
        <v>1880</v>
      </c>
      <c r="K11" s="1352"/>
      <c r="L11" s="1359"/>
      <c r="M11" s="1352" t="s">
        <v>1516</v>
      </c>
      <c r="N11" s="1352" t="s">
        <v>1516</v>
      </c>
      <c r="O11" s="1352" t="s">
        <v>1516</v>
      </c>
      <c r="P11" s="1898"/>
      <c r="Q11" s="1359" t="s">
        <v>1518</v>
      </c>
      <c r="R11" s="1898"/>
      <c r="S11" s="1352"/>
      <c r="T11" s="2613"/>
      <c r="U11" s="2614"/>
      <c r="V11" s="2700"/>
      <c r="W11" s="2700"/>
      <c r="X11" s="2701"/>
      <c r="Y11" s="1978" t="s">
        <v>1377</v>
      </c>
      <c r="Z11" s="1359"/>
      <c r="AA11" s="1352" t="s">
        <v>454</v>
      </c>
      <c r="AB11" s="1359"/>
      <c r="AC11" s="1898"/>
      <c r="AD11" s="1898"/>
      <c r="AE11" s="1358" t="s">
        <v>1376</v>
      </c>
      <c r="AF11" s="1358"/>
      <c r="AG11" s="1898"/>
      <c r="AH11" s="1352"/>
      <c r="AI11" s="2823" t="s">
        <v>1469</v>
      </c>
      <c r="AJ11" s="1358"/>
      <c r="AK11" s="1352"/>
      <c r="AL11" s="1898" t="s">
        <v>1375</v>
      </c>
      <c r="AM11" s="1898" t="s">
        <v>1385</v>
      </c>
      <c r="AN11" s="1358" t="s">
        <v>1239</v>
      </c>
      <c r="AO11" s="2613"/>
      <c r="AP11" s="2614"/>
      <c r="AQ11" s="2700"/>
      <c r="AR11" s="2700"/>
      <c r="AS11" s="2701"/>
      <c r="AT11" s="1352" t="s">
        <v>1516</v>
      </c>
      <c r="AU11" s="1898"/>
      <c r="AV11" s="1359" t="s">
        <v>1518</v>
      </c>
      <c r="AW11" s="1898"/>
      <c r="AX11" s="1352"/>
      <c r="AY11" s="1977" t="s">
        <v>1377</v>
      </c>
      <c r="AZ11" s="1359"/>
      <c r="BA11" s="1358"/>
      <c r="BB11" s="1358" t="s">
        <v>1376</v>
      </c>
      <c r="BC11" s="1352"/>
      <c r="BD11" s="2823" t="s">
        <v>1469</v>
      </c>
      <c r="BE11" s="1358" t="s">
        <v>1375</v>
      </c>
      <c r="BF11" s="1358" t="s">
        <v>1385</v>
      </c>
      <c r="BG11" s="1352"/>
      <c r="BH11" s="1359"/>
      <c r="BI11" s="1359"/>
      <c r="BJ11" s="2613"/>
      <c r="BK11" s="2614"/>
      <c r="BL11" s="2700"/>
      <c r="BM11" s="2700"/>
      <c r="BN11" s="2701"/>
      <c r="BO11" s="1898"/>
      <c r="BP11" s="1352"/>
      <c r="BQ11" s="2823" t="s">
        <v>1469</v>
      </c>
      <c r="BR11" s="1392"/>
      <c r="BS11" s="1352"/>
      <c r="BT11" s="1358" t="s">
        <v>1375</v>
      </c>
      <c r="BU11" s="1358" t="s">
        <v>1385</v>
      </c>
      <c r="BV11" s="1352"/>
      <c r="BW11" s="1352" t="s">
        <v>1516</v>
      </c>
      <c r="BX11" s="1352" t="s">
        <v>1516</v>
      </c>
      <c r="BY11" s="1358"/>
      <c r="BZ11" s="1352"/>
      <c r="CA11" s="1898" t="s">
        <v>1881</v>
      </c>
      <c r="CB11" s="1359"/>
      <c r="CC11" s="1898"/>
      <c r="CD11" s="1358" t="s">
        <v>1376</v>
      </c>
      <c r="CE11" s="2613"/>
      <c r="CF11" s="2614"/>
      <c r="CG11" s="2700"/>
      <c r="CH11" s="2700"/>
      <c r="CI11" s="2701"/>
      <c r="CJ11" s="1898"/>
      <c r="CK11" s="1352"/>
      <c r="CL11" s="2823" t="s">
        <v>1469</v>
      </c>
      <c r="CM11" s="1392"/>
      <c r="CN11" s="1352"/>
      <c r="CO11" s="2830"/>
      <c r="CP11" s="2831"/>
      <c r="CQ11" s="2025"/>
      <c r="CR11" s="2025"/>
      <c r="CS11" s="2025"/>
      <c r="CT11" s="2025"/>
      <c r="CU11" s="2025"/>
      <c r="CV11" s="2025"/>
      <c r="CW11" s="2025"/>
      <c r="CX11" s="2025"/>
      <c r="CY11" s="2025"/>
      <c r="CZ11" s="2025"/>
      <c r="DA11" s="2025"/>
      <c r="DB11" s="2025"/>
      <c r="DC11" s="2025"/>
      <c r="DD11" s="2025"/>
      <c r="DE11" s="2025"/>
      <c r="DF11" s="2025"/>
      <c r="DG11" s="2025"/>
      <c r="DI11" s="2700"/>
      <c r="DJ11" s="2700"/>
      <c r="DK11" s="2701"/>
      <c r="DL11" s="1358" t="s">
        <v>1375</v>
      </c>
      <c r="DM11" s="1358" t="s">
        <v>1385</v>
      </c>
      <c r="DN11" s="1898" t="s">
        <v>1879</v>
      </c>
      <c r="DO11" s="1898" t="s">
        <v>1239</v>
      </c>
      <c r="DP11" s="1359"/>
      <c r="DQ11" s="1359"/>
      <c r="DR11" s="1898" t="s">
        <v>1880</v>
      </c>
      <c r="DS11" s="1352"/>
      <c r="DT11" s="1359"/>
      <c r="DU11" s="1352" t="s">
        <v>1516</v>
      </c>
      <c r="DV11" s="1352" t="s">
        <v>1516</v>
      </c>
      <c r="DW11" s="1352" t="s">
        <v>1516</v>
      </c>
      <c r="DX11" s="1898"/>
      <c r="DY11" s="1359" t="s">
        <v>1518</v>
      </c>
      <c r="DZ11" s="1898"/>
      <c r="EA11" s="1352"/>
      <c r="EB11" s="2613"/>
      <c r="EC11" s="2614"/>
      <c r="ED11" s="2700"/>
      <c r="EE11" s="2700"/>
      <c r="EF11" s="2701"/>
      <c r="EG11" s="1352"/>
      <c r="EH11" s="1352"/>
      <c r="EI11" s="1352" t="s">
        <v>1199</v>
      </c>
      <c r="EJ11" s="1978" t="s">
        <v>1377</v>
      </c>
      <c r="EK11" s="1359"/>
      <c r="EL11" s="1352" t="s">
        <v>454</v>
      </c>
      <c r="EM11" s="1359"/>
      <c r="EN11" s="1358"/>
      <c r="EO11" s="1352"/>
      <c r="EP11" s="1358" t="s">
        <v>2171</v>
      </c>
      <c r="EQ11" s="1358"/>
      <c r="ER11" s="1898"/>
      <c r="ES11" s="1898"/>
      <c r="ET11" s="1359"/>
      <c r="EU11" s="2823" t="s">
        <v>1469</v>
      </c>
      <c r="EV11" s="1358"/>
      <c r="EW11" s="2613"/>
      <c r="EX11" s="2614"/>
      <c r="EY11" s="2700"/>
      <c r="EZ11" s="2700"/>
      <c r="FA11" s="2701"/>
      <c r="FB11" s="1898" t="s">
        <v>1385</v>
      </c>
      <c r="FC11" s="1898" t="s">
        <v>1239</v>
      </c>
      <c r="FD11" s="1359"/>
      <c r="FE11" s="1358" t="s">
        <v>1880</v>
      </c>
      <c r="FF11" s="1359"/>
      <c r="FG11" s="2035"/>
      <c r="FH11" s="1352" t="s">
        <v>1516</v>
      </c>
      <c r="FI11" s="1352" t="s">
        <v>1516</v>
      </c>
      <c r="FJ11" s="1352" t="s">
        <v>1516</v>
      </c>
      <c r="FK11" s="1898"/>
      <c r="FL11" s="1352" t="s">
        <v>1518</v>
      </c>
      <c r="FM11" s="1358"/>
      <c r="FN11" s="1352"/>
      <c r="FO11" s="1977" t="s">
        <v>1377</v>
      </c>
      <c r="FP11" s="1359"/>
      <c r="FQ11" s="1898"/>
      <c r="FR11" s="2613"/>
      <c r="FS11" s="2614"/>
      <c r="FT11" s="2700"/>
      <c r="FU11" s="2700"/>
      <c r="FV11" s="2701"/>
      <c r="FW11" s="1352" t="s">
        <v>1516</v>
      </c>
      <c r="FX11" s="1352" t="s">
        <v>1516</v>
      </c>
      <c r="FY11" s="1352" t="s">
        <v>1516</v>
      </c>
      <c r="FZ11" s="1358"/>
      <c r="GA11" s="1359" t="s">
        <v>1518</v>
      </c>
      <c r="GB11" s="1898"/>
      <c r="GC11" s="1352"/>
      <c r="GD11" s="1352" t="s">
        <v>1199</v>
      </c>
      <c r="GE11" s="1978" t="s">
        <v>1377</v>
      </c>
      <c r="GF11" s="1359"/>
      <c r="GG11" s="1352"/>
      <c r="GH11" s="1358"/>
      <c r="GI11" s="1358" t="s">
        <v>1376</v>
      </c>
      <c r="GJ11" s="1898"/>
      <c r="GK11" s="1898"/>
      <c r="GL11" s="1352"/>
      <c r="GM11" s="2613"/>
      <c r="GN11" s="2614"/>
      <c r="GO11" s="2700"/>
      <c r="GP11" s="2700"/>
      <c r="GQ11" s="2701"/>
      <c r="GR11" s="1898"/>
      <c r="GS11" s="1898"/>
      <c r="GT11" s="1352"/>
      <c r="GU11" s="2823" t="s">
        <v>1469</v>
      </c>
      <c r="GV11" s="1358"/>
      <c r="GW11" s="1352"/>
      <c r="GX11" s="1898" t="s">
        <v>1375</v>
      </c>
      <c r="GY11" s="1358" t="s">
        <v>1385</v>
      </c>
      <c r="GZ11" s="1898" t="s">
        <v>1239</v>
      </c>
      <c r="HA11" s="1359"/>
      <c r="HB11" s="1352" t="s">
        <v>1516</v>
      </c>
      <c r="HC11" s="1352" t="s">
        <v>1516</v>
      </c>
      <c r="HD11" s="1352" t="s">
        <v>1516</v>
      </c>
      <c r="HE11" s="1898"/>
      <c r="HF11" s="1359" t="s">
        <v>1518</v>
      </c>
      <c r="HG11" s="1898"/>
      <c r="HH11" s="2613"/>
      <c r="HI11" s="2614"/>
    </row>
    <row r="12" spans="1:217" s="1255" customFormat="1" ht="17.149999999999999" customHeight="1">
      <c r="A12" s="2700"/>
      <c r="B12" s="2700"/>
      <c r="C12" s="2701"/>
      <c r="D12" s="2822" t="s">
        <v>1378</v>
      </c>
      <c r="E12" s="2822" t="s">
        <v>1378</v>
      </c>
      <c r="F12" s="1898" t="s">
        <v>1882</v>
      </c>
      <c r="G12" s="1898" t="s">
        <v>1883</v>
      </c>
      <c r="H12" s="1359" t="s">
        <v>717</v>
      </c>
      <c r="I12" s="1359" t="s">
        <v>1411</v>
      </c>
      <c r="J12" s="1898" t="s">
        <v>1884</v>
      </c>
      <c r="K12" s="1352" t="s">
        <v>716</v>
      </c>
      <c r="L12" s="1359" t="s">
        <v>1174</v>
      </c>
      <c r="M12" s="1358" t="s">
        <v>1379</v>
      </c>
      <c r="N12" s="1444" t="s">
        <v>1380</v>
      </c>
      <c r="O12" s="1358" t="s">
        <v>1847</v>
      </c>
      <c r="P12" s="1898" t="s">
        <v>1178</v>
      </c>
      <c r="Q12" s="1359" t="s">
        <v>1330</v>
      </c>
      <c r="R12" s="1898" t="s">
        <v>1232</v>
      </c>
      <c r="S12" s="1352" t="s">
        <v>724</v>
      </c>
      <c r="T12" s="2613"/>
      <c r="U12" s="2614"/>
      <c r="V12" s="2700"/>
      <c r="W12" s="2700"/>
      <c r="X12" s="2701"/>
      <c r="Y12" s="2822" t="s">
        <v>1378</v>
      </c>
      <c r="Z12" s="1359" t="s">
        <v>1200</v>
      </c>
      <c r="AA12" s="2823" t="s">
        <v>1381</v>
      </c>
      <c r="AB12" s="1359" t="s">
        <v>143</v>
      </c>
      <c r="AC12" s="1898" t="s">
        <v>1430</v>
      </c>
      <c r="AD12" s="1898" t="s">
        <v>1239</v>
      </c>
      <c r="AE12" s="1358" t="s">
        <v>1331</v>
      </c>
      <c r="AF12" s="1358" t="s">
        <v>1241</v>
      </c>
      <c r="AG12" s="1898" t="s">
        <v>1203</v>
      </c>
      <c r="AH12" s="1352" t="s">
        <v>1175</v>
      </c>
      <c r="AI12" s="2823"/>
      <c r="AJ12" s="1358" t="s">
        <v>1383</v>
      </c>
      <c r="AK12" s="1352" t="s">
        <v>1207</v>
      </c>
      <c r="AL12" s="2822" t="s">
        <v>1378</v>
      </c>
      <c r="AM12" s="2822" t="s">
        <v>1378</v>
      </c>
      <c r="AN12" s="1358" t="s">
        <v>1883</v>
      </c>
      <c r="AO12" s="2613"/>
      <c r="AP12" s="2614"/>
      <c r="AQ12" s="2700"/>
      <c r="AR12" s="2700"/>
      <c r="AS12" s="2701"/>
      <c r="AT12" s="1358" t="s">
        <v>1847</v>
      </c>
      <c r="AU12" s="1898" t="s">
        <v>1178</v>
      </c>
      <c r="AV12" s="1359" t="s">
        <v>1330</v>
      </c>
      <c r="AW12" s="1898" t="s">
        <v>1232</v>
      </c>
      <c r="AX12" s="1352" t="s">
        <v>724</v>
      </c>
      <c r="AY12" s="2822" t="s">
        <v>1378</v>
      </c>
      <c r="AZ12" s="1359" t="s">
        <v>143</v>
      </c>
      <c r="BA12" s="1358" t="s">
        <v>1430</v>
      </c>
      <c r="BB12" s="1358" t="s">
        <v>1331</v>
      </c>
      <c r="BC12" s="1352" t="s">
        <v>1175</v>
      </c>
      <c r="BD12" s="2828"/>
      <c r="BE12" s="2822" t="s">
        <v>1378</v>
      </c>
      <c r="BF12" s="2822" t="s">
        <v>1378</v>
      </c>
      <c r="BG12" s="1352" t="s">
        <v>717</v>
      </c>
      <c r="BH12" s="1359" t="s">
        <v>716</v>
      </c>
      <c r="BI12" s="1359" t="s">
        <v>1174</v>
      </c>
      <c r="BJ12" s="2613"/>
      <c r="BK12" s="2614"/>
      <c r="BL12" s="2700"/>
      <c r="BM12" s="2700"/>
      <c r="BN12" s="2701"/>
      <c r="BO12" s="1898" t="s">
        <v>1203</v>
      </c>
      <c r="BP12" s="1352" t="s">
        <v>1175</v>
      </c>
      <c r="BQ12" s="2823"/>
      <c r="BR12" s="1392" t="s">
        <v>1383</v>
      </c>
      <c r="BS12" s="1352" t="s">
        <v>1207</v>
      </c>
      <c r="BT12" s="2822" t="s">
        <v>1378</v>
      </c>
      <c r="BU12" s="2822" t="s">
        <v>1378</v>
      </c>
      <c r="BV12" s="1352" t="s">
        <v>1411</v>
      </c>
      <c r="BW12" s="1358" t="s">
        <v>1379</v>
      </c>
      <c r="BX12" s="1358" t="s">
        <v>1380</v>
      </c>
      <c r="BY12" s="1358" t="s">
        <v>1232</v>
      </c>
      <c r="BZ12" s="1352" t="s">
        <v>724</v>
      </c>
      <c r="CA12" s="2822" t="s">
        <v>1378</v>
      </c>
      <c r="CB12" s="1359" t="s">
        <v>1200</v>
      </c>
      <c r="CC12" s="1898" t="s">
        <v>1239</v>
      </c>
      <c r="CD12" s="1358" t="s">
        <v>1331</v>
      </c>
      <c r="CE12" s="2613"/>
      <c r="CF12" s="2614"/>
      <c r="CG12" s="2700"/>
      <c r="CH12" s="2700"/>
      <c r="CI12" s="2701"/>
      <c r="CJ12" s="1898" t="s">
        <v>1203</v>
      </c>
      <c r="CK12" s="1352" t="s">
        <v>1175</v>
      </c>
      <c r="CL12" s="2823"/>
      <c r="CM12" s="1392" t="s">
        <v>1383</v>
      </c>
      <c r="CN12" s="1352" t="s">
        <v>1207</v>
      </c>
      <c r="CO12" s="2830"/>
      <c r="CP12" s="2831"/>
      <c r="CQ12" s="2025"/>
      <c r="CR12" s="2025"/>
      <c r="CS12" s="2025"/>
      <c r="CT12" s="2025"/>
      <c r="CU12" s="2025"/>
      <c r="CV12" s="2025"/>
      <c r="CW12" s="2025"/>
      <c r="CX12" s="2025"/>
      <c r="CY12" s="2025"/>
      <c r="CZ12" s="2025"/>
      <c r="DA12" s="2025"/>
      <c r="DB12" s="2025"/>
      <c r="DC12" s="2025"/>
      <c r="DD12" s="2025"/>
      <c r="DE12" s="2025"/>
      <c r="DF12" s="2025"/>
      <c r="DG12" s="2025"/>
      <c r="DI12" s="2700"/>
      <c r="DJ12" s="2700"/>
      <c r="DK12" s="2701"/>
      <c r="DL12" s="2822" t="s">
        <v>1378</v>
      </c>
      <c r="DM12" s="2822" t="s">
        <v>1378</v>
      </c>
      <c r="DN12" s="1898" t="s">
        <v>1882</v>
      </c>
      <c r="DO12" s="1898" t="s">
        <v>1883</v>
      </c>
      <c r="DP12" s="1359" t="s">
        <v>717</v>
      </c>
      <c r="DQ12" s="1359" t="s">
        <v>1411</v>
      </c>
      <c r="DR12" s="1898" t="s">
        <v>1884</v>
      </c>
      <c r="DS12" s="1352" t="s">
        <v>716</v>
      </c>
      <c r="DT12" s="1359" t="s">
        <v>1174</v>
      </c>
      <c r="DU12" s="1358" t="s">
        <v>1379</v>
      </c>
      <c r="DV12" s="1444" t="s">
        <v>1380</v>
      </c>
      <c r="DW12" s="1358" t="s">
        <v>1847</v>
      </c>
      <c r="DX12" s="1898" t="s">
        <v>1178</v>
      </c>
      <c r="DY12" s="1359" t="s">
        <v>1330</v>
      </c>
      <c r="DZ12" s="1898" t="s">
        <v>1232</v>
      </c>
      <c r="EA12" s="1352" t="s">
        <v>724</v>
      </c>
      <c r="EB12" s="2613"/>
      <c r="EC12" s="2614"/>
      <c r="ED12" s="2700"/>
      <c r="EE12" s="2700"/>
      <c r="EF12" s="2701"/>
      <c r="EG12" s="1352" t="s">
        <v>724</v>
      </c>
      <c r="EH12" s="1352" t="s">
        <v>1198</v>
      </c>
      <c r="EI12" s="1352" t="s">
        <v>1208</v>
      </c>
      <c r="EJ12" s="2822" t="s">
        <v>1378</v>
      </c>
      <c r="EK12" s="1359" t="s">
        <v>1200</v>
      </c>
      <c r="EL12" s="2823" t="s">
        <v>1381</v>
      </c>
      <c r="EM12" s="1359" t="s">
        <v>143</v>
      </c>
      <c r="EN12" s="1358" t="s">
        <v>1430</v>
      </c>
      <c r="EO12" s="1352" t="s">
        <v>2172</v>
      </c>
      <c r="EP12" s="1358" t="s">
        <v>2173</v>
      </c>
      <c r="EQ12" s="1358" t="s">
        <v>556</v>
      </c>
      <c r="ER12" s="1898" t="s">
        <v>455</v>
      </c>
      <c r="ES12" s="1898" t="s">
        <v>86</v>
      </c>
      <c r="ET12" s="1359" t="s">
        <v>2174</v>
      </c>
      <c r="EU12" s="2828"/>
      <c r="EV12" s="1358" t="s">
        <v>1383</v>
      </c>
      <c r="EW12" s="2613"/>
      <c r="EX12" s="2614"/>
      <c r="EY12" s="2700"/>
      <c r="EZ12" s="2700"/>
      <c r="FA12" s="2701"/>
      <c r="FB12" s="2822" t="s">
        <v>1378</v>
      </c>
      <c r="FC12" s="1898" t="s">
        <v>1883</v>
      </c>
      <c r="FD12" s="1359" t="s">
        <v>1411</v>
      </c>
      <c r="FE12" s="1358" t="s">
        <v>1884</v>
      </c>
      <c r="FF12" s="1359" t="s">
        <v>716</v>
      </c>
      <c r="FG12" s="2035" t="s">
        <v>1174</v>
      </c>
      <c r="FH12" s="1358" t="s">
        <v>1379</v>
      </c>
      <c r="FI12" s="1358" t="s">
        <v>1380</v>
      </c>
      <c r="FJ12" s="1358" t="s">
        <v>1847</v>
      </c>
      <c r="FK12" s="1898" t="s">
        <v>1178</v>
      </c>
      <c r="FL12" s="1352" t="s">
        <v>1330</v>
      </c>
      <c r="FM12" s="1358" t="s">
        <v>1232</v>
      </c>
      <c r="FN12" s="1352" t="s">
        <v>724</v>
      </c>
      <c r="FO12" s="2822" t="s">
        <v>1378</v>
      </c>
      <c r="FP12" s="1359" t="s">
        <v>143</v>
      </c>
      <c r="FQ12" s="1898" t="s">
        <v>1430</v>
      </c>
      <c r="FR12" s="2613"/>
      <c r="FS12" s="2614"/>
      <c r="FT12" s="2700"/>
      <c r="FU12" s="2700"/>
      <c r="FV12" s="2701"/>
      <c r="FW12" s="1358" t="s">
        <v>1379</v>
      </c>
      <c r="FX12" s="1444" t="s">
        <v>1380</v>
      </c>
      <c r="FY12" s="1358" t="s">
        <v>1847</v>
      </c>
      <c r="FZ12" s="1358" t="s">
        <v>1178</v>
      </c>
      <c r="GA12" s="1359" t="s">
        <v>1330</v>
      </c>
      <c r="GB12" s="1898" t="s">
        <v>1232</v>
      </c>
      <c r="GC12" s="1352" t="s">
        <v>724</v>
      </c>
      <c r="GD12" s="1352" t="s">
        <v>1208</v>
      </c>
      <c r="GE12" s="2822" t="s">
        <v>1378</v>
      </c>
      <c r="GF12" s="1359" t="s">
        <v>1200</v>
      </c>
      <c r="GG12" s="1352" t="s">
        <v>143</v>
      </c>
      <c r="GH12" s="1358" t="s">
        <v>1239</v>
      </c>
      <c r="GI12" s="1358" t="s">
        <v>1331</v>
      </c>
      <c r="GJ12" s="1898" t="s">
        <v>1241</v>
      </c>
      <c r="GK12" s="1898" t="s">
        <v>1203</v>
      </c>
      <c r="GL12" s="1352" t="s">
        <v>1175</v>
      </c>
      <c r="GM12" s="2613"/>
      <c r="GN12" s="2614"/>
      <c r="GO12" s="2700"/>
      <c r="GP12" s="2700"/>
      <c r="GQ12" s="2701"/>
      <c r="GR12" s="1898" t="s">
        <v>1241</v>
      </c>
      <c r="GS12" s="1898" t="s">
        <v>1203</v>
      </c>
      <c r="GT12" s="1352" t="s">
        <v>1175</v>
      </c>
      <c r="GU12" s="2823"/>
      <c r="GV12" s="1358" t="s">
        <v>1383</v>
      </c>
      <c r="GW12" s="1352" t="s">
        <v>1207</v>
      </c>
      <c r="GX12" s="2822" t="s">
        <v>1378</v>
      </c>
      <c r="GY12" s="2822" t="s">
        <v>1245</v>
      </c>
      <c r="GZ12" s="1898" t="s">
        <v>1883</v>
      </c>
      <c r="HA12" s="1359" t="s">
        <v>716</v>
      </c>
      <c r="HB12" s="1358" t="s">
        <v>1379</v>
      </c>
      <c r="HC12" s="1358" t="s">
        <v>1380</v>
      </c>
      <c r="HD12" s="1358" t="s">
        <v>1847</v>
      </c>
      <c r="HE12" s="1898" t="s">
        <v>1178</v>
      </c>
      <c r="HF12" s="1359" t="s">
        <v>1330</v>
      </c>
      <c r="HG12" s="1898" t="s">
        <v>1232</v>
      </c>
      <c r="HH12" s="2613"/>
      <c r="HI12" s="2614"/>
    </row>
    <row r="13" spans="1:217" s="1255" customFormat="1" ht="17.149999999999999" customHeight="1">
      <c r="A13" s="2700"/>
      <c r="B13" s="2700"/>
      <c r="C13" s="2701"/>
      <c r="D13" s="2822"/>
      <c r="E13" s="2822"/>
      <c r="F13" s="1359"/>
      <c r="G13" s="1359" t="s">
        <v>1885</v>
      </c>
      <c r="H13" s="1359"/>
      <c r="I13" s="1358"/>
      <c r="J13" s="1444"/>
      <c r="K13" s="1358"/>
      <c r="L13" s="1358"/>
      <c r="M13" s="1358"/>
      <c r="N13" s="1444"/>
      <c r="O13" s="1358"/>
      <c r="P13" s="1359"/>
      <c r="Q13" s="1352"/>
      <c r="R13" s="1444"/>
      <c r="S13" s="1352"/>
      <c r="T13" s="2613"/>
      <c r="U13" s="2614"/>
      <c r="V13" s="2700"/>
      <c r="W13" s="2700"/>
      <c r="X13" s="2701"/>
      <c r="Y13" s="2822"/>
      <c r="Z13" s="1359" t="s">
        <v>744</v>
      </c>
      <c r="AA13" s="2823"/>
      <c r="AB13" s="1359"/>
      <c r="AC13" s="1358"/>
      <c r="AD13" s="1898"/>
      <c r="AE13" s="1358"/>
      <c r="AF13" s="1352"/>
      <c r="AG13" s="1352"/>
      <c r="AH13" s="1352"/>
      <c r="AI13" s="1359"/>
      <c r="AJ13" s="1358"/>
      <c r="AK13" s="1352"/>
      <c r="AL13" s="2822"/>
      <c r="AM13" s="2822"/>
      <c r="AN13" s="1359" t="s">
        <v>1885</v>
      </c>
      <c r="AO13" s="2613"/>
      <c r="AP13" s="2614"/>
      <c r="AQ13" s="2700"/>
      <c r="AR13" s="2700"/>
      <c r="AS13" s="2701"/>
      <c r="AT13" s="1358"/>
      <c r="AU13" s="1359"/>
      <c r="AV13" s="1352"/>
      <c r="AW13" s="1444"/>
      <c r="AX13" s="1352"/>
      <c r="AY13" s="2828"/>
      <c r="AZ13" s="1359"/>
      <c r="BA13" s="1358"/>
      <c r="BB13" s="1358"/>
      <c r="BC13" s="1352"/>
      <c r="BD13" s="1359"/>
      <c r="BE13" s="2828"/>
      <c r="BF13" s="2828"/>
      <c r="BG13" s="1352"/>
      <c r="BH13" s="1898"/>
      <c r="BI13" s="1358"/>
      <c r="BJ13" s="2613"/>
      <c r="BK13" s="2614"/>
      <c r="BL13" s="2700"/>
      <c r="BM13" s="2700"/>
      <c r="BN13" s="2701"/>
      <c r="BO13" s="1352"/>
      <c r="BP13" s="1352"/>
      <c r="BQ13" s="1352"/>
      <c r="BR13" s="1444"/>
      <c r="BS13" s="1352"/>
      <c r="BT13" s="2822"/>
      <c r="BU13" s="2828"/>
      <c r="BV13" s="1358"/>
      <c r="BW13" s="1358"/>
      <c r="BX13" s="1358"/>
      <c r="BY13" s="1358"/>
      <c r="BZ13" s="1352"/>
      <c r="CA13" s="2828"/>
      <c r="CB13" s="1359" t="s">
        <v>744</v>
      </c>
      <c r="CC13" s="1898"/>
      <c r="CD13" s="1358"/>
      <c r="CE13" s="2613"/>
      <c r="CF13" s="2614"/>
      <c r="CG13" s="2700"/>
      <c r="CH13" s="2700"/>
      <c r="CI13" s="2701"/>
      <c r="CJ13" s="1352"/>
      <c r="CK13" s="1352"/>
      <c r="CL13" s="1352"/>
      <c r="CM13" s="1444"/>
      <c r="CN13" s="1352"/>
      <c r="CO13" s="2830"/>
      <c r="CP13" s="2831"/>
      <c r="CQ13" s="2025"/>
      <c r="CR13" s="2025"/>
      <c r="CS13" s="2025"/>
      <c r="CT13" s="2025"/>
      <c r="CU13" s="2025"/>
      <c r="CV13" s="2025"/>
      <c r="CW13" s="2025"/>
      <c r="CX13" s="2025"/>
      <c r="CY13" s="2025"/>
      <c r="CZ13" s="2025"/>
      <c r="DA13" s="2025"/>
      <c r="DB13" s="2025"/>
      <c r="DC13" s="2025"/>
      <c r="DD13" s="2025"/>
      <c r="DE13" s="2025"/>
      <c r="DF13" s="2025"/>
      <c r="DG13" s="2025"/>
      <c r="DI13" s="2700"/>
      <c r="DJ13" s="2700"/>
      <c r="DK13" s="2701"/>
      <c r="DL13" s="2822"/>
      <c r="DM13" s="2822"/>
      <c r="DN13" s="1359"/>
      <c r="DO13" s="1359" t="s">
        <v>1885</v>
      </c>
      <c r="DP13" s="1359"/>
      <c r="DQ13" s="1358"/>
      <c r="DR13" s="1444"/>
      <c r="DS13" s="1358"/>
      <c r="DT13" s="1358"/>
      <c r="DU13" s="1358"/>
      <c r="DV13" s="1444"/>
      <c r="DW13" s="1358"/>
      <c r="DX13" s="1359"/>
      <c r="DY13" s="1352"/>
      <c r="DZ13" s="1444"/>
      <c r="EA13" s="1352"/>
      <c r="EB13" s="2613"/>
      <c r="EC13" s="2614"/>
      <c r="ED13" s="2700"/>
      <c r="EE13" s="2700"/>
      <c r="EF13" s="2701"/>
      <c r="EG13" s="1352"/>
      <c r="EH13" s="1352"/>
      <c r="EI13" s="1352"/>
      <c r="EJ13" s="2828"/>
      <c r="EK13" s="1359" t="s">
        <v>744</v>
      </c>
      <c r="EL13" s="2828"/>
      <c r="EM13" s="1358"/>
      <c r="EN13" s="1358"/>
      <c r="EO13" s="1358"/>
      <c r="EP13" s="1358"/>
      <c r="EQ13" s="1358"/>
      <c r="ER13" s="1359"/>
      <c r="ES13" s="1352" t="s">
        <v>125</v>
      </c>
      <c r="ET13" s="1359"/>
      <c r="EU13" s="1359"/>
      <c r="EV13" s="1358"/>
      <c r="EW13" s="2613"/>
      <c r="EX13" s="2614"/>
      <c r="EY13" s="2700"/>
      <c r="EZ13" s="2700"/>
      <c r="FA13" s="2701"/>
      <c r="FB13" s="2828"/>
      <c r="FC13" s="1359" t="s">
        <v>1885</v>
      </c>
      <c r="FD13" s="1358"/>
      <c r="FE13" s="1358"/>
      <c r="FF13" s="1898"/>
      <c r="FG13" s="2035"/>
      <c r="FH13" s="1358"/>
      <c r="FI13" s="1358"/>
      <c r="FJ13" s="1358"/>
      <c r="FK13" s="1359"/>
      <c r="FL13" s="1352"/>
      <c r="FM13" s="1358"/>
      <c r="FN13" s="1352"/>
      <c r="FO13" s="2828"/>
      <c r="FP13" s="1359"/>
      <c r="FQ13" s="1358"/>
      <c r="FR13" s="2613"/>
      <c r="FS13" s="2614"/>
      <c r="FT13" s="2700"/>
      <c r="FU13" s="2700"/>
      <c r="FV13" s="2701"/>
      <c r="FW13" s="1358"/>
      <c r="FX13" s="1444"/>
      <c r="FY13" s="1358"/>
      <c r="FZ13" s="1352"/>
      <c r="GA13" s="1352"/>
      <c r="GB13" s="1444"/>
      <c r="GC13" s="1352"/>
      <c r="GD13" s="1352"/>
      <c r="GE13" s="2828"/>
      <c r="GF13" s="1359" t="s">
        <v>744</v>
      </c>
      <c r="GG13" s="1352"/>
      <c r="GH13" s="1358"/>
      <c r="GI13" s="1358"/>
      <c r="GJ13" s="1359"/>
      <c r="GK13" s="1352"/>
      <c r="GL13" s="1352"/>
      <c r="GM13" s="2613"/>
      <c r="GN13" s="2614"/>
      <c r="GO13" s="2700"/>
      <c r="GP13" s="2700"/>
      <c r="GQ13" s="2701"/>
      <c r="GR13" s="1359"/>
      <c r="GS13" s="1352"/>
      <c r="GT13" s="1352"/>
      <c r="GU13" s="1359"/>
      <c r="GV13" s="1358"/>
      <c r="GW13" s="1352"/>
      <c r="GX13" s="2828"/>
      <c r="GY13" s="2828"/>
      <c r="GZ13" s="1359" t="s">
        <v>1885</v>
      </c>
      <c r="HA13" s="1898"/>
      <c r="HB13" s="1358"/>
      <c r="HC13" s="1358"/>
      <c r="HD13" s="1358"/>
      <c r="HE13" s="1359"/>
      <c r="HF13" s="1352"/>
      <c r="HG13" s="1444"/>
      <c r="HH13" s="2613"/>
      <c r="HI13" s="2614"/>
    </row>
    <row r="14" spans="1:217" s="1260" customFormat="1" ht="19.5" customHeight="1">
      <c r="A14" s="2702"/>
      <c r="B14" s="2702"/>
      <c r="C14" s="2703"/>
      <c r="D14" s="2002" t="s">
        <v>747</v>
      </c>
      <c r="E14" s="1988" t="s">
        <v>747</v>
      </c>
      <c r="F14" s="1988" t="s">
        <v>747</v>
      </c>
      <c r="G14" s="1985" t="s">
        <v>747</v>
      </c>
      <c r="H14" s="1988" t="s">
        <v>747</v>
      </c>
      <c r="I14" s="1985" t="s">
        <v>747</v>
      </c>
      <c r="J14" s="1988" t="s">
        <v>747</v>
      </c>
      <c r="K14" s="1985" t="s">
        <v>747</v>
      </c>
      <c r="L14" s="1985" t="s">
        <v>747</v>
      </c>
      <c r="M14" s="1985" t="s">
        <v>747</v>
      </c>
      <c r="N14" s="1988" t="s">
        <v>747</v>
      </c>
      <c r="O14" s="1985" t="s">
        <v>747</v>
      </c>
      <c r="P14" s="1985" t="s">
        <v>747</v>
      </c>
      <c r="Q14" s="1986" t="s">
        <v>1386</v>
      </c>
      <c r="R14" s="2013" t="s">
        <v>1384</v>
      </c>
      <c r="S14" s="1985" t="s">
        <v>1209</v>
      </c>
      <c r="T14" s="2615"/>
      <c r="U14" s="2616"/>
      <c r="V14" s="2702"/>
      <c r="W14" s="2702"/>
      <c r="X14" s="2703"/>
      <c r="Y14" s="1985" t="s">
        <v>747</v>
      </c>
      <c r="Z14" s="1988" t="s">
        <v>1210</v>
      </c>
      <c r="AA14" s="1988" t="s">
        <v>1210</v>
      </c>
      <c r="AB14" s="2013" t="s">
        <v>1384</v>
      </c>
      <c r="AC14" s="2013" t="s">
        <v>1384</v>
      </c>
      <c r="AD14" s="2013" t="s">
        <v>1384</v>
      </c>
      <c r="AE14" s="1985" t="s">
        <v>1210</v>
      </c>
      <c r="AF14" s="1986" t="s">
        <v>1384</v>
      </c>
      <c r="AG14" s="2013" t="s">
        <v>1384</v>
      </c>
      <c r="AH14" s="1988" t="s">
        <v>1209</v>
      </c>
      <c r="AI14" s="1988" t="s">
        <v>1209</v>
      </c>
      <c r="AJ14" s="1985" t="s">
        <v>308</v>
      </c>
      <c r="AK14" s="1985" t="s">
        <v>1209</v>
      </c>
      <c r="AL14" s="2002" t="s">
        <v>747</v>
      </c>
      <c r="AM14" s="1988" t="s">
        <v>747</v>
      </c>
      <c r="AN14" s="1985" t="s">
        <v>747</v>
      </c>
      <c r="AO14" s="2615"/>
      <c r="AP14" s="2616"/>
      <c r="AQ14" s="2702"/>
      <c r="AR14" s="2702"/>
      <c r="AS14" s="2703"/>
      <c r="AT14" s="1985" t="s">
        <v>747</v>
      </c>
      <c r="AU14" s="1985" t="s">
        <v>747</v>
      </c>
      <c r="AV14" s="1986" t="s">
        <v>1386</v>
      </c>
      <c r="AW14" s="2013" t="s">
        <v>1384</v>
      </c>
      <c r="AX14" s="1985" t="s">
        <v>1209</v>
      </c>
      <c r="AY14" s="1985" t="s">
        <v>747</v>
      </c>
      <c r="AZ14" s="2013" t="s">
        <v>1384</v>
      </c>
      <c r="BA14" s="1986" t="s">
        <v>1384</v>
      </c>
      <c r="BB14" s="1985" t="s">
        <v>1210</v>
      </c>
      <c r="BC14" s="1988" t="s">
        <v>1209</v>
      </c>
      <c r="BD14" s="1988" t="s">
        <v>1209</v>
      </c>
      <c r="BE14" s="1985" t="s">
        <v>747</v>
      </c>
      <c r="BF14" s="1985" t="s">
        <v>747</v>
      </c>
      <c r="BG14" s="1985" t="s">
        <v>747</v>
      </c>
      <c r="BH14" s="1988" t="s">
        <v>747</v>
      </c>
      <c r="BI14" s="1985" t="s">
        <v>747</v>
      </c>
      <c r="BJ14" s="2615"/>
      <c r="BK14" s="2616"/>
      <c r="BL14" s="2702"/>
      <c r="BM14" s="2702"/>
      <c r="BN14" s="2703"/>
      <c r="BO14" s="2013" t="s">
        <v>1384</v>
      </c>
      <c r="BP14" s="1988" t="s">
        <v>1209</v>
      </c>
      <c r="BQ14" s="1985" t="s">
        <v>1209</v>
      </c>
      <c r="BR14" s="2002" t="s">
        <v>308</v>
      </c>
      <c r="BS14" s="1985" t="s">
        <v>1209</v>
      </c>
      <c r="BT14" s="1985" t="s">
        <v>747</v>
      </c>
      <c r="BU14" s="1985" t="s">
        <v>747</v>
      </c>
      <c r="BV14" s="1985" t="s">
        <v>747</v>
      </c>
      <c r="BW14" s="1985" t="s">
        <v>747</v>
      </c>
      <c r="BX14" s="1985" t="s">
        <v>747</v>
      </c>
      <c r="BY14" s="1986" t="s">
        <v>1384</v>
      </c>
      <c r="BZ14" s="1985" t="s">
        <v>1209</v>
      </c>
      <c r="CA14" s="1985" t="s">
        <v>747</v>
      </c>
      <c r="CB14" s="1988" t="s">
        <v>1210</v>
      </c>
      <c r="CC14" s="2013" t="s">
        <v>1384</v>
      </c>
      <c r="CD14" s="1985" t="s">
        <v>1210</v>
      </c>
      <c r="CE14" s="2615"/>
      <c r="CF14" s="2616"/>
      <c r="CG14" s="2702"/>
      <c r="CH14" s="2702"/>
      <c r="CI14" s="2703"/>
      <c r="CJ14" s="2013" t="s">
        <v>1384</v>
      </c>
      <c r="CK14" s="1988" t="s">
        <v>1209</v>
      </c>
      <c r="CL14" s="1985" t="s">
        <v>1209</v>
      </c>
      <c r="CM14" s="2002" t="s">
        <v>308</v>
      </c>
      <c r="CN14" s="1985" t="s">
        <v>1209</v>
      </c>
      <c r="CO14" s="2832"/>
      <c r="CP14" s="2833"/>
      <c r="CQ14" s="2036"/>
      <c r="CR14" s="2036"/>
      <c r="CS14" s="2036"/>
      <c r="CT14" s="2036"/>
      <c r="CU14" s="2036"/>
      <c r="CV14" s="2036"/>
      <c r="CW14" s="2036"/>
      <c r="CX14" s="2036"/>
      <c r="CY14" s="2036"/>
      <c r="CZ14" s="2036"/>
      <c r="DA14" s="2036"/>
      <c r="DB14" s="2036"/>
      <c r="DC14" s="2036"/>
      <c r="DD14" s="2036"/>
      <c r="DE14" s="2036"/>
      <c r="DF14" s="2036"/>
      <c r="DG14" s="2036"/>
      <c r="DI14" s="2702"/>
      <c r="DJ14" s="2702"/>
      <c r="DK14" s="2703"/>
      <c r="DL14" s="1985" t="s">
        <v>747</v>
      </c>
      <c r="DM14" s="1985" t="s">
        <v>747</v>
      </c>
      <c r="DN14" s="1988" t="s">
        <v>747</v>
      </c>
      <c r="DO14" s="1985" t="s">
        <v>747</v>
      </c>
      <c r="DP14" s="1988" t="s">
        <v>747</v>
      </c>
      <c r="DQ14" s="1985" t="s">
        <v>747</v>
      </c>
      <c r="DR14" s="1988" t="s">
        <v>747</v>
      </c>
      <c r="DS14" s="1985" t="s">
        <v>747</v>
      </c>
      <c r="DT14" s="1984" t="s">
        <v>747</v>
      </c>
      <c r="DU14" s="1985" t="s">
        <v>747</v>
      </c>
      <c r="DV14" s="1988" t="s">
        <v>747</v>
      </c>
      <c r="DW14" s="1985" t="s">
        <v>747</v>
      </c>
      <c r="DX14" s="1985" t="s">
        <v>747</v>
      </c>
      <c r="DY14" s="1986" t="s">
        <v>1386</v>
      </c>
      <c r="DZ14" s="2013" t="s">
        <v>1384</v>
      </c>
      <c r="EA14" s="1985" t="s">
        <v>1209</v>
      </c>
      <c r="EB14" s="2615"/>
      <c r="EC14" s="2616"/>
      <c r="ED14" s="2702"/>
      <c r="EE14" s="2702"/>
      <c r="EF14" s="2703"/>
      <c r="EG14" s="1985" t="s">
        <v>1209</v>
      </c>
      <c r="EH14" s="1988" t="s">
        <v>1210</v>
      </c>
      <c r="EI14" s="1984" t="s">
        <v>747</v>
      </c>
      <c r="EJ14" s="1985" t="s">
        <v>747</v>
      </c>
      <c r="EK14" s="1988" t="s">
        <v>1210</v>
      </c>
      <c r="EL14" s="1988" t="s">
        <v>1210</v>
      </c>
      <c r="EM14" s="2013" t="s">
        <v>1384</v>
      </c>
      <c r="EN14" s="1986" t="s">
        <v>1384</v>
      </c>
      <c r="EO14" s="1986" t="s">
        <v>2175</v>
      </c>
      <c r="EP14" s="1986" t="s">
        <v>20</v>
      </c>
      <c r="EQ14" s="1984" t="s">
        <v>2175</v>
      </c>
      <c r="ER14" s="2013" t="s">
        <v>2175</v>
      </c>
      <c r="ES14" s="2013" t="s">
        <v>20</v>
      </c>
      <c r="ET14" s="1983" t="s">
        <v>320</v>
      </c>
      <c r="EU14" s="1988" t="s">
        <v>1209</v>
      </c>
      <c r="EV14" s="1985" t="s">
        <v>308</v>
      </c>
      <c r="EW14" s="2615"/>
      <c r="EX14" s="2616"/>
      <c r="EY14" s="2702"/>
      <c r="EZ14" s="2702"/>
      <c r="FA14" s="2703"/>
      <c r="FB14" s="1988" t="s">
        <v>747</v>
      </c>
      <c r="FC14" s="1985" t="s">
        <v>747</v>
      </c>
      <c r="FD14" s="1985" t="s">
        <v>747</v>
      </c>
      <c r="FE14" s="1985" t="s">
        <v>747</v>
      </c>
      <c r="FF14" s="1988" t="s">
        <v>747</v>
      </c>
      <c r="FG14" s="2037" t="s">
        <v>341</v>
      </c>
      <c r="FH14" s="1985" t="s">
        <v>747</v>
      </c>
      <c r="FI14" s="1985" t="s">
        <v>747</v>
      </c>
      <c r="FJ14" s="1985" t="s">
        <v>747</v>
      </c>
      <c r="FK14" s="1985" t="s">
        <v>747</v>
      </c>
      <c r="FL14" s="1986" t="s">
        <v>1386</v>
      </c>
      <c r="FM14" s="1986" t="s">
        <v>1384</v>
      </c>
      <c r="FN14" s="1984" t="s">
        <v>1209</v>
      </c>
      <c r="FO14" s="1985" t="s">
        <v>747</v>
      </c>
      <c r="FP14" s="2013" t="s">
        <v>1384</v>
      </c>
      <c r="FQ14" s="2013" t="s">
        <v>1384</v>
      </c>
      <c r="FR14" s="2615"/>
      <c r="FS14" s="2616"/>
      <c r="FT14" s="2702"/>
      <c r="FU14" s="2702"/>
      <c r="FV14" s="2703"/>
      <c r="FW14" s="1985" t="s">
        <v>747</v>
      </c>
      <c r="FX14" s="1988" t="s">
        <v>747</v>
      </c>
      <c r="FY14" s="1985" t="s">
        <v>747</v>
      </c>
      <c r="FZ14" s="1985" t="s">
        <v>747</v>
      </c>
      <c r="GA14" s="1986" t="s">
        <v>1386</v>
      </c>
      <c r="GB14" s="2013" t="s">
        <v>1384</v>
      </c>
      <c r="GC14" s="1985" t="s">
        <v>1209</v>
      </c>
      <c r="GD14" s="1984" t="s">
        <v>747</v>
      </c>
      <c r="GE14" s="1985" t="s">
        <v>747</v>
      </c>
      <c r="GF14" s="1988" t="s">
        <v>1210</v>
      </c>
      <c r="GG14" s="1986" t="s">
        <v>1384</v>
      </c>
      <c r="GH14" s="1986" t="s">
        <v>1384</v>
      </c>
      <c r="GI14" s="1984" t="s">
        <v>1210</v>
      </c>
      <c r="GJ14" s="2013" t="s">
        <v>1384</v>
      </c>
      <c r="GK14" s="2013" t="s">
        <v>1384</v>
      </c>
      <c r="GL14" s="1988" t="s">
        <v>1209</v>
      </c>
      <c r="GM14" s="2615"/>
      <c r="GN14" s="2616"/>
      <c r="GO14" s="2702"/>
      <c r="GP14" s="2702"/>
      <c r="GQ14" s="2703"/>
      <c r="GR14" s="2013" t="s">
        <v>1384</v>
      </c>
      <c r="GS14" s="2013" t="s">
        <v>1384</v>
      </c>
      <c r="GT14" s="1988" t="s">
        <v>1209</v>
      </c>
      <c r="GU14" s="1988" t="s">
        <v>1209</v>
      </c>
      <c r="GV14" s="1985" t="s">
        <v>308</v>
      </c>
      <c r="GW14" s="1985" t="s">
        <v>1209</v>
      </c>
      <c r="GX14" s="2002" t="s">
        <v>747</v>
      </c>
      <c r="GY14" s="1985" t="s">
        <v>747</v>
      </c>
      <c r="GZ14" s="1985" t="s">
        <v>747</v>
      </c>
      <c r="HA14" s="1988" t="s">
        <v>747</v>
      </c>
      <c r="HB14" s="1985" t="s">
        <v>747</v>
      </c>
      <c r="HC14" s="1985" t="s">
        <v>747</v>
      </c>
      <c r="HD14" s="1984" t="s">
        <v>747</v>
      </c>
      <c r="HE14" s="1985" t="s">
        <v>747</v>
      </c>
      <c r="HF14" s="1986" t="s">
        <v>1386</v>
      </c>
      <c r="HG14" s="2013" t="s">
        <v>1384</v>
      </c>
      <c r="HH14" s="2615"/>
      <c r="HI14" s="2616"/>
    </row>
    <row r="15" spans="1:217" ht="18.75" customHeight="1">
      <c r="A15" s="1262">
        <v>42370</v>
      </c>
      <c r="B15" s="2038">
        <v>42370</v>
      </c>
      <c r="C15" s="2039">
        <v>42370</v>
      </c>
      <c r="D15" s="1235">
        <v>77439664</v>
      </c>
      <c r="E15" s="1235">
        <v>57537876</v>
      </c>
      <c r="F15" s="1235">
        <v>21192</v>
      </c>
      <c r="G15" s="1235">
        <v>113258</v>
      </c>
      <c r="H15" s="1235">
        <v>233</v>
      </c>
      <c r="I15" s="1235">
        <v>29972853</v>
      </c>
      <c r="J15" s="1235">
        <v>19397167</v>
      </c>
      <c r="K15" s="1235">
        <v>962392</v>
      </c>
      <c r="L15" s="1235">
        <v>248147</v>
      </c>
      <c r="M15" s="1235">
        <v>723324</v>
      </c>
      <c r="N15" s="1235">
        <v>21011</v>
      </c>
      <c r="O15" s="1235">
        <v>702313</v>
      </c>
      <c r="P15" s="1235">
        <v>375052</v>
      </c>
      <c r="Q15" s="1235">
        <v>4529516</v>
      </c>
      <c r="R15" s="1235">
        <v>4385931</v>
      </c>
      <c r="S15" s="1235">
        <v>543474</v>
      </c>
      <c r="T15" s="1265">
        <v>42370</v>
      </c>
      <c r="U15" s="1528">
        <v>42370</v>
      </c>
      <c r="V15" s="1262">
        <v>42370</v>
      </c>
      <c r="W15" s="2038">
        <v>42370</v>
      </c>
      <c r="X15" s="2039">
        <v>42370</v>
      </c>
      <c r="Y15" s="1235">
        <v>640415</v>
      </c>
      <c r="Z15" s="1235">
        <v>826</v>
      </c>
      <c r="AA15" s="1235">
        <v>30817</v>
      </c>
      <c r="AB15" s="1235">
        <v>16688</v>
      </c>
      <c r="AC15" s="1235" t="s">
        <v>21</v>
      </c>
      <c r="AD15" s="1235">
        <v>61309</v>
      </c>
      <c r="AE15" s="1235">
        <v>294285</v>
      </c>
      <c r="AF15" s="1235">
        <v>81192</v>
      </c>
      <c r="AG15" s="1235">
        <v>86981</v>
      </c>
      <c r="AH15" s="1235">
        <v>40781</v>
      </c>
      <c r="AI15" s="1235" t="s">
        <v>21</v>
      </c>
      <c r="AJ15" s="1235">
        <v>22810779</v>
      </c>
      <c r="AK15" s="1235">
        <v>72159550</v>
      </c>
      <c r="AL15" s="1235">
        <v>62489894</v>
      </c>
      <c r="AM15" s="1235">
        <v>56387028</v>
      </c>
      <c r="AN15" s="1235">
        <v>113258</v>
      </c>
      <c r="AO15" s="1265">
        <v>42370</v>
      </c>
      <c r="AP15" s="1528">
        <v>42370</v>
      </c>
      <c r="AQ15" s="1262">
        <v>42370</v>
      </c>
      <c r="AR15" s="2038">
        <v>42370</v>
      </c>
      <c r="AS15" s="2039">
        <v>42370</v>
      </c>
      <c r="AT15" s="1235">
        <v>591137</v>
      </c>
      <c r="AU15" s="1235">
        <v>260474</v>
      </c>
      <c r="AV15" s="1235">
        <v>4093685</v>
      </c>
      <c r="AW15" s="1235">
        <v>15879</v>
      </c>
      <c r="AX15" s="1235">
        <v>597</v>
      </c>
      <c r="AY15" s="1235">
        <v>44212</v>
      </c>
      <c r="AZ15" s="1235">
        <v>1539</v>
      </c>
      <c r="BA15" s="1235" t="s">
        <v>21</v>
      </c>
      <c r="BB15" s="1235">
        <v>30742</v>
      </c>
      <c r="BC15" s="1235" t="s">
        <v>21</v>
      </c>
      <c r="BD15" s="1235" t="s">
        <v>21</v>
      </c>
      <c r="BE15" s="1235">
        <v>11484778</v>
      </c>
      <c r="BF15" s="1235">
        <v>5426123</v>
      </c>
      <c r="BG15" s="1235">
        <v>35</v>
      </c>
      <c r="BH15" s="1235">
        <v>4844</v>
      </c>
      <c r="BI15" s="1235">
        <v>37331</v>
      </c>
      <c r="BJ15" s="1265">
        <v>42370</v>
      </c>
      <c r="BK15" s="1528">
        <v>42370</v>
      </c>
      <c r="BL15" s="1262">
        <v>42370</v>
      </c>
      <c r="BM15" s="2038">
        <v>42370</v>
      </c>
      <c r="BN15" s="2039">
        <v>42370</v>
      </c>
      <c r="BO15" s="1235">
        <v>28293</v>
      </c>
      <c r="BP15" s="1235">
        <v>40781</v>
      </c>
      <c r="BQ15" s="1235" t="s">
        <v>21</v>
      </c>
      <c r="BR15" s="1235">
        <v>903042</v>
      </c>
      <c r="BS15" s="1235">
        <v>2856267</v>
      </c>
      <c r="BT15" s="1235">
        <v>581374</v>
      </c>
      <c r="BU15" s="1235">
        <v>363458</v>
      </c>
      <c r="BV15" s="1235">
        <v>38993</v>
      </c>
      <c r="BW15" s="1235">
        <v>1</v>
      </c>
      <c r="BX15" s="1235">
        <v>1</v>
      </c>
      <c r="BY15" s="1235" t="s">
        <v>21</v>
      </c>
      <c r="BZ15" s="1235">
        <v>426610</v>
      </c>
      <c r="CA15" s="1235">
        <v>217915</v>
      </c>
      <c r="CB15" s="1235">
        <v>826</v>
      </c>
      <c r="CC15" s="1235">
        <v>397</v>
      </c>
      <c r="CD15" s="1235">
        <v>131867</v>
      </c>
      <c r="CE15" s="1265">
        <v>42370</v>
      </c>
      <c r="CF15" s="1528">
        <v>42370</v>
      </c>
      <c r="CG15" s="1262">
        <v>42370</v>
      </c>
      <c r="CH15" s="2038">
        <v>42370</v>
      </c>
      <c r="CI15" s="2039">
        <v>42370</v>
      </c>
      <c r="CJ15" s="1235">
        <v>341</v>
      </c>
      <c r="CK15" s="1235" t="s">
        <v>21</v>
      </c>
      <c r="CL15" s="1235" t="s">
        <v>21</v>
      </c>
      <c r="CM15" s="1235">
        <v>9236484</v>
      </c>
      <c r="CN15" s="1235">
        <v>2617769</v>
      </c>
      <c r="CO15" s="1265">
        <v>42370</v>
      </c>
      <c r="CP15" s="2040">
        <v>42370</v>
      </c>
      <c r="CQ15" s="1528"/>
      <c r="CR15" s="1528"/>
      <c r="CS15" s="1528"/>
      <c r="CT15" s="1528"/>
      <c r="CU15" s="1528"/>
      <c r="CV15" s="1528"/>
      <c r="CW15" s="1528"/>
      <c r="CX15" s="1528"/>
      <c r="CY15" s="1528"/>
      <c r="CZ15" s="1528"/>
      <c r="DA15" s="1528"/>
      <c r="DB15" s="1528"/>
      <c r="DC15" s="1528"/>
      <c r="DD15" s="1528"/>
      <c r="DE15" s="1528"/>
      <c r="DF15" s="1528"/>
      <c r="DG15" s="1528"/>
      <c r="DI15" s="1262">
        <v>42370</v>
      </c>
      <c r="DJ15" s="2038">
        <v>42370</v>
      </c>
      <c r="DK15" s="2039">
        <v>42370</v>
      </c>
      <c r="DL15" s="53">
        <v>78736819</v>
      </c>
      <c r="DM15" s="1235">
        <v>60298399</v>
      </c>
      <c r="DN15" s="1235">
        <v>21192</v>
      </c>
      <c r="DO15" s="1235">
        <v>116612</v>
      </c>
      <c r="DP15" s="1235">
        <v>233</v>
      </c>
      <c r="DQ15" s="1235">
        <v>29972853</v>
      </c>
      <c r="DR15" s="1235">
        <v>19397167</v>
      </c>
      <c r="DS15" s="1235">
        <v>965983</v>
      </c>
      <c r="DT15" s="1235">
        <v>248147</v>
      </c>
      <c r="DU15" s="1235">
        <v>1100324</v>
      </c>
      <c r="DV15" s="1235">
        <v>53021</v>
      </c>
      <c r="DW15" s="1235">
        <v>1047303</v>
      </c>
      <c r="DX15" s="1235">
        <v>846726</v>
      </c>
      <c r="DY15" s="1235">
        <v>4565609</v>
      </c>
      <c r="DZ15" s="1235">
        <v>5705484</v>
      </c>
      <c r="EA15" s="1235">
        <v>852136</v>
      </c>
      <c r="EB15" s="1265">
        <v>42370</v>
      </c>
      <c r="EC15" s="1528">
        <v>42370</v>
      </c>
      <c r="ED15" s="1262">
        <v>42370</v>
      </c>
      <c r="EE15" s="2038">
        <v>42370</v>
      </c>
      <c r="EF15" s="2039">
        <v>42370</v>
      </c>
      <c r="EG15" s="1235">
        <v>639023</v>
      </c>
      <c r="EH15" s="1235">
        <v>217</v>
      </c>
      <c r="EI15" s="1235">
        <v>19504</v>
      </c>
      <c r="EJ15" s="1235">
        <v>2822435</v>
      </c>
      <c r="EK15" s="1235">
        <v>2319301</v>
      </c>
      <c r="EL15" s="1235">
        <v>30817</v>
      </c>
      <c r="EM15" s="1235">
        <v>27120</v>
      </c>
      <c r="EN15" s="1235" t="s">
        <v>21</v>
      </c>
      <c r="EO15" s="1235">
        <v>145109</v>
      </c>
      <c r="EP15" s="1235">
        <v>513405</v>
      </c>
      <c r="EQ15" s="1235">
        <v>237436</v>
      </c>
      <c r="ER15" s="1235">
        <v>237049</v>
      </c>
      <c r="ES15" s="1235">
        <v>86211</v>
      </c>
      <c r="ET15" s="1235">
        <v>40781</v>
      </c>
      <c r="EU15" s="1235" t="s">
        <v>21</v>
      </c>
      <c r="EV15" s="1235">
        <v>12323497</v>
      </c>
      <c r="EW15" s="1265">
        <v>42370</v>
      </c>
      <c r="EX15" s="1528">
        <v>42370</v>
      </c>
      <c r="EY15" s="1262">
        <v>42370</v>
      </c>
      <c r="EZ15" s="2038">
        <v>42370</v>
      </c>
      <c r="FA15" s="2039">
        <v>42370</v>
      </c>
      <c r="FB15" s="1235">
        <v>50960905</v>
      </c>
      <c r="FC15" s="1235">
        <v>113258</v>
      </c>
      <c r="FD15" s="1235">
        <v>29801656</v>
      </c>
      <c r="FE15" s="1235">
        <v>19397167</v>
      </c>
      <c r="FF15" s="1235">
        <v>921001</v>
      </c>
      <c r="FG15" s="1235">
        <v>207946</v>
      </c>
      <c r="FH15" s="1235">
        <v>591137</v>
      </c>
      <c r="FI15" s="1235" t="s">
        <v>21</v>
      </c>
      <c r="FJ15" s="1235">
        <v>591137</v>
      </c>
      <c r="FK15" s="1235">
        <v>260474</v>
      </c>
      <c r="FL15" s="1235">
        <v>4093685</v>
      </c>
      <c r="FM15" s="1235">
        <v>15879</v>
      </c>
      <c r="FN15" s="1235">
        <v>597</v>
      </c>
      <c r="FO15" s="1235">
        <v>44212</v>
      </c>
      <c r="FP15" s="1235">
        <v>1539</v>
      </c>
      <c r="FQ15" s="1235" t="s">
        <v>21</v>
      </c>
      <c r="FR15" s="1265">
        <v>42370</v>
      </c>
      <c r="FS15" s="1528">
        <v>42370</v>
      </c>
      <c r="FT15" s="1262">
        <v>42370</v>
      </c>
      <c r="FU15" s="2038">
        <v>42370</v>
      </c>
      <c r="FV15" s="2039">
        <v>42370</v>
      </c>
      <c r="FW15" s="1235">
        <v>38852</v>
      </c>
      <c r="FX15" s="1235">
        <v>941</v>
      </c>
      <c r="FY15" s="1235">
        <v>37911</v>
      </c>
      <c r="FZ15" s="1235">
        <v>1197</v>
      </c>
      <c r="GA15" s="1235">
        <v>945</v>
      </c>
      <c r="GB15" s="1235">
        <v>52891</v>
      </c>
      <c r="GC15" s="1235">
        <v>445010</v>
      </c>
      <c r="GD15" s="1235" t="s">
        <v>21</v>
      </c>
      <c r="GE15" s="1235">
        <v>430167</v>
      </c>
      <c r="GF15" s="1235">
        <v>111729</v>
      </c>
      <c r="GG15" s="1235">
        <v>21072</v>
      </c>
      <c r="GH15" s="1235">
        <v>33546</v>
      </c>
      <c r="GI15" s="1235">
        <v>173556</v>
      </c>
      <c r="GJ15" s="1235">
        <v>27888</v>
      </c>
      <c r="GK15" s="1235">
        <v>29225</v>
      </c>
      <c r="GL15" s="1235">
        <v>40781</v>
      </c>
      <c r="GM15" s="1265">
        <v>42370</v>
      </c>
      <c r="GN15" s="1528">
        <v>42370</v>
      </c>
      <c r="GO15" s="1262">
        <v>42370</v>
      </c>
      <c r="GP15" s="2038">
        <v>42370</v>
      </c>
      <c r="GQ15" s="2039">
        <v>42370</v>
      </c>
      <c r="GR15" s="1235">
        <v>27888</v>
      </c>
      <c r="GS15" s="1235">
        <v>29225</v>
      </c>
      <c r="GT15" s="1235" t="s">
        <v>21</v>
      </c>
      <c r="GU15" s="1235" t="s">
        <v>21</v>
      </c>
      <c r="GV15" s="1235">
        <v>619870</v>
      </c>
      <c r="GW15" s="1235">
        <v>589784</v>
      </c>
      <c r="GX15" s="1235">
        <v>1612611</v>
      </c>
      <c r="GY15" s="1235">
        <v>66182</v>
      </c>
      <c r="GZ15" s="1235">
        <v>2956</v>
      </c>
      <c r="HA15" s="1235">
        <v>41</v>
      </c>
      <c r="HB15" s="1235">
        <v>14215</v>
      </c>
      <c r="HC15" s="1235">
        <v>6172</v>
      </c>
      <c r="HD15" s="1235">
        <v>8043</v>
      </c>
      <c r="HE15" s="1235">
        <v>610</v>
      </c>
      <c r="HF15" s="1235">
        <v>1417</v>
      </c>
      <c r="HG15" s="1235">
        <v>154</v>
      </c>
      <c r="HH15" s="1265">
        <v>42370</v>
      </c>
      <c r="HI15" s="1528">
        <v>42370</v>
      </c>
    </row>
    <row r="16" spans="1:217" ht="14.25" customHeight="1">
      <c r="A16" s="1268"/>
      <c r="B16" s="2038">
        <v>42736</v>
      </c>
      <c r="C16" s="2041"/>
      <c r="D16" s="1234">
        <v>79656381</v>
      </c>
      <c r="E16" s="1234">
        <v>59606569</v>
      </c>
      <c r="F16" s="1234">
        <v>24206</v>
      </c>
      <c r="G16" s="1234">
        <v>277040</v>
      </c>
      <c r="H16" s="1234">
        <v>211</v>
      </c>
      <c r="I16" s="1234">
        <v>31312667</v>
      </c>
      <c r="J16" s="1234">
        <v>19689000</v>
      </c>
      <c r="K16" s="1234">
        <v>909963</v>
      </c>
      <c r="L16" s="1234">
        <v>173387</v>
      </c>
      <c r="M16" s="1234">
        <v>699201</v>
      </c>
      <c r="N16" s="1234">
        <v>19825</v>
      </c>
      <c r="O16" s="1234">
        <v>679376</v>
      </c>
      <c r="P16" s="1234">
        <v>392792</v>
      </c>
      <c r="Q16" s="1234">
        <v>4935725</v>
      </c>
      <c r="R16" s="1234">
        <v>4433522</v>
      </c>
      <c r="S16" s="1234">
        <v>581569</v>
      </c>
      <c r="T16" s="1265">
        <v>42736</v>
      </c>
      <c r="U16" s="1528">
        <v>42736</v>
      </c>
      <c r="V16" s="1268"/>
      <c r="W16" s="2038">
        <v>42736</v>
      </c>
      <c r="X16" s="2041"/>
      <c r="Y16" s="1234">
        <v>629792</v>
      </c>
      <c r="Z16" s="1234">
        <v>590</v>
      </c>
      <c r="AA16" s="1234">
        <v>31360</v>
      </c>
      <c r="AB16" s="1234">
        <v>16461</v>
      </c>
      <c r="AC16" s="1234" t="s">
        <v>21</v>
      </c>
      <c r="AD16" s="1234">
        <v>70606</v>
      </c>
      <c r="AE16" s="1234">
        <v>273309</v>
      </c>
      <c r="AF16" s="1234">
        <v>85592</v>
      </c>
      <c r="AG16" s="1234">
        <v>91643</v>
      </c>
      <c r="AH16" s="1234">
        <v>45322</v>
      </c>
      <c r="AI16" s="1234" t="s">
        <v>21</v>
      </c>
      <c r="AJ16" s="1234">
        <v>23452981</v>
      </c>
      <c r="AK16" s="1234">
        <v>75453077</v>
      </c>
      <c r="AL16" s="1234">
        <v>64893278</v>
      </c>
      <c r="AM16" s="1234">
        <v>58537202</v>
      </c>
      <c r="AN16" s="1234">
        <v>277040</v>
      </c>
      <c r="AO16" s="1265">
        <v>42736</v>
      </c>
      <c r="AP16" s="1528">
        <v>42736</v>
      </c>
      <c r="AQ16" s="1268"/>
      <c r="AR16" s="2038">
        <v>42736</v>
      </c>
      <c r="AS16" s="2041"/>
      <c r="AT16" s="1234">
        <v>550225</v>
      </c>
      <c r="AU16" s="1234">
        <v>276774</v>
      </c>
      <c r="AV16" s="1234">
        <v>4503700</v>
      </c>
      <c r="AW16" s="1234">
        <v>15717</v>
      </c>
      <c r="AX16" s="1234">
        <v>584</v>
      </c>
      <c r="AY16" s="1234">
        <v>36350</v>
      </c>
      <c r="AZ16" s="1234">
        <v>1481</v>
      </c>
      <c r="BA16" s="1234" t="s">
        <v>21</v>
      </c>
      <c r="BB16" s="1234">
        <v>25192</v>
      </c>
      <c r="BC16" s="1234" t="s">
        <v>21</v>
      </c>
      <c r="BD16" s="1234" t="s">
        <v>21</v>
      </c>
      <c r="BE16" s="1234">
        <v>11836330</v>
      </c>
      <c r="BF16" s="1234">
        <v>5516604</v>
      </c>
      <c r="BG16" s="1234">
        <v>34</v>
      </c>
      <c r="BH16" s="1234">
        <v>7024</v>
      </c>
      <c r="BI16" s="1234">
        <v>12</v>
      </c>
      <c r="BJ16" s="1265">
        <v>42736</v>
      </c>
      <c r="BK16" s="1528">
        <v>42736</v>
      </c>
      <c r="BL16" s="1268"/>
      <c r="BM16" s="2038">
        <v>42736</v>
      </c>
      <c r="BN16" s="2041"/>
      <c r="BO16" s="1234">
        <v>29768</v>
      </c>
      <c r="BP16" s="1234">
        <v>45322</v>
      </c>
      <c r="BQ16" s="1234" t="s">
        <v>21</v>
      </c>
      <c r="BR16" s="1234">
        <v>916259</v>
      </c>
      <c r="BS16" s="1234">
        <v>2932892</v>
      </c>
      <c r="BT16" s="1234">
        <v>555533</v>
      </c>
      <c r="BU16" s="1234">
        <v>350896</v>
      </c>
      <c r="BV16" s="1234">
        <v>15</v>
      </c>
      <c r="BW16" s="1234">
        <v>2</v>
      </c>
      <c r="BX16" s="1234">
        <v>2</v>
      </c>
      <c r="BY16" s="1234" t="s">
        <v>21</v>
      </c>
      <c r="BZ16" s="1234">
        <v>454150</v>
      </c>
      <c r="CA16" s="1234">
        <v>204637</v>
      </c>
      <c r="CB16" s="1234">
        <v>590</v>
      </c>
      <c r="CC16" s="1234">
        <v>982</v>
      </c>
      <c r="CD16" s="1234">
        <v>119664</v>
      </c>
      <c r="CE16" s="1265">
        <v>42736</v>
      </c>
      <c r="CF16" s="1528">
        <v>42736</v>
      </c>
      <c r="CG16" s="1268"/>
      <c r="CH16" s="2038">
        <v>42736</v>
      </c>
      <c r="CI16" s="2041"/>
      <c r="CJ16" s="1234">
        <v>549</v>
      </c>
      <c r="CK16" s="1234" t="s">
        <v>21</v>
      </c>
      <c r="CL16" s="1234" t="s">
        <v>21</v>
      </c>
      <c r="CM16" s="1234">
        <v>9528869</v>
      </c>
      <c r="CN16" s="1234">
        <v>2626675</v>
      </c>
      <c r="CO16" s="1265">
        <v>42736</v>
      </c>
      <c r="CP16" s="2042">
        <v>42736</v>
      </c>
      <c r="CQ16" s="1528"/>
      <c r="CR16" s="1528"/>
      <c r="CS16" s="1528"/>
      <c r="CT16" s="1528"/>
      <c r="CU16" s="1528"/>
      <c r="CV16" s="1528"/>
      <c r="CW16" s="1528"/>
      <c r="CX16" s="1528"/>
      <c r="CY16" s="1528"/>
      <c r="CZ16" s="1528"/>
      <c r="DA16" s="1528"/>
      <c r="DB16" s="1528"/>
      <c r="DC16" s="1528"/>
      <c r="DD16" s="1528"/>
      <c r="DE16" s="1528"/>
      <c r="DF16" s="1528"/>
      <c r="DG16" s="1528"/>
      <c r="DI16" s="1268"/>
      <c r="DJ16" s="2038">
        <v>42736</v>
      </c>
      <c r="DK16" s="2041"/>
      <c r="DL16" s="56">
        <v>81068624</v>
      </c>
      <c r="DM16" s="1234">
        <v>62643263</v>
      </c>
      <c r="DN16" s="1234">
        <v>24206</v>
      </c>
      <c r="DO16" s="1234">
        <v>280455</v>
      </c>
      <c r="DP16" s="1234">
        <v>211</v>
      </c>
      <c r="DQ16" s="1234">
        <v>31312667</v>
      </c>
      <c r="DR16" s="1234">
        <v>19689000</v>
      </c>
      <c r="DS16" s="1234">
        <v>910959</v>
      </c>
      <c r="DT16" s="1234">
        <v>173387</v>
      </c>
      <c r="DU16" s="1234">
        <v>1056834</v>
      </c>
      <c r="DV16" s="1234">
        <v>47174</v>
      </c>
      <c r="DW16" s="1234">
        <v>1009659</v>
      </c>
      <c r="DX16" s="1234">
        <v>881576</v>
      </c>
      <c r="DY16" s="1234">
        <v>4967878</v>
      </c>
      <c r="DZ16" s="1234">
        <v>6010069</v>
      </c>
      <c r="EA16" s="1234">
        <v>875265</v>
      </c>
      <c r="EB16" s="1265">
        <v>42736</v>
      </c>
      <c r="EC16" s="1528">
        <v>42736</v>
      </c>
      <c r="ED16" s="1268"/>
      <c r="EE16" s="2038">
        <v>42736</v>
      </c>
      <c r="EF16" s="2041"/>
      <c r="EG16" s="1234">
        <v>650757</v>
      </c>
      <c r="EH16" s="1234" t="s">
        <v>21</v>
      </c>
      <c r="EI16" s="1234">
        <v>19224</v>
      </c>
      <c r="EJ16" s="1234">
        <v>2867783</v>
      </c>
      <c r="EK16" s="1234">
        <v>2350199</v>
      </c>
      <c r="EL16" s="1234">
        <v>31360</v>
      </c>
      <c r="EM16" s="1234">
        <v>27808</v>
      </c>
      <c r="EN16" s="1234" t="s">
        <v>21</v>
      </c>
      <c r="EO16" s="1234">
        <v>154787</v>
      </c>
      <c r="EP16" s="1234">
        <v>486796</v>
      </c>
      <c r="EQ16" s="1234">
        <v>251315</v>
      </c>
      <c r="ER16" s="1234">
        <v>253213</v>
      </c>
      <c r="ES16" s="1234">
        <v>121297</v>
      </c>
      <c r="ET16" s="1234">
        <v>45322</v>
      </c>
      <c r="EU16" s="1234" t="s">
        <v>21</v>
      </c>
      <c r="EV16" s="1234">
        <v>12802988</v>
      </c>
      <c r="EW16" s="1265">
        <v>42736</v>
      </c>
      <c r="EX16" s="1528">
        <v>42736</v>
      </c>
      <c r="EY16" s="1268"/>
      <c r="EZ16" s="2038">
        <v>42736</v>
      </c>
      <c r="FA16" s="2041"/>
      <c r="FB16" s="1234">
        <v>53020598</v>
      </c>
      <c r="FC16" s="1234">
        <v>277040</v>
      </c>
      <c r="FD16" s="1234">
        <v>31211865</v>
      </c>
      <c r="FE16" s="1234">
        <v>19689000</v>
      </c>
      <c r="FF16" s="1234">
        <v>864230</v>
      </c>
      <c r="FG16" s="1234">
        <v>170702</v>
      </c>
      <c r="FH16" s="1234">
        <v>550225</v>
      </c>
      <c r="FI16" s="1234" t="s">
        <v>21</v>
      </c>
      <c r="FJ16" s="1234">
        <v>550225</v>
      </c>
      <c r="FK16" s="1234">
        <v>276774</v>
      </c>
      <c r="FL16" s="1234">
        <v>4503700</v>
      </c>
      <c r="FM16" s="1234">
        <v>15717</v>
      </c>
      <c r="FN16" s="1234">
        <v>584</v>
      </c>
      <c r="FO16" s="1234">
        <v>36350</v>
      </c>
      <c r="FP16" s="1234">
        <v>1481</v>
      </c>
      <c r="FQ16" s="1234" t="s">
        <v>21</v>
      </c>
      <c r="FR16" s="1265">
        <v>42736</v>
      </c>
      <c r="FS16" s="1528">
        <v>42736</v>
      </c>
      <c r="FT16" s="1268"/>
      <c r="FU16" s="2038">
        <v>42736</v>
      </c>
      <c r="FV16" s="2041"/>
      <c r="FW16" s="1234">
        <v>25391</v>
      </c>
      <c r="FX16" s="1234">
        <v>576</v>
      </c>
      <c r="FY16" s="1234">
        <v>24815</v>
      </c>
      <c r="FZ16" s="1234">
        <v>1118</v>
      </c>
      <c r="GA16" s="1234">
        <v>706</v>
      </c>
      <c r="GB16" s="1234">
        <v>53771</v>
      </c>
      <c r="GC16" s="1234">
        <v>470280</v>
      </c>
      <c r="GD16" s="1234" t="s">
        <v>21</v>
      </c>
      <c r="GE16" s="1234">
        <v>423554</v>
      </c>
      <c r="GF16" s="1234">
        <v>123999</v>
      </c>
      <c r="GG16" s="1234">
        <v>21711</v>
      </c>
      <c r="GH16" s="1234">
        <v>35726</v>
      </c>
      <c r="GI16" s="1234">
        <v>157755</v>
      </c>
      <c r="GJ16" s="1234">
        <v>29051</v>
      </c>
      <c r="GK16" s="1234">
        <v>30443</v>
      </c>
      <c r="GL16" s="1234">
        <v>45322</v>
      </c>
      <c r="GM16" s="1265">
        <v>42736</v>
      </c>
      <c r="GN16" s="1528">
        <v>42736</v>
      </c>
      <c r="GO16" s="1268"/>
      <c r="GP16" s="2038">
        <v>42736</v>
      </c>
      <c r="GQ16" s="2041"/>
      <c r="GR16" s="1234">
        <v>29051</v>
      </c>
      <c r="GS16" s="1234">
        <v>30443</v>
      </c>
      <c r="GT16" s="1234" t="s">
        <v>21</v>
      </c>
      <c r="GU16" s="1234" t="s">
        <v>21</v>
      </c>
      <c r="GV16" s="1234">
        <v>661829</v>
      </c>
      <c r="GW16" s="1234">
        <v>620505</v>
      </c>
      <c r="GX16" s="1234">
        <v>1633623</v>
      </c>
      <c r="GY16" s="1234">
        <v>62059</v>
      </c>
      <c r="GZ16" s="1234">
        <v>3042</v>
      </c>
      <c r="HA16" s="1234">
        <v>77</v>
      </c>
      <c r="HB16" s="1234">
        <v>12187</v>
      </c>
      <c r="HC16" s="1234">
        <v>5151</v>
      </c>
      <c r="HD16" s="1234">
        <v>7035</v>
      </c>
      <c r="HE16" s="1234">
        <v>767</v>
      </c>
      <c r="HF16" s="1234">
        <v>1116</v>
      </c>
      <c r="HG16" s="1234">
        <v>196</v>
      </c>
      <c r="HH16" s="1265">
        <v>42736</v>
      </c>
      <c r="HI16" s="1528">
        <v>42736</v>
      </c>
    </row>
    <row r="17" spans="1:217" ht="14.25" customHeight="1">
      <c r="A17" s="1268"/>
      <c r="B17" s="2038">
        <v>43101</v>
      </c>
      <c r="C17" s="2041"/>
      <c r="D17" s="1234">
        <v>76687718</v>
      </c>
      <c r="E17" s="1234">
        <v>56716007</v>
      </c>
      <c r="F17" s="1234">
        <v>24048</v>
      </c>
      <c r="G17" s="1234">
        <v>224228</v>
      </c>
      <c r="H17" s="1234">
        <v>210</v>
      </c>
      <c r="I17" s="1234">
        <v>28691116</v>
      </c>
      <c r="J17" s="1234">
        <v>19809452</v>
      </c>
      <c r="K17" s="1234">
        <v>800194</v>
      </c>
      <c r="L17" s="1234">
        <v>154882</v>
      </c>
      <c r="M17" s="1234">
        <v>592634</v>
      </c>
      <c r="N17" s="1234">
        <v>26422</v>
      </c>
      <c r="O17" s="1234">
        <v>566212</v>
      </c>
      <c r="P17" s="1234">
        <v>392783</v>
      </c>
      <c r="Q17" s="1234">
        <v>4741187</v>
      </c>
      <c r="R17" s="1234">
        <v>4326390</v>
      </c>
      <c r="S17" s="1234">
        <v>506542</v>
      </c>
      <c r="T17" s="1265">
        <v>43101</v>
      </c>
      <c r="U17" s="1528">
        <v>43101</v>
      </c>
      <c r="V17" s="1268"/>
      <c r="W17" s="2038">
        <v>43101</v>
      </c>
      <c r="X17" s="2041"/>
      <c r="Y17" s="1234">
        <v>658851</v>
      </c>
      <c r="Z17" s="1234">
        <v>889</v>
      </c>
      <c r="AA17" s="1234">
        <v>31198</v>
      </c>
      <c r="AB17" s="1234">
        <v>15376</v>
      </c>
      <c r="AC17" s="1234" t="s">
        <v>21</v>
      </c>
      <c r="AD17" s="1234">
        <v>72469</v>
      </c>
      <c r="AE17" s="1234">
        <v>292055</v>
      </c>
      <c r="AF17" s="1234">
        <v>86958</v>
      </c>
      <c r="AG17" s="1234">
        <v>93085</v>
      </c>
      <c r="AH17" s="1234">
        <v>44663</v>
      </c>
      <c r="AI17" s="1234" t="s">
        <v>21</v>
      </c>
      <c r="AJ17" s="1234">
        <v>23069633</v>
      </c>
      <c r="AK17" s="1234">
        <v>72145768</v>
      </c>
      <c r="AL17" s="1234">
        <v>61811483</v>
      </c>
      <c r="AM17" s="1234">
        <v>55696017</v>
      </c>
      <c r="AN17" s="1234">
        <v>224228</v>
      </c>
      <c r="AO17" s="1265">
        <v>43101</v>
      </c>
      <c r="AP17" s="1528">
        <v>43101</v>
      </c>
      <c r="AQ17" s="1268"/>
      <c r="AR17" s="2038">
        <v>43101</v>
      </c>
      <c r="AS17" s="2041"/>
      <c r="AT17" s="1234">
        <v>451272</v>
      </c>
      <c r="AU17" s="1234">
        <v>272100</v>
      </c>
      <c r="AV17" s="1234">
        <v>4290416</v>
      </c>
      <c r="AW17" s="1234">
        <v>18221</v>
      </c>
      <c r="AX17" s="1234">
        <v>626</v>
      </c>
      <c r="AY17" s="1234">
        <v>35347</v>
      </c>
      <c r="AZ17" s="1234">
        <v>1466</v>
      </c>
      <c r="BA17" s="1234" t="s">
        <v>21</v>
      </c>
      <c r="BB17" s="1234">
        <v>24487</v>
      </c>
      <c r="BC17" s="1234" t="s">
        <v>21</v>
      </c>
      <c r="BD17" s="1234" t="s">
        <v>21</v>
      </c>
      <c r="BE17" s="1234">
        <v>11479858</v>
      </c>
      <c r="BF17" s="1234">
        <v>5399738</v>
      </c>
      <c r="BG17" s="1234">
        <v>36</v>
      </c>
      <c r="BH17" s="1234">
        <v>2589</v>
      </c>
      <c r="BI17" s="1234">
        <v>9</v>
      </c>
      <c r="BJ17" s="1265">
        <v>43101</v>
      </c>
      <c r="BK17" s="1528">
        <v>43101</v>
      </c>
      <c r="BL17" s="1268"/>
      <c r="BM17" s="2038">
        <v>43101</v>
      </c>
      <c r="BN17" s="2041"/>
      <c r="BO17" s="1234">
        <v>32530</v>
      </c>
      <c r="BP17" s="1234">
        <v>44663</v>
      </c>
      <c r="BQ17" s="1234" t="s">
        <v>21</v>
      </c>
      <c r="BR17" s="1234">
        <v>850500</v>
      </c>
      <c r="BS17" s="1234">
        <v>2643451</v>
      </c>
      <c r="BT17" s="1234">
        <v>512984</v>
      </c>
      <c r="BU17" s="1234">
        <v>292846</v>
      </c>
      <c r="BV17" s="1234" t="s">
        <v>21</v>
      </c>
      <c r="BW17" s="1234">
        <v>2</v>
      </c>
      <c r="BX17" s="1234">
        <v>2</v>
      </c>
      <c r="BY17" s="1234" t="s">
        <v>21</v>
      </c>
      <c r="BZ17" s="1234">
        <v>379032</v>
      </c>
      <c r="CA17" s="1234">
        <v>220138</v>
      </c>
      <c r="CB17" s="1234">
        <v>889</v>
      </c>
      <c r="CC17" s="1234">
        <v>950</v>
      </c>
      <c r="CD17" s="1234">
        <v>130889</v>
      </c>
      <c r="CE17" s="1265">
        <v>43101</v>
      </c>
      <c r="CF17" s="1528">
        <v>43101</v>
      </c>
      <c r="CG17" s="1268"/>
      <c r="CH17" s="2038">
        <v>43101</v>
      </c>
      <c r="CI17" s="2041"/>
      <c r="CJ17" s="1234">
        <v>209</v>
      </c>
      <c r="CK17" s="1234" t="s">
        <v>21</v>
      </c>
      <c r="CL17" s="1234" t="s">
        <v>21</v>
      </c>
      <c r="CM17" s="1234">
        <v>9541050</v>
      </c>
      <c r="CN17" s="1234">
        <v>2647533</v>
      </c>
      <c r="CO17" s="1265">
        <v>43101</v>
      </c>
      <c r="CP17" s="2042">
        <v>43101</v>
      </c>
      <c r="CQ17" s="1528"/>
      <c r="CR17" s="1528"/>
      <c r="CS17" s="1528"/>
      <c r="CT17" s="1528"/>
      <c r="CU17" s="1528"/>
      <c r="CV17" s="1528"/>
      <c r="CW17" s="1528"/>
      <c r="CX17" s="1528"/>
      <c r="CY17" s="1528"/>
      <c r="CZ17" s="1528"/>
      <c r="DA17" s="1528"/>
      <c r="DB17" s="1528"/>
      <c r="DC17" s="1528"/>
      <c r="DD17" s="1528"/>
      <c r="DE17" s="1528"/>
      <c r="DF17" s="1528"/>
      <c r="DG17" s="1528"/>
      <c r="DI17" s="1268"/>
      <c r="DJ17" s="2038">
        <v>43101</v>
      </c>
      <c r="DK17" s="2041"/>
      <c r="DL17" s="56">
        <v>77459559</v>
      </c>
      <c r="DM17" s="1234">
        <v>58833302</v>
      </c>
      <c r="DN17" s="1234">
        <v>24048</v>
      </c>
      <c r="DO17" s="1234">
        <v>227428</v>
      </c>
      <c r="DP17" s="1234">
        <v>210</v>
      </c>
      <c r="DQ17" s="1234">
        <v>28691116</v>
      </c>
      <c r="DR17" s="1234">
        <v>19809452</v>
      </c>
      <c r="DS17" s="1234">
        <v>805076</v>
      </c>
      <c r="DT17" s="1234">
        <v>154882</v>
      </c>
      <c r="DU17" s="1234">
        <v>932347</v>
      </c>
      <c r="DV17" s="1234">
        <v>57587</v>
      </c>
      <c r="DW17" s="1234">
        <v>874760</v>
      </c>
      <c r="DX17" s="1234">
        <v>827571</v>
      </c>
      <c r="DY17" s="1234">
        <v>4775873</v>
      </c>
      <c r="DZ17" s="1234">
        <v>5125157</v>
      </c>
      <c r="EA17" s="1234">
        <v>871465</v>
      </c>
      <c r="EB17" s="1265">
        <v>43101</v>
      </c>
      <c r="EC17" s="1528">
        <v>43101</v>
      </c>
      <c r="ED17" s="1268"/>
      <c r="EE17" s="2038">
        <v>43101</v>
      </c>
      <c r="EF17" s="2041"/>
      <c r="EG17" s="1234">
        <v>606887</v>
      </c>
      <c r="EH17" s="1234" t="s">
        <v>21</v>
      </c>
      <c r="EI17" s="1234">
        <v>18532</v>
      </c>
      <c r="EJ17" s="1234">
        <v>2914892</v>
      </c>
      <c r="EK17" s="1234">
        <v>2382081</v>
      </c>
      <c r="EL17" s="1234">
        <v>31198</v>
      </c>
      <c r="EM17" s="1234">
        <v>25779</v>
      </c>
      <c r="EN17" s="1234" t="s">
        <v>21</v>
      </c>
      <c r="EO17" s="1234">
        <v>158396</v>
      </c>
      <c r="EP17" s="1234">
        <v>514365</v>
      </c>
      <c r="EQ17" s="1234">
        <v>239978</v>
      </c>
      <c r="ER17" s="1234">
        <v>243418</v>
      </c>
      <c r="ES17" s="1234">
        <v>115604</v>
      </c>
      <c r="ET17" s="1234">
        <v>44663</v>
      </c>
      <c r="EU17" s="1234" t="s">
        <v>21</v>
      </c>
      <c r="EV17" s="1234">
        <v>12692611</v>
      </c>
      <c r="EW17" s="1265">
        <v>43101</v>
      </c>
      <c r="EX17" s="1528">
        <v>43101</v>
      </c>
      <c r="EY17" s="1268"/>
      <c r="EZ17" s="2038">
        <v>43101</v>
      </c>
      <c r="FA17" s="2041"/>
      <c r="FB17" s="1234">
        <v>50296278</v>
      </c>
      <c r="FC17" s="1234">
        <v>224228</v>
      </c>
      <c r="FD17" s="1234">
        <v>28589677</v>
      </c>
      <c r="FE17" s="1234">
        <v>19809452</v>
      </c>
      <c r="FF17" s="1234">
        <v>757225</v>
      </c>
      <c r="FG17" s="1234">
        <v>152159</v>
      </c>
      <c r="FH17" s="1234">
        <v>451272</v>
      </c>
      <c r="FI17" s="1234" t="s">
        <v>21</v>
      </c>
      <c r="FJ17" s="1234">
        <v>451272</v>
      </c>
      <c r="FK17" s="1234">
        <v>272100</v>
      </c>
      <c r="FL17" s="1234">
        <v>4290416</v>
      </c>
      <c r="FM17" s="1234">
        <v>18221</v>
      </c>
      <c r="FN17" s="1234">
        <v>626</v>
      </c>
      <c r="FO17" s="1234">
        <v>35347</v>
      </c>
      <c r="FP17" s="1234">
        <v>1466</v>
      </c>
      <c r="FQ17" s="1234" t="s">
        <v>21</v>
      </c>
      <c r="FR17" s="1265">
        <v>43101</v>
      </c>
      <c r="FS17" s="1528">
        <v>43101</v>
      </c>
      <c r="FT17" s="1268"/>
      <c r="FU17" s="2038">
        <v>43101</v>
      </c>
      <c r="FV17" s="2041"/>
      <c r="FW17" s="1234">
        <v>16892</v>
      </c>
      <c r="FX17" s="1234">
        <v>1729</v>
      </c>
      <c r="FY17" s="1234">
        <v>15163</v>
      </c>
      <c r="FZ17" s="1234">
        <v>459</v>
      </c>
      <c r="GA17" s="1234">
        <v>862</v>
      </c>
      <c r="GB17" s="1234">
        <v>50286</v>
      </c>
      <c r="GC17" s="1234">
        <v>398584</v>
      </c>
      <c r="GD17" s="1234" t="s">
        <v>21</v>
      </c>
      <c r="GE17" s="1234">
        <v>442576</v>
      </c>
      <c r="GF17" s="1234">
        <v>107233</v>
      </c>
      <c r="GG17" s="1234">
        <v>19756</v>
      </c>
      <c r="GH17" s="1234">
        <v>32816</v>
      </c>
      <c r="GI17" s="1234">
        <v>180454</v>
      </c>
      <c r="GJ17" s="1234">
        <v>31717</v>
      </c>
      <c r="GK17" s="1234">
        <v>33237</v>
      </c>
      <c r="GL17" s="1234">
        <v>44663</v>
      </c>
      <c r="GM17" s="1265">
        <v>43101</v>
      </c>
      <c r="GN17" s="1528">
        <v>43101</v>
      </c>
      <c r="GO17" s="1268"/>
      <c r="GP17" s="2038">
        <v>43101</v>
      </c>
      <c r="GQ17" s="2041"/>
      <c r="GR17" s="1234">
        <v>31717</v>
      </c>
      <c r="GS17" s="1234">
        <v>33237</v>
      </c>
      <c r="GT17" s="1234" t="s">
        <v>21</v>
      </c>
      <c r="GU17" s="1234" t="s">
        <v>21</v>
      </c>
      <c r="GV17" s="1234">
        <v>610092</v>
      </c>
      <c r="GW17" s="1234">
        <v>515761</v>
      </c>
      <c r="GX17" s="1234">
        <v>1675946</v>
      </c>
      <c r="GY17" s="1234">
        <v>73730</v>
      </c>
      <c r="GZ17" s="1234">
        <v>2819</v>
      </c>
      <c r="HA17" s="1234">
        <v>25</v>
      </c>
      <c r="HB17" s="1234">
        <v>12551</v>
      </c>
      <c r="HC17" s="1234">
        <v>5428</v>
      </c>
      <c r="HD17" s="1234">
        <v>7124</v>
      </c>
      <c r="HE17" s="1234">
        <v>709</v>
      </c>
      <c r="HF17" s="1234">
        <v>760</v>
      </c>
      <c r="HG17" s="1234">
        <v>182</v>
      </c>
      <c r="HH17" s="1265">
        <v>43101</v>
      </c>
      <c r="HI17" s="1528">
        <v>43101</v>
      </c>
    </row>
    <row r="18" spans="1:217" ht="14.25" customHeight="1">
      <c r="A18" s="1262">
        <v>43586</v>
      </c>
      <c r="B18" s="2038">
        <v>43586</v>
      </c>
      <c r="C18" s="2039">
        <v>43586</v>
      </c>
      <c r="D18" s="1234">
        <v>76891130</v>
      </c>
      <c r="E18" s="1234">
        <v>57073548</v>
      </c>
      <c r="F18" s="1234">
        <v>9651</v>
      </c>
      <c r="G18" s="1234">
        <v>54012</v>
      </c>
      <c r="H18" s="1234">
        <v>202</v>
      </c>
      <c r="I18" s="1234">
        <v>30775533</v>
      </c>
      <c r="J18" s="1234">
        <v>17872583</v>
      </c>
      <c r="K18" s="1234">
        <v>915944</v>
      </c>
      <c r="L18" s="1234">
        <v>175909</v>
      </c>
      <c r="M18" s="1234">
        <v>614013</v>
      </c>
      <c r="N18" s="1234">
        <v>19962</v>
      </c>
      <c r="O18" s="1234">
        <v>594051</v>
      </c>
      <c r="P18" s="1234">
        <v>390326</v>
      </c>
      <c r="Q18" s="1234">
        <v>4920541</v>
      </c>
      <c r="R18" s="1234">
        <v>4352338</v>
      </c>
      <c r="S18" s="1234">
        <v>580904</v>
      </c>
      <c r="T18" s="1265">
        <v>43586</v>
      </c>
      <c r="U18" s="1528">
        <v>43586</v>
      </c>
      <c r="V18" s="1262">
        <v>43586</v>
      </c>
      <c r="W18" s="2038">
        <v>43586</v>
      </c>
      <c r="X18" s="2039">
        <v>43586</v>
      </c>
      <c r="Y18" s="1234">
        <v>598855</v>
      </c>
      <c r="Z18" s="1234">
        <v>469</v>
      </c>
      <c r="AA18" s="1234">
        <v>30230</v>
      </c>
      <c r="AB18" s="1234">
        <v>13940</v>
      </c>
      <c r="AC18" s="1234" t="s">
        <v>21</v>
      </c>
      <c r="AD18" s="1234">
        <v>56360</v>
      </c>
      <c r="AE18" s="1234">
        <v>260150</v>
      </c>
      <c r="AF18" s="1234">
        <v>85073</v>
      </c>
      <c r="AG18" s="1234">
        <v>91077</v>
      </c>
      <c r="AH18" s="1234">
        <v>53980</v>
      </c>
      <c r="AI18" s="1234" t="s">
        <v>21</v>
      </c>
      <c r="AJ18" s="1234">
        <v>23229658</v>
      </c>
      <c r="AK18" s="1234">
        <v>73137190</v>
      </c>
      <c r="AL18" s="1234">
        <v>62163464</v>
      </c>
      <c r="AM18" s="1234">
        <v>55983952</v>
      </c>
      <c r="AN18" s="1234">
        <v>54012</v>
      </c>
      <c r="AO18" s="1265">
        <v>43586</v>
      </c>
      <c r="AP18" s="1528">
        <v>43586</v>
      </c>
      <c r="AQ18" s="1262">
        <v>43586</v>
      </c>
      <c r="AR18" s="2038">
        <v>43586</v>
      </c>
      <c r="AS18" s="2039">
        <v>43586</v>
      </c>
      <c r="AT18" s="1234">
        <v>477962</v>
      </c>
      <c r="AU18" s="1234">
        <v>254898</v>
      </c>
      <c r="AV18" s="1234">
        <v>4480691</v>
      </c>
      <c r="AW18" s="1234">
        <v>17212</v>
      </c>
      <c r="AX18" s="1234">
        <v>556</v>
      </c>
      <c r="AY18" s="1234">
        <v>28017</v>
      </c>
      <c r="AZ18" s="1234">
        <v>1616</v>
      </c>
      <c r="BA18" s="1234" t="s">
        <v>21</v>
      </c>
      <c r="BB18" s="1234">
        <v>19234</v>
      </c>
      <c r="BC18" s="1234" t="s">
        <v>21</v>
      </c>
      <c r="BD18" s="1234" t="s">
        <v>21</v>
      </c>
      <c r="BE18" s="1234">
        <v>11552404</v>
      </c>
      <c r="BF18" s="1234">
        <v>5400910</v>
      </c>
      <c r="BG18" s="1234">
        <v>32</v>
      </c>
      <c r="BH18" s="1234">
        <v>2138</v>
      </c>
      <c r="BI18" s="1234">
        <v>13</v>
      </c>
      <c r="BJ18" s="1265">
        <v>43586</v>
      </c>
      <c r="BK18" s="1528">
        <v>43586</v>
      </c>
      <c r="BL18" s="1262">
        <v>43586</v>
      </c>
      <c r="BM18" s="2038">
        <v>43586</v>
      </c>
      <c r="BN18" s="2039">
        <v>43586</v>
      </c>
      <c r="BO18" s="1234">
        <v>30891</v>
      </c>
      <c r="BP18" s="1234">
        <v>53980</v>
      </c>
      <c r="BQ18" s="1234" t="s">
        <v>21</v>
      </c>
      <c r="BR18" s="1234">
        <v>872728</v>
      </c>
      <c r="BS18" s="1234">
        <v>2620285</v>
      </c>
      <c r="BT18" s="1234">
        <v>553989</v>
      </c>
      <c r="BU18" s="1234">
        <v>352849</v>
      </c>
      <c r="BV18" s="1234" t="s">
        <v>21</v>
      </c>
      <c r="BW18" s="1234" t="s">
        <v>21</v>
      </c>
      <c r="BX18" s="1234" t="s">
        <v>21</v>
      </c>
      <c r="BY18" s="1234" t="s">
        <v>21</v>
      </c>
      <c r="BZ18" s="1234">
        <v>456698</v>
      </c>
      <c r="CA18" s="1234">
        <v>201140</v>
      </c>
      <c r="CB18" s="1234">
        <v>469</v>
      </c>
      <c r="CC18" s="1234">
        <v>1204</v>
      </c>
      <c r="CD18" s="1234">
        <v>112419</v>
      </c>
      <c r="CE18" s="1265">
        <v>43586</v>
      </c>
      <c r="CF18" s="1528">
        <v>43586</v>
      </c>
      <c r="CG18" s="1262">
        <v>43586</v>
      </c>
      <c r="CH18" s="2038">
        <v>43586</v>
      </c>
      <c r="CI18" s="2039">
        <v>43586</v>
      </c>
      <c r="CJ18" s="1234">
        <v>502</v>
      </c>
      <c r="CK18" s="1234" t="s">
        <v>21</v>
      </c>
      <c r="CL18" s="1234" t="s">
        <v>21</v>
      </c>
      <c r="CM18" s="1234">
        <v>9469917</v>
      </c>
      <c r="CN18" s="1234">
        <v>2740686</v>
      </c>
      <c r="CO18" s="1265">
        <v>43586</v>
      </c>
      <c r="CP18" s="2042">
        <v>43586</v>
      </c>
      <c r="CQ18" s="1528"/>
      <c r="CR18" s="1528"/>
      <c r="CS18" s="1528"/>
      <c r="CT18" s="1528"/>
      <c r="CU18" s="1528"/>
      <c r="CV18" s="1528"/>
      <c r="CW18" s="1528"/>
      <c r="CX18" s="1528"/>
      <c r="CY18" s="1528"/>
      <c r="CZ18" s="1528"/>
      <c r="DA18" s="1528"/>
      <c r="DB18" s="1528"/>
      <c r="DC18" s="1528"/>
      <c r="DD18" s="1528"/>
      <c r="DE18" s="1528"/>
      <c r="DF18" s="1528"/>
      <c r="DG18" s="1528"/>
      <c r="DI18" s="1262">
        <v>43586</v>
      </c>
      <c r="DJ18" s="2038">
        <v>43586</v>
      </c>
      <c r="DK18" s="2039">
        <v>43586</v>
      </c>
      <c r="DL18" s="56">
        <v>77629526</v>
      </c>
      <c r="DM18" s="1234">
        <v>59369522</v>
      </c>
      <c r="DN18" s="1234">
        <v>9651</v>
      </c>
      <c r="DO18" s="1234">
        <v>56775</v>
      </c>
      <c r="DP18" s="1234">
        <v>202</v>
      </c>
      <c r="DQ18" s="1234">
        <v>30775533</v>
      </c>
      <c r="DR18" s="1234">
        <v>17872583</v>
      </c>
      <c r="DS18" s="1234">
        <v>920750</v>
      </c>
      <c r="DT18" s="1234">
        <v>175909</v>
      </c>
      <c r="DU18" s="1234">
        <v>1038036</v>
      </c>
      <c r="DV18" s="1234">
        <v>45084</v>
      </c>
      <c r="DW18" s="1234">
        <v>992952</v>
      </c>
      <c r="DX18" s="1234">
        <v>827609</v>
      </c>
      <c r="DY18" s="1234">
        <v>4954687</v>
      </c>
      <c r="DZ18" s="1234">
        <v>5191416</v>
      </c>
      <c r="EA18" s="1234">
        <v>996411</v>
      </c>
      <c r="EB18" s="1265">
        <v>43586</v>
      </c>
      <c r="EC18" s="1528">
        <v>43586</v>
      </c>
      <c r="ED18" s="1262">
        <v>43586</v>
      </c>
      <c r="EE18" s="2038">
        <v>43586</v>
      </c>
      <c r="EF18" s="2039">
        <v>43586</v>
      </c>
      <c r="EG18" s="1234">
        <v>713543</v>
      </c>
      <c r="EH18" s="1234" t="s">
        <v>21</v>
      </c>
      <c r="EI18" s="1234">
        <v>18134</v>
      </c>
      <c r="EJ18" s="1234">
        <v>2866529</v>
      </c>
      <c r="EK18" s="1234">
        <v>2384864</v>
      </c>
      <c r="EL18" s="1234">
        <v>30230</v>
      </c>
      <c r="EM18" s="1234">
        <v>22805</v>
      </c>
      <c r="EN18" s="1234" t="s">
        <v>21</v>
      </c>
      <c r="EO18" s="1234">
        <v>141101</v>
      </c>
      <c r="EP18" s="1234">
        <v>479280</v>
      </c>
      <c r="EQ18" s="1234">
        <v>243581</v>
      </c>
      <c r="ER18" s="1234">
        <v>244881</v>
      </c>
      <c r="ES18" s="1234">
        <v>130148</v>
      </c>
      <c r="ET18" s="1234">
        <v>53980</v>
      </c>
      <c r="EU18" s="1234" t="s">
        <v>21</v>
      </c>
      <c r="EV18" s="1234">
        <v>12437416</v>
      </c>
      <c r="EW18" s="1265">
        <v>43586</v>
      </c>
      <c r="EX18" s="1528">
        <v>43586</v>
      </c>
      <c r="EY18" s="1262">
        <v>43586</v>
      </c>
      <c r="EZ18" s="2038">
        <v>43586</v>
      </c>
      <c r="FA18" s="2039">
        <v>43586</v>
      </c>
      <c r="FB18" s="1234">
        <v>50583042</v>
      </c>
      <c r="FC18" s="1234">
        <v>54012</v>
      </c>
      <c r="FD18" s="1234">
        <v>30676616</v>
      </c>
      <c r="FE18" s="1234">
        <v>17872583</v>
      </c>
      <c r="FF18" s="1234">
        <v>871601</v>
      </c>
      <c r="FG18" s="1234">
        <v>172202</v>
      </c>
      <c r="FH18" s="1234">
        <v>477962</v>
      </c>
      <c r="FI18" s="1234" t="s">
        <v>21</v>
      </c>
      <c r="FJ18" s="1234">
        <v>477962</v>
      </c>
      <c r="FK18" s="1234">
        <v>254898</v>
      </c>
      <c r="FL18" s="1234">
        <v>4480691</v>
      </c>
      <c r="FM18" s="1234">
        <v>17212</v>
      </c>
      <c r="FN18" s="1234">
        <v>556</v>
      </c>
      <c r="FO18" s="1234">
        <v>28017</v>
      </c>
      <c r="FP18" s="1234">
        <v>1616</v>
      </c>
      <c r="FQ18" s="1234" t="s">
        <v>21</v>
      </c>
      <c r="FR18" s="1265">
        <v>43586</v>
      </c>
      <c r="FS18" s="1528">
        <v>43586</v>
      </c>
      <c r="FT18" s="1262">
        <v>43586</v>
      </c>
      <c r="FU18" s="2038">
        <v>43586</v>
      </c>
      <c r="FV18" s="2039">
        <v>43586</v>
      </c>
      <c r="FW18" s="1234">
        <v>17218</v>
      </c>
      <c r="FX18" s="1234">
        <v>342</v>
      </c>
      <c r="FY18" s="1234">
        <v>16876</v>
      </c>
      <c r="FZ18" s="1234">
        <v>564</v>
      </c>
      <c r="GA18" s="1234">
        <v>567</v>
      </c>
      <c r="GB18" s="1234">
        <v>57161</v>
      </c>
      <c r="GC18" s="1234">
        <v>480270</v>
      </c>
      <c r="GD18" s="1234" t="s">
        <v>21</v>
      </c>
      <c r="GE18" s="1234">
        <v>415118</v>
      </c>
      <c r="GF18" s="1234">
        <v>126791</v>
      </c>
      <c r="GG18" s="1234">
        <v>16712</v>
      </c>
      <c r="GH18" s="1234">
        <v>33951</v>
      </c>
      <c r="GI18" s="1234">
        <v>148183</v>
      </c>
      <c r="GJ18" s="1234">
        <v>30292</v>
      </c>
      <c r="GK18" s="1234">
        <v>31743</v>
      </c>
      <c r="GL18" s="1234">
        <v>53980</v>
      </c>
      <c r="GM18" s="1265">
        <v>43586</v>
      </c>
      <c r="GN18" s="1528">
        <v>43586</v>
      </c>
      <c r="GO18" s="1262">
        <v>43586</v>
      </c>
      <c r="GP18" s="2038">
        <v>43586</v>
      </c>
      <c r="GQ18" s="2039">
        <v>43586</v>
      </c>
      <c r="GR18" s="1234">
        <v>30292</v>
      </c>
      <c r="GS18" s="1234">
        <v>31743</v>
      </c>
      <c r="GT18" s="1234" t="s">
        <v>21</v>
      </c>
      <c r="GU18" s="1234" t="s">
        <v>21</v>
      </c>
      <c r="GV18" s="1234">
        <v>587584</v>
      </c>
      <c r="GW18" s="1234">
        <v>459530</v>
      </c>
      <c r="GX18" s="1234">
        <v>1651092</v>
      </c>
      <c r="GY18" s="1234">
        <v>78802</v>
      </c>
      <c r="GZ18" s="1234">
        <v>2503</v>
      </c>
      <c r="HA18" s="1234">
        <v>149</v>
      </c>
      <c r="HB18" s="1234">
        <v>13229</v>
      </c>
      <c r="HC18" s="1234">
        <v>4645</v>
      </c>
      <c r="HD18" s="1234">
        <v>8585</v>
      </c>
      <c r="HE18" s="1234">
        <v>633</v>
      </c>
      <c r="HF18" s="1234">
        <v>832</v>
      </c>
      <c r="HG18" s="1234">
        <v>158</v>
      </c>
      <c r="HH18" s="1265">
        <v>43586</v>
      </c>
      <c r="HI18" s="1528">
        <v>43586</v>
      </c>
    </row>
    <row r="19" spans="1:217" ht="14.25" customHeight="1">
      <c r="A19" s="1268"/>
      <c r="B19" s="2038">
        <v>43831</v>
      </c>
      <c r="C19" s="2041"/>
      <c r="D19" s="1234">
        <v>69246760</v>
      </c>
      <c r="E19" s="1234">
        <v>50830042</v>
      </c>
      <c r="F19" s="1234">
        <v>67</v>
      </c>
      <c r="G19" s="1234" t="s">
        <v>21</v>
      </c>
      <c r="H19" s="1234">
        <v>187</v>
      </c>
      <c r="I19" s="1234">
        <v>29285828</v>
      </c>
      <c r="J19" s="1234">
        <v>14662456</v>
      </c>
      <c r="K19" s="1234">
        <v>720754</v>
      </c>
      <c r="L19" s="1234">
        <v>118362</v>
      </c>
      <c r="M19" s="1234">
        <v>585080</v>
      </c>
      <c r="N19" s="1234">
        <v>20388</v>
      </c>
      <c r="O19" s="1234">
        <v>564692</v>
      </c>
      <c r="P19" s="1234">
        <v>391728</v>
      </c>
      <c r="Q19" s="1234">
        <v>3976856</v>
      </c>
      <c r="R19" s="1234">
        <v>4014804</v>
      </c>
      <c r="S19" s="1234">
        <v>478605</v>
      </c>
      <c r="T19" s="1265">
        <v>43831</v>
      </c>
      <c r="U19" s="1528">
        <v>43831</v>
      </c>
      <c r="V19" s="1268"/>
      <c r="W19" s="2038">
        <v>43831</v>
      </c>
      <c r="X19" s="2041"/>
      <c r="Y19" s="1234">
        <v>605588</v>
      </c>
      <c r="Z19" s="1234">
        <v>770</v>
      </c>
      <c r="AA19" s="1234">
        <v>29887</v>
      </c>
      <c r="AB19" s="1234">
        <v>13385</v>
      </c>
      <c r="AC19" s="1234" t="s">
        <v>21</v>
      </c>
      <c r="AD19" s="1234">
        <v>57837</v>
      </c>
      <c r="AE19" s="1234">
        <v>273717</v>
      </c>
      <c r="AF19" s="1234">
        <v>79816</v>
      </c>
      <c r="AG19" s="1234">
        <v>85465</v>
      </c>
      <c r="AH19" s="1234">
        <v>43751</v>
      </c>
      <c r="AI19" s="1234" t="s">
        <v>21</v>
      </c>
      <c r="AJ19" s="1234">
        <v>22012881</v>
      </c>
      <c r="AK19" s="1234">
        <v>68419796</v>
      </c>
      <c r="AL19" s="1234">
        <v>55686241</v>
      </c>
      <c r="AM19" s="1234">
        <v>49893524</v>
      </c>
      <c r="AN19" s="1234" t="s">
        <v>21</v>
      </c>
      <c r="AO19" s="1265">
        <v>43831</v>
      </c>
      <c r="AP19" s="1528">
        <v>43831</v>
      </c>
      <c r="AQ19" s="1268"/>
      <c r="AR19" s="2038">
        <v>43831</v>
      </c>
      <c r="AS19" s="2041"/>
      <c r="AT19" s="1234">
        <v>460543</v>
      </c>
      <c r="AU19" s="1234">
        <v>258002</v>
      </c>
      <c r="AV19" s="1234">
        <v>3592689</v>
      </c>
      <c r="AW19" s="1234">
        <v>18174</v>
      </c>
      <c r="AX19" s="1234">
        <v>555</v>
      </c>
      <c r="AY19" s="1234">
        <v>19601</v>
      </c>
      <c r="AZ19" s="1234">
        <v>903</v>
      </c>
      <c r="BA19" s="1234" t="s">
        <v>21</v>
      </c>
      <c r="BB19" s="1234">
        <v>13544</v>
      </c>
      <c r="BC19" s="1234" t="s">
        <v>21</v>
      </c>
      <c r="BD19" s="1234" t="s">
        <v>21</v>
      </c>
      <c r="BE19" s="1234">
        <v>10749287</v>
      </c>
      <c r="BF19" s="1234">
        <v>4976171</v>
      </c>
      <c r="BG19" s="1234">
        <v>27</v>
      </c>
      <c r="BH19" s="1234">
        <v>2243</v>
      </c>
      <c r="BI19" s="1234">
        <v>17</v>
      </c>
      <c r="BJ19" s="1265">
        <v>43831</v>
      </c>
      <c r="BK19" s="1528">
        <v>43831</v>
      </c>
      <c r="BL19" s="1268"/>
      <c r="BM19" s="2038">
        <v>43831</v>
      </c>
      <c r="BN19" s="2041"/>
      <c r="BO19" s="1234">
        <v>27354</v>
      </c>
      <c r="BP19" s="1234">
        <v>43751</v>
      </c>
      <c r="BQ19" s="1234" t="s">
        <v>21</v>
      </c>
      <c r="BR19" s="1234">
        <v>812992</v>
      </c>
      <c r="BS19" s="1234">
        <v>2008783</v>
      </c>
      <c r="BT19" s="1234">
        <v>510935</v>
      </c>
      <c r="BU19" s="1234">
        <v>290696</v>
      </c>
      <c r="BV19" s="1234" t="s">
        <v>21</v>
      </c>
      <c r="BW19" s="1234" t="s">
        <v>21</v>
      </c>
      <c r="BX19" s="1234" t="s">
        <v>21</v>
      </c>
      <c r="BY19" s="1234" t="s">
        <v>21</v>
      </c>
      <c r="BZ19" s="1234">
        <v>376252</v>
      </c>
      <c r="CA19" s="1234">
        <v>220239</v>
      </c>
      <c r="CB19" s="1234">
        <v>770</v>
      </c>
      <c r="CC19" s="1234">
        <v>674</v>
      </c>
      <c r="CD19" s="1234">
        <v>131726</v>
      </c>
      <c r="CE19" s="1265">
        <v>43831</v>
      </c>
      <c r="CF19" s="1528">
        <v>43831</v>
      </c>
      <c r="CG19" s="1268"/>
      <c r="CH19" s="2038">
        <v>43831</v>
      </c>
      <c r="CI19" s="2041"/>
      <c r="CJ19" s="1234">
        <v>426</v>
      </c>
      <c r="CK19" s="1234" t="s">
        <v>21</v>
      </c>
      <c r="CL19" s="1234" t="s">
        <v>21</v>
      </c>
      <c r="CM19" s="1234">
        <v>9233130</v>
      </c>
      <c r="CN19" s="1234">
        <v>2733086</v>
      </c>
      <c r="CO19" s="1265">
        <v>43831</v>
      </c>
      <c r="CP19" s="2042">
        <v>43831</v>
      </c>
      <c r="CQ19" s="1528"/>
      <c r="CR19" s="1528"/>
      <c r="CS19" s="1528"/>
      <c r="CT19" s="1528"/>
      <c r="CU19" s="1528"/>
      <c r="CV19" s="1528"/>
      <c r="CW19" s="1528"/>
      <c r="CX19" s="1528"/>
      <c r="CY19" s="1528"/>
      <c r="CZ19" s="1528"/>
      <c r="DA19" s="1528"/>
      <c r="DB19" s="1528"/>
      <c r="DC19" s="1528"/>
      <c r="DD19" s="1528"/>
      <c r="DE19" s="1528"/>
      <c r="DF19" s="1528"/>
      <c r="DG19" s="1528"/>
      <c r="DI19" s="1268"/>
      <c r="DJ19" s="2038">
        <v>43831</v>
      </c>
      <c r="DK19" s="2041"/>
      <c r="DL19" s="56">
        <v>69999000</v>
      </c>
      <c r="DM19" s="1234">
        <v>52933281</v>
      </c>
      <c r="DN19" s="1234">
        <v>67</v>
      </c>
      <c r="DO19" s="1234">
        <v>2904</v>
      </c>
      <c r="DP19" s="1234">
        <v>187</v>
      </c>
      <c r="DQ19" s="1234">
        <v>29285828</v>
      </c>
      <c r="DR19" s="1234">
        <v>14662456</v>
      </c>
      <c r="DS19" s="1234">
        <v>728529</v>
      </c>
      <c r="DT19" s="1234">
        <v>118362</v>
      </c>
      <c r="DU19" s="1234">
        <v>932399</v>
      </c>
      <c r="DV19" s="1234">
        <v>49585</v>
      </c>
      <c r="DW19" s="1234">
        <v>882814</v>
      </c>
      <c r="DX19" s="1234">
        <v>847265</v>
      </c>
      <c r="DY19" s="1234">
        <v>4010028</v>
      </c>
      <c r="DZ19" s="1234">
        <v>4760493</v>
      </c>
      <c r="EA19" s="1234">
        <v>866642</v>
      </c>
      <c r="EB19" s="1265">
        <v>43831</v>
      </c>
      <c r="EC19" s="1528">
        <v>43831</v>
      </c>
      <c r="ED19" s="1268"/>
      <c r="EE19" s="2038">
        <v>43831</v>
      </c>
      <c r="EF19" s="2041"/>
      <c r="EG19" s="1234">
        <v>610335</v>
      </c>
      <c r="EH19" s="1234" t="s">
        <v>21</v>
      </c>
      <c r="EI19" s="1234">
        <v>16932</v>
      </c>
      <c r="EJ19" s="1234">
        <v>2752613</v>
      </c>
      <c r="EK19" s="1234">
        <v>2250342</v>
      </c>
      <c r="EL19" s="1234">
        <v>29887</v>
      </c>
      <c r="EM19" s="1234">
        <v>23130</v>
      </c>
      <c r="EN19" s="1234" t="s">
        <v>21</v>
      </c>
      <c r="EO19" s="1234">
        <v>127203</v>
      </c>
      <c r="EP19" s="1234">
        <v>478076</v>
      </c>
      <c r="EQ19" s="1234">
        <v>233131</v>
      </c>
      <c r="ER19" s="1234">
        <v>234810</v>
      </c>
      <c r="ES19" s="1234">
        <v>134916</v>
      </c>
      <c r="ET19" s="1234">
        <v>43751</v>
      </c>
      <c r="EU19" s="1234">
        <v>9471</v>
      </c>
      <c r="EV19" s="1234">
        <v>11802419</v>
      </c>
      <c r="EW19" s="1265">
        <v>43831</v>
      </c>
      <c r="EX19" s="1528">
        <v>43831</v>
      </c>
      <c r="EY19" s="1268"/>
      <c r="EZ19" s="2038">
        <v>43831</v>
      </c>
      <c r="FA19" s="2041"/>
      <c r="FB19" s="1234">
        <v>44917353</v>
      </c>
      <c r="FC19" s="1234" t="s">
        <v>21</v>
      </c>
      <c r="FD19" s="1234">
        <v>29194863</v>
      </c>
      <c r="FE19" s="1234">
        <v>14662456</v>
      </c>
      <c r="FF19" s="1234">
        <v>679143</v>
      </c>
      <c r="FG19" s="1234">
        <v>114832</v>
      </c>
      <c r="FH19" s="1234">
        <v>460543</v>
      </c>
      <c r="FI19" s="1234" t="s">
        <v>21</v>
      </c>
      <c r="FJ19" s="1234">
        <v>460543</v>
      </c>
      <c r="FK19" s="1234">
        <v>258002</v>
      </c>
      <c r="FL19" s="1234">
        <v>3592689</v>
      </c>
      <c r="FM19" s="1234">
        <v>18174</v>
      </c>
      <c r="FN19" s="1234">
        <v>555</v>
      </c>
      <c r="FO19" s="1234">
        <v>19601</v>
      </c>
      <c r="FP19" s="1234">
        <v>903</v>
      </c>
      <c r="FQ19" s="1234" t="s">
        <v>21</v>
      </c>
      <c r="FR19" s="1265">
        <v>43831</v>
      </c>
      <c r="FS19" s="1528">
        <v>43831</v>
      </c>
      <c r="FT19" s="1268"/>
      <c r="FU19" s="2038">
        <v>43831</v>
      </c>
      <c r="FV19" s="2041"/>
      <c r="FW19" s="1234">
        <v>13646</v>
      </c>
      <c r="FX19" s="1234">
        <v>1122</v>
      </c>
      <c r="FY19" s="1234">
        <v>12525</v>
      </c>
      <c r="FZ19" s="1234">
        <v>450</v>
      </c>
      <c r="GA19" s="1234">
        <v>817</v>
      </c>
      <c r="GB19" s="1234">
        <v>60695</v>
      </c>
      <c r="GC19" s="1234">
        <v>400172</v>
      </c>
      <c r="GD19" s="1234" t="s">
        <v>21</v>
      </c>
      <c r="GE19" s="1234">
        <v>412008</v>
      </c>
      <c r="GF19" s="1234">
        <v>106262</v>
      </c>
      <c r="GG19" s="1234">
        <v>18200</v>
      </c>
      <c r="GH19" s="1234">
        <v>21188</v>
      </c>
      <c r="GI19" s="1234">
        <v>173384</v>
      </c>
      <c r="GJ19" s="1234">
        <v>26918</v>
      </c>
      <c r="GK19" s="1234">
        <v>28209</v>
      </c>
      <c r="GL19" s="1234">
        <v>43751</v>
      </c>
      <c r="GM19" s="1265">
        <v>43831</v>
      </c>
      <c r="GN19" s="1528">
        <v>43831</v>
      </c>
      <c r="GO19" s="1268"/>
      <c r="GP19" s="2038">
        <v>43831</v>
      </c>
      <c r="GQ19" s="2041"/>
      <c r="GR19" s="1234">
        <v>26918</v>
      </c>
      <c r="GS19" s="1234">
        <v>28209</v>
      </c>
      <c r="GT19" s="1234" t="s">
        <v>21</v>
      </c>
      <c r="GU19" s="1234" t="s">
        <v>21</v>
      </c>
      <c r="GV19" s="1234">
        <v>545380</v>
      </c>
      <c r="GW19" s="1234">
        <v>404368</v>
      </c>
      <c r="GX19" s="1234">
        <v>1625341</v>
      </c>
      <c r="GY19" s="1234">
        <v>79596</v>
      </c>
      <c r="GZ19" s="1234">
        <v>2672</v>
      </c>
      <c r="HA19" s="1234">
        <v>88</v>
      </c>
      <c r="HB19" s="1234">
        <v>13266</v>
      </c>
      <c r="HC19" s="1234">
        <v>5543</v>
      </c>
      <c r="HD19" s="1234">
        <v>7722</v>
      </c>
      <c r="HE19" s="1234">
        <v>1000</v>
      </c>
      <c r="HF19" s="1234">
        <v>849</v>
      </c>
      <c r="HG19" s="1234">
        <v>130</v>
      </c>
      <c r="HH19" s="1265">
        <v>43831</v>
      </c>
      <c r="HI19" s="1528">
        <v>43831</v>
      </c>
    </row>
    <row r="20" spans="1:217" ht="7.5" customHeight="1">
      <c r="A20" s="1268"/>
      <c r="B20" s="2043"/>
      <c r="C20" s="2041"/>
      <c r="D20" s="398"/>
      <c r="E20" s="398"/>
      <c r="F20" s="398"/>
      <c r="G20" s="398"/>
      <c r="H20" s="398"/>
      <c r="I20" s="398"/>
      <c r="J20" s="398"/>
      <c r="K20" s="398"/>
      <c r="L20" s="398"/>
      <c r="M20" s="398"/>
      <c r="N20" s="398"/>
      <c r="O20" s="398"/>
      <c r="P20" s="398"/>
      <c r="Q20" s="398"/>
      <c r="R20" s="398"/>
      <c r="S20" s="398"/>
      <c r="T20" s="1271"/>
      <c r="U20" s="1458"/>
      <c r="V20" s="1268"/>
      <c r="W20" s="2043"/>
      <c r="X20" s="2041"/>
      <c r="Y20" s="398"/>
      <c r="Z20" s="398"/>
      <c r="AA20" s="398"/>
      <c r="AB20" s="398"/>
      <c r="AC20" s="398"/>
      <c r="AD20" s="398"/>
      <c r="AE20" s="398"/>
      <c r="AF20" s="398"/>
      <c r="AG20" s="398"/>
      <c r="AH20" s="398"/>
      <c r="AI20" s="398"/>
      <c r="AJ20" s="398"/>
      <c r="AK20" s="398"/>
      <c r="AL20" s="398"/>
      <c r="AM20" s="398"/>
      <c r="AN20" s="398"/>
      <c r="AO20" s="1271"/>
      <c r="AP20" s="1458"/>
      <c r="AQ20" s="1268"/>
      <c r="AR20" s="2043"/>
      <c r="AS20" s="2041"/>
      <c r="AT20" s="398"/>
      <c r="AU20" s="398"/>
      <c r="AV20" s="398"/>
      <c r="AW20" s="398"/>
      <c r="AX20" s="398"/>
      <c r="AY20" s="398"/>
      <c r="AZ20" s="398"/>
      <c r="BA20" s="398"/>
      <c r="BB20" s="398"/>
      <c r="BC20" s="398"/>
      <c r="BD20" s="398"/>
      <c r="BE20" s="398"/>
      <c r="BF20" s="398"/>
      <c r="BG20" s="398"/>
      <c r="BH20" s="398"/>
      <c r="BI20" s="398"/>
      <c r="BJ20" s="1271"/>
      <c r="BK20" s="1458"/>
      <c r="BL20" s="1268"/>
      <c r="BM20" s="2043"/>
      <c r="BN20" s="2041"/>
      <c r="BO20" s="398"/>
      <c r="BP20" s="398"/>
      <c r="BQ20" s="398"/>
      <c r="BR20" s="398"/>
      <c r="BS20" s="398"/>
      <c r="BT20" s="398"/>
      <c r="BU20" s="398"/>
      <c r="BV20" s="398"/>
      <c r="BW20" s="398"/>
      <c r="BX20" s="398"/>
      <c r="BY20" s="398"/>
      <c r="BZ20" s="398"/>
      <c r="CA20" s="398"/>
      <c r="CB20" s="398"/>
      <c r="CC20" s="398"/>
      <c r="CD20" s="398"/>
      <c r="CE20" s="1271"/>
      <c r="CF20" s="1458"/>
      <c r="CG20" s="1268"/>
      <c r="CH20" s="2043"/>
      <c r="CI20" s="2041"/>
      <c r="CJ20" s="398"/>
      <c r="CK20" s="398"/>
      <c r="CL20" s="398"/>
      <c r="CM20" s="398"/>
      <c r="CN20" s="398"/>
      <c r="CO20" s="1271"/>
      <c r="CP20" s="2044"/>
      <c r="CQ20" s="1458"/>
      <c r="CR20" s="1458"/>
      <c r="CS20" s="1458"/>
      <c r="CT20" s="1458"/>
      <c r="CU20" s="1458"/>
      <c r="CV20" s="1458"/>
      <c r="CW20" s="1458"/>
      <c r="CX20" s="1458"/>
      <c r="CY20" s="1458"/>
      <c r="CZ20" s="1458"/>
      <c r="DA20" s="1458"/>
      <c r="DB20" s="1458"/>
      <c r="DC20" s="1458"/>
      <c r="DD20" s="1458"/>
      <c r="DE20" s="1458"/>
      <c r="DF20" s="1458"/>
      <c r="DG20" s="1458"/>
      <c r="DI20" s="1268"/>
      <c r="DJ20" s="2043"/>
      <c r="DK20" s="2041"/>
      <c r="DL20" s="607"/>
      <c r="DM20" s="398"/>
      <c r="DN20" s="398"/>
      <c r="DO20" s="398"/>
      <c r="DP20" s="398"/>
      <c r="DQ20" s="398"/>
      <c r="DR20" s="398"/>
      <c r="DS20" s="398"/>
      <c r="DT20" s="398"/>
      <c r="DU20" s="398"/>
      <c r="DV20" s="398"/>
      <c r="DW20" s="398"/>
      <c r="DX20" s="398"/>
      <c r="DY20" s="398"/>
      <c r="DZ20" s="398"/>
      <c r="EA20" s="398"/>
      <c r="EB20" s="1271"/>
      <c r="EC20" s="1458"/>
      <c r="ED20" s="1268"/>
      <c r="EE20" s="2043"/>
      <c r="EF20" s="2041"/>
      <c r="EG20" s="398"/>
      <c r="EH20" s="398"/>
      <c r="EI20" s="398"/>
      <c r="EJ20" s="398"/>
      <c r="EK20" s="398"/>
      <c r="EL20" s="398"/>
      <c r="EM20" s="398"/>
      <c r="EN20" s="398"/>
      <c r="EP20" s="398"/>
      <c r="EQ20" s="398"/>
      <c r="ER20" s="398"/>
      <c r="ES20" s="398"/>
      <c r="ET20" s="398"/>
      <c r="EU20" s="398"/>
      <c r="EV20" s="398"/>
      <c r="EW20" s="1271"/>
      <c r="EX20" s="1458"/>
      <c r="EY20" s="1268"/>
      <c r="EZ20" s="2043"/>
      <c r="FA20" s="2041"/>
      <c r="FB20" s="398"/>
      <c r="FC20" s="398"/>
      <c r="FD20" s="398"/>
      <c r="FE20" s="398"/>
      <c r="FF20" s="398"/>
      <c r="FG20" s="398"/>
      <c r="FH20" s="398"/>
      <c r="FI20" s="398"/>
      <c r="FJ20" s="398"/>
      <c r="FK20" s="398"/>
      <c r="FL20" s="398"/>
      <c r="FM20" s="398"/>
      <c r="FN20" s="398"/>
      <c r="FO20" s="398"/>
      <c r="FP20" s="398"/>
      <c r="FQ20" s="398"/>
      <c r="FR20" s="1271"/>
      <c r="FS20" s="1458"/>
      <c r="FT20" s="1268"/>
      <c r="FU20" s="2043"/>
      <c r="FV20" s="2041"/>
      <c r="FW20" s="398"/>
      <c r="FX20" s="398"/>
      <c r="FY20" s="398"/>
      <c r="FZ20" s="398"/>
      <c r="GA20" s="398"/>
      <c r="GB20" s="398"/>
      <c r="GC20" s="398"/>
      <c r="GD20" s="398"/>
      <c r="GE20" s="398"/>
      <c r="GF20" s="398"/>
      <c r="GG20" s="398"/>
      <c r="GH20" s="398"/>
      <c r="GI20" s="398"/>
      <c r="GJ20" s="398"/>
      <c r="GK20" s="398"/>
      <c r="GL20" s="398"/>
      <c r="GM20" s="1271"/>
      <c r="GN20" s="1458"/>
      <c r="GO20" s="1268"/>
      <c r="GP20" s="2043"/>
      <c r="GQ20" s="2041"/>
      <c r="GR20" s="398"/>
      <c r="GS20" s="398"/>
      <c r="GT20" s="398"/>
      <c r="GU20" s="398"/>
      <c r="GV20" s="398"/>
      <c r="GW20" s="398"/>
      <c r="GX20" s="398"/>
      <c r="GY20" s="398"/>
      <c r="GZ20" s="398"/>
      <c r="HA20" s="398"/>
      <c r="HB20" s="398"/>
      <c r="HC20" s="398"/>
      <c r="HD20" s="398"/>
      <c r="HE20" s="398"/>
      <c r="HF20" s="398"/>
      <c r="HG20" s="398"/>
      <c r="HH20" s="1271"/>
      <c r="HI20" s="1458"/>
    </row>
    <row r="21" spans="1:217" ht="14.25" customHeight="1">
      <c r="A21" s="1273">
        <v>43191</v>
      </c>
      <c r="B21" s="2045">
        <v>43191</v>
      </c>
      <c r="C21" s="2046">
        <v>43191</v>
      </c>
      <c r="D21" s="1233">
        <v>76510398</v>
      </c>
      <c r="E21" s="1233">
        <v>56569788</v>
      </c>
      <c r="F21" s="1233">
        <v>23790</v>
      </c>
      <c r="G21" s="1233">
        <v>95064</v>
      </c>
      <c r="H21" s="1233">
        <v>209</v>
      </c>
      <c r="I21" s="1233">
        <v>28818022</v>
      </c>
      <c r="J21" s="1233">
        <v>19665450</v>
      </c>
      <c r="K21" s="1233">
        <v>811291</v>
      </c>
      <c r="L21" s="1233">
        <v>159953</v>
      </c>
      <c r="M21" s="1233">
        <v>602545</v>
      </c>
      <c r="N21" s="1233">
        <v>23343</v>
      </c>
      <c r="O21" s="1233">
        <v>579202</v>
      </c>
      <c r="P21" s="1233">
        <v>394745</v>
      </c>
      <c r="Q21" s="1233">
        <v>4745750</v>
      </c>
      <c r="R21" s="1233">
        <v>4299856</v>
      </c>
      <c r="S21" s="1233">
        <v>491626</v>
      </c>
      <c r="T21" s="1276">
        <v>43191</v>
      </c>
      <c r="U21" s="1531">
        <v>43191</v>
      </c>
      <c r="V21" s="1273">
        <v>43191</v>
      </c>
      <c r="W21" s="2045">
        <v>43191</v>
      </c>
      <c r="X21" s="2046">
        <v>43191</v>
      </c>
      <c r="Y21" s="1233">
        <v>651216</v>
      </c>
      <c r="Z21" s="1233">
        <v>928</v>
      </c>
      <c r="AA21" s="1233">
        <v>31370</v>
      </c>
      <c r="AB21" s="1233">
        <v>15199</v>
      </c>
      <c r="AC21" s="1233" t="s">
        <v>21</v>
      </c>
      <c r="AD21" s="1233">
        <v>73972</v>
      </c>
      <c r="AE21" s="1233">
        <v>283116</v>
      </c>
      <c r="AF21" s="1233">
        <v>87004</v>
      </c>
      <c r="AG21" s="1233">
        <v>93130</v>
      </c>
      <c r="AH21" s="1233">
        <v>48862</v>
      </c>
      <c r="AI21" s="1233" t="s">
        <v>21</v>
      </c>
      <c r="AJ21" s="1233">
        <v>23007854</v>
      </c>
      <c r="AK21" s="1233">
        <v>71942335</v>
      </c>
      <c r="AL21" s="1233">
        <v>61669920</v>
      </c>
      <c r="AM21" s="1233">
        <v>55560217</v>
      </c>
      <c r="AN21" s="1233">
        <v>95064</v>
      </c>
      <c r="AO21" s="1276">
        <v>43191</v>
      </c>
      <c r="AP21" s="1531">
        <v>43191</v>
      </c>
      <c r="AQ21" s="1273">
        <v>43191</v>
      </c>
      <c r="AR21" s="2045">
        <v>43191</v>
      </c>
      <c r="AS21" s="2046">
        <v>43191</v>
      </c>
      <c r="AT21" s="1233">
        <v>465941</v>
      </c>
      <c r="AU21" s="1233">
        <v>274396</v>
      </c>
      <c r="AV21" s="1233">
        <v>4296568</v>
      </c>
      <c r="AW21" s="1233">
        <v>18353</v>
      </c>
      <c r="AX21" s="1233">
        <v>591</v>
      </c>
      <c r="AY21" s="1233">
        <v>34457</v>
      </c>
      <c r="AZ21" s="1233">
        <v>1558</v>
      </c>
      <c r="BA21" s="1233" t="s">
        <v>21</v>
      </c>
      <c r="BB21" s="1233">
        <v>23821</v>
      </c>
      <c r="BC21" s="1233" t="s">
        <v>21</v>
      </c>
      <c r="BD21" s="1233" t="s">
        <v>21</v>
      </c>
      <c r="BE21" s="1233">
        <v>11435278</v>
      </c>
      <c r="BF21" s="1233">
        <v>5360032</v>
      </c>
      <c r="BG21" s="1233">
        <v>36</v>
      </c>
      <c r="BH21" s="1233">
        <v>2441</v>
      </c>
      <c r="BI21" s="1233">
        <v>9</v>
      </c>
      <c r="BJ21" s="1276">
        <v>43191</v>
      </c>
      <c r="BK21" s="1531">
        <v>43191</v>
      </c>
      <c r="BL21" s="1273">
        <v>43191</v>
      </c>
      <c r="BM21" s="2045">
        <v>43191</v>
      </c>
      <c r="BN21" s="2046">
        <v>43191</v>
      </c>
      <c r="BO21" s="1233">
        <v>32842</v>
      </c>
      <c r="BP21" s="1233">
        <v>48862</v>
      </c>
      <c r="BQ21" s="1233" t="s">
        <v>21</v>
      </c>
      <c r="BR21" s="1233">
        <v>838795</v>
      </c>
      <c r="BS21" s="1233">
        <v>2603875</v>
      </c>
      <c r="BT21" s="1233">
        <v>499296</v>
      </c>
      <c r="BU21" s="1233">
        <v>287271</v>
      </c>
      <c r="BV21" s="1233" t="s">
        <v>21</v>
      </c>
      <c r="BW21" s="1233" t="s">
        <v>21</v>
      </c>
      <c r="BX21" s="1233" t="s">
        <v>21</v>
      </c>
      <c r="BY21" s="1233" t="s">
        <v>21</v>
      </c>
      <c r="BZ21" s="1233">
        <v>371819</v>
      </c>
      <c r="CA21" s="1233">
        <v>212025</v>
      </c>
      <c r="CB21" s="1233">
        <v>928</v>
      </c>
      <c r="CC21" s="1233">
        <v>1011</v>
      </c>
      <c r="CD21" s="1233">
        <v>122818</v>
      </c>
      <c r="CE21" s="1276">
        <v>43191</v>
      </c>
      <c r="CF21" s="1531">
        <v>43191</v>
      </c>
      <c r="CG21" s="1273">
        <v>43191</v>
      </c>
      <c r="CH21" s="2045">
        <v>43191</v>
      </c>
      <c r="CI21" s="2046">
        <v>43191</v>
      </c>
      <c r="CJ21" s="1233">
        <v>189</v>
      </c>
      <c r="CK21" s="1233" t="s">
        <v>21</v>
      </c>
      <c r="CL21" s="1233" t="s">
        <v>21</v>
      </c>
      <c r="CM21" s="1233">
        <v>9450562</v>
      </c>
      <c r="CN21" s="1233">
        <v>2668309</v>
      </c>
      <c r="CO21" s="1276">
        <v>43191</v>
      </c>
      <c r="CP21" s="2047">
        <v>43191</v>
      </c>
      <c r="CQ21" s="1531"/>
      <c r="CR21" s="1531"/>
      <c r="CS21" s="1531"/>
      <c r="CT21" s="1531"/>
      <c r="CU21" s="1531"/>
      <c r="CV21" s="1531"/>
      <c r="CW21" s="1531"/>
      <c r="CX21" s="1531"/>
      <c r="CY21" s="1531"/>
      <c r="CZ21" s="1531"/>
      <c r="DA21" s="1531"/>
      <c r="DB21" s="1531"/>
      <c r="DC21" s="1531"/>
      <c r="DD21" s="1531"/>
      <c r="DE21" s="1531"/>
      <c r="DF21" s="1531"/>
      <c r="DG21" s="1531"/>
      <c r="DI21" s="1273">
        <v>43191</v>
      </c>
      <c r="DJ21" s="2045">
        <v>43191</v>
      </c>
      <c r="DK21" s="2046">
        <v>43191</v>
      </c>
      <c r="DL21" s="60">
        <v>77270848</v>
      </c>
      <c r="DM21" s="1233">
        <v>58696101</v>
      </c>
      <c r="DN21" s="1233">
        <v>23790</v>
      </c>
      <c r="DO21" s="1233">
        <v>98088</v>
      </c>
      <c r="DP21" s="1233">
        <v>209</v>
      </c>
      <c r="DQ21" s="1233">
        <v>28818022</v>
      </c>
      <c r="DR21" s="1233">
        <v>19665450</v>
      </c>
      <c r="DS21" s="1233">
        <v>817004</v>
      </c>
      <c r="DT21" s="1233">
        <v>159953</v>
      </c>
      <c r="DU21" s="1233">
        <v>951557</v>
      </c>
      <c r="DV21" s="1233">
        <v>52717</v>
      </c>
      <c r="DW21" s="1233">
        <v>898840</v>
      </c>
      <c r="DX21" s="1233">
        <v>827614</v>
      </c>
      <c r="DY21" s="1233">
        <v>4780528</v>
      </c>
      <c r="DZ21" s="1233">
        <v>5083829</v>
      </c>
      <c r="EA21" s="1233">
        <v>878593</v>
      </c>
      <c r="EB21" s="1276">
        <v>43191</v>
      </c>
      <c r="EC21" s="1531">
        <v>43191</v>
      </c>
      <c r="ED21" s="1273">
        <v>43191</v>
      </c>
      <c r="EE21" s="2045">
        <v>43191</v>
      </c>
      <c r="EF21" s="2046">
        <v>43191</v>
      </c>
      <c r="EG21" s="1233">
        <v>608532</v>
      </c>
      <c r="EH21" s="1233" t="s">
        <v>21</v>
      </c>
      <c r="EI21" s="1233">
        <v>18804</v>
      </c>
      <c r="EJ21" s="1233">
        <v>2907777</v>
      </c>
      <c r="EK21" s="1233">
        <v>2369283</v>
      </c>
      <c r="EL21" s="1233">
        <v>31370</v>
      </c>
      <c r="EM21" s="1233">
        <v>25368</v>
      </c>
      <c r="EN21" s="1233" t="s">
        <v>21</v>
      </c>
      <c r="EO21" s="1233">
        <v>160578</v>
      </c>
      <c r="EP21" s="1233">
        <v>505503</v>
      </c>
      <c r="EQ21" s="1233">
        <v>238973</v>
      </c>
      <c r="ER21" s="1233">
        <v>242515</v>
      </c>
      <c r="ES21" s="1233">
        <v>126452</v>
      </c>
      <c r="ET21" s="1233">
        <v>48862</v>
      </c>
      <c r="EU21" s="1233" t="s">
        <v>21</v>
      </c>
      <c r="EV21" s="1233">
        <v>12617491</v>
      </c>
      <c r="EW21" s="1276">
        <v>43191</v>
      </c>
      <c r="EX21" s="1531">
        <v>43191</v>
      </c>
      <c r="EY21" s="1273">
        <v>43191</v>
      </c>
      <c r="EZ21" s="2045">
        <v>43191</v>
      </c>
      <c r="FA21" s="2046">
        <v>43191</v>
      </c>
      <c r="FB21" s="1233">
        <v>50200185</v>
      </c>
      <c r="FC21" s="1233">
        <v>95064</v>
      </c>
      <c r="FD21" s="1233">
        <v>28717485</v>
      </c>
      <c r="FE21" s="1233">
        <v>19665450</v>
      </c>
      <c r="FF21" s="1233">
        <v>767754</v>
      </c>
      <c r="FG21" s="1233">
        <v>157097</v>
      </c>
      <c r="FH21" s="1233">
        <v>465941</v>
      </c>
      <c r="FI21" s="1233" t="s">
        <v>21</v>
      </c>
      <c r="FJ21" s="1233">
        <v>465941</v>
      </c>
      <c r="FK21" s="1233">
        <v>274396</v>
      </c>
      <c r="FL21" s="1233">
        <v>4296568</v>
      </c>
      <c r="FM21" s="1233">
        <v>18353</v>
      </c>
      <c r="FN21" s="1233">
        <v>591</v>
      </c>
      <c r="FO21" s="1233">
        <v>34457</v>
      </c>
      <c r="FP21" s="1233">
        <v>1558</v>
      </c>
      <c r="FQ21" s="1233" t="s">
        <v>21</v>
      </c>
      <c r="FR21" s="1276">
        <v>43191</v>
      </c>
      <c r="FS21" s="1531">
        <v>43191</v>
      </c>
      <c r="FT21" s="1273">
        <v>43191</v>
      </c>
      <c r="FU21" s="2045">
        <v>43191</v>
      </c>
      <c r="FV21" s="2046">
        <v>43191</v>
      </c>
      <c r="FW21" s="1233">
        <v>16326</v>
      </c>
      <c r="FX21" s="1233">
        <v>1510</v>
      </c>
      <c r="FY21" s="1233">
        <v>14816</v>
      </c>
      <c r="FZ21" s="1233">
        <v>564</v>
      </c>
      <c r="GA21" s="1233">
        <v>865</v>
      </c>
      <c r="GB21" s="1233">
        <v>48232</v>
      </c>
      <c r="GC21" s="1233">
        <v>392779</v>
      </c>
      <c r="GD21" s="1233" t="s">
        <v>21</v>
      </c>
      <c r="GE21" s="1233">
        <v>432998</v>
      </c>
      <c r="GF21" s="1233">
        <v>107910</v>
      </c>
      <c r="GG21" s="1233">
        <v>19288</v>
      </c>
      <c r="GH21" s="1233">
        <v>33221</v>
      </c>
      <c r="GI21" s="1233">
        <v>170678</v>
      </c>
      <c r="GJ21" s="1233">
        <v>32063</v>
      </c>
      <c r="GK21" s="1233">
        <v>33600</v>
      </c>
      <c r="GL21" s="1233">
        <v>48862</v>
      </c>
      <c r="GM21" s="1276">
        <v>43191</v>
      </c>
      <c r="GN21" s="1531">
        <v>43191</v>
      </c>
      <c r="GO21" s="1273">
        <v>43191</v>
      </c>
      <c r="GP21" s="2045">
        <v>43191</v>
      </c>
      <c r="GQ21" s="2046">
        <v>43191</v>
      </c>
      <c r="GR21" s="1233">
        <v>32063</v>
      </c>
      <c r="GS21" s="1233">
        <v>33600</v>
      </c>
      <c r="GT21" s="1233" t="s">
        <v>21</v>
      </c>
      <c r="GU21" s="1233" t="s">
        <v>21</v>
      </c>
      <c r="GV21" s="1233">
        <v>591095</v>
      </c>
      <c r="GW21" s="1233">
        <v>481302</v>
      </c>
      <c r="GX21" s="1233">
        <v>1661814</v>
      </c>
      <c r="GY21" s="1233">
        <v>78910</v>
      </c>
      <c r="GZ21" s="1233">
        <v>2664</v>
      </c>
      <c r="HA21" s="1233">
        <v>51</v>
      </c>
      <c r="HB21" s="1233">
        <v>13650</v>
      </c>
      <c r="HC21" s="1233">
        <v>5327</v>
      </c>
      <c r="HD21" s="1233">
        <v>8322</v>
      </c>
      <c r="HE21" s="1233">
        <v>889</v>
      </c>
      <c r="HF21" s="1233">
        <v>742</v>
      </c>
      <c r="HG21" s="1233">
        <v>180</v>
      </c>
      <c r="HH21" s="1276">
        <v>43191</v>
      </c>
      <c r="HI21" s="1531">
        <v>43191</v>
      </c>
    </row>
    <row r="22" spans="1:217" ht="14.25" customHeight="1">
      <c r="A22" s="1273">
        <v>43586</v>
      </c>
      <c r="B22" s="2045">
        <v>43586</v>
      </c>
      <c r="C22" s="2046">
        <v>43586</v>
      </c>
      <c r="D22" s="1233">
        <v>75377745</v>
      </c>
      <c r="E22" s="1233">
        <v>55782671</v>
      </c>
      <c r="F22" s="1233">
        <v>3009</v>
      </c>
      <c r="G22" s="1233">
        <v>54012</v>
      </c>
      <c r="H22" s="1233">
        <v>199</v>
      </c>
      <c r="I22" s="1233">
        <v>30706587</v>
      </c>
      <c r="J22" s="1233">
        <v>17089832</v>
      </c>
      <c r="K22" s="1233">
        <v>792093</v>
      </c>
      <c r="L22" s="1233">
        <v>149364</v>
      </c>
      <c r="M22" s="1233">
        <v>594758</v>
      </c>
      <c r="N22" s="1233">
        <v>20042</v>
      </c>
      <c r="O22" s="1233">
        <v>574716</v>
      </c>
      <c r="P22" s="1233">
        <v>387011</v>
      </c>
      <c r="Q22" s="1233">
        <v>4731834</v>
      </c>
      <c r="R22" s="1233">
        <v>4262855</v>
      </c>
      <c r="S22" s="1233">
        <v>586908</v>
      </c>
      <c r="T22" s="1276">
        <v>43586</v>
      </c>
      <c r="U22" s="1531">
        <v>43586</v>
      </c>
      <c r="V22" s="1273">
        <v>43586</v>
      </c>
      <c r="W22" s="2045">
        <v>43586</v>
      </c>
      <c r="X22" s="2046">
        <v>43586</v>
      </c>
      <c r="Y22" s="1233">
        <v>604348</v>
      </c>
      <c r="Z22" s="1233">
        <v>450</v>
      </c>
      <c r="AA22" s="1233">
        <v>30301</v>
      </c>
      <c r="AB22" s="1233">
        <v>13625</v>
      </c>
      <c r="AC22" s="1233" t="s">
        <v>21</v>
      </c>
      <c r="AD22" s="1233">
        <v>53157</v>
      </c>
      <c r="AE22" s="1233">
        <v>268222</v>
      </c>
      <c r="AF22" s="1233">
        <v>83341</v>
      </c>
      <c r="AG22" s="1233">
        <v>89181</v>
      </c>
      <c r="AH22" s="1233">
        <v>53781</v>
      </c>
      <c r="AI22" s="1233" t="s">
        <v>21</v>
      </c>
      <c r="AJ22" s="1233">
        <v>23142121</v>
      </c>
      <c r="AK22" s="1233">
        <v>72592998</v>
      </c>
      <c r="AL22" s="1233">
        <v>60848527</v>
      </c>
      <c r="AM22" s="1233">
        <v>54716969</v>
      </c>
      <c r="AN22" s="1233">
        <v>54012</v>
      </c>
      <c r="AO22" s="1276">
        <v>43586</v>
      </c>
      <c r="AP22" s="1531">
        <v>43586</v>
      </c>
      <c r="AQ22" s="1273">
        <v>43586</v>
      </c>
      <c r="AR22" s="2045">
        <v>43586</v>
      </c>
      <c r="AS22" s="2046">
        <v>43586</v>
      </c>
      <c r="AT22" s="1233">
        <v>459533</v>
      </c>
      <c r="AU22" s="1233">
        <v>247485</v>
      </c>
      <c r="AV22" s="1233">
        <v>4315735</v>
      </c>
      <c r="AW22" s="1233">
        <v>17511</v>
      </c>
      <c r="AX22" s="1233">
        <v>614</v>
      </c>
      <c r="AY22" s="1233">
        <v>25251</v>
      </c>
      <c r="AZ22" s="1233">
        <v>1474</v>
      </c>
      <c r="BA22" s="1233" t="s">
        <v>21</v>
      </c>
      <c r="BB22" s="1233">
        <v>17328</v>
      </c>
      <c r="BC22" s="1233" t="s">
        <v>21</v>
      </c>
      <c r="BD22" s="1233" t="s">
        <v>21</v>
      </c>
      <c r="BE22" s="1233">
        <v>11396137</v>
      </c>
      <c r="BF22" s="1233">
        <v>5289831</v>
      </c>
      <c r="BG22" s="1233">
        <v>29</v>
      </c>
      <c r="BH22" s="1233">
        <v>2250</v>
      </c>
      <c r="BI22" s="1233">
        <v>17</v>
      </c>
      <c r="BJ22" s="1276">
        <v>43586</v>
      </c>
      <c r="BK22" s="1531">
        <v>43586</v>
      </c>
      <c r="BL22" s="1273">
        <v>43586</v>
      </c>
      <c r="BM22" s="2045">
        <v>43586</v>
      </c>
      <c r="BN22" s="2046">
        <v>43586</v>
      </c>
      <c r="BO22" s="1233">
        <v>30244</v>
      </c>
      <c r="BP22" s="1233">
        <v>53781</v>
      </c>
      <c r="BQ22" s="1233" t="s">
        <v>21</v>
      </c>
      <c r="BR22" s="1233">
        <v>876277</v>
      </c>
      <c r="BS22" s="1233">
        <v>2365787</v>
      </c>
      <c r="BT22" s="1233">
        <v>566443</v>
      </c>
      <c r="BU22" s="1233">
        <v>351500</v>
      </c>
      <c r="BV22" s="1233" t="s">
        <v>21</v>
      </c>
      <c r="BW22" s="1233" t="s">
        <v>21</v>
      </c>
      <c r="BX22" s="1233" t="s">
        <v>21</v>
      </c>
      <c r="BY22" s="1233" t="s">
        <v>21</v>
      </c>
      <c r="BZ22" s="1233">
        <v>454952</v>
      </c>
      <c r="CA22" s="1233">
        <v>214942</v>
      </c>
      <c r="CB22" s="1233">
        <v>450</v>
      </c>
      <c r="CC22" s="1233">
        <v>906</v>
      </c>
      <c r="CD22" s="1233">
        <v>122555</v>
      </c>
      <c r="CE22" s="1276">
        <v>43586</v>
      </c>
      <c r="CF22" s="1531">
        <v>43586</v>
      </c>
      <c r="CG22" s="1273">
        <v>43586</v>
      </c>
      <c r="CH22" s="2045">
        <v>43586</v>
      </c>
      <c r="CI22" s="2046">
        <v>43586</v>
      </c>
      <c r="CJ22" s="1233">
        <v>698</v>
      </c>
      <c r="CK22" s="1233" t="s">
        <v>21</v>
      </c>
      <c r="CL22" s="1233" t="s">
        <v>21</v>
      </c>
      <c r="CM22" s="1233">
        <v>9545736</v>
      </c>
      <c r="CN22" s="1233">
        <v>2762627</v>
      </c>
      <c r="CO22" s="1276">
        <v>43586</v>
      </c>
      <c r="CP22" s="2047">
        <v>43586</v>
      </c>
      <c r="CQ22" s="1531"/>
      <c r="CR22" s="1531"/>
      <c r="CS22" s="1531"/>
      <c r="CT22" s="1531"/>
      <c r="CU22" s="1531"/>
      <c r="CV22" s="1531"/>
      <c r="CW22" s="1531"/>
      <c r="CX22" s="1531"/>
      <c r="CY22" s="1531"/>
      <c r="CZ22" s="1531"/>
      <c r="DA22" s="1531"/>
      <c r="DB22" s="1531"/>
      <c r="DC22" s="1531"/>
      <c r="DD22" s="1531"/>
      <c r="DE22" s="1531"/>
      <c r="DF22" s="1531"/>
      <c r="DG22" s="1531"/>
      <c r="DI22" s="1273">
        <v>43586</v>
      </c>
      <c r="DJ22" s="2045">
        <v>43586</v>
      </c>
      <c r="DK22" s="2046">
        <v>43586</v>
      </c>
      <c r="DL22" s="60">
        <v>76154429</v>
      </c>
      <c r="DM22" s="1233">
        <v>58087804</v>
      </c>
      <c r="DN22" s="1233">
        <v>3009</v>
      </c>
      <c r="DO22" s="1233">
        <v>56841</v>
      </c>
      <c r="DP22" s="1233">
        <v>199</v>
      </c>
      <c r="DQ22" s="1233">
        <v>30706587</v>
      </c>
      <c r="DR22" s="1233">
        <v>17089832</v>
      </c>
      <c r="DS22" s="1233">
        <v>796108</v>
      </c>
      <c r="DT22" s="1233">
        <v>149364</v>
      </c>
      <c r="DU22" s="1233">
        <v>1014708</v>
      </c>
      <c r="DV22" s="1233">
        <v>46393</v>
      </c>
      <c r="DW22" s="1233">
        <v>968315</v>
      </c>
      <c r="DX22" s="1233">
        <v>825553</v>
      </c>
      <c r="DY22" s="1233">
        <v>4765724</v>
      </c>
      <c r="DZ22" s="1233">
        <v>5114003</v>
      </c>
      <c r="EA22" s="1233">
        <v>1001198</v>
      </c>
      <c r="EB22" s="1276">
        <v>43586</v>
      </c>
      <c r="EC22" s="1531">
        <v>43586</v>
      </c>
      <c r="ED22" s="1273">
        <v>43586</v>
      </c>
      <c r="EE22" s="2045">
        <v>43586</v>
      </c>
      <c r="EF22" s="2046">
        <v>43586</v>
      </c>
      <c r="EG22" s="1233">
        <v>712351</v>
      </c>
      <c r="EH22" s="1233" t="s">
        <v>21</v>
      </c>
      <c r="EI22" s="1233">
        <v>18382</v>
      </c>
      <c r="EJ22" s="1233">
        <v>2851671</v>
      </c>
      <c r="EK22" s="1233">
        <v>2383114</v>
      </c>
      <c r="EL22" s="1233">
        <v>30301</v>
      </c>
      <c r="EM22" s="1233">
        <v>22560</v>
      </c>
      <c r="EN22" s="1233" t="s">
        <v>21</v>
      </c>
      <c r="EO22" s="1233">
        <v>127669</v>
      </c>
      <c r="EP22" s="1233">
        <v>481744</v>
      </c>
      <c r="EQ22" s="1233">
        <v>240681</v>
      </c>
      <c r="ER22" s="1233">
        <v>242271</v>
      </c>
      <c r="ES22" s="1233">
        <v>131230</v>
      </c>
      <c r="ET22" s="1233">
        <v>53781</v>
      </c>
      <c r="EU22" s="1233" t="s">
        <v>21</v>
      </c>
      <c r="EV22" s="1233">
        <v>12419959</v>
      </c>
      <c r="EW22" s="1276">
        <v>43586</v>
      </c>
      <c r="EX22" s="1531">
        <v>43586</v>
      </c>
      <c r="EY22" s="1273">
        <v>43586</v>
      </c>
      <c r="EZ22" s="2045">
        <v>43586</v>
      </c>
      <c r="FA22" s="2046">
        <v>43586</v>
      </c>
      <c r="FB22" s="1233">
        <v>49427139</v>
      </c>
      <c r="FC22" s="1233">
        <v>54012</v>
      </c>
      <c r="FD22" s="1233">
        <v>30609379</v>
      </c>
      <c r="FE22" s="1233">
        <v>17089832</v>
      </c>
      <c r="FF22" s="1233">
        <v>747655</v>
      </c>
      <c r="FG22" s="1233">
        <v>145583</v>
      </c>
      <c r="FH22" s="1233">
        <v>459533</v>
      </c>
      <c r="FI22" s="1233" t="s">
        <v>21</v>
      </c>
      <c r="FJ22" s="1233">
        <v>459533</v>
      </c>
      <c r="FK22" s="1233">
        <v>247485</v>
      </c>
      <c r="FL22" s="1233">
        <v>4315735</v>
      </c>
      <c r="FM22" s="1233">
        <v>17511</v>
      </c>
      <c r="FN22" s="1233">
        <v>614</v>
      </c>
      <c r="FO22" s="1233">
        <v>25251</v>
      </c>
      <c r="FP22" s="1233">
        <v>1474</v>
      </c>
      <c r="FQ22" s="1233" t="s">
        <v>21</v>
      </c>
      <c r="FR22" s="1276">
        <v>43586</v>
      </c>
      <c r="FS22" s="1531">
        <v>43586</v>
      </c>
      <c r="FT22" s="1273">
        <v>43586</v>
      </c>
      <c r="FU22" s="2045">
        <v>43586</v>
      </c>
      <c r="FV22" s="2046">
        <v>43586</v>
      </c>
      <c r="FW22" s="1233">
        <v>15310</v>
      </c>
      <c r="FX22" s="1233">
        <v>510</v>
      </c>
      <c r="FY22" s="1233">
        <v>14799</v>
      </c>
      <c r="FZ22" s="1233">
        <v>464</v>
      </c>
      <c r="GA22" s="1233">
        <v>560</v>
      </c>
      <c r="GB22" s="1233">
        <v>60651</v>
      </c>
      <c r="GC22" s="1233">
        <v>478878</v>
      </c>
      <c r="GD22" s="1233" t="s">
        <v>21</v>
      </c>
      <c r="GE22" s="1233">
        <v>420021</v>
      </c>
      <c r="GF22" s="1233">
        <v>126881</v>
      </c>
      <c r="GG22" s="1233">
        <v>16656</v>
      </c>
      <c r="GH22" s="1233">
        <v>24583</v>
      </c>
      <c r="GI22" s="1233">
        <v>159685</v>
      </c>
      <c r="GJ22" s="1233">
        <v>29686</v>
      </c>
      <c r="GK22" s="1233">
        <v>31109</v>
      </c>
      <c r="GL22" s="1233">
        <v>53781</v>
      </c>
      <c r="GM22" s="1276">
        <v>43586</v>
      </c>
      <c r="GN22" s="1531">
        <v>43586</v>
      </c>
      <c r="GO22" s="1273">
        <v>43586</v>
      </c>
      <c r="GP22" s="2045">
        <v>43586</v>
      </c>
      <c r="GQ22" s="2046">
        <v>43586</v>
      </c>
      <c r="GR22" s="1233">
        <v>29686</v>
      </c>
      <c r="GS22" s="1233">
        <v>31109</v>
      </c>
      <c r="GT22" s="1233" t="s">
        <v>21</v>
      </c>
      <c r="GU22" s="1233" t="s">
        <v>21</v>
      </c>
      <c r="GV22" s="1233">
        <v>593658</v>
      </c>
      <c r="GW22" s="1233">
        <v>448579</v>
      </c>
      <c r="GX22" s="1233">
        <v>1667440</v>
      </c>
      <c r="GY22" s="1233">
        <v>78881</v>
      </c>
      <c r="GZ22" s="1233">
        <v>2582</v>
      </c>
      <c r="HA22" s="1233">
        <v>129</v>
      </c>
      <c r="HB22" s="1233">
        <v>12236</v>
      </c>
      <c r="HC22" s="1233">
        <v>4804</v>
      </c>
      <c r="HD22" s="1233">
        <v>7431</v>
      </c>
      <c r="HE22" s="1233">
        <v>575</v>
      </c>
      <c r="HF22" s="1233">
        <v>786</v>
      </c>
      <c r="HG22" s="1233">
        <v>143</v>
      </c>
      <c r="HH22" s="1276">
        <v>43586</v>
      </c>
      <c r="HI22" s="1531">
        <v>43586</v>
      </c>
    </row>
    <row r="23" spans="1:217" ht="7.5" customHeight="1">
      <c r="A23" s="1279"/>
      <c r="B23" s="2048"/>
      <c r="C23" s="2049"/>
      <c r="T23" s="1271"/>
      <c r="U23" s="1458"/>
      <c r="V23" s="1279"/>
      <c r="W23" s="2048"/>
      <c r="X23" s="2049"/>
      <c r="AO23" s="1271"/>
      <c r="AP23" s="1458"/>
      <c r="AQ23" s="1279"/>
      <c r="AR23" s="2048"/>
      <c r="AS23" s="2049"/>
      <c r="BJ23" s="1271"/>
      <c r="BK23" s="1458"/>
      <c r="BL23" s="1279"/>
      <c r="BM23" s="2048"/>
      <c r="BN23" s="2049"/>
      <c r="CE23" s="1271"/>
      <c r="CF23" s="1458"/>
      <c r="CG23" s="1279"/>
      <c r="CH23" s="2048"/>
      <c r="CI23" s="2049"/>
      <c r="CO23" s="1271"/>
      <c r="CP23" s="2044"/>
      <c r="CQ23" s="1458"/>
      <c r="CR23" s="1458"/>
      <c r="CS23" s="1458"/>
      <c r="CT23" s="1458"/>
      <c r="CU23" s="1458"/>
      <c r="CV23" s="1458"/>
      <c r="CW23" s="1458"/>
      <c r="CX23" s="1458"/>
      <c r="CY23" s="1458"/>
      <c r="CZ23" s="1458"/>
      <c r="DA23" s="1458"/>
      <c r="DB23" s="1458"/>
      <c r="DC23" s="1458"/>
      <c r="DD23" s="1458"/>
      <c r="DE23" s="1458"/>
      <c r="DF23" s="1458"/>
      <c r="DG23" s="1458"/>
      <c r="DI23" s="1279"/>
      <c r="DJ23" s="2048"/>
      <c r="DK23" s="2049"/>
      <c r="EB23" s="1271"/>
      <c r="EC23" s="1458"/>
      <c r="ED23" s="1279"/>
      <c r="EE23" s="2048"/>
      <c r="EF23" s="2049"/>
      <c r="EW23" s="1271"/>
      <c r="EX23" s="1458"/>
      <c r="EY23" s="1279"/>
      <c r="EZ23" s="2048"/>
      <c r="FA23" s="2049"/>
      <c r="FR23" s="1271"/>
      <c r="FS23" s="1458"/>
      <c r="FT23" s="1279"/>
      <c r="FU23" s="2048"/>
      <c r="FV23" s="2049"/>
      <c r="GM23" s="1271"/>
      <c r="GN23" s="1458"/>
      <c r="GO23" s="1279"/>
      <c r="GP23" s="2048"/>
      <c r="GQ23" s="2049"/>
      <c r="HH23" s="1271"/>
      <c r="HI23" s="1458"/>
    </row>
    <row r="24" spans="1:217" ht="14.25" customHeight="1">
      <c r="A24" s="1281" t="s">
        <v>2153</v>
      </c>
      <c r="B24" s="2050" t="s">
        <v>23</v>
      </c>
      <c r="C24" s="2051" t="s">
        <v>2167</v>
      </c>
      <c r="D24" s="1233">
        <v>18088308</v>
      </c>
      <c r="E24" s="1233">
        <v>13291923</v>
      </c>
      <c r="F24" s="1233">
        <v>67</v>
      </c>
      <c r="G24" s="1233" t="s">
        <v>21</v>
      </c>
      <c r="H24" s="1233">
        <v>47</v>
      </c>
      <c r="I24" s="1233">
        <v>7575840</v>
      </c>
      <c r="J24" s="1233">
        <v>4021748</v>
      </c>
      <c r="K24" s="1233">
        <v>129214</v>
      </c>
      <c r="L24" s="1233">
        <v>22074</v>
      </c>
      <c r="M24" s="1233">
        <v>166261</v>
      </c>
      <c r="N24" s="1233">
        <v>5076</v>
      </c>
      <c r="O24" s="1233">
        <v>161185</v>
      </c>
      <c r="P24" s="1233">
        <v>90575</v>
      </c>
      <c r="Q24" s="1233">
        <v>1032156</v>
      </c>
      <c r="R24" s="1233">
        <v>1013032</v>
      </c>
      <c r="S24" s="1233">
        <v>147874</v>
      </c>
      <c r="T24" s="1284" t="s">
        <v>24</v>
      </c>
      <c r="U24" s="1533" t="s">
        <v>2155</v>
      </c>
      <c r="V24" s="1281" t="s">
        <v>2153</v>
      </c>
      <c r="W24" s="2050" t="s">
        <v>23</v>
      </c>
      <c r="X24" s="2051" t="s">
        <v>2167</v>
      </c>
      <c r="Y24" s="1233">
        <v>159248</v>
      </c>
      <c r="Z24" s="1233">
        <v>94</v>
      </c>
      <c r="AA24" s="1233">
        <v>8099</v>
      </c>
      <c r="AB24" s="1233">
        <v>3302</v>
      </c>
      <c r="AC24" s="1233" t="s">
        <v>21</v>
      </c>
      <c r="AD24" s="1233">
        <v>17689</v>
      </c>
      <c r="AE24" s="1233">
        <v>74238</v>
      </c>
      <c r="AF24" s="1233">
        <v>18369</v>
      </c>
      <c r="AG24" s="1233">
        <v>19677</v>
      </c>
      <c r="AH24" s="1233">
        <v>7546</v>
      </c>
      <c r="AI24" s="1233" t="s">
        <v>21</v>
      </c>
      <c r="AJ24" s="1233">
        <v>5717658</v>
      </c>
      <c r="AK24" s="1233">
        <v>18194733</v>
      </c>
      <c r="AL24" s="1233">
        <v>14565547</v>
      </c>
      <c r="AM24" s="1233">
        <v>13036790</v>
      </c>
      <c r="AN24" s="1233" t="s">
        <v>21</v>
      </c>
      <c r="AO24" s="1284" t="s">
        <v>24</v>
      </c>
      <c r="AP24" s="1533" t="s">
        <v>2155</v>
      </c>
      <c r="AQ24" s="1281" t="s">
        <v>2153</v>
      </c>
      <c r="AR24" s="2050" t="s">
        <v>23</v>
      </c>
      <c r="AS24" s="2051" t="s">
        <v>2167</v>
      </c>
      <c r="AT24" s="1233">
        <v>133843</v>
      </c>
      <c r="AU24" s="1233">
        <v>56164</v>
      </c>
      <c r="AV24" s="1233">
        <v>941011</v>
      </c>
      <c r="AW24" s="1233">
        <v>4834</v>
      </c>
      <c r="AX24" s="1233">
        <v>193</v>
      </c>
      <c r="AY24" s="1233">
        <v>4624</v>
      </c>
      <c r="AZ24" s="1233">
        <v>425</v>
      </c>
      <c r="BA24" s="1233" t="s">
        <v>21</v>
      </c>
      <c r="BB24" s="1233">
        <v>3113</v>
      </c>
      <c r="BC24" s="1233" t="s">
        <v>21</v>
      </c>
      <c r="BD24" s="1233" t="s">
        <v>21</v>
      </c>
      <c r="BE24" s="1233">
        <v>2779645</v>
      </c>
      <c r="BF24" s="1233">
        <v>1255512</v>
      </c>
      <c r="BG24" s="1233">
        <v>6</v>
      </c>
      <c r="BH24" s="1233">
        <v>659</v>
      </c>
      <c r="BI24" s="1233">
        <v>7</v>
      </c>
      <c r="BJ24" s="1284" t="s">
        <v>24</v>
      </c>
      <c r="BK24" s="1533" t="s">
        <v>2155</v>
      </c>
      <c r="BL24" s="1281" t="s">
        <v>2153</v>
      </c>
      <c r="BM24" s="2050" t="s">
        <v>23</v>
      </c>
      <c r="BN24" s="2051" t="s">
        <v>2167</v>
      </c>
      <c r="BO24" s="1233">
        <v>5168</v>
      </c>
      <c r="BP24" s="1233">
        <v>7546</v>
      </c>
      <c r="BQ24" s="1233" t="s">
        <v>21</v>
      </c>
      <c r="BR24" s="1233">
        <v>215026</v>
      </c>
      <c r="BS24" s="1233">
        <v>471802</v>
      </c>
      <c r="BT24" s="1233">
        <v>143918</v>
      </c>
      <c r="BU24" s="1233">
        <v>86579</v>
      </c>
      <c r="BV24" s="1233" t="s">
        <v>21</v>
      </c>
      <c r="BW24" s="1233" t="s">
        <v>21</v>
      </c>
      <c r="BX24" s="1233" t="s">
        <v>21</v>
      </c>
      <c r="BY24" s="1233" t="s">
        <v>21</v>
      </c>
      <c r="BZ24" s="1233">
        <v>112060</v>
      </c>
      <c r="CA24" s="1233">
        <v>57339</v>
      </c>
      <c r="CB24" s="1233">
        <v>94</v>
      </c>
      <c r="CC24" s="1233" t="s">
        <v>21</v>
      </c>
      <c r="CD24" s="1233">
        <v>36548</v>
      </c>
      <c r="CE24" s="1284" t="s">
        <v>24</v>
      </c>
      <c r="CF24" s="1533" t="s">
        <v>2155</v>
      </c>
      <c r="CG24" s="1281" t="s">
        <v>2153</v>
      </c>
      <c r="CH24" s="2050" t="s">
        <v>23</v>
      </c>
      <c r="CI24" s="2051" t="s">
        <v>2167</v>
      </c>
      <c r="CJ24" s="1233">
        <v>229</v>
      </c>
      <c r="CK24" s="1233" t="s">
        <v>21</v>
      </c>
      <c r="CL24" s="1233" t="s">
        <v>21</v>
      </c>
      <c r="CM24" s="1233">
        <v>2473248</v>
      </c>
      <c r="CN24" s="1233">
        <v>765021</v>
      </c>
      <c r="CO24" s="1284" t="s">
        <v>24</v>
      </c>
      <c r="CP24" s="2052" t="s">
        <v>2155</v>
      </c>
      <c r="CQ24" s="1533"/>
      <c r="CR24" s="1533"/>
      <c r="CS24" s="1533"/>
      <c r="CT24" s="1533"/>
      <c r="CU24" s="1533"/>
      <c r="CV24" s="1533"/>
      <c r="CW24" s="1533"/>
      <c r="CX24" s="1533"/>
      <c r="CY24" s="1533"/>
      <c r="CZ24" s="1533"/>
      <c r="DA24" s="1533"/>
      <c r="DB24" s="1533"/>
      <c r="DC24" s="1533"/>
      <c r="DD24" s="1533"/>
      <c r="DE24" s="1533"/>
      <c r="DF24" s="1533"/>
      <c r="DG24" s="1533"/>
      <c r="DI24" s="1281" t="s">
        <v>2153</v>
      </c>
      <c r="DJ24" s="2050" t="s">
        <v>23</v>
      </c>
      <c r="DK24" s="2051" t="s">
        <v>2167</v>
      </c>
      <c r="DL24" s="60">
        <v>18314526</v>
      </c>
      <c r="DM24" s="1233">
        <v>13856529</v>
      </c>
      <c r="DN24" s="1233">
        <v>67</v>
      </c>
      <c r="DO24" s="1233">
        <v>973</v>
      </c>
      <c r="DP24" s="1233">
        <v>47</v>
      </c>
      <c r="DQ24" s="1233">
        <v>7575840</v>
      </c>
      <c r="DR24" s="1233">
        <v>4021748</v>
      </c>
      <c r="DS24" s="1233">
        <v>129460</v>
      </c>
      <c r="DT24" s="1233">
        <v>22074</v>
      </c>
      <c r="DU24" s="1233">
        <v>269857</v>
      </c>
      <c r="DV24" s="1233">
        <v>12131</v>
      </c>
      <c r="DW24" s="1233">
        <v>257726</v>
      </c>
      <c r="DX24" s="1233">
        <v>196657</v>
      </c>
      <c r="DY24" s="1233">
        <v>1039463</v>
      </c>
      <c r="DZ24" s="1233">
        <v>1225906</v>
      </c>
      <c r="EA24" s="1233">
        <v>244786</v>
      </c>
      <c r="EB24" s="1284" t="s">
        <v>24</v>
      </c>
      <c r="EC24" s="1533" t="s">
        <v>2155</v>
      </c>
      <c r="ED24" s="1281" t="s">
        <v>2153</v>
      </c>
      <c r="EE24" s="2050" t="s">
        <v>23</v>
      </c>
      <c r="EF24" s="2051" t="s">
        <v>2167</v>
      </c>
      <c r="EG24" s="1233">
        <v>173519</v>
      </c>
      <c r="EH24" s="1233" t="s">
        <v>21</v>
      </c>
      <c r="EI24" s="1233">
        <v>5326</v>
      </c>
      <c r="EJ24" s="1233">
        <v>729745</v>
      </c>
      <c r="EK24" s="1233">
        <v>616265</v>
      </c>
      <c r="EL24" s="1233">
        <v>8099</v>
      </c>
      <c r="EM24" s="1233">
        <v>5641</v>
      </c>
      <c r="EN24" s="1233" t="s">
        <v>21</v>
      </c>
      <c r="EO24" s="1233">
        <v>32764</v>
      </c>
      <c r="EP24" s="1233">
        <v>123518</v>
      </c>
      <c r="EQ24" s="1233">
        <v>57424</v>
      </c>
      <c r="ER24" s="1233">
        <v>58308</v>
      </c>
      <c r="ES24" s="1233">
        <v>37925</v>
      </c>
      <c r="ET24" s="1233">
        <v>7546</v>
      </c>
      <c r="EU24" s="1233" t="s">
        <v>21</v>
      </c>
      <c r="EV24" s="1233">
        <v>3066558</v>
      </c>
      <c r="EW24" s="1284" t="s">
        <v>24</v>
      </c>
      <c r="EX24" s="1533" t="s">
        <v>2155</v>
      </c>
      <c r="EY24" s="1281" t="s">
        <v>2153</v>
      </c>
      <c r="EZ24" s="2050" t="s">
        <v>23</v>
      </c>
      <c r="FA24" s="2051" t="s">
        <v>2167</v>
      </c>
      <c r="FB24" s="1233">
        <v>11781279</v>
      </c>
      <c r="FC24" s="1233" t="s">
        <v>21</v>
      </c>
      <c r="FD24" s="1233">
        <v>7549343</v>
      </c>
      <c r="FE24" s="1233">
        <v>4021748</v>
      </c>
      <c r="FF24" s="1233">
        <v>117821</v>
      </c>
      <c r="FG24" s="1233">
        <v>21292</v>
      </c>
      <c r="FH24" s="1233">
        <v>133843</v>
      </c>
      <c r="FI24" s="1233" t="s">
        <v>21</v>
      </c>
      <c r="FJ24" s="1233">
        <v>133843</v>
      </c>
      <c r="FK24" s="1233">
        <v>56164</v>
      </c>
      <c r="FL24" s="1233">
        <v>941011</v>
      </c>
      <c r="FM24" s="1233">
        <v>4834</v>
      </c>
      <c r="FN24" s="1233">
        <v>193</v>
      </c>
      <c r="FO24" s="1233">
        <v>4624</v>
      </c>
      <c r="FP24" s="1233">
        <v>425</v>
      </c>
      <c r="FQ24" s="1233" t="s">
        <v>21</v>
      </c>
      <c r="FR24" s="1284" t="s">
        <v>24</v>
      </c>
      <c r="FS24" s="1533" t="s">
        <v>2155</v>
      </c>
      <c r="FT24" s="1281" t="s">
        <v>2153</v>
      </c>
      <c r="FU24" s="2050" t="s">
        <v>23</v>
      </c>
      <c r="FV24" s="2051" t="s">
        <v>2167</v>
      </c>
      <c r="FW24" s="1233">
        <v>3259</v>
      </c>
      <c r="FX24" s="1233">
        <v>280</v>
      </c>
      <c r="FY24" s="1233">
        <v>2979</v>
      </c>
      <c r="FZ24" s="1233">
        <v>107</v>
      </c>
      <c r="GA24" s="1233">
        <v>144</v>
      </c>
      <c r="GB24" s="1233">
        <v>15911</v>
      </c>
      <c r="GC24" s="1233">
        <v>116644</v>
      </c>
      <c r="GD24" s="1233" t="s">
        <v>21</v>
      </c>
      <c r="GE24" s="1233">
        <v>103418</v>
      </c>
      <c r="GF24" s="1233">
        <v>31127</v>
      </c>
      <c r="GG24" s="1233">
        <v>4112</v>
      </c>
      <c r="GH24" s="1233">
        <v>1427</v>
      </c>
      <c r="GI24" s="1233">
        <v>47853</v>
      </c>
      <c r="GJ24" s="1233">
        <v>5099</v>
      </c>
      <c r="GK24" s="1233">
        <v>5343</v>
      </c>
      <c r="GL24" s="1233">
        <v>7546</v>
      </c>
      <c r="GM24" s="1284" t="s">
        <v>24</v>
      </c>
      <c r="GN24" s="1533" t="s">
        <v>2155</v>
      </c>
      <c r="GO24" s="1281" t="s">
        <v>2153</v>
      </c>
      <c r="GP24" s="2050" t="s">
        <v>23</v>
      </c>
      <c r="GQ24" s="2051" t="s">
        <v>2167</v>
      </c>
      <c r="GR24" s="1233">
        <v>5099</v>
      </c>
      <c r="GS24" s="1233">
        <v>5343</v>
      </c>
      <c r="GT24" s="1233" t="s">
        <v>21</v>
      </c>
      <c r="GU24" s="1233" t="s">
        <v>21</v>
      </c>
      <c r="GV24" s="1233">
        <v>151130</v>
      </c>
      <c r="GW24" s="1233">
        <v>114185</v>
      </c>
      <c r="GX24" s="1233">
        <v>444485</v>
      </c>
      <c r="GY24" s="1233">
        <v>20116</v>
      </c>
      <c r="GZ24" s="1233">
        <v>922</v>
      </c>
      <c r="HA24" s="1233">
        <v>10</v>
      </c>
      <c r="HB24" s="1233">
        <v>2834</v>
      </c>
      <c r="HC24" s="1233">
        <v>1337</v>
      </c>
      <c r="HD24" s="1233">
        <v>1497</v>
      </c>
      <c r="HE24" s="1233">
        <v>205</v>
      </c>
      <c r="HF24" s="1233">
        <v>303</v>
      </c>
      <c r="HG24" s="1233">
        <v>26</v>
      </c>
      <c r="HH24" s="1284" t="s">
        <v>24</v>
      </c>
      <c r="HI24" s="1533" t="s">
        <v>2155</v>
      </c>
    </row>
    <row r="25" spans="1:217" ht="14.25" customHeight="1">
      <c r="A25" s="1286" t="s">
        <v>25</v>
      </c>
      <c r="B25" s="2053" t="s">
        <v>25</v>
      </c>
      <c r="C25" s="2054" t="s">
        <v>2168</v>
      </c>
      <c r="D25" s="1233">
        <v>15875466</v>
      </c>
      <c r="E25" s="1233">
        <v>11514897</v>
      </c>
      <c r="F25" s="1233" t="s">
        <v>21</v>
      </c>
      <c r="G25" s="1233" t="s">
        <v>21</v>
      </c>
      <c r="H25" s="1233">
        <v>42</v>
      </c>
      <c r="I25" s="1233">
        <v>6770107</v>
      </c>
      <c r="J25" s="1233">
        <v>3341022</v>
      </c>
      <c r="K25" s="1233">
        <v>174013</v>
      </c>
      <c r="L25" s="1233">
        <v>7631</v>
      </c>
      <c r="M25" s="1233">
        <v>136067</v>
      </c>
      <c r="N25" s="1233">
        <v>4842</v>
      </c>
      <c r="O25" s="1233">
        <v>131225</v>
      </c>
      <c r="P25" s="1233">
        <v>95272</v>
      </c>
      <c r="Q25" s="1233">
        <v>792718</v>
      </c>
      <c r="R25" s="1233">
        <v>932741</v>
      </c>
      <c r="S25" s="1233">
        <v>79020</v>
      </c>
      <c r="T25" s="1284" t="s">
        <v>26</v>
      </c>
      <c r="U25" s="1533" t="s">
        <v>25</v>
      </c>
      <c r="V25" s="1286" t="s">
        <v>25</v>
      </c>
      <c r="W25" s="2053" t="s">
        <v>25</v>
      </c>
      <c r="X25" s="2054" t="s">
        <v>2168</v>
      </c>
      <c r="Y25" s="1233">
        <v>135077</v>
      </c>
      <c r="Z25" s="1233">
        <v>458</v>
      </c>
      <c r="AA25" s="1233">
        <v>7997</v>
      </c>
      <c r="AB25" s="1233">
        <v>3607</v>
      </c>
      <c r="AC25" s="1233" t="s">
        <v>21</v>
      </c>
      <c r="AD25" s="1233">
        <v>8877</v>
      </c>
      <c r="AE25" s="1233">
        <v>58821</v>
      </c>
      <c r="AF25" s="1233">
        <v>21194</v>
      </c>
      <c r="AG25" s="1233">
        <v>22661</v>
      </c>
      <c r="AH25" s="1233">
        <v>12811</v>
      </c>
      <c r="AI25" s="1233" t="s">
        <v>21</v>
      </c>
      <c r="AJ25" s="1233">
        <v>4917824</v>
      </c>
      <c r="AK25" s="1233">
        <v>15900650</v>
      </c>
      <c r="AL25" s="1233">
        <v>12672053</v>
      </c>
      <c r="AM25" s="1233">
        <v>11333024</v>
      </c>
      <c r="AN25" s="1233" t="s">
        <v>21</v>
      </c>
      <c r="AO25" s="1284" t="s">
        <v>26</v>
      </c>
      <c r="AP25" s="1533" t="s">
        <v>25</v>
      </c>
      <c r="AQ25" s="1286" t="s">
        <v>25</v>
      </c>
      <c r="AR25" s="2053" t="s">
        <v>25</v>
      </c>
      <c r="AS25" s="2054" t="s">
        <v>2168</v>
      </c>
      <c r="AT25" s="1233">
        <v>103283</v>
      </c>
      <c r="AU25" s="1233">
        <v>66911</v>
      </c>
      <c r="AV25" s="1233">
        <v>707140</v>
      </c>
      <c r="AW25" s="1233">
        <v>4121</v>
      </c>
      <c r="AX25" s="1233">
        <v>65</v>
      </c>
      <c r="AY25" s="1233">
        <v>2068</v>
      </c>
      <c r="AZ25" s="1233">
        <v>360</v>
      </c>
      <c r="BA25" s="1233" t="s">
        <v>21</v>
      </c>
      <c r="BB25" s="1233">
        <v>1327</v>
      </c>
      <c r="BC25" s="1233" t="s">
        <v>21</v>
      </c>
      <c r="BD25" s="1233" t="s">
        <v>21</v>
      </c>
      <c r="BE25" s="1233">
        <v>2496997</v>
      </c>
      <c r="BF25" s="1233">
        <v>1160036</v>
      </c>
      <c r="BG25" s="1233">
        <v>6</v>
      </c>
      <c r="BH25" s="1233">
        <v>512</v>
      </c>
      <c r="BI25" s="1233">
        <v>3</v>
      </c>
      <c r="BJ25" s="1284" t="s">
        <v>26</v>
      </c>
      <c r="BK25" s="1533" t="s">
        <v>25</v>
      </c>
      <c r="BL25" s="1286" t="s">
        <v>25</v>
      </c>
      <c r="BM25" s="2053" t="s">
        <v>25</v>
      </c>
      <c r="BN25" s="2054" t="s">
        <v>2168</v>
      </c>
      <c r="BO25" s="1233">
        <v>7791</v>
      </c>
      <c r="BP25" s="1233">
        <v>12811</v>
      </c>
      <c r="BQ25" s="1233" t="s">
        <v>21</v>
      </c>
      <c r="BR25" s="1233">
        <v>167413</v>
      </c>
      <c r="BS25" s="1233">
        <v>384631</v>
      </c>
      <c r="BT25" s="1233">
        <v>83646</v>
      </c>
      <c r="BU25" s="1233">
        <v>34276</v>
      </c>
      <c r="BV25" s="1233" t="s">
        <v>21</v>
      </c>
      <c r="BW25" s="1233" t="s">
        <v>21</v>
      </c>
      <c r="BX25" s="1233" t="s">
        <v>21</v>
      </c>
      <c r="BY25" s="1233" t="s">
        <v>21</v>
      </c>
      <c r="BZ25" s="1233">
        <v>44364</v>
      </c>
      <c r="CA25" s="1233">
        <v>49370</v>
      </c>
      <c r="CB25" s="1233">
        <v>458</v>
      </c>
      <c r="CC25" s="1233">
        <v>86</v>
      </c>
      <c r="CD25" s="1233">
        <v>27834</v>
      </c>
      <c r="CE25" s="1284" t="s">
        <v>26</v>
      </c>
      <c r="CF25" s="1533" t="s">
        <v>25</v>
      </c>
      <c r="CG25" s="1286" t="s">
        <v>25</v>
      </c>
      <c r="CH25" s="2053" t="s">
        <v>25</v>
      </c>
      <c r="CI25" s="2054" t="s">
        <v>2168</v>
      </c>
      <c r="CJ25" s="1233">
        <v>75</v>
      </c>
      <c r="CK25" s="1233" t="s">
        <v>21</v>
      </c>
      <c r="CL25" s="1233" t="s">
        <v>21</v>
      </c>
      <c r="CM25" s="1233">
        <v>2030818</v>
      </c>
      <c r="CN25" s="1233">
        <v>650407</v>
      </c>
      <c r="CO25" s="1284" t="s">
        <v>26</v>
      </c>
      <c r="CP25" s="2052" t="s">
        <v>25</v>
      </c>
      <c r="CQ25" s="1533"/>
      <c r="CR25" s="1533"/>
      <c r="CS25" s="1533"/>
      <c r="CT25" s="1533"/>
      <c r="CU25" s="1533"/>
      <c r="CV25" s="1533"/>
      <c r="CW25" s="1533"/>
      <c r="CX25" s="1533"/>
      <c r="CY25" s="1533"/>
      <c r="CZ25" s="1533"/>
      <c r="DA25" s="1533"/>
      <c r="DB25" s="1533"/>
      <c r="DC25" s="1533"/>
      <c r="DD25" s="1533"/>
      <c r="DE25" s="1533"/>
      <c r="DF25" s="1533"/>
      <c r="DG25" s="1533"/>
      <c r="DI25" s="1286" t="s">
        <v>25</v>
      </c>
      <c r="DJ25" s="2053" t="s">
        <v>25</v>
      </c>
      <c r="DK25" s="2054" t="s">
        <v>2168</v>
      </c>
      <c r="DL25" s="60">
        <v>16005959</v>
      </c>
      <c r="DM25" s="1233">
        <v>11970267</v>
      </c>
      <c r="DN25" s="1233" t="s">
        <v>21</v>
      </c>
      <c r="DO25" s="1233">
        <v>664</v>
      </c>
      <c r="DP25" s="1233">
        <v>42</v>
      </c>
      <c r="DQ25" s="1233">
        <v>6770107</v>
      </c>
      <c r="DR25" s="1233">
        <v>3341022</v>
      </c>
      <c r="DS25" s="1233">
        <v>178657</v>
      </c>
      <c r="DT25" s="1233">
        <v>7631</v>
      </c>
      <c r="DU25" s="1233">
        <v>210795</v>
      </c>
      <c r="DV25" s="1233">
        <v>12600</v>
      </c>
      <c r="DW25" s="1233">
        <v>198195</v>
      </c>
      <c r="DX25" s="1233">
        <v>204647</v>
      </c>
      <c r="DY25" s="1233">
        <v>800062</v>
      </c>
      <c r="DZ25" s="1233">
        <v>1093150</v>
      </c>
      <c r="EA25" s="1233">
        <v>147988</v>
      </c>
      <c r="EB25" s="1284" t="s">
        <v>26</v>
      </c>
      <c r="EC25" s="1533" t="s">
        <v>25</v>
      </c>
      <c r="ED25" s="1286" t="s">
        <v>25</v>
      </c>
      <c r="EE25" s="2053" t="s">
        <v>25</v>
      </c>
      <c r="EF25" s="2054" t="s">
        <v>2168</v>
      </c>
      <c r="EG25" s="1233">
        <v>77936</v>
      </c>
      <c r="EH25" s="1233" t="s">
        <v>21</v>
      </c>
      <c r="EI25" s="1233">
        <v>2468</v>
      </c>
      <c r="EJ25" s="1233">
        <v>640497</v>
      </c>
      <c r="EK25" s="1233">
        <v>512933</v>
      </c>
      <c r="EL25" s="1233">
        <v>7997</v>
      </c>
      <c r="EM25" s="1233">
        <v>6015</v>
      </c>
      <c r="EN25" s="1233" t="s">
        <v>21</v>
      </c>
      <c r="EO25" s="1233">
        <v>24969</v>
      </c>
      <c r="EP25" s="1233">
        <v>109404</v>
      </c>
      <c r="EQ25" s="1233">
        <v>61851</v>
      </c>
      <c r="ER25" s="1233">
        <v>61894</v>
      </c>
      <c r="ES25" s="1233">
        <v>36714</v>
      </c>
      <c r="ET25" s="1233">
        <v>12811</v>
      </c>
      <c r="EU25" s="1233">
        <v>1539</v>
      </c>
      <c r="EV25" s="1233">
        <v>2633502</v>
      </c>
      <c r="EW25" s="1284" t="s">
        <v>26</v>
      </c>
      <c r="EX25" s="1533" t="s">
        <v>25</v>
      </c>
      <c r="EY25" s="1286" t="s">
        <v>25</v>
      </c>
      <c r="EZ25" s="2053" t="s">
        <v>25</v>
      </c>
      <c r="FA25" s="2054" t="s">
        <v>2168</v>
      </c>
      <c r="FB25" s="1233">
        <v>10172989</v>
      </c>
      <c r="FC25" s="1233" t="s">
        <v>21</v>
      </c>
      <c r="FD25" s="1233">
        <v>6753934</v>
      </c>
      <c r="FE25" s="1233">
        <v>3341022</v>
      </c>
      <c r="FF25" s="1233">
        <v>163439</v>
      </c>
      <c r="FG25" s="1233">
        <v>6726</v>
      </c>
      <c r="FH25" s="1233">
        <v>103283</v>
      </c>
      <c r="FI25" s="1233" t="s">
        <v>21</v>
      </c>
      <c r="FJ25" s="1233">
        <v>103283</v>
      </c>
      <c r="FK25" s="1233">
        <v>66911</v>
      </c>
      <c r="FL25" s="1233">
        <v>707140</v>
      </c>
      <c r="FM25" s="1233">
        <v>4121</v>
      </c>
      <c r="FN25" s="1233">
        <v>65</v>
      </c>
      <c r="FO25" s="1233">
        <v>2068</v>
      </c>
      <c r="FP25" s="1233">
        <v>360</v>
      </c>
      <c r="FQ25" s="1233" t="s">
        <v>21</v>
      </c>
      <c r="FR25" s="1284" t="s">
        <v>26</v>
      </c>
      <c r="FS25" s="1533" t="s">
        <v>25</v>
      </c>
      <c r="FT25" s="1286" t="s">
        <v>25</v>
      </c>
      <c r="FU25" s="2053" t="s">
        <v>25</v>
      </c>
      <c r="FV25" s="2054" t="s">
        <v>2168</v>
      </c>
      <c r="FW25" s="1233">
        <v>3225</v>
      </c>
      <c r="FX25" s="1233">
        <v>452</v>
      </c>
      <c r="FY25" s="1233">
        <v>2773</v>
      </c>
      <c r="FZ25" s="1233">
        <v>108</v>
      </c>
      <c r="GA25" s="1233">
        <v>186</v>
      </c>
      <c r="GB25" s="1233">
        <v>10402</v>
      </c>
      <c r="GC25" s="1233">
        <v>49963</v>
      </c>
      <c r="GD25" s="1233" t="s">
        <v>21</v>
      </c>
      <c r="GE25" s="1233">
        <v>88559</v>
      </c>
      <c r="GF25" s="1233">
        <v>17532</v>
      </c>
      <c r="GG25" s="1233">
        <v>4556</v>
      </c>
      <c r="GH25" s="1233">
        <v>3508</v>
      </c>
      <c r="GI25" s="1233">
        <v>37066</v>
      </c>
      <c r="GJ25" s="1233">
        <v>7633</v>
      </c>
      <c r="GK25" s="1233">
        <v>7999</v>
      </c>
      <c r="GL25" s="1233">
        <v>12811</v>
      </c>
      <c r="GM25" s="1284" t="s">
        <v>26</v>
      </c>
      <c r="GN25" s="1533" t="s">
        <v>25</v>
      </c>
      <c r="GO25" s="1286" t="s">
        <v>25</v>
      </c>
      <c r="GP25" s="2053" t="s">
        <v>25</v>
      </c>
      <c r="GQ25" s="2054" t="s">
        <v>2168</v>
      </c>
      <c r="GR25" s="1233">
        <v>7633</v>
      </c>
      <c r="GS25" s="1233">
        <v>7999</v>
      </c>
      <c r="GT25" s="1233" t="s">
        <v>21</v>
      </c>
      <c r="GU25" s="1233" t="s">
        <v>21</v>
      </c>
      <c r="GV25" s="1233">
        <v>114309</v>
      </c>
      <c r="GW25" s="1233">
        <v>95679</v>
      </c>
      <c r="GX25" s="1233">
        <v>365775</v>
      </c>
      <c r="GY25" s="1233">
        <v>17434</v>
      </c>
      <c r="GZ25" s="1233">
        <v>608</v>
      </c>
      <c r="HA25" s="1233">
        <v>20</v>
      </c>
      <c r="HB25" s="1233">
        <v>3642</v>
      </c>
      <c r="HC25" s="1233">
        <v>1694</v>
      </c>
      <c r="HD25" s="1233">
        <v>1948</v>
      </c>
      <c r="HE25" s="1233">
        <v>116</v>
      </c>
      <c r="HF25" s="1233">
        <v>207</v>
      </c>
      <c r="HG25" s="1233">
        <v>38</v>
      </c>
      <c r="HH25" s="1284" t="s">
        <v>26</v>
      </c>
      <c r="HI25" s="1533" t="s">
        <v>25</v>
      </c>
    </row>
    <row r="26" spans="1:217" ht="14.25" customHeight="1">
      <c r="A26" s="1286" t="s">
        <v>25</v>
      </c>
      <c r="B26" s="2053" t="s">
        <v>25</v>
      </c>
      <c r="C26" s="2054" t="s">
        <v>2169</v>
      </c>
      <c r="D26" s="1233">
        <v>17325601</v>
      </c>
      <c r="E26" s="1233">
        <v>12764733</v>
      </c>
      <c r="F26" s="1233" t="s">
        <v>21</v>
      </c>
      <c r="G26" s="1233" t="s">
        <v>21</v>
      </c>
      <c r="H26" s="1233">
        <v>50</v>
      </c>
      <c r="I26" s="1233">
        <v>7310093</v>
      </c>
      <c r="J26" s="1233">
        <v>3564243</v>
      </c>
      <c r="K26" s="1233">
        <v>249823</v>
      </c>
      <c r="L26" s="1233">
        <v>42225</v>
      </c>
      <c r="M26" s="1233">
        <v>144274</v>
      </c>
      <c r="N26" s="1233">
        <v>5193</v>
      </c>
      <c r="O26" s="1233">
        <v>139081</v>
      </c>
      <c r="P26" s="1233">
        <v>101501</v>
      </c>
      <c r="Q26" s="1233">
        <v>1016338</v>
      </c>
      <c r="R26" s="1233">
        <v>1035287</v>
      </c>
      <c r="S26" s="1233">
        <v>136910</v>
      </c>
      <c r="T26" s="1284" t="s">
        <v>27</v>
      </c>
      <c r="U26" s="1533" t="s">
        <v>25</v>
      </c>
      <c r="V26" s="1286" t="s">
        <v>25</v>
      </c>
      <c r="W26" s="2053" t="s">
        <v>25</v>
      </c>
      <c r="X26" s="2054" t="s">
        <v>2169</v>
      </c>
      <c r="Y26" s="1233">
        <v>144703</v>
      </c>
      <c r="Z26" s="1233">
        <v>93</v>
      </c>
      <c r="AA26" s="1233">
        <v>6008</v>
      </c>
      <c r="AB26" s="1233">
        <v>3227</v>
      </c>
      <c r="AC26" s="1233" t="s">
        <v>21</v>
      </c>
      <c r="AD26" s="1233">
        <v>9598</v>
      </c>
      <c r="AE26" s="1233">
        <v>68256</v>
      </c>
      <c r="AF26" s="1233">
        <v>19584</v>
      </c>
      <c r="AG26" s="1233">
        <v>21024</v>
      </c>
      <c r="AH26" s="1233">
        <v>11758</v>
      </c>
      <c r="AI26" s="1233" t="s">
        <v>21</v>
      </c>
      <c r="AJ26" s="1233">
        <v>5664980</v>
      </c>
      <c r="AK26" s="1233">
        <v>17150299</v>
      </c>
      <c r="AL26" s="1233">
        <v>13973883</v>
      </c>
      <c r="AM26" s="1233">
        <v>12515030</v>
      </c>
      <c r="AN26" s="1233" t="s">
        <v>21</v>
      </c>
      <c r="AO26" s="1284" t="s">
        <v>27</v>
      </c>
      <c r="AP26" s="1533" t="s">
        <v>25</v>
      </c>
      <c r="AQ26" s="1286" t="s">
        <v>25</v>
      </c>
      <c r="AR26" s="2053" t="s">
        <v>25</v>
      </c>
      <c r="AS26" s="2054" t="s">
        <v>2169</v>
      </c>
      <c r="AT26" s="1233">
        <v>115143</v>
      </c>
      <c r="AU26" s="1233">
        <v>66879</v>
      </c>
      <c r="AV26" s="1233">
        <v>917924</v>
      </c>
      <c r="AW26" s="1233">
        <v>4616</v>
      </c>
      <c r="AX26" s="1233">
        <v>98</v>
      </c>
      <c r="AY26" s="1233">
        <v>6520</v>
      </c>
      <c r="AZ26" s="1233">
        <v>118</v>
      </c>
      <c r="BA26" s="1233" t="s">
        <v>21</v>
      </c>
      <c r="BB26" s="1233">
        <v>4576</v>
      </c>
      <c r="BC26" s="1233" t="s">
        <v>21</v>
      </c>
      <c r="BD26" s="1233" t="s">
        <v>21</v>
      </c>
      <c r="BE26" s="1233">
        <v>2735912</v>
      </c>
      <c r="BF26" s="1233">
        <v>1283579</v>
      </c>
      <c r="BG26" s="1233">
        <v>8</v>
      </c>
      <c r="BH26" s="1233">
        <v>562</v>
      </c>
      <c r="BI26" s="1233">
        <v>3</v>
      </c>
      <c r="BJ26" s="1284" t="s">
        <v>27</v>
      </c>
      <c r="BK26" s="1533" t="s">
        <v>25</v>
      </c>
      <c r="BL26" s="1286" t="s">
        <v>25</v>
      </c>
      <c r="BM26" s="2053" t="s">
        <v>25</v>
      </c>
      <c r="BN26" s="2054" t="s">
        <v>2169</v>
      </c>
      <c r="BO26" s="1233">
        <v>6792</v>
      </c>
      <c r="BP26" s="1233">
        <v>11758</v>
      </c>
      <c r="BQ26" s="1233" t="s">
        <v>21</v>
      </c>
      <c r="BR26" s="1233">
        <v>215899</v>
      </c>
      <c r="BS26" s="1233">
        <v>571230</v>
      </c>
      <c r="BT26" s="1233">
        <v>148472</v>
      </c>
      <c r="BU26" s="1233">
        <v>93259</v>
      </c>
      <c r="BV26" s="1233" t="s">
        <v>21</v>
      </c>
      <c r="BW26" s="1233" t="s">
        <v>21</v>
      </c>
      <c r="BX26" s="1233" t="s">
        <v>21</v>
      </c>
      <c r="BY26" s="1233" t="s">
        <v>21</v>
      </c>
      <c r="BZ26" s="1233">
        <v>120707</v>
      </c>
      <c r="CA26" s="1233">
        <v>55213</v>
      </c>
      <c r="CB26" s="1233">
        <v>93</v>
      </c>
      <c r="CC26" s="1233">
        <v>341</v>
      </c>
      <c r="CD26" s="1233">
        <v>32509</v>
      </c>
      <c r="CE26" s="1284" t="s">
        <v>27</v>
      </c>
      <c r="CF26" s="1533" t="s">
        <v>25</v>
      </c>
      <c r="CG26" s="1286" t="s">
        <v>25</v>
      </c>
      <c r="CH26" s="2053" t="s">
        <v>25</v>
      </c>
      <c r="CI26" s="2054" t="s">
        <v>2169</v>
      </c>
      <c r="CJ26" s="1233">
        <v>55</v>
      </c>
      <c r="CK26" s="1233" t="s">
        <v>21</v>
      </c>
      <c r="CL26" s="1233" t="s">
        <v>21</v>
      </c>
      <c r="CM26" s="1233">
        <v>2315747</v>
      </c>
      <c r="CN26" s="1233">
        <v>611552</v>
      </c>
      <c r="CO26" s="1284" t="s">
        <v>27</v>
      </c>
      <c r="CP26" s="2052" t="s">
        <v>25</v>
      </c>
      <c r="CQ26" s="1533"/>
      <c r="CR26" s="1533"/>
      <c r="CS26" s="1533"/>
      <c r="CT26" s="1533"/>
      <c r="CU26" s="1533"/>
      <c r="CV26" s="1533"/>
      <c r="CW26" s="1533"/>
      <c r="CX26" s="1533"/>
      <c r="CY26" s="1533"/>
      <c r="CZ26" s="1533"/>
      <c r="DA26" s="1533"/>
      <c r="DB26" s="1533"/>
      <c r="DC26" s="1533"/>
      <c r="DD26" s="1533"/>
      <c r="DE26" s="1533"/>
      <c r="DF26" s="1533"/>
      <c r="DG26" s="1533"/>
      <c r="DI26" s="1286" t="s">
        <v>25</v>
      </c>
      <c r="DJ26" s="2053" t="s">
        <v>25</v>
      </c>
      <c r="DK26" s="2054" t="s">
        <v>2169</v>
      </c>
      <c r="DL26" s="60">
        <v>17523997</v>
      </c>
      <c r="DM26" s="1233">
        <v>13296510</v>
      </c>
      <c r="DN26" s="1233" t="s">
        <v>21</v>
      </c>
      <c r="DO26" s="1233">
        <v>455</v>
      </c>
      <c r="DP26" s="1233">
        <v>50</v>
      </c>
      <c r="DQ26" s="1233">
        <v>7310093</v>
      </c>
      <c r="DR26" s="1233">
        <v>3564243</v>
      </c>
      <c r="DS26" s="1233">
        <v>252457</v>
      </c>
      <c r="DT26" s="1233">
        <v>42225</v>
      </c>
      <c r="DU26" s="1233">
        <v>218534</v>
      </c>
      <c r="DV26" s="1233">
        <v>12449</v>
      </c>
      <c r="DW26" s="1233">
        <v>206085</v>
      </c>
      <c r="DX26" s="1233">
        <v>221938</v>
      </c>
      <c r="DY26" s="1233">
        <v>1026321</v>
      </c>
      <c r="DZ26" s="1233">
        <v>1221258</v>
      </c>
      <c r="EA26" s="1233">
        <v>247387</v>
      </c>
      <c r="EB26" s="1284" t="s">
        <v>27</v>
      </c>
      <c r="EC26" s="1533" t="s">
        <v>25</v>
      </c>
      <c r="ED26" s="1286" t="s">
        <v>25</v>
      </c>
      <c r="EE26" s="2053" t="s">
        <v>25</v>
      </c>
      <c r="EF26" s="2054" t="s">
        <v>2169</v>
      </c>
      <c r="EG26" s="1233">
        <v>189274</v>
      </c>
      <c r="EH26" s="1233" t="s">
        <v>21</v>
      </c>
      <c r="EI26" s="1233">
        <v>4205</v>
      </c>
      <c r="EJ26" s="1233">
        <v>691069</v>
      </c>
      <c r="EK26" s="1233">
        <v>576080</v>
      </c>
      <c r="EL26" s="1233">
        <v>6008</v>
      </c>
      <c r="EM26" s="1233">
        <v>5629</v>
      </c>
      <c r="EN26" s="1233" t="s">
        <v>21</v>
      </c>
      <c r="EO26" s="1233">
        <v>26637</v>
      </c>
      <c r="EP26" s="1233">
        <v>121111</v>
      </c>
      <c r="EQ26" s="1233">
        <v>52900</v>
      </c>
      <c r="ER26" s="1233">
        <v>52855</v>
      </c>
      <c r="ES26" s="1233">
        <v>37180</v>
      </c>
      <c r="ET26" s="1233">
        <v>11758</v>
      </c>
      <c r="EU26" s="1233">
        <v>4133</v>
      </c>
      <c r="EV26" s="1233">
        <v>3015980</v>
      </c>
      <c r="EW26" s="1284" t="s">
        <v>27</v>
      </c>
      <c r="EX26" s="1533" t="s">
        <v>25</v>
      </c>
      <c r="EY26" s="1286" t="s">
        <v>25</v>
      </c>
      <c r="EZ26" s="2053" t="s">
        <v>25</v>
      </c>
      <c r="FA26" s="2054" t="s">
        <v>2169</v>
      </c>
      <c r="FB26" s="1233">
        <v>11231451</v>
      </c>
      <c r="FC26" s="1233" t="s">
        <v>21</v>
      </c>
      <c r="FD26" s="1233">
        <v>7285399</v>
      </c>
      <c r="FE26" s="1233">
        <v>3564243</v>
      </c>
      <c r="FF26" s="1233">
        <v>238122</v>
      </c>
      <c r="FG26" s="1233">
        <v>41281</v>
      </c>
      <c r="FH26" s="1233">
        <v>115143</v>
      </c>
      <c r="FI26" s="1233" t="s">
        <v>21</v>
      </c>
      <c r="FJ26" s="1233">
        <v>115143</v>
      </c>
      <c r="FK26" s="1233">
        <v>66879</v>
      </c>
      <c r="FL26" s="1233">
        <v>917924</v>
      </c>
      <c r="FM26" s="1233">
        <v>4616</v>
      </c>
      <c r="FN26" s="1233">
        <v>98</v>
      </c>
      <c r="FO26" s="1233">
        <v>6520</v>
      </c>
      <c r="FP26" s="1233">
        <v>118</v>
      </c>
      <c r="FQ26" s="1233" t="s">
        <v>21</v>
      </c>
      <c r="FR26" s="1284" t="s">
        <v>27</v>
      </c>
      <c r="FS26" s="1533" t="s">
        <v>25</v>
      </c>
      <c r="FT26" s="1286" t="s">
        <v>25</v>
      </c>
      <c r="FU26" s="2053" t="s">
        <v>25</v>
      </c>
      <c r="FV26" s="2054" t="s">
        <v>2169</v>
      </c>
      <c r="FW26" s="1233">
        <v>2851</v>
      </c>
      <c r="FX26" s="1233">
        <v>191</v>
      </c>
      <c r="FY26" s="1233">
        <v>2659</v>
      </c>
      <c r="FZ26" s="1233">
        <v>161</v>
      </c>
      <c r="GA26" s="1233">
        <v>132</v>
      </c>
      <c r="GB26" s="1233">
        <v>15931</v>
      </c>
      <c r="GC26" s="1233">
        <v>128207</v>
      </c>
      <c r="GD26" s="1233" t="s">
        <v>21</v>
      </c>
      <c r="GE26" s="1233">
        <v>107601</v>
      </c>
      <c r="GF26" s="1233">
        <v>31569</v>
      </c>
      <c r="GG26" s="1233">
        <v>4696</v>
      </c>
      <c r="GH26" s="1233">
        <v>6463</v>
      </c>
      <c r="GI26" s="1233">
        <v>42834</v>
      </c>
      <c r="GJ26" s="1233">
        <v>6719</v>
      </c>
      <c r="GK26" s="1233">
        <v>7041</v>
      </c>
      <c r="GL26" s="1233">
        <v>11758</v>
      </c>
      <c r="GM26" s="1284" t="s">
        <v>27</v>
      </c>
      <c r="GN26" s="1533" t="s">
        <v>25</v>
      </c>
      <c r="GO26" s="1286" t="s">
        <v>25</v>
      </c>
      <c r="GP26" s="2053" t="s">
        <v>25</v>
      </c>
      <c r="GQ26" s="2054" t="s">
        <v>2169</v>
      </c>
      <c r="GR26" s="1233">
        <v>6719</v>
      </c>
      <c r="GS26" s="1233">
        <v>7041</v>
      </c>
      <c r="GT26" s="1233" t="s">
        <v>21</v>
      </c>
      <c r="GU26" s="1233" t="s">
        <v>21</v>
      </c>
      <c r="GV26" s="1233">
        <v>143655</v>
      </c>
      <c r="GW26" s="1233">
        <v>94914</v>
      </c>
      <c r="GX26" s="1233">
        <v>403449</v>
      </c>
      <c r="GY26" s="1233">
        <v>20636</v>
      </c>
      <c r="GZ26" s="1233">
        <v>398</v>
      </c>
      <c r="HA26" s="1233">
        <v>42</v>
      </c>
      <c r="HB26" s="1233">
        <v>3398</v>
      </c>
      <c r="HC26" s="1233">
        <v>1227</v>
      </c>
      <c r="HD26" s="1233">
        <v>2171</v>
      </c>
      <c r="HE26" s="1233">
        <v>295</v>
      </c>
      <c r="HF26" s="1233">
        <v>158</v>
      </c>
      <c r="HG26" s="1233">
        <v>40</v>
      </c>
      <c r="HH26" s="1284" t="s">
        <v>27</v>
      </c>
      <c r="HI26" s="1533" t="s">
        <v>25</v>
      </c>
    </row>
    <row r="27" spans="1:217" ht="14.25" customHeight="1">
      <c r="A27" s="1286" t="s">
        <v>25</v>
      </c>
      <c r="B27" s="2053" t="s">
        <v>25</v>
      </c>
      <c r="C27" s="2054" t="s">
        <v>164</v>
      </c>
      <c r="D27" s="1233">
        <v>17957384</v>
      </c>
      <c r="E27" s="1233">
        <v>13258490</v>
      </c>
      <c r="F27" s="1233" t="s">
        <v>21</v>
      </c>
      <c r="G27" s="1233" t="s">
        <v>21</v>
      </c>
      <c r="H27" s="1233">
        <v>48</v>
      </c>
      <c r="I27" s="1233">
        <v>7629788</v>
      </c>
      <c r="J27" s="1233">
        <v>3735443</v>
      </c>
      <c r="K27" s="1233">
        <v>167704</v>
      </c>
      <c r="L27" s="1233">
        <v>46432</v>
      </c>
      <c r="M27" s="1233">
        <v>138478</v>
      </c>
      <c r="N27" s="1233">
        <v>5277</v>
      </c>
      <c r="O27" s="1233">
        <v>133201</v>
      </c>
      <c r="P27" s="1233">
        <v>104380</v>
      </c>
      <c r="Q27" s="1233">
        <v>1135644</v>
      </c>
      <c r="R27" s="1233">
        <v>1033744</v>
      </c>
      <c r="S27" s="1233">
        <v>114801</v>
      </c>
      <c r="T27" s="1284" t="s">
        <v>28</v>
      </c>
      <c r="U27" s="1533" t="s">
        <v>25</v>
      </c>
      <c r="V27" s="1286" t="s">
        <v>25</v>
      </c>
      <c r="W27" s="2053" t="s">
        <v>25</v>
      </c>
      <c r="X27" s="2054" t="s">
        <v>164</v>
      </c>
      <c r="Y27" s="1233">
        <v>166560</v>
      </c>
      <c r="Z27" s="1233">
        <v>125</v>
      </c>
      <c r="AA27" s="1233">
        <v>7783</v>
      </c>
      <c r="AB27" s="1233">
        <v>3249</v>
      </c>
      <c r="AC27" s="1233" t="s">
        <v>21</v>
      </c>
      <c r="AD27" s="1233">
        <v>21673</v>
      </c>
      <c r="AE27" s="1233">
        <v>72402</v>
      </c>
      <c r="AF27" s="1233">
        <v>20669</v>
      </c>
      <c r="AG27" s="1233">
        <v>22103</v>
      </c>
      <c r="AH27" s="1233">
        <v>11636</v>
      </c>
      <c r="AI27" s="1233" t="s">
        <v>21</v>
      </c>
      <c r="AJ27" s="1233">
        <v>5712419</v>
      </c>
      <c r="AK27" s="1233">
        <v>17174114</v>
      </c>
      <c r="AL27" s="1233">
        <v>14474757</v>
      </c>
      <c r="AM27" s="1233">
        <v>13008680</v>
      </c>
      <c r="AN27" s="1233" t="s">
        <v>21</v>
      </c>
      <c r="AO27" s="1284" t="s">
        <v>28</v>
      </c>
      <c r="AP27" s="1533" t="s">
        <v>25</v>
      </c>
      <c r="AQ27" s="1286" t="s">
        <v>25</v>
      </c>
      <c r="AR27" s="2053" t="s">
        <v>25</v>
      </c>
      <c r="AS27" s="2054" t="s">
        <v>164</v>
      </c>
      <c r="AT27" s="1233">
        <v>108274</v>
      </c>
      <c r="AU27" s="1233">
        <v>68048</v>
      </c>
      <c r="AV27" s="1233">
        <v>1026614</v>
      </c>
      <c r="AW27" s="1233">
        <v>4603</v>
      </c>
      <c r="AX27" s="1233">
        <v>199</v>
      </c>
      <c r="AY27" s="1233">
        <v>6388</v>
      </c>
      <c r="AZ27" s="1233" t="s">
        <v>21</v>
      </c>
      <c r="BA27" s="1233" t="s">
        <v>21</v>
      </c>
      <c r="BB27" s="1233">
        <v>4528</v>
      </c>
      <c r="BC27" s="1233" t="s">
        <v>21</v>
      </c>
      <c r="BD27" s="1233" t="s">
        <v>21</v>
      </c>
      <c r="BE27" s="1233">
        <v>2736734</v>
      </c>
      <c r="BF27" s="1233">
        <v>1277045</v>
      </c>
      <c r="BG27" s="1233">
        <v>7</v>
      </c>
      <c r="BH27" s="1233">
        <v>510</v>
      </c>
      <c r="BI27" s="1233">
        <v>4</v>
      </c>
      <c r="BJ27" s="1284" t="s">
        <v>28</v>
      </c>
      <c r="BK27" s="1533" t="s">
        <v>25</v>
      </c>
      <c r="BL27" s="1286" t="s">
        <v>25</v>
      </c>
      <c r="BM27" s="2053" t="s">
        <v>25</v>
      </c>
      <c r="BN27" s="2054" t="s">
        <v>164</v>
      </c>
      <c r="BO27" s="1233">
        <v>7603</v>
      </c>
      <c r="BP27" s="1233">
        <v>11636</v>
      </c>
      <c r="BQ27" s="1233" t="s">
        <v>21</v>
      </c>
      <c r="BR27" s="1233">
        <v>214654</v>
      </c>
      <c r="BS27" s="1233">
        <v>581120</v>
      </c>
      <c r="BT27" s="1233">
        <v>134899</v>
      </c>
      <c r="BU27" s="1233">
        <v>76582</v>
      </c>
      <c r="BV27" s="1233" t="s">
        <v>21</v>
      </c>
      <c r="BW27" s="1233" t="s">
        <v>21</v>
      </c>
      <c r="BX27" s="1233" t="s">
        <v>21</v>
      </c>
      <c r="BY27" s="1233" t="s">
        <v>21</v>
      </c>
      <c r="BZ27" s="1233">
        <v>99121</v>
      </c>
      <c r="CA27" s="1233">
        <v>58317</v>
      </c>
      <c r="CB27" s="1233">
        <v>125</v>
      </c>
      <c r="CC27" s="1233">
        <v>247</v>
      </c>
      <c r="CD27" s="1233">
        <v>34835</v>
      </c>
      <c r="CE27" s="1284" t="s">
        <v>28</v>
      </c>
      <c r="CF27" s="1533" t="s">
        <v>25</v>
      </c>
      <c r="CG27" s="1286" t="s">
        <v>25</v>
      </c>
      <c r="CH27" s="2053" t="s">
        <v>25</v>
      </c>
      <c r="CI27" s="2054" t="s">
        <v>164</v>
      </c>
      <c r="CJ27" s="1233">
        <v>67</v>
      </c>
      <c r="CK27" s="1233" t="s">
        <v>21</v>
      </c>
      <c r="CL27" s="1233" t="s">
        <v>21</v>
      </c>
      <c r="CM27" s="1233">
        <v>2413317</v>
      </c>
      <c r="CN27" s="1233">
        <v>706106</v>
      </c>
      <c r="CO27" s="1284" t="s">
        <v>28</v>
      </c>
      <c r="CP27" s="2052" t="s">
        <v>25</v>
      </c>
      <c r="CQ27" s="1533"/>
      <c r="CR27" s="1533"/>
      <c r="CS27" s="1533"/>
      <c r="CT27" s="1533"/>
      <c r="CU27" s="1533"/>
      <c r="CV27" s="1533"/>
      <c r="CW27" s="1533"/>
      <c r="CX27" s="1533"/>
      <c r="CY27" s="1533"/>
      <c r="CZ27" s="1533"/>
      <c r="DA27" s="1533"/>
      <c r="DB27" s="1533"/>
      <c r="DC27" s="1533"/>
      <c r="DD27" s="1533"/>
      <c r="DE27" s="1533"/>
      <c r="DF27" s="1533"/>
      <c r="DG27" s="1533"/>
      <c r="DI27" s="1286" t="s">
        <v>25</v>
      </c>
      <c r="DJ27" s="2053" t="s">
        <v>25</v>
      </c>
      <c r="DK27" s="2054" t="s">
        <v>164</v>
      </c>
      <c r="DL27" s="60">
        <v>18154517</v>
      </c>
      <c r="DM27" s="1233">
        <v>13809976</v>
      </c>
      <c r="DN27" s="1233" t="s">
        <v>21</v>
      </c>
      <c r="DO27" s="1233">
        <v>812</v>
      </c>
      <c r="DP27" s="1233">
        <v>48</v>
      </c>
      <c r="DQ27" s="1233">
        <v>7629788</v>
      </c>
      <c r="DR27" s="1233">
        <v>3735443</v>
      </c>
      <c r="DS27" s="1233">
        <v>167954</v>
      </c>
      <c r="DT27" s="1233">
        <v>46432</v>
      </c>
      <c r="DU27" s="1233">
        <v>233214</v>
      </c>
      <c r="DV27" s="1233">
        <v>12406</v>
      </c>
      <c r="DW27" s="1233">
        <v>220808</v>
      </c>
      <c r="DX27" s="1233">
        <v>224023</v>
      </c>
      <c r="DY27" s="1233">
        <v>1144182</v>
      </c>
      <c r="DZ27" s="1233">
        <v>1220179</v>
      </c>
      <c r="EA27" s="1233">
        <v>226480</v>
      </c>
      <c r="EB27" s="1284" t="s">
        <v>28</v>
      </c>
      <c r="EC27" s="1533" t="s">
        <v>25</v>
      </c>
      <c r="ED27" s="1286" t="s">
        <v>25</v>
      </c>
      <c r="EE27" s="2053" t="s">
        <v>25</v>
      </c>
      <c r="EF27" s="2054" t="s">
        <v>164</v>
      </c>
      <c r="EG27" s="1233">
        <v>169606</v>
      </c>
      <c r="EH27" s="1233" t="s">
        <v>21</v>
      </c>
      <c r="EI27" s="1233">
        <v>4933</v>
      </c>
      <c r="EJ27" s="1233">
        <v>691302</v>
      </c>
      <c r="EK27" s="1233">
        <v>545063</v>
      </c>
      <c r="EL27" s="1233">
        <v>7783</v>
      </c>
      <c r="EM27" s="1233">
        <v>5846</v>
      </c>
      <c r="EN27" s="1233" t="s">
        <v>21</v>
      </c>
      <c r="EO27" s="1233">
        <v>42833</v>
      </c>
      <c r="EP27" s="1233">
        <v>124042</v>
      </c>
      <c r="EQ27" s="1233">
        <v>60956</v>
      </c>
      <c r="ER27" s="1233">
        <v>61754</v>
      </c>
      <c r="ES27" s="1233">
        <v>23097</v>
      </c>
      <c r="ET27" s="1233">
        <v>11636</v>
      </c>
      <c r="EU27" s="1233">
        <v>3799</v>
      </c>
      <c r="EV27" s="1233">
        <v>3086379</v>
      </c>
      <c r="EW27" s="1284" t="s">
        <v>28</v>
      </c>
      <c r="EX27" s="1533" t="s">
        <v>25</v>
      </c>
      <c r="EY27" s="1286" t="s">
        <v>25</v>
      </c>
      <c r="EZ27" s="2053" t="s">
        <v>25</v>
      </c>
      <c r="FA27" s="2054" t="s">
        <v>164</v>
      </c>
      <c r="FB27" s="1233">
        <v>11731635</v>
      </c>
      <c r="FC27" s="1233" t="s">
        <v>21</v>
      </c>
      <c r="FD27" s="1233">
        <v>7606187</v>
      </c>
      <c r="FE27" s="1233">
        <v>3735443</v>
      </c>
      <c r="FF27" s="1233">
        <v>159761</v>
      </c>
      <c r="FG27" s="1233">
        <v>45533</v>
      </c>
      <c r="FH27" s="1233">
        <v>108274</v>
      </c>
      <c r="FI27" s="1233" t="s">
        <v>21</v>
      </c>
      <c r="FJ27" s="1233">
        <v>108274</v>
      </c>
      <c r="FK27" s="1233">
        <v>68048</v>
      </c>
      <c r="FL27" s="1233">
        <v>1026614</v>
      </c>
      <c r="FM27" s="1233">
        <v>4603</v>
      </c>
      <c r="FN27" s="1233">
        <v>199</v>
      </c>
      <c r="FO27" s="1233">
        <v>6388</v>
      </c>
      <c r="FP27" s="1233" t="s">
        <v>21</v>
      </c>
      <c r="FQ27" s="1233" t="s">
        <v>21</v>
      </c>
      <c r="FR27" s="1284" t="s">
        <v>28</v>
      </c>
      <c r="FS27" s="1533" t="s">
        <v>25</v>
      </c>
      <c r="FT27" s="1286" t="s">
        <v>25</v>
      </c>
      <c r="FU27" s="2053" t="s">
        <v>25</v>
      </c>
      <c r="FV27" s="2054" t="s">
        <v>164</v>
      </c>
      <c r="FW27" s="1233">
        <v>4312</v>
      </c>
      <c r="FX27" s="1233">
        <v>198</v>
      </c>
      <c r="FY27" s="1233">
        <v>4114</v>
      </c>
      <c r="FZ27" s="1233">
        <v>75</v>
      </c>
      <c r="GA27" s="1233">
        <v>355</v>
      </c>
      <c r="GB27" s="1233">
        <v>18452</v>
      </c>
      <c r="GC27" s="1233">
        <v>105357</v>
      </c>
      <c r="GD27" s="1233" t="s">
        <v>21</v>
      </c>
      <c r="GE27" s="1233">
        <v>112430</v>
      </c>
      <c r="GF27" s="1233">
        <v>26035</v>
      </c>
      <c r="GG27" s="1233">
        <v>4835</v>
      </c>
      <c r="GH27" s="1233">
        <v>9790</v>
      </c>
      <c r="GI27" s="1233">
        <v>45632</v>
      </c>
      <c r="GJ27" s="1233">
        <v>7467</v>
      </c>
      <c r="GK27" s="1233">
        <v>7825</v>
      </c>
      <c r="GL27" s="1233">
        <v>11636</v>
      </c>
      <c r="GM27" s="1284" t="s">
        <v>28</v>
      </c>
      <c r="GN27" s="1533" t="s">
        <v>25</v>
      </c>
      <c r="GO27" s="1286" t="s">
        <v>25</v>
      </c>
      <c r="GP27" s="2053" t="s">
        <v>25</v>
      </c>
      <c r="GQ27" s="2054" t="s">
        <v>164</v>
      </c>
      <c r="GR27" s="1233">
        <v>7467</v>
      </c>
      <c r="GS27" s="1233">
        <v>7825</v>
      </c>
      <c r="GT27" s="1233" t="s">
        <v>21</v>
      </c>
      <c r="GU27" s="1233" t="s">
        <v>21</v>
      </c>
      <c r="GV27" s="1233">
        <v>136288</v>
      </c>
      <c r="GW27" s="1233">
        <v>99591</v>
      </c>
      <c r="GX27" s="1233">
        <v>411632</v>
      </c>
      <c r="GY27" s="1233">
        <v>21410</v>
      </c>
      <c r="GZ27" s="1233">
        <v>744</v>
      </c>
      <c r="HA27" s="1233">
        <v>16</v>
      </c>
      <c r="HB27" s="1233">
        <v>3391</v>
      </c>
      <c r="HC27" s="1233">
        <v>1285</v>
      </c>
      <c r="HD27" s="1233">
        <v>2106</v>
      </c>
      <c r="HE27" s="1233">
        <v>384</v>
      </c>
      <c r="HF27" s="1233">
        <v>181</v>
      </c>
      <c r="HG27" s="1233">
        <v>25</v>
      </c>
      <c r="HH27" s="1284" t="s">
        <v>28</v>
      </c>
      <c r="HI27" s="1533" t="s">
        <v>25</v>
      </c>
    </row>
    <row r="28" spans="1:217" ht="7.5" customHeight="1">
      <c r="A28" s="1290"/>
      <c r="B28" s="2055"/>
      <c r="C28" s="2056"/>
      <c r="D28" s="1233"/>
      <c r="E28" s="1233"/>
      <c r="F28" s="1233"/>
      <c r="G28" s="1233"/>
      <c r="H28" s="1233"/>
      <c r="I28" s="1233"/>
      <c r="J28" s="1233"/>
      <c r="K28" s="1233"/>
      <c r="L28" s="1233"/>
      <c r="M28" s="1233"/>
      <c r="N28" s="1233"/>
      <c r="O28" s="1233"/>
      <c r="P28" s="1233"/>
      <c r="Q28" s="1233"/>
      <c r="R28" s="1233"/>
      <c r="S28" s="1233"/>
      <c r="T28" s="1292"/>
      <c r="U28" s="1462"/>
      <c r="V28" s="1290"/>
      <c r="W28" s="2055"/>
      <c r="X28" s="2056"/>
      <c r="Y28" s="1233"/>
      <c r="Z28" s="1233"/>
      <c r="AA28" s="1233"/>
      <c r="AB28" s="1233"/>
      <c r="AC28" s="1233"/>
      <c r="AD28" s="1233"/>
      <c r="AE28" s="1233"/>
      <c r="AF28" s="1233"/>
      <c r="AG28" s="1233"/>
      <c r="AH28" s="1233"/>
      <c r="AI28" s="1233"/>
      <c r="AJ28" s="1233"/>
      <c r="AK28" s="1233"/>
      <c r="AL28" s="1233"/>
      <c r="AM28" s="1233"/>
      <c r="AN28" s="1233"/>
      <c r="AO28" s="1292"/>
      <c r="AP28" s="1462"/>
      <c r="AQ28" s="1290"/>
      <c r="AR28" s="2055"/>
      <c r="AS28" s="2056"/>
      <c r="AT28" s="1233"/>
      <c r="AU28" s="1233"/>
      <c r="AV28" s="1233"/>
      <c r="AW28" s="1233"/>
      <c r="AX28" s="1233"/>
      <c r="AY28" s="1233"/>
      <c r="AZ28" s="1233"/>
      <c r="BA28" s="1233"/>
      <c r="BB28" s="1233"/>
      <c r="BC28" s="1233"/>
      <c r="BD28" s="1233"/>
      <c r="BE28" s="1233"/>
      <c r="BF28" s="1233"/>
      <c r="BG28" s="1233"/>
      <c r="BH28" s="1233"/>
      <c r="BI28" s="1233"/>
      <c r="BJ28" s="1292"/>
      <c r="BK28" s="1462"/>
      <c r="BL28" s="1290"/>
      <c r="BM28" s="2055"/>
      <c r="BN28" s="2056"/>
      <c r="BO28" s="1233"/>
      <c r="BP28" s="1233"/>
      <c r="BQ28" s="1233"/>
      <c r="BR28" s="1233"/>
      <c r="BS28" s="1233"/>
      <c r="BT28" s="1233"/>
      <c r="BU28" s="1233"/>
      <c r="BV28" s="1233"/>
      <c r="BW28" s="1233"/>
      <c r="BX28" s="1233"/>
      <c r="BY28" s="1233"/>
      <c r="BZ28" s="1233"/>
      <c r="CA28" s="1233"/>
      <c r="CB28" s="1233"/>
      <c r="CC28" s="1233"/>
      <c r="CD28" s="1233"/>
      <c r="CE28" s="1292"/>
      <c r="CF28" s="1462"/>
      <c r="CG28" s="1290"/>
      <c r="CH28" s="2055"/>
      <c r="CI28" s="2056"/>
      <c r="CJ28" s="1233"/>
      <c r="CK28" s="1233"/>
      <c r="CL28" s="1233"/>
      <c r="CM28" s="1233"/>
      <c r="CN28" s="1233"/>
      <c r="CO28" s="1292"/>
      <c r="CP28" s="1702"/>
      <c r="CQ28" s="1462"/>
      <c r="CR28" s="1462"/>
      <c r="CS28" s="1462"/>
      <c r="CT28" s="1462"/>
      <c r="CU28" s="1462"/>
      <c r="CV28" s="1462"/>
      <c r="CW28" s="1462"/>
      <c r="CX28" s="1462"/>
      <c r="CY28" s="1462"/>
      <c r="CZ28" s="1462"/>
      <c r="DA28" s="1462"/>
      <c r="DB28" s="1462"/>
      <c r="DC28" s="1462"/>
      <c r="DD28" s="1462"/>
      <c r="DE28" s="1462"/>
      <c r="DF28" s="1462"/>
      <c r="DG28" s="1462"/>
      <c r="DI28" s="1290"/>
      <c r="DJ28" s="2055"/>
      <c r="DK28" s="2056"/>
      <c r="DL28" s="60"/>
      <c r="DM28" s="1233"/>
      <c r="DN28" s="1233"/>
      <c r="DO28" s="1233"/>
      <c r="DP28" s="1233"/>
      <c r="DQ28" s="1233"/>
      <c r="DR28" s="1233"/>
      <c r="DS28" s="1233"/>
      <c r="DT28" s="1233"/>
      <c r="DU28" s="1233"/>
      <c r="DV28" s="1233"/>
      <c r="DW28" s="1233"/>
      <c r="DX28" s="1233"/>
      <c r="DY28" s="1233"/>
      <c r="DZ28" s="1233"/>
      <c r="EA28" s="1233"/>
      <c r="EB28" s="1292"/>
      <c r="EC28" s="1462"/>
      <c r="ED28" s="1290"/>
      <c r="EE28" s="2055"/>
      <c r="EF28" s="2056"/>
      <c r="EG28" s="1233"/>
      <c r="EH28" s="1233"/>
      <c r="EI28" s="1233"/>
      <c r="EJ28" s="1233"/>
      <c r="EK28" s="1233"/>
      <c r="EL28" s="1233"/>
      <c r="EM28" s="1233"/>
      <c r="EN28" s="1233"/>
      <c r="EP28" s="1233"/>
      <c r="EQ28" s="1233"/>
      <c r="ER28" s="1233"/>
      <c r="ES28" s="1233"/>
      <c r="ET28" s="1233"/>
      <c r="EU28" s="1233"/>
      <c r="EV28" s="1233"/>
      <c r="EW28" s="1292"/>
      <c r="EX28" s="1462"/>
      <c r="EY28" s="1290"/>
      <c r="EZ28" s="2055"/>
      <c r="FA28" s="2056"/>
      <c r="FB28" s="1233"/>
      <c r="FC28" s="1233"/>
      <c r="FD28" s="1233"/>
      <c r="FE28" s="1233"/>
      <c r="FF28" s="1233"/>
      <c r="FG28" s="1233"/>
      <c r="FH28" s="1233"/>
      <c r="FI28" s="1233"/>
      <c r="FJ28" s="1233"/>
      <c r="FK28" s="1233"/>
      <c r="FL28" s="1233"/>
      <c r="FM28" s="1233"/>
      <c r="FN28" s="1233"/>
      <c r="FO28" s="1233"/>
      <c r="FP28" s="1233"/>
      <c r="FQ28" s="1233"/>
      <c r="FR28" s="1292"/>
      <c r="FS28" s="1462"/>
      <c r="FT28" s="1290"/>
      <c r="FU28" s="2055"/>
      <c r="FV28" s="2056"/>
      <c r="FW28" s="1233"/>
      <c r="FX28" s="1233"/>
      <c r="FY28" s="1233"/>
      <c r="FZ28" s="1233"/>
      <c r="GA28" s="1233"/>
      <c r="GB28" s="1233"/>
      <c r="GC28" s="1233"/>
      <c r="GD28" s="1233"/>
      <c r="GE28" s="1233"/>
      <c r="GF28" s="1233"/>
      <c r="GG28" s="1233"/>
      <c r="GH28" s="1233"/>
      <c r="GI28" s="1233"/>
      <c r="GJ28" s="1233"/>
      <c r="GK28" s="1233"/>
      <c r="GL28" s="1233"/>
      <c r="GM28" s="1292"/>
      <c r="GN28" s="1462"/>
      <c r="GO28" s="1290"/>
      <c r="GP28" s="2055"/>
      <c r="GQ28" s="2056"/>
      <c r="GR28" s="1233"/>
      <c r="GS28" s="1233"/>
      <c r="GT28" s="1233"/>
      <c r="GU28" s="1233"/>
      <c r="GV28" s="1233"/>
      <c r="GW28" s="1233"/>
      <c r="GX28" s="1233"/>
      <c r="GY28" s="1233"/>
      <c r="GZ28" s="1233"/>
      <c r="HA28" s="1233"/>
      <c r="HB28" s="1233"/>
      <c r="HC28" s="1233"/>
      <c r="HD28" s="1233"/>
      <c r="HE28" s="1233"/>
      <c r="HF28" s="1233"/>
      <c r="HG28" s="1233"/>
      <c r="HH28" s="1292"/>
      <c r="HI28" s="1462"/>
    </row>
    <row r="29" spans="1:217" ht="14.25" customHeight="1">
      <c r="A29" s="1286" t="s">
        <v>2153</v>
      </c>
      <c r="B29" s="2053" t="s">
        <v>23</v>
      </c>
      <c r="C29" s="2057">
        <v>43831</v>
      </c>
      <c r="D29" s="1233">
        <v>6382686</v>
      </c>
      <c r="E29" s="1233">
        <v>4717437</v>
      </c>
      <c r="F29" s="1233">
        <v>67</v>
      </c>
      <c r="G29" s="1233" t="s">
        <v>21</v>
      </c>
      <c r="H29" s="1233">
        <v>14</v>
      </c>
      <c r="I29" s="1233">
        <v>2616950</v>
      </c>
      <c r="J29" s="1233">
        <v>1472923</v>
      </c>
      <c r="K29" s="1233">
        <v>58343</v>
      </c>
      <c r="L29" s="1233">
        <v>8863</v>
      </c>
      <c r="M29" s="1233">
        <v>53650</v>
      </c>
      <c r="N29" s="1233">
        <v>1749</v>
      </c>
      <c r="O29" s="1233">
        <v>51901</v>
      </c>
      <c r="P29" s="1233">
        <v>29821</v>
      </c>
      <c r="Q29" s="1233">
        <v>381818</v>
      </c>
      <c r="R29" s="1233">
        <v>359147</v>
      </c>
      <c r="S29" s="1233">
        <v>48042</v>
      </c>
      <c r="T29" s="1284" t="s">
        <v>29</v>
      </c>
      <c r="U29" s="1533" t="s">
        <v>2155</v>
      </c>
      <c r="V29" s="1286" t="s">
        <v>2153</v>
      </c>
      <c r="W29" s="2053" t="s">
        <v>23</v>
      </c>
      <c r="X29" s="2057">
        <v>43831</v>
      </c>
      <c r="Y29" s="1233">
        <v>61742</v>
      </c>
      <c r="Z29" s="1233" t="s">
        <v>21</v>
      </c>
      <c r="AA29" s="1233">
        <v>2786</v>
      </c>
      <c r="AB29" s="1233">
        <v>1141</v>
      </c>
      <c r="AC29" s="1233" t="s">
        <v>21</v>
      </c>
      <c r="AD29" s="1233">
        <v>7516</v>
      </c>
      <c r="AE29" s="1233">
        <v>26453</v>
      </c>
      <c r="AF29" s="1233">
        <v>8483</v>
      </c>
      <c r="AG29" s="1233">
        <v>9080</v>
      </c>
      <c r="AH29" s="1233">
        <v>4743</v>
      </c>
      <c r="AI29" s="1233" t="s">
        <v>21</v>
      </c>
      <c r="AJ29" s="1233">
        <v>2039368</v>
      </c>
      <c r="AK29" s="1233">
        <v>6408847</v>
      </c>
      <c r="AL29" s="1233">
        <v>5177166</v>
      </c>
      <c r="AM29" s="1233">
        <v>4631005</v>
      </c>
      <c r="AN29" s="1233" t="s">
        <v>21</v>
      </c>
      <c r="AO29" s="1284" t="s">
        <v>29</v>
      </c>
      <c r="AP29" s="1533" t="s">
        <v>2155</v>
      </c>
      <c r="AQ29" s="1286" t="s">
        <v>2153</v>
      </c>
      <c r="AR29" s="2053" t="s">
        <v>23</v>
      </c>
      <c r="AS29" s="2057">
        <v>43831</v>
      </c>
      <c r="AT29" s="1233">
        <v>41565</v>
      </c>
      <c r="AU29" s="1233">
        <v>17313</v>
      </c>
      <c r="AV29" s="1233">
        <v>348976</v>
      </c>
      <c r="AW29" s="1233">
        <v>1795</v>
      </c>
      <c r="AX29" s="1233">
        <v>70</v>
      </c>
      <c r="AY29" s="1233">
        <v>2272</v>
      </c>
      <c r="AZ29" s="1233">
        <v>174</v>
      </c>
      <c r="BA29" s="1233" t="s">
        <v>21</v>
      </c>
      <c r="BB29" s="1233">
        <v>1543</v>
      </c>
      <c r="BC29" s="1233" t="s">
        <v>21</v>
      </c>
      <c r="BD29" s="1233" t="s">
        <v>21</v>
      </c>
      <c r="BE29" s="1233">
        <v>990938</v>
      </c>
      <c r="BF29" s="1233">
        <v>447049</v>
      </c>
      <c r="BG29" s="1233">
        <v>2</v>
      </c>
      <c r="BH29" s="1233">
        <v>208</v>
      </c>
      <c r="BI29" s="1233">
        <v>1</v>
      </c>
      <c r="BJ29" s="1284" t="s">
        <v>29</v>
      </c>
      <c r="BK29" s="1533" t="s">
        <v>2155</v>
      </c>
      <c r="BL29" s="1286" t="s">
        <v>2153</v>
      </c>
      <c r="BM29" s="2053" t="s">
        <v>23</v>
      </c>
      <c r="BN29" s="2057">
        <v>43831</v>
      </c>
      <c r="BO29" s="1233">
        <v>2910</v>
      </c>
      <c r="BP29" s="1233">
        <v>4743</v>
      </c>
      <c r="BQ29" s="1233" t="s">
        <v>21</v>
      </c>
      <c r="BR29" s="1233">
        <v>76460</v>
      </c>
      <c r="BS29" s="1233">
        <v>163946</v>
      </c>
      <c r="BT29" s="1233">
        <v>48290</v>
      </c>
      <c r="BU29" s="1233">
        <v>27154</v>
      </c>
      <c r="BV29" s="1233" t="s">
        <v>21</v>
      </c>
      <c r="BW29" s="1233" t="s">
        <v>21</v>
      </c>
      <c r="BX29" s="1233" t="s">
        <v>21</v>
      </c>
      <c r="BY29" s="1233" t="s">
        <v>21</v>
      </c>
      <c r="BZ29" s="1233">
        <v>35146</v>
      </c>
      <c r="CA29" s="1233">
        <v>21136</v>
      </c>
      <c r="CB29" s="1233" t="s">
        <v>21</v>
      </c>
      <c r="CC29" s="1233" t="s">
        <v>21</v>
      </c>
      <c r="CD29" s="1233">
        <v>12436</v>
      </c>
      <c r="CE29" s="1284" t="s">
        <v>29</v>
      </c>
      <c r="CF29" s="1533" t="s">
        <v>2155</v>
      </c>
      <c r="CG29" s="1286" t="s">
        <v>2153</v>
      </c>
      <c r="CH29" s="2053" t="s">
        <v>23</v>
      </c>
      <c r="CI29" s="2057">
        <v>43831</v>
      </c>
      <c r="CJ29" s="1233">
        <v>23</v>
      </c>
      <c r="CK29" s="1233" t="s">
        <v>21</v>
      </c>
      <c r="CL29" s="1233" t="s">
        <v>21</v>
      </c>
      <c r="CM29" s="1233">
        <v>866104</v>
      </c>
      <c r="CN29" s="1233">
        <v>264938</v>
      </c>
      <c r="CO29" s="1284" t="s">
        <v>29</v>
      </c>
      <c r="CP29" s="2052" t="s">
        <v>2155</v>
      </c>
      <c r="CQ29" s="1533"/>
      <c r="CR29" s="1533"/>
      <c r="CS29" s="1533"/>
      <c r="CT29" s="1533"/>
      <c r="CU29" s="1533"/>
      <c r="CV29" s="1533"/>
      <c r="CW29" s="1533"/>
      <c r="CX29" s="1533"/>
      <c r="CY29" s="1533"/>
      <c r="CZ29" s="1533"/>
      <c r="DA29" s="1533"/>
      <c r="DB29" s="1533"/>
      <c r="DC29" s="1533"/>
      <c r="DD29" s="1533"/>
      <c r="DE29" s="1533"/>
      <c r="DF29" s="1533"/>
      <c r="DG29" s="1533"/>
      <c r="DI29" s="1286" t="s">
        <v>2153</v>
      </c>
      <c r="DJ29" s="2053" t="s">
        <v>23</v>
      </c>
      <c r="DK29" s="2057">
        <v>43831</v>
      </c>
      <c r="DL29" s="60">
        <v>6452954</v>
      </c>
      <c r="DM29" s="1233">
        <v>4910717</v>
      </c>
      <c r="DN29" s="1233">
        <v>67</v>
      </c>
      <c r="DO29" s="1233">
        <v>370</v>
      </c>
      <c r="DP29" s="1233">
        <v>14</v>
      </c>
      <c r="DQ29" s="1233">
        <v>2616950</v>
      </c>
      <c r="DR29" s="1233">
        <v>1472923</v>
      </c>
      <c r="DS29" s="1233">
        <v>58427</v>
      </c>
      <c r="DT29" s="1233">
        <v>8863</v>
      </c>
      <c r="DU29" s="1233">
        <v>82336</v>
      </c>
      <c r="DV29" s="1233">
        <v>4129</v>
      </c>
      <c r="DW29" s="1233">
        <v>78206</v>
      </c>
      <c r="DX29" s="1233">
        <v>66848</v>
      </c>
      <c r="DY29" s="1233">
        <v>385211</v>
      </c>
      <c r="DZ29" s="1233">
        <v>432659</v>
      </c>
      <c r="EA29" s="1233">
        <v>87554</v>
      </c>
      <c r="EB29" s="1284" t="s">
        <v>29</v>
      </c>
      <c r="EC29" s="1533" t="s">
        <v>2155</v>
      </c>
      <c r="ED29" s="1286" t="s">
        <v>2153</v>
      </c>
      <c r="EE29" s="2053" t="s">
        <v>23</v>
      </c>
      <c r="EF29" s="2057">
        <v>43831</v>
      </c>
      <c r="EG29" s="1233">
        <v>60122</v>
      </c>
      <c r="EH29" s="1233" t="s">
        <v>21</v>
      </c>
      <c r="EI29" s="1233">
        <v>1557</v>
      </c>
      <c r="EJ29" s="1233">
        <v>263943</v>
      </c>
      <c r="EK29" s="1233">
        <v>219405</v>
      </c>
      <c r="EL29" s="1233">
        <v>2786</v>
      </c>
      <c r="EM29" s="1233">
        <v>1929</v>
      </c>
      <c r="EN29" s="1233" t="s">
        <v>21</v>
      </c>
      <c r="EO29" s="1233">
        <v>12784</v>
      </c>
      <c r="EP29" s="1233">
        <v>43955</v>
      </c>
      <c r="EQ29" s="1233">
        <v>22175</v>
      </c>
      <c r="ER29" s="1233">
        <v>22123</v>
      </c>
      <c r="ES29" s="1233">
        <v>13525</v>
      </c>
      <c r="ET29" s="1233">
        <v>4743</v>
      </c>
      <c r="EU29" s="1233" t="s">
        <v>21</v>
      </c>
      <c r="EV29" s="1233">
        <v>1072412</v>
      </c>
      <c r="EW29" s="1284" t="s">
        <v>29</v>
      </c>
      <c r="EX29" s="1533" t="s">
        <v>2155</v>
      </c>
      <c r="EY29" s="1286" t="s">
        <v>2153</v>
      </c>
      <c r="EZ29" s="2053" t="s">
        <v>23</v>
      </c>
      <c r="FA29" s="2057">
        <v>43831</v>
      </c>
      <c r="FB29" s="1233">
        <v>4183956</v>
      </c>
      <c r="FC29" s="1233" t="s">
        <v>21</v>
      </c>
      <c r="FD29" s="1233">
        <v>2607205</v>
      </c>
      <c r="FE29" s="1233">
        <v>1472923</v>
      </c>
      <c r="FF29" s="1233">
        <v>54890</v>
      </c>
      <c r="FG29" s="1233">
        <v>8628</v>
      </c>
      <c r="FH29" s="1233">
        <v>41565</v>
      </c>
      <c r="FI29" s="1233" t="s">
        <v>21</v>
      </c>
      <c r="FJ29" s="1233">
        <v>41565</v>
      </c>
      <c r="FK29" s="1233">
        <v>17313</v>
      </c>
      <c r="FL29" s="1233">
        <v>348976</v>
      </c>
      <c r="FM29" s="1233">
        <v>1795</v>
      </c>
      <c r="FN29" s="1233">
        <v>70</v>
      </c>
      <c r="FO29" s="1233">
        <v>2272</v>
      </c>
      <c r="FP29" s="1233">
        <v>174</v>
      </c>
      <c r="FQ29" s="1233" t="s">
        <v>21</v>
      </c>
      <c r="FR29" s="1284" t="s">
        <v>29</v>
      </c>
      <c r="FS29" s="1533" t="s">
        <v>2155</v>
      </c>
      <c r="FT29" s="1286" t="s">
        <v>2153</v>
      </c>
      <c r="FU29" s="2053" t="s">
        <v>23</v>
      </c>
      <c r="FV29" s="2057">
        <v>43831</v>
      </c>
      <c r="FW29" s="1233">
        <v>1148</v>
      </c>
      <c r="FX29" s="1233">
        <v>19</v>
      </c>
      <c r="FY29" s="1233">
        <v>1130</v>
      </c>
      <c r="FZ29" s="1233">
        <v>41</v>
      </c>
      <c r="GA29" s="1233">
        <v>53</v>
      </c>
      <c r="GB29" s="1233">
        <v>5648</v>
      </c>
      <c r="GC29" s="1233">
        <v>37503</v>
      </c>
      <c r="GD29" s="1233" t="s">
        <v>21</v>
      </c>
      <c r="GE29" s="1233">
        <v>37884</v>
      </c>
      <c r="GF29" s="1233">
        <v>10776</v>
      </c>
      <c r="GG29" s="1233">
        <v>1414</v>
      </c>
      <c r="GH29" s="1233">
        <v>578</v>
      </c>
      <c r="GI29" s="1233">
        <v>15965</v>
      </c>
      <c r="GJ29" s="1233">
        <v>2868</v>
      </c>
      <c r="GK29" s="1233">
        <v>3006</v>
      </c>
      <c r="GL29" s="1233">
        <v>4743</v>
      </c>
      <c r="GM29" s="1284" t="s">
        <v>29</v>
      </c>
      <c r="GN29" s="1533" t="s">
        <v>2155</v>
      </c>
      <c r="GO29" s="1286" t="s">
        <v>2153</v>
      </c>
      <c r="GP29" s="2053" t="s">
        <v>23</v>
      </c>
      <c r="GQ29" s="2057">
        <v>43831</v>
      </c>
      <c r="GR29" s="1233">
        <v>2868</v>
      </c>
      <c r="GS29" s="1233">
        <v>3006</v>
      </c>
      <c r="GT29" s="1233" t="s">
        <v>21</v>
      </c>
      <c r="GU29" s="1233" t="s">
        <v>21</v>
      </c>
      <c r="GV29" s="1233">
        <v>53249</v>
      </c>
      <c r="GW29" s="1233">
        <v>38875</v>
      </c>
      <c r="GX29" s="1233">
        <v>152608</v>
      </c>
      <c r="GY29" s="1233">
        <v>7436</v>
      </c>
      <c r="GZ29" s="1233">
        <v>352</v>
      </c>
      <c r="HA29" s="1233">
        <v>2</v>
      </c>
      <c r="HB29" s="1233">
        <v>899</v>
      </c>
      <c r="HC29" s="1233">
        <v>434</v>
      </c>
      <c r="HD29" s="1233">
        <v>465</v>
      </c>
      <c r="HE29" s="1233">
        <v>27</v>
      </c>
      <c r="HF29" s="1233">
        <v>105</v>
      </c>
      <c r="HG29" s="1233">
        <v>12</v>
      </c>
      <c r="HH29" s="1284" t="s">
        <v>29</v>
      </c>
      <c r="HI29" s="1533" t="s">
        <v>2155</v>
      </c>
    </row>
    <row r="30" spans="1:217" ht="14.25" customHeight="1">
      <c r="A30" s="1281" t="s">
        <v>25</v>
      </c>
      <c r="B30" s="2050" t="s">
        <v>25</v>
      </c>
      <c r="C30" s="2058">
        <v>43862</v>
      </c>
      <c r="D30" s="1233">
        <v>5994320</v>
      </c>
      <c r="E30" s="1233">
        <v>4452083</v>
      </c>
      <c r="F30" s="1233" t="s">
        <v>21</v>
      </c>
      <c r="G30" s="1233" t="s">
        <v>21</v>
      </c>
      <c r="H30" s="1233">
        <v>17</v>
      </c>
      <c r="I30" s="1233">
        <v>2599659</v>
      </c>
      <c r="J30" s="1233">
        <v>1258991</v>
      </c>
      <c r="K30" s="1233">
        <v>34217</v>
      </c>
      <c r="L30" s="1233">
        <v>12919</v>
      </c>
      <c r="M30" s="1233">
        <v>51388</v>
      </c>
      <c r="N30" s="1233">
        <v>1620</v>
      </c>
      <c r="O30" s="1233">
        <v>49768</v>
      </c>
      <c r="P30" s="1233">
        <v>36014</v>
      </c>
      <c r="Q30" s="1233">
        <v>356609</v>
      </c>
      <c r="R30" s="1233">
        <v>352151</v>
      </c>
      <c r="S30" s="1233">
        <v>47558</v>
      </c>
      <c r="T30" s="1284" t="s">
        <v>30</v>
      </c>
      <c r="U30" s="1533" t="s">
        <v>25</v>
      </c>
      <c r="V30" s="1281" t="s">
        <v>25</v>
      </c>
      <c r="W30" s="2050" t="s">
        <v>25</v>
      </c>
      <c r="X30" s="2058">
        <v>43862</v>
      </c>
      <c r="Y30" s="1233">
        <v>49442</v>
      </c>
      <c r="Z30" s="1233">
        <v>78</v>
      </c>
      <c r="AA30" s="1233">
        <v>2633</v>
      </c>
      <c r="AB30" s="1233">
        <v>992</v>
      </c>
      <c r="AC30" s="1233" t="s">
        <v>21</v>
      </c>
      <c r="AD30" s="1233">
        <v>5654</v>
      </c>
      <c r="AE30" s="1233">
        <v>24455</v>
      </c>
      <c r="AF30" s="1233">
        <v>5052</v>
      </c>
      <c r="AG30" s="1233">
        <v>5466</v>
      </c>
      <c r="AH30" s="1233">
        <v>246</v>
      </c>
      <c r="AI30" s="1233" t="s">
        <v>21</v>
      </c>
      <c r="AJ30" s="1233">
        <v>1874562</v>
      </c>
      <c r="AK30" s="1233">
        <v>6061784</v>
      </c>
      <c r="AL30" s="1233">
        <v>4879869</v>
      </c>
      <c r="AM30" s="1233">
        <v>4369482</v>
      </c>
      <c r="AN30" s="1233" t="s">
        <v>21</v>
      </c>
      <c r="AO30" s="1284" t="s">
        <v>30</v>
      </c>
      <c r="AP30" s="1533" t="s">
        <v>25</v>
      </c>
      <c r="AQ30" s="1281" t="s">
        <v>25</v>
      </c>
      <c r="AR30" s="2050" t="s">
        <v>25</v>
      </c>
      <c r="AS30" s="2058">
        <v>43862</v>
      </c>
      <c r="AT30" s="1233">
        <v>40759</v>
      </c>
      <c r="AU30" s="1233">
        <v>24340</v>
      </c>
      <c r="AV30" s="1233">
        <v>329791</v>
      </c>
      <c r="AW30" s="1233">
        <v>1748</v>
      </c>
      <c r="AX30" s="1233">
        <v>66</v>
      </c>
      <c r="AY30" s="1233">
        <v>2215</v>
      </c>
      <c r="AZ30" s="1233" t="s">
        <v>21</v>
      </c>
      <c r="BA30" s="1233" t="s">
        <v>21</v>
      </c>
      <c r="BB30" s="1233">
        <v>1570</v>
      </c>
      <c r="BC30" s="1233" t="s">
        <v>21</v>
      </c>
      <c r="BD30" s="1233" t="s">
        <v>21</v>
      </c>
      <c r="BE30" s="1233">
        <v>939310</v>
      </c>
      <c r="BF30" s="1233">
        <v>431138</v>
      </c>
      <c r="BG30" s="1233">
        <v>2</v>
      </c>
      <c r="BH30" s="1233">
        <v>188</v>
      </c>
      <c r="BI30" s="1233">
        <v>1</v>
      </c>
      <c r="BJ30" s="1284" t="s">
        <v>30</v>
      </c>
      <c r="BK30" s="1533" t="s">
        <v>25</v>
      </c>
      <c r="BL30" s="1281" t="s">
        <v>25</v>
      </c>
      <c r="BM30" s="2050" t="s">
        <v>25</v>
      </c>
      <c r="BN30" s="2058">
        <v>43862</v>
      </c>
      <c r="BO30" s="1233">
        <v>250</v>
      </c>
      <c r="BP30" s="1233">
        <v>246</v>
      </c>
      <c r="BQ30" s="1233" t="s">
        <v>21</v>
      </c>
      <c r="BR30" s="1233">
        <v>65239</v>
      </c>
      <c r="BS30" s="1233">
        <v>148030</v>
      </c>
      <c r="BT30" s="1233">
        <v>44997</v>
      </c>
      <c r="BU30" s="1233">
        <v>28093</v>
      </c>
      <c r="BV30" s="1233" t="s">
        <v>21</v>
      </c>
      <c r="BW30" s="1233" t="s">
        <v>21</v>
      </c>
      <c r="BX30" s="1233" t="s">
        <v>21</v>
      </c>
      <c r="BY30" s="1233" t="s">
        <v>21</v>
      </c>
      <c r="BZ30" s="1233">
        <v>36361</v>
      </c>
      <c r="CA30" s="1233">
        <v>16904</v>
      </c>
      <c r="CB30" s="1233">
        <v>78</v>
      </c>
      <c r="CC30" s="1233" t="s">
        <v>21</v>
      </c>
      <c r="CD30" s="1233">
        <v>11813</v>
      </c>
      <c r="CE30" s="1284" t="s">
        <v>30</v>
      </c>
      <c r="CF30" s="1533" t="s">
        <v>25</v>
      </c>
      <c r="CG30" s="1281" t="s">
        <v>25</v>
      </c>
      <c r="CH30" s="2050" t="s">
        <v>25</v>
      </c>
      <c r="CI30" s="2058">
        <v>43862</v>
      </c>
      <c r="CJ30" s="1233">
        <v>75</v>
      </c>
      <c r="CK30" s="1233" t="s">
        <v>21</v>
      </c>
      <c r="CL30" s="1233" t="s">
        <v>21</v>
      </c>
      <c r="CM30" s="1233">
        <v>807680</v>
      </c>
      <c r="CN30" s="1233">
        <v>247686</v>
      </c>
      <c r="CO30" s="1284" t="s">
        <v>30</v>
      </c>
      <c r="CP30" s="2052" t="s">
        <v>25</v>
      </c>
      <c r="CQ30" s="1533"/>
      <c r="CR30" s="1533"/>
      <c r="CS30" s="1533"/>
      <c r="CT30" s="1533"/>
      <c r="CU30" s="1533"/>
      <c r="CV30" s="1533"/>
      <c r="CW30" s="1533"/>
      <c r="CX30" s="1533"/>
      <c r="CY30" s="1533"/>
      <c r="CZ30" s="1533"/>
      <c r="DA30" s="1533"/>
      <c r="DB30" s="1533"/>
      <c r="DC30" s="1533"/>
      <c r="DD30" s="1533"/>
      <c r="DE30" s="1533"/>
      <c r="DF30" s="1533"/>
      <c r="DG30" s="1533"/>
      <c r="DI30" s="1281" t="s">
        <v>25</v>
      </c>
      <c r="DJ30" s="2050" t="s">
        <v>25</v>
      </c>
      <c r="DK30" s="2058">
        <v>43862</v>
      </c>
      <c r="DL30" s="60">
        <v>6062554</v>
      </c>
      <c r="DM30" s="1233">
        <v>4639795</v>
      </c>
      <c r="DN30" s="1233" t="s">
        <v>21</v>
      </c>
      <c r="DO30" s="1233">
        <v>265</v>
      </c>
      <c r="DP30" s="1233">
        <v>17</v>
      </c>
      <c r="DQ30" s="1233">
        <v>2599659</v>
      </c>
      <c r="DR30" s="1233">
        <v>1258991</v>
      </c>
      <c r="DS30" s="1233">
        <v>34272</v>
      </c>
      <c r="DT30" s="1233">
        <v>12919</v>
      </c>
      <c r="DU30" s="1233">
        <v>90916</v>
      </c>
      <c r="DV30" s="1233">
        <v>3897</v>
      </c>
      <c r="DW30" s="1233">
        <v>87019</v>
      </c>
      <c r="DX30" s="1233">
        <v>70568</v>
      </c>
      <c r="DY30" s="1233">
        <v>358759</v>
      </c>
      <c r="DZ30" s="1233">
        <v>418992</v>
      </c>
      <c r="EA30" s="1233">
        <v>79986</v>
      </c>
      <c r="EB30" s="1284" t="s">
        <v>30</v>
      </c>
      <c r="EC30" s="1533" t="s">
        <v>25</v>
      </c>
      <c r="ED30" s="1281" t="s">
        <v>25</v>
      </c>
      <c r="EE30" s="2050" t="s">
        <v>25</v>
      </c>
      <c r="EF30" s="2058">
        <v>43862</v>
      </c>
      <c r="EG30" s="1233">
        <v>57534</v>
      </c>
      <c r="EH30" s="1233" t="s">
        <v>21</v>
      </c>
      <c r="EI30" s="1233">
        <v>1877</v>
      </c>
      <c r="EJ30" s="1233">
        <v>235029</v>
      </c>
      <c r="EK30" s="1233">
        <v>199854</v>
      </c>
      <c r="EL30" s="1233">
        <v>2633</v>
      </c>
      <c r="EM30" s="1233">
        <v>1719</v>
      </c>
      <c r="EN30" s="1233" t="s">
        <v>21</v>
      </c>
      <c r="EO30" s="1233">
        <v>10451</v>
      </c>
      <c r="EP30" s="1233">
        <v>40978</v>
      </c>
      <c r="EQ30" s="1233">
        <v>17786</v>
      </c>
      <c r="ER30" s="1233">
        <v>18416</v>
      </c>
      <c r="ES30" s="1233">
        <v>11734</v>
      </c>
      <c r="ET30" s="1233">
        <v>246</v>
      </c>
      <c r="EU30" s="1233" t="s">
        <v>21</v>
      </c>
      <c r="EV30" s="1233">
        <v>1023248</v>
      </c>
      <c r="EW30" s="1284" t="s">
        <v>30</v>
      </c>
      <c r="EX30" s="1533" t="s">
        <v>25</v>
      </c>
      <c r="EY30" s="1281" t="s">
        <v>25</v>
      </c>
      <c r="EZ30" s="2050" t="s">
        <v>25</v>
      </c>
      <c r="FA30" s="2058">
        <v>43862</v>
      </c>
      <c r="FB30" s="1233">
        <v>3938343</v>
      </c>
      <c r="FC30" s="1233" t="s">
        <v>21</v>
      </c>
      <c r="FD30" s="1233">
        <v>2591005</v>
      </c>
      <c r="FE30" s="1233">
        <v>1258991</v>
      </c>
      <c r="FF30" s="1233">
        <v>30699</v>
      </c>
      <c r="FG30" s="1233">
        <v>12663</v>
      </c>
      <c r="FH30" s="1233">
        <v>40759</v>
      </c>
      <c r="FI30" s="1233" t="s">
        <v>21</v>
      </c>
      <c r="FJ30" s="1233">
        <v>40759</v>
      </c>
      <c r="FK30" s="1233">
        <v>24340</v>
      </c>
      <c r="FL30" s="1233">
        <v>329791</v>
      </c>
      <c r="FM30" s="1233">
        <v>1748</v>
      </c>
      <c r="FN30" s="1233">
        <v>66</v>
      </c>
      <c r="FO30" s="1233">
        <v>2215</v>
      </c>
      <c r="FP30" s="1233" t="s">
        <v>21</v>
      </c>
      <c r="FQ30" s="1233" t="s">
        <v>21</v>
      </c>
      <c r="FR30" s="1284" t="s">
        <v>30</v>
      </c>
      <c r="FS30" s="1533" t="s">
        <v>25</v>
      </c>
      <c r="FT30" s="1281" t="s">
        <v>25</v>
      </c>
      <c r="FU30" s="2050" t="s">
        <v>25</v>
      </c>
      <c r="FV30" s="2058">
        <v>43862</v>
      </c>
      <c r="FW30" s="1233">
        <v>1125</v>
      </c>
      <c r="FX30" s="1233">
        <v>184</v>
      </c>
      <c r="FY30" s="1233">
        <v>942</v>
      </c>
      <c r="FZ30" s="1233">
        <v>25</v>
      </c>
      <c r="GA30" s="1233">
        <v>43</v>
      </c>
      <c r="GB30" s="1233">
        <v>5479</v>
      </c>
      <c r="GC30" s="1233">
        <v>37015</v>
      </c>
      <c r="GD30" s="1233" t="s">
        <v>21</v>
      </c>
      <c r="GE30" s="1233">
        <v>29773</v>
      </c>
      <c r="GF30" s="1233">
        <v>9999</v>
      </c>
      <c r="GG30" s="1233">
        <v>1274</v>
      </c>
      <c r="GH30" s="1233">
        <v>424</v>
      </c>
      <c r="GI30" s="1233">
        <v>15230</v>
      </c>
      <c r="GJ30" s="1233">
        <v>259</v>
      </c>
      <c r="GK30" s="1233">
        <v>272</v>
      </c>
      <c r="GL30" s="1233">
        <v>246</v>
      </c>
      <c r="GM30" s="1284" t="s">
        <v>30</v>
      </c>
      <c r="GN30" s="1533" t="s">
        <v>25</v>
      </c>
      <c r="GO30" s="1281" t="s">
        <v>25</v>
      </c>
      <c r="GP30" s="2050" t="s">
        <v>25</v>
      </c>
      <c r="GQ30" s="2058">
        <v>43862</v>
      </c>
      <c r="GR30" s="1233">
        <v>259</v>
      </c>
      <c r="GS30" s="1233">
        <v>272</v>
      </c>
      <c r="GT30" s="1233" t="s">
        <v>21</v>
      </c>
      <c r="GU30" s="1233" t="s">
        <v>21</v>
      </c>
      <c r="GV30" s="1233">
        <v>47787</v>
      </c>
      <c r="GW30" s="1233">
        <v>35093</v>
      </c>
      <c r="GX30" s="1233">
        <v>145510</v>
      </c>
      <c r="GY30" s="1233">
        <v>7298</v>
      </c>
      <c r="GZ30" s="1233">
        <v>254</v>
      </c>
      <c r="HA30" s="1233">
        <v>1</v>
      </c>
      <c r="HB30" s="1233">
        <v>840</v>
      </c>
      <c r="HC30" s="1233">
        <v>354</v>
      </c>
      <c r="HD30" s="1233">
        <v>486</v>
      </c>
      <c r="HE30" s="1233">
        <v>113</v>
      </c>
      <c r="HF30" s="1233">
        <v>87</v>
      </c>
      <c r="HG30" s="1233">
        <v>2</v>
      </c>
      <c r="HH30" s="1284" t="s">
        <v>30</v>
      </c>
      <c r="HI30" s="1533" t="s">
        <v>25</v>
      </c>
    </row>
    <row r="31" spans="1:217" ht="14.25" customHeight="1">
      <c r="A31" s="1281" t="s">
        <v>25</v>
      </c>
      <c r="B31" s="2050" t="s">
        <v>25</v>
      </c>
      <c r="C31" s="2058">
        <v>43891</v>
      </c>
      <c r="D31" s="1233">
        <v>5711302</v>
      </c>
      <c r="E31" s="1233">
        <v>4122403</v>
      </c>
      <c r="F31" s="1233" t="s">
        <v>21</v>
      </c>
      <c r="G31" s="1233" t="s">
        <v>21</v>
      </c>
      <c r="H31" s="1233">
        <v>16</v>
      </c>
      <c r="I31" s="1233">
        <v>2359231</v>
      </c>
      <c r="J31" s="1233">
        <v>1289834</v>
      </c>
      <c r="K31" s="1233">
        <v>36654</v>
      </c>
      <c r="L31" s="1233">
        <v>292</v>
      </c>
      <c r="M31" s="1233">
        <v>61223</v>
      </c>
      <c r="N31" s="1233">
        <v>1707</v>
      </c>
      <c r="O31" s="1233">
        <v>59516</v>
      </c>
      <c r="P31" s="1233">
        <v>24740</v>
      </c>
      <c r="Q31" s="1233">
        <v>293729</v>
      </c>
      <c r="R31" s="1233">
        <v>301734</v>
      </c>
      <c r="S31" s="1233">
        <v>52274</v>
      </c>
      <c r="T31" s="1284" t="s">
        <v>31</v>
      </c>
      <c r="U31" s="1533" t="s">
        <v>25</v>
      </c>
      <c r="V31" s="1281" t="s">
        <v>25</v>
      </c>
      <c r="W31" s="2050" t="s">
        <v>25</v>
      </c>
      <c r="X31" s="2058">
        <v>43891</v>
      </c>
      <c r="Y31" s="1233">
        <v>48064</v>
      </c>
      <c r="Z31" s="1233">
        <v>16</v>
      </c>
      <c r="AA31" s="1233">
        <v>2680</v>
      </c>
      <c r="AB31" s="1233">
        <v>1169</v>
      </c>
      <c r="AC31" s="1233" t="s">
        <v>21</v>
      </c>
      <c r="AD31" s="1233">
        <v>4519</v>
      </c>
      <c r="AE31" s="1233">
        <v>23330</v>
      </c>
      <c r="AF31" s="1233">
        <v>4834</v>
      </c>
      <c r="AG31" s="1233">
        <v>5131</v>
      </c>
      <c r="AH31" s="1233">
        <v>2557</v>
      </c>
      <c r="AI31" s="1233" t="s">
        <v>21</v>
      </c>
      <c r="AJ31" s="1233">
        <v>1803728</v>
      </c>
      <c r="AK31" s="1233">
        <v>5724102</v>
      </c>
      <c r="AL31" s="1233">
        <v>4508513</v>
      </c>
      <c r="AM31" s="1233">
        <v>4036304</v>
      </c>
      <c r="AN31" s="1233" t="s">
        <v>21</v>
      </c>
      <c r="AO31" s="1284" t="s">
        <v>31</v>
      </c>
      <c r="AP31" s="1533" t="s">
        <v>25</v>
      </c>
      <c r="AQ31" s="1281" t="s">
        <v>25</v>
      </c>
      <c r="AR31" s="2050" t="s">
        <v>25</v>
      </c>
      <c r="AS31" s="2058">
        <v>43891</v>
      </c>
      <c r="AT31" s="1233">
        <v>51519</v>
      </c>
      <c r="AU31" s="1233">
        <v>14511</v>
      </c>
      <c r="AV31" s="1233">
        <v>262244</v>
      </c>
      <c r="AW31" s="1233">
        <v>1291</v>
      </c>
      <c r="AX31" s="1233">
        <v>57</v>
      </c>
      <c r="AY31" s="1233">
        <v>137</v>
      </c>
      <c r="AZ31" s="1233">
        <v>251</v>
      </c>
      <c r="BA31" s="1233" t="s">
        <v>21</v>
      </c>
      <c r="BB31" s="1233" t="s">
        <v>21</v>
      </c>
      <c r="BC31" s="1233" t="s">
        <v>21</v>
      </c>
      <c r="BD31" s="1233" t="s">
        <v>21</v>
      </c>
      <c r="BE31" s="1233">
        <v>849396</v>
      </c>
      <c r="BF31" s="1233">
        <v>377325</v>
      </c>
      <c r="BG31" s="1233">
        <v>2</v>
      </c>
      <c r="BH31" s="1233">
        <v>263</v>
      </c>
      <c r="BI31" s="1233">
        <v>5</v>
      </c>
      <c r="BJ31" s="1284" t="s">
        <v>31</v>
      </c>
      <c r="BK31" s="1533" t="s">
        <v>25</v>
      </c>
      <c r="BL31" s="1281" t="s">
        <v>25</v>
      </c>
      <c r="BM31" s="2050" t="s">
        <v>25</v>
      </c>
      <c r="BN31" s="2058">
        <v>43891</v>
      </c>
      <c r="BO31" s="1233">
        <v>2008</v>
      </c>
      <c r="BP31" s="1233">
        <v>2557</v>
      </c>
      <c r="BQ31" s="1233" t="s">
        <v>21</v>
      </c>
      <c r="BR31" s="1233">
        <v>73327</v>
      </c>
      <c r="BS31" s="1233">
        <v>159826</v>
      </c>
      <c r="BT31" s="1233">
        <v>50630</v>
      </c>
      <c r="BU31" s="1233">
        <v>31332</v>
      </c>
      <c r="BV31" s="1233" t="s">
        <v>21</v>
      </c>
      <c r="BW31" s="1233" t="s">
        <v>21</v>
      </c>
      <c r="BX31" s="1233" t="s">
        <v>21</v>
      </c>
      <c r="BY31" s="1233" t="s">
        <v>21</v>
      </c>
      <c r="BZ31" s="1233">
        <v>40553</v>
      </c>
      <c r="CA31" s="1233">
        <v>19299</v>
      </c>
      <c r="CB31" s="1233">
        <v>16</v>
      </c>
      <c r="CC31" s="1233" t="s">
        <v>21</v>
      </c>
      <c r="CD31" s="1233">
        <v>12299</v>
      </c>
      <c r="CE31" s="1284" t="s">
        <v>31</v>
      </c>
      <c r="CF31" s="1533" t="s">
        <v>25</v>
      </c>
      <c r="CG31" s="1281" t="s">
        <v>25</v>
      </c>
      <c r="CH31" s="2050" t="s">
        <v>25</v>
      </c>
      <c r="CI31" s="2058">
        <v>43891</v>
      </c>
      <c r="CJ31" s="1233">
        <v>131</v>
      </c>
      <c r="CK31" s="1233" t="s">
        <v>21</v>
      </c>
      <c r="CL31" s="1233" t="s">
        <v>21</v>
      </c>
      <c r="CM31" s="1233">
        <v>799464</v>
      </c>
      <c r="CN31" s="1233">
        <v>252397</v>
      </c>
      <c r="CO31" s="1284" t="s">
        <v>31</v>
      </c>
      <c r="CP31" s="2052" t="s">
        <v>25</v>
      </c>
      <c r="CQ31" s="1533"/>
      <c r="CR31" s="1533"/>
      <c r="CS31" s="1533"/>
      <c r="CT31" s="1533"/>
      <c r="CU31" s="1533"/>
      <c r="CV31" s="1533"/>
      <c r="CW31" s="1533"/>
      <c r="CX31" s="1533"/>
      <c r="CY31" s="1533"/>
      <c r="CZ31" s="1533"/>
      <c r="DA31" s="1533"/>
      <c r="DB31" s="1533"/>
      <c r="DC31" s="1533"/>
      <c r="DD31" s="1533"/>
      <c r="DE31" s="1533"/>
      <c r="DF31" s="1533"/>
      <c r="DG31" s="1533"/>
      <c r="DI31" s="1281" t="s">
        <v>25</v>
      </c>
      <c r="DJ31" s="2050" t="s">
        <v>25</v>
      </c>
      <c r="DK31" s="2058">
        <v>43891</v>
      </c>
      <c r="DL31" s="60">
        <v>5799019</v>
      </c>
      <c r="DM31" s="1233">
        <v>4306017</v>
      </c>
      <c r="DN31" s="1233" t="s">
        <v>21</v>
      </c>
      <c r="DO31" s="1233">
        <v>338</v>
      </c>
      <c r="DP31" s="1233">
        <v>16</v>
      </c>
      <c r="DQ31" s="1233">
        <v>2359231</v>
      </c>
      <c r="DR31" s="1233">
        <v>1289834</v>
      </c>
      <c r="DS31" s="1233">
        <v>36761</v>
      </c>
      <c r="DT31" s="1233">
        <v>292</v>
      </c>
      <c r="DU31" s="1233">
        <v>96606</v>
      </c>
      <c r="DV31" s="1233">
        <v>4104</v>
      </c>
      <c r="DW31" s="1233">
        <v>92501</v>
      </c>
      <c r="DX31" s="1233">
        <v>59241</v>
      </c>
      <c r="DY31" s="1233">
        <v>295493</v>
      </c>
      <c r="DZ31" s="1233">
        <v>374255</v>
      </c>
      <c r="EA31" s="1233">
        <v>77246</v>
      </c>
      <c r="EB31" s="1284" t="s">
        <v>31</v>
      </c>
      <c r="EC31" s="1533" t="s">
        <v>25</v>
      </c>
      <c r="ED31" s="1281" t="s">
        <v>25</v>
      </c>
      <c r="EE31" s="2050" t="s">
        <v>25</v>
      </c>
      <c r="EF31" s="2058">
        <v>43891</v>
      </c>
      <c r="EG31" s="1233">
        <v>55862</v>
      </c>
      <c r="EH31" s="1233" t="s">
        <v>21</v>
      </c>
      <c r="EI31" s="1233">
        <v>1892</v>
      </c>
      <c r="EJ31" s="1233">
        <v>230774</v>
      </c>
      <c r="EK31" s="1233">
        <v>197006</v>
      </c>
      <c r="EL31" s="1233">
        <v>2680</v>
      </c>
      <c r="EM31" s="1233">
        <v>1993</v>
      </c>
      <c r="EN31" s="1233" t="s">
        <v>21</v>
      </c>
      <c r="EO31" s="1233">
        <v>9529</v>
      </c>
      <c r="EP31" s="1233">
        <v>38586</v>
      </c>
      <c r="EQ31" s="1233">
        <v>17463</v>
      </c>
      <c r="ER31" s="1233">
        <v>17769</v>
      </c>
      <c r="ES31" s="1233">
        <v>12666</v>
      </c>
      <c r="ET31" s="1233">
        <v>2557</v>
      </c>
      <c r="EU31" s="1233" t="s">
        <v>21</v>
      </c>
      <c r="EV31" s="1233">
        <v>970898</v>
      </c>
      <c r="EW31" s="1284" t="s">
        <v>31</v>
      </c>
      <c r="EX31" s="1533" t="s">
        <v>25</v>
      </c>
      <c r="EY31" s="1281" t="s">
        <v>25</v>
      </c>
      <c r="EZ31" s="2050" t="s">
        <v>25</v>
      </c>
      <c r="FA31" s="2058">
        <v>43891</v>
      </c>
      <c r="FB31" s="1233">
        <v>3658980</v>
      </c>
      <c r="FC31" s="1233" t="s">
        <v>21</v>
      </c>
      <c r="FD31" s="1233">
        <v>2351133</v>
      </c>
      <c r="FE31" s="1233">
        <v>1289834</v>
      </c>
      <c r="FF31" s="1233">
        <v>32232</v>
      </c>
      <c r="FG31" s="1233">
        <v>1</v>
      </c>
      <c r="FH31" s="1233">
        <v>51519</v>
      </c>
      <c r="FI31" s="1233" t="s">
        <v>21</v>
      </c>
      <c r="FJ31" s="1233">
        <v>51519</v>
      </c>
      <c r="FK31" s="1233">
        <v>14511</v>
      </c>
      <c r="FL31" s="1233">
        <v>262244</v>
      </c>
      <c r="FM31" s="1233">
        <v>1291</v>
      </c>
      <c r="FN31" s="1233">
        <v>57</v>
      </c>
      <c r="FO31" s="1233">
        <v>137</v>
      </c>
      <c r="FP31" s="1233">
        <v>251</v>
      </c>
      <c r="FQ31" s="1233" t="s">
        <v>21</v>
      </c>
      <c r="FR31" s="1284" t="s">
        <v>31</v>
      </c>
      <c r="FS31" s="1533" t="s">
        <v>25</v>
      </c>
      <c r="FT31" s="1281" t="s">
        <v>25</v>
      </c>
      <c r="FU31" s="2050" t="s">
        <v>25</v>
      </c>
      <c r="FV31" s="2058">
        <v>43891</v>
      </c>
      <c r="FW31" s="1233">
        <v>985</v>
      </c>
      <c r="FX31" s="1233">
        <v>78</v>
      </c>
      <c r="FY31" s="1233">
        <v>908</v>
      </c>
      <c r="FZ31" s="1233">
        <v>42</v>
      </c>
      <c r="GA31" s="1233">
        <v>48</v>
      </c>
      <c r="GB31" s="1233">
        <v>4784</v>
      </c>
      <c r="GC31" s="1233">
        <v>42126</v>
      </c>
      <c r="GD31" s="1233" t="s">
        <v>21</v>
      </c>
      <c r="GE31" s="1233">
        <v>35760</v>
      </c>
      <c r="GF31" s="1233">
        <v>10351</v>
      </c>
      <c r="GG31" s="1233">
        <v>1425</v>
      </c>
      <c r="GH31" s="1233">
        <v>425</v>
      </c>
      <c r="GI31" s="1233">
        <v>16658</v>
      </c>
      <c r="GJ31" s="1233">
        <v>1971</v>
      </c>
      <c r="GK31" s="1233">
        <v>2066</v>
      </c>
      <c r="GL31" s="1233">
        <v>2557</v>
      </c>
      <c r="GM31" s="1284" t="s">
        <v>31</v>
      </c>
      <c r="GN31" s="1533" t="s">
        <v>25</v>
      </c>
      <c r="GO31" s="1281" t="s">
        <v>25</v>
      </c>
      <c r="GP31" s="2050" t="s">
        <v>25</v>
      </c>
      <c r="GQ31" s="2058">
        <v>43891</v>
      </c>
      <c r="GR31" s="1233">
        <v>1971</v>
      </c>
      <c r="GS31" s="1233">
        <v>2066</v>
      </c>
      <c r="GT31" s="1233" t="s">
        <v>21</v>
      </c>
      <c r="GU31" s="1233" t="s">
        <v>21</v>
      </c>
      <c r="GV31" s="1233">
        <v>50094</v>
      </c>
      <c r="GW31" s="1233">
        <v>40217</v>
      </c>
      <c r="GX31" s="1233">
        <v>146366</v>
      </c>
      <c r="GY31" s="1233">
        <v>5383</v>
      </c>
      <c r="GZ31" s="1233">
        <v>315</v>
      </c>
      <c r="HA31" s="1233">
        <v>8</v>
      </c>
      <c r="HB31" s="1233">
        <v>1095</v>
      </c>
      <c r="HC31" s="1233">
        <v>550</v>
      </c>
      <c r="HD31" s="1233">
        <v>545</v>
      </c>
      <c r="HE31" s="1233">
        <v>65</v>
      </c>
      <c r="HF31" s="1233">
        <v>111</v>
      </c>
      <c r="HG31" s="1233">
        <v>13</v>
      </c>
      <c r="HH31" s="1284" t="s">
        <v>31</v>
      </c>
      <c r="HI31" s="1533" t="s">
        <v>25</v>
      </c>
    </row>
    <row r="32" spans="1:217" ht="14.25" customHeight="1">
      <c r="A32" s="1281" t="s">
        <v>25</v>
      </c>
      <c r="B32" s="2050" t="s">
        <v>25</v>
      </c>
      <c r="C32" s="2058">
        <v>43922</v>
      </c>
      <c r="D32" s="1233">
        <v>5710592</v>
      </c>
      <c r="E32" s="1233">
        <v>4174207</v>
      </c>
      <c r="F32" s="1233" t="s">
        <v>21</v>
      </c>
      <c r="G32" s="1233" t="s">
        <v>21</v>
      </c>
      <c r="H32" s="1233">
        <v>15</v>
      </c>
      <c r="I32" s="1233">
        <v>2463151</v>
      </c>
      <c r="J32" s="1233">
        <v>1226738</v>
      </c>
      <c r="K32" s="1233">
        <v>49819</v>
      </c>
      <c r="L32" s="1233">
        <v>407</v>
      </c>
      <c r="M32" s="1233">
        <v>46601</v>
      </c>
      <c r="N32" s="1233">
        <v>1652</v>
      </c>
      <c r="O32" s="1233">
        <v>44949</v>
      </c>
      <c r="P32" s="1233">
        <v>24302</v>
      </c>
      <c r="Q32" s="1233">
        <v>290903</v>
      </c>
      <c r="R32" s="1233">
        <v>326127</v>
      </c>
      <c r="S32" s="1233">
        <v>49581</v>
      </c>
      <c r="T32" s="1284" t="s">
        <v>32</v>
      </c>
      <c r="U32" s="1533" t="s">
        <v>25</v>
      </c>
      <c r="V32" s="1281" t="s">
        <v>25</v>
      </c>
      <c r="W32" s="2050" t="s">
        <v>25</v>
      </c>
      <c r="X32" s="2058">
        <v>43922</v>
      </c>
      <c r="Y32" s="1233">
        <v>43140</v>
      </c>
      <c r="Z32" s="1233">
        <v>17</v>
      </c>
      <c r="AA32" s="1233">
        <v>2633</v>
      </c>
      <c r="AB32" s="1233">
        <v>1207</v>
      </c>
      <c r="AC32" s="1233" t="s">
        <v>21</v>
      </c>
      <c r="AD32" s="1233">
        <v>2780</v>
      </c>
      <c r="AE32" s="1233">
        <v>18970</v>
      </c>
      <c r="AF32" s="1233">
        <v>6681</v>
      </c>
      <c r="AG32" s="1233">
        <v>7132</v>
      </c>
      <c r="AH32" s="1233">
        <v>3972</v>
      </c>
      <c r="AI32" s="1233" t="s">
        <v>21</v>
      </c>
      <c r="AJ32" s="1233">
        <v>1761136</v>
      </c>
      <c r="AK32" s="1233">
        <v>5769477</v>
      </c>
      <c r="AL32" s="1233">
        <v>4570551</v>
      </c>
      <c r="AM32" s="1233">
        <v>4092250</v>
      </c>
      <c r="AN32" s="1233" t="s">
        <v>21</v>
      </c>
      <c r="AO32" s="1284" t="s">
        <v>32</v>
      </c>
      <c r="AP32" s="1533" t="s">
        <v>25</v>
      </c>
      <c r="AQ32" s="1281" t="s">
        <v>25</v>
      </c>
      <c r="AR32" s="2050" t="s">
        <v>25</v>
      </c>
      <c r="AS32" s="2058">
        <v>43922</v>
      </c>
      <c r="AT32" s="1233">
        <v>36396</v>
      </c>
      <c r="AU32" s="1233">
        <v>15026</v>
      </c>
      <c r="AV32" s="1233">
        <v>262747</v>
      </c>
      <c r="AW32" s="1233">
        <v>992</v>
      </c>
      <c r="AX32" s="1233">
        <v>41</v>
      </c>
      <c r="AY32" s="1233">
        <v>103</v>
      </c>
      <c r="AZ32" s="1233">
        <v>181</v>
      </c>
      <c r="BA32" s="1233" t="s">
        <v>21</v>
      </c>
      <c r="BB32" s="1233">
        <v>3</v>
      </c>
      <c r="BC32" s="1233" t="s">
        <v>21</v>
      </c>
      <c r="BD32" s="1233" t="s">
        <v>21</v>
      </c>
      <c r="BE32" s="1233">
        <v>880811</v>
      </c>
      <c r="BF32" s="1233">
        <v>402613</v>
      </c>
      <c r="BG32" s="1233">
        <v>2</v>
      </c>
      <c r="BH32" s="1233">
        <v>182</v>
      </c>
      <c r="BI32" s="1233">
        <v>1</v>
      </c>
      <c r="BJ32" s="1284" t="s">
        <v>32</v>
      </c>
      <c r="BK32" s="1533" t="s">
        <v>25</v>
      </c>
      <c r="BL32" s="1281" t="s">
        <v>25</v>
      </c>
      <c r="BM32" s="2050" t="s">
        <v>25</v>
      </c>
      <c r="BN32" s="2058">
        <v>43922</v>
      </c>
      <c r="BO32" s="1233">
        <v>2686</v>
      </c>
      <c r="BP32" s="1233">
        <v>3972</v>
      </c>
      <c r="BQ32" s="1233" t="s">
        <v>21</v>
      </c>
      <c r="BR32" s="1233">
        <v>68409</v>
      </c>
      <c r="BS32" s="1233">
        <v>148430</v>
      </c>
      <c r="BT32" s="1233">
        <v>44769</v>
      </c>
      <c r="BU32" s="1233">
        <v>27490</v>
      </c>
      <c r="BV32" s="1233" t="s">
        <v>21</v>
      </c>
      <c r="BW32" s="1233" t="s">
        <v>21</v>
      </c>
      <c r="BX32" s="1233" t="s">
        <v>21</v>
      </c>
      <c r="BY32" s="1233" t="s">
        <v>21</v>
      </c>
      <c r="BZ32" s="1233">
        <v>35581</v>
      </c>
      <c r="CA32" s="1233">
        <v>17278</v>
      </c>
      <c r="CB32" s="1233">
        <v>17</v>
      </c>
      <c r="CC32" s="1233">
        <v>28</v>
      </c>
      <c r="CD32" s="1233">
        <v>10085</v>
      </c>
      <c r="CE32" s="1284" t="s">
        <v>32</v>
      </c>
      <c r="CF32" s="1533" t="s">
        <v>25</v>
      </c>
      <c r="CG32" s="1281" t="s">
        <v>25</v>
      </c>
      <c r="CH32" s="2050" t="s">
        <v>25</v>
      </c>
      <c r="CI32" s="2058">
        <v>43922</v>
      </c>
      <c r="CJ32" s="1233">
        <v>21</v>
      </c>
      <c r="CK32" s="1233" t="s">
        <v>21</v>
      </c>
      <c r="CL32" s="1233" t="s">
        <v>21</v>
      </c>
      <c r="CM32" s="1233">
        <v>740897</v>
      </c>
      <c r="CN32" s="1233">
        <v>236528</v>
      </c>
      <c r="CO32" s="1284" t="s">
        <v>32</v>
      </c>
      <c r="CP32" s="2052" t="s">
        <v>25</v>
      </c>
      <c r="CQ32" s="1533"/>
      <c r="CR32" s="1533"/>
      <c r="CS32" s="1533"/>
      <c r="CT32" s="1533"/>
      <c r="CU32" s="1533"/>
      <c r="CV32" s="1533"/>
      <c r="CW32" s="1533"/>
      <c r="CX32" s="1533"/>
      <c r="CY32" s="1533"/>
      <c r="CZ32" s="1533"/>
      <c r="DA32" s="1533"/>
      <c r="DB32" s="1533"/>
      <c r="DC32" s="1533"/>
      <c r="DD32" s="1533"/>
      <c r="DE32" s="1533"/>
      <c r="DF32" s="1533"/>
      <c r="DG32" s="1533"/>
      <c r="DI32" s="1281" t="s">
        <v>25</v>
      </c>
      <c r="DJ32" s="2050" t="s">
        <v>25</v>
      </c>
      <c r="DK32" s="2058">
        <v>43922</v>
      </c>
      <c r="DL32" s="60">
        <v>5769405</v>
      </c>
      <c r="DM32" s="1233">
        <v>4353110</v>
      </c>
      <c r="DN32" s="1233" t="s">
        <v>21</v>
      </c>
      <c r="DO32" s="1233">
        <v>284</v>
      </c>
      <c r="DP32" s="1233">
        <v>15</v>
      </c>
      <c r="DQ32" s="1233">
        <v>2463151</v>
      </c>
      <c r="DR32" s="1233">
        <v>1226738</v>
      </c>
      <c r="DS32" s="1233">
        <v>50782</v>
      </c>
      <c r="DT32" s="1233">
        <v>407</v>
      </c>
      <c r="DU32" s="1233">
        <v>78839</v>
      </c>
      <c r="DV32" s="1233">
        <v>5640</v>
      </c>
      <c r="DW32" s="1233">
        <v>73199</v>
      </c>
      <c r="DX32" s="1233">
        <v>63974</v>
      </c>
      <c r="DY32" s="1233">
        <v>294024</v>
      </c>
      <c r="DZ32" s="1233">
        <v>394738</v>
      </c>
      <c r="EA32" s="1233">
        <v>68562</v>
      </c>
      <c r="EB32" s="1284" t="s">
        <v>32</v>
      </c>
      <c r="EC32" s="1533" t="s">
        <v>25</v>
      </c>
      <c r="ED32" s="1281" t="s">
        <v>25</v>
      </c>
      <c r="EE32" s="2050" t="s">
        <v>25</v>
      </c>
      <c r="EF32" s="2058">
        <v>43922</v>
      </c>
      <c r="EG32" s="1233">
        <v>44849</v>
      </c>
      <c r="EH32" s="1233" t="s">
        <v>21</v>
      </c>
      <c r="EI32" s="1233">
        <v>1732</v>
      </c>
      <c r="EJ32" s="1233">
        <v>215814</v>
      </c>
      <c r="EK32" s="1233">
        <v>179135</v>
      </c>
      <c r="EL32" s="1233">
        <v>2633</v>
      </c>
      <c r="EM32" s="1233">
        <v>2069</v>
      </c>
      <c r="EN32" s="1233" t="s">
        <v>21</v>
      </c>
      <c r="EO32" s="1233">
        <v>7494</v>
      </c>
      <c r="EP32" s="1233">
        <v>33755</v>
      </c>
      <c r="EQ32" s="1233">
        <v>22667</v>
      </c>
      <c r="ER32" s="1233">
        <v>22817</v>
      </c>
      <c r="ES32" s="1233">
        <v>12169</v>
      </c>
      <c r="ET32" s="1233">
        <v>3972</v>
      </c>
      <c r="EU32" s="1233" t="s">
        <v>21</v>
      </c>
      <c r="EV32" s="1233">
        <v>1000903</v>
      </c>
      <c r="EW32" s="1284" t="s">
        <v>32</v>
      </c>
      <c r="EX32" s="1533" t="s">
        <v>25</v>
      </c>
      <c r="EY32" s="1281" t="s">
        <v>25</v>
      </c>
      <c r="EZ32" s="2050" t="s">
        <v>25</v>
      </c>
      <c r="FA32" s="2058">
        <v>43922</v>
      </c>
      <c r="FB32" s="1233">
        <v>3689637</v>
      </c>
      <c r="FC32" s="1233" t="s">
        <v>21</v>
      </c>
      <c r="FD32" s="1233">
        <v>2456031</v>
      </c>
      <c r="FE32" s="1233">
        <v>1226738</v>
      </c>
      <c r="FF32" s="1233">
        <v>45154</v>
      </c>
      <c r="FG32" s="1233">
        <v>73</v>
      </c>
      <c r="FH32" s="1233">
        <v>36396</v>
      </c>
      <c r="FI32" s="1233" t="s">
        <v>21</v>
      </c>
      <c r="FJ32" s="1233">
        <v>36396</v>
      </c>
      <c r="FK32" s="1233">
        <v>15026</v>
      </c>
      <c r="FL32" s="1233">
        <v>262747</v>
      </c>
      <c r="FM32" s="1233">
        <v>992</v>
      </c>
      <c r="FN32" s="1233">
        <v>41</v>
      </c>
      <c r="FO32" s="1233">
        <v>103</v>
      </c>
      <c r="FP32" s="1233">
        <v>181</v>
      </c>
      <c r="FQ32" s="1233" t="s">
        <v>21</v>
      </c>
      <c r="FR32" s="1284" t="s">
        <v>32</v>
      </c>
      <c r="FS32" s="1533" t="s">
        <v>25</v>
      </c>
      <c r="FT32" s="1281" t="s">
        <v>25</v>
      </c>
      <c r="FU32" s="2050" t="s">
        <v>25</v>
      </c>
      <c r="FV32" s="2058">
        <v>43922</v>
      </c>
      <c r="FW32" s="1233">
        <v>1082</v>
      </c>
      <c r="FX32" s="1233">
        <v>95</v>
      </c>
      <c r="FY32" s="1233">
        <v>987</v>
      </c>
      <c r="FZ32" s="1233">
        <v>49</v>
      </c>
      <c r="GA32" s="1233">
        <v>45</v>
      </c>
      <c r="GB32" s="1233">
        <v>5551</v>
      </c>
      <c r="GC32" s="1233">
        <v>37071</v>
      </c>
      <c r="GD32" s="1233" t="s">
        <v>21</v>
      </c>
      <c r="GE32" s="1233">
        <v>31833</v>
      </c>
      <c r="GF32" s="1233">
        <v>9949</v>
      </c>
      <c r="GG32" s="1233">
        <v>1519</v>
      </c>
      <c r="GH32" s="1233">
        <v>677</v>
      </c>
      <c r="GI32" s="1233">
        <v>12556</v>
      </c>
      <c r="GJ32" s="1233">
        <v>2620</v>
      </c>
      <c r="GK32" s="1233">
        <v>2745</v>
      </c>
      <c r="GL32" s="1233">
        <v>3972</v>
      </c>
      <c r="GM32" s="1284" t="s">
        <v>32</v>
      </c>
      <c r="GN32" s="1533" t="s">
        <v>25</v>
      </c>
      <c r="GO32" s="1281" t="s">
        <v>25</v>
      </c>
      <c r="GP32" s="2050" t="s">
        <v>25</v>
      </c>
      <c r="GQ32" s="2058">
        <v>43922</v>
      </c>
      <c r="GR32" s="1233">
        <v>2620</v>
      </c>
      <c r="GS32" s="1233">
        <v>2745</v>
      </c>
      <c r="GT32" s="1233" t="s">
        <v>21</v>
      </c>
      <c r="GU32" s="1233" t="s">
        <v>21</v>
      </c>
      <c r="GV32" s="1233">
        <v>44820</v>
      </c>
      <c r="GW32" s="1233">
        <v>35591</v>
      </c>
      <c r="GX32" s="1233">
        <v>129301</v>
      </c>
      <c r="GY32" s="1233">
        <v>5520</v>
      </c>
      <c r="GZ32" s="1233">
        <v>263</v>
      </c>
      <c r="HA32" s="1233">
        <v>2</v>
      </c>
      <c r="HB32" s="1233">
        <v>1485</v>
      </c>
      <c r="HC32" s="1233">
        <v>724</v>
      </c>
      <c r="HD32" s="1233">
        <v>761</v>
      </c>
      <c r="HE32" s="1233">
        <v>73</v>
      </c>
      <c r="HF32" s="1233">
        <v>85</v>
      </c>
      <c r="HG32" s="1233">
        <v>15</v>
      </c>
      <c r="HH32" s="1284" t="s">
        <v>32</v>
      </c>
      <c r="HI32" s="1533" t="s">
        <v>25</v>
      </c>
    </row>
    <row r="33" spans="1:217" ht="14.25" customHeight="1">
      <c r="A33" s="1281" t="s">
        <v>25</v>
      </c>
      <c r="B33" s="2050" t="s">
        <v>25</v>
      </c>
      <c r="C33" s="2058">
        <v>43952</v>
      </c>
      <c r="D33" s="1233">
        <v>5194617</v>
      </c>
      <c r="E33" s="1233">
        <v>3727752</v>
      </c>
      <c r="F33" s="1233" t="s">
        <v>21</v>
      </c>
      <c r="G33" s="1233" t="s">
        <v>21</v>
      </c>
      <c r="H33" s="1233">
        <v>12</v>
      </c>
      <c r="I33" s="1233">
        <v>2200872</v>
      </c>
      <c r="J33" s="1233">
        <v>1068564</v>
      </c>
      <c r="K33" s="1233">
        <v>45650</v>
      </c>
      <c r="L33" s="1233">
        <v>207</v>
      </c>
      <c r="M33" s="1233">
        <v>45562</v>
      </c>
      <c r="N33" s="1233">
        <v>1808</v>
      </c>
      <c r="O33" s="1233">
        <v>43754</v>
      </c>
      <c r="P33" s="1233">
        <v>36796</v>
      </c>
      <c r="Q33" s="1233">
        <v>261177</v>
      </c>
      <c r="R33" s="1233">
        <v>308901</v>
      </c>
      <c r="S33" s="1233">
        <v>17916</v>
      </c>
      <c r="T33" s="1284" t="s">
        <v>33</v>
      </c>
      <c r="U33" s="1533" t="s">
        <v>25</v>
      </c>
      <c r="V33" s="1281" t="s">
        <v>25</v>
      </c>
      <c r="W33" s="2050" t="s">
        <v>25</v>
      </c>
      <c r="X33" s="2058">
        <v>43952</v>
      </c>
      <c r="Y33" s="1233">
        <v>43167</v>
      </c>
      <c r="Z33" s="1233">
        <v>22</v>
      </c>
      <c r="AA33" s="1233">
        <v>2722</v>
      </c>
      <c r="AB33" s="1233">
        <v>1347</v>
      </c>
      <c r="AC33" s="1233" t="s">
        <v>21</v>
      </c>
      <c r="AD33" s="1233">
        <v>4002</v>
      </c>
      <c r="AE33" s="1233">
        <v>17168</v>
      </c>
      <c r="AF33" s="1233">
        <v>7179</v>
      </c>
      <c r="AG33" s="1233">
        <v>7694</v>
      </c>
      <c r="AH33" s="1233">
        <v>4569</v>
      </c>
      <c r="AI33" s="1233" t="s">
        <v>21</v>
      </c>
      <c r="AJ33" s="1233">
        <v>1640190</v>
      </c>
      <c r="AK33" s="1233">
        <v>5308559</v>
      </c>
      <c r="AL33" s="1233">
        <v>4122578</v>
      </c>
      <c r="AM33" s="1233">
        <v>3671372</v>
      </c>
      <c r="AN33" s="1233" t="s">
        <v>21</v>
      </c>
      <c r="AO33" s="1284" t="s">
        <v>33</v>
      </c>
      <c r="AP33" s="1533" t="s">
        <v>25</v>
      </c>
      <c r="AQ33" s="1281" t="s">
        <v>25</v>
      </c>
      <c r="AR33" s="2050" t="s">
        <v>25</v>
      </c>
      <c r="AS33" s="2058">
        <v>43952</v>
      </c>
      <c r="AT33" s="1233">
        <v>33217</v>
      </c>
      <c r="AU33" s="1233">
        <v>27059</v>
      </c>
      <c r="AV33" s="1233">
        <v>233039</v>
      </c>
      <c r="AW33" s="1233">
        <v>1390</v>
      </c>
      <c r="AX33" s="1233">
        <v>24</v>
      </c>
      <c r="AY33" s="1233">
        <v>124</v>
      </c>
      <c r="AZ33" s="1233">
        <v>179</v>
      </c>
      <c r="BA33" s="1233" t="s">
        <v>21</v>
      </c>
      <c r="BB33" s="1233">
        <v>19</v>
      </c>
      <c r="BC33" s="1233" t="s">
        <v>21</v>
      </c>
      <c r="BD33" s="1233" t="s">
        <v>21</v>
      </c>
      <c r="BE33" s="1233">
        <v>832931</v>
      </c>
      <c r="BF33" s="1233">
        <v>381849</v>
      </c>
      <c r="BG33" s="1233">
        <v>2</v>
      </c>
      <c r="BH33" s="1233">
        <v>234</v>
      </c>
      <c r="BI33" s="1233">
        <v>1</v>
      </c>
      <c r="BJ33" s="1284" t="s">
        <v>33</v>
      </c>
      <c r="BK33" s="1533" t="s">
        <v>25</v>
      </c>
      <c r="BL33" s="1281" t="s">
        <v>25</v>
      </c>
      <c r="BM33" s="2050" t="s">
        <v>25</v>
      </c>
      <c r="BN33" s="2058">
        <v>43952</v>
      </c>
      <c r="BO33" s="1233">
        <v>2406</v>
      </c>
      <c r="BP33" s="1233">
        <v>4569</v>
      </c>
      <c r="BQ33" s="1233" t="s">
        <v>21</v>
      </c>
      <c r="BR33" s="1233">
        <v>49975</v>
      </c>
      <c r="BS33" s="1233">
        <v>107242</v>
      </c>
      <c r="BT33" s="1233">
        <v>21175</v>
      </c>
      <c r="BU33" s="1233">
        <v>6006</v>
      </c>
      <c r="BV33" s="1233" t="s">
        <v>21</v>
      </c>
      <c r="BW33" s="1233" t="s">
        <v>21</v>
      </c>
      <c r="BX33" s="1233" t="s">
        <v>21</v>
      </c>
      <c r="BY33" s="1233" t="s">
        <v>21</v>
      </c>
      <c r="BZ33" s="1233">
        <v>7773</v>
      </c>
      <c r="CA33" s="1233">
        <v>15170</v>
      </c>
      <c r="CB33" s="1233">
        <v>22</v>
      </c>
      <c r="CC33" s="1233" t="s">
        <v>21</v>
      </c>
      <c r="CD33" s="1233">
        <v>8290</v>
      </c>
      <c r="CE33" s="1284" t="s">
        <v>33</v>
      </c>
      <c r="CF33" s="1533" t="s">
        <v>25</v>
      </c>
      <c r="CG33" s="1281" t="s">
        <v>25</v>
      </c>
      <c r="CH33" s="2050" t="s">
        <v>25</v>
      </c>
      <c r="CI33" s="2058">
        <v>43952</v>
      </c>
      <c r="CJ33" s="1233">
        <v>10</v>
      </c>
      <c r="CK33" s="1233" t="s">
        <v>21</v>
      </c>
      <c r="CL33" s="1233" t="s">
        <v>21</v>
      </c>
      <c r="CM33" s="1233">
        <v>663934</v>
      </c>
      <c r="CN33" s="1233">
        <v>216177</v>
      </c>
      <c r="CO33" s="1284" t="s">
        <v>33</v>
      </c>
      <c r="CP33" s="2052" t="s">
        <v>25</v>
      </c>
      <c r="CQ33" s="1533"/>
      <c r="CR33" s="1533"/>
      <c r="CS33" s="1533"/>
      <c r="CT33" s="1533"/>
      <c r="CU33" s="1533"/>
      <c r="CV33" s="1533"/>
      <c r="CW33" s="1533"/>
      <c r="CX33" s="1533"/>
      <c r="CY33" s="1533"/>
      <c r="CZ33" s="1533"/>
      <c r="DA33" s="1533"/>
      <c r="DB33" s="1533"/>
      <c r="DC33" s="1533"/>
      <c r="DD33" s="1533"/>
      <c r="DE33" s="1533"/>
      <c r="DF33" s="1533"/>
      <c r="DG33" s="1533"/>
      <c r="DI33" s="1281" t="s">
        <v>25</v>
      </c>
      <c r="DJ33" s="2050" t="s">
        <v>25</v>
      </c>
      <c r="DK33" s="2058">
        <v>43952</v>
      </c>
      <c r="DL33" s="60">
        <v>5237799</v>
      </c>
      <c r="DM33" s="1233">
        <v>3880048</v>
      </c>
      <c r="DN33" s="1233" t="s">
        <v>21</v>
      </c>
      <c r="DO33" s="1233">
        <v>209</v>
      </c>
      <c r="DP33" s="1233">
        <v>12</v>
      </c>
      <c r="DQ33" s="1233">
        <v>2200872</v>
      </c>
      <c r="DR33" s="1233">
        <v>1068564</v>
      </c>
      <c r="DS33" s="1233">
        <v>48000</v>
      </c>
      <c r="DT33" s="1233">
        <v>207</v>
      </c>
      <c r="DU33" s="1233">
        <v>66526</v>
      </c>
      <c r="DV33" s="1233">
        <v>3546</v>
      </c>
      <c r="DW33" s="1233">
        <v>62979</v>
      </c>
      <c r="DX33" s="1233">
        <v>72452</v>
      </c>
      <c r="DY33" s="1233">
        <v>264057</v>
      </c>
      <c r="DZ33" s="1233">
        <v>362244</v>
      </c>
      <c r="EA33" s="1233">
        <v>46738</v>
      </c>
      <c r="EB33" s="1284" t="s">
        <v>33</v>
      </c>
      <c r="EC33" s="1533" t="s">
        <v>25</v>
      </c>
      <c r="ED33" s="1281" t="s">
        <v>25</v>
      </c>
      <c r="EE33" s="2050" t="s">
        <v>25</v>
      </c>
      <c r="EF33" s="2058">
        <v>43952</v>
      </c>
      <c r="EG33" s="1233">
        <v>22413</v>
      </c>
      <c r="EH33" s="1233" t="s">
        <v>21</v>
      </c>
      <c r="EI33" s="1233">
        <v>736</v>
      </c>
      <c r="EJ33" s="1233">
        <v>210451</v>
      </c>
      <c r="EK33" s="1233">
        <v>170077</v>
      </c>
      <c r="EL33" s="1233">
        <v>2722</v>
      </c>
      <c r="EM33" s="1233">
        <v>2157</v>
      </c>
      <c r="EN33" s="1233" t="s">
        <v>21</v>
      </c>
      <c r="EO33" s="1233">
        <v>9044</v>
      </c>
      <c r="EP33" s="1233">
        <v>34916</v>
      </c>
      <c r="EQ33" s="1233">
        <v>20150</v>
      </c>
      <c r="ER33" s="1233">
        <v>20206</v>
      </c>
      <c r="ES33" s="1233">
        <v>11559</v>
      </c>
      <c r="ET33" s="1233">
        <v>4569</v>
      </c>
      <c r="EU33" s="1233" t="s">
        <v>21</v>
      </c>
      <c r="EV33" s="1233">
        <v>863674</v>
      </c>
      <c r="EW33" s="1284" t="s">
        <v>33</v>
      </c>
      <c r="EX33" s="1533" t="s">
        <v>25</v>
      </c>
      <c r="EY33" s="1281" t="s">
        <v>25</v>
      </c>
      <c r="EZ33" s="2050" t="s">
        <v>25</v>
      </c>
      <c r="FA33" s="2058">
        <v>43952</v>
      </c>
      <c r="FB33" s="1233">
        <v>3289522</v>
      </c>
      <c r="FC33" s="1233" t="s">
        <v>21</v>
      </c>
      <c r="FD33" s="1233">
        <v>2196429</v>
      </c>
      <c r="FE33" s="1233">
        <v>1068564</v>
      </c>
      <c r="FF33" s="1233">
        <v>42802</v>
      </c>
      <c r="FG33" s="1233" t="s">
        <v>21</v>
      </c>
      <c r="FH33" s="1233">
        <v>33217</v>
      </c>
      <c r="FI33" s="1233" t="s">
        <v>21</v>
      </c>
      <c r="FJ33" s="1233">
        <v>33217</v>
      </c>
      <c r="FK33" s="1233">
        <v>27059</v>
      </c>
      <c r="FL33" s="1233">
        <v>233039</v>
      </c>
      <c r="FM33" s="1233">
        <v>1390</v>
      </c>
      <c r="FN33" s="1233">
        <v>24</v>
      </c>
      <c r="FO33" s="1233">
        <v>124</v>
      </c>
      <c r="FP33" s="1233">
        <v>179</v>
      </c>
      <c r="FQ33" s="1233" t="s">
        <v>21</v>
      </c>
      <c r="FR33" s="1284" t="s">
        <v>33</v>
      </c>
      <c r="FS33" s="1533" t="s">
        <v>25</v>
      </c>
      <c r="FT33" s="1281" t="s">
        <v>25</v>
      </c>
      <c r="FU33" s="2050" t="s">
        <v>25</v>
      </c>
      <c r="FV33" s="2058">
        <v>43952</v>
      </c>
      <c r="FW33" s="1233">
        <v>929</v>
      </c>
      <c r="FX33" s="1233">
        <v>54</v>
      </c>
      <c r="FY33" s="1233">
        <v>876</v>
      </c>
      <c r="FZ33" s="1233">
        <v>35</v>
      </c>
      <c r="GA33" s="1233">
        <v>35</v>
      </c>
      <c r="GB33" s="1233">
        <v>4173</v>
      </c>
      <c r="GC33" s="1233">
        <v>10249</v>
      </c>
      <c r="GD33" s="1233" t="s">
        <v>21</v>
      </c>
      <c r="GE33" s="1233">
        <v>25039</v>
      </c>
      <c r="GF33" s="1233">
        <v>3725</v>
      </c>
      <c r="GG33" s="1233">
        <v>1549</v>
      </c>
      <c r="GH33" s="1233">
        <v>786</v>
      </c>
      <c r="GI33" s="1233">
        <v>10445</v>
      </c>
      <c r="GJ33" s="1233">
        <v>2373</v>
      </c>
      <c r="GK33" s="1233">
        <v>2487</v>
      </c>
      <c r="GL33" s="1233">
        <v>4569</v>
      </c>
      <c r="GM33" s="1284" t="s">
        <v>33</v>
      </c>
      <c r="GN33" s="1533" t="s">
        <v>25</v>
      </c>
      <c r="GO33" s="1281" t="s">
        <v>25</v>
      </c>
      <c r="GP33" s="2050" t="s">
        <v>25</v>
      </c>
      <c r="GQ33" s="2058">
        <v>43952</v>
      </c>
      <c r="GR33" s="1233">
        <v>2373</v>
      </c>
      <c r="GS33" s="1233">
        <v>2487</v>
      </c>
      <c r="GT33" s="1233" t="s">
        <v>21</v>
      </c>
      <c r="GU33" s="1233" t="s">
        <v>21</v>
      </c>
      <c r="GV33" s="1233">
        <v>34599</v>
      </c>
      <c r="GW33" s="1233">
        <v>29402</v>
      </c>
      <c r="GX33" s="1233">
        <v>119373</v>
      </c>
      <c r="GY33" s="1233">
        <v>7407</v>
      </c>
      <c r="GZ33" s="1233">
        <v>188</v>
      </c>
      <c r="HA33" s="1233">
        <v>1</v>
      </c>
      <c r="HB33" s="1233">
        <v>1114</v>
      </c>
      <c r="HC33" s="1233">
        <v>497</v>
      </c>
      <c r="HD33" s="1233">
        <v>618</v>
      </c>
      <c r="HE33" s="1233">
        <v>26</v>
      </c>
      <c r="HF33" s="1233">
        <v>76</v>
      </c>
      <c r="HG33" s="1233">
        <v>12</v>
      </c>
      <c r="HH33" s="1284" t="s">
        <v>33</v>
      </c>
      <c r="HI33" s="1533" t="s">
        <v>25</v>
      </c>
    </row>
    <row r="34" spans="1:217" ht="14.25" customHeight="1">
      <c r="A34" s="1281" t="s">
        <v>25</v>
      </c>
      <c r="B34" s="2050" t="s">
        <v>25</v>
      </c>
      <c r="C34" s="2058">
        <v>43983</v>
      </c>
      <c r="D34" s="1233">
        <v>4970257</v>
      </c>
      <c r="E34" s="1233">
        <v>3612937</v>
      </c>
      <c r="F34" s="1233" t="s">
        <v>21</v>
      </c>
      <c r="G34" s="1233" t="s">
        <v>21</v>
      </c>
      <c r="H34" s="1233">
        <v>15</v>
      </c>
      <c r="I34" s="1233">
        <v>2106084</v>
      </c>
      <c r="J34" s="1233">
        <v>1045720</v>
      </c>
      <c r="K34" s="1233">
        <v>78544</v>
      </c>
      <c r="L34" s="1233">
        <v>7017</v>
      </c>
      <c r="M34" s="1233">
        <v>43904</v>
      </c>
      <c r="N34" s="1233">
        <v>1382</v>
      </c>
      <c r="O34" s="1233">
        <v>42522</v>
      </c>
      <c r="P34" s="1233">
        <v>34174</v>
      </c>
      <c r="Q34" s="1233">
        <v>240638</v>
      </c>
      <c r="R34" s="1233">
        <v>297713</v>
      </c>
      <c r="S34" s="1233">
        <v>11523</v>
      </c>
      <c r="T34" s="1284" t="s">
        <v>34</v>
      </c>
      <c r="U34" s="1533" t="s">
        <v>25</v>
      </c>
      <c r="V34" s="1281" t="s">
        <v>25</v>
      </c>
      <c r="W34" s="2050" t="s">
        <v>25</v>
      </c>
      <c r="X34" s="2058">
        <v>43983</v>
      </c>
      <c r="Y34" s="1233">
        <v>48770</v>
      </c>
      <c r="Z34" s="1233">
        <v>419</v>
      </c>
      <c r="AA34" s="1233">
        <v>2642</v>
      </c>
      <c r="AB34" s="1233">
        <v>1053</v>
      </c>
      <c r="AC34" s="1233" t="s">
        <v>21</v>
      </c>
      <c r="AD34" s="1233">
        <v>2095</v>
      </c>
      <c r="AE34" s="1233">
        <v>22683</v>
      </c>
      <c r="AF34" s="1233">
        <v>7334</v>
      </c>
      <c r="AG34" s="1233">
        <v>7835</v>
      </c>
      <c r="AH34" s="1233">
        <v>4270</v>
      </c>
      <c r="AI34" s="1233" t="s">
        <v>21</v>
      </c>
      <c r="AJ34" s="1233">
        <v>1516498</v>
      </c>
      <c r="AK34" s="1233">
        <v>4822614</v>
      </c>
      <c r="AL34" s="1233">
        <v>3978924</v>
      </c>
      <c r="AM34" s="1233">
        <v>3569403</v>
      </c>
      <c r="AN34" s="1233" t="s">
        <v>21</v>
      </c>
      <c r="AO34" s="1284" t="s">
        <v>34</v>
      </c>
      <c r="AP34" s="1533" t="s">
        <v>25</v>
      </c>
      <c r="AQ34" s="1281" t="s">
        <v>25</v>
      </c>
      <c r="AR34" s="2050" t="s">
        <v>25</v>
      </c>
      <c r="AS34" s="2058">
        <v>43983</v>
      </c>
      <c r="AT34" s="1233">
        <v>33670</v>
      </c>
      <c r="AU34" s="1233">
        <v>24826</v>
      </c>
      <c r="AV34" s="1233">
        <v>211354</v>
      </c>
      <c r="AW34" s="1233">
        <v>1739</v>
      </c>
      <c r="AX34" s="1233" t="s">
        <v>21</v>
      </c>
      <c r="AY34" s="1233">
        <v>1841</v>
      </c>
      <c r="AZ34" s="1233" t="s">
        <v>21</v>
      </c>
      <c r="BA34" s="1233" t="s">
        <v>21</v>
      </c>
      <c r="BB34" s="1233">
        <v>1305</v>
      </c>
      <c r="BC34" s="1233" t="s">
        <v>21</v>
      </c>
      <c r="BD34" s="1233" t="s">
        <v>21</v>
      </c>
      <c r="BE34" s="1233">
        <v>783254</v>
      </c>
      <c r="BF34" s="1233">
        <v>375573</v>
      </c>
      <c r="BG34" s="1233">
        <v>2</v>
      </c>
      <c r="BH34" s="1233">
        <v>96</v>
      </c>
      <c r="BI34" s="1233">
        <v>1</v>
      </c>
      <c r="BJ34" s="1284" t="s">
        <v>34</v>
      </c>
      <c r="BK34" s="1533" t="s">
        <v>25</v>
      </c>
      <c r="BL34" s="1281" t="s">
        <v>25</v>
      </c>
      <c r="BM34" s="2050" t="s">
        <v>25</v>
      </c>
      <c r="BN34" s="2058">
        <v>43983</v>
      </c>
      <c r="BO34" s="1233">
        <v>2699</v>
      </c>
      <c r="BP34" s="1233">
        <v>4270</v>
      </c>
      <c r="BQ34" s="1233" t="s">
        <v>21</v>
      </c>
      <c r="BR34" s="1233">
        <v>49029</v>
      </c>
      <c r="BS34" s="1233">
        <v>128959</v>
      </c>
      <c r="BT34" s="1233">
        <v>17702</v>
      </c>
      <c r="BU34" s="1233">
        <v>780</v>
      </c>
      <c r="BV34" s="1233" t="s">
        <v>21</v>
      </c>
      <c r="BW34" s="1233" t="s">
        <v>21</v>
      </c>
      <c r="BX34" s="1233" t="s">
        <v>21</v>
      </c>
      <c r="BY34" s="1233" t="s">
        <v>21</v>
      </c>
      <c r="BZ34" s="1233">
        <v>1010</v>
      </c>
      <c r="CA34" s="1233">
        <v>16922</v>
      </c>
      <c r="CB34" s="1233">
        <v>419</v>
      </c>
      <c r="CC34" s="1233">
        <v>58</v>
      </c>
      <c r="CD34" s="1233">
        <v>9459</v>
      </c>
      <c r="CE34" s="1284" t="s">
        <v>34</v>
      </c>
      <c r="CF34" s="1533" t="s">
        <v>25</v>
      </c>
      <c r="CG34" s="1281" t="s">
        <v>25</v>
      </c>
      <c r="CH34" s="2050" t="s">
        <v>25</v>
      </c>
      <c r="CI34" s="2058">
        <v>43983</v>
      </c>
      <c r="CJ34" s="1233">
        <v>44</v>
      </c>
      <c r="CK34" s="1233" t="s">
        <v>21</v>
      </c>
      <c r="CL34" s="1233" t="s">
        <v>21</v>
      </c>
      <c r="CM34" s="1233">
        <v>625987</v>
      </c>
      <c r="CN34" s="1233">
        <v>197702</v>
      </c>
      <c r="CO34" s="1284" t="s">
        <v>34</v>
      </c>
      <c r="CP34" s="2052" t="s">
        <v>25</v>
      </c>
      <c r="CQ34" s="1533"/>
      <c r="CR34" s="1533"/>
      <c r="CS34" s="1533"/>
      <c r="CT34" s="1533"/>
      <c r="CU34" s="1533"/>
      <c r="CV34" s="1533"/>
      <c r="CW34" s="1533"/>
      <c r="CX34" s="1533"/>
      <c r="CY34" s="1533"/>
      <c r="CZ34" s="1533"/>
      <c r="DA34" s="1533"/>
      <c r="DB34" s="1533"/>
      <c r="DC34" s="1533"/>
      <c r="DD34" s="1533"/>
      <c r="DE34" s="1533"/>
      <c r="DF34" s="1533"/>
      <c r="DG34" s="1533"/>
      <c r="DI34" s="1281" t="s">
        <v>25</v>
      </c>
      <c r="DJ34" s="2050" t="s">
        <v>25</v>
      </c>
      <c r="DK34" s="2058">
        <v>43983</v>
      </c>
      <c r="DL34" s="60">
        <v>4998755</v>
      </c>
      <c r="DM34" s="1233">
        <v>3737109</v>
      </c>
      <c r="DN34" s="1233" t="s">
        <v>21</v>
      </c>
      <c r="DO34" s="1233">
        <v>171</v>
      </c>
      <c r="DP34" s="1233">
        <v>15</v>
      </c>
      <c r="DQ34" s="1233">
        <v>2106084</v>
      </c>
      <c r="DR34" s="1233">
        <v>1045720</v>
      </c>
      <c r="DS34" s="1233">
        <v>79876</v>
      </c>
      <c r="DT34" s="1233">
        <v>7017</v>
      </c>
      <c r="DU34" s="1233">
        <v>65430</v>
      </c>
      <c r="DV34" s="1233">
        <v>3414</v>
      </c>
      <c r="DW34" s="1233">
        <v>62017</v>
      </c>
      <c r="DX34" s="1233">
        <v>68222</v>
      </c>
      <c r="DY34" s="1233">
        <v>241980</v>
      </c>
      <c r="DZ34" s="1233">
        <v>336168</v>
      </c>
      <c r="EA34" s="1233">
        <v>32688</v>
      </c>
      <c r="EB34" s="1284" t="s">
        <v>34</v>
      </c>
      <c r="EC34" s="1533" t="s">
        <v>25</v>
      </c>
      <c r="ED34" s="1281" t="s">
        <v>25</v>
      </c>
      <c r="EE34" s="2050" t="s">
        <v>25</v>
      </c>
      <c r="EF34" s="2058">
        <v>43983</v>
      </c>
      <c r="EG34" s="1233">
        <v>10674</v>
      </c>
      <c r="EH34" s="1233" t="s">
        <v>21</v>
      </c>
      <c r="EI34" s="1233" t="s">
        <v>21</v>
      </c>
      <c r="EJ34" s="1233">
        <v>214232</v>
      </c>
      <c r="EK34" s="1233">
        <v>163721</v>
      </c>
      <c r="EL34" s="1233">
        <v>2642</v>
      </c>
      <c r="EM34" s="1233">
        <v>1789</v>
      </c>
      <c r="EN34" s="1233" t="s">
        <v>21</v>
      </c>
      <c r="EO34" s="1233">
        <v>8431</v>
      </c>
      <c r="EP34" s="1233">
        <v>40733</v>
      </c>
      <c r="EQ34" s="1233">
        <v>19034</v>
      </c>
      <c r="ER34" s="1233">
        <v>18871</v>
      </c>
      <c r="ES34" s="1233">
        <v>12986</v>
      </c>
      <c r="ET34" s="1233">
        <v>4270</v>
      </c>
      <c r="EU34" s="1233">
        <v>1539</v>
      </c>
      <c r="EV34" s="1233">
        <v>768925</v>
      </c>
      <c r="EW34" s="1284" t="s">
        <v>34</v>
      </c>
      <c r="EX34" s="1533" t="s">
        <v>25</v>
      </c>
      <c r="EY34" s="1281" t="s">
        <v>25</v>
      </c>
      <c r="EZ34" s="2050" t="s">
        <v>25</v>
      </c>
      <c r="FA34" s="2058">
        <v>43983</v>
      </c>
      <c r="FB34" s="1233">
        <v>3193829</v>
      </c>
      <c r="FC34" s="1233" t="s">
        <v>21</v>
      </c>
      <c r="FD34" s="1233">
        <v>2101474</v>
      </c>
      <c r="FE34" s="1233">
        <v>1045720</v>
      </c>
      <c r="FF34" s="1233">
        <v>75483</v>
      </c>
      <c r="FG34" s="1233">
        <v>6653</v>
      </c>
      <c r="FH34" s="1233">
        <v>33670</v>
      </c>
      <c r="FI34" s="1233" t="s">
        <v>21</v>
      </c>
      <c r="FJ34" s="1233">
        <v>33670</v>
      </c>
      <c r="FK34" s="1233">
        <v>24826</v>
      </c>
      <c r="FL34" s="1233">
        <v>211354</v>
      </c>
      <c r="FM34" s="1233">
        <v>1739</v>
      </c>
      <c r="FN34" s="1233" t="s">
        <v>21</v>
      </c>
      <c r="FO34" s="1233">
        <v>1841</v>
      </c>
      <c r="FP34" s="1233" t="s">
        <v>21</v>
      </c>
      <c r="FQ34" s="1233" t="s">
        <v>21</v>
      </c>
      <c r="FR34" s="1284" t="s">
        <v>34</v>
      </c>
      <c r="FS34" s="1533" t="s">
        <v>25</v>
      </c>
      <c r="FT34" s="1281" t="s">
        <v>25</v>
      </c>
      <c r="FU34" s="2050" t="s">
        <v>25</v>
      </c>
      <c r="FV34" s="2058">
        <v>43983</v>
      </c>
      <c r="FW34" s="1233">
        <v>1213</v>
      </c>
      <c r="FX34" s="1233">
        <v>303</v>
      </c>
      <c r="FY34" s="1233">
        <v>910</v>
      </c>
      <c r="FZ34" s="1233">
        <v>24</v>
      </c>
      <c r="GA34" s="1233">
        <v>106</v>
      </c>
      <c r="GB34" s="1233">
        <v>678</v>
      </c>
      <c r="GC34" s="1233">
        <v>2643</v>
      </c>
      <c r="GD34" s="1233" t="s">
        <v>21</v>
      </c>
      <c r="GE34" s="1233">
        <v>31687</v>
      </c>
      <c r="GF34" s="1233">
        <v>3858</v>
      </c>
      <c r="GG34" s="1233">
        <v>1489</v>
      </c>
      <c r="GH34" s="1233">
        <v>2045</v>
      </c>
      <c r="GI34" s="1233">
        <v>14065</v>
      </c>
      <c r="GJ34" s="1233">
        <v>2641</v>
      </c>
      <c r="GK34" s="1233">
        <v>2767</v>
      </c>
      <c r="GL34" s="1233">
        <v>4270</v>
      </c>
      <c r="GM34" s="1284" t="s">
        <v>34</v>
      </c>
      <c r="GN34" s="1533" t="s">
        <v>25</v>
      </c>
      <c r="GO34" s="1281" t="s">
        <v>25</v>
      </c>
      <c r="GP34" s="2050" t="s">
        <v>25</v>
      </c>
      <c r="GQ34" s="2058">
        <v>43983</v>
      </c>
      <c r="GR34" s="1233">
        <v>2641</v>
      </c>
      <c r="GS34" s="1233">
        <v>2767</v>
      </c>
      <c r="GT34" s="1233" t="s">
        <v>21</v>
      </c>
      <c r="GU34" s="1233" t="s">
        <v>21</v>
      </c>
      <c r="GV34" s="1233">
        <v>34889</v>
      </c>
      <c r="GW34" s="1233">
        <v>30685</v>
      </c>
      <c r="GX34" s="1233">
        <v>117100</v>
      </c>
      <c r="GY34" s="1233">
        <v>4506</v>
      </c>
      <c r="GZ34" s="1233">
        <v>158</v>
      </c>
      <c r="HA34" s="1233">
        <v>17</v>
      </c>
      <c r="HB34" s="1233">
        <v>1043</v>
      </c>
      <c r="HC34" s="1233">
        <v>473</v>
      </c>
      <c r="HD34" s="1233">
        <v>570</v>
      </c>
      <c r="HE34" s="1233">
        <v>17</v>
      </c>
      <c r="HF34" s="1233">
        <v>47</v>
      </c>
      <c r="HG34" s="1233">
        <v>11</v>
      </c>
      <c r="HH34" s="1284" t="s">
        <v>34</v>
      </c>
      <c r="HI34" s="1533" t="s">
        <v>25</v>
      </c>
    </row>
    <row r="35" spans="1:217" ht="14.25" customHeight="1">
      <c r="A35" s="1281" t="s">
        <v>25</v>
      </c>
      <c r="B35" s="2050" t="s">
        <v>25</v>
      </c>
      <c r="C35" s="2058">
        <v>44013</v>
      </c>
      <c r="D35" s="1233">
        <v>5672935</v>
      </c>
      <c r="E35" s="1233">
        <v>4173954</v>
      </c>
      <c r="F35" s="1233" t="s">
        <v>21</v>
      </c>
      <c r="G35" s="1233" t="s">
        <v>21</v>
      </c>
      <c r="H35" s="1233">
        <v>17</v>
      </c>
      <c r="I35" s="1233">
        <v>2468610</v>
      </c>
      <c r="J35" s="1233">
        <v>1091360</v>
      </c>
      <c r="K35" s="1233">
        <v>86676</v>
      </c>
      <c r="L35" s="1233">
        <v>12983</v>
      </c>
      <c r="M35" s="1233">
        <v>50956</v>
      </c>
      <c r="N35" s="1233">
        <v>1683</v>
      </c>
      <c r="O35" s="1233">
        <v>49273</v>
      </c>
      <c r="P35" s="1233">
        <v>34818</v>
      </c>
      <c r="Q35" s="1233">
        <v>312926</v>
      </c>
      <c r="R35" s="1233">
        <v>348422</v>
      </c>
      <c r="S35" s="1233">
        <v>49348</v>
      </c>
      <c r="T35" s="1284" t="s">
        <v>35</v>
      </c>
      <c r="U35" s="1533" t="s">
        <v>25</v>
      </c>
      <c r="V35" s="1281" t="s">
        <v>25</v>
      </c>
      <c r="W35" s="2050" t="s">
        <v>25</v>
      </c>
      <c r="X35" s="2058">
        <v>44013</v>
      </c>
      <c r="Y35" s="1233">
        <v>49417</v>
      </c>
      <c r="Z35" s="1233">
        <v>16</v>
      </c>
      <c r="AA35" s="1233">
        <v>1177</v>
      </c>
      <c r="AB35" s="1233">
        <v>1020</v>
      </c>
      <c r="AC35" s="1233" t="s">
        <v>21</v>
      </c>
      <c r="AD35" s="1233">
        <v>2076</v>
      </c>
      <c r="AE35" s="1233">
        <v>24588</v>
      </c>
      <c r="AF35" s="1233">
        <v>6751</v>
      </c>
      <c r="AG35" s="1233">
        <v>7250</v>
      </c>
      <c r="AH35" s="1233">
        <v>4270</v>
      </c>
      <c r="AI35" s="1233" t="s">
        <v>21</v>
      </c>
      <c r="AJ35" s="1233">
        <v>1833691</v>
      </c>
      <c r="AK35" s="1233">
        <v>5809972</v>
      </c>
      <c r="AL35" s="1233">
        <v>4572216</v>
      </c>
      <c r="AM35" s="1233">
        <v>4083236</v>
      </c>
      <c r="AN35" s="1233" t="s">
        <v>21</v>
      </c>
      <c r="AO35" s="1284" t="s">
        <v>35</v>
      </c>
      <c r="AP35" s="1533" t="s">
        <v>25</v>
      </c>
      <c r="AQ35" s="1281" t="s">
        <v>25</v>
      </c>
      <c r="AR35" s="2050" t="s">
        <v>25</v>
      </c>
      <c r="AS35" s="2058">
        <v>44013</v>
      </c>
      <c r="AT35" s="1233">
        <v>39791</v>
      </c>
      <c r="AU35" s="1233">
        <v>22267</v>
      </c>
      <c r="AV35" s="1233">
        <v>278613</v>
      </c>
      <c r="AW35" s="1233">
        <v>1603</v>
      </c>
      <c r="AX35" s="1233">
        <v>3</v>
      </c>
      <c r="AY35" s="1233">
        <v>2407</v>
      </c>
      <c r="AZ35" s="1233" t="s">
        <v>21</v>
      </c>
      <c r="BA35" s="1233" t="s">
        <v>21</v>
      </c>
      <c r="BB35" s="1233">
        <v>1706</v>
      </c>
      <c r="BC35" s="1233" t="s">
        <v>21</v>
      </c>
      <c r="BD35" s="1233" t="s">
        <v>21</v>
      </c>
      <c r="BE35" s="1233">
        <v>919290</v>
      </c>
      <c r="BF35" s="1233">
        <v>432716</v>
      </c>
      <c r="BG35" s="1233">
        <v>3</v>
      </c>
      <c r="BH35" s="1233">
        <v>187</v>
      </c>
      <c r="BI35" s="1233">
        <v>1</v>
      </c>
      <c r="BJ35" s="1284" t="s">
        <v>35</v>
      </c>
      <c r="BK35" s="1533" t="s">
        <v>25</v>
      </c>
      <c r="BL35" s="1281" t="s">
        <v>25</v>
      </c>
      <c r="BM35" s="2050" t="s">
        <v>25</v>
      </c>
      <c r="BN35" s="2058">
        <v>44013</v>
      </c>
      <c r="BO35" s="1233">
        <v>2292</v>
      </c>
      <c r="BP35" s="1233">
        <v>4270</v>
      </c>
      <c r="BQ35" s="1233" t="s">
        <v>21</v>
      </c>
      <c r="BR35" s="1233">
        <v>70319</v>
      </c>
      <c r="BS35" s="1233">
        <v>207771</v>
      </c>
      <c r="BT35" s="1233">
        <v>51066</v>
      </c>
      <c r="BU35" s="1233">
        <v>31830</v>
      </c>
      <c r="BV35" s="1233" t="s">
        <v>21</v>
      </c>
      <c r="BW35" s="1233" t="s">
        <v>21</v>
      </c>
      <c r="BX35" s="1233" t="s">
        <v>21</v>
      </c>
      <c r="BY35" s="1233" t="s">
        <v>21</v>
      </c>
      <c r="BZ35" s="1233">
        <v>41198</v>
      </c>
      <c r="CA35" s="1233">
        <v>19236</v>
      </c>
      <c r="CB35" s="1233">
        <v>16</v>
      </c>
      <c r="CC35" s="1233">
        <v>125</v>
      </c>
      <c r="CD35" s="1233">
        <v>11236</v>
      </c>
      <c r="CE35" s="1284" t="s">
        <v>35</v>
      </c>
      <c r="CF35" s="1533" t="s">
        <v>25</v>
      </c>
      <c r="CG35" s="1281" t="s">
        <v>25</v>
      </c>
      <c r="CH35" s="2050" t="s">
        <v>25</v>
      </c>
      <c r="CI35" s="2058">
        <v>44013</v>
      </c>
      <c r="CJ35" s="1233">
        <v>37</v>
      </c>
      <c r="CK35" s="1233" t="s">
        <v>21</v>
      </c>
      <c r="CL35" s="1233" t="s">
        <v>21</v>
      </c>
      <c r="CM35" s="1233">
        <v>740241</v>
      </c>
      <c r="CN35" s="1233">
        <v>195098</v>
      </c>
      <c r="CO35" s="1284" t="s">
        <v>35</v>
      </c>
      <c r="CP35" s="2052" t="s">
        <v>25</v>
      </c>
      <c r="CQ35" s="1533"/>
      <c r="CR35" s="1533"/>
      <c r="CS35" s="1533"/>
      <c r="CT35" s="1533"/>
      <c r="CU35" s="1533"/>
      <c r="CV35" s="1533"/>
      <c r="CW35" s="1533"/>
      <c r="CX35" s="1533"/>
      <c r="CY35" s="1533"/>
      <c r="CZ35" s="1533"/>
      <c r="DA35" s="1533"/>
      <c r="DB35" s="1533"/>
      <c r="DC35" s="1533"/>
      <c r="DD35" s="1533"/>
      <c r="DE35" s="1533"/>
      <c r="DF35" s="1533"/>
      <c r="DG35" s="1533"/>
      <c r="DI35" s="1281" t="s">
        <v>25</v>
      </c>
      <c r="DJ35" s="2050" t="s">
        <v>25</v>
      </c>
      <c r="DK35" s="2058">
        <v>44013</v>
      </c>
      <c r="DL35" s="60">
        <v>5721354</v>
      </c>
      <c r="DM35" s="1233">
        <v>4337228</v>
      </c>
      <c r="DN35" s="1233" t="s">
        <v>21</v>
      </c>
      <c r="DO35" s="1233">
        <v>156</v>
      </c>
      <c r="DP35" s="1233">
        <v>17</v>
      </c>
      <c r="DQ35" s="1233">
        <v>2468610</v>
      </c>
      <c r="DR35" s="1233">
        <v>1091360</v>
      </c>
      <c r="DS35" s="1233">
        <v>88659</v>
      </c>
      <c r="DT35" s="1233">
        <v>12983</v>
      </c>
      <c r="DU35" s="1233">
        <v>70280</v>
      </c>
      <c r="DV35" s="1233">
        <v>3835</v>
      </c>
      <c r="DW35" s="1233">
        <v>66445</v>
      </c>
      <c r="DX35" s="1233">
        <v>75182</v>
      </c>
      <c r="DY35" s="1233">
        <v>315104</v>
      </c>
      <c r="DZ35" s="1233">
        <v>406518</v>
      </c>
      <c r="EA35" s="1233">
        <v>83313</v>
      </c>
      <c r="EB35" s="1284" t="s">
        <v>35</v>
      </c>
      <c r="EC35" s="1533" t="s">
        <v>25</v>
      </c>
      <c r="ED35" s="1281" t="s">
        <v>25</v>
      </c>
      <c r="EE35" s="2050" t="s">
        <v>25</v>
      </c>
      <c r="EF35" s="2058">
        <v>44013</v>
      </c>
      <c r="EG35" s="1233">
        <v>60804</v>
      </c>
      <c r="EH35" s="1233" t="s">
        <v>21</v>
      </c>
      <c r="EI35" s="1233">
        <v>270</v>
      </c>
      <c r="EJ35" s="1233">
        <v>231857</v>
      </c>
      <c r="EK35" s="1233">
        <v>191742</v>
      </c>
      <c r="EL35" s="1233">
        <v>1177</v>
      </c>
      <c r="EM35" s="1233">
        <v>1683</v>
      </c>
      <c r="EN35" s="1233" t="s">
        <v>21</v>
      </c>
      <c r="EO35" s="1233">
        <v>8981</v>
      </c>
      <c r="EP35" s="1233">
        <v>41670</v>
      </c>
      <c r="EQ35" s="1233">
        <v>18296</v>
      </c>
      <c r="ER35" s="1233">
        <v>18262</v>
      </c>
      <c r="ES35" s="1233">
        <v>12097</v>
      </c>
      <c r="ET35" s="1233">
        <v>4270</v>
      </c>
      <c r="EU35" s="1233">
        <v>1084</v>
      </c>
      <c r="EV35" s="1233">
        <v>984608</v>
      </c>
      <c r="EW35" s="1284" t="s">
        <v>35</v>
      </c>
      <c r="EX35" s="1533" t="s">
        <v>25</v>
      </c>
      <c r="EY35" s="1281" t="s">
        <v>25</v>
      </c>
      <c r="EZ35" s="2050" t="s">
        <v>25</v>
      </c>
      <c r="FA35" s="2058">
        <v>44013</v>
      </c>
      <c r="FB35" s="1233">
        <v>3650520</v>
      </c>
      <c r="FC35" s="1233" t="s">
        <v>21</v>
      </c>
      <c r="FD35" s="1233">
        <v>2459997</v>
      </c>
      <c r="FE35" s="1233">
        <v>1091360</v>
      </c>
      <c r="FF35" s="1233">
        <v>82009</v>
      </c>
      <c r="FG35" s="1233">
        <v>12650</v>
      </c>
      <c r="FH35" s="1233">
        <v>39791</v>
      </c>
      <c r="FI35" s="1233" t="s">
        <v>21</v>
      </c>
      <c r="FJ35" s="1233">
        <v>39791</v>
      </c>
      <c r="FK35" s="1233">
        <v>22267</v>
      </c>
      <c r="FL35" s="1233">
        <v>278613</v>
      </c>
      <c r="FM35" s="1233">
        <v>1603</v>
      </c>
      <c r="FN35" s="1233">
        <v>3</v>
      </c>
      <c r="FO35" s="1233">
        <v>2407</v>
      </c>
      <c r="FP35" s="1233" t="s">
        <v>21</v>
      </c>
      <c r="FQ35" s="1233" t="s">
        <v>21</v>
      </c>
      <c r="FR35" s="1284" t="s">
        <v>35</v>
      </c>
      <c r="FS35" s="1533" t="s">
        <v>25</v>
      </c>
      <c r="FT35" s="1281" t="s">
        <v>25</v>
      </c>
      <c r="FU35" s="2050" t="s">
        <v>25</v>
      </c>
      <c r="FV35" s="2058">
        <v>44013</v>
      </c>
      <c r="FW35" s="1233">
        <v>783</v>
      </c>
      <c r="FX35" s="1233">
        <v>39</v>
      </c>
      <c r="FY35" s="1233">
        <v>744</v>
      </c>
      <c r="FZ35" s="1233">
        <v>56</v>
      </c>
      <c r="GA35" s="1233">
        <v>47</v>
      </c>
      <c r="GB35" s="1233">
        <v>3607</v>
      </c>
      <c r="GC35" s="1233">
        <v>43605</v>
      </c>
      <c r="GD35" s="1233" t="s">
        <v>21</v>
      </c>
      <c r="GE35" s="1233">
        <v>40183</v>
      </c>
      <c r="GF35" s="1233">
        <v>11096</v>
      </c>
      <c r="GG35" s="1233">
        <v>1454</v>
      </c>
      <c r="GH35" s="1233">
        <v>2809</v>
      </c>
      <c r="GI35" s="1233">
        <v>16382</v>
      </c>
      <c r="GJ35" s="1233">
        <v>2263</v>
      </c>
      <c r="GK35" s="1233">
        <v>2372</v>
      </c>
      <c r="GL35" s="1233">
        <v>4270</v>
      </c>
      <c r="GM35" s="1284" t="s">
        <v>35</v>
      </c>
      <c r="GN35" s="1533" t="s">
        <v>25</v>
      </c>
      <c r="GO35" s="1281" t="s">
        <v>25</v>
      </c>
      <c r="GP35" s="2050" t="s">
        <v>25</v>
      </c>
      <c r="GQ35" s="2058">
        <v>44013</v>
      </c>
      <c r="GR35" s="1233">
        <v>2263</v>
      </c>
      <c r="GS35" s="1233">
        <v>2372</v>
      </c>
      <c r="GT35" s="1233" t="s">
        <v>21</v>
      </c>
      <c r="GU35" s="1233" t="s">
        <v>21</v>
      </c>
      <c r="GV35" s="1233">
        <v>44879</v>
      </c>
      <c r="GW35" s="1233">
        <v>35052</v>
      </c>
      <c r="GX35" s="1233">
        <v>130910</v>
      </c>
      <c r="GY35" s="1233">
        <v>6852</v>
      </c>
      <c r="GZ35" s="1233">
        <v>137</v>
      </c>
      <c r="HA35" s="1233">
        <v>11</v>
      </c>
      <c r="HB35" s="1233">
        <v>1279</v>
      </c>
      <c r="HC35" s="1233">
        <v>549</v>
      </c>
      <c r="HD35" s="1233">
        <v>730</v>
      </c>
      <c r="HE35" s="1233">
        <v>44</v>
      </c>
      <c r="HF35" s="1233">
        <v>42</v>
      </c>
      <c r="HG35" s="1233">
        <v>8</v>
      </c>
      <c r="HH35" s="1284" t="s">
        <v>35</v>
      </c>
      <c r="HI35" s="1533" t="s">
        <v>25</v>
      </c>
    </row>
    <row r="36" spans="1:217" ht="14.25" customHeight="1">
      <c r="A36" s="1281" t="s">
        <v>25</v>
      </c>
      <c r="B36" s="2050" t="s">
        <v>25</v>
      </c>
      <c r="C36" s="2058">
        <v>44044</v>
      </c>
      <c r="D36" s="1233">
        <v>6094110</v>
      </c>
      <c r="E36" s="1233">
        <v>4518701</v>
      </c>
      <c r="F36" s="1233" t="s">
        <v>21</v>
      </c>
      <c r="G36" s="1233" t="s">
        <v>21</v>
      </c>
      <c r="H36" s="1233">
        <v>15</v>
      </c>
      <c r="I36" s="1233">
        <v>2575985</v>
      </c>
      <c r="J36" s="1233">
        <v>1283958</v>
      </c>
      <c r="K36" s="1233">
        <v>86946</v>
      </c>
      <c r="L36" s="1233">
        <v>14136</v>
      </c>
      <c r="M36" s="1233">
        <v>48053</v>
      </c>
      <c r="N36" s="1233">
        <v>1723</v>
      </c>
      <c r="O36" s="1233">
        <v>46330</v>
      </c>
      <c r="P36" s="1233">
        <v>35221</v>
      </c>
      <c r="Q36" s="1233">
        <v>355240</v>
      </c>
      <c r="R36" s="1233">
        <v>370273</v>
      </c>
      <c r="S36" s="1233">
        <v>45701</v>
      </c>
      <c r="T36" s="1284" t="s">
        <v>36</v>
      </c>
      <c r="U36" s="1533" t="s">
        <v>25</v>
      </c>
      <c r="V36" s="1281" t="s">
        <v>25</v>
      </c>
      <c r="W36" s="2050" t="s">
        <v>25</v>
      </c>
      <c r="X36" s="2058">
        <v>44044</v>
      </c>
      <c r="Y36" s="1233">
        <v>46412</v>
      </c>
      <c r="Z36" s="1233">
        <v>58</v>
      </c>
      <c r="AA36" s="1233">
        <v>2470</v>
      </c>
      <c r="AB36" s="1233">
        <v>989</v>
      </c>
      <c r="AC36" s="1233" t="s">
        <v>21</v>
      </c>
      <c r="AD36" s="1233">
        <v>1898</v>
      </c>
      <c r="AE36" s="1233">
        <v>21871</v>
      </c>
      <c r="AF36" s="1233">
        <v>6555</v>
      </c>
      <c r="AG36" s="1233">
        <v>7060</v>
      </c>
      <c r="AH36" s="1233">
        <v>4583</v>
      </c>
      <c r="AI36" s="1233" t="s">
        <v>21</v>
      </c>
      <c r="AJ36" s="1233">
        <v>2001428</v>
      </c>
      <c r="AK36" s="1233">
        <v>6046395</v>
      </c>
      <c r="AL36" s="1233">
        <v>4950752</v>
      </c>
      <c r="AM36" s="1233">
        <v>4439450</v>
      </c>
      <c r="AN36" s="1233" t="s">
        <v>21</v>
      </c>
      <c r="AO36" s="1284" t="s">
        <v>36</v>
      </c>
      <c r="AP36" s="1533" t="s">
        <v>25</v>
      </c>
      <c r="AQ36" s="1281" t="s">
        <v>25</v>
      </c>
      <c r="AR36" s="2050" t="s">
        <v>25</v>
      </c>
      <c r="AS36" s="2058">
        <v>44044</v>
      </c>
      <c r="AT36" s="1233">
        <v>37676</v>
      </c>
      <c r="AU36" s="1233">
        <v>23718</v>
      </c>
      <c r="AV36" s="1233">
        <v>321697</v>
      </c>
      <c r="AW36" s="1233">
        <v>1390</v>
      </c>
      <c r="AX36" s="1233">
        <v>33</v>
      </c>
      <c r="AY36" s="1233">
        <v>2204</v>
      </c>
      <c r="AZ36" s="1233" t="s">
        <v>21</v>
      </c>
      <c r="BA36" s="1233" t="s">
        <v>21</v>
      </c>
      <c r="BB36" s="1233">
        <v>1562</v>
      </c>
      <c r="BC36" s="1233" t="s">
        <v>21</v>
      </c>
      <c r="BD36" s="1233" t="s">
        <v>21</v>
      </c>
      <c r="BE36" s="1233">
        <v>972775</v>
      </c>
      <c r="BF36" s="1233">
        <v>463677</v>
      </c>
      <c r="BG36" s="1233">
        <v>2</v>
      </c>
      <c r="BH36" s="1233">
        <v>185</v>
      </c>
      <c r="BI36" s="1233">
        <v>1</v>
      </c>
      <c r="BJ36" s="1284" t="s">
        <v>36</v>
      </c>
      <c r="BK36" s="1533" t="s">
        <v>25</v>
      </c>
      <c r="BL36" s="1281" t="s">
        <v>25</v>
      </c>
      <c r="BM36" s="2050" t="s">
        <v>25</v>
      </c>
      <c r="BN36" s="2058">
        <v>44044</v>
      </c>
      <c r="BO36" s="1233">
        <v>2254</v>
      </c>
      <c r="BP36" s="1233">
        <v>4583</v>
      </c>
      <c r="BQ36" s="1233" t="s">
        <v>21</v>
      </c>
      <c r="BR36" s="1233">
        <v>75658</v>
      </c>
      <c r="BS36" s="1233">
        <v>209345</v>
      </c>
      <c r="BT36" s="1233">
        <v>50830</v>
      </c>
      <c r="BU36" s="1233">
        <v>31743</v>
      </c>
      <c r="BV36" s="1233" t="s">
        <v>21</v>
      </c>
      <c r="BW36" s="1233" t="s">
        <v>21</v>
      </c>
      <c r="BX36" s="1233" t="s">
        <v>21</v>
      </c>
      <c r="BY36" s="1233" t="s">
        <v>21</v>
      </c>
      <c r="BZ36" s="1233">
        <v>41086</v>
      </c>
      <c r="CA36" s="1233">
        <v>19087</v>
      </c>
      <c r="CB36" s="1233">
        <v>58</v>
      </c>
      <c r="CC36" s="1233">
        <v>128</v>
      </c>
      <c r="CD36" s="1233">
        <v>10940</v>
      </c>
      <c r="CE36" s="1284" t="s">
        <v>36</v>
      </c>
      <c r="CF36" s="1533" t="s">
        <v>25</v>
      </c>
      <c r="CG36" s="1281" t="s">
        <v>25</v>
      </c>
      <c r="CH36" s="2050" t="s">
        <v>25</v>
      </c>
      <c r="CI36" s="2058">
        <v>44044</v>
      </c>
      <c r="CJ36" s="1233">
        <v>7</v>
      </c>
      <c r="CK36" s="1233" t="s">
        <v>21</v>
      </c>
      <c r="CL36" s="1233" t="s">
        <v>21</v>
      </c>
      <c r="CM36" s="1233">
        <v>816214</v>
      </c>
      <c r="CN36" s="1233">
        <v>215149</v>
      </c>
      <c r="CO36" s="1284" t="s">
        <v>36</v>
      </c>
      <c r="CP36" s="2052" t="s">
        <v>25</v>
      </c>
      <c r="CQ36" s="1533"/>
      <c r="CR36" s="1533"/>
      <c r="CS36" s="1533"/>
      <c r="CT36" s="1533"/>
      <c r="CU36" s="1533"/>
      <c r="CV36" s="1533"/>
      <c r="CW36" s="1533"/>
      <c r="CX36" s="1533"/>
      <c r="CY36" s="1533"/>
      <c r="CZ36" s="1533"/>
      <c r="DA36" s="1533"/>
      <c r="DB36" s="1533"/>
      <c r="DC36" s="1533"/>
      <c r="DD36" s="1533"/>
      <c r="DE36" s="1533"/>
      <c r="DF36" s="1533"/>
      <c r="DG36" s="1533"/>
      <c r="DI36" s="1281" t="s">
        <v>25</v>
      </c>
      <c r="DJ36" s="2050" t="s">
        <v>25</v>
      </c>
      <c r="DK36" s="2058">
        <v>44044</v>
      </c>
      <c r="DL36" s="60">
        <v>6159309</v>
      </c>
      <c r="DM36" s="1233">
        <v>4701659</v>
      </c>
      <c r="DN36" s="1233" t="s">
        <v>21</v>
      </c>
      <c r="DO36" s="1233">
        <v>130</v>
      </c>
      <c r="DP36" s="1233">
        <v>15</v>
      </c>
      <c r="DQ36" s="1233">
        <v>2575985</v>
      </c>
      <c r="DR36" s="1233">
        <v>1283958</v>
      </c>
      <c r="DS36" s="1233">
        <v>87043</v>
      </c>
      <c r="DT36" s="1233">
        <v>14136</v>
      </c>
      <c r="DU36" s="1233">
        <v>69942</v>
      </c>
      <c r="DV36" s="1233">
        <v>3129</v>
      </c>
      <c r="DW36" s="1233">
        <v>66813</v>
      </c>
      <c r="DX36" s="1233">
        <v>76051</v>
      </c>
      <c r="DY36" s="1233">
        <v>359559</v>
      </c>
      <c r="DZ36" s="1233">
        <v>437192</v>
      </c>
      <c r="EA36" s="1233">
        <v>84104</v>
      </c>
      <c r="EB36" s="1284" t="s">
        <v>36</v>
      </c>
      <c r="EC36" s="1533" t="s">
        <v>25</v>
      </c>
      <c r="ED36" s="1281" t="s">
        <v>25</v>
      </c>
      <c r="EE36" s="2050" t="s">
        <v>25</v>
      </c>
      <c r="EF36" s="2058">
        <v>44044</v>
      </c>
      <c r="EG36" s="1233">
        <v>65426</v>
      </c>
      <c r="EH36" s="1233" t="s">
        <v>21</v>
      </c>
      <c r="EI36" s="1233">
        <v>1890</v>
      </c>
      <c r="EJ36" s="1233">
        <v>240496</v>
      </c>
      <c r="EK36" s="1233">
        <v>205640</v>
      </c>
      <c r="EL36" s="1233">
        <v>2470</v>
      </c>
      <c r="EM36" s="1233">
        <v>1850</v>
      </c>
      <c r="EN36" s="1233" t="s">
        <v>21</v>
      </c>
      <c r="EO36" s="1233">
        <v>8991</v>
      </c>
      <c r="EP36" s="1233">
        <v>40133</v>
      </c>
      <c r="EQ36" s="1233">
        <v>17512</v>
      </c>
      <c r="ER36" s="1233">
        <v>17679</v>
      </c>
      <c r="ES36" s="1233">
        <v>12734</v>
      </c>
      <c r="ET36" s="1233">
        <v>4583</v>
      </c>
      <c r="EU36" s="1233">
        <v>1522</v>
      </c>
      <c r="EV36" s="1233">
        <v>1053343</v>
      </c>
      <c r="EW36" s="1284" t="s">
        <v>36</v>
      </c>
      <c r="EX36" s="1533" t="s">
        <v>25</v>
      </c>
      <c r="EY36" s="1281" t="s">
        <v>25</v>
      </c>
      <c r="EZ36" s="2050" t="s">
        <v>25</v>
      </c>
      <c r="FA36" s="2058">
        <v>44044</v>
      </c>
      <c r="FB36" s="1233">
        <v>3975773</v>
      </c>
      <c r="FC36" s="1233" t="s">
        <v>21</v>
      </c>
      <c r="FD36" s="1233">
        <v>2566799</v>
      </c>
      <c r="FE36" s="1233">
        <v>1283958</v>
      </c>
      <c r="FF36" s="1233">
        <v>83157</v>
      </c>
      <c r="FG36" s="1233">
        <v>13824</v>
      </c>
      <c r="FH36" s="1233">
        <v>37676</v>
      </c>
      <c r="FI36" s="1233" t="s">
        <v>21</v>
      </c>
      <c r="FJ36" s="1233">
        <v>37676</v>
      </c>
      <c r="FK36" s="1233">
        <v>23718</v>
      </c>
      <c r="FL36" s="1233">
        <v>321697</v>
      </c>
      <c r="FM36" s="1233">
        <v>1390</v>
      </c>
      <c r="FN36" s="1233">
        <v>33</v>
      </c>
      <c r="FO36" s="1233">
        <v>2204</v>
      </c>
      <c r="FP36" s="1233" t="s">
        <v>21</v>
      </c>
      <c r="FQ36" s="1233" t="s">
        <v>21</v>
      </c>
      <c r="FR36" s="1284" t="s">
        <v>36</v>
      </c>
      <c r="FS36" s="1533" t="s">
        <v>25</v>
      </c>
      <c r="FT36" s="1281" t="s">
        <v>25</v>
      </c>
      <c r="FU36" s="2050" t="s">
        <v>25</v>
      </c>
      <c r="FV36" s="2058">
        <v>44044</v>
      </c>
      <c r="FW36" s="1233">
        <v>1074</v>
      </c>
      <c r="FX36" s="1233">
        <v>91</v>
      </c>
      <c r="FY36" s="1233">
        <v>984</v>
      </c>
      <c r="FZ36" s="1233">
        <v>64</v>
      </c>
      <c r="GA36" s="1233">
        <v>45</v>
      </c>
      <c r="GB36" s="1233">
        <v>6337</v>
      </c>
      <c r="GC36" s="1233">
        <v>43502</v>
      </c>
      <c r="GD36" s="1233" t="s">
        <v>21</v>
      </c>
      <c r="GE36" s="1233">
        <v>36474</v>
      </c>
      <c r="GF36" s="1233">
        <v>10623</v>
      </c>
      <c r="GG36" s="1233">
        <v>1597</v>
      </c>
      <c r="GH36" s="1233">
        <v>3128</v>
      </c>
      <c r="GI36" s="1233">
        <v>13526</v>
      </c>
      <c r="GJ36" s="1233">
        <v>2228</v>
      </c>
      <c r="GK36" s="1233">
        <v>2335</v>
      </c>
      <c r="GL36" s="1233">
        <v>4583</v>
      </c>
      <c r="GM36" s="1284" t="s">
        <v>36</v>
      </c>
      <c r="GN36" s="1533" t="s">
        <v>25</v>
      </c>
      <c r="GO36" s="1281" t="s">
        <v>25</v>
      </c>
      <c r="GP36" s="2050" t="s">
        <v>25</v>
      </c>
      <c r="GQ36" s="2058">
        <v>44044</v>
      </c>
      <c r="GR36" s="1233">
        <v>2228</v>
      </c>
      <c r="GS36" s="1233">
        <v>2335</v>
      </c>
      <c r="GT36" s="1233" t="s">
        <v>21</v>
      </c>
      <c r="GU36" s="1233" t="s">
        <v>21</v>
      </c>
      <c r="GV36" s="1233">
        <v>51486</v>
      </c>
      <c r="GW36" s="1233">
        <v>33070</v>
      </c>
      <c r="GX36" s="1233">
        <v>141293</v>
      </c>
      <c r="GY36" s="1233">
        <v>6598</v>
      </c>
      <c r="GZ36" s="1233">
        <v>113</v>
      </c>
      <c r="HA36" s="1233">
        <v>2</v>
      </c>
      <c r="HB36" s="1233">
        <v>947</v>
      </c>
      <c r="HC36" s="1233">
        <v>292</v>
      </c>
      <c r="HD36" s="1233">
        <v>655</v>
      </c>
      <c r="HE36" s="1233">
        <v>154</v>
      </c>
      <c r="HF36" s="1233">
        <v>47</v>
      </c>
      <c r="HG36" s="1233">
        <v>14</v>
      </c>
      <c r="HH36" s="1284" t="s">
        <v>36</v>
      </c>
      <c r="HI36" s="1533" t="s">
        <v>25</v>
      </c>
    </row>
    <row r="37" spans="1:217" ht="14.25" customHeight="1">
      <c r="A37" s="1281" t="s">
        <v>25</v>
      </c>
      <c r="B37" s="2050" t="s">
        <v>25</v>
      </c>
      <c r="C37" s="2058">
        <v>44075</v>
      </c>
      <c r="D37" s="1233">
        <v>5558556</v>
      </c>
      <c r="E37" s="1233">
        <v>4072078</v>
      </c>
      <c r="F37" s="1233" t="s">
        <v>21</v>
      </c>
      <c r="G37" s="1233" t="s">
        <v>21</v>
      </c>
      <c r="H37" s="1233">
        <v>18</v>
      </c>
      <c r="I37" s="1233">
        <v>2265498</v>
      </c>
      <c r="J37" s="1233">
        <v>1188925</v>
      </c>
      <c r="K37" s="1233">
        <v>76201</v>
      </c>
      <c r="L37" s="1233">
        <v>15106</v>
      </c>
      <c r="M37" s="1233">
        <v>45265</v>
      </c>
      <c r="N37" s="1233">
        <v>1787</v>
      </c>
      <c r="O37" s="1233">
        <v>43478</v>
      </c>
      <c r="P37" s="1233">
        <v>31462</v>
      </c>
      <c r="Q37" s="1233">
        <v>348172</v>
      </c>
      <c r="R37" s="1233">
        <v>316592</v>
      </c>
      <c r="S37" s="1233">
        <v>41861</v>
      </c>
      <c r="T37" s="1284" t="s">
        <v>37</v>
      </c>
      <c r="U37" s="1533" t="s">
        <v>25</v>
      </c>
      <c r="V37" s="1281" t="s">
        <v>25</v>
      </c>
      <c r="W37" s="2050" t="s">
        <v>25</v>
      </c>
      <c r="X37" s="2058">
        <v>44075</v>
      </c>
      <c r="Y37" s="1233">
        <v>48874</v>
      </c>
      <c r="Z37" s="1233">
        <v>19</v>
      </c>
      <c r="AA37" s="1233">
        <v>2361</v>
      </c>
      <c r="AB37" s="1233">
        <v>1218</v>
      </c>
      <c r="AC37" s="1233" t="s">
        <v>21</v>
      </c>
      <c r="AD37" s="1233">
        <v>5624</v>
      </c>
      <c r="AE37" s="1233">
        <v>21797</v>
      </c>
      <c r="AF37" s="1233">
        <v>6278</v>
      </c>
      <c r="AG37" s="1233">
        <v>6714</v>
      </c>
      <c r="AH37" s="1233">
        <v>2905</v>
      </c>
      <c r="AI37" s="1233" t="s">
        <v>21</v>
      </c>
      <c r="AJ37" s="1233">
        <v>1829861</v>
      </c>
      <c r="AK37" s="1233">
        <v>5293932</v>
      </c>
      <c r="AL37" s="1233">
        <v>4450915</v>
      </c>
      <c r="AM37" s="1233">
        <v>3992344</v>
      </c>
      <c r="AN37" s="1233" t="s">
        <v>21</v>
      </c>
      <c r="AO37" s="1284" t="s">
        <v>37</v>
      </c>
      <c r="AP37" s="1533" t="s">
        <v>25</v>
      </c>
      <c r="AQ37" s="1281" t="s">
        <v>25</v>
      </c>
      <c r="AR37" s="2050" t="s">
        <v>25</v>
      </c>
      <c r="AS37" s="2058">
        <v>44075</v>
      </c>
      <c r="AT37" s="1233">
        <v>37676</v>
      </c>
      <c r="AU37" s="1233">
        <v>20894</v>
      </c>
      <c r="AV37" s="1233">
        <v>317614</v>
      </c>
      <c r="AW37" s="1233">
        <v>1623</v>
      </c>
      <c r="AX37" s="1233">
        <v>62</v>
      </c>
      <c r="AY37" s="1233">
        <v>1910</v>
      </c>
      <c r="AZ37" s="1233">
        <v>118</v>
      </c>
      <c r="BA37" s="1233" t="s">
        <v>21</v>
      </c>
      <c r="BB37" s="1233">
        <v>1308</v>
      </c>
      <c r="BC37" s="1233" t="s">
        <v>21</v>
      </c>
      <c r="BD37" s="1233" t="s">
        <v>21</v>
      </c>
      <c r="BE37" s="1233">
        <v>843847</v>
      </c>
      <c r="BF37" s="1233">
        <v>387185</v>
      </c>
      <c r="BG37" s="1233">
        <v>3</v>
      </c>
      <c r="BH37" s="1233">
        <v>190</v>
      </c>
      <c r="BI37" s="1233">
        <v>1</v>
      </c>
      <c r="BJ37" s="1284" t="s">
        <v>37</v>
      </c>
      <c r="BK37" s="1533" t="s">
        <v>25</v>
      </c>
      <c r="BL37" s="1281" t="s">
        <v>25</v>
      </c>
      <c r="BM37" s="2050" t="s">
        <v>25</v>
      </c>
      <c r="BN37" s="2058">
        <v>44075</v>
      </c>
      <c r="BO37" s="1233">
        <v>2246</v>
      </c>
      <c r="BP37" s="1233">
        <v>2905</v>
      </c>
      <c r="BQ37" s="1233" t="s">
        <v>21</v>
      </c>
      <c r="BR37" s="1233">
        <v>69922</v>
      </c>
      <c r="BS37" s="1233">
        <v>154114</v>
      </c>
      <c r="BT37" s="1233">
        <v>46575</v>
      </c>
      <c r="BU37" s="1233">
        <v>29686</v>
      </c>
      <c r="BV37" s="1233" t="s">
        <v>21</v>
      </c>
      <c r="BW37" s="1233" t="s">
        <v>21</v>
      </c>
      <c r="BX37" s="1233" t="s">
        <v>21</v>
      </c>
      <c r="BY37" s="1233" t="s">
        <v>21</v>
      </c>
      <c r="BZ37" s="1233">
        <v>38423</v>
      </c>
      <c r="CA37" s="1233">
        <v>16889</v>
      </c>
      <c r="CB37" s="1233">
        <v>19</v>
      </c>
      <c r="CC37" s="1233">
        <v>88</v>
      </c>
      <c r="CD37" s="1233">
        <v>10333</v>
      </c>
      <c r="CE37" s="1284" t="s">
        <v>37</v>
      </c>
      <c r="CF37" s="1533" t="s">
        <v>25</v>
      </c>
      <c r="CG37" s="1281" t="s">
        <v>25</v>
      </c>
      <c r="CH37" s="2050" t="s">
        <v>25</v>
      </c>
      <c r="CI37" s="2058">
        <v>44075</v>
      </c>
      <c r="CJ37" s="1233">
        <v>11</v>
      </c>
      <c r="CK37" s="1233" t="s">
        <v>21</v>
      </c>
      <c r="CL37" s="1233" t="s">
        <v>21</v>
      </c>
      <c r="CM37" s="1233">
        <v>759292</v>
      </c>
      <c r="CN37" s="1233">
        <v>201305</v>
      </c>
      <c r="CO37" s="1284" t="s">
        <v>37</v>
      </c>
      <c r="CP37" s="2052" t="s">
        <v>25</v>
      </c>
      <c r="CQ37" s="1533"/>
      <c r="CR37" s="1533"/>
      <c r="CS37" s="1533"/>
      <c r="CT37" s="1533"/>
      <c r="CU37" s="1533"/>
      <c r="CV37" s="1533"/>
      <c r="CW37" s="1533"/>
      <c r="CX37" s="1533"/>
      <c r="CY37" s="1533"/>
      <c r="CZ37" s="1533"/>
      <c r="DA37" s="1533"/>
      <c r="DB37" s="1533"/>
      <c r="DC37" s="1533"/>
      <c r="DD37" s="1533"/>
      <c r="DE37" s="1533"/>
      <c r="DF37" s="1533"/>
      <c r="DG37" s="1533"/>
      <c r="DI37" s="1281" t="s">
        <v>25</v>
      </c>
      <c r="DJ37" s="2050" t="s">
        <v>25</v>
      </c>
      <c r="DK37" s="2058">
        <v>44075</v>
      </c>
      <c r="DL37" s="60">
        <v>5643333</v>
      </c>
      <c r="DM37" s="1233">
        <v>4257623</v>
      </c>
      <c r="DN37" s="1233" t="s">
        <v>21</v>
      </c>
      <c r="DO37" s="1233">
        <v>169</v>
      </c>
      <c r="DP37" s="1233">
        <v>18</v>
      </c>
      <c r="DQ37" s="1233">
        <v>2265498</v>
      </c>
      <c r="DR37" s="1233">
        <v>1188925</v>
      </c>
      <c r="DS37" s="1233">
        <v>76756</v>
      </c>
      <c r="DT37" s="1233">
        <v>15106</v>
      </c>
      <c r="DU37" s="1233">
        <v>78312</v>
      </c>
      <c r="DV37" s="1233">
        <v>5485</v>
      </c>
      <c r="DW37" s="1233">
        <v>72827</v>
      </c>
      <c r="DX37" s="1233">
        <v>70705</v>
      </c>
      <c r="DY37" s="1233">
        <v>351658</v>
      </c>
      <c r="DZ37" s="1233">
        <v>377548</v>
      </c>
      <c r="EA37" s="1233">
        <v>79970</v>
      </c>
      <c r="EB37" s="1284" t="s">
        <v>37</v>
      </c>
      <c r="EC37" s="1533" t="s">
        <v>25</v>
      </c>
      <c r="ED37" s="1281" t="s">
        <v>25</v>
      </c>
      <c r="EE37" s="2050" t="s">
        <v>25</v>
      </c>
      <c r="EF37" s="2058">
        <v>44075</v>
      </c>
      <c r="EG37" s="1233">
        <v>63044</v>
      </c>
      <c r="EH37" s="1233" t="s">
        <v>21</v>
      </c>
      <c r="EI37" s="1233">
        <v>2045</v>
      </c>
      <c r="EJ37" s="1233">
        <v>218717</v>
      </c>
      <c r="EK37" s="1233">
        <v>178698</v>
      </c>
      <c r="EL37" s="1233">
        <v>2361</v>
      </c>
      <c r="EM37" s="1233">
        <v>2096</v>
      </c>
      <c r="EN37" s="1233" t="s">
        <v>21</v>
      </c>
      <c r="EO37" s="1233">
        <v>8665</v>
      </c>
      <c r="EP37" s="1233">
        <v>39309</v>
      </c>
      <c r="EQ37" s="1233">
        <v>17092</v>
      </c>
      <c r="ER37" s="1233">
        <v>16914</v>
      </c>
      <c r="ES37" s="1233">
        <v>12349</v>
      </c>
      <c r="ET37" s="1233">
        <v>2905</v>
      </c>
      <c r="EU37" s="1233">
        <v>1527</v>
      </c>
      <c r="EV37" s="1233">
        <v>978029</v>
      </c>
      <c r="EW37" s="1284" t="s">
        <v>37</v>
      </c>
      <c r="EX37" s="1533" t="s">
        <v>25</v>
      </c>
      <c r="EY37" s="1281" t="s">
        <v>25</v>
      </c>
      <c r="EZ37" s="2050" t="s">
        <v>25</v>
      </c>
      <c r="FA37" s="2058">
        <v>44075</v>
      </c>
      <c r="FB37" s="1233">
        <v>3605159</v>
      </c>
      <c r="FC37" s="1233" t="s">
        <v>21</v>
      </c>
      <c r="FD37" s="1233">
        <v>2258603</v>
      </c>
      <c r="FE37" s="1233">
        <v>1188925</v>
      </c>
      <c r="FF37" s="1233">
        <v>72956</v>
      </c>
      <c r="FG37" s="1233">
        <v>14807</v>
      </c>
      <c r="FH37" s="1233">
        <v>37676</v>
      </c>
      <c r="FI37" s="1233" t="s">
        <v>21</v>
      </c>
      <c r="FJ37" s="1233">
        <v>37676</v>
      </c>
      <c r="FK37" s="1233">
        <v>20894</v>
      </c>
      <c r="FL37" s="1233">
        <v>317614</v>
      </c>
      <c r="FM37" s="1233">
        <v>1623</v>
      </c>
      <c r="FN37" s="1233">
        <v>62</v>
      </c>
      <c r="FO37" s="1233">
        <v>1910</v>
      </c>
      <c r="FP37" s="1233">
        <v>118</v>
      </c>
      <c r="FQ37" s="1233" t="s">
        <v>21</v>
      </c>
      <c r="FR37" s="1284" t="s">
        <v>37</v>
      </c>
      <c r="FS37" s="1533" t="s">
        <v>25</v>
      </c>
      <c r="FT37" s="1281" t="s">
        <v>25</v>
      </c>
      <c r="FU37" s="2050" t="s">
        <v>25</v>
      </c>
      <c r="FV37" s="2058">
        <v>44075</v>
      </c>
      <c r="FW37" s="1233">
        <v>993</v>
      </c>
      <c r="FX37" s="1233">
        <v>62</v>
      </c>
      <c r="FY37" s="1233">
        <v>931</v>
      </c>
      <c r="FZ37" s="1233">
        <v>42</v>
      </c>
      <c r="GA37" s="1233">
        <v>40</v>
      </c>
      <c r="GB37" s="1233">
        <v>5987</v>
      </c>
      <c r="GC37" s="1233">
        <v>41100</v>
      </c>
      <c r="GD37" s="1233" t="s">
        <v>21</v>
      </c>
      <c r="GE37" s="1233">
        <v>30944</v>
      </c>
      <c r="GF37" s="1233">
        <v>9849</v>
      </c>
      <c r="GG37" s="1233">
        <v>1645</v>
      </c>
      <c r="GH37" s="1233">
        <v>526</v>
      </c>
      <c r="GI37" s="1233">
        <v>12926</v>
      </c>
      <c r="GJ37" s="1233">
        <v>2228</v>
      </c>
      <c r="GK37" s="1233">
        <v>2335</v>
      </c>
      <c r="GL37" s="1233">
        <v>2905</v>
      </c>
      <c r="GM37" s="1284" t="s">
        <v>37</v>
      </c>
      <c r="GN37" s="1533" t="s">
        <v>25</v>
      </c>
      <c r="GO37" s="1281" t="s">
        <v>25</v>
      </c>
      <c r="GP37" s="2050" t="s">
        <v>25</v>
      </c>
      <c r="GQ37" s="2058">
        <v>44075</v>
      </c>
      <c r="GR37" s="1233">
        <v>2228</v>
      </c>
      <c r="GS37" s="1233">
        <v>2335</v>
      </c>
      <c r="GT37" s="1233" t="s">
        <v>21</v>
      </c>
      <c r="GU37" s="1233" t="s">
        <v>21</v>
      </c>
      <c r="GV37" s="1233">
        <v>47290</v>
      </c>
      <c r="GW37" s="1233">
        <v>26791</v>
      </c>
      <c r="GX37" s="1233">
        <v>131246</v>
      </c>
      <c r="GY37" s="1233">
        <v>7186</v>
      </c>
      <c r="GZ37" s="1233">
        <v>148</v>
      </c>
      <c r="HA37" s="1233">
        <v>29</v>
      </c>
      <c r="HB37" s="1233">
        <v>1172</v>
      </c>
      <c r="HC37" s="1233">
        <v>386</v>
      </c>
      <c r="HD37" s="1233">
        <v>786</v>
      </c>
      <c r="HE37" s="1233">
        <v>98</v>
      </c>
      <c r="HF37" s="1233">
        <v>69</v>
      </c>
      <c r="HG37" s="1233">
        <v>18</v>
      </c>
      <c r="HH37" s="1284" t="s">
        <v>37</v>
      </c>
      <c r="HI37" s="1533" t="s">
        <v>25</v>
      </c>
    </row>
    <row r="38" spans="1:217" ht="14.25" customHeight="1">
      <c r="A38" s="1281" t="s">
        <v>25</v>
      </c>
      <c r="B38" s="2050" t="s">
        <v>25</v>
      </c>
      <c r="C38" s="2058">
        <v>44105</v>
      </c>
      <c r="D38" s="1233">
        <v>5844132</v>
      </c>
      <c r="E38" s="1233">
        <v>4332297</v>
      </c>
      <c r="F38" s="1233" t="s">
        <v>21</v>
      </c>
      <c r="G38" s="1233" t="s">
        <v>21</v>
      </c>
      <c r="H38" s="1233">
        <v>17</v>
      </c>
      <c r="I38" s="1233">
        <v>2517661</v>
      </c>
      <c r="J38" s="1233">
        <v>1217275</v>
      </c>
      <c r="K38" s="1233">
        <v>54882</v>
      </c>
      <c r="L38" s="1233">
        <v>18114</v>
      </c>
      <c r="M38" s="1233">
        <v>46127</v>
      </c>
      <c r="N38" s="1233">
        <v>1723</v>
      </c>
      <c r="O38" s="1233">
        <v>44404</v>
      </c>
      <c r="P38" s="1233">
        <v>35248</v>
      </c>
      <c r="Q38" s="1233">
        <v>366952</v>
      </c>
      <c r="R38" s="1233">
        <v>327397</v>
      </c>
      <c r="S38" s="1233">
        <v>29718</v>
      </c>
      <c r="T38" s="1284" t="s">
        <v>38</v>
      </c>
      <c r="U38" s="1533" t="s">
        <v>25</v>
      </c>
      <c r="V38" s="1281" t="s">
        <v>25</v>
      </c>
      <c r="W38" s="2050" t="s">
        <v>25</v>
      </c>
      <c r="X38" s="2058">
        <v>44105</v>
      </c>
      <c r="Y38" s="1233">
        <v>54810</v>
      </c>
      <c r="Z38" s="1233">
        <v>66</v>
      </c>
      <c r="AA38" s="1233">
        <v>2507</v>
      </c>
      <c r="AB38" s="1233">
        <v>1110</v>
      </c>
      <c r="AC38" s="1233" t="s">
        <v>21</v>
      </c>
      <c r="AD38" s="1233">
        <v>6949</v>
      </c>
      <c r="AE38" s="1233">
        <v>24294</v>
      </c>
      <c r="AF38" s="1233">
        <v>6160</v>
      </c>
      <c r="AG38" s="1233">
        <v>6575</v>
      </c>
      <c r="AH38" s="1233">
        <v>4210</v>
      </c>
      <c r="AI38" s="1233" t="s">
        <v>21</v>
      </c>
      <c r="AJ38" s="1233">
        <v>1826022</v>
      </c>
      <c r="AK38" s="1233">
        <v>5486308</v>
      </c>
      <c r="AL38" s="1233">
        <v>4731826</v>
      </c>
      <c r="AM38" s="1233">
        <v>4258055</v>
      </c>
      <c r="AN38" s="1233" t="s">
        <v>21</v>
      </c>
      <c r="AO38" s="1284" t="s">
        <v>38</v>
      </c>
      <c r="AP38" s="1533" t="s">
        <v>25</v>
      </c>
      <c r="AQ38" s="1281" t="s">
        <v>25</v>
      </c>
      <c r="AR38" s="2050" t="s">
        <v>25</v>
      </c>
      <c r="AS38" s="2058">
        <v>44105</v>
      </c>
      <c r="AT38" s="1233">
        <v>37299</v>
      </c>
      <c r="AU38" s="1233">
        <v>23340</v>
      </c>
      <c r="AV38" s="1233">
        <v>330686</v>
      </c>
      <c r="AW38" s="1233">
        <v>1542</v>
      </c>
      <c r="AX38" s="1233">
        <v>63</v>
      </c>
      <c r="AY38" s="1233">
        <v>2044</v>
      </c>
      <c r="AZ38" s="1233" t="s">
        <v>21</v>
      </c>
      <c r="BA38" s="1233" t="s">
        <v>21</v>
      </c>
      <c r="BB38" s="1233">
        <v>1449</v>
      </c>
      <c r="BC38" s="1233" t="s">
        <v>21</v>
      </c>
      <c r="BD38" s="1233" t="s">
        <v>21</v>
      </c>
      <c r="BE38" s="1233">
        <v>876538</v>
      </c>
      <c r="BF38" s="1233">
        <v>404812</v>
      </c>
      <c r="BG38" s="1233">
        <v>2</v>
      </c>
      <c r="BH38" s="1233">
        <v>178</v>
      </c>
      <c r="BI38" s="1233">
        <v>1</v>
      </c>
      <c r="BJ38" s="1284" t="s">
        <v>38</v>
      </c>
      <c r="BK38" s="1533" t="s">
        <v>25</v>
      </c>
      <c r="BL38" s="1281" t="s">
        <v>25</v>
      </c>
      <c r="BM38" s="2050" t="s">
        <v>25</v>
      </c>
      <c r="BN38" s="2058">
        <v>44105</v>
      </c>
      <c r="BO38" s="1233">
        <v>2431</v>
      </c>
      <c r="BP38" s="1233">
        <v>4210</v>
      </c>
      <c r="BQ38" s="1233" t="s">
        <v>21</v>
      </c>
      <c r="BR38" s="1233">
        <v>69229</v>
      </c>
      <c r="BS38" s="1233">
        <v>161678</v>
      </c>
      <c r="BT38" s="1233">
        <v>37259</v>
      </c>
      <c r="BU38" s="1233">
        <v>18946</v>
      </c>
      <c r="BV38" s="1233" t="s">
        <v>21</v>
      </c>
      <c r="BW38" s="1233" t="s">
        <v>21</v>
      </c>
      <c r="BX38" s="1233" t="s">
        <v>21</v>
      </c>
      <c r="BY38" s="1233" t="s">
        <v>21</v>
      </c>
      <c r="BZ38" s="1233">
        <v>24522</v>
      </c>
      <c r="CA38" s="1233">
        <v>18313</v>
      </c>
      <c r="CB38" s="1233">
        <v>66</v>
      </c>
      <c r="CC38" s="1233">
        <v>110</v>
      </c>
      <c r="CD38" s="1233">
        <v>10602</v>
      </c>
      <c r="CE38" s="1284" t="s">
        <v>38</v>
      </c>
      <c r="CF38" s="1533" t="s">
        <v>25</v>
      </c>
      <c r="CG38" s="1281" t="s">
        <v>25</v>
      </c>
      <c r="CH38" s="2050" t="s">
        <v>25</v>
      </c>
      <c r="CI38" s="2058">
        <v>44105</v>
      </c>
      <c r="CJ38" s="1233">
        <v>14</v>
      </c>
      <c r="CK38" s="1233" t="s">
        <v>21</v>
      </c>
      <c r="CL38" s="1233" t="s">
        <v>21</v>
      </c>
      <c r="CM38" s="1233">
        <v>762932</v>
      </c>
      <c r="CN38" s="1233">
        <v>208944</v>
      </c>
      <c r="CO38" s="1284" t="s">
        <v>38</v>
      </c>
      <c r="CP38" s="2052" t="s">
        <v>25</v>
      </c>
      <c r="CQ38" s="1533"/>
      <c r="CR38" s="1533"/>
      <c r="CS38" s="1533"/>
      <c r="CT38" s="1533"/>
      <c r="CU38" s="1533"/>
      <c r="CV38" s="1533"/>
      <c r="CW38" s="1533"/>
      <c r="CX38" s="1533"/>
      <c r="CY38" s="1533"/>
      <c r="CZ38" s="1533"/>
      <c r="DA38" s="1533"/>
      <c r="DB38" s="1533"/>
      <c r="DC38" s="1533"/>
      <c r="DD38" s="1533"/>
      <c r="DE38" s="1533"/>
      <c r="DF38" s="1533"/>
      <c r="DG38" s="1533"/>
      <c r="DI38" s="1281" t="s">
        <v>25</v>
      </c>
      <c r="DJ38" s="2050" t="s">
        <v>25</v>
      </c>
      <c r="DK38" s="2058">
        <v>44105</v>
      </c>
      <c r="DL38" s="60">
        <v>5897785</v>
      </c>
      <c r="DM38" s="1233">
        <v>4520194</v>
      </c>
      <c r="DN38" s="1233" t="s">
        <v>21</v>
      </c>
      <c r="DO38" s="1233">
        <v>243</v>
      </c>
      <c r="DP38" s="1233">
        <v>17</v>
      </c>
      <c r="DQ38" s="1233">
        <v>2517661</v>
      </c>
      <c r="DR38" s="1233">
        <v>1217275</v>
      </c>
      <c r="DS38" s="1233">
        <v>55032</v>
      </c>
      <c r="DT38" s="1233">
        <v>18114</v>
      </c>
      <c r="DU38" s="1233">
        <v>79530</v>
      </c>
      <c r="DV38" s="1233">
        <v>3879</v>
      </c>
      <c r="DW38" s="1233">
        <v>75651</v>
      </c>
      <c r="DX38" s="1233">
        <v>76841</v>
      </c>
      <c r="DY38" s="1233">
        <v>369757</v>
      </c>
      <c r="DZ38" s="1233">
        <v>388565</v>
      </c>
      <c r="EA38" s="1233">
        <v>68429</v>
      </c>
      <c r="EB38" s="1284" t="s">
        <v>38</v>
      </c>
      <c r="EC38" s="1533" t="s">
        <v>25</v>
      </c>
      <c r="ED38" s="1281" t="s">
        <v>25</v>
      </c>
      <c r="EE38" s="2050" t="s">
        <v>25</v>
      </c>
      <c r="EF38" s="2058">
        <v>44105</v>
      </c>
      <c r="EG38" s="1233">
        <v>49239</v>
      </c>
      <c r="EH38" s="1233" t="s">
        <v>21</v>
      </c>
      <c r="EI38" s="1233">
        <v>1860</v>
      </c>
      <c r="EJ38" s="1233">
        <v>196273</v>
      </c>
      <c r="EK38" s="1233">
        <v>153713</v>
      </c>
      <c r="EL38" s="1233">
        <v>2507</v>
      </c>
      <c r="EM38" s="1233">
        <v>2019</v>
      </c>
      <c r="EN38" s="1233" t="s">
        <v>21</v>
      </c>
      <c r="EO38" s="1233">
        <v>11429</v>
      </c>
      <c r="EP38" s="1233">
        <v>37702</v>
      </c>
      <c r="EQ38" s="1233">
        <v>17720</v>
      </c>
      <c r="ER38" s="1233">
        <v>18029</v>
      </c>
      <c r="ES38" s="1233">
        <v>2057</v>
      </c>
      <c r="ET38" s="1233">
        <v>4210</v>
      </c>
      <c r="EU38" s="1233">
        <v>1390</v>
      </c>
      <c r="EV38" s="1233">
        <v>1043057</v>
      </c>
      <c r="EW38" s="1284" t="s">
        <v>38</v>
      </c>
      <c r="EX38" s="1533" t="s">
        <v>25</v>
      </c>
      <c r="EY38" s="1281" t="s">
        <v>25</v>
      </c>
      <c r="EZ38" s="2050" t="s">
        <v>25</v>
      </c>
      <c r="FA38" s="2058">
        <v>44105</v>
      </c>
      <c r="FB38" s="1233">
        <v>3853243</v>
      </c>
      <c r="FC38" s="1233" t="s">
        <v>21</v>
      </c>
      <c r="FD38" s="1233">
        <v>2512040</v>
      </c>
      <c r="FE38" s="1233">
        <v>1217275</v>
      </c>
      <c r="FF38" s="1233">
        <v>52017</v>
      </c>
      <c r="FG38" s="1233">
        <v>17768</v>
      </c>
      <c r="FH38" s="1233">
        <v>37299</v>
      </c>
      <c r="FI38" s="1233" t="s">
        <v>21</v>
      </c>
      <c r="FJ38" s="1233">
        <v>37299</v>
      </c>
      <c r="FK38" s="1233">
        <v>23340</v>
      </c>
      <c r="FL38" s="1233">
        <v>330686</v>
      </c>
      <c r="FM38" s="1233">
        <v>1542</v>
      </c>
      <c r="FN38" s="1233">
        <v>63</v>
      </c>
      <c r="FO38" s="1233">
        <v>2044</v>
      </c>
      <c r="FP38" s="1233" t="s">
        <v>21</v>
      </c>
      <c r="FQ38" s="1233" t="s">
        <v>21</v>
      </c>
      <c r="FR38" s="1284" t="s">
        <v>38</v>
      </c>
      <c r="FS38" s="1533" t="s">
        <v>25</v>
      </c>
      <c r="FT38" s="1281" t="s">
        <v>25</v>
      </c>
      <c r="FU38" s="2050" t="s">
        <v>25</v>
      </c>
      <c r="FV38" s="2058">
        <v>44105</v>
      </c>
      <c r="FW38" s="1233">
        <v>1125</v>
      </c>
      <c r="FX38" s="1233">
        <v>119</v>
      </c>
      <c r="FY38" s="1233">
        <v>1006</v>
      </c>
      <c r="FZ38" s="1233">
        <v>6</v>
      </c>
      <c r="GA38" s="1233">
        <v>190</v>
      </c>
      <c r="GB38" s="1233">
        <v>5272</v>
      </c>
      <c r="GC38" s="1233">
        <v>26794</v>
      </c>
      <c r="GD38" s="1233" t="s">
        <v>21</v>
      </c>
      <c r="GE38" s="1233">
        <v>33873</v>
      </c>
      <c r="GF38" s="1233">
        <v>6814</v>
      </c>
      <c r="GG38" s="1233">
        <v>1666</v>
      </c>
      <c r="GH38" s="1233">
        <v>2722</v>
      </c>
      <c r="GI38" s="1233">
        <v>13831</v>
      </c>
      <c r="GJ38" s="1233">
        <v>2408</v>
      </c>
      <c r="GK38" s="1233">
        <v>2524</v>
      </c>
      <c r="GL38" s="1233">
        <v>4210</v>
      </c>
      <c r="GM38" s="1284" t="s">
        <v>38</v>
      </c>
      <c r="GN38" s="1533" t="s">
        <v>25</v>
      </c>
      <c r="GO38" s="1281" t="s">
        <v>25</v>
      </c>
      <c r="GP38" s="2050" t="s">
        <v>25</v>
      </c>
      <c r="GQ38" s="2058">
        <v>44105</v>
      </c>
      <c r="GR38" s="1233">
        <v>2408</v>
      </c>
      <c r="GS38" s="1233">
        <v>2524</v>
      </c>
      <c r="GT38" s="1233" t="s">
        <v>21</v>
      </c>
      <c r="GU38" s="1233" t="s">
        <v>21</v>
      </c>
      <c r="GV38" s="1233">
        <v>49448</v>
      </c>
      <c r="GW38" s="1233">
        <v>28057</v>
      </c>
      <c r="GX38" s="1233">
        <v>127120</v>
      </c>
      <c r="GY38" s="1233">
        <v>7279</v>
      </c>
      <c r="GZ38" s="1233">
        <v>217</v>
      </c>
      <c r="HA38" s="1233">
        <v>13</v>
      </c>
      <c r="HB38" s="1233">
        <v>1128</v>
      </c>
      <c r="HC38" s="1233">
        <v>404</v>
      </c>
      <c r="HD38" s="1233">
        <v>724</v>
      </c>
      <c r="HE38" s="1233">
        <v>103</v>
      </c>
      <c r="HF38" s="1233">
        <v>33</v>
      </c>
      <c r="HG38" s="1233">
        <v>7</v>
      </c>
      <c r="HH38" s="1284" t="s">
        <v>38</v>
      </c>
      <c r="HI38" s="1533" t="s">
        <v>25</v>
      </c>
    </row>
    <row r="39" spans="1:217" ht="14.25" customHeight="1">
      <c r="A39" s="1281" t="s">
        <v>25</v>
      </c>
      <c r="B39" s="2050" t="s">
        <v>25</v>
      </c>
      <c r="C39" s="2058">
        <v>44136</v>
      </c>
      <c r="D39" s="1233">
        <v>5844037</v>
      </c>
      <c r="E39" s="1233">
        <v>4300567</v>
      </c>
      <c r="F39" s="1233" t="s">
        <v>21</v>
      </c>
      <c r="G39" s="1233" t="s">
        <v>21</v>
      </c>
      <c r="H39" s="1233">
        <v>16</v>
      </c>
      <c r="I39" s="1233">
        <v>2496773</v>
      </c>
      <c r="J39" s="1233">
        <v>1182085</v>
      </c>
      <c r="K39" s="1233">
        <v>48390</v>
      </c>
      <c r="L39" s="1233">
        <v>13663</v>
      </c>
      <c r="M39" s="1233">
        <v>43898</v>
      </c>
      <c r="N39" s="1233">
        <v>2002</v>
      </c>
      <c r="O39" s="1233">
        <v>41896</v>
      </c>
      <c r="P39" s="1233">
        <v>32613</v>
      </c>
      <c r="Q39" s="1233">
        <v>365464</v>
      </c>
      <c r="R39" s="1233">
        <v>352915</v>
      </c>
      <c r="S39" s="1233">
        <v>38090</v>
      </c>
      <c r="T39" s="1284" t="s">
        <v>39</v>
      </c>
      <c r="U39" s="1533" t="s">
        <v>25</v>
      </c>
      <c r="V39" s="1281" t="s">
        <v>25</v>
      </c>
      <c r="W39" s="2050" t="s">
        <v>25</v>
      </c>
      <c r="X39" s="2058">
        <v>44136</v>
      </c>
      <c r="Y39" s="1233">
        <v>54628</v>
      </c>
      <c r="Z39" s="1233">
        <v>38</v>
      </c>
      <c r="AA39" s="1233">
        <v>2564</v>
      </c>
      <c r="AB39" s="1233">
        <v>980</v>
      </c>
      <c r="AC39" s="1233" t="s">
        <v>21</v>
      </c>
      <c r="AD39" s="1233">
        <v>6982</v>
      </c>
      <c r="AE39" s="1233">
        <v>23685</v>
      </c>
      <c r="AF39" s="1233">
        <v>7007</v>
      </c>
      <c r="AG39" s="1233">
        <v>7498</v>
      </c>
      <c r="AH39" s="1233">
        <v>3822</v>
      </c>
      <c r="AI39" s="1233" t="s">
        <v>21</v>
      </c>
      <c r="AJ39" s="1233">
        <v>1865029</v>
      </c>
      <c r="AK39" s="1233">
        <v>5560548</v>
      </c>
      <c r="AL39" s="1233">
        <v>4691169</v>
      </c>
      <c r="AM39" s="1233">
        <v>4216143</v>
      </c>
      <c r="AN39" s="1233" t="s">
        <v>21</v>
      </c>
      <c r="AO39" s="1284" t="s">
        <v>39</v>
      </c>
      <c r="AP39" s="1533" t="s">
        <v>25</v>
      </c>
      <c r="AQ39" s="1281" t="s">
        <v>25</v>
      </c>
      <c r="AR39" s="2050" t="s">
        <v>25</v>
      </c>
      <c r="AS39" s="2058">
        <v>44136</v>
      </c>
      <c r="AT39" s="1233">
        <v>34446</v>
      </c>
      <c r="AU39" s="1233">
        <v>21103</v>
      </c>
      <c r="AV39" s="1233">
        <v>332136</v>
      </c>
      <c r="AW39" s="1233">
        <v>1375</v>
      </c>
      <c r="AX39" s="1233">
        <v>66</v>
      </c>
      <c r="AY39" s="1233">
        <v>1971</v>
      </c>
      <c r="AZ39" s="1233" t="s">
        <v>21</v>
      </c>
      <c r="BA39" s="1233" t="s">
        <v>21</v>
      </c>
      <c r="BB39" s="1233">
        <v>1397</v>
      </c>
      <c r="BC39" s="1233" t="s">
        <v>21</v>
      </c>
      <c r="BD39" s="1233" t="s">
        <v>21</v>
      </c>
      <c r="BE39" s="1233">
        <v>902922</v>
      </c>
      <c r="BF39" s="1233">
        <v>429867</v>
      </c>
      <c r="BG39" s="1233">
        <v>3</v>
      </c>
      <c r="BH39" s="1233">
        <v>84</v>
      </c>
      <c r="BI39" s="1233">
        <v>2</v>
      </c>
      <c r="BJ39" s="1284" t="s">
        <v>39</v>
      </c>
      <c r="BK39" s="1533" t="s">
        <v>25</v>
      </c>
      <c r="BL39" s="1281" t="s">
        <v>25</v>
      </c>
      <c r="BM39" s="2050" t="s">
        <v>25</v>
      </c>
      <c r="BN39" s="2058">
        <v>44136</v>
      </c>
      <c r="BO39" s="1233">
        <v>2435</v>
      </c>
      <c r="BP39" s="1233">
        <v>3822</v>
      </c>
      <c r="BQ39" s="1233" t="s">
        <v>21</v>
      </c>
      <c r="BR39" s="1233">
        <v>68832</v>
      </c>
      <c r="BS39" s="1233">
        <v>197640</v>
      </c>
      <c r="BT39" s="1233">
        <v>44524</v>
      </c>
      <c r="BU39" s="1233">
        <v>25182</v>
      </c>
      <c r="BV39" s="1233" t="s">
        <v>21</v>
      </c>
      <c r="BW39" s="1233" t="s">
        <v>21</v>
      </c>
      <c r="BX39" s="1233" t="s">
        <v>21</v>
      </c>
      <c r="BY39" s="1233" t="s">
        <v>21</v>
      </c>
      <c r="BZ39" s="1233">
        <v>32593</v>
      </c>
      <c r="CA39" s="1233">
        <v>19342</v>
      </c>
      <c r="CB39" s="1233">
        <v>38</v>
      </c>
      <c r="CC39" s="1233">
        <v>99</v>
      </c>
      <c r="CD39" s="1233">
        <v>11562</v>
      </c>
      <c r="CE39" s="1284" t="s">
        <v>39</v>
      </c>
      <c r="CF39" s="1533" t="s">
        <v>25</v>
      </c>
      <c r="CG39" s="1281" t="s">
        <v>25</v>
      </c>
      <c r="CH39" s="2050" t="s">
        <v>25</v>
      </c>
      <c r="CI39" s="2058">
        <v>44136</v>
      </c>
      <c r="CJ39" s="1233">
        <v>13</v>
      </c>
      <c r="CK39" s="1233" t="s">
        <v>21</v>
      </c>
      <c r="CL39" s="1233" t="s">
        <v>21</v>
      </c>
      <c r="CM39" s="1233">
        <v>790068</v>
      </c>
      <c r="CN39" s="1233">
        <v>237185</v>
      </c>
      <c r="CO39" s="1284" t="s">
        <v>39</v>
      </c>
      <c r="CP39" s="2052" t="s">
        <v>25</v>
      </c>
      <c r="CQ39" s="1533"/>
      <c r="CR39" s="1533"/>
      <c r="CS39" s="1533"/>
      <c r="CT39" s="1533"/>
      <c r="CU39" s="1533"/>
      <c r="CV39" s="1533"/>
      <c r="CW39" s="1533"/>
      <c r="CX39" s="1533"/>
      <c r="CY39" s="1533"/>
      <c r="CZ39" s="1533"/>
      <c r="DA39" s="1533"/>
      <c r="DB39" s="1533"/>
      <c r="DC39" s="1533"/>
      <c r="DD39" s="1533"/>
      <c r="DE39" s="1533"/>
      <c r="DF39" s="1533"/>
      <c r="DG39" s="1533"/>
      <c r="DI39" s="1281" t="s">
        <v>25</v>
      </c>
      <c r="DJ39" s="2050" t="s">
        <v>25</v>
      </c>
      <c r="DK39" s="2058">
        <v>44136</v>
      </c>
      <c r="DL39" s="60">
        <v>5910209</v>
      </c>
      <c r="DM39" s="1233">
        <v>4468596</v>
      </c>
      <c r="DN39" s="1233" t="s">
        <v>21</v>
      </c>
      <c r="DO39" s="1233">
        <v>276</v>
      </c>
      <c r="DP39" s="1233">
        <v>16</v>
      </c>
      <c r="DQ39" s="1233">
        <v>2496773</v>
      </c>
      <c r="DR39" s="1233">
        <v>1182085</v>
      </c>
      <c r="DS39" s="1233">
        <v>48439</v>
      </c>
      <c r="DT39" s="1233">
        <v>13663</v>
      </c>
      <c r="DU39" s="1233">
        <v>69788</v>
      </c>
      <c r="DV39" s="1233">
        <v>5190</v>
      </c>
      <c r="DW39" s="1233">
        <v>64599</v>
      </c>
      <c r="DX39" s="1233">
        <v>70577</v>
      </c>
      <c r="DY39" s="1233">
        <v>367701</v>
      </c>
      <c r="DZ39" s="1233">
        <v>411249</v>
      </c>
      <c r="EA39" s="1233">
        <v>72537</v>
      </c>
      <c r="EB39" s="1284" t="s">
        <v>39</v>
      </c>
      <c r="EC39" s="1533" t="s">
        <v>25</v>
      </c>
      <c r="ED39" s="1281" t="s">
        <v>25</v>
      </c>
      <c r="EE39" s="2050" t="s">
        <v>25</v>
      </c>
      <c r="EF39" s="2058">
        <v>44136</v>
      </c>
      <c r="EG39" s="1233">
        <v>54225</v>
      </c>
      <c r="EH39" s="1233" t="s">
        <v>21</v>
      </c>
      <c r="EI39" s="1233">
        <v>1537</v>
      </c>
      <c r="EJ39" s="1233">
        <v>230810</v>
      </c>
      <c r="EK39" s="1233">
        <v>186965</v>
      </c>
      <c r="EL39" s="1233">
        <v>2564</v>
      </c>
      <c r="EM39" s="1233">
        <v>1862</v>
      </c>
      <c r="EN39" s="1233" t="s">
        <v>21</v>
      </c>
      <c r="EO39" s="1233">
        <v>14636</v>
      </c>
      <c r="EP39" s="1233">
        <v>39041</v>
      </c>
      <c r="EQ39" s="1233">
        <v>20805</v>
      </c>
      <c r="ER39" s="1233">
        <v>20843</v>
      </c>
      <c r="ES39" s="1233">
        <v>6944</v>
      </c>
      <c r="ET39" s="1233">
        <v>3822</v>
      </c>
      <c r="EU39" s="1233">
        <v>1542</v>
      </c>
      <c r="EV39" s="1233">
        <v>1013897</v>
      </c>
      <c r="EW39" s="1284" t="s">
        <v>39</v>
      </c>
      <c r="EX39" s="1533" t="s">
        <v>25</v>
      </c>
      <c r="EY39" s="1281" t="s">
        <v>25</v>
      </c>
      <c r="EZ39" s="2050" t="s">
        <v>25</v>
      </c>
      <c r="FA39" s="2058">
        <v>44136</v>
      </c>
      <c r="FB39" s="1233">
        <v>3786277</v>
      </c>
      <c r="FC39" s="1233" t="s">
        <v>21</v>
      </c>
      <c r="FD39" s="1233">
        <v>2487728</v>
      </c>
      <c r="FE39" s="1233">
        <v>1182085</v>
      </c>
      <c r="FF39" s="1233">
        <v>45847</v>
      </c>
      <c r="FG39" s="1233">
        <v>13362</v>
      </c>
      <c r="FH39" s="1233">
        <v>34446</v>
      </c>
      <c r="FI39" s="1233" t="s">
        <v>21</v>
      </c>
      <c r="FJ39" s="1233">
        <v>34446</v>
      </c>
      <c r="FK39" s="1233">
        <v>21103</v>
      </c>
      <c r="FL39" s="1233">
        <v>332136</v>
      </c>
      <c r="FM39" s="1233">
        <v>1375</v>
      </c>
      <c r="FN39" s="1233">
        <v>66</v>
      </c>
      <c r="FO39" s="1233">
        <v>1971</v>
      </c>
      <c r="FP39" s="1233" t="s">
        <v>21</v>
      </c>
      <c r="FQ39" s="1233" t="s">
        <v>21</v>
      </c>
      <c r="FR39" s="1284" t="s">
        <v>39</v>
      </c>
      <c r="FS39" s="1533" t="s">
        <v>25</v>
      </c>
      <c r="FT39" s="1281" t="s">
        <v>25</v>
      </c>
      <c r="FU39" s="2050" t="s">
        <v>25</v>
      </c>
      <c r="FV39" s="2058">
        <v>44136</v>
      </c>
      <c r="FW39" s="1233">
        <v>1280</v>
      </c>
      <c r="FX39" s="1233">
        <v>79</v>
      </c>
      <c r="FY39" s="1233">
        <v>1201</v>
      </c>
      <c r="FZ39" s="1233">
        <v>22</v>
      </c>
      <c r="GA39" s="1233">
        <v>125</v>
      </c>
      <c r="GB39" s="1233">
        <v>6127</v>
      </c>
      <c r="GC39" s="1233">
        <v>34530</v>
      </c>
      <c r="GD39" s="1233" t="s">
        <v>21</v>
      </c>
      <c r="GE39" s="1233">
        <v>35969</v>
      </c>
      <c r="GF39" s="1233">
        <v>8821</v>
      </c>
      <c r="GG39" s="1233">
        <v>1546</v>
      </c>
      <c r="GH39" s="1233">
        <v>3387</v>
      </c>
      <c r="GI39" s="1233">
        <v>14111</v>
      </c>
      <c r="GJ39" s="1233">
        <v>2388</v>
      </c>
      <c r="GK39" s="1233">
        <v>2503</v>
      </c>
      <c r="GL39" s="1233">
        <v>3822</v>
      </c>
      <c r="GM39" s="1284" t="s">
        <v>39</v>
      </c>
      <c r="GN39" s="1533" t="s">
        <v>25</v>
      </c>
      <c r="GO39" s="1281" t="s">
        <v>25</v>
      </c>
      <c r="GP39" s="2050" t="s">
        <v>25</v>
      </c>
      <c r="GQ39" s="2058">
        <v>44136</v>
      </c>
      <c r="GR39" s="1233">
        <v>2388</v>
      </c>
      <c r="GS39" s="1233">
        <v>2503</v>
      </c>
      <c r="GT39" s="1233" t="s">
        <v>21</v>
      </c>
      <c r="GU39" s="1233" t="s">
        <v>21</v>
      </c>
      <c r="GV39" s="1233">
        <v>45358</v>
      </c>
      <c r="GW39" s="1233">
        <v>34496</v>
      </c>
      <c r="GX39" s="1233">
        <v>136834</v>
      </c>
      <c r="GY39" s="1233">
        <v>6680</v>
      </c>
      <c r="GZ39" s="1233">
        <v>254</v>
      </c>
      <c r="HA39" s="1233">
        <v>1</v>
      </c>
      <c r="HB39" s="1233">
        <v>1135</v>
      </c>
      <c r="HC39" s="1233">
        <v>444</v>
      </c>
      <c r="HD39" s="1233">
        <v>691</v>
      </c>
      <c r="HE39" s="1233">
        <v>150</v>
      </c>
      <c r="HF39" s="1233">
        <v>44</v>
      </c>
      <c r="HG39" s="1233">
        <v>1</v>
      </c>
      <c r="HH39" s="1284" t="s">
        <v>39</v>
      </c>
      <c r="HI39" s="1533" t="s">
        <v>25</v>
      </c>
    </row>
    <row r="40" spans="1:217" ht="14.25" customHeight="1">
      <c r="A40" s="1295" t="s">
        <v>25</v>
      </c>
      <c r="B40" s="2059" t="s">
        <v>25</v>
      </c>
      <c r="C40" s="2060">
        <v>44166</v>
      </c>
      <c r="D40" s="1232">
        <v>6269215</v>
      </c>
      <c r="E40" s="1232">
        <v>4625625</v>
      </c>
      <c r="F40" s="1232" t="s">
        <v>21</v>
      </c>
      <c r="G40" s="1232" t="s">
        <v>21</v>
      </c>
      <c r="H40" s="1232">
        <v>15</v>
      </c>
      <c r="I40" s="1232">
        <v>2615354</v>
      </c>
      <c r="J40" s="1232">
        <v>1336083</v>
      </c>
      <c r="K40" s="1232">
        <v>64432</v>
      </c>
      <c r="L40" s="1232">
        <v>14655</v>
      </c>
      <c r="M40" s="1232">
        <v>48453</v>
      </c>
      <c r="N40" s="1232">
        <v>1552</v>
      </c>
      <c r="O40" s="1232">
        <v>46901</v>
      </c>
      <c r="P40" s="1232">
        <v>36519</v>
      </c>
      <c r="Q40" s="1232">
        <v>403228</v>
      </c>
      <c r="R40" s="1232">
        <v>353432</v>
      </c>
      <c r="S40" s="1232">
        <v>46993</v>
      </c>
      <c r="T40" s="1298" t="s">
        <v>40</v>
      </c>
      <c r="U40" s="1537" t="s">
        <v>25</v>
      </c>
      <c r="V40" s="1295" t="s">
        <v>25</v>
      </c>
      <c r="W40" s="2059" t="s">
        <v>25</v>
      </c>
      <c r="X40" s="2060">
        <v>44166</v>
      </c>
      <c r="Y40" s="1232">
        <v>57122</v>
      </c>
      <c r="Z40" s="1232">
        <v>21</v>
      </c>
      <c r="AA40" s="1232">
        <v>2712</v>
      </c>
      <c r="AB40" s="1232">
        <v>1159</v>
      </c>
      <c r="AC40" s="1232" t="s">
        <v>21</v>
      </c>
      <c r="AD40" s="1232">
        <v>7742</v>
      </c>
      <c r="AE40" s="1232">
        <v>24423</v>
      </c>
      <c r="AF40" s="1232">
        <v>7502</v>
      </c>
      <c r="AG40" s="1232">
        <v>8030</v>
      </c>
      <c r="AH40" s="1232">
        <v>3604</v>
      </c>
      <c r="AI40" s="1232" t="s">
        <v>21</v>
      </c>
      <c r="AJ40" s="1232">
        <v>2021368</v>
      </c>
      <c r="AK40" s="1232">
        <v>6127258</v>
      </c>
      <c r="AL40" s="1232">
        <v>5051762</v>
      </c>
      <c r="AM40" s="1232">
        <v>4534481</v>
      </c>
      <c r="AN40" s="1232" t="s">
        <v>21</v>
      </c>
      <c r="AO40" s="1298" t="s">
        <v>40</v>
      </c>
      <c r="AP40" s="1537" t="s">
        <v>25</v>
      </c>
      <c r="AQ40" s="1295" t="s">
        <v>25</v>
      </c>
      <c r="AR40" s="2059" t="s">
        <v>25</v>
      </c>
      <c r="AS40" s="2060">
        <v>44166</v>
      </c>
      <c r="AT40" s="1232">
        <v>36529</v>
      </c>
      <c r="AU40" s="1232">
        <v>23605</v>
      </c>
      <c r="AV40" s="1232">
        <v>363792</v>
      </c>
      <c r="AW40" s="1232">
        <v>1686</v>
      </c>
      <c r="AX40" s="1232">
        <v>70</v>
      </c>
      <c r="AY40" s="1232">
        <v>2373</v>
      </c>
      <c r="AZ40" s="1232" t="s">
        <v>21</v>
      </c>
      <c r="BA40" s="1232" t="s">
        <v>21</v>
      </c>
      <c r="BB40" s="1232">
        <v>1682</v>
      </c>
      <c r="BC40" s="1232" t="s">
        <v>21</v>
      </c>
      <c r="BD40" s="1232" t="s">
        <v>21</v>
      </c>
      <c r="BE40" s="1232">
        <v>957274</v>
      </c>
      <c r="BF40" s="1232">
        <v>442366</v>
      </c>
      <c r="BG40" s="1232">
        <v>2</v>
      </c>
      <c r="BH40" s="1232">
        <v>248</v>
      </c>
      <c r="BI40" s="1232">
        <v>1</v>
      </c>
      <c r="BJ40" s="1298" t="s">
        <v>40</v>
      </c>
      <c r="BK40" s="1537" t="s">
        <v>25</v>
      </c>
      <c r="BL40" s="1295" t="s">
        <v>25</v>
      </c>
      <c r="BM40" s="2059" t="s">
        <v>25</v>
      </c>
      <c r="BN40" s="2060">
        <v>44166</v>
      </c>
      <c r="BO40" s="1232">
        <v>2737</v>
      </c>
      <c r="BP40" s="1232">
        <v>3604</v>
      </c>
      <c r="BQ40" s="1232" t="s">
        <v>21</v>
      </c>
      <c r="BR40" s="1232">
        <v>76593</v>
      </c>
      <c r="BS40" s="1232">
        <v>221802</v>
      </c>
      <c r="BT40" s="1232">
        <v>53116</v>
      </c>
      <c r="BU40" s="1232">
        <v>32454</v>
      </c>
      <c r="BV40" s="1232" t="s">
        <v>21</v>
      </c>
      <c r="BW40" s="1232" t="s">
        <v>21</v>
      </c>
      <c r="BX40" s="1232" t="s">
        <v>21</v>
      </c>
      <c r="BY40" s="1232" t="s">
        <v>21</v>
      </c>
      <c r="BZ40" s="1232">
        <v>42006</v>
      </c>
      <c r="CA40" s="1232">
        <v>20662</v>
      </c>
      <c r="CB40" s="1232">
        <v>21</v>
      </c>
      <c r="CC40" s="1232">
        <v>38</v>
      </c>
      <c r="CD40" s="1232">
        <v>12671</v>
      </c>
      <c r="CE40" s="1298" t="s">
        <v>40</v>
      </c>
      <c r="CF40" s="1537" t="s">
        <v>25</v>
      </c>
      <c r="CG40" s="1295" t="s">
        <v>25</v>
      </c>
      <c r="CH40" s="2059" t="s">
        <v>25</v>
      </c>
      <c r="CI40" s="2060">
        <v>44166</v>
      </c>
      <c r="CJ40" s="1232">
        <v>40</v>
      </c>
      <c r="CK40" s="1232" t="s">
        <v>21</v>
      </c>
      <c r="CL40" s="1232" t="s">
        <v>21</v>
      </c>
      <c r="CM40" s="1232">
        <v>860317</v>
      </c>
      <c r="CN40" s="1232">
        <v>259977</v>
      </c>
      <c r="CO40" s="1298" t="s">
        <v>40</v>
      </c>
      <c r="CP40" s="2061" t="s">
        <v>25</v>
      </c>
      <c r="CQ40" s="1533"/>
      <c r="CR40" s="1533"/>
      <c r="CS40" s="1533"/>
      <c r="CT40" s="1533"/>
      <c r="CU40" s="1533"/>
      <c r="CV40" s="1533"/>
      <c r="CW40" s="1533"/>
      <c r="CX40" s="1533"/>
      <c r="CY40" s="1533"/>
      <c r="CZ40" s="1533"/>
      <c r="DA40" s="1533"/>
      <c r="DB40" s="1533"/>
      <c r="DC40" s="1533"/>
      <c r="DD40" s="1533"/>
      <c r="DE40" s="1533"/>
      <c r="DF40" s="1533"/>
      <c r="DG40" s="1533"/>
      <c r="DI40" s="1295" t="s">
        <v>25</v>
      </c>
      <c r="DJ40" s="2059" t="s">
        <v>25</v>
      </c>
      <c r="DK40" s="2060">
        <v>44166</v>
      </c>
      <c r="DL40" s="74">
        <v>6346523</v>
      </c>
      <c r="DM40" s="1232">
        <v>4821186</v>
      </c>
      <c r="DN40" s="1232" t="s">
        <v>21</v>
      </c>
      <c r="DO40" s="1232">
        <v>293</v>
      </c>
      <c r="DP40" s="1232">
        <v>15</v>
      </c>
      <c r="DQ40" s="1232">
        <v>2615354</v>
      </c>
      <c r="DR40" s="1232">
        <v>1336083</v>
      </c>
      <c r="DS40" s="1232">
        <v>64483</v>
      </c>
      <c r="DT40" s="1232">
        <v>14655</v>
      </c>
      <c r="DU40" s="1232">
        <v>83895</v>
      </c>
      <c r="DV40" s="1232">
        <v>3337</v>
      </c>
      <c r="DW40" s="1232">
        <v>80558</v>
      </c>
      <c r="DX40" s="1232">
        <v>76604</v>
      </c>
      <c r="DY40" s="1232">
        <v>406724</v>
      </c>
      <c r="DZ40" s="1232">
        <v>420364</v>
      </c>
      <c r="EA40" s="1232">
        <v>85513</v>
      </c>
      <c r="EB40" s="1298" t="s">
        <v>40</v>
      </c>
      <c r="EC40" s="1537" t="s">
        <v>25</v>
      </c>
      <c r="ED40" s="1295" t="s">
        <v>25</v>
      </c>
      <c r="EE40" s="2059" t="s">
        <v>25</v>
      </c>
      <c r="EF40" s="2060">
        <v>44166</v>
      </c>
      <c r="EG40" s="1232">
        <v>66142</v>
      </c>
      <c r="EH40" s="1232" t="s">
        <v>21</v>
      </c>
      <c r="EI40" s="1232">
        <v>1536</v>
      </c>
      <c r="EJ40" s="1232">
        <v>264219</v>
      </c>
      <c r="EK40" s="1232">
        <v>204386</v>
      </c>
      <c r="EL40" s="1232">
        <v>2712</v>
      </c>
      <c r="EM40" s="1232">
        <v>1965</v>
      </c>
      <c r="EN40" s="1232" t="s">
        <v>21</v>
      </c>
      <c r="EO40" s="1232">
        <v>16768</v>
      </c>
      <c r="EP40" s="1232">
        <v>47299</v>
      </c>
      <c r="EQ40" s="1232">
        <v>22431</v>
      </c>
      <c r="ER40" s="1232">
        <v>22882</v>
      </c>
      <c r="ES40" s="1232">
        <v>14097</v>
      </c>
      <c r="ET40" s="1232">
        <v>3604</v>
      </c>
      <c r="EU40" s="1232">
        <v>867</v>
      </c>
      <c r="EV40" s="1232">
        <v>1029425</v>
      </c>
      <c r="EW40" s="1298" t="s">
        <v>40</v>
      </c>
      <c r="EX40" s="1537" t="s">
        <v>25</v>
      </c>
      <c r="EY40" s="1295" t="s">
        <v>25</v>
      </c>
      <c r="EZ40" s="2059" t="s">
        <v>25</v>
      </c>
      <c r="FA40" s="2060">
        <v>44166</v>
      </c>
      <c r="FB40" s="1232">
        <v>4092115</v>
      </c>
      <c r="FC40" s="1232" t="s">
        <v>21</v>
      </c>
      <c r="FD40" s="1232">
        <v>2606419</v>
      </c>
      <c r="FE40" s="1232">
        <v>1336083</v>
      </c>
      <c r="FF40" s="1232">
        <v>61897</v>
      </c>
      <c r="FG40" s="1232">
        <v>14403</v>
      </c>
      <c r="FH40" s="1232">
        <v>36529</v>
      </c>
      <c r="FI40" s="1232" t="s">
        <v>21</v>
      </c>
      <c r="FJ40" s="1232">
        <v>36529</v>
      </c>
      <c r="FK40" s="1232">
        <v>23605</v>
      </c>
      <c r="FL40" s="1232">
        <v>363792</v>
      </c>
      <c r="FM40" s="1232">
        <v>1686</v>
      </c>
      <c r="FN40" s="1232">
        <v>70</v>
      </c>
      <c r="FO40" s="1232">
        <v>2373</v>
      </c>
      <c r="FP40" s="1232" t="s">
        <v>21</v>
      </c>
      <c r="FQ40" s="1232" t="s">
        <v>21</v>
      </c>
      <c r="FR40" s="1298" t="s">
        <v>40</v>
      </c>
      <c r="FS40" s="1537" t="s">
        <v>25</v>
      </c>
      <c r="FT40" s="1295" t="s">
        <v>25</v>
      </c>
      <c r="FU40" s="2059" t="s">
        <v>25</v>
      </c>
      <c r="FV40" s="2060">
        <v>44166</v>
      </c>
      <c r="FW40" s="1232">
        <v>1908</v>
      </c>
      <c r="FX40" s="1232">
        <v>1</v>
      </c>
      <c r="FY40" s="1232">
        <v>1907</v>
      </c>
      <c r="FZ40" s="1232">
        <v>46</v>
      </c>
      <c r="GA40" s="1232">
        <v>40</v>
      </c>
      <c r="GB40" s="1232">
        <v>7052</v>
      </c>
      <c r="GC40" s="1232">
        <v>44033</v>
      </c>
      <c r="GD40" s="1232" t="s">
        <v>21</v>
      </c>
      <c r="GE40" s="1232">
        <v>42589</v>
      </c>
      <c r="GF40" s="1232">
        <v>10400</v>
      </c>
      <c r="GG40" s="1232">
        <v>1624</v>
      </c>
      <c r="GH40" s="1232">
        <v>3681</v>
      </c>
      <c r="GI40" s="1232">
        <v>17690</v>
      </c>
      <c r="GJ40" s="1232">
        <v>2671</v>
      </c>
      <c r="GK40" s="1232">
        <v>2799</v>
      </c>
      <c r="GL40" s="1232">
        <v>3604</v>
      </c>
      <c r="GM40" s="1298" t="s">
        <v>40</v>
      </c>
      <c r="GN40" s="1537" t="s">
        <v>25</v>
      </c>
      <c r="GO40" s="1295" t="s">
        <v>25</v>
      </c>
      <c r="GP40" s="2059" t="s">
        <v>25</v>
      </c>
      <c r="GQ40" s="2060">
        <v>44166</v>
      </c>
      <c r="GR40" s="1232">
        <v>2671</v>
      </c>
      <c r="GS40" s="1232">
        <v>2799</v>
      </c>
      <c r="GT40" s="1232" t="s">
        <v>21</v>
      </c>
      <c r="GU40" s="1232" t="s">
        <v>21</v>
      </c>
      <c r="GV40" s="1232">
        <v>41481</v>
      </c>
      <c r="GW40" s="1232">
        <v>37038</v>
      </c>
      <c r="GX40" s="1232">
        <v>147678</v>
      </c>
      <c r="GY40" s="1232">
        <v>7451</v>
      </c>
      <c r="GZ40" s="1232">
        <v>273</v>
      </c>
      <c r="HA40" s="1232">
        <v>2</v>
      </c>
      <c r="HB40" s="1232">
        <v>1128</v>
      </c>
      <c r="HC40" s="1232">
        <v>437</v>
      </c>
      <c r="HD40" s="1232">
        <v>691</v>
      </c>
      <c r="HE40" s="1232">
        <v>130</v>
      </c>
      <c r="HF40" s="1232">
        <v>105</v>
      </c>
      <c r="HG40" s="1232">
        <v>17</v>
      </c>
      <c r="HH40" s="1298" t="s">
        <v>40</v>
      </c>
      <c r="HI40" s="1537" t="s">
        <v>25</v>
      </c>
    </row>
    <row r="41" spans="1:217" ht="14.25" customHeight="1">
      <c r="A41" s="1260"/>
      <c r="B41" s="1260"/>
      <c r="C41" s="1260"/>
      <c r="D41" s="1260"/>
      <c r="E41" s="1260"/>
      <c r="F41" s="1260"/>
      <c r="G41" s="1260"/>
      <c r="H41" s="1260"/>
      <c r="I41" s="1260"/>
      <c r="J41" s="1260"/>
      <c r="K41" s="1260"/>
      <c r="L41" s="1260"/>
      <c r="M41" s="1260"/>
      <c r="N41" s="1260"/>
      <c r="O41" s="1260"/>
      <c r="P41" s="1260"/>
      <c r="Q41" s="1260"/>
      <c r="R41" s="1260"/>
      <c r="S41" s="1260"/>
      <c r="T41" s="1255"/>
      <c r="U41" s="1255"/>
      <c r="V41" s="1260"/>
      <c r="W41" s="1260"/>
      <c r="X41" s="1260"/>
      <c r="Y41" s="1260"/>
      <c r="Z41" s="1260"/>
      <c r="AA41" s="1260"/>
      <c r="AB41" s="1260"/>
      <c r="AC41" s="1260"/>
      <c r="AD41" s="1260"/>
      <c r="AE41" s="1260"/>
      <c r="AF41" s="1260"/>
      <c r="AG41" s="1260"/>
      <c r="AH41" s="1260"/>
      <c r="AI41" s="1260"/>
      <c r="AJ41" s="1260"/>
      <c r="AK41" s="1260"/>
      <c r="AL41" s="1260"/>
      <c r="AM41" s="1260"/>
      <c r="AN41" s="1260"/>
      <c r="AO41" s="1255"/>
      <c r="AP41" s="1255"/>
      <c r="AQ41" s="1260"/>
      <c r="AR41" s="1260"/>
      <c r="AS41" s="1260"/>
      <c r="AT41" s="1260"/>
      <c r="AU41" s="1260"/>
      <c r="AV41" s="1260"/>
      <c r="AW41" s="1260"/>
      <c r="AX41" s="1260"/>
      <c r="AY41" s="1260"/>
      <c r="AZ41" s="1260"/>
      <c r="BA41" s="1260"/>
      <c r="BB41" s="1260"/>
      <c r="BC41" s="1260"/>
      <c r="BD41" s="1260"/>
      <c r="BE41" s="1260"/>
      <c r="BF41" s="1260"/>
      <c r="BG41" s="1260"/>
      <c r="BH41" s="1260"/>
      <c r="BI41" s="1260"/>
      <c r="BJ41" s="1255"/>
      <c r="BK41" s="1255"/>
      <c r="BL41" s="1260"/>
      <c r="BM41" s="1260"/>
      <c r="BN41" s="1260"/>
      <c r="BO41" s="1260"/>
      <c r="BP41" s="1260"/>
      <c r="BQ41" s="1260"/>
      <c r="BR41" s="1260"/>
      <c r="BS41" s="1260"/>
      <c r="BT41" s="1260"/>
      <c r="BU41" s="1260"/>
      <c r="BV41" s="2020"/>
      <c r="BW41" s="1260"/>
      <c r="BX41" s="1260"/>
      <c r="BY41" s="1260"/>
      <c r="BZ41" s="1260"/>
      <c r="CA41" s="1260"/>
      <c r="CB41" s="1260"/>
      <c r="CC41" s="1260"/>
      <c r="CD41" s="1260"/>
      <c r="CE41" s="1255"/>
      <c r="CF41" s="1255"/>
      <c r="DI41" s="1260"/>
      <c r="DJ41" s="1260"/>
      <c r="DK41" s="1260"/>
      <c r="DL41" s="1260"/>
      <c r="DM41" s="1260"/>
      <c r="DN41" s="1260"/>
      <c r="DO41" s="1260"/>
      <c r="DP41" s="1260"/>
      <c r="DQ41" s="1260"/>
      <c r="DR41" s="1260"/>
      <c r="DS41" s="1260"/>
      <c r="DT41" s="1260"/>
      <c r="DU41" s="1260"/>
      <c r="DV41" s="1260"/>
      <c r="DW41" s="1260"/>
      <c r="DX41" s="1260"/>
      <c r="DY41" s="1260"/>
      <c r="DZ41" s="1260"/>
      <c r="EA41" s="1260"/>
      <c r="EB41" s="1255"/>
      <c r="EC41" s="1255"/>
      <c r="ED41" s="1260"/>
      <c r="EE41" s="1260"/>
      <c r="EF41" s="1260"/>
      <c r="EG41" s="1260"/>
      <c r="EH41" s="1260"/>
      <c r="EI41" s="1260"/>
      <c r="EJ41" s="1260"/>
      <c r="EK41" s="1260"/>
      <c r="EL41" s="1260"/>
      <c r="EM41" s="1260"/>
      <c r="EN41" s="1260"/>
      <c r="EO41" s="1260"/>
      <c r="EP41" s="1260"/>
      <c r="EQ41" s="1260"/>
      <c r="ER41" s="1260"/>
      <c r="ES41" s="1260"/>
      <c r="ET41" s="1260"/>
      <c r="EU41" s="1260"/>
      <c r="EV41" s="1260"/>
      <c r="EW41" s="1255"/>
      <c r="EX41" s="1255"/>
      <c r="EY41" s="1260"/>
      <c r="EZ41" s="1260"/>
      <c r="FA41" s="1260"/>
      <c r="FB41" s="1260"/>
      <c r="FC41" s="1260"/>
      <c r="FD41" s="1260"/>
      <c r="FE41" s="1260"/>
      <c r="FF41" s="1260"/>
      <c r="FG41" s="1260"/>
      <c r="FH41" s="1260"/>
      <c r="FI41" s="1260"/>
      <c r="FJ41" s="1260"/>
      <c r="FK41" s="1260"/>
      <c r="FL41" s="1260"/>
      <c r="FM41" s="1260"/>
      <c r="FN41" s="1260"/>
      <c r="FO41" s="1260"/>
      <c r="FP41" s="1260"/>
      <c r="FQ41" s="1260"/>
      <c r="FR41" s="1255"/>
      <c r="FS41" s="1255"/>
      <c r="FT41" s="1260"/>
      <c r="FU41" s="1260"/>
      <c r="FV41" s="1260"/>
      <c r="FW41" s="1260"/>
      <c r="FX41" s="1260"/>
      <c r="FY41" s="1260"/>
      <c r="FZ41" s="1260"/>
      <c r="GA41" s="1260"/>
      <c r="GB41" s="1260"/>
      <c r="GC41" s="1260"/>
      <c r="GD41" s="1260"/>
      <c r="GE41" s="1260"/>
      <c r="GF41" s="1260"/>
      <c r="GG41" s="1260"/>
      <c r="GH41" s="1260"/>
      <c r="GI41" s="1260"/>
      <c r="GJ41" s="1260"/>
      <c r="GK41" s="1260"/>
      <c r="GL41" s="1260"/>
      <c r="GM41" s="1255"/>
      <c r="GN41" s="1255"/>
      <c r="GO41" s="1260"/>
      <c r="GP41" s="1260"/>
      <c r="GQ41" s="1260"/>
      <c r="GR41" s="1260"/>
      <c r="GS41" s="1260"/>
      <c r="GT41" s="1260"/>
      <c r="GU41" s="1260"/>
      <c r="GV41" s="1260"/>
      <c r="GW41" s="1260"/>
      <c r="GX41" s="1260"/>
      <c r="GY41" s="1260"/>
      <c r="GZ41" s="1260"/>
      <c r="HA41" s="1260"/>
    </row>
    <row r="42" spans="1:217" s="1255" customFormat="1" ht="20.25" customHeight="1">
      <c r="A42" s="2618" t="s">
        <v>734</v>
      </c>
      <c r="B42" s="2588"/>
      <c r="C42" s="2589"/>
      <c r="D42" s="1965" t="s">
        <v>982</v>
      </c>
      <c r="E42" s="1513" t="s">
        <v>364</v>
      </c>
      <c r="F42" s="1513" t="s">
        <v>1886</v>
      </c>
      <c r="G42" s="1513"/>
      <c r="H42" s="1513"/>
      <c r="I42" s="1513" t="s">
        <v>714</v>
      </c>
      <c r="J42" s="1513"/>
      <c r="K42" s="2020" t="s">
        <v>741</v>
      </c>
      <c r="L42" s="2026"/>
      <c r="M42" s="1513" t="s">
        <v>364</v>
      </c>
      <c r="N42" s="1513"/>
      <c r="O42" s="1513" t="s">
        <v>714</v>
      </c>
      <c r="P42" s="1513"/>
      <c r="Q42" s="1513"/>
      <c r="R42" s="1513"/>
      <c r="S42" s="1513"/>
      <c r="T42" s="2611" t="s">
        <v>694</v>
      </c>
      <c r="U42" s="2612"/>
      <c r="V42" s="2618" t="s">
        <v>734</v>
      </c>
      <c r="W42" s="2588"/>
      <c r="X42" s="2589"/>
      <c r="Y42" s="1974" t="s">
        <v>1887</v>
      </c>
      <c r="Z42" s="1513"/>
      <c r="AA42" s="1514" t="s">
        <v>1888</v>
      </c>
      <c r="AB42" s="1516"/>
      <c r="AC42" s="1513"/>
      <c r="AD42" s="1513"/>
      <c r="AE42" s="1513"/>
      <c r="AF42" s="2020" t="s">
        <v>741</v>
      </c>
      <c r="AG42" s="1513" t="s">
        <v>364</v>
      </c>
      <c r="AH42" s="1513"/>
      <c r="AI42" s="1513" t="s">
        <v>714</v>
      </c>
      <c r="AJ42" s="1513" t="s">
        <v>714</v>
      </c>
      <c r="AK42" s="1513"/>
      <c r="AL42" s="1516" t="s">
        <v>714</v>
      </c>
      <c r="AM42" s="1513" t="s">
        <v>714</v>
      </c>
      <c r="AN42" s="1513"/>
      <c r="AO42" s="2611" t="s">
        <v>694</v>
      </c>
      <c r="AP42" s="2612"/>
      <c r="AQ42" s="2618" t="s">
        <v>734</v>
      </c>
      <c r="AR42" s="2588"/>
      <c r="AS42" s="2589"/>
      <c r="AT42" s="1970" t="s">
        <v>368</v>
      </c>
      <c r="AU42" s="1513"/>
      <c r="AV42" s="2062"/>
      <c r="AW42" s="2834" t="s">
        <v>1889</v>
      </c>
      <c r="AX42" s="2827"/>
      <c r="AY42" s="2827"/>
      <c r="AZ42" s="1513" t="s">
        <v>364</v>
      </c>
      <c r="BA42" s="2020" t="s">
        <v>741</v>
      </c>
      <c r="BB42" s="1513"/>
      <c r="BC42" s="1513" t="s">
        <v>714</v>
      </c>
      <c r="BD42" s="1513"/>
      <c r="BE42" s="1513"/>
      <c r="BF42" s="1513"/>
      <c r="BG42" s="1513"/>
      <c r="BH42" s="2026"/>
      <c r="BI42" s="1513" t="s">
        <v>714</v>
      </c>
      <c r="BJ42" s="2611" t="s">
        <v>694</v>
      </c>
      <c r="BK42" s="2612"/>
      <c r="BL42" s="2618" t="s">
        <v>734</v>
      </c>
      <c r="BM42" s="2588"/>
      <c r="BN42" s="2589"/>
      <c r="BO42" s="2063" t="s">
        <v>983</v>
      </c>
      <c r="BP42" s="1970" t="s">
        <v>637</v>
      </c>
      <c r="BQ42" s="1513"/>
      <c r="BR42" s="1513"/>
      <c r="BS42" s="1941"/>
      <c r="BT42" s="1941" t="s">
        <v>1890</v>
      </c>
      <c r="BU42" s="1513"/>
      <c r="BV42" s="2020" t="s">
        <v>741</v>
      </c>
      <c r="BW42" s="1513"/>
      <c r="BX42" s="1513"/>
      <c r="BY42" s="1513" t="s">
        <v>364</v>
      </c>
      <c r="BZ42" s="1513" t="s">
        <v>714</v>
      </c>
      <c r="CA42" s="1516" t="s">
        <v>714</v>
      </c>
      <c r="CB42" s="1513"/>
      <c r="CC42" s="1513"/>
      <c r="CD42" s="1513"/>
      <c r="CE42" s="2611" t="s">
        <v>694</v>
      </c>
      <c r="CF42" s="2612"/>
      <c r="DI42" s="2618" t="s">
        <v>734</v>
      </c>
      <c r="DJ42" s="2588"/>
      <c r="DK42" s="2589"/>
      <c r="DL42" s="1965" t="s">
        <v>982</v>
      </c>
      <c r="DM42" s="1513" t="s">
        <v>364</v>
      </c>
      <c r="DN42" s="1513" t="s">
        <v>1886</v>
      </c>
      <c r="DO42" s="1513"/>
      <c r="DP42" s="1516"/>
      <c r="DQ42" s="1513" t="s">
        <v>714</v>
      </c>
      <c r="DR42" s="1513"/>
      <c r="DS42" s="2026" t="s">
        <v>1872</v>
      </c>
      <c r="DT42" s="2026"/>
      <c r="DU42" s="1513" t="s">
        <v>364</v>
      </c>
      <c r="DV42" s="1513"/>
      <c r="DW42" s="1513"/>
      <c r="DX42" s="1513" t="s">
        <v>714</v>
      </c>
      <c r="DY42" s="1345"/>
      <c r="DZ42" s="1345"/>
      <c r="EA42" s="1513"/>
      <c r="EB42" s="2611" t="s">
        <v>694</v>
      </c>
      <c r="EC42" s="2612"/>
      <c r="ED42" s="2618" t="s">
        <v>734</v>
      </c>
      <c r="EE42" s="2588"/>
      <c r="EF42" s="2589"/>
      <c r="EG42" s="2064" t="s">
        <v>984</v>
      </c>
      <c r="EH42" s="1970" t="s">
        <v>681</v>
      </c>
      <c r="EI42" s="1967"/>
      <c r="EJ42" s="1513" t="s">
        <v>1891</v>
      </c>
      <c r="EK42" s="1513"/>
      <c r="EL42" s="1513"/>
      <c r="EM42" s="1516"/>
      <c r="EN42" s="2026" t="s">
        <v>1872</v>
      </c>
      <c r="EO42" s="1513"/>
      <c r="EP42" s="1513"/>
      <c r="EQ42" s="2026"/>
      <c r="ER42" s="1513" t="s">
        <v>364</v>
      </c>
      <c r="ES42" s="1513"/>
      <c r="ET42" s="1513" t="s">
        <v>714</v>
      </c>
      <c r="EU42" s="1513" t="s">
        <v>714</v>
      </c>
      <c r="EV42" s="1513"/>
      <c r="EW42" s="2611" t="s">
        <v>694</v>
      </c>
      <c r="EX42" s="2612"/>
      <c r="EY42" s="2618" t="s">
        <v>734</v>
      </c>
      <c r="EZ42" s="2588"/>
      <c r="FA42" s="2589"/>
      <c r="FB42" s="1970" t="s">
        <v>709</v>
      </c>
      <c r="FC42" s="1967"/>
      <c r="FD42" s="1957"/>
      <c r="FE42" s="1970" t="s">
        <v>634</v>
      </c>
      <c r="FF42" s="1941"/>
      <c r="FG42" s="1941" t="s">
        <v>1892</v>
      </c>
      <c r="FH42" s="1513"/>
      <c r="FI42" s="2026" t="s">
        <v>1872</v>
      </c>
      <c r="FJ42" s="1513"/>
      <c r="FK42" s="1513"/>
      <c r="FL42" s="1513"/>
      <c r="FM42" s="1513" t="s">
        <v>714</v>
      </c>
      <c r="FN42" s="1513"/>
      <c r="FO42" s="2026"/>
      <c r="FP42" s="1513"/>
      <c r="FQ42" s="2026"/>
      <c r="FR42" s="2611" t="s">
        <v>694</v>
      </c>
      <c r="FS42" s="2612"/>
      <c r="FT42" s="2618" t="s">
        <v>734</v>
      </c>
      <c r="FU42" s="2588"/>
      <c r="FV42" s="2589"/>
      <c r="FW42" s="2006" t="s">
        <v>635</v>
      </c>
      <c r="FX42" s="1965"/>
      <c r="FY42" s="1516"/>
      <c r="FZ42" s="2006" t="s">
        <v>636</v>
      </c>
      <c r="GA42" s="1943"/>
      <c r="GB42" s="1513"/>
      <c r="GC42" s="1943" t="s">
        <v>1631</v>
      </c>
      <c r="GD42" s="2026" t="s">
        <v>1872</v>
      </c>
      <c r="GE42" s="2026"/>
      <c r="GF42" s="1513"/>
      <c r="GG42" s="1513"/>
      <c r="GH42" s="1345"/>
      <c r="GI42" s="1967"/>
      <c r="GJ42" s="1967"/>
      <c r="GK42" s="1513"/>
      <c r="GL42" s="2065" t="s">
        <v>985</v>
      </c>
      <c r="GM42" s="2611" t="s">
        <v>694</v>
      </c>
      <c r="GN42" s="2612"/>
      <c r="GO42" s="2618" t="s">
        <v>734</v>
      </c>
      <c r="GP42" s="2588"/>
      <c r="GQ42" s="2589"/>
      <c r="GR42" s="2006" t="s">
        <v>981</v>
      </c>
      <c r="GS42" s="2030"/>
      <c r="GT42" s="1943"/>
      <c r="GU42" s="1943" t="s">
        <v>1893</v>
      </c>
      <c r="GV42" s="1513"/>
      <c r="GW42" s="1513"/>
      <c r="GX42" s="1345"/>
      <c r="GY42" s="2026" t="s">
        <v>1872</v>
      </c>
      <c r="GZ42" s="2026"/>
      <c r="HA42" s="2026"/>
      <c r="HB42" s="1513"/>
      <c r="HC42" s="2066"/>
      <c r="HD42" s="2009"/>
      <c r="HE42" s="2067"/>
      <c r="HF42" s="2611" t="s">
        <v>694</v>
      </c>
      <c r="HG42" s="2835"/>
    </row>
    <row r="43" spans="1:217" s="1255" customFormat="1" ht="15.75" customHeight="1">
      <c r="A43" s="2700"/>
      <c r="B43" s="2700"/>
      <c r="C43" s="2701"/>
      <c r="D43" s="1475" t="s">
        <v>349</v>
      </c>
      <c r="E43" s="1479" t="s">
        <v>350</v>
      </c>
      <c r="F43" s="1698" t="s">
        <v>10</v>
      </c>
      <c r="G43" s="1475" t="s">
        <v>448</v>
      </c>
      <c r="H43" s="1698" t="s">
        <v>1410</v>
      </c>
      <c r="I43" s="1698" t="s">
        <v>371</v>
      </c>
      <c r="J43" s="1475" t="s">
        <v>12</v>
      </c>
      <c r="K43" s="1475" t="s">
        <v>15</v>
      </c>
      <c r="L43" s="1475" t="s">
        <v>303</v>
      </c>
      <c r="M43" s="1698" t="s">
        <v>351</v>
      </c>
      <c r="N43" s="1475" t="s">
        <v>351</v>
      </c>
      <c r="O43" s="1698" t="s">
        <v>19</v>
      </c>
      <c r="P43" s="1475" t="s">
        <v>87</v>
      </c>
      <c r="Q43" s="1171" t="s">
        <v>785</v>
      </c>
      <c r="R43" s="1475" t="s">
        <v>5</v>
      </c>
      <c r="S43" s="1475" t="s">
        <v>7</v>
      </c>
      <c r="T43" s="2613"/>
      <c r="U43" s="2614"/>
      <c r="V43" s="2700"/>
      <c r="W43" s="2700"/>
      <c r="X43" s="2701"/>
      <c r="Y43" s="1479" t="s">
        <v>736</v>
      </c>
      <c r="Z43" s="1475" t="s">
        <v>739</v>
      </c>
      <c r="AA43" s="1474" t="s">
        <v>315</v>
      </c>
      <c r="AB43" s="1940" t="s">
        <v>293</v>
      </c>
      <c r="AC43" s="1475" t="s">
        <v>294</v>
      </c>
      <c r="AD43" s="1475" t="s">
        <v>295</v>
      </c>
      <c r="AE43" s="1474" t="s">
        <v>346</v>
      </c>
      <c r="AF43" s="1475" t="s">
        <v>369</v>
      </c>
      <c r="AG43" s="1475" t="s">
        <v>298</v>
      </c>
      <c r="AH43" s="1475" t="s">
        <v>299</v>
      </c>
      <c r="AI43" s="2034" t="s">
        <v>370</v>
      </c>
      <c r="AJ43" s="1475" t="s">
        <v>1196</v>
      </c>
      <c r="AK43" s="1475" t="s">
        <v>350</v>
      </c>
      <c r="AL43" s="1698" t="s">
        <v>371</v>
      </c>
      <c r="AM43" s="1475" t="s">
        <v>12</v>
      </c>
      <c r="AN43" s="1940" t="s">
        <v>15</v>
      </c>
      <c r="AO43" s="2613"/>
      <c r="AP43" s="2614"/>
      <c r="AQ43" s="2700"/>
      <c r="AR43" s="2700"/>
      <c r="AS43" s="2701"/>
      <c r="AT43" s="1475" t="s">
        <v>295</v>
      </c>
      <c r="AU43" s="1475" t="s">
        <v>346</v>
      </c>
      <c r="AV43" s="1475" t="s">
        <v>369</v>
      </c>
      <c r="AW43" s="1698" t="s">
        <v>298</v>
      </c>
      <c r="AX43" s="1479" t="s">
        <v>299</v>
      </c>
      <c r="AY43" s="2034" t="s">
        <v>370</v>
      </c>
      <c r="AZ43" s="1475" t="s">
        <v>349</v>
      </c>
      <c r="BA43" s="1475" t="s">
        <v>350</v>
      </c>
      <c r="BB43" s="1475" t="s">
        <v>371</v>
      </c>
      <c r="BC43" s="1940" t="s">
        <v>15</v>
      </c>
      <c r="BD43" s="1475" t="s">
        <v>303</v>
      </c>
      <c r="BE43" s="1698" t="s">
        <v>351</v>
      </c>
      <c r="BF43" s="1475" t="s">
        <v>351</v>
      </c>
      <c r="BG43" s="1475" t="s">
        <v>87</v>
      </c>
      <c r="BH43" s="1171" t="s">
        <v>785</v>
      </c>
      <c r="BI43" s="1475" t="s">
        <v>5</v>
      </c>
      <c r="BJ43" s="2613"/>
      <c r="BK43" s="2614"/>
      <c r="BL43" s="2700"/>
      <c r="BM43" s="2700"/>
      <c r="BN43" s="2701"/>
      <c r="BO43" s="1475" t="s">
        <v>87</v>
      </c>
      <c r="BP43" s="1475" t="s">
        <v>219</v>
      </c>
      <c r="BQ43" s="1475" t="s">
        <v>345</v>
      </c>
      <c r="BR43" s="1475" t="s">
        <v>739</v>
      </c>
      <c r="BS43" s="1475" t="s">
        <v>295</v>
      </c>
      <c r="BT43" s="1475" t="s">
        <v>369</v>
      </c>
      <c r="BU43" s="1475" t="s">
        <v>299</v>
      </c>
      <c r="BV43" s="1975" t="s">
        <v>370</v>
      </c>
      <c r="BW43" s="1475" t="s">
        <v>349</v>
      </c>
      <c r="BX43" s="1475" t="s">
        <v>350</v>
      </c>
      <c r="BY43" s="1698" t="s">
        <v>371</v>
      </c>
      <c r="BZ43" s="1940" t="s">
        <v>15</v>
      </c>
      <c r="CA43" s="1475" t="s">
        <v>303</v>
      </c>
      <c r="CB43" s="1698" t="s">
        <v>351</v>
      </c>
      <c r="CC43" s="1479" t="s">
        <v>351</v>
      </c>
      <c r="CD43" s="1475" t="s">
        <v>87</v>
      </c>
      <c r="CE43" s="2613"/>
      <c r="CF43" s="2614"/>
      <c r="DI43" s="2700"/>
      <c r="DJ43" s="2700"/>
      <c r="DK43" s="2701"/>
      <c r="DL43" s="1475" t="s">
        <v>1197</v>
      </c>
      <c r="DM43" s="1475" t="s">
        <v>349</v>
      </c>
      <c r="DN43" s="1479" t="s">
        <v>350</v>
      </c>
      <c r="DO43" s="1698" t="s">
        <v>10</v>
      </c>
      <c r="DP43" s="1475" t="s">
        <v>448</v>
      </c>
      <c r="DQ43" s="1698" t="s">
        <v>1410</v>
      </c>
      <c r="DR43" s="1698" t="s">
        <v>371</v>
      </c>
      <c r="DS43" s="1475" t="s">
        <v>12</v>
      </c>
      <c r="DT43" s="1475" t="s">
        <v>13</v>
      </c>
      <c r="DU43" s="1475" t="s">
        <v>15</v>
      </c>
      <c r="DV43" s="1475" t="s">
        <v>303</v>
      </c>
      <c r="DW43" s="1698" t="s">
        <v>351</v>
      </c>
      <c r="DX43" s="1475" t="s">
        <v>351</v>
      </c>
      <c r="DY43" s="1698" t="s">
        <v>19</v>
      </c>
      <c r="DZ43" s="1475" t="s">
        <v>87</v>
      </c>
      <c r="EA43" s="604" t="s">
        <v>785</v>
      </c>
      <c r="EB43" s="2613"/>
      <c r="EC43" s="2614"/>
      <c r="ED43" s="2700"/>
      <c r="EE43" s="2700"/>
      <c r="EF43" s="2701"/>
      <c r="EG43" s="1475" t="s">
        <v>7</v>
      </c>
      <c r="EH43" s="1475" t="s">
        <v>219</v>
      </c>
      <c r="EI43" s="1698" t="s">
        <v>345</v>
      </c>
      <c r="EJ43" s="1698" t="s">
        <v>1878</v>
      </c>
      <c r="EK43" s="1698" t="s">
        <v>736</v>
      </c>
      <c r="EL43" s="1475" t="s">
        <v>739</v>
      </c>
      <c r="EM43" s="1474" t="s">
        <v>315</v>
      </c>
      <c r="EN43" s="1475" t="s">
        <v>293</v>
      </c>
      <c r="EO43" s="1475" t="s">
        <v>294</v>
      </c>
      <c r="EP43" s="1475" t="s">
        <v>295</v>
      </c>
      <c r="EQ43" s="1475" t="s">
        <v>346</v>
      </c>
      <c r="ER43" s="1475" t="s">
        <v>369</v>
      </c>
      <c r="ES43" s="1475" t="s">
        <v>298</v>
      </c>
      <c r="ET43" s="1475" t="s">
        <v>299</v>
      </c>
      <c r="EU43" s="2034" t="s">
        <v>370</v>
      </c>
      <c r="EV43" s="1475" t="s">
        <v>1196</v>
      </c>
      <c r="EW43" s="2613"/>
      <c r="EX43" s="2614"/>
      <c r="EY43" s="2700"/>
      <c r="EZ43" s="2700"/>
      <c r="FA43" s="2701"/>
      <c r="FB43" s="1475" t="s">
        <v>303</v>
      </c>
      <c r="FC43" s="1475" t="s">
        <v>87</v>
      </c>
      <c r="FD43" s="1171" t="s">
        <v>785</v>
      </c>
      <c r="FE43" s="1475" t="s">
        <v>219</v>
      </c>
      <c r="FF43" s="1475" t="s">
        <v>345</v>
      </c>
      <c r="FG43" s="1475" t="s">
        <v>736</v>
      </c>
      <c r="FH43" s="1940" t="s">
        <v>293</v>
      </c>
      <c r="FI43" s="1475" t="s">
        <v>294</v>
      </c>
      <c r="FJ43" s="1475" t="s">
        <v>295</v>
      </c>
      <c r="FK43" s="1474" t="s">
        <v>346</v>
      </c>
      <c r="FL43" s="1475" t="s">
        <v>369</v>
      </c>
      <c r="FM43" s="1475" t="s">
        <v>298</v>
      </c>
      <c r="FN43" s="1475" t="s">
        <v>299</v>
      </c>
      <c r="FO43" s="2034" t="s">
        <v>370</v>
      </c>
      <c r="FP43" s="1475" t="s">
        <v>1196</v>
      </c>
      <c r="FQ43" s="1475" t="s">
        <v>1197</v>
      </c>
      <c r="FR43" s="2613"/>
      <c r="FS43" s="2614"/>
      <c r="FT43" s="2700"/>
      <c r="FU43" s="2700"/>
      <c r="FV43" s="2701"/>
      <c r="FW43" s="1171" t="s">
        <v>785</v>
      </c>
      <c r="FX43" s="1475" t="s">
        <v>5</v>
      </c>
      <c r="FY43" s="1475" t="s">
        <v>7</v>
      </c>
      <c r="FZ43" s="1475" t="s">
        <v>219</v>
      </c>
      <c r="GA43" s="1698" t="s">
        <v>345</v>
      </c>
      <c r="GB43" s="1475" t="s">
        <v>739</v>
      </c>
      <c r="GC43" s="1475" t="s">
        <v>295</v>
      </c>
      <c r="GD43" s="1475" t="s">
        <v>346</v>
      </c>
      <c r="GE43" s="1975" t="s">
        <v>370</v>
      </c>
      <c r="GF43" s="1475" t="s">
        <v>1196</v>
      </c>
      <c r="GG43" s="1479" t="s">
        <v>350</v>
      </c>
      <c r="GH43" s="1475" t="s">
        <v>10</v>
      </c>
      <c r="GI43" s="1475" t="s">
        <v>15</v>
      </c>
      <c r="GJ43" s="1475" t="s">
        <v>303</v>
      </c>
      <c r="GK43" s="1475" t="s">
        <v>87</v>
      </c>
      <c r="GL43" s="1475" t="s">
        <v>219</v>
      </c>
      <c r="GM43" s="2613"/>
      <c r="GN43" s="2614"/>
      <c r="GO43" s="2700"/>
      <c r="GP43" s="2700"/>
      <c r="GQ43" s="2701"/>
      <c r="GR43" s="1475" t="s">
        <v>1196</v>
      </c>
      <c r="GS43" s="1475" t="s">
        <v>1197</v>
      </c>
      <c r="GT43" s="1479" t="s">
        <v>350</v>
      </c>
      <c r="GU43" s="1475" t="s">
        <v>10</v>
      </c>
      <c r="GV43" s="1475" t="s">
        <v>448</v>
      </c>
      <c r="GW43" s="1940" t="s">
        <v>15</v>
      </c>
      <c r="GX43" s="1475" t="s">
        <v>303</v>
      </c>
      <c r="GY43" s="1475" t="s">
        <v>351</v>
      </c>
      <c r="GZ43" s="1475" t="s">
        <v>351</v>
      </c>
      <c r="HA43" s="1698" t="s">
        <v>19</v>
      </c>
      <c r="HB43" s="1475" t="s">
        <v>87</v>
      </c>
      <c r="HC43" s="604" t="s">
        <v>785</v>
      </c>
      <c r="HD43" s="1475" t="s">
        <v>5</v>
      </c>
      <c r="HE43" s="1475" t="s">
        <v>7</v>
      </c>
      <c r="HF43" s="2830"/>
      <c r="HG43" s="2836"/>
    </row>
    <row r="44" spans="1:217" s="1255" customFormat="1" ht="15.75" customHeight="1">
      <c r="A44" s="2700"/>
      <c r="B44" s="2700"/>
      <c r="C44" s="2701"/>
      <c r="D44" s="1479" t="s">
        <v>354</v>
      </c>
      <c r="E44" s="1479" t="s">
        <v>355</v>
      </c>
      <c r="F44" s="1698" t="s">
        <v>723</v>
      </c>
      <c r="G44" s="1976" t="s">
        <v>609</v>
      </c>
      <c r="H44" s="1698"/>
      <c r="I44" s="1698" t="s">
        <v>1470</v>
      </c>
      <c r="J44" s="1479"/>
      <c r="K44" s="1479"/>
      <c r="L44" s="1479"/>
      <c r="M44" s="1698" t="s">
        <v>1467</v>
      </c>
      <c r="N44" s="1479" t="s">
        <v>1468</v>
      </c>
      <c r="O44" s="1698" t="s">
        <v>1183</v>
      </c>
      <c r="P44" s="1479"/>
      <c r="Q44" s="1172"/>
      <c r="R44" s="1479"/>
      <c r="S44" s="1479"/>
      <c r="T44" s="2613"/>
      <c r="U44" s="2614"/>
      <c r="V44" s="2700"/>
      <c r="W44" s="2700"/>
      <c r="X44" s="2701"/>
      <c r="Y44" s="1479"/>
      <c r="Z44" s="1479"/>
      <c r="AA44" s="1474"/>
      <c r="AB44" s="1698"/>
      <c r="AC44" s="1479"/>
      <c r="AD44" s="1479"/>
      <c r="AE44" s="1474"/>
      <c r="AF44" s="1479"/>
      <c r="AG44" s="1479" t="s">
        <v>1183</v>
      </c>
      <c r="AH44" s="1479" t="s">
        <v>1183</v>
      </c>
      <c r="AI44" s="1474" t="s">
        <v>372</v>
      </c>
      <c r="AJ44" s="1479"/>
      <c r="AK44" s="1479" t="s">
        <v>355</v>
      </c>
      <c r="AL44" s="1698" t="s">
        <v>1470</v>
      </c>
      <c r="AM44" s="1479"/>
      <c r="AN44" s="1698"/>
      <c r="AO44" s="2613"/>
      <c r="AP44" s="2614"/>
      <c r="AQ44" s="2700"/>
      <c r="AR44" s="2700"/>
      <c r="AS44" s="2701"/>
      <c r="AT44" s="1479"/>
      <c r="AU44" s="1479"/>
      <c r="AV44" s="1479"/>
      <c r="AW44" s="1698" t="s">
        <v>1183</v>
      </c>
      <c r="AX44" s="1479" t="s">
        <v>1183</v>
      </c>
      <c r="AY44" s="1474" t="s">
        <v>372</v>
      </c>
      <c r="AZ44" s="1479" t="s">
        <v>354</v>
      </c>
      <c r="BA44" s="1479" t="s">
        <v>355</v>
      </c>
      <c r="BB44" s="1479" t="s">
        <v>1470</v>
      </c>
      <c r="BC44" s="1698"/>
      <c r="BD44" s="1479"/>
      <c r="BE44" s="1698" t="s">
        <v>1467</v>
      </c>
      <c r="BF44" s="1479" t="s">
        <v>1468</v>
      </c>
      <c r="BG44" s="1479"/>
      <c r="BH44" s="1172"/>
      <c r="BI44" s="1479"/>
      <c r="BJ44" s="2613"/>
      <c r="BK44" s="2614"/>
      <c r="BL44" s="2700"/>
      <c r="BM44" s="2700"/>
      <c r="BN44" s="2701"/>
      <c r="BO44" s="1479"/>
      <c r="BP44" s="1479" t="s">
        <v>9</v>
      </c>
      <c r="BQ44" s="1479" t="s">
        <v>9</v>
      </c>
      <c r="BR44" s="1479"/>
      <c r="BS44" s="1479"/>
      <c r="BT44" s="1479"/>
      <c r="BU44" s="1479" t="s">
        <v>1183</v>
      </c>
      <c r="BV44" s="1479" t="s">
        <v>372</v>
      </c>
      <c r="BW44" s="1479" t="s">
        <v>354</v>
      </c>
      <c r="BX44" s="1479" t="s">
        <v>355</v>
      </c>
      <c r="BY44" s="1698" t="s">
        <v>1470</v>
      </c>
      <c r="BZ44" s="1698"/>
      <c r="CA44" s="1479"/>
      <c r="CB44" s="1698" t="s">
        <v>1467</v>
      </c>
      <c r="CC44" s="1479" t="s">
        <v>1468</v>
      </c>
      <c r="CD44" s="1479"/>
      <c r="CE44" s="2613"/>
      <c r="CF44" s="2614"/>
      <c r="DI44" s="2700"/>
      <c r="DJ44" s="2700"/>
      <c r="DK44" s="2701"/>
      <c r="DL44" s="1479"/>
      <c r="DM44" s="1479" t="s">
        <v>354</v>
      </c>
      <c r="DN44" s="1479" t="s">
        <v>355</v>
      </c>
      <c r="DO44" s="1698" t="s">
        <v>723</v>
      </c>
      <c r="DP44" s="1976" t="s">
        <v>609</v>
      </c>
      <c r="DQ44" s="1698"/>
      <c r="DR44" s="1698" t="s">
        <v>1470</v>
      </c>
      <c r="DS44" s="1479"/>
      <c r="DT44" s="1479"/>
      <c r="DU44" s="1479"/>
      <c r="DV44" s="1479"/>
      <c r="DW44" s="1698" t="s">
        <v>1467</v>
      </c>
      <c r="DX44" s="1479" t="s">
        <v>1468</v>
      </c>
      <c r="DY44" s="1698" t="s">
        <v>1183</v>
      </c>
      <c r="DZ44" s="1479"/>
      <c r="EA44" s="605"/>
      <c r="EB44" s="2613"/>
      <c r="EC44" s="2614"/>
      <c r="ED44" s="2700"/>
      <c r="EE44" s="2700"/>
      <c r="EF44" s="2701"/>
      <c r="EG44" s="1479"/>
      <c r="EH44" s="1479" t="s">
        <v>9</v>
      </c>
      <c r="EI44" s="1698" t="s">
        <v>9</v>
      </c>
      <c r="EJ44" s="1698"/>
      <c r="EK44" s="1698"/>
      <c r="EL44" s="1479"/>
      <c r="EM44" s="1474"/>
      <c r="EN44" s="1479"/>
      <c r="EO44" s="1479"/>
      <c r="EP44" s="1479"/>
      <c r="EQ44" s="1479"/>
      <c r="ER44" s="1479"/>
      <c r="ES44" s="1479" t="s">
        <v>1183</v>
      </c>
      <c r="ET44" s="1479" t="s">
        <v>1183</v>
      </c>
      <c r="EU44" s="1474" t="s">
        <v>372</v>
      </c>
      <c r="EV44" s="1479"/>
      <c r="EW44" s="2613"/>
      <c r="EX44" s="2614"/>
      <c r="EY44" s="2700"/>
      <c r="EZ44" s="2700"/>
      <c r="FA44" s="2701"/>
      <c r="FB44" s="1479"/>
      <c r="FC44" s="1479"/>
      <c r="FD44" s="1172"/>
      <c r="FE44" s="1479" t="s">
        <v>9</v>
      </c>
      <c r="FF44" s="1479" t="s">
        <v>9</v>
      </c>
      <c r="FG44" s="1479"/>
      <c r="FH44" s="1698"/>
      <c r="FI44" s="1479"/>
      <c r="FJ44" s="1479"/>
      <c r="FK44" s="1474"/>
      <c r="FL44" s="1479"/>
      <c r="FM44" s="1479" t="s">
        <v>1183</v>
      </c>
      <c r="FN44" s="1479" t="s">
        <v>1183</v>
      </c>
      <c r="FO44" s="1474" t="s">
        <v>372</v>
      </c>
      <c r="FP44" s="1479"/>
      <c r="FQ44" s="1479"/>
      <c r="FR44" s="2613"/>
      <c r="FS44" s="2614"/>
      <c r="FT44" s="2700"/>
      <c r="FU44" s="2700"/>
      <c r="FV44" s="2701"/>
      <c r="FW44" s="1172"/>
      <c r="FX44" s="1479"/>
      <c r="FY44" s="1479"/>
      <c r="FZ44" s="1479" t="s">
        <v>9</v>
      </c>
      <c r="GA44" s="1698" t="s">
        <v>9</v>
      </c>
      <c r="GB44" s="1479"/>
      <c r="GC44" s="1479"/>
      <c r="GD44" s="1479"/>
      <c r="GE44" s="1479" t="s">
        <v>372</v>
      </c>
      <c r="GF44" s="1479"/>
      <c r="GG44" s="1479" t="s">
        <v>355</v>
      </c>
      <c r="GH44" s="1479" t="s">
        <v>723</v>
      </c>
      <c r="GI44" s="1479"/>
      <c r="GJ44" s="1479"/>
      <c r="GK44" s="1479"/>
      <c r="GL44" s="1479" t="s">
        <v>9</v>
      </c>
      <c r="GM44" s="2613"/>
      <c r="GN44" s="2614"/>
      <c r="GO44" s="2700"/>
      <c r="GP44" s="2700"/>
      <c r="GQ44" s="2701"/>
      <c r="GR44" s="1479"/>
      <c r="GS44" s="1479"/>
      <c r="GT44" s="1479" t="s">
        <v>355</v>
      </c>
      <c r="GU44" s="1479" t="s">
        <v>723</v>
      </c>
      <c r="GV44" s="1976" t="s">
        <v>609</v>
      </c>
      <c r="GW44" s="1698"/>
      <c r="GX44" s="1479"/>
      <c r="GY44" s="1479" t="s">
        <v>1467</v>
      </c>
      <c r="GZ44" s="1479" t="s">
        <v>1468</v>
      </c>
      <c r="HA44" s="1698" t="s">
        <v>1183</v>
      </c>
      <c r="HB44" s="1479"/>
      <c r="HC44" s="605"/>
      <c r="HD44" s="1479"/>
      <c r="HE44" s="1479"/>
      <c r="HF44" s="2830"/>
      <c r="HG44" s="2836"/>
    </row>
    <row r="45" spans="1:217" s="1255" customFormat="1" ht="15.75" customHeight="1">
      <c r="A45" s="2700"/>
      <c r="B45" s="2700"/>
      <c r="C45" s="2701"/>
      <c r="D45" s="1352" t="s">
        <v>1199</v>
      </c>
      <c r="E45" s="1978" t="s">
        <v>1377</v>
      </c>
      <c r="F45" s="1359"/>
      <c r="G45" s="1352" t="s">
        <v>454</v>
      </c>
      <c r="H45" s="1359"/>
      <c r="I45" s="1359"/>
      <c r="J45" s="1898"/>
      <c r="K45" s="1358"/>
      <c r="L45" s="1358" t="s">
        <v>1376</v>
      </c>
      <c r="M45" s="1898"/>
      <c r="N45" s="1898"/>
      <c r="O45" s="1359"/>
      <c r="P45" s="1352"/>
      <c r="Q45" s="2823" t="s">
        <v>1469</v>
      </c>
      <c r="R45" s="1358"/>
      <c r="S45" s="1352"/>
      <c r="T45" s="2613"/>
      <c r="U45" s="2614"/>
      <c r="V45" s="2700"/>
      <c r="W45" s="2700"/>
      <c r="X45" s="2701"/>
      <c r="Y45" s="1352"/>
      <c r="Z45" s="1359"/>
      <c r="AA45" s="1898" t="s">
        <v>1880</v>
      </c>
      <c r="AB45" s="1359"/>
      <c r="AC45" s="1359"/>
      <c r="AD45" s="1352" t="s">
        <v>1516</v>
      </c>
      <c r="AE45" s="1352" t="s">
        <v>1516</v>
      </c>
      <c r="AF45" s="1352" t="s">
        <v>1516</v>
      </c>
      <c r="AG45" s="1358"/>
      <c r="AH45" s="1359" t="s">
        <v>1518</v>
      </c>
      <c r="AI45" s="1898"/>
      <c r="AJ45" s="1352"/>
      <c r="AK45" s="1977" t="s">
        <v>1377</v>
      </c>
      <c r="AL45" s="1359"/>
      <c r="AM45" s="1898"/>
      <c r="AN45" s="1898"/>
      <c r="AO45" s="2613"/>
      <c r="AP45" s="2614"/>
      <c r="AQ45" s="2700"/>
      <c r="AR45" s="2700"/>
      <c r="AS45" s="2701"/>
      <c r="AT45" s="1352" t="s">
        <v>1516</v>
      </c>
      <c r="AU45" s="1352" t="s">
        <v>1516</v>
      </c>
      <c r="AV45" s="1352" t="s">
        <v>1516</v>
      </c>
      <c r="AW45" s="1898"/>
      <c r="AX45" s="1359" t="s">
        <v>1518</v>
      </c>
      <c r="AY45" s="1898"/>
      <c r="AZ45" s="1352" t="s">
        <v>1199</v>
      </c>
      <c r="BA45" s="1977" t="s">
        <v>1377</v>
      </c>
      <c r="BB45" s="1352"/>
      <c r="BC45" s="1898"/>
      <c r="BD45" s="1358" t="s">
        <v>1376</v>
      </c>
      <c r="BE45" s="1898"/>
      <c r="BF45" s="1898"/>
      <c r="BG45" s="1352"/>
      <c r="BH45" s="2823" t="s">
        <v>1469</v>
      </c>
      <c r="BI45" s="1358"/>
      <c r="BJ45" s="2613"/>
      <c r="BK45" s="2614"/>
      <c r="BL45" s="2700"/>
      <c r="BM45" s="2700"/>
      <c r="BN45" s="2701"/>
      <c r="BO45" s="1352"/>
      <c r="BP45" s="1358" t="s">
        <v>1375</v>
      </c>
      <c r="BQ45" s="1358" t="s">
        <v>1385</v>
      </c>
      <c r="BR45" s="1359"/>
      <c r="BS45" s="1352" t="s">
        <v>1516</v>
      </c>
      <c r="BT45" s="1352" t="s">
        <v>1516</v>
      </c>
      <c r="BU45" s="1359" t="s">
        <v>1518</v>
      </c>
      <c r="BV45" s="1979"/>
      <c r="BW45" s="1352" t="s">
        <v>1199</v>
      </c>
      <c r="BX45" s="1977" t="s">
        <v>1377</v>
      </c>
      <c r="BY45" s="1359"/>
      <c r="BZ45" s="1898"/>
      <c r="CA45" s="1358" t="s">
        <v>1376</v>
      </c>
      <c r="CB45" s="1898"/>
      <c r="CC45" s="1898"/>
      <c r="CD45" s="1352"/>
      <c r="CE45" s="2613"/>
      <c r="CF45" s="2614"/>
      <c r="DI45" s="2700"/>
      <c r="DJ45" s="2700"/>
      <c r="DK45" s="2701"/>
      <c r="DL45" s="1352"/>
      <c r="DM45" s="1352" t="s">
        <v>1199</v>
      </c>
      <c r="DN45" s="1978" t="s">
        <v>1377</v>
      </c>
      <c r="DO45" s="1359"/>
      <c r="DP45" s="1352" t="s">
        <v>454</v>
      </c>
      <c r="DQ45" s="1359"/>
      <c r="DR45" s="1359"/>
      <c r="DS45" s="1358"/>
      <c r="DT45" s="1352"/>
      <c r="DU45" s="1358"/>
      <c r="DV45" s="1358" t="s">
        <v>1376</v>
      </c>
      <c r="DW45" s="1898"/>
      <c r="DX45" s="1898"/>
      <c r="DY45" s="1359"/>
      <c r="DZ45" s="1352"/>
      <c r="EA45" s="2823" t="s">
        <v>1469</v>
      </c>
      <c r="EB45" s="2613"/>
      <c r="EC45" s="2614"/>
      <c r="ED45" s="2700"/>
      <c r="EE45" s="2700"/>
      <c r="EF45" s="2701"/>
      <c r="EG45" s="1352"/>
      <c r="EH45" s="1358" t="s">
        <v>1375</v>
      </c>
      <c r="EI45" s="1898" t="s">
        <v>1385</v>
      </c>
      <c r="EJ45" s="1898" t="s">
        <v>1239</v>
      </c>
      <c r="EK45" s="1359"/>
      <c r="EL45" s="1359"/>
      <c r="EM45" s="1898" t="s">
        <v>1880</v>
      </c>
      <c r="EN45" s="1352"/>
      <c r="EO45" s="1359"/>
      <c r="EP45" s="1352" t="s">
        <v>1516</v>
      </c>
      <c r="EQ45" s="1352" t="s">
        <v>1516</v>
      </c>
      <c r="ER45" s="1352" t="s">
        <v>1516</v>
      </c>
      <c r="ES45" s="1358"/>
      <c r="ET45" s="1359" t="s">
        <v>1518</v>
      </c>
      <c r="EU45" s="1898"/>
      <c r="EV45" s="1352"/>
      <c r="EW45" s="2613"/>
      <c r="EX45" s="2614"/>
      <c r="EY45" s="2700"/>
      <c r="EZ45" s="2700"/>
      <c r="FA45" s="2701"/>
      <c r="FB45" s="1358" t="s">
        <v>1376</v>
      </c>
      <c r="FC45" s="1352"/>
      <c r="FD45" s="2823" t="s">
        <v>1469</v>
      </c>
      <c r="FE45" s="1358" t="s">
        <v>1375</v>
      </c>
      <c r="FF45" s="1358" t="s">
        <v>1385</v>
      </c>
      <c r="FG45" s="1352"/>
      <c r="FH45" s="1359"/>
      <c r="FI45" s="1352"/>
      <c r="FJ45" s="1352" t="s">
        <v>1516</v>
      </c>
      <c r="FK45" s="1352" t="s">
        <v>1516</v>
      </c>
      <c r="FL45" s="1352" t="s">
        <v>1516</v>
      </c>
      <c r="FM45" s="1358"/>
      <c r="FN45" s="1359" t="s">
        <v>1518</v>
      </c>
      <c r="FO45" s="1898"/>
      <c r="FP45" s="1352"/>
      <c r="FQ45" s="1352"/>
      <c r="FR45" s="2613"/>
      <c r="FS45" s="2614"/>
      <c r="FT45" s="2700"/>
      <c r="FU45" s="2700"/>
      <c r="FV45" s="2701"/>
      <c r="FW45" s="2823" t="s">
        <v>1469</v>
      </c>
      <c r="FX45" s="1358"/>
      <c r="FY45" s="1352"/>
      <c r="FZ45" s="1358" t="s">
        <v>1375</v>
      </c>
      <c r="GA45" s="1898" t="s">
        <v>1385</v>
      </c>
      <c r="GB45" s="1359"/>
      <c r="GC45" s="1352" t="s">
        <v>1516</v>
      </c>
      <c r="GD45" s="1352" t="s">
        <v>1516</v>
      </c>
      <c r="GE45" s="1358"/>
      <c r="GF45" s="1352"/>
      <c r="GG45" s="1977" t="s">
        <v>1377</v>
      </c>
      <c r="GH45" s="1352"/>
      <c r="GI45" s="1358"/>
      <c r="GJ45" s="1358" t="s">
        <v>1376</v>
      </c>
      <c r="GK45" s="1352"/>
      <c r="GL45" s="1358" t="s">
        <v>1375</v>
      </c>
      <c r="GM45" s="2613"/>
      <c r="GN45" s="2614"/>
      <c r="GO45" s="2700"/>
      <c r="GP45" s="2700"/>
      <c r="GQ45" s="2701"/>
      <c r="GR45" s="1352"/>
      <c r="GS45" s="1352"/>
      <c r="GT45" s="1978" t="s">
        <v>1377</v>
      </c>
      <c r="GU45" s="1352"/>
      <c r="GV45" s="1352" t="s">
        <v>454</v>
      </c>
      <c r="GW45" s="1898"/>
      <c r="GX45" s="1358" t="s">
        <v>1376</v>
      </c>
      <c r="GY45" s="1358"/>
      <c r="GZ45" s="1898"/>
      <c r="HA45" s="1359"/>
      <c r="HB45" s="1352"/>
      <c r="HC45" s="2823" t="s">
        <v>1469</v>
      </c>
      <c r="HD45" s="1358"/>
      <c r="HE45" s="1352"/>
      <c r="HF45" s="2830"/>
      <c r="HG45" s="2836"/>
    </row>
    <row r="46" spans="1:217" s="1255" customFormat="1" ht="15.75" customHeight="1">
      <c r="A46" s="2700"/>
      <c r="B46" s="2700"/>
      <c r="C46" s="2701"/>
      <c r="D46" s="1352" t="s">
        <v>1208</v>
      </c>
      <c r="E46" s="2822" t="s">
        <v>1378</v>
      </c>
      <c r="F46" s="1359" t="s">
        <v>1200</v>
      </c>
      <c r="G46" s="2823" t="s">
        <v>1381</v>
      </c>
      <c r="H46" s="1359" t="s">
        <v>1202</v>
      </c>
      <c r="I46" s="1359" t="s">
        <v>1235</v>
      </c>
      <c r="J46" s="1898" t="s">
        <v>1894</v>
      </c>
      <c r="K46" s="1358" t="s">
        <v>1239</v>
      </c>
      <c r="L46" s="1358" t="s">
        <v>1331</v>
      </c>
      <c r="M46" s="1898" t="s">
        <v>1241</v>
      </c>
      <c r="N46" s="1898" t="s">
        <v>1203</v>
      </c>
      <c r="O46" s="1359" t="s">
        <v>86</v>
      </c>
      <c r="P46" s="1352" t="s">
        <v>1175</v>
      </c>
      <c r="Q46" s="2823"/>
      <c r="R46" s="1358" t="s">
        <v>1383</v>
      </c>
      <c r="S46" s="1352" t="s">
        <v>1207</v>
      </c>
      <c r="T46" s="2613"/>
      <c r="U46" s="2614"/>
      <c r="V46" s="2700"/>
      <c r="W46" s="2700"/>
      <c r="X46" s="2701"/>
      <c r="Y46" s="1352" t="s">
        <v>717</v>
      </c>
      <c r="Z46" s="1359" t="s">
        <v>1411</v>
      </c>
      <c r="AA46" s="1898" t="s">
        <v>1884</v>
      </c>
      <c r="AB46" s="1359" t="s">
        <v>716</v>
      </c>
      <c r="AC46" s="1359" t="s">
        <v>1174</v>
      </c>
      <c r="AD46" s="1358" t="s">
        <v>1379</v>
      </c>
      <c r="AE46" s="1444" t="s">
        <v>1380</v>
      </c>
      <c r="AF46" s="1358" t="s">
        <v>1847</v>
      </c>
      <c r="AG46" s="1358" t="s">
        <v>1178</v>
      </c>
      <c r="AH46" s="1359" t="s">
        <v>1330</v>
      </c>
      <c r="AI46" s="1898" t="s">
        <v>1232</v>
      </c>
      <c r="AJ46" s="1352" t="s">
        <v>724</v>
      </c>
      <c r="AK46" s="2822" t="s">
        <v>1378</v>
      </c>
      <c r="AL46" s="1359" t="s">
        <v>143</v>
      </c>
      <c r="AM46" s="1898" t="s">
        <v>1430</v>
      </c>
      <c r="AN46" s="1898" t="s">
        <v>1239</v>
      </c>
      <c r="AO46" s="2613"/>
      <c r="AP46" s="2614"/>
      <c r="AQ46" s="2700"/>
      <c r="AR46" s="2700"/>
      <c r="AS46" s="2701"/>
      <c r="AT46" s="1358" t="s">
        <v>1379</v>
      </c>
      <c r="AU46" s="1358" t="s">
        <v>1380</v>
      </c>
      <c r="AV46" s="1358" t="s">
        <v>1847</v>
      </c>
      <c r="AW46" s="1898" t="s">
        <v>1178</v>
      </c>
      <c r="AX46" s="1359" t="s">
        <v>1330</v>
      </c>
      <c r="AY46" s="1898" t="s">
        <v>1232</v>
      </c>
      <c r="AZ46" s="1352" t="s">
        <v>1208</v>
      </c>
      <c r="BA46" s="2822" t="s">
        <v>1378</v>
      </c>
      <c r="BB46" s="1352" t="s">
        <v>143</v>
      </c>
      <c r="BC46" s="1898" t="s">
        <v>1239</v>
      </c>
      <c r="BD46" s="1358" t="s">
        <v>1331</v>
      </c>
      <c r="BE46" s="1898" t="s">
        <v>1241</v>
      </c>
      <c r="BF46" s="1898" t="s">
        <v>1203</v>
      </c>
      <c r="BG46" s="1352" t="s">
        <v>1175</v>
      </c>
      <c r="BH46" s="2828"/>
      <c r="BI46" s="1358" t="s">
        <v>1383</v>
      </c>
      <c r="BJ46" s="2613"/>
      <c r="BK46" s="2614"/>
      <c r="BL46" s="2700"/>
      <c r="BM46" s="2700"/>
      <c r="BN46" s="2701"/>
      <c r="BO46" s="1352" t="s">
        <v>1175</v>
      </c>
      <c r="BP46" s="2822" t="s">
        <v>1378</v>
      </c>
      <c r="BQ46" s="2822" t="s">
        <v>1378</v>
      </c>
      <c r="BR46" s="1359" t="s">
        <v>1411</v>
      </c>
      <c r="BS46" s="1358" t="s">
        <v>1379</v>
      </c>
      <c r="BT46" s="1358" t="s">
        <v>1847</v>
      </c>
      <c r="BU46" s="1359" t="s">
        <v>1330</v>
      </c>
      <c r="BV46" s="1979" t="s">
        <v>1232</v>
      </c>
      <c r="BW46" s="1352" t="s">
        <v>1208</v>
      </c>
      <c r="BX46" s="2822" t="s">
        <v>1378</v>
      </c>
      <c r="BY46" s="1359" t="s">
        <v>143</v>
      </c>
      <c r="BZ46" s="1898" t="s">
        <v>1239</v>
      </c>
      <c r="CA46" s="1358" t="s">
        <v>1331</v>
      </c>
      <c r="CB46" s="1898" t="s">
        <v>1241</v>
      </c>
      <c r="CC46" s="1898" t="s">
        <v>1203</v>
      </c>
      <c r="CD46" s="1352" t="s">
        <v>1175</v>
      </c>
      <c r="CE46" s="2613"/>
      <c r="CF46" s="2614"/>
      <c r="DI46" s="2700"/>
      <c r="DJ46" s="2700"/>
      <c r="DK46" s="2701"/>
      <c r="DL46" s="1352" t="s">
        <v>1198</v>
      </c>
      <c r="DM46" s="1352" t="s">
        <v>1208</v>
      </c>
      <c r="DN46" s="2822" t="s">
        <v>1378</v>
      </c>
      <c r="DO46" s="1359" t="s">
        <v>1200</v>
      </c>
      <c r="DP46" s="2823" t="s">
        <v>1381</v>
      </c>
      <c r="DQ46" s="1359" t="s">
        <v>1202</v>
      </c>
      <c r="DR46" s="1359" t="s">
        <v>143</v>
      </c>
      <c r="DS46" s="1358" t="s">
        <v>1430</v>
      </c>
      <c r="DT46" s="1352" t="s">
        <v>1425</v>
      </c>
      <c r="DU46" s="1358" t="s">
        <v>1239</v>
      </c>
      <c r="DV46" s="1358" t="s">
        <v>1331</v>
      </c>
      <c r="DW46" s="1898" t="s">
        <v>1241</v>
      </c>
      <c r="DX46" s="1898" t="s">
        <v>1203</v>
      </c>
      <c r="DY46" s="1359" t="s">
        <v>86</v>
      </c>
      <c r="DZ46" s="1352" t="s">
        <v>1175</v>
      </c>
      <c r="EA46" s="2828"/>
      <c r="EB46" s="2613"/>
      <c r="EC46" s="2614"/>
      <c r="ED46" s="2700"/>
      <c r="EE46" s="2700"/>
      <c r="EF46" s="2701"/>
      <c r="EG46" s="1352" t="s">
        <v>1207</v>
      </c>
      <c r="EH46" s="2822" t="s">
        <v>1378</v>
      </c>
      <c r="EI46" s="2822" t="s">
        <v>1378</v>
      </c>
      <c r="EJ46" s="1898" t="s">
        <v>1883</v>
      </c>
      <c r="EK46" s="1359" t="s">
        <v>717</v>
      </c>
      <c r="EL46" s="1359" t="s">
        <v>1411</v>
      </c>
      <c r="EM46" s="1898" t="s">
        <v>1884</v>
      </c>
      <c r="EN46" s="1352" t="s">
        <v>716</v>
      </c>
      <c r="EO46" s="1359" t="s">
        <v>1174</v>
      </c>
      <c r="EP46" s="1358" t="s">
        <v>1379</v>
      </c>
      <c r="EQ46" s="1358" t="s">
        <v>1380</v>
      </c>
      <c r="ER46" s="1358" t="s">
        <v>1847</v>
      </c>
      <c r="ES46" s="1358" t="s">
        <v>1178</v>
      </c>
      <c r="ET46" s="1359" t="s">
        <v>1330</v>
      </c>
      <c r="EU46" s="1898" t="s">
        <v>1232</v>
      </c>
      <c r="EV46" s="1352" t="s">
        <v>724</v>
      </c>
      <c r="EW46" s="2613"/>
      <c r="EX46" s="2614"/>
      <c r="EY46" s="2700"/>
      <c r="EZ46" s="2700"/>
      <c r="FA46" s="2701"/>
      <c r="FB46" s="1358" t="s">
        <v>1331</v>
      </c>
      <c r="FC46" s="1352" t="s">
        <v>1175</v>
      </c>
      <c r="FD46" s="2823"/>
      <c r="FE46" s="2822" t="s">
        <v>1245</v>
      </c>
      <c r="FF46" s="2822" t="s">
        <v>1378</v>
      </c>
      <c r="FG46" s="1352" t="s">
        <v>717</v>
      </c>
      <c r="FH46" s="1359" t="s">
        <v>716</v>
      </c>
      <c r="FI46" s="1352" t="s">
        <v>1174</v>
      </c>
      <c r="FJ46" s="1358" t="s">
        <v>1379</v>
      </c>
      <c r="FK46" s="1444" t="s">
        <v>1380</v>
      </c>
      <c r="FL46" s="1358" t="s">
        <v>1847</v>
      </c>
      <c r="FM46" s="1358" t="s">
        <v>1178</v>
      </c>
      <c r="FN46" s="1359" t="s">
        <v>1330</v>
      </c>
      <c r="FO46" s="1898" t="s">
        <v>1232</v>
      </c>
      <c r="FP46" s="1352" t="s">
        <v>724</v>
      </c>
      <c r="FQ46" s="1352" t="s">
        <v>1198</v>
      </c>
      <c r="FR46" s="2613"/>
      <c r="FS46" s="2614"/>
      <c r="FT46" s="2700"/>
      <c r="FU46" s="2700"/>
      <c r="FV46" s="2701"/>
      <c r="FW46" s="2828"/>
      <c r="FX46" s="1358" t="s">
        <v>1383</v>
      </c>
      <c r="FY46" s="1352" t="s">
        <v>1207</v>
      </c>
      <c r="FZ46" s="2822" t="s">
        <v>1378</v>
      </c>
      <c r="GA46" s="2822" t="s">
        <v>1378</v>
      </c>
      <c r="GB46" s="1359" t="s">
        <v>1411</v>
      </c>
      <c r="GC46" s="1358" t="s">
        <v>1379</v>
      </c>
      <c r="GD46" s="1358" t="s">
        <v>1380</v>
      </c>
      <c r="GE46" s="1358" t="s">
        <v>1232</v>
      </c>
      <c r="GF46" s="1352" t="s">
        <v>724</v>
      </c>
      <c r="GG46" s="2822" t="s">
        <v>1378</v>
      </c>
      <c r="GH46" s="1352" t="s">
        <v>1200</v>
      </c>
      <c r="GI46" s="1358" t="s">
        <v>1239</v>
      </c>
      <c r="GJ46" s="1358" t="s">
        <v>1331</v>
      </c>
      <c r="GK46" s="1352" t="s">
        <v>1175</v>
      </c>
      <c r="GL46" s="2822" t="s">
        <v>1378</v>
      </c>
      <c r="GM46" s="2613"/>
      <c r="GN46" s="2614"/>
      <c r="GO46" s="2700"/>
      <c r="GP46" s="2700"/>
      <c r="GQ46" s="2701"/>
      <c r="GR46" s="1352" t="s">
        <v>724</v>
      </c>
      <c r="GS46" s="1352" t="s">
        <v>1198</v>
      </c>
      <c r="GT46" s="2822" t="s">
        <v>1378</v>
      </c>
      <c r="GU46" s="1352" t="s">
        <v>1200</v>
      </c>
      <c r="GV46" s="2823" t="s">
        <v>1381</v>
      </c>
      <c r="GW46" s="1898" t="s">
        <v>1239</v>
      </c>
      <c r="GX46" s="1358" t="s">
        <v>1331</v>
      </c>
      <c r="GY46" s="1358" t="s">
        <v>1241</v>
      </c>
      <c r="GZ46" s="1898" t="s">
        <v>1203</v>
      </c>
      <c r="HA46" s="1359" t="s">
        <v>86</v>
      </c>
      <c r="HB46" s="1352" t="s">
        <v>1175</v>
      </c>
      <c r="HC46" s="2823"/>
      <c r="HD46" s="1358" t="s">
        <v>1383</v>
      </c>
      <c r="HE46" s="1352" t="s">
        <v>1207</v>
      </c>
      <c r="HF46" s="2830"/>
      <c r="HG46" s="2836"/>
    </row>
    <row r="47" spans="1:217" s="1255" customFormat="1" ht="15.75" customHeight="1">
      <c r="A47" s="2700"/>
      <c r="B47" s="2700"/>
      <c r="C47" s="2701"/>
      <c r="D47" s="1352"/>
      <c r="E47" s="2822"/>
      <c r="F47" s="1359" t="s">
        <v>744</v>
      </c>
      <c r="G47" s="2823"/>
      <c r="H47" s="1359"/>
      <c r="I47" s="1359"/>
      <c r="J47" s="1358"/>
      <c r="K47" s="1358"/>
      <c r="L47" s="1358"/>
      <c r="M47" s="1359"/>
      <c r="N47" s="1352"/>
      <c r="O47" s="1359" t="s">
        <v>744</v>
      </c>
      <c r="P47" s="1352"/>
      <c r="Q47" s="1359"/>
      <c r="R47" s="1358"/>
      <c r="S47" s="1352"/>
      <c r="T47" s="2613"/>
      <c r="U47" s="2614"/>
      <c r="V47" s="2700"/>
      <c r="W47" s="2700"/>
      <c r="X47" s="2701"/>
      <c r="Y47" s="1352"/>
      <c r="Z47" s="1358"/>
      <c r="AA47" s="1444"/>
      <c r="AB47" s="1898"/>
      <c r="AC47" s="1358"/>
      <c r="AD47" s="1358"/>
      <c r="AE47" s="1444"/>
      <c r="AF47" s="1358"/>
      <c r="AG47" s="1352"/>
      <c r="AH47" s="1352"/>
      <c r="AI47" s="1444"/>
      <c r="AJ47" s="1352"/>
      <c r="AK47" s="2822"/>
      <c r="AL47" s="1359"/>
      <c r="AM47" s="1358"/>
      <c r="AN47" s="1898"/>
      <c r="AO47" s="2613"/>
      <c r="AP47" s="2614"/>
      <c r="AQ47" s="2700"/>
      <c r="AR47" s="2700"/>
      <c r="AS47" s="2701"/>
      <c r="AT47" s="1358"/>
      <c r="AU47" s="1358"/>
      <c r="AV47" s="1358"/>
      <c r="AW47" s="1359"/>
      <c r="AX47" s="1352"/>
      <c r="AY47" s="1444"/>
      <c r="AZ47" s="1352"/>
      <c r="BA47" s="2828"/>
      <c r="BB47" s="1352"/>
      <c r="BC47" s="1898"/>
      <c r="BD47" s="1358"/>
      <c r="BE47" s="1359"/>
      <c r="BF47" s="1352"/>
      <c r="BG47" s="1352"/>
      <c r="BH47" s="1359"/>
      <c r="BI47" s="1358"/>
      <c r="BJ47" s="2613"/>
      <c r="BK47" s="2614"/>
      <c r="BL47" s="2700"/>
      <c r="BM47" s="2700"/>
      <c r="BN47" s="2701"/>
      <c r="BO47" s="1352"/>
      <c r="BP47" s="2822"/>
      <c r="BQ47" s="2828"/>
      <c r="BR47" s="1358"/>
      <c r="BS47" s="1358"/>
      <c r="BT47" s="1358"/>
      <c r="BU47" s="1352"/>
      <c r="BV47" s="1358"/>
      <c r="BW47" s="1352"/>
      <c r="BX47" s="2822"/>
      <c r="BY47" s="1359"/>
      <c r="BZ47" s="1898"/>
      <c r="CA47" s="1358"/>
      <c r="CB47" s="1359"/>
      <c r="CC47" s="1352"/>
      <c r="CD47" s="1352"/>
      <c r="CE47" s="2613"/>
      <c r="CF47" s="2614"/>
      <c r="DI47" s="2700"/>
      <c r="DJ47" s="2700"/>
      <c r="DK47" s="2701"/>
      <c r="DL47" s="1352"/>
      <c r="DM47" s="1352"/>
      <c r="DN47" s="2822"/>
      <c r="DO47" s="1359" t="s">
        <v>744</v>
      </c>
      <c r="DP47" s="2823"/>
      <c r="DQ47" s="1359"/>
      <c r="DR47" s="1359"/>
      <c r="DS47" s="1358"/>
      <c r="DT47" s="1358"/>
      <c r="DU47" s="1358"/>
      <c r="DV47" s="1358"/>
      <c r="DW47" s="1359"/>
      <c r="DX47" s="1352"/>
      <c r="DY47" s="1359" t="s">
        <v>744</v>
      </c>
      <c r="DZ47" s="1352"/>
      <c r="EA47" s="1359"/>
      <c r="EB47" s="2613"/>
      <c r="EC47" s="2614"/>
      <c r="ED47" s="2700"/>
      <c r="EE47" s="2700"/>
      <c r="EF47" s="2701"/>
      <c r="EG47" s="1352"/>
      <c r="EH47" s="2828"/>
      <c r="EI47" s="2828"/>
      <c r="EJ47" s="1359" t="s">
        <v>1885</v>
      </c>
      <c r="EK47" s="1359"/>
      <c r="EL47" s="1358"/>
      <c r="EM47" s="1444"/>
      <c r="EN47" s="1358"/>
      <c r="EO47" s="1358"/>
      <c r="EP47" s="1358"/>
      <c r="EQ47" s="1358"/>
      <c r="ER47" s="1358"/>
      <c r="ES47" s="1352"/>
      <c r="ET47" s="1352"/>
      <c r="EU47" s="1444"/>
      <c r="EV47" s="1352"/>
      <c r="EW47" s="2613"/>
      <c r="EX47" s="2614"/>
      <c r="EY47" s="2700"/>
      <c r="EZ47" s="2700"/>
      <c r="FA47" s="2701"/>
      <c r="FB47" s="1358"/>
      <c r="FC47" s="1352"/>
      <c r="FD47" s="1359"/>
      <c r="FE47" s="2822"/>
      <c r="FF47" s="2828"/>
      <c r="FG47" s="1352"/>
      <c r="FH47" s="1898"/>
      <c r="FI47" s="1358"/>
      <c r="FJ47" s="1358"/>
      <c r="FK47" s="1444"/>
      <c r="FL47" s="1358"/>
      <c r="FM47" s="1352"/>
      <c r="FN47" s="1352"/>
      <c r="FO47" s="1444"/>
      <c r="FP47" s="1352"/>
      <c r="FQ47" s="1352"/>
      <c r="FR47" s="2613"/>
      <c r="FS47" s="2614"/>
      <c r="FT47" s="2700"/>
      <c r="FU47" s="2700"/>
      <c r="FV47" s="2701"/>
      <c r="FW47" s="1359"/>
      <c r="FX47" s="1358"/>
      <c r="FY47" s="1352"/>
      <c r="FZ47" s="2822"/>
      <c r="GA47" s="2828"/>
      <c r="GB47" s="1358"/>
      <c r="GC47" s="1358"/>
      <c r="GD47" s="1358"/>
      <c r="GE47" s="1358"/>
      <c r="GF47" s="1352"/>
      <c r="GG47" s="2828"/>
      <c r="GH47" s="1352" t="s">
        <v>744</v>
      </c>
      <c r="GI47" s="1358"/>
      <c r="GJ47" s="1358"/>
      <c r="GK47" s="1352"/>
      <c r="GL47" s="2828"/>
      <c r="GM47" s="2613"/>
      <c r="GN47" s="2614"/>
      <c r="GO47" s="2700"/>
      <c r="GP47" s="2700"/>
      <c r="GQ47" s="2701"/>
      <c r="GR47" s="1352"/>
      <c r="GS47" s="1352"/>
      <c r="GT47" s="2822"/>
      <c r="GU47" s="1352" t="s">
        <v>744</v>
      </c>
      <c r="GV47" s="2828"/>
      <c r="GW47" s="1898"/>
      <c r="GX47" s="1358"/>
      <c r="GY47" s="1352"/>
      <c r="GZ47" s="1352"/>
      <c r="HA47" s="1359" t="s">
        <v>744</v>
      </c>
      <c r="HB47" s="1352"/>
      <c r="HC47" s="1352"/>
      <c r="HD47" s="1358"/>
      <c r="HE47" s="1352"/>
      <c r="HF47" s="2830"/>
      <c r="HG47" s="2836"/>
    </row>
    <row r="48" spans="1:217" s="1260" customFormat="1" ht="18.75" customHeight="1">
      <c r="A48" s="2702"/>
      <c r="B48" s="2702"/>
      <c r="C48" s="2703"/>
      <c r="D48" s="1984" t="s">
        <v>747</v>
      </c>
      <c r="E48" s="1985" t="s">
        <v>747</v>
      </c>
      <c r="F48" s="1988" t="s">
        <v>1210</v>
      </c>
      <c r="G48" s="1988" t="s">
        <v>1210</v>
      </c>
      <c r="H48" s="1988" t="s">
        <v>1210</v>
      </c>
      <c r="I48" s="2013" t="s">
        <v>1384</v>
      </c>
      <c r="J48" s="2013" t="s">
        <v>1384</v>
      </c>
      <c r="K48" s="1986" t="s">
        <v>1384</v>
      </c>
      <c r="L48" s="1985" t="s">
        <v>1210</v>
      </c>
      <c r="M48" s="2013" t="s">
        <v>1384</v>
      </c>
      <c r="N48" s="2013" t="s">
        <v>1384</v>
      </c>
      <c r="O48" s="1988" t="s">
        <v>1210</v>
      </c>
      <c r="P48" s="1988" t="s">
        <v>1209</v>
      </c>
      <c r="Q48" s="1988" t="s">
        <v>1209</v>
      </c>
      <c r="R48" s="1985" t="s">
        <v>308</v>
      </c>
      <c r="S48" s="1985" t="s">
        <v>1209</v>
      </c>
      <c r="T48" s="2615"/>
      <c r="U48" s="2616"/>
      <c r="V48" s="2702"/>
      <c r="W48" s="2702"/>
      <c r="X48" s="2703"/>
      <c r="Y48" s="1985" t="s">
        <v>747</v>
      </c>
      <c r="Z48" s="1985" t="s">
        <v>747</v>
      </c>
      <c r="AA48" s="1988" t="s">
        <v>747</v>
      </c>
      <c r="AB48" s="1988" t="s">
        <v>747</v>
      </c>
      <c r="AC48" s="1985" t="s">
        <v>747</v>
      </c>
      <c r="AD48" s="1985" t="s">
        <v>747</v>
      </c>
      <c r="AE48" s="1988" t="s">
        <v>747</v>
      </c>
      <c r="AF48" s="1985" t="s">
        <v>747</v>
      </c>
      <c r="AG48" s="1985" t="s">
        <v>747</v>
      </c>
      <c r="AH48" s="1986" t="s">
        <v>1386</v>
      </c>
      <c r="AI48" s="2013" t="s">
        <v>1384</v>
      </c>
      <c r="AJ48" s="1985" t="s">
        <v>1209</v>
      </c>
      <c r="AK48" s="1985" t="s">
        <v>747</v>
      </c>
      <c r="AL48" s="2013" t="s">
        <v>1384</v>
      </c>
      <c r="AM48" s="2013" t="s">
        <v>1384</v>
      </c>
      <c r="AN48" s="2013" t="s">
        <v>1384</v>
      </c>
      <c r="AO48" s="2615"/>
      <c r="AP48" s="2616"/>
      <c r="AQ48" s="2702"/>
      <c r="AR48" s="2702"/>
      <c r="AS48" s="2703"/>
      <c r="AT48" s="1985" t="s">
        <v>747</v>
      </c>
      <c r="AU48" s="1985" t="s">
        <v>747</v>
      </c>
      <c r="AV48" s="1985" t="s">
        <v>747</v>
      </c>
      <c r="AW48" s="1985" t="s">
        <v>747</v>
      </c>
      <c r="AX48" s="1986" t="s">
        <v>1386</v>
      </c>
      <c r="AY48" s="2013" t="s">
        <v>1384</v>
      </c>
      <c r="AZ48" s="1984" t="s">
        <v>747</v>
      </c>
      <c r="BA48" s="1985" t="s">
        <v>747</v>
      </c>
      <c r="BB48" s="1986" t="s">
        <v>1384</v>
      </c>
      <c r="BC48" s="2013" t="s">
        <v>1384</v>
      </c>
      <c r="BD48" s="1985" t="s">
        <v>1210</v>
      </c>
      <c r="BE48" s="2013" t="s">
        <v>1384</v>
      </c>
      <c r="BF48" s="2013" t="s">
        <v>1384</v>
      </c>
      <c r="BG48" s="1988" t="s">
        <v>1209</v>
      </c>
      <c r="BH48" s="1988" t="s">
        <v>1209</v>
      </c>
      <c r="BI48" s="1985" t="s">
        <v>308</v>
      </c>
      <c r="BJ48" s="2615"/>
      <c r="BK48" s="2616"/>
      <c r="BL48" s="2702"/>
      <c r="BM48" s="2702"/>
      <c r="BN48" s="2703"/>
      <c r="BO48" s="1988" t="s">
        <v>1209</v>
      </c>
      <c r="BP48" s="1985" t="s">
        <v>747</v>
      </c>
      <c r="BQ48" s="1985" t="s">
        <v>747</v>
      </c>
      <c r="BR48" s="1985" t="s">
        <v>747</v>
      </c>
      <c r="BS48" s="1985" t="s">
        <v>747</v>
      </c>
      <c r="BT48" s="1985" t="s">
        <v>747</v>
      </c>
      <c r="BU48" s="1986" t="s">
        <v>1386</v>
      </c>
      <c r="BV48" s="1986" t="s">
        <v>1384</v>
      </c>
      <c r="BW48" s="1984" t="s">
        <v>747</v>
      </c>
      <c r="BX48" s="1985" t="s">
        <v>747</v>
      </c>
      <c r="BY48" s="2013" t="s">
        <v>1384</v>
      </c>
      <c r="BZ48" s="2013" t="s">
        <v>1384</v>
      </c>
      <c r="CA48" s="1985" t="s">
        <v>1210</v>
      </c>
      <c r="CB48" s="2013" t="s">
        <v>1384</v>
      </c>
      <c r="CC48" s="2013" t="s">
        <v>1384</v>
      </c>
      <c r="CD48" s="1988" t="s">
        <v>1209</v>
      </c>
      <c r="CE48" s="2615"/>
      <c r="CF48" s="2616"/>
      <c r="DI48" s="2702"/>
      <c r="DJ48" s="2702"/>
      <c r="DK48" s="2703"/>
      <c r="DL48" s="1985" t="s">
        <v>1210</v>
      </c>
      <c r="DM48" s="1985" t="s">
        <v>747</v>
      </c>
      <c r="DN48" s="1985" t="s">
        <v>747</v>
      </c>
      <c r="DO48" s="1988" t="s">
        <v>1210</v>
      </c>
      <c r="DP48" s="1988" t="s">
        <v>1210</v>
      </c>
      <c r="DQ48" s="1988" t="s">
        <v>1210</v>
      </c>
      <c r="DR48" s="2013" t="s">
        <v>1384</v>
      </c>
      <c r="DS48" s="1986" t="s">
        <v>1384</v>
      </c>
      <c r="DT48" s="1986" t="s">
        <v>1384</v>
      </c>
      <c r="DU48" s="1987" t="s">
        <v>1384</v>
      </c>
      <c r="DV48" s="1985" t="s">
        <v>1210</v>
      </c>
      <c r="DW48" s="2013" t="s">
        <v>1384</v>
      </c>
      <c r="DX48" s="2013" t="s">
        <v>1384</v>
      </c>
      <c r="DY48" s="1988" t="s">
        <v>1210</v>
      </c>
      <c r="DZ48" s="1988" t="s">
        <v>1209</v>
      </c>
      <c r="EA48" s="1988" t="s">
        <v>1209</v>
      </c>
      <c r="EB48" s="2615"/>
      <c r="EC48" s="2616"/>
      <c r="ED48" s="2702"/>
      <c r="EE48" s="2702"/>
      <c r="EF48" s="2703"/>
      <c r="EG48" s="1985" t="s">
        <v>1209</v>
      </c>
      <c r="EH48" s="1985" t="s">
        <v>747</v>
      </c>
      <c r="EI48" s="1988" t="s">
        <v>747</v>
      </c>
      <c r="EJ48" s="1985" t="s">
        <v>747</v>
      </c>
      <c r="EK48" s="1988" t="s">
        <v>747</v>
      </c>
      <c r="EL48" s="1985" t="s">
        <v>747</v>
      </c>
      <c r="EM48" s="1988" t="s">
        <v>747</v>
      </c>
      <c r="EN48" s="1985" t="s">
        <v>747</v>
      </c>
      <c r="EO48" s="1985" t="s">
        <v>747</v>
      </c>
      <c r="EP48" s="1985" t="s">
        <v>747</v>
      </c>
      <c r="EQ48" s="1984" t="s">
        <v>747</v>
      </c>
      <c r="ER48" s="1985" t="s">
        <v>747</v>
      </c>
      <c r="ES48" s="1985" t="s">
        <v>747</v>
      </c>
      <c r="ET48" s="1986" t="s">
        <v>1386</v>
      </c>
      <c r="EU48" s="2013" t="s">
        <v>1384</v>
      </c>
      <c r="EV48" s="1985" t="s">
        <v>1209</v>
      </c>
      <c r="EW48" s="2615"/>
      <c r="EX48" s="2616"/>
      <c r="EY48" s="2702"/>
      <c r="EZ48" s="2702"/>
      <c r="FA48" s="2703"/>
      <c r="FB48" s="1985" t="s">
        <v>1210</v>
      </c>
      <c r="FC48" s="1988" t="s">
        <v>1209</v>
      </c>
      <c r="FD48" s="1988" t="s">
        <v>1209</v>
      </c>
      <c r="FE48" s="1985" t="s">
        <v>747</v>
      </c>
      <c r="FF48" s="1985" t="s">
        <v>747</v>
      </c>
      <c r="FG48" s="1985" t="s">
        <v>747</v>
      </c>
      <c r="FH48" s="1988" t="s">
        <v>747</v>
      </c>
      <c r="FI48" s="1985" t="s">
        <v>747</v>
      </c>
      <c r="FJ48" s="1985" t="s">
        <v>747</v>
      </c>
      <c r="FK48" s="1988" t="s">
        <v>747</v>
      </c>
      <c r="FL48" s="1985" t="s">
        <v>747</v>
      </c>
      <c r="FM48" s="1985" t="s">
        <v>747</v>
      </c>
      <c r="FN48" s="1987" t="s">
        <v>1386</v>
      </c>
      <c r="FO48" s="2013" t="s">
        <v>1384</v>
      </c>
      <c r="FP48" s="1985" t="s">
        <v>1209</v>
      </c>
      <c r="FQ48" s="1985" t="s">
        <v>1210</v>
      </c>
      <c r="FR48" s="2615"/>
      <c r="FS48" s="2616"/>
      <c r="FT48" s="2702"/>
      <c r="FU48" s="2702"/>
      <c r="FV48" s="2703"/>
      <c r="FW48" s="1988" t="s">
        <v>1209</v>
      </c>
      <c r="FX48" s="1985" t="s">
        <v>308</v>
      </c>
      <c r="FY48" s="1985" t="s">
        <v>1209</v>
      </c>
      <c r="FZ48" s="1985" t="s">
        <v>747</v>
      </c>
      <c r="GA48" s="1988" t="s">
        <v>747</v>
      </c>
      <c r="GB48" s="1985" t="s">
        <v>747</v>
      </c>
      <c r="GC48" s="1985" t="s">
        <v>747</v>
      </c>
      <c r="GD48" s="1985" t="s">
        <v>747</v>
      </c>
      <c r="GE48" s="1986" t="s">
        <v>1384</v>
      </c>
      <c r="GF48" s="1985" t="s">
        <v>1209</v>
      </c>
      <c r="GG48" s="1985" t="s">
        <v>747</v>
      </c>
      <c r="GH48" s="1985" t="s">
        <v>1210</v>
      </c>
      <c r="GI48" s="1986" t="s">
        <v>1384</v>
      </c>
      <c r="GJ48" s="1985" t="s">
        <v>1210</v>
      </c>
      <c r="GK48" s="1988" t="s">
        <v>1209</v>
      </c>
      <c r="GL48" s="1985" t="s">
        <v>747</v>
      </c>
      <c r="GM48" s="2615"/>
      <c r="GN48" s="2616"/>
      <c r="GO48" s="2702"/>
      <c r="GP48" s="2702"/>
      <c r="GQ48" s="2703"/>
      <c r="GR48" s="1985" t="s">
        <v>1209</v>
      </c>
      <c r="GS48" s="1988" t="s">
        <v>1210</v>
      </c>
      <c r="GT48" s="1985" t="s">
        <v>747</v>
      </c>
      <c r="GU48" s="1985" t="s">
        <v>1210</v>
      </c>
      <c r="GV48" s="1985" t="s">
        <v>1210</v>
      </c>
      <c r="GW48" s="2013" t="s">
        <v>1384</v>
      </c>
      <c r="GX48" s="1985" t="s">
        <v>1210</v>
      </c>
      <c r="GY48" s="1986" t="s">
        <v>1384</v>
      </c>
      <c r="GZ48" s="2013" t="s">
        <v>1384</v>
      </c>
      <c r="HA48" s="1988" t="s">
        <v>1210</v>
      </c>
      <c r="HB48" s="1985" t="s">
        <v>1209</v>
      </c>
      <c r="HC48" s="1985" t="s">
        <v>1209</v>
      </c>
      <c r="HD48" s="1985" t="s">
        <v>308</v>
      </c>
      <c r="HE48" s="1985" t="s">
        <v>1209</v>
      </c>
      <c r="HF48" s="2832"/>
      <c r="HG48" s="2837"/>
    </row>
    <row r="49" spans="1:215" ht="18.75" customHeight="1">
      <c r="A49" s="1262">
        <v>42370</v>
      </c>
      <c r="B49" s="2038">
        <v>42370</v>
      </c>
      <c r="C49" s="2039">
        <v>42370</v>
      </c>
      <c r="D49" s="1235">
        <v>1397</v>
      </c>
      <c r="E49" s="1235">
        <v>10160691</v>
      </c>
      <c r="F49" s="1235">
        <v>11907379</v>
      </c>
      <c r="G49" s="1235">
        <v>158048</v>
      </c>
      <c r="H49" s="1235">
        <v>393072</v>
      </c>
      <c r="I49" s="1235">
        <v>1298318</v>
      </c>
      <c r="J49" s="1235">
        <v>1232639</v>
      </c>
      <c r="K49" s="1235">
        <v>151175</v>
      </c>
      <c r="L49" s="1235">
        <v>385099</v>
      </c>
      <c r="M49" s="1235">
        <v>144839</v>
      </c>
      <c r="N49" s="1235">
        <v>155114</v>
      </c>
      <c r="O49" s="1235">
        <v>799</v>
      </c>
      <c r="P49" s="1235">
        <v>78124</v>
      </c>
      <c r="Q49" s="1235" t="s">
        <v>21</v>
      </c>
      <c r="R49" s="1235">
        <v>35325828</v>
      </c>
      <c r="S49" s="1235">
        <v>93385966</v>
      </c>
      <c r="T49" s="1265">
        <v>42370</v>
      </c>
      <c r="U49" s="1528">
        <v>42370</v>
      </c>
      <c r="V49" s="1262">
        <v>42370</v>
      </c>
      <c r="W49" s="2038">
        <v>42370</v>
      </c>
      <c r="X49" s="2039">
        <v>42370</v>
      </c>
      <c r="Y49" s="1235">
        <v>35</v>
      </c>
      <c r="Z49" s="1235">
        <v>29801656</v>
      </c>
      <c r="AA49" s="1235">
        <v>19397167</v>
      </c>
      <c r="AB49" s="1235">
        <v>925845</v>
      </c>
      <c r="AC49" s="1235">
        <v>245277</v>
      </c>
      <c r="AD49" s="1235">
        <v>622534</v>
      </c>
      <c r="AE49" s="1235">
        <v>8165</v>
      </c>
      <c r="AF49" s="1235">
        <v>614369</v>
      </c>
      <c r="AG49" s="1235">
        <v>343190</v>
      </c>
      <c r="AH49" s="1235">
        <v>4346574</v>
      </c>
      <c r="AI49" s="1235">
        <v>4265308</v>
      </c>
      <c r="AJ49" s="1235">
        <v>597</v>
      </c>
      <c r="AK49" s="1235">
        <v>314746</v>
      </c>
      <c r="AL49" s="1235">
        <v>3616</v>
      </c>
      <c r="AM49" s="1235" t="s">
        <v>21</v>
      </c>
      <c r="AN49" s="1235">
        <v>59582</v>
      </c>
      <c r="AO49" s="1265">
        <v>42370</v>
      </c>
      <c r="AP49" s="1528">
        <v>42370</v>
      </c>
      <c r="AQ49" s="1262">
        <v>42370</v>
      </c>
      <c r="AR49" s="2038">
        <v>42370</v>
      </c>
      <c r="AS49" s="2039">
        <v>42370</v>
      </c>
      <c r="AT49" s="1235">
        <v>31397</v>
      </c>
      <c r="AU49" s="1235">
        <v>8165</v>
      </c>
      <c r="AV49" s="1235">
        <v>23232</v>
      </c>
      <c r="AW49" s="1235">
        <v>82716</v>
      </c>
      <c r="AX49" s="1235">
        <v>252889</v>
      </c>
      <c r="AY49" s="1235">
        <v>4249429</v>
      </c>
      <c r="AZ49" s="1235" t="s">
        <v>21</v>
      </c>
      <c r="BA49" s="1235">
        <v>270534</v>
      </c>
      <c r="BB49" s="1235">
        <v>2077</v>
      </c>
      <c r="BC49" s="1235">
        <v>59582</v>
      </c>
      <c r="BD49" s="1235">
        <v>99560</v>
      </c>
      <c r="BE49" s="1235">
        <v>53867</v>
      </c>
      <c r="BF49" s="1235">
        <v>58347</v>
      </c>
      <c r="BG49" s="1235" t="s">
        <v>21</v>
      </c>
      <c r="BH49" s="1235" t="s">
        <v>21</v>
      </c>
      <c r="BI49" s="1235">
        <v>12671253</v>
      </c>
      <c r="BJ49" s="1265">
        <v>42370</v>
      </c>
      <c r="BK49" s="1528">
        <v>42370</v>
      </c>
      <c r="BL49" s="1262">
        <v>42370</v>
      </c>
      <c r="BM49" s="2038">
        <v>42370</v>
      </c>
      <c r="BN49" s="2039">
        <v>42370</v>
      </c>
      <c r="BO49" s="1235">
        <v>40781</v>
      </c>
      <c r="BP49" s="1235">
        <v>426723</v>
      </c>
      <c r="BQ49" s="1235">
        <v>63656</v>
      </c>
      <c r="BR49" s="1235">
        <v>12764</v>
      </c>
      <c r="BS49" s="1235">
        <v>12489</v>
      </c>
      <c r="BT49" s="1235">
        <v>12489</v>
      </c>
      <c r="BU49" s="1235">
        <v>945</v>
      </c>
      <c r="BV49" s="1235">
        <v>32591</v>
      </c>
      <c r="BW49" s="1235" t="s">
        <v>21</v>
      </c>
      <c r="BX49" s="1235">
        <v>81633</v>
      </c>
      <c r="BY49" s="1235">
        <v>13072</v>
      </c>
      <c r="BZ49" s="1235" t="s">
        <v>21</v>
      </c>
      <c r="CA49" s="1235">
        <v>31512</v>
      </c>
      <c r="CB49" s="1235">
        <v>26999</v>
      </c>
      <c r="CC49" s="1235">
        <v>28293</v>
      </c>
      <c r="CD49" s="1235" t="s">
        <v>21</v>
      </c>
      <c r="CE49" s="1265">
        <v>42370</v>
      </c>
      <c r="CF49" s="1528">
        <v>42370</v>
      </c>
      <c r="DI49" s="1262">
        <v>42370</v>
      </c>
      <c r="DJ49" s="2038">
        <v>42370</v>
      </c>
      <c r="DK49" s="2039">
        <v>42370</v>
      </c>
      <c r="DL49" s="53">
        <v>434</v>
      </c>
      <c r="DM49" s="1030">
        <v>20901</v>
      </c>
      <c r="DN49" s="1235">
        <v>14658270</v>
      </c>
      <c r="DO49" s="1235">
        <v>17109721</v>
      </c>
      <c r="DP49" s="1235">
        <v>158048</v>
      </c>
      <c r="DQ49" s="1235">
        <v>393072</v>
      </c>
      <c r="DR49" s="1235">
        <v>1342332</v>
      </c>
      <c r="DS49" s="1235">
        <v>1232639</v>
      </c>
      <c r="DT49" s="1235" t="s">
        <v>21</v>
      </c>
      <c r="DU49" s="1235">
        <v>439041</v>
      </c>
      <c r="DV49" s="1234">
        <v>632802</v>
      </c>
      <c r="DW49" s="1235">
        <v>392723</v>
      </c>
      <c r="DX49" s="1235">
        <v>404165</v>
      </c>
      <c r="DY49" s="1235">
        <v>95512</v>
      </c>
      <c r="DZ49" s="1235">
        <v>78124</v>
      </c>
      <c r="EA49" s="1235" t="s">
        <v>21</v>
      </c>
      <c r="EB49" s="1265">
        <v>42370</v>
      </c>
      <c r="EC49" s="1528">
        <v>42370</v>
      </c>
      <c r="ED49" s="1262">
        <v>42370</v>
      </c>
      <c r="EE49" s="2038">
        <v>42370</v>
      </c>
      <c r="EF49" s="2039">
        <v>42370</v>
      </c>
      <c r="EG49" s="1235">
        <v>23629446</v>
      </c>
      <c r="EH49" s="1235">
        <v>62188014</v>
      </c>
      <c r="EI49" s="1235">
        <v>58660931</v>
      </c>
      <c r="EJ49" s="1235">
        <v>113258</v>
      </c>
      <c r="EK49" s="1235">
        <v>35</v>
      </c>
      <c r="EL49" s="1235">
        <v>29801656</v>
      </c>
      <c r="EM49" s="1235">
        <v>19397167</v>
      </c>
      <c r="EN49" s="1235">
        <v>929278</v>
      </c>
      <c r="EO49" s="1235">
        <v>245277</v>
      </c>
      <c r="EP49" s="1235">
        <v>867232</v>
      </c>
      <c r="EQ49" s="1235">
        <v>19991</v>
      </c>
      <c r="ER49" s="1235">
        <v>847241</v>
      </c>
      <c r="ES49" s="1235">
        <v>788768</v>
      </c>
      <c r="ET49" s="1235">
        <v>4380243</v>
      </c>
      <c r="EU49" s="1235">
        <v>5433922</v>
      </c>
      <c r="EV49" s="1235">
        <v>134990</v>
      </c>
      <c r="EW49" s="1265">
        <v>42370</v>
      </c>
      <c r="EX49" s="1528">
        <v>42370</v>
      </c>
      <c r="EY49" s="1262">
        <v>42370</v>
      </c>
      <c r="EZ49" s="2038">
        <v>42370</v>
      </c>
      <c r="FA49" s="2039">
        <v>42370</v>
      </c>
      <c r="FB49" s="1235">
        <v>30742</v>
      </c>
      <c r="FC49" s="1235" t="s">
        <v>21</v>
      </c>
      <c r="FD49" s="1235" t="s">
        <v>21</v>
      </c>
      <c r="FE49" s="1235">
        <v>11182897</v>
      </c>
      <c r="FF49" s="1235">
        <v>7700026</v>
      </c>
      <c r="FG49" s="1235">
        <v>35</v>
      </c>
      <c r="FH49" s="1235">
        <v>8277</v>
      </c>
      <c r="FI49" s="1235">
        <v>37331</v>
      </c>
      <c r="FJ49" s="1235">
        <v>276095</v>
      </c>
      <c r="FK49" s="1235">
        <v>19991</v>
      </c>
      <c r="FL49" s="1235">
        <v>256104</v>
      </c>
      <c r="FM49" s="1235">
        <v>528294</v>
      </c>
      <c r="FN49" s="1235">
        <v>286558</v>
      </c>
      <c r="FO49" s="1235">
        <v>5418043</v>
      </c>
      <c r="FP49" s="1235">
        <v>134393</v>
      </c>
      <c r="FQ49" s="1235">
        <v>25</v>
      </c>
      <c r="FR49" s="1265">
        <v>42370</v>
      </c>
      <c r="FS49" s="1528">
        <v>42370</v>
      </c>
      <c r="FT49" s="1262">
        <v>42370</v>
      </c>
      <c r="FU49" s="2038">
        <v>42370</v>
      </c>
      <c r="FV49" s="2039">
        <v>42370</v>
      </c>
      <c r="FW49" s="1235" t="s">
        <v>21</v>
      </c>
      <c r="FX49" s="1235">
        <v>619870</v>
      </c>
      <c r="FY49" s="1235">
        <v>589784</v>
      </c>
      <c r="FZ49" s="1235">
        <v>581374</v>
      </c>
      <c r="GA49" s="1235">
        <v>363458</v>
      </c>
      <c r="GB49" s="1235">
        <v>38993</v>
      </c>
      <c r="GC49" s="1235">
        <v>1</v>
      </c>
      <c r="GD49" s="1235">
        <v>1</v>
      </c>
      <c r="GE49" s="1235" t="s">
        <v>21</v>
      </c>
      <c r="GF49" s="1235">
        <v>426610</v>
      </c>
      <c r="GG49" s="1235">
        <v>217915</v>
      </c>
      <c r="GH49" s="1235">
        <v>826</v>
      </c>
      <c r="GI49" s="1235">
        <v>397</v>
      </c>
      <c r="GJ49" s="1235">
        <v>131867</v>
      </c>
      <c r="GK49" s="1235">
        <v>40781</v>
      </c>
      <c r="GL49" s="1235">
        <v>441876</v>
      </c>
      <c r="GM49" s="1265">
        <v>42370</v>
      </c>
      <c r="GN49" s="1528">
        <v>42370</v>
      </c>
      <c r="GO49" s="1262">
        <v>42370</v>
      </c>
      <c r="GP49" s="2038">
        <v>42370</v>
      </c>
      <c r="GQ49" s="2039">
        <v>42370</v>
      </c>
      <c r="GR49" s="1235">
        <v>59023</v>
      </c>
      <c r="GS49" s="1235">
        <v>192</v>
      </c>
      <c r="GT49" s="1235">
        <v>1099930</v>
      </c>
      <c r="GU49" s="1235">
        <v>1490615</v>
      </c>
      <c r="GV49" s="1235">
        <v>30817</v>
      </c>
      <c r="GW49" s="1235">
        <v>23481</v>
      </c>
      <c r="GX49" s="1235">
        <v>16351</v>
      </c>
      <c r="GY49" s="1235">
        <v>29275</v>
      </c>
      <c r="GZ49" s="1235">
        <v>31131</v>
      </c>
      <c r="HA49" s="1235">
        <v>4783</v>
      </c>
      <c r="HB49" s="1235" t="s">
        <v>21</v>
      </c>
      <c r="HC49" s="1235" t="s">
        <v>21</v>
      </c>
      <c r="HD49" s="1235">
        <v>4431829</v>
      </c>
      <c r="HE49" s="144">
        <v>495304</v>
      </c>
      <c r="HF49" s="1305">
        <v>42370</v>
      </c>
      <c r="HG49" s="1528">
        <v>42370</v>
      </c>
    </row>
    <row r="50" spans="1:215" ht="14.25" customHeight="1">
      <c r="A50" s="1268"/>
      <c r="B50" s="2038">
        <v>42736</v>
      </c>
      <c r="C50" s="2041"/>
      <c r="D50" s="1234">
        <v>1320</v>
      </c>
      <c r="E50" s="1234">
        <v>10013997</v>
      </c>
      <c r="F50" s="1234">
        <v>11729699</v>
      </c>
      <c r="G50" s="1234">
        <v>154679</v>
      </c>
      <c r="H50" s="1234">
        <v>407967</v>
      </c>
      <c r="I50" s="1234">
        <v>1251350</v>
      </c>
      <c r="J50" s="1234">
        <v>1159726</v>
      </c>
      <c r="K50" s="1234">
        <v>170281</v>
      </c>
      <c r="L50" s="1234">
        <v>361985</v>
      </c>
      <c r="M50" s="1234">
        <v>145351</v>
      </c>
      <c r="N50" s="1234">
        <v>155300</v>
      </c>
      <c r="O50" s="1234">
        <v>613</v>
      </c>
      <c r="P50" s="1234">
        <v>81584</v>
      </c>
      <c r="Q50" s="1234" t="s">
        <v>21</v>
      </c>
      <c r="R50" s="1234">
        <v>36087325</v>
      </c>
      <c r="S50" s="1234">
        <v>96624909</v>
      </c>
      <c r="T50" s="1265">
        <v>42736</v>
      </c>
      <c r="U50" s="1528">
        <v>42736</v>
      </c>
      <c r="V50" s="1268"/>
      <c r="W50" s="2038">
        <v>42736</v>
      </c>
      <c r="X50" s="2041"/>
      <c r="Y50" s="1234">
        <v>34</v>
      </c>
      <c r="Z50" s="1234">
        <v>31211865</v>
      </c>
      <c r="AA50" s="1234">
        <v>19689000</v>
      </c>
      <c r="AB50" s="1234">
        <v>871254</v>
      </c>
      <c r="AC50" s="1234">
        <v>170714</v>
      </c>
      <c r="AD50" s="1234">
        <v>577129</v>
      </c>
      <c r="AE50" s="1234">
        <v>6699</v>
      </c>
      <c r="AF50" s="1234">
        <v>570430</v>
      </c>
      <c r="AG50" s="1234">
        <v>367985</v>
      </c>
      <c r="AH50" s="1234">
        <v>4749112</v>
      </c>
      <c r="AI50" s="1234">
        <v>4377320</v>
      </c>
      <c r="AJ50" s="1234">
        <v>584</v>
      </c>
      <c r="AK50" s="1234">
        <v>314902</v>
      </c>
      <c r="AL50" s="1234">
        <v>3574</v>
      </c>
      <c r="AM50" s="1234" t="s">
        <v>21</v>
      </c>
      <c r="AN50" s="1234">
        <v>68232</v>
      </c>
      <c r="AO50" s="1265">
        <v>42736</v>
      </c>
      <c r="AP50" s="1528">
        <v>42736</v>
      </c>
      <c r="AQ50" s="1268"/>
      <c r="AR50" s="2038">
        <v>42736</v>
      </c>
      <c r="AS50" s="2041"/>
      <c r="AT50" s="1234">
        <v>26904</v>
      </c>
      <c r="AU50" s="1234">
        <v>6699</v>
      </c>
      <c r="AV50" s="1234">
        <v>20205</v>
      </c>
      <c r="AW50" s="1234">
        <v>91211</v>
      </c>
      <c r="AX50" s="1234">
        <v>245412</v>
      </c>
      <c r="AY50" s="1234">
        <v>4361603</v>
      </c>
      <c r="AZ50" s="1234" t="s">
        <v>21</v>
      </c>
      <c r="BA50" s="1234">
        <v>278552</v>
      </c>
      <c r="BB50" s="1234">
        <v>2093</v>
      </c>
      <c r="BC50" s="1234">
        <v>68232</v>
      </c>
      <c r="BD50" s="1234">
        <v>96103</v>
      </c>
      <c r="BE50" s="1234">
        <v>56654</v>
      </c>
      <c r="BF50" s="1234">
        <v>61326</v>
      </c>
      <c r="BG50" s="1234" t="s">
        <v>21</v>
      </c>
      <c r="BH50" s="1234" t="s">
        <v>21</v>
      </c>
      <c r="BI50" s="1234">
        <v>13007853</v>
      </c>
      <c r="BJ50" s="1265">
        <v>42736</v>
      </c>
      <c r="BK50" s="1528">
        <v>42736</v>
      </c>
      <c r="BL50" s="1268"/>
      <c r="BM50" s="2038">
        <v>42736</v>
      </c>
      <c r="BN50" s="2041"/>
      <c r="BO50" s="1234">
        <v>45322</v>
      </c>
      <c r="BP50" s="1234">
        <v>410459</v>
      </c>
      <c r="BQ50" s="1234">
        <v>39349</v>
      </c>
      <c r="BR50" s="1234" t="s">
        <v>21</v>
      </c>
      <c r="BS50" s="1234">
        <v>7268</v>
      </c>
      <c r="BT50" s="1234">
        <v>7268</v>
      </c>
      <c r="BU50" s="1234">
        <v>706</v>
      </c>
      <c r="BV50" s="1234">
        <v>26334</v>
      </c>
      <c r="BW50" s="1234" t="s">
        <v>21</v>
      </c>
      <c r="BX50" s="1234">
        <v>83151</v>
      </c>
      <c r="BY50" s="1234">
        <v>12887</v>
      </c>
      <c r="BZ50" s="1234" t="s">
        <v>21</v>
      </c>
      <c r="CA50" s="1234">
        <v>31549</v>
      </c>
      <c r="CB50" s="1234">
        <v>28407</v>
      </c>
      <c r="CC50" s="1234">
        <v>29768</v>
      </c>
      <c r="CD50" s="1234" t="s">
        <v>21</v>
      </c>
      <c r="CE50" s="1265">
        <v>42736</v>
      </c>
      <c r="CF50" s="1528">
        <v>42736</v>
      </c>
      <c r="DI50" s="1268"/>
      <c r="DJ50" s="2038">
        <v>42736</v>
      </c>
      <c r="DK50" s="2041"/>
      <c r="DL50" s="56" t="s">
        <v>21</v>
      </c>
      <c r="DM50" s="1234">
        <v>20544</v>
      </c>
      <c r="DN50" s="1234">
        <v>14561498</v>
      </c>
      <c r="DO50" s="1234">
        <v>16953970</v>
      </c>
      <c r="DP50" s="1234">
        <v>154679</v>
      </c>
      <c r="DQ50" s="1234">
        <v>407967</v>
      </c>
      <c r="DR50" s="1234">
        <v>1296027</v>
      </c>
      <c r="DS50" s="1234">
        <v>1159726</v>
      </c>
      <c r="DT50" s="1234" t="s">
        <v>21</v>
      </c>
      <c r="DU50" s="1234">
        <v>452423</v>
      </c>
      <c r="DV50" s="1234">
        <v>606943</v>
      </c>
      <c r="DW50" s="1234">
        <v>405703</v>
      </c>
      <c r="DX50" s="1234">
        <v>418872</v>
      </c>
      <c r="DY50" s="1234">
        <v>130176</v>
      </c>
      <c r="DZ50" s="1234">
        <v>81584</v>
      </c>
      <c r="EA50" s="1234" t="s">
        <v>21</v>
      </c>
      <c r="EB50" s="1265">
        <v>42736</v>
      </c>
      <c r="EC50" s="1528">
        <v>42736</v>
      </c>
      <c r="ED50" s="1268"/>
      <c r="EE50" s="2038">
        <v>42736</v>
      </c>
      <c r="EF50" s="2041"/>
      <c r="EG50" s="1234">
        <v>24301823</v>
      </c>
      <c r="EH50" s="1234">
        <v>64680010</v>
      </c>
      <c r="EI50" s="1234">
        <v>61041047</v>
      </c>
      <c r="EJ50" s="1234">
        <v>277040</v>
      </c>
      <c r="EK50" s="1234">
        <v>34</v>
      </c>
      <c r="EL50" s="1234">
        <v>31211865</v>
      </c>
      <c r="EM50" s="1234">
        <v>19689000</v>
      </c>
      <c r="EN50" s="1234">
        <v>871917</v>
      </c>
      <c r="EO50" s="1234">
        <v>170714</v>
      </c>
      <c r="EP50" s="1234">
        <v>815331</v>
      </c>
      <c r="EQ50" s="1234">
        <v>17645</v>
      </c>
      <c r="ER50" s="1234">
        <v>797687</v>
      </c>
      <c r="ES50" s="1234">
        <v>831804</v>
      </c>
      <c r="ET50" s="1234">
        <v>4779351</v>
      </c>
      <c r="EU50" s="1234">
        <v>5747038</v>
      </c>
      <c r="EV50" s="1234">
        <v>123699</v>
      </c>
      <c r="EW50" s="1265">
        <v>42736</v>
      </c>
      <c r="EX50" s="1528">
        <v>42736</v>
      </c>
      <c r="EY50" s="1268"/>
      <c r="EZ50" s="2038">
        <v>42736</v>
      </c>
      <c r="FA50" s="2041"/>
      <c r="FB50" s="1234">
        <v>25192</v>
      </c>
      <c r="FC50" s="1234" t="s">
        <v>21</v>
      </c>
      <c r="FD50" s="1234" t="s">
        <v>21</v>
      </c>
      <c r="FE50" s="1234">
        <v>11623061</v>
      </c>
      <c r="FF50" s="1234">
        <v>8020448</v>
      </c>
      <c r="FG50" s="1234">
        <v>34</v>
      </c>
      <c r="FH50" s="1234">
        <v>7687</v>
      </c>
      <c r="FI50" s="1234">
        <v>12</v>
      </c>
      <c r="FJ50" s="1234">
        <v>265106</v>
      </c>
      <c r="FK50" s="1234">
        <v>17645</v>
      </c>
      <c r="FL50" s="1234">
        <v>247462</v>
      </c>
      <c r="FM50" s="1234">
        <v>555030</v>
      </c>
      <c r="FN50" s="1234">
        <v>275651</v>
      </c>
      <c r="FO50" s="1234">
        <v>5731321</v>
      </c>
      <c r="FP50" s="1234">
        <v>123115</v>
      </c>
      <c r="FQ50" s="1234" t="s">
        <v>21</v>
      </c>
      <c r="FR50" s="1265">
        <v>42736</v>
      </c>
      <c r="FS50" s="1528">
        <v>42736</v>
      </c>
      <c r="FT50" s="1268"/>
      <c r="FU50" s="2038">
        <v>42736</v>
      </c>
      <c r="FV50" s="2041"/>
      <c r="FW50" s="1234" t="s">
        <v>21</v>
      </c>
      <c r="FX50" s="1234">
        <v>661829</v>
      </c>
      <c r="FY50" s="1234">
        <v>620505</v>
      </c>
      <c r="FZ50" s="1234">
        <v>555533</v>
      </c>
      <c r="GA50" s="1234">
        <v>350896</v>
      </c>
      <c r="GB50" s="1234">
        <v>15</v>
      </c>
      <c r="GC50" s="1234">
        <v>2</v>
      </c>
      <c r="GD50" s="1234">
        <v>2</v>
      </c>
      <c r="GE50" s="1234" t="s">
        <v>21</v>
      </c>
      <c r="GF50" s="1234">
        <v>454150</v>
      </c>
      <c r="GG50" s="1234">
        <v>204637</v>
      </c>
      <c r="GH50" s="1234">
        <v>590</v>
      </c>
      <c r="GI50" s="1234">
        <v>982</v>
      </c>
      <c r="GJ50" s="1234">
        <v>119664</v>
      </c>
      <c r="GK50" s="1234">
        <v>45322</v>
      </c>
      <c r="GL50" s="1234">
        <v>427804</v>
      </c>
      <c r="GM50" s="1265">
        <v>42736</v>
      </c>
      <c r="GN50" s="1528">
        <v>42736</v>
      </c>
      <c r="GO50" s="1268"/>
      <c r="GP50" s="2038">
        <v>42736</v>
      </c>
      <c r="GQ50" s="2041"/>
      <c r="GR50" s="1234">
        <v>56778</v>
      </c>
      <c r="GS50" s="1234" t="s">
        <v>21</v>
      </c>
      <c r="GT50" s="1234">
        <v>1109204</v>
      </c>
      <c r="GU50" s="1234">
        <v>1493333</v>
      </c>
      <c r="GV50" s="1234">
        <v>31360</v>
      </c>
      <c r="GW50" s="1234">
        <v>22594</v>
      </c>
      <c r="GX50" s="1234">
        <v>19294</v>
      </c>
      <c r="GY50" s="1234">
        <v>32742</v>
      </c>
      <c r="GZ50" s="1234">
        <v>34764</v>
      </c>
      <c r="HA50" s="1234">
        <v>4834</v>
      </c>
      <c r="HB50" s="1234" t="s">
        <v>21</v>
      </c>
      <c r="HC50" s="1234" t="s">
        <v>21</v>
      </c>
      <c r="HD50" s="1234">
        <v>4658154</v>
      </c>
      <c r="HE50" s="150">
        <v>420167</v>
      </c>
      <c r="HF50" s="1265">
        <v>42736</v>
      </c>
      <c r="HG50" s="1528">
        <v>42736</v>
      </c>
    </row>
    <row r="51" spans="1:215" ht="14.25" customHeight="1">
      <c r="A51" s="1268"/>
      <c r="B51" s="2038">
        <v>43101</v>
      </c>
      <c r="C51" s="2041"/>
      <c r="D51" s="1234">
        <v>1520</v>
      </c>
      <c r="E51" s="1234">
        <v>10229901</v>
      </c>
      <c r="F51" s="1234">
        <v>11894966</v>
      </c>
      <c r="G51" s="1234">
        <v>152771</v>
      </c>
      <c r="H51" s="1234">
        <v>437729</v>
      </c>
      <c r="I51" s="1234">
        <v>1296028</v>
      </c>
      <c r="J51" s="1234">
        <v>1279371</v>
      </c>
      <c r="K51" s="1234">
        <v>180721</v>
      </c>
      <c r="L51" s="1234">
        <v>389567</v>
      </c>
      <c r="M51" s="1234">
        <v>142769</v>
      </c>
      <c r="N51" s="1234">
        <v>152696</v>
      </c>
      <c r="O51" s="1234">
        <v>21</v>
      </c>
      <c r="P51" s="1234">
        <v>77154</v>
      </c>
      <c r="Q51" s="1234" t="s">
        <v>21</v>
      </c>
      <c r="R51" s="1234">
        <v>35475171</v>
      </c>
      <c r="S51" s="1234">
        <v>93195296</v>
      </c>
      <c r="T51" s="1265">
        <v>43101</v>
      </c>
      <c r="U51" s="1528">
        <v>43101</v>
      </c>
      <c r="V51" s="1268"/>
      <c r="W51" s="2038">
        <v>43101</v>
      </c>
      <c r="X51" s="2041"/>
      <c r="Y51" s="1234">
        <v>36</v>
      </c>
      <c r="Z51" s="1234">
        <v>28589677</v>
      </c>
      <c r="AA51" s="1234">
        <v>19809452</v>
      </c>
      <c r="AB51" s="1234">
        <v>759814</v>
      </c>
      <c r="AC51" s="1234">
        <v>152168</v>
      </c>
      <c r="AD51" s="1234">
        <v>475928</v>
      </c>
      <c r="AE51" s="1234">
        <v>4279</v>
      </c>
      <c r="AF51" s="1234">
        <v>471649</v>
      </c>
      <c r="AG51" s="1234">
        <v>365492</v>
      </c>
      <c r="AH51" s="1234">
        <v>4555663</v>
      </c>
      <c r="AI51" s="1234">
        <v>4260192</v>
      </c>
      <c r="AJ51" s="1234">
        <v>626</v>
      </c>
      <c r="AK51" s="1234">
        <v>315011</v>
      </c>
      <c r="AL51" s="1234">
        <v>3298</v>
      </c>
      <c r="AM51" s="1234" t="s">
        <v>21</v>
      </c>
      <c r="AN51" s="1234">
        <v>70070</v>
      </c>
      <c r="AO51" s="1265">
        <v>43101</v>
      </c>
      <c r="AP51" s="1528">
        <v>43101</v>
      </c>
      <c r="AQ51" s="1268"/>
      <c r="AR51" s="2038">
        <v>43101</v>
      </c>
      <c r="AS51" s="2041"/>
      <c r="AT51" s="1234">
        <v>24656</v>
      </c>
      <c r="AU51" s="1234">
        <v>4279</v>
      </c>
      <c r="AV51" s="1234">
        <v>20377</v>
      </c>
      <c r="AW51" s="1234">
        <v>93392</v>
      </c>
      <c r="AX51" s="1234">
        <v>265247</v>
      </c>
      <c r="AY51" s="1234">
        <v>4241971</v>
      </c>
      <c r="AZ51" s="1234" t="s">
        <v>21</v>
      </c>
      <c r="BA51" s="1234">
        <v>279664</v>
      </c>
      <c r="BB51" s="1234">
        <v>1832</v>
      </c>
      <c r="BC51" s="1234">
        <v>70070</v>
      </c>
      <c r="BD51" s="1234">
        <v>96265</v>
      </c>
      <c r="BE51" s="1234">
        <v>55720</v>
      </c>
      <c r="BF51" s="1234">
        <v>60346</v>
      </c>
      <c r="BG51" s="1234" t="s">
        <v>21</v>
      </c>
      <c r="BH51" s="1234" t="s">
        <v>21</v>
      </c>
      <c r="BI51" s="1234">
        <v>12678083</v>
      </c>
      <c r="BJ51" s="1265">
        <v>43101</v>
      </c>
      <c r="BK51" s="1528">
        <v>43101</v>
      </c>
      <c r="BL51" s="1268"/>
      <c r="BM51" s="2038">
        <v>43101</v>
      </c>
      <c r="BN51" s="2041"/>
      <c r="BO51" s="1234">
        <v>44663</v>
      </c>
      <c r="BP51" s="1234">
        <v>389376</v>
      </c>
      <c r="BQ51" s="1234">
        <v>30261</v>
      </c>
      <c r="BR51" s="1234" t="s">
        <v>21</v>
      </c>
      <c r="BS51" s="1234">
        <v>667</v>
      </c>
      <c r="BT51" s="1234">
        <v>667</v>
      </c>
      <c r="BU51" s="1234">
        <v>862</v>
      </c>
      <c r="BV51" s="1234">
        <v>24485</v>
      </c>
      <c r="BW51" s="1234" t="s">
        <v>21</v>
      </c>
      <c r="BX51" s="1234">
        <v>97279</v>
      </c>
      <c r="BY51" s="1234">
        <v>12078</v>
      </c>
      <c r="BZ51" s="1234" t="s">
        <v>21</v>
      </c>
      <c r="CA51" s="1234">
        <v>39796</v>
      </c>
      <c r="CB51" s="1234">
        <v>31042</v>
      </c>
      <c r="CC51" s="1234">
        <v>32530</v>
      </c>
      <c r="CD51" s="1234" t="s">
        <v>21</v>
      </c>
      <c r="CE51" s="1265">
        <v>43101</v>
      </c>
      <c r="CF51" s="1528">
        <v>43101</v>
      </c>
      <c r="DI51" s="1268"/>
      <c r="DJ51" s="2038">
        <v>43101</v>
      </c>
      <c r="DK51" s="2041"/>
      <c r="DL51" s="56" t="s">
        <v>21</v>
      </c>
      <c r="DM51" s="1234">
        <v>20052</v>
      </c>
      <c r="DN51" s="1234">
        <v>14801228</v>
      </c>
      <c r="DO51" s="1234">
        <v>17159905</v>
      </c>
      <c r="DP51" s="1234">
        <v>152771</v>
      </c>
      <c r="DQ51" s="1234">
        <v>437729</v>
      </c>
      <c r="DR51" s="1234">
        <v>1340937</v>
      </c>
      <c r="DS51" s="1234">
        <v>1279371</v>
      </c>
      <c r="DT51" s="1234" t="s">
        <v>21</v>
      </c>
      <c r="DU51" s="1234">
        <v>466394</v>
      </c>
      <c r="DV51" s="1234">
        <v>645156</v>
      </c>
      <c r="DW51" s="1234">
        <v>381308</v>
      </c>
      <c r="DX51" s="1234">
        <v>395475</v>
      </c>
      <c r="DY51" s="1234">
        <v>129353</v>
      </c>
      <c r="DZ51" s="1234">
        <v>77154</v>
      </c>
      <c r="EA51" s="1234" t="s">
        <v>21</v>
      </c>
      <c r="EB51" s="1265">
        <v>43101</v>
      </c>
      <c r="EC51" s="1528">
        <v>43101</v>
      </c>
      <c r="ED51" s="1268"/>
      <c r="EE51" s="2038">
        <v>43101</v>
      </c>
      <c r="EF51" s="2041"/>
      <c r="EG51" s="1234">
        <v>23845368</v>
      </c>
      <c r="EH51" s="1234">
        <v>60852141</v>
      </c>
      <c r="EI51" s="1234">
        <v>57245510</v>
      </c>
      <c r="EJ51" s="1234">
        <v>224228</v>
      </c>
      <c r="EK51" s="1234">
        <v>36</v>
      </c>
      <c r="EL51" s="1234">
        <v>28589677</v>
      </c>
      <c r="EM51" s="1234">
        <v>19809452</v>
      </c>
      <c r="EN51" s="1234">
        <v>764571</v>
      </c>
      <c r="EO51" s="1234">
        <v>152168</v>
      </c>
      <c r="EP51" s="1234">
        <v>696602</v>
      </c>
      <c r="EQ51" s="1234">
        <v>15387</v>
      </c>
      <c r="ER51" s="1234">
        <v>681216</v>
      </c>
      <c r="ES51" s="1234">
        <v>782154</v>
      </c>
      <c r="ET51" s="1234">
        <v>4589016</v>
      </c>
      <c r="EU51" s="1234">
        <v>4853385</v>
      </c>
      <c r="EV51" s="1234">
        <v>135871</v>
      </c>
      <c r="EW51" s="1265">
        <v>43101</v>
      </c>
      <c r="EX51" s="1528">
        <v>43101</v>
      </c>
      <c r="EY51" s="1268"/>
      <c r="EZ51" s="2038">
        <v>43101</v>
      </c>
      <c r="FA51" s="2041"/>
      <c r="FB51" s="1234">
        <v>24487</v>
      </c>
      <c r="FC51" s="1234" t="s">
        <v>21</v>
      </c>
      <c r="FD51" s="1234" t="s">
        <v>21</v>
      </c>
      <c r="FE51" s="1234">
        <v>10520516</v>
      </c>
      <c r="FF51" s="1234">
        <v>6949232</v>
      </c>
      <c r="FG51" s="1234">
        <v>36</v>
      </c>
      <c r="FH51" s="1234">
        <v>7346</v>
      </c>
      <c r="FI51" s="1234">
        <v>9</v>
      </c>
      <c r="FJ51" s="1234">
        <v>245330</v>
      </c>
      <c r="FK51" s="1234">
        <v>15387</v>
      </c>
      <c r="FL51" s="1234">
        <v>229944</v>
      </c>
      <c r="FM51" s="1234">
        <v>510054</v>
      </c>
      <c r="FN51" s="1234">
        <v>298600</v>
      </c>
      <c r="FO51" s="1234">
        <v>4835164</v>
      </c>
      <c r="FP51" s="1234">
        <v>135245</v>
      </c>
      <c r="FQ51" s="1234" t="s">
        <v>21</v>
      </c>
      <c r="FR51" s="1265">
        <v>43101</v>
      </c>
      <c r="FS51" s="1528">
        <v>43101</v>
      </c>
      <c r="FT51" s="1268"/>
      <c r="FU51" s="2038">
        <v>43101</v>
      </c>
      <c r="FV51" s="2041"/>
      <c r="FW51" s="1234" t="s">
        <v>21</v>
      </c>
      <c r="FX51" s="1234">
        <v>610092</v>
      </c>
      <c r="FY51" s="1234">
        <v>515761</v>
      </c>
      <c r="FZ51" s="1234">
        <v>512984</v>
      </c>
      <c r="GA51" s="1234">
        <v>292846</v>
      </c>
      <c r="GB51" s="1234" t="s">
        <v>21</v>
      </c>
      <c r="GC51" s="1234">
        <v>2</v>
      </c>
      <c r="GD51" s="1234">
        <v>2</v>
      </c>
      <c r="GE51" s="1234" t="s">
        <v>21</v>
      </c>
      <c r="GF51" s="1234">
        <v>379032</v>
      </c>
      <c r="GG51" s="1234">
        <v>220138</v>
      </c>
      <c r="GH51" s="1234">
        <v>889</v>
      </c>
      <c r="GI51" s="1234">
        <v>950</v>
      </c>
      <c r="GJ51" s="1234">
        <v>130889</v>
      </c>
      <c r="GK51" s="1234">
        <v>44663</v>
      </c>
      <c r="GL51" s="1234">
        <v>408080</v>
      </c>
      <c r="GM51" s="1265">
        <v>43101</v>
      </c>
      <c r="GN51" s="1528">
        <v>43101</v>
      </c>
      <c r="GO51" s="1268"/>
      <c r="GP51" s="2038">
        <v>43101</v>
      </c>
      <c r="GQ51" s="2041"/>
      <c r="GR51" s="1234">
        <v>72433</v>
      </c>
      <c r="GS51" s="1234" t="s">
        <v>21</v>
      </c>
      <c r="GT51" s="1234">
        <v>1144394</v>
      </c>
      <c r="GU51" s="1234">
        <v>1547333</v>
      </c>
      <c r="GV51" s="1234">
        <v>31198</v>
      </c>
      <c r="GW51" s="1234">
        <v>24652</v>
      </c>
      <c r="GX51" s="1234">
        <v>19518</v>
      </c>
      <c r="GY51" s="1234">
        <v>27435</v>
      </c>
      <c r="GZ51" s="1234">
        <v>29230</v>
      </c>
      <c r="HA51" s="1234">
        <v>7981</v>
      </c>
      <c r="HB51" s="1234" t="s">
        <v>21</v>
      </c>
      <c r="HC51" s="1234" t="s">
        <v>21</v>
      </c>
      <c r="HD51" s="1234">
        <v>4602558</v>
      </c>
      <c r="HE51" s="150">
        <v>429353</v>
      </c>
      <c r="HF51" s="1265">
        <v>43101</v>
      </c>
      <c r="HG51" s="1528">
        <v>43101</v>
      </c>
    </row>
    <row r="52" spans="1:215" ht="14.25" customHeight="1">
      <c r="A52" s="1262">
        <v>43586</v>
      </c>
      <c r="B52" s="2038">
        <v>43586</v>
      </c>
      <c r="C52" s="2039">
        <v>43586</v>
      </c>
      <c r="D52" s="1234">
        <v>1323</v>
      </c>
      <c r="E52" s="1234">
        <v>9994793</v>
      </c>
      <c r="F52" s="1234">
        <v>11696538</v>
      </c>
      <c r="G52" s="1234">
        <v>159724</v>
      </c>
      <c r="H52" s="1234">
        <v>403884</v>
      </c>
      <c r="I52" s="1234">
        <v>1303676</v>
      </c>
      <c r="J52" s="1234">
        <v>1240346</v>
      </c>
      <c r="K52" s="1234">
        <v>154421</v>
      </c>
      <c r="L52" s="1234">
        <v>349018</v>
      </c>
      <c r="M52" s="1234">
        <v>142250</v>
      </c>
      <c r="N52" s="1234">
        <v>152105</v>
      </c>
      <c r="O52" s="1234" t="s">
        <v>21</v>
      </c>
      <c r="P52" s="1234">
        <v>91279</v>
      </c>
      <c r="Q52" s="1234" t="s">
        <v>21</v>
      </c>
      <c r="R52" s="1234">
        <v>35844813</v>
      </c>
      <c r="S52" s="1234">
        <v>93869371</v>
      </c>
      <c r="T52" s="1265">
        <v>43586</v>
      </c>
      <c r="U52" s="1528">
        <v>43586</v>
      </c>
      <c r="V52" s="1262">
        <v>43586</v>
      </c>
      <c r="W52" s="2038">
        <v>43586</v>
      </c>
      <c r="X52" s="2039">
        <v>43586</v>
      </c>
      <c r="Y52" s="1234">
        <v>32</v>
      </c>
      <c r="Z52" s="1234">
        <v>30676616</v>
      </c>
      <c r="AA52" s="1234">
        <v>17872583</v>
      </c>
      <c r="AB52" s="1234">
        <v>873739</v>
      </c>
      <c r="AC52" s="1234">
        <v>172215</v>
      </c>
      <c r="AD52" s="1234">
        <v>508689</v>
      </c>
      <c r="AE52" s="1234">
        <v>5587</v>
      </c>
      <c r="AF52" s="1234">
        <v>503102</v>
      </c>
      <c r="AG52" s="1234">
        <v>346922</v>
      </c>
      <c r="AH52" s="1234">
        <v>4719453</v>
      </c>
      <c r="AI52" s="1234">
        <v>4286219</v>
      </c>
      <c r="AJ52" s="1234">
        <v>556</v>
      </c>
      <c r="AK52" s="1234">
        <v>295929</v>
      </c>
      <c r="AL52" s="1234">
        <v>3545</v>
      </c>
      <c r="AM52" s="1234" t="s">
        <v>21</v>
      </c>
      <c r="AN52" s="1234">
        <v>53984</v>
      </c>
      <c r="AO52" s="1265">
        <v>43586</v>
      </c>
      <c r="AP52" s="1528">
        <v>43586</v>
      </c>
      <c r="AQ52" s="1262">
        <v>43586</v>
      </c>
      <c r="AR52" s="2038">
        <v>43586</v>
      </c>
      <c r="AS52" s="2039">
        <v>43586</v>
      </c>
      <c r="AT52" s="1234">
        <v>30727</v>
      </c>
      <c r="AU52" s="1234">
        <v>5587</v>
      </c>
      <c r="AV52" s="1234">
        <v>25140</v>
      </c>
      <c r="AW52" s="1234">
        <v>92024</v>
      </c>
      <c r="AX52" s="1234">
        <v>238762</v>
      </c>
      <c r="AY52" s="1234">
        <v>4269007</v>
      </c>
      <c r="AZ52" s="1234" t="s">
        <v>21</v>
      </c>
      <c r="BA52" s="1234">
        <v>267912</v>
      </c>
      <c r="BB52" s="1234">
        <v>1929</v>
      </c>
      <c r="BC52" s="1234">
        <v>53984</v>
      </c>
      <c r="BD52" s="1234">
        <v>101212</v>
      </c>
      <c r="BE52" s="1234">
        <v>55106</v>
      </c>
      <c r="BF52" s="1234">
        <v>59684</v>
      </c>
      <c r="BG52" s="1234" t="s">
        <v>21</v>
      </c>
      <c r="BH52" s="1234" t="s">
        <v>21</v>
      </c>
      <c r="BI52" s="1234">
        <v>12887013</v>
      </c>
      <c r="BJ52" s="1265">
        <v>43586</v>
      </c>
      <c r="BK52" s="1528">
        <v>43586</v>
      </c>
      <c r="BL52" s="1262">
        <v>43586</v>
      </c>
      <c r="BM52" s="2038">
        <v>43586</v>
      </c>
      <c r="BN52" s="2039">
        <v>43586</v>
      </c>
      <c r="BO52" s="1234">
        <v>53980</v>
      </c>
      <c r="BP52" s="1234">
        <v>374855</v>
      </c>
      <c r="BQ52" s="1234">
        <v>36121</v>
      </c>
      <c r="BR52" s="1234" t="s">
        <v>21</v>
      </c>
      <c r="BS52" s="1234" t="s">
        <v>21</v>
      </c>
      <c r="BT52" s="1234" t="s">
        <v>21</v>
      </c>
      <c r="BU52" s="1234">
        <v>567</v>
      </c>
      <c r="BV52" s="1234">
        <v>30492</v>
      </c>
      <c r="BW52" s="1234" t="s">
        <v>21</v>
      </c>
      <c r="BX52" s="1234">
        <v>76432</v>
      </c>
      <c r="BY52" s="1234">
        <v>10395</v>
      </c>
      <c r="BZ52" s="1234" t="s">
        <v>21</v>
      </c>
      <c r="CA52" s="1234">
        <v>26904</v>
      </c>
      <c r="CB52" s="1234">
        <v>29479</v>
      </c>
      <c r="CC52" s="1234">
        <v>30891</v>
      </c>
      <c r="CD52" s="1234" t="s">
        <v>21</v>
      </c>
      <c r="CE52" s="1265">
        <v>43586</v>
      </c>
      <c r="CF52" s="1528">
        <v>43586</v>
      </c>
      <c r="DI52" s="1262">
        <v>43586</v>
      </c>
      <c r="DJ52" s="2038">
        <v>43586</v>
      </c>
      <c r="DK52" s="2039">
        <v>43586</v>
      </c>
      <c r="DL52" s="56" t="s">
        <v>21</v>
      </c>
      <c r="DM52" s="1234">
        <v>19457</v>
      </c>
      <c r="DN52" s="1234">
        <v>14577772</v>
      </c>
      <c r="DO52" s="1234">
        <v>16975171</v>
      </c>
      <c r="DP52" s="1234">
        <v>159724</v>
      </c>
      <c r="DQ52" s="1234">
        <v>403884</v>
      </c>
      <c r="DR52" s="1234">
        <v>1345740</v>
      </c>
      <c r="DS52" s="1234">
        <v>1240346</v>
      </c>
      <c r="DT52" s="1234" t="s">
        <v>21</v>
      </c>
      <c r="DU52" s="1234">
        <v>437005</v>
      </c>
      <c r="DV52" s="1234">
        <v>599043</v>
      </c>
      <c r="DW52" s="1234">
        <v>386743</v>
      </c>
      <c r="DX52" s="1234">
        <v>399059</v>
      </c>
      <c r="DY52" s="1234">
        <v>142142</v>
      </c>
      <c r="DZ52" s="1234">
        <v>91279</v>
      </c>
      <c r="EA52" s="1234" t="s">
        <v>21</v>
      </c>
      <c r="EB52" s="1265">
        <v>43586</v>
      </c>
      <c r="EC52" s="1528">
        <v>43586</v>
      </c>
      <c r="ED52" s="1262">
        <v>43586</v>
      </c>
      <c r="EE52" s="2038">
        <v>43586</v>
      </c>
      <c r="EF52" s="2039">
        <v>43586</v>
      </c>
      <c r="EG52" s="1234">
        <v>23035997</v>
      </c>
      <c r="EH52" s="1234">
        <v>61206316</v>
      </c>
      <c r="EI52" s="1234">
        <v>57664367</v>
      </c>
      <c r="EJ52" s="1234">
        <v>54012</v>
      </c>
      <c r="EK52" s="1234">
        <v>32</v>
      </c>
      <c r="EL52" s="1234">
        <v>30676616</v>
      </c>
      <c r="EM52" s="1234">
        <v>17872583</v>
      </c>
      <c r="EN52" s="1234">
        <v>877980</v>
      </c>
      <c r="EO52" s="1234">
        <v>172215</v>
      </c>
      <c r="EP52" s="1234">
        <v>788020</v>
      </c>
      <c r="EQ52" s="1234">
        <v>15745</v>
      </c>
      <c r="ER52" s="1234">
        <v>772275</v>
      </c>
      <c r="ES52" s="1234">
        <v>763363</v>
      </c>
      <c r="ET52" s="1234">
        <v>4751566</v>
      </c>
      <c r="EU52" s="1234">
        <v>4927022</v>
      </c>
      <c r="EV52" s="1234">
        <v>155058</v>
      </c>
      <c r="EW52" s="1265">
        <v>43586</v>
      </c>
      <c r="EX52" s="1528">
        <v>43586</v>
      </c>
      <c r="EY52" s="1262">
        <v>43586</v>
      </c>
      <c r="EZ52" s="2038">
        <v>43586</v>
      </c>
      <c r="FA52" s="2039">
        <v>43586</v>
      </c>
      <c r="FB52" s="1234">
        <v>19234</v>
      </c>
      <c r="FC52" s="1234" t="s">
        <v>21</v>
      </c>
      <c r="FD52" s="1234" t="s">
        <v>21</v>
      </c>
      <c r="FE52" s="1234">
        <v>10595256</v>
      </c>
      <c r="FF52" s="1234">
        <v>7081324</v>
      </c>
      <c r="FG52" s="1234">
        <v>32</v>
      </c>
      <c r="FH52" s="1234">
        <v>6379</v>
      </c>
      <c r="FI52" s="1234">
        <v>13</v>
      </c>
      <c r="FJ52" s="1234">
        <v>310058</v>
      </c>
      <c r="FK52" s="1234">
        <v>15745</v>
      </c>
      <c r="FL52" s="1234">
        <v>294313</v>
      </c>
      <c r="FM52" s="1234">
        <v>508465</v>
      </c>
      <c r="FN52" s="1234">
        <v>270875</v>
      </c>
      <c r="FO52" s="1234">
        <v>4909810</v>
      </c>
      <c r="FP52" s="1234">
        <v>154502</v>
      </c>
      <c r="FQ52" s="1234" t="s">
        <v>21</v>
      </c>
      <c r="FR52" s="1265">
        <v>43586</v>
      </c>
      <c r="FS52" s="1528">
        <v>43586</v>
      </c>
      <c r="FT52" s="1262">
        <v>43586</v>
      </c>
      <c r="FU52" s="2038">
        <v>43586</v>
      </c>
      <c r="FV52" s="2039">
        <v>43586</v>
      </c>
      <c r="FW52" s="1234" t="s">
        <v>21</v>
      </c>
      <c r="FX52" s="1234">
        <v>587584</v>
      </c>
      <c r="FY52" s="1234">
        <v>459530</v>
      </c>
      <c r="FZ52" s="1234">
        <v>553989</v>
      </c>
      <c r="GA52" s="1234">
        <v>352849</v>
      </c>
      <c r="GB52" s="1234" t="s">
        <v>21</v>
      </c>
      <c r="GC52" s="1234" t="s">
        <v>21</v>
      </c>
      <c r="GD52" s="1234" t="s">
        <v>21</v>
      </c>
      <c r="GE52" s="1234" t="s">
        <v>21</v>
      </c>
      <c r="GF52" s="1234">
        <v>456698</v>
      </c>
      <c r="GG52" s="1234">
        <v>201140</v>
      </c>
      <c r="GH52" s="1234">
        <v>469</v>
      </c>
      <c r="GI52" s="1234">
        <v>1204</v>
      </c>
      <c r="GJ52" s="1234">
        <v>112419</v>
      </c>
      <c r="GK52" s="1234">
        <v>53980</v>
      </c>
      <c r="GL52" s="1234">
        <v>404903</v>
      </c>
      <c r="GM52" s="1265">
        <v>43586</v>
      </c>
      <c r="GN52" s="1528">
        <v>43586</v>
      </c>
      <c r="GO52" s="1262">
        <v>43586</v>
      </c>
      <c r="GP52" s="2038">
        <v>43586</v>
      </c>
      <c r="GQ52" s="2039">
        <v>43586</v>
      </c>
      <c r="GR52" s="1234">
        <v>78216</v>
      </c>
      <c r="GS52" s="1234" t="s">
        <v>21</v>
      </c>
      <c r="GT52" s="1234">
        <v>1117272</v>
      </c>
      <c r="GU52" s="1234">
        <v>1526234</v>
      </c>
      <c r="GV52" s="1234">
        <v>30230</v>
      </c>
      <c r="GW52" s="1234">
        <v>22425</v>
      </c>
      <c r="GX52" s="1234">
        <v>14924</v>
      </c>
      <c r="GY52" s="1234">
        <v>25126</v>
      </c>
      <c r="GZ52" s="1234">
        <v>26806</v>
      </c>
      <c r="HA52" s="1234">
        <v>7029</v>
      </c>
      <c r="HB52" s="1234" t="s">
        <v>21</v>
      </c>
      <c r="HC52" s="1234" t="s">
        <v>21</v>
      </c>
      <c r="HD52" s="1234">
        <v>4557318</v>
      </c>
      <c r="HE52" s="150">
        <v>449660</v>
      </c>
      <c r="HF52" s="1265">
        <v>43586</v>
      </c>
      <c r="HG52" s="1528">
        <v>43586</v>
      </c>
    </row>
    <row r="53" spans="1:215" ht="14.25" customHeight="1">
      <c r="A53" s="1268"/>
      <c r="B53" s="2038">
        <v>43831</v>
      </c>
      <c r="C53" s="2041"/>
      <c r="D53" s="1234">
        <v>1822</v>
      </c>
      <c r="E53" s="1234">
        <v>9207635</v>
      </c>
      <c r="F53" s="1234">
        <v>10625697</v>
      </c>
      <c r="G53" s="1234">
        <v>157016</v>
      </c>
      <c r="H53" s="1234">
        <v>385780</v>
      </c>
      <c r="I53" s="1234">
        <v>1175887</v>
      </c>
      <c r="J53" s="1234">
        <v>1226709</v>
      </c>
      <c r="K53" s="1234">
        <v>165580</v>
      </c>
      <c r="L53" s="1234">
        <v>358237</v>
      </c>
      <c r="M53" s="1234">
        <v>138641</v>
      </c>
      <c r="N53" s="1234">
        <v>147747</v>
      </c>
      <c r="O53" s="1234" t="s">
        <v>21</v>
      </c>
      <c r="P53" s="1234">
        <v>82596</v>
      </c>
      <c r="Q53" s="1234" t="s">
        <v>21</v>
      </c>
      <c r="R53" s="1234">
        <v>33927075</v>
      </c>
      <c r="S53" s="1234">
        <v>87571594</v>
      </c>
      <c r="T53" s="1265">
        <v>43831</v>
      </c>
      <c r="U53" s="1528">
        <v>43831</v>
      </c>
      <c r="V53" s="1268"/>
      <c r="W53" s="2038">
        <v>43831</v>
      </c>
      <c r="X53" s="2041"/>
      <c r="Y53" s="1234">
        <v>27</v>
      </c>
      <c r="Z53" s="1234">
        <v>29194863</v>
      </c>
      <c r="AA53" s="1234">
        <v>14662456</v>
      </c>
      <c r="AB53" s="1234">
        <v>681386</v>
      </c>
      <c r="AC53" s="1234">
        <v>114849</v>
      </c>
      <c r="AD53" s="1234">
        <v>485757</v>
      </c>
      <c r="AE53" s="1234">
        <v>5683</v>
      </c>
      <c r="AF53" s="1234">
        <v>480074</v>
      </c>
      <c r="AG53" s="1234">
        <v>348096</v>
      </c>
      <c r="AH53" s="1234">
        <v>3816299</v>
      </c>
      <c r="AI53" s="1234">
        <v>3945102</v>
      </c>
      <c r="AJ53" s="1234">
        <v>555</v>
      </c>
      <c r="AK53" s="1234">
        <v>278019</v>
      </c>
      <c r="AL53" s="1234">
        <v>2216</v>
      </c>
      <c r="AM53" s="1234" t="s">
        <v>21</v>
      </c>
      <c r="AN53" s="1234">
        <v>56160</v>
      </c>
      <c r="AO53" s="1265">
        <v>43831</v>
      </c>
      <c r="AP53" s="1528">
        <v>43831</v>
      </c>
      <c r="AQ53" s="1268"/>
      <c r="AR53" s="2038">
        <v>43831</v>
      </c>
      <c r="AS53" s="2041"/>
      <c r="AT53" s="1234">
        <v>25214</v>
      </c>
      <c r="AU53" s="1234">
        <v>5683</v>
      </c>
      <c r="AV53" s="1234">
        <v>19531</v>
      </c>
      <c r="AW53" s="1234">
        <v>90094</v>
      </c>
      <c r="AX53" s="1234">
        <v>223610</v>
      </c>
      <c r="AY53" s="1234">
        <v>3926928</v>
      </c>
      <c r="AZ53" s="1234" t="s">
        <v>21</v>
      </c>
      <c r="BA53" s="1234">
        <v>258418</v>
      </c>
      <c r="BB53" s="1234">
        <v>1313</v>
      </c>
      <c r="BC53" s="1234">
        <v>56160</v>
      </c>
      <c r="BD53" s="1234">
        <v>94492</v>
      </c>
      <c r="BE53" s="1234">
        <v>53302</v>
      </c>
      <c r="BF53" s="1234">
        <v>57685</v>
      </c>
      <c r="BG53" s="1234" t="s">
        <v>21</v>
      </c>
      <c r="BH53" s="1234" t="s">
        <v>21</v>
      </c>
      <c r="BI53" s="1234">
        <v>11966759</v>
      </c>
      <c r="BJ53" s="1265">
        <v>43831</v>
      </c>
      <c r="BK53" s="1528">
        <v>43831</v>
      </c>
      <c r="BL53" s="1268"/>
      <c r="BM53" s="2038">
        <v>43831</v>
      </c>
      <c r="BN53" s="2041"/>
      <c r="BO53" s="1234">
        <v>43751</v>
      </c>
      <c r="BP53" s="1234">
        <v>337019</v>
      </c>
      <c r="BQ53" s="1234">
        <v>40481</v>
      </c>
      <c r="BR53" s="1234" t="s">
        <v>21</v>
      </c>
      <c r="BS53" s="1234" t="s">
        <v>21</v>
      </c>
      <c r="BT53" s="1234" t="s">
        <v>21</v>
      </c>
      <c r="BU53" s="1234">
        <v>817</v>
      </c>
      <c r="BV53" s="1234">
        <v>33967</v>
      </c>
      <c r="BW53" s="1234" t="s">
        <v>21</v>
      </c>
      <c r="BX53" s="1234">
        <v>82061</v>
      </c>
      <c r="BY53" s="1234">
        <v>11169</v>
      </c>
      <c r="BZ53" s="1234" t="s">
        <v>21</v>
      </c>
      <c r="CA53" s="1234">
        <v>33257</v>
      </c>
      <c r="CB53" s="1234">
        <v>26104</v>
      </c>
      <c r="CC53" s="1234">
        <v>27354</v>
      </c>
      <c r="CD53" s="1234" t="s">
        <v>21</v>
      </c>
      <c r="CE53" s="1265">
        <v>43831</v>
      </c>
      <c r="CF53" s="1528">
        <v>43831</v>
      </c>
      <c r="DI53" s="1268"/>
      <c r="DJ53" s="2038">
        <v>43831</v>
      </c>
      <c r="DK53" s="2041"/>
      <c r="DL53" s="56" t="s">
        <v>21</v>
      </c>
      <c r="DM53" s="1234">
        <v>18754</v>
      </c>
      <c r="DN53" s="1234">
        <v>13580684</v>
      </c>
      <c r="DO53" s="1234">
        <v>15664419</v>
      </c>
      <c r="DP53" s="1234">
        <v>157016</v>
      </c>
      <c r="DQ53" s="1234">
        <v>385780</v>
      </c>
      <c r="DR53" s="1234">
        <v>1217463</v>
      </c>
      <c r="DS53" s="1234">
        <v>1226709</v>
      </c>
      <c r="DT53" s="1234" t="s">
        <v>21</v>
      </c>
      <c r="DU53" s="1234">
        <v>414556</v>
      </c>
      <c r="DV53" s="1234">
        <v>590560</v>
      </c>
      <c r="DW53" s="1234">
        <v>382720</v>
      </c>
      <c r="DX53" s="1234">
        <v>395654</v>
      </c>
      <c r="DY53" s="1234">
        <v>147072</v>
      </c>
      <c r="DZ53" s="1234">
        <v>82596</v>
      </c>
      <c r="EA53" s="1234">
        <v>9471</v>
      </c>
      <c r="EB53" s="1265">
        <v>43831</v>
      </c>
      <c r="EC53" s="1528">
        <v>43831</v>
      </c>
      <c r="ED53" s="1268"/>
      <c r="EE53" s="2038">
        <v>43831</v>
      </c>
      <c r="EF53" s="2041"/>
      <c r="EG53" s="1234">
        <v>21958106</v>
      </c>
      <c r="EH53" s="1234">
        <v>54769039</v>
      </c>
      <c r="EI53" s="1234">
        <v>51437186</v>
      </c>
      <c r="EJ53" s="1234" t="s">
        <v>21</v>
      </c>
      <c r="EK53" s="1234">
        <v>27</v>
      </c>
      <c r="EL53" s="1234">
        <v>29194863</v>
      </c>
      <c r="EM53" s="1234">
        <v>14662456</v>
      </c>
      <c r="EN53" s="1234">
        <v>688735</v>
      </c>
      <c r="EO53" s="1234">
        <v>114849</v>
      </c>
      <c r="EP53" s="1234">
        <v>722623</v>
      </c>
      <c r="EQ53" s="1234">
        <v>16553</v>
      </c>
      <c r="ER53" s="1234">
        <v>706070</v>
      </c>
      <c r="ES53" s="1234">
        <v>786105</v>
      </c>
      <c r="ET53" s="1234">
        <v>3847189</v>
      </c>
      <c r="EU53" s="1234">
        <v>4503178</v>
      </c>
      <c r="EV53" s="1234">
        <v>131514</v>
      </c>
      <c r="EW53" s="1265">
        <v>43831</v>
      </c>
      <c r="EX53" s="1528">
        <v>43831</v>
      </c>
      <c r="EY53" s="1268"/>
      <c r="EZ53" s="2038">
        <v>43831</v>
      </c>
      <c r="FA53" s="2041"/>
      <c r="FB53" s="1234">
        <v>13544</v>
      </c>
      <c r="FC53" s="1234" t="s">
        <v>21</v>
      </c>
      <c r="FD53" s="1234" t="s">
        <v>21</v>
      </c>
      <c r="FE53" s="1234">
        <v>9832085</v>
      </c>
      <c r="FF53" s="1234">
        <v>6519833</v>
      </c>
      <c r="FG53" s="1234">
        <v>27</v>
      </c>
      <c r="FH53" s="1234">
        <v>9592</v>
      </c>
      <c r="FI53" s="1234">
        <v>17</v>
      </c>
      <c r="FJ53" s="1234">
        <v>262080</v>
      </c>
      <c r="FK53" s="1234">
        <v>16553</v>
      </c>
      <c r="FL53" s="1234">
        <v>245527</v>
      </c>
      <c r="FM53" s="1234">
        <v>528103</v>
      </c>
      <c r="FN53" s="1234">
        <v>254500</v>
      </c>
      <c r="FO53" s="1234">
        <v>4485004</v>
      </c>
      <c r="FP53" s="1234">
        <v>130959</v>
      </c>
      <c r="FQ53" s="1234" t="s">
        <v>21</v>
      </c>
      <c r="FR53" s="1265">
        <v>43831</v>
      </c>
      <c r="FS53" s="1528">
        <v>43831</v>
      </c>
      <c r="FT53" s="1268"/>
      <c r="FU53" s="2038">
        <v>43831</v>
      </c>
      <c r="FV53" s="2041"/>
      <c r="FW53" s="1234" t="s">
        <v>21</v>
      </c>
      <c r="FX53" s="1234">
        <v>545380</v>
      </c>
      <c r="FY53" s="1234">
        <v>404368</v>
      </c>
      <c r="FZ53" s="1234">
        <v>510935</v>
      </c>
      <c r="GA53" s="1234">
        <v>290696</v>
      </c>
      <c r="GB53" s="1234" t="s">
        <v>21</v>
      </c>
      <c r="GC53" s="1234" t="s">
        <v>21</v>
      </c>
      <c r="GD53" s="1234" t="s">
        <v>21</v>
      </c>
      <c r="GE53" s="1234" t="s">
        <v>21</v>
      </c>
      <c r="GF53" s="1234">
        <v>376252</v>
      </c>
      <c r="GG53" s="1234">
        <v>220239</v>
      </c>
      <c r="GH53" s="1234">
        <v>770</v>
      </c>
      <c r="GI53" s="1234">
        <v>674</v>
      </c>
      <c r="GJ53" s="1234">
        <v>131726</v>
      </c>
      <c r="GK53" s="1234">
        <v>43751</v>
      </c>
      <c r="GL53" s="1234">
        <v>375606</v>
      </c>
      <c r="GM53" s="1265">
        <v>43831</v>
      </c>
      <c r="GN53" s="1528">
        <v>43831</v>
      </c>
      <c r="GO53" s="1268"/>
      <c r="GP53" s="2038">
        <v>43831</v>
      </c>
      <c r="GQ53" s="2041"/>
      <c r="GR53" s="1234">
        <v>78649</v>
      </c>
      <c r="GS53" s="1234" t="s">
        <v>21</v>
      </c>
      <c r="GT53" s="1234">
        <v>1104394</v>
      </c>
      <c r="GU53" s="1234">
        <v>1502454</v>
      </c>
      <c r="GV53" s="1234">
        <v>29887</v>
      </c>
      <c r="GW53" s="1234">
        <v>24383</v>
      </c>
      <c r="GX53" s="1234">
        <v>15849</v>
      </c>
      <c r="GY53" s="1234">
        <v>24984</v>
      </c>
      <c r="GZ53" s="1234">
        <v>26651</v>
      </c>
      <c r="HA53" s="1234">
        <v>6835</v>
      </c>
      <c r="HB53" s="1234" t="s">
        <v>21</v>
      </c>
      <c r="HC53" s="1234" t="s">
        <v>21</v>
      </c>
      <c r="HD53" s="1234">
        <v>4412544</v>
      </c>
      <c r="HE53" s="150">
        <v>446778</v>
      </c>
      <c r="HF53" s="1265">
        <v>43831</v>
      </c>
      <c r="HG53" s="1528">
        <v>43831</v>
      </c>
    </row>
    <row r="54" spans="1:215" ht="7.5" customHeight="1">
      <c r="A54" s="1268"/>
      <c r="B54" s="2043"/>
      <c r="C54" s="2041"/>
      <c r="D54" s="398"/>
      <c r="E54" s="398"/>
      <c r="F54" s="398"/>
      <c r="G54" s="398"/>
      <c r="H54" s="398"/>
      <c r="I54" s="398"/>
      <c r="J54" s="398"/>
      <c r="K54" s="398"/>
      <c r="L54" s="398"/>
      <c r="M54" s="398"/>
      <c r="N54" s="398"/>
      <c r="O54" s="398"/>
      <c r="P54" s="398"/>
      <c r="Q54" s="398"/>
      <c r="R54" s="398"/>
      <c r="S54" s="398"/>
      <c r="T54" s="1271"/>
      <c r="U54" s="1458"/>
      <c r="V54" s="1268"/>
      <c r="W54" s="2043"/>
      <c r="X54" s="2041"/>
      <c r="Y54" s="398"/>
      <c r="Z54" s="398"/>
      <c r="AA54" s="398"/>
      <c r="AB54" s="398"/>
      <c r="AC54" s="398"/>
      <c r="AD54" s="398"/>
      <c r="AE54" s="398"/>
      <c r="AF54" s="398"/>
      <c r="AG54" s="398"/>
      <c r="AH54" s="398"/>
      <c r="AI54" s="398"/>
      <c r="AJ54" s="398"/>
      <c r="AK54" s="398"/>
      <c r="AL54" s="398"/>
      <c r="AM54" s="398"/>
      <c r="AN54" s="398"/>
      <c r="AO54" s="1271"/>
      <c r="AP54" s="1458"/>
      <c r="AQ54" s="1268"/>
      <c r="AR54" s="2043"/>
      <c r="AS54" s="2041"/>
      <c r="AT54" s="398"/>
      <c r="AU54" s="398"/>
      <c r="AV54" s="398"/>
      <c r="AW54" s="398"/>
      <c r="AX54" s="398"/>
      <c r="AY54" s="398"/>
      <c r="AZ54" s="398"/>
      <c r="BA54" s="398"/>
      <c r="BB54" s="398"/>
      <c r="BC54" s="398"/>
      <c r="BD54" s="398"/>
      <c r="BE54" s="398"/>
      <c r="BF54" s="398"/>
      <c r="BG54" s="398"/>
      <c r="BH54" s="398"/>
      <c r="BI54" s="398"/>
      <c r="BJ54" s="1271"/>
      <c r="BK54" s="1458"/>
      <c r="BL54" s="1268"/>
      <c r="BM54" s="2043"/>
      <c r="BN54" s="2041"/>
      <c r="BO54" s="398"/>
      <c r="BP54" s="398"/>
      <c r="BQ54" s="398"/>
      <c r="BR54" s="398"/>
      <c r="BS54" s="398"/>
      <c r="BT54" s="398"/>
      <c r="BU54" s="398"/>
      <c r="BV54" s="398"/>
      <c r="BW54" s="398"/>
      <c r="BX54" s="398"/>
      <c r="BY54" s="398"/>
      <c r="BZ54" s="398"/>
      <c r="CA54" s="398"/>
      <c r="CB54" s="398"/>
      <c r="CC54" s="398"/>
      <c r="CD54" s="398"/>
      <c r="CE54" s="1271"/>
      <c r="CF54" s="1458"/>
      <c r="DI54" s="1268"/>
      <c r="DJ54" s="2043"/>
      <c r="DK54" s="2041"/>
      <c r="DL54" s="607"/>
      <c r="DM54" s="398"/>
      <c r="DN54" s="398"/>
      <c r="DO54" s="398"/>
      <c r="DP54" s="398"/>
      <c r="DQ54" s="398"/>
      <c r="DR54" s="398"/>
      <c r="DS54" s="398"/>
      <c r="DU54" s="398"/>
      <c r="DV54" s="398"/>
      <c r="DW54" s="398"/>
      <c r="DX54" s="398"/>
      <c r="DY54" s="398"/>
      <c r="DZ54" s="398"/>
      <c r="EA54" s="398"/>
      <c r="EB54" s="1271"/>
      <c r="EC54" s="1458"/>
      <c r="ED54" s="1268"/>
      <c r="EE54" s="2043"/>
      <c r="EF54" s="2041"/>
      <c r="EG54" s="398"/>
      <c r="EH54" s="398"/>
      <c r="EI54" s="398"/>
      <c r="EJ54" s="398"/>
      <c r="EK54" s="398"/>
      <c r="EL54" s="398"/>
      <c r="EM54" s="398"/>
      <c r="EN54" s="398"/>
      <c r="EO54" s="398"/>
      <c r="EP54" s="398"/>
      <c r="EQ54" s="398"/>
      <c r="ER54" s="398"/>
      <c r="ES54" s="398"/>
      <c r="ET54" s="398"/>
      <c r="EU54" s="398"/>
      <c r="EV54" s="398"/>
      <c r="EW54" s="1271"/>
      <c r="EX54" s="1458"/>
      <c r="EY54" s="1268"/>
      <c r="EZ54" s="2043"/>
      <c r="FA54" s="2041"/>
      <c r="FB54" s="398"/>
      <c r="FC54" s="398"/>
      <c r="FD54" s="398"/>
      <c r="FE54" s="398"/>
      <c r="FF54" s="398"/>
      <c r="FG54" s="398"/>
      <c r="FH54" s="398"/>
      <c r="FI54" s="398"/>
      <c r="FJ54" s="398"/>
      <c r="FK54" s="398"/>
      <c r="FL54" s="398"/>
      <c r="FM54" s="398"/>
      <c r="FN54" s="398"/>
      <c r="FO54" s="398"/>
      <c r="FP54" s="398"/>
      <c r="FQ54" s="398"/>
      <c r="FR54" s="1271"/>
      <c r="FS54" s="1458"/>
      <c r="FT54" s="1268"/>
      <c r="FU54" s="2043"/>
      <c r="FV54" s="2041"/>
      <c r="FW54" s="398"/>
      <c r="FX54" s="398"/>
      <c r="FY54" s="398"/>
      <c r="FZ54" s="398"/>
      <c r="GA54" s="398"/>
      <c r="GB54" s="398"/>
      <c r="GC54" s="398"/>
      <c r="GD54" s="398"/>
      <c r="GE54" s="398"/>
      <c r="GF54" s="398"/>
      <c r="GG54" s="398"/>
      <c r="GH54" s="398"/>
      <c r="GI54" s="398"/>
      <c r="GJ54" s="398"/>
      <c r="GK54" s="398"/>
      <c r="GL54" s="398"/>
      <c r="GM54" s="1271"/>
      <c r="GN54" s="1458"/>
      <c r="GO54" s="1268"/>
      <c r="GP54" s="2043"/>
      <c r="GQ54" s="2041"/>
      <c r="GR54" s="398"/>
      <c r="GS54" s="398"/>
      <c r="GT54" s="398"/>
      <c r="GU54" s="398"/>
      <c r="GV54" s="398"/>
      <c r="GW54" s="398"/>
      <c r="GX54" s="398"/>
      <c r="GY54" s="398"/>
      <c r="GZ54" s="398"/>
      <c r="HA54" s="398"/>
      <c r="HB54" s="398"/>
      <c r="HC54" s="398"/>
      <c r="HD54" s="398"/>
      <c r="HE54" s="399"/>
      <c r="HF54" s="1271"/>
      <c r="HG54" s="1458"/>
    </row>
    <row r="55" spans="1:215" ht="14.25" customHeight="1">
      <c r="A55" s="1273">
        <v>43191</v>
      </c>
      <c r="B55" s="2045">
        <v>43191</v>
      </c>
      <c r="C55" s="2046">
        <v>43191</v>
      </c>
      <c r="D55" s="1233">
        <v>1574</v>
      </c>
      <c r="E55" s="1233">
        <v>10224409</v>
      </c>
      <c r="F55" s="1233">
        <v>11905928</v>
      </c>
      <c r="G55" s="1233">
        <v>158710</v>
      </c>
      <c r="H55" s="1233">
        <v>434706</v>
      </c>
      <c r="I55" s="1233">
        <v>1307154</v>
      </c>
      <c r="J55" s="1233">
        <v>1246447</v>
      </c>
      <c r="K55" s="1233">
        <v>178634</v>
      </c>
      <c r="L55" s="1233">
        <v>377520</v>
      </c>
      <c r="M55" s="1233">
        <v>142855</v>
      </c>
      <c r="N55" s="1233">
        <v>152840</v>
      </c>
      <c r="O55" s="1233">
        <v>5</v>
      </c>
      <c r="P55" s="1233">
        <v>79363</v>
      </c>
      <c r="Q55" s="1233" t="s">
        <v>21</v>
      </c>
      <c r="R55" s="1233">
        <v>35411981</v>
      </c>
      <c r="S55" s="1233">
        <v>92909834</v>
      </c>
      <c r="T55" s="1276">
        <v>43191</v>
      </c>
      <c r="U55" s="1531">
        <v>43191</v>
      </c>
      <c r="V55" s="1273">
        <v>43191</v>
      </c>
      <c r="W55" s="2045">
        <v>43191</v>
      </c>
      <c r="X55" s="2046">
        <v>43191</v>
      </c>
      <c r="Y55" s="1233">
        <v>36</v>
      </c>
      <c r="Z55" s="1233">
        <v>28717485</v>
      </c>
      <c r="AA55" s="1233">
        <v>19665450</v>
      </c>
      <c r="AB55" s="1233">
        <v>770195</v>
      </c>
      <c r="AC55" s="1233">
        <v>157106</v>
      </c>
      <c r="AD55" s="1233">
        <v>492135</v>
      </c>
      <c r="AE55" s="1233">
        <v>3994</v>
      </c>
      <c r="AF55" s="1233">
        <v>488141</v>
      </c>
      <c r="AG55" s="1233">
        <v>366744</v>
      </c>
      <c r="AH55" s="1233">
        <v>4555547</v>
      </c>
      <c r="AI55" s="1233">
        <v>4232834</v>
      </c>
      <c r="AJ55" s="1233">
        <v>591</v>
      </c>
      <c r="AK55" s="1233">
        <v>318250</v>
      </c>
      <c r="AL55" s="1233">
        <v>3400</v>
      </c>
      <c r="AM55" s="1233" t="s">
        <v>21</v>
      </c>
      <c r="AN55" s="1233">
        <v>71558</v>
      </c>
      <c r="AO55" s="1276">
        <v>43191</v>
      </c>
      <c r="AP55" s="1531">
        <v>43191</v>
      </c>
      <c r="AQ55" s="1273">
        <v>43191</v>
      </c>
      <c r="AR55" s="2045">
        <v>43191</v>
      </c>
      <c r="AS55" s="2046">
        <v>43191</v>
      </c>
      <c r="AT55" s="1233">
        <v>26194</v>
      </c>
      <c r="AU55" s="1233">
        <v>3994</v>
      </c>
      <c r="AV55" s="1233">
        <v>22200</v>
      </c>
      <c r="AW55" s="1233">
        <v>92348</v>
      </c>
      <c r="AX55" s="1233">
        <v>258979</v>
      </c>
      <c r="AY55" s="1233">
        <v>4214481</v>
      </c>
      <c r="AZ55" s="1233" t="s">
        <v>21</v>
      </c>
      <c r="BA55" s="1233">
        <v>283793</v>
      </c>
      <c r="BB55" s="1233">
        <v>1842</v>
      </c>
      <c r="BC55" s="1233">
        <v>71558</v>
      </c>
      <c r="BD55" s="1233">
        <v>98188</v>
      </c>
      <c r="BE55" s="1233">
        <v>55486</v>
      </c>
      <c r="BF55" s="1233">
        <v>60099</v>
      </c>
      <c r="BG55" s="1233" t="s">
        <v>21</v>
      </c>
      <c r="BH55" s="1233" t="s">
        <v>21</v>
      </c>
      <c r="BI55" s="1233">
        <v>12718497</v>
      </c>
      <c r="BJ55" s="1276">
        <v>43191</v>
      </c>
      <c r="BK55" s="1531">
        <v>43191</v>
      </c>
      <c r="BL55" s="1273">
        <v>43191</v>
      </c>
      <c r="BM55" s="2045">
        <v>43191</v>
      </c>
      <c r="BN55" s="2046">
        <v>43191</v>
      </c>
      <c r="BO55" s="1233">
        <v>48862</v>
      </c>
      <c r="BP55" s="1233">
        <v>380013</v>
      </c>
      <c r="BQ55" s="1233">
        <v>27495</v>
      </c>
      <c r="BR55" s="1233" t="s">
        <v>21</v>
      </c>
      <c r="BS55" s="1233">
        <v>456</v>
      </c>
      <c r="BT55" s="1233">
        <v>456</v>
      </c>
      <c r="BU55" s="1233">
        <v>865</v>
      </c>
      <c r="BV55" s="1233">
        <v>22294</v>
      </c>
      <c r="BW55" s="1233" t="s">
        <v>21</v>
      </c>
      <c r="BX55" s="1233">
        <v>94507</v>
      </c>
      <c r="BY55" s="1233">
        <v>11799</v>
      </c>
      <c r="BZ55" s="1233" t="s">
        <v>21</v>
      </c>
      <c r="CA55" s="1233">
        <v>37704</v>
      </c>
      <c r="CB55" s="1233">
        <v>31340</v>
      </c>
      <c r="CC55" s="1233">
        <v>32842</v>
      </c>
      <c r="CD55" s="1233" t="s">
        <v>21</v>
      </c>
      <c r="CE55" s="1276">
        <v>43191</v>
      </c>
      <c r="CF55" s="1531">
        <v>43191</v>
      </c>
      <c r="DI55" s="1273">
        <v>43191</v>
      </c>
      <c r="DJ55" s="2045">
        <v>43191</v>
      </c>
      <c r="DK55" s="2046">
        <v>43191</v>
      </c>
      <c r="DL55" s="60" t="s">
        <v>21</v>
      </c>
      <c r="DM55" s="1233">
        <v>20378</v>
      </c>
      <c r="DN55" s="1233">
        <v>14781976</v>
      </c>
      <c r="DO55" s="1233">
        <v>17149199</v>
      </c>
      <c r="DP55" s="1233">
        <v>158710</v>
      </c>
      <c r="DQ55" s="1233">
        <v>434706</v>
      </c>
      <c r="DR55" s="1233">
        <v>1351879</v>
      </c>
      <c r="DS55" s="1233">
        <v>1246447</v>
      </c>
      <c r="DT55" s="1233" t="s">
        <v>21</v>
      </c>
      <c r="DU55" s="1233">
        <v>464831</v>
      </c>
      <c r="DV55" s="1233">
        <v>629361</v>
      </c>
      <c r="DW55" s="1233">
        <v>377730</v>
      </c>
      <c r="DX55" s="1233">
        <v>391973</v>
      </c>
      <c r="DY55" s="1233">
        <v>140172</v>
      </c>
      <c r="DZ55" s="1233">
        <v>79363</v>
      </c>
      <c r="EA55" s="1233" t="s">
        <v>21</v>
      </c>
      <c r="EB55" s="1276">
        <v>43191</v>
      </c>
      <c r="EC55" s="1531">
        <v>43191</v>
      </c>
      <c r="ED55" s="1273">
        <v>43191</v>
      </c>
      <c r="EE55" s="2045">
        <v>43191</v>
      </c>
      <c r="EF55" s="2046">
        <v>43191</v>
      </c>
      <c r="EG55" s="1233">
        <v>23680766</v>
      </c>
      <c r="EH55" s="1233">
        <v>60711117</v>
      </c>
      <c r="EI55" s="1233">
        <v>57096927</v>
      </c>
      <c r="EJ55" s="1233">
        <v>95064</v>
      </c>
      <c r="EK55" s="1233">
        <v>36</v>
      </c>
      <c r="EL55" s="1233">
        <v>28717485</v>
      </c>
      <c r="EM55" s="1233">
        <v>19665450</v>
      </c>
      <c r="EN55" s="1233">
        <v>775691</v>
      </c>
      <c r="EO55" s="1233">
        <v>157106</v>
      </c>
      <c r="EP55" s="1233">
        <v>713003</v>
      </c>
      <c r="EQ55" s="1233">
        <v>14811</v>
      </c>
      <c r="ER55" s="1233">
        <v>698192</v>
      </c>
      <c r="ES55" s="1233">
        <v>779603</v>
      </c>
      <c r="ET55" s="1233">
        <v>4588904</v>
      </c>
      <c r="EU55" s="1233">
        <v>4815911</v>
      </c>
      <c r="EV55" s="1233">
        <v>138233</v>
      </c>
      <c r="EW55" s="1276">
        <v>43191</v>
      </c>
      <c r="EX55" s="1531">
        <v>43191</v>
      </c>
      <c r="EY55" s="1273">
        <v>43191</v>
      </c>
      <c r="EZ55" s="2045">
        <v>43191</v>
      </c>
      <c r="FA55" s="2046">
        <v>43191</v>
      </c>
      <c r="FB55" s="1233">
        <v>23821</v>
      </c>
      <c r="FC55" s="1233" t="s">
        <v>21</v>
      </c>
      <c r="FD55" s="1233" t="s">
        <v>21</v>
      </c>
      <c r="FE55" s="1233">
        <v>10476474</v>
      </c>
      <c r="FF55" s="1233">
        <v>6896742</v>
      </c>
      <c r="FG55" s="1233">
        <v>36</v>
      </c>
      <c r="FH55" s="1233">
        <v>7937</v>
      </c>
      <c r="FI55" s="1233">
        <v>9</v>
      </c>
      <c r="FJ55" s="1233">
        <v>247062</v>
      </c>
      <c r="FK55" s="1233">
        <v>14811</v>
      </c>
      <c r="FL55" s="1233">
        <v>232251</v>
      </c>
      <c r="FM55" s="1233">
        <v>505207</v>
      </c>
      <c r="FN55" s="1233">
        <v>292336</v>
      </c>
      <c r="FO55" s="1233">
        <v>4797558</v>
      </c>
      <c r="FP55" s="1233">
        <v>137642</v>
      </c>
      <c r="FQ55" s="1233" t="s">
        <v>21</v>
      </c>
      <c r="FR55" s="1276">
        <v>43191</v>
      </c>
      <c r="FS55" s="1531">
        <v>43191</v>
      </c>
      <c r="FT55" s="1273">
        <v>43191</v>
      </c>
      <c r="FU55" s="2045">
        <v>43191</v>
      </c>
      <c r="FV55" s="2046">
        <v>43191</v>
      </c>
      <c r="FW55" s="1233" t="s">
        <v>21</v>
      </c>
      <c r="FX55" s="1233">
        <v>591095</v>
      </c>
      <c r="FY55" s="1233">
        <v>481302</v>
      </c>
      <c r="FZ55" s="1233">
        <v>499296</v>
      </c>
      <c r="GA55" s="1233">
        <v>287271</v>
      </c>
      <c r="GB55" s="1233" t="s">
        <v>21</v>
      </c>
      <c r="GC55" s="1233" t="s">
        <v>21</v>
      </c>
      <c r="GD55" s="1233" t="s">
        <v>21</v>
      </c>
      <c r="GE55" s="1233" t="s">
        <v>21</v>
      </c>
      <c r="GF55" s="1233">
        <v>371819</v>
      </c>
      <c r="GG55" s="1233">
        <v>212025</v>
      </c>
      <c r="GH55" s="1233">
        <v>928</v>
      </c>
      <c r="GI55" s="1233">
        <v>1011</v>
      </c>
      <c r="GJ55" s="1233">
        <v>122818</v>
      </c>
      <c r="GK55" s="1233">
        <v>48862</v>
      </c>
      <c r="GL55" s="1233">
        <v>400693</v>
      </c>
      <c r="GM55" s="1276">
        <v>43191</v>
      </c>
      <c r="GN55" s="1531">
        <v>43191</v>
      </c>
      <c r="GO55" s="1273">
        <v>43191</v>
      </c>
      <c r="GP55" s="2045">
        <v>43191</v>
      </c>
      <c r="GQ55" s="2046">
        <v>43191</v>
      </c>
      <c r="GR55" s="1233">
        <v>77520</v>
      </c>
      <c r="GS55" s="1233" t="s">
        <v>21</v>
      </c>
      <c r="GT55" s="1233">
        <v>1126875</v>
      </c>
      <c r="GU55" s="1233">
        <v>1533527</v>
      </c>
      <c r="GV55" s="1233">
        <v>31370</v>
      </c>
      <c r="GW55" s="1233">
        <v>23777</v>
      </c>
      <c r="GX55" s="1233">
        <v>16053</v>
      </c>
      <c r="GY55" s="1233">
        <v>25105</v>
      </c>
      <c r="GZ55" s="1233">
        <v>26786</v>
      </c>
      <c r="HA55" s="1233">
        <v>7966</v>
      </c>
      <c r="HB55" s="1233" t="s">
        <v>21</v>
      </c>
      <c r="HC55" s="1233" t="s">
        <v>21</v>
      </c>
      <c r="HD55" s="1233">
        <v>4575145</v>
      </c>
      <c r="HE55" s="153">
        <v>440305</v>
      </c>
      <c r="HF55" s="1276">
        <v>43191</v>
      </c>
      <c r="HG55" s="1531">
        <v>43191</v>
      </c>
    </row>
    <row r="56" spans="1:215" ht="14.25" customHeight="1">
      <c r="A56" s="1273">
        <v>43586</v>
      </c>
      <c r="B56" s="2045">
        <v>43586</v>
      </c>
      <c r="C56" s="2046">
        <v>43586</v>
      </c>
      <c r="D56" s="1233">
        <v>1437</v>
      </c>
      <c r="E56" s="1233">
        <v>9844428</v>
      </c>
      <c r="F56" s="1233">
        <v>11475327</v>
      </c>
      <c r="G56" s="1233">
        <v>151212</v>
      </c>
      <c r="H56" s="1233">
        <v>392675</v>
      </c>
      <c r="I56" s="1233">
        <v>1272731</v>
      </c>
      <c r="J56" s="1233">
        <v>1271908</v>
      </c>
      <c r="K56" s="1233">
        <v>169855</v>
      </c>
      <c r="L56" s="1233">
        <v>355333</v>
      </c>
      <c r="M56" s="1233">
        <v>142675</v>
      </c>
      <c r="N56" s="1233">
        <v>152291</v>
      </c>
      <c r="O56" s="1233" t="s">
        <v>21</v>
      </c>
      <c r="P56" s="1233">
        <v>93179</v>
      </c>
      <c r="Q56" s="1233" t="s">
        <v>21</v>
      </c>
      <c r="R56" s="1233">
        <v>35698349</v>
      </c>
      <c r="S56" s="1233">
        <v>93022779</v>
      </c>
      <c r="T56" s="1276">
        <v>43586</v>
      </c>
      <c r="U56" s="1531">
        <v>43586</v>
      </c>
      <c r="V56" s="1273">
        <v>43586</v>
      </c>
      <c r="W56" s="2045">
        <v>43586</v>
      </c>
      <c r="X56" s="2046">
        <v>43586</v>
      </c>
      <c r="Y56" s="1233">
        <v>29</v>
      </c>
      <c r="Z56" s="1233">
        <v>30609379</v>
      </c>
      <c r="AA56" s="1233">
        <v>17089832</v>
      </c>
      <c r="AB56" s="1233">
        <v>749905</v>
      </c>
      <c r="AC56" s="1233">
        <v>145600</v>
      </c>
      <c r="AD56" s="1233">
        <v>489565</v>
      </c>
      <c r="AE56" s="1233">
        <v>6158</v>
      </c>
      <c r="AF56" s="1233">
        <v>483407</v>
      </c>
      <c r="AG56" s="1233">
        <v>336774</v>
      </c>
      <c r="AH56" s="1233">
        <v>4550252</v>
      </c>
      <c r="AI56" s="1233">
        <v>4198724</v>
      </c>
      <c r="AJ56" s="1233">
        <v>614</v>
      </c>
      <c r="AK56" s="1233">
        <v>285042</v>
      </c>
      <c r="AL56" s="1233">
        <v>3298</v>
      </c>
      <c r="AM56" s="1233" t="s">
        <v>21</v>
      </c>
      <c r="AN56" s="1233">
        <v>51136</v>
      </c>
      <c r="AO56" s="1276">
        <v>43586</v>
      </c>
      <c r="AP56" s="1531">
        <v>43586</v>
      </c>
      <c r="AQ56" s="1273">
        <v>43586</v>
      </c>
      <c r="AR56" s="2045">
        <v>43586</v>
      </c>
      <c r="AS56" s="2046">
        <v>43586</v>
      </c>
      <c r="AT56" s="1233">
        <v>30032</v>
      </c>
      <c r="AU56" s="1233">
        <v>6158</v>
      </c>
      <c r="AV56" s="1233">
        <v>23874</v>
      </c>
      <c r="AW56" s="1233">
        <v>89289</v>
      </c>
      <c r="AX56" s="1233">
        <v>234517</v>
      </c>
      <c r="AY56" s="1233">
        <v>4181213</v>
      </c>
      <c r="AZ56" s="1233" t="s">
        <v>21</v>
      </c>
      <c r="BA56" s="1233">
        <v>259791</v>
      </c>
      <c r="BB56" s="1233">
        <v>1824</v>
      </c>
      <c r="BC56" s="1233">
        <v>51136</v>
      </c>
      <c r="BD56" s="1233">
        <v>98853</v>
      </c>
      <c r="BE56" s="1233">
        <v>53799</v>
      </c>
      <c r="BF56" s="1233">
        <v>58239</v>
      </c>
      <c r="BG56" s="1233" t="s">
        <v>21</v>
      </c>
      <c r="BH56" s="1233" t="s">
        <v>21</v>
      </c>
      <c r="BI56" s="1233">
        <v>12720108</v>
      </c>
      <c r="BJ56" s="1276">
        <v>43586</v>
      </c>
      <c r="BK56" s="1531">
        <v>43586</v>
      </c>
      <c r="BL56" s="1273">
        <v>43586</v>
      </c>
      <c r="BM56" s="2045">
        <v>43586</v>
      </c>
      <c r="BN56" s="2046">
        <v>43586</v>
      </c>
      <c r="BO56" s="1233">
        <v>53781</v>
      </c>
      <c r="BP56" s="1233">
        <v>363292</v>
      </c>
      <c r="BQ56" s="1233">
        <v>39806</v>
      </c>
      <c r="BR56" s="1233" t="s">
        <v>21</v>
      </c>
      <c r="BS56" s="1233" t="s">
        <v>21</v>
      </c>
      <c r="BT56" s="1233" t="s">
        <v>21</v>
      </c>
      <c r="BU56" s="1233">
        <v>560</v>
      </c>
      <c r="BV56" s="1233">
        <v>33676</v>
      </c>
      <c r="BW56" s="1233" t="s">
        <v>21</v>
      </c>
      <c r="BX56" s="1233">
        <v>78445</v>
      </c>
      <c r="BY56" s="1233">
        <v>10327</v>
      </c>
      <c r="BZ56" s="1233" t="s">
        <v>21</v>
      </c>
      <c r="CA56" s="1233">
        <v>28844</v>
      </c>
      <c r="CB56" s="1233">
        <v>28862</v>
      </c>
      <c r="CC56" s="1233">
        <v>30244</v>
      </c>
      <c r="CD56" s="1233" t="s">
        <v>21</v>
      </c>
      <c r="CE56" s="1276">
        <v>43586</v>
      </c>
      <c r="CF56" s="1531">
        <v>43586</v>
      </c>
      <c r="DI56" s="1273">
        <v>43586</v>
      </c>
      <c r="DJ56" s="2045">
        <v>43586</v>
      </c>
      <c r="DK56" s="2046">
        <v>43586</v>
      </c>
      <c r="DL56" s="60" t="s">
        <v>21</v>
      </c>
      <c r="DM56" s="1233">
        <v>19819</v>
      </c>
      <c r="DN56" s="1233">
        <v>14406950</v>
      </c>
      <c r="DO56" s="1233">
        <v>16767995</v>
      </c>
      <c r="DP56" s="1233">
        <v>151212</v>
      </c>
      <c r="DQ56" s="1233">
        <v>392675</v>
      </c>
      <c r="DR56" s="1233">
        <v>1314427</v>
      </c>
      <c r="DS56" s="1233">
        <v>1271908</v>
      </c>
      <c r="DT56" s="1233" t="s">
        <v>21</v>
      </c>
      <c r="DU56" s="1233">
        <v>431035</v>
      </c>
      <c r="DV56" s="1233">
        <v>600788</v>
      </c>
      <c r="DW56" s="1233">
        <v>386725</v>
      </c>
      <c r="DX56" s="1233">
        <v>399321</v>
      </c>
      <c r="DY56" s="1233">
        <v>143139</v>
      </c>
      <c r="DZ56" s="1233">
        <v>93179</v>
      </c>
      <c r="EA56" s="1233" t="s">
        <v>21</v>
      </c>
      <c r="EB56" s="1276">
        <v>43586</v>
      </c>
      <c r="EC56" s="1531">
        <v>43586</v>
      </c>
      <c r="ED56" s="1273">
        <v>43586</v>
      </c>
      <c r="EE56" s="2045">
        <v>43586</v>
      </c>
      <c r="EF56" s="2046">
        <v>43586</v>
      </c>
      <c r="EG56" s="1233">
        <v>22884845</v>
      </c>
      <c r="EH56" s="1233">
        <v>59910169</v>
      </c>
      <c r="EI56" s="1233">
        <v>56416129</v>
      </c>
      <c r="EJ56" s="1233">
        <v>54012</v>
      </c>
      <c r="EK56" s="1233">
        <v>29</v>
      </c>
      <c r="EL56" s="1233">
        <v>30609379</v>
      </c>
      <c r="EM56" s="1233">
        <v>17089832</v>
      </c>
      <c r="EN56" s="1233">
        <v>753416</v>
      </c>
      <c r="EO56" s="1233">
        <v>145600</v>
      </c>
      <c r="EP56" s="1233">
        <v>777292</v>
      </c>
      <c r="EQ56" s="1233">
        <v>16032</v>
      </c>
      <c r="ER56" s="1233">
        <v>761260</v>
      </c>
      <c r="ES56" s="1233">
        <v>755981</v>
      </c>
      <c r="ET56" s="1233">
        <v>4582008</v>
      </c>
      <c r="EU56" s="1233">
        <v>4847014</v>
      </c>
      <c r="EV56" s="1233">
        <v>153636</v>
      </c>
      <c r="EW56" s="1276">
        <v>43586</v>
      </c>
      <c r="EX56" s="1531">
        <v>43586</v>
      </c>
      <c r="EY56" s="1273">
        <v>43586</v>
      </c>
      <c r="EZ56" s="2045">
        <v>43586</v>
      </c>
      <c r="FA56" s="2046">
        <v>43586</v>
      </c>
      <c r="FB56" s="1233">
        <v>17328</v>
      </c>
      <c r="FC56" s="1233" t="s">
        <v>21</v>
      </c>
      <c r="FD56" s="1233" t="s">
        <v>21</v>
      </c>
      <c r="FE56" s="1233">
        <v>10457779</v>
      </c>
      <c r="FF56" s="1233">
        <v>6988990</v>
      </c>
      <c r="FG56" s="1233">
        <v>29</v>
      </c>
      <c r="FH56" s="1233">
        <v>5761</v>
      </c>
      <c r="FI56" s="1233">
        <v>17</v>
      </c>
      <c r="FJ56" s="1233">
        <v>317759</v>
      </c>
      <c r="FK56" s="1233">
        <v>16032</v>
      </c>
      <c r="FL56" s="1233">
        <v>301727</v>
      </c>
      <c r="FM56" s="1233">
        <v>508496</v>
      </c>
      <c r="FN56" s="1233">
        <v>266273</v>
      </c>
      <c r="FO56" s="1233">
        <v>4829503</v>
      </c>
      <c r="FP56" s="1233">
        <v>153022</v>
      </c>
      <c r="FQ56" s="1233" t="s">
        <v>21</v>
      </c>
      <c r="FR56" s="1276">
        <v>43586</v>
      </c>
      <c r="FS56" s="1531">
        <v>43586</v>
      </c>
      <c r="FT56" s="1273">
        <v>43586</v>
      </c>
      <c r="FU56" s="2045">
        <v>43586</v>
      </c>
      <c r="FV56" s="2046">
        <v>43586</v>
      </c>
      <c r="FW56" s="1233" t="s">
        <v>21</v>
      </c>
      <c r="FX56" s="1233">
        <v>593658</v>
      </c>
      <c r="FY56" s="1233">
        <v>448579</v>
      </c>
      <c r="FZ56" s="1233">
        <v>566443</v>
      </c>
      <c r="GA56" s="1233">
        <v>351500</v>
      </c>
      <c r="GB56" s="1233" t="s">
        <v>21</v>
      </c>
      <c r="GC56" s="1233" t="s">
        <v>21</v>
      </c>
      <c r="GD56" s="1233" t="s">
        <v>21</v>
      </c>
      <c r="GE56" s="1233" t="s">
        <v>21</v>
      </c>
      <c r="GF56" s="1233">
        <v>454952</v>
      </c>
      <c r="GG56" s="1233">
        <v>214942</v>
      </c>
      <c r="GH56" s="1233">
        <v>450</v>
      </c>
      <c r="GI56" s="1233">
        <v>906</v>
      </c>
      <c r="GJ56" s="1233">
        <v>122555</v>
      </c>
      <c r="GK56" s="1233">
        <v>53781</v>
      </c>
      <c r="GL56" s="1233">
        <v>397938</v>
      </c>
      <c r="GM56" s="1276">
        <v>43586</v>
      </c>
      <c r="GN56" s="1531">
        <v>43586</v>
      </c>
      <c r="GO56" s="1273">
        <v>43586</v>
      </c>
      <c r="GP56" s="2045">
        <v>43586</v>
      </c>
      <c r="GQ56" s="2046">
        <v>43586</v>
      </c>
      <c r="GR56" s="1233">
        <v>79837</v>
      </c>
      <c r="GS56" s="1233" t="s">
        <v>21</v>
      </c>
      <c r="GT56" s="1233">
        <v>1130480</v>
      </c>
      <c r="GU56" s="1233">
        <v>1539788</v>
      </c>
      <c r="GV56" s="1233">
        <v>30301</v>
      </c>
      <c r="GW56" s="1233">
        <v>23042</v>
      </c>
      <c r="GX56" s="1233">
        <v>16980</v>
      </c>
      <c r="GY56" s="1233">
        <v>25631</v>
      </c>
      <c r="GZ56" s="1233">
        <v>27339</v>
      </c>
      <c r="HA56" s="1233">
        <v>7023</v>
      </c>
      <c r="HB56" s="1233" t="s">
        <v>21</v>
      </c>
      <c r="HC56" s="1233" t="s">
        <v>21</v>
      </c>
      <c r="HD56" s="1233">
        <v>4591661</v>
      </c>
      <c r="HE56" s="153">
        <v>447725</v>
      </c>
      <c r="HF56" s="1276">
        <v>43586</v>
      </c>
      <c r="HG56" s="1531">
        <v>43586</v>
      </c>
    </row>
    <row r="57" spans="1:215" ht="7.5" customHeight="1">
      <c r="A57" s="1279"/>
      <c r="B57" s="2048"/>
      <c r="C57" s="2049"/>
      <c r="T57" s="1271"/>
      <c r="U57" s="1458"/>
      <c r="V57" s="1279"/>
      <c r="W57" s="2048"/>
      <c r="X57" s="2049"/>
      <c r="AO57" s="1271"/>
      <c r="AP57" s="1458"/>
      <c r="AQ57" s="1279"/>
      <c r="AR57" s="2048"/>
      <c r="AS57" s="2049"/>
      <c r="BJ57" s="1271"/>
      <c r="BK57" s="1458"/>
      <c r="BL57" s="1279"/>
      <c r="BM57" s="2048"/>
      <c r="BN57" s="2049"/>
      <c r="CE57" s="1271"/>
      <c r="CF57" s="1458"/>
      <c r="DI57" s="1279"/>
      <c r="DJ57" s="2048"/>
      <c r="DK57" s="2049"/>
      <c r="EB57" s="1271"/>
      <c r="EC57" s="1458"/>
      <c r="ED57" s="1279"/>
      <c r="EE57" s="2048"/>
      <c r="EF57" s="2049"/>
      <c r="EW57" s="1271"/>
      <c r="EX57" s="1458"/>
      <c r="EY57" s="1279"/>
      <c r="EZ57" s="2048"/>
      <c r="FA57" s="2049"/>
      <c r="FR57" s="1271"/>
      <c r="FS57" s="1458"/>
      <c r="FT57" s="1279"/>
      <c r="FU57" s="2048"/>
      <c r="FV57" s="2049"/>
      <c r="GM57" s="1271"/>
      <c r="GN57" s="1458"/>
      <c r="GO57" s="1279"/>
      <c r="GP57" s="2048"/>
      <c r="GQ57" s="2049"/>
      <c r="HE57" s="1747"/>
      <c r="HF57" s="1271"/>
      <c r="HG57" s="1458"/>
    </row>
    <row r="58" spans="1:215" ht="14.25" customHeight="1">
      <c r="A58" s="1281" t="s">
        <v>2153</v>
      </c>
      <c r="B58" s="2050" t="s">
        <v>23</v>
      </c>
      <c r="C58" s="2051" t="s">
        <v>2167</v>
      </c>
      <c r="D58" s="1233">
        <v>498</v>
      </c>
      <c r="E58" s="1233">
        <v>2362391</v>
      </c>
      <c r="F58" s="1233">
        <v>2691519</v>
      </c>
      <c r="G58" s="1233">
        <v>35964</v>
      </c>
      <c r="H58" s="1233">
        <v>104394</v>
      </c>
      <c r="I58" s="1233">
        <v>299561</v>
      </c>
      <c r="J58" s="1233">
        <v>326572</v>
      </c>
      <c r="K58" s="1233">
        <v>60409</v>
      </c>
      <c r="L58" s="1233">
        <v>94593</v>
      </c>
      <c r="M58" s="1233">
        <v>35173</v>
      </c>
      <c r="N58" s="1233">
        <v>37465</v>
      </c>
      <c r="O58" s="1233" t="s">
        <v>21</v>
      </c>
      <c r="P58" s="1233">
        <v>18240</v>
      </c>
      <c r="Q58" s="1233" t="s">
        <v>21</v>
      </c>
      <c r="R58" s="1233">
        <v>8752609</v>
      </c>
      <c r="S58" s="1233">
        <v>23434091</v>
      </c>
      <c r="T58" s="1284" t="s">
        <v>24</v>
      </c>
      <c r="U58" s="1533" t="s">
        <v>2155</v>
      </c>
      <c r="V58" s="1281" t="s">
        <v>2153</v>
      </c>
      <c r="W58" s="2050" t="s">
        <v>23</v>
      </c>
      <c r="X58" s="2051" t="s">
        <v>2167</v>
      </c>
      <c r="Y58" s="1233">
        <v>6</v>
      </c>
      <c r="Z58" s="1233">
        <v>7549343</v>
      </c>
      <c r="AA58" s="1233">
        <v>4021748</v>
      </c>
      <c r="AB58" s="1233">
        <v>118480</v>
      </c>
      <c r="AC58" s="1233">
        <v>21299</v>
      </c>
      <c r="AD58" s="1233">
        <v>140970</v>
      </c>
      <c r="AE58" s="1233">
        <v>1666</v>
      </c>
      <c r="AF58" s="1233">
        <v>139304</v>
      </c>
      <c r="AG58" s="1233">
        <v>76240</v>
      </c>
      <c r="AH58" s="1233">
        <v>998835</v>
      </c>
      <c r="AI58" s="1233">
        <v>995726</v>
      </c>
      <c r="AJ58" s="1233">
        <v>193</v>
      </c>
      <c r="AK58" s="1233">
        <v>74798</v>
      </c>
      <c r="AL58" s="1233">
        <v>785</v>
      </c>
      <c r="AM58" s="1233" t="s">
        <v>21</v>
      </c>
      <c r="AN58" s="1233">
        <v>17424</v>
      </c>
      <c r="AO58" s="1284" t="s">
        <v>24</v>
      </c>
      <c r="AP58" s="1533" t="s">
        <v>2155</v>
      </c>
      <c r="AQ58" s="1281" t="s">
        <v>2153</v>
      </c>
      <c r="AR58" s="2050" t="s">
        <v>23</v>
      </c>
      <c r="AS58" s="2051" t="s">
        <v>2167</v>
      </c>
      <c r="AT58" s="1233">
        <v>7127</v>
      </c>
      <c r="AU58" s="1233">
        <v>1666</v>
      </c>
      <c r="AV58" s="1233">
        <v>5461</v>
      </c>
      <c r="AW58" s="1233">
        <v>20076</v>
      </c>
      <c r="AX58" s="1233">
        <v>57824</v>
      </c>
      <c r="AY58" s="1233">
        <v>990892</v>
      </c>
      <c r="AZ58" s="1233" t="s">
        <v>21</v>
      </c>
      <c r="BA58" s="1233">
        <v>70175</v>
      </c>
      <c r="BB58" s="1233">
        <v>360</v>
      </c>
      <c r="BC58" s="1233">
        <v>17424</v>
      </c>
      <c r="BD58" s="1233">
        <v>24969</v>
      </c>
      <c r="BE58" s="1233">
        <v>13214</v>
      </c>
      <c r="BF58" s="1233">
        <v>14280</v>
      </c>
      <c r="BG58" s="1233" t="s">
        <v>21</v>
      </c>
      <c r="BH58" s="1233" t="s">
        <v>21</v>
      </c>
      <c r="BI58" s="1233">
        <v>3029384</v>
      </c>
      <c r="BJ58" s="1284" t="s">
        <v>24</v>
      </c>
      <c r="BK58" s="1533" t="s">
        <v>2155</v>
      </c>
      <c r="BL58" s="1281" t="s">
        <v>2153</v>
      </c>
      <c r="BM58" s="2050" t="s">
        <v>23</v>
      </c>
      <c r="BN58" s="2051" t="s">
        <v>2167</v>
      </c>
      <c r="BO58" s="1233">
        <v>7546</v>
      </c>
      <c r="BP58" s="1233">
        <v>83930</v>
      </c>
      <c r="BQ58" s="1233">
        <v>11275</v>
      </c>
      <c r="BR58" s="1233" t="s">
        <v>21</v>
      </c>
      <c r="BS58" s="1233" t="s">
        <v>21</v>
      </c>
      <c r="BT58" s="1233" t="s">
        <v>21</v>
      </c>
      <c r="BU58" s="1233">
        <v>144</v>
      </c>
      <c r="BV58" s="1233">
        <v>9555</v>
      </c>
      <c r="BW58" s="1233" t="s">
        <v>21</v>
      </c>
      <c r="BX58" s="1233">
        <v>20041</v>
      </c>
      <c r="BY58" s="1233">
        <v>2517</v>
      </c>
      <c r="BZ58" s="1233" t="s">
        <v>21</v>
      </c>
      <c r="CA58" s="1233">
        <v>9342</v>
      </c>
      <c r="CB58" s="1233">
        <v>4932</v>
      </c>
      <c r="CC58" s="1233">
        <v>5168</v>
      </c>
      <c r="CD58" s="1233" t="s">
        <v>21</v>
      </c>
      <c r="CE58" s="1284" t="s">
        <v>24</v>
      </c>
      <c r="CF58" s="1533" t="s">
        <v>2155</v>
      </c>
      <c r="DI58" s="1281" t="s">
        <v>2153</v>
      </c>
      <c r="DJ58" s="2050" t="s">
        <v>23</v>
      </c>
      <c r="DK58" s="2051" t="s">
        <v>2167</v>
      </c>
      <c r="DL58" s="60" t="s">
        <v>21</v>
      </c>
      <c r="DM58" s="1233">
        <v>5824</v>
      </c>
      <c r="DN58" s="1233">
        <v>3530514</v>
      </c>
      <c r="DO58" s="1233">
        <v>4068594</v>
      </c>
      <c r="DP58" s="1233">
        <v>35964</v>
      </c>
      <c r="DQ58" s="1233">
        <v>104394</v>
      </c>
      <c r="DR58" s="1233">
        <v>310190</v>
      </c>
      <c r="DS58" s="1233">
        <v>326572</v>
      </c>
      <c r="DT58" s="1233" t="s">
        <v>21</v>
      </c>
      <c r="DU58" s="1233">
        <v>119849</v>
      </c>
      <c r="DV58" s="1233">
        <v>151654</v>
      </c>
      <c r="DW58" s="1233">
        <v>95896</v>
      </c>
      <c r="DX58" s="1233">
        <v>99620</v>
      </c>
      <c r="DY58" s="1233">
        <v>40229</v>
      </c>
      <c r="DZ58" s="1233">
        <v>18240</v>
      </c>
      <c r="EA58" s="1233" t="s">
        <v>21</v>
      </c>
      <c r="EB58" s="1284" t="s">
        <v>24</v>
      </c>
      <c r="EC58" s="1533" t="s">
        <v>2155</v>
      </c>
      <c r="ED58" s="1281" t="s">
        <v>2153</v>
      </c>
      <c r="EE58" s="2050" t="s">
        <v>23</v>
      </c>
      <c r="EF58" s="2051" t="s">
        <v>2167</v>
      </c>
      <c r="EG58" s="1233">
        <v>5927743</v>
      </c>
      <c r="EH58" s="1233">
        <v>14332418</v>
      </c>
      <c r="EI58" s="1233">
        <v>13457415</v>
      </c>
      <c r="EJ58" s="1233" t="s">
        <v>21</v>
      </c>
      <c r="EK58" s="1233">
        <v>6</v>
      </c>
      <c r="EL58" s="1233">
        <v>7549343</v>
      </c>
      <c r="EM58" s="1233">
        <v>4021748</v>
      </c>
      <c r="EN58" s="1233">
        <v>118682</v>
      </c>
      <c r="EO58" s="1233">
        <v>21299</v>
      </c>
      <c r="EP58" s="1233">
        <v>219607</v>
      </c>
      <c r="EQ58" s="1233">
        <v>3939</v>
      </c>
      <c r="ER58" s="1233">
        <v>215669</v>
      </c>
      <c r="ES58" s="1233">
        <v>178429</v>
      </c>
      <c r="ET58" s="1233">
        <v>1005346</v>
      </c>
      <c r="EU58" s="1233">
        <v>1153105</v>
      </c>
      <c r="EV58" s="1233">
        <v>36627</v>
      </c>
      <c r="EW58" s="1284" t="s">
        <v>24</v>
      </c>
      <c r="EX58" s="1533" t="s">
        <v>2155</v>
      </c>
      <c r="EY58" s="1281" t="s">
        <v>2153</v>
      </c>
      <c r="EZ58" s="2050" t="s">
        <v>23</v>
      </c>
      <c r="FA58" s="2051" t="s">
        <v>2167</v>
      </c>
      <c r="FB58" s="1233">
        <v>3113</v>
      </c>
      <c r="FC58" s="1233" t="s">
        <v>21</v>
      </c>
      <c r="FD58" s="1233" t="s">
        <v>21</v>
      </c>
      <c r="FE58" s="1233">
        <v>2546515</v>
      </c>
      <c r="FF58" s="1233">
        <v>1676136</v>
      </c>
      <c r="FG58" s="1233">
        <v>6</v>
      </c>
      <c r="FH58" s="1233">
        <v>861</v>
      </c>
      <c r="FI58" s="1233">
        <v>7</v>
      </c>
      <c r="FJ58" s="1233">
        <v>85764</v>
      </c>
      <c r="FK58" s="1233">
        <v>3939</v>
      </c>
      <c r="FL58" s="1233">
        <v>81826</v>
      </c>
      <c r="FM58" s="1233">
        <v>122265</v>
      </c>
      <c r="FN58" s="1233">
        <v>64335</v>
      </c>
      <c r="FO58" s="1233">
        <v>1148271</v>
      </c>
      <c r="FP58" s="1233">
        <v>36434</v>
      </c>
      <c r="FQ58" s="1233" t="s">
        <v>21</v>
      </c>
      <c r="FR58" s="1284" t="s">
        <v>24</v>
      </c>
      <c r="FS58" s="1533" t="s">
        <v>2155</v>
      </c>
      <c r="FT58" s="1281" t="s">
        <v>2153</v>
      </c>
      <c r="FU58" s="2050" t="s">
        <v>23</v>
      </c>
      <c r="FV58" s="2051" t="s">
        <v>2167</v>
      </c>
      <c r="FW58" s="1233" t="s">
        <v>21</v>
      </c>
      <c r="FX58" s="1233">
        <v>151130</v>
      </c>
      <c r="FY58" s="1233">
        <v>114185</v>
      </c>
      <c r="FZ58" s="1233">
        <v>143918</v>
      </c>
      <c r="GA58" s="1233">
        <v>86579</v>
      </c>
      <c r="GB58" s="1233" t="s">
        <v>21</v>
      </c>
      <c r="GC58" s="1233" t="s">
        <v>21</v>
      </c>
      <c r="GD58" s="1233" t="s">
        <v>21</v>
      </c>
      <c r="GE58" s="1233" t="s">
        <v>21</v>
      </c>
      <c r="GF58" s="1233">
        <v>112060</v>
      </c>
      <c r="GG58" s="1233">
        <v>57339</v>
      </c>
      <c r="GH58" s="1233">
        <v>94</v>
      </c>
      <c r="GI58" s="1233" t="s">
        <v>21</v>
      </c>
      <c r="GJ58" s="1233">
        <v>36548</v>
      </c>
      <c r="GK58" s="1233">
        <v>7546</v>
      </c>
      <c r="GL58" s="1233">
        <v>93845</v>
      </c>
      <c r="GM58" s="1284" t="s">
        <v>24</v>
      </c>
      <c r="GN58" s="1533" t="s">
        <v>2155</v>
      </c>
      <c r="GO58" s="1281" t="s">
        <v>2153</v>
      </c>
      <c r="GP58" s="2050" t="s">
        <v>23</v>
      </c>
      <c r="GQ58" s="2051" t="s">
        <v>2167</v>
      </c>
      <c r="GR58" s="1233">
        <v>20248</v>
      </c>
      <c r="GS58" s="1233" t="s">
        <v>21</v>
      </c>
      <c r="GT58" s="1233">
        <v>307884</v>
      </c>
      <c r="GU58" s="1233">
        <v>419800</v>
      </c>
      <c r="GV58" s="1233">
        <v>8099</v>
      </c>
      <c r="GW58" s="1233">
        <v>6006</v>
      </c>
      <c r="GX58" s="1233">
        <v>5335</v>
      </c>
      <c r="GY58" s="1233">
        <v>6653</v>
      </c>
      <c r="GZ58" s="1233">
        <v>7106</v>
      </c>
      <c r="HA58" s="1233">
        <v>1310</v>
      </c>
      <c r="HB58" s="1233" t="s">
        <v>21</v>
      </c>
      <c r="HC58" s="1233" t="s">
        <v>21</v>
      </c>
      <c r="HD58" s="1233">
        <v>1160994</v>
      </c>
      <c r="HE58" s="153">
        <v>122757</v>
      </c>
      <c r="HF58" s="1284" t="s">
        <v>24</v>
      </c>
      <c r="HG58" s="1533" t="s">
        <v>2155</v>
      </c>
    </row>
    <row r="59" spans="1:215" ht="14.25" customHeight="1">
      <c r="A59" s="1286" t="s">
        <v>25</v>
      </c>
      <c r="B59" s="2053" t="s">
        <v>25</v>
      </c>
      <c r="C59" s="2054" t="s">
        <v>2168</v>
      </c>
      <c r="D59" s="1233">
        <v>329</v>
      </c>
      <c r="E59" s="1233">
        <v>2216173</v>
      </c>
      <c r="F59" s="1233">
        <v>2566269</v>
      </c>
      <c r="G59" s="1233">
        <v>45443</v>
      </c>
      <c r="H59" s="1233">
        <v>96897</v>
      </c>
      <c r="I59" s="1233">
        <v>289595</v>
      </c>
      <c r="J59" s="1233">
        <v>289104</v>
      </c>
      <c r="K59" s="1233">
        <v>30807</v>
      </c>
      <c r="L59" s="1233">
        <v>79147</v>
      </c>
      <c r="M59" s="1233">
        <v>33247</v>
      </c>
      <c r="N59" s="1233">
        <v>35431</v>
      </c>
      <c r="O59" s="1233" t="s">
        <v>21</v>
      </c>
      <c r="P59" s="1233">
        <v>22131</v>
      </c>
      <c r="Q59" s="1233" t="s">
        <v>21</v>
      </c>
      <c r="R59" s="1233">
        <v>7809455</v>
      </c>
      <c r="S59" s="1233">
        <v>20513696</v>
      </c>
      <c r="T59" s="1284" t="s">
        <v>26</v>
      </c>
      <c r="U59" s="1533" t="s">
        <v>25</v>
      </c>
      <c r="V59" s="1286" t="s">
        <v>25</v>
      </c>
      <c r="W59" s="2053" t="s">
        <v>25</v>
      </c>
      <c r="X59" s="2054" t="s">
        <v>2168</v>
      </c>
      <c r="Y59" s="1233">
        <v>6</v>
      </c>
      <c r="Z59" s="1233">
        <v>6753934</v>
      </c>
      <c r="AA59" s="1233">
        <v>3341022</v>
      </c>
      <c r="AB59" s="1233">
        <v>163951</v>
      </c>
      <c r="AC59" s="1233">
        <v>6729</v>
      </c>
      <c r="AD59" s="1233">
        <v>109617</v>
      </c>
      <c r="AE59" s="1233">
        <v>1103</v>
      </c>
      <c r="AF59" s="1233">
        <v>108514</v>
      </c>
      <c r="AG59" s="1233">
        <v>86601</v>
      </c>
      <c r="AH59" s="1233">
        <v>760439</v>
      </c>
      <c r="AI59" s="1233">
        <v>919029</v>
      </c>
      <c r="AJ59" s="1233">
        <v>65</v>
      </c>
      <c r="AK59" s="1233">
        <v>58511</v>
      </c>
      <c r="AL59" s="1233">
        <v>813</v>
      </c>
      <c r="AM59" s="1233" t="s">
        <v>21</v>
      </c>
      <c r="AN59" s="1233">
        <v>8524</v>
      </c>
      <c r="AO59" s="1284" t="s">
        <v>26</v>
      </c>
      <c r="AP59" s="1533" t="s">
        <v>25</v>
      </c>
      <c r="AQ59" s="1286" t="s">
        <v>25</v>
      </c>
      <c r="AR59" s="2053" t="s">
        <v>25</v>
      </c>
      <c r="AS59" s="2054" t="s">
        <v>2168</v>
      </c>
      <c r="AT59" s="1233">
        <v>6334</v>
      </c>
      <c r="AU59" s="1233">
        <v>1103</v>
      </c>
      <c r="AV59" s="1233">
        <v>5231</v>
      </c>
      <c r="AW59" s="1233">
        <v>19690</v>
      </c>
      <c r="AX59" s="1233">
        <v>53299</v>
      </c>
      <c r="AY59" s="1233">
        <v>914908</v>
      </c>
      <c r="AZ59" s="1233" t="s">
        <v>21</v>
      </c>
      <c r="BA59" s="1233">
        <v>56443</v>
      </c>
      <c r="BB59" s="1233">
        <v>453</v>
      </c>
      <c r="BC59" s="1233">
        <v>8524</v>
      </c>
      <c r="BD59" s="1233">
        <v>21903</v>
      </c>
      <c r="BE59" s="1233">
        <v>13687</v>
      </c>
      <c r="BF59" s="1233">
        <v>14795</v>
      </c>
      <c r="BG59" s="1233" t="s">
        <v>21</v>
      </c>
      <c r="BH59" s="1233" t="s">
        <v>21</v>
      </c>
      <c r="BI59" s="1233">
        <v>2719593</v>
      </c>
      <c r="BJ59" s="1284" t="s">
        <v>26</v>
      </c>
      <c r="BK59" s="1533" t="s">
        <v>25</v>
      </c>
      <c r="BL59" s="1286" t="s">
        <v>25</v>
      </c>
      <c r="BM59" s="2053" t="s">
        <v>25</v>
      </c>
      <c r="BN59" s="2054" t="s">
        <v>2168</v>
      </c>
      <c r="BO59" s="1233">
        <v>12811</v>
      </c>
      <c r="BP59" s="1233">
        <v>69405</v>
      </c>
      <c r="BQ59" s="1233">
        <v>6823</v>
      </c>
      <c r="BR59" s="1233" t="s">
        <v>21</v>
      </c>
      <c r="BS59" s="1233" t="s">
        <v>21</v>
      </c>
      <c r="BT59" s="1233" t="s">
        <v>21</v>
      </c>
      <c r="BU59" s="1233">
        <v>186</v>
      </c>
      <c r="BV59" s="1233">
        <v>5670</v>
      </c>
      <c r="BW59" s="1233" t="s">
        <v>21</v>
      </c>
      <c r="BX59" s="1233">
        <v>20423</v>
      </c>
      <c r="BY59" s="1233">
        <v>2794</v>
      </c>
      <c r="BZ59" s="1233" t="s">
        <v>21</v>
      </c>
      <c r="CA59" s="1233">
        <v>7531</v>
      </c>
      <c r="CB59" s="1233">
        <v>7435</v>
      </c>
      <c r="CC59" s="1233">
        <v>7791</v>
      </c>
      <c r="CD59" s="1233" t="s">
        <v>21</v>
      </c>
      <c r="CE59" s="1284" t="s">
        <v>26</v>
      </c>
      <c r="CF59" s="1533" t="s">
        <v>25</v>
      </c>
      <c r="DI59" s="1286" t="s">
        <v>25</v>
      </c>
      <c r="DJ59" s="2053" t="s">
        <v>25</v>
      </c>
      <c r="DK59" s="2054" t="s">
        <v>2168</v>
      </c>
      <c r="DL59" s="60" t="s">
        <v>21</v>
      </c>
      <c r="DM59" s="1233">
        <v>2797</v>
      </c>
      <c r="DN59" s="1233">
        <v>3260009</v>
      </c>
      <c r="DO59" s="1233">
        <v>3736662</v>
      </c>
      <c r="DP59" s="1233">
        <v>45443</v>
      </c>
      <c r="DQ59" s="1233">
        <v>96897</v>
      </c>
      <c r="DR59" s="1233">
        <v>300174</v>
      </c>
      <c r="DS59" s="1233">
        <v>289104</v>
      </c>
      <c r="DT59" s="1233" t="s">
        <v>21</v>
      </c>
      <c r="DU59" s="1233">
        <v>96489</v>
      </c>
      <c r="DV59" s="1233">
        <v>136129</v>
      </c>
      <c r="DW59" s="1233">
        <v>100156</v>
      </c>
      <c r="DX59" s="1233">
        <v>103156</v>
      </c>
      <c r="DY59" s="1233">
        <v>39072</v>
      </c>
      <c r="DZ59" s="1233">
        <v>22131</v>
      </c>
      <c r="EA59" s="1233">
        <v>1539</v>
      </c>
      <c r="EB59" s="1284" t="s">
        <v>26</v>
      </c>
      <c r="EC59" s="1533" t="s">
        <v>25</v>
      </c>
      <c r="ED59" s="1286" t="s">
        <v>25</v>
      </c>
      <c r="EE59" s="2053" t="s">
        <v>25</v>
      </c>
      <c r="EF59" s="2054" t="s">
        <v>2168</v>
      </c>
      <c r="EG59" s="1233">
        <v>4703224</v>
      </c>
      <c r="EH59" s="1233">
        <v>12426552</v>
      </c>
      <c r="EI59" s="1233">
        <v>11670131</v>
      </c>
      <c r="EJ59" s="1233" t="s">
        <v>21</v>
      </c>
      <c r="EK59" s="1233">
        <v>6</v>
      </c>
      <c r="EL59" s="1233">
        <v>6753934</v>
      </c>
      <c r="EM59" s="1233">
        <v>3341022</v>
      </c>
      <c r="EN59" s="1233">
        <v>168500</v>
      </c>
      <c r="EO59" s="1233">
        <v>6729</v>
      </c>
      <c r="EP59" s="1233">
        <v>157078</v>
      </c>
      <c r="EQ59" s="1233">
        <v>3188</v>
      </c>
      <c r="ER59" s="1233">
        <v>153890</v>
      </c>
      <c r="ES59" s="1233">
        <v>191526</v>
      </c>
      <c r="ET59" s="1233">
        <v>767306</v>
      </c>
      <c r="EU59" s="1233">
        <v>1046089</v>
      </c>
      <c r="EV59" s="1233">
        <v>11666</v>
      </c>
      <c r="EW59" s="1284" t="s">
        <v>26</v>
      </c>
      <c r="EX59" s="1533" t="s">
        <v>25</v>
      </c>
      <c r="EY59" s="1286" t="s">
        <v>25</v>
      </c>
      <c r="EZ59" s="2053" t="s">
        <v>25</v>
      </c>
      <c r="FA59" s="2054" t="s">
        <v>2168</v>
      </c>
      <c r="FB59" s="1233">
        <v>1327</v>
      </c>
      <c r="FC59" s="1233" t="s">
        <v>21</v>
      </c>
      <c r="FD59" s="1233" t="s">
        <v>21</v>
      </c>
      <c r="FE59" s="1233">
        <v>2251495</v>
      </c>
      <c r="FF59" s="1233">
        <v>1497143</v>
      </c>
      <c r="FG59" s="1233">
        <v>6</v>
      </c>
      <c r="FH59" s="1233">
        <v>5061</v>
      </c>
      <c r="FI59" s="1233">
        <v>3</v>
      </c>
      <c r="FJ59" s="1233">
        <v>53795</v>
      </c>
      <c r="FK59" s="1233">
        <v>3188</v>
      </c>
      <c r="FL59" s="1233">
        <v>50607</v>
      </c>
      <c r="FM59" s="1233">
        <v>124615</v>
      </c>
      <c r="FN59" s="1233">
        <v>60166</v>
      </c>
      <c r="FO59" s="1233">
        <v>1041968</v>
      </c>
      <c r="FP59" s="1233">
        <v>11601</v>
      </c>
      <c r="FQ59" s="1233" t="s">
        <v>21</v>
      </c>
      <c r="FR59" s="1284" t="s">
        <v>26</v>
      </c>
      <c r="FS59" s="1533" t="s">
        <v>25</v>
      </c>
      <c r="FT59" s="1286" t="s">
        <v>25</v>
      </c>
      <c r="FU59" s="2053" t="s">
        <v>25</v>
      </c>
      <c r="FV59" s="2054" t="s">
        <v>2168</v>
      </c>
      <c r="FW59" s="1233" t="s">
        <v>21</v>
      </c>
      <c r="FX59" s="1233">
        <v>114309</v>
      </c>
      <c r="FY59" s="1233">
        <v>95679</v>
      </c>
      <c r="FZ59" s="1233">
        <v>83646</v>
      </c>
      <c r="GA59" s="1233">
        <v>34276</v>
      </c>
      <c r="GB59" s="1233" t="s">
        <v>21</v>
      </c>
      <c r="GC59" s="1233" t="s">
        <v>21</v>
      </c>
      <c r="GD59" s="1233" t="s">
        <v>21</v>
      </c>
      <c r="GE59" s="1233" t="s">
        <v>21</v>
      </c>
      <c r="GF59" s="1233">
        <v>44364</v>
      </c>
      <c r="GG59" s="1233">
        <v>49370</v>
      </c>
      <c r="GH59" s="1233">
        <v>458</v>
      </c>
      <c r="GI59" s="1233">
        <v>86</v>
      </c>
      <c r="GJ59" s="1233">
        <v>27834</v>
      </c>
      <c r="GK59" s="1233">
        <v>12811</v>
      </c>
      <c r="GL59" s="1233">
        <v>76650</v>
      </c>
      <c r="GM59" s="1284" t="s">
        <v>26</v>
      </c>
      <c r="GN59" s="1533" t="s">
        <v>25</v>
      </c>
      <c r="GO59" s="1286" t="s">
        <v>25</v>
      </c>
      <c r="GP59" s="2053" t="s">
        <v>25</v>
      </c>
      <c r="GQ59" s="2054" t="s">
        <v>2168</v>
      </c>
      <c r="GR59" s="1233">
        <v>16306</v>
      </c>
      <c r="GS59" s="1233" t="s">
        <v>21</v>
      </c>
      <c r="GT59" s="1233">
        <v>255665</v>
      </c>
      <c r="GU59" s="1233">
        <v>343630</v>
      </c>
      <c r="GV59" s="1233">
        <v>7997</v>
      </c>
      <c r="GW59" s="1233">
        <v>6153</v>
      </c>
      <c r="GX59" s="1233">
        <v>3277</v>
      </c>
      <c r="GY59" s="1233">
        <v>7524</v>
      </c>
      <c r="GZ59" s="1233">
        <v>8001</v>
      </c>
      <c r="HA59" s="1233">
        <v>1578</v>
      </c>
      <c r="HB59" s="1233" t="s">
        <v>21</v>
      </c>
      <c r="HC59" s="1233" t="s">
        <v>21</v>
      </c>
      <c r="HD59" s="1233">
        <v>941797</v>
      </c>
      <c r="HE59" s="153">
        <v>73311</v>
      </c>
      <c r="HF59" s="1284" t="s">
        <v>26</v>
      </c>
      <c r="HG59" s="1533" t="s">
        <v>25</v>
      </c>
    </row>
    <row r="60" spans="1:215" ht="14.25" customHeight="1">
      <c r="A60" s="1286" t="s">
        <v>25</v>
      </c>
      <c r="B60" s="2053" t="s">
        <v>25</v>
      </c>
      <c r="C60" s="2054" t="s">
        <v>2169</v>
      </c>
      <c r="D60" s="1233">
        <v>438</v>
      </c>
      <c r="E60" s="1233">
        <v>2251593</v>
      </c>
      <c r="F60" s="1233">
        <v>2640522</v>
      </c>
      <c r="G60" s="1233">
        <v>37541</v>
      </c>
      <c r="H60" s="1233">
        <v>72426</v>
      </c>
      <c r="I60" s="1233">
        <v>287119</v>
      </c>
      <c r="J60" s="1233">
        <v>289913</v>
      </c>
      <c r="K60" s="1233">
        <v>31230</v>
      </c>
      <c r="L60" s="1233">
        <v>89141</v>
      </c>
      <c r="M60" s="1233">
        <v>34862</v>
      </c>
      <c r="N60" s="1233">
        <v>37234</v>
      </c>
      <c r="O60" s="1233" t="s">
        <v>21</v>
      </c>
      <c r="P60" s="1233">
        <v>22776</v>
      </c>
      <c r="Q60" s="1233" t="s">
        <v>21</v>
      </c>
      <c r="R60" s="1233">
        <v>8724205</v>
      </c>
      <c r="S60" s="1233">
        <v>21667966</v>
      </c>
      <c r="T60" s="1284" t="s">
        <v>27</v>
      </c>
      <c r="U60" s="1533" t="s">
        <v>25</v>
      </c>
      <c r="V60" s="1286" t="s">
        <v>25</v>
      </c>
      <c r="W60" s="2053" t="s">
        <v>25</v>
      </c>
      <c r="X60" s="2054" t="s">
        <v>2169</v>
      </c>
      <c r="Y60" s="1233">
        <v>8</v>
      </c>
      <c r="Z60" s="1233">
        <v>7285399</v>
      </c>
      <c r="AA60" s="1233">
        <v>3564243</v>
      </c>
      <c r="AB60" s="1233">
        <v>238684</v>
      </c>
      <c r="AC60" s="1233">
        <v>41284</v>
      </c>
      <c r="AD60" s="1233">
        <v>120422</v>
      </c>
      <c r="AE60" s="1233">
        <v>1377</v>
      </c>
      <c r="AF60" s="1233">
        <v>119045</v>
      </c>
      <c r="AG60" s="1233">
        <v>91758</v>
      </c>
      <c r="AH60" s="1233">
        <v>973571</v>
      </c>
      <c r="AI60" s="1233">
        <v>1019468</v>
      </c>
      <c r="AJ60" s="1233">
        <v>98</v>
      </c>
      <c r="AK60" s="1233">
        <v>63683</v>
      </c>
      <c r="AL60" s="1233">
        <v>316</v>
      </c>
      <c r="AM60" s="1233" t="s">
        <v>21</v>
      </c>
      <c r="AN60" s="1233">
        <v>8988</v>
      </c>
      <c r="AO60" s="1284" t="s">
        <v>27</v>
      </c>
      <c r="AP60" s="1533" t="s">
        <v>25</v>
      </c>
      <c r="AQ60" s="1286" t="s">
        <v>25</v>
      </c>
      <c r="AR60" s="2053" t="s">
        <v>25</v>
      </c>
      <c r="AS60" s="2054" t="s">
        <v>2169</v>
      </c>
      <c r="AT60" s="1233">
        <v>5279</v>
      </c>
      <c r="AU60" s="1233">
        <v>1377</v>
      </c>
      <c r="AV60" s="1233">
        <v>3902</v>
      </c>
      <c r="AW60" s="1233">
        <v>24879</v>
      </c>
      <c r="AX60" s="1233">
        <v>55647</v>
      </c>
      <c r="AY60" s="1233">
        <v>1014852</v>
      </c>
      <c r="AZ60" s="1233" t="s">
        <v>21</v>
      </c>
      <c r="BA60" s="1233">
        <v>57162</v>
      </c>
      <c r="BB60" s="1233">
        <v>198</v>
      </c>
      <c r="BC60" s="1233">
        <v>8988</v>
      </c>
      <c r="BD60" s="1233">
        <v>22607</v>
      </c>
      <c r="BE60" s="1233">
        <v>13051</v>
      </c>
      <c r="BF60" s="1233">
        <v>14177</v>
      </c>
      <c r="BG60" s="1233" t="s">
        <v>21</v>
      </c>
      <c r="BH60" s="1233" t="s">
        <v>21</v>
      </c>
      <c r="BI60" s="1233">
        <v>3133334</v>
      </c>
      <c r="BJ60" s="1284" t="s">
        <v>27</v>
      </c>
      <c r="BK60" s="1533" t="s">
        <v>25</v>
      </c>
      <c r="BL60" s="1286" t="s">
        <v>25</v>
      </c>
      <c r="BM60" s="2053" t="s">
        <v>25</v>
      </c>
      <c r="BN60" s="2054" t="s">
        <v>2169</v>
      </c>
      <c r="BO60" s="1233">
        <v>11758</v>
      </c>
      <c r="BP60" s="1233">
        <v>89503</v>
      </c>
      <c r="BQ60" s="1233">
        <v>9195</v>
      </c>
      <c r="BR60" s="1233" t="s">
        <v>21</v>
      </c>
      <c r="BS60" s="1233" t="s">
        <v>21</v>
      </c>
      <c r="BT60" s="1233" t="s">
        <v>21</v>
      </c>
      <c r="BU60" s="1233">
        <v>132</v>
      </c>
      <c r="BV60" s="1233">
        <v>7776</v>
      </c>
      <c r="BW60" s="1233" t="s">
        <v>21</v>
      </c>
      <c r="BX60" s="1233">
        <v>20740</v>
      </c>
      <c r="BY60" s="1233">
        <v>2911</v>
      </c>
      <c r="BZ60" s="1233" t="s">
        <v>21</v>
      </c>
      <c r="CA60" s="1233">
        <v>8463</v>
      </c>
      <c r="CB60" s="1233">
        <v>6481</v>
      </c>
      <c r="CC60" s="1233">
        <v>6792</v>
      </c>
      <c r="CD60" s="1233" t="s">
        <v>21</v>
      </c>
      <c r="CE60" s="1284" t="s">
        <v>27</v>
      </c>
      <c r="CF60" s="1533" t="s">
        <v>25</v>
      </c>
      <c r="DI60" s="1286" t="s">
        <v>25</v>
      </c>
      <c r="DJ60" s="2053" t="s">
        <v>25</v>
      </c>
      <c r="DK60" s="2054" t="s">
        <v>2169</v>
      </c>
      <c r="DL60" s="60" t="s">
        <v>21</v>
      </c>
      <c r="DM60" s="1233">
        <v>4643</v>
      </c>
      <c r="DN60" s="1233">
        <v>3356053</v>
      </c>
      <c r="DO60" s="1233">
        <v>3919829</v>
      </c>
      <c r="DP60" s="1233">
        <v>37541</v>
      </c>
      <c r="DQ60" s="1233">
        <v>72426</v>
      </c>
      <c r="DR60" s="1233">
        <v>296898</v>
      </c>
      <c r="DS60" s="1233">
        <v>289913</v>
      </c>
      <c r="DT60" s="1233" t="s">
        <v>21</v>
      </c>
      <c r="DU60" s="1233">
        <v>90769</v>
      </c>
      <c r="DV60" s="1233">
        <v>148894</v>
      </c>
      <c r="DW60" s="1233">
        <v>90801</v>
      </c>
      <c r="DX60" s="1233">
        <v>93650</v>
      </c>
      <c r="DY60" s="1233">
        <v>41137</v>
      </c>
      <c r="DZ60" s="1233">
        <v>22776</v>
      </c>
      <c r="EA60" s="1233">
        <v>4133</v>
      </c>
      <c r="EB60" s="1284" t="s">
        <v>27</v>
      </c>
      <c r="EC60" s="1533" t="s">
        <v>25</v>
      </c>
      <c r="ED60" s="1286" t="s">
        <v>25</v>
      </c>
      <c r="EE60" s="2053" t="s">
        <v>25</v>
      </c>
      <c r="EF60" s="2054" t="s">
        <v>2169</v>
      </c>
      <c r="EG60" s="1233">
        <v>5404489</v>
      </c>
      <c r="EH60" s="1233">
        <v>13734248</v>
      </c>
      <c r="EI60" s="1233">
        <v>12899394</v>
      </c>
      <c r="EJ60" s="1233" t="s">
        <v>21</v>
      </c>
      <c r="EK60" s="1233">
        <v>8</v>
      </c>
      <c r="EL60" s="1233">
        <v>7285399</v>
      </c>
      <c r="EM60" s="1233">
        <v>3564243</v>
      </c>
      <c r="EN60" s="1233">
        <v>241108</v>
      </c>
      <c r="EO60" s="1233">
        <v>41284</v>
      </c>
      <c r="EP60" s="1233">
        <v>167929</v>
      </c>
      <c r="EQ60" s="1233">
        <v>4678</v>
      </c>
      <c r="ER60" s="1233">
        <v>163250</v>
      </c>
      <c r="ES60" s="1233">
        <v>207454</v>
      </c>
      <c r="ET60" s="1233">
        <v>983007</v>
      </c>
      <c r="EU60" s="1233">
        <v>1155492</v>
      </c>
      <c r="EV60" s="1233">
        <v>40269</v>
      </c>
      <c r="EW60" s="1284" t="s">
        <v>27</v>
      </c>
      <c r="EX60" s="1533" t="s">
        <v>25</v>
      </c>
      <c r="EY60" s="1286" t="s">
        <v>25</v>
      </c>
      <c r="EZ60" s="2053" t="s">
        <v>25</v>
      </c>
      <c r="FA60" s="2054" t="s">
        <v>2169</v>
      </c>
      <c r="FB60" s="1233">
        <v>4576</v>
      </c>
      <c r="FC60" s="1233" t="s">
        <v>21</v>
      </c>
      <c r="FD60" s="1233" t="s">
        <v>21</v>
      </c>
      <c r="FE60" s="1233">
        <v>2496277</v>
      </c>
      <c r="FF60" s="1233">
        <v>1667943</v>
      </c>
      <c r="FG60" s="1233">
        <v>8</v>
      </c>
      <c r="FH60" s="1233">
        <v>2986</v>
      </c>
      <c r="FI60" s="1233">
        <v>3</v>
      </c>
      <c r="FJ60" s="1233">
        <v>52786</v>
      </c>
      <c r="FK60" s="1233">
        <v>4678</v>
      </c>
      <c r="FL60" s="1233">
        <v>48107</v>
      </c>
      <c r="FM60" s="1233">
        <v>140575</v>
      </c>
      <c r="FN60" s="1233">
        <v>65083</v>
      </c>
      <c r="FO60" s="1233">
        <v>1150876</v>
      </c>
      <c r="FP60" s="1233">
        <v>40171</v>
      </c>
      <c r="FQ60" s="1233" t="s">
        <v>21</v>
      </c>
      <c r="FR60" s="1284" t="s">
        <v>27</v>
      </c>
      <c r="FS60" s="1533" t="s">
        <v>25</v>
      </c>
      <c r="FT60" s="1286" t="s">
        <v>25</v>
      </c>
      <c r="FU60" s="2053" t="s">
        <v>25</v>
      </c>
      <c r="FV60" s="2054" t="s">
        <v>2169</v>
      </c>
      <c r="FW60" s="1233" t="s">
        <v>21</v>
      </c>
      <c r="FX60" s="1233">
        <v>143655</v>
      </c>
      <c r="FY60" s="1233">
        <v>94914</v>
      </c>
      <c r="FZ60" s="1233">
        <v>148472</v>
      </c>
      <c r="GA60" s="1233">
        <v>93259</v>
      </c>
      <c r="GB60" s="1233" t="s">
        <v>21</v>
      </c>
      <c r="GC60" s="1233" t="s">
        <v>21</v>
      </c>
      <c r="GD60" s="1233" t="s">
        <v>21</v>
      </c>
      <c r="GE60" s="1233" t="s">
        <v>21</v>
      </c>
      <c r="GF60" s="1233">
        <v>120707</v>
      </c>
      <c r="GG60" s="1233">
        <v>55213</v>
      </c>
      <c r="GH60" s="1233">
        <v>93</v>
      </c>
      <c r="GI60" s="1233">
        <v>341</v>
      </c>
      <c r="GJ60" s="1233">
        <v>32509</v>
      </c>
      <c r="GK60" s="1233">
        <v>11758</v>
      </c>
      <c r="GL60" s="1233">
        <v>100009</v>
      </c>
      <c r="GM60" s="1284" t="s">
        <v>27</v>
      </c>
      <c r="GN60" s="1533" t="s">
        <v>25</v>
      </c>
      <c r="GO60" s="1286" t="s">
        <v>25</v>
      </c>
      <c r="GP60" s="2053" t="s">
        <v>25</v>
      </c>
      <c r="GQ60" s="2054" t="s">
        <v>2169</v>
      </c>
      <c r="GR60" s="1233">
        <v>20799</v>
      </c>
      <c r="GS60" s="1233" t="s">
        <v>21</v>
      </c>
      <c r="GT60" s="1233">
        <v>271592</v>
      </c>
      <c r="GU60" s="1233">
        <v>373425</v>
      </c>
      <c r="GV60" s="1233">
        <v>6008</v>
      </c>
      <c r="GW60" s="1233">
        <v>5867</v>
      </c>
      <c r="GX60" s="1233">
        <v>3563</v>
      </c>
      <c r="GY60" s="1233">
        <v>5051</v>
      </c>
      <c r="GZ60" s="1233">
        <v>5399</v>
      </c>
      <c r="HA60" s="1233">
        <v>1967</v>
      </c>
      <c r="HB60" s="1233" t="s">
        <v>21</v>
      </c>
      <c r="HC60" s="1233" t="s">
        <v>21</v>
      </c>
      <c r="HD60" s="1233">
        <v>1107429</v>
      </c>
      <c r="HE60" s="153">
        <v>118703</v>
      </c>
      <c r="HF60" s="1284" t="s">
        <v>27</v>
      </c>
      <c r="HG60" s="1533" t="s">
        <v>25</v>
      </c>
    </row>
    <row r="61" spans="1:215" ht="14.25" customHeight="1">
      <c r="A61" s="1286" t="s">
        <v>25</v>
      </c>
      <c r="B61" s="2053" t="s">
        <v>25</v>
      </c>
      <c r="C61" s="2054" t="s">
        <v>164</v>
      </c>
      <c r="D61" s="1233">
        <v>557</v>
      </c>
      <c r="E61" s="1233">
        <v>2377479</v>
      </c>
      <c r="F61" s="1233">
        <v>2727387</v>
      </c>
      <c r="G61" s="1233">
        <v>38068</v>
      </c>
      <c r="H61" s="1233">
        <v>112063</v>
      </c>
      <c r="I61" s="1233">
        <v>299612</v>
      </c>
      <c r="J61" s="1233">
        <v>321120</v>
      </c>
      <c r="K61" s="1233">
        <v>43134</v>
      </c>
      <c r="L61" s="1233">
        <v>95356</v>
      </c>
      <c r="M61" s="1233">
        <v>35359</v>
      </c>
      <c r="N61" s="1233">
        <v>37617</v>
      </c>
      <c r="O61" s="1233" t="s">
        <v>21</v>
      </c>
      <c r="P61" s="1233">
        <v>19449</v>
      </c>
      <c r="Q61" s="1233" t="s">
        <v>21</v>
      </c>
      <c r="R61" s="1233">
        <v>8640806</v>
      </c>
      <c r="S61" s="1233">
        <v>21955841</v>
      </c>
      <c r="T61" s="1284" t="s">
        <v>28</v>
      </c>
      <c r="U61" s="1533" t="s">
        <v>25</v>
      </c>
      <c r="V61" s="1286" t="s">
        <v>25</v>
      </c>
      <c r="W61" s="2053" t="s">
        <v>25</v>
      </c>
      <c r="X61" s="2054" t="s">
        <v>164</v>
      </c>
      <c r="Y61" s="1233">
        <v>7</v>
      </c>
      <c r="Z61" s="1233">
        <v>7606187</v>
      </c>
      <c r="AA61" s="1233">
        <v>3735443</v>
      </c>
      <c r="AB61" s="1233">
        <v>160271</v>
      </c>
      <c r="AC61" s="1233">
        <v>45537</v>
      </c>
      <c r="AD61" s="1233">
        <v>114748</v>
      </c>
      <c r="AE61" s="1233">
        <v>1537</v>
      </c>
      <c r="AF61" s="1233">
        <v>113211</v>
      </c>
      <c r="AG61" s="1233">
        <v>93497</v>
      </c>
      <c r="AH61" s="1233">
        <v>1083454</v>
      </c>
      <c r="AI61" s="1233">
        <v>1010879</v>
      </c>
      <c r="AJ61" s="1233">
        <v>199</v>
      </c>
      <c r="AK61" s="1233">
        <v>81027</v>
      </c>
      <c r="AL61" s="1233">
        <v>302</v>
      </c>
      <c r="AM61" s="1233" t="s">
        <v>21</v>
      </c>
      <c r="AN61" s="1233">
        <v>21224</v>
      </c>
      <c r="AO61" s="1284" t="s">
        <v>28</v>
      </c>
      <c r="AP61" s="1533" t="s">
        <v>25</v>
      </c>
      <c r="AQ61" s="1286" t="s">
        <v>25</v>
      </c>
      <c r="AR61" s="2053" t="s">
        <v>25</v>
      </c>
      <c r="AS61" s="2054" t="s">
        <v>164</v>
      </c>
      <c r="AT61" s="1233">
        <v>6474</v>
      </c>
      <c r="AU61" s="1233">
        <v>1537</v>
      </c>
      <c r="AV61" s="1233">
        <v>4937</v>
      </c>
      <c r="AW61" s="1233">
        <v>25449</v>
      </c>
      <c r="AX61" s="1233">
        <v>56840</v>
      </c>
      <c r="AY61" s="1233">
        <v>1006276</v>
      </c>
      <c r="AZ61" s="1233" t="s">
        <v>21</v>
      </c>
      <c r="BA61" s="1233">
        <v>74639</v>
      </c>
      <c r="BB61" s="1233">
        <v>302</v>
      </c>
      <c r="BC61" s="1233">
        <v>21224</v>
      </c>
      <c r="BD61" s="1233">
        <v>25013</v>
      </c>
      <c r="BE61" s="1233">
        <v>13350</v>
      </c>
      <c r="BF61" s="1233">
        <v>14433</v>
      </c>
      <c r="BG61" s="1233" t="s">
        <v>21</v>
      </c>
      <c r="BH61" s="1233" t="s">
        <v>21</v>
      </c>
      <c r="BI61" s="1233">
        <v>3084448</v>
      </c>
      <c r="BJ61" s="1284" t="s">
        <v>28</v>
      </c>
      <c r="BK61" s="1533" t="s">
        <v>25</v>
      </c>
      <c r="BL61" s="1286" t="s">
        <v>25</v>
      </c>
      <c r="BM61" s="2053" t="s">
        <v>25</v>
      </c>
      <c r="BN61" s="2054" t="s">
        <v>164</v>
      </c>
      <c r="BO61" s="1233">
        <v>11636</v>
      </c>
      <c r="BP61" s="1233">
        <v>94181</v>
      </c>
      <c r="BQ61" s="1233">
        <v>13189</v>
      </c>
      <c r="BR61" s="1233" t="s">
        <v>21</v>
      </c>
      <c r="BS61" s="1233" t="s">
        <v>21</v>
      </c>
      <c r="BT61" s="1233" t="s">
        <v>21</v>
      </c>
      <c r="BU61" s="1233">
        <v>355</v>
      </c>
      <c r="BV61" s="1233">
        <v>10966</v>
      </c>
      <c r="BW61" s="1233" t="s">
        <v>21</v>
      </c>
      <c r="BX61" s="1233">
        <v>20857</v>
      </c>
      <c r="BY61" s="1233">
        <v>2947</v>
      </c>
      <c r="BZ61" s="1233" t="s">
        <v>21</v>
      </c>
      <c r="CA61" s="1233">
        <v>7921</v>
      </c>
      <c r="CB61" s="1233">
        <v>7256</v>
      </c>
      <c r="CC61" s="1233">
        <v>7603</v>
      </c>
      <c r="CD61" s="1233" t="s">
        <v>21</v>
      </c>
      <c r="CE61" s="1284" t="s">
        <v>28</v>
      </c>
      <c r="CF61" s="1533" t="s">
        <v>25</v>
      </c>
      <c r="DI61" s="1286" t="s">
        <v>25</v>
      </c>
      <c r="DJ61" s="2053" t="s">
        <v>25</v>
      </c>
      <c r="DK61" s="2054" t="s">
        <v>164</v>
      </c>
      <c r="DL61" s="60" t="s">
        <v>21</v>
      </c>
      <c r="DM61" s="1233">
        <v>5490</v>
      </c>
      <c r="DN61" s="1233">
        <v>3434108</v>
      </c>
      <c r="DO61" s="1233">
        <v>3939334</v>
      </c>
      <c r="DP61" s="1233">
        <v>38068</v>
      </c>
      <c r="DQ61" s="1233">
        <v>112063</v>
      </c>
      <c r="DR61" s="1233">
        <v>310202</v>
      </c>
      <c r="DS61" s="1233">
        <v>321120</v>
      </c>
      <c r="DT61" s="1233" t="s">
        <v>21</v>
      </c>
      <c r="DU61" s="1233">
        <v>107447</v>
      </c>
      <c r="DV61" s="1233">
        <v>153884</v>
      </c>
      <c r="DW61" s="1233">
        <v>95867</v>
      </c>
      <c r="DX61" s="1233">
        <v>99228</v>
      </c>
      <c r="DY61" s="1233">
        <v>26634</v>
      </c>
      <c r="DZ61" s="1233">
        <v>19449</v>
      </c>
      <c r="EA61" s="1233">
        <v>3799</v>
      </c>
      <c r="EB61" s="1284" t="s">
        <v>28</v>
      </c>
      <c r="EC61" s="1533" t="s">
        <v>25</v>
      </c>
      <c r="ED61" s="1286" t="s">
        <v>25</v>
      </c>
      <c r="EE61" s="2053" t="s">
        <v>25</v>
      </c>
      <c r="EF61" s="2054" t="s">
        <v>164</v>
      </c>
      <c r="EG61" s="1233">
        <v>5922650</v>
      </c>
      <c r="EH61" s="1233">
        <v>14275821</v>
      </c>
      <c r="EI61" s="1233">
        <v>13410246</v>
      </c>
      <c r="EJ61" s="1233" t="s">
        <v>21</v>
      </c>
      <c r="EK61" s="1233">
        <v>7</v>
      </c>
      <c r="EL61" s="1233">
        <v>7606187</v>
      </c>
      <c r="EM61" s="1233">
        <v>3735443</v>
      </c>
      <c r="EN61" s="1233">
        <v>160445</v>
      </c>
      <c r="EO61" s="1233">
        <v>45537</v>
      </c>
      <c r="EP61" s="1233">
        <v>178009</v>
      </c>
      <c r="EQ61" s="1233">
        <v>4749</v>
      </c>
      <c r="ER61" s="1233">
        <v>173261</v>
      </c>
      <c r="ES61" s="1233">
        <v>208696</v>
      </c>
      <c r="ET61" s="1233">
        <v>1091530</v>
      </c>
      <c r="EU61" s="1233">
        <v>1148493</v>
      </c>
      <c r="EV61" s="1233">
        <v>42952</v>
      </c>
      <c r="EW61" s="1284" t="s">
        <v>28</v>
      </c>
      <c r="EX61" s="1533" t="s">
        <v>25</v>
      </c>
      <c r="EY61" s="1286" t="s">
        <v>25</v>
      </c>
      <c r="EZ61" s="2053" t="s">
        <v>25</v>
      </c>
      <c r="FA61" s="2054" t="s">
        <v>164</v>
      </c>
      <c r="FB61" s="1233">
        <v>4528</v>
      </c>
      <c r="FC61" s="1233" t="s">
        <v>21</v>
      </c>
      <c r="FD61" s="1233" t="s">
        <v>21</v>
      </c>
      <c r="FE61" s="1233">
        <v>2537797</v>
      </c>
      <c r="FF61" s="1233">
        <v>1678611</v>
      </c>
      <c r="FG61" s="1233">
        <v>7</v>
      </c>
      <c r="FH61" s="1233">
        <v>684</v>
      </c>
      <c r="FI61" s="1233">
        <v>4</v>
      </c>
      <c r="FJ61" s="1233">
        <v>69735</v>
      </c>
      <c r="FK61" s="1233">
        <v>4749</v>
      </c>
      <c r="FL61" s="1233">
        <v>64987</v>
      </c>
      <c r="FM61" s="1233">
        <v>140648</v>
      </c>
      <c r="FN61" s="1233">
        <v>64916</v>
      </c>
      <c r="FO61" s="1233">
        <v>1143890</v>
      </c>
      <c r="FP61" s="1233">
        <v>42753</v>
      </c>
      <c r="FQ61" s="1233" t="s">
        <v>21</v>
      </c>
      <c r="FR61" s="1284" t="s">
        <v>28</v>
      </c>
      <c r="FS61" s="1533" t="s">
        <v>25</v>
      </c>
      <c r="FT61" s="1286" t="s">
        <v>25</v>
      </c>
      <c r="FU61" s="2053" t="s">
        <v>25</v>
      </c>
      <c r="FV61" s="2054" t="s">
        <v>164</v>
      </c>
      <c r="FW61" s="1233" t="s">
        <v>21</v>
      </c>
      <c r="FX61" s="1233">
        <v>136288</v>
      </c>
      <c r="FY61" s="1233">
        <v>99591</v>
      </c>
      <c r="FZ61" s="1233">
        <v>134899</v>
      </c>
      <c r="GA61" s="1233">
        <v>76582</v>
      </c>
      <c r="GB61" s="1233" t="s">
        <v>21</v>
      </c>
      <c r="GC61" s="1233" t="s">
        <v>21</v>
      </c>
      <c r="GD61" s="1233" t="s">
        <v>21</v>
      </c>
      <c r="GE61" s="1233" t="s">
        <v>21</v>
      </c>
      <c r="GF61" s="1233">
        <v>99121</v>
      </c>
      <c r="GG61" s="1233">
        <v>58317</v>
      </c>
      <c r="GH61" s="1233">
        <v>125</v>
      </c>
      <c r="GI61" s="1233">
        <v>247</v>
      </c>
      <c r="GJ61" s="1233">
        <v>34835</v>
      </c>
      <c r="GK61" s="1233">
        <v>11636</v>
      </c>
      <c r="GL61" s="1233">
        <v>105102</v>
      </c>
      <c r="GM61" s="1284" t="s">
        <v>28</v>
      </c>
      <c r="GN61" s="1533" t="s">
        <v>25</v>
      </c>
      <c r="GO61" s="1286" t="s">
        <v>25</v>
      </c>
      <c r="GP61" s="2053" t="s">
        <v>25</v>
      </c>
      <c r="GQ61" s="2054" t="s">
        <v>164</v>
      </c>
      <c r="GR61" s="1233">
        <v>21297</v>
      </c>
      <c r="GS61" s="1233" t="s">
        <v>21</v>
      </c>
      <c r="GT61" s="1233">
        <v>269253</v>
      </c>
      <c r="GU61" s="1233">
        <v>365598</v>
      </c>
      <c r="GV61" s="1233">
        <v>7783</v>
      </c>
      <c r="GW61" s="1233">
        <v>6357</v>
      </c>
      <c r="GX61" s="1233">
        <v>3673</v>
      </c>
      <c r="GY61" s="1233">
        <v>5756</v>
      </c>
      <c r="GZ61" s="1233">
        <v>6145</v>
      </c>
      <c r="HA61" s="1233">
        <v>1980</v>
      </c>
      <c r="HB61" s="1233" t="s">
        <v>21</v>
      </c>
      <c r="HC61" s="1233" t="s">
        <v>21</v>
      </c>
      <c r="HD61" s="1233">
        <v>1202325</v>
      </c>
      <c r="HE61" s="153">
        <v>132007</v>
      </c>
      <c r="HF61" s="1284" t="s">
        <v>28</v>
      </c>
      <c r="HG61" s="1533" t="s">
        <v>25</v>
      </c>
    </row>
    <row r="62" spans="1:215" ht="7.5" customHeight="1">
      <c r="A62" s="1290"/>
      <c r="B62" s="2055"/>
      <c r="C62" s="2056"/>
      <c r="D62" s="1233"/>
      <c r="E62" s="1233"/>
      <c r="F62" s="1233"/>
      <c r="G62" s="1233"/>
      <c r="H62" s="1233"/>
      <c r="I62" s="1233"/>
      <c r="J62" s="1233"/>
      <c r="K62" s="1233"/>
      <c r="L62" s="1233"/>
      <c r="M62" s="1233"/>
      <c r="N62" s="1233"/>
      <c r="O62" s="1233"/>
      <c r="P62" s="1233"/>
      <c r="Q62" s="1233"/>
      <c r="R62" s="1233"/>
      <c r="S62" s="1233"/>
      <c r="T62" s="1292"/>
      <c r="U62" s="1462"/>
      <c r="V62" s="1290"/>
      <c r="W62" s="2055"/>
      <c r="X62" s="2056"/>
      <c r="Y62" s="1233"/>
      <c r="Z62" s="1233"/>
      <c r="AA62" s="1233"/>
      <c r="AB62" s="1233"/>
      <c r="AC62" s="1233"/>
      <c r="AD62" s="1233"/>
      <c r="AE62" s="1233"/>
      <c r="AF62" s="1233"/>
      <c r="AG62" s="1233"/>
      <c r="AH62" s="1233"/>
      <c r="AI62" s="1233"/>
      <c r="AJ62" s="1233"/>
      <c r="AK62" s="1233"/>
      <c r="AL62" s="1233"/>
      <c r="AM62" s="1233"/>
      <c r="AN62" s="1233"/>
      <c r="AO62" s="1292"/>
      <c r="AP62" s="1462"/>
      <c r="AQ62" s="1290"/>
      <c r="AR62" s="2055"/>
      <c r="AS62" s="2056"/>
      <c r="AT62" s="1233"/>
      <c r="AU62" s="1233"/>
      <c r="AV62" s="1233"/>
      <c r="AW62" s="1233"/>
      <c r="AX62" s="1233"/>
      <c r="AY62" s="1233"/>
      <c r="AZ62" s="1233"/>
      <c r="BA62" s="1233"/>
      <c r="BB62" s="1233"/>
      <c r="BC62" s="1233"/>
      <c r="BD62" s="1233"/>
      <c r="BE62" s="1233"/>
      <c r="BF62" s="1233"/>
      <c r="BG62" s="1233"/>
      <c r="BH62" s="1233"/>
      <c r="BI62" s="1233"/>
      <c r="BJ62" s="1292"/>
      <c r="BK62" s="1462"/>
      <c r="BL62" s="1290"/>
      <c r="BM62" s="2055"/>
      <c r="BN62" s="2056"/>
      <c r="BO62" s="1233"/>
      <c r="BP62" s="1233"/>
      <c r="BQ62" s="1233"/>
      <c r="BR62" s="1233"/>
      <c r="BS62" s="1233"/>
      <c r="BT62" s="1233"/>
      <c r="BU62" s="1233"/>
      <c r="BV62" s="1233"/>
      <c r="BW62" s="1233"/>
      <c r="BX62" s="1233"/>
      <c r="BY62" s="1233"/>
      <c r="BZ62" s="1233"/>
      <c r="CA62" s="1233"/>
      <c r="CB62" s="1233"/>
      <c r="CC62" s="1233"/>
      <c r="CD62" s="1233"/>
      <c r="CE62" s="1292"/>
      <c r="CF62" s="1462"/>
      <c r="DI62" s="1290"/>
      <c r="DJ62" s="2055"/>
      <c r="DK62" s="2056"/>
      <c r="DL62" s="60"/>
      <c r="DM62" s="1233"/>
      <c r="DN62" s="1233"/>
      <c r="DO62" s="1233"/>
      <c r="DP62" s="1233"/>
      <c r="DQ62" s="1233"/>
      <c r="DR62" s="1233"/>
      <c r="DS62" s="1233"/>
      <c r="DU62" s="1233"/>
      <c r="DV62" s="1233"/>
      <c r="DW62" s="1233"/>
      <c r="DX62" s="1233"/>
      <c r="DY62" s="1233"/>
      <c r="DZ62" s="1233"/>
      <c r="EA62" s="1233"/>
      <c r="EB62" s="1292"/>
      <c r="EC62" s="1462"/>
      <c r="ED62" s="1290"/>
      <c r="EE62" s="2055"/>
      <c r="EF62" s="2056"/>
      <c r="EG62" s="1233"/>
      <c r="EH62" s="1233"/>
      <c r="EI62" s="1233"/>
      <c r="EJ62" s="1233"/>
      <c r="EK62" s="1233"/>
      <c r="EL62" s="1233"/>
      <c r="EM62" s="1233"/>
      <c r="EN62" s="1233"/>
      <c r="EO62" s="1233"/>
      <c r="EP62" s="1233"/>
      <c r="EQ62" s="1233"/>
      <c r="ER62" s="1233"/>
      <c r="ES62" s="1233"/>
      <c r="ET62" s="1233"/>
      <c r="EU62" s="1233"/>
      <c r="EV62" s="1233"/>
      <c r="EW62" s="1292"/>
      <c r="EX62" s="1462"/>
      <c r="EY62" s="1290"/>
      <c r="EZ62" s="2055"/>
      <c r="FA62" s="2056"/>
      <c r="FB62" s="1233"/>
      <c r="FC62" s="1233"/>
      <c r="FD62" s="1233"/>
      <c r="FE62" s="1233"/>
      <c r="FF62" s="1233"/>
      <c r="FG62" s="1233"/>
      <c r="FH62" s="1233"/>
      <c r="FI62" s="1233"/>
      <c r="FJ62" s="1233"/>
      <c r="FK62" s="1233"/>
      <c r="FL62" s="1233"/>
      <c r="FM62" s="1233"/>
      <c r="FN62" s="1233"/>
      <c r="FO62" s="1233"/>
      <c r="FP62" s="1233"/>
      <c r="FQ62" s="1233"/>
      <c r="FR62" s="1292"/>
      <c r="FS62" s="1462"/>
      <c r="FT62" s="1290"/>
      <c r="FU62" s="2055"/>
      <c r="FV62" s="2056"/>
      <c r="FW62" s="1233"/>
      <c r="FX62" s="1233"/>
      <c r="FY62" s="1233"/>
      <c r="FZ62" s="1233"/>
      <c r="GA62" s="1233"/>
      <c r="GB62" s="1233"/>
      <c r="GC62" s="1233"/>
      <c r="GD62" s="1233"/>
      <c r="GE62" s="1233"/>
      <c r="GF62" s="1233"/>
      <c r="GG62" s="1233"/>
      <c r="GH62" s="1233"/>
      <c r="GI62" s="1233"/>
      <c r="GJ62" s="1233"/>
      <c r="GK62" s="1233"/>
      <c r="GL62" s="1233"/>
      <c r="GM62" s="1292"/>
      <c r="GN62" s="1462"/>
      <c r="GO62" s="1290"/>
      <c r="GP62" s="2055"/>
      <c r="GQ62" s="2056"/>
      <c r="GR62" s="1233"/>
      <c r="GS62" s="1233"/>
      <c r="GT62" s="1233"/>
      <c r="GU62" s="1233"/>
      <c r="GV62" s="1233"/>
      <c r="GW62" s="1233"/>
      <c r="GX62" s="1233"/>
      <c r="GY62" s="1233"/>
      <c r="GZ62" s="1233"/>
      <c r="HA62" s="1233"/>
      <c r="HB62" s="1233"/>
      <c r="HC62" s="1233"/>
      <c r="HD62" s="1233"/>
      <c r="HE62" s="153"/>
      <c r="HF62" s="1292"/>
      <c r="HG62" s="1462"/>
    </row>
    <row r="63" spans="1:215" ht="14.25" customHeight="1">
      <c r="A63" s="1286" t="s">
        <v>2153</v>
      </c>
      <c r="B63" s="2053" t="s">
        <v>23</v>
      </c>
      <c r="C63" s="2057">
        <v>43831</v>
      </c>
      <c r="D63" s="1233">
        <v>156</v>
      </c>
      <c r="E63" s="1233">
        <v>804956</v>
      </c>
      <c r="F63" s="1233">
        <v>914722</v>
      </c>
      <c r="G63" s="1233">
        <v>11682</v>
      </c>
      <c r="H63" s="1233">
        <v>33588</v>
      </c>
      <c r="I63" s="1233">
        <v>102810</v>
      </c>
      <c r="J63" s="1233">
        <v>111313</v>
      </c>
      <c r="K63" s="1233">
        <v>17108</v>
      </c>
      <c r="L63" s="1233">
        <v>34616</v>
      </c>
      <c r="M63" s="1233">
        <v>14114</v>
      </c>
      <c r="N63" s="1233">
        <v>15067</v>
      </c>
      <c r="O63" s="1233" t="s">
        <v>21</v>
      </c>
      <c r="P63" s="1233">
        <v>8355</v>
      </c>
      <c r="Q63" s="1233" t="s">
        <v>21</v>
      </c>
      <c r="R63" s="1233">
        <v>3102483</v>
      </c>
      <c r="S63" s="1233">
        <v>8270806</v>
      </c>
      <c r="T63" s="1284" t="s">
        <v>29</v>
      </c>
      <c r="U63" s="1533" t="s">
        <v>2155</v>
      </c>
      <c r="V63" s="1286" t="s">
        <v>2153</v>
      </c>
      <c r="W63" s="2053" t="s">
        <v>23</v>
      </c>
      <c r="X63" s="2057">
        <v>43831</v>
      </c>
      <c r="Y63" s="1233">
        <v>2</v>
      </c>
      <c r="Z63" s="1233">
        <v>2607205</v>
      </c>
      <c r="AA63" s="1233">
        <v>1472923</v>
      </c>
      <c r="AB63" s="1233">
        <v>55098</v>
      </c>
      <c r="AC63" s="1233">
        <v>8629</v>
      </c>
      <c r="AD63" s="1233">
        <v>44375</v>
      </c>
      <c r="AE63" s="1233">
        <v>694</v>
      </c>
      <c r="AF63" s="1233">
        <v>43681</v>
      </c>
      <c r="AG63" s="1233">
        <v>24885</v>
      </c>
      <c r="AH63" s="1233">
        <v>370330</v>
      </c>
      <c r="AI63" s="1233">
        <v>353136</v>
      </c>
      <c r="AJ63" s="1233">
        <v>70</v>
      </c>
      <c r="AK63" s="1233">
        <v>30789</v>
      </c>
      <c r="AL63" s="1233">
        <v>266</v>
      </c>
      <c r="AM63" s="1233" t="s">
        <v>21</v>
      </c>
      <c r="AN63" s="1233">
        <v>7417</v>
      </c>
      <c r="AO63" s="1284" t="s">
        <v>29</v>
      </c>
      <c r="AP63" s="1533" t="s">
        <v>2155</v>
      </c>
      <c r="AQ63" s="1286" t="s">
        <v>2153</v>
      </c>
      <c r="AR63" s="2053" t="s">
        <v>23</v>
      </c>
      <c r="AS63" s="2057">
        <v>43831</v>
      </c>
      <c r="AT63" s="1233">
        <v>2810</v>
      </c>
      <c r="AU63" s="1233">
        <v>694</v>
      </c>
      <c r="AV63" s="1233">
        <v>2116</v>
      </c>
      <c r="AW63" s="1233">
        <v>7572</v>
      </c>
      <c r="AX63" s="1233">
        <v>21354</v>
      </c>
      <c r="AY63" s="1233">
        <v>351341</v>
      </c>
      <c r="AZ63" s="1233" t="s">
        <v>21</v>
      </c>
      <c r="BA63" s="1233">
        <v>28517</v>
      </c>
      <c r="BB63" s="1233">
        <v>92</v>
      </c>
      <c r="BC63" s="1233">
        <v>7417</v>
      </c>
      <c r="BD63" s="1233">
        <v>9641</v>
      </c>
      <c r="BE63" s="1233">
        <v>5685</v>
      </c>
      <c r="BF63" s="1233">
        <v>6147</v>
      </c>
      <c r="BG63" s="1233" t="s">
        <v>21</v>
      </c>
      <c r="BH63" s="1233" t="s">
        <v>21</v>
      </c>
      <c r="BI63" s="1233">
        <v>1096804</v>
      </c>
      <c r="BJ63" s="1284" t="s">
        <v>29</v>
      </c>
      <c r="BK63" s="1533" t="s">
        <v>2155</v>
      </c>
      <c r="BL63" s="1286" t="s">
        <v>2153</v>
      </c>
      <c r="BM63" s="2053" t="s">
        <v>23</v>
      </c>
      <c r="BN63" s="2057">
        <v>43831</v>
      </c>
      <c r="BO63" s="1233">
        <v>4743</v>
      </c>
      <c r="BP63" s="1233">
        <v>30401</v>
      </c>
      <c r="BQ63" s="1233">
        <v>4416</v>
      </c>
      <c r="BR63" s="1233" t="s">
        <v>21</v>
      </c>
      <c r="BS63" s="1233" t="s">
        <v>21</v>
      </c>
      <c r="BT63" s="1233" t="s">
        <v>21</v>
      </c>
      <c r="BU63" s="1233">
        <v>53</v>
      </c>
      <c r="BV63" s="1233">
        <v>3746</v>
      </c>
      <c r="BW63" s="1233" t="s">
        <v>21</v>
      </c>
      <c r="BX63" s="1233">
        <v>7541</v>
      </c>
      <c r="BY63" s="1233">
        <v>875</v>
      </c>
      <c r="BZ63" s="1233" t="s">
        <v>21</v>
      </c>
      <c r="CA63" s="1233">
        <v>2816</v>
      </c>
      <c r="CB63" s="1233">
        <v>2777</v>
      </c>
      <c r="CC63" s="1233">
        <v>2910</v>
      </c>
      <c r="CD63" s="1233" t="s">
        <v>21</v>
      </c>
      <c r="CE63" s="1284" t="s">
        <v>29</v>
      </c>
      <c r="CF63" s="1533" t="s">
        <v>2155</v>
      </c>
      <c r="DI63" s="1286" t="s">
        <v>2153</v>
      </c>
      <c r="DJ63" s="2053" t="s">
        <v>23</v>
      </c>
      <c r="DK63" s="2057">
        <v>43831</v>
      </c>
      <c r="DL63" s="60" t="s">
        <v>21</v>
      </c>
      <c r="DM63" s="1233">
        <v>1713</v>
      </c>
      <c r="DN63" s="1233">
        <v>1214370</v>
      </c>
      <c r="DO63" s="1233">
        <v>1390231</v>
      </c>
      <c r="DP63" s="1233">
        <v>11682</v>
      </c>
      <c r="DQ63" s="1233">
        <v>33588</v>
      </c>
      <c r="DR63" s="1233">
        <v>106555</v>
      </c>
      <c r="DS63" s="1233">
        <v>111313</v>
      </c>
      <c r="DT63" s="1233" t="s">
        <v>21</v>
      </c>
      <c r="DU63" s="1233">
        <v>42392</v>
      </c>
      <c r="DV63" s="1233">
        <v>54622</v>
      </c>
      <c r="DW63" s="1233">
        <v>35325</v>
      </c>
      <c r="DX63" s="1233">
        <v>36276</v>
      </c>
      <c r="DY63" s="1233">
        <v>14482</v>
      </c>
      <c r="DZ63" s="1233">
        <v>8355</v>
      </c>
      <c r="EA63" s="1233" t="s">
        <v>21</v>
      </c>
      <c r="EB63" s="1284" t="s">
        <v>29</v>
      </c>
      <c r="EC63" s="1533" t="s">
        <v>2155</v>
      </c>
      <c r="ED63" s="1286" t="s">
        <v>2153</v>
      </c>
      <c r="EE63" s="2053" t="s">
        <v>23</v>
      </c>
      <c r="EF63" s="2057">
        <v>43831</v>
      </c>
      <c r="EG63" s="1233">
        <v>2123501</v>
      </c>
      <c r="EH63" s="1233">
        <v>5091059</v>
      </c>
      <c r="EI63" s="1233">
        <v>4771275</v>
      </c>
      <c r="EJ63" s="1233" t="s">
        <v>21</v>
      </c>
      <c r="EK63" s="1233">
        <v>2</v>
      </c>
      <c r="EL63" s="1233">
        <v>2607205</v>
      </c>
      <c r="EM63" s="1233">
        <v>1472923</v>
      </c>
      <c r="EN63" s="1233">
        <v>55175</v>
      </c>
      <c r="EO63" s="1233">
        <v>8629</v>
      </c>
      <c r="EP63" s="1233">
        <v>64154</v>
      </c>
      <c r="EQ63" s="1233">
        <v>1622</v>
      </c>
      <c r="ER63" s="1233">
        <v>62532</v>
      </c>
      <c r="ES63" s="1233">
        <v>60589</v>
      </c>
      <c r="ET63" s="1233">
        <v>373433</v>
      </c>
      <c r="EU63" s="1233">
        <v>407498</v>
      </c>
      <c r="EV63" s="1233">
        <v>14867</v>
      </c>
      <c r="EW63" s="1284" t="s">
        <v>29</v>
      </c>
      <c r="EX63" s="1533" t="s">
        <v>2155</v>
      </c>
      <c r="EY63" s="1286" t="s">
        <v>2153</v>
      </c>
      <c r="EZ63" s="2053" t="s">
        <v>23</v>
      </c>
      <c r="FA63" s="2057">
        <v>43831</v>
      </c>
      <c r="FB63" s="1233">
        <v>1543</v>
      </c>
      <c r="FC63" s="1233" t="s">
        <v>21</v>
      </c>
      <c r="FD63" s="1233" t="s">
        <v>21</v>
      </c>
      <c r="FE63" s="1233">
        <v>904832</v>
      </c>
      <c r="FF63" s="1233">
        <v>587320</v>
      </c>
      <c r="FG63" s="1233">
        <v>2</v>
      </c>
      <c r="FH63" s="1233">
        <v>285</v>
      </c>
      <c r="FI63" s="1233">
        <v>1</v>
      </c>
      <c r="FJ63" s="1233">
        <v>22589</v>
      </c>
      <c r="FK63" s="1233">
        <v>1622</v>
      </c>
      <c r="FL63" s="1233">
        <v>20967</v>
      </c>
      <c r="FM63" s="1233">
        <v>43276</v>
      </c>
      <c r="FN63" s="1233">
        <v>24457</v>
      </c>
      <c r="FO63" s="1233">
        <v>405703</v>
      </c>
      <c r="FP63" s="1233">
        <v>14797</v>
      </c>
      <c r="FQ63" s="1233" t="s">
        <v>21</v>
      </c>
      <c r="FR63" s="1284" t="s">
        <v>29</v>
      </c>
      <c r="FS63" s="1533" t="s">
        <v>2155</v>
      </c>
      <c r="FT63" s="1286" t="s">
        <v>2153</v>
      </c>
      <c r="FU63" s="2053" t="s">
        <v>23</v>
      </c>
      <c r="FV63" s="2057">
        <v>43831</v>
      </c>
      <c r="FW63" s="1233" t="s">
        <v>21</v>
      </c>
      <c r="FX63" s="1233">
        <v>53249</v>
      </c>
      <c r="FY63" s="1233">
        <v>38875</v>
      </c>
      <c r="FZ63" s="1233">
        <v>48290</v>
      </c>
      <c r="GA63" s="1233">
        <v>27154</v>
      </c>
      <c r="GB63" s="1233" t="s">
        <v>21</v>
      </c>
      <c r="GC63" s="1233" t="s">
        <v>21</v>
      </c>
      <c r="GD63" s="1233" t="s">
        <v>21</v>
      </c>
      <c r="GE63" s="1233" t="s">
        <v>21</v>
      </c>
      <c r="GF63" s="1233">
        <v>35146</v>
      </c>
      <c r="GG63" s="1233">
        <v>21136</v>
      </c>
      <c r="GH63" s="1233" t="s">
        <v>21</v>
      </c>
      <c r="GI63" s="1233" t="s">
        <v>21</v>
      </c>
      <c r="GJ63" s="1233">
        <v>12436</v>
      </c>
      <c r="GK63" s="1233">
        <v>4743</v>
      </c>
      <c r="GL63" s="1233">
        <v>34118</v>
      </c>
      <c r="GM63" s="1284" t="s">
        <v>29</v>
      </c>
      <c r="GN63" s="1533" t="s">
        <v>2155</v>
      </c>
      <c r="GO63" s="1286" t="s">
        <v>2153</v>
      </c>
      <c r="GP63" s="2053" t="s">
        <v>23</v>
      </c>
      <c r="GQ63" s="2057">
        <v>43831</v>
      </c>
      <c r="GR63" s="1233">
        <v>7753</v>
      </c>
      <c r="GS63" s="1233" t="s">
        <v>21</v>
      </c>
      <c r="GT63" s="1233">
        <v>104241</v>
      </c>
      <c r="GU63" s="1233">
        <v>142760</v>
      </c>
      <c r="GV63" s="1233">
        <v>2786</v>
      </c>
      <c r="GW63" s="1233">
        <v>2022</v>
      </c>
      <c r="GX63" s="1233">
        <v>1521</v>
      </c>
      <c r="GY63" s="1233">
        <v>2142</v>
      </c>
      <c r="GZ63" s="1233">
        <v>2290</v>
      </c>
      <c r="HA63" s="1233">
        <v>547</v>
      </c>
      <c r="HB63" s="1233" t="s">
        <v>21</v>
      </c>
      <c r="HC63" s="1233" t="s">
        <v>21</v>
      </c>
      <c r="HD63" s="1233">
        <v>407240</v>
      </c>
      <c r="HE63" s="153">
        <v>44105</v>
      </c>
      <c r="HF63" s="1284" t="s">
        <v>29</v>
      </c>
      <c r="HG63" s="1533" t="s">
        <v>2155</v>
      </c>
    </row>
    <row r="64" spans="1:215" ht="14.25" customHeight="1">
      <c r="A64" s="1281" t="s">
        <v>25</v>
      </c>
      <c r="B64" s="2050" t="s">
        <v>25</v>
      </c>
      <c r="C64" s="2058">
        <v>43862</v>
      </c>
      <c r="D64" s="1233">
        <v>154</v>
      </c>
      <c r="E64" s="1233">
        <v>745805</v>
      </c>
      <c r="F64" s="1233">
        <v>847997</v>
      </c>
      <c r="G64" s="1233">
        <v>11960</v>
      </c>
      <c r="H64" s="1233">
        <v>32598</v>
      </c>
      <c r="I64" s="1233">
        <v>93929</v>
      </c>
      <c r="J64" s="1233">
        <v>104054</v>
      </c>
      <c r="K64" s="1233">
        <v>21732</v>
      </c>
      <c r="L64" s="1233">
        <v>30495</v>
      </c>
      <c r="M64" s="1233">
        <v>10043</v>
      </c>
      <c r="N64" s="1233">
        <v>10742</v>
      </c>
      <c r="O64" s="1233" t="s">
        <v>21</v>
      </c>
      <c r="P64" s="1233">
        <v>3856</v>
      </c>
      <c r="Q64" s="1233" t="s">
        <v>21</v>
      </c>
      <c r="R64" s="1233">
        <v>2832608</v>
      </c>
      <c r="S64" s="1233">
        <v>7710102</v>
      </c>
      <c r="T64" s="1284" t="s">
        <v>30</v>
      </c>
      <c r="U64" s="1533" t="s">
        <v>25</v>
      </c>
      <c r="V64" s="1281" t="s">
        <v>25</v>
      </c>
      <c r="W64" s="2050" t="s">
        <v>25</v>
      </c>
      <c r="X64" s="2058">
        <v>43862</v>
      </c>
      <c r="Y64" s="1233">
        <v>2</v>
      </c>
      <c r="Z64" s="1233">
        <v>2591005</v>
      </c>
      <c r="AA64" s="1233">
        <v>1258991</v>
      </c>
      <c r="AB64" s="1233">
        <v>30887</v>
      </c>
      <c r="AC64" s="1233">
        <v>12664</v>
      </c>
      <c r="AD64" s="1233">
        <v>43280</v>
      </c>
      <c r="AE64" s="1233">
        <v>586</v>
      </c>
      <c r="AF64" s="1233">
        <v>42694</v>
      </c>
      <c r="AG64" s="1233">
        <v>31329</v>
      </c>
      <c r="AH64" s="1233">
        <v>346043</v>
      </c>
      <c r="AI64" s="1233">
        <v>345971</v>
      </c>
      <c r="AJ64" s="1233">
        <v>66</v>
      </c>
      <c r="AK64" s="1233">
        <v>25564</v>
      </c>
      <c r="AL64" s="1233">
        <v>206</v>
      </c>
      <c r="AM64" s="1233" t="s">
        <v>21</v>
      </c>
      <c r="AN64" s="1233">
        <v>5547</v>
      </c>
      <c r="AO64" s="1284" t="s">
        <v>30</v>
      </c>
      <c r="AP64" s="1533" t="s">
        <v>25</v>
      </c>
      <c r="AQ64" s="1281" t="s">
        <v>25</v>
      </c>
      <c r="AR64" s="2050" t="s">
        <v>25</v>
      </c>
      <c r="AS64" s="2058">
        <v>43862</v>
      </c>
      <c r="AT64" s="1233">
        <v>2521</v>
      </c>
      <c r="AU64" s="1233">
        <v>586</v>
      </c>
      <c r="AV64" s="1233">
        <v>1935</v>
      </c>
      <c r="AW64" s="1233">
        <v>6989</v>
      </c>
      <c r="AX64" s="1233">
        <v>16252</v>
      </c>
      <c r="AY64" s="1233">
        <v>344223</v>
      </c>
      <c r="AZ64" s="1233" t="s">
        <v>21</v>
      </c>
      <c r="BA64" s="1233">
        <v>23349</v>
      </c>
      <c r="BB64" s="1233">
        <v>206</v>
      </c>
      <c r="BC64" s="1233">
        <v>5547</v>
      </c>
      <c r="BD64" s="1233">
        <v>8181</v>
      </c>
      <c r="BE64" s="1233">
        <v>4740</v>
      </c>
      <c r="BF64" s="1233">
        <v>5141</v>
      </c>
      <c r="BG64" s="1233" t="s">
        <v>21</v>
      </c>
      <c r="BH64" s="1233" t="s">
        <v>21</v>
      </c>
      <c r="BI64" s="1233">
        <v>1001643</v>
      </c>
      <c r="BJ64" s="1284" t="s">
        <v>30</v>
      </c>
      <c r="BK64" s="1533" t="s">
        <v>25</v>
      </c>
      <c r="BL64" s="1281" t="s">
        <v>25</v>
      </c>
      <c r="BM64" s="2050" t="s">
        <v>25</v>
      </c>
      <c r="BN64" s="2058">
        <v>43862</v>
      </c>
      <c r="BO64" s="1233">
        <v>246</v>
      </c>
      <c r="BP64" s="1233">
        <v>24945</v>
      </c>
      <c r="BQ64" s="1233">
        <v>3997</v>
      </c>
      <c r="BR64" s="1233" t="s">
        <v>21</v>
      </c>
      <c r="BS64" s="1233" t="s">
        <v>21</v>
      </c>
      <c r="BT64" s="1233" t="s">
        <v>21</v>
      </c>
      <c r="BU64" s="1233">
        <v>43</v>
      </c>
      <c r="BV64" s="1233">
        <v>3396</v>
      </c>
      <c r="BW64" s="1233" t="s">
        <v>21</v>
      </c>
      <c r="BX64" s="1233">
        <v>4647</v>
      </c>
      <c r="BY64" s="1233">
        <v>786</v>
      </c>
      <c r="BZ64" s="1233" t="s">
        <v>21</v>
      </c>
      <c r="CA64" s="1233">
        <v>2802</v>
      </c>
      <c r="CB64" s="1233">
        <v>239</v>
      </c>
      <c r="CC64" s="1233">
        <v>250</v>
      </c>
      <c r="CD64" s="1233" t="s">
        <v>21</v>
      </c>
      <c r="CE64" s="1284" t="s">
        <v>30</v>
      </c>
      <c r="CF64" s="1533" t="s">
        <v>25</v>
      </c>
      <c r="DI64" s="1281" t="s">
        <v>25</v>
      </c>
      <c r="DJ64" s="2050" t="s">
        <v>25</v>
      </c>
      <c r="DK64" s="2058">
        <v>43862</v>
      </c>
      <c r="DL64" s="60" t="s">
        <v>21</v>
      </c>
      <c r="DM64" s="1233">
        <v>2031</v>
      </c>
      <c r="DN64" s="1233">
        <v>1118805</v>
      </c>
      <c r="DO64" s="1233">
        <v>1288797</v>
      </c>
      <c r="DP64" s="1233">
        <v>11960</v>
      </c>
      <c r="DQ64" s="1233">
        <v>32598</v>
      </c>
      <c r="DR64" s="1233">
        <v>97204</v>
      </c>
      <c r="DS64" s="1233">
        <v>104054</v>
      </c>
      <c r="DT64" s="1233" t="s">
        <v>21</v>
      </c>
      <c r="DU64" s="1233">
        <v>38554</v>
      </c>
      <c r="DV64" s="1233">
        <v>49570</v>
      </c>
      <c r="DW64" s="1233">
        <v>29610</v>
      </c>
      <c r="DX64" s="1233">
        <v>31111</v>
      </c>
      <c r="DY64" s="1233">
        <v>12863</v>
      </c>
      <c r="DZ64" s="1233">
        <v>3856</v>
      </c>
      <c r="EA64" s="1233" t="s">
        <v>21</v>
      </c>
      <c r="EB64" s="1284" t="s">
        <v>30</v>
      </c>
      <c r="EC64" s="1533" t="s">
        <v>25</v>
      </c>
      <c r="ED64" s="1281" t="s">
        <v>25</v>
      </c>
      <c r="EE64" s="2050" t="s">
        <v>25</v>
      </c>
      <c r="EF64" s="2058">
        <v>43862</v>
      </c>
      <c r="EG64" s="1233">
        <v>1935227</v>
      </c>
      <c r="EH64" s="1233">
        <v>4800226</v>
      </c>
      <c r="EI64" s="1233">
        <v>4511102</v>
      </c>
      <c r="EJ64" s="1233" t="s">
        <v>21</v>
      </c>
      <c r="EK64" s="1233">
        <v>2</v>
      </c>
      <c r="EL64" s="1233">
        <v>2591005</v>
      </c>
      <c r="EM64" s="1233">
        <v>1258991</v>
      </c>
      <c r="EN64" s="1233">
        <v>30939</v>
      </c>
      <c r="EO64" s="1233">
        <v>12664</v>
      </c>
      <c r="EP64" s="1233">
        <v>74585</v>
      </c>
      <c r="EQ64" s="1233">
        <v>1403</v>
      </c>
      <c r="ER64" s="1233">
        <v>73182</v>
      </c>
      <c r="ES64" s="1233">
        <v>64539</v>
      </c>
      <c r="ET64" s="1233">
        <v>347944</v>
      </c>
      <c r="EU64" s="1233">
        <v>395509</v>
      </c>
      <c r="EV64" s="1233">
        <v>12828</v>
      </c>
      <c r="EW64" s="1284" t="s">
        <v>30</v>
      </c>
      <c r="EX64" s="1533" t="s">
        <v>25</v>
      </c>
      <c r="EY64" s="1281" t="s">
        <v>25</v>
      </c>
      <c r="EZ64" s="2050" t="s">
        <v>25</v>
      </c>
      <c r="FA64" s="2058">
        <v>43862</v>
      </c>
      <c r="FB64" s="1233">
        <v>1570</v>
      </c>
      <c r="FC64" s="1233" t="s">
        <v>21</v>
      </c>
      <c r="FD64" s="1233" t="s">
        <v>21</v>
      </c>
      <c r="FE64" s="1233">
        <v>859667</v>
      </c>
      <c r="FF64" s="1233">
        <v>572759</v>
      </c>
      <c r="FG64" s="1233">
        <v>2</v>
      </c>
      <c r="FH64" s="1233">
        <v>240</v>
      </c>
      <c r="FI64" s="1233">
        <v>1</v>
      </c>
      <c r="FJ64" s="1233">
        <v>33826</v>
      </c>
      <c r="FK64" s="1233">
        <v>1403</v>
      </c>
      <c r="FL64" s="1233">
        <v>32423</v>
      </c>
      <c r="FM64" s="1233">
        <v>40199</v>
      </c>
      <c r="FN64" s="1233">
        <v>18153</v>
      </c>
      <c r="FO64" s="1233">
        <v>393761</v>
      </c>
      <c r="FP64" s="1233">
        <v>12762</v>
      </c>
      <c r="FQ64" s="1233" t="s">
        <v>21</v>
      </c>
      <c r="FR64" s="1284" t="s">
        <v>30</v>
      </c>
      <c r="FS64" s="1533" t="s">
        <v>25</v>
      </c>
      <c r="FT64" s="1281" t="s">
        <v>25</v>
      </c>
      <c r="FU64" s="2050" t="s">
        <v>25</v>
      </c>
      <c r="FV64" s="2058">
        <v>43862</v>
      </c>
      <c r="FW64" s="1233" t="s">
        <v>21</v>
      </c>
      <c r="FX64" s="1233">
        <v>47787</v>
      </c>
      <c r="FY64" s="1233">
        <v>35093</v>
      </c>
      <c r="FZ64" s="1233">
        <v>44997</v>
      </c>
      <c r="GA64" s="1233">
        <v>28093</v>
      </c>
      <c r="GB64" s="1233" t="s">
        <v>21</v>
      </c>
      <c r="GC64" s="1233" t="s">
        <v>21</v>
      </c>
      <c r="GD64" s="1233" t="s">
        <v>21</v>
      </c>
      <c r="GE64" s="1233" t="s">
        <v>21</v>
      </c>
      <c r="GF64" s="1233">
        <v>36361</v>
      </c>
      <c r="GG64" s="1233">
        <v>16904</v>
      </c>
      <c r="GH64" s="1233">
        <v>78</v>
      </c>
      <c r="GI64" s="1233" t="s">
        <v>21</v>
      </c>
      <c r="GJ64" s="1233">
        <v>11813</v>
      </c>
      <c r="GK64" s="1233">
        <v>246</v>
      </c>
      <c r="GL64" s="1233">
        <v>27890</v>
      </c>
      <c r="GM64" s="1284" t="s">
        <v>30</v>
      </c>
      <c r="GN64" s="1533" t="s">
        <v>25</v>
      </c>
      <c r="GO64" s="1281" t="s">
        <v>25</v>
      </c>
      <c r="GP64" s="2050" t="s">
        <v>25</v>
      </c>
      <c r="GQ64" s="2058">
        <v>43862</v>
      </c>
      <c r="GR64" s="1233">
        <v>7691</v>
      </c>
      <c r="GS64" s="1233" t="s">
        <v>21</v>
      </c>
      <c r="GT64" s="1233">
        <v>99958</v>
      </c>
      <c r="GU64" s="1233">
        <v>135496</v>
      </c>
      <c r="GV64" s="1233">
        <v>2633</v>
      </c>
      <c r="GW64" s="1233">
        <v>1975</v>
      </c>
      <c r="GX64" s="1233">
        <v>1925</v>
      </c>
      <c r="GY64" s="1233">
        <v>2195</v>
      </c>
      <c r="GZ64" s="1233">
        <v>2343</v>
      </c>
      <c r="HA64" s="1233">
        <v>645</v>
      </c>
      <c r="HB64" s="1233" t="s">
        <v>21</v>
      </c>
      <c r="HC64" s="1233" t="s">
        <v>21</v>
      </c>
      <c r="HD64" s="1233">
        <v>378519</v>
      </c>
      <c r="HE64" s="153">
        <v>44032</v>
      </c>
      <c r="HF64" s="1284" t="s">
        <v>30</v>
      </c>
      <c r="HG64" s="1533" t="s">
        <v>25</v>
      </c>
    </row>
    <row r="65" spans="1:215" ht="14.25" customHeight="1">
      <c r="A65" s="1281" t="s">
        <v>25</v>
      </c>
      <c r="B65" s="2050" t="s">
        <v>25</v>
      </c>
      <c r="C65" s="2058">
        <v>43891</v>
      </c>
      <c r="D65" s="1233">
        <v>188</v>
      </c>
      <c r="E65" s="1233">
        <v>811629</v>
      </c>
      <c r="F65" s="1233">
        <v>928800</v>
      </c>
      <c r="G65" s="1233">
        <v>12322</v>
      </c>
      <c r="H65" s="1233">
        <v>38208</v>
      </c>
      <c r="I65" s="1233">
        <v>102822</v>
      </c>
      <c r="J65" s="1233">
        <v>111205</v>
      </c>
      <c r="K65" s="1233">
        <v>21569</v>
      </c>
      <c r="L65" s="1233">
        <v>29482</v>
      </c>
      <c r="M65" s="1233">
        <v>11016</v>
      </c>
      <c r="N65" s="1233">
        <v>11656</v>
      </c>
      <c r="O65" s="1233" t="s">
        <v>21</v>
      </c>
      <c r="P65" s="1233">
        <v>6029</v>
      </c>
      <c r="Q65" s="1233" t="s">
        <v>21</v>
      </c>
      <c r="R65" s="1233">
        <v>2817518</v>
      </c>
      <c r="S65" s="1233">
        <v>7453183</v>
      </c>
      <c r="T65" s="1284" t="s">
        <v>31</v>
      </c>
      <c r="U65" s="1533" t="s">
        <v>25</v>
      </c>
      <c r="V65" s="1281" t="s">
        <v>25</v>
      </c>
      <c r="W65" s="2050" t="s">
        <v>25</v>
      </c>
      <c r="X65" s="2058">
        <v>43891</v>
      </c>
      <c r="Y65" s="1233">
        <v>2</v>
      </c>
      <c r="Z65" s="1233">
        <v>2351133</v>
      </c>
      <c r="AA65" s="1233">
        <v>1289834</v>
      </c>
      <c r="AB65" s="1233">
        <v>32495</v>
      </c>
      <c r="AC65" s="1233">
        <v>6</v>
      </c>
      <c r="AD65" s="1233">
        <v>53315</v>
      </c>
      <c r="AE65" s="1233">
        <v>386</v>
      </c>
      <c r="AF65" s="1233">
        <v>52929</v>
      </c>
      <c r="AG65" s="1233">
        <v>20026</v>
      </c>
      <c r="AH65" s="1233">
        <v>282462</v>
      </c>
      <c r="AI65" s="1233">
        <v>296619</v>
      </c>
      <c r="AJ65" s="1233">
        <v>57</v>
      </c>
      <c r="AK65" s="1233">
        <v>18445</v>
      </c>
      <c r="AL65" s="1233">
        <v>313</v>
      </c>
      <c r="AM65" s="1233" t="s">
        <v>21</v>
      </c>
      <c r="AN65" s="1233">
        <v>4460</v>
      </c>
      <c r="AO65" s="1284" t="s">
        <v>31</v>
      </c>
      <c r="AP65" s="1533" t="s">
        <v>25</v>
      </c>
      <c r="AQ65" s="1281" t="s">
        <v>25</v>
      </c>
      <c r="AR65" s="2050" t="s">
        <v>25</v>
      </c>
      <c r="AS65" s="2058">
        <v>43891</v>
      </c>
      <c r="AT65" s="1233">
        <v>1796</v>
      </c>
      <c r="AU65" s="1233">
        <v>386</v>
      </c>
      <c r="AV65" s="1233">
        <v>1410</v>
      </c>
      <c r="AW65" s="1233">
        <v>5515</v>
      </c>
      <c r="AX65" s="1233">
        <v>20218</v>
      </c>
      <c r="AY65" s="1233">
        <v>295328</v>
      </c>
      <c r="AZ65" s="1233" t="s">
        <v>21</v>
      </c>
      <c r="BA65" s="1233">
        <v>18308</v>
      </c>
      <c r="BB65" s="1233">
        <v>62</v>
      </c>
      <c r="BC65" s="1233">
        <v>4460</v>
      </c>
      <c r="BD65" s="1233">
        <v>7147</v>
      </c>
      <c r="BE65" s="1233">
        <v>2789</v>
      </c>
      <c r="BF65" s="1233">
        <v>2992</v>
      </c>
      <c r="BG65" s="1233" t="s">
        <v>21</v>
      </c>
      <c r="BH65" s="1233" t="s">
        <v>21</v>
      </c>
      <c r="BI65" s="1233">
        <v>930937</v>
      </c>
      <c r="BJ65" s="1284" t="s">
        <v>31</v>
      </c>
      <c r="BK65" s="1533" t="s">
        <v>25</v>
      </c>
      <c r="BL65" s="1281" t="s">
        <v>25</v>
      </c>
      <c r="BM65" s="2050" t="s">
        <v>25</v>
      </c>
      <c r="BN65" s="2058">
        <v>43891</v>
      </c>
      <c r="BO65" s="1233">
        <v>2557</v>
      </c>
      <c r="BP65" s="1233">
        <v>28584</v>
      </c>
      <c r="BQ65" s="1233">
        <v>2863</v>
      </c>
      <c r="BR65" s="1233" t="s">
        <v>21</v>
      </c>
      <c r="BS65" s="1233" t="s">
        <v>21</v>
      </c>
      <c r="BT65" s="1233" t="s">
        <v>21</v>
      </c>
      <c r="BU65" s="1233">
        <v>48</v>
      </c>
      <c r="BV65" s="1233">
        <v>2413</v>
      </c>
      <c r="BW65" s="1233" t="s">
        <v>21</v>
      </c>
      <c r="BX65" s="1233">
        <v>7853</v>
      </c>
      <c r="BY65" s="1233">
        <v>856</v>
      </c>
      <c r="BZ65" s="1233" t="s">
        <v>21</v>
      </c>
      <c r="CA65" s="1233">
        <v>3724</v>
      </c>
      <c r="CB65" s="1233">
        <v>1916</v>
      </c>
      <c r="CC65" s="1233">
        <v>2008</v>
      </c>
      <c r="CD65" s="1233" t="s">
        <v>21</v>
      </c>
      <c r="CE65" s="1284" t="s">
        <v>31</v>
      </c>
      <c r="CF65" s="1533" t="s">
        <v>25</v>
      </c>
      <c r="DI65" s="1281" t="s">
        <v>25</v>
      </c>
      <c r="DJ65" s="2050" t="s">
        <v>25</v>
      </c>
      <c r="DK65" s="2058">
        <v>43891</v>
      </c>
      <c r="DL65" s="60" t="s">
        <v>21</v>
      </c>
      <c r="DM65" s="1233">
        <v>2080</v>
      </c>
      <c r="DN65" s="1233">
        <v>1197339</v>
      </c>
      <c r="DO65" s="1233">
        <v>1389566</v>
      </c>
      <c r="DP65" s="1233">
        <v>12322</v>
      </c>
      <c r="DQ65" s="1233">
        <v>38208</v>
      </c>
      <c r="DR65" s="1233">
        <v>106431</v>
      </c>
      <c r="DS65" s="1233">
        <v>111205</v>
      </c>
      <c r="DT65" s="1233" t="s">
        <v>21</v>
      </c>
      <c r="DU65" s="1233">
        <v>38904</v>
      </c>
      <c r="DV65" s="1233">
        <v>47462</v>
      </c>
      <c r="DW65" s="1233">
        <v>30960</v>
      </c>
      <c r="DX65" s="1233">
        <v>32232</v>
      </c>
      <c r="DY65" s="1233">
        <v>12883</v>
      </c>
      <c r="DZ65" s="1233">
        <v>6029</v>
      </c>
      <c r="EA65" s="1233" t="s">
        <v>21</v>
      </c>
      <c r="EB65" s="1284" t="s">
        <v>31</v>
      </c>
      <c r="EC65" s="1533" t="s">
        <v>25</v>
      </c>
      <c r="ED65" s="1281" t="s">
        <v>25</v>
      </c>
      <c r="EE65" s="2050" t="s">
        <v>25</v>
      </c>
      <c r="EF65" s="2058">
        <v>43891</v>
      </c>
      <c r="EG65" s="1233">
        <v>1869015</v>
      </c>
      <c r="EH65" s="1233">
        <v>4441133</v>
      </c>
      <c r="EI65" s="1233">
        <v>4175038</v>
      </c>
      <c r="EJ65" s="1233" t="s">
        <v>21</v>
      </c>
      <c r="EK65" s="1233">
        <v>2</v>
      </c>
      <c r="EL65" s="1233">
        <v>2351133</v>
      </c>
      <c r="EM65" s="1233">
        <v>1289834</v>
      </c>
      <c r="EN65" s="1233">
        <v>32568</v>
      </c>
      <c r="EO65" s="1233">
        <v>6</v>
      </c>
      <c r="EP65" s="1233">
        <v>80868</v>
      </c>
      <c r="EQ65" s="1233">
        <v>913</v>
      </c>
      <c r="ER65" s="1233">
        <v>79955</v>
      </c>
      <c r="ES65" s="1233">
        <v>53300</v>
      </c>
      <c r="ET65" s="1233">
        <v>283969</v>
      </c>
      <c r="EU65" s="1233">
        <v>350097</v>
      </c>
      <c r="EV65" s="1233">
        <v>8932</v>
      </c>
      <c r="EW65" s="1284" t="s">
        <v>31</v>
      </c>
      <c r="EX65" s="1533" t="s">
        <v>25</v>
      </c>
      <c r="EY65" s="1281" t="s">
        <v>25</v>
      </c>
      <c r="EZ65" s="2050" t="s">
        <v>25</v>
      </c>
      <c r="FA65" s="2058">
        <v>43891</v>
      </c>
      <c r="FB65" s="1233" t="s">
        <v>21</v>
      </c>
      <c r="FC65" s="1233" t="s">
        <v>21</v>
      </c>
      <c r="FD65" s="1233" t="s">
        <v>21</v>
      </c>
      <c r="FE65" s="1233">
        <v>782016</v>
      </c>
      <c r="FF65" s="1233">
        <v>516058</v>
      </c>
      <c r="FG65" s="1233">
        <v>2</v>
      </c>
      <c r="FH65" s="1233">
        <v>336</v>
      </c>
      <c r="FI65" s="1233">
        <v>5</v>
      </c>
      <c r="FJ65" s="1233">
        <v>29349</v>
      </c>
      <c r="FK65" s="1233">
        <v>913</v>
      </c>
      <c r="FL65" s="1233">
        <v>28436</v>
      </c>
      <c r="FM65" s="1233">
        <v>38789</v>
      </c>
      <c r="FN65" s="1233">
        <v>21725</v>
      </c>
      <c r="FO65" s="1233">
        <v>348806</v>
      </c>
      <c r="FP65" s="1233">
        <v>8875</v>
      </c>
      <c r="FQ65" s="1233" t="s">
        <v>21</v>
      </c>
      <c r="FR65" s="1284" t="s">
        <v>31</v>
      </c>
      <c r="FS65" s="1533" t="s">
        <v>25</v>
      </c>
      <c r="FT65" s="1281" t="s">
        <v>25</v>
      </c>
      <c r="FU65" s="2050" t="s">
        <v>25</v>
      </c>
      <c r="FV65" s="2058">
        <v>43891</v>
      </c>
      <c r="FW65" s="1233" t="s">
        <v>21</v>
      </c>
      <c r="FX65" s="1233">
        <v>50094</v>
      </c>
      <c r="FY65" s="1233">
        <v>40217</v>
      </c>
      <c r="FZ65" s="1233">
        <v>50630</v>
      </c>
      <c r="GA65" s="1233">
        <v>31332</v>
      </c>
      <c r="GB65" s="1233" t="s">
        <v>21</v>
      </c>
      <c r="GC65" s="1233" t="s">
        <v>21</v>
      </c>
      <c r="GD65" s="1233" t="s">
        <v>21</v>
      </c>
      <c r="GE65" s="1233" t="s">
        <v>21</v>
      </c>
      <c r="GF65" s="1233">
        <v>40553</v>
      </c>
      <c r="GG65" s="1233">
        <v>19299</v>
      </c>
      <c r="GH65" s="1233">
        <v>16</v>
      </c>
      <c r="GI65" s="1233" t="s">
        <v>21</v>
      </c>
      <c r="GJ65" s="1233">
        <v>12299</v>
      </c>
      <c r="GK65" s="1233">
        <v>2557</v>
      </c>
      <c r="GL65" s="1233">
        <v>31837</v>
      </c>
      <c r="GM65" s="1284" t="s">
        <v>31</v>
      </c>
      <c r="GN65" s="1533" t="s">
        <v>25</v>
      </c>
      <c r="GO65" s="1281" t="s">
        <v>25</v>
      </c>
      <c r="GP65" s="2050" t="s">
        <v>25</v>
      </c>
      <c r="GQ65" s="2058">
        <v>43891</v>
      </c>
      <c r="GR65" s="1233">
        <v>4804</v>
      </c>
      <c r="GS65" s="1233" t="s">
        <v>21</v>
      </c>
      <c r="GT65" s="1233">
        <v>103685</v>
      </c>
      <c r="GU65" s="1233">
        <v>141544</v>
      </c>
      <c r="GV65" s="1233">
        <v>2680</v>
      </c>
      <c r="GW65" s="1233">
        <v>2010</v>
      </c>
      <c r="GX65" s="1233">
        <v>1889</v>
      </c>
      <c r="GY65" s="1233">
        <v>2316</v>
      </c>
      <c r="GZ65" s="1233">
        <v>2472</v>
      </c>
      <c r="HA65" s="1233">
        <v>119</v>
      </c>
      <c r="HB65" s="1233" t="s">
        <v>21</v>
      </c>
      <c r="HC65" s="1233" t="s">
        <v>21</v>
      </c>
      <c r="HD65" s="1233">
        <v>375235</v>
      </c>
      <c r="HE65" s="153">
        <v>34620</v>
      </c>
      <c r="HF65" s="1284" t="s">
        <v>31</v>
      </c>
      <c r="HG65" s="1533" t="s">
        <v>25</v>
      </c>
    </row>
    <row r="66" spans="1:215" ht="14.25" customHeight="1">
      <c r="A66" s="1281" t="s">
        <v>25</v>
      </c>
      <c r="B66" s="2050" t="s">
        <v>25</v>
      </c>
      <c r="C66" s="2058">
        <v>43922</v>
      </c>
      <c r="D66" s="1233">
        <v>188</v>
      </c>
      <c r="E66" s="1233">
        <v>756432</v>
      </c>
      <c r="F66" s="1233">
        <v>875137</v>
      </c>
      <c r="G66" s="1233">
        <v>15467</v>
      </c>
      <c r="H66" s="1233">
        <v>34986</v>
      </c>
      <c r="I66" s="1233">
        <v>97705</v>
      </c>
      <c r="J66" s="1233">
        <v>105035</v>
      </c>
      <c r="K66" s="1233">
        <v>11397</v>
      </c>
      <c r="L66" s="1233">
        <v>25707</v>
      </c>
      <c r="M66" s="1233">
        <v>10959</v>
      </c>
      <c r="N66" s="1233">
        <v>11682</v>
      </c>
      <c r="O66" s="1233" t="s">
        <v>21</v>
      </c>
      <c r="P66" s="1233">
        <v>7643</v>
      </c>
      <c r="Q66" s="1233" t="s">
        <v>21</v>
      </c>
      <c r="R66" s="1233">
        <v>2771142</v>
      </c>
      <c r="S66" s="1233">
        <v>7554423</v>
      </c>
      <c r="T66" s="1284" t="s">
        <v>32</v>
      </c>
      <c r="U66" s="1533" t="s">
        <v>25</v>
      </c>
      <c r="V66" s="1281" t="s">
        <v>25</v>
      </c>
      <c r="W66" s="2050" t="s">
        <v>25</v>
      </c>
      <c r="X66" s="2058">
        <v>43922</v>
      </c>
      <c r="Y66" s="1233">
        <v>2</v>
      </c>
      <c r="Z66" s="1233">
        <v>2456031</v>
      </c>
      <c r="AA66" s="1233">
        <v>1226738</v>
      </c>
      <c r="AB66" s="1233">
        <v>45336</v>
      </c>
      <c r="AC66" s="1233">
        <v>74</v>
      </c>
      <c r="AD66" s="1233">
        <v>38182</v>
      </c>
      <c r="AE66" s="1233">
        <v>315</v>
      </c>
      <c r="AF66" s="1233">
        <v>37867</v>
      </c>
      <c r="AG66" s="1233">
        <v>20479</v>
      </c>
      <c r="AH66" s="1233">
        <v>280226</v>
      </c>
      <c r="AI66" s="1233">
        <v>321348</v>
      </c>
      <c r="AJ66" s="1233">
        <v>41</v>
      </c>
      <c r="AK66" s="1233">
        <v>17573</v>
      </c>
      <c r="AL66" s="1233">
        <v>333</v>
      </c>
      <c r="AM66" s="1233" t="s">
        <v>21</v>
      </c>
      <c r="AN66" s="1233">
        <v>2681</v>
      </c>
      <c r="AO66" s="1284" t="s">
        <v>32</v>
      </c>
      <c r="AP66" s="1533" t="s">
        <v>25</v>
      </c>
      <c r="AQ66" s="1281" t="s">
        <v>25</v>
      </c>
      <c r="AR66" s="2050" t="s">
        <v>25</v>
      </c>
      <c r="AS66" s="2058">
        <v>43922</v>
      </c>
      <c r="AT66" s="1233">
        <v>1786</v>
      </c>
      <c r="AU66" s="1233">
        <v>315</v>
      </c>
      <c r="AV66" s="1233">
        <v>1471</v>
      </c>
      <c r="AW66" s="1233">
        <v>5453</v>
      </c>
      <c r="AX66" s="1233">
        <v>17479</v>
      </c>
      <c r="AY66" s="1233">
        <v>320356</v>
      </c>
      <c r="AZ66" s="1233" t="s">
        <v>21</v>
      </c>
      <c r="BA66" s="1233">
        <v>17470</v>
      </c>
      <c r="BB66" s="1233">
        <v>152</v>
      </c>
      <c r="BC66" s="1233">
        <v>2681</v>
      </c>
      <c r="BD66" s="1233">
        <v>6857</v>
      </c>
      <c r="BE66" s="1233">
        <v>4098</v>
      </c>
      <c r="BF66" s="1233">
        <v>4425</v>
      </c>
      <c r="BG66" s="1233" t="s">
        <v>21</v>
      </c>
      <c r="BH66" s="1233" t="s">
        <v>21</v>
      </c>
      <c r="BI66" s="1233">
        <v>951830</v>
      </c>
      <c r="BJ66" s="1284" t="s">
        <v>32</v>
      </c>
      <c r="BK66" s="1533" t="s">
        <v>25</v>
      </c>
      <c r="BL66" s="1281" t="s">
        <v>25</v>
      </c>
      <c r="BM66" s="2050" t="s">
        <v>25</v>
      </c>
      <c r="BN66" s="2058">
        <v>43922</v>
      </c>
      <c r="BO66" s="1233">
        <v>3972</v>
      </c>
      <c r="BP66" s="1233">
        <v>26070</v>
      </c>
      <c r="BQ66" s="1233">
        <v>3406</v>
      </c>
      <c r="BR66" s="1233" t="s">
        <v>21</v>
      </c>
      <c r="BS66" s="1233" t="s">
        <v>21</v>
      </c>
      <c r="BT66" s="1233" t="s">
        <v>21</v>
      </c>
      <c r="BU66" s="1233">
        <v>45</v>
      </c>
      <c r="BV66" s="1233">
        <v>2885</v>
      </c>
      <c r="BW66" s="1233" t="s">
        <v>21</v>
      </c>
      <c r="BX66" s="1233">
        <v>6041</v>
      </c>
      <c r="BY66" s="1233">
        <v>874</v>
      </c>
      <c r="BZ66" s="1233" t="s">
        <v>21</v>
      </c>
      <c r="CA66" s="1233">
        <v>1922</v>
      </c>
      <c r="CB66" s="1233">
        <v>2563</v>
      </c>
      <c r="CC66" s="1233">
        <v>2686</v>
      </c>
      <c r="CD66" s="1233" t="s">
        <v>21</v>
      </c>
      <c r="CE66" s="1284" t="s">
        <v>32</v>
      </c>
      <c r="CF66" s="1533" t="s">
        <v>25</v>
      </c>
      <c r="DI66" s="1281" t="s">
        <v>25</v>
      </c>
      <c r="DJ66" s="2050" t="s">
        <v>25</v>
      </c>
      <c r="DK66" s="2058">
        <v>43922</v>
      </c>
      <c r="DL66" s="60" t="s">
        <v>21</v>
      </c>
      <c r="DM66" s="1233">
        <v>1920</v>
      </c>
      <c r="DN66" s="1233">
        <v>1128926</v>
      </c>
      <c r="DO66" s="1233">
        <v>1303348</v>
      </c>
      <c r="DP66" s="1233">
        <v>15467</v>
      </c>
      <c r="DQ66" s="1233">
        <v>34986</v>
      </c>
      <c r="DR66" s="1233">
        <v>101198</v>
      </c>
      <c r="DS66" s="1233">
        <v>105035</v>
      </c>
      <c r="DT66" s="1233" t="s">
        <v>21</v>
      </c>
      <c r="DU66" s="1233">
        <v>33235</v>
      </c>
      <c r="DV66" s="1233">
        <v>42949</v>
      </c>
      <c r="DW66" s="1233">
        <v>35876</v>
      </c>
      <c r="DX66" s="1233">
        <v>37021</v>
      </c>
      <c r="DY66" s="1233">
        <v>12169</v>
      </c>
      <c r="DZ66" s="1233">
        <v>7643</v>
      </c>
      <c r="EA66" s="1233" t="s">
        <v>21</v>
      </c>
      <c r="EB66" s="1284" t="s">
        <v>32</v>
      </c>
      <c r="EC66" s="1533" t="s">
        <v>25</v>
      </c>
      <c r="ED66" s="1281" t="s">
        <v>25</v>
      </c>
      <c r="EE66" s="2050" t="s">
        <v>25</v>
      </c>
      <c r="EF66" s="2058">
        <v>43922</v>
      </c>
      <c r="EG66" s="1233">
        <v>1735820</v>
      </c>
      <c r="EH66" s="1233">
        <v>4491058</v>
      </c>
      <c r="EI66" s="1233">
        <v>4224397</v>
      </c>
      <c r="EJ66" s="1233" t="s">
        <v>21</v>
      </c>
      <c r="EK66" s="1233">
        <v>2</v>
      </c>
      <c r="EL66" s="1233">
        <v>2456031</v>
      </c>
      <c r="EM66" s="1233">
        <v>1226738</v>
      </c>
      <c r="EN66" s="1233">
        <v>46290</v>
      </c>
      <c r="EO66" s="1233">
        <v>74</v>
      </c>
      <c r="EP66" s="1233">
        <v>59945</v>
      </c>
      <c r="EQ66" s="1233">
        <v>1271</v>
      </c>
      <c r="ER66" s="1233">
        <v>58674</v>
      </c>
      <c r="ES66" s="1233">
        <v>58623</v>
      </c>
      <c r="ET66" s="1233">
        <v>283195</v>
      </c>
      <c r="EU66" s="1233">
        <v>371592</v>
      </c>
      <c r="EV66" s="1233">
        <v>3226</v>
      </c>
      <c r="EW66" s="1284" t="s">
        <v>32</v>
      </c>
      <c r="EX66" s="1533" t="s">
        <v>25</v>
      </c>
      <c r="EY66" s="1281" t="s">
        <v>25</v>
      </c>
      <c r="EZ66" s="2050" t="s">
        <v>25</v>
      </c>
      <c r="FA66" s="2058">
        <v>43922</v>
      </c>
      <c r="FB66" s="1233">
        <v>3</v>
      </c>
      <c r="FC66" s="1233" t="s">
        <v>21</v>
      </c>
      <c r="FD66" s="1233" t="s">
        <v>21</v>
      </c>
      <c r="FE66" s="1233">
        <v>801319</v>
      </c>
      <c r="FF66" s="1233">
        <v>534761</v>
      </c>
      <c r="FG66" s="1233">
        <v>2</v>
      </c>
      <c r="FH66" s="1233">
        <v>1136</v>
      </c>
      <c r="FI66" s="1233">
        <v>1</v>
      </c>
      <c r="FJ66" s="1233">
        <v>23549</v>
      </c>
      <c r="FK66" s="1233">
        <v>1271</v>
      </c>
      <c r="FL66" s="1233">
        <v>22278</v>
      </c>
      <c r="FM66" s="1233">
        <v>43597</v>
      </c>
      <c r="FN66" s="1233">
        <v>20448</v>
      </c>
      <c r="FO66" s="1233">
        <v>370600</v>
      </c>
      <c r="FP66" s="1233">
        <v>3185</v>
      </c>
      <c r="FQ66" s="1233" t="s">
        <v>21</v>
      </c>
      <c r="FR66" s="1284" t="s">
        <v>32</v>
      </c>
      <c r="FS66" s="1533" t="s">
        <v>25</v>
      </c>
      <c r="FT66" s="1281" t="s">
        <v>25</v>
      </c>
      <c r="FU66" s="2050" t="s">
        <v>25</v>
      </c>
      <c r="FV66" s="2058">
        <v>43922</v>
      </c>
      <c r="FW66" s="1233" t="s">
        <v>21</v>
      </c>
      <c r="FX66" s="1233">
        <v>44820</v>
      </c>
      <c r="FY66" s="1233">
        <v>35591</v>
      </c>
      <c r="FZ66" s="1233">
        <v>44769</v>
      </c>
      <c r="GA66" s="1233">
        <v>27490</v>
      </c>
      <c r="GB66" s="1233" t="s">
        <v>21</v>
      </c>
      <c r="GC66" s="1233" t="s">
        <v>21</v>
      </c>
      <c r="GD66" s="1233" t="s">
        <v>21</v>
      </c>
      <c r="GE66" s="1233" t="s">
        <v>21</v>
      </c>
      <c r="GF66" s="1233">
        <v>35581</v>
      </c>
      <c r="GG66" s="1233">
        <v>17278</v>
      </c>
      <c r="GH66" s="1233">
        <v>17</v>
      </c>
      <c r="GI66" s="1233">
        <v>28</v>
      </c>
      <c r="GJ66" s="1233">
        <v>10085</v>
      </c>
      <c r="GK66" s="1233">
        <v>3972</v>
      </c>
      <c r="GL66" s="1233">
        <v>30053</v>
      </c>
      <c r="GM66" s="1284" t="s">
        <v>32</v>
      </c>
      <c r="GN66" s="1533" t="s">
        <v>25</v>
      </c>
      <c r="GO66" s="1281" t="s">
        <v>25</v>
      </c>
      <c r="GP66" s="2050" t="s">
        <v>25</v>
      </c>
      <c r="GQ66" s="2058">
        <v>43922</v>
      </c>
      <c r="GR66" s="1233">
        <v>4551</v>
      </c>
      <c r="GS66" s="1233" t="s">
        <v>21</v>
      </c>
      <c r="GT66" s="1233">
        <v>85915</v>
      </c>
      <c r="GU66" s="1233">
        <v>116033</v>
      </c>
      <c r="GV66" s="1233">
        <v>2633</v>
      </c>
      <c r="GW66" s="1233">
        <v>1818</v>
      </c>
      <c r="GX66" s="1233">
        <v>944</v>
      </c>
      <c r="GY66" s="1233">
        <v>3094</v>
      </c>
      <c r="GZ66" s="1233">
        <v>3281</v>
      </c>
      <c r="HA66" s="1233" t="s">
        <v>21</v>
      </c>
      <c r="HB66" s="1233" t="s">
        <v>21</v>
      </c>
      <c r="HC66" s="1233" t="s">
        <v>21</v>
      </c>
      <c r="HD66" s="1233">
        <v>383224</v>
      </c>
      <c r="HE66" s="153">
        <v>32072</v>
      </c>
      <c r="HF66" s="1284" t="s">
        <v>32</v>
      </c>
      <c r="HG66" s="1533" t="s">
        <v>25</v>
      </c>
    </row>
    <row r="67" spans="1:215" ht="14.25" customHeight="1">
      <c r="A67" s="1281" t="s">
        <v>25</v>
      </c>
      <c r="B67" s="2050" t="s">
        <v>25</v>
      </c>
      <c r="C67" s="2058">
        <v>43952</v>
      </c>
      <c r="D67" s="1233">
        <v>141</v>
      </c>
      <c r="E67" s="1233">
        <v>751122</v>
      </c>
      <c r="F67" s="1233">
        <v>871295</v>
      </c>
      <c r="G67" s="1233">
        <v>14221</v>
      </c>
      <c r="H67" s="1233">
        <v>35194</v>
      </c>
      <c r="I67" s="1233">
        <v>98191</v>
      </c>
      <c r="J67" s="1233">
        <v>97286</v>
      </c>
      <c r="K67" s="1233">
        <v>12843</v>
      </c>
      <c r="L67" s="1233">
        <v>23660</v>
      </c>
      <c r="M67" s="1233">
        <v>10909</v>
      </c>
      <c r="N67" s="1233">
        <v>11654</v>
      </c>
      <c r="O67" s="1233" t="s">
        <v>21</v>
      </c>
      <c r="P67" s="1233">
        <v>7244</v>
      </c>
      <c r="Q67" s="1233" t="s">
        <v>21</v>
      </c>
      <c r="R67" s="1233">
        <v>2622905</v>
      </c>
      <c r="S67" s="1233">
        <v>6824964</v>
      </c>
      <c r="T67" s="1284" t="s">
        <v>33</v>
      </c>
      <c r="U67" s="1533" t="s">
        <v>25</v>
      </c>
      <c r="V67" s="1281" t="s">
        <v>25</v>
      </c>
      <c r="W67" s="2050" t="s">
        <v>25</v>
      </c>
      <c r="X67" s="2058">
        <v>43952</v>
      </c>
      <c r="Y67" s="1233">
        <v>2</v>
      </c>
      <c r="Z67" s="1233">
        <v>2196429</v>
      </c>
      <c r="AA67" s="1233">
        <v>1068564</v>
      </c>
      <c r="AB67" s="1233">
        <v>43036</v>
      </c>
      <c r="AC67" s="1233">
        <v>1</v>
      </c>
      <c r="AD67" s="1233">
        <v>35655</v>
      </c>
      <c r="AE67" s="1233">
        <v>498</v>
      </c>
      <c r="AF67" s="1233">
        <v>35157</v>
      </c>
      <c r="AG67" s="1233">
        <v>33761</v>
      </c>
      <c r="AH67" s="1233">
        <v>249947</v>
      </c>
      <c r="AI67" s="1233">
        <v>302690</v>
      </c>
      <c r="AJ67" s="1233">
        <v>24</v>
      </c>
      <c r="AK67" s="1233">
        <v>20461</v>
      </c>
      <c r="AL67" s="1233">
        <v>382</v>
      </c>
      <c r="AM67" s="1233" t="s">
        <v>21</v>
      </c>
      <c r="AN67" s="1233">
        <v>3902</v>
      </c>
      <c r="AO67" s="1284" t="s">
        <v>33</v>
      </c>
      <c r="AP67" s="1533" t="s">
        <v>25</v>
      </c>
      <c r="AQ67" s="1281" t="s">
        <v>25</v>
      </c>
      <c r="AR67" s="2050" t="s">
        <v>25</v>
      </c>
      <c r="AS67" s="2058">
        <v>43952</v>
      </c>
      <c r="AT67" s="1233">
        <v>2438</v>
      </c>
      <c r="AU67" s="1233">
        <v>498</v>
      </c>
      <c r="AV67" s="1233">
        <v>1940</v>
      </c>
      <c r="AW67" s="1233">
        <v>6702</v>
      </c>
      <c r="AX67" s="1233">
        <v>16908</v>
      </c>
      <c r="AY67" s="1233">
        <v>301300</v>
      </c>
      <c r="AZ67" s="1233" t="s">
        <v>21</v>
      </c>
      <c r="BA67" s="1233">
        <v>20336</v>
      </c>
      <c r="BB67" s="1233">
        <v>203</v>
      </c>
      <c r="BC67" s="1233">
        <v>3902</v>
      </c>
      <c r="BD67" s="1233">
        <v>7254</v>
      </c>
      <c r="BE67" s="1233">
        <v>4874</v>
      </c>
      <c r="BF67" s="1233">
        <v>5278</v>
      </c>
      <c r="BG67" s="1233" t="s">
        <v>21</v>
      </c>
      <c r="BH67" s="1233" t="s">
        <v>21</v>
      </c>
      <c r="BI67" s="1233">
        <v>926281</v>
      </c>
      <c r="BJ67" s="1284" t="s">
        <v>33</v>
      </c>
      <c r="BK67" s="1533" t="s">
        <v>25</v>
      </c>
      <c r="BL67" s="1281" t="s">
        <v>25</v>
      </c>
      <c r="BM67" s="2050" t="s">
        <v>25</v>
      </c>
      <c r="BN67" s="2058">
        <v>43952</v>
      </c>
      <c r="BO67" s="1233">
        <v>4569</v>
      </c>
      <c r="BP67" s="1233">
        <v>19999</v>
      </c>
      <c r="BQ67" s="1233">
        <v>2591</v>
      </c>
      <c r="BR67" s="1233" t="s">
        <v>21</v>
      </c>
      <c r="BS67" s="1233" t="s">
        <v>21</v>
      </c>
      <c r="BT67" s="1233" t="s">
        <v>21</v>
      </c>
      <c r="BU67" s="1233">
        <v>35</v>
      </c>
      <c r="BV67" s="1233">
        <v>2194</v>
      </c>
      <c r="BW67" s="1233" t="s">
        <v>21</v>
      </c>
      <c r="BX67" s="1233">
        <v>5346</v>
      </c>
      <c r="BY67" s="1233">
        <v>965</v>
      </c>
      <c r="BZ67" s="1233" t="s">
        <v>21</v>
      </c>
      <c r="CA67" s="1233">
        <v>1605</v>
      </c>
      <c r="CB67" s="1233">
        <v>2296</v>
      </c>
      <c r="CC67" s="1233">
        <v>2406</v>
      </c>
      <c r="CD67" s="1233" t="s">
        <v>21</v>
      </c>
      <c r="CE67" s="1284" t="s">
        <v>33</v>
      </c>
      <c r="CF67" s="1533" t="s">
        <v>25</v>
      </c>
      <c r="DI67" s="1281" t="s">
        <v>25</v>
      </c>
      <c r="DJ67" s="2050" t="s">
        <v>25</v>
      </c>
      <c r="DK67" s="2058">
        <v>43952</v>
      </c>
      <c r="DL67" s="60" t="s">
        <v>21</v>
      </c>
      <c r="DM67" s="1233">
        <v>877</v>
      </c>
      <c r="DN67" s="1233">
        <v>1097771</v>
      </c>
      <c r="DO67" s="1233">
        <v>1258524</v>
      </c>
      <c r="DP67" s="1233">
        <v>14221</v>
      </c>
      <c r="DQ67" s="1233">
        <v>35194</v>
      </c>
      <c r="DR67" s="1233">
        <v>101861</v>
      </c>
      <c r="DS67" s="1233">
        <v>97286</v>
      </c>
      <c r="DT67" s="1233" t="s">
        <v>21</v>
      </c>
      <c r="DU67" s="1233">
        <v>35628</v>
      </c>
      <c r="DV67" s="1233">
        <v>43337</v>
      </c>
      <c r="DW67" s="1233">
        <v>32608</v>
      </c>
      <c r="DX67" s="1233">
        <v>33647</v>
      </c>
      <c r="DY67" s="1233">
        <v>12549</v>
      </c>
      <c r="DZ67" s="1233">
        <v>7244</v>
      </c>
      <c r="EA67" s="1233" t="s">
        <v>21</v>
      </c>
      <c r="EB67" s="1284" t="s">
        <v>33</v>
      </c>
      <c r="EC67" s="1533" t="s">
        <v>25</v>
      </c>
      <c r="ED67" s="1281" t="s">
        <v>25</v>
      </c>
      <c r="EE67" s="2050" t="s">
        <v>25</v>
      </c>
      <c r="EF67" s="2058">
        <v>43952</v>
      </c>
      <c r="EG67" s="1233">
        <v>1631915</v>
      </c>
      <c r="EH67" s="1233">
        <v>4038603</v>
      </c>
      <c r="EI67" s="1233">
        <v>3777265</v>
      </c>
      <c r="EJ67" s="1233" t="s">
        <v>21</v>
      </c>
      <c r="EK67" s="1233">
        <v>2</v>
      </c>
      <c r="EL67" s="1233">
        <v>2196429</v>
      </c>
      <c r="EM67" s="1233">
        <v>1068564</v>
      </c>
      <c r="EN67" s="1233">
        <v>45380</v>
      </c>
      <c r="EO67" s="1233">
        <v>1</v>
      </c>
      <c r="EP67" s="1233">
        <v>48615</v>
      </c>
      <c r="EQ67" s="1233">
        <v>1006</v>
      </c>
      <c r="ER67" s="1233">
        <v>47609</v>
      </c>
      <c r="ES67" s="1233">
        <v>67740</v>
      </c>
      <c r="ET67" s="1233">
        <v>252641</v>
      </c>
      <c r="EU67" s="1233">
        <v>341587</v>
      </c>
      <c r="EV67" s="1233">
        <v>4497</v>
      </c>
      <c r="EW67" s="1284" t="s">
        <v>33</v>
      </c>
      <c r="EX67" s="1533" t="s">
        <v>25</v>
      </c>
      <c r="EY67" s="1281" t="s">
        <v>25</v>
      </c>
      <c r="EZ67" s="2050" t="s">
        <v>25</v>
      </c>
      <c r="FA67" s="2058">
        <v>43952</v>
      </c>
      <c r="FB67" s="1233">
        <v>19</v>
      </c>
      <c r="FC67" s="1233" t="s">
        <v>21</v>
      </c>
      <c r="FD67" s="1233" t="s">
        <v>21</v>
      </c>
      <c r="FE67" s="1233">
        <v>748956</v>
      </c>
      <c r="FF67" s="1233">
        <v>487743</v>
      </c>
      <c r="FG67" s="1233">
        <v>2</v>
      </c>
      <c r="FH67" s="1233">
        <v>2578</v>
      </c>
      <c r="FI67" s="1233">
        <v>1</v>
      </c>
      <c r="FJ67" s="1233">
        <v>15398</v>
      </c>
      <c r="FK67" s="1233">
        <v>1006</v>
      </c>
      <c r="FL67" s="1233">
        <v>14392</v>
      </c>
      <c r="FM67" s="1233">
        <v>40681</v>
      </c>
      <c r="FN67" s="1233">
        <v>19602</v>
      </c>
      <c r="FO67" s="1233">
        <v>340197</v>
      </c>
      <c r="FP67" s="1233">
        <v>4473</v>
      </c>
      <c r="FQ67" s="1233" t="s">
        <v>21</v>
      </c>
      <c r="FR67" s="1284" t="s">
        <v>33</v>
      </c>
      <c r="FS67" s="1533" t="s">
        <v>25</v>
      </c>
      <c r="FT67" s="1281" t="s">
        <v>25</v>
      </c>
      <c r="FU67" s="2050" t="s">
        <v>25</v>
      </c>
      <c r="FV67" s="2058">
        <v>43952</v>
      </c>
      <c r="FW67" s="1233" t="s">
        <v>21</v>
      </c>
      <c r="FX67" s="1233">
        <v>34599</v>
      </c>
      <c r="FY67" s="1233">
        <v>29402</v>
      </c>
      <c r="FZ67" s="1233">
        <v>21175</v>
      </c>
      <c r="GA67" s="1233">
        <v>6006</v>
      </c>
      <c r="GB67" s="1233" t="s">
        <v>21</v>
      </c>
      <c r="GC67" s="1233" t="s">
        <v>21</v>
      </c>
      <c r="GD67" s="1233" t="s">
        <v>21</v>
      </c>
      <c r="GE67" s="1233" t="s">
        <v>21</v>
      </c>
      <c r="GF67" s="1233">
        <v>7773</v>
      </c>
      <c r="GG67" s="1233">
        <v>15170</v>
      </c>
      <c r="GH67" s="1233">
        <v>22</v>
      </c>
      <c r="GI67" s="1233" t="s">
        <v>21</v>
      </c>
      <c r="GJ67" s="1233">
        <v>8290</v>
      </c>
      <c r="GK67" s="1233">
        <v>4569</v>
      </c>
      <c r="GL67" s="1233">
        <v>22960</v>
      </c>
      <c r="GM67" s="1284" t="s">
        <v>33</v>
      </c>
      <c r="GN67" s="1533" t="s">
        <v>25</v>
      </c>
      <c r="GO67" s="1281" t="s">
        <v>25</v>
      </c>
      <c r="GP67" s="2050" t="s">
        <v>25</v>
      </c>
      <c r="GQ67" s="2058">
        <v>43952</v>
      </c>
      <c r="GR67" s="1233">
        <v>7666</v>
      </c>
      <c r="GS67" s="1233" t="s">
        <v>21</v>
      </c>
      <c r="GT67" s="1233">
        <v>82349</v>
      </c>
      <c r="GU67" s="1233">
        <v>109755</v>
      </c>
      <c r="GV67" s="1233">
        <v>2722</v>
      </c>
      <c r="GW67" s="1233">
        <v>2088</v>
      </c>
      <c r="GX67" s="1233">
        <v>1092</v>
      </c>
      <c r="GY67" s="1233">
        <v>2697</v>
      </c>
      <c r="GZ67" s="1233">
        <v>2865</v>
      </c>
      <c r="HA67" s="1233">
        <v>540</v>
      </c>
      <c r="HB67" s="1233" t="s">
        <v>21</v>
      </c>
      <c r="HC67" s="1233" t="s">
        <v>21</v>
      </c>
      <c r="HD67" s="1233">
        <v>301768</v>
      </c>
      <c r="HE67" s="153">
        <v>22359</v>
      </c>
      <c r="HF67" s="1284" t="s">
        <v>33</v>
      </c>
      <c r="HG67" s="1533" t="s">
        <v>25</v>
      </c>
    </row>
    <row r="68" spans="1:215" ht="14.25" customHeight="1">
      <c r="A68" s="1281" t="s">
        <v>25</v>
      </c>
      <c r="B68" s="2050" t="s">
        <v>25</v>
      </c>
      <c r="C68" s="2058">
        <v>43983</v>
      </c>
      <c r="D68" s="1233" t="s">
        <v>21</v>
      </c>
      <c r="E68" s="1233">
        <v>708619</v>
      </c>
      <c r="F68" s="1233">
        <v>819837</v>
      </c>
      <c r="G68" s="1233">
        <v>15755</v>
      </c>
      <c r="H68" s="1233">
        <v>26717</v>
      </c>
      <c r="I68" s="1233">
        <v>93699</v>
      </c>
      <c r="J68" s="1233">
        <v>86783</v>
      </c>
      <c r="K68" s="1233">
        <v>6567</v>
      </c>
      <c r="L68" s="1233">
        <v>29780</v>
      </c>
      <c r="M68" s="1233">
        <v>11379</v>
      </c>
      <c r="N68" s="1233">
        <v>12095</v>
      </c>
      <c r="O68" s="1233" t="s">
        <v>21</v>
      </c>
      <c r="P68" s="1233">
        <v>7244</v>
      </c>
      <c r="Q68" s="1233" t="s">
        <v>21</v>
      </c>
      <c r="R68" s="1233">
        <v>2415408</v>
      </c>
      <c r="S68" s="1233">
        <v>6134309</v>
      </c>
      <c r="T68" s="1284" t="s">
        <v>34</v>
      </c>
      <c r="U68" s="1533" t="s">
        <v>25</v>
      </c>
      <c r="V68" s="1281" t="s">
        <v>25</v>
      </c>
      <c r="W68" s="2050" t="s">
        <v>25</v>
      </c>
      <c r="X68" s="2058">
        <v>43983</v>
      </c>
      <c r="Y68" s="1233">
        <v>2</v>
      </c>
      <c r="Z68" s="1233">
        <v>2101474</v>
      </c>
      <c r="AA68" s="1233">
        <v>1045720</v>
      </c>
      <c r="AB68" s="1233">
        <v>75579</v>
      </c>
      <c r="AC68" s="1233">
        <v>6654</v>
      </c>
      <c r="AD68" s="1233">
        <v>35780</v>
      </c>
      <c r="AE68" s="1233">
        <v>290</v>
      </c>
      <c r="AF68" s="1233">
        <v>35490</v>
      </c>
      <c r="AG68" s="1233">
        <v>32361</v>
      </c>
      <c r="AH68" s="1233">
        <v>230266</v>
      </c>
      <c r="AI68" s="1233">
        <v>294991</v>
      </c>
      <c r="AJ68" s="1233" t="s">
        <v>21</v>
      </c>
      <c r="AK68" s="1233">
        <v>20477</v>
      </c>
      <c r="AL68" s="1233">
        <v>98</v>
      </c>
      <c r="AM68" s="1233" t="s">
        <v>21</v>
      </c>
      <c r="AN68" s="1233">
        <v>1941</v>
      </c>
      <c r="AO68" s="1284" t="s">
        <v>34</v>
      </c>
      <c r="AP68" s="1533" t="s">
        <v>25</v>
      </c>
      <c r="AQ68" s="1281" t="s">
        <v>25</v>
      </c>
      <c r="AR68" s="2050" t="s">
        <v>25</v>
      </c>
      <c r="AS68" s="2058">
        <v>43983</v>
      </c>
      <c r="AT68" s="1233">
        <v>2110</v>
      </c>
      <c r="AU68" s="1233">
        <v>290</v>
      </c>
      <c r="AV68" s="1233">
        <v>1820</v>
      </c>
      <c r="AW68" s="1233">
        <v>7535</v>
      </c>
      <c r="AX68" s="1233">
        <v>18912</v>
      </c>
      <c r="AY68" s="1233">
        <v>293252</v>
      </c>
      <c r="AZ68" s="1233" t="s">
        <v>21</v>
      </c>
      <c r="BA68" s="1233">
        <v>18636</v>
      </c>
      <c r="BB68" s="1233">
        <v>98</v>
      </c>
      <c r="BC68" s="1233">
        <v>1941</v>
      </c>
      <c r="BD68" s="1233">
        <v>7792</v>
      </c>
      <c r="BE68" s="1233">
        <v>4715</v>
      </c>
      <c r="BF68" s="1233">
        <v>5092</v>
      </c>
      <c r="BG68" s="1233" t="s">
        <v>21</v>
      </c>
      <c r="BH68" s="1233" t="s">
        <v>21</v>
      </c>
      <c r="BI68" s="1233">
        <v>841482</v>
      </c>
      <c r="BJ68" s="1284" t="s">
        <v>34</v>
      </c>
      <c r="BK68" s="1533" t="s">
        <v>25</v>
      </c>
      <c r="BL68" s="1281" t="s">
        <v>25</v>
      </c>
      <c r="BM68" s="2050" t="s">
        <v>25</v>
      </c>
      <c r="BN68" s="2058">
        <v>43983</v>
      </c>
      <c r="BO68" s="1233">
        <v>4270</v>
      </c>
      <c r="BP68" s="1233">
        <v>23336</v>
      </c>
      <c r="BQ68" s="1233">
        <v>825</v>
      </c>
      <c r="BR68" s="1233" t="s">
        <v>21</v>
      </c>
      <c r="BS68" s="1233" t="s">
        <v>21</v>
      </c>
      <c r="BT68" s="1233" t="s">
        <v>21</v>
      </c>
      <c r="BU68" s="1233">
        <v>106</v>
      </c>
      <c r="BV68" s="1233">
        <v>591</v>
      </c>
      <c r="BW68" s="1233" t="s">
        <v>21</v>
      </c>
      <c r="BX68" s="1233">
        <v>9036</v>
      </c>
      <c r="BY68" s="1233">
        <v>955</v>
      </c>
      <c r="BZ68" s="1233" t="s">
        <v>21</v>
      </c>
      <c r="CA68" s="1233">
        <v>4004</v>
      </c>
      <c r="CB68" s="1233">
        <v>2576</v>
      </c>
      <c r="CC68" s="1233">
        <v>2699</v>
      </c>
      <c r="CD68" s="1233" t="s">
        <v>21</v>
      </c>
      <c r="CE68" s="1284" t="s">
        <v>34</v>
      </c>
      <c r="CF68" s="1533" t="s">
        <v>25</v>
      </c>
      <c r="DI68" s="1281" t="s">
        <v>25</v>
      </c>
      <c r="DJ68" s="2050" t="s">
        <v>25</v>
      </c>
      <c r="DK68" s="2058">
        <v>43983</v>
      </c>
      <c r="DL68" s="60" t="s">
        <v>21</v>
      </c>
      <c r="DM68" s="1233" t="s">
        <v>21</v>
      </c>
      <c r="DN68" s="1233">
        <v>1033313</v>
      </c>
      <c r="DO68" s="1233">
        <v>1174790</v>
      </c>
      <c r="DP68" s="1233">
        <v>15755</v>
      </c>
      <c r="DQ68" s="1233">
        <v>26717</v>
      </c>
      <c r="DR68" s="1233">
        <v>97114</v>
      </c>
      <c r="DS68" s="1233">
        <v>86783</v>
      </c>
      <c r="DT68" s="1233" t="s">
        <v>21</v>
      </c>
      <c r="DU68" s="1233">
        <v>27626</v>
      </c>
      <c r="DV68" s="1233">
        <v>49843</v>
      </c>
      <c r="DW68" s="1233">
        <v>31672</v>
      </c>
      <c r="DX68" s="1233">
        <v>32488</v>
      </c>
      <c r="DY68" s="1233">
        <v>14354</v>
      </c>
      <c r="DZ68" s="1233">
        <v>7244</v>
      </c>
      <c r="EA68" s="1233">
        <v>1539</v>
      </c>
      <c r="EB68" s="1284" t="s">
        <v>34</v>
      </c>
      <c r="EC68" s="1533" t="s">
        <v>25</v>
      </c>
      <c r="ED68" s="1281" t="s">
        <v>25</v>
      </c>
      <c r="EE68" s="2050" t="s">
        <v>25</v>
      </c>
      <c r="EF68" s="2058">
        <v>43983</v>
      </c>
      <c r="EG68" s="1233">
        <v>1335489</v>
      </c>
      <c r="EH68" s="1233">
        <v>3896891</v>
      </c>
      <c r="EI68" s="1233">
        <v>3668469</v>
      </c>
      <c r="EJ68" s="1233" t="s">
        <v>21</v>
      </c>
      <c r="EK68" s="1233">
        <v>2</v>
      </c>
      <c r="EL68" s="1233">
        <v>2101474</v>
      </c>
      <c r="EM68" s="1233">
        <v>1045720</v>
      </c>
      <c r="EN68" s="1233">
        <v>76830</v>
      </c>
      <c r="EO68" s="1233">
        <v>6654</v>
      </c>
      <c r="EP68" s="1233">
        <v>48518</v>
      </c>
      <c r="EQ68" s="1233">
        <v>910</v>
      </c>
      <c r="ER68" s="1233">
        <v>47608</v>
      </c>
      <c r="ES68" s="1233">
        <v>65163</v>
      </c>
      <c r="ET68" s="1233">
        <v>231470</v>
      </c>
      <c r="EU68" s="1233">
        <v>332910</v>
      </c>
      <c r="EV68" s="1233">
        <v>3943</v>
      </c>
      <c r="EW68" s="1284" t="s">
        <v>34</v>
      </c>
      <c r="EX68" s="1533" t="s">
        <v>25</v>
      </c>
      <c r="EY68" s="1281" t="s">
        <v>25</v>
      </c>
      <c r="EZ68" s="2050" t="s">
        <v>25</v>
      </c>
      <c r="FA68" s="2058">
        <v>43983</v>
      </c>
      <c r="FB68" s="1233">
        <v>1305</v>
      </c>
      <c r="FC68" s="1233" t="s">
        <v>21</v>
      </c>
      <c r="FD68" s="1233" t="s">
        <v>21</v>
      </c>
      <c r="FE68" s="1233">
        <v>701221</v>
      </c>
      <c r="FF68" s="1233">
        <v>474640</v>
      </c>
      <c r="FG68" s="1233">
        <v>2</v>
      </c>
      <c r="FH68" s="1233">
        <v>1347</v>
      </c>
      <c r="FI68" s="1233">
        <v>1</v>
      </c>
      <c r="FJ68" s="1233">
        <v>14848</v>
      </c>
      <c r="FK68" s="1233">
        <v>910</v>
      </c>
      <c r="FL68" s="1233">
        <v>13938</v>
      </c>
      <c r="FM68" s="1233">
        <v>40337</v>
      </c>
      <c r="FN68" s="1233">
        <v>20116</v>
      </c>
      <c r="FO68" s="1233">
        <v>331171</v>
      </c>
      <c r="FP68" s="1233">
        <v>3943</v>
      </c>
      <c r="FQ68" s="1233" t="s">
        <v>21</v>
      </c>
      <c r="FR68" s="1284" t="s">
        <v>34</v>
      </c>
      <c r="FS68" s="1533" t="s">
        <v>25</v>
      </c>
      <c r="FT68" s="1281" t="s">
        <v>25</v>
      </c>
      <c r="FU68" s="2050" t="s">
        <v>25</v>
      </c>
      <c r="FV68" s="2058">
        <v>43983</v>
      </c>
      <c r="FW68" s="1233" t="s">
        <v>21</v>
      </c>
      <c r="FX68" s="1233">
        <v>34889</v>
      </c>
      <c r="FY68" s="1233">
        <v>30685</v>
      </c>
      <c r="FZ68" s="1233">
        <v>17702</v>
      </c>
      <c r="GA68" s="1233">
        <v>780</v>
      </c>
      <c r="GB68" s="1233" t="s">
        <v>21</v>
      </c>
      <c r="GC68" s="1233" t="s">
        <v>21</v>
      </c>
      <c r="GD68" s="1233" t="s">
        <v>21</v>
      </c>
      <c r="GE68" s="1233" t="s">
        <v>21</v>
      </c>
      <c r="GF68" s="1233">
        <v>1010</v>
      </c>
      <c r="GG68" s="1233">
        <v>16922</v>
      </c>
      <c r="GH68" s="1233">
        <v>419</v>
      </c>
      <c r="GI68" s="1233">
        <v>58</v>
      </c>
      <c r="GJ68" s="1233">
        <v>9459</v>
      </c>
      <c r="GK68" s="1233">
        <v>4270</v>
      </c>
      <c r="GL68" s="1233">
        <v>23637</v>
      </c>
      <c r="GM68" s="1284" t="s">
        <v>34</v>
      </c>
      <c r="GN68" s="1533" t="s">
        <v>25</v>
      </c>
      <c r="GO68" s="1281" t="s">
        <v>25</v>
      </c>
      <c r="GP68" s="2050" t="s">
        <v>25</v>
      </c>
      <c r="GQ68" s="2058">
        <v>43983</v>
      </c>
      <c r="GR68" s="1233">
        <v>4089</v>
      </c>
      <c r="GS68" s="1233" t="s">
        <v>21</v>
      </c>
      <c r="GT68" s="1233">
        <v>87400</v>
      </c>
      <c r="GU68" s="1233">
        <v>117842</v>
      </c>
      <c r="GV68" s="1233">
        <v>2642</v>
      </c>
      <c r="GW68" s="1233">
        <v>2247</v>
      </c>
      <c r="GX68" s="1233">
        <v>1241</v>
      </c>
      <c r="GY68" s="1233">
        <v>1734</v>
      </c>
      <c r="GZ68" s="1233">
        <v>1855</v>
      </c>
      <c r="HA68" s="1233">
        <v>1038</v>
      </c>
      <c r="HB68" s="1233" t="s">
        <v>21</v>
      </c>
      <c r="HC68" s="1233" t="s">
        <v>21</v>
      </c>
      <c r="HD68" s="1233">
        <v>256805</v>
      </c>
      <c r="HE68" s="153">
        <v>18880</v>
      </c>
      <c r="HF68" s="1284" t="s">
        <v>34</v>
      </c>
      <c r="HG68" s="1533" t="s">
        <v>25</v>
      </c>
    </row>
    <row r="69" spans="1:215" ht="14.25" customHeight="1">
      <c r="A69" s="1281" t="s">
        <v>25</v>
      </c>
      <c r="B69" s="2050" t="s">
        <v>25</v>
      </c>
      <c r="C69" s="2058">
        <v>44013</v>
      </c>
      <c r="D69" s="1233">
        <v>85</v>
      </c>
      <c r="E69" s="1233">
        <v>728152</v>
      </c>
      <c r="F69" s="1233">
        <v>864924</v>
      </c>
      <c r="G69" s="1233">
        <v>13912</v>
      </c>
      <c r="H69" s="1233">
        <v>8535</v>
      </c>
      <c r="I69" s="1233">
        <v>95806</v>
      </c>
      <c r="J69" s="1233">
        <v>89979</v>
      </c>
      <c r="K69" s="1233">
        <v>9487</v>
      </c>
      <c r="L69" s="1233">
        <v>31829</v>
      </c>
      <c r="M69" s="1233">
        <v>11927</v>
      </c>
      <c r="N69" s="1233">
        <v>12755</v>
      </c>
      <c r="O69" s="1233" t="s">
        <v>21</v>
      </c>
      <c r="P69" s="1233">
        <v>7526</v>
      </c>
      <c r="Q69" s="1233" t="s">
        <v>21</v>
      </c>
      <c r="R69" s="1233">
        <v>2848832</v>
      </c>
      <c r="S69" s="1233">
        <v>7317864</v>
      </c>
      <c r="T69" s="1284" t="s">
        <v>35</v>
      </c>
      <c r="U69" s="1533" t="s">
        <v>25</v>
      </c>
      <c r="V69" s="1281" t="s">
        <v>25</v>
      </c>
      <c r="W69" s="2050" t="s">
        <v>25</v>
      </c>
      <c r="X69" s="2058">
        <v>44013</v>
      </c>
      <c r="Y69" s="1233">
        <v>3</v>
      </c>
      <c r="Z69" s="1233">
        <v>2459997</v>
      </c>
      <c r="AA69" s="1233">
        <v>1091360</v>
      </c>
      <c r="AB69" s="1233">
        <v>82196</v>
      </c>
      <c r="AC69" s="1233">
        <v>12651</v>
      </c>
      <c r="AD69" s="1233">
        <v>42179</v>
      </c>
      <c r="AE69" s="1233">
        <v>478</v>
      </c>
      <c r="AF69" s="1233">
        <v>41701</v>
      </c>
      <c r="AG69" s="1233">
        <v>30674</v>
      </c>
      <c r="AH69" s="1233">
        <v>298118</v>
      </c>
      <c r="AI69" s="1233">
        <v>342300</v>
      </c>
      <c r="AJ69" s="1233">
        <v>3</v>
      </c>
      <c r="AK69" s="1233">
        <v>20058</v>
      </c>
      <c r="AL69" s="1233">
        <v>79</v>
      </c>
      <c r="AM69" s="1233" t="s">
        <v>21</v>
      </c>
      <c r="AN69" s="1233">
        <v>1902</v>
      </c>
      <c r="AO69" s="1284" t="s">
        <v>35</v>
      </c>
      <c r="AP69" s="1533" t="s">
        <v>25</v>
      </c>
      <c r="AQ69" s="1281" t="s">
        <v>25</v>
      </c>
      <c r="AR69" s="2050" t="s">
        <v>25</v>
      </c>
      <c r="AS69" s="2058">
        <v>44013</v>
      </c>
      <c r="AT69" s="1233">
        <v>2388</v>
      </c>
      <c r="AU69" s="1233">
        <v>478</v>
      </c>
      <c r="AV69" s="1233">
        <v>1910</v>
      </c>
      <c r="AW69" s="1233">
        <v>8407</v>
      </c>
      <c r="AX69" s="1233">
        <v>19505</v>
      </c>
      <c r="AY69" s="1233">
        <v>340697</v>
      </c>
      <c r="AZ69" s="1233" t="s">
        <v>21</v>
      </c>
      <c r="BA69" s="1233">
        <v>17651</v>
      </c>
      <c r="BB69" s="1233">
        <v>79</v>
      </c>
      <c r="BC69" s="1233">
        <v>1902</v>
      </c>
      <c r="BD69" s="1233">
        <v>7261</v>
      </c>
      <c r="BE69" s="1233">
        <v>4528</v>
      </c>
      <c r="BF69" s="1233">
        <v>4921</v>
      </c>
      <c r="BG69" s="1233" t="s">
        <v>21</v>
      </c>
      <c r="BH69" s="1233" t="s">
        <v>21</v>
      </c>
      <c r="BI69" s="1233">
        <v>1023131</v>
      </c>
      <c r="BJ69" s="1284" t="s">
        <v>35</v>
      </c>
      <c r="BK69" s="1533" t="s">
        <v>25</v>
      </c>
      <c r="BL69" s="1281" t="s">
        <v>25</v>
      </c>
      <c r="BM69" s="2050" t="s">
        <v>25</v>
      </c>
      <c r="BN69" s="2058">
        <v>44013</v>
      </c>
      <c r="BO69" s="1233">
        <v>4270</v>
      </c>
      <c r="BP69" s="1233">
        <v>31090</v>
      </c>
      <c r="BQ69" s="1233">
        <v>1186</v>
      </c>
      <c r="BR69" s="1233" t="s">
        <v>21</v>
      </c>
      <c r="BS69" s="1233" t="s">
        <v>21</v>
      </c>
      <c r="BT69" s="1233" t="s">
        <v>21</v>
      </c>
      <c r="BU69" s="1233">
        <v>47</v>
      </c>
      <c r="BV69" s="1233">
        <v>969</v>
      </c>
      <c r="BW69" s="1233" t="s">
        <v>21</v>
      </c>
      <c r="BX69" s="1233">
        <v>9001</v>
      </c>
      <c r="BY69" s="1233">
        <v>941</v>
      </c>
      <c r="BZ69" s="1233" t="s">
        <v>21</v>
      </c>
      <c r="CA69" s="1233">
        <v>4291</v>
      </c>
      <c r="CB69" s="1233">
        <v>2187</v>
      </c>
      <c r="CC69" s="1233">
        <v>2292</v>
      </c>
      <c r="CD69" s="1233" t="s">
        <v>21</v>
      </c>
      <c r="CE69" s="1284" t="s">
        <v>35</v>
      </c>
      <c r="CF69" s="1533" t="s">
        <v>25</v>
      </c>
      <c r="DI69" s="1281" t="s">
        <v>25</v>
      </c>
      <c r="DJ69" s="2050" t="s">
        <v>25</v>
      </c>
      <c r="DK69" s="2058">
        <v>44013</v>
      </c>
      <c r="DL69" s="60" t="s">
        <v>21</v>
      </c>
      <c r="DM69" s="1233">
        <v>355</v>
      </c>
      <c r="DN69" s="1233">
        <v>1100930</v>
      </c>
      <c r="DO69" s="1233">
        <v>1293066</v>
      </c>
      <c r="DP69" s="1233">
        <v>13912</v>
      </c>
      <c r="DQ69" s="1233">
        <v>8535</v>
      </c>
      <c r="DR69" s="1233">
        <v>98925</v>
      </c>
      <c r="DS69" s="1233">
        <v>89979</v>
      </c>
      <c r="DT69" s="1233" t="s">
        <v>21</v>
      </c>
      <c r="DU69" s="1233">
        <v>31993</v>
      </c>
      <c r="DV69" s="1233">
        <v>51121</v>
      </c>
      <c r="DW69" s="1233">
        <v>31944</v>
      </c>
      <c r="DX69" s="1233">
        <v>32982</v>
      </c>
      <c r="DY69" s="1233">
        <v>13914</v>
      </c>
      <c r="DZ69" s="1233">
        <v>7526</v>
      </c>
      <c r="EA69" s="1233">
        <v>1084</v>
      </c>
      <c r="EB69" s="1284" t="s">
        <v>35</v>
      </c>
      <c r="EC69" s="1533" t="s">
        <v>25</v>
      </c>
      <c r="ED69" s="1281" t="s">
        <v>25</v>
      </c>
      <c r="EE69" s="2050" t="s">
        <v>25</v>
      </c>
      <c r="EF69" s="2058">
        <v>44013</v>
      </c>
      <c r="EG69" s="1233">
        <v>1710329</v>
      </c>
      <c r="EH69" s="1233">
        <v>4471515</v>
      </c>
      <c r="EI69" s="1233">
        <v>4200685</v>
      </c>
      <c r="EJ69" s="1233" t="s">
        <v>21</v>
      </c>
      <c r="EK69" s="1233">
        <v>3</v>
      </c>
      <c r="EL69" s="1233">
        <v>2459997</v>
      </c>
      <c r="EM69" s="1233">
        <v>1091360</v>
      </c>
      <c r="EN69" s="1233">
        <v>84126</v>
      </c>
      <c r="EO69" s="1233">
        <v>12651</v>
      </c>
      <c r="EP69" s="1233">
        <v>53119</v>
      </c>
      <c r="EQ69" s="1233">
        <v>924</v>
      </c>
      <c r="ER69" s="1233">
        <v>52195</v>
      </c>
      <c r="ES69" s="1233">
        <v>69627</v>
      </c>
      <c r="ET69" s="1233">
        <v>300141</v>
      </c>
      <c r="EU69" s="1233">
        <v>385974</v>
      </c>
      <c r="EV69" s="1233">
        <v>10391</v>
      </c>
      <c r="EW69" s="1284" t="s">
        <v>35</v>
      </c>
      <c r="EX69" s="1533" t="s">
        <v>25</v>
      </c>
      <c r="EY69" s="1281" t="s">
        <v>25</v>
      </c>
      <c r="EZ69" s="2050" t="s">
        <v>25</v>
      </c>
      <c r="FA69" s="2058">
        <v>44013</v>
      </c>
      <c r="FB69" s="1233">
        <v>1706</v>
      </c>
      <c r="FC69" s="1233" t="s">
        <v>21</v>
      </c>
      <c r="FD69" s="1233" t="s">
        <v>21</v>
      </c>
      <c r="FE69" s="1233">
        <v>818589</v>
      </c>
      <c r="FF69" s="1233">
        <v>550166</v>
      </c>
      <c r="FG69" s="1233">
        <v>3</v>
      </c>
      <c r="FH69" s="1233">
        <v>2117</v>
      </c>
      <c r="FI69" s="1233">
        <v>1</v>
      </c>
      <c r="FJ69" s="1233">
        <v>13328</v>
      </c>
      <c r="FK69" s="1233">
        <v>924</v>
      </c>
      <c r="FL69" s="1233">
        <v>12404</v>
      </c>
      <c r="FM69" s="1233">
        <v>47360</v>
      </c>
      <c r="FN69" s="1233">
        <v>21528</v>
      </c>
      <c r="FO69" s="1233">
        <v>384371</v>
      </c>
      <c r="FP69" s="1233">
        <v>10388</v>
      </c>
      <c r="FQ69" s="1233" t="s">
        <v>21</v>
      </c>
      <c r="FR69" s="1284" t="s">
        <v>35</v>
      </c>
      <c r="FS69" s="1533" t="s">
        <v>25</v>
      </c>
      <c r="FT69" s="1281" t="s">
        <v>25</v>
      </c>
      <c r="FU69" s="2050" t="s">
        <v>25</v>
      </c>
      <c r="FV69" s="2058">
        <v>44013</v>
      </c>
      <c r="FW69" s="1233" t="s">
        <v>21</v>
      </c>
      <c r="FX69" s="1233">
        <v>44879</v>
      </c>
      <c r="FY69" s="1233">
        <v>35052</v>
      </c>
      <c r="FZ69" s="1233">
        <v>51066</v>
      </c>
      <c r="GA69" s="1233">
        <v>31830</v>
      </c>
      <c r="GB69" s="1233" t="s">
        <v>21</v>
      </c>
      <c r="GC69" s="1233" t="s">
        <v>21</v>
      </c>
      <c r="GD69" s="1233" t="s">
        <v>21</v>
      </c>
      <c r="GE69" s="1233" t="s">
        <v>21</v>
      </c>
      <c r="GF69" s="1233">
        <v>41198</v>
      </c>
      <c r="GG69" s="1233">
        <v>19236</v>
      </c>
      <c r="GH69" s="1233">
        <v>16</v>
      </c>
      <c r="GI69" s="1233">
        <v>125</v>
      </c>
      <c r="GJ69" s="1233">
        <v>11236</v>
      </c>
      <c r="GK69" s="1233">
        <v>4270</v>
      </c>
      <c r="GL69" s="1233">
        <v>34555</v>
      </c>
      <c r="GM69" s="1284" t="s">
        <v>35</v>
      </c>
      <c r="GN69" s="1533" t="s">
        <v>25</v>
      </c>
      <c r="GO69" s="1281" t="s">
        <v>25</v>
      </c>
      <c r="GP69" s="2050" t="s">
        <v>25</v>
      </c>
      <c r="GQ69" s="2058">
        <v>44013</v>
      </c>
      <c r="GR69" s="1233">
        <v>6808</v>
      </c>
      <c r="GS69" s="1233" t="s">
        <v>21</v>
      </c>
      <c r="GT69" s="1233">
        <v>87651</v>
      </c>
      <c r="GU69" s="1233">
        <v>119949</v>
      </c>
      <c r="GV69" s="1233">
        <v>1177</v>
      </c>
      <c r="GW69" s="1233">
        <v>2069</v>
      </c>
      <c r="GX69" s="1233">
        <v>1382</v>
      </c>
      <c r="GY69" s="1233">
        <v>1788</v>
      </c>
      <c r="GZ69" s="1233">
        <v>1911</v>
      </c>
      <c r="HA69" s="1233">
        <v>928</v>
      </c>
      <c r="HB69" s="1233" t="s">
        <v>21</v>
      </c>
      <c r="HC69" s="1233" t="s">
        <v>21</v>
      </c>
      <c r="HD69" s="1233">
        <v>361270</v>
      </c>
      <c r="HE69" s="153">
        <v>40508</v>
      </c>
      <c r="HF69" s="1284" t="s">
        <v>35</v>
      </c>
      <c r="HG69" s="1533" t="s">
        <v>25</v>
      </c>
    </row>
    <row r="70" spans="1:215" ht="14.25" customHeight="1">
      <c r="A70" s="1281" t="s">
        <v>25</v>
      </c>
      <c r="B70" s="2050" t="s">
        <v>25</v>
      </c>
      <c r="C70" s="2058">
        <v>44044</v>
      </c>
      <c r="D70" s="1233">
        <v>176</v>
      </c>
      <c r="E70" s="1233">
        <v>762443</v>
      </c>
      <c r="F70" s="1233">
        <v>891084</v>
      </c>
      <c r="G70" s="1233">
        <v>14075</v>
      </c>
      <c r="H70" s="1233">
        <v>28175</v>
      </c>
      <c r="I70" s="1233">
        <v>96218</v>
      </c>
      <c r="J70" s="1233">
        <v>97153</v>
      </c>
      <c r="K70" s="1233">
        <v>9741</v>
      </c>
      <c r="L70" s="1233">
        <v>29145</v>
      </c>
      <c r="M70" s="1233">
        <v>11625</v>
      </c>
      <c r="N70" s="1233">
        <v>12430</v>
      </c>
      <c r="O70" s="1233" t="s">
        <v>21</v>
      </c>
      <c r="P70" s="1233">
        <v>8653</v>
      </c>
      <c r="Q70" s="1233" t="s">
        <v>21</v>
      </c>
      <c r="R70" s="1233">
        <v>3091604</v>
      </c>
      <c r="S70" s="1233">
        <v>7600748</v>
      </c>
      <c r="T70" s="1284" t="s">
        <v>36</v>
      </c>
      <c r="U70" s="1533" t="s">
        <v>25</v>
      </c>
      <c r="V70" s="1281" t="s">
        <v>25</v>
      </c>
      <c r="W70" s="2050" t="s">
        <v>25</v>
      </c>
      <c r="X70" s="2058">
        <v>44044</v>
      </c>
      <c r="Y70" s="1233">
        <v>2</v>
      </c>
      <c r="Z70" s="1233">
        <v>2566799</v>
      </c>
      <c r="AA70" s="1233">
        <v>1283958</v>
      </c>
      <c r="AB70" s="1233">
        <v>83342</v>
      </c>
      <c r="AC70" s="1233">
        <v>13825</v>
      </c>
      <c r="AD70" s="1233">
        <v>39305</v>
      </c>
      <c r="AE70" s="1233">
        <v>424</v>
      </c>
      <c r="AF70" s="1233">
        <v>38881</v>
      </c>
      <c r="AG70" s="1233">
        <v>32672</v>
      </c>
      <c r="AH70" s="1233">
        <v>343380</v>
      </c>
      <c r="AI70" s="1233">
        <v>366505</v>
      </c>
      <c r="AJ70" s="1233">
        <v>33</v>
      </c>
      <c r="AK70" s="1233">
        <v>19494</v>
      </c>
      <c r="AL70" s="1233">
        <v>14</v>
      </c>
      <c r="AM70" s="1233" t="s">
        <v>21</v>
      </c>
      <c r="AN70" s="1233">
        <v>1643</v>
      </c>
      <c r="AO70" s="1284" t="s">
        <v>36</v>
      </c>
      <c r="AP70" s="1533" t="s">
        <v>25</v>
      </c>
      <c r="AQ70" s="1281" t="s">
        <v>25</v>
      </c>
      <c r="AR70" s="2050" t="s">
        <v>25</v>
      </c>
      <c r="AS70" s="2058">
        <v>44044</v>
      </c>
      <c r="AT70" s="1233">
        <v>1629</v>
      </c>
      <c r="AU70" s="1233">
        <v>424</v>
      </c>
      <c r="AV70" s="1233">
        <v>1205</v>
      </c>
      <c r="AW70" s="1233">
        <v>8954</v>
      </c>
      <c r="AX70" s="1233">
        <v>21683</v>
      </c>
      <c r="AY70" s="1233">
        <v>365115</v>
      </c>
      <c r="AZ70" s="1233" t="s">
        <v>21</v>
      </c>
      <c r="BA70" s="1233">
        <v>17290</v>
      </c>
      <c r="BB70" s="1233">
        <v>14</v>
      </c>
      <c r="BC70" s="1233">
        <v>1643</v>
      </c>
      <c r="BD70" s="1233">
        <v>7328</v>
      </c>
      <c r="BE70" s="1233">
        <v>4398</v>
      </c>
      <c r="BF70" s="1233">
        <v>4799</v>
      </c>
      <c r="BG70" s="1233" t="s">
        <v>21</v>
      </c>
      <c r="BH70" s="1233" t="s">
        <v>21</v>
      </c>
      <c r="BI70" s="1233">
        <v>1109556</v>
      </c>
      <c r="BJ70" s="1284" t="s">
        <v>36</v>
      </c>
      <c r="BK70" s="1533" t="s">
        <v>25</v>
      </c>
      <c r="BL70" s="1281" t="s">
        <v>25</v>
      </c>
      <c r="BM70" s="2050" t="s">
        <v>25</v>
      </c>
      <c r="BN70" s="2058">
        <v>44044</v>
      </c>
      <c r="BO70" s="1233">
        <v>4583</v>
      </c>
      <c r="BP70" s="1233">
        <v>31507</v>
      </c>
      <c r="BQ70" s="1233">
        <v>4194</v>
      </c>
      <c r="BR70" s="1233" t="s">
        <v>21</v>
      </c>
      <c r="BS70" s="1233" t="s">
        <v>21</v>
      </c>
      <c r="BT70" s="1233" t="s">
        <v>21</v>
      </c>
      <c r="BU70" s="1233">
        <v>45</v>
      </c>
      <c r="BV70" s="1233">
        <v>3564</v>
      </c>
      <c r="BW70" s="1233" t="s">
        <v>21</v>
      </c>
      <c r="BX70" s="1233">
        <v>5805</v>
      </c>
      <c r="BY70" s="1233">
        <v>975</v>
      </c>
      <c r="BZ70" s="1233" t="s">
        <v>21</v>
      </c>
      <c r="CA70" s="1233">
        <v>2041</v>
      </c>
      <c r="CB70" s="1233">
        <v>2151</v>
      </c>
      <c r="CC70" s="1233">
        <v>2254</v>
      </c>
      <c r="CD70" s="1233" t="s">
        <v>21</v>
      </c>
      <c r="CE70" s="1284" t="s">
        <v>36</v>
      </c>
      <c r="CF70" s="1533" t="s">
        <v>25</v>
      </c>
      <c r="DI70" s="1281" t="s">
        <v>25</v>
      </c>
      <c r="DJ70" s="2050" t="s">
        <v>25</v>
      </c>
      <c r="DK70" s="2058">
        <v>44044</v>
      </c>
      <c r="DL70" s="60" t="s">
        <v>21</v>
      </c>
      <c r="DM70" s="1233">
        <v>2066</v>
      </c>
      <c r="DN70" s="1233">
        <v>1157144</v>
      </c>
      <c r="DO70" s="1233">
        <v>1353059</v>
      </c>
      <c r="DP70" s="1233">
        <v>14075</v>
      </c>
      <c r="DQ70" s="1233">
        <v>28175</v>
      </c>
      <c r="DR70" s="1233">
        <v>99399</v>
      </c>
      <c r="DS70" s="1233">
        <v>97153</v>
      </c>
      <c r="DT70" s="1233" t="s">
        <v>21</v>
      </c>
      <c r="DU70" s="1233">
        <v>31916</v>
      </c>
      <c r="DV70" s="1233">
        <v>49354</v>
      </c>
      <c r="DW70" s="1233">
        <v>29868</v>
      </c>
      <c r="DX70" s="1233">
        <v>30960</v>
      </c>
      <c r="DY70" s="1233">
        <v>13881</v>
      </c>
      <c r="DZ70" s="1233">
        <v>8653</v>
      </c>
      <c r="EA70" s="1233">
        <v>1522</v>
      </c>
      <c r="EB70" s="1284" t="s">
        <v>36</v>
      </c>
      <c r="EC70" s="1533" t="s">
        <v>25</v>
      </c>
      <c r="ED70" s="1281" t="s">
        <v>25</v>
      </c>
      <c r="EE70" s="2050" t="s">
        <v>25</v>
      </c>
      <c r="EF70" s="2058">
        <v>44044</v>
      </c>
      <c r="EG70" s="1233">
        <v>1850671</v>
      </c>
      <c r="EH70" s="1233">
        <v>4860349</v>
      </c>
      <c r="EI70" s="1233">
        <v>4572191</v>
      </c>
      <c r="EJ70" s="1233" t="s">
        <v>21</v>
      </c>
      <c r="EK70" s="1233">
        <v>2</v>
      </c>
      <c r="EL70" s="1233">
        <v>2566799</v>
      </c>
      <c r="EM70" s="1233">
        <v>1283958</v>
      </c>
      <c r="EN70" s="1233">
        <v>83428</v>
      </c>
      <c r="EO70" s="1233">
        <v>13825</v>
      </c>
      <c r="EP70" s="1233">
        <v>52904</v>
      </c>
      <c r="EQ70" s="1233">
        <v>911</v>
      </c>
      <c r="ER70" s="1233">
        <v>51993</v>
      </c>
      <c r="ES70" s="1233">
        <v>71685</v>
      </c>
      <c r="ET70" s="1233">
        <v>347572</v>
      </c>
      <c r="EU70" s="1233">
        <v>415286</v>
      </c>
      <c r="EV70" s="1233">
        <v>15138</v>
      </c>
      <c r="EW70" s="1284" t="s">
        <v>36</v>
      </c>
      <c r="EX70" s="1533" t="s">
        <v>25</v>
      </c>
      <c r="EY70" s="1281" t="s">
        <v>25</v>
      </c>
      <c r="EZ70" s="2050" t="s">
        <v>25</v>
      </c>
      <c r="FA70" s="2058">
        <v>44044</v>
      </c>
      <c r="FB70" s="1233">
        <v>1562</v>
      </c>
      <c r="FC70" s="1233" t="s">
        <v>21</v>
      </c>
      <c r="FD70" s="1233" t="s">
        <v>21</v>
      </c>
      <c r="FE70" s="1233">
        <v>882372</v>
      </c>
      <c r="FF70" s="1233">
        <v>596418</v>
      </c>
      <c r="FG70" s="1233">
        <v>2</v>
      </c>
      <c r="FH70" s="1233">
        <v>271</v>
      </c>
      <c r="FI70" s="1233">
        <v>1</v>
      </c>
      <c r="FJ70" s="1233">
        <v>15228</v>
      </c>
      <c r="FK70" s="1233">
        <v>911</v>
      </c>
      <c r="FL70" s="1233">
        <v>14317</v>
      </c>
      <c r="FM70" s="1233">
        <v>47967</v>
      </c>
      <c r="FN70" s="1233">
        <v>25875</v>
      </c>
      <c r="FO70" s="1233">
        <v>413896</v>
      </c>
      <c r="FP70" s="1233">
        <v>15105</v>
      </c>
      <c r="FQ70" s="1233" t="s">
        <v>21</v>
      </c>
      <c r="FR70" s="1284" t="s">
        <v>36</v>
      </c>
      <c r="FS70" s="1533" t="s">
        <v>25</v>
      </c>
      <c r="FT70" s="1281" t="s">
        <v>25</v>
      </c>
      <c r="FU70" s="2050" t="s">
        <v>25</v>
      </c>
      <c r="FV70" s="2058">
        <v>44044</v>
      </c>
      <c r="FW70" s="1233" t="s">
        <v>21</v>
      </c>
      <c r="FX70" s="1233">
        <v>51486</v>
      </c>
      <c r="FY70" s="1233">
        <v>33070</v>
      </c>
      <c r="FZ70" s="1233">
        <v>50830</v>
      </c>
      <c r="GA70" s="1233">
        <v>31743</v>
      </c>
      <c r="GB70" s="1233" t="s">
        <v>21</v>
      </c>
      <c r="GC70" s="1233" t="s">
        <v>21</v>
      </c>
      <c r="GD70" s="1233" t="s">
        <v>21</v>
      </c>
      <c r="GE70" s="1233" t="s">
        <v>21</v>
      </c>
      <c r="GF70" s="1233">
        <v>41086</v>
      </c>
      <c r="GG70" s="1233">
        <v>19087</v>
      </c>
      <c r="GH70" s="1233">
        <v>58</v>
      </c>
      <c r="GI70" s="1233">
        <v>128</v>
      </c>
      <c r="GJ70" s="1233">
        <v>10940</v>
      </c>
      <c r="GK70" s="1233">
        <v>4583</v>
      </c>
      <c r="GL70" s="1233">
        <v>34966</v>
      </c>
      <c r="GM70" s="1284" t="s">
        <v>36</v>
      </c>
      <c r="GN70" s="1533" t="s">
        <v>25</v>
      </c>
      <c r="GO70" s="1281" t="s">
        <v>25</v>
      </c>
      <c r="GP70" s="2050" t="s">
        <v>25</v>
      </c>
      <c r="GQ70" s="2058">
        <v>44044</v>
      </c>
      <c r="GR70" s="1233">
        <v>6787</v>
      </c>
      <c r="GS70" s="1233" t="s">
        <v>21</v>
      </c>
      <c r="GT70" s="1233">
        <v>96837</v>
      </c>
      <c r="GU70" s="1233">
        <v>133427</v>
      </c>
      <c r="GV70" s="1233">
        <v>2470</v>
      </c>
      <c r="GW70" s="1233">
        <v>2104</v>
      </c>
      <c r="GX70" s="1233">
        <v>1146</v>
      </c>
      <c r="GY70" s="1233">
        <v>1670</v>
      </c>
      <c r="GZ70" s="1233">
        <v>1785</v>
      </c>
      <c r="HA70" s="1233">
        <v>555</v>
      </c>
      <c r="HB70" s="1233" t="s">
        <v>21</v>
      </c>
      <c r="HC70" s="1233" t="s">
        <v>21</v>
      </c>
      <c r="HD70" s="1233">
        <v>377934</v>
      </c>
      <c r="HE70" s="153">
        <v>39090</v>
      </c>
      <c r="HF70" s="1284" t="s">
        <v>36</v>
      </c>
      <c r="HG70" s="1533" t="s">
        <v>25</v>
      </c>
    </row>
    <row r="71" spans="1:215" ht="14.25" customHeight="1">
      <c r="A71" s="1281" t="s">
        <v>25</v>
      </c>
      <c r="B71" s="2050" t="s">
        <v>25</v>
      </c>
      <c r="C71" s="2058">
        <v>44075</v>
      </c>
      <c r="D71" s="1233">
        <v>177</v>
      </c>
      <c r="E71" s="1233">
        <v>760998</v>
      </c>
      <c r="F71" s="1233">
        <v>884514</v>
      </c>
      <c r="G71" s="1233">
        <v>9554</v>
      </c>
      <c r="H71" s="1233">
        <v>35716</v>
      </c>
      <c r="I71" s="1233">
        <v>95095</v>
      </c>
      <c r="J71" s="1233">
        <v>102781</v>
      </c>
      <c r="K71" s="1233">
        <v>12002</v>
      </c>
      <c r="L71" s="1233">
        <v>28167</v>
      </c>
      <c r="M71" s="1233">
        <v>11310</v>
      </c>
      <c r="N71" s="1233">
        <v>12049</v>
      </c>
      <c r="O71" s="1233" t="s">
        <v>21</v>
      </c>
      <c r="P71" s="1233">
        <v>6597</v>
      </c>
      <c r="Q71" s="1233" t="s">
        <v>21</v>
      </c>
      <c r="R71" s="1233">
        <v>2783769</v>
      </c>
      <c r="S71" s="1233">
        <v>6749354</v>
      </c>
      <c r="T71" s="1284" t="s">
        <v>37</v>
      </c>
      <c r="U71" s="1533" t="s">
        <v>25</v>
      </c>
      <c r="V71" s="1281" t="s">
        <v>25</v>
      </c>
      <c r="W71" s="2050" t="s">
        <v>25</v>
      </c>
      <c r="X71" s="2058">
        <v>44075</v>
      </c>
      <c r="Y71" s="1233">
        <v>3</v>
      </c>
      <c r="Z71" s="1233">
        <v>2258603</v>
      </c>
      <c r="AA71" s="1233">
        <v>1188925</v>
      </c>
      <c r="AB71" s="1233">
        <v>73146</v>
      </c>
      <c r="AC71" s="1233">
        <v>14808</v>
      </c>
      <c r="AD71" s="1233">
        <v>38938</v>
      </c>
      <c r="AE71" s="1233">
        <v>475</v>
      </c>
      <c r="AF71" s="1233">
        <v>38463</v>
      </c>
      <c r="AG71" s="1233">
        <v>28412</v>
      </c>
      <c r="AH71" s="1233">
        <v>332073</v>
      </c>
      <c r="AI71" s="1233">
        <v>310663</v>
      </c>
      <c r="AJ71" s="1233">
        <v>62</v>
      </c>
      <c r="AK71" s="1233">
        <v>24131</v>
      </c>
      <c r="AL71" s="1233">
        <v>223</v>
      </c>
      <c r="AM71" s="1233" t="s">
        <v>21</v>
      </c>
      <c r="AN71" s="1233">
        <v>5443</v>
      </c>
      <c r="AO71" s="1284" t="s">
        <v>37</v>
      </c>
      <c r="AP71" s="1533" t="s">
        <v>25</v>
      </c>
      <c r="AQ71" s="1281" t="s">
        <v>25</v>
      </c>
      <c r="AR71" s="2050" t="s">
        <v>25</v>
      </c>
      <c r="AS71" s="2058">
        <v>44075</v>
      </c>
      <c r="AT71" s="1233">
        <v>1262</v>
      </c>
      <c r="AU71" s="1233">
        <v>475</v>
      </c>
      <c r="AV71" s="1233">
        <v>787</v>
      </c>
      <c r="AW71" s="1233">
        <v>7518</v>
      </c>
      <c r="AX71" s="1233">
        <v>14459</v>
      </c>
      <c r="AY71" s="1233">
        <v>309040</v>
      </c>
      <c r="AZ71" s="1233" t="s">
        <v>21</v>
      </c>
      <c r="BA71" s="1233">
        <v>22221</v>
      </c>
      <c r="BB71" s="1233">
        <v>105</v>
      </c>
      <c r="BC71" s="1233">
        <v>5443</v>
      </c>
      <c r="BD71" s="1233">
        <v>8018</v>
      </c>
      <c r="BE71" s="1233">
        <v>4125</v>
      </c>
      <c r="BF71" s="1233">
        <v>4457</v>
      </c>
      <c r="BG71" s="1233" t="s">
        <v>21</v>
      </c>
      <c r="BH71" s="1233" t="s">
        <v>21</v>
      </c>
      <c r="BI71" s="1233">
        <v>1000647</v>
      </c>
      <c r="BJ71" s="1284" t="s">
        <v>37</v>
      </c>
      <c r="BK71" s="1533" t="s">
        <v>25</v>
      </c>
      <c r="BL71" s="1281" t="s">
        <v>25</v>
      </c>
      <c r="BM71" s="2050" t="s">
        <v>25</v>
      </c>
      <c r="BN71" s="2058">
        <v>44075</v>
      </c>
      <c r="BO71" s="1233">
        <v>2905</v>
      </c>
      <c r="BP71" s="1233">
        <v>26906</v>
      </c>
      <c r="BQ71" s="1233">
        <v>3815</v>
      </c>
      <c r="BR71" s="1233" t="s">
        <v>21</v>
      </c>
      <c r="BS71" s="1233" t="s">
        <v>21</v>
      </c>
      <c r="BT71" s="1233" t="s">
        <v>21</v>
      </c>
      <c r="BU71" s="1233">
        <v>40</v>
      </c>
      <c r="BV71" s="1233">
        <v>3243</v>
      </c>
      <c r="BW71" s="1233" t="s">
        <v>21</v>
      </c>
      <c r="BX71" s="1233">
        <v>5934</v>
      </c>
      <c r="BY71" s="1233">
        <v>995</v>
      </c>
      <c r="BZ71" s="1233" t="s">
        <v>21</v>
      </c>
      <c r="CA71" s="1233">
        <v>2131</v>
      </c>
      <c r="CB71" s="1233">
        <v>2143</v>
      </c>
      <c r="CC71" s="1233">
        <v>2246</v>
      </c>
      <c r="CD71" s="1233" t="s">
        <v>21</v>
      </c>
      <c r="CE71" s="1284" t="s">
        <v>37</v>
      </c>
      <c r="CF71" s="1533" t="s">
        <v>25</v>
      </c>
      <c r="DI71" s="1281" t="s">
        <v>25</v>
      </c>
      <c r="DJ71" s="2050" t="s">
        <v>25</v>
      </c>
      <c r="DK71" s="2058">
        <v>44075</v>
      </c>
      <c r="DL71" s="60" t="s">
        <v>21</v>
      </c>
      <c r="DM71" s="1233">
        <v>2222</v>
      </c>
      <c r="DN71" s="1233">
        <v>1097979</v>
      </c>
      <c r="DO71" s="1233">
        <v>1273704</v>
      </c>
      <c r="DP71" s="1233">
        <v>9554</v>
      </c>
      <c r="DQ71" s="1233">
        <v>35716</v>
      </c>
      <c r="DR71" s="1233">
        <v>98574</v>
      </c>
      <c r="DS71" s="1233">
        <v>102781</v>
      </c>
      <c r="DT71" s="1233" t="s">
        <v>21</v>
      </c>
      <c r="DU71" s="1233">
        <v>26861</v>
      </c>
      <c r="DV71" s="1233">
        <v>48419</v>
      </c>
      <c r="DW71" s="1233">
        <v>28989</v>
      </c>
      <c r="DX71" s="1233">
        <v>29708</v>
      </c>
      <c r="DY71" s="1233">
        <v>13343</v>
      </c>
      <c r="DZ71" s="1233">
        <v>6597</v>
      </c>
      <c r="EA71" s="1233">
        <v>1527</v>
      </c>
      <c r="EB71" s="1284" t="s">
        <v>37</v>
      </c>
      <c r="EC71" s="1533" t="s">
        <v>25</v>
      </c>
      <c r="ED71" s="1281" t="s">
        <v>25</v>
      </c>
      <c r="EE71" s="2050" t="s">
        <v>25</v>
      </c>
      <c r="EF71" s="2058">
        <v>44075</v>
      </c>
      <c r="EG71" s="1233">
        <v>1843489</v>
      </c>
      <c r="EH71" s="1233">
        <v>4402384</v>
      </c>
      <c r="EI71" s="1233">
        <v>4126518</v>
      </c>
      <c r="EJ71" s="1233" t="s">
        <v>21</v>
      </c>
      <c r="EK71" s="1233">
        <v>3</v>
      </c>
      <c r="EL71" s="1233">
        <v>2258603</v>
      </c>
      <c r="EM71" s="1233">
        <v>1188925</v>
      </c>
      <c r="EN71" s="1233">
        <v>73554</v>
      </c>
      <c r="EO71" s="1233">
        <v>14808</v>
      </c>
      <c r="EP71" s="1233">
        <v>61906</v>
      </c>
      <c r="EQ71" s="1233">
        <v>2843</v>
      </c>
      <c r="ER71" s="1233">
        <v>59062</v>
      </c>
      <c r="ES71" s="1233">
        <v>66142</v>
      </c>
      <c r="ET71" s="1233">
        <v>335293</v>
      </c>
      <c r="EU71" s="1233">
        <v>354232</v>
      </c>
      <c r="EV71" s="1233">
        <v>14740</v>
      </c>
      <c r="EW71" s="1284" t="s">
        <v>37</v>
      </c>
      <c r="EX71" s="1533" t="s">
        <v>25</v>
      </c>
      <c r="EY71" s="1281" t="s">
        <v>25</v>
      </c>
      <c r="EZ71" s="2050" t="s">
        <v>25</v>
      </c>
      <c r="FA71" s="2058">
        <v>44075</v>
      </c>
      <c r="FB71" s="1233">
        <v>1308</v>
      </c>
      <c r="FC71" s="1233" t="s">
        <v>21</v>
      </c>
      <c r="FD71" s="1233" t="s">
        <v>21</v>
      </c>
      <c r="FE71" s="1233">
        <v>795316</v>
      </c>
      <c r="FF71" s="1233">
        <v>521359</v>
      </c>
      <c r="FG71" s="1233">
        <v>3</v>
      </c>
      <c r="FH71" s="1233">
        <v>598</v>
      </c>
      <c r="FI71" s="1233">
        <v>1</v>
      </c>
      <c r="FJ71" s="1233">
        <v>24230</v>
      </c>
      <c r="FK71" s="1233">
        <v>2843</v>
      </c>
      <c r="FL71" s="1233">
        <v>21386</v>
      </c>
      <c r="FM71" s="1233">
        <v>45248</v>
      </c>
      <c r="FN71" s="1233">
        <v>17679</v>
      </c>
      <c r="FO71" s="1233">
        <v>352609</v>
      </c>
      <c r="FP71" s="1233">
        <v>14678</v>
      </c>
      <c r="FQ71" s="1233" t="s">
        <v>21</v>
      </c>
      <c r="FR71" s="1284" t="s">
        <v>37</v>
      </c>
      <c r="FS71" s="1533" t="s">
        <v>25</v>
      </c>
      <c r="FT71" s="1281" t="s">
        <v>25</v>
      </c>
      <c r="FU71" s="2050" t="s">
        <v>25</v>
      </c>
      <c r="FV71" s="2058">
        <v>44075</v>
      </c>
      <c r="FW71" s="1233" t="s">
        <v>21</v>
      </c>
      <c r="FX71" s="1233">
        <v>47290</v>
      </c>
      <c r="FY71" s="1233">
        <v>26791</v>
      </c>
      <c r="FZ71" s="1233">
        <v>46575</v>
      </c>
      <c r="GA71" s="1233">
        <v>29686</v>
      </c>
      <c r="GB71" s="1233" t="s">
        <v>21</v>
      </c>
      <c r="GC71" s="1233" t="s">
        <v>21</v>
      </c>
      <c r="GD71" s="1233" t="s">
        <v>21</v>
      </c>
      <c r="GE71" s="1233" t="s">
        <v>21</v>
      </c>
      <c r="GF71" s="1233">
        <v>38423</v>
      </c>
      <c r="GG71" s="1233">
        <v>16889</v>
      </c>
      <c r="GH71" s="1233">
        <v>19</v>
      </c>
      <c r="GI71" s="1233">
        <v>88</v>
      </c>
      <c r="GJ71" s="1233">
        <v>10333</v>
      </c>
      <c r="GK71" s="1233">
        <v>2905</v>
      </c>
      <c r="GL71" s="1233">
        <v>30488</v>
      </c>
      <c r="GM71" s="1284" t="s">
        <v>37</v>
      </c>
      <c r="GN71" s="1533" t="s">
        <v>25</v>
      </c>
      <c r="GO71" s="1281" t="s">
        <v>25</v>
      </c>
      <c r="GP71" s="2050" t="s">
        <v>25</v>
      </c>
      <c r="GQ71" s="2058">
        <v>44075</v>
      </c>
      <c r="GR71" s="1233">
        <v>7204</v>
      </c>
      <c r="GS71" s="1233" t="s">
        <v>21</v>
      </c>
      <c r="GT71" s="1233">
        <v>87104</v>
      </c>
      <c r="GU71" s="1233">
        <v>120049</v>
      </c>
      <c r="GV71" s="1233">
        <v>2361</v>
      </c>
      <c r="GW71" s="1233">
        <v>1694</v>
      </c>
      <c r="GX71" s="1233">
        <v>1035</v>
      </c>
      <c r="GY71" s="1233">
        <v>1593</v>
      </c>
      <c r="GZ71" s="1233">
        <v>1703</v>
      </c>
      <c r="HA71" s="1233">
        <v>484</v>
      </c>
      <c r="HB71" s="1233" t="s">
        <v>21</v>
      </c>
      <c r="HC71" s="1233" t="s">
        <v>21</v>
      </c>
      <c r="HD71" s="1233">
        <v>368225</v>
      </c>
      <c r="HE71" s="153">
        <v>39106</v>
      </c>
      <c r="HF71" s="1284" t="s">
        <v>37</v>
      </c>
      <c r="HG71" s="1533" t="s">
        <v>25</v>
      </c>
    </row>
    <row r="72" spans="1:215" ht="14.25" customHeight="1">
      <c r="A72" s="1281" t="s">
        <v>25</v>
      </c>
      <c r="B72" s="2050" t="s">
        <v>25</v>
      </c>
      <c r="C72" s="2058">
        <v>44105</v>
      </c>
      <c r="D72" s="1233">
        <v>195</v>
      </c>
      <c r="E72" s="1233">
        <v>780870</v>
      </c>
      <c r="F72" s="1233">
        <v>895269</v>
      </c>
      <c r="G72" s="1233">
        <v>12082</v>
      </c>
      <c r="H72" s="1233">
        <v>39534</v>
      </c>
      <c r="I72" s="1233">
        <v>97588</v>
      </c>
      <c r="J72" s="1233">
        <v>108518</v>
      </c>
      <c r="K72" s="1233">
        <v>13131</v>
      </c>
      <c r="L72" s="1233">
        <v>30766</v>
      </c>
      <c r="M72" s="1233">
        <v>10768</v>
      </c>
      <c r="N72" s="1233">
        <v>11469</v>
      </c>
      <c r="O72" s="1233" t="s">
        <v>21</v>
      </c>
      <c r="P72" s="1233">
        <v>7846</v>
      </c>
      <c r="Q72" s="1233" t="s">
        <v>21</v>
      </c>
      <c r="R72" s="1233">
        <v>2739642</v>
      </c>
      <c r="S72" s="1233">
        <v>6888079</v>
      </c>
      <c r="T72" s="1284" t="s">
        <v>38</v>
      </c>
      <c r="U72" s="1533" t="s">
        <v>25</v>
      </c>
      <c r="V72" s="1281" t="s">
        <v>25</v>
      </c>
      <c r="W72" s="2050" t="s">
        <v>25</v>
      </c>
      <c r="X72" s="2058">
        <v>44105</v>
      </c>
      <c r="Y72" s="1233">
        <v>2</v>
      </c>
      <c r="Z72" s="1233">
        <v>2512040</v>
      </c>
      <c r="AA72" s="1233">
        <v>1217275</v>
      </c>
      <c r="AB72" s="1233">
        <v>52195</v>
      </c>
      <c r="AC72" s="1233">
        <v>17769</v>
      </c>
      <c r="AD72" s="1233">
        <v>39184</v>
      </c>
      <c r="AE72" s="1233">
        <v>500</v>
      </c>
      <c r="AF72" s="1233">
        <v>38684</v>
      </c>
      <c r="AG72" s="1233">
        <v>31765</v>
      </c>
      <c r="AH72" s="1233">
        <v>349078</v>
      </c>
      <c r="AI72" s="1233">
        <v>319909</v>
      </c>
      <c r="AJ72" s="1233">
        <v>63</v>
      </c>
      <c r="AK72" s="1233">
        <v>27715</v>
      </c>
      <c r="AL72" s="1233">
        <v>112</v>
      </c>
      <c r="AM72" s="1233" t="s">
        <v>21</v>
      </c>
      <c r="AN72" s="1233">
        <v>6839</v>
      </c>
      <c r="AO72" s="1284" t="s">
        <v>38</v>
      </c>
      <c r="AP72" s="1533" t="s">
        <v>25</v>
      </c>
      <c r="AQ72" s="1281" t="s">
        <v>25</v>
      </c>
      <c r="AR72" s="2050" t="s">
        <v>25</v>
      </c>
      <c r="AS72" s="2058">
        <v>44105</v>
      </c>
      <c r="AT72" s="1233">
        <v>1885</v>
      </c>
      <c r="AU72" s="1233">
        <v>500</v>
      </c>
      <c r="AV72" s="1233">
        <v>1385</v>
      </c>
      <c r="AW72" s="1233">
        <v>8425</v>
      </c>
      <c r="AX72" s="1233">
        <v>18392</v>
      </c>
      <c r="AY72" s="1233">
        <v>318367</v>
      </c>
      <c r="AZ72" s="1233" t="s">
        <v>21</v>
      </c>
      <c r="BA72" s="1233">
        <v>25670</v>
      </c>
      <c r="BB72" s="1233">
        <v>112</v>
      </c>
      <c r="BC72" s="1233">
        <v>6839</v>
      </c>
      <c r="BD72" s="1233">
        <v>9594</v>
      </c>
      <c r="BE72" s="1233">
        <v>3827</v>
      </c>
      <c r="BF72" s="1233">
        <v>4130</v>
      </c>
      <c r="BG72" s="1233" t="s">
        <v>21</v>
      </c>
      <c r="BH72" s="1233" t="s">
        <v>21</v>
      </c>
      <c r="BI72" s="1233">
        <v>993861</v>
      </c>
      <c r="BJ72" s="1284" t="s">
        <v>38</v>
      </c>
      <c r="BK72" s="1533" t="s">
        <v>25</v>
      </c>
      <c r="BL72" s="1281" t="s">
        <v>25</v>
      </c>
      <c r="BM72" s="2050" t="s">
        <v>25</v>
      </c>
      <c r="BN72" s="2058">
        <v>44105</v>
      </c>
      <c r="BO72" s="1233">
        <v>4210</v>
      </c>
      <c r="BP72" s="1233">
        <v>28102</v>
      </c>
      <c r="BQ72" s="1233">
        <v>3628</v>
      </c>
      <c r="BR72" s="1233" t="s">
        <v>21</v>
      </c>
      <c r="BS72" s="1233" t="s">
        <v>21</v>
      </c>
      <c r="BT72" s="1233" t="s">
        <v>21</v>
      </c>
      <c r="BU72" s="1233">
        <v>190</v>
      </c>
      <c r="BV72" s="1233">
        <v>2912</v>
      </c>
      <c r="BW72" s="1233" t="s">
        <v>21</v>
      </c>
      <c r="BX72" s="1233">
        <v>6859</v>
      </c>
      <c r="BY72" s="1233">
        <v>998</v>
      </c>
      <c r="BZ72" s="1233" t="s">
        <v>21</v>
      </c>
      <c r="CA72" s="1233">
        <v>2646</v>
      </c>
      <c r="CB72" s="1233">
        <v>2320</v>
      </c>
      <c r="CC72" s="1233">
        <v>2431</v>
      </c>
      <c r="CD72" s="1233" t="s">
        <v>21</v>
      </c>
      <c r="CE72" s="1284" t="s">
        <v>38</v>
      </c>
      <c r="CF72" s="1533" t="s">
        <v>25</v>
      </c>
      <c r="DI72" s="1281" t="s">
        <v>25</v>
      </c>
      <c r="DJ72" s="2050" t="s">
        <v>25</v>
      </c>
      <c r="DK72" s="2058">
        <v>44105</v>
      </c>
      <c r="DL72" s="60" t="s">
        <v>21</v>
      </c>
      <c r="DM72" s="1233">
        <v>2055</v>
      </c>
      <c r="DN72" s="1233">
        <v>1071395</v>
      </c>
      <c r="DO72" s="1233">
        <v>1232821</v>
      </c>
      <c r="DP72" s="1233">
        <v>12082</v>
      </c>
      <c r="DQ72" s="1233">
        <v>39534</v>
      </c>
      <c r="DR72" s="1233">
        <v>101310</v>
      </c>
      <c r="DS72" s="1233">
        <v>108518</v>
      </c>
      <c r="DT72" s="1233" t="s">
        <v>21</v>
      </c>
      <c r="DU72" s="1233">
        <v>28616</v>
      </c>
      <c r="DV72" s="1233">
        <v>47184</v>
      </c>
      <c r="DW72" s="1233">
        <v>29227</v>
      </c>
      <c r="DX72" s="1233">
        <v>30424</v>
      </c>
      <c r="DY72" s="1233">
        <v>3009</v>
      </c>
      <c r="DZ72" s="1233">
        <v>7846</v>
      </c>
      <c r="EA72" s="1233">
        <v>1390</v>
      </c>
      <c r="EB72" s="1284" t="s">
        <v>38</v>
      </c>
      <c r="EC72" s="1533" t="s">
        <v>25</v>
      </c>
      <c r="ED72" s="1281" t="s">
        <v>25</v>
      </c>
      <c r="EE72" s="2050" t="s">
        <v>25</v>
      </c>
      <c r="EF72" s="2058">
        <v>44105</v>
      </c>
      <c r="EG72" s="1233">
        <v>1955099</v>
      </c>
      <c r="EH72" s="1233">
        <v>4665475</v>
      </c>
      <c r="EI72" s="1233">
        <v>4397287</v>
      </c>
      <c r="EJ72" s="1233" t="s">
        <v>21</v>
      </c>
      <c r="EK72" s="1233">
        <v>2</v>
      </c>
      <c r="EL72" s="1233">
        <v>2512040</v>
      </c>
      <c r="EM72" s="1233">
        <v>1217275</v>
      </c>
      <c r="EN72" s="1233">
        <v>52283</v>
      </c>
      <c r="EO72" s="1233">
        <v>17769</v>
      </c>
      <c r="EP72" s="1233">
        <v>62635</v>
      </c>
      <c r="EQ72" s="1233">
        <v>1175</v>
      </c>
      <c r="ER72" s="1233">
        <v>61460</v>
      </c>
      <c r="ES72" s="1233">
        <v>71878</v>
      </c>
      <c r="ET72" s="1233">
        <v>351722</v>
      </c>
      <c r="EU72" s="1233">
        <v>365932</v>
      </c>
      <c r="EV72" s="1233">
        <v>15049</v>
      </c>
      <c r="EW72" s="1284" t="s">
        <v>38</v>
      </c>
      <c r="EX72" s="1533" t="s">
        <v>25</v>
      </c>
      <c r="EY72" s="1281" t="s">
        <v>25</v>
      </c>
      <c r="EZ72" s="2050" t="s">
        <v>25</v>
      </c>
      <c r="FA72" s="2058">
        <v>44105</v>
      </c>
      <c r="FB72" s="1233">
        <v>1449</v>
      </c>
      <c r="FC72" s="1233" t="s">
        <v>21</v>
      </c>
      <c r="FD72" s="1233" t="s">
        <v>21</v>
      </c>
      <c r="FE72" s="1233">
        <v>810188</v>
      </c>
      <c r="FF72" s="1233">
        <v>544044</v>
      </c>
      <c r="FG72" s="1233">
        <v>2</v>
      </c>
      <c r="FH72" s="1233">
        <v>266</v>
      </c>
      <c r="FI72" s="1233">
        <v>1</v>
      </c>
      <c r="FJ72" s="1233">
        <v>25336</v>
      </c>
      <c r="FK72" s="1233">
        <v>1175</v>
      </c>
      <c r="FL72" s="1233">
        <v>24161</v>
      </c>
      <c r="FM72" s="1233">
        <v>48538</v>
      </c>
      <c r="FN72" s="1233">
        <v>21036</v>
      </c>
      <c r="FO72" s="1233">
        <v>364390</v>
      </c>
      <c r="FP72" s="1233">
        <v>14986</v>
      </c>
      <c r="FQ72" s="1233" t="s">
        <v>21</v>
      </c>
      <c r="FR72" s="1284" t="s">
        <v>38</v>
      </c>
      <c r="FS72" s="1533" t="s">
        <v>25</v>
      </c>
      <c r="FT72" s="1281" t="s">
        <v>25</v>
      </c>
      <c r="FU72" s="2050" t="s">
        <v>25</v>
      </c>
      <c r="FV72" s="2058">
        <v>44105</v>
      </c>
      <c r="FW72" s="1233" t="s">
        <v>21</v>
      </c>
      <c r="FX72" s="1233">
        <v>49448</v>
      </c>
      <c r="FY72" s="1233">
        <v>28057</v>
      </c>
      <c r="FZ72" s="1233">
        <v>37259</v>
      </c>
      <c r="GA72" s="1233">
        <v>18946</v>
      </c>
      <c r="GB72" s="1233" t="s">
        <v>21</v>
      </c>
      <c r="GC72" s="1233" t="s">
        <v>21</v>
      </c>
      <c r="GD72" s="1233" t="s">
        <v>21</v>
      </c>
      <c r="GE72" s="1233" t="s">
        <v>21</v>
      </c>
      <c r="GF72" s="1233">
        <v>24522</v>
      </c>
      <c r="GG72" s="1233">
        <v>18313</v>
      </c>
      <c r="GH72" s="1233">
        <v>66</v>
      </c>
      <c r="GI72" s="1233">
        <v>110</v>
      </c>
      <c r="GJ72" s="1233">
        <v>10602</v>
      </c>
      <c r="GK72" s="1233">
        <v>4210</v>
      </c>
      <c r="GL72" s="1233">
        <v>31437</v>
      </c>
      <c r="GM72" s="1284" t="s">
        <v>38</v>
      </c>
      <c r="GN72" s="1533" t="s">
        <v>25</v>
      </c>
      <c r="GO72" s="1281" t="s">
        <v>25</v>
      </c>
      <c r="GP72" s="2050" t="s">
        <v>25</v>
      </c>
      <c r="GQ72" s="2058">
        <v>44105</v>
      </c>
      <c r="GR72" s="1233">
        <v>7396</v>
      </c>
      <c r="GS72" s="1233" t="s">
        <v>21</v>
      </c>
      <c r="GT72" s="1233">
        <v>79996</v>
      </c>
      <c r="GU72" s="1233">
        <v>109033</v>
      </c>
      <c r="GV72" s="1233">
        <v>2507</v>
      </c>
      <c r="GW72" s="1233">
        <v>1400</v>
      </c>
      <c r="GX72" s="1233">
        <v>1127</v>
      </c>
      <c r="GY72" s="1233">
        <v>1836</v>
      </c>
      <c r="GZ72" s="1233">
        <v>1962</v>
      </c>
      <c r="HA72" s="1233">
        <v>509</v>
      </c>
      <c r="HB72" s="1233" t="s">
        <v>21</v>
      </c>
      <c r="HC72" s="1233" t="s">
        <v>21</v>
      </c>
      <c r="HD72" s="1233">
        <v>397528</v>
      </c>
      <c r="HE72" s="153">
        <v>41458</v>
      </c>
      <c r="HF72" s="1284" t="s">
        <v>38</v>
      </c>
      <c r="HG72" s="1533" t="s">
        <v>25</v>
      </c>
    </row>
    <row r="73" spans="1:215" ht="14.25" customHeight="1">
      <c r="A73" s="1281" t="s">
        <v>25</v>
      </c>
      <c r="B73" s="2050" t="s">
        <v>25</v>
      </c>
      <c r="C73" s="2058">
        <v>44136</v>
      </c>
      <c r="D73" s="1233">
        <v>176</v>
      </c>
      <c r="E73" s="1233">
        <v>784886</v>
      </c>
      <c r="F73" s="1233">
        <v>902668</v>
      </c>
      <c r="G73" s="1233">
        <v>13719</v>
      </c>
      <c r="H73" s="1233">
        <v>35435</v>
      </c>
      <c r="I73" s="1233">
        <v>98545</v>
      </c>
      <c r="J73" s="1233">
        <v>104400</v>
      </c>
      <c r="K73" s="1233">
        <v>14175</v>
      </c>
      <c r="L73" s="1233">
        <v>31992</v>
      </c>
      <c r="M73" s="1233">
        <v>11369</v>
      </c>
      <c r="N73" s="1233">
        <v>12132</v>
      </c>
      <c r="O73" s="1233" t="s">
        <v>21</v>
      </c>
      <c r="P73" s="1233">
        <v>5263</v>
      </c>
      <c r="Q73" s="1233" t="s">
        <v>21</v>
      </c>
      <c r="R73" s="1233">
        <v>2826390</v>
      </c>
      <c r="S73" s="1233">
        <v>7170912</v>
      </c>
      <c r="T73" s="1284" t="s">
        <v>39</v>
      </c>
      <c r="U73" s="1533" t="s">
        <v>25</v>
      </c>
      <c r="V73" s="1281" t="s">
        <v>25</v>
      </c>
      <c r="W73" s="2050" t="s">
        <v>25</v>
      </c>
      <c r="X73" s="2058">
        <v>44136</v>
      </c>
      <c r="Y73" s="1233">
        <v>3</v>
      </c>
      <c r="Z73" s="1233">
        <v>2487728</v>
      </c>
      <c r="AA73" s="1233">
        <v>1182085</v>
      </c>
      <c r="AB73" s="1233">
        <v>45931</v>
      </c>
      <c r="AC73" s="1233">
        <v>13364</v>
      </c>
      <c r="AD73" s="1233">
        <v>36712</v>
      </c>
      <c r="AE73" s="1233">
        <v>645</v>
      </c>
      <c r="AF73" s="1233">
        <v>36067</v>
      </c>
      <c r="AG73" s="1233">
        <v>29648</v>
      </c>
      <c r="AH73" s="1233">
        <v>347522</v>
      </c>
      <c r="AI73" s="1233">
        <v>344355</v>
      </c>
      <c r="AJ73" s="1233">
        <v>66</v>
      </c>
      <c r="AK73" s="1233">
        <v>27135</v>
      </c>
      <c r="AL73" s="1233">
        <v>61</v>
      </c>
      <c r="AM73" s="1233" t="s">
        <v>21</v>
      </c>
      <c r="AN73" s="1233">
        <v>6792</v>
      </c>
      <c r="AO73" s="1284" t="s">
        <v>39</v>
      </c>
      <c r="AP73" s="1533" t="s">
        <v>25</v>
      </c>
      <c r="AQ73" s="1281" t="s">
        <v>25</v>
      </c>
      <c r="AR73" s="2050" t="s">
        <v>25</v>
      </c>
      <c r="AS73" s="2058">
        <v>44136</v>
      </c>
      <c r="AT73" s="1233">
        <v>2266</v>
      </c>
      <c r="AU73" s="1233">
        <v>645</v>
      </c>
      <c r="AV73" s="1233">
        <v>1621</v>
      </c>
      <c r="AW73" s="1233">
        <v>8545</v>
      </c>
      <c r="AX73" s="1233">
        <v>15386</v>
      </c>
      <c r="AY73" s="1233">
        <v>342980</v>
      </c>
      <c r="AZ73" s="1233" t="s">
        <v>21</v>
      </c>
      <c r="BA73" s="1233">
        <v>25164</v>
      </c>
      <c r="BB73" s="1233">
        <v>61</v>
      </c>
      <c r="BC73" s="1233">
        <v>6792</v>
      </c>
      <c r="BD73" s="1233">
        <v>8600</v>
      </c>
      <c r="BE73" s="1233">
        <v>4671</v>
      </c>
      <c r="BF73" s="1233">
        <v>5050</v>
      </c>
      <c r="BG73" s="1233" t="s">
        <v>21</v>
      </c>
      <c r="BH73" s="1233" t="s">
        <v>21</v>
      </c>
      <c r="BI73" s="1233">
        <v>1006129</v>
      </c>
      <c r="BJ73" s="1284" t="s">
        <v>39</v>
      </c>
      <c r="BK73" s="1533" t="s">
        <v>25</v>
      </c>
      <c r="BL73" s="1281" t="s">
        <v>25</v>
      </c>
      <c r="BM73" s="2050" t="s">
        <v>25</v>
      </c>
      <c r="BN73" s="2058">
        <v>44136</v>
      </c>
      <c r="BO73" s="1233">
        <v>3822</v>
      </c>
      <c r="BP73" s="1233">
        <v>30353</v>
      </c>
      <c r="BQ73" s="1233">
        <v>4206</v>
      </c>
      <c r="BR73" s="1233" t="s">
        <v>21</v>
      </c>
      <c r="BS73" s="1233" t="s">
        <v>21</v>
      </c>
      <c r="BT73" s="1233" t="s">
        <v>21</v>
      </c>
      <c r="BU73" s="1233">
        <v>125</v>
      </c>
      <c r="BV73" s="1233">
        <v>3484</v>
      </c>
      <c r="BW73" s="1233" t="s">
        <v>21</v>
      </c>
      <c r="BX73" s="1233">
        <v>6082</v>
      </c>
      <c r="BY73" s="1233">
        <v>919</v>
      </c>
      <c r="BZ73" s="1233" t="s">
        <v>21</v>
      </c>
      <c r="CA73" s="1233">
        <v>2123</v>
      </c>
      <c r="CB73" s="1233">
        <v>2324</v>
      </c>
      <c r="CC73" s="1233">
        <v>2435</v>
      </c>
      <c r="CD73" s="1233" t="s">
        <v>21</v>
      </c>
      <c r="CE73" s="1284" t="s">
        <v>39</v>
      </c>
      <c r="CF73" s="1533" t="s">
        <v>25</v>
      </c>
      <c r="DI73" s="1281" t="s">
        <v>25</v>
      </c>
      <c r="DJ73" s="2050" t="s">
        <v>25</v>
      </c>
      <c r="DK73" s="2058">
        <v>44136</v>
      </c>
      <c r="DL73" s="60" t="s">
        <v>21</v>
      </c>
      <c r="DM73" s="1233">
        <v>1713</v>
      </c>
      <c r="DN73" s="1233">
        <v>1145240</v>
      </c>
      <c r="DO73" s="1233">
        <v>1324764</v>
      </c>
      <c r="DP73" s="1233">
        <v>13719</v>
      </c>
      <c r="DQ73" s="1233">
        <v>35435</v>
      </c>
      <c r="DR73" s="1233">
        <v>101953</v>
      </c>
      <c r="DS73" s="1233">
        <v>104400</v>
      </c>
      <c r="DT73" s="1233" t="s">
        <v>21</v>
      </c>
      <c r="DU73" s="1233">
        <v>36076</v>
      </c>
      <c r="DV73" s="1233">
        <v>48664</v>
      </c>
      <c r="DW73" s="1233">
        <v>31594</v>
      </c>
      <c r="DX73" s="1233">
        <v>32458</v>
      </c>
      <c r="DY73" s="1233">
        <v>8504</v>
      </c>
      <c r="DZ73" s="1233">
        <v>5263</v>
      </c>
      <c r="EA73" s="1233">
        <v>1542</v>
      </c>
      <c r="EB73" s="1284" t="s">
        <v>39</v>
      </c>
      <c r="EC73" s="1533" t="s">
        <v>25</v>
      </c>
      <c r="ED73" s="1281" t="s">
        <v>25</v>
      </c>
      <c r="EE73" s="2050" t="s">
        <v>25</v>
      </c>
      <c r="EF73" s="2058">
        <v>44136</v>
      </c>
      <c r="EG73" s="1233">
        <v>1905066</v>
      </c>
      <c r="EH73" s="1233">
        <v>4621264</v>
      </c>
      <c r="EI73" s="1233">
        <v>4337184</v>
      </c>
      <c r="EJ73" s="1233" t="s">
        <v>21</v>
      </c>
      <c r="EK73" s="1233">
        <v>3</v>
      </c>
      <c r="EL73" s="1233">
        <v>2487728</v>
      </c>
      <c r="EM73" s="1233">
        <v>1182085</v>
      </c>
      <c r="EN73" s="1233">
        <v>45973</v>
      </c>
      <c r="EO73" s="1233">
        <v>13364</v>
      </c>
      <c r="EP73" s="1233">
        <v>51877</v>
      </c>
      <c r="EQ73" s="1233">
        <v>2146</v>
      </c>
      <c r="ER73" s="1233">
        <v>49730</v>
      </c>
      <c r="ES73" s="1233">
        <v>65959</v>
      </c>
      <c r="ET73" s="1233">
        <v>349658</v>
      </c>
      <c r="EU73" s="1233">
        <v>388174</v>
      </c>
      <c r="EV73" s="1233">
        <v>13186</v>
      </c>
      <c r="EW73" s="1284" t="s">
        <v>39</v>
      </c>
      <c r="EX73" s="1533" t="s">
        <v>25</v>
      </c>
      <c r="EY73" s="1281" t="s">
        <v>25</v>
      </c>
      <c r="EZ73" s="2050" t="s">
        <v>25</v>
      </c>
      <c r="FA73" s="2058">
        <v>44136</v>
      </c>
      <c r="FB73" s="1233">
        <v>1397</v>
      </c>
      <c r="FC73" s="1233" t="s">
        <v>21</v>
      </c>
      <c r="FD73" s="1233" t="s">
        <v>21</v>
      </c>
      <c r="FE73" s="1233">
        <v>833016</v>
      </c>
      <c r="FF73" s="1233">
        <v>550907</v>
      </c>
      <c r="FG73" s="1233">
        <v>3</v>
      </c>
      <c r="FH73" s="1233">
        <v>126</v>
      </c>
      <c r="FI73" s="1233">
        <v>2</v>
      </c>
      <c r="FJ73" s="1233">
        <v>17431</v>
      </c>
      <c r="FK73" s="1233">
        <v>2146</v>
      </c>
      <c r="FL73" s="1233">
        <v>15284</v>
      </c>
      <c r="FM73" s="1233">
        <v>44856</v>
      </c>
      <c r="FN73" s="1233">
        <v>17522</v>
      </c>
      <c r="FO73" s="1233">
        <v>386799</v>
      </c>
      <c r="FP73" s="1233">
        <v>13120</v>
      </c>
      <c r="FQ73" s="1233" t="s">
        <v>21</v>
      </c>
      <c r="FR73" s="1284" t="s">
        <v>39</v>
      </c>
      <c r="FS73" s="1533" t="s">
        <v>25</v>
      </c>
      <c r="FT73" s="1281" t="s">
        <v>25</v>
      </c>
      <c r="FU73" s="2050" t="s">
        <v>25</v>
      </c>
      <c r="FV73" s="2058">
        <v>44136</v>
      </c>
      <c r="FW73" s="1233" t="s">
        <v>21</v>
      </c>
      <c r="FX73" s="1233">
        <v>45358</v>
      </c>
      <c r="FY73" s="1233">
        <v>34496</v>
      </c>
      <c r="FZ73" s="1233">
        <v>44524</v>
      </c>
      <c r="GA73" s="1233">
        <v>25182</v>
      </c>
      <c r="GB73" s="1233" t="s">
        <v>21</v>
      </c>
      <c r="GC73" s="1233" t="s">
        <v>21</v>
      </c>
      <c r="GD73" s="1233" t="s">
        <v>21</v>
      </c>
      <c r="GE73" s="1233" t="s">
        <v>21</v>
      </c>
      <c r="GF73" s="1233">
        <v>32593</v>
      </c>
      <c r="GG73" s="1233">
        <v>19342</v>
      </c>
      <c r="GH73" s="1233">
        <v>38</v>
      </c>
      <c r="GI73" s="1233">
        <v>99</v>
      </c>
      <c r="GJ73" s="1233">
        <v>11562</v>
      </c>
      <c r="GK73" s="1233">
        <v>3822</v>
      </c>
      <c r="GL73" s="1233">
        <v>33403</v>
      </c>
      <c r="GM73" s="1284" t="s">
        <v>39</v>
      </c>
      <c r="GN73" s="1533" t="s">
        <v>25</v>
      </c>
      <c r="GO73" s="1281" t="s">
        <v>25</v>
      </c>
      <c r="GP73" s="2050" t="s">
        <v>25</v>
      </c>
      <c r="GQ73" s="2058">
        <v>44136</v>
      </c>
      <c r="GR73" s="1233">
        <v>6508</v>
      </c>
      <c r="GS73" s="1233" t="s">
        <v>21</v>
      </c>
      <c r="GT73" s="1233">
        <v>90507</v>
      </c>
      <c r="GU73" s="1233">
        <v>123659</v>
      </c>
      <c r="GV73" s="1233">
        <v>2564</v>
      </c>
      <c r="GW73" s="1233">
        <v>2333</v>
      </c>
      <c r="GX73" s="1233">
        <v>703</v>
      </c>
      <c r="GY73" s="1233">
        <v>1814</v>
      </c>
      <c r="GZ73" s="1233">
        <v>1941</v>
      </c>
      <c r="HA73" s="1233">
        <v>891</v>
      </c>
      <c r="HB73" s="1233" t="s">
        <v>21</v>
      </c>
      <c r="HC73" s="1233" t="s">
        <v>21</v>
      </c>
      <c r="HD73" s="1233">
        <v>394473</v>
      </c>
      <c r="HE73" s="153">
        <v>42704</v>
      </c>
      <c r="HF73" s="1284" t="s">
        <v>39</v>
      </c>
      <c r="HG73" s="1533" t="s">
        <v>25</v>
      </c>
    </row>
    <row r="74" spans="1:215" ht="14.25" customHeight="1">
      <c r="A74" s="1295" t="s">
        <v>25</v>
      </c>
      <c r="B74" s="2059" t="s">
        <v>25</v>
      </c>
      <c r="C74" s="2060">
        <v>44166</v>
      </c>
      <c r="D74" s="1232">
        <v>186</v>
      </c>
      <c r="E74" s="1232">
        <v>811722</v>
      </c>
      <c r="F74" s="1232">
        <v>929450</v>
      </c>
      <c r="G74" s="1232">
        <v>12267</v>
      </c>
      <c r="H74" s="1232">
        <v>37094</v>
      </c>
      <c r="I74" s="1232">
        <v>103479</v>
      </c>
      <c r="J74" s="1232">
        <v>108202</v>
      </c>
      <c r="K74" s="1232">
        <v>15828</v>
      </c>
      <c r="L74" s="1232">
        <v>32598</v>
      </c>
      <c r="M74" s="1232">
        <v>13222</v>
      </c>
      <c r="N74" s="1232">
        <v>14016</v>
      </c>
      <c r="O74" s="1232" t="s">
        <v>21</v>
      </c>
      <c r="P74" s="1232">
        <v>6340</v>
      </c>
      <c r="Q74" s="1232" t="s">
        <v>21</v>
      </c>
      <c r="R74" s="1232">
        <v>3074774</v>
      </c>
      <c r="S74" s="1232">
        <v>7896850</v>
      </c>
      <c r="T74" s="1298" t="s">
        <v>40</v>
      </c>
      <c r="U74" s="1537" t="s">
        <v>25</v>
      </c>
      <c r="V74" s="1295" t="s">
        <v>25</v>
      </c>
      <c r="W74" s="2059" t="s">
        <v>25</v>
      </c>
      <c r="X74" s="2060">
        <v>44166</v>
      </c>
      <c r="Y74" s="1232">
        <v>2</v>
      </c>
      <c r="Z74" s="1232">
        <v>2606419</v>
      </c>
      <c r="AA74" s="1232">
        <v>1336083</v>
      </c>
      <c r="AB74" s="1232">
        <v>62145</v>
      </c>
      <c r="AC74" s="1232">
        <v>14404</v>
      </c>
      <c r="AD74" s="1232">
        <v>38852</v>
      </c>
      <c r="AE74" s="1232">
        <v>392</v>
      </c>
      <c r="AF74" s="1232">
        <v>38460</v>
      </c>
      <c r="AG74" s="1232">
        <v>32084</v>
      </c>
      <c r="AH74" s="1232">
        <v>386854</v>
      </c>
      <c r="AI74" s="1232">
        <v>346615</v>
      </c>
      <c r="AJ74" s="1232">
        <v>70</v>
      </c>
      <c r="AK74" s="1232">
        <v>26178</v>
      </c>
      <c r="AL74" s="1232">
        <v>129</v>
      </c>
      <c r="AM74" s="1232" t="s">
        <v>21</v>
      </c>
      <c r="AN74" s="1232">
        <v>7593</v>
      </c>
      <c r="AO74" s="1298" t="s">
        <v>40</v>
      </c>
      <c r="AP74" s="1537" t="s">
        <v>25</v>
      </c>
      <c r="AQ74" s="1295" t="s">
        <v>25</v>
      </c>
      <c r="AR74" s="2059" t="s">
        <v>25</v>
      </c>
      <c r="AS74" s="2060">
        <v>44166</v>
      </c>
      <c r="AT74" s="1232">
        <v>2323</v>
      </c>
      <c r="AU74" s="1232">
        <v>392</v>
      </c>
      <c r="AV74" s="1232">
        <v>1931</v>
      </c>
      <c r="AW74" s="1232">
        <v>8479</v>
      </c>
      <c r="AX74" s="1232">
        <v>23062</v>
      </c>
      <c r="AY74" s="1232">
        <v>344929</v>
      </c>
      <c r="AZ74" s="1232" t="s">
        <v>21</v>
      </c>
      <c r="BA74" s="1232">
        <v>23804</v>
      </c>
      <c r="BB74" s="1232">
        <v>129</v>
      </c>
      <c r="BC74" s="1232">
        <v>7593</v>
      </c>
      <c r="BD74" s="1232">
        <v>6819</v>
      </c>
      <c r="BE74" s="1232">
        <v>4852</v>
      </c>
      <c r="BF74" s="1232">
        <v>5253</v>
      </c>
      <c r="BG74" s="1232" t="s">
        <v>21</v>
      </c>
      <c r="BH74" s="1232" t="s">
        <v>21</v>
      </c>
      <c r="BI74" s="1232">
        <v>1084458</v>
      </c>
      <c r="BJ74" s="1298" t="s">
        <v>40</v>
      </c>
      <c r="BK74" s="1537" t="s">
        <v>25</v>
      </c>
      <c r="BL74" s="1295" t="s">
        <v>25</v>
      </c>
      <c r="BM74" s="2059" t="s">
        <v>25</v>
      </c>
      <c r="BN74" s="2060">
        <v>44166</v>
      </c>
      <c r="BO74" s="1232">
        <v>3604</v>
      </c>
      <c r="BP74" s="1232">
        <v>35726</v>
      </c>
      <c r="BQ74" s="1232">
        <v>5355</v>
      </c>
      <c r="BR74" s="1232" t="s">
        <v>21</v>
      </c>
      <c r="BS74" s="1232" t="s">
        <v>21</v>
      </c>
      <c r="BT74" s="1232" t="s">
        <v>21</v>
      </c>
      <c r="BU74" s="1232">
        <v>40</v>
      </c>
      <c r="BV74" s="1232">
        <v>4570</v>
      </c>
      <c r="BW74" s="1232" t="s">
        <v>21</v>
      </c>
      <c r="BX74" s="1232">
        <v>7915</v>
      </c>
      <c r="BY74" s="1232">
        <v>1030</v>
      </c>
      <c r="BZ74" s="1232" t="s">
        <v>21</v>
      </c>
      <c r="CA74" s="1232">
        <v>3152</v>
      </c>
      <c r="CB74" s="1232">
        <v>2612</v>
      </c>
      <c r="CC74" s="1232">
        <v>2737</v>
      </c>
      <c r="CD74" s="1232" t="s">
        <v>21</v>
      </c>
      <c r="CE74" s="1298" t="s">
        <v>40</v>
      </c>
      <c r="CF74" s="1537" t="s">
        <v>25</v>
      </c>
      <c r="DI74" s="1295" t="s">
        <v>25</v>
      </c>
      <c r="DJ74" s="2059" t="s">
        <v>25</v>
      </c>
      <c r="DK74" s="2060">
        <v>44166</v>
      </c>
      <c r="DL74" s="74" t="s">
        <v>21</v>
      </c>
      <c r="DM74" s="1232">
        <v>1722</v>
      </c>
      <c r="DN74" s="1232">
        <v>1217473</v>
      </c>
      <c r="DO74" s="1232">
        <v>1381750</v>
      </c>
      <c r="DP74" s="1232">
        <v>12267</v>
      </c>
      <c r="DQ74" s="1232">
        <v>37094</v>
      </c>
      <c r="DR74" s="1232">
        <v>106938</v>
      </c>
      <c r="DS74" s="1232">
        <v>108202</v>
      </c>
      <c r="DT74" s="1232" t="s">
        <v>21</v>
      </c>
      <c r="DU74" s="1232">
        <v>42755</v>
      </c>
      <c r="DV74" s="1232">
        <v>58035</v>
      </c>
      <c r="DW74" s="1232">
        <v>35046</v>
      </c>
      <c r="DX74" s="1232">
        <v>36347</v>
      </c>
      <c r="DY74" s="1232">
        <v>15121</v>
      </c>
      <c r="DZ74" s="1232">
        <v>6340</v>
      </c>
      <c r="EA74" s="1232">
        <v>867</v>
      </c>
      <c r="EB74" s="1298" t="s">
        <v>40</v>
      </c>
      <c r="EC74" s="1537" t="s">
        <v>25</v>
      </c>
      <c r="ED74" s="1295" t="s">
        <v>25</v>
      </c>
      <c r="EE74" s="2059" t="s">
        <v>25</v>
      </c>
      <c r="EF74" s="2060">
        <v>44166</v>
      </c>
      <c r="EG74" s="1232">
        <v>2062485</v>
      </c>
      <c r="EH74" s="1232">
        <v>4989081</v>
      </c>
      <c r="EI74" s="1232">
        <v>4675775</v>
      </c>
      <c r="EJ74" s="1232" t="s">
        <v>21</v>
      </c>
      <c r="EK74" s="1232">
        <v>2</v>
      </c>
      <c r="EL74" s="1232">
        <v>2606419</v>
      </c>
      <c r="EM74" s="1232">
        <v>1336083</v>
      </c>
      <c r="EN74" s="1232">
        <v>62188</v>
      </c>
      <c r="EO74" s="1232">
        <v>14404</v>
      </c>
      <c r="EP74" s="1232">
        <v>63498</v>
      </c>
      <c r="EQ74" s="1232">
        <v>1427</v>
      </c>
      <c r="ER74" s="1232">
        <v>62070</v>
      </c>
      <c r="ES74" s="1232">
        <v>70859</v>
      </c>
      <c r="ET74" s="1232">
        <v>390150</v>
      </c>
      <c r="EU74" s="1232">
        <v>394387</v>
      </c>
      <c r="EV74" s="1232">
        <v>14716</v>
      </c>
      <c r="EW74" s="1298" t="s">
        <v>40</v>
      </c>
      <c r="EX74" s="1537" t="s">
        <v>25</v>
      </c>
      <c r="EY74" s="1295" t="s">
        <v>25</v>
      </c>
      <c r="EZ74" s="2059" t="s">
        <v>25</v>
      </c>
      <c r="FA74" s="2060">
        <v>44166</v>
      </c>
      <c r="FB74" s="1232">
        <v>1682</v>
      </c>
      <c r="FC74" s="1232" t="s">
        <v>21</v>
      </c>
      <c r="FD74" s="1232" t="s">
        <v>21</v>
      </c>
      <c r="FE74" s="1232">
        <v>894594</v>
      </c>
      <c r="FF74" s="1232">
        <v>583660</v>
      </c>
      <c r="FG74" s="1232">
        <v>2</v>
      </c>
      <c r="FH74" s="1232">
        <v>291</v>
      </c>
      <c r="FI74" s="1232">
        <v>1</v>
      </c>
      <c r="FJ74" s="1232">
        <v>26969</v>
      </c>
      <c r="FK74" s="1232">
        <v>1427</v>
      </c>
      <c r="FL74" s="1232">
        <v>25541</v>
      </c>
      <c r="FM74" s="1232">
        <v>47254</v>
      </c>
      <c r="FN74" s="1232">
        <v>26358</v>
      </c>
      <c r="FO74" s="1232">
        <v>392701</v>
      </c>
      <c r="FP74" s="1232">
        <v>14646</v>
      </c>
      <c r="FQ74" s="1232" t="s">
        <v>21</v>
      </c>
      <c r="FR74" s="1298" t="s">
        <v>40</v>
      </c>
      <c r="FS74" s="1537" t="s">
        <v>25</v>
      </c>
      <c r="FT74" s="1295" t="s">
        <v>25</v>
      </c>
      <c r="FU74" s="2059" t="s">
        <v>25</v>
      </c>
      <c r="FV74" s="2060">
        <v>44166</v>
      </c>
      <c r="FW74" s="1232" t="s">
        <v>21</v>
      </c>
      <c r="FX74" s="1232">
        <v>41481</v>
      </c>
      <c r="FY74" s="1232">
        <v>37038</v>
      </c>
      <c r="FZ74" s="1232">
        <v>53116</v>
      </c>
      <c r="GA74" s="1232">
        <v>32454</v>
      </c>
      <c r="GB74" s="1232" t="s">
        <v>21</v>
      </c>
      <c r="GC74" s="1232" t="s">
        <v>21</v>
      </c>
      <c r="GD74" s="1232" t="s">
        <v>21</v>
      </c>
      <c r="GE74" s="1232" t="s">
        <v>21</v>
      </c>
      <c r="GF74" s="1232">
        <v>42006</v>
      </c>
      <c r="GG74" s="1232">
        <v>20662</v>
      </c>
      <c r="GH74" s="1232">
        <v>21</v>
      </c>
      <c r="GI74" s="1232">
        <v>38</v>
      </c>
      <c r="GJ74" s="1232">
        <v>12671</v>
      </c>
      <c r="GK74" s="1232">
        <v>3604</v>
      </c>
      <c r="GL74" s="1232">
        <v>40262</v>
      </c>
      <c r="GM74" s="1298" t="s">
        <v>40</v>
      </c>
      <c r="GN74" s="1537" t="s">
        <v>25</v>
      </c>
      <c r="GO74" s="1295" t="s">
        <v>25</v>
      </c>
      <c r="GP74" s="2059" t="s">
        <v>25</v>
      </c>
      <c r="GQ74" s="2060">
        <v>44166</v>
      </c>
      <c r="GR74" s="1232">
        <v>7393</v>
      </c>
      <c r="GS74" s="1232" t="s">
        <v>21</v>
      </c>
      <c r="GT74" s="1232">
        <v>98750</v>
      </c>
      <c r="GU74" s="1232">
        <v>132907</v>
      </c>
      <c r="GV74" s="1232">
        <v>2712</v>
      </c>
      <c r="GW74" s="1232">
        <v>2624</v>
      </c>
      <c r="GX74" s="1232">
        <v>1843</v>
      </c>
      <c r="GY74" s="1232">
        <v>2105</v>
      </c>
      <c r="GZ74" s="1232">
        <v>2242</v>
      </c>
      <c r="HA74" s="1232">
        <v>580</v>
      </c>
      <c r="HB74" s="1232" t="s">
        <v>21</v>
      </c>
      <c r="HC74" s="1232" t="s">
        <v>21</v>
      </c>
      <c r="HD74" s="1232">
        <v>410323</v>
      </c>
      <c r="HE74" s="361">
        <v>47846</v>
      </c>
      <c r="HF74" s="1298" t="s">
        <v>40</v>
      </c>
      <c r="HG74" s="1537" t="s">
        <v>25</v>
      </c>
    </row>
    <row r="75" spans="1:215" ht="14.25" customHeight="1">
      <c r="A75" s="1260"/>
      <c r="B75" s="1260"/>
      <c r="C75" s="1260"/>
      <c r="D75" s="1260"/>
      <c r="E75" s="1260"/>
      <c r="F75" s="1260"/>
      <c r="G75" s="1260"/>
      <c r="H75" s="1260"/>
      <c r="I75" s="1260"/>
      <c r="J75" s="1260"/>
      <c r="K75" s="1260"/>
      <c r="L75" s="1260"/>
      <c r="M75" s="1260"/>
      <c r="N75" s="1260"/>
      <c r="O75" s="1260"/>
      <c r="P75" s="1260"/>
      <c r="Q75" s="1260"/>
      <c r="R75" s="1260"/>
      <c r="S75" s="1260"/>
      <c r="T75" s="1255"/>
      <c r="U75" s="1255"/>
      <c r="V75" s="1260"/>
      <c r="W75" s="1260"/>
      <c r="X75" s="1260"/>
      <c r="Y75" s="1260"/>
      <c r="Z75" s="1260"/>
      <c r="AA75" s="1260"/>
      <c r="AB75" s="1260"/>
      <c r="AC75" s="1260"/>
      <c r="AD75" s="1260"/>
      <c r="AE75" s="1260"/>
      <c r="AF75" s="2020"/>
      <c r="AG75" s="1260"/>
      <c r="AH75" s="1260"/>
      <c r="AI75" s="1260"/>
      <c r="AJ75" s="1260"/>
      <c r="AK75" s="1260"/>
      <c r="AL75" s="1260"/>
      <c r="AM75" s="1260"/>
      <c r="AN75" s="1260"/>
      <c r="AO75" s="1255"/>
      <c r="AP75" s="1255"/>
      <c r="AQ75" s="1260"/>
      <c r="AR75" s="1260"/>
      <c r="AS75" s="1260"/>
      <c r="AT75" s="1260"/>
      <c r="AU75" s="1260"/>
      <c r="AV75" s="1260"/>
      <c r="AW75" s="1260"/>
      <c r="AX75" s="1260"/>
      <c r="AY75" s="1260"/>
      <c r="AZ75" s="1260"/>
      <c r="BA75" s="1260"/>
      <c r="BB75" s="1260"/>
      <c r="BC75" s="1260"/>
      <c r="BD75" s="1260"/>
      <c r="BE75" s="1260"/>
      <c r="BF75" s="1260"/>
      <c r="BG75" s="1260"/>
      <c r="BH75" s="1260"/>
      <c r="BI75" s="1260"/>
      <c r="BJ75" s="1255"/>
      <c r="BK75" s="1255"/>
      <c r="BL75" s="1260"/>
      <c r="BM75" s="1260"/>
      <c r="BN75" s="1260"/>
      <c r="BO75" s="1260"/>
      <c r="BP75" s="1260"/>
      <c r="BQ75" s="1260"/>
      <c r="BR75" s="1260"/>
      <c r="BS75" s="1260"/>
      <c r="BT75" s="1260"/>
      <c r="BU75" s="1260"/>
      <c r="BV75" s="1260"/>
      <c r="BW75" s="1260"/>
      <c r="BX75" s="1260"/>
      <c r="BY75" s="1260"/>
      <c r="BZ75" s="1260"/>
      <c r="CA75" s="1260"/>
      <c r="CB75" s="1260"/>
      <c r="CC75" s="1260"/>
      <c r="CD75" s="1260"/>
      <c r="CE75" s="1255"/>
      <c r="CF75" s="1255"/>
      <c r="DI75" s="1260"/>
      <c r="DJ75" s="1260"/>
      <c r="DK75" s="1260"/>
      <c r="DL75" s="1260"/>
      <c r="DM75" s="1260"/>
      <c r="DN75" s="1260"/>
      <c r="DO75" s="1260"/>
      <c r="DP75" s="1260"/>
      <c r="DQ75" s="1260"/>
      <c r="DR75" s="1260"/>
      <c r="DS75" s="1260"/>
      <c r="DT75" s="1260"/>
      <c r="DU75" s="1260"/>
      <c r="DV75" s="1260"/>
      <c r="DW75" s="1260"/>
      <c r="DX75" s="1260"/>
      <c r="DY75" s="1260"/>
      <c r="DZ75" s="1260"/>
      <c r="EA75" s="1260"/>
      <c r="EB75" s="1255"/>
      <c r="EC75" s="1255"/>
      <c r="ED75" s="1260"/>
      <c r="EE75" s="1260"/>
      <c r="EF75" s="1260"/>
      <c r="EG75" s="1260"/>
      <c r="EH75" s="1260"/>
      <c r="EI75" s="1260"/>
      <c r="EJ75" s="1260"/>
      <c r="EK75" s="1260"/>
      <c r="EL75" s="1260"/>
      <c r="EM75" s="1260"/>
      <c r="EN75" s="1260"/>
      <c r="EO75" s="1260"/>
      <c r="EP75" s="1260"/>
      <c r="EQ75" s="1260"/>
      <c r="ER75" s="1260"/>
      <c r="ES75" s="1260"/>
      <c r="ET75" s="1260"/>
      <c r="EU75" s="1260"/>
      <c r="EV75" s="1260"/>
      <c r="EW75" s="1255"/>
      <c r="EX75" s="1255"/>
      <c r="EY75" s="1260"/>
      <c r="EZ75" s="1260"/>
      <c r="FA75" s="1260"/>
      <c r="FB75" s="1260"/>
      <c r="FC75" s="1260"/>
      <c r="FD75" s="1260"/>
      <c r="FE75" s="1260"/>
      <c r="FF75" s="1260"/>
      <c r="FG75" s="1260"/>
      <c r="FH75" s="1260"/>
      <c r="FI75" s="2020"/>
      <c r="FJ75" s="1260"/>
      <c r="FK75" s="1260"/>
      <c r="FL75" s="1260"/>
      <c r="FM75" s="1260"/>
      <c r="FN75" s="1260"/>
      <c r="FO75" s="1260"/>
      <c r="FP75" s="1260"/>
      <c r="FQ75" s="1260"/>
      <c r="FR75" s="1255"/>
      <c r="FS75" s="1255"/>
      <c r="FT75" s="1260"/>
      <c r="FU75" s="1260"/>
      <c r="FV75" s="1260"/>
      <c r="FW75" s="1260"/>
      <c r="FX75" s="1260"/>
      <c r="FY75" s="1260"/>
      <c r="FZ75" s="1260"/>
      <c r="GA75" s="1260"/>
      <c r="GB75" s="1260"/>
      <c r="GC75" s="2020"/>
      <c r="GD75" s="1260"/>
      <c r="GE75" s="1260"/>
      <c r="GF75" s="1260"/>
      <c r="GG75" s="1260"/>
      <c r="GH75" s="1260"/>
      <c r="GI75" s="1260"/>
      <c r="GJ75" s="1260"/>
      <c r="GK75" s="1260"/>
      <c r="GL75" s="1260"/>
      <c r="GM75" s="1255"/>
      <c r="GN75" s="1255"/>
      <c r="GO75" s="1260"/>
      <c r="GP75" s="1260"/>
      <c r="GQ75" s="1260"/>
      <c r="GR75" s="1260"/>
      <c r="GS75" s="1260"/>
      <c r="GT75" s="1260"/>
      <c r="GU75" s="1260"/>
      <c r="GV75" s="1260"/>
      <c r="GW75" s="1260"/>
      <c r="GX75" s="1260"/>
      <c r="GY75" s="1260"/>
      <c r="GZ75" s="1260"/>
      <c r="HA75" s="1255"/>
      <c r="HB75" s="1255"/>
    </row>
    <row r="76" spans="1:215" ht="20.25" customHeight="1">
      <c r="A76" s="2618" t="s">
        <v>734</v>
      </c>
      <c r="B76" s="2588"/>
      <c r="C76" s="2589"/>
      <c r="D76" s="1970" t="s">
        <v>638</v>
      </c>
      <c r="E76" s="2068"/>
      <c r="F76" s="1513" t="s">
        <v>1895</v>
      </c>
      <c r="G76" s="1967"/>
      <c r="H76" s="1967"/>
      <c r="I76" s="1967" t="s">
        <v>1183</v>
      </c>
      <c r="J76" s="1967" t="s">
        <v>1183</v>
      </c>
      <c r="K76" s="2020" t="s">
        <v>741</v>
      </c>
      <c r="L76" s="1967" t="s">
        <v>365</v>
      </c>
      <c r="M76" s="1967"/>
      <c r="N76" s="1967"/>
      <c r="O76" s="1967"/>
      <c r="P76" s="1967" t="s">
        <v>1183</v>
      </c>
      <c r="Q76" s="1967"/>
      <c r="R76" s="2069"/>
      <c r="S76" s="1967" t="s">
        <v>365</v>
      </c>
      <c r="T76" s="2611" t="s">
        <v>694</v>
      </c>
      <c r="U76" s="2612"/>
      <c r="V76" s="2618" t="s">
        <v>734</v>
      </c>
      <c r="W76" s="2588"/>
      <c r="X76" s="2589"/>
      <c r="Y76" s="2838" t="s">
        <v>366</v>
      </c>
      <c r="Z76" s="2839"/>
      <c r="AA76" s="1514" t="s">
        <v>1896</v>
      </c>
      <c r="AB76" s="1967"/>
      <c r="AC76" s="1967"/>
      <c r="AD76" s="1967"/>
      <c r="AE76" s="1967"/>
      <c r="AF76" s="2070" t="s">
        <v>613</v>
      </c>
      <c r="AG76" s="1967" t="s">
        <v>367</v>
      </c>
      <c r="AH76" s="1943"/>
      <c r="AI76" s="1943" t="s">
        <v>1631</v>
      </c>
      <c r="AJ76" s="1967" t="s">
        <v>365</v>
      </c>
      <c r="AK76" s="1967"/>
      <c r="AL76" s="1967"/>
      <c r="AM76" s="2069" t="s">
        <v>1183</v>
      </c>
      <c r="AN76" s="1967"/>
      <c r="AO76" s="2611" t="s">
        <v>694</v>
      </c>
      <c r="AP76" s="2612"/>
      <c r="AQ76" s="2618" t="s">
        <v>734</v>
      </c>
      <c r="AR76" s="2588"/>
      <c r="AS76" s="2589"/>
      <c r="AT76" s="2071" t="s">
        <v>986</v>
      </c>
      <c r="AU76" s="1970" t="s">
        <v>639</v>
      </c>
      <c r="AV76" s="1967"/>
      <c r="AW76" s="1957"/>
      <c r="AX76" s="1941" t="s">
        <v>1897</v>
      </c>
      <c r="AY76" s="2072"/>
      <c r="AZ76" s="2072"/>
      <c r="BA76" s="2020" t="s">
        <v>741</v>
      </c>
      <c r="BB76" s="1967" t="s">
        <v>1183</v>
      </c>
      <c r="BC76" s="1967" t="s">
        <v>1183</v>
      </c>
      <c r="BD76" s="1967" t="s">
        <v>1183</v>
      </c>
      <c r="BE76" s="2069"/>
      <c r="BF76" s="1967"/>
      <c r="BG76" s="1967"/>
      <c r="BH76" s="2020"/>
      <c r="BI76" s="1967" t="s">
        <v>365</v>
      </c>
      <c r="BJ76" s="2611" t="s">
        <v>694</v>
      </c>
      <c r="BK76" s="2612"/>
      <c r="BL76" s="2618" t="s">
        <v>734</v>
      </c>
      <c r="BM76" s="2588"/>
      <c r="BN76" s="2589"/>
      <c r="BO76" s="2024" t="s">
        <v>987</v>
      </c>
      <c r="BP76" s="1967"/>
      <c r="BQ76" s="1514"/>
      <c r="BR76" s="1970" t="s">
        <v>640</v>
      </c>
      <c r="BS76" s="1941"/>
      <c r="BT76" s="1941" t="s">
        <v>1898</v>
      </c>
      <c r="BU76" s="1967" t="s">
        <v>1183</v>
      </c>
      <c r="BV76" s="2020" t="s">
        <v>741</v>
      </c>
      <c r="BW76" s="2069" t="s">
        <v>1183</v>
      </c>
      <c r="BX76" s="1967" t="s">
        <v>1183</v>
      </c>
      <c r="BY76" s="1967"/>
      <c r="BZ76" s="1967"/>
      <c r="CA76" s="1967"/>
      <c r="CB76" s="2073"/>
      <c r="CC76" s="1967" t="s">
        <v>365</v>
      </c>
      <c r="CD76" s="1967"/>
      <c r="CE76" s="2611" t="s">
        <v>694</v>
      </c>
      <c r="CF76" s="2612"/>
      <c r="DI76" s="2618" t="s">
        <v>734</v>
      </c>
      <c r="DJ76" s="2588"/>
      <c r="DK76" s="2589"/>
      <c r="DL76" s="1965" t="s">
        <v>982</v>
      </c>
      <c r="DM76" s="1967"/>
      <c r="DN76" s="1970" t="s">
        <v>638</v>
      </c>
      <c r="DO76" s="1967"/>
      <c r="DP76" s="1943"/>
      <c r="DQ76" s="1943" t="s">
        <v>1899</v>
      </c>
      <c r="DR76" s="1943"/>
      <c r="DS76" s="2026" t="s">
        <v>1872</v>
      </c>
      <c r="DT76" s="2020"/>
      <c r="DU76" s="1967" t="s">
        <v>365</v>
      </c>
      <c r="DV76" s="1967"/>
      <c r="DW76" s="1967"/>
      <c r="DX76" s="1967"/>
      <c r="DY76" s="1967" t="s">
        <v>1183</v>
      </c>
      <c r="DZ76" s="1967"/>
      <c r="EA76" s="2069"/>
      <c r="EB76" s="2611" t="s">
        <v>694</v>
      </c>
      <c r="EC76" s="2612"/>
      <c r="ED76" s="2618" t="s">
        <v>734</v>
      </c>
      <c r="EE76" s="2588"/>
      <c r="EF76" s="2589"/>
      <c r="EG76" s="2840" t="s">
        <v>366</v>
      </c>
      <c r="EH76" s="2841"/>
      <c r="EI76" s="2074"/>
      <c r="EJ76" s="2075" t="s">
        <v>1900</v>
      </c>
      <c r="EK76" s="2075"/>
      <c r="EL76" s="1967"/>
      <c r="EM76" s="1967"/>
      <c r="EN76" s="2026" t="s">
        <v>1872</v>
      </c>
      <c r="EO76" s="2068"/>
      <c r="EP76" s="2068"/>
      <c r="EQ76" s="1967"/>
      <c r="ER76" s="1967" t="s">
        <v>1183</v>
      </c>
      <c r="ES76" s="1513"/>
      <c r="ET76" s="1513"/>
      <c r="EU76" s="1943"/>
      <c r="EV76" s="2076" t="s">
        <v>988</v>
      </c>
      <c r="EW76" s="2611" t="s">
        <v>694</v>
      </c>
      <c r="EX76" s="2612"/>
      <c r="EY76" s="2618" t="s">
        <v>734</v>
      </c>
      <c r="EZ76" s="2588"/>
      <c r="FA76" s="2589"/>
      <c r="FB76" s="1970" t="s">
        <v>368</v>
      </c>
      <c r="FC76" s="1967"/>
      <c r="FD76" s="2077"/>
      <c r="FE76" s="1941" t="s">
        <v>1901</v>
      </c>
      <c r="FF76" s="2069"/>
      <c r="FG76" s="2068"/>
      <c r="FH76" s="2068"/>
      <c r="FI76" s="2026" t="s">
        <v>1872</v>
      </c>
      <c r="FJ76" s="1965"/>
      <c r="FK76" s="1965"/>
      <c r="FL76" s="1965"/>
      <c r="FM76" s="1957"/>
      <c r="FN76" s="2078" t="s">
        <v>639</v>
      </c>
      <c r="FO76" s="1941"/>
      <c r="FP76" s="2079" t="s">
        <v>1902</v>
      </c>
      <c r="FQ76" s="2080"/>
      <c r="FR76" s="2611" t="s">
        <v>694</v>
      </c>
      <c r="FS76" s="2612"/>
      <c r="FT76" s="2618" t="s">
        <v>734</v>
      </c>
      <c r="FU76" s="2588"/>
      <c r="FV76" s="2589"/>
      <c r="FW76" s="1965" t="s">
        <v>1903</v>
      </c>
      <c r="FX76" s="2077"/>
      <c r="FY76" s="2020"/>
      <c r="FZ76" s="2020"/>
      <c r="GA76" s="2826" t="s">
        <v>1904</v>
      </c>
      <c r="GB76" s="2827"/>
      <c r="GC76" s="2827"/>
      <c r="GD76" s="2026" t="s">
        <v>1872</v>
      </c>
      <c r="GE76" s="1967"/>
      <c r="GF76" s="1967"/>
      <c r="GG76" s="1967"/>
      <c r="GH76" s="1967"/>
      <c r="GI76" s="1967" t="s">
        <v>365</v>
      </c>
      <c r="GJ76" s="1967" t="s">
        <v>1183</v>
      </c>
      <c r="GK76" s="2068"/>
      <c r="GL76" s="2068"/>
      <c r="GM76" s="2611" t="s">
        <v>694</v>
      </c>
      <c r="GN76" s="2612"/>
      <c r="GO76" s="1260"/>
      <c r="GP76" s="1260"/>
      <c r="GQ76" s="1260"/>
      <c r="GR76" s="1260"/>
      <c r="GS76" s="1260"/>
      <c r="GT76" s="1260"/>
      <c r="GU76" s="1260"/>
      <c r="GV76" s="1260"/>
      <c r="GW76" s="1260"/>
      <c r="GX76" s="1260"/>
      <c r="GY76" s="1260"/>
      <c r="GZ76" s="1260"/>
      <c r="HA76" s="1260"/>
    </row>
    <row r="77" spans="1:215" ht="15.75" customHeight="1">
      <c r="A77" s="2700"/>
      <c r="B77" s="2700"/>
      <c r="C77" s="2701"/>
      <c r="D77" s="1475" t="s">
        <v>219</v>
      </c>
      <c r="E77" s="1698" t="s">
        <v>345</v>
      </c>
      <c r="F77" s="1698" t="s">
        <v>1878</v>
      </c>
      <c r="G77" s="1698" t="s">
        <v>736</v>
      </c>
      <c r="H77" s="1475" t="s">
        <v>739</v>
      </c>
      <c r="I77" s="1474" t="s">
        <v>315</v>
      </c>
      <c r="J77" s="1940" t="s">
        <v>293</v>
      </c>
      <c r="K77" s="1475" t="s">
        <v>294</v>
      </c>
      <c r="L77" s="1475" t="s">
        <v>295</v>
      </c>
      <c r="M77" s="1475" t="s">
        <v>346</v>
      </c>
      <c r="N77" s="1475" t="s">
        <v>369</v>
      </c>
      <c r="O77" s="1698" t="s">
        <v>298</v>
      </c>
      <c r="P77" s="1475" t="s">
        <v>299</v>
      </c>
      <c r="Q77" s="2034" t="s">
        <v>370</v>
      </c>
      <c r="R77" s="1475" t="s">
        <v>1196</v>
      </c>
      <c r="S77" s="1475" t="s">
        <v>349</v>
      </c>
      <c r="T77" s="2613"/>
      <c r="U77" s="2614"/>
      <c r="V77" s="2700"/>
      <c r="W77" s="2700"/>
      <c r="X77" s="2701"/>
      <c r="Y77" s="1475" t="s">
        <v>303</v>
      </c>
      <c r="Z77" s="1698" t="s">
        <v>351</v>
      </c>
      <c r="AA77" s="1475" t="s">
        <v>351</v>
      </c>
      <c r="AB77" s="1475" t="s">
        <v>87</v>
      </c>
      <c r="AC77" s="604" t="s">
        <v>785</v>
      </c>
      <c r="AD77" s="1474" t="s">
        <v>5</v>
      </c>
      <c r="AE77" s="1475" t="s">
        <v>7</v>
      </c>
      <c r="AF77" s="1475" t="s">
        <v>219</v>
      </c>
      <c r="AG77" s="1698" t="s">
        <v>345</v>
      </c>
      <c r="AH77" s="1698" t="s">
        <v>1878</v>
      </c>
      <c r="AI77" s="1475" t="s">
        <v>739</v>
      </c>
      <c r="AJ77" s="1475" t="s">
        <v>315</v>
      </c>
      <c r="AK77" s="1940" t="s">
        <v>293</v>
      </c>
      <c r="AL77" s="1475" t="s">
        <v>294</v>
      </c>
      <c r="AM77" s="1475" t="s">
        <v>295</v>
      </c>
      <c r="AN77" s="1475" t="s">
        <v>346</v>
      </c>
      <c r="AO77" s="2613"/>
      <c r="AP77" s="2614"/>
      <c r="AQ77" s="2700"/>
      <c r="AR77" s="2700"/>
      <c r="AS77" s="2701"/>
      <c r="AT77" s="1475" t="s">
        <v>7</v>
      </c>
      <c r="AU77" s="1475" t="s">
        <v>219</v>
      </c>
      <c r="AV77" s="1475" t="s">
        <v>345</v>
      </c>
      <c r="AW77" s="1475" t="s">
        <v>739</v>
      </c>
      <c r="AX77" s="1479" t="s">
        <v>295</v>
      </c>
      <c r="AY77" s="1475" t="s">
        <v>346</v>
      </c>
      <c r="AZ77" s="1475" t="s">
        <v>369</v>
      </c>
      <c r="BA77" s="1475" t="s">
        <v>299</v>
      </c>
      <c r="BB77" s="1975" t="s">
        <v>370</v>
      </c>
      <c r="BC77" s="1475" t="s">
        <v>1196</v>
      </c>
      <c r="BD77" s="1475" t="s">
        <v>350</v>
      </c>
      <c r="BE77" s="1698" t="s">
        <v>10</v>
      </c>
      <c r="BF77" s="1698" t="s">
        <v>371</v>
      </c>
      <c r="BG77" s="1940" t="s">
        <v>15</v>
      </c>
      <c r="BH77" s="1475" t="s">
        <v>303</v>
      </c>
      <c r="BI77" s="1475" t="s">
        <v>351</v>
      </c>
      <c r="BJ77" s="2613"/>
      <c r="BK77" s="2614"/>
      <c r="BL77" s="2700"/>
      <c r="BM77" s="2700"/>
      <c r="BN77" s="2701"/>
      <c r="BO77" s="1171" t="s">
        <v>785</v>
      </c>
      <c r="BP77" s="1475" t="s">
        <v>5</v>
      </c>
      <c r="BQ77" s="1475" t="s">
        <v>7</v>
      </c>
      <c r="BR77" s="1475" t="s">
        <v>219</v>
      </c>
      <c r="BS77" s="1475" t="s">
        <v>345</v>
      </c>
      <c r="BT77" s="1479" t="s">
        <v>295</v>
      </c>
      <c r="BU77" s="1474" t="s">
        <v>346</v>
      </c>
      <c r="BV77" s="1475" t="s">
        <v>369</v>
      </c>
      <c r="BW77" s="1475" t="s">
        <v>299</v>
      </c>
      <c r="BX77" s="1975" t="s">
        <v>370</v>
      </c>
      <c r="BY77" s="1475" t="s">
        <v>349</v>
      </c>
      <c r="BZ77" s="1475" t="s">
        <v>350</v>
      </c>
      <c r="CA77" s="1475" t="s">
        <v>448</v>
      </c>
      <c r="CB77" s="1940" t="s">
        <v>15</v>
      </c>
      <c r="CC77" s="1475" t="s">
        <v>303</v>
      </c>
      <c r="CD77" s="1698" t="s">
        <v>351</v>
      </c>
      <c r="CE77" s="2613"/>
      <c r="CF77" s="2614"/>
      <c r="DI77" s="2700"/>
      <c r="DJ77" s="2700"/>
      <c r="DK77" s="2701"/>
      <c r="DL77" s="1475" t="s">
        <v>5</v>
      </c>
      <c r="DM77" s="1475" t="s">
        <v>7</v>
      </c>
      <c r="DN77" s="1474" t="s">
        <v>219</v>
      </c>
      <c r="DO77" s="1698" t="s">
        <v>345</v>
      </c>
      <c r="DP77" s="1698" t="s">
        <v>1878</v>
      </c>
      <c r="DQ77" s="1698" t="s">
        <v>736</v>
      </c>
      <c r="DR77" s="1475" t="s">
        <v>739</v>
      </c>
      <c r="DS77" s="1475" t="s">
        <v>315</v>
      </c>
      <c r="DT77" s="1475" t="s">
        <v>293</v>
      </c>
      <c r="DU77" s="1475" t="s">
        <v>294</v>
      </c>
      <c r="DV77" s="1475" t="s">
        <v>295</v>
      </c>
      <c r="DW77" s="1475" t="s">
        <v>346</v>
      </c>
      <c r="DX77" s="1475" t="s">
        <v>369</v>
      </c>
      <c r="DY77" s="1698" t="s">
        <v>298</v>
      </c>
      <c r="DZ77" s="1475" t="s">
        <v>299</v>
      </c>
      <c r="EA77" s="2034" t="s">
        <v>370</v>
      </c>
      <c r="EB77" s="2613"/>
      <c r="EC77" s="2614"/>
      <c r="ED77" s="2700"/>
      <c r="EE77" s="2700"/>
      <c r="EF77" s="2700"/>
      <c r="EG77" s="1475" t="s">
        <v>1197</v>
      </c>
      <c r="EH77" s="1475" t="s">
        <v>349</v>
      </c>
      <c r="EI77" s="1475" t="s">
        <v>350</v>
      </c>
      <c r="EJ77" s="1474" t="s">
        <v>10</v>
      </c>
      <c r="EK77" s="1698" t="s">
        <v>371</v>
      </c>
      <c r="EL77" s="1475" t="s">
        <v>12</v>
      </c>
      <c r="EM77" s="1475" t="s">
        <v>13</v>
      </c>
      <c r="EN77" s="1475" t="s">
        <v>15</v>
      </c>
      <c r="EO77" s="1475" t="s">
        <v>303</v>
      </c>
      <c r="EP77" s="1698" t="s">
        <v>351</v>
      </c>
      <c r="EQ77" s="1475" t="s">
        <v>351</v>
      </c>
      <c r="ER77" s="1698" t="s">
        <v>19</v>
      </c>
      <c r="ES77" s="604" t="s">
        <v>785</v>
      </c>
      <c r="ET77" s="1475" t="s">
        <v>5</v>
      </c>
      <c r="EU77" s="1475" t="s">
        <v>7</v>
      </c>
      <c r="EV77" s="1475" t="s">
        <v>219</v>
      </c>
      <c r="EW77" s="2613"/>
      <c r="EX77" s="2614"/>
      <c r="EY77" s="2700"/>
      <c r="EZ77" s="2700"/>
      <c r="FA77" s="2701"/>
      <c r="FB77" s="1475" t="s">
        <v>349</v>
      </c>
      <c r="FC77" s="1479" t="s">
        <v>350</v>
      </c>
      <c r="FD77" s="1698" t="s">
        <v>10</v>
      </c>
      <c r="FE77" s="1698" t="s">
        <v>371</v>
      </c>
      <c r="FF77" s="1475" t="s">
        <v>15</v>
      </c>
      <c r="FG77" s="1940" t="s">
        <v>303</v>
      </c>
      <c r="FH77" s="1475" t="s">
        <v>351</v>
      </c>
      <c r="FI77" s="1475" t="s">
        <v>351</v>
      </c>
      <c r="FJ77" s="1475" t="s">
        <v>19</v>
      </c>
      <c r="FK77" s="1171" t="s">
        <v>785</v>
      </c>
      <c r="FL77" s="1475" t="s">
        <v>5</v>
      </c>
      <c r="FM77" s="1475" t="s">
        <v>7</v>
      </c>
      <c r="FN77" s="1475" t="s">
        <v>219</v>
      </c>
      <c r="FO77" s="1475" t="s">
        <v>345</v>
      </c>
      <c r="FP77" s="1475" t="s">
        <v>739</v>
      </c>
      <c r="FQ77" s="1475" t="s">
        <v>293</v>
      </c>
      <c r="FR77" s="2613"/>
      <c r="FS77" s="2614"/>
      <c r="FT77" s="2700"/>
      <c r="FU77" s="2700"/>
      <c r="FV77" s="2701"/>
      <c r="FW77" s="1475" t="s">
        <v>345</v>
      </c>
      <c r="FX77" s="1475" t="s">
        <v>739</v>
      </c>
      <c r="FY77" s="1475" t="s">
        <v>293</v>
      </c>
      <c r="FZ77" s="1475" t="s">
        <v>295</v>
      </c>
      <c r="GA77" s="1474" t="s">
        <v>346</v>
      </c>
      <c r="GB77" s="1475" t="s">
        <v>369</v>
      </c>
      <c r="GC77" s="1475" t="s">
        <v>298</v>
      </c>
      <c r="GD77" s="1475" t="s">
        <v>299</v>
      </c>
      <c r="GE77" s="1975" t="s">
        <v>370</v>
      </c>
      <c r="GF77" s="1475" t="s">
        <v>1196</v>
      </c>
      <c r="GG77" s="1475" t="s">
        <v>349</v>
      </c>
      <c r="GH77" s="1475" t="s">
        <v>350</v>
      </c>
      <c r="GI77" s="1698" t="s">
        <v>10</v>
      </c>
      <c r="GJ77" s="1698" t="s">
        <v>371</v>
      </c>
      <c r="GK77" s="1940" t="s">
        <v>15</v>
      </c>
      <c r="GL77" s="1475" t="s">
        <v>303</v>
      </c>
      <c r="GM77" s="2613"/>
      <c r="GN77" s="2614"/>
      <c r="GO77" s="1260"/>
      <c r="GP77" s="1260"/>
      <c r="GQ77" s="1260"/>
      <c r="GR77" s="1260"/>
      <c r="GS77" s="1260"/>
      <c r="GT77" s="1260"/>
      <c r="GU77" s="1260"/>
      <c r="GV77" s="1260"/>
      <c r="GW77" s="1260"/>
      <c r="GX77" s="1260"/>
      <c r="GY77" s="1260"/>
      <c r="GZ77" s="1260"/>
      <c r="HA77" s="1260"/>
    </row>
    <row r="78" spans="1:215" ht="15.75" customHeight="1">
      <c r="A78" s="2700"/>
      <c r="B78" s="2700"/>
      <c r="C78" s="2701"/>
      <c r="D78" s="1479" t="s">
        <v>9</v>
      </c>
      <c r="E78" s="1698" t="s">
        <v>9</v>
      </c>
      <c r="F78" s="1698"/>
      <c r="G78" s="1698"/>
      <c r="H78" s="1479"/>
      <c r="I78" s="1474"/>
      <c r="J78" s="1698"/>
      <c r="K78" s="1479"/>
      <c r="L78" s="1479"/>
      <c r="M78" s="1479"/>
      <c r="N78" s="1479"/>
      <c r="O78" s="1698" t="s">
        <v>1183</v>
      </c>
      <c r="P78" s="1479" t="s">
        <v>1183</v>
      </c>
      <c r="Q78" s="1474" t="s">
        <v>372</v>
      </c>
      <c r="R78" s="1479"/>
      <c r="S78" s="1479" t="s">
        <v>354</v>
      </c>
      <c r="T78" s="2613"/>
      <c r="U78" s="2614"/>
      <c r="V78" s="2700"/>
      <c r="W78" s="2700"/>
      <c r="X78" s="2701"/>
      <c r="Y78" s="1479"/>
      <c r="Z78" s="1698" t="s">
        <v>1467</v>
      </c>
      <c r="AA78" s="1479" t="s">
        <v>1468</v>
      </c>
      <c r="AB78" s="1479"/>
      <c r="AC78" s="605"/>
      <c r="AD78" s="1474"/>
      <c r="AE78" s="1479"/>
      <c r="AF78" s="1479" t="s">
        <v>9</v>
      </c>
      <c r="AG78" s="1698" t="s">
        <v>9</v>
      </c>
      <c r="AH78" s="1698"/>
      <c r="AI78" s="1479"/>
      <c r="AJ78" s="1479"/>
      <c r="AK78" s="1698"/>
      <c r="AL78" s="1479"/>
      <c r="AM78" s="1479"/>
      <c r="AN78" s="1479"/>
      <c r="AO78" s="2613"/>
      <c r="AP78" s="2614"/>
      <c r="AQ78" s="2700"/>
      <c r="AR78" s="2700"/>
      <c r="AS78" s="2701"/>
      <c r="AT78" s="1479"/>
      <c r="AU78" s="1479" t="s">
        <v>9</v>
      </c>
      <c r="AV78" s="1479" t="s">
        <v>9</v>
      </c>
      <c r="AW78" s="1479"/>
      <c r="AX78" s="1479"/>
      <c r="AY78" s="1479"/>
      <c r="AZ78" s="1479"/>
      <c r="BA78" s="1479" t="s">
        <v>1183</v>
      </c>
      <c r="BB78" s="1479" t="s">
        <v>372</v>
      </c>
      <c r="BC78" s="1479"/>
      <c r="BD78" s="1479" t="s">
        <v>355</v>
      </c>
      <c r="BE78" s="1698" t="s">
        <v>723</v>
      </c>
      <c r="BF78" s="1698" t="s">
        <v>1470</v>
      </c>
      <c r="BG78" s="1698"/>
      <c r="BH78" s="1479"/>
      <c r="BI78" s="1479" t="s">
        <v>1467</v>
      </c>
      <c r="BJ78" s="2613"/>
      <c r="BK78" s="2614"/>
      <c r="BL78" s="2700"/>
      <c r="BM78" s="2700"/>
      <c r="BN78" s="2701"/>
      <c r="BO78" s="1172"/>
      <c r="BP78" s="1479"/>
      <c r="BQ78" s="1479"/>
      <c r="BR78" s="1479" t="s">
        <v>9</v>
      </c>
      <c r="BS78" s="1479" t="s">
        <v>9</v>
      </c>
      <c r="BT78" s="1479"/>
      <c r="BU78" s="1474"/>
      <c r="BV78" s="1479"/>
      <c r="BW78" s="1479"/>
      <c r="BX78" s="1479" t="s">
        <v>372</v>
      </c>
      <c r="BY78" s="1479" t="s">
        <v>354</v>
      </c>
      <c r="BZ78" s="1479" t="s">
        <v>355</v>
      </c>
      <c r="CA78" s="1976" t="s">
        <v>609</v>
      </c>
      <c r="CB78" s="1698"/>
      <c r="CC78" s="1479"/>
      <c r="CD78" s="1698" t="s">
        <v>1467</v>
      </c>
      <c r="CE78" s="2613"/>
      <c r="CF78" s="2614"/>
      <c r="DI78" s="2700"/>
      <c r="DJ78" s="2700"/>
      <c r="DK78" s="2701"/>
      <c r="DL78" s="1479"/>
      <c r="DM78" s="1479"/>
      <c r="DN78" s="1474" t="s">
        <v>9</v>
      </c>
      <c r="DO78" s="1698" t="s">
        <v>9</v>
      </c>
      <c r="DP78" s="1698"/>
      <c r="DQ78" s="1698"/>
      <c r="DR78" s="1479"/>
      <c r="DS78" s="1479"/>
      <c r="DT78" s="1479"/>
      <c r="DU78" s="1479"/>
      <c r="DV78" s="1479"/>
      <c r="DW78" s="1479"/>
      <c r="DX78" s="1479"/>
      <c r="DY78" s="1698" t="s">
        <v>1183</v>
      </c>
      <c r="DZ78" s="1479" t="s">
        <v>1183</v>
      </c>
      <c r="EA78" s="1474" t="s">
        <v>372</v>
      </c>
      <c r="EB78" s="2613"/>
      <c r="EC78" s="2614"/>
      <c r="ED78" s="2700"/>
      <c r="EE78" s="2700"/>
      <c r="EF78" s="2700"/>
      <c r="EG78" s="1479"/>
      <c r="EH78" s="1479" t="s">
        <v>354</v>
      </c>
      <c r="EI78" s="1479" t="s">
        <v>355</v>
      </c>
      <c r="EJ78" s="1474" t="s">
        <v>723</v>
      </c>
      <c r="EK78" s="1698" t="s">
        <v>1470</v>
      </c>
      <c r="EL78" s="1479"/>
      <c r="EM78" s="1479"/>
      <c r="EN78" s="1479"/>
      <c r="EO78" s="1479"/>
      <c r="EP78" s="1698" t="s">
        <v>1467</v>
      </c>
      <c r="EQ78" s="1479" t="s">
        <v>1468</v>
      </c>
      <c r="ER78" s="1698" t="s">
        <v>1183</v>
      </c>
      <c r="ES78" s="605"/>
      <c r="ET78" s="1479"/>
      <c r="EU78" s="1479"/>
      <c r="EV78" s="1479" t="s">
        <v>9</v>
      </c>
      <c r="EW78" s="2613"/>
      <c r="EX78" s="2614"/>
      <c r="EY78" s="2700"/>
      <c r="EZ78" s="2700"/>
      <c r="FA78" s="2701"/>
      <c r="FB78" s="1479" t="s">
        <v>354</v>
      </c>
      <c r="FC78" s="1479" t="s">
        <v>355</v>
      </c>
      <c r="FD78" s="1698" t="s">
        <v>723</v>
      </c>
      <c r="FE78" s="1698" t="s">
        <v>1470</v>
      </c>
      <c r="FF78" s="1479"/>
      <c r="FG78" s="1698"/>
      <c r="FH78" s="1479" t="s">
        <v>554</v>
      </c>
      <c r="FI78" s="1479" t="s">
        <v>555</v>
      </c>
      <c r="FJ78" s="1479" t="s">
        <v>125</v>
      </c>
      <c r="FK78" s="1172"/>
      <c r="FL78" s="1479"/>
      <c r="FM78" s="1479"/>
      <c r="FN78" s="1479" t="s">
        <v>9</v>
      </c>
      <c r="FO78" s="1479" t="s">
        <v>9</v>
      </c>
      <c r="FP78" s="1479"/>
      <c r="FQ78" s="1479"/>
      <c r="FR78" s="2613"/>
      <c r="FS78" s="2614"/>
      <c r="FT78" s="2700"/>
      <c r="FU78" s="2700"/>
      <c r="FV78" s="2701"/>
      <c r="FW78" s="1479" t="s">
        <v>9</v>
      </c>
      <c r="FX78" s="1479"/>
      <c r="FY78" s="1479"/>
      <c r="FZ78" s="1479"/>
      <c r="GA78" s="1474"/>
      <c r="GB78" s="1479"/>
      <c r="GC78" s="1479" t="s">
        <v>1183</v>
      </c>
      <c r="GD78" s="1479" t="s">
        <v>1183</v>
      </c>
      <c r="GE78" s="1479" t="s">
        <v>372</v>
      </c>
      <c r="GF78" s="1479"/>
      <c r="GG78" s="1479" t="s">
        <v>354</v>
      </c>
      <c r="GH78" s="1479" t="s">
        <v>355</v>
      </c>
      <c r="GI78" s="1698" t="s">
        <v>723</v>
      </c>
      <c r="GJ78" s="1698" t="s">
        <v>1470</v>
      </c>
      <c r="GK78" s="1698"/>
      <c r="GL78" s="1479"/>
      <c r="GM78" s="2613"/>
      <c r="GN78" s="2614"/>
      <c r="GO78" s="1260"/>
      <c r="GP78" s="1260"/>
      <c r="GQ78" s="1260"/>
      <c r="GR78" s="1260"/>
      <c r="GS78" s="1260"/>
      <c r="GT78" s="1260"/>
      <c r="GU78" s="1260"/>
      <c r="GV78" s="1260"/>
      <c r="GW78" s="1260"/>
      <c r="GX78" s="1260"/>
      <c r="GY78" s="1260"/>
      <c r="GZ78" s="1260"/>
      <c r="HA78" s="1260"/>
    </row>
    <row r="79" spans="1:215" ht="15.75" customHeight="1">
      <c r="A79" s="2700"/>
      <c r="B79" s="2700"/>
      <c r="C79" s="2701"/>
      <c r="D79" s="1358" t="s">
        <v>1375</v>
      </c>
      <c r="E79" s="1898" t="s">
        <v>1385</v>
      </c>
      <c r="F79" s="1898" t="s">
        <v>1239</v>
      </c>
      <c r="G79" s="1359"/>
      <c r="H79" s="1359"/>
      <c r="I79" s="1898" t="s">
        <v>1880</v>
      </c>
      <c r="J79" s="1359"/>
      <c r="K79" s="1352"/>
      <c r="L79" s="1352" t="s">
        <v>1516</v>
      </c>
      <c r="M79" s="1352" t="s">
        <v>1516</v>
      </c>
      <c r="N79" s="1352" t="s">
        <v>1516</v>
      </c>
      <c r="O79" s="1898"/>
      <c r="P79" s="1359" t="s">
        <v>1518</v>
      </c>
      <c r="Q79" s="1898"/>
      <c r="R79" s="1352"/>
      <c r="S79" s="1352" t="s">
        <v>1199</v>
      </c>
      <c r="T79" s="2613"/>
      <c r="U79" s="2614"/>
      <c r="V79" s="2700"/>
      <c r="W79" s="2700"/>
      <c r="X79" s="2701"/>
      <c r="Y79" s="1358" t="s">
        <v>1376</v>
      </c>
      <c r="Z79" s="1898"/>
      <c r="AA79" s="1898"/>
      <c r="AB79" s="1352"/>
      <c r="AC79" s="2823" t="s">
        <v>1469</v>
      </c>
      <c r="AD79" s="1392"/>
      <c r="AE79" s="1352"/>
      <c r="AF79" s="1358" t="s">
        <v>1375</v>
      </c>
      <c r="AG79" s="1898" t="s">
        <v>1385</v>
      </c>
      <c r="AH79" s="1898" t="s">
        <v>1239</v>
      </c>
      <c r="AI79" s="1352"/>
      <c r="AJ79" s="1358" t="s">
        <v>1880</v>
      </c>
      <c r="AK79" s="1359"/>
      <c r="AL79" s="1359"/>
      <c r="AM79" s="1352" t="s">
        <v>1516</v>
      </c>
      <c r="AN79" s="1352" t="s">
        <v>1516</v>
      </c>
      <c r="AO79" s="2613"/>
      <c r="AP79" s="2614"/>
      <c r="AQ79" s="2700"/>
      <c r="AR79" s="2700"/>
      <c r="AS79" s="2701"/>
      <c r="AT79" s="1352"/>
      <c r="AU79" s="1358" t="s">
        <v>1375</v>
      </c>
      <c r="AV79" s="1358" t="s">
        <v>1385</v>
      </c>
      <c r="AW79" s="1359"/>
      <c r="AX79" s="1352" t="s">
        <v>1516</v>
      </c>
      <c r="AY79" s="1352" t="s">
        <v>1516</v>
      </c>
      <c r="AZ79" s="1352" t="s">
        <v>1516</v>
      </c>
      <c r="BA79" s="1352" t="s">
        <v>1518</v>
      </c>
      <c r="BB79" s="1358"/>
      <c r="BC79" s="1352"/>
      <c r="BD79" s="1977" t="s">
        <v>1377</v>
      </c>
      <c r="BE79" s="1359"/>
      <c r="BF79" s="1359"/>
      <c r="BG79" s="1898"/>
      <c r="BH79" s="1358" t="s">
        <v>1376</v>
      </c>
      <c r="BI79" s="1358"/>
      <c r="BJ79" s="2613"/>
      <c r="BK79" s="2614"/>
      <c r="BL79" s="2700"/>
      <c r="BM79" s="2700"/>
      <c r="BN79" s="2701"/>
      <c r="BO79" s="2823" t="s">
        <v>1469</v>
      </c>
      <c r="BP79" s="1358"/>
      <c r="BQ79" s="1352"/>
      <c r="BR79" s="1358" t="s">
        <v>1375</v>
      </c>
      <c r="BS79" s="1358" t="s">
        <v>1385</v>
      </c>
      <c r="BT79" s="1352" t="s">
        <v>1516</v>
      </c>
      <c r="BU79" s="1352" t="s">
        <v>1516</v>
      </c>
      <c r="BV79" s="1352" t="s">
        <v>1516</v>
      </c>
      <c r="BW79" s="1352" t="s">
        <v>1518</v>
      </c>
      <c r="BX79" s="1358"/>
      <c r="BY79" s="1352" t="s">
        <v>1199</v>
      </c>
      <c r="BZ79" s="1977" t="s">
        <v>1377</v>
      </c>
      <c r="CA79" s="1352" t="s">
        <v>454</v>
      </c>
      <c r="CB79" s="1898"/>
      <c r="CC79" s="1358" t="s">
        <v>1376</v>
      </c>
      <c r="CD79" s="1898"/>
      <c r="CE79" s="2613"/>
      <c r="CF79" s="2614"/>
      <c r="DI79" s="2700"/>
      <c r="DJ79" s="2700"/>
      <c r="DK79" s="2701"/>
      <c r="DL79" s="1358"/>
      <c r="DM79" s="1352"/>
      <c r="DN79" s="1898" t="s">
        <v>1375</v>
      </c>
      <c r="DO79" s="1898" t="s">
        <v>1385</v>
      </c>
      <c r="DP79" s="1898" t="s">
        <v>1239</v>
      </c>
      <c r="DQ79" s="1359"/>
      <c r="DR79" s="1359"/>
      <c r="DS79" s="1358" t="s">
        <v>1880</v>
      </c>
      <c r="DT79" s="1352"/>
      <c r="DU79" s="1352"/>
      <c r="DV79" s="1352" t="s">
        <v>1516</v>
      </c>
      <c r="DW79" s="1352" t="s">
        <v>1516</v>
      </c>
      <c r="DX79" s="1352" t="s">
        <v>1516</v>
      </c>
      <c r="DY79" s="1898"/>
      <c r="DZ79" s="1352" t="s">
        <v>1518</v>
      </c>
      <c r="EA79" s="1444"/>
      <c r="EB79" s="2613"/>
      <c r="EC79" s="2614"/>
      <c r="ED79" s="2700"/>
      <c r="EE79" s="2700"/>
      <c r="EF79" s="2700"/>
      <c r="EG79" s="1352"/>
      <c r="EH79" s="1352" t="s">
        <v>1199</v>
      </c>
      <c r="EI79" s="1977" t="s">
        <v>1377</v>
      </c>
      <c r="EJ79" s="1351"/>
      <c r="EK79" s="1359"/>
      <c r="EL79" s="1898"/>
      <c r="EM79" s="1352"/>
      <c r="EN79" s="1358"/>
      <c r="EO79" s="1358" t="s">
        <v>1376</v>
      </c>
      <c r="EP79" s="1898"/>
      <c r="EQ79" s="1358"/>
      <c r="ER79" s="1359"/>
      <c r="ES79" s="2823" t="s">
        <v>1469</v>
      </c>
      <c r="ET79" s="1358"/>
      <c r="EU79" s="1352"/>
      <c r="EV79" s="1358" t="s">
        <v>1375</v>
      </c>
      <c r="EW79" s="2613"/>
      <c r="EX79" s="2614"/>
      <c r="EY79" s="2700"/>
      <c r="EZ79" s="2700"/>
      <c r="FA79" s="2701"/>
      <c r="FB79" s="1352" t="s">
        <v>1199</v>
      </c>
      <c r="FC79" s="1978" t="s">
        <v>1377</v>
      </c>
      <c r="FD79" s="1359"/>
      <c r="FE79" s="1359"/>
      <c r="FF79" s="1352"/>
      <c r="FG79" s="1898" t="s">
        <v>2171</v>
      </c>
      <c r="FH79" s="1358"/>
      <c r="FI79" s="1358"/>
      <c r="FJ79" s="1898"/>
      <c r="FK79" s="2823" t="s">
        <v>1469</v>
      </c>
      <c r="FL79" s="1358"/>
      <c r="FM79" s="1352"/>
      <c r="FN79" s="1358" t="s">
        <v>1375</v>
      </c>
      <c r="FO79" s="1358" t="s">
        <v>1385</v>
      </c>
      <c r="FP79" s="1359"/>
      <c r="FQ79" s="1352"/>
      <c r="FR79" s="2613"/>
      <c r="FS79" s="2614"/>
      <c r="FT79" s="2700"/>
      <c r="FU79" s="2700"/>
      <c r="FV79" s="2701"/>
      <c r="FW79" s="1358" t="s">
        <v>1385</v>
      </c>
      <c r="FX79" s="1359"/>
      <c r="FY79" s="1352"/>
      <c r="FZ79" s="1352" t="s">
        <v>1516</v>
      </c>
      <c r="GA79" s="1352" t="s">
        <v>1516</v>
      </c>
      <c r="GB79" s="1352" t="s">
        <v>1516</v>
      </c>
      <c r="GC79" s="1358"/>
      <c r="GD79" s="1352" t="s">
        <v>1518</v>
      </c>
      <c r="GE79" s="1358"/>
      <c r="GF79" s="1352"/>
      <c r="GG79" s="1352" t="s">
        <v>1199</v>
      </c>
      <c r="GH79" s="1977" t="s">
        <v>1377</v>
      </c>
      <c r="GI79" s="1359"/>
      <c r="GJ79" s="1359"/>
      <c r="GK79" s="1898"/>
      <c r="GL79" s="1358" t="s">
        <v>1376</v>
      </c>
      <c r="GM79" s="2613"/>
      <c r="GN79" s="2614"/>
      <c r="GO79" s="1260"/>
      <c r="GP79" s="1260"/>
      <c r="GQ79" s="1260"/>
      <c r="GR79" s="1260"/>
      <c r="GS79" s="1260"/>
      <c r="GT79" s="1260"/>
      <c r="GU79" s="1260"/>
      <c r="GV79" s="1260"/>
      <c r="GW79" s="1260"/>
      <c r="GX79" s="1260"/>
      <c r="GY79" s="1260"/>
      <c r="GZ79" s="1260"/>
      <c r="HA79" s="1260"/>
    </row>
    <row r="80" spans="1:215" ht="15.75" customHeight="1">
      <c r="A80" s="2700"/>
      <c r="B80" s="2700"/>
      <c r="C80" s="2701"/>
      <c r="D80" s="2822" t="s">
        <v>1378</v>
      </c>
      <c r="E80" s="2822" t="s">
        <v>1378</v>
      </c>
      <c r="F80" s="1898" t="s">
        <v>1883</v>
      </c>
      <c r="G80" s="1359" t="s">
        <v>717</v>
      </c>
      <c r="H80" s="1359" t="s">
        <v>1411</v>
      </c>
      <c r="I80" s="1898" t="s">
        <v>1884</v>
      </c>
      <c r="J80" s="1359" t="s">
        <v>716</v>
      </c>
      <c r="K80" s="1352" t="s">
        <v>1174</v>
      </c>
      <c r="L80" s="1358" t="s">
        <v>989</v>
      </c>
      <c r="M80" s="1358" t="s">
        <v>1380</v>
      </c>
      <c r="N80" s="1358" t="s">
        <v>1847</v>
      </c>
      <c r="O80" s="1898" t="s">
        <v>1178</v>
      </c>
      <c r="P80" s="1359" t="s">
        <v>1330</v>
      </c>
      <c r="Q80" s="1898" t="s">
        <v>1232</v>
      </c>
      <c r="R80" s="1352" t="s">
        <v>724</v>
      </c>
      <c r="S80" s="1352" t="s">
        <v>1208</v>
      </c>
      <c r="T80" s="2613"/>
      <c r="U80" s="2614"/>
      <c r="V80" s="2700"/>
      <c r="W80" s="2700"/>
      <c r="X80" s="2701"/>
      <c r="Y80" s="1358" t="s">
        <v>1331</v>
      </c>
      <c r="Z80" s="1898" t="s">
        <v>1241</v>
      </c>
      <c r="AA80" s="1898" t="s">
        <v>1203</v>
      </c>
      <c r="AB80" s="1352" t="s">
        <v>1175</v>
      </c>
      <c r="AC80" s="2823"/>
      <c r="AD80" s="1392" t="s">
        <v>1383</v>
      </c>
      <c r="AE80" s="1352" t="s">
        <v>1207</v>
      </c>
      <c r="AF80" s="2822" t="s">
        <v>1378</v>
      </c>
      <c r="AG80" s="2822" t="s">
        <v>1378</v>
      </c>
      <c r="AH80" s="1898" t="s">
        <v>1883</v>
      </c>
      <c r="AI80" s="1352" t="s">
        <v>1411</v>
      </c>
      <c r="AJ80" s="1358" t="s">
        <v>1884</v>
      </c>
      <c r="AK80" s="1359" t="s">
        <v>716</v>
      </c>
      <c r="AL80" s="1359" t="s">
        <v>1174</v>
      </c>
      <c r="AM80" s="1358" t="s">
        <v>1379</v>
      </c>
      <c r="AN80" s="1358" t="s">
        <v>1380</v>
      </c>
      <c r="AO80" s="2613"/>
      <c r="AP80" s="2614"/>
      <c r="AQ80" s="2700"/>
      <c r="AR80" s="2700"/>
      <c r="AS80" s="2701"/>
      <c r="AT80" s="1352" t="s">
        <v>1207</v>
      </c>
      <c r="AU80" s="2822" t="s">
        <v>1378</v>
      </c>
      <c r="AV80" s="2822" t="s">
        <v>1378</v>
      </c>
      <c r="AW80" s="1359" t="s">
        <v>1411</v>
      </c>
      <c r="AX80" s="1358" t="s">
        <v>1379</v>
      </c>
      <c r="AY80" s="1358" t="s">
        <v>1380</v>
      </c>
      <c r="AZ80" s="1358" t="s">
        <v>1847</v>
      </c>
      <c r="BA80" s="1352" t="s">
        <v>1330</v>
      </c>
      <c r="BB80" s="1358" t="s">
        <v>1232</v>
      </c>
      <c r="BC80" s="1352" t="s">
        <v>724</v>
      </c>
      <c r="BD80" s="2822" t="s">
        <v>1378</v>
      </c>
      <c r="BE80" s="1359" t="s">
        <v>1200</v>
      </c>
      <c r="BF80" s="1359" t="s">
        <v>143</v>
      </c>
      <c r="BG80" s="1898" t="s">
        <v>1239</v>
      </c>
      <c r="BH80" s="1358" t="s">
        <v>1331</v>
      </c>
      <c r="BI80" s="1358" t="s">
        <v>1241</v>
      </c>
      <c r="BJ80" s="2613"/>
      <c r="BK80" s="2614"/>
      <c r="BL80" s="2700"/>
      <c r="BM80" s="2700"/>
      <c r="BN80" s="2701"/>
      <c r="BO80" s="2823"/>
      <c r="BP80" s="1358" t="s">
        <v>1383</v>
      </c>
      <c r="BQ80" s="1352" t="s">
        <v>1207</v>
      </c>
      <c r="BR80" s="2822" t="s">
        <v>1378</v>
      </c>
      <c r="BS80" s="2822" t="s">
        <v>1378</v>
      </c>
      <c r="BT80" s="1358" t="s">
        <v>1379</v>
      </c>
      <c r="BU80" s="1444" t="s">
        <v>1380</v>
      </c>
      <c r="BV80" s="1358" t="s">
        <v>1847</v>
      </c>
      <c r="BW80" s="1352" t="s">
        <v>1330</v>
      </c>
      <c r="BX80" s="1358" t="s">
        <v>1232</v>
      </c>
      <c r="BY80" s="1352" t="s">
        <v>1208</v>
      </c>
      <c r="BZ80" s="2822" t="s">
        <v>1378</v>
      </c>
      <c r="CA80" s="2823" t="s">
        <v>1381</v>
      </c>
      <c r="CB80" s="1898" t="s">
        <v>1239</v>
      </c>
      <c r="CC80" s="1358" t="s">
        <v>1331</v>
      </c>
      <c r="CD80" s="1898" t="s">
        <v>1241</v>
      </c>
      <c r="CE80" s="2613"/>
      <c r="CF80" s="2614"/>
      <c r="DI80" s="2700"/>
      <c r="DJ80" s="2700"/>
      <c r="DK80" s="2701"/>
      <c r="DL80" s="1358" t="s">
        <v>1383</v>
      </c>
      <c r="DM80" s="1352" t="s">
        <v>1207</v>
      </c>
      <c r="DN80" s="2822" t="s">
        <v>1378</v>
      </c>
      <c r="DO80" s="2822" t="s">
        <v>1378</v>
      </c>
      <c r="DP80" s="1898" t="s">
        <v>1883</v>
      </c>
      <c r="DQ80" s="1359" t="s">
        <v>717</v>
      </c>
      <c r="DR80" s="1359" t="s">
        <v>1411</v>
      </c>
      <c r="DS80" s="1358" t="s">
        <v>1884</v>
      </c>
      <c r="DT80" s="1352" t="s">
        <v>716</v>
      </c>
      <c r="DU80" s="1352" t="s">
        <v>1174</v>
      </c>
      <c r="DV80" s="1358" t="s">
        <v>1379</v>
      </c>
      <c r="DW80" s="1358" t="s">
        <v>1380</v>
      </c>
      <c r="DX80" s="1358" t="s">
        <v>1847</v>
      </c>
      <c r="DY80" s="1898" t="s">
        <v>1178</v>
      </c>
      <c r="DZ80" s="1352" t="s">
        <v>1330</v>
      </c>
      <c r="EA80" s="1444" t="s">
        <v>1232</v>
      </c>
      <c r="EB80" s="2613"/>
      <c r="EC80" s="2614"/>
      <c r="ED80" s="2700"/>
      <c r="EE80" s="2700"/>
      <c r="EF80" s="2700"/>
      <c r="EG80" s="1352" t="s">
        <v>1198</v>
      </c>
      <c r="EH80" s="1352" t="s">
        <v>1208</v>
      </c>
      <c r="EI80" s="2822" t="s">
        <v>1378</v>
      </c>
      <c r="EJ80" s="1351" t="s">
        <v>1200</v>
      </c>
      <c r="EK80" s="1359" t="s">
        <v>143</v>
      </c>
      <c r="EL80" s="1898" t="s">
        <v>1430</v>
      </c>
      <c r="EM80" s="1352" t="s">
        <v>1425</v>
      </c>
      <c r="EN80" s="1358" t="s">
        <v>1239</v>
      </c>
      <c r="EO80" s="1358" t="s">
        <v>1331</v>
      </c>
      <c r="EP80" s="1898" t="s">
        <v>1241</v>
      </c>
      <c r="EQ80" s="1358" t="s">
        <v>1203</v>
      </c>
      <c r="ER80" s="1359" t="s">
        <v>86</v>
      </c>
      <c r="ES80" s="2828"/>
      <c r="ET80" s="1358" t="s">
        <v>1383</v>
      </c>
      <c r="EU80" s="1352" t="s">
        <v>1207</v>
      </c>
      <c r="EV80" s="2822" t="s">
        <v>1378</v>
      </c>
      <c r="EW80" s="2613"/>
      <c r="EX80" s="2614"/>
      <c r="EY80" s="2700"/>
      <c r="EZ80" s="2700"/>
      <c r="FA80" s="2701"/>
      <c r="FB80" s="1352" t="s">
        <v>1208</v>
      </c>
      <c r="FC80" s="2822" t="s">
        <v>1378</v>
      </c>
      <c r="FD80" s="1359" t="s">
        <v>1200</v>
      </c>
      <c r="FE80" s="1359" t="s">
        <v>143</v>
      </c>
      <c r="FF80" s="1352" t="s">
        <v>2172</v>
      </c>
      <c r="FG80" s="1898" t="s">
        <v>2173</v>
      </c>
      <c r="FH80" s="1358" t="s">
        <v>556</v>
      </c>
      <c r="FI80" s="1358" t="s">
        <v>455</v>
      </c>
      <c r="FJ80" s="1898" t="s">
        <v>86</v>
      </c>
      <c r="FK80" s="2823"/>
      <c r="FL80" s="1358" t="s">
        <v>1383</v>
      </c>
      <c r="FM80" s="1352" t="s">
        <v>1207</v>
      </c>
      <c r="FN80" s="2822" t="s">
        <v>1378</v>
      </c>
      <c r="FO80" s="2822" t="s">
        <v>1378</v>
      </c>
      <c r="FP80" s="1359" t="s">
        <v>1411</v>
      </c>
      <c r="FQ80" s="1352" t="s">
        <v>716</v>
      </c>
      <c r="FR80" s="2613"/>
      <c r="FS80" s="2614"/>
      <c r="FT80" s="2700"/>
      <c r="FU80" s="2700"/>
      <c r="FV80" s="2701"/>
      <c r="FW80" s="2822" t="s">
        <v>1378</v>
      </c>
      <c r="FX80" s="1359" t="s">
        <v>1411</v>
      </c>
      <c r="FY80" s="1352" t="s">
        <v>716</v>
      </c>
      <c r="FZ80" s="1358" t="s">
        <v>1379</v>
      </c>
      <c r="GA80" s="1444" t="s">
        <v>1380</v>
      </c>
      <c r="GB80" s="1358" t="s">
        <v>1847</v>
      </c>
      <c r="GC80" s="1358" t="s">
        <v>1178</v>
      </c>
      <c r="GD80" s="1352" t="s">
        <v>1330</v>
      </c>
      <c r="GE80" s="1358" t="s">
        <v>1232</v>
      </c>
      <c r="GF80" s="1352" t="s">
        <v>724</v>
      </c>
      <c r="GG80" s="1352" t="s">
        <v>1208</v>
      </c>
      <c r="GH80" s="2822" t="s">
        <v>1378</v>
      </c>
      <c r="GI80" s="1359" t="s">
        <v>1200</v>
      </c>
      <c r="GJ80" s="1359" t="s">
        <v>143</v>
      </c>
      <c r="GK80" s="1898" t="s">
        <v>1239</v>
      </c>
      <c r="GL80" s="1358" t="s">
        <v>1331</v>
      </c>
      <c r="GM80" s="2613"/>
      <c r="GN80" s="2614"/>
      <c r="GO80" s="1260"/>
      <c r="GP80" s="1260"/>
      <c r="GQ80" s="1260"/>
      <c r="GR80" s="1260"/>
      <c r="GS80" s="1260"/>
      <c r="GT80" s="1260"/>
      <c r="GU80" s="1260"/>
      <c r="GV80" s="1260"/>
      <c r="GW80" s="1260"/>
      <c r="GX80" s="1260"/>
      <c r="GY80" s="1260"/>
      <c r="GZ80" s="1260"/>
      <c r="HA80" s="1260"/>
    </row>
    <row r="81" spans="1:209" ht="15.75" customHeight="1">
      <c r="A81" s="2700"/>
      <c r="B81" s="2700"/>
      <c r="C81" s="2701"/>
      <c r="D81" s="2822"/>
      <c r="E81" s="2822"/>
      <c r="F81" s="1359" t="s">
        <v>1885</v>
      </c>
      <c r="G81" s="1359"/>
      <c r="H81" s="1358"/>
      <c r="I81" s="1444"/>
      <c r="J81" s="1898"/>
      <c r="K81" s="1358"/>
      <c r="L81" s="1358"/>
      <c r="M81" s="1358"/>
      <c r="N81" s="1358"/>
      <c r="O81" s="1359"/>
      <c r="P81" s="1352"/>
      <c r="Q81" s="1444"/>
      <c r="R81" s="1352"/>
      <c r="S81" s="1352"/>
      <c r="T81" s="2613"/>
      <c r="U81" s="2614"/>
      <c r="V81" s="2700"/>
      <c r="W81" s="2700"/>
      <c r="X81" s="2701"/>
      <c r="Y81" s="1358"/>
      <c r="Z81" s="1359"/>
      <c r="AA81" s="1352"/>
      <c r="AB81" s="1352"/>
      <c r="AC81" s="1352"/>
      <c r="AD81" s="1444"/>
      <c r="AE81" s="1352"/>
      <c r="AF81" s="2822"/>
      <c r="AG81" s="2822"/>
      <c r="AH81" s="1359" t="s">
        <v>1885</v>
      </c>
      <c r="AI81" s="1358"/>
      <c r="AJ81" s="1358"/>
      <c r="AK81" s="1898"/>
      <c r="AL81" s="1358"/>
      <c r="AM81" s="1358"/>
      <c r="AN81" s="1358"/>
      <c r="AO81" s="2613"/>
      <c r="AP81" s="2614"/>
      <c r="AQ81" s="2700"/>
      <c r="AR81" s="2700"/>
      <c r="AS81" s="2701"/>
      <c r="AT81" s="1352"/>
      <c r="AU81" s="2822"/>
      <c r="AV81" s="2822"/>
      <c r="AW81" s="1358"/>
      <c r="AX81" s="1358"/>
      <c r="AY81" s="1358"/>
      <c r="AZ81" s="1358"/>
      <c r="BA81" s="1352"/>
      <c r="BB81" s="1358"/>
      <c r="BC81" s="1352"/>
      <c r="BD81" s="2828"/>
      <c r="BE81" s="1359" t="s">
        <v>744</v>
      </c>
      <c r="BF81" s="1359"/>
      <c r="BG81" s="1898"/>
      <c r="BH81" s="1358"/>
      <c r="BI81" s="1352"/>
      <c r="BJ81" s="2613"/>
      <c r="BK81" s="2614"/>
      <c r="BL81" s="2700"/>
      <c r="BM81" s="2700"/>
      <c r="BN81" s="2701"/>
      <c r="BO81" s="1359"/>
      <c r="BP81" s="1358"/>
      <c r="BQ81" s="1352"/>
      <c r="BR81" s="2822"/>
      <c r="BS81" s="2828"/>
      <c r="BT81" s="1358"/>
      <c r="BU81" s="1444"/>
      <c r="BV81" s="1358"/>
      <c r="BW81" s="1352"/>
      <c r="BX81" s="1358"/>
      <c r="BY81" s="1352"/>
      <c r="BZ81" s="2828"/>
      <c r="CA81" s="2828"/>
      <c r="CB81" s="1898"/>
      <c r="CC81" s="1358"/>
      <c r="CD81" s="1359"/>
      <c r="CE81" s="2613"/>
      <c r="CF81" s="2614"/>
      <c r="DI81" s="2700"/>
      <c r="DJ81" s="2700"/>
      <c r="DK81" s="2701"/>
      <c r="DL81" s="1358"/>
      <c r="DM81" s="1352"/>
      <c r="DN81" s="2828"/>
      <c r="DO81" s="2828"/>
      <c r="DP81" s="1359" t="s">
        <v>1885</v>
      </c>
      <c r="DQ81" s="1359"/>
      <c r="DR81" s="1358"/>
      <c r="DS81" s="1358"/>
      <c r="DT81" s="1358"/>
      <c r="DU81" s="1358"/>
      <c r="DV81" s="1358"/>
      <c r="DW81" s="1358"/>
      <c r="DX81" s="1358"/>
      <c r="DY81" s="1359"/>
      <c r="DZ81" s="1352"/>
      <c r="EA81" s="1444"/>
      <c r="EB81" s="2613"/>
      <c r="EC81" s="2614"/>
      <c r="ED81" s="2700"/>
      <c r="EE81" s="2700"/>
      <c r="EF81" s="2700"/>
      <c r="EG81" s="1352"/>
      <c r="EH81" s="1352"/>
      <c r="EI81" s="2828"/>
      <c r="EJ81" s="1351" t="s">
        <v>744</v>
      </c>
      <c r="EK81" s="1359"/>
      <c r="EL81" s="1358"/>
      <c r="EM81" s="1358"/>
      <c r="EN81" s="1358"/>
      <c r="EO81" s="1358"/>
      <c r="EP81" s="1359"/>
      <c r="EQ81" s="1352"/>
      <c r="ER81" s="1359" t="s">
        <v>744</v>
      </c>
      <c r="ES81" s="1359"/>
      <c r="ET81" s="1358"/>
      <c r="EU81" s="1352"/>
      <c r="EV81" s="2828"/>
      <c r="EW81" s="2613"/>
      <c r="EX81" s="2614"/>
      <c r="EY81" s="2700"/>
      <c r="EZ81" s="2700"/>
      <c r="FA81" s="2701"/>
      <c r="FB81" s="1352"/>
      <c r="FC81" s="2828"/>
      <c r="FD81" s="1359" t="s">
        <v>744</v>
      </c>
      <c r="FE81" s="1359"/>
      <c r="FF81" s="1358"/>
      <c r="FG81" s="1898"/>
      <c r="FH81" s="1358"/>
      <c r="FI81" s="1352"/>
      <c r="FJ81" s="1352" t="s">
        <v>125</v>
      </c>
      <c r="FK81" s="1359"/>
      <c r="FL81" s="1358"/>
      <c r="FM81" s="1352"/>
      <c r="FN81" s="2828"/>
      <c r="FO81" s="2828"/>
      <c r="FP81" s="1358"/>
      <c r="FQ81" s="1358"/>
      <c r="FR81" s="2613"/>
      <c r="FS81" s="2614"/>
      <c r="FT81" s="2700"/>
      <c r="FU81" s="2700"/>
      <c r="FV81" s="2701"/>
      <c r="FW81" s="2828"/>
      <c r="FX81" s="1358"/>
      <c r="FY81" s="1358"/>
      <c r="FZ81" s="1358"/>
      <c r="GA81" s="1444"/>
      <c r="GB81" s="1358"/>
      <c r="GC81" s="1352"/>
      <c r="GD81" s="1352"/>
      <c r="GE81" s="1358"/>
      <c r="GF81" s="1352"/>
      <c r="GG81" s="1352"/>
      <c r="GH81" s="2822"/>
      <c r="GI81" s="1359" t="s">
        <v>744</v>
      </c>
      <c r="GJ81" s="1359"/>
      <c r="GK81" s="1898"/>
      <c r="GL81" s="1358"/>
      <c r="GM81" s="2613"/>
      <c r="GN81" s="2614"/>
      <c r="GO81" s="1260"/>
      <c r="GP81" s="1260"/>
      <c r="GQ81" s="1260"/>
      <c r="GR81" s="1260"/>
      <c r="GS81" s="1260"/>
      <c r="GT81" s="1260"/>
      <c r="GU81" s="1260"/>
      <c r="GV81" s="1260"/>
      <c r="GW81" s="1260"/>
      <c r="GX81" s="1260"/>
      <c r="GY81" s="1260"/>
      <c r="GZ81" s="1260"/>
      <c r="HA81" s="1260"/>
    </row>
    <row r="82" spans="1:209" s="1260" customFormat="1" ht="18.75" customHeight="1">
      <c r="A82" s="2702"/>
      <c r="B82" s="2702"/>
      <c r="C82" s="2703"/>
      <c r="D82" s="1985" t="s">
        <v>747</v>
      </c>
      <c r="E82" s="1988" t="s">
        <v>747</v>
      </c>
      <c r="F82" s="1985" t="s">
        <v>747</v>
      </c>
      <c r="G82" s="1988" t="s">
        <v>747</v>
      </c>
      <c r="H82" s="1985" t="s">
        <v>747</v>
      </c>
      <c r="I82" s="1988" t="s">
        <v>747</v>
      </c>
      <c r="J82" s="1988" t="s">
        <v>747</v>
      </c>
      <c r="K82" s="1985" t="s">
        <v>747</v>
      </c>
      <c r="L82" s="1985" t="s">
        <v>747</v>
      </c>
      <c r="M82" s="1985" t="s">
        <v>747</v>
      </c>
      <c r="N82" s="1985" t="s">
        <v>747</v>
      </c>
      <c r="O82" s="2013" t="s">
        <v>1905</v>
      </c>
      <c r="P82" s="1986" t="s">
        <v>1386</v>
      </c>
      <c r="Q82" s="2013" t="s">
        <v>1384</v>
      </c>
      <c r="R82" s="1985" t="s">
        <v>1209</v>
      </c>
      <c r="S82" s="1984" t="s">
        <v>747</v>
      </c>
      <c r="T82" s="2615"/>
      <c r="U82" s="2616"/>
      <c r="V82" s="2702"/>
      <c r="W82" s="2702"/>
      <c r="X82" s="2703"/>
      <c r="Y82" s="1985" t="s">
        <v>1210</v>
      </c>
      <c r="Z82" s="2013" t="s">
        <v>1384</v>
      </c>
      <c r="AA82" s="2013" t="s">
        <v>1384</v>
      </c>
      <c r="AB82" s="1988" t="s">
        <v>1209</v>
      </c>
      <c r="AC82" s="1985" t="s">
        <v>1209</v>
      </c>
      <c r="AD82" s="2002" t="s">
        <v>308</v>
      </c>
      <c r="AE82" s="1985" t="s">
        <v>1209</v>
      </c>
      <c r="AF82" s="1985" t="s">
        <v>747</v>
      </c>
      <c r="AG82" s="1988" t="s">
        <v>747</v>
      </c>
      <c r="AH82" s="1985" t="s">
        <v>747</v>
      </c>
      <c r="AI82" s="1985" t="s">
        <v>747</v>
      </c>
      <c r="AJ82" s="1985" t="s">
        <v>747</v>
      </c>
      <c r="AK82" s="1988" t="s">
        <v>747</v>
      </c>
      <c r="AL82" s="1985" t="s">
        <v>747</v>
      </c>
      <c r="AM82" s="1985" t="s">
        <v>747</v>
      </c>
      <c r="AN82" s="1985" t="s">
        <v>747</v>
      </c>
      <c r="AO82" s="2615"/>
      <c r="AP82" s="2616"/>
      <c r="AQ82" s="2702"/>
      <c r="AR82" s="2702"/>
      <c r="AS82" s="2703"/>
      <c r="AT82" s="1985" t="s">
        <v>1209</v>
      </c>
      <c r="AU82" s="1985" t="s">
        <v>747</v>
      </c>
      <c r="AV82" s="1985" t="s">
        <v>747</v>
      </c>
      <c r="AW82" s="1985" t="s">
        <v>747</v>
      </c>
      <c r="AX82" s="1985" t="s">
        <v>747</v>
      </c>
      <c r="AY82" s="1985" t="s">
        <v>747</v>
      </c>
      <c r="AZ82" s="1985" t="s">
        <v>747</v>
      </c>
      <c r="BA82" s="1986" t="s">
        <v>1386</v>
      </c>
      <c r="BB82" s="1986" t="s">
        <v>1384</v>
      </c>
      <c r="BC82" s="1985" t="s">
        <v>1209</v>
      </c>
      <c r="BD82" s="1985" t="s">
        <v>747</v>
      </c>
      <c r="BE82" s="1988" t="s">
        <v>1210</v>
      </c>
      <c r="BF82" s="2013" t="s">
        <v>1384</v>
      </c>
      <c r="BG82" s="2013" t="s">
        <v>1384</v>
      </c>
      <c r="BH82" s="1985" t="s">
        <v>1210</v>
      </c>
      <c r="BI82" s="1986" t="s">
        <v>1384</v>
      </c>
      <c r="BJ82" s="2615"/>
      <c r="BK82" s="2616"/>
      <c r="BL82" s="2702"/>
      <c r="BM82" s="2702"/>
      <c r="BN82" s="2703"/>
      <c r="BO82" s="1988" t="s">
        <v>1209</v>
      </c>
      <c r="BP82" s="1985" t="s">
        <v>308</v>
      </c>
      <c r="BQ82" s="1985" t="s">
        <v>1209</v>
      </c>
      <c r="BR82" s="1985" t="s">
        <v>747</v>
      </c>
      <c r="BS82" s="1985" t="s">
        <v>747</v>
      </c>
      <c r="BT82" s="1985" t="s">
        <v>747</v>
      </c>
      <c r="BU82" s="1988" t="s">
        <v>747</v>
      </c>
      <c r="BV82" s="1985" t="s">
        <v>747</v>
      </c>
      <c r="BW82" s="1985" t="s">
        <v>1209</v>
      </c>
      <c r="BX82" s="2013" t="s">
        <v>1384</v>
      </c>
      <c r="BY82" s="1984" t="s">
        <v>747</v>
      </c>
      <c r="BZ82" s="1985" t="s">
        <v>747</v>
      </c>
      <c r="CA82" s="1988" t="s">
        <v>1210</v>
      </c>
      <c r="CB82" s="2013" t="s">
        <v>1384</v>
      </c>
      <c r="CC82" s="1985" t="s">
        <v>1210</v>
      </c>
      <c r="CD82" s="2013" t="s">
        <v>1384</v>
      </c>
      <c r="CE82" s="2615"/>
      <c r="CF82" s="2616"/>
      <c r="DI82" s="2702"/>
      <c r="DJ82" s="2702"/>
      <c r="DK82" s="2703"/>
      <c r="DL82" s="1985" t="s">
        <v>308</v>
      </c>
      <c r="DM82" s="1985" t="s">
        <v>1209</v>
      </c>
      <c r="DN82" s="1982" t="s">
        <v>747</v>
      </c>
      <c r="DO82" s="1983" t="s">
        <v>747</v>
      </c>
      <c r="DP82" s="1984" t="s">
        <v>747</v>
      </c>
      <c r="DQ82" s="1983" t="s">
        <v>747</v>
      </c>
      <c r="DR82" s="1984" t="s">
        <v>747</v>
      </c>
      <c r="DS82" s="1985" t="s">
        <v>747</v>
      </c>
      <c r="DT82" s="1985" t="s">
        <v>747</v>
      </c>
      <c r="DU82" s="1984" t="s">
        <v>747</v>
      </c>
      <c r="DV82" s="1985" t="s">
        <v>747</v>
      </c>
      <c r="DW82" s="1985" t="s">
        <v>747</v>
      </c>
      <c r="DX82" s="1985" t="s">
        <v>747</v>
      </c>
      <c r="DY82" s="1985" t="s">
        <v>747</v>
      </c>
      <c r="DZ82" s="1986" t="s">
        <v>1386</v>
      </c>
      <c r="EA82" s="2081" t="s">
        <v>1384</v>
      </c>
      <c r="EB82" s="2615"/>
      <c r="EC82" s="2616"/>
      <c r="ED82" s="2702"/>
      <c r="EE82" s="2702"/>
      <c r="EF82" s="2702"/>
      <c r="EG82" s="1985" t="s">
        <v>1210</v>
      </c>
      <c r="EH82" s="1985" t="s">
        <v>747</v>
      </c>
      <c r="EI82" s="1985" t="s">
        <v>747</v>
      </c>
      <c r="EJ82" s="2002" t="s">
        <v>1210</v>
      </c>
      <c r="EK82" s="2013" t="s">
        <v>1384</v>
      </c>
      <c r="EL82" s="2013" t="s">
        <v>1384</v>
      </c>
      <c r="EM82" s="1986" t="s">
        <v>1384</v>
      </c>
      <c r="EN82" s="1986" t="s">
        <v>1384</v>
      </c>
      <c r="EO82" s="1985" t="s">
        <v>1210</v>
      </c>
      <c r="EP82" s="2013" t="s">
        <v>1384</v>
      </c>
      <c r="EQ82" s="1986" t="s">
        <v>1384</v>
      </c>
      <c r="ER82" s="1983" t="s">
        <v>1210</v>
      </c>
      <c r="ES82" s="1988" t="s">
        <v>1209</v>
      </c>
      <c r="ET82" s="1985" t="s">
        <v>308</v>
      </c>
      <c r="EU82" s="1985" t="s">
        <v>1209</v>
      </c>
      <c r="EV82" s="1985" t="s">
        <v>747</v>
      </c>
      <c r="EW82" s="2615"/>
      <c r="EX82" s="2616"/>
      <c r="EY82" s="2702"/>
      <c r="EZ82" s="2702"/>
      <c r="FA82" s="2703"/>
      <c r="FB82" s="1985" t="s">
        <v>747</v>
      </c>
      <c r="FC82" s="1985" t="s">
        <v>747</v>
      </c>
      <c r="FD82" s="1988" t="s">
        <v>1210</v>
      </c>
      <c r="FE82" s="2013" t="s">
        <v>1384</v>
      </c>
      <c r="FF82" s="1986" t="s">
        <v>2175</v>
      </c>
      <c r="FG82" s="2013" t="s">
        <v>20</v>
      </c>
      <c r="FH82" s="1985" t="s">
        <v>2175</v>
      </c>
      <c r="FI82" s="1986" t="s">
        <v>2175</v>
      </c>
      <c r="FJ82" s="2013" t="s">
        <v>20</v>
      </c>
      <c r="FK82" s="1988" t="s">
        <v>1209</v>
      </c>
      <c r="FL82" s="1985" t="s">
        <v>308</v>
      </c>
      <c r="FM82" s="1985" t="s">
        <v>1209</v>
      </c>
      <c r="FN82" s="1985" t="s">
        <v>747</v>
      </c>
      <c r="FO82" s="1985" t="s">
        <v>747</v>
      </c>
      <c r="FP82" s="1985" t="s">
        <v>747</v>
      </c>
      <c r="FQ82" s="1985" t="s">
        <v>747</v>
      </c>
      <c r="FR82" s="2615"/>
      <c r="FS82" s="2616"/>
      <c r="FT82" s="2702"/>
      <c r="FU82" s="2702"/>
      <c r="FV82" s="2703"/>
      <c r="FW82" s="1985" t="s">
        <v>747</v>
      </c>
      <c r="FX82" s="1985" t="s">
        <v>747</v>
      </c>
      <c r="FY82" s="1985" t="s">
        <v>747</v>
      </c>
      <c r="FZ82" s="1985" t="s">
        <v>747</v>
      </c>
      <c r="GA82" s="1988" t="s">
        <v>747</v>
      </c>
      <c r="GB82" s="1985" t="s">
        <v>747</v>
      </c>
      <c r="GC82" s="1985" t="s">
        <v>747</v>
      </c>
      <c r="GD82" s="1985" t="s">
        <v>1209</v>
      </c>
      <c r="GE82" s="1986" t="s">
        <v>1384</v>
      </c>
      <c r="GF82" s="1985" t="s">
        <v>1209</v>
      </c>
      <c r="GG82" s="1984" t="s">
        <v>747</v>
      </c>
      <c r="GH82" s="1985" t="s">
        <v>747</v>
      </c>
      <c r="GI82" s="1983" t="s">
        <v>1210</v>
      </c>
      <c r="GJ82" s="2013" t="s">
        <v>1384</v>
      </c>
      <c r="GK82" s="2013" t="s">
        <v>1384</v>
      </c>
      <c r="GL82" s="1985" t="s">
        <v>1210</v>
      </c>
      <c r="GM82" s="2615"/>
      <c r="GN82" s="2616"/>
    </row>
    <row r="83" spans="1:209" ht="18" customHeight="1">
      <c r="A83" s="1262">
        <v>42370</v>
      </c>
      <c r="B83" s="2038">
        <v>42370</v>
      </c>
      <c r="C83" s="2039">
        <v>42370</v>
      </c>
      <c r="D83" s="1235">
        <v>64564264</v>
      </c>
      <c r="E83" s="1235">
        <v>56814143</v>
      </c>
      <c r="F83" s="1235">
        <v>113258</v>
      </c>
      <c r="G83" s="1235">
        <v>35</v>
      </c>
      <c r="H83" s="1235">
        <v>29853413</v>
      </c>
      <c r="I83" s="1235">
        <v>19397167</v>
      </c>
      <c r="J83" s="1235">
        <v>925845</v>
      </c>
      <c r="K83" s="1235">
        <v>245277</v>
      </c>
      <c r="L83" s="1235">
        <v>635024</v>
      </c>
      <c r="M83" s="1235">
        <v>8166</v>
      </c>
      <c r="N83" s="1235">
        <v>626858</v>
      </c>
      <c r="O83" s="1235">
        <v>343190</v>
      </c>
      <c r="P83" s="1235">
        <v>4347519</v>
      </c>
      <c r="Q83" s="1235">
        <v>4297899</v>
      </c>
      <c r="R83" s="1235">
        <v>427207</v>
      </c>
      <c r="S83" s="1235" t="s">
        <v>21</v>
      </c>
      <c r="T83" s="1265">
        <v>42370</v>
      </c>
      <c r="U83" s="1528">
        <v>42370</v>
      </c>
      <c r="V83" s="1262">
        <v>42370</v>
      </c>
      <c r="W83" s="2038">
        <v>42370</v>
      </c>
      <c r="X83" s="2039">
        <v>42370</v>
      </c>
      <c r="Y83" s="1235">
        <v>130302</v>
      </c>
      <c r="Z83" s="1235">
        <v>53867</v>
      </c>
      <c r="AA83" s="1235">
        <v>58347</v>
      </c>
      <c r="AB83" s="1235" t="s">
        <v>21</v>
      </c>
      <c r="AC83" s="1235" t="s">
        <v>21</v>
      </c>
      <c r="AD83" s="1235">
        <v>12671253</v>
      </c>
      <c r="AE83" s="1235">
        <v>66685514</v>
      </c>
      <c r="AF83" s="1235">
        <v>51005117</v>
      </c>
      <c r="AG83" s="1235">
        <v>50960905</v>
      </c>
      <c r="AH83" s="1235">
        <v>113258</v>
      </c>
      <c r="AI83" s="1235">
        <v>29801656</v>
      </c>
      <c r="AJ83" s="1235">
        <v>19397167</v>
      </c>
      <c r="AK83" s="1235">
        <v>921001</v>
      </c>
      <c r="AL83" s="1235">
        <v>207946</v>
      </c>
      <c r="AM83" s="1235">
        <v>591137</v>
      </c>
      <c r="AN83" s="1235" t="s">
        <v>21</v>
      </c>
      <c r="AO83" s="1265">
        <v>42370</v>
      </c>
      <c r="AP83" s="1528">
        <v>42370</v>
      </c>
      <c r="AQ83" s="1262">
        <v>42370</v>
      </c>
      <c r="AR83" s="2038">
        <v>42370</v>
      </c>
      <c r="AS83" s="2039">
        <v>42370</v>
      </c>
      <c r="AT83" s="1235">
        <v>66685514</v>
      </c>
      <c r="AU83" s="1235">
        <v>1008097</v>
      </c>
      <c r="AV83" s="1235">
        <v>427115</v>
      </c>
      <c r="AW83" s="1235">
        <v>51757</v>
      </c>
      <c r="AX83" s="1235">
        <v>12490</v>
      </c>
      <c r="AY83" s="1235">
        <v>1</v>
      </c>
      <c r="AZ83" s="1235">
        <v>12489</v>
      </c>
      <c r="BA83" s="1235">
        <v>945</v>
      </c>
      <c r="BB83" s="1235">
        <v>32591</v>
      </c>
      <c r="BC83" s="1235">
        <v>426610</v>
      </c>
      <c r="BD83" s="1235">
        <v>299549</v>
      </c>
      <c r="BE83" s="1235">
        <v>826</v>
      </c>
      <c r="BF83" s="1235">
        <v>13072</v>
      </c>
      <c r="BG83" s="1235">
        <v>397</v>
      </c>
      <c r="BH83" s="1235">
        <v>163379</v>
      </c>
      <c r="BI83" s="1235">
        <v>26999</v>
      </c>
      <c r="BJ83" s="1265">
        <v>42370</v>
      </c>
      <c r="BK83" s="1528">
        <v>42370</v>
      </c>
      <c r="BL83" s="1262">
        <v>42370</v>
      </c>
      <c r="BM83" s="2038">
        <v>42370</v>
      </c>
      <c r="BN83" s="2039">
        <v>42370</v>
      </c>
      <c r="BO83" s="1235" t="s">
        <v>21</v>
      </c>
      <c r="BP83" s="1235">
        <v>903042</v>
      </c>
      <c r="BQ83" s="1235">
        <v>2856267</v>
      </c>
      <c r="BR83" s="1235">
        <v>1066273</v>
      </c>
      <c r="BS83" s="1235" t="s">
        <v>21</v>
      </c>
      <c r="BT83" s="1235" t="s">
        <v>21</v>
      </c>
      <c r="BU83" s="1235" t="s">
        <v>21</v>
      </c>
      <c r="BV83" s="1235" t="s">
        <v>21</v>
      </c>
      <c r="BW83" s="1235" t="s">
        <v>21</v>
      </c>
      <c r="BX83" s="1235" t="s">
        <v>21</v>
      </c>
      <c r="BY83" s="1235" t="s">
        <v>21</v>
      </c>
      <c r="BZ83" s="1235">
        <v>26121</v>
      </c>
      <c r="CA83" s="1235">
        <v>30817</v>
      </c>
      <c r="CB83" s="1235">
        <v>1330</v>
      </c>
      <c r="CC83" s="1235">
        <v>604</v>
      </c>
      <c r="CD83" s="1235">
        <v>326</v>
      </c>
      <c r="CE83" s="1265">
        <v>42370</v>
      </c>
      <c r="CF83" s="1528">
        <v>42370</v>
      </c>
      <c r="DI83" s="1262">
        <v>42370</v>
      </c>
      <c r="DJ83" s="2038">
        <v>42370</v>
      </c>
      <c r="DK83" s="2039">
        <v>42370</v>
      </c>
      <c r="DL83" s="1235">
        <v>18429934</v>
      </c>
      <c r="DM83" s="1235">
        <v>29885615</v>
      </c>
      <c r="DN83" s="1235">
        <v>64823875</v>
      </c>
      <c r="DO83" s="1235">
        <v>59221766</v>
      </c>
      <c r="DP83" s="1235">
        <v>116214</v>
      </c>
      <c r="DQ83" s="1235">
        <v>35</v>
      </c>
      <c r="DR83" s="1235">
        <v>29853413</v>
      </c>
      <c r="DS83" s="1235">
        <v>19397167</v>
      </c>
      <c r="DT83" s="1235">
        <v>929320</v>
      </c>
      <c r="DU83" s="1235">
        <v>245277</v>
      </c>
      <c r="DV83" s="1235">
        <v>920299</v>
      </c>
      <c r="DW83" s="1235">
        <v>27104</v>
      </c>
      <c r="DX83" s="1235">
        <v>893195</v>
      </c>
      <c r="DY83" s="1235">
        <v>790575</v>
      </c>
      <c r="DZ83" s="1235">
        <v>4382606</v>
      </c>
      <c r="EA83" s="1235">
        <v>5486967</v>
      </c>
      <c r="EB83" s="1265">
        <v>42370</v>
      </c>
      <c r="EC83" s="1528">
        <v>42370</v>
      </c>
      <c r="ED83" s="1262">
        <v>42370</v>
      </c>
      <c r="EE83" s="2038">
        <v>42370</v>
      </c>
      <c r="EF83" s="2039">
        <v>42370</v>
      </c>
      <c r="EG83" s="1235">
        <v>25</v>
      </c>
      <c r="EH83" s="1235">
        <v>19504</v>
      </c>
      <c r="EI83" s="1235">
        <v>1292338</v>
      </c>
      <c r="EJ83" s="1235">
        <v>716956</v>
      </c>
      <c r="EK83" s="1235">
        <v>6048</v>
      </c>
      <c r="EL83" s="1235" t="s">
        <v>21</v>
      </c>
      <c r="EM83" s="1235" t="s">
        <v>21</v>
      </c>
      <c r="EN83" s="1235">
        <v>88082</v>
      </c>
      <c r="EO83" s="1235">
        <v>323498</v>
      </c>
      <c r="EP83" s="1235">
        <v>180273</v>
      </c>
      <c r="EQ83" s="1235">
        <v>176694</v>
      </c>
      <c r="ER83" s="1235">
        <v>81428</v>
      </c>
      <c r="ES83" s="1235" t="s">
        <v>21</v>
      </c>
      <c r="ET83" s="1235">
        <v>7271797</v>
      </c>
      <c r="EU83" s="1235">
        <v>22544358</v>
      </c>
      <c r="EV83" s="1235">
        <v>51005117</v>
      </c>
      <c r="EW83" s="1265">
        <v>42370</v>
      </c>
      <c r="EX83" s="1528">
        <v>42370</v>
      </c>
      <c r="EY83" s="1262">
        <v>42370</v>
      </c>
      <c r="EZ83" s="2038">
        <v>42370</v>
      </c>
      <c r="FA83" s="2039">
        <v>42370</v>
      </c>
      <c r="FB83" s="1235">
        <v>19504</v>
      </c>
      <c r="FC83" s="1235">
        <v>1248126</v>
      </c>
      <c r="FD83" s="1235">
        <v>716956</v>
      </c>
      <c r="FE83" s="1235">
        <v>4509</v>
      </c>
      <c r="FF83" s="1235">
        <v>88082</v>
      </c>
      <c r="FG83" s="1235">
        <v>292756</v>
      </c>
      <c r="FH83" s="1235">
        <v>180273</v>
      </c>
      <c r="FI83" s="1235">
        <v>176694</v>
      </c>
      <c r="FJ83" s="1235">
        <v>81428</v>
      </c>
      <c r="FK83" s="1235" t="s">
        <v>21</v>
      </c>
      <c r="FL83" s="1235">
        <v>7271797</v>
      </c>
      <c r="FM83" s="1235">
        <v>22544358</v>
      </c>
      <c r="FN83" s="1235">
        <v>1023250</v>
      </c>
      <c r="FO83" s="1235">
        <v>494653</v>
      </c>
      <c r="FP83" s="1235">
        <v>51757</v>
      </c>
      <c r="FQ83" s="1235" t="s">
        <v>21</v>
      </c>
      <c r="FR83" s="1265">
        <v>42370</v>
      </c>
      <c r="FS83" s="1528">
        <v>42370</v>
      </c>
      <c r="FT83" s="1262">
        <v>42370</v>
      </c>
      <c r="FU83" s="2038">
        <v>42370</v>
      </c>
      <c r="FV83" s="2039">
        <v>42370</v>
      </c>
      <c r="FW83" s="1235">
        <v>131195</v>
      </c>
      <c r="FX83" s="1235">
        <v>12764</v>
      </c>
      <c r="FY83" s="1235" t="s">
        <v>21</v>
      </c>
      <c r="FZ83" s="1235">
        <v>38851</v>
      </c>
      <c r="GA83" s="1235">
        <v>940</v>
      </c>
      <c r="GB83" s="1235">
        <v>37911</v>
      </c>
      <c r="GC83" s="1235">
        <v>1197</v>
      </c>
      <c r="GD83" s="1235">
        <v>945</v>
      </c>
      <c r="GE83" s="1235">
        <v>52891</v>
      </c>
      <c r="GF83" s="1235">
        <v>18400</v>
      </c>
      <c r="GG83" s="1235" t="s">
        <v>21</v>
      </c>
      <c r="GH83" s="1235">
        <v>212252</v>
      </c>
      <c r="GI83" s="1235">
        <v>110903</v>
      </c>
      <c r="GJ83" s="1235">
        <v>21072</v>
      </c>
      <c r="GK83" s="1235">
        <v>33149</v>
      </c>
      <c r="GL83" s="1235">
        <v>41689</v>
      </c>
      <c r="GM83" s="1265">
        <v>42370</v>
      </c>
      <c r="GN83" s="1528">
        <v>42370</v>
      </c>
      <c r="GO83" s="1260"/>
      <c r="GP83" s="1260"/>
      <c r="GQ83" s="1260"/>
      <c r="GR83" s="1260"/>
      <c r="GS83" s="1260"/>
      <c r="GT83" s="1260"/>
      <c r="GU83" s="1260"/>
      <c r="GV83" s="1260"/>
      <c r="GW83" s="1260"/>
      <c r="GX83" s="1260"/>
      <c r="GY83" s="1260"/>
      <c r="GZ83" s="1260"/>
      <c r="HA83" s="1260"/>
    </row>
    <row r="84" spans="1:209" ht="14.25" customHeight="1">
      <c r="A84" s="1268"/>
      <c r="B84" s="2038">
        <v>42736</v>
      </c>
      <c r="C84" s="2041"/>
      <c r="D84" s="1234">
        <v>66954339</v>
      </c>
      <c r="E84" s="1234">
        <v>58927448</v>
      </c>
      <c r="F84" s="1234">
        <v>277040</v>
      </c>
      <c r="G84" s="1234">
        <v>34</v>
      </c>
      <c r="H84" s="1234">
        <v>31211880</v>
      </c>
      <c r="I84" s="1234">
        <v>19689000</v>
      </c>
      <c r="J84" s="1234">
        <v>871254</v>
      </c>
      <c r="K84" s="1234">
        <v>170714</v>
      </c>
      <c r="L84" s="1234">
        <v>584400</v>
      </c>
      <c r="M84" s="1234">
        <v>6702</v>
      </c>
      <c r="N84" s="1234">
        <v>577698</v>
      </c>
      <c r="O84" s="1234">
        <v>367985</v>
      </c>
      <c r="P84" s="1234">
        <v>4749818</v>
      </c>
      <c r="Q84" s="1234">
        <v>4403654</v>
      </c>
      <c r="R84" s="1234">
        <v>454734</v>
      </c>
      <c r="S84" s="1234" t="s">
        <v>21</v>
      </c>
      <c r="T84" s="1265">
        <v>42736</v>
      </c>
      <c r="U84" s="1528">
        <v>42736</v>
      </c>
      <c r="V84" s="1268"/>
      <c r="W84" s="2038">
        <v>42736</v>
      </c>
      <c r="X84" s="2041"/>
      <c r="Y84" s="1234">
        <v>121295</v>
      </c>
      <c r="Z84" s="1234">
        <v>56654</v>
      </c>
      <c r="AA84" s="1234">
        <v>61326</v>
      </c>
      <c r="AB84" s="1234" t="s">
        <v>21</v>
      </c>
      <c r="AC84" s="1234" t="s">
        <v>21</v>
      </c>
      <c r="AD84" s="1234">
        <v>13007853</v>
      </c>
      <c r="AE84" s="1234">
        <v>69893510</v>
      </c>
      <c r="AF84" s="1234">
        <v>53056948</v>
      </c>
      <c r="AG84" s="1234">
        <v>53020598</v>
      </c>
      <c r="AH84" s="1234">
        <v>277040</v>
      </c>
      <c r="AI84" s="1234">
        <v>31211865</v>
      </c>
      <c r="AJ84" s="1234">
        <v>19689000</v>
      </c>
      <c r="AK84" s="1234">
        <v>864230</v>
      </c>
      <c r="AL84" s="1234">
        <v>170702</v>
      </c>
      <c r="AM84" s="1234">
        <v>550225</v>
      </c>
      <c r="AN84" s="150" t="s">
        <v>21</v>
      </c>
      <c r="AO84" s="1265">
        <v>42736</v>
      </c>
      <c r="AP84" s="1528">
        <v>42736</v>
      </c>
      <c r="AQ84" s="1268"/>
      <c r="AR84" s="2038">
        <v>42736</v>
      </c>
      <c r="AS84" s="2041"/>
      <c r="AT84" s="1234">
        <v>69893510</v>
      </c>
      <c r="AU84" s="1234">
        <v>965992</v>
      </c>
      <c r="AV84" s="1234">
        <v>390244</v>
      </c>
      <c r="AW84" s="1234">
        <v>15</v>
      </c>
      <c r="AX84" s="1234">
        <v>7270</v>
      </c>
      <c r="AY84" s="1234">
        <v>2</v>
      </c>
      <c r="AZ84" s="1234">
        <v>7268</v>
      </c>
      <c r="BA84" s="1234">
        <v>706</v>
      </c>
      <c r="BB84" s="1234">
        <v>26334</v>
      </c>
      <c r="BC84" s="1234">
        <v>454150</v>
      </c>
      <c r="BD84" s="1234">
        <v>287789</v>
      </c>
      <c r="BE84" s="1234">
        <v>590</v>
      </c>
      <c r="BF84" s="1234">
        <v>12887</v>
      </c>
      <c r="BG84" s="1234">
        <v>982</v>
      </c>
      <c r="BH84" s="1234">
        <v>151213</v>
      </c>
      <c r="BI84" s="1234">
        <v>28407</v>
      </c>
      <c r="BJ84" s="1265">
        <v>42736</v>
      </c>
      <c r="BK84" s="1528">
        <v>42736</v>
      </c>
      <c r="BL84" s="1268"/>
      <c r="BM84" s="2038">
        <v>42736</v>
      </c>
      <c r="BN84" s="2041"/>
      <c r="BO84" s="1234" t="s">
        <v>21</v>
      </c>
      <c r="BP84" s="1234">
        <v>916259</v>
      </c>
      <c r="BQ84" s="1234">
        <v>2932892</v>
      </c>
      <c r="BR84" s="1234">
        <v>1095069</v>
      </c>
      <c r="BS84" s="1234">
        <v>1</v>
      </c>
      <c r="BT84" s="1234">
        <v>1</v>
      </c>
      <c r="BU84" s="1234">
        <v>1</v>
      </c>
      <c r="BV84" s="1234" t="s">
        <v>21</v>
      </c>
      <c r="BW84" s="1234" t="s">
        <v>21</v>
      </c>
      <c r="BX84" s="1234" t="s">
        <v>21</v>
      </c>
      <c r="BY84" s="1234" t="s">
        <v>21</v>
      </c>
      <c r="BZ84" s="1234">
        <v>27102</v>
      </c>
      <c r="CA84" s="1234">
        <v>31360</v>
      </c>
      <c r="CB84" s="1234">
        <v>1392</v>
      </c>
      <c r="CC84" s="1234">
        <v>801</v>
      </c>
      <c r="CD84" s="1234">
        <v>531</v>
      </c>
      <c r="CE84" s="1265">
        <v>42736</v>
      </c>
      <c r="CF84" s="1528">
        <v>42736</v>
      </c>
      <c r="DI84" s="1268"/>
      <c r="DJ84" s="2038">
        <v>42736</v>
      </c>
      <c r="DK84" s="2041"/>
      <c r="DL84" s="1234">
        <v>18979781</v>
      </c>
      <c r="DM84" s="1234">
        <v>30356731</v>
      </c>
      <c r="DN84" s="1234">
        <v>67296970</v>
      </c>
      <c r="DO84" s="1234">
        <v>61558434</v>
      </c>
      <c r="DP84" s="1234">
        <v>280082</v>
      </c>
      <c r="DQ84" s="1234">
        <v>34</v>
      </c>
      <c r="DR84" s="1234">
        <v>31211880</v>
      </c>
      <c r="DS84" s="1234">
        <v>19689000</v>
      </c>
      <c r="DT84" s="1234">
        <v>871994</v>
      </c>
      <c r="DU84" s="1234">
        <v>170714</v>
      </c>
      <c r="DV84" s="1234">
        <v>852909</v>
      </c>
      <c r="DW84" s="1234">
        <v>23372</v>
      </c>
      <c r="DX84" s="1234">
        <v>829537</v>
      </c>
      <c r="DY84" s="1234">
        <v>833689</v>
      </c>
      <c r="DZ84" s="1234">
        <v>4781172</v>
      </c>
      <c r="EA84" s="1234">
        <v>5801005</v>
      </c>
      <c r="EB84" s="1265">
        <v>42736</v>
      </c>
      <c r="EC84" s="1528">
        <v>42736</v>
      </c>
      <c r="ED84" s="1268"/>
      <c r="EE84" s="2038">
        <v>42736</v>
      </c>
      <c r="EF84" s="2041"/>
      <c r="EG84" s="1234" t="s">
        <v>21</v>
      </c>
      <c r="EH84" s="1234">
        <v>19224</v>
      </c>
      <c r="EI84" s="1234">
        <v>1335025</v>
      </c>
      <c r="EJ84" s="1234">
        <v>732866</v>
      </c>
      <c r="EK84" s="1234">
        <v>6097</v>
      </c>
      <c r="EL84" s="1234" t="s">
        <v>21</v>
      </c>
      <c r="EM84" s="1234" t="s">
        <v>21</v>
      </c>
      <c r="EN84" s="1234">
        <v>96468</v>
      </c>
      <c r="EO84" s="1234">
        <v>309747</v>
      </c>
      <c r="EP84" s="1234">
        <v>189522</v>
      </c>
      <c r="EQ84" s="1234">
        <v>188006</v>
      </c>
      <c r="ER84" s="1234">
        <v>116463</v>
      </c>
      <c r="ES84" s="1234" t="s">
        <v>21</v>
      </c>
      <c r="ET84" s="1234">
        <v>7483004</v>
      </c>
      <c r="EU84" s="1234">
        <v>23261151</v>
      </c>
      <c r="EV84" s="1234">
        <v>53056948</v>
      </c>
      <c r="EW84" s="1265">
        <v>42736</v>
      </c>
      <c r="EX84" s="1528">
        <v>42736</v>
      </c>
      <c r="EY84" s="1268"/>
      <c r="EZ84" s="2038">
        <v>42736</v>
      </c>
      <c r="FA84" s="2041"/>
      <c r="FB84" s="1234">
        <v>19224</v>
      </c>
      <c r="FC84" s="1234">
        <v>1298675</v>
      </c>
      <c r="FD84" s="1234">
        <v>732866</v>
      </c>
      <c r="FE84" s="1234">
        <v>4616</v>
      </c>
      <c r="FF84" s="1234">
        <v>96468</v>
      </c>
      <c r="FG84" s="1234">
        <v>284555</v>
      </c>
      <c r="FH84" s="1234">
        <v>189522</v>
      </c>
      <c r="FI84" s="1234">
        <v>188006</v>
      </c>
      <c r="FJ84" s="1234">
        <v>116463</v>
      </c>
      <c r="FK84" s="1234" t="s">
        <v>21</v>
      </c>
      <c r="FL84" s="1234">
        <v>7483004</v>
      </c>
      <c r="FM84" s="1234">
        <v>23261151</v>
      </c>
      <c r="FN84" s="1234">
        <v>983337</v>
      </c>
      <c r="FO84" s="1234">
        <v>455327</v>
      </c>
      <c r="FP84" s="1234">
        <v>15</v>
      </c>
      <c r="FQ84" s="1234" t="s">
        <v>21</v>
      </c>
      <c r="FR84" s="1265">
        <v>42736</v>
      </c>
      <c r="FS84" s="1528">
        <v>42736</v>
      </c>
      <c r="FT84" s="1268"/>
      <c r="FU84" s="2038">
        <v>42736</v>
      </c>
      <c r="FV84" s="2041"/>
      <c r="FW84" s="1234">
        <v>104431</v>
      </c>
      <c r="FX84" s="1234" t="s">
        <v>21</v>
      </c>
      <c r="FY84" s="1234" t="s">
        <v>21</v>
      </c>
      <c r="FZ84" s="1234">
        <v>25389</v>
      </c>
      <c r="GA84" s="1234">
        <v>574</v>
      </c>
      <c r="GB84" s="1234">
        <v>24815</v>
      </c>
      <c r="GC84" s="1234">
        <v>1118</v>
      </c>
      <c r="GD84" s="1234">
        <v>706</v>
      </c>
      <c r="GE84" s="1234">
        <v>53771</v>
      </c>
      <c r="GF84" s="1234">
        <v>16130</v>
      </c>
      <c r="GG84" s="1234" t="s">
        <v>21</v>
      </c>
      <c r="GH84" s="1234">
        <v>218917</v>
      </c>
      <c r="GI84" s="1234">
        <v>123409</v>
      </c>
      <c r="GJ84" s="1234">
        <v>21711</v>
      </c>
      <c r="GK84" s="1234">
        <v>34744</v>
      </c>
      <c r="GL84" s="1234">
        <v>38091</v>
      </c>
      <c r="GM84" s="1265">
        <v>42736</v>
      </c>
      <c r="GN84" s="1528">
        <v>42736</v>
      </c>
      <c r="GO84" s="1260"/>
      <c r="GP84" s="1260"/>
      <c r="GQ84" s="1260"/>
      <c r="GR84" s="1260"/>
      <c r="GS84" s="1260"/>
      <c r="GT84" s="1260"/>
      <c r="GU84" s="1260"/>
      <c r="GV84" s="1260"/>
      <c r="GW84" s="1260"/>
      <c r="GX84" s="1260"/>
      <c r="GY84" s="1260"/>
      <c r="GZ84" s="1260"/>
      <c r="HA84" s="1260"/>
    </row>
    <row r="85" spans="1:209" ht="14.25" customHeight="1">
      <c r="A85" s="1268"/>
      <c r="B85" s="2038">
        <v>43101</v>
      </c>
      <c r="C85" s="2041"/>
      <c r="D85" s="1234">
        <v>63810821</v>
      </c>
      <c r="E85" s="1234">
        <v>56019137</v>
      </c>
      <c r="F85" s="1234">
        <v>224228</v>
      </c>
      <c r="G85" s="1234">
        <v>36</v>
      </c>
      <c r="H85" s="1234">
        <v>28589677</v>
      </c>
      <c r="I85" s="1234">
        <v>19809452</v>
      </c>
      <c r="J85" s="1234">
        <v>759814</v>
      </c>
      <c r="K85" s="1234">
        <v>152168</v>
      </c>
      <c r="L85" s="1234">
        <v>476610</v>
      </c>
      <c r="M85" s="1234">
        <v>4294</v>
      </c>
      <c r="N85" s="1234">
        <v>472316</v>
      </c>
      <c r="O85" s="1234">
        <v>365492</v>
      </c>
      <c r="P85" s="1234">
        <v>4556525</v>
      </c>
      <c r="Q85" s="1234">
        <v>4284677</v>
      </c>
      <c r="R85" s="1234">
        <v>379658</v>
      </c>
      <c r="S85" s="1234" t="s">
        <v>21</v>
      </c>
      <c r="T85" s="1265">
        <v>43101</v>
      </c>
      <c r="U85" s="1528">
        <v>43101</v>
      </c>
      <c r="V85" s="1268"/>
      <c r="W85" s="2038">
        <v>43101</v>
      </c>
      <c r="X85" s="2041"/>
      <c r="Y85" s="1234">
        <v>120752</v>
      </c>
      <c r="Z85" s="1234">
        <v>55720</v>
      </c>
      <c r="AA85" s="1234">
        <v>60346</v>
      </c>
      <c r="AB85" s="1234" t="s">
        <v>21</v>
      </c>
      <c r="AC85" s="1234" t="s">
        <v>21</v>
      </c>
      <c r="AD85" s="1234">
        <v>12678083</v>
      </c>
      <c r="AE85" s="1234">
        <v>66854784</v>
      </c>
      <c r="AF85" s="1234">
        <v>50331625</v>
      </c>
      <c r="AG85" s="1234">
        <v>50296278</v>
      </c>
      <c r="AH85" s="1234">
        <v>224228</v>
      </c>
      <c r="AI85" s="1234">
        <v>28589677</v>
      </c>
      <c r="AJ85" s="1234">
        <v>19809452</v>
      </c>
      <c r="AK85" s="1234">
        <v>757225</v>
      </c>
      <c r="AL85" s="1234">
        <v>152159</v>
      </c>
      <c r="AM85" s="1234">
        <v>451272</v>
      </c>
      <c r="AN85" s="150" t="s">
        <v>21</v>
      </c>
      <c r="AO85" s="1265">
        <v>43101</v>
      </c>
      <c r="AP85" s="1528">
        <v>43101</v>
      </c>
      <c r="AQ85" s="1268"/>
      <c r="AR85" s="2038">
        <v>43101</v>
      </c>
      <c r="AS85" s="2041"/>
      <c r="AT85" s="1234">
        <v>66854784</v>
      </c>
      <c r="AU85" s="1234">
        <v>902360</v>
      </c>
      <c r="AV85" s="1234">
        <v>323107</v>
      </c>
      <c r="AW85" s="1234" t="s">
        <v>21</v>
      </c>
      <c r="AX85" s="1234">
        <v>669</v>
      </c>
      <c r="AY85" s="1234">
        <v>2</v>
      </c>
      <c r="AZ85" s="1234">
        <v>667</v>
      </c>
      <c r="BA85" s="1234">
        <v>862</v>
      </c>
      <c r="BB85" s="1234">
        <v>24485</v>
      </c>
      <c r="BC85" s="1234">
        <v>379032</v>
      </c>
      <c r="BD85" s="1234">
        <v>317417</v>
      </c>
      <c r="BE85" s="1234">
        <v>889</v>
      </c>
      <c r="BF85" s="1234">
        <v>12078</v>
      </c>
      <c r="BG85" s="1234">
        <v>950</v>
      </c>
      <c r="BH85" s="1234">
        <v>170685</v>
      </c>
      <c r="BI85" s="1234">
        <v>31042</v>
      </c>
      <c r="BJ85" s="1265">
        <v>43101</v>
      </c>
      <c r="BK85" s="1528">
        <v>43101</v>
      </c>
      <c r="BL85" s="1268"/>
      <c r="BM85" s="2038">
        <v>43101</v>
      </c>
      <c r="BN85" s="2041"/>
      <c r="BO85" s="1234" t="s">
        <v>21</v>
      </c>
      <c r="BP85" s="1234">
        <v>850500</v>
      </c>
      <c r="BQ85" s="1234">
        <v>2643451</v>
      </c>
      <c r="BR85" s="1234">
        <v>1096978</v>
      </c>
      <c r="BS85" s="1234">
        <v>13</v>
      </c>
      <c r="BT85" s="1234">
        <v>13</v>
      </c>
      <c r="BU85" s="1234">
        <v>13</v>
      </c>
      <c r="BV85" s="1234" t="s">
        <v>21</v>
      </c>
      <c r="BW85" s="1234" t="s">
        <v>21</v>
      </c>
      <c r="BX85" s="1234" t="s">
        <v>21</v>
      </c>
      <c r="BY85" s="1234" t="s">
        <v>21</v>
      </c>
      <c r="BZ85" s="1234">
        <v>26423</v>
      </c>
      <c r="CA85" s="1234">
        <v>31198</v>
      </c>
      <c r="CB85" s="1234">
        <v>1449</v>
      </c>
      <c r="CC85" s="1234">
        <v>618</v>
      </c>
      <c r="CD85" s="1234">
        <v>196</v>
      </c>
      <c r="CE85" s="1265">
        <v>43101</v>
      </c>
      <c r="CF85" s="1528">
        <v>43101</v>
      </c>
      <c r="DI85" s="1268"/>
      <c r="DJ85" s="2038">
        <v>43101</v>
      </c>
      <c r="DK85" s="2041"/>
      <c r="DL85" s="1234">
        <v>18844293</v>
      </c>
      <c r="DM85" s="1234">
        <v>29977252</v>
      </c>
      <c r="DN85" s="1234">
        <v>63449151</v>
      </c>
      <c r="DO85" s="1234">
        <v>57705324</v>
      </c>
      <c r="DP85" s="1234">
        <v>227047</v>
      </c>
      <c r="DQ85" s="1234">
        <v>36</v>
      </c>
      <c r="DR85" s="1234">
        <v>28589677</v>
      </c>
      <c r="DS85" s="1234">
        <v>19809452</v>
      </c>
      <c r="DT85" s="1234">
        <v>764596</v>
      </c>
      <c r="DU85" s="1234">
        <v>152168</v>
      </c>
      <c r="DV85" s="1234">
        <v>726045</v>
      </c>
      <c r="DW85" s="1234">
        <v>22544</v>
      </c>
      <c r="DX85" s="1234">
        <v>703502</v>
      </c>
      <c r="DY85" s="1234">
        <v>783322</v>
      </c>
      <c r="DZ85" s="1234">
        <v>4590638</v>
      </c>
      <c r="EA85" s="1234">
        <v>4903853</v>
      </c>
      <c r="EB85" s="1265">
        <v>43101</v>
      </c>
      <c r="EC85" s="1528">
        <v>43101</v>
      </c>
      <c r="ED85" s="1268"/>
      <c r="EE85" s="2038">
        <v>43101</v>
      </c>
      <c r="EF85" s="2041"/>
      <c r="EG85" s="1234" t="s">
        <v>21</v>
      </c>
      <c r="EH85" s="1234">
        <v>18532</v>
      </c>
      <c r="EI85" s="1234">
        <v>1327922</v>
      </c>
      <c r="EJ85" s="1234">
        <v>727514</v>
      </c>
      <c r="EK85" s="1234">
        <v>6023</v>
      </c>
      <c r="EL85" s="1234" t="s">
        <v>21</v>
      </c>
      <c r="EM85" s="1234" t="s">
        <v>21</v>
      </c>
      <c r="EN85" s="1234">
        <v>100928</v>
      </c>
      <c r="EO85" s="1234">
        <v>314393</v>
      </c>
      <c r="EP85" s="1234">
        <v>180825</v>
      </c>
      <c r="EQ85" s="1234">
        <v>180951</v>
      </c>
      <c r="ER85" s="1234">
        <v>107622</v>
      </c>
      <c r="ES85" s="1234" t="s">
        <v>21</v>
      </c>
      <c r="ET85" s="1234">
        <v>7479962</v>
      </c>
      <c r="EU85" s="1234">
        <v>22900255</v>
      </c>
      <c r="EV85" s="1234">
        <v>50331625</v>
      </c>
      <c r="EW85" s="1265">
        <v>43101</v>
      </c>
      <c r="EX85" s="1528">
        <v>43101</v>
      </c>
      <c r="EY85" s="1268"/>
      <c r="EZ85" s="2038">
        <v>43101</v>
      </c>
      <c r="FA85" s="2041"/>
      <c r="FB85" s="1234">
        <v>18532</v>
      </c>
      <c r="FC85" s="1234">
        <v>1292575</v>
      </c>
      <c r="FD85" s="1234">
        <v>727514</v>
      </c>
      <c r="FE85" s="1234">
        <v>4557</v>
      </c>
      <c r="FF85" s="1234">
        <v>100928</v>
      </c>
      <c r="FG85" s="1234">
        <v>289906</v>
      </c>
      <c r="FH85" s="1234">
        <v>180825</v>
      </c>
      <c r="FI85" s="1234">
        <v>180951</v>
      </c>
      <c r="FJ85" s="1234">
        <v>107622</v>
      </c>
      <c r="FK85" s="1234" t="s">
        <v>21</v>
      </c>
      <c r="FL85" s="1234">
        <v>7479962</v>
      </c>
      <c r="FM85" s="1234">
        <v>22900255</v>
      </c>
      <c r="FN85" s="1234">
        <v>921064</v>
      </c>
      <c r="FO85" s="1234">
        <v>386084</v>
      </c>
      <c r="FP85" s="1234" t="s">
        <v>21</v>
      </c>
      <c r="FQ85" s="1234" t="s">
        <v>21</v>
      </c>
      <c r="FR85" s="1265">
        <v>43101</v>
      </c>
      <c r="FS85" s="1528">
        <v>43101</v>
      </c>
      <c r="FT85" s="1268"/>
      <c r="FU85" s="2038">
        <v>43101</v>
      </c>
      <c r="FV85" s="2041"/>
      <c r="FW85" s="1234">
        <v>93238</v>
      </c>
      <c r="FX85" s="1234" t="s">
        <v>21</v>
      </c>
      <c r="FY85" s="1234" t="s">
        <v>21</v>
      </c>
      <c r="FZ85" s="1234">
        <v>16890</v>
      </c>
      <c r="GA85" s="1234">
        <v>1727</v>
      </c>
      <c r="GB85" s="1234">
        <v>15163</v>
      </c>
      <c r="GC85" s="1234">
        <v>459</v>
      </c>
      <c r="GD85" s="1234">
        <v>862</v>
      </c>
      <c r="GE85" s="1234">
        <v>50286</v>
      </c>
      <c r="GF85" s="1234">
        <v>19552</v>
      </c>
      <c r="GG85" s="1234" t="s">
        <v>21</v>
      </c>
      <c r="GH85" s="1234">
        <v>222438</v>
      </c>
      <c r="GI85" s="1234">
        <v>106344</v>
      </c>
      <c r="GJ85" s="1234">
        <v>19756</v>
      </c>
      <c r="GK85" s="1234">
        <v>31866</v>
      </c>
      <c r="GL85" s="1234">
        <v>49565</v>
      </c>
      <c r="GM85" s="1265">
        <v>43101</v>
      </c>
      <c r="GN85" s="1528">
        <v>43101</v>
      </c>
      <c r="GO85" s="1260"/>
      <c r="GP85" s="1260"/>
      <c r="GQ85" s="1260"/>
      <c r="GR85" s="1260"/>
      <c r="GS85" s="1260"/>
      <c r="GT85" s="1260"/>
      <c r="GU85" s="1260"/>
      <c r="GV85" s="1260"/>
      <c r="GW85" s="1260"/>
      <c r="GX85" s="1260"/>
      <c r="GY85" s="1260"/>
      <c r="GZ85" s="1260"/>
      <c r="HA85" s="1260"/>
    </row>
    <row r="86" spans="1:209" ht="14.25" customHeight="1">
      <c r="A86" s="1262">
        <v>43586</v>
      </c>
      <c r="B86" s="2038">
        <v>43586</v>
      </c>
      <c r="C86" s="2039">
        <v>43586</v>
      </c>
      <c r="D86" s="1234">
        <v>64188026</v>
      </c>
      <c r="E86" s="1234">
        <v>56372924</v>
      </c>
      <c r="F86" s="1234">
        <v>54012</v>
      </c>
      <c r="G86" s="1234">
        <v>32</v>
      </c>
      <c r="H86" s="1234">
        <v>30676616</v>
      </c>
      <c r="I86" s="1234">
        <v>17872583</v>
      </c>
      <c r="J86" s="1234">
        <v>873739</v>
      </c>
      <c r="K86" s="1234">
        <v>172215</v>
      </c>
      <c r="L86" s="1234">
        <v>508690</v>
      </c>
      <c r="M86" s="1234">
        <v>5588</v>
      </c>
      <c r="N86" s="1234">
        <v>503102</v>
      </c>
      <c r="O86" s="1234">
        <v>346922</v>
      </c>
      <c r="P86" s="1234">
        <v>4720020</v>
      </c>
      <c r="Q86" s="1234">
        <v>4316711</v>
      </c>
      <c r="R86" s="1234">
        <v>457254</v>
      </c>
      <c r="S86" s="1234" t="s">
        <v>21</v>
      </c>
      <c r="T86" s="1265">
        <v>43586</v>
      </c>
      <c r="U86" s="1528">
        <v>43586</v>
      </c>
      <c r="V86" s="1262">
        <v>43586</v>
      </c>
      <c r="W86" s="2038">
        <v>43586</v>
      </c>
      <c r="X86" s="2039">
        <v>43586</v>
      </c>
      <c r="Y86" s="1234">
        <v>120446</v>
      </c>
      <c r="Z86" s="1234">
        <v>55106</v>
      </c>
      <c r="AA86" s="1234">
        <v>59684</v>
      </c>
      <c r="AB86" s="1234" t="s">
        <v>21</v>
      </c>
      <c r="AC86" s="1234" t="s">
        <v>21</v>
      </c>
      <c r="AD86" s="1234">
        <v>12887013</v>
      </c>
      <c r="AE86" s="1234">
        <v>67776219</v>
      </c>
      <c r="AF86" s="1234">
        <v>50611060</v>
      </c>
      <c r="AG86" s="1234">
        <v>50583042</v>
      </c>
      <c r="AH86" s="1234">
        <v>54012</v>
      </c>
      <c r="AI86" s="1234">
        <v>30676616</v>
      </c>
      <c r="AJ86" s="1234">
        <v>17872583</v>
      </c>
      <c r="AK86" s="1234">
        <v>871601</v>
      </c>
      <c r="AL86" s="1234">
        <v>172202</v>
      </c>
      <c r="AM86" s="1234">
        <v>477962</v>
      </c>
      <c r="AN86" s="150" t="s">
        <v>21</v>
      </c>
      <c r="AO86" s="1265">
        <v>43586</v>
      </c>
      <c r="AP86" s="1528">
        <v>43586</v>
      </c>
      <c r="AQ86" s="1262">
        <v>43586</v>
      </c>
      <c r="AR86" s="2038">
        <v>43586</v>
      </c>
      <c r="AS86" s="2039">
        <v>43586</v>
      </c>
      <c r="AT86" s="1234">
        <v>67776219</v>
      </c>
      <c r="AU86" s="1234">
        <v>928845</v>
      </c>
      <c r="AV86" s="1234">
        <v>388971</v>
      </c>
      <c r="AW86" s="1234" t="s">
        <v>21</v>
      </c>
      <c r="AX86" s="1234" t="s">
        <v>21</v>
      </c>
      <c r="AY86" s="1234" t="s">
        <v>21</v>
      </c>
      <c r="AZ86" s="1234" t="s">
        <v>21</v>
      </c>
      <c r="BA86" s="1234">
        <v>567</v>
      </c>
      <c r="BB86" s="1234">
        <v>30492</v>
      </c>
      <c r="BC86" s="1234">
        <v>456698</v>
      </c>
      <c r="BD86" s="1234">
        <v>277572</v>
      </c>
      <c r="BE86" s="1234">
        <v>469</v>
      </c>
      <c r="BF86" s="1234">
        <v>10395</v>
      </c>
      <c r="BG86" s="1234">
        <v>1204</v>
      </c>
      <c r="BH86" s="1234">
        <v>139323</v>
      </c>
      <c r="BI86" s="1234">
        <v>29479</v>
      </c>
      <c r="BJ86" s="1265">
        <v>43586</v>
      </c>
      <c r="BK86" s="1528">
        <v>43586</v>
      </c>
      <c r="BL86" s="1262">
        <v>43586</v>
      </c>
      <c r="BM86" s="2038">
        <v>43586</v>
      </c>
      <c r="BN86" s="2039">
        <v>43586</v>
      </c>
      <c r="BO86" s="1234" t="s">
        <v>21</v>
      </c>
      <c r="BP86" s="1234">
        <v>872728</v>
      </c>
      <c r="BQ86" s="1234">
        <v>2620285</v>
      </c>
      <c r="BR86" s="1234">
        <v>1095717</v>
      </c>
      <c r="BS86" s="1234">
        <v>1</v>
      </c>
      <c r="BT86" s="1234">
        <v>1</v>
      </c>
      <c r="BU86" s="1234">
        <v>1</v>
      </c>
      <c r="BV86" s="1234" t="s">
        <v>21</v>
      </c>
      <c r="BW86" s="1234" t="s">
        <v>21</v>
      </c>
      <c r="BX86" s="1234" t="s">
        <v>21</v>
      </c>
      <c r="BY86" s="1234" t="s">
        <v>21</v>
      </c>
      <c r="BZ86" s="1234">
        <v>25353</v>
      </c>
      <c r="CA86" s="1234">
        <v>30230</v>
      </c>
      <c r="CB86" s="1234">
        <v>1172</v>
      </c>
      <c r="CC86" s="1234">
        <v>381</v>
      </c>
      <c r="CD86" s="1234">
        <v>488</v>
      </c>
      <c r="CE86" s="1265">
        <v>43586</v>
      </c>
      <c r="CF86" s="1528">
        <v>43586</v>
      </c>
      <c r="DI86" s="1262">
        <v>43586</v>
      </c>
      <c r="DJ86" s="2038">
        <v>43586</v>
      </c>
      <c r="DK86" s="2039">
        <v>43586</v>
      </c>
      <c r="DL86" s="1234">
        <v>18525750</v>
      </c>
      <c r="DM86" s="1234">
        <v>28340064</v>
      </c>
      <c r="DN86" s="1234">
        <v>63816299</v>
      </c>
      <c r="DO86" s="1234">
        <v>58200520</v>
      </c>
      <c r="DP86" s="1234">
        <v>56515</v>
      </c>
      <c r="DQ86" s="1234">
        <v>32</v>
      </c>
      <c r="DR86" s="1234">
        <v>30676616</v>
      </c>
      <c r="DS86" s="1234">
        <v>17872583</v>
      </c>
      <c r="DT86" s="1234">
        <v>878128</v>
      </c>
      <c r="DU86" s="1234">
        <v>172215</v>
      </c>
      <c r="DV86" s="1234">
        <v>818467</v>
      </c>
      <c r="DW86" s="1234">
        <v>20732</v>
      </c>
      <c r="DX86" s="1234">
        <v>797735</v>
      </c>
      <c r="DY86" s="1234">
        <v>764560</v>
      </c>
      <c r="DZ86" s="1234">
        <v>4752965</v>
      </c>
      <c r="EA86" s="1234">
        <v>4984341</v>
      </c>
      <c r="EB86" s="1265">
        <v>43586</v>
      </c>
      <c r="EC86" s="1528">
        <v>43586</v>
      </c>
      <c r="ED86" s="1262">
        <v>43586</v>
      </c>
      <c r="EE86" s="2038">
        <v>43586</v>
      </c>
      <c r="EF86" s="2039">
        <v>43586</v>
      </c>
      <c r="EG86" s="1234" t="s">
        <v>21</v>
      </c>
      <c r="EH86" s="1234">
        <v>18134</v>
      </c>
      <c r="EI86" s="1234">
        <v>1334139</v>
      </c>
      <c r="EJ86" s="1234">
        <v>731840</v>
      </c>
      <c r="EK86" s="1234">
        <v>6093</v>
      </c>
      <c r="EL86" s="1234" t="s">
        <v>21</v>
      </c>
      <c r="EM86" s="1234" t="s">
        <v>21</v>
      </c>
      <c r="EN86" s="1234">
        <v>84725</v>
      </c>
      <c r="EO86" s="1234">
        <v>316172</v>
      </c>
      <c r="EP86" s="1234">
        <v>188164</v>
      </c>
      <c r="EQ86" s="1234">
        <v>186331</v>
      </c>
      <c r="ER86" s="1234">
        <v>123119</v>
      </c>
      <c r="ES86" s="1234" t="s">
        <v>21</v>
      </c>
      <c r="ET86" s="1234">
        <v>7292513</v>
      </c>
      <c r="EU86" s="1234">
        <v>22126806</v>
      </c>
      <c r="EV86" s="1234">
        <v>50611060</v>
      </c>
      <c r="EW86" s="1265">
        <v>43586</v>
      </c>
      <c r="EX86" s="1528">
        <v>43586</v>
      </c>
      <c r="EY86" s="1262">
        <v>43586</v>
      </c>
      <c r="EZ86" s="2038">
        <v>43586</v>
      </c>
      <c r="FA86" s="2039">
        <v>43586</v>
      </c>
      <c r="FB86" s="1234">
        <v>18134</v>
      </c>
      <c r="FC86" s="1234">
        <v>1306121</v>
      </c>
      <c r="FD86" s="1234">
        <v>731840</v>
      </c>
      <c r="FE86" s="1234">
        <v>4477</v>
      </c>
      <c r="FF86" s="1234">
        <v>84725</v>
      </c>
      <c r="FG86" s="1234">
        <v>296938</v>
      </c>
      <c r="FH86" s="1234">
        <v>188164</v>
      </c>
      <c r="FI86" s="1234">
        <v>186331</v>
      </c>
      <c r="FJ86" s="1234">
        <v>123119</v>
      </c>
      <c r="FK86" s="1234" t="s">
        <v>21</v>
      </c>
      <c r="FL86" s="1234">
        <v>7292513</v>
      </c>
      <c r="FM86" s="1234">
        <v>22126806</v>
      </c>
      <c r="FN86" s="1234">
        <v>958892</v>
      </c>
      <c r="FO86" s="1234">
        <v>457351</v>
      </c>
      <c r="FP86" s="1234" t="s">
        <v>21</v>
      </c>
      <c r="FQ86" s="1234" t="s">
        <v>21</v>
      </c>
      <c r="FR86" s="1265">
        <v>43586</v>
      </c>
      <c r="FS86" s="1528">
        <v>43586</v>
      </c>
      <c r="FT86" s="1262">
        <v>43586</v>
      </c>
      <c r="FU86" s="2038">
        <v>43586</v>
      </c>
      <c r="FV86" s="2039">
        <v>43586</v>
      </c>
      <c r="FW86" s="1234">
        <v>104502</v>
      </c>
      <c r="FX86" s="1234" t="s">
        <v>21</v>
      </c>
      <c r="FY86" s="1234" t="s">
        <v>21</v>
      </c>
      <c r="FZ86" s="1234">
        <v>17218</v>
      </c>
      <c r="GA86" s="1234">
        <v>342</v>
      </c>
      <c r="GB86" s="1234">
        <v>16876</v>
      </c>
      <c r="GC86" s="1234">
        <v>564</v>
      </c>
      <c r="GD86" s="1234">
        <v>567</v>
      </c>
      <c r="GE86" s="1234">
        <v>57161</v>
      </c>
      <c r="GF86" s="1234">
        <v>23572</v>
      </c>
      <c r="GG86" s="1234" t="s">
        <v>21</v>
      </c>
      <c r="GH86" s="1234">
        <v>213978</v>
      </c>
      <c r="GI86" s="1234">
        <v>126322</v>
      </c>
      <c r="GJ86" s="1234">
        <v>16712</v>
      </c>
      <c r="GK86" s="1234">
        <v>32747</v>
      </c>
      <c r="GL86" s="1234">
        <v>35764</v>
      </c>
      <c r="GM86" s="1265">
        <v>43586</v>
      </c>
      <c r="GN86" s="1528">
        <v>43586</v>
      </c>
      <c r="GO86" s="1260"/>
      <c r="GP86" s="1260"/>
      <c r="GQ86" s="1260"/>
      <c r="GR86" s="1260"/>
      <c r="GS86" s="1260"/>
      <c r="GT86" s="1260"/>
      <c r="GU86" s="1260"/>
      <c r="GV86" s="1260"/>
      <c r="GW86" s="1260"/>
      <c r="GX86" s="1260"/>
      <c r="GY86" s="1260"/>
      <c r="GZ86" s="1260"/>
      <c r="HA86" s="1260"/>
    </row>
    <row r="87" spans="1:209" ht="14.25" customHeight="1">
      <c r="A87" s="1268"/>
      <c r="B87" s="2038">
        <v>43831</v>
      </c>
      <c r="C87" s="2041"/>
      <c r="D87" s="1234">
        <v>57607275</v>
      </c>
      <c r="E87" s="1234">
        <v>50224702</v>
      </c>
      <c r="F87" s="1234" t="s">
        <v>21</v>
      </c>
      <c r="G87" s="1234">
        <v>27</v>
      </c>
      <c r="H87" s="1234">
        <v>29194863</v>
      </c>
      <c r="I87" s="1234">
        <v>14662456</v>
      </c>
      <c r="J87" s="1234">
        <v>681386</v>
      </c>
      <c r="K87" s="1234">
        <v>114849</v>
      </c>
      <c r="L87" s="1234">
        <v>485757</v>
      </c>
      <c r="M87" s="1234">
        <v>5683</v>
      </c>
      <c r="N87" s="1234">
        <v>480074</v>
      </c>
      <c r="O87" s="1234">
        <v>348096</v>
      </c>
      <c r="P87" s="1234">
        <v>3817116</v>
      </c>
      <c r="Q87" s="1234">
        <v>3979069</v>
      </c>
      <c r="R87" s="1234">
        <v>376807</v>
      </c>
      <c r="S87" s="1234" t="s">
        <v>21</v>
      </c>
      <c r="T87" s="1265">
        <v>43831</v>
      </c>
      <c r="U87" s="1528">
        <v>43831</v>
      </c>
      <c r="V87" s="1268"/>
      <c r="W87" s="2038">
        <v>43831</v>
      </c>
      <c r="X87" s="2041"/>
      <c r="Y87" s="1234">
        <v>108036</v>
      </c>
      <c r="Z87" s="1234">
        <v>53302</v>
      </c>
      <c r="AA87" s="1234">
        <v>57685</v>
      </c>
      <c r="AB87" s="1234" t="s">
        <v>21</v>
      </c>
      <c r="AC87" s="1234" t="s">
        <v>21</v>
      </c>
      <c r="AD87" s="1234">
        <v>11966759</v>
      </c>
      <c r="AE87" s="1234">
        <v>63677927</v>
      </c>
      <c r="AF87" s="1234">
        <v>44936954</v>
      </c>
      <c r="AG87" s="1234">
        <v>44917353</v>
      </c>
      <c r="AH87" s="1234" t="s">
        <v>21</v>
      </c>
      <c r="AI87" s="1234">
        <v>29194863</v>
      </c>
      <c r="AJ87" s="1234">
        <v>14662456</v>
      </c>
      <c r="AK87" s="1234">
        <v>679143</v>
      </c>
      <c r="AL87" s="1234">
        <v>114832</v>
      </c>
      <c r="AM87" s="1234">
        <v>460543</v>
      </c>
      <c r="AN87" s="150" t="s">
        <v>21</v>
      </c>
      <c r="AO87" s="1265">
        <v>43831</v>
      </c>
      <c r="AP87" s="1528">
        <v>43831</v>
      </c>
      <c r="AQ87" s="1268"/>
      <c r="AR87" s="2038">
        <v>43831</v>
      </c>
      <c r="AS87" s="2041"/>
      <c r="AT87" s="1234">
        <v>63677927</v>
      </c>
      <c r="AU87" s="1234">
        <v>847954</v>
      </c>
      <c r="AV87" s="1234">
        <v>331177</v>
      </c>
      <c r="AW87" s="1234" t="s">
        <v>21</v>
      </c>
      <c r="AX87" s="1234" t="s">
        <v>21</v>
      </c>
      <c r="AY87" s="1234" t="s">
        <v>21</v>
      </c>
      <c r="AZ87" s="1234" t="s">
        <v>21</v>
      </c>
      <c r="BA87" s="1234">
        <v>817</v>
      </c>
      <c r="BB87" s="1234">
        <v>33967</v>
      </c>
      <c r="BC87" s="1234">
        <v>376252</v>
      </c>
      <c r="BD87" s="1234">
        <v>302300</v>
      </c>
      <c r="BE87" s="1234">
        <v>770</v>
      </c>
      <c r="BF87" s="1234">
        <v>11169</v>
      </c>
      <c r="BG87" s="1234">
        <v>674</v>
      </c>
      <c r="BH87" s="1234">
        <v>164983</v>
      </c>
      <c r="BI87" s="1234">
        <v>26104</v>
      </c>
      <c r="BJ87" s="1265">
        <v>43831</v>
      </c>
      <c r="BK87" s="1528">
        <v>43831</v>
      </c>
      <c r="BL87" s="1268"/>
      <c r="BM87" s="2038">
        <v>43831</v>
      </c>
      <c r="BN87" s="2041"/>
      <c r="BO87" s="1234" t="s">
        <v>21</v>
      </c>
      <c r="BP87" s="1234">
        <v>812992</v>
      </c>
      <c r="BQ87" s="1234">
        <v>2008783</v>
      </c>
      <c r="BR87" s="1234">
        <v>1073080</v>
      </c>
      <c r="BS87" s="1234" t="s">
        <v>21</v>
      </c>
      <c r="BT87" s="1234" t="s">
        <v>21</v>
      </c>
      <c r="BU87" s="1234" t="s">
        <v>21</v>
      </c>
      <c r="BV87" s="1234" t="s">
        <v>21</v>
      </c>
      <c r="BW87" s="1234" t="s">
        <v>21</v>
      </c>
      <c r="BX87" s="1234" t="s">
        <v>21</v>
      </c>
      <c r="BY87" s="1234" t="s">
        <v>21</v>
      </c>
      <c r="BZ87" s="1234">
        <v>25269</v>
      </c>
      <c r="CA87" s="1234">
        <v>29887</v>
      </c>
      <c r="CB87" s="1234">
        <v>1003</v>
      </c>
      <c r="CC87" s="1234">
        <v>698</v>
      </c>
      <c r="CD87" s="1234">
        <v>410</v>
      </c>
      <c r="CE87" s="1265">
        <v>43831</v>
      </c>
      <c r="CF87" s="1528">
        <v>43831</v>
      </c>
      <c r="DI87" s="1268"/>
      <c r="DJ87" s="2038">
        <v>43831</v>
      </c>
      <c r="DK87" s="2041"/>
      <c r="DL87" s="1234">
        <v>17340136</v>
      </c>
      <c r="DM87" s="1234">
        <v>27082748</v>
      </c>
      <c r="DN87" s="1234">
        <v>57280920</v>
      </c>
      <c r="DO87" s="1234">
        <v>51912632</v>
      </c>
      <c r="DP87" s="1234">
        <v>2672</v>
      </c>
      <c r="DQ87" s="1234">
        <v>27</v>
      </c>
      <c r="DR87" s="1234">
        <v>29194863</v>
      </c>
      <c r="DS87" s="1234">
        <v>14662456</v>
      </c>
      <c r="DT87" s="1234">
        <v>688823</v>
      </c>
      <c r="DU87" s="1234">
        <v>114849</v>
      </c>
      <c r="DV87" s="1234">
        <v>749535</v>
      </c>
      <c r="DW87" s="1234">
        <v>23218</v>
      </c>
      <c r="DX87" s="1234">
        <v>726317</v>
      </c>
      <c r="DY87" s="1234">
        <v>787556</v>
      </c>
      <c r="DZ87" s="1234">
        <v>3848856</v>
      </c>
      <c r="EA87" s="1234">
        <v>4564004</v>
      </c>
      <c r="EB87" s="1265">
        <v>43831</v>
      </c>
      <c r="EC87" s="1528">
        <v>43831</v>
      </c>
      <c r="ED87" s="1268"/>
      <c r="EE87" s="2038">
        <v>43831</v>
      </c>
      <c r="EF87" s="2041"/>
      <c r="EG87" s="1234" t="s">
        <v>21</v>
      </c>
      <c r="EH87" s="1234">
        <v>16932</v>
      </c>
      <c r="EI87" s="1234">
        <v>1236212</v>
      </c>
      <c r="EJ87" s="1234">
        <v>641625</v>
      </c>
      <c r="EK87" s="1234">
        <v>4930</v>
      </c>
      <c r="EL87" s="1234" t="s">
        <v>21</v>
      </c>
      <c r="EM87" s="1234" t="s">
        <v>21</v>
      </c>
      <c r="EN87" s="1234">
        <v>81632</v>
      </c>
      <c r="EO87" s="1234">
        <v>288843</v>
      </c>
      <c r="EP87" s="1234">
        <v>181229</v>
      </c>
      <c r="EQ87" s="1234">
        <v>179951</v>
      </c>
      <c r="ER87" s="1234">
        <v>128081</v>
      </c>
      <c r="ES87" s="1234">
        <v>9471</v>
      </c>
      <c r="ET87" s="1234">
        <v>6844495</v>
      </c>
      <c r="EU87" s="1234">
        <v>21106960</v>
      </c>
      <c r="EV87" s="1234">
        <v>44936954</v>
      </c>
      <c r="EW87" s="1265">
        <v>43831</v>
      </c>
      <c r="EX87" s="1528">
        <v>43831</v>
      </c>
      <c r="EY87" s="1268"/>
      <c r="EZ87" s="2038">
        <v>43831</v>
      </c>
      <c r="FA87" s="2041"/>
      <c r="FB87" s="1234">
        <v>16932</v>
      </c>
      <c r="FC87" s="1234">
        <v>1216611</v>
      </c>
      <c r="FD87" s="1234">
        <v>641625</v>
      </c>
      <c r="FE87" s="1234">
        <v>4027</v>
      </c>
      <c r="FF87" s="1234">
        <v>81632</v>
      </c>
      <c r="FG87" s="1234">
        <v>275299</v>
      </c>
      <c r="FH87" s="1234">
        <v>181229</v>
      </c>
      <c r="FI87" s="1234">
        <v>179951</v>
      </c>
      <c r="FJ87" s="1234">
        <v>128081</v>
      </c>
      <c r="FK87" s="1234">
        <v>9471</v>
      </c>
      <c r="FL87" s="1234">
        <v>6844495</v>
      </c>
      <c r="FM87" s="1234">
        <v>21106960</v>
      </c>
      <c r="FN87" s="1234">
        <v>886541</v>
      </c>
      <c r="FO87" s="1234">
        <v>395849</v>
      </c>
      <c r="FP87" s="1234" t="s">
        <v>21</v>
      </c>
      <c r="FQ87" s="1234" t="s">
        <v>21</v>
      </c>
      <c r="FR87" s="1265">
        <v>43831</v>
      </c>
      <c r="FS87" s="1528">
        <v>43831</v>
      </c>
      <c r="FT87" s="1268"/>
      <c r="FU87" s="2038">
        <v>43831</v>
      </c>
      <c r="FV87" s="2041"/>
      <c r="FW87" s="1234">
        <v>105153</v>
      </c>
      <c r="FX87" s="1234" t="s">
        <v>21</v>
      </c>
      <c r="FY87" s="1234" t="s">
        <v>21</v>
      </c>
      <c r="FZ87" s="1234">
        <v>13646</v>
      </c>
      <c r="GA87" s="1234">
        <v>1122</v>
      </c>
      <c r="GB87" s="1234">
        <v>12525</v>
      </c>
      <c r="GC87" s="1234">
        <v>450</v>
      </c>
      <c r="GD87" s="1234">
        <v>817</v>
      </c>
      <c r="GE87" s="1234">
        <v>60695</v>
      </c>
      <c r="GF87" s="1234">
        <v>23920</v>
      </c>
      <c r="GG87" s="1234" t="s">
        <v>21</v>
      </c>
      <c r="GH87" s="1234">
        <v>191769</v>
      </c>
      <c r="GI87" s="1234">
        <v>105492</v>
      </c>
      <c r="GJ87" s="1234">
        <v>18200</v>
      </c>
      <c r="GK87" s="1234">
        <v>20514</v>
      </c>
      <c r="GL87" s="1234">
        <v>41658</v>
      </c>
      <c r="GM87" s="1265">
        <v>43831</v>
      </c>
      <c r="GN87" s="1528">
        <v>43831</v>
      </c>
      <c r="GO87" s="1260"/>
      <c r="GP87" s="1260"/>
      <c r="GQ87" s="1260"/>
      <c r="GR87" s="1260"/>
      <c r="GS87" s="1260"/>
      <c r="GT87" s="1260"/>
      <c r="GU87" s="1260"/>
      <c r="GV87" s="1260"/>
      <c r="GW87" s="1260"/>
      <c r="GX87" s="1260"/>
      <c r="GY87" s="1260"/>
      <c r="GZ87" s="1260"/>
      <c r="HA87" s="1260"/>
    </row>
    <row r="88" spans="1:209" ht="7.5" customHeight="1">
      <c r="A88" s="1268"/>
      <c r="B88" s="2043"/>
      <c r="C88" s="2041"/>
      <c r="D88" s="398"/>
      <c r="E88" s="398"/>
      <c r="F88" s="398"/>
      <c r="G88" s="398"/>
      <c r="H88" s="398"/>
      <c r="I88" s="398"/>
      <c r="J88" s="398"/>
      <c r="K88" s="398"/>
      <c r="L88" s="398"/>
      <c r="M88" s="398"/>
      <c r="N88" s="398"/>
      <c r="O88" s="398"/>
      <c r="P88" s="398"/>
      <c r="Q88" s="398"/>
      <c r="R88" s="398"/>
      <c r="S88" s="398"/>
      <c r="T88" s="1271"/>
      <c r="U88" s="1458"/>
      <c r="V88" s="1268"/>
      <c r="W88" s="2043"/>
      <c r="X88" s="2041"/>
      <c r="Y88" s="398"/>
      <c r="Z88" s="398"/>
      <c r="AA88" s="398"/>
      <c r="AB88" s="398"/>
      <c r="AC88" s="398"/>
      <c r="AD88" s="398"/>
      <c r="AE88" s="398"/>
      <c r="AF88" s="398"/>
      <c r="AG88" s="398"/>
      <c r="AH88" s="398"/>
      <c r="AI88" s="398"/>
      <c r="AJ88" s="398"/>
      <c r="AK88" s="398"/>
      <c r="AL88" s="398"/>
      <c r="AM88" s="398"/>
      <c r="AO88" s="1271"/>
      <c r="AP88" s="1458"/>
      <c r="AQ88" s="1268"/>
      <c r="AR88" s="2043"/>
      <c r="AS88" s="2041"/>
      <c r="AT88" s="398"/>
      <c r="AU88" s="398"/>
      <c r="AV88" s="398"/>
      <c r="AW88" s="398"/>
      <c r="AX88" s="398"/>
      <c r="AY88" s="398"/>
      <c r="AZ88" s="398"/>
      <c r="BA88" s="398"/>
      <c r="BB88" s="398"/>
      <c r="BC88" s="398"/>
      <c r="BD88" s="398"/>
      <c r="BE88" s="398"/>
      <c r="BF88" s="398"/>
      <c r="BG88" s="398"/>
      <c r="BH88" s="398"/>
      <c r="BI88" s="398"/>
      <c r="BJ88" s="1271"/>
      <c r="BK88" s="1458"/>
      <c r="BL88" s="1268"/>
      <c r="BM88" s="2043"/>
      <c r="BN88" s="2041"/>
      <c r="BO88" s="398"/>
      <c r="BP88" s="398"/>
      <c r="BQ88" s="398"/>
      <c r="BR88" s="398"/>
      <c r="BS88" s="398"/>
      <c r="BT88" s="398"/>
      <c r="BU88" s="398"/>
      <c r="BV88" s="398"/>
      <c r="BW88" s="398"/>
      <c r="BX88" s="398"/>
      <c r="BY88" s="398"/>
      <c r="BZ88" s="398"/>
      <c r="CA88" s="398"/>
      <c r="CB88" s="398"/>
      <c r="CC88" s="398"/>
      <c r="CD88" s="398"/>
      <c r="CE88" s="1271"/>
      <c r="CF88" s="1458"/>
      <c r="DI88" s="1268"/>
      <c r="DJ88" s="2043"/>
      <c r="DK88" s="2041"/>
      <c r="DL88" s="398"/>
      <c r="DM88" s="398"/>
      <c r="DN88" s="398"/>
      <c r="DO88" s="398"/>
      <c r="DP88" s="398"/>
      <c r="DQ88" s="398"/>
      <c r="DR88" s="398"/>
      <c r="DS88" s="398"/>
      <c r="DT88" s="398"/>
      <c r="DU88" s="398"/>
      <c r="DV88" s="398"/>
      <c r="DW88" s="398"/>
      <c r="DX88" s="398"/>
      <c r="DY88" s="398"/>
      <c r="DZ88" s="398"/>
      <c r="EA88" s="398"/>
      <c r="EB88" s="1271"/>
      <c r="EC88" s="1458"/>
      <c r="ED88" s="1268"/>
      <c r="EE88" s="2043"/>
      <c r="EF88" s="2041"/>
      <c r="EG88" s="398"/>
      <c r="EH88" s="398"/>
      <c r="EI88" s="398"/>
      <c r="EJ88" s="398"/>
      <c r="EK88" s="398"/>
      <c r="EL88" s="398"/>
      <c r="EN88" s="398"/>
      <c r="EO88" s="398"/>
      <c r="EP88" s="398"/>
      <c r="EQ88" s="398"/>
      <c r="ER88" s="398"/>
      <c r="ES88" s="398"/>
      <c r="ET88" s="398"/>
      <c r="EU88" s="398"/>
      <c r="EV88" s="398"/>
      <c r="EW88" s="1271"/>
      <c r="EX88" s="1458"/>
      <c r="EY88" s="1268"/>
      <c r="EZ88" s="2043"/>
      <c r="FA88" s="2041"/>
      <c r="FB88" s="398"/>
      <c r="FC88" s="398"/>
      <c r="FD88" s="398"/>
      <c r="FE88" s="398"/>
      <c r="FF88" s="398"/>
      <c r="FG88" s="398"/>
      <c r="FH88" s="398"/>
      <c r="FI88" s="398"/>
      <c r="FJ88" s="398"/>
      <c r="FK88" s="398"/>
      <c r="FL88" s="398"/>
      <c r="FM88" s="398"/>
      <c r="FN88" s="398"/>
      <c r="FO88" s="398"/>
      <c r="FP88" s="398"/>
      <c r="FQ88" s="398"/>
      <c r="FR88" s="1271"/>
      <c r="FS88" s="1458"/>
      <c r="FT88" s="1268"/>
      <c r="FU88" s="2043"/>
      <c r="FV88" s="2041"/>
      <c r="FW88" s="398"/>
      <c r="FX88" s="398"/>
      <c r="FY88" s="398"/>
      <c r="FZ88" s="398"/>
      <c r="GA88" s="398"/>
      <c r="GB88" s="398"/>
      <c r="GC88" s="398"/>
      <c r="GD88" s="398"/>
      <c r="GE88" s="398"/>
      <c r="GF88" s="398"/>
      <c r="GG88" s="398"/>
      <c r="GH88" s="398"/>
      <c r="GI88" s="398"/>
      <c r="GJ88" s="398"/>
      <c r="GK88" s="398"/>
      <c r="GL88" s="398"/>
      <c r="GM88" s="1271"/>
      <c r="GN88" s="1458"/>
      <c r="GO88" s="1260"/>
      <c r="GP88" s="1260"/>
      <c r="GQ88" s="1260"/>
      <c r="GR88" s="1260"/>
      <c r="GS88" s="1260"/>
      <c r="GT88" s="1260"/>
      <c r="GU88" s="1260"/>
      <c r="GV88" s="1260"/>
      <c r="GW88" s="1260"/>
      <c r="GX88" s="1260"/>
      <c r="GY88" s="1260"/>
      <c r="GZ88" s="1260"/>
      <c r="HA88" s="1260"/>
    </row>
    <row r="89" spans="1:209" ht="14.25" customHeight="1">
      <c r="A89" s="1273">
        <v>43191</v>
      </c>
      <c r="B89" s="2045">
        <v>43191</v>
      </c>
      <c r="C89" s="2046">
        <v>43191</v>
      </c>
      <c r="D89" s="1233">
        <v>63639236</v>
      </c>
      <c r="E89" s="1233">
        <v>55874996</v>
      </c>
      <c r="F89" s="1233">
        <v>95064</v>
      </c>
      <c r="G89" s="1233">
        <v>36</v>
      </c>
      <c r="H89" s="1233">
        <v>28717485</v>
      </c>
      <c r="I89" s="1233">
        <v>19665450</v>
      </c>
      <c r="J89" s="1233">
        <v>770195</v>
      </c>
      <c r="K89" s="1233">
        <v>157106</v>
      </c>
      <c r="L89" s="1233">
        <v>492604</v>
      </c>
      <c r="M89" s="1233">
        <v>4007</v>
      </c>
      <c r="N89" s="1233">
        <v>488597</v>
      </c>
      <c r="O89" s="1233">
        <v>366744</v>
      </c>
      <c r="P89" s="1233">
        <v>4556412</v>
      </c>
      <c r="Q89" s="1233">
        <v>4255128</v>
      </c>
      <c r="R89" s="1233">
        <v>372410</v>
      </c>
      <c r="S89" s="1233" t="s">
        <v>21</v>
      </c>
      <c r="T89" s="1276">
        <v>43191</v>
      </c>
      <c r="U89" s="1531">
        <v>43191</v>
      </c>
      <c r="V89" s="1273">
        <v>43191</v>
      </c>
      <c r="W89" s="2045">
        <v>43191</v>
      </c>
      <c r="X89" s="2046">
        <v>43191</v>
      </c>
      <c r="Y89" s="1233">
        <v>122009</v>
      </c>
      <c r="Z89" s="1233">
        <v>55486</v>
      </c>
      <c r="AA89" s="1233">
        <v>60099</v>
      </c>
      <c r="AB89" s="1233" t="s">
        <v>21</v>
      </c>
      <c r="AC89" s="1233" t="s">
        <v>21</v>
      </c>
      <c r="AD89" s="1233">
        <v>12718497</v>
      </c>
      <c r="AE89" s="1233">
        <v>66670151</v>
      </c>
      <c r="AF89" s="1233">
        <v>50234643</v>
      </c>
      <c r="AG89" s="1233">
        <v>50200185</v>
      </c>
      <c r="AH89" s="1233">
        <v>95064</v>
      </c>
      <c r="AI89" s="1233">
        <v>28717485</v>
      </c>
      <c r="AJ89" s="1233">
        <v>19665450</v>
      </c>
      <c r="AK89" s="1233">
        <v>767754</v>
      </c>
      <c r="AL89" s="1233">
        <v>157097</v>
      </c>
      <c r="AM89" s="1233">
        <v>465941</v>
      </c>
      <c r="AN89" s="150" t="s">
        <v>21</v>
      </c>
      <c r="AO89" s="1276">
        <v>43191</v>
      </c>
      <c r="AP89" s="1531">
        <v>43191</v>
      </c>
      <c r="AQ89" s="1273">
        <v>43191</v>
      </c>
      <c r="AR89" s="2045">
        <v>43191</v>
      </c>
      <c r="AS89" s="2046">
        <v>43191</v>
      </c>
      <c r="AT89" s="1233">
        <v>66670151</v>
      </c>
      <c r="AU89" s="1233">
        <v>879308</v>
      </c>
      <c r="AV89" s="1233">
        <v>314766</v>
      </c>
      <c r="AW89" s="1233" t="s">
        <v>21</v>
      </c>
      <c r="AX89" s="1233">
        <v>456</v>
      </c>
      <c r="AY89" s="1233" t="s">
        <v>21</v>
      </c>
      <c r="AZ89" s="1233">
        <v>456</v>
      </c>
      <c r="BA89" s="1233">
        <v>865</v>
      </c>
      <c r="BB89" s="1233">
        <v>22294</v>
      </c>
      <c r="BC89" s="1233">
        <v>371819</v>
      </c>
      <c r="BD89" s="1233">
        <v>306531</v>
      </c>
      <c r="BE89" s="1233">
        <v>928</v>
      </c>
      <c r="BF89" s="1233">
        <v>11799</v>
      </c>
      <c r="BG89" s="1233">
        <v>1011</v>
      </c>
      <c r="BH89" s="1233">
        <v>160522</v>
      </c>
      <c r="BI89" s="1233">
        <v>31340</v>
      </c>
      <c r="BJ89" s="1276">
        <v>43191</v>
      </c>
      <c r="BK89" s="1531">
        <v>43191</v>
      </c>
      <c r="BL89" s="1273">
        <v>43191</v>
      </c>
      <c r="BM89" s="2045">
        <v>43191</v>
      </c>
      <c r="BN89" s="2046">
        <v>43191</v>
      </c>
      <c r="BO89" s="1233" t="s">
        <v>21</v>
      </c>
      <c r="BP89" s="1233">
        <v>838795</v>
      </c>
      <c r="BQ89" s="1233">
        <v>2603875</v>
      </c>
      <c r="BR89" s="1233">
        <v>1090007</v>
      </c>
      <c r="BS89" s="1233">
        <v>13</v>
      </c>
      <c r="BT89" s="1233">
        <v>13</v>
      </c>
      <c r="BU89" s="1233">
        <v>13</v>
      </c>
      <c r="BV89" s="1233" t="s">
        <v>21</v>
      </c>
      <c r="BW89" s="1233" t="s">
        <v>21</v>
      </c>
      <c r="BX89" s="1233" t="s">
        <v>21</v>
      </c>
      <c r="BY89" s="1233" t="s">
        <v>21</v>
      </c>
      <c r="BZ89" s="1233">
        <v>26435</v>
      </c>
      <c r="CA89" s="1233">
        <v>31370</v>
      </c>
      <c r="CB89" s="1233">
        <v>1403</v>
      </c>
      <c r="CC89" s="1233">
        <v>585</v>
      </c>
      <c r="CD89" s="1233">
        <v>178</v>
      </c>
      <c r="CE89" s="1276">
        <v>43191</v>
      </c>
      <c r="CF89" s="1531">
        <v>43191</v>
      </c>
      <c r="DI89" s="1273">
        <v>43191</v>
      </c>
      <c r="DJ89" s="2045">
        <v>43191</v>
      </c>
      <c r="DK89" s="2046">
        <v>43191</v>
      </c>
      <c r="DL89" s="1233">
        <v>18743567</v>
      </c>
      <c r="DM89" s="1233">
        <v>29646134</v>
      </c>
      <c r="DN89" s="1233">
        <v>63272920</v>
      </c>
      <c r="DO89" s="1233">
        <v>57554574</v>
      </c>
      <c r="DP89" s="1233">
        <v>97728</v>
      </c>
      <c r="DQ89" s="1233">
        <v>36</v>
      </c>
      <c r="DR89" s="1233">
        <v>28717485</v>
      </c>
      <c r="DS89" s="1233">
        <v>19665450</v>
      </c>
      <c r="DT89" s="1233">
        <v>775742</v>
      </c>
      <c r="DU89" s="1233">
        <v>157106</v>
      </c>
      <c r="DV89" s="1233">
        <v>742979</v>
      </c>
      <c r="DW89" s="1233">
        <v>21648</v>
      </c>
      <c r="DX89" s="1233">
        <v>721331</v>
      </c>
      <c r="DY89" s="1233">
        <v>781056</v>
      </c>
      <c r="DZ89" s="1233">
        <v>4590511</v>
      </c>
      <c r="EA89" s="1233">
        <v>4864323</v>
      </c>
      <c r="EB89" s="1276">
        <v>43191</v>
      </c>
      <c r="EC89" s="1531">
        <v>43191</v>
      </c>
      <c r="ED89" s="1273">
        <v>43191</v>
      </c>
      <c r="EE89" s="2045">
        <v>43191</v>
      </c>
      <c r="EF89" s="2046">
        <v>43191</v>
      </c>
      <c r="EG89" s="1233" t="s">
        <v>21</v>
      </c>
      <c r="EH89" s="1233">
        <v>18804</v>
      </c>
      <c r="EI89" s="1233">
        <v>1347904</v>
      </c>
      <c r="EJ89" s="1233">
        <v>727847</v>
      </c>
      <c r="EK89" s="1233">
        <v>6080</v>
      </c>
      <c r="EL89" s="1233" t="s">
        <v>21</v>
      </c>
      <c r="EM89" s="1234" t="s">
        <v>21</v>
      </c>
      <c r="EN89" s="1233">
        <v>103580</v>
      </c>
      <c r="EO89" s="1233">
        <v>318772</v>
      </c>
      <c r="EP89" s="1233">
        <v>181805</v>
      </c>
      <c r="EQ89" s="1233">
        <v>182129</v>
      </c>
      <c r="ER89" s="1233">
        <v>118486</v>
      </c>
      <c r="ES89" s="1233" t="s">
        <v>21</v>
      </c>
      <c r="ET89" s="1233">
        <v>7451251</v>
      </c>
      <c r="EU89" s="1233">
        <v>22759159</v>
      </c>
      <c r="EV89" s="1233">
        <v>50234643</v>
      </c>
      <c r="EW89" s="1276">
        <v>43191</v>
      </c>
      <c r="EX89" s="1531">
        <v>43191</v>
      </c>
      <c r="EY89" s="1273">
        <v>43191</v>
      </c>
      <c r="EZ89" s="2045">
        <v>43191</v>
      </c>
      <c r="FA89" s="2046">
        <v>43191</v>
      </c>
      <c r="FB89" s="1233">
        <v>18804</v>
      </c>
      <c r="FC89" s="1233">
        <v>1313447</v>
      </c>
      <c r="FD89" s="1233">
        <v>727847</v>
      </c>
      <c r="FE89" s="1233">
        <v>4522</v>
      </c>
      <c r="FF89" s="1233">
        <v>103580</v>
      </c>
      <c r="FG89" s="1233">
        <v>294951</v>
      </c>
      <c r="FH89" s="1233">
        <v>181805</v>
      </c>
      <c r="FI89" s="1233">
        <v>182129</v>
      </c>
      <c r="FJ89" s="1233">
        <v>118486</v>
      </c>
      <c r="FK89" s="1233" t="s">
        <v>21</v>
      </c>
      <c r="FL89" s="1233">
        <v>7451251</v>
      </c>
      <c r="FM89" s="1233">
        <v>22759159</v>
      </c>
      <c r="FN89" s="1233">
        <v>899989</v>
      </c>
      <c r="FO89" s="1233">
        <v>378737</v>
      </c>
      <c r="FP89" s="1233" t="s">
        <v>21</v>
      </c>
      <c r="FQ89" s="1233" t="s">
        <v>21</v>
      </c>
      <c r="FR89" s="1276">
        <v>43191</v>
      </c>
      <c r="FS89" s="1531">
        <v>43191</v>
      </c>
      <c r="FT89" s="1273">
        <v>43191</v>
      </c>
      <c r="FU89" s="2045">
        <v>43191</v>
      </c>
      <c r="FV89" s="2046">
        <v>43191</v>
      </c>
      <c r="FW89" s="1233">
        <v>91466</v>
      </c>
      <c r="FX89" s="1233" t="s">
        <v>21</v>
      </c>
      <c r="FY89" s="1233" t="s">
        <v>21</v>
      </c>
      <c r="FZ89" s="1233">
        <v>16326</v>
      </c>
      <c r="GA89" s="1233">
        <v>1510</v>
      </c>
      <c r="GB89" s="1233">
        <v>14816</v>
      </c>
      <c r="GC89" s="1233">
        <v>564</v>
      </c>
      <c r="GD89" s="1233">
        <v>865</v>
      </c>
      <c r="GE89" s="1233">
        <v>48232</v>
      </c>
      <c r="GF89" s="1233">
        <v>20960</v>
      </c>
      <c r="GG89" s="1233" t="s">
        <v>21</v>
      </c>
      <c r="GH89" s="1233">
        <v>220974</v>
      </c>
      <c r="GI89" s="1233">
        <v>106982</v>
      </c>
      <c r="GJ89" s="1233">
        <v>19288</v>
      </c>
      <c r="GK89" s="1233">
        <v>32210</v>
      </c>
      <c r="GL89" s="1233">
        <v>47860</v>
      </c>
      <c r="GM89" s="1276">
        <v>43191</v>
      </c>
      <c r="GN89" s="1531">
        <v>43191</v>
      </c>
      <c r="GO89" s="1260"/>
      <c r="GP89" s="1260"/>
      <c r="GQ89" s="1260"/>
      <c r="GR89" s="1260"/>
      <c r="GS89" s="1260"/>
      <c r="GT89" s="1260"/>
      <c r="GU89" s="1260"/>
      <c r="GV89" s="1260"/>
      <c r="GW89" s="1260"/>
      <c r="GX89" s="1260"/>
      <c r="GY89" s="1260"/>
      <c r="GZ89" s="1260"/>
      <c r="HA89" s="1260"/>
    </row>
    <row r="90" spans="1:209" ht="14.25" customHeight="1">
      <c r="A90" s="1273">
        <v>43586</v>
      </c>
      <c r="B90" s="2045">
        <v>43586</v>
      </c>
      <c r="C90" s="2046">
        <v>43586</v>
      </c>
      <c r="D90" s="1233">
        <v>62883114</v>
      </c>
      <c r="E90" s="1233">
        <v>55108277</v>
      </c>
      <c r="F90" s="1233">
        <v>54012</v>
      </c>
      <c r="G90" s="1233">
        <v>29</v>
      </c>
      <c r="H90" s="1233">
        <v>30609379</v>
      </c>
      <c r="I90" s="1233">
        <v>17089832</v>
      </c>
      <c r="J90" s="1233">
        <v>749905</v>
      </c>
      <c r="K90" s="1233">
        <v>145600</v>
      </c>
      <c r="L90" s="1233">
        <v>489566</v>
      </c>
      <c r="M90" s="1233">
        <v>6159</v>
      </c>
      <c r="N90" s="1233">
        <v>483407</v>
      </c>
      <c r="O90" s="1233">
        <v>336774</v>
      </c>
      <c r="P90" s="1233">
        <v>4550812</v>
      </c>
      <c r="Q90" s="1233">
        <v>4232400</v>
      </c>
      <c r="R90" s="1233">
        <v>455566</v>
      </c>
      <c r="S90" s="1233" t="s">
        <v>21</v>
      </c>
      <c r="T90" s="1276">
        <v>43586</v>
      </c>
      <c r="U90" s="1531">
        <v>43586</v>
      </c>
      <c r="V90" s="1273">
        <v>43586</v>
      </c>
      <c r="W90" s="2045">
        <v>43586</v>
      </c>
      <c r="X90" s="2046">
        <v>43586</v>
      </c>
      <c r="Y90" s="1233">
        <v>116181</v>
      </c>
      <c r="Z90" s="1233">
        <v>53799</v>
      </c>
      <c r="AA90" s="1233">
        <v>58239</v>
      </c>
      <c r="AB90" s="1233" t="s">
        <v>21</v>
      </c>
      <c r="AC90" s="1233" t="s">
        <v>21</v>
      </c>
      <c r="AD90" s="1233">
        <v>12720108</v>
      </c>
      <c r="AE90" s="1233">
        <v>67464584</v>
      </c>
      <c r="AF90" s="1233">
        <v>49452390</v>
      </c>
      <c r="AG90" s="1233">
        <v>49427139</v>
      </c>
      <c r="AH90" s="1233">
        <v>54012</v>
      </c>
      <c r="AI90" s="1233">
        <v>30609379</v>
      </c>
      <c r="AJ90" s="1233">
        <v>17089832</v>
      </c>
      <c r="AK90" s="1233">
        <v>747655</v>
      </c>
      <c r="AL90" s="1233">
        <v>145583</v>
      </c>
      <c r="AM90" s="1233">
        <v>459533</v>
      </c>
      <c r="AN90" s="150" t="s">
        <v>21</v>
      </c>
      <c r="AO90" s="1276">
        <v>43586</v>
      </c>
      <c r="AP90" s="1531">
        <v>43586</v>
      </c>
      <c r="AQ90" s="1273">
        <v>43586</v>
      </c>
      <c r="AR90" s="2045">
        <v>43586</v>
      </c>
      <c r="AS90" s="2046">
        <v>43586</v>
      </c>
      <c r="AT90" s="1233">
        <v>67464584</v>
      </c>
      <c r="AU90" s="1233">
        <v>929734</v>
      </c>
      <c r="AV90" s="1233">
        <v>391307</v>
      </c>
      <c r="AW90" s="1233" t="s">
        <v>21</v>
      </c>
      <c r="AX90" s="1233" t="s">
        <v>21</v>
      </c>
      <c r="AY90" s="1233" t="s">
        <v>21</v>
      </c>
      <c r="AZ90" s="1233" t="s">
        <v>21</v>
      </c>
      <c r="BA90" s="1233">
        <v>560</v>
      </c>
      <c r="BB90" s="1233">
        <v>33676</v>
      </c>
      <c r="BC90" s="1233">
        <v>454952</v>
      </c>
      <c r="BD90" s="1233">
        <v>293387</v>
      </c>
      <c r="BE90" s="1233">
        <v>450</v>
      </c>
      <c r="BF90" s="1233">
        <v>10327</v>
      </c>
      <c r="BG90" s="1233">
        <v>906</v>
      </c>
      <c r="BH90" s="1233">
        <v>151399</v>
      </c>
      <c r="BI90" s="1233">
        <v>28862</v>
      </c>
      <c r="BJ90" s="1276">
        <v>43586</v>
      </c>
      <c r="BK90" s="1531">
        <v>43586</v>
      </c>
      <c r="BL90" s="1273">
        <v>43586</v>
      </c>
      <c r="BM90" s="2045">
        <v>43586</v>
      </c>
      <c r="BN90" s="2046">
        <v>43586</v>
      </c>
      <c r="BO90" s="1233" t="s">
        <v>21</v>
      </c>
      <c r="BP90" s="1233">
        <v>876277</v>
      </c>
      <c r="BQ90" s="1233">
        <v>2365787</v>
      </c>
      <c r="BR90" s="1233">
        <v>1104853</v>
      </c>
      <c r="BS90" s="1233">
        <v>1</v>
      </c>
      <c r="BT90" s="1233">
        <v>1</v>
      </c>
      <c r="BU90" s="1233">
        <v>1</v>
      </c>
      <c r="BV90" s="1233" t="s">
        <v>21</v>
      </c>
      <c r="BW90" s="1233" t="s">
        <v>21</v>
      </c>
      <c r="BX90" s="1233" t="s">
        <v>21</v>
      </c>
      <c r="BY90" s="1233" t="s">
        <v>21</v>
      </c>
      <c r="BZ90" s="1233">
        <v>25920</v>
      </c>
      <c r="CA90" s="1233">
        <v>30301</v>
      </c>
      <c r="CB90" s="1233">
        <v>1115</v>
      </c>
      <c r="CC90" s="1233">
        <v>642</v>
      </c>
      <c r="CD90" s="1233">
        <v>680</v>
      </c>
      <c r="CE90" s="1276">
        <v>43586</v>
      </c>
      <c r="CF90" s="1531">
        <v>43586</v>
      </c>
      <c r="DI90" s="1273">
        <v>43586</v>
      </c>
      <c r="DJ90" s="2045">
        <v>43586</v>
      </c>
      <c r="DK90" s="2046">
        <v>43586</v>
      </c>
      <c r="DL90" s="1233">
        <v>18412961</v>
      </c>
      <c r="DM90" s="1233">
        <v>28165527</v>
      </c>
      <c r="DN90" s="1233">
        <v>62541989</v>
      </c>
      <c r="DO90" s="1233">
        <v>56953140</v>
      </c>
      <c r="DP90" s="1233">
        <v>56594</v>
      </c>
      <c r="DQ90" s="1233">
        <v>29</v>
      </c>
      <c r="DR90" s="1233">
        <v>30609379</v>
      </c>
      <c r="DS90" s="1233">
        <v>17089832</v>
      </c>
      <c r="DT90" s="1233">
        <v>753545</v>
      </c>
      <c r="DU90" s="1233">
        <v>145600</v>
      </c>
      <c r="DV90" s="1233">
        <v>804838</v>
      </c>
      <c r="DW90" s="1233">
        <v>21346</v>
      </c>
      <c r="DX90" s="1233">
        <v>783491</v>
      </c>
      <c r="DY90" s="1233">
        <v>757020</v>
      </c>
      <c r="DZ90" s="1233">
        <v>4583354</v>
      </c>
      <c r="EA90" s="1233">
        <v>4907808</v>
      </c>
      <c r="EB90" s="1276">
        <v>43586</v>
      </c>
      <c r="EC90" s="1531">
        <v>43586</v>
      </c>
      <c r="ED90" s="1273">
        <v>43586</v>
      </c>
      <c r="EE90" s="2045">
        <v>43586</v>
      </c>
      <c r="EF90" s="2046">
        <v>43586</v>
      </c>
      <c r="EG90" s="1233" t="s">
        <v>21</v>
      </c>
      <c r="EH90" s="1233">
        <v>18382</v>
      </c>
      <c r="EI90" s="1233">
        <v>1301170</v>
      </c>
      <c r="EJ90" s="1233">
        <v>716445</v>
      </c>
      <c r="EK90" s="1233">
        <v>5905</v>
      </c>
      <c r="EL90" s="1233" t="s">
        <v>21</v>
      </c>
      <c r="EM90" s="1234" t="s">
        <v>21</v>
      </c>
      <c r="EN90" s="1233">
        <v>80044</v>
      </c>
      <c r="EO90" s="1233">
        <v>305079</v>
      </c>
      <c r="EP90" s="1233">
        <v>185364</v>
      </c>
      <c r="EQ90" s="1233">
        <v>183823</v>
      </c>
      <c r="ER90" s="1233">
        <v>124207</v>
      </c>
      <c r="ES90" s="1233" t="s">
        <v>21</v>
      </c>
      <c r="ET90" s="1233">
        <v>7234640</v>
      </c>
      <c r="EU90" s="1233">
        <v>21988541</v>
      </c>
      <c r="EV90" s="1233">
        <v>49452390</v>
      </c>
      <c r="EW90" s="1276">
        <v>43586</v>
      </c>
      <c r="EX90" s="1531">
        <v>43586</v>
      </c>
      <c r="EY90" s="1273">
        <v>43586</v>
      </c>
      <c r="EZ90" s="2045">
        <v>43586</v>
      </c>
      <c r="FA90" s="2046">
        <v>43586</v>
      </c>
      <c r="FB90" s="1233">
        <v>18382</v>
      </c>
      <c r="FC90" s="1233">
        <v>1275919</v>
      </c>
      <c r="FD90" s="1233">
        <v>716445</v>
      </c>
      <c r="FE90" s="1233">
        <v>4431</v>
      </c>
      <c r="FF90" s="1233">
        <v>80044</v>
      </c>
      <c r="FG90" s="1233">
        <v>287751</v>
      </c>
      <c r="FH90" s="1233">
        <v>185364</v>
      </c>
      <c r="FI90" s="1233">
        <v>183823</v>
      </c>
      <c r="FJ90" s="1233">
        <v>124207</v>
      </c>
      <c r="FK90" s="1233" t="s">
        <v>21</v>
      </c>
      <c r="FL90" s="1233">
        <v>7234640</v>
      </c>
      <c r="FM90" s="1233">
        <v>21988541</v>
      </c>
      <c r="FN90" s="1233">
        <v>964381</v>
      </c>
      <c r="FO90" s="1233">
        <v>458130</v>
      </c>
      <c r="FP90" s="1233" t="s">
        <v>21</v>
      </c>
      <c r="FQ90" s="1233" t="s">
        <v>21</v>
      </c>
      <c r="FR90" s="1276">
        <v>43586</v>
      </c>
      <c r="FS90" s="1531">
        <v>43586</v>
      </c>
      <c r="FT90" s="1273">
        <v>43586</v>
      </c>
      <c r="FU90" s="2045">
        <v>43586</v>
      </c>
      <c r="FV90" s="2046">
        <v>43586</v>
      </c>
      <c r="FW90" s="1233">
        <v>106629</v>
      </c>
      <c r="FX90" s="1233" t="s">
        <v>21</v>
      </c>
      <c r="FY90" s="1233" t="s">
        <v>21</v>
      </c>
      <c r="FZ90" s="1233">
        <v>15310</v>
      </c>
      <c r="GA90" s="1233">
        <v>510</v>
      </c>
      <c r="GB90" s="1233">
        <v>14799</v>
      </c>
      <c r="GC90" s="1233">
        <v>464</v>
      </c>
      <c r="GD90" s="1233">
        <v>560</v>
      </c>
      <c r="GE90" s="1233">
        <v>60651</v>
      </c>
      <c r="GF90" s="1233">
        <v>23926</v>
      </c>
      <c r="GG90" s="1233" t="s">
        <v>21</v>
      </c>
      <c r="GH90" s="1233">
        <v>205079</v>
      </c>
      <c r="GI90" s="1233">
        <v>126431</v>
      </c>
      <c r="GJ90" s="1233">
        <v>16656</v>
      </c>
      <c r="GK90" s="1233">
        <v>23677</v>
      </c>
      <c r="GL90" s="1233">
        <v>37130</v>
      </c>
      <c r="GM90" s="1276">
        <v>43586</v>
      </c>
      <c r="GN90" s="1531">
        <v>43586</v>
      </c>
      <c r="GO90" s="1260"/>
      <c r="GP90" s="1260"/>
      <c r="GQ90" s="1260"/>
      <c r="GR90" s="1260"/>
      <c r="GS90" s="1260"/>
      <c r="GT90" s="1260"/>
      <c r="GU90" s="1260"/>
      <c r="GV90" s="1260"/>
      <c r="GW90" s="1260"/>
      <c r="GX90" s="1260"/>
      <c r="GY90" s="1260"/>
      <c r="GZ90" s="1260"/>
      <c r="HA90" s="1260"/>
    </row>
    <row r="91" spans="1:209" ht="7.5" customHeight="1">
      <c r="A91" s="1279"/>
      <c r="B91" s="2048"/>
      <c r="C91" s="2049"/>
      <c r="T91" s="1271"/>
      <c r="U91" s="1458"/>
      <c r="V91" s="1279"/>
      <c r="W91" s="2048"/>
      <c r="X91" s="2049"/>
      <c r="AO91" s="1271"/>
      <c r="AP91" s="1458"/>
      <c r="AQ91" s="1279"/>
      <c r="AR91" s="2048"/>
      <c r="AS91" s="2049"/>
      <c r="BJ91" s="1271"/>
      <c r="BK91" s="1458"/>
      <c r="BL91" s="1279"/>
      <c r="BM91" s="2048"/>
      <c r="BN91" s="2049"/>
      <c r="CE91" s="1271"/>
      <c r="CF91" s="1458"/>
      <c r="DI91" s="1279"/>
      <c r="DJ91" s="2048"/>
      <c r="DK91" s="2049"/>
      <c r="EB91" s="1271"/>
      <c r="EC91" s="1458"/>
      <c r="ED91" s="1279"/>
      <c r="EE91" s="2048"/>
      <c r="EF91" s="2049"/>
      <c r="EM91" s="1234" t="s">
        <v>21</v>
      </c>
      <c r="EW91" s="1271"/>
      <c r="EX91" s="1458"/>
      <c r="EY91" s="1279"/>
      <c r="EZ91" s="2048"/>
      <c r="FA91" s="2049"/>
      <c r="FR91" s="1271"/>
      <c r="FS91" s="1458"/>
      <c r="FT91" s="1279"/>
      <c r="FU91" s="2048"/>
      <c r="FV91" s="2049"/>
      <c r="GM91" s="1271"/>
      <c r="GN91" s="1458"/>
      <c r="GO91" s="1260"/>
      <c r="GP91" s="1260"/>
      <c r="GQ91" s="1260"/>
      <c r="GR91" s="1260"/>
      <c r="GS91" s="1260"/>
      <c r="GT91" s="1260"/>
      <c r="GU91" s="1260"/>
      <c r="GV91" s="1260"/>
      <c r="GW91" s="1260"/>
      <c r="GX91" s="1260"/>
      <c r="GY91" s="1260"/>
      <c r="GZ91" s="1260"/>
      <c r="HA91" s="1260"/>
    </row>
    <row r="92" spans="1:209" ht="14.25" customHeight="1">
      <c r="A92" s="1281" t="s">
        <v>2153</v>
      </c>
      <c r="B92" s="2050" t="s">
        <v>23</v>
      </c>
      <c r="C92" s="2051" t="s">
        <v>2167</v>
      </c>
      <c r="D92" s="1233">
        <v>15083413</v>
      </c>
      <c r="E92" s="1233">
        <v>13134644</v>
      </c>
      <c r="F92" s="1233" t="s">
        <v>21</v>
      </c>
      <c r="G92" s="1233">
        <v>6</v>
      </c>
      <c r="H92" s="1233">
        <v>7549343</v>
      </c>
      <c r="I92" s="1233">
        <v>4021748</v>
      </c>
      <c r="J92" s="1233">
        <v>118480</v>
      </c>
      <c r="K92" s="1233">
        <v>21299</v>
      </c>
      <c r="L92" s="1233">
        <v>140970</v>
      </c>
      <c r="M92" s="1233">
        <v>1666</v>
      </c>
      <c r="N92" s="1233">
        <v>139304</v>
      </c>
      <c r="O92" s="1233">
        <v>76240</v>
      </c>
      <c r="P92" s="1233">
        <v>998979</v>
      </c>
      <c r="Q92" s="1233">
        <v>1005281</v>
      </c>
      <c r="R92" s="1233">
        <v>112253</v>
      </c>
      <c r="S92" s="1233" t="s">
        <v>21</v>
      </c>
      <c r="T92" s="1284" t="s">
        <v>24</v>
      </c>
      <c r="U92" s="1533" t="s">
        <v>2155</v>
      </c>
      <c r="V92" s="1281" t="s">
        <v>2153</v>
      </c>
      <c r="W92" s="2050" t="s">
        <v>23</v>
      </c>
      <c r="X92" s="2051" t="s">
        <v>2167</v>
      </c>
      <c r="Y92" s="1233">
        <v>28082</v>
      </c>
      <c r="Z92" s="1233">
        <v>13214</v>
      </c>
      <c r="AA92" s="1233">
        <v>14280</v>
      </c>
      <c r="AB92" s="1233" t="s">
        <v>21</v>
      </c>
      <c r="AC92" s="1233" t="s">
        <v>21</v>
      </c>
      <c r="AD92" s="1233">
        <v>3029384</v>
      </c>
      <c r="AE92" s="1233">
        <v>16957910</v>
      </c>
      <c r="AF92" s="1233">
        <v>11785902</v>
      </c>
      <c r="AG92" s="1233">
        <v>11781279</v>
      </c>
      <c r="AH92" s="1233" t="s">
        <v>21</v>
      </c>
      <c r="AI92" s="1233">
        <v>7549343</v>
      </c>
      <c r="AJ92" s="1233">
        <v>4021748</v>
      </c>
      <c r="AK92" s="1233">
        <v>117821</v>
      </c>
      <c r="AL92" s="1233">
        <v>21292</v>
      </c>
      <c r="AM92" s="1233">
        <v>133843</v>
      </c>
      <c r="AN92" s="150" t="s">
        <v>21</v>
      </c>
      <c r="AO92" s="1284" t="s">
        <v>24</v>
      </c>
      <c r="AP92" s="1533" t="s">
        <v>2155</v>
      </c>
      <c r="AQ92" s="1281" t="s">
        <v>2153</v>
      </c>
      <c r="AR92" s="2050" t="s">
        <v>23</v>
      </c>
      <c r="AS92" s="2051" t="s">
        <v>2167</v>
      </c>
      <c r="AT92" s="1233">
        <v>16957910</v>
      </c>
      <c r="AU92" s="1233">
        <v>227848</v>
      </c>
      <c r="AV92" s="1233">
        <v>97853</v>
      </c>
      <c r="AW92" s="1233" t="s">
        <v>21</v>
      </c>
      <c r="AX92" s="1233" t="s">
        <v>21</v>
      </c>
      <c r="AY92" s="1233" t="s">
        <v>21</v>
      </c>
      <c r="AZ92" s="1233" t="s">
        <v>21</v>
      </c>
      <c r="BA92" s="1233">
        <v>144</v>
      </c>
      <c r="BB92" s="1233">
        <v>9555</v>
      </c>
      <c r="BC92" s="1233">
        <v>112060</v>
      </c>
      <c r="BD92" s="1233">
        <v>77380</v>
      </c>
      <c r="BE92" s="1233">
        <v>94</v>
      </c>
      <c r="BF92" s="1233">
        <v>2517</v>
      </c>
      <c r="BG92" s="1233" t="s">
        <v>21</v>
      </c>
      <c r="BH92" s="1233">
        <v>45890</v>
      </c>
      <c r="BI92" s="1233">
        <v>4932</v>
      </c>
      <c r="BJ92" s="1284" t="s">
        <v>24</v>
      </c>
      <c r="BK92" s="1533" t="s">
        <v>2155</v>
      </c>
      <c r="BL92" s="1281" t="s">
        <v>2153</v>
      </c>
      <c r="BM92" s="2050" t="s">
        <v>23</v>
      </c>
      <c r="BN92" s="2051" t="s">
        <v>2167</v>
      </c>
      <c r="BO92" s="1233" t="s">
        <v>21</v>
      </c>
      <c r="BP92" s="1233">
        <v>215026</v>
      </c>
      <c r="BQ92" s="1233">
        <v>471802</v>
      </c>
      <c r="BR92" s="1233">
        <v>290018</v>
      </c>
      <c r="BS92" s="1233" t="s">
        <v>21</v>
      </c>
      <c r="BT92" s="1233" t="s">
        <v>21</v>
      </c>
      <c r="BU92" s="1233" t="s">
        <v>21</v>
      </c>
      <c r="BV92" s="1233" t="s">
        <v>21</v>
      </c>
      <c r="BW92" s="1233" t="s">
        <v>21</v>
      </c>
      <c r="BX92" s="1233" t="s">
        <v>21</v>
      </c>
      <c r="BY92" s="1233" t="s">
        <v>21</v>
      </c>
      <c r="BZ92" s="1233">
        <v>7069</v>
      </c>
      <c r="CA92" s="1233">
        <v>8099</v>
      </c>
      <c r="CB92" s="1233">
        <v>265</v>
      </c>
      <c r="CC92" s="1233">
        <v>266</v>
      </c>
      <c r="CD92" s="1233">
        <v>223</v>
      </c>
      <c r="CE92" s="1284" t="s">
        <v>24</v>
      </c>
      <c r="CF92" s="1533" t="s">
        <v>2155</v>
      </c>
      <c r="DI92" s="1281" t="s">
        <v>2153</v>
      </c>
      <c r="DJ92" s="2050" t="s">
        <v>23</v>
      </c>
      <c r="DK92" s="2051" t="s">
        <v>2167</v>
      </c>
      <c r="DL92" s="1233">
        <v>4449563</v>
      </c>
      <c r="DM92" s="1233">
        <v>7429982</v>
      </c>
      <c r="DN92" s="1233">
        <v>15014665</v>
      </c>
      <c r="DO92" s="1233">
        <v>13589925</v>
      </c>
      <c r="DP92" s="1233">
        <v>922</v>
      </c>
      <c r="DQ92" s="1233">
        <v>6</v>
      </c>
      <c r="DR92" s="1233">
        <v>7549343</v>
      </c>
      <c r="DS92" s="1233">
        <v>4021748</v>
      </c>
      <c r="DT92" s="1233">
        <v>118692</v>
      </c>
      <c r="DU92" s="1233">
        <v>21299</v>
      </c>
      <c r="DV92" s="1233">
        <v>225700</v>
      </c>
      <c r="DW92" s="1233">
        <v>5556</v>
      </c>
      <c r="DX92" s="1233">
        <v>220144</v>
      </c>
      <c r="DY92" s="1233">
        <v>178741</v>
      </c>
      <c r="DZ92" s="1233">
        <v>1005793</v>
      </c>
      <c r="EA92" s="1233">
        <v>1169042</v>
      </c>
      <c r="EB92" s="1284" t="s">
        <v>24</v>
      </c>
      <c r="EC92" s="1533" t="s">
        <v>2155</v>
      </c>
      <c r="ED92" s="1281" t="s">
        <v>2153</v>
      </c>
      <c r="EE92" s="2050" t="s">
        <v>23</v>
      </c>
      <c r="EF92" s="2051" t="s">
        <v>2167</v>
      </c>
      <c r="EG92" s="1233" t="s">
        <v>21</v>
      </c>
      <c r="EH92" s="1233">
        <v>5326</v>
      </c>
      <c r="EI92" s="1233">
        <v>318443</v>
      </c>
      <c r="EJ92" s="1233">
        <v>165339</v>
      </c>
      <c r="EK92" s="1233">
        <v>1528</v>
      </c>
      <c r="EL92" s="1233" t="s">
        <v>21</v>
      </c>
      <c r="EM92" s="1234" t="s">
        <v>21</v>
      </c>
      <c r="EN92" s="1233">
        <v>25331</v>
      </c>
      <c r="EO92" s="1233">
        <v>70330</v>
      </c>
      <c r="EP92" s="1233">
        <v>45672</v>
      </c>
      <c r="EQ92" s="1233">
        <v>45859</v>
      </c>
      <c r="ER92" s="1233">
        <v>36614</v>
      </c>
      <c r="ES92" s="1233" t="s">
        <v>21</v>
      </c>
      <c r="ET92" s="1233">
        <v>1754435</v>
      </c>
      <c r="EU92" s="1233">
        <v>5690800</v>
      </c>
      <c r="EV92" s="1233">
        <v>11785902</v>
      </c>
      <c r="EW92" s="1284" t="s">
        <v>24</v>
      </c>
      <c r="EX92" s="1533" t="s">
        <v>2155</v>
      </c>
      <c r="EY92" s="1281" t="s">
        <v>2153</v>
      </c>
      <c r="EZ92" s="2050" t="s">
        <v>23</v>
      </c>
      <c r="FA92" s="2051" t="s">
        <v>2167</v>
      </c>
      <c r="FB92" s="1233">
        <v>5326</v>
      </c>
      <c r="FC92" s="1233">
        <v>313820</v>
      </c>
      <c r="FD92" s="1233">
        <v>165339</v>
      </c>
      <c r="FE92" s="1233">
        <v>1103</v>
      </c>
      <c r="FF92" s="1233">
        <v>25331</v>
      </c>
      <c r="FG92" s="1233">
        <v>67217</v>
      </c>
      <c r="FH92" s="1233">
        <v>45672</v>
      </c>
      <c r="FI92" s="1233">
        <v>45859</v>
      </c>
      <c r="FJ92" s="1233">
        <v>36614</v>
      </c>
      <c r="FK92" s="1233" t="s">
        <v>21</v>
      </c>
      <c r="FL92" s="1233">
        <v>1754435</v>
      </c>
      <c r="FM92" s="1233">
        <v>5690800</v>
      </c>
      <c r="FN92" s="1233">
        <v>237763</v>
      </c>
      <c r="FO92" s="1233">
        <v>112394</v>
      </c>
      <c r="FP92" s="1233" t="s">
        <v>21</v>
      </c>
      <c r="FQ92" s="1233" t="s">
        <v>21</v>
      </c>
      <c r="FR92" s="1284" t="s">
        <v>24</v>
      </c>
      <c r="FS92" s="1533" t="s">
        <v>2155</v>
      </c>
      <c r="FT92" s="1281" t="s">
        <v>2153</v>
      </c>
      <c r="FU92" s="2050" t="s">
        <v>23</v>
      </c>
      <c r="FV92" s="2051" t="s">
        <v>2167</v>
      </c>
      <c r="FW92" s="1233">
        <v>25815</v>
      </c>
      <c r="FX92" s="1233" t="s">
        <v>21</v>
      </c>
      <c r="FY92" s="1233" t="s">
        <v>21</v>
      </c>
      <c r="FZ92" s="1233">
        <v>3259</v>
      </c>
      <c r="GA92" s="1233">
        <v>280</v>
      </c>
      <c r="GB92" s="1233">
        <v>2979</v>
      </c>
      <c r="GC92" s="1233">
        <v>107</v>
      </c>
      <c r="GD92" s="1233">
        <v>144</v>
      </c>
      <c r="GE92" s="1233">
        <v>15911</v>
      </c>
      <c r="GF92" s="1233">
        <v>4584</v>
      </c>
      <c r="GG92" s="1233" t="s">
        <v>21</v>
      </c>
      <c r="GH92" s="1233">
        <v>46079</v>
      </c>
      <c r="GI92" s="1233">
        <v>31033</v>
      </c>
      <c r="GJ92" s="1233">
        <v>4112</v>
      </c>
      <c r="GK92" s="1233">
        <v>1427</v>
      </c>
      <c r="GL92" s="1233">
        <v>11305</v>
      </c>
      <c r="GM92" s="1284" t="s">
        <v>24</v>
      </c>
      <c r="GN92" s="1533" t="s">
        <v>2155</v>
      </c>
      <c r="GO92" s="1260"/>
      <c r="GP92" s="1260"/>
      <c r="GQ92" s="1260"/>
      <c r="GR92" s="1260"/>
      <c r="GS92" s="1260"/>
      <c r="GT92" s="1260"/>
      <c r="GU92" s="1260"/>
      <c r="GV92" s="1260"/>
      <c r="GW92" s="1260"/>
      <c r="GX92" s="1260"/>
      <c r="GY92" s="1260"/>
      <c r="GZ92" s="1260"/>
      <c r="HA92" s="1260"/>
    </row>
    <row r="93" spans="1:209" ht="14.25" customHeight="1">
      <c r="A93" s="1286" t="s">
        <v>25</v>
      </c>
      <c r="B93" s="2053" t="s">
        <v>25</v>
      </c>
      <c r="C93" s="2054" t="s">
        <v>2168</v>
      </c>
      <c r="D93" s="1233">
        <v>13065748</v>
      </c>
      <c r="E93" s="1233">
        <v>11374123</v>
      </c>
      <c r="F93" s="1233" t="s">
        <v>21</v>
      </c>
      <c r="G93" s="1233">
        <v>6</v>
      </c>
      <c r="H93" s="1233">
        <v>6753934</v>
      </c>
      <c r="I93" s="1233">
        <v>3341022</v>
      </c>
      <c r="J93" s="1233">
        <v>163951</v>
      </c>
      <c r="K93" s="1233">
        <v>6729</v>
      </c>
      <c r="L93" s="1233">
        <v>109617</v>
      </c>
      <c r="M93" s="1233">
        <v>1103</v>
      </c>
      <c r="N93" s="1233">
        <v>108514</v>
      </c>
      <c r="O93" s="1233">
        <v>86601</v>
      </c>
      <c r="P93" s="1233">
        <v>760625</v>
      </c>
      <c r="Q93" s="1233">
        <v>924699</v>
      </c>
      <c r="R93" s="1233">
        <v>44429</v>
      </c>
      <c r="S93" s="1233" t="s">
        <v>21</v>
      </c>
      <c r="T93" s="1284" t="s">
        <v>26</v>
      </c>
      <c r="U93" s="1533" t="s">
        <v>25</v>
      </c>
      <c r="V93" s="1286" t="s">
        <v>25</v>
      </c>
      <c r="W93" s="2053" t="s">
        <v>25</v>
      </c>
      <c r="X93" s="2054" t="s">
        <v>2168</v>
      </c>
      <c r="Y93" s="1233">
        <v>23230</v>
      </c>
      <c r="Z93" s="1233">
        <v>13687</v>
      </c>
      <c r="AA93" s="1233">
        <v>14795</v>
      </c>
      <c r="AB93" s="1233" t="s">
        <v>21</v>
      </c>
      <c r="AC93" s="1233" t="s">
        <v>21</v>
      </c>
      <c r="AD93" s="1233">
        <v>2719593</v>
      </c>
      <c r="AE93" s="1233">
        <v>14865612</v>
      </c>
      <c r="AF93" s="1233">
        <v>10175057</v>
      </c>
      <c r="AG93" s="1233">
        <v>10172989</v>
      </c>
      <c r="AH93" s="1233" t="s">
        <v>21</v>
      </c>
      <c r="AI93" s="1233">
        <v>6753934</v>
      </c>
      <c r="AJ93" s="1233">
        <v>3341022</v>
      </c>
      <c r="AK93" s="1233">
        <v>163439</v>
      </c>
      <c r="AL93" s="1233">
        <v>6726</v>
      </c>
      <c r="AM93" s="1233">
        <v>103283</v>
      </c>
      <c r="AN93" s="150" t="s">
        <v>21</v>
      </c>
      <c r="AO93" s="1284" t="s">
        <v>26</v>
      </c>
      <c r="AP93" s="1533" t="s">
        <v>25</v>
      </c>
      <c r="AQ93" s="1286" t="s">
        <v>25</v>
      </c>
      <c r="AR93" s="2053" t="s">
        <v>25</v>
      </c>
      <c r="AS93" s="2054" t="s">
        <v>2168</v>
      </c>
      <c r="AT93" s="1233">
        <v>14865612</v>
      </c>
      <c r="AU93" s="1233">
        <v>153051</v>
      </c>
      <c r="AV93" s="1233">
        <v>41099</v>
      </c>
      <c r="AW93" s="1233" t="s">
        <v>21</v>
      </c>
      <c r="AX93" s="1233" t="s">
        <v>21</v>
      </c>
      <c r="AY93" s="1233" t="s">
        <v>21</v>
      </c>
      <c r="AZ93" s="1233" t="s">
        <v>21</v>
      </c>
      <c r="BA93" s="1233">
        <v>186</v>
      </c>
      <c r="BB93" s="1233">
        <v>5670</v>
      </c>
      <c r="BC93" s="1233">
        <v>44364</v>
      </c>
      <c r="BD93" s="1233">
        <v>69792</v>
      </c>
      <c r="BE93" s="1233">
        <v>458</v>
      </c>
      <c r="BF93" s="1233">
        <v>2794</v>
      </c>
      <c r="BG93" s="1233">
        <v>86</v>
      </c>
      <c r="BH93" s="1233">
        <v>35365</v>
      </c>
      <c r="BI93" s="1233">
        <v>7435</v>
      </c>
      <c r="BJ93" s="1284" t="s">
        <v>26</v>
      </c>
      <c r="BK93" s="1533" t="s">
        <v>25</v>
      </c>
      <c r="BL93" s="1286" t="s">
        <v>25</v>
      </c>
      <c r="BM93" s="2053" t="s">
        <v>25</v>
      </c>
      <c r="BN93" s="2054" t="s">
        <v>2168</v>
      </c>
      <c r="BO93" s="1233" t="s">
        <v>21</v>
      </c>
      <c r="BP93" s="1233">
        <v>167413</v>
      </c>
      <c r="BQ93" s="1233">
        <v>384631</v>
      </c>
      <c r="BR93" s="1233">
        <v>240644</v>
      </c>
      <c r="BS93" s="1233" t="s">
        <v>21</v>
      </c>
      <c r="BT93" s="1233" t="s">
        <v>21</v>
      </c>
      <c r="BU93" s="1233" t="s">
        <v>21</v>
      </c>
      <c r="BV93" s="1233" t="s">
        <v>21</v>
      </c>
      <c r="BW93" s="1233" t="s">
        <v>21</v>
      </c>
      <c r="BX93" s="1233" t="s">
        <v>21</v>
      </c>
      <c r="BY93" s="1233" t="s">
        <v>21</v>
      </c>
      <c r="BZ93" s="1233">
        <v>6774</v>
      </c>
      <c r="CA93" s="1233">
        <v>7997</v>
      </c>
      <c r="CB93" s="1233">
        <v>267</v>
      </c>
      <c r="CC93" s="1233">
        <v>226</v>
      </c>
      <c r="CD93" s="1233">
        <v>72</v>
      </c>
      <c r="CE93" s="1284" t="s">
        <v>26</v>
      </c>
      <c r="CF93" s="1533" t="s">
        <v>25</v>
      </c>
      <c r="DI93" s="1286" t="s">
        <v>25</v>
      </c>
      <c r="DJ93" s="2053" t="s">
        <v>25</v>
      </c>
      <c r="DK93" s="2054" t="s">
        <v>2168</v>
      </c>
      <c r="DL93" s="1233">
        <v>3988939</v>
      </c>
      <c r="DM93" s="1233">
        <v>5853743</v>
      </c>
      <c r="DN93" s="1233">
        <v>12952622</v>
      </c>
      <c r="DO93" s="1233">
        <v>11742055</v>
      </c>
      <c r="DP93" s="1233">
        <v>608</v>
      </c>
      <c r="DQ93" s="1233">
        <v>6</v>
      </c>
      <c r="DR93" s="1233">
        <v>6753934</v>
      </c>
      <c r="DS93" s="1233">
        <v>3341022</v>
      </c>
      <c r="DT93" s="1233">
        <v>168520</v>
      </c>
      <c r="DU93" s="1233">
        <v>6729</v>
      </c>
      <c r="DV93" s="1233">
        <v>163945</v>
      </c>
      <c r="DW93" s="1233">
        <v>5334</v>
      </c>
      <c r="DX93" s="1233">
        <v>158611</v>
      </c>
      <c r="DY93" s="1233">
        <v>191749</v>
      </c>
      <c r="DZ93" s="1233">
        <v>767700</v>
      </c>
      <c r="EA93" s="1233">
        <v>1056528</v>
      </c>
      <c r="EB93" s="1284" t="s">
        <v>26</v>
      </c>
      <c r="EC93" s="1533" t="s">
        <v>25</v>
      </c>
      <c r="ED93" s="1286" t="s">
        <v>25</v>
      </c>
      <c r="EE93" s="2053" t="s">
        <v>25</v>
      </c>
      <c r="EF93" s="2054" t="s">
        <v>2168</v>
      </c>
      <c r="EG93" s="1233" t="s">
        <v>21</v>
      </c>
      <c r="EH93" s="1233">
        <v>2468</v>
      </c>
      <c r="EI93" s="1233">
        <v>296274</v>
      </c>
      <c r="EJ93" s="1233">
        <v>151771</v>
      </c>
      <c r="EK93" s="1233">
        <v>1458</v>
      </c>
      <c r="EL93" s="1233" t="s">
        <v>21</v>
      </c>
      <c r="EM93" s="1234" t="s">
        <v>21</v>
      </c>
      <c r="EN93" s="1233">
        <v>15308</v>
      </c>
      <c r="EO93" s="1233">
        <v>69061</v>
      </c>
      <c r="EP93" s="1233">
        <v>46693</v>
      </c>
      <c r="EQ93" s="1233">
        <v>45894</v>
      </c>
      <c r="ER93" s="1233">
        <v>35136</v>
      </c>
      <c r="ES93" s="1233">
        <v>1539</v>
      </c>
      <c r="ET93" s="1233">
        <v>1577397</v>
      </c>
      <c r="EU93" s="1233">
        <v>4534234</v>
      </c>
      <c r="EV93" s="1233">
        <v>10175057</v>
      </c>
      <c r="EW93" s="1284" t="s">
        <v>26</v>
      </c>
      <c r="EX93" s="1533" t="s">
        <v>25</v>
      </c>
      <c r="EY93" s="1286" t="s">
        <v>25</v>
      </c>
      <c r="EZ93" s="2053" t="s">
        <v>25</v>
      </c>
      <c r="FA93" s="2054" t="s">
        <v>2168</v>
      </c>
      <c r="FB93" s="1233">
        <v>2468</v>
      </c>
      <c r="FC93" s="1233">
        <v>294205</v>
      </c>
      <c r="FD93" s="1233">
        <v>151771</v>
      </c>
      <c r="FE93" s="1233">
        <v>1098</v>
      </c>
      <c r="FF93" s="1233">
        <v>15308</v>
      </c>
      <c r="FG93" s="1233">
        <v>67734</v>
      </c>
      <c r="FH93" s="1233">
        <v>46693</v>
      </c>
      <c r="FI93" s="1233">
        <v>45894</v>
      </c>
      <c r="FJ93" s="1233">
        <v>35136</v>
      </c>
      <c r="FK93" s="1233">
        <v>1539</v>
      </c>
      <c r="FL93" s="1233">
        <v>1577397</v>
      </c>
      <c r="FM93" s="1233">
        <v>4534234</v>
      </c>
      <c r="FN93" s="1233">
        <v>160295</v>
      </c>
      <c r="FO93" s="1233">
        <v>54490</v>
      </c>
      <c r="FP93" s="1233" t="s">
        <v>21</v>
      </c>
      <c r="FQ93" s="1233" t="s">
        <v>21</v>
      </c>
      <c r="FR93" s="1284" t="s">
        <v>26</v>
      </c>
      <c r="FS93" s="1533" t="s">
        <v>25</v>
      </c>
      <c r="FT93" s="1286" t="s">
        <v>25</v>
      </c>
      <c r="FU93" s="2053" t="s">
        <v>25</v>
      </c>
      <c r="FV93" s="2054" t="s">
        <v>2168</v>
      </c>
      <c r="FW93" s="1233">
        <v>20214</v>
      </c>
      <c r="FX93" s="1233" t="s">
        <v>21</v>
      </c>
      <c r="FY93" s="1233" t="s">
        <v>21</v>
      </c>
      <c r="FZ93" s="1233">
        <v>3225</v>
      </c>
      <c r="GA93" s="1233">
        <v>452</v>
      </c>
      <c r="GB93" s="1233">
        <v>2773</v>
      </c>
      <c r="GC93" s="1233">
        <v>108</v>
      </c>
      <c r="GD93" s="1233">
        <v>186</v>
      </c>
      <c r="GE93" s="1233">
        <v>10402</v>
      </c>
      <c r="GF93" s="1233">
        <v>5599</v>
      </c>
      <c r="GG93" s="1233" t="s">
        <v>21</v>
      </c>
      <c r="GH93" s="1233">
        <v>39189</v>
      </c>
      <c r="GI93" s="1233">
        <v>17074</v>
      </c>
      <c r="GJ93" s="1233">
        <v>4556</v>
      </c>
      <c r="GK93" s="1233">
        <v>3422</v>
      </c>
      <c r="GL93" s="1233">
        <v>9232</v>
      </c>
      <c r="GM93" s="1284" t="s">
        <v>26</v>
      </c>
      <c r="GN93" s="1533" t="s">
        <v>25</v>
      </c>
      <c r="GO93" s="1260"/>
      <c r="GP93" s="1260"/>
      <c r="GQ93" s="1260"/>
      <c r="GR93" s="1260"/>
      <c r="GS93" s="1260"/>
      <c r="GT93" s="1260"/>
      <c r="GU93" s="1260"/>
      <c r="GV93" s="1260"/>
      <c r="GW93" s="1260"/>
      <c r="GX93" s="1260"/>
      <c r="GY93" s="1260"/>
      <c r="GZ93" s="1260"/>
      <c r="HA93" s="1260"/>
    </row>
    <row r="94" spans="1:209" ht="14.25" customHeight="1">
      <c r="A94" s="1286" t="s">
        <v>25</v>
      </c>
      <c r="B94" s="2053" t="s">
        <v>25</v>
      </c>
      <c r="C94" s="2054" t="s">
        <v>2169</v>
      </c>
      <c r="D94" s="1233">
        <v>14474616</v>
      </c>
      <c r="E94" s="1233">
        <v>12617484</v>
      </c>
      <c r="F94" s="1233" t="s">
        <v>21</v>
      </c>
      <c r="G94" s="1233">
        <v>8</v>
      </c>
      <c r="H94" s="1233">
        <v>7285399</v>
      </c>
      <c r="I94" s="1233">
        <v>3564243</v>
      </c>
      <c r="J94" s="1233">
        <v>238684</v>
      </c>
      <c r="K94" s="1233">
        <v>41284</v>
      </c>
      <c r="L94" s="1233">
        <v>120422</v>
      </c>
      <c r="M94" s="1233">
        <v>1377</v>
      </c>
      <c r="N94" s="1233">
        <v>119045</v>
      </c>
      <c r="O94" s="1233">
        <v>91758</v>
      </c>
      <c r="P94" s="1233">
        <v>973703</v>
      </c>
      <c r="Q94" s="1233">
        <v>1027244</v>
      </c>
      <c r="R94" s="1233">
        <v>120805</v>
      </c>
      <c r="S94" s="1233" t="s">
        <v>21</v>
      </c>
      <c r="T94" s="1284" t="s">
        <v>27</v>
      </c>
      <c r="U94" s="1533" t="s">
        <v>25</v>
      </c>
      <c r="V94" s="1286" t="s">
        <v>25</v>
      </c>
      <c r="W94" s="2053" t="s">
        <v>25</v>
      </c>
      <c r="X94" s="2054" t="s">
        <v>2169</v>
      </c>
      <c r="Y94" s="1233">
        <v>27183</v>
      </c>
      <c r="Z94" s="1233">
        <v>13051</v>
      </c>
      <c r="AA94" s="1233">
        <v>14177</v>
      </c>
      <c r="AB94" s="1233" t="s">
        <v>21</v>
      </c>
      <c r="AC94" s="1233" t="s">
        <v>21</v>
      </c>
      <c r="AD94" s="1233">
        <v>3133334</v>
      </c>
      <c r="AE94" s="1233">
        <v>15967517</v>
      </c>
      <c r="AF94" s="1233">
        <v>11237971</v>
      </c>
      <c r="AG94" s="1233">
        <v>11231451</v>
      </c>
      <c r="AH94" s="1233" t="s">
        <v>21</v>
      </c>
      <c r="AI94" s="1233">
        <v>7285399</v>
      </c>
      <c r="AJ94" s="1233">
        <v>3564243</v>
      </c>
      <c r="AK94" s="1233">
        <v>238122</v>
      </c>
      <c r="AL94" s="1233">
        <v>41281</v>
      </c>
      <c r="AM94" s="1233">
        <v>115143</v>
      </c>
      <c r="AN94" s="150" t="s">
        <v>21</v>
      </c>
      <c r="AO94" s="1284" t="s">
        <v>27</v>
      </c>
      <c r="AP94" s="1533" t="s">
        <v>25</v>
      </c>
      <c r="AQ94" s="1286" t="s">
        <v>25</v>
      </c>
      <c r="AR94" s="2053" t="s">
        <v>25</v>
      </c>
      <c r="AS94" s="2054" t="s">
        <v>2169</v>
      </c>
      <c r="AT94" s="1233">
        <v>15967517</v>
      </c>
      <c r="AU94" s="1233">
        <v>237975</v>
      </c>
      <c r="AV94" s="1233">
        <v>102454</v>
      </c>
      <c r="AW94" s="1233" t="s">
        <v>21</v>
      </c>
      <c r="AX94" s="1233" t="s">
        <v>21</v>
      </c>
      <c r="AY94" s="1233" t="s">
        <v>21</v>
      </c>
      <c r="AZ94" s="1233" t="s">
        <v>21</v>
      </c>
      <c r="BA94" s="1233">
        <v>132</v>
      </c>
      <c r="BB94" s="1233">
        <v>7776</v>
      </c>
      <c r="BC94" s="1233">
        <v>120707</v>
      </c>
      <c r="BD94" s="1233">
        <v>75953</v>
      </c>
      <c r="BE94" s="1233">
        <v>93</v>
      </c>
      <c r="BF94" s="1233">
        <v>2911</v>
      </c>
      <c r="BG94" s="1233">
        <v>341</v>
      </c>
      <c r="BH94" s="1233">
        <v>40972</v>
      </c>
      <c r="BI94" s="1233">
        <v>6481</v>
      </c>
      <c r="BJ94" s="1284" t="s">
        <v>27</v>
      </c>
      <c r="BK94" s="1533" t="s">
        <v>25</v>
      </c>
      <c r="BL94" s="1286" t="s">
        <v>25</v>
      </c>
      <c r="BM94" s="2053" t="s">
        <v>25</v>
      </c>
      <c r="BN94" s="2054" t="s">
        <v>2169</v>
      </c>
      <c r="BO94" s="1233" t="s">
        <v>21</v>
      </c>
      <c r="BP94" s="1233">
        <v>215899</v>
      </c>
      <c r="BQ94" s="1233">
        <v>571230</v>
      </c>
      <c r="BR94" s="1233">
        <v>262757</v>
      </c>
      <c r="BS94" s="1233" t="s">
        <v>21</v>
      </c>
      <c r="BT94" s="1233" t="s">
        <v>21</v>
      </c>
      <c r="BU94" s="1233" t="s">
        <v>21</v>
      </c>
      <c r="BV94" s="1233" t="s">
        <v>21</v>
      </c>
      <c r="BW94" s="1233" t="s">
        <v>21</v>
      </c>
      <c r="BX94" s="1233" t="s">
        <v>21</v>
      </c>
      <c r="BY94" s="1233" t="s">
        <v>21</v>
      </c>
      <c r="BZ94" s="1233">
        <v>5068</v>
      </c>
      <c r="CA94" s="1233">
        <v>6008</v>
      </c>
      <c r="CB94" s="1233">
        <v>269</v>
      </c>
      <c r="CC94" s="1233">
        <v>101</v>
      </c>
      <c r="CD94" s="1233">
        <v>52</v>
      </c>
      <c r="CE94" s="1284" t="s">
        <v>27</v>
      </c>
      <c r="CF94" s="1533" t="s">
        <v>25</v>
      </c>
      <c r="DI94" s="1286" t="s">
        <v>25</v>
      </c>
      <c r="DJ94" s="2053" t="s">
        <v>25</v>
      </c>
      <c r="DK94" s="2054" t="s">
        <v>2169</v>
      </c>
      <c r="DL94" s="1233">
        <v>4444675</v>
      </c>
      <c r="DM94" s="1233">
        <v>6625677</v>
      </c>
      <c r="DN94" s="1233">
        <v>14386179</v>
      </c>
      <c r="DO94" s="1233">
        <v>13040987</v>
      </c>
      <c r="DP94" s="1233">
        <v>398</v>
      </c>
      <c r="DQ94" s="1233">
        <v>8</v>
      </c>
      <c r="DR94" s="1233">
        <v>7285399</v>
      </c>
      <c r="DS94" s="1233">
        <v>3564243</v>
      </c>
      <c r="DT94" s="1233">
        <v>241150</v>
      </c>
      <c r="DU94" s="1233">
        <v>41284</v>
      </c>
      <c r="DV94" s="1233">
        <v>174177</v>
      </c>
      <c r="DW94" s="1233">
        <v>6097</v>
      </c>
      <c r="DX94" s="1233">
        <v>168081</v>
      </c>
      <c r="DY94" s="1233">
        <v>207911</v>
      </c>
      <c r="DZ94" s="1233">
        <v>983297</v>
      </c>
      <c r="EA94" s="1233">
        <v>1171463</v>
      </c>
      <c r="EB94" s="1284" t="s">
        <v>27</v>
      </c>
      <c r="EC94" s="1533" t="s">
        <v>25</v>
      </c>
      <c r="ED94" s="1286" t="s">
        <v>25</v>
      </c>
      <c r="EE94" s="2053" t="s">
        <v>25</v>
      </c>
      <c r="EF94" s="2054" t="s">
        <v>2169</v>
      </c>
      <c r="EG94" s="1233" t="s">
        <v>21</v>
      </c>
      <c r="EH94" s="1233">
        <v>4205</v>
      </c>
      <c r="EI94" s="1233">
        <v>311877</v>
      </c>
      <c r="EJ94" s="1233">
        <v>171086</v>
      </c>
      <c r="EK94" s="1233">
        <v>933</v>
      </c>
      <c r="EL94" s="1233" t="s">
        <v>21</v>
      </c>
      <c r="EM94" s="1234" t="s">
        <v>21</v>
      </c>
      <c r="EN94" s="1233">
        <v>14307</v>
      </c>
      <c r="EO94" s="1233">
        <v>74715</v>
      </c>
      <c r="EP94" s="1233">
        <v>41130</v>
      </c>
      <c r="EQ94" s="1233">
        <v>40415</v>
      </c>
      <c r="ER94" s="1233">
        <v>35213</v>
      </c>
      <c r="ES94" s="1233">
        <v>4133</v>
      </c>
      <c r="ET94" s="1233">
        <v>1764896</v>
      </c>
      <c r="EU94" s="1233">
        <v>5190872</v>
      </c>
      <c r="EV94" s="1233">
        <v>11237971</v>
      </c>
      <c r="EW94" s="1284" t="s">
        <v>27</v>
      </c>
      <c r="EX94" s="1533" t="s">
        <v>25</v>
      </c>
      <c r="EY94" s="1286" t="s">
        <v>25</v>
      </c>
      <c r="EZ94" s="2053" t="s">
        <v>25</v>
      </c>
      <c r="FA94" s="2054" t="s">
        <v>2169</v>
      </c>
      <c r="FB94" s="1233">
        <v>4205</v>
      </c>
      <c r="FC94" s="1233">
        <v>305356</v>
      </c>
      <c r="FD94" s="1233">
        <v>171086</v>
      </c>
      <c r="FE94" s="1233">
        <v>815</v>
      </c>
      <c r="FF94" s="1233">
        <v>14307</v>
      </c>
      <c r="FG94" s="1233">
        <v>70139</v>
      </c>
      <c r="FH94" s="1233">
        <v>41130</v>
      </c>
      <c r="FI94" s="1233">
        <v>40415</v>
      </c>
      <c r="FJ94" s="1233">
        <v>35213</v>
      </c>
      <c r="FK94" s="1233">
        <v>4133</v>
      </c>
      <c r="FL94" s="1233">
        <v>1764896</v>
      </c>
      <c r="FM94" s="1233">
        <v>5190872</v>
      </c>
      <c r="FN94" s="1233">
        <v>248481</v>
      </c>
      <c r="FO94" s="1233">
        <v>120957</v>
      </c>
      <c r="FP94" s="1233" t="s">
        <v>21</v>
      </c>
      <c r="FQ94" s="1233" t="s">
        <v>21</v>
      </c>
      <c r="FR94" s="1284" t="s">
        <v>27</v>
      </c>
      <c r="FS94" s="1533" t="s">
        <v>25</v>
      </c>
      <c r="FT94" s="1286" t="s">
        <v>25</v>
      </c>
      <c r="FU94" s="2053" t="s">
        <v>25</v>
      </c>
      <c r="FV94" s="2054" t="s">
        <v>2169</v>
      </c>
      <c r="FW94" s="1233">
        <v>27697</v>
      </c>
      <c r="FX94" s="1233" t="s">
        <v>21</v>
      </c>
      <c r="FY94" s="1233" t="s">
        <v>21</v>
      </c>
      <c r="FZ94" s="1233">
        <v>2851</v>
      </c>
      <c r="GA94" s="1233">
        <v>191</v>
      </c>
      <c r="GB94" s="1233">
        <v>2659</v>
      </c>
      <c r="GC94" s="1233">
        <v>161</v>
      </c>
      <c r="GD94" s="1233">
        <v>132</v>
      </c>
      <c r="GE94" s="1233">
        <v>15931</v>
      </c>
      <c r="GF94" s="1233">
        <v>7500</v>
      </c>
      <c r="GG94" s="1233" t="s">
        <v>21</v>
      </c>
      <c r="GH94" s="1233">
        <v>52388</v>
      </c>
      <c r="GI94" s="1233">
        <v>31476</v>
      </c>
      <c r="GJ94" s="1233">
        <v>4696</v>
      </c>
      <c r="GK94" s="1233">
        <v>6122</v>
      </c>
      <c r="GL94" s="1233">
        <v>10325</v>
      </c>
      <c r="GM94" s="1284" t="s">
        <v>27</v>
      </c>
      <c r="GN94" s="1533" t="s">
        <v>25</v>
      </c>
      <c r="GO94" s="1260"/>
      <c r="GP94" s="1260"/>
      <c r="GQ94" s="1260"/>
      <c r="GR94" s="1260"/>
      <c r="GS94" s="1260"/>
      <c r="GT94" s="1260"/>
      <c r="GU94" s="1260"/>
      <c r="GV94" s="1260"/>
      <c r="GW94" s="1260"/>
      <c r="GX94" s="1260"/>
      <c r="GY94" s="1260"/>
      <c r="GZ94" s="1260"/>
      <c r="HA94" s="1260"/>
    </row>
    <row r="95" spans="1:209" ht="14.25" customHeight="1">
      <c r="A95" s="1286" t="s">
        <v>25</v>
      </c>
      <c r="B95" s="2053" t="s">
        <v>25</v>
      </c>
      <c r="C95" s="2054" t="s">
        <v>164</v>
      </c>
      <c r="D95" s="1233">
        <v>14983498</v>
      </c>
      <c r="E95" s="1233">
        <v>13098451</v>
      </c>
      <c r="F95" s="1233" t="s">
        <v>21</v>
      </c>
      <c r="G95" s="1233">
        <v>7</v>
      </c>
      <c r="H95" s="1233">
        <v>7606187</v>
      </c>
      <c r="I95" s="1233">
        <v>3735443</v>
      </c>
      <c r="J95" s="1233">
        <v>160271</v>
      </c>
      <c r="K95" s="1233">
        <v>45537</v>
      </c>
      <c r="L95" s="1233">
        <v>114748</v>
      </c>
      <c r="M95" s="1233">
        <v>1537</v>
      </c>
      <c r="N95" s="1233">
        <v>113211</v>
      </c>
      <c r="O95" s="1233">
        <v>93497</v>
      </c>
      <c r="P95" s="1233">
        <v>1083809</v>
      </c>
      <c r="Q95" s="1233">
        <v>1021845</v>
      </c>
      <c r="R95" s="1233">
        <v>99320</v>
      </c>
      <c r="S95" s="1233" t="s">
        <v>21</v>
      </c>
      <c r="T95" s="1284" t="s">
        <v>28</v>
      </c>
      <c r="U95" s="1533" t="s">
        <v>25</v>
      </c>
      <c r="V95" s="1286" t="s">
        <v>25</v>
      </c>
      <c r="W95" s="2053" t="s">
        <v>25</v>
      </c>
      <c r="X95" s="2054" t="s">
        <v>164</v>
      </c>
      <c r="Y95" s="1233">
        <v>29541</v>
      </c>
      <c r="Z95" s="1233">
        <v>13350</v>
      </c>
      <c r="AA95" s="1233">
        <v>14433</v>
      </c>
      <c r="AB95" s="1233" t="s">
        <v>21</v>
      </c>
      <c r="AC95" s="1233" t="s">
        <v>21</v>
      </c>
      <c r="AD95" s="1233">
        <v>3084448</v>
      </c>
      <c r="AE95" s="1233">
        <v>15886888</v>
      </c>
      <c r="AF95" s="1233">
        <v>11738023</v>
      </c>
      <c r="AG95" s="1233">
        <v>11731635</v>
      </c>
      <c r="AH95" s="1233" t="s">
        <v>21</v>
      </c>
      <c r="AI95" s="1233">
        <v>7606187</v>
      </c>
      <c r="AJ95" s="1233">
        <v>3735443</v>
      </c>
      <c r="AK95" s="1233">
        <v>159761</v>
      </c>
      <c r="AL95" s="1233">
        <v>45533</v>
      </c>
      <c r="AM95" s="1233">
        <v>108274</v>
      </c>
      <c r="AN95" s="150" t="s">
        <v>21</v>
      </c>
      <c r="AO95" s="1284" t="s">
        <v>28</v>
      </c>
      <c r="AP95" s="1533" t="s">
        <v>25</v>
      </c>
      <c r="AQ95" s="1286" t="s">
        <v>25</v>
      </c>
      <c r="AR95" s="2053" t="s">
        <v>25</v>
      </c>
      <c r="AS95" s="2054" t="s">
        <v>164</v>
      </c>
      <c r="AT95" s="1233">
        <v>15886888</v>
      </c>
      <c r="AU95" s="1233">
        <v>229080</v>
      </c>
      <c r="AV95" s="1233">
        <v>89771</v>
      </c>
      <c r="AW95" s="1233" t="s">
        <v>21</v>
      </c>
      <c r="AX95" s="1233" t="s">
        <v>21</v>
      </c>
      <c r="AY95" s="1233" t="s">
        <v>21</v>
      </c>
      <c r="AZ95" s="1233" t="s">
        <v>21</v>
      </c>
      <c r="BA95" s="1233">
        <v>355</v>
      </c>
      <c r="BB95" s="1233">
        <v>10966</v>
      </c>
      <c r="BC95" s="1233">
        <v>99121</v>
      </c>
      <c r="BD95" s="1233">
        <v>79174</v>
      </c>
      <c r="BE95" s="1233">
        <v>125</v>
      </c>
      <c r="BF95" s="1233">
        <v>2947</v>
      </c>
      <c r="BG95" s="1233">
        <v>247</v>
      </c>
      <c r="BH95" s="1233">
        <v>42756</v>
      </c>
      <c r="BI95" s="1233">
        <v>7256</v>
      </c>
      <c r="BJ95" s="1284" t="s">
        <v>28</v>
      </c>
      <c r="BK95" s="1533" t="s">
        <v>25</v>
      </c>
      <c r="BL95" s="1286" t="s">
        <v>25</v>
      </c>
      <c r="BM95" s="2053" t="s">
        <v>25</v>
      </c>
      <c r="BN95" s="2054" t="s">
        <v>164</v>
      </c>
      <c r="BO95" s="1233" t="s">
        <v>21</v>
      </c>
      <c r="BP95" s="1233">
        <v>214654</v>
      </c>
      <c r="BQ95" s="1233">
        <v>581120</v>
      </c>
      <c r="BR95" s="1233">
        <v>279661</v>
      </c>
      <c r="BS95" s="1233" t="s">
        <v>21</v>
      </c>
      <c r="BT95" s="1233" t="s">
        <v>21</v>
      </c>
      <c r="BU95" s="1233" t="s">
        <v>21</v>
      </c>
      <c r="BV95" s="1233" t="s">
        <v>21</v>
      </c>
      <c r="BW95" s="1233" t="s">
        <v>21</v>
      </c>
      <c r="BX95" s="1233" t="s">
        <v>21</v>
      </c>
      <c r="BY95" s="1233" t="s">
        <v>21</v>
      </c>
      <c r="BZ95" s="1233">
        <v>6359</v>
      </c>
      <c r="CA95" s="1233">
        <v>7783</v>
      </c>
      <c r="CB95" s="1233">
        <v>202</v>
      </c>
      <c r="CC95" s="1233">
        <v>105</v>
      </c>
      <c r="CD95" s="1233">
        <v>63</v>
      </c>
      <c r="CE95" s="1284" t="s">
        <v>28</v>
      </c>
      <c r="CF95" s="1533" t="s">
        <v>25</v>
      </c>
      <c r="DI95" s="1286" t="s">
        <v>25</v>
      </c>
      <c r="DJ95" s="2053" t="s">
        <v>25</v>
      </c>
      <c r="DK95" s="2054" t="s">
        <v>164</v>
      </c>
      <c r="DL95" s="1233">
        <v>4456959</v>
      </c>
      <c r="DM95" s="1233">
        <v>7173346</v>
      </c>
      <c r="DN95" s="1233">
        <v>14927454</v>
      </c>
      <c r="DO95" s="1233">
        <v>13539665</v>
      </c>
      <c r="DP95" s="1233">
        <v>744</v>
      </c>
      <c r="DQ95" s="1233">
        <v>7</v>
      </c>
      <c r="DR95" s="1233">
        <v>7606187</v>
      </c>
      <c r="DS95" s="1233">
        <v>3735443</v>
      </c>
      <c r="DT95" s="1233">
        <v>160461</v>
      </c>
      <c r="DU95" s="1233">
        <v>45537</v>
      </c>
      <c r="DV95" s="1233">
        <v>185713</v>
      </c>
      <c r="DW95" s="1233">
        <v>6232</v>
      </c>
      <c r="DX95" s="1233">
        <v>179481</v>
      </c>
      <c r="DY95" s="1233">
        <v>209155</v>
      </c>
      <c r="DZ95" s="1233">
        <v>1092066</v>
      </c>
      <c r="EA95" s="1233">
        <v>1166970</v>
      </c>
      <c r="EB95" s="1284" t="s">
        <v>28</v>
      </c>
      <c r="EC95" s="1533" t="s">
        <v>25</v>
      </c>
      <c r="ED95" s="1286" t="s">
        <v>25</v>
      </c>
      <c r="EE95" s="2053" t="s">
        <v>25</v>
      </c>
      <c r="EF95" s="2054" t="s">
        <v>164</v>
      </c>
      <c r="EG95" s="1233" t="s">
        <v>21</v>
      </c>
      <c r="EH95" s="1233">
        <v>4933</v>
      </c>
      <c r="EI95" s="1233">
        <v>309618</v>
      </c>
      <c r="EJ95" s="1233">
        <v>153429</v>
      </c>
      <c r="EK95" s="1233">
        <v>1010</v>
      </c>
      <c r="EL95" s="1233" t="s">
        <v>21</v>
      </c>
      <c r="EM95" s="1234" t="s">
        <v>21</v>
      </c>
      <c r="EN95" s="1233">
        <v>26686</v>
      </c>
      <c r="EO95" s="1233">
        <v>74736</v>
      </c>
      <c r="EP95" s="1233">
        <v>47733</v>
      </c>
      <c r="EQ95" s="1233">
        <v>47784</v>
      </c>
      <c r="ER95" s="1233">
        <v>21117</v>
      </c>
      <c r="ES95" s="1233">
        <v>3799</v>
      </c>
      <c r="ET95" s="1233">
        <v>1747767</v>
      </c>
      <c r="EU95" s="1233">
        <v>5691053</v>
      </c>
      <c r="EV95" s="1233">
        <v>11738023</v>
      </c>
      <c r="EW95" s="1284" t="s">
        <v>28</v>
      </c>
      <c r="EX95" s="1533" t="s">
        <v>25</v>
      </c>
      <c r="EY95" s="1286" t="s">
        <v>25</v>
      </c>
      <c r="EZ95" s="2053" t="s">
        <v>25</v>
      </c>
      <c r="FA95" s="2054" t="s">
        <v>164</v>
      </c>
      <c r="FB95" s="1233">
        <v>4933</v>
      </c>
      <c r="FC95" s="1233">
        <v>303230</v>
      </c>
      <c r="FD95" s="1233">
        <v>153429</v>
      </c>
      <c r="FE95" s="1233">
        <v>1010</v>
      </c>
      <c r="FF95" s="1233">
        <v>26686</v>
      </c>
      <c r="FG95" s="1233">
        <v>70208</v>
      </c>
      <c r="FH95" s="1233">
        <v>47733</v>
      </c>
      <c r="FI95" s="1233">
        <v>47784</v>
      </c>
      <c r="FJ95" s="1233">
        <v>21117</v>
      </c>
      <c r="FK95" s="1233">
        <v>3799</v>
      </c>
      <c r="FL95" s="1233">
        <v>1747767</v>
      </c>
      <c r="FM95" s="1233">
        <v>5691053</v>
      </c>
      <c r="FN95" s="1233">
        <v>240001</v>
      </c>
      <c r="FO95" s="1233">
        <v>108009</v>
      </c>
      <c r="FP95" s="1233" t="s">
        <v>21</v>
      </c>
      <c r="FQ95" s="1233" t="s">
        <v>21</v>
      </c>
      <c r="FR95" s="1284" t="s">
        <v>28</v>
      </c>
      <c r="FS95" s="1533" t="s">
        <v>25</v>
      </c>
      <c r="FT95" s="1286" t="s">
        <v>25</v>
      </c>
      <c r="FU95" s="2053" t="s">
        <v>25</v>
      </c>
      <c r="FV95" s="2054" t="s">
        <v>164</v>
      </c>
      <c r="FW95" s="1233">
        <v>31427</v>
      </c>
      <c r="FX95" s="1233" t="s">
        <v>21</v>
      </c>
      <c r="FY95" s="1233" t="s">
        <v>21</v>
      </c>
      <c r="FZ95" s="1233">
        <v>4312</v>
      </c>
      <c r="GA95" s="1233">
        <v>198</v>
      </c>
      <c r="GB95" s="1233">
        <v>4114</v>
      </c>
      <c r="GC95" s="1233">
        <v>75</v>
      </c>
      <c r="GD95" s="1233">
        <v>355</v>
      </c>
      <c r="GE95" s="1233">
        <v>18452</v>
      </c>
      <c r="GF95" s="1233">
        <v>6236</v>
      </c>
      <c r="GG95" s="1233" t="s">
        <v>21</v>
      </c>
      <c r="GH95" s="1233">
        <v>54113</v>
      </c>
      <c r="GI95" s="1233">
        <v>25910</v>
      </c>
      <c r="GJ95" s="1233">
        <v>4835</v>
      </c>
      <c r="GK95" s="1233">
        <v>9543</v>
      </c>
      <c r="GL95" s="1233">
        <v>10797</v>
      </c>
      <c r="GM95" s="1284" t="s">
        <v>28</v>
      </c>
      <c r="GN95" s="1533" t="s">
        <v>25</v>
      </c>
      <c r="GO95" s="1260"/>
      <c r="GP95" s="1260"/>
      <c r="GQ95" s="1260"/>
      <c r="GR95" s="1260"/>
      <c r="GS95" s="1260"/>
      <c r="GT95" s="1260"/>
      <c r="GU95" s="1260"/>
      <c r="GV95" s="1260"/>
      <c r="GW95" s="1260"/>
      <c r="GX95" s="1260"/>
      <c r="GY95" s="1260"/>
      <c r="GZ95" s="1260"/>
      <c r="HA95" s="1260"/>
    </row>
    <row r="96" spans="1:209" ht="7.5" customHeight="1">
      <c r="A96" s="1290"/>
      <c r="B96" s="2055"/>
      <c r="C96" s="2056"/>
      <c r="D96" s="1233"/>
      <c r="E96" s="1233"/>
      <c r="F96" s="1233"/>
      <c r="G96" s="1233"/>
      <c r="H96" s="1233"/>
      <c r="I96" s="1233"/>
      <c r="J96" s="1233"/>
      <c r="K96" s="1233"/>
      <c r="L96" s="1233"/>
      <c r="M96" s="1233"/>
      <c r="N96" s="1233"/>
      <c r="O96" s="1233"/>
      <c r="P96" s="1233"/>
      <c r="Q96" s="1233"/>
      <c r="R96" s="1233"/>
      <c r="S96" s="1233"/>
      <c r="T96" s="1292"/>
      <c r="U96" s="1462"/>
      <c r="V96" s="1290"/>
      <c r="W96" s="2055"/>
      <c r="X96" s="2056"/>
      <c r="Y96" s="1233"/>
      <c r="Z96" s="1233"/>
      <c r="AA96" s="1233"/>
      <c r="AB96" s="1233"/>
      <c r="AC96" s="1233"/>
      <c r="AD96" s="1233"/>
      <c r="AE96" s="1233"/>
      <c r="AF96" s="1233"/>
      <c r="AG96" s="1233"/>
      <c r="AH96" s="1233"/>
      <c r="AI96" s="1233"/>
      <c r="AJ96" s="1233"/>
      <c r="AK96" s="1233"/>
      <c r="AL96" s="1233"/>
      <c r="AM96" s="1233"/>
      <c r="AO96" s="1292"/>
      <c r="AP96" s="1462"/>
      <c r="AQ96" s="1290"/>
      <c r="AR96" s="2055"/>
      <c r="AS96" s="2056"/>
      <c r="AT96" s="1233"/>
      <c r="AU96" s="1233"/>
      <c r="AV96" s="1233"/>
      <c r="AW96" s="1233"/>
      <c r="AX96" s="1233"/>
      <c r="AY96" s="1233"/>
      <c r="AZ96" s="1233"/>
      <c r="BA96" s="1233"/>
      <c r="BB96" s="1233"/>
      <c r="BC96" s="1233"/>
      <c r="BD96" s="1233"/>
      <c r="BE96" s="1233"/>
      <c r="BF96" s="1233"/>
      <c r="BG96" s="1233"/>
      <c r="BH96" s="1233"/>
      <c r="BI96" s="1233"/>
      <c r="BJ96" s="1292"/>
      <c r="BK96" s="1462"/>
      <c r="BL96" s="1290"/>
      <c r="BM96" s="2055"/>
      <c r="BN96" s="2056"/>
      <c r="BO96" s="1233"/>
      <c r="BP96" s="1233"/>
      <c r="BQ96" s="1233"/>
      <c r="BR96" s="1233"/>
      <c r="BS96" s="1233"/>
      <c r="BT96" s="1233"/>
      <c r="BU96" s="1233"/>
      <c r="BV96" s="1233"/>
      <c r="BW96" s="1233"/>
      <c r="BX96" s="1233"/>
      <c r="BY96" s="1233"/>
      <c r="BZ96" s="1233"/>
      <c r="CA96" s="1233"/>
      <c r="CB96" s="1233"/>
      <c r="CC96" s="1233"/>
      <c r="CD96" s="1233"/>
      <c r="CE96" s="1292"/>
      <c r="CF96" s="1462"/>
      <c r="DI96" s="1290"/>
      <c r="DJ96" s="2055"/>
      <c r="DK96" s="2056"/>
      <c r="DL96" s="1233"/>
      <c r="DM96" s="1233"/>
      <c r="DN96" s="1233"/>
      <c r="DO96" s="1233"/>
      <c r="DP96" s="1233"/>
      <c r="DQ96" s="1233"/>
      <c r="DR96" s="1233"/>
      <c r="DS96" s="1233"/>
      <c r="DT96" s="1233"/>
      <c r="DU96" s="1233"/>
      <c r="DV96" s="1233"/>
      <c r="DW96" s="1233"/>
      <c r="DX96" s="1233"/>
      <c r="DY96" s="1233"/>
      <c r="DZ96" s="1233"/>
      <c r="EA96" s="1233"/>
      <c r="EB96" s="1292"/>
      <c r="EC96" s="1462"/>
      <c r="ED96" s="1290"/>
      <c r="EE96" s="2055"/>
      <c r="EF96" s="2056"/>
      <c r="EG96" s="1233"/>
      <c r="EH96" s="1233"/>
      <c r="EI96" s="1233"/>
      <c r="EJ96" s="1233"/>
      <c r="EK96" s="1233"/>
      <c r="EL96" s="1233"/>
      <c r="EN96" s="1233"/>
      <c r="EO96" s="1233"/>
      <c r="EP96" s="1233"/>
      <c r="EQ96" s="1233"/>
      <c r="ER96" s="1233"/>
      <c r="ES96" s="1233"/>
      <c r="ET96" s="1233"/>
      <c r="EU96" s="1233"/>
      <c r="EV96" s="1233"/>
      <c r="EW96" s="1292"/>
      <c r="EX96" s="1462"/>
      <c r="EY96" s="1290"/>
      <c r="EZ96" s="2055"/>
      <c r="FA96" s="2056"/>
      <c r="FB96" s="1233"/>
      <c r="FC96" s="1233"/>
      <c r="FD96" s="1233"/>
      <c r="FE96" s="1233"/>
      <c r="FF96" s="1233"/>
      <c r="FG96" s="1233"/>
      <c r="FH96" s="1233"/>
      <c r="FI96" s="1233"/>
      <c r="FJ96" s="1233"/>
      <c r="FK96" s="1233"/>
      <c r="FL96" s="1233"/>
      <c r="FM96" s="1233"/>
      <c r="FN96" s="1233"/>
      <c r="FO96" s="1233"/>
      <c r="FP96" s="1233"/>
      <c r="FQ96" s="1233"/>
      <c r="FR96" s="1292"/>
      <c r="FS96" s="1462"/>
      <c r="FT96" s="1290"/>
      <c r="FU96" s="2055"/>
      <c r="FV96" s="2056"/>
      <c r="FW96" s="1233"/>
      <c r="FX96" s="1233"/>
      <c r="FY96" s="1233"/>
      <c r="FZ96" s="1233"/>
      <c r="GA96" s="1233"/>
      <c r="GB96" s="1233"/>
      <c r="GC96" s="1233"/>
      <c r="GD96" s="1233"/>
      <c r="GE96" s="1233"/>
      <c r="GF96" s="1233"/>
      <c r="GG96" s="1233"/>
      <c r="GH96" s="1233"/>
      <c r="GI96" s="1233"/>
      <c r="GJ96" s="1233"/>
      <c r="GK96" s="1233"/>
      <c r="GL96" s="1233"/>
      <c r="GM96" s="1292"/>
      <c r="GN96" s="1462"/>
      <c r="GO96" s="1260"/>
      <c r="GP96" s="1260"/>
      <c r="GQ96" s="1260"/>
      <c r="GR96" s="1260"/>
      <c r="GS96" s="1260"/>
      <c r="GT96" s="1260"/>
      <c r="GU96" s="1260"/>
      <c r="GV96" s="1260"/>
      <c r="GW96" s="1260"/>
      <c r="GX96" s="1260"/>
      <c r="GY96" s="1260"/>
      <c r="GZ96" s="1260"/>
      <c r="HA96" s="1260"/>
    </row>
    <row r="97" spans="1:209" ht="14.25" customHeight="1">
      <c r="A97" s="1286" t="s">
        <v>2153</v>
      </c>
      <c r="B97" s="2053" t="s">
        <v>23</v>
      </c>
      <c r="C97" s="2057">
        <v>43831</v>
      </c>
      <c r="D97" s="1233">
        <v>5357014</v>
      </c>
      <c r="E97" s="1233">
        <v>4662574</v>
      </c>
      <c r="F97" s="1233" t="s">
        <v>21</v>
      </c>
      <c r="G97" s="1233">
        <v>2</v>
      </c>
      <c r="H97" s="1233">
        <v>2607205</v>
      </c>
      <c r="I97" s="1233">
        <v>1472923</v>
      </c>
      <c r="J97" s="1233">
        <v>55098</v>
      </c>
      <c r="K97" s="1233">
        <v>8629</v>
      </c>
      <c r="L97" s="1233">
        <v>44375</v>
      </c>
      <c r="M97" s="1233">
        <v>694</v>
      </c>
      <c r="N97" s="1233">
        <v>43681</v>
      </c>
      <c r="O97" s="1233">
        <v>24885</v>
      </c>
      <c r="P97" s="1233">
        <v>370383</v>
      </c>
      <c r="Q97" s="1233">
        <v>356882</v>
      </c>
      <c r="R97" s="1233">
        <v>35216</v>
      </c>
      <c r="S97" s="1233" t="s">
        <v>21</v>
      </c>
      <c r="T97" s="1284" t="s">
        <v>29</v>
      </c>
      <c r="U97" s="1533" t="s">
        <v>2155</v>
      </c>
      <c r="V97" s="1286" t="s">
        <v>2153</v>
      </c>
      <c r="W97" s="2053" t="s">
        <v>23</v>
      </c>
      <c r="X97" s="2057">
        <v>43831</v>
      </c>
      <c r="Y97" s="1233">
        <v>11184</v>
      </c>
      <c r="Z97" s="1233">
        <v>5685</v>
      </c>
      <c r="AA97" s="1233">
        <v>6147</v>
      </c>
      <c r="AB97" s="1233" t="s">
        <v>21</v>
      </c>
      <c r="AC97" s="1233" t="s">
        <v>21</v>
      </c>
      <c r="AD97" s="1233">
        <v>1096804</v>
      </c>
      <c r="AE97" s="1233">
        <v>5979963</v>
      </c>
      <c r="AF97" s="1233">
        <v>4186227</v>
      </c>
      <c r="AG97" s="1233">
        <v>4183956</v>
      </c>
      <c r="AH97" s="1233" t="s">
        <v>21</v>
      </c>
      <c r="AI97" s="1233">
        <v>2607205</v>
      </c>
      <c r="AJ97" s="1233">
        <v>1472923</v>
      </c>
      <c r="AK97" s="1233">
        <v>54890</v>
      </c>
      <c r="AL97" s="1233">
        <v>8628</v>
      </c>
      <c r="AM97" s="1233">
        <v>41565</v>
      </c>
      <c r="AN97" s="150" t="s">
        <v>21</v>
      </c>
      <c r="AO97" s="1284" t="s">
        <v>29</v>
      </c>
      <c r="AP97" s="1533" t="s">
        <v>2155</v>
      </c>
      <c r="AQ97" s="1286" t="s">
        <v>2153</v>
      </c>
      <c r="AR97" s="2053" t="s">
        <v>23</v>
      </c>
      <c r="AS97" s="2057">
        <v>43831</v>
      </c>
      <c r="AT97" s="1233">
        <v>5979963</v>
      </c>
      <c r="AU97" s="1233">
        <v>78691</v>
      </c>
      <c r="AV97" s="1233">
        <v>31570</v>
      </c>
      <c r="AW97" s="1233" t="s">
        <v>21</v>
      </c>
      <c r="AX97" s="1233" t="s">
        <v>21</v>
      </c>
      <c r="AY97" s="1233" t="s">
        <v>21</v>
      </c>
      <c r="AZ97" s="1233" t="s">
        <v>21</v>
      </c>
      <c r="BA97" s="1233">
        <v>53</v>
      </c>
      <c r="BB97" s="1233">
        <v>3746</v>
      </c>
      <c r="BC97" s="1233">
        <v>35146</v>
      </c>
      <c r="BD97" s="1233">
        <v>28677</v>
      </c>
      <c r="BE97" s="1233" t="s">
        <v>21</v>
      </c>
      <c r="BF97" s="1233">
        <v>875</v>
      </c>
      <c r="BG97" s="1233" t="s">
        <v>21</v>
      </c>
      <c r="BH97" s="1233">
        <v>15252</v>
      </c>
      <c r="BI97" s="1233">
        <v>2777</v>
      </c>
      <c r="BJ97" s="1284" t="s">
        <v>29</v>
      </c>
      <c r="BK97" s="1533" t="s">
        <v>2155</v>
      </c>
      <c r="BL97" s="1286" t="s">
        <v>2153</v>
      </c>
      <c r="BM97" s="2053" t="s">
        <v>23</v>
      </c>
      <c r="BN97" s="2057">
        <v>43831</v>
      </c>
      <c r="BO97" s="1233" t="s">
        <v>21</v>
      </c>
      <c r="BP97" s="1233">
        <v>76460</v>
      </c>
      <c r="BQ97" s="1233">
        <v>163946</v>
      </c>
      <c r="BR97" s="1233">
        <v>101157</v>
      </c>
      <c r="BS97" s="1233" t="s">
        <v>21</v>
      </c>
      <c r="BT97" s="1233" t="s">
        <v>21</v>
      </c>
      <c r="BU97" s="1233" t="s">
        <v>21</v>
      </c>
      <c r="BV97" s="1233" t="s">
        <v>21</v>
      </c>
      <c r="BW97" s="1233" t="s">
        <v>21</v>
      </c>
      <c r="BX97" s="1233" t="s">
        <v>21</v>
      </c>
      <c r="BY97" s="1233" t="s">
        <v>21</v>
      </c>
      <c r="BZ97" s="1233">
        <v>2276</v>
      </c>
      <c r="CA97" s="1233">
        <v>2786</v>
      </c>
      <c r="CB97" s="1233">
        <v>99</v>
      </c>
      <c r="CC97" s="1233">
        <v>17</v>
      </c>
      <c r="CD97" s="1233">
        <v>21</v>
      </c>
      <c r="CE97" s="1284" t="s">
        <v>29</v>
      </c>
      <c r="CF97" s="1533" t="s">
        <v>2155</v>
      </c>
      <c r="DI97" s="1286" t="s">
        <v>2153</v>
      </c>
      <c r="DJ97" s="2053" t="s">
        <v>23</v>
      </c>
      <c r="DK97" s="2057">
        <v>43831</v>
      </c>
      <c r="DL97" s="1233">
        <v>1560553</v>
      </c>
      <c r="DM97" s="1233">
        <v>2643170</v>
      </c>
      <c r="DN97" s="1233">
        <v>5326076</v>
      </c>
      <c r="DO97" s="1233">
        <v>4815595</v>
      </c>
      <c r="DP97" s="1233">
        <v>352</v>
      </c>
      <c r="DQ97" s="1233">
        <v>2</v>
      </c>
      <c r="DR97" s="1233">
        <v>2607205</v>
      </c>
      <c r="DS97" s="1233">
        <v>1472923</v>
      </c>
      <c r="DT97" s="1233">
        <v>55176</v>
      </c>
      <c r="DU97" s="1233">
        <v>8629</v>
      </c>
      <c r="DV97" s="1233">
        <v>66201</v>
      </c>
      <c r="DW97" s="1233">
        <v>2074</v>
      </c>
      <c r="DX97" s="1233">
        <v>64127</v>
      </c>
      <c r="DY97" s="1233">
        <v>60657</v>
      </c>
      <c r="DZ97" s="1233">
        <v>373591</v>
      </c>
      <c r="EA97" s="1233">
        <v>413158</v>
      </c>
      <c r="EB97" s="1284" t="s">
        <v>29</v>
      </c>
      <c r="EC97" s="1533" t="s">
        <v>2155</v>
      </c>
      <c r="ED97" s="1286" t="s">
        <v>2153</v>
      </c>
      <c r="EE97" s="2053" t="s">
        <v>23</v>
      </c>
      <c r="EF97" s="2057">
        <v>43831</v>
      </c>
      <c r="EG97" s="1233" t="s">
        <v>21</v>
      </c>
      <c r="EH97" s="1233">
        <v>1557</v>
      </c>
      <c r="EI97" s="1233">
        <v>121817</v>
      </c>
      <c r="EJ97" s="1233">
        <v>65869</v>
      </c>
      <c r="EK97" s="1233">
        <v>516</v>
      </c>
      <c r="EL97" s="1233" t="s">
        <v>21</v>
      </c>
      <c r="EM97" s="1234" t="s">
        <v>21</v>
      </c>
      <c r="EN97" s="1233">
        <v>10184</v>
      </c>
      <c r="EO97" s="1233">
        <v>26468</v>
      </c>
      <c r="EP97" s="1233">
        <v>17165</v>
      </c>
      <c r="EQ97" s="1233">
        <v>16826</v>
      </c>
      <c r="ER97" s="1233">
        <v>12978</v>
      </c>
      <c r="ES97" s="1233" t="s">
        <v>21</v>
      </c>
      <c r="ET97" s="1233">
        <v>611923</v>
      </c>
      <c r="EU97" s="1233">
        <v>2040521</v>
      </c>
      <c r="EV97" s="1233">
        <v>4186227</v>
      </c>
      <c r="EW97" s="1284" t="s">
        <v>29</v>
      </c>
      <c r="EX97" s="1533" t="s">
        <v>2155</v>
      </c>
      <c r="EY97" s="1286" t="s">
        <v>2153</v>
      </c>
      <c r="EZ97" s="2053" t="s">
        <v>23</v>
      </c>
      <c r="FA97" s="2057">
        <v>43831</v>
      </c>
      <c r="FB97" s="1233">
        <v>1557</v>
      </c>
      <c r="FC97" s="1233">
        <v>119545</v>
      </c>
      <c r="FD97" s="1233">
        <v>65869</v>
      </c>
      <c r="FE97" s="1233">
        <v>342</v>
      </c>
      <c r="FF97" s="1233">
        <v>10184</v>
      </c>
      <c r="FG97" s="1233">
        <v>24925</v>
      </c>
      <c r="FH97" s="1233">
        <v>17165</v>
      </c>
      <c r="FI97" s="1233">
        <v>16826</v>
      </c>
      <c r="FJ97" s="1233">
        <v>12978</v>
      </c>
      <c r="FK97" s="1233" t="s">
        <v>21</v>
      </c>
      <c r="FL97" s="1233">
        <v>611923</v>
      </c>
      <c r="FM97" s="1233">
        <v>2040521</v>
      </c>
      <c r="FN97" s="1233">
        <v>82409</v>
      </c>
      <c r="FO97" s="1233">
        <v>36884</v>
      </c>
      <c r="FP97" s="1233" t="s">
        <v>21</v>
      </c>
      <c r="FQ97" s="1233" t="s">
        <v>21</v>
      </c>
      <c r="FR97" s="1284" t="s">
        <v>29</v>
      </c>
      <c r="FS97" s="1533" t="s">
        <v>2155</v>
      </c>
      <c r="FT97" s="1286" t="s">
        <v>2153</v>
      </c>
      <c r="FU97" s="2053" t="s">
        <v>23</v>
      </c>
      <c r="FV97" s="2057">
        <v>43831</v>
      </c>
      <c r="FW97" s="1233">
        <v>9730</v>
      </c>
      <c r="FX97" s="1233" t="s">
        <v>21</v>
      </c>
      <c r="FY97" s="1233" t="s">
        <v>21</v>
      </c>
      <c r="FZ97" s="1233">
        <v>1148</v>
      </c>
      <c r="GA97" s="1233">
        <v>19</v>
      </c>
      <c r="GB97" s="1233">
        <v>1130</v>
      </c>
      <c r="GC97" s="1233">
        <v>41</v>
      </c>
      <c r="GD97" s="1233">
        <v>53</v>
      </c>
      <c r="GE97" s="1233">
        <v>5648</v>
      </c>
      <c r="GF97" s="1233">
        <v>2357</v>
      </c>
      <c r="GG97" s="1233" t="s">
        <v>21</v>
      </c>
      <c r="GH97" s="1233">
        <v>16748</v>
      </c>
      <c r="GI97" s="1233">
        <v>10776</v>
      </c>
      <c r="GJ97" s="1233">
        <v>1414</v>
      </c>
      <c r="GK97" s="1233">
        <v>578</v>
      </c>
      <c r="GL97" s="1233">
        <v>3529</v>
      </c>
      <c r="GM97" s="1284" t="s">
        <v>29</v>
      </c>
      <c r="GN97" s="1533" t="s">
        <v>2155</v>
      </c>
      <c r="GO97" s="1260"/>
      <c r="GP97" s="1260"/>
      <c r="GQ97" s="1260"/>
      <c r="GR97" s="1260"/>
      <c r="GS97" s="1260"/>
      <c r="GT97" s="1260"/>
      <c r="GU97" s="1260"/>
      <c r="GV97" s="1260"/>
      <c r="GW97" s="1260"/>
      <c r="GX97" s="1260"/>
      <c r="GY97" s="1260"/>
      <c r="GZ97" s="1260"/>
      <c r="HA97" s="1260"/>
    </row>
    <row r="98" spans="1:209" ht="14.25" customHeight="1">
      <c r="A98" s="1281" t="s">
        <v>25</v>
      </c>
      <c r="B98" s="2050" t="s">
        <v>25</v>
      </c>
      <c r="C98" s="2058">
        <v>43862</v>
      </c>
      <c r="D98" s="1233">
        <v>5044390</v>
      </c>
      <c r="E98" s="1233">
        <v>4401571</v>
      </c>
      <c r="F98" s="1233" t="s">
        <v>21</v>
      </c>
      <c r="G98" s="1233">
        <v>2</v>
      </c>
      <c r="H98" s="1233">
        <v>2591005</v>
      </c>
      <c r="I98" s="1233">
        <v>1258991</v>
      </c>
      <c r="J98" s="1233">
        <v>30887</v>
      </c>
      <c r="K98" s="1233">
        <v>12664</v>
      </c>
      <c r="L98" s="1233">
        <v>43280</v>
      </c>
      <c r="M98" s="1233">
        <v>586</v>
      </c>
      <c r="N98" s="1233">
        <v>42694</v>
      </c>
      <c r="O98" s="1233">
        <v>31329</v>
      </c>
      <c r="P98" s="1233">
        <v>346086</v>
      </c>
      <c r="Q98" s="1233">
        <v>349367</v>
      </c>
      <c r="R98" s="1233">
        <v>36427</v>
      </c>
      <c r="S98" s="1233" t="s">
        <v>21</v>
      </c>
      <c r="T98" s="1284" t="s">
        <v>30</v>
      </c>
      <c r="U98" s="1533" t="s">
        <v>25</v>
      </c>
      <c r="V98" s="1281" t="s">
        <v>25</v>
      </c>
      <c r="W98" s="2050" t="s">
        <v>25</v>
      </c>
      <c r="X98" s="2058">
        <v>43862</v>
      </c>
      <c r="Y98" s="1233">
        <v>9751</v>
      </c>
      <c r="Z98" s="1233">
        <v>4740</v>
      </c>
      <c r="AA98" s="1233">
        <v>5141</v>
      </c>
      <c r="AB98" s="1233" t="s">
        <v>21</v>
      </c>
      <c r="AC98" s="1233" t="s">
        <v>21</v>
      </c>
      <c r="AD98" s="1233">
        <v>1001643</v>
      </c>
      <c r="AE98" s="1233">
        <v>5666068</v>
      </c>
      <c r="AF98" s="1233">
        <v>3940558</v>
      </c>
      <c r="AG98" s="1233">
        <v>3938343</v>
      </c>
      <c r="AH98" s="1233" t="s">
        <v>21</v>
      </c>
      <c r="AI98" s="1233">
        <v>2591005</v>
      </c>
      <c r="AJ98" s="1233">
        <v>1258991</v>
      </c>
      <c r="AK98" s="1233">
        <v>30699</v>
      </c>
      <c r="AL98" s="1233">
        <v>12663</v>
      </c>
      <c r="AM98" s="1233">
        <v>40759</v>
      </c>
      <c r="AN98" s="150" t="s">
        <v>21</v>
      </c>
      <c r="AO98" s="1284" t="s">
        <v>30</v>
      </c>
      <c r="AP98" s="1533" t="s">
        <v>25</v>
      </c>
      <c r="AQ98" s="1281" t="s">
        <v>25</v>
      </c>
      <c r="AR98" s="2050" t="s">
        <v>25</v>
      </c>
      <c r="AS98" s="2058">
        <v>43862</v>
      </c>
      <c r="AT98" s="1233">
        <v>5666068</v>
      </c>
      <c r="AU98" s="1233">
        <v>69942</v>
      </c>
      <c r="AV98" s="1233">
        <v>32089</v>
      </c>
      <c r="AW98" s="1233" t="s">
        <v>21</v>
      </c>
      <c r="AX98" s="1233" t="s">
        <v>21</v>
      </c>
      <c r="AY98" s="1233" t="s">
        <v>21</v>
      </c>
      <c r="AZ98" s="1233" t="s">
        <v>21</v>
      </c>
      <c r="BA98" s="1233">
        <v>43</v>
      </c>
      <c r="BB98" s="1233">
        <v>3396</v>
      </c>
      <c r="BC98" s="1233">
        <v>36361</v>
      </c>
      <c r="BD98" s="1233">
        <v>21552</v>
      </c>
      <c r="BE98" s="1233">
        <v>78</v>
      </c>
      <c r="BF98" s="1233">
        <v>786</v>
      </c>
      <c r="BG98" s="1233" t="s">
        <v>21</v>
      </c>
      <c r="BH98" s="1233">
        <v>14615</v>
      </c>
      <c r="BI98" s="1233">
        <v>239</v>
      </c>
      <c r="BJ98" s="1284" t="s">
        <v>30</v>
      </c>
      <c r="BK98" s="1533" t="s">
        <v>25</v>
      </c>
      <c r="BL98" s="1281" t="s">
        <v>25</v>
      </c>
      <c r="BM98" s="2050" t="s">
        <v>25</v>
      </c>
      <c r="BN98" s="2058">
        <v>43862</v>
      </c>
      <c r="BO98" s="1233" t="s">
        <v>21</v>
      </c>
      <c r="BP98" s="1233">
        <v>65239</v>
      </c>
      <c r="BQ98" s="1233">
        <v>148030</v>
      </c>
      <c r="BR98" s="1233">
        <v>94579</v>
      </c>
      <c r="BS98" s="1233" t="s">
        <v>21</v>
      </c>
      <c r="BT98" s="1233" t="s">
        <v>21</v>
      </c>
      <c r="BU98" s="1233" t="s">
        <v>21</v>
      </c>
      <c r="BV98" s="1233" t="s">
        <v>21</v>
      </c>
      <c r="BW98" s="1233" t="s">
        <v>21</v>
      </c>
      <c r="BX98" s="1233" t="s">
        <v>21</v>
      </c>
      <c r="BY98" s="1233" t="s">
        <v>21</v>
      </c>
      <c r="BZ98" s="1233">
        <v>2326</v>
      </c>
      <c r="CA98" s="1233">
        <v>2633</v>
      </c>
      <c r="CB98" s="1233">
        <v>107</v>
      </c>
      <c r="CC98" s="1233">
        <v>89</v>
      </c>
      <c r="CD98" s="1233">
        <v>73</v>
      </c>
      <c r="CE98" s="1284" t="s">
        <v>30</v>
      </c>
      <c r="CF98" s="1533" t="s">
        <v>25</v>
      </c>
      <c r="DI98" s="1281" t="s">
        <v>25</v>
      </c>
      <c r="DJ98" s="2050" t="s">
        <v>25</v>
      </c>
      <c r="DK98" s="2058">
        <v>43862</v>
      </c>
      <c r="DL98" s="1233">
        <v>1460460</v>
      </c>
      <c r="DM98" s="1233">
        <v>2431899</v>
      </c>
      <c r="DN98" s="1233">
        <v>5018623</v>
      </c>
      <c r="DO98" s="1233">
        <v>4554643</v>
      </c>
      <c r="DP98" s="1233">
        <v>254</v>
      </c>
      <c r="DQ98" s="1233">
        <v>2</v>
      </c>
      <c r="DR98" s="1233">
        <v>2591005</v>
      </c>
      <c r="DS98" s="1233">
        <v>1258991</v>
      </c>
      <c r="DT98" s="1233">
        <v>30940</v>
      </c>
      <c r="DU98" s="1233">
        <v>12664</v>
      </c>
      <c r="DV98" s="1233">
        <v>76550</v>
      </c>
      <c r="DW98" s="1233">
        <v>1941</v>
      </c>
      <c r="DX98" s="1233">
        <v>74609</v>
      </c>
      <c r="DY98" s="1233">
        <v>64677</v>
      </c>
      <c r="DZ98" s="1233">
        <v>348074</v>
      </c>
      <c r="EA98" s="1233">
        <v>400990</v>
      </c>
      <c r="EB98" s="1284" t="s">
        <v>30</v>
      </c>
      <c r="EC98" s="1533" t="s">
        <v>25</v>
      </c>
      <c r="ED98" s="1281" t="s">
        <v>25</v>
      </c>
      <c r="EE98" s="2050" t="s">
        <v>25</v>
      </c>
      <c r="EF98" s="2058">
        <v>43862</v>
      </c>
      <c r="EG98" s="1233" t="s">
        <v>21</v>
      </c>
      <c r="EH98" s="1233">
        <v>1877</v>
      </c>
      <c r="EI98" s="1233">
        <v>105298</v>
      </c>
      <c r="EJ98" s="1233">
        <v>54359</v>
      </c>
      <c r="EK98" s="1233">
        <v>444</v>
      </c>
      <c r="EL98" s="1233" t="s">
        <v>21</v>
      </c>
      <c r="EM98" s="1234" t="s">
        <v>21</v>
      </c>
      <c r="EN98" s="1233">
        <v>8053</v>
      </c>
      <c r="EO98" s="1233">
        <v>23823</v>
      </c>
      <c r="EP98" s="1233">
        <v>15331</v>
      </c>
      <c r="EQ98" s="1233">
        <v>15801</v>
      </c>
      <c r="ER98" s="1233">
        <v>11089</v>
      </c>
      <c r="ES98" s="1233" t="s">
        <v>21</v>
      </c>
      <c r="ET98" s="1233">
        <v>596942</v>
      </c>
      <c r="EU98" s="1233">
        <v>1856101</v>
      </c>
      <c r="EV98" s="1233">
        <v>3940558</v>
      </c>
      <c r="EW98" s="1284" t="s">
        <v>30</v>
      </c>
      <c r="EX98" s="1533" t="s">
        <v>25</v>
      </c>
      <c r="EY98" s="1281" t="s">
        <v>25</v>
      </c>
      <c r="EZ98" s="2050" t="s">
        <v>25</v>
      </c>
      <c r="FA98" s="2058">
        <v>43862</v>
      </c>
      <c r="FB98" s="1233">
        <v>1877</v>
      </c>
      <c r="FC98" s="1233">
        <v>103083</v>
      </c>
      <c r="FD98" s="1233">
        <v>54359</v>
      </c>
      <c r="FE98" s="1233">
        <v>444</v>
      </c>
      <c r="FF98" s="1233">
        <v>8053</v>
      </c>
      <c r="FG98" s="1233">
        <v>22253</v>
      </c>
      <c r="FH98" s="1233">
        <v>15331</v>
      </c>
      <c r="FI98" s="1233">
        <v>15801</v>
      </c>
      <c r="FJ98" s="1233">
        <v>11089</v>
      </c>
      <c r="FK98" s="1233" t="s">
        <v>21</v>
      </c>
      <c r="FL98" s="1233">
        <v>596942</v>
      </c>
      <c r="FM98" s="1233">
        <v>1856101</v>
      </c>
      <c r="FN98" s="1233">
        <v>72887</v>
      </c>
      <c r="FO98" s="1233">
        <v>36243</v>
      </c>
      <c r="FP98" s="1233" t="s">
        <v>21</v>
      </c>
      <c r="FQ98" s="1233" t="s">
        <v>21</v>
      </c>
      <c r="FR98" s="1284" t="s">
        <v>30</v>
      </c>
      <c r="FS98" s="1533" t="s">
        <v>25</v>
      </c>
      <c r="FT98" s="1281" t="s">
        <v>25</v>
      </c>
      <c r="FU98" s="2050" t="s">
        <v>25</v>
      </c>
      <c r="FV98" s="2058">
        <v>43862</v>
      </c>
      <c r="FW98" s="1233">
        <v>8150</v>
      </c>
      <c r="FX98" s="1233" t="s">
        <v>21</v>
      </c>
      <c r="FY98" s="1233" t="s">
        <v>21</v>
      </c>
      <c r="FZ98" s="1233">
        <v>1125</v>
      </c>
      <c r="GA98" s="1233">
        <v>184</v>
      </c>
      <c r="GB98" s="1233">
        <v>942</v>
      </c>
      <c r="GC98" s="1233">
        <v>25</v>
      </c>
      <c r="GD98" s="1233">
        <v>43</v>
      </c>
      <c r="GE98" s="1233">
        <v>5479</v>
      </c>
      <c r="GF98" s="1233">
        <v>654</v>
      </c>
      <c r="GG98" s="1233" t="s">
        <v>21</v>
      </c>
      <c r="GH98" s="1233">
        <v>12869</v>
      </c>
      <c r="GI98" s="1233">
        <v>9921</v>
      </c>
      <c r="GJ98" s="1233">
        <v>1274</v>
      </c>
      <c r="GK98" s="1233">
        <v>424</v>
      </c>
      <c r="GL98" s="1233">
        <v>3417</v>
      </c>
      <c r="GM98" s="1284" t="s">
        <v>30</v>
      </c>
      <c r="GN98" s="1533" t="s">
        <v>25</v>
      </c>
      <c r="GO98" s="1260"/>
      <c r="GP98" s="1260"/>
      <c r="GQ98" s="1260"/>
      <c r="GR98" s="1260"/>
      <c r="GS98" s="1260"/>
      <c r="GT98" s="1260"/>
      <c r="GU98" s="1260"/>
      <c r="GV98" s="1260"/>
      <c r="GW98" s="1260"/>
      <c r="GX98" s="1260"/>
      <c r="GY98" s="1260"/>
      <c r="GZ98" s="1260"/>
      <c r="HA98" s="1260"/>
    </row>
    <row r="99" spans="1:209" ht="14.25" customHeight="1">
      <c r="A99" s="1281" t="s">
        <v>25</v>
      </c>
      <c r="B99" s="2050" t="s">
        <v>25</v>
      </c>
      <c r="C99" s="2058">
        <v>43891</v>
      </c>
      <c r="D99" s="1233">
        <v>4682009</v>
      </c>
      <c r="E99" s="1233">
        <v>4070499</v>
      </c>
      <c r="F99" s="1233" t="s">
        <v>21</v>
      </c>
      <c r="G99" s="1233">
        <v>2</v>
      </c>
      <c r="H99" s="1233">
        <v>2351133</v>
      </c>
      <c r="I99" s="1233">
        <v>1289834</v>
      </c>
      <c r="J99" s="1233">
        <v>32495</v>
      </c>
      <c r="K99" s="1233">
        <v>6</v>
      </c>
      <c r="L99" s="1233">
        <v>53315</v>
      </c>
      <c r="M99" s="1233">
        <v>386</v>
      </c>
      <c r="N99" s="1233">
        <v>52929</v>
      </c>
      <c r="O99" s="1233">
        <v>20026</v>
      </c>
      <c r="P99" s="1233">
        <v>282510</v>
      </c>
      <c r="Q99" s="1233">
        <v>299032</v>
      </c>
      <c r="R99" s="1233">
        <v>40610</v>
      </c>
      <c r="S99" s="1233" t="s">
        <v>21</v>
      </c>
      <c r="T99" s="1284" t="s">
        <v>31</v>
      </c>
      <c r="U99" s="1533" t="s">
        <v>25</v>
      </c>
      <c r="V99" s="1281" t="s">
        <v>25</v>
      </c>
      <c r="W99" s="2050" t="s">
        <v>25</v>
      </c>
      <c r="X99" s="2058">
        <v>43891</v>
      </c>
      <c r="Y99" s="1233">
        <v>7147</v>
      </c>
      <c r="Z99" s="1233">
        <v>2789</v>
      </c>
      <c r="AA99" s="1233">
        <v>2992</v>
      </c>
      <c r="AB99" s="1233" t="s">
        <v>21</v>
      </c>
      <c r="AC99" s="1233" t="s">
        <v>21</v>
      </c>
      <c r="AD99" s="1233">
        <v>930937</v>
      </c>
      <c r="AE99" s="1233">
        <v>5311879</v>
      </c>
      <c r="AF99" s="1233">
        <v>3659117</v>
      </c>
      <c r="AG99" s="1233">
        <v>3658980</v>
      </c>
      <c r="AH99" s="1233" t="s">
        <v>21</v>
      </c>
      <c r="AI99" s="1233">
        <v>2351133</v>
      </c>
      <c r="AJ99" s="1233">
        <v>1289834</v>
      </c>
      <c r="AK99" s="1233">
        <v>32232</v>
      </c>
      <c r="AL99" s="1233">
        <v>1</v>
      </c>
      <c r="AM99" s="1233">
        <v>51519</v>
      </c>
      <c r="AN99" s="150" t="s">
        <v>21</v>
      </c>
      <c r="AO99" s="1284" t="s">
        <v>31</v>
      </c>
      <c r="AP99" s="1533" t="s">
        <v>25</v>
      </c>
      <c r="AQ99" s="1281" t="s">
        <v>25</v>
      </c>
      <c r="AR99" s="2050" t="s">
        <v>25</v>
      </c>
      <c r="AS99" s="2058">
        <v>43891</v>
      </c>
      <c r="AT99" s="1233">
        <v>5311879</v>
      </c>
      <c r="AU99" s="1233">
        <v>79215</v>
      </c>
      <c r="AV99" s="1233">
        <v>34194</v>
      </c>
      <c r="AW99" s="1233" t="s">
        <v>21</v>
      </c>
      <c r="AX99" s="1233" t="s">
        <v>21</v>
      </c>
      <c r="AY99" s="1233" t="s">
        <v>21</v>
      </c>
      <c r="AZ99" s="1233" t="s">
        <v>21</v>
      </c>
      <c r="BA99" s="1233">
        <v>48</v>
      </c>
      <c r="BB99" s="1233">
        <v>2413</v>
      </c>
      <c r="BC99" s="1233">
        <v>40553</v>
      </c>
      <c r="BD99" s="1233">
        <v>27152</v>
      </c>
      <c r="BE99" s="1233">
        <v>16</v>
      </c>
      <c r="BF99" s="1233">
        <v>856</v>
      </c>
      <c r="BG99" s="1233" t="s">
        <v>21</v>
      </c>
      <c r="BH99" s="1233">
        <v>16023</v>
      </c>
      <c r="BI99" s="1233">
        <v>1916</v>
      </c>
      <c r="BJ99" s="1284" t="s">
        <v>31</v>
      </c>
      <c r="BK99" s="1533" t="s">
        <v>25</v>
      </c>
      <c r="BL99" s="1281" t="s">
        <v>25</v>
      </c>
      <c r="BM99" s="2050" t="s">
        <v>25</v>
      </c>
      <c r="BN99" s="2058">
        <v>43891</v>
      </c>
      <c r="BO99" s="1233" t="s">
        <v>21</v>
      </c>
      <c r="BP99" s="1233">
        <v>73327</v>
      </c>
      <c r="BQ99" s="1233">
        <v>159826</v>
      </c>
      <c r="BR99" s="1233">
        <v>94282</v>
      </c>
      <c r="BS99" s="1233" t="s">
        <v>21</v>
      </c>
      <c r="BT99" s="1233" t="s">
        <v>21</v>
      </c>
      <c r="BU99" s="1233" t="s">
        <v>21</v>
      </c>
      <c r="BV99" s="1233" t="s">
        <v>21</v>
      </c>
      <c r="BW99" s="1233" t="s">
        <v>21</v>
      </c>
      <c r="BX99" s="1233" t="s">
        <v>21</v>
      </c>
      <c r="BY99" s="1233" t="s">
        <v>21</v>
      </c>
      <c r="BZ99" s="1233">
        <v>2467</v>
      </c>
      <c r="CA99" s="1233">
        <v>2680</v>
      </c>
      <c r="CB99" s="1233">
        <v>59</v>
      </c>
      <c r="CC99" s="1233">
        <v>160</v>
      </c>
      <c r="CD99" s="1233">
        <v>129</v>
      </c>
      <c r="CE99" s="1284" t="s">
        <v>31</v>
      </c>
      <c r="CF99" s="1533" t="s">
        <v>25</v>
      </c>
      <c r="DI99" s="1281" t="s">
        <v>25</v>
      </c>
      <c r="DJ99" s="2050" t="s">
        <v>25</v>
      </c>
      <c r="DK99" s="2058">
        <v>43891</v>
      </c>
      <c r="DL99" s="1233">
        <v>1428550</v>
      </c>
      <c r="DM99" s="1233">
        <v>2354913</v>
      </c>
      <c r="DN99" s="1233">
        <v>4669966</v>
      </c>
      <c r="DO99" s="1233">
        <v>4219687</v>
      </c>
      <c r="DP99" s="1233">
        <v>315</v>
      </c>
      <c r="DQ99" s="1233">
        <v>2</v>
      </c>
      <c r="DR99" s="1233">
        <v>2351133</v>
      </c>
      <c r="DS99" s="1233">
        <v>1289834</v>
      </c>
      <c r="DT99" s="1233">
        <v>32576</v>
      </c>
      <c r="DU99" s="1233">
        <v>6</v>
      </c>
      <c r="DV99" s="1233">
        <v>82948</v>
      </c>
      <c r="DW99" s="1233">
        <v>1541</v>
      </c>
      <c r="DX99" s="1233">
        <v>81408</v>
      </c>
      <c r="DY99" s="1233">
        <v>53406</v>
      </c>
      <c r="DZ99" s="1233">
        <v>284128</v>
      </c>
      <c r="EA99" s="1233">
        <v>354894</v>
      </c>
      <c r="EB99" s="1284" t="s">
        <v>31</v>
      </c>
      <c r="EC99" s="1533" t="s">
        <v>25</v>
      </c>
      <c r="ED99" s="1281" t="s">
        <v>25</v>
      </c>
      <c r="EE99" s="2050" t="s">
        <v>25</v>
      </c>
      <c r="EF99" s="2058">
        <v>43891</v>
      </c>
      <c r="EG99" s="1233" t="s">
        <v>21</v>
      </c>
      <c r="EH99" s="1233">
        <v>1892</v>
      </c>
      <c r="EI99" s="1233">
        <v>91329</v>
      </c>
      <c r="EJ99" s="1233">
        <v>45111</v>
      </c>
      <c r="EK99" s="1233">
        <v>568</v>
      </c>
      <c r="EL99" s="1233" t="s">
        <v>21</v>
      </c>
      <c r="EM99" s="1234" t="s">
        <v>21</v>
      </c>
      <c r="EN99" s="1233">
        <v>7094</v>
      </c>
      <c r="EO99" s="1233">
        <v>20039</v>
      </c>
      <c r="EP99" s="1233">
        <v>13176</v>
      </c>
      <c r="EQ99" s="1233">
        <v>13231</v>
      </c>
      <c r="ER99" s="1233">
        <v>12547</v>
      </c>
      <c r="ES99" s="1233" t="s">
        <v>21</v>
      </c>
      <c r="ET99" s="1233">
        <v>545569</v>
      </c>
      <c r="EU99" s="1233">
        <v>1794178</v>
      </c>
      <c r="EV99" s="1233">
        <v>3659117</v>
      </c>
      <c r="EW99" s="1284" t="s">
        <v>31</v>
      </c>
      <c r="EX99" s="1533" t="s">
        <v>25</v>
      </c>
      <c r="EY99" s="1281" t="s">
        <v>25</v>
      </c>
      <c r="EZ99" s="2050" t="s">
        <v>25</v>
      </c>
      <c r="FA99" s="2058">
        <v>43891</v>
      </c>
      <c r="FB99" s="1233">
        <v>1892</v>
      </c>
      <c r="FC99" s="1233">
        <v>91192</v>
      </c>
      <c r="FD99" s="1233">
        <v>45111</v>
      </c>
      <c r="FE99" s="1233">
        <v>317</v>
      </c>
      <c r="FF99" s="1233">
        <v>7094</v>
      </c>
      <c r="FG99" s="1233">
        <v>20039</v>
      </c>
      <c r="FH99" s="1233">
        <v>13176</v>
      </c>
      <c r="FI99" s="1233">
        <v>13231</v>
      </c>
      <c r="FJ99" s="1233">
        <v>12547</v>
      </c>
      <c r="FK99" s="1233" t="s">
        <v>21</v>
      </c>
      <c r="FL99" s="1233">
        <v>545569</v>
      </c>
      <c r="FM99" s="1233">
        <v>1794178</v>
      </c>
      <c r="FN99" s="1233">
        <v>82467</v>
      </c>
      <c r="FO99" s="1233">
        <v>39267</v>
      </c>
      <c r="FP99" s="1233" t="s">
        <v>21</v>
      </c>
      <c r="FQ99" s="1233" t="s">
        <v>21</v>
      </c>
      <c r="FR99" s="1284" t="s">
        <v>31</v>
      </c>
      <c r="FS99" s="1533" t="s">
        <v>25</v>
      </c>
      <c r="FT99" s="1281" t="s">
        <v>25</v>
      </c>
      <c r="FU99" s="2050" t="s">
        <v>25</v>
      </c>
      <c r="FV99" s="2058">
        <v>43891</v>
      </c>
      <c r="FW99" s="1233">
        <v>7935</v>
      </c>
      <c r="FX99" s="1233" t="s">
        <v>21</v>
      </c>
      <c r="FY99" s="1233" t="s">
        <v>21</v>
      </c>
      <c r="FZ99" s="1233">
        <v>985</v>
      </c>
      <c r="GA99" s="1233">
        <v>78</v>
      </c>
      <c r="GB99" s="1233">
        <v>908</v>
      </c>
      <c r="GC99" s="1233">
        <v>42</v>
      </c>
      <c r="GD99" s="1233">
        <v>48</v>
      </c>
      <c r="GE99" s="1233">
        <v>4784</v>
      </c>
      <c r="GF99" s="1233">
        <v>1573</v>
      </c>
      <c r="GG99" s="1233" t="s">
        <v>21</v>
      </c>
      <c r="GH99" s="1233">
        <v>16462</v>
      </c>
      <c r="GI99" s="1233">
        <v>10335</v>
      </c>
      <c r="GJ99" s="1233">
        <v>1425</v>
      </c>
      <c r="GK99" s="1233">
        <v>425</v>
      </c>
      <c r="GL99" s="1233">
        <v>4359</v>
      </c>
      <c r="GM99" s="1284" t="s">
        <v>31</v>
      </c>
      <c r="GN99" s="1533" t="s">
        <v>25</v>
      </c>
      <c r="GO99" s="1260"/>
      <c r="GP99" s="1260"/>
      <c r="GQ99" s="1260"/>
      <c r="GR99" s="1260"/>
      <c r="GS99" s="1260"/>
      <c r="GT99" s="1260"/>
      <c r="GU99" s="1260"/>
      <c r="GV99" s="1260"/>
      <c r="GW99" s="1260"/>
      <c r="GX99" s="1260"/>
      <c r="GY99" s="1260"/>
      <c r="GZ99" s="1260"/>
      <c r="HA99" s="1260"/>
    </row>
    <row r="100" spans="1:209" ht="14.25" customHeight="1">
      <c r="A100" s="1281" t="s">
        <v>25</v>
      </c>
      <c r="B100" s="2050" t="s">
        <v>25</v>
      </c>
      <c r="C100" s="2058">
        <v>43922</v>
      </c>
      <c r="D100" s="1233">
        <v>4728908</v>
      </c>
      <c r="E100" s="1233">
        <v>4123147</v>
      </c>
      <c r="F100" s="1233" t="s">
        <v>21</v>
      </c>
      <c r="G100" s="1233">
        <v>2</v>
      </c>
      <c r="H100" s="1233">
        <v>2456031</v>
      </c>
      <c r="I100" s="1233">
        <v>1226738</v>
      </c>
      <c r="J100" s="1233">
        <v>45336</v>
      </c>
      <c r="K100" s="1233">
        <v>74</v>
      </c>
      <c r="L100" s="1233">
        <v>38182</v>
      </c>
      <c r="M100" s="1233">
        <v>315</v>
      </c>
      <c r="N100" s="1233">
        <v>37867</v>
      </c>
      <c r="O100" s="1233">
        <v>20479</v>
      </c>
      <c r="P100" s="1233">
        <v>280271</v>
      </c>
      <c r="Q100" s="1233">
        <v>324233</v>
      </c>
      <c r="R100" s="1233">
        <v>35622</v>
      </c>
      <c r="S100" s="1233" t="s">
        <v>21</v>
      </c>
      <c r="T100" s="1284" t="s">
        <v>32</v>
      </c>
      <c r="U100" s="1533" t="s">
        <v>25</v>
      </c>
      <c r="V100" s="1281" t="s">
        <v>25</v>
      </c>
      <c r="W100" s="2050" t="s">
        <v>25</v>
      </c>
      <c r="X100" s="2058">
        <v>43922</v>
      </c>
      <c r="Y100" s="1233">
        <v>6860</v>
      </c>
      <c r="Z100" s="1233">
        <v>4098</v>
      </c>
      <c r="AA100" s="1233">
        <v>4425</v>
      </c>
      <c r="AB100" s="1233" t="s">
        <v>21</v>
      </c>
      <c r="AC100" s="1233" t="s">
        <v>21</v>
      </c>
      <c r="AD100" s="1233">
        <v>951830</v>
      </c>
      <c r="AE100" s="1233">
        <v>5384519</v>
      </c>
      <c r="AF100" s="1233">
        <v>3689740</v>
      </c>
      <c r="AG100" s="1233">
        <v>3689637</v>
      </c>
      <c r="AH100" s="1233" t="s">
        <v>21</v>
      </c>
      <c r="AI100" s="1233">
        <v>2456031</v>
      </c>
      <c r="AJ100" s="1233">
        <v>1226738</v>
      </c>
      <c r="AK100" s="1233">
        <v>45154</v>
      </c>
      <c r="AL100" s="1233">
        <v>73</v>
      </c>
      <c r="AM100" s="1233">
        <v>36396</v>
      </c>
      <c r="AN100" s="150" t="s">
        <v>21</v>
      </c>
      <c r="AO100" s="1284" t="s">
        <v>32</v>
      </c>
      <c r="AP100" s="1533" t="s">
        <v>25</v>
      </c>
      <c r="AQ100" s="1281" t="s">
        <v>25</v>
      </c>
      <c r="AR100" s="2050" t="s">
        <v>25</v>
      </c>
      <c r="AS100" s="2058">
        <v>43922</v>
      </c>
      <c r="AT100" s="1233">
        <v>5384519</v>
      </c>
      <c r="AU100" s="1233">
        <v>70839</v>
      </c>
      <c r="AV100" s="1233">
        <v>30897</v>
      </c>
      <c r="AW100" s="1233" t="s">
        <v>21</v>
      </c>
      <c r="AX100" s="1233" t="s">
        <v>21</v>
      </c>
      <c r="AY100" s="1233" t="s">
        <v>21</v>
      </c>
      <c r="AZ100" s="1233" t="s">
        <v>21</v>
      </c>
      <c r="BA100" s="1233">
        <v>45</v>
      </c>
      <c r="BB100" s="1233">
        <v>2885</v>
      </c>
      <c r="BC100" s="1233">
        <v>35581</v>
      </c>
      <c r="BD100" s="1233">
        <v>23319</v>
      </c>
      <c r="BE100" s="1233">
        <v>17</v>
      </c>
      <c r="BF100" s="1233">
        <v>874</v>
      </c>
      <c r="BG100" s="1233">
        <v>28</v>
      </c>
      <c r="BH100" s="1233">
        <v>12007</v>
      </c>
      <c r="BI100" s="1233">
        <v>2563</v>
      </c>
      <c r="BJ100" s="1284" t="s">
        <v>32</v>
      </c>
      <c r="BK100" s="1533" t="s">
        <v>25</v>
      </c>
      <c r="BL100" s="1281" t="s">
        <v>25</v>
      </c>
      <c r="BM100" s="2050" t="s">
        <v>25</v>
      </c>
      <c r="BN100" s="2058">
        <v>43922</v>
      </c>
      <c r="BO100" s="1233" t="s">
        <v>21</v>
      </c>
      <c r="BP100" s="1233">
        <v>68409</v>
      </c>
      <c r="BQ100" s="1233">
        <v>148430</v>
      </c>
      <c r="BR100" s="1233">
        <v>87518</v>
      </c>
      <c r="BS100" s="1233" t="s">
        <v>21</v>
      </c>
      <c r="BT100" s="1233" t="s">
        <v>21</v>
      </c>
      <c r="BU100" s="1233" t="s">
        <v>21</v>
      </c>
      <c r="BV100" s="1233" t="s">
        <v>21</v>
      </c>
      <c r="BW100" s="1233" t="s">
        <v>21</v>
      </c>
      <c r="BX100" s="1233" t="s">
        <v>21</v>
      </c>
      <c r="BY100" s="1233" t="s">
        <v>21</v>
      </c>
      <c r="BZ100" s="1233">
        <v>2248</v>
      </c>
      <c r="CA100" s="1233">
        <v>2633</v>
      </c>
      <c r="CB100" s="1233">
        <v>71</v>
      </c>
      <c r="CC100" s="1233">
        <v>103</v>
      </c>
      <c r="CD100" s="1233">
        <v>20</v>
      </c>
      <c r="CE100" s="1284" t="s">
        <v>32</v>
      </c>
      <c r="CF100" s="1533" t="s">
        <v>25</v>
      </c>
      <c r="DI100" s="1281" t="s">
        <v>25</v>
      </c>
      <c r="DJ100" s="2050" t="s">
        <v>25</v>
      </c>
      <c r="DK100" s="2058">
        <v>43922</v>
      </c>
      <c r="DL100" s="1233">
        <v>1479561</v>
      </c>
      <c r="DM100" s="1233">
        <v>2166276</v>
      </c>
      <c r="DN100" s="1233">
        <v>4695181</v>
      </c>
      <c r="DO100" s="1233">
        <v>4266277</v>
      </c>
      <c r="DP100" s="1233">
        <v>263</v>
      </c>
      <c r="DQ100" s="1233">
        <v>2</v>
      </c>
      <c r="DR100" s="1233">
        <v>2456031</v>
      </c>
      <c r="DS100" s="1233">
        <v>1226738</v>
      </c>
      <c r="DT100" s="1233">
        <v>46292</v>
      </c>
      <c r="DU100" s="1233">
        <v>74</v>
      </c>
      <c r="DV100" s="1233">
        <v>62512</v>
      </c>
      <c r="DW100" s="1233">
        <v>2091</v>
      </c>
      <c r="DX100" s="1233">
        <v>60421</v>
      </c>
      <c r="DY100" s="1233">
        <v>58745</v>
      </c>
      <c r="DZ100" s="1233">
        <v>283325</v>
      </c>
      <c r="EA100" s="1233">
        <v>377158</v>
      </c>
      <c r="EB100" s="1284" t="s">
        <v>32</v>
      </c>
      <c r="EC100" s="1533" t="s">
        <v>25</v>
      </c>
      <c r="ED100" s="1281" t="s">
        <v>25</v>
      </c>
      <c r="EE100" s="2050" t="s">
        <v>25</v>
      </c>
      <c r="EF100" s="2058">
        <v>43922</v>
      </c>
      <c r="EG100" s="1233" t="s">
        <v>21</v>
      </c>
      <c r="EH100" s="1233">
        <v>1732</v>
      </c>
      <c r="EI100" s="1233">
        <v>98066</v>
      </c>
      <c r="EJ100" s="1233">
        <v>53154</v>
      </c>
      <c r="EK100" s="1233">
        <v>550</v>
      </c>
      <c r="EL100" s="1233" t="s">
        <v>21</v>
      </c>
      <c r="EM100" s="1234" t="s">
        <v>21</v>
      </c>
      <c r="EN100" s="1233">
        <v>5000</v>
      </c>
      <c r="EO100" s="1233">
        <v>20256</v>
      </c>
      <c r="EP100" s="1233">
        <v>16953</v>
      </c>
      <c r="EQ100" s="1233">
        <v>16790</v>
      </c>
      <c r="ER100" s="1233">
        <v>12169</v>
      </c>
      <c r="ES100" s="1233" t="s">
        <v>21</v>
      </c>
      <c r="ET100" s="1233">
        <v>572859</v>
      </c>
      <c r="EU100" s="1233">
        <v>1668156</v>
      </c>
      <c r="EV100" s="1233">
        <v>3689740</v>
      </c>
      <c r="EW100" s="1284" t="s">
        <v>32</v>
      </c>
      <c r="EX100" s="1533" t="s">
        <v>25</v>
      </c>
      <c r="EY100" s="1281" t="s">
        <v>25</v>
      </c>
      <c r="EZ100" s="2050" t="s">
        <v>25</v>
      </c>
      <c r="FA100" s="2058">
        <v>43922</v>
      </c>
      <c r="FB100" s="1233">
        <v>1732</v>
      </c>
      <c r="FC100" s="1233">
        <v>97964</v>
      </c>
      <c r="FD100" s="1233">
        <v>53154</v>
      </c>
      <c r="FE100" s="1233">
        <v>369</v>
      </c>
      <c r="FF100" s="1233">
        <v>5000</v>
      </c>
      <c r="FG100" s="1233">
        <v>20253</v>
      </c>
      <c r="FH100" s="1233">
        <v>16953</v>
      </c>
      <c r="FI100" s="1233">
        <v>16790</v>
      </c>
      <c r="FJ100" s="1233">
        <v>12169</v>
      </c>
      <c r="FK100" s="1233" t="s">
        <v>21</v>
      </c>
      <c r="FL100" s="1233">
        <v>572859</v>
      </c>
      <c r="FM100" s="1233">
        <v>1668156</v>
      </c>
      <c r="FN100" s="1233">
        <v>74821</v>
      </c>
      <c r="FO100" s="1233">
        <v>36359</v>
      </c>
      <c r="FP100" s="1233" t="s">
        <v>21</v>
      </c>
      <c r="FQ100" s="1233" t="s">
        <v>21</v>
      </c>
      <c r="FR100" s="1284" t="s">
        <v>32</v>
      </c>
      <c r="FS100" s="1533" t="s">
        <v>25</v>
      </c>
      <c r="FT100" s="1281" t="s">
        <v>25</v>
      </c>
      <c r="FU100" s="2050" t="s">
        <v>25</v>
      </c>
      <c r="FV100" s="2058">
        <v>43922</v>
      </c>
      <c r="FW100" s="1233">
        <v>8869</v>
      </c>
      <c r="FX100" s="1233" t="s">
        <v>21</v>
      </c>
      <c r="FY100" s="1233" t="s">
        <v>21</v>
      </c>
      <c r="FZ100" s="1233">
        <v>1082</v>
      </c>
      <c r="GA100" s="1233">
        <v>95</v>
      </c>
      <c r="GB100" s="1233">
        <v>987</v>
      </c>
      <c r="GC100" s="1233">
        <v>49</v>
      </c>
      <c r="GD100" s="1233">
        <v>45</v>
      </c>
      <c r="GE100" s="1233">
        <v>5551</v>
      </c>
      <c r="GF100" s="1233">
        <v>1490</v>
      </c>
      <c r="GG100" s="1233" t="s">
        <v>21</v>
      </c>
      <c r="GH100" s="1233">
        <v>14554</v>
      </c>
      <c r="GI100" s="1233">
        <v>9932</v>
      </c>
      <c r="GJ100" s="1233">
        <v>1519</v>
      </c>
      <c r="GK100" s="1233">
        <v>649</v>
      </c>
      <c r="GL100" s="1233">
        <v>2471</v>
      </c>
      <c r="GM100" s="1284" t="s">
        <v>32</v>
      </c>
      <c r="GN100" s="1533" t="s">
        <v>25</v>
      </c>
      <c r="GO100" s="1260"/>
      <c r="GP100" s="1260"/>
      <c r="GQ100" s="1260"/>
      <c r="GR100" s="1260"/>
      <c r="GS100" s="1260"/>
      <c r="GT100" s="1260"/>
      <c r="GU100" s="1260"/>
      <c r="GV100" s="1260"/>
      <c r="GW100" s="1260"/>
      <c r="GX100" s="1260"/>
      <c r="GY100" s="1260"/>
      <c r="GZ100" s="1260"/>
      <c r="HA100" s="1260"/>
    </row>
    <row r="101" spans="1:209" ht="14.25" customHeight="1">
      <c r="A101" s="1281" t="s">
        <v>25</v>
      </c>
      <c r="B101" s="2050" t="s">
        <v>25</v>
      </c>
      <c r="C101" s="2058">
        <v>43952</v>
      </c>
      <c r="D101" s="1233">
        <v>4242647</v>
      </c>
      <c r="E101" s="1233">
        <v>3679968</v>
      </c>
      <c r="F101" s="1233" t="s">
        <v>21</v>
      </c>
      <c r="G101" s="1233">
        <v>2</v>
      </c>
      <c r="H101" s="1233">
        <v>2196429</v>
      </c>
      <c r="I101" s="1233">
        <v>1068564</v>
      </c>
      <c r="J101" s="1233">
        <v>43036</v>
      </c>
      <c r="K101" s="1233">
        <v>1</v>
      </c>
      <c r="L101" s="1233">
        <v>35655</v>
      </c>
      <c r="M101" s="1233">
        <v>498</v>
      </c>
      <c r="N101" s="1233">
        <v>35157</v>
      </c>
      <c r="O101" s="1233">
        <v>33761</v>
      </c>
      <c r="P101" s="1233">
        <v>249982</v>
      </c>
      <c r="Q101" s="1233">
        <v>304884</v>
      </c>
      <c r="R101" s="1233">
        <v>7797</v>
      </c>
      <c r="S101" s="1233" t="s">
        <v>21</v>
      </c>
      <c r="T101" s="1284" t="s">
        <v>33</v>
      </c>
      <c r="U101" s="1533" t="s">
        <v>25</v>
      </c>
      <c r="V101" s="1281" t="s">
        <v>25</v>
      </c>
      <c r="W101" s="2050" t="s">
        <v>25</v>
      </c>
      <c r="X101" s="2058">
        <v>43952</v>
      </c>
      <c r="Y101" s="1233">
        <v>7273</v>
      </c>
      <c r="Z101" s="1233">
        <v>4874</v>
      </c>
      <c r="AA101" s="1233">
        <v>5278</v>
      </c>
      <c r="AB101" s="1233" t="s">
        <v>21</v>
      </c>
      <c r="AC101" s="1233" t="s">
        <v>21</v>
      </c>
      <c r="AD101" s="1233">
        <v>926281</v>
      </c>
      <c r="AE101" s="1233">
        <v>4985140</v>
      </c>
      <c r="AF101" s="1233">
        <v>3289647</v>
      </c>
      <c r="AG101" s="1233">
        <v>3289522</v>
      </c>
      <c r="AH101" s="1233" t="s">
        <v>21</v>
      </c>
      <c r="AI101" s="1233">
        <v>2196429</v>
      </c>
      <c r="AJ101" s="1233">
        <v>1068564</v>
      </c>
      <c r="AK101" s="1233">
        <v>42802</v>
      </c>
      <c r="AL101" s="1233" t="s">
        <v>21</v>
      </c>
      <c r="AM101" s="1233">
        <v>33217</v>
      </c>
      <c r="AN101" s="150" t="s">
        <v>21</v>
      </c>
      <c r="AO101" s="1284" t="s">
        <v>33</v>
      </c>
      <c r="AP101" s="1533" t="s">
        <v>25</v>
      </c>
      <c r="AQ101" s="1281" t="s">
        <v>25</v>
      </c>
      <c r="AR101" s="2050" t="s">
        <v>25</v>
      </c>
      <c r="AS101" s="2058">
        <v>43952</v>
      </c>
      <c r="AT101" s="1233">
        <v>4985140</v>
      </c>
      <c r="AU101" s="1233">
        <v>41174</v>
      </c>
      <c r="AV101" s="1233">
        <v>8597</v>
      </c>
      <c r="AW101" s="1233" t="s">
        <v>21</v>
      </c>
      <c r="AX101" s="1233" t="s">
        <v>21</v>
      </c>
      <c r="AY101" s="1233" t="s">
        <v>21</v>
      </c>
      <c r="AZ101" s="1233" t="s">
        <v>21</v>
      </c>
      <c r="BA101" s="1233">
        <v>35</v>
      </c>
      <c r="BB101" s="1233">
        <v>2194</v>
      </c>
      <c r="BC101" s="1233">
        <v>7773</v>
      </c>
      <c r="BD101" s="1233">
        <v>20516</v>
      </c>
      <c r="BE101" s="1233">
        <v>22</v>
      </c>
      <c r="BF101" s="1233">
        <v>965</v>
      </c>
      <c r="BG101" s="1233" t="s">
        <v>21</v>
      </c>
      <c r="BH101" s="1233">
        <v>9895</v>
      </c>
      <c r="BI101" s="1233">
        <v>2296</v>
      </c>
      <c r="BJ101" s="1284" t="s">
        <v>33</v>
      </c>
      <c r="BK101" s="1533" t="s">
        <v>25</v>
      </c>
      <c r="BL101" s="1281" t="s">
        <v>25</v>
      </c>
      <c r="BM101" s="2050" t="s">
        <v>25</v>
      </c>
      <c r="BN101" s="2058">
        <v>43952</v>
      </c>
      <c r="BO101" s="1233" t="s">
        <v>21</v>
      </c>
      <c r="BP101" s="1233">
        <v>49975</v>
      </c>
      <c r="BQ101" s="1233">
        <v>107242</v>
      </c>
      <c r="BR101" s="1233">
        <v>78895</v>
      </c>
      <c r="BS101" s="1233" t="s">
        <v>21</v>
      </c>
      <c r="BT101" s="1233" t="s">
        <v>21</v>
      </c>
      <c r="BU101" s="1233" t="s">
        <v>21</v>
      </c>
      <c r="BV101" s="1233" t="s">
        <v>21</v>
      </c>
      <c r="BW101" s="1233" t="s">
        <v>21</v>
      </c>
      <c r="BX101" s="1233" t="s">
        <v>21</v>
      </c>
      <c r="BY101" s="1233" t="s">
        <v>21</v>
      </c>
      <c r="BZ101" s="1233">
        <v>2191</v>
      </c>
      <c r="CA101" s="1233">
        <v>2722</v>
      </c>
      <c r="CB101" s="1233">
        <v>100</v>
      </c>
      <c r="CC101" s="1233" t="s">
        <v>21</v>
      </c>
      <c r="CD101" s="1233">
        <v>9</v>
      </c>
      <c r="CE101" s="1284" t="s">
        <v>33</v>
      </c>
      <c r="CF101" s="1533" t="s">
        <v>25</v>
      </c>
      <c r="DI101" s="1281" t="s">
        <v>25</v>
      </c>
      <c r="DJ101" s="2050" t="s">
        <v>25</v>
      </c>
      <c r="DK101" s="2058">
        <v>43952</v>
      </c>
      <c r="DL101" s="1233">
        <v>1312874</v>
      </c>
      <c r="DM101" s="1233">
        <v>1994343</v>
      </c>
      <c r="DN101" s="1233">
        <v>4202111</v>
      </c>
      <c r="DO101" s="1233">
        <v>3798518</v>
      </c>
      <c r="DP101" s="1233">
        <v>188</v>
      </c>
      <c r="DQ101" s="1233">
        <v>2</v>
      </c>
      <c r="DR101" s="1233">
        <v>2196429</v>
      </c>
      <c r="DS101" s="1233">
        <v>1068564</v>
      </c>
      <c r="DT101" s="1233">
        <v>45382</v>
      </c>
      <c r="DU101" s="1233">
        <v>1</v>
      </c>
      <c r="DV101" s="1233">
        <v>50659</v>
      </c>
      <c r="DW101" s="1233">
        <v>1557</v>
      </c>
      <c r="DX101" s="1233">
        <v>49102</v>
      </c>
      <c r="DY101" s="1233">
        <v>67802</v>
      </c>
      <c r="DZ101" s="1233">
        <v>252752</v>
      </c>
      <c r="EA101" s="1233">
        <v>345772</v>
      </c>
      <c r="EB101" s="1284" t="s">
        <v>33</v>
      </c>
      <c r="EC101" s="1533" t="s">
        <v>25</v>
      </c>
      <c r="ED101" s="1281" t="s">
        <v>25</v>
      </c>
      <c r="EE101" s="2050" t="s">
        <v>25</v>
      </c>
      <c r="EF101" s="2058">
        <v>43952</v>
      </c>
      <c r="EG101" s="1233" t="s">
        <v>21</v>
      </c>
      <c r="EH101" s="1233">
        <v>736</v>
      </c>
      <c r="EI101" s="1233">
        <v>103063</v>
      </c>
      <c r="EJ101" s="1233">
        <v>56596</v>
      </c>
      <c r="EK101" s="1233">
        <v>608</v>
      </c>
      <c r="EL101" s="1233" t="s">
        <v>21</v>
      </c>
      <c r="EM101" s="1234" t="s">
        <v>21</v>
      </c>
      <c r="EN101" s="1233">
        <v>6169</v>
      </c>
      <c r="EO101" s="1233">
        <v>23379</v>
      </c>
      <c r="EP101" s="1233">
        <v>15081</v>
      </c>
      <c r="EQ101" s="1233">
        <v>14855</v>
      </c>
      <c r="ER101" s="1233">
        <v>11019</v>
      </c>
      <c r="ES101" s="1233" t="s">
        <v>21</v>
      </c>
      <c r="ET101" s="1233">
        <v>527307</v>
      </c>
      <c r="EU101" s="1233">
        <v>1580154</v>
      </c>
      <c r="EV101" s="1233">
        <v>3289647</v>
      </c>
      <c r="EW101" s="1284" t="s">
        <v>33</v>
      </c>
      <c r="EX101" s="1533" t="s">
        <v>25</v>
      </c>
      <c r="EY101" s="1281" t="s">
        <v>25</v>
      </c>
      <c r="EZ101" s="2050" t="s">
        <v>25</v>
      </c>
      <c r="FA101" s="2058">
        <v>43952</v>
      </c>
      <c r="FB101" s="1233">
        <v>736</v>
      </c>
      <c r="FC101" s="1233">
        <v>102939</v>
      </c>
      <c r="FD101" s="1233">
        <v>56596</v>
      </c>
      <c r="FE101" s="1233">
        <v>429</v>
      </c>
      <c r="FF101" s="1233">
        <v>6169</v>
      </c>
      <c r="FG101" s="1233">
        <v>23360</v>
      </c>
      <c r="FH101" s="1233">
        <v>15081</v>
      </c>
      <c r="FI101" s="1233">
        <v>14855</v>
      </c>
      <c r="FJ101" s="1233">
        <v>11019</v>
      </c>
      <c r="FK101" s="1233" t="s">
        <v>21</v>
      </c>
      <c r="FL101" s="1233">
        <v>527307</v>
      </c>
      <c r="FM101" s="1233">
        <v>1580154</v>
      </c>
      <c r="FN101" s="1233">
        <v>44136</v>
      </c>
      <c r="FO101" s="1233">
        <v>13846</v>
      </c>
      <c r="FP101" s="1233" t="s">
        <v>21</v>
      </c>
      <c r="FQ101" s="1233" t="s">
        <v>21</v>
      </c>
      <c r="FR101" s="1284" t="s">
        <v>33</v>
      </c>
      <c r="FS101" s="1533" t="s">
        <v>25</v>
      </c>
      <c r="FT101" s="1281" t="s">
        <v>25</v>
      </c>
      <c r="FU101" s="2050" t="s">
        <v>25</v>
      </c>
      <c r="FV101" s="2058">
        <v>43952</v>
      </c>
      <c r="FW101" s="1233">
        <v>7841</v>
      </c>
      <c r="FX101" s="1233" t="s">
        <v>21</v>
      </c>
      <c r="FY101" s="1233" t="s">
        <v>21</v>
      </c>
      <c r="FZ101" s="1233">
        <v>929</v>
      </c>
      <c r="GA101" s="1233">
        <v>54</v>
      </c>
      <c r="GB101" s="1233">
        <v>876</v>
      </c>
      <c r="GC101" s="1233">
        <v>35</v>
      </c>
      <c r="GD101" s="1233">
        <v>35</v>
      </c>
      <c r="GE101" s="1233">
        <v>4173</v>
      </c>
      <c r="GF101" s="1233">
        <v>2476</v>
      </c>
      <c r="GG101" s="1233" t="s">
        <v>21</v>
      </c>
      <c r="GH101" s="1233">
        <v>9869</v>
      </c>
      <c r="GI101" s="1233">
        <v>3703</v>
      </c>
      <c r="GJ101" s="1233">
        <v>1549</v>
      </c>
      <c r="GK101" s="1233">
        <v>786</v>
      </c>
      <c r="GL101" s="1233">
        <v>2155</v>
      </c>
      <c r="GM101" s="1284" t="s">
        <v>33</v>
      </c>
      <c r="GN101" s="1533" t="s">
        <v>25</v>
      </c>
      <c r="GO101" s="1260"/>
      <c r="GP101" s="1260"/>
      <c r="GQ101" s="1260"/>
      <c r="GR101" s="1260"/>
      <c r="GS101" s="1260"/>
      <c r="GT101" s="1260"/>
      <c r="GU101" s="1260"/>
      <c r="GV101" s="1260"/>
      <c r="GW101" s="1260"/>
      <c r="GX101" s="1260"/>
      <c r="GY101" s="1260"/>
      <c r="GZ101" s="1260"/>
      <c r="HA101" s="1260"/>
    </row>
    <row r="102" spans="1:209" ht="14.25" customHeight="1">
      <c r="A102" s="1281" t="s">
        <v>25</v>
      </c>
      <c r="B102" s="2050" t="s">
        <v>25</v>
      </c>
      <c r="C102" s="2058">
        <v>43983</v>
      </c>
      <c r="D102" s="1233">
        <v>4094194</v>
      </c>
      <c r="E102" s="1233">
        <v>3571008</v>
      </c>
      <c r="F102" s="1233" t="s">
        <v>21</v>
      </c>
      <c r="G102" s="1233">
        <v>2</v>
      </c>
      <c r="H102" s="1233">
        <v>2101474</v>
      </c>
      <c r="I102" s="1233">
        <v>1045720</v>
      </c>
      <c r="J102" s="1233">
        <v>75579</v>
      </c>
      <c r="K102" s="1233">
        <v>6654</v>
      </c>
      <c r="L102" s="1233">
        <v>35780</v>
      </c>
      <c r="M102" s="1233">
        <v>290</v>
      </c>
      <c r="N102" s="1233">
        <v>35490</v>
      </c>
      <c r="O102" s="1233">
        <v>32361</v>
      </c>
      <c r="P102" s="1233">
        <v>230372</v>
      </c>
      <c r="Q102" s="1233">
        <v>295582</v>
      </c>
      <c r="R102" s="1233">
        <v>1010</v>
      </c>
      <c r="S102" s="1233" t="s">
        <v>21</v>
      </c>
      <c r="T102" s="1284" t="s">
        <v>34</v>
      </c>
      <c r="U102" s="1533" t="s">
        <v>25</v>
      </c>
      <c r="V102" s="1281" t="s">
        <v>25</v>
      </c>
      <c r="W102" s="2050" t="s">
        <v>25</v>
      </c>
      <c r="X102" s="2058">
        <v>43983</v>
      </c>
      <c r="Y102" s="1233">
        <v>9097</v>
      </c>
      <c r="Z102" s="1233">
        <v>4715</v>
      </c>
      <c r="AA102" s="1233">
        <v>5092</v>
      </c>
      <c r="AB102" s="1233" t="s">
        <v>21</v>
      </c>
      <c r="AC102" s="1233" t="s">
        <v>21</v>
      </c>
      <c r="AD102" s="1233">
        <v>841482</v>
      </c>
      <c r="AE102" s="1233">
        <v>4495953</v>
      </c>
      <c r="AF102" s="1233">
        <v>3195670</v>
      </c>
      <c r="AG102" s="1233">
        <v>3193829</v>
      </c>
      <c r="AH102" s="1233" t="s">
        <v>21</v>
      </c>
      <c r="AI102" s="1233">
        <v>2101474</v>
      </c>
      <c r="AJ102" s="1233">
        <v>1045720</v>
      </c>
      <c r="AK102" s="1233">
        <v>75483</v>
      </c>
      <c r="AL102" s="1233">
        <v>6653</v>
      </c>
      <c r="AM102" s="1233">
        <v>33670</v>
      </c>
      <c r="AN102" s="150" t="s">
        <v>21</v>
      </c>
      <c r="AO102" s="1284" t="s">
        <v>34</v>
      </c>
      <c r="AP102" s="1533" t="s">
        <v>25</v>
      </c>
      <c r="AQ102" s="1281" t="s">
        <v>25</v>
      </c>
      <c r="AR102" s="2050" t="s">
        <v>25</v>
      </c>
      <c r="AS102" s="2058">
        <v>43983</v>
      </c>
      <c r="AT102" s="1233">
        <v>4495953</v>
      </c>
      <c r="AU102" s="1233">
        <v>41038</v>
      </c>
      <c r="AV102" s="1233">
        <v>1605</v>
      </c>
      <c r="AW102" s="1233" t="s">
        <v>21</v>
      </c>
      <c r="AX102" s="1233" t="s">
        <v>21</v>
      </c>
      <c r="AY102" s="1233" t="s">
        <v>21</v>
      </c>
      <c r="AZ102" s="1233" t="s">
        <v>21</v>
      </c>
      <c r="BA102" s="1233">
        <v>106</v>
      </c>
      <c r="BB102" s="1233">
        <v>591</v>
      </c>
      <c r="BC102" s="1233">
        <v>1010</v>
      </c>
      <c r="BD102" s="1233">
        <v>25958</v>
      </c>
      <c r="BE102" s="1233">
        <v>419</v>
      </c>
      <c r="BF102" s="1233">
        <v>955</v>
      </c>
      <c r="BG102" s="1233">
        <v>58</v>
      </c>
      <c r="BH102" s="1233">
        <v>13463</v>
      </c>
      <c r="BI102" s="1233">
        <v>2576</v>
      </c>
      <c r="BJ102" s="1284" t="s">
        <v>34</v>
      </c>
      <c r="BK102" s="1533" t="s">
        <v>25</v>
      </c>
      <c r="BL102" s="1281" t="s">
        <v>25</v>
      </c>
      <c r="BM102" s="2050" t="s">
        <v>25</v>
      </c>
      <c r="BN102" s="2058">
        <v>43983</v>
      </c>
      <c r="BO102" s="1233" t="s">
        <v>21</v>
      </c>
      <c r="BP102" s="1233">
        <v>49029</v>
      </c>
      <c r="BQ102" s="1233">
        <v>128959</v>
      </c>
      <c r="BR102" s="1233">
        <v>74232</v>
      </c>
      <c r="BS102" s="1233" t="s">
        <v>21</v>
      </c>
      <c r="BT102" s="1233" t="s">
        <v>21</v>
      </c>
      <c r="BU102" s="1233" t="s">
        <v>21</v>
      </c>
      <c r="BV102" s="1233" t="s">
        <v>21</v>
      </c>
      <c r="BW102" s="1233" t="s">
        <v>21</v>
      </c>
      <c r="BX102" s="1233" t="s">
        <v>21</v>
      </c>
      <c r="BY102" s="1233" t="s">
        <v>21</v>
      </c>
      <c r="BZ102" s="1233">
        <v>2335</v>
      </c>
      <c r="CA102" s="1233">
        <v>2642</v>
      </c>
      <c r="CB102" s="1233">
        <v>96</v>
      </c>
      <c r="CC102" s="1233">
        <v>123</v>
      </c>
      <c r="CD102" s="1233">
        <v>43</v>
      </c>
      <c r="CE102" s="1284" t="s">
        <v>34</v>
      </c>
      <c r="CF102" s="1533" t="s">
        <v>25</v>
      </c>
      <c r="DI102" s="1281" t="s">
        <v>25</v>
      </c>
      <c r="DJ102" s="2050" t="s">
        <v>25</v>
      </c>
      <c r="DK102" s="2058">
        <v>43983</v>
      </c>
      <c r="DL102" s="1233">
        <v>1196504</v>
      </c>
      <c r="DM102" s="1233">
        <v>1693124</v>
      </c>
      <c r="DN102" s="1233">
        <v>4055330</v>
      </c>
      <c r="DO102" s="1233">
        <v>3677260</v>
      </c>
      <c r="DP102" s="1233">
        <v>158</v>
      </c>
      <c r="DQ102" s="1233">
        <v>2</v>
      </c>
      <c r="DR102" s="1233">
        <v>2101474</v>
      </c>
      <c r="DS102" s="1233">
        <v>1045720</v>
      </c>
      <c r="DT102" s="1233">
        <v>76846</v>
      </c>
      <c r="DU102" s="1233">
        <v>6654</v>
      </c>
      <c r="DV102" s="1233">
        <v>50774</v>
      </c>
      <c r="DW102" s="1233">
        <v>1686</v>
      </c>
      <c r="DX102" s="1233">
        <v>49088</v>
      </c>
      <c r="DY102" s="1233">
        <v>65203</v>
      </c>
      <c r="DZ102" s="1233">
        <v>231623</v>
      </c>
      <c r="EA102" s="1233">
        <v>333599</v>
      </c>
      <c r="EB102" s="1284" t="s">
        <v>34</v>
      </c>
      <c r="EC102" s="1533" t="s">
        <v>25</v>
      </c>
      <c r="ED102" s="1281" t="s">
        <v>25</v>
      </c>
      <c r="EE102" s="2050" t="s">
        <v>25</v>
      </c>
      <c r="EF102" s="2058">
        <v>43983</v>
      </c>
      <c r="EG102" s="1233" t="s">
        <v>21</v>
      </c>
      <c r="EH102" s="1233" t="s">
        <v>21</v>
      </c>
      <c r="EI102" s="1233">
        <v>95144</v>
      </c>
      <c r="EJ102" s="1233">
        <v>42022</v>
      </c>
      <c r="EK102" s="1233">
        <v>300</v>
      </c>
      <c r="EL102" s="1233" t="s">
        <v>21</v>
      </c>
      <c r="EM102" s="1234" t="s">
        <v>21</v>
      </c>
      <c r="EN102" s="1233">
        <v>4139</v>
      </c>
      <c r="EO102" s="1233">
        <v>25427</v>
      </c>
      <c r="EP102" s="1233">
        <v>14659</v>
      </c>
      <c r="EQ102" s="1233">
        <v>14249</v>
      </c>
      <c r="ER102" s="1233">
        <v>11949</v>
      </c>
      <c r="ES102" s="1233">
        <v>1539</v>
      </c>
      <c r="ET102" s="1233">
        <v>477231</v>
      </c>
      <c r="EU102" s="1233">
        <v>1285924</v>
      </c>
      <c r="EV102" s="1233">
        <v>3195670</v>
      </c>
      <c r="EW102" s="1284" t="s">
        <v>34</v>
      </c>
      <c r="EX102" s="1533" t="s">
        <v>25</v>
      </c>
      <c r="EY102" s="1281" t="s">
        <v>25</v>
      </c>
      <c r="EZ102" s="2050" t="s">
        <v>25</v>
      </c>
      <c r="FA102" s="2058">
        <v>43983</v>
      </c>
      <c r="FB102" s="1233" t="s">
        <v>21</v>
      </c>
      <c r="FC102" s="1233">
        <v>93303</v>
      </c>
      <c r="FD102" s="1233">
        <v>42022</v>
      </c>
      <c r="FE102" s="1233">
        <v>300</v>
      </c>
      <c r="FF102" s="1233">
        <v>4139</v>
      </c>
      <c r="FG102" s="1233">
        <v>24122</v>
      </c>
      <c r="FH102" s="1233">
        <v>14659</v>
      </c>
      <c r="FI102" s="1233">
        <v>14249</v>
      </c>
      <c r="FJ102" s="1233">
        <v>11949</v>
      </c>
      <c r="FK102" s="1233">
        <v>1539</v>
      </c>
      <c r="FL102" s="1233">
        <v>477231</v>
      </c>
      <c r="FM102" s="1233">
        <v>1285924</v>
      </c>
      <c r="FN102" s="1233">
        <v>41339</v>
      </c>
      <c r="FO102" s="1233">
        <v>4285</v>
      </c>
      <c r="FP102" s="1233" t="s">
        <v>21</v>
      </c>
      <c r="FQ102" s="1233" t="s">
        <v>21</v>
      </c>
      <c r="FR102" s="1284" t="s">
        <v>34</v>
      </c>
      <c r="FS102" s="1533" t="s">
        <v>25</v>
      </c>
      <c r="FT102" s="1281" t="s">
        <v>25</v>
      </c>
      <c r="FU102" s="2050" t="s">
        <v>25</v>
      </c>
      <c r="FV102" s="2058">
        <v>43983</v>
      </c>
      <c r="FW102" s="1233">
        <v>3504</v>
      </c>
      <c r="FX102" s="1233" t="s">
        <v>21</v>
      </c>
      <c r="FY102" s="1233" t="s">
        <v>21</v>
      </c>
      <c r="FZ102" s="1233">
        <v>1213</v>
      </c>
      <c r="GA102" s="1233">
        <v>303</v>
      </c>
      <c r="GB102" s="1233">
        <v>910</v>
      </c>
      <c r="GC102" s="1233">
        <v>24</v>
      </c>
      <c r="GD102" s="1233">
        <v>106</v>
      </c>
      <c r="GE102" s="1233">
        <v>678</v>
      </c>
      <c r="GF102" s="1233">
        <v>1633</v>
      </c>
      <c r="GG102" s="1233" t="s">
        <v>21</v>
      </c>
      <c r="GH102" s="1233">
        <v>14766</v>
      </c>
      <c r="GI102" s="1233">
        <v>3439</v>
      </c>
      <c r="GJ102" s="1233">
        <v>1489</v>
      </c>
      <c r="GK102" s="1233">
        <v>1987</v>
      </c>
      <c r="GL102" s="1233">
        <v>4606</v>
      </c>
      <c r="GM102" s="1284" t="s">
        <v>34</v>
      </c>
      <c r="GN102" s="1533" t="s">
        <v>25</v>
      </c>
      <c r="GO102" s="1260"/>
      <c r="GP102" s="1260"/>
      <c r="GQ102" s="1260"/>
      <c r="GR102" s="1260"/>
      <c r="GS102" s="1260"/>
      <c r="GT102" s="1260"/>
      <c r="GU102" s="1260"/>
      <c r="GV102" s="1260"/>
      <c r="GW102" s="1260"/>
      <c r="GX102" s="1260"/>
      <c r="GY102" s="1260"/>
      <c r="GZ102" s="1260"/>
      <c r="HA102" s="1260"/>
    </row>
    <row r="103" spans="1:209" ht="14.25" customHeight="1">
      <c r="A103" s="1281" t="s">
        <v>25</v>
      </c>
      <c r="B103" s="2050" t="s">
        <v>25</v>
      </c>
      <c r="C103" s="2058">
        <v>44013</v>
      </c>
      <c r="D103" s="1233">
        <v>4737838</v>
      </c>
      <c r="E103" s="1233">
        <v>4116252</v>
      </c>
      <c r="F103" s="1233" t="s">
        <v>21</v>
      </c>
      <c r="G103" s="1233">
        <v>3</v>
      </c>
      <c r="H103" s="1233">
        <v>2459997</v>
      </c>
      <c r="I103" s="1233">
        <v>1091360</v>
      </c>
      <c r="J103" s="1233">
        <v>82196</v>
      </c>
      <c r="K103" s="1233">
        <v>12651</v>
      </c>
      <c r="L103" s="1233">
        <v>42179</v>
      </c>
      <c r="M103" s="1233">
        <v>478</v>
      </c>
      <c r="N103" s="1233">
        <v>41701</v>
      </c>
      <c r="O103" s="1233">
        <v>30674</v>
      </c>
      <c r="P103" s="1233">
        <v>298165</v>
      </c>
      <c r="Q103" s="1233">
        <v>343269</v>
      </c>
      <c r="R103" s="1233">
        <v>41201</v>
      </c>
      <c r="S103" s="1233" t="s">
        <v>21</v>
      </c>
      <c r="T103" s="1284" t="s">
        <v>35</v>
      </c>
      <c r="U103" s="1533" t="s">
        <v>25</v>
      </c>
      <c r="V103" s="1281" t="s">
        <v>25</v>
      </c>
      <c r="W103" s="2050" t="s">
        <v>25</v>
      </c>
      <c r="X103" s="2058">
        <v>44013</v>
      </c>
      <c r="Y103" s="1233">
        <v>8967</v>
      </c>
      <c r="Z103" s="1233">
        <v>4528</v>
      </c>
      <c r="AA103" s="1233">
        <v>4921</v>
      </c>
      <c r="AB103" s="1233" t="s">
        <v>21</v>
      </c>
      <c r="AC103" s="1233" t="s">
        <v>21</v>
      </c>
      <c r="AD103" s="1233">
        <v>1023131</v>
      </c>
      <c r="AE103" s="1233">
        <v>5407103</v>
      </c>
      <c r="AF103" s="1233">
        <v>3652926</v>
      </c>
      <c r="AG103" s="1233">
        <v>3650520</v>
      </c>
      <c r="AH103" s="1233" t="s">
        <v>21</v>
      </c>
      <c r="AI103" s="1233">
        <v>2459997</v>
      </c>
      <c r="AJ103" s="1233">
        <v>1091360</v>
      </c>
      <c r="AK103" s="1233">
        <v>82009</v>
      </c>
      <c r="AL103" s="1233">
        <v>12650</v>
      </c>
      <c r="AM103" s="1233">
        <v>39791</v>
      </c>
      <c r="AN103" s="150" t="s">
        <v>21</v>
      </c>
      <c r="AO103" s="1284" t="s">
        <v>35</v>
      </c>
      <c r="AP103" s="1533" t="s">
        <v>25</v>
      </c>
      <c r="AQ103" s="1281" t="s">
        <v>25</v>
      </c>
      <c r="AR103" s="2050" t="s">
        <v>25</v>
      </c>
      <c r="AS103" s="2058">
        <v>44013</v>
      </c>
      <c r="AT103" s="1233">
        <v>5407103</v>
      </c>
      <c r="AU103" s="1233">
        <v>82156</v>
      </c>
      <c r="AV103" s="1233">
        <v>33016</v>
      </c>
      <c r="AW103" s="1233" t="s">
        <v>21</v>
      </c>
      <c r="AX103" s="1233" t="s">
        <v>21</v>
      </c>
      <c r="AY103" s="1233" t="s">
        <v>21</v>
      </c>
      <c r="AZ103" s="1233" t="s">
        <v>21</v>
      </c>
      <c r="BA103" s="1233">
        <v>47</v>
      </c>
      <c r="BB103" s="1233">
        <v>969</v>
      </c>
      <c r="BC103" s="1233">
        <v>41198</v>
      </c>
      <c r="BD103" s="1233">
        <v>28237</v>
      </c>
      <c r="BE103" s="1233">
        <v>16</v>
      </c>
      <c r="BF103" s="1233">
        <v>941</v>
      </c>
      <c r="BG103" s="1233">
        <v>125</v>
      </c>
      <c r="BH103" s="1233">
        <v>15527</v>
      </c>
      <c r="BI103" s="1233">
        <v>2187</v>
      </c>
      <c r="BJ103" s="1284" t="s">
        <v>35</v>
      </c>
      <c r="BK103" s="1533" t="s">
        <v>25</v>
      </c>
      <c r="BL103" s="1281" t="s">
        <v>25</v>
      </c>
      <c r="BM103" s="2050" t="s">
        <v>25</v>
      </c>
      <c r="BN103" s="2058">
        <v>44013</v>
      </c>
      <c r="BO103" s="1233" t="s">
        <v>21</v>
      </c>
      <c r="BP103" s="1233">
        <v>70319</v>
      </c>
      <c r="BQ103" s="1233">
        <v>207771</v>
      </c>
      <c r="BR103" s="1233">
        <v>83466</v>
      </c>
      <c r="BS103" s="1233" t="s">
        <v>21</v>
      </c>
      <c r="BT103" s="1233" t="s">
        <v>21</v>
      </c>
      <c r="BU103" s="1233" t="s">
        <v>21</v>
      </c>
      <c r="BV103" s="1233" t="s">
        <v>21</v>
      </c>
      <c r="BW103" s="1233" t="s">
        <v>21</v>
      </c>
      <c r="BX103" s="1233" t="s">
        <v>21</v>
      </c>
      <c r="BY103" s="1233" t="s">
        <v>21</v>
      </c>
      <c r="BZ103" s="1233">
        <v>1121</v>
      </c>
      <c r="CA103" s="1233">
        <v>1177</v>
      </c>
      <c r="CB103" s="1233">
        <v>49</v>
      </c>
      <c r="CC103" s="1233">
        <v>94</v>
      </c>
      <c r="CD103" s="1233">
        <v>36</v>
      </c>
      <c r="CE103" s="1284" t="s">
        <v>35</v>
      </c>
      <c r="CF103" s="1533" t="s">
        <v>25</v>
      </c>
      <c r="DI103" s="1281" t="s">
        <v>25</v>
      </c>
      <c r="DJ103" s="2050" t="s">
        <v>25</v>
      </c>
      <c r="DK103" s="2058">
        <v>44013</v>
      </c>
      <c r="DL103" s="1233">
        <v>1456261</v>
      </c>
      <c r="DM103" s="1233">
        <v>2137260</v>
      </c>
      <c r="DN103" s="1233">
        <v>4688046</v>
      </c>
      <c r="DO103" s="1233">
        <v>4246378</v>
      </c>
      <c r="DP103" s="1233">
        <v>137</v>
      </c>
      <c r="DQ103" s="1233">
        <v>3</v>
      </c>
      <c r="DR103" s="1233">
        <v>2459997</v>
      </c>
      <c r="DS103" s="1233">
        <v>1091360</v>
      </c>
      <c r="DT103" s="1233">
        <v>84136</v>
      </c>
      <c r="DU103" s="1233">
        <v>12651</v>
      </c>
      <c r="DV103" s="1233">
        <v>55181</v>
      </c>
      <c r="DW103" s="1233">
        <v>1512</v>
      </c>
      <c r="DX103" s="1233">
        <v>53669</v>
      </c>
      <c r="DY103" s="1233">
        <v>69726</v>
      </c>
      <c r="DZ103" s="1233">
        <v>300230</v>
      </c>
      <c r="EA103" s="1233">
        <v>389589</v>
      </c>
      <c r="EB103" s="1284" t="s">
        <v>35</v>
      </c>
      <c r="EC103" s="1533" t="s">
        <v>25</v>
      </c>
      <c r="ED103" s="1281" t="s">
        <v>25</v>
      </c>
      <c r="EE103" s="2050" t="s">
        <v>25</v>
      </c>
      <c r="EF103" s="2058">
        <v>44013</v>
      </c>
      <c r="EG103" s="1233" t="s">
        <v>21</v>
      </c>
      <c r="EH103" s="1233">
        <v>270</v>
      </c>
      <c r="EI103" s="1233">
        <v>104022</v>
      </c>
      <c r="EJ103" s="1233">
        <v>60697</v>
      </c>
      <c r="EK103" s="1233">
        <v>229</v>
      </c>
      <c r="EL103" s="1233" t="s">
        <v>21</v>
      </c>
      <c r="EM103" s="1234" t="s">
        <v>21</v>
      </c>
      <c r="EN103" s="1233">
        <v>4103</v>
      </c>
      <c r="EO103" s="1233">
        <v>23906</v>
      </c>
      <c r="EP103" s="1233">
        <v>14245</v>
      </c>
      <c r="EQ103" s="1233">
        <v>13980</v>
      </c>
      <c r="ER103" s="1233">
        <v>11170</v>
      </c>
      <c r="ES103" s="1233">
        <v>1084</v>
      </c>
      <c r="ET103" s="1233">
        <v>578459</v>
      </c>
      <c r="EU103" s="1233">
        <v>1634769</v>
      </c>
      <c r="EV103" s="1233">
        <v>3652926</v>
      </c>
      <c r="EW103" s="1284" t="s">
        <v>35</v>
      </c>
      <c r="EX103" s="1533" t="s">
        <v>25</v>
      </c>
      <c r="EY103" s="1281" t="s">
        <v>25</v>
      </c>
      <c r="EZ103" s="2050" t="s">
        <v>25</v>
      </c>
      <c r="FA103" s="2058">
        <v>44013</v>
      </c>
      <c r="FB103" s="1233">
        <v>270</v>
      </c>
      <c r="FC103" s="1233">
        <v>101615</v>
      </c>
      <c r="FD103" s="1233">
        <v>60697</v>
      </c>
      <c r="FE103" s="1233">
        <v>229</v>
      </c>
      <c r="FF103" s="1233">
        <v>4103</v>
      </c>
      <c r="FG103" s="1233">
        <v>22200</v>
      </c>
      <c r="FH103" s="1233">
        <v>14245</v>
      </c>
      <c r="FI103" s="1233">
        <v>13980</v>
      </c>
      <c r="FJ103" s="1233">
        <v>11170</v>
      </c>
      <c r="FK103" s="1233">
        <v>1084</v>
      </c>
      <c r="FL103" s="1233">
        <v>578459</v>
      </c>
      <c r="FM103" s="1233">
        <v>1634769</v>
      </c>
      <c r="FN103" s="1233">
        <v>85621</v>
      </c>
      <c r="FO103" s="1233">
        <v>38841</v>
      </c>
      <c r="FP103" s="1233" t="s">
        <v>21</v>
      </c>
      <c r="FQ103" s="1233" t="s">
        <v>21</v>
      </c>
      <c r="FR103" s="1284" t="s">
        <v>35</v>
      </c>
      <c r="FS103" s="1533" t="s">
        <v>25</v>
      </c>
      <c r="FT103" s="1281" t="s">
        <v>25</v>
      </c>
      <c r="FU103" s="2050" t="s">
        <v>25</v>
      </c>
      <c r="FV103" s="2058">
        <v>44013</v>
      </c>
      <c r="FW103" s="1233">
        <v>7011</v>
      </c>
      <c r="FX103" s="1233" t="s">
        <v>21</v>
      </c>
      <c r="FY103" s="1233" t="s">
        <v>21</v>
      </c>
      <c r="FZ103" s="1233">
        <v>783</v>
      </c>
      <c r="GA103" s="1233">
        <v>39</v>
      </c>
      <c r="GB103" s="1233">
        <v>744</v>
      </c>
      <c r="GC103" s="1233">
        <v>56</v>
      </c>
      <c r="GD103" s="1233">
        <v>47</v>
      </c>
      <c r="GE103" s="1233">
        <v>3607</v>
      </c>
      <c r="GF103" s="1233">
        <v>2407</v>
      </c>
      <c r="GG103" s="1233" t="s">
        <v>21</v>
      </c>
      <c r="GH103" s="1233">
        <v>20947</v>
      </c>
      <c r="GI103" s="1233">
        <v>11080</v>
      </c>
      <c r="GJ103" s="1233">
        <v>1454</v>
      </c>
      <c r="GK103" s="1233">
        <v>2684</v>
      </c>
      <c r="GL103" s="1233">
        <v>5146</v>
      </c>
      <c r="GM103" s="1284" t="s">
        <v>35</v>
      </c>
      <c r="GN103" s="1533" t="s">
        <v>25</v>
      </c>
      <c r="GO103" s="1260"/>
      <c r="GP103" s="1260"/>
      <c r="GQ103" s="1260"/>
      <c r="GR103" s="1260"/>
      <c r="GS103" s="1260"/>
      <c r="GT103" s="1260"/>
      <c r="GU103" s="1260"/>
      <c r="GV103" s="1260"/>
      <c r="GW103" s="1260"/>
      <c r="GX103" s="1260"/>
      <c r="GY103" s="1260"/>
      <c r="GZ103" s="1260"/>
      <c r="HA103" s="1260"/>
    </row>
    <row r="104" spans="1:209" ht="14.25" customHeight="1">
      <c r="A104" s="1281" t="s">
        <v>25</v>
      </c>
      <c r="B104" s="2050" t="s">
        <v>25</v>
      </c>
      <c r="C104" s="2058">
        <v>44044</v>
      </c>
      <c r="D104" s="1233">
        <v>5125914</v>
      </c>
      <c r="E104" s="1233">
        <v>4475387</v>
      </c>
      <c r="F104" s="1233" t="s">
        <v>21</v>
      </c>
      <c r="G104" s="1233">
        <v>2</v>
      </c>
      <c r="H104" s="1233">
        <v>2566799</v>
      </c>
      <c r="I104" s="1233">
        <v>1283958</v>
      </c>
      <c r="J104" s="1233">
        <v>83342</v>
      </c>
      <c r="K104" s="1233">
        <v>13825</v>
      </c>
      <c r="L104" s="1233">
        <v>39305</v>
      </c>
      <c r="M104" s="1233">
        <v>424</v>
      </c>
      <c r="N104" s="1233">
        <v>38881</v>
      </c>
      <c r="O104" s="1233">
        <v>32672</v>
      </c>
      <c r="P104" s="1233">
        <v>343425</v>
      </c>
      <c r="Q104" s="1233">
        <v>370069</v>
      </c>
      <c r="R104" s="1233">
        <v>41119</v>
      </c>
      <c r="S104" s="1233" t="s">
        <v>21</v>
      </c>
      <c r="T104" s="1284" t="s">
        <v>36</v>
      </c>
      <c r="U104" s="1533" t="s">
        <v>25</v>
      </c>
      <c r="V104" s="1281" t="s">
        <v>25</v>
      </c>
      <c r="W104" s="2050" t="s">
        <v>25</v>
      </c>
      <c r="X104" s="2058">
        <v>44044</v>
      </c>
      <c r="Y104" s="1233">
        <v>8890</v>
      </c>
      <c r="Z104" s="1233">
        <v>4398</v>
      </c>
      <c r="AA104" s="1233">
        <v>4799</v>
      </c>
      <c r="AB104" s="1233" t="s">
        <v>21</v>
      </c>
      <c r="AC104" s="1233" t="s">
        <v>21</v>
      </c>
      <c r="AD104" s="1233">
        <v>1109556</v>
      </c>
      <c r="AE104" s="1233">
        <v>5621901</v>
      </c>
      <c r="AF104" s="1233">
        <v>3977977</v>
      </c>
      <c r="AG104" s="1233">
        <v>3975773</v>
      </c>
      <c r="AH104" s="1233" t="s">
        <v>21</v>
      </c>
      <c r="AI104" s="1233">
        <v>2566799</v>
      </c>
      <c r="AJ104" s="1233">
        <v>1283958</v>
      </c>
      <c r="AK104" s="1233">
        <v>83157</v>
      </c>
      <c r="AL104" s="1233">
        <v>13824</v>
      </c>
      <c r="AM104" s="1233">
        <v>37676</v>
      </c>
      <c r="AN104" s="150" t="s">
        <v>21</v>
      </c>
      <c r="AO104" s="1284" t="s">
        <v>36</v>
      </c>
      <c r="AP104" s="1533" t="s">
        <v>25</v>
      </c>
      <c r="AQ104" s="1281" t="s">
        <v>25</v>
      </c>
      <c r="AR104" s="2050" t="s">
        <v>25</v>
      </c>
      <c r="AS104" s="2058">
        <v>44044</v>
      </c>
      <c r="AT104" s="1233">
        <v>5621901</v>
      </c>
      <c r="AU104" s="1233">
        <v>82338</v>
      </c>
      <c r="AV104" s="1233">
        <v>35938</v>
      </c>
      <c r="AW104" s="1233" t="s">
        <v>21</v>
      </c>
      <c r="AX104" s="1233" t="s">
        <v>21</v>
      </c>
      <c r="AY104" s="1233" t="s">
        <v>21</v>
      </c>
      <c r="AZ104" s="1233" t="s">
        <v>21</v>
      </c>
      <c r="BA104" s="1233">
        <v>45</v>
      </c>
      <c r="BB104" s="1233">
        <v>3564</v>
      </c>
      <c r="BC104" s="1233">
        <v>41086</v>
      </c>
      <c r="BD104" s="1233">
        <v>24892</v>
      </c>
      <c r="BE104" s="1233">
        <v>58</v>
      </c>
      <c r="BF104" s="1233">
        <v>975</v>
      </c>
      <c r="BG104" s="1233">
        <v>128</v>
      </c>
      <c r="BH104" s="1233">
        <v>12981</v>
      </c>
      <c r="BI104" s="1233">
        <v>2151</v>
      </c>
      <c r="BJ104" s="1284" t="s">
        <v>36</v>
      </c>
      <c r="BK104" s="1533" t="s">
        <v>25</v>
      </c>
      <c r="BL104" s="1281" t="s">
        <v>25</v>
      </c>
      <c r="BM104" s="2050" t="s">
        <v>25</v>
      </c>
      <c r="BN104" s="2058">
        <v>44044</v>
      </c>
      <c r="BO104" s="1233" t="s">
        <v>21</v>
      </c>
      <c r="BP104" s="1233">
        <v>75658</v>
      </c>
      <c r="BQ104" s="1233">
        <v>209345</v>
      </c>
      <c r="BR104" s="1233">
        <v>92825</v>
      </c>
      <c r="BS104" s="1233" t="s">
        <v>21</v>
      </c>
      <c r="BT104" s="1233" t="s">
        <v>21</v>
      </c>
      <c r="BU104" s="1233" t="s">
        <v>21</v>
      </c>
      <c r="BV104" s="1233" t="s">
        <v>21</v>
      </c>
      <c r="BW104" s="1233" t="s">
        <v>21</v>
      </c>
      <c r="BX104" s="1233" t="s">
        <v>21</v>
      </c>
      <c r="BY104" s="1233" t="s">
        <v>21</v>
      </c>
      <c r="BZ104" s="1233">
        <v>2027</v>
      </c>
      <c r="CA104" s="1233">
        <v>2470</v>
      </c>
      <c r="CB104" s="1233">
        <v>127</v>
      </c>
      <c r="CC104" s="1233" t="s">
        <v>21</v>
      </c>
      <c r="CD104" s="1233">
        <v>6</v>
      </c>
      <c r="CE104" s="1284" t="s">
        <v>36</v>
      </c>
      <c r="CF104" s="1533" t="s">
        <v>25</v>
      </c>
      <c r="DI104" s="1281" t="s">
        <v>25</v>
      </c>
      <c r="DJ104" s="2050" t="s">
        <v>25</v>
      </c>
      <c r="DK104" s="2058">
        <v>44044</v>
      </c>
      <c r="DL104" s="1233">
        <v>1546241</v>
      </c>
      <c r="DM104" s="1233">
        <v>2266597</v>
      </c>
      <c r="DN104" s="1233">
        <v>5087438</v>
      </c>
      <c r="DO104" s="1233">
        <v>4621036</v>
      </c>
      <c r="DP104" s="1233">
        <v>113</v>
      </c>
      <c r="DQ104" s="1233">
        <v>2</v>
      </c>
      <c r="DR104" s="1233">
        <v>2566799</v>
      </c>
      <c r="DS104" s="1233">
        <v>1283958</v>
      </c>
      <c r="DT104" s="1233">
        <v>83430</v>
      </c>
      <c r="DU104" s="1233">
        <v>13825</v>
      </c>
      <c r="DV104" s="1233">
        <v>54926</v>
      </c>
      <c r="DW104" s="1233">
        <v>1294</v>
      </c>
      <c r="DX104" s="1233">
        <v>53632</v>
      </c>
      <c r="DY104" s="1233">
        <v>71903</v>
      </c>
      <c r="DZ104" s="1233">
        <v>347665</v>
      </c>
      <c r="EA104" s="1233">
        <v>421637</v>
      </c>
      <c r="EB104" s="1284" t="s">
        <v>36</v>
      </c>
      <c r="EC104" s="1533" t="s">
        <v>25</v>
      </c>
      <c r="ED104" s="1281" t="s">
        <v>25</v>
      </c>
      <c r="EE104" s="2050" t="s">
        <v>25</v>
      </c>
      <c r="EF104" s="2058">
        <v>44044</v>
      </c>
      <c r="EG104" s="1233" t="s">
        <v>21</v>
      </c>
      <c r="EH104" s="1233">
        <v>1890</v>
      </c>
      <c r="EI104" s="1233">
        <v>107185</v>
      </c>
      <c r="EJ104" s="1233">
        <v>61589</v>
      </c>
      <c r="EK104" s="1233">
        <v>253</v>
      </c>
      <c r="EL104" s="1233" t="s">
        <v>21</v>
      </c>
      <c r="EM104" s="1234" t="s">
        <v>21</v>
      </c>
      <c r="EN104" s="1233">
        <v>3760</v>
      </c>
      <c r="EO104" s="1233">
        <v>25461</v>
      </c>
      <c r="EP104" s="1233">
        <v>13614</v>
      </c>
      <c r="EQ104" s="1233">
        <v>13559</v>
      </c>
      <c r="ER104" s="1233">
        <v>12178</v>
      </c>
      <c r="ES104" s="1233">
        <v>1522</v>
      </c>
      <c r="ET104" s="1233">
        <v>623924</v>
      </c>
      <c r="EU104" s="1233">
        <v>1778511</v>
      </c>
      <c r="EV104" s="1233">
        <v>3977977</v>
      </c>
      <c r="EW104" s="1284" t="s">
        <v>36</v>
      </c>
      <c r="EX104" s="1533" t="s">
        <v>25</v>
      </c>
      <c r="EY104" s="1281" t="s">
        <v>25</v>
      </c>
      <c r="EZ104" s="2050" t="s">
        <v>25</v>
      </c>
      <c r="FA104" s="2058">
        <v>44044</v>
      </c>
      <c r="FB104" s="1233">
        <v>1890</v>
      </c>
      <c r="FC104" s="1233">
        <v>104981</v>
      </c>
      <c r="FD104" s="1233">
        <v>61589</v>
      </c>
      <c r="FE104" s="1233">
        <v>253</v>
      </c>
      <c r="FF104" s="1233">
        <v>3760</v>
      </c>
      <c r="FG104" s="1233">
        <v>23899</v>
      </c>
      <c r="FH104" s="1233">
        <v>13614</v>
      </c>
      <c r="FI104" s="1233">
        <v>13559</v>
      </c>
      <c r="FJ104" s="1233">
        <v>12178</v>
      </c>
      <c r="FK104" s="1233">
        <v>1522</v>
      </c>
      <c r="FL104" s="1233">
        <v>623924</v>
      </c>
      <c r="FM104" s="1233">
        <v>1778511</v>
      </c>
      <c r="FN104" s="1233">
        <v>85797</v>
      </c>
      <c r="FO104" s="1233">
        <v>42247</v>
      </c>
      <c r="FP104" s="1233" t="s">
        <v>21</v>
      </c>
      <c r="FQ104" s="1233" t="s">
        <v>21</v>
      </c>
      <c r="FR104" s="1284" t="s">
        <v>36</v>
      </c>
      <c r="FS104" s="1533" t="s">
        <v>25</v>
      </c>
      <c r="FT104" s="1281" t="s">
        <v>25</v>
      </c>
      <c r="FU104" s="2050" t="s">
        <v>25</v>
      </c>
      <c r="FV104" s="2058">
        <v>44044</v>
      </c>
      <c r="FW104" s="1233">
        <v>10504</v>
      </c>
      <c r="FX104" s="1233" t="s">
        <v>21</v>
      </c>
      <c r="FY104" s="1233" t="s">
        <v>21</v>
      </c>
      <c r="FZ104" s="1233">
        <v>1074</v>
      </c>
      <c r="GA104" s="1233">
        <v>91</v>
      </c>
      <c r="GB104" s="1233">
        <v>984</v>
      </c>
      <c r="GC104" s="1233">
        <v>64</v>
      </c>
      <c r="GD104" s="1233">
        <v>45</v>
      </c>
      <c r="GE104" s="1233">
        <v>6337</v>
      </c>
      <c r="GF104" s="1233">
        <v>2416</v>
      </c>
      <c r="GG104" s="1233" t="s">
        <v>21</v>
      </c>
      <c r="GH104" s="1233">
        <v>17387</v>
      </c>
      <c r="GI104" s="1233">
        <v>10565</v>
      </c>
      <c r="GJ104" s="1233">
        <v>1597</v>
      </c>
      <c r="GK104" s="1233">
        <v>3000</v>
      </c>
      <c r="GL104" s="1233">
        <v>2586</v>
      </c>
      <c r="GM104" s="1284" t="s">
        <v>36</v>
      </c>
      <c r="GN104" s="1533" t="s">
        <v>25</v>
      </c>
      <c r="GO104" s="1260"/>
      <c r="GP104" s="1260"/>
      <c r="GQ104" s="1260"/>
      <c r="GR104" s="1260"/>
      <c r="GS104" s="1260"/>
      <c r="GT104" s="1260"/>
      <c r="GU104" s="1260"/>
      <c r="GV104" s="1260"/>
      <c r="GW104" s="1260"/>
      <c r="GX104" s="1260"/>
      <c r="GY104" s="1260"/>
      <c r="GZ104" s="1260"/>
      <c r="HA104" s="1260"/>
    </row>
    <row r="105" spans="1:209" ht="14.25" customHeight="1">
      <c r="A105" s="1281" t="s">
        <v>25</v>
      </c>
      <c r="B105" s="2050" t="s">
        <v>25</v>
      </c>
      <c r="C105" s="2058">
        <v>44075</v>
      </c>
      <c r="D105" s="1233">
        <v>4610863</v>
      </c>
      <c r="E105" s="1233">
        <v>4025845</v>
      </c>
      <c r="F105" s="1233" t="s">
        <v>21</v>
      </c>
      <c r="G105" s="1233">
        <v>3</v>
      </c>
      <c r="H105" s="1233">
        <v>2258603</v>
      </c>
      <c r="I105" s="1233">
        <v>1188925</v>
      </c>
      <c r="J105" s="1233">
        <v>73146</v>
      </c>
      <c r="K105" s="1233">
        <v>14808</v>
      </c>
      <c r="L105" s="1233">
        <v>38938</v>
      </c>
      <c r="M105" s="1233">
        <v>475</v>
      </c>
      <c r="N105" s="1233">
        <v>38463</v>
      </c>
      <c r="O105" s="1233">
        <v>28412</v>
      </c>
      <c r="P105" s="1233">
        <v>332113</v>
      </c>
      <c r="Q105" s="1233">
        <v>313906</v>
      </c>
      <c r="R105" s="1233">
        <v>38485</v>
      </c>
      <c r="S105" s="1233" t="s">
        <v>21</v>
      </c>
      <c r="T105" s="1284" t="s">
        <v>37</v>
      </c>
      <c r="U105" s="1533" t="s">
        <v>25</v>
      </c>
      <c r="V105" s="1281" t="s">
        <v>25</v>
      </c>
      <c r="W105" s="2050" t="s">
        <v>25</v>
      </c>
      <c r="X105" s="2058">
        <v>44075</v>
      </c>
      <c r="Y105" s="1233">
        <v>9326</v>
      </c>
      <c r="Z105" s="1233">
        <v>4125</v>
      </c>
      <c r="AA105" s="1233">
        <v>4457</v>
      </c>
      <c r="AB105" s="1233" t="s">
        <v>21</v>
      </c>
      <c r="AC105" s="1233" t="s">
        <v>21</v>
      </c>
      <c r="AD105" s="1233">
        <v>1000647</v>
      </c>
      <c r="AE105" s="1233">
        <v>4938513</v>
      </c>
      <c r="AF105" s="1233">
        <v>3607068</v>
      </c>
      <c r="AG105" s="1233">
        <v>3605159</v>
      </c>
      <c r="AH105" s="1233" t="s">
        <v>21</v>
      </c>
      <c r="AI105" s="1233">
        <v>2258603</v>
      </c>
      <c r="AJ105" s="1233">
        <v>1188925</v>
      </c>
      <c r="AK105" s="1233">
        <v>72956</v>
      </c>
      <c r="AL105" s="1233">
        <v>14807</v>
      </c>
      <c r="AM105" s="1233">
        <v>37676</v>
      </c>
      <c r="AN105" s="150" t="s">
        <v>21</v>
      </c>
      <c r="AO105" s="1284" t="s">
        <v>37</v>
      </c>
      <c r="AP105" s="1533" t="s">
        <v>25</v>
      </c>
      <c r="AQ105" s="1281" t="s">
        <v>25</v>
      </c>
      <c r="AR105" s="2050" t="s">
        <v>25</v>
      </c>
      <c r="AS105" s="2058">
        <v>44075</v>
      </c>
      <c r="AT105" s="1233">
        <v>4938513</v>
      </c>
      <c r="AU105" s="1233">
        <v>73482</v>
      </c>
      <c r="AV105" s="1233">
        <v>33501</v>
      </c>
      <c r="AW105" s="1233" t="s">
        <v>21</v>
      </c>
      <c r="AX105" s="1233" t="s">
        <v>21</v>
      </c>
      <c r="AY105" s="1233" t="s">
        <v>21</v>
      </c>
      <c r="AZ105" s="1233" t="s">
        <v>21</v>
      </c>
      <c r="BA105" s="1233">
        <v>40</v>
      </c>
      <c r="BB105" s="1233">
        <v>3243</v>
      </c>
      <c r="BC105" s="1233">
        <v>38423</v>
      </c>
      <c r="BD105" s="1233">
        <v>22824</v>
      </c>
      <c r="BE105" s="1233">
        <v>19</v>
      </c>
      <c r="BF105" s="1233">
        <v>995</v>
      </c>
      <c r="BG105" s="1233">
        <v>88</v>
      </c>
      <c r="BH105" s="1233">
        <v>12464</v>
      </c>
      <c r="BI105" s="1233">
        <v>2143</v>
      </c>
      <c r="BJ105" s="1284" t="s">
        <v>37</v>
      </c>
      <c r="BK105" s="1533" t="s">
        <v>25</v>
      </c>
      <c r="BL105" s="1281" t="s">
        <v>25</v>
      </c>
      <c r="BM105" s="2050" t="s">
        <v>25</v>
      </c>
      <c r="BN105" s="2058">
        <v>44075</v>
      </c>
      <c r="BO105" s="1233" t="s">
        <v>21</v>
      </c>
      <c r="BP105" s="1233">
        <v>69922</v>
      </c>
      <c r="BQ105" s="1233">
        <v>154114</v>
      </c>
      <c r="BR105" s="1233">
        <v>86466</v>
      </c>
      <c r="BS105" s="1233" t="s">
        <v>21</v>
      </c>
      <c r="BT105" s="1233" t="s">
        <v>21</v>
      </c>
      <c r="BU105" s="1233" t="s">
        <v>21</v>
      </c>
      <c r="BV105" s="1233" t="s">
        <v>21</v>
      </c>
      <c r="BW105" s="1233" t="s">
        <v>21</v>
      </c>
      <c r="BX105" s="1233" t="s">
        <v>21</v>
      </c>
      <c r="BY105" s="1233" t="s">
        <v>21</v>
      </c>
      <c r="BZ105" s="1233">
        <v>1920</v>
      </c>
      <c r="CA105" s="1233">
        <v>2361</v>
      </c>
      <c r="CB105" s="1233">
        <v>93</v>
      </c>
      <c r="CC105" s="1233">
        <v>7</v>
      </c>
      <c r="CD105" s="1233">
        <v>10</v>
      </c>
      <c r="CE105" s="1284" t="s">
        <v>37</v>
      </c>
      <c r="CF105" s="1533" t="s">
        <v>25</v>
      </c>
      <c r="DI105" s="1281" t="s">
        <v>25</v>
      </c>
      <c r="DJ105" s="2050" t="s">
        <v>25</v>
      </c>
      <c r="DK105" s="2058">
        <v>44075</v>
      </c>
      <c r="DL105" s="1233">
        <v>1442173</v>
      </c>
      <c r="DM105" s="1233">
        <v>2221820</v>
      </c>
      <c r="DN105" s="1233">
        <v>4610694</v>
      </c>
      <c r="DO105" s="1233">
        <v>4173573</v>
      </c>
      <c r="DP105" s="1233">
        <v>148</v>
      </c>
      <c r="DQ105" s="1233">
        <v>3</v>
      </c>
      <c r="DR105" s="1233">
        <v>2258603</v>
      </c>
      <c r="DS105" s="1233">
        <v>1188925</v>
      </c>
      <c r="DT105" s="1233">
        <v>73583</v>
      </c>
      <c r="DU105" s="1233">
        <v>14808</v>
      </c>
      <c r="DV105" s="1233">
        <v>64070</v>
      </c>
      <c r="DW105" s="1233">
        <v>3291</v>
      </c>
      <c r="DX105" s="1233">
        <v>60780</v>
      </c>
      <c r="DY105" s="1233">
        <v>66282</v>
      </c>
      <c r="DZ105" s="1233">
        <v>335402</v>
      </c>
      <c r="EA105" s="1233">
        <v>360237</v>
      </c>
      <c r="EB105" s="1284" t="s">
        <v>37</v>
      </c>
      <c r="EC105" s="1533" t="s">
        <v>25</v>
      </c>
      <c r="ED105" s="1281" t="s">
        <v>25</v>
      </c>
      <c r="EE105" s="2050" t="s">
        <v>25</v>
      </c>
      <c r="EF105" s="2058">
        <v>44075</v>
      </c>
      <c r="EG105" s="1233" t="s">
        <v>21</v>
      </c>
      <c r="EH105" s="1233">
        <v>2045</v>
      </c>
      <c r="EI105" s="1233">
        <v>100670</v>
      </c>
      <c r="EJ105" s="1233">
        <v>48801</v>
      </c>
      <c r="EK105" s="1233">
        <v>451</v>
      </c>
      <c r="EL105" s="1233" t="s">
        <v>21</v>
      </c>
      <c r="EM105" s="1234" t="s">
        <v>21</v>
      </c>
      <c r="EN105" s="1233">
        <v>6445</v>
      </c>
      <c r="EO105" s="1233">
        <v>25348</v>
      </c>
      <c r="EP105" s="1233">
        <v>13271</v>
      </c>
      <c r="EQ105" s="1233">
        <v>12876</v>
      </c>
      <c r="ER105" s="1233">
        <v>11865</v>
      </c>
      <c r="ES105" s="1233">
        <v>1527</v>
      </c>
      <c r="ET105" s="1233">
        <v>562514</v>
      </c>
      <c r="EU105" s="1233">
        <v>1777592</v>
      </c>
      <c r="EV105" s="1233">
        <v>3607068</v>
      </c>
      <c r="EW105" s="1284" t="s">
        <v>37</v>
      </c>
      <c r="EX105" s="1533" t="s">
        <v>25</v>
      </c>
      <c r="EY105" s="1281" t="s">
        <v>25</v>
      </c>
      <c r="EZ105" s="2050" t="s">
        <v>25</v>
      </c>
      <c r="FA105" s="2058">
        <v>44075</v>
      </c>
      <c r="FB105" s="1233">
        <v>2045</v>
      </c>
      <c r="FC105" s="1233">
        <v>98760</v>
      </c>
      <c r="FD105" s="1233">
        <v>48801</v>
      </c>
      <c r="FE105" s="1233">
        <v>333</v>
      </c>
      <c r="FF105" s="1233">
        <v>6445</v>
      </c>
      <c r="FG105" s="1233">
        <v>24040</v>
      </c>
      <c r="FH105" s="1233">
        <v>13271</v>
      </c>
      <c r="FI105" s="1233">
        <v>12876</v>
      </c>
      <c r="FJ105" s="1233">
        <v>11865</v>
      </c>
      <c r="FK105" s="1233">
        <v>1527</v>
      </c>
      <c r="FL105" s="1233">
        <v>562514</v>
      </c>
      <c r="FM105" s="1233">
        <v>1777592</v>
      </c>
      <c r="FN105" s="1233">
        <v>77064</v>
      </c>
      <c r="FO105" s="1233">
        <v>39869</v>
      </c>
      <c r="FP105" s="1233" t="s">
        <v>21</v>
      </c>
      <c r="FQ105" s="1233" t="s">
        <v>21</v>
      </c>
      <c r="FR105" s="1284" t="s">
        <v>37</v>
      </c>
      <c r="FS105" s="1533" t="s">
        <v>25</v>
      </c>
      <c r="FT105" s="1281" t="s">
        <v>25</v>
      </c>
      <c r="FU105" s="2050" t="s">
        <v>25</v>
      </c>
      <c r="FV105" s="2058">
        <v>44075</v>
      </c>
      <c r="FW105" s="1233">
        <v>10183</v>
      </c>
      <c r="FX105" s="1233" t="s">
        <v>21</v>
      </c>
      <c r="FY105" s="1233" t="s">
        <v>21</v>
      </c>
      <c r="FZ105" s="1233">
        <v>993</v>
      </c>
      <c r="GA105" s="1233">
        <v>62</v>
      </c>
      <c r="GB105" s="1233">
        <v>931</v>
      </c>
      <c r="GC105" s="1233">
        <v>42</v>
      </c>
      <c r="GD105" s="1233">
        <v>40</v>
      </c>
      <c r="GE105" s="1233">
        <v>5987</v>
      </c>
      <c r="GF105" s="1233">
        <v>2677</v>
      </c>
      <c r="GG105" s="1233" t="s">
        <v>21</v>
      </c>
      <c r="GH105" s="1233">
        <v>14054</v>
      </c>
      <c r="GI105" s="1233">
        <v>9830</v>
      </c>
      <c r="GJ105" s="1233">
        <v>1645</v>
      </c>
      <c r="GK105" s="1233">
        <v>438</v>
      </c>
      <c r="GL105" s="1233">
        <v>2593</v>
      </c>
      <c r="GM105" s="1284" t="s">
        <v>37</v>
      </c>
      <c r="GN105" s="1533" t="s">
        <v>25</v>
      </c>
      <c r="GO105" s="1260"/>
      <c r="GP105" s="1260"/>
      <c r="GQ105" s="1260"/>
      <c r="GR105" s="1260"/>
      <c r="GS105" s="1260"/>
      <c r="GT105" s="1260"/>
      <c r="GU105" s="1260"/>
      <c r="GV105" s="1260"/>
      <c r="GW105" s="1260"/>
      <c r="GX105" s="1260"/>
      <c r="GY105" s="1260"/>
      <c r="GZ105" s="1260"/>
      <c r="HA105" s="1260"/>
    </row>
    <row r="106" spans="1:209" ht="14.25" customHeight="1">
      <c r="A106" s="1281" t="s">
        <v>25</v>
      </c>
      <c r="B106" s="2050" t="s">
        <v>25</v>
      </c>
      <c r="C106" s="2058">
        <v>44105</v>
      </c>
      <c r="D106" s="1233">
        <v>4884523</v>
      </c>
      <c r="E106" s="1233">
        <v>4280629</v>
      </c>
      <c r="F106" s="1233" t="s">
        <v>21</v>
      </c>
      <c r="G106" s="1233">
        <v>2</v>
      </c>
      <c r="H106" s="1233">
        <v>2512040</v>
      </c>
      <c r="I106" s="1233">
        <v>1217275</v>
      </c>
      <c r="J106" s="1233">
        <v>52195</v>
      </c>
      <c r="K106" s="1233">
        <v>17769</v>
      </c>
      <c r="L106" s="1233">
        <v>39184</v>
      </c>
      <c r="M106" s="1233">
        <v>500</v>
      </c>
      <c r="N106" s="1233">
        <v>38684</v>
      </c>
      <c r="O106" s="1233">
        <v>31765</v>
      </c>
      <c r="P106" s="1233">
        <v>349268</v>
      </c>
      <c r="Q106" s="1233">
        <v>322821</v>
      </c>
      <c r="R106" s="1233">
        <v>24585</v>
      </c>
      <c r="S106" s="1233" t="s">
        <v>21</v>
      </c>
      <c r="T106" s="1284" t="s">
        <v>38</v>
      </c>
      <c r="U106" s="1533" t="s">
        <v>25</v>
      </c>
      <c r="V106" s="1281" t="s">
        <v>25</v>
      </c>
      <c r="W106" s="2050" t="s">
        <v>25</v>
      </c>
      <c r="X106" s="2058">
        <v>44105</v>
      </c>
      <c r="Y106" s="1233">
        <v>11043</v>
      </c>
      <c r="Z106" s="1233">
        <v>3827</v>
      </c>
      <c r="AA106" s="1233">
        <v>4130</v>
      </c>
      <c r="AB106" s="1233" t="s">
        <v>21</v>
      </c>
      <c r="AC106" s="1233" t="s">
        <v>21</v>
      </c>
      <c r="AD106" s="1233">
        <v>993861</v>
      </c>
      <c r="AE106" s="1233">
        <v>5115686</v>
      </c>
      <c r="AF106" s="1233">
        <v>3855288</v>
      </c>
      <c r="AG106" s="1233">
        <v>3853243</v>
      </c>
      <c r="AH106" s="1233" t="s">
        <v>21</v>
      </c>
      <c r="AI106" s="1233">
        <v>2512040</v>
      </c>
      <c r="AJ106" s="1233">
        <v>1217275</v>
      </c>
      <c r="AK106" s="1233">
        <v>52017</v>
      </c>
      <c r="AL106" s="1233">
        <v>17768</v>
      </c>
      <c r="AM106" s="1233">
        <v>37299</v>
      </c>
      <c r="AN106" s="150" t="s">
        <v>21</v>
      </c>
      <c r="AO106" s="1284" t="s">
        <v>38</v>
      </c>
      <c r="AP106" s="1533" t="s">
        <v>25</v>
      </c>
      <c r="AQ106" s="1281" t="s">
        <v>25</v>
      </c>
      <c r="AR106" s="2050" t="s">
        <v>25</v>
      </c>
      <c r="AS106" s="2058">
        <v>44105</v>
      </c>
      <c r="AT106" s="1233">
        <v>5115686</v>
      </c>
      <c r="AU106" s="1233">
        <v>65361</v>
      </c>
      <c r="AV106" s="1233">
        <v>22574</v>
      </c>
      <c r="AW106" s="1233" t="s">
        <v>21</v>
      </c>
      <c r="AX106" s="1233" t="s">
        <v>21</v>
      </c>
      <c r="AY106" s="1233" t="s">
        <v>21</v>
      </c>
      <c r="AZ106" s="1233" t="s">
        <v>21</v>
      </c>
      <c r="BA106" s="1233">
        <v>190</v>
      </c>
      <c r="BB106" s="1233">
        <v>2912</v>
      </c>
      <c r="BC106" s="1233">
        <v>24522</v>
      </c>
      <c r="BD106" s="1233">
        <v>25172</v>
      </c>
      <c r="BE106" s="1233">
        <v>66</v>
      </c>
      <c r="BF106" s="1233">
        <v>998</v>
      </c>
      <c r="BG106" s="1233">
        <v>110</v>
      </c>
      <c r="BH106" s="1233">
        <v>13248</v>
      </c>
      <c r="BI106" s="1233">
        <v>2320</v>
      </c>
      <c r="BJ106" s="1284" t="s">
        <v>38</v>
      </c>
      <c r="BK106" s="1533" t="s">
        <v>25</v>
      </c>
      <c r="BL106" s="1281" t="s">
        <v>25</v>
      </c>
      <c r="BM106" s="2050" t="s">
        <v>25</v>
      </c>
      <c r="BN106" s="2058">
        <v>44105</v>
      </c>
      <c r="BO106" s="1233" t="s">
        <v>21</v>
      </c>
      <c r="BP106" s="1233">
        <v>69229</v>
      </c>
      <c r="BQ106" s="1233">
        <v>161678</v>
      </c>
      <c r="BR106" s="1233">
        <v>87337</v>
      </c>
      <c r="BS106" s="1233" t="s">
        <v>21</v>
      </c>
      <c r="BT106" s="1233" t="s">
        <v>21</v>
      </c>
      <c r="BU106" s="1233" t="s">
        <v>21</v>
      </c>
      <c r="BV106" s="1233" t="s">
        <v>21</v>
      </c>
      <c r="BW106" s="1233" t="s">
        <v>21</v>
      </c>
      <c r="BX106" s="1233" t="s">
        <v>21</v>
      </c>
      <c r="BY106" s="1233" t="s">
        <v>21</v>
      </c>
      <c r="BZ106" s="1233">
        <v>1924</v>
      </c>
      <c r="CA106" s="1233">
        <v>2507</v>
      </c>
      <c r="CB106" s="1233" t="s">
        <v>21</v>
      </c>
      <c r="CC106" s="1233">
        <v>3</v>
      </c>
      <c r="CD106" s="1233">
        <v>13</v>
      </c>
      <c r="CE106" s="1284" t="s">
        <v>38</v>
      </c>
      <c r="CF106" s="1533" t="s">
        <v>25</v>
      </c>
      <c r="DI106" s="1281" t="s">
        <v>25</v>
      </c>
      <c r="DJ106" s="2050" t="s">
        <v>25</v>
      </c>
      <c r="DK106" s="2058">
        <v>44105</v>
      </c>
      <c r="DL106" s="1233">
        <v>1509288</v>
      </c>
      <c r="DM106" s="1233">
        <v>2398629</v>
      </c>
      <c r="DN106" s="1233">
        <v>4861291</v>
      </c>
      <c r="DO106" s="1233">
        <v>4432850</v>
      </c>
      <c r="DP106" s="1233">
        <v>217</v>
      </c>
      <c r="DQ106" s="1233">
        <v>2</v>
      </c>
      <c r="DR106" s="1233">
        <v>2512040</v>
      </c>
      <c r="DS106" s="1233">
        <v>1217275</v>
      </c>
      <c r="DT106" s="1233">
        <v>52296</v>
      </c>
      <c r="DU106" s="1233">
        <v>17769</v>
      </c>
      <c r="DV106" s="1233">
        <v>64887</v>
      </c>
      <c r="DW106" s="1233">
        <v>1698</v>
      </c>
      <c r="DX106" s="1233">
        <v>63189</v>
      </c>
      <c r="DY106" s="1233">
        <v>71988</v>
      </c>
      <c r="DZ106" s="1233">
        <v>351945</v>
      </c>
      <c r="EA106" s="1233">
        <v>371212</v>
      </c>
      <c r="EB106" s="1284" t="s">
        <v>38</v>
      </c>
      <c r="EC106" s="1533" t="s">
        <v>25</v>
      </c>
      <c r="ED106" s="1281" t="s">
        <v>25</v>
      </c>
      <c r="EE106" s="2050" t="s">
        <v>25</v>
      </c>
      <c r="EF106" s="2058">
        <v>44105</v>
      </c>
      <c r="EG106" s="1233" t="s">
        <v>21</v>
      </c>
      <c r="EH106" s="1233">
        <v>1860</v>
      </c>
      <c r="EI106" s="1233">
        <v>82404</v>
      </c>
      <c r="EJ106" s="1233">
        <v>37866</v>
      </c>
      <c r="EK106" s="1233">
        <v>353</v>
      </c>
      <c r="EL106" s="1233" t="s">
        <v>21</v>
      </c>
      <c r="EM106" s="1234" t="s">
        <v>21</v>
      </c>
      <c r="EN106" s="1233">
        <v>7308</v>
      </c>
      <c r="EO106" s="1233">
        <v>22744</v>
      </c>
      <c r="EP106" s="1233">
        <v>13476</v>
      </c>
      <c r="EQ106" s="1233">
        <v>13544</v>
      </c>
      <c r="ER106" s="1233">
        <v>1547</v>
      </c>
      <c r="ES106" s="1233">
        <v>1390</v>
      </c>
      <c r="ET106" s="1233">
        <v>596081</v>
      </c>
      <c r="EU106" s="1233">
        <v>1885585</v>
      </c>
      <c r="EV106" s="1233">
        <v>3855288</v>
      </c>
      <c r="EW106" s="1284" t="s">
        <v>38</v>
      </c>
      <c r="EX106" s="1533" t="s">
        <v>25</v>
      </c>
      <c r="EY106" s="1281" t="s">
        <v>25</v>
      </c>
      <c r="EZ106" s="2050" t="s">
        <v>25</v>
      </c>
      <c r="FA106" s="2058">
        <v>44105</v>
      </c>
      <c r="FB106" s="1233">
        <v>1860</v>
      </c>
      <c r="FC106" s="1233">
        <v>80360</v>
      </c>
      <c r="FD106" s="1233">
        <v>37866</v>
      </c>
      <c r="FE106" s="1233">
        <v>353</v>
      </c>
      <c r="FF106" s="1233">
        <v>7308</v>
      </c>
      <c r="FG106" s="1233">
        <v>21295</v>
      </c>
      <c r="FH106" s="1233">
        <v>13476</v>
      </c>
      <c r="FI106" s="1233">
        <v>13544</v>
      </c>
      <c r="FJ106" s="1233">
        <v>1547</v>
      </c>
      <c r="FK106" s="1233">
        <v>1390</v>
      </c>
      <c r="FL106" s="1233">
        <v>596081</v>
      </c>
      <c r="FM106" s="1233">
        <v>1885585</v>
      </c>
      <c r="FN106" s="1233">
        <v>68696</v>
      </c>
      <c r="FO106" s="1233">
        <v>28284</v>
      </c>
      <c r="FP106" s="1233" t="s">
        <v>21</v>
      </c>
      <c r="FQ106" s="1233" t="s">
        <v>21</v>
      </c>
      <c r="FR106" s="1284" t="s">
        <v>38</v>
      </c>
      <c r="FS106" s="1533" t="s">
        <v>25</v>
      </c>
      <c r="FT106" s="1281" t="s">
        <v>25</v>
      </c>
      <c r="FU106" s="2050" t="s">
        <v>25</v>
      </c>
      <c r="FV106" s="2058">
        <v>44105</v>
      </c>
      <c r="FW106" s="1233">
        <v>9338</v>
      </c>
      <c r="FX106" s="1233" t="s">
        <v>21</v>
      </c>
      <c r="FY106" s="1233" t="s">
        <v>21</v>
      </c>
      <c r="FZ106" s="1233">
        <v>1125</v>
      </c>
      <c r="GA106" s="1233">
        <v>119</v>
      </c>
      <c r="GB106" s="1233">
        <v>1006</v>
      </c>
      <c r="GC106" s="1233">
        <v>6</v>
      </c>
      <c r="GD106" s="1233">
        <v>190</v>
      </c>
      <c r="GE106" s="1233">
        <v>5272</v>
      </c>
      <c r="GF106" s="1233">
        <v>2272</v>
      </c>
      <c r="GG106" s="1233" t="s">
        <v>21</v>
      </c>
      <c r="GH106" s="1233">
        <v>15560</v>
      </c>
      <c r="GI106" s="1233">
        <v>6748</v>
      </c>
      <c r="GJ106" s="1233">
        <v>1666</v>
      </c>
      <c r="GK106" s="1233">
        <v>2612</v>
      </c>
      <c r="GL106" s="1233">
        <v>3229</v>
      </c>
      <c r="GM106" s="1284" t="s">
        <v>38</v>
      </c>
      <c r="GN106" s="1533" t="s">
        <v>25</v>
      </c>
      <c r="GO106" s="1260"/>
      <c r="GP106" s="1260"/>
      <c r="GQ106" s="1260"/>
      <c r="GR106" s="1260"/>
      <c r="GS106" s="1260"/>
      <c r="GT106" s="1260"/>
      <c r="GU106" s="1260"/>
      <c r="GV106" s="1260"/>
      <c r="GW106" s="1260"/>
      <c r="GX106" s="1260"/>
      <c r="GY106" s="1260"/>
      <c r="GZ106" s="1260"/>
      <c r="HA106" s="1260"/>
    </row>
    <row r="107" spans="1:209" ht="14.25" customHeight="1">
      <c r="A107" s="1281" t="s">
        <v>25</v>
      </c>
      <c r="B107" s="2050" t="s">
        <v>25</v>
      </c>
      <c r="C107" s="2058">
        <v>44136</v>
      </c>
      <c r="D107" s="1233">
        <v>4858004</v>
      </c>
      <c r="E107" s="1233">
        <v>4245531</v>
      </c>
      <c r="F107" s="1233" t="s">
        <v>21</v>
      </c>
      <c r="G107" s="1233">
        <v>3</v>
      </c>
      <c r="H107" s="1233">
        <v>2487728</v>
      </c>
      <c r="I107" s="1233">
        <v>1182085</v>
      </c>
      <c r="J107" s="1233">
        <v>45931</v>
      </c>
      <c r="K107" s="1233">
        <v>13364</v>
      </c>
      <c r="L107" s="1233">
        <v>36712</v>
      </c>
      <c r="M107" s="1233">
        <v>645</v>
      </c>
      <c r="N107" s="1233">
        <v>36067</v>
      </c>
      <c r="O107" s="1233">
        <v>29648</v>
      </c>
      <c r="P107" s="1233">
        <v>347647</v>
      </c>
      <c r="Q107" s="1233">
        <v>347839</v>
      </c>
      <c r="R107" s="1233">
        <v>32659</v>
      </c>
      <c r="S107" s="1233" t="s">
        <v>21</v>
      </c>
      <c r="T107" s="1284" t="s">
        <v>39</v>
      </c>
      <c r="U107" s="1533" t="s">
        <v>25</v>
      </c>
      <c r="V107" s="1281" t="s">
        <v>25</v>
      </c>
      <c r="W107" s="2050" t="s">
        <v>25</v>
      </c>
      <c r="X107" s="2058">
        <v>44136</v>
      </c>
      <c r="Y107" s="1233">
        <v>9997</v>
      </c>
      <c r="Z107" s="1233">
        <v>4671</v>
      </c>
      <c r="AA107" s="1233">
        <v>5050</v>
      </c>
      <c r="AB107" s="1233" t="s">
        <v>21</v>
      </c>
      <c r="AC107" s="1233" t="s">
        <v>21</v>
      </c>
      <c r="AD107" s="1233">
        <v>1006129</v>
      </c>
      <c r="AE107" s="1233">
        <v>5125723</v>
      </c>
      <c r="AF107" s="1233">
        <v>3788247</v>
      </c>
      <c r="AG107" s="1233">
        <v>3786277</v>
      </c>
      <c r="AH107" s="1233" t="s">
        <v>21</v>
      </c>
      <c r="AI107" s="1233">
        <v>2487728</v>
      </c>
      <c r="AJ107" s="1233">
        <v>1182085</v>
      </c>
      <c r="AK107" s="1233">
        <v>45847</v>
      </c>
      <c r="AL107" s="1233">
        <v>13362</v>
      </c>
      <c r="AM107" s="1233">
        <v>34446</v>
      </c>
      <c r="AN107" s="150" t="s">
        <v>21</v>
      </c>
      <c r="AO107" s="1284" t="s">
        <v>39</v>
      </c>
      <c r="AP107" s="1533" t="s">
        <v>25</v>
      </c>
      <c r="AQ107" s="1281" t="s">
        <v>25</v>
      </c>
      <c r="AR107" s="2050" t="s">
        <v>25</v>
      </c>
      <c r="AS107" s="2058">
        <v>44136</v>
      </c>
      <c r="AT107" s="1233">
        <v>5125723</v>
      </c>
      <c r="AU107" s="1233">
        <v>74877</v>
      </c>
      <c r="AV107" s="1233">
        <v>29388</v>
      </c>
      <c r="AW107" s="1233" t="s">
        <v>21</v>
      </c>
      <c r="AX107" s="1233" t="s">
        <v>21</v>
      </c>
      <c r="AY107" s="1233" t="s">
        <v>21</v>
      </c>
      <c r="AZ107" s="1233" t="s">
        <v>21</v>
      </c>
      <c r="BA107" s="1233">
        <v>125</v>
      </c>
      <c r="BB107" s="1233">
        <v>3484</v>
      </c>
      <c r="BC107" s="1233">
        <v>32593</v>
      </c>
      <c r="BD107" s="1233">
        <v>25425</v>
      </c>
      <c r="BE107" s="1233">
        <v>38</v>
      </c>
      <c r="BF107" s="1233">
        <v>919</v>
      </c>
      <c r="BG107" s="1233">
        <v>99</v>
      </c>
      <c r="BH107" s="1233">
        <v>13685</v>
      </c>
      <c r="BI107" s="1233">
        <v>2324</v>
      </c>
      <c r="BJ107" s="1284" t="s">
        <v>39</v>
      </c>
      <c r="BK107" s="1533" t="s">
        <v>25</v>
      </c>
      <c r="BL107" s="1281" t="s">
        <v>25</v>
      </c>
      <c r="BM107" s="2050" t="s">
        <v>25</v>
      </c>
      <c r="BN107" s="2058">
        <v>44136</v>
      </c>
      <c r="BO107" s="1233" t="s">
        <v>21</v>
      </c>
      <c r="BP107" s="1233">
        <v>68832</v>
      </c>
      <c r="BQ107" s="1233">
        <v>197640</v>
      </c>
      <c r="BR107" s="1233">
        <v>91957</v>
      </c>
      <c r="BS107" s="1233" t="s">
        <v>21</v>
      </c>
      <c r="BT107" s="1233" t="s">
        <v>21</v>
      </c>
      <c r="BU107" s="1233" t="s">
        <v>21</v>
      </c>
      <c r="BV107" s="1233" t="s">
        <v>21</v>
      </c>
      <c r="BW107" s="1233" t="s">
        <v>21</v>
      </c>
      <c r="BX107" s="1233" t="s">
        <v>21</v>
      </c>
      <c r="BY107" s="1233" t="s">
        <v>21</v>
      </c>
      <c r="BZ107" s="1233">
        <v>2068</v>
      </c>
      <c r="CA107" s="1233">
        <v>2564</v>
      </c>
      <c r="CB107" s="1233">
        <v>91</v>
      </c>
      <c r="CC107" s="1233">
        <v>3</v>
      </c>
      <c r="CD107" s="1233">
        <v>12</v>
      </c>
      <c r="CE107" s="1284" t="s">
        <v>39</v>
      </c>
      <c r="CF107" s="1533" t="s">
        <v>25</v>
      </c>
      <c r="DI107" s="1281" t="s">
        <v>25</v>
      </c>
      <c r="DJ107" s="2050" t="s">
        <v>25</v>
      </c>
      <c r="DK107" s="2058">
        <v>44136</v>
      </c>
      <c r="DL107" s="1233">
        <v>1463529</v>
      </c>
      <c r="DM107" s="1233">
        <v>2318112</v>
      </c>
      <c r="DN107" s="1233">
        <v>4836025</v>
      </c>
      <c r="DO107" s="1233">
        <v>4379218</v>
      </c>
      <c r="DP107" s="1233">
        <v>254</v>
      </c>
      <c r="DQ107" s="1233">
        <v>3</v>
      </c>
      <c r="DR107" s="1233">
        <v>2487728</v>
      </c>
      <c r="DS107" s="1233">
        <v>1182085</v>
      </c>
      <c r="DT107" s="1233">
        <v>45975</v>
      </c>
      <c r="DU107" s="1233">
        <v>13364</v>
      </c>
      <c r="DV107" s="1233">
        <v>54292</v>
      </c>
      <c r="DW107" s="1233">
        <v>2669</v>
      </c>
      <c r="DX107" s="1233">
        <v>51623</v>
      </c>
      <c r="DY107" s="1233">
        <v>66132</v>
      </c>
      <c r="DZ107" s="1233">
        <v>349827</v>
      </c>
      <c r="EA107" s="1233">
        <v>394302</v>
      </c>
      <c r="EB107" s="1284" t="s">
        <v>39</v>
      </c>
      <c r="EC107" s="1533" t="s">
        <v>25</v>
      </c>
      <c r="ED107" s="1281" t="s">
        <v>25</v>
      </c>
      <c r="EE107" s="2050" t="s">
        <v>25</v>
      </c>
      <c r="EF107" s="2058">
        <v>44136</v>
      </c>
      <c r="EG107" s="1233" t="s">
        <v>21</v>
      </c>
      <c r="EH107" s="1233">
        <v>1537</v>
      </c>
      <c r="EI107" s="1233">
        <v>104334</v>
      </c>
      <c r="EJ107" s="1233">
        <v>54485</v>
      </c>
      <c r="EK107" s="1233">
        <v>316</v>
      </c>
      <c r="EL107" s="1233" t="s">
        <v>21</v>
      </c>
      <c r="EM107" s="1234" t="s">
        <v>21</v>
      </c>
      <c r="EN107" s="1233">
        <v>8916</v>
      </c>
      <c r="EO107" s="1233">
        <v>24227</v>
      </c>
      <c r="EP107" s="1233">
        <v>16602</v>
      </c>
      <c r="EQ107" s="1233">
        <v>16399</v>
      </c>
      <c r="ER107" s="1233">
        <v>6053</v>
      </c>
      <c r="ES107" s="1233">
        <v>1542</v>
      </c>
      <c r="ET107" s="1233">
        <v>574065</v>
      </c>
      <c r="EU107" s="1233">
        <v>1827867</v>
      </c>
      <c r="EV107" s="1233">
        <v>3788247</v>
      </c>
      <c r="EW107" s="1284" t="s">
        <v>39</v>
      </c>
      <c r="EX107" s="1533" t="s">
        <v>25</v>
      </c>
      <c r="EY107" s="1281" t="s">
        <v>25</v>
      </c>
      <c r="EZ107" s="2050" t="s">
        <v>25</v>
      </c>
      <c r="FA107" s="2058">
        <v>44136</v>
      </c>
      <c r="FB107" s="1233">
        <v>1537</v>
      </c>
      <c r="FC107" s="1233">
        <v>102363</v>
      </c>
      <c r="FD107" s="1233">
        <v>54485</v>
      </c>
      <c r="FE107" s="1233">
        <v>316</v>
      </c>
      <c r="FF107" s="1233">
        <v>8916</v>
      </c>
      <c r="FG107" s="1233">
        <v>22830</v>
      </c>
      <c r="FH107" s="1233">
        <v>16602</v>
      </c>
      <c r="FI107" s="1233">
        <v>16399</v>
      </c>
      <c r="FJ107" s="1233">
        <v>6053</v>
      </c>
      <c r="FK107" s="1233">
        <v>1542</v>
      </c>
      <c r="FL107" s="1233">
        <v>574065</v>
      </c>
      <c r="FM107" s="1233">
        <v>1827867</v>
      </c>
      <c r="FN107" s="1233">
        <v>77927</v>
      </c>
      <c r="FO107" s="1233">
        <v>35355</v>
      </c>
      <c r="FP107" s="1233" t="s">
        <v>21</v>
      </c>
      <c r="FQ107" s="1233" t="s">
        <v>21</v>
      </c>
      <c r="FR107" s="1284" t="s">
        <v>39</v>
      </c>
      <c r="FS107" s="1533" t="s">
        <v>25</v>
      </c>
      <c r="FT107" s="1281" t="s">
        <v>25</v>
      </c>
      <c r="FU107" s="2050" t="s">
        <v>25</v>
      </c>
      <c r="FV107" s="2058">
        <v>44136</v>
      </c>
      <c r="FW107" s="1233">
        <v>10173</v>
      </c>
      <c r="FX107" s="1233" t="s">
        <v>21</v>
      </c>
      <c r="FY107" s="1233" t="s">
        <v>21</v>
      </c>
      <c r="FZ107" s="1233">
        <v>1280</v>
      </c>
      <c r="GA107" s="1233">
        <v>79</v>
      </c>
      <c r="GB107" s="1233">
        <v>1201</v>
      </c>
      <c r="GC107" s="1233">
        <v>22</v>
      </c>
      <c r="GD107" s="1233">
        <v>125</v>
      </c>
      <c r="GE107" s="1233">
        <v>6127</v>
      </c>
      <c r="GF107" s="1233">
        <v>1937</v>
      </c>
      <c r="GG107" s="1233" t="s">
        <v>21</v>
      </c>
      <c r="GH107" s="1233">
        <v>16626</v>
      </c>
      <c r="GI107" s="1233">
        <v>8783</v>
      </c>
      <c r="GJ107" s="1233">
        <v>1546</v>
      </c>
      <c r="GK107" s="1233">
        <v>3288</v>
      </c>
      <c r="GL107" s="1233">
        <v>2549</v>
      </c>
      <c r="GM107" s="1284" t="s">
        <v>39</v>
      </c>
      <c r="GN107" s="1533" t="s">
        <v>25</v>
      </c>
      <c r="GO107" s="1260"/>
      <c r="GP107" s="1260"/>
      <c r="GQ107" s="1260"/>
      <c r="GR107" s="1260"/>
      <c r="GS107" s="1260"/>
      <c r="GT107" s="1260"/>
      <c r="GU107" s="1260"/>
      <c r="GV107" s="1260"/>
      <c r="GW107" s="1260"/>
      <c r="GX107" s="1260"/>
      <c r="GY107" s="1260"/>
      <c r="GZ107" s="1260"/>
      <c r="HA107" s="1260"/>
    </row>
    <row r="108" spans="1:209" ht="14.25" customHeight="1">
      <c r="A108" s="1295" t="s">
        <v>25</v>
      </c>
      <c r="B108" s="2059" t="s">
        <v>25</v>
      </c>
      <c r="C108" s="2060">
        <v>44166</v>
      </c>
      <c r="D108" s="1232">
        <v>5240972</v>
      </c>
      <c r="E108" s="1232">
        <v>4572290</v>
      </c>
      <c r="F108" s="1232" t="s">
        <v>21</v>
      </c>
      <c r="G108" s="1232">
        <v>2</v>
      </c>
      <c r="H108" s="1232">
        <v>2606419</v>
      </c>
      <c r="I108" s="1232">
        <v>1336083</v>
      </c>
      <c r="J108" s="1232">
        <v>62145</v>
      </c>
      <c r="K108" s="1232">
        <v>14404</v>
      </c>
      <c r="L108" s="1232">
        <v>38852</v>
      </c>
      <c r="M108" s="1232">
        <v>392</v>
      </c>
      <c r="N108" s="1232">
        <v>38460</v>
      </c>
      <c r="O108" s="1232">
        <v>32084</v>
      </c>
      <c r="P108" s="1232">
        <v>386894</v>
      </c>
      <c r="Q108" s="1232">
        <v>351185</v>
      </c>
      <c r="R108" s="1232">
        <v>42076</v>
      </c>
      <c r="S108" s="1232" t="s">
        <v>21</v>
      </c>
      <c r="T108" s="1298" t="s">
        <v>40</v>
      </c>
      <c r="U108" s="1537" t="s">
        <v>25</v>
      </c>
      <c r="V108" s="1295" t="s">
        <v>25</v>
      </c>
      <c r="W108" s="2059" t="s">
        <v>25</v>
      </c>
      <c r="X108" s="2060">
        <v>44166</v>
      </c>
      <c r="Y108" s="1232">
        <v>8501</v>
      </c>
      <c r="Z108" s="1232">
        <v>4852</v>
      </c>
      <c r="AA108" s="1232">
        <v>5253</v>
      </c>
      <c r="AB108" s="1232" t="s">
        <v>21</v>
      </c>
      <c r="AC108" s="1232" t="s">
        <v>21</v>
      </c>
      <c r="AD108" s="1232">
        <v>1084458</v>
      </c>
      <c r="AE108" s="1232">
        <v>5645479</v>
      </c>
      <c r="AF108" s="1232">
        <v>4094488</v>
      </c>
      <c r="AG108" s="1232">
        <v>4092115</v>
      </c>
      <c r="AH108" s="1232" t="s">
        <v>21</v>
      </c>
      <c r="AI108" s="1232">
        <v>2606419</v>
      </c>
      <c r="AJ108" s="1232">
        <v>1336083</v>
      </c>
      <c r="AK108" s="1232">
        <v>61897</v>
      </c>
      <c r="AL108" s="1232">
        <v>14403</v>
      </c>
      <c r="AM108" s="1232">
        <v>36529</v>
      </c>
      <c r="AN108" s="587" t="s">
        <v>21</v>
      </c>
      <c r="AO108" s="1298" t="s">
        <v>40</v>
      </c>
      <c r="AP108" s="1537" t="s">
        <v>25</v>
      </c>
      <c r="AQ108" s="1295" t="s">
        <v>25</v>
      </c>
      <c r="AR108" s="2059" t="s">
        <v>25</v>
      </c>
      <c r="AS108" s="2060">
        <v>44166</v>
      </c>
      <c r="AT108" s="1232">
        <v>5645479</v>
      </c>
      <c r="AU108" s="1232">
        <v>88843</v>
      </c>
      <c r="AV108" s="1232">
        <v>37809</v>
      </c>
      <c r="AW108" s="1232" t="s">
        <v>21</v>
      </c>
      <c r="AX108" s="1232" t="s">
        <v>21</v>
      </c>
      <c r="AY108" s="1232" t="s">
        <v>21</v>
      </c>
      <c r="AZ108" s="1232" t="s">
        <v>21</v>
      </c>
      <c r="BA108" s="1232">
        <v>40</v>
      </c>
      <c r="BB108" s="1232">
        <v>4570</v>
      </c>
      <c r="BC108" s="1232">
        <v>42006</v>
      </c>
      <c r="BD108" s="1232">
        <v>28578</v>
      </c>
      <c r="BE108" s="1232">
        <v>21</v>
      </c>
      <c r="BF108" s="1232">
        <v>1030</v>
      </c>
      <c r="BG108" s="1232">
        <v>38</v>
      </c>
      <c r="BH108" s="1232">
        <v>15823</v>
      </c>
      <c r="BI108" s="1232">
        <v>2612</v>
      </c>
      <c r="BJ108" s="1298" t="s">
        <v>40</v>
      </c>
      <c r="BK108" s="1537" t="s">
        <v>25</v>
      </c>
      <c r="BL108" s="1295" t="s">
        <v>25</v>
      </c>
      <c r="BM108" s="2059" t="s">
        <v>25</v>
      </c>
      <c r="BN108" s="2060">
        <v>44166</v>
      </c>
      <c r="BO108" s="1232" t="s">
        <v>21</v>
      </c>
      <c r="BP108" s="1232">
        <v>76593</v>
      </c>
      <c r="BQ108" s="1232">
        <v>221802</v>
      </c>
      <c r="BR108" s="1232">
        <v>100367</v>
      </c>
      <c r="BS108" s="1232" t="s">
        <v>21</v>
      </c>
      <c r="BT108" s="1232" t="s">
        <v>21</v>
      </c>
      <c r="BU108" s="1232" t="s">
        <v>21</v>
      </c>
      <c r="BV108" s="1232" t="s">
        <v>21</v>
      </c>
      <c r="BW108" s="1232" t="s">
        <v>21</v>
      </c>
      <c r="BX108" s="1232" t="s">
        <v>21</v>
      </c>
      <c r="BY108" s="1232" t="s">
        <v>21</v>
      </c>
      <c r="BZ108" s="1232">
        <v>2367</v>
      </c>
      <c r="CA108" s="1232">
        <v>2712</v>
      </c>
      <c r="CB108" s="1232">
        <v>111</v>
      </c>
      <c r="CC108" s="1232">
        <v>99</v>
      </c>
      <c r="CD108" s="1232">
        <v>38</v>
      </c>
      <c r="CE108" s="1298" t="s">
        <v>40</v>
      </c>
      <c r="CF108" s="1537" t="s">
        <v>25</v>
      </c>
      <c r="DI108" s="1295" t="s">
        <v>25</v>
      </c>
      <c r="DJ108" s="2059" t="s">
        <v>25</v>
      </c>
      <c r="DK108" s="2060">
        <v>44166</v>
      </c>
      <c r="DL108" s="1232">
        <v>1484142</v>
      </c>
      <c r="DM108" s="1232">
        <v>2456605</v>
      </c>
      <c r="DN108" s="1232">
        <v>5230138</v>
      </c>
      <c r="DO108" s="1232">
        <v>4727597</v>
      </c>
      <c r="DP108" s="1232">
        <v>273</v>
      </c>
      <c r="DQ108" s="1232">
        <v>2</v>
      </c>
      <c r="DR108" s="1232">
        <v>2606419</v>
      </c>
      <c r="DS108" s="1232">
        <v>1336083</v>
      </c>
      <c r="DT108" s="1232">
        <v>62190</v>
      </c>
      <c r="DU108" s="1232">
        <v>14404</v>
      </c>
      <c r="DV108" s="1232">
        <v>66534</v>
      </c>
      <c r="DW108" s="1232">
        <v>1865</v>
      </c>
      <c r="DX108" s="1232">
        <v>64668</v>
      </c>
      <c r="DY108" s="1232">
        <v>71036</v>
      </c>
      <c r="DZ108" s="1232">
        <v>390295</v>
      </c>
      <c r="EA108" s="1232">
        <v>401456</v>
      </c>
      <c r="EB108" s="1298" t="s">
        <v>40</v>
      </c>
      <c r="EC108" s="1537" t="s">
        <v>25</v>
      </c>
      <c r="ED108" s="1295" t="s">
        <v>25</v>
      </c>
      <c r="EE108" s="2059" t="s">
        <v>25</v>
      </c>
      <c r="EF108" s="2060">
        <v>44166</v>
      </c>
      <c r="EG108" s="1232" t="s">
        <v>21</v>
      </c>
      <c r="EH108" s="1232">
        <v>1536</v>
      </c>
      <c r="EI108" s="1232">
        <v>122880</v>
      </c>
      <c r="EJ108" s="1232">
        <v>61079</v>
      </c>
      <c r="EK108" s="1232">
        <v>341</v>
      </c>
      <c r="EL108" s="1232" t="s">
        <v>21</v>
      </c>
      <c r="EM108" s="586" t="s">
        <v>21</v>
      </c>
      <c r="EN108" s="1232">
        <v>10462</v>
      </c>
      <c r="EO108" s="1232">
        <v>27766</v>
      </c>
      <c r="EP108" s="1232">
        <v>17655</v>
      </c>
      <c r="EQ108" s="1232">
        <v>17841</v>
      </c>
      <c r="ER108" s="1232">
        <v>13517</v>
      </c>
      <c r="ES108" s="1232">
        <v>867</v>
      </c>
      <c r="ET108" s="1232">
        <v>577620</v>
      </c>
      <c r="EU108" s="1232">
        <v>1977601</v>
      </c>
      <c r="EV108" s="1232">
        <v>4094488</v>
      </c>
      <c r="EW108" s="1298" t="s">
        <v>40</v>
      </c>
      <c r="EX108" s="1537" t="s">
        <v>25</v>
      </c>
      <c r="EY108" s="1295" t="s">
        <v>25</v>
      </c>
      <c r="EZ108" s="2059" t="s">
        <v>25</v>
      </c>
      <c r="FA108" s="2060">
        <v>44166</v>
      </c>
      <c r="FB108" s="1232">
        <v>1536</v>
      </c>
      <c r="FC108" s="1232">
        <v>120507</v>
      </c>
      <c r="FD108" s="1232">
        <v>61079</v>
      </c>
      <c r="FE108" s="1232">
        <v>341</v>
      </c>
      <c r="FF108" s="1232">
        <v>10462</v>
      </c>
      <c r="FG108" s="1232">
        <v>26084</v>
      </c>
      <c r="FH108" s="1232">
        <v>17655</v>
      </c>
      <c r="FI108" s="1232">
        <v>17841</v>
      </c>
      <c r="FJ108" s="1232">
        <v>13517</v>
      </c>
      <c r="FK108" s="1232">
        <v>867</v>
      </c>
      <c r="FL108" s="1232">
        <v>577620</v>
      </c>
      <c r="FM108" s="1232">
        <v>1977601</v>
      </c>
      <c r="FN108" s="1232">
        <v>93379</v>
      </c>
      <c r="FO108" s="1232">
        <v>44371</v>
      </c>
      <c r="FP108" s="1232" t="s">
        <v>21</v>
      </c>
      <c r="FQ108" s="1232" t="s">
        <v>21</v>
      </c>
      <c r="FR108" s="1298" t="s">
        <v>40</v>
      </c>
      <c r="FS108" s="1537" t="s">
        <v>25</v>
      </c>
      <c r="FT108" s="1295" t="s">
        <v>25</v>
      </c>
      <c r="FU108" s="2059" t="s">
        <v>25</v>
      </c>
      <c r="FV108" s="2060">
        <v>44166</v>
      </c>
      <c r="FW108" s="1232">
        <v>11917</v>
      </c>
      <c r="FX108" s="1232" t="s">
        <v>21</v>
      </c>
      <c r="FY108" s="1232" t="s">
        <v>21</v>
      </c>
      <c r="FZ108" s="1232">
        <v>1908</v>
      </c>
      <c r="GA108" s="1232">
        <v>1</v>
      </c>
      <c r="GB108" s="1232">
        <v>1907</v>
      </c>
      <c r="GC108" s="1232">
        <v>46</v>
      </c>
      <c r="GD108" s="1232">
        <v>40</v>
      </c>
      <c r="GE108" s="1232">
        <v>7052</v>
      </c>
      <c r="GF108" s="1232">
        <v>2027</v>
      </c>
      <c r="GG108" s="1232" t="s">
        <v>21</v>
      </c>
      <c r="GH108" s="1232">
        <v>21927</v>
      </c>
      <c r="GI108" s="1232">
        <v>10379</v>
      </c>
      <c r="GJ108" s="1232">
        <v>1624</v>
      </c>
      <c r="GK108" s="1232">
        <v>3643</v>
      </c>
      <c r="GL108" s="1232">
        <v>5019</v>
      </c>
      <c r="GM108" s="1298" t="s">
        <v>40</v>
      </c>
      <c r="GN108" s="1537" t="s">
        <v>25</v>
      </c>
      <c r="GO108" s="1260"/>
      <c r="GP108" s="1260"/>
      <c r="GQ108" s="1260"/>
      <c r="GR108" s="1260"/>
      <c r="GS108" s="1260"/>
      <c r="GT108" s="1260"/>
      <c r="GU108" s="1260"/>
      <c r="GV108" s="1260"/>
      <c r="GW108" s="1260"/>
      <c r="GX108" s="1260"/>
      <c r="GY108" s="1260"/>
      <c r="GZ108" s="1260"/>
      <c r="HA108" s="1260"/>
    </row>
    <row r="109" spans="1:209">
      <c r="D109" s="1260"/>
      <c r="E109" s="1260"/>
      <c r="F109" s="1260"/>
      <c r="G109" s="1260"/>
      <c r="H109" s="1260"/>
      <c r="I109" s="1260"/>
      <c r="J109" s="1260"/>
      <c r="K109" s="1260"/>
      <c r="L109" s="1260"/>
      <c r="M109" s="1260"/>
      <c r="N109" s="1260"/>
      <c r="O109" s="1260"/>
      <c r="P109" s="1260"/>
      <c r="Q109" s="1260"/>
      <c r="R109" s="1260"/>
      <c r="S109" s="1260"/>
      <c r="T109" s="1260"/>
      <c r="U109" s="1260"/>
      <c r="V109" s="1260"/>
      <c r="W109" s="1260"/>
      <c r="X109" s="1260"/>
      <c r="Y109" s="1260"/>
      <c r="Z109" s="1260"/>
      <c r="AA109" s="1260"/>
      <c r="AB109" s="1260"/>
      <c r="AC109" s="1260"/>
      <c r="AD109" s="1260"/>
      <c r="AE109" s="1260"/>
      <c r="AF109" s="1260"/>
      <c r="AG109" s="1260"/>
      <c r="AH109" s="1260"/>
      <c r="AI109" s="1260"/>
      <c r="AJ109" s="1260"/>
      <c r="AK109" s="1260"/>
      <c r="AL109" s="1260"/>
      <c r="AM109" s="1260"/>
      <c r="AN109" s="1260"/>
      <c r="AO109" s="1260"/>
      <c r="AP109" s="1260"/>
      <c r="AQ109" s="1260"/>
      <c r="AR109" s="1260"/>
      <c r="AS109" s="1260"/>
      <c r="AT109" s="1260"/>
      <c r="AU109" s="1260"/>
      <c r="AV109" s="1260"/>
      <c r="AW109" s="1260"/>
      <c r="AX109" s="1260"/>
      <c r="AY109" s="1260"/>
      <c r="AZ109" s="1260"/>
      <c r="BA109" s="1260"/>
      <c r="BB109" s="1260"/>
      <c r="BC109" s="1260"/>
      <c r="BD109" s="1260"/>
      <c r="BE109" s="1260"/>
      <c r="BF109" s="1260"/>
      <c r="BG109" s="1260"/>
      <c r="BH109" s="1260"/>
      <c r="BI109" s="1260"/>
      <c r="BJ109" s="1260"/>
      <c r="BK109" s="1260"/>
      <c r="BL109" s="1260"/>
      <c r="BM109" s="1260"/>
      <c r="BN109" s="1260"/>
      <c r="BO109" s="1260"/>
      <c r="BP109" s="1260"/>
      <c r="BQ109" s="1260"/>
      <c r="BR109" s="1260"/>
      <c r="BS109" s="1260"/>
      <c r="BT109" s="1260"/>
      <c r="BU109" s="1260"/>
      <c r="BV109" s="1260"/>
      <c r="BW109" s="1260"/>
      <c r="BX109" s="1260"/>
      <c r="BY109" s="1260"/>
      <c r="BZ109" s="1260"/>
      <c r="CA109" s="1260"/>
      <c r="CB109" s="1260"/>
      <c r="CC109" s="1260"/>
      <c r="CD109" s="1260"/>
      <c r="CE109" s="1260"/>
      <c r="CF109" s="1260"/>
    </row>
    <row r="110" spans="1:209">
      <c r="D110" s="1260"/>
      <c r="E110" s="1260"/>
      <c r="F110" s="1260"/>
      <c r="G110" s="1260"/>
      <c r="H110" s="1260"/>
      <c r="I110" s="1260"/>
      <c r="J110" s="1260"/>
      <c r="K110" s="1260"/>
      <c r="L110" s="1260"/>
      <c r="M110" s="1260"/>
      <c r="N110" s="1260"/>
      <c r="O110" s="1260"/>
      <c r="P110" s="1260"/>
      <c r="Q110" s="1260"/>
      <c r="R110" s="1260"/>
      <c r="S110" s="1260"/>
      <c r="T110" s="1260"/>
      <c r="U110" s="1260"/>
      <c r="V110" s="1260"/>
      <c r="W110" s="1260"/>
      <c r="X110" s="1260"/>
      <c r="Y110" s="1260"/>
      <c r="Z110" s="1260"/>
      <c r="AA110" s="1260"/>
      <c r="AB110" s="1260"/>
      <c r="AC110" s="1260"/>
      <c r="AD110" s="1260"/>
      <c r="AE110" s="1260"/>
      <c r="AF110" s="1260"/>
      <c r="AG110" s="1260"/>
      <c r="AH110" s="1260"/>
      <c r="AI110" s="1260"/>
      <c r="AJ110" s="1260"/>
      <c r="AK110" s="1260"/>
      <c r="AL110" s="1260"/>
      <c r="AM110" s="1260"/>
      <c r="AN110" s="1260"/>
      <c r="AO110" s="1260"/>
      <c r="AP110" s="1260"/>
      <c r="AQ110" s="1260"/>
      <c r="AR110" s="1260"/>
      <c r="AS110" s="1260"/>
      <c r="AT110" s="1260"/>
      <c r="AU110" s="1260"/>
      <c r="AV110" s="1260"/>
      <c r="AW110" s="1260"/>
      <c r="AX110" s="1260"/>
      <c r="AY110" s="1260"/>
      <c r="AZ110" s="1260"/>
      <c r="BA110" s="1260"/>
      <c r="BB110" s="1260"/>
      <c r="BC110" s="1260"/>
      <c r="BD110" s="1260"/>
      <c r="BE110" s="1260"/>
      <c r="BF110" s="1260"/>
      <c r="BG110" s="1260"/>
      <c r="BH110" s="1260"/>
      <c r="BI110" s="1260"/>
      <c r="BJ110" s="1260"/>
      <c r="BK110" s="1260"/>
      <c r="BL110" s="1260"/>
      <c r="BM110" s="1260"/>
      <c r="BN110" s="1260"/>
      <c r="BO110" s="1260"/>
      <c r="BP110" s="1260"/>
      <c r="BQ110" s="1260"/>
      <c r="BR110" s="1260"/>
      <c r="BS110" s="1260"/>
      <c r="BT110" s="1260"/>
      <c r="BU110" s="1260"/>
      <c r="BV110" s="1260"/>
      <c r="BW110" s="1260"/>
      <c r="BX110" s="1260"/>
      <c r="BY110" s="1260"/>
      <c r="BZ110" s="1260"/>
      <c r="CA110" s="1260"/>
      <c r="CB110" s="1260"/>
      <c r="CC110" s="1260"/>
      <c r="CD110" s="1260"/>
      <c r="CE110" s="1260"/>
      <c r="CF110" s="1260"/>
      <c r="CG110" s="1260"/>
      <c r="CH110" s="1260"/>
      <c r="CI110" s="1260"/>
      <c r="CJ110" s="1260"/>
      <c r="CK110" s="1260"/>
      <c r="CL110" s="1260"/>
      <c r="CM110" s="1260"/>
      <c r="CN110" s="1260"/>
      <c r="CO110" s="1260"/>
      <c r="CP110" s="1260"/>
      <c r="CQ110" s="1260"/>
      <c r="CR110" s="1260"/>
      <c r="CS110" s="1260"/>
      <c r="CT110" s="1260"/>
      <c r="CU110" s="1260"/>
      <c r="CV110" s="1260"/>
      <c r="CW110" s="1260"/>
      <c r="CX110" s="1260"/>
      <c r="CY110" s="1260"/>
      <c r="CZ110" s="1260"/>
      <c r="DA110" s="1260"/>
      <c r="DB110" s="1260"/>
      <c r="DC110" s="1260"/>
      <c r="DD110" s="1260"/>
      <c r="DE110" s="1260"/>
      <c r="DF110" s="1260"/>
      <c r="DG110" s="1260"/>
      <c r="DH110" s="1260"/>
      <c r="DI110" s="1260"/>
      <c r="DJ110" s="1260"/>
      <c r="DK110" s="1260"/>
      <c r="DL110" s="1260"/>
      <c r="DM110" s="1260"/>
      <c r="DN110" s="1260"/>
      <c r="DO110" s="1260"/>
      <c r="DP110" s="1260"/>
      <c r="DQ110" s="1260"/>
      <c r="DR110" s="1260"/>
      <c r="DS110" s="1260"/>
      <c r="DT110" s="1260"/>
      <c r="DU110" s="1260"/>
      <c r="DV110" s="1260"/>
      <c r="DW110" s="1260"/>
      <c r="DX110" s="1260"/>
      <c r="DY110" s="1260"/>
      <c r="DZ110" s="1260"/>
      <c r="EA110" s="1260"/>
      <c r="EB110" s="1260"/>
      <c r="EC110" s="1260"/>
      <c r="ED110" s="1260"/>
      <c r="EE110" s="1260"/>
      <c r="EF110" s="1260"/>
      <c r="EG110" s="1260"/>
      <c r="EH110" s="1260"/>
      <c r="EI110" s="1260"/>
      <c r="EJ110" s="1260"/>
      <c r="EK110" s="1260"/>
      <c r="EL110" s="1260"/>
      <c r="EM110" s="1260"/>
      <c r="EN110" s="1260"/>
      <c r="EO110" s="1260"/>
      <c r="EP110" s="1260"/>
      <c r="EQ110" s="1260"/>
      <c r="ER110" s="1260"/>
      <c r="ES110" s="1260"/>
      <c r="ET110" s="1260"/>
      <c r="EU110" s="1260"/>
      <c r="EV110" s="1260"/>
      <c r="EW110" s="1260"/>
      <c r="EX110" s="1260"/>
      <c r="EY110" s="1260"/>
      <c r="EZ110" s="1260"/>
      <c r="FA110" s="1260"/>
      <c r="FB110" s="1260"/>
      <c r="FC110" s="1260"/>
      <c r="FD110" s="1260"/>
      <c r="FE110" s="1260"/>
      <c r="FF110" s="1260"/>
      <c r="FG110" s="1260"/>
      <c r="FH110" s="1260"/>
      <c r="FI110" s="1260"/>
      <c r="FJ110" s="1260"/>
      <c r="FK110" s="1260"/>
      <c r="FL110" s="1260"/>
      <c r="FM110" s="1260"/>
      <c r="FN110" s="1260"/>
      <c r="FO110" s="1260"/>
      <c r="FP110" s="1260"/>
      <c r="FQ110" s="1260"/>
      <c r="FR110" s="1260"/>
      <c r="FS110" s="1260"/>
      <c r="FT110" s="1260"/>
      <c r="FU110" s="1260"/>
      <c r="FV110" s="1260"/>
      <c r="FW110" s="1260"/>
      <c r="FX110" s="1260"/>
      <c r="FY110" s="1260"/>
      <c r="FZ110" s="1260"/>
      <c r="GA110" s="1260"/>
      <c r="GB110" s="1260"/>
      <c r="GC110" s="1260"/>
      <c r="GD110" s="1260"/>
      <c r="GE110" s="1260"/>
      <c r="GF110" s="1260"/>
      <c r="GG110" s="1260"/>
      <c r="GH110" s="1260"/>
      <c r="GI110" s="1260"/>
      <c r="GJ110" s="1260"/>
      <c r="GK110" s="1260"/>
      <c r="GL110" s="1260"/>
      <c r="GM110" s="1260"/>
      <c r="GN110" s="1260"/>
      <c r="GO110" s="1260"/>
      <c r="GP110" s="1260"/>
      <c r="GQ110" s="1260"/>
    </row>
    <row r="111" spans="1:209">
      <c r="DK111" s="1260"/>
    </row>
    <row r="113" spans="24:24">
      <c r="X113" s="2082"/>
    </row>
    <row r="219" spans="211:221">
      <c r="HC219" s="1260"/>
      <c r="HD219" s="1260"/>
      <c r="HE219" s="1260"/>
      <c r="HF219" s="1260"/>
      <c r="HG219" s="1260"/>
      <c r="HH219" s="1260"/>
      <c r="HI219" s="1260"/>
      <c r="HJ219" s="1260"/>
      <c r="HK219" s="1260"/>
      <c r="HL219" s="1260"/>
      <c r="HM219" s="1260"/>
    </row>
  </sheetData>
  <mergeCells count="135">
    <mergeCell ref="GH80:GH81"/>
    <mergeCell ref="AV80:AV81"/>
    <mergeCell ref="BD80:BD81"/>
    <mergeCell ref="BR80:BR81"/>
    <mergeCell ref="BS80:BS81"/>
    <mergeCell ref="BZ80:BZ81"/>
    <mergeCell ref="CA80:CA81"/>
    <mergeCell ref="BJ76:BK82"/>
    <mergeCell ref="EY76:FA82"/>
    <mergeCell ref="FR76:FS82"/>
    <mergeCell ref="ES79:ES80"/>
    <mergeCell ref="FK79:FK80"/>
    <mergeCell ref="D80:D81"/>
    <mergeCell ref="E80:E81"/>
    <mergeCell ref="AF80:AF81"/>
    <mergeCell ref="AG80:AG81"/>
    <mergeCell ref="AU80:AU81"/>
    <mergeCell ref="FT76:FV82"/>
    <mergeCell ref="GA76:GC76"/>
    <mergeCell ref="EI80:EI81"/>
    <mergeCell ref="EV80:EV81"/>
    <mergeCell ref="FC80:FC81"/>
    <mergeCell ref="FN80:FN81"/>
    <mergeCell ref="FO80:FO81"/>
    <mergeCell ref="FW80:FW81"/>
    <mergeCell ref="EB76:EC82"/>
    <mergeCell ref="ED76:EF82"/>
    <mergeCell ref="DN80:DN81"/>
    <mergeCell ref="DO80:DO81"/>
    <mergeCell ref="EG76:EH76"/>
    <mergeCell ref="EW76:EX82"/>
    <mergeCell ref="GV46:GV47"/>
    <mergeCell ref="A76:C82"/>
    <mergeCell ref="T76:U82"/>
    <mergeCell ref="V76:X82"/>
    <mergeCell ref="Y76:Z76"/>
    <mergeCell ref="AO76:AP82"/>
    <mergeCell ref="AQ76:AS82"/>
    <mergeCell ref="BL76:BN82"/>
    <mergeCell ref="CE76:CF82"/>
    <mergeCell ref="DI76:DK82"/>
    <mergeCell ref="E46:E47"/>
    <mergeCell ref="G46:G47"/>
    <mergeCell ref="AK46:AK47"/>
    <mergeCell ref="BA46:BA47"/>
    <mergeCell ref="BP46:BP47"/>
    <mergeCell ref="BQ46:BQ47"/>
    <mergeCell ref="Q45:Q46"/>
    <mergeCell ref="BH45:BH46"/>
    <mergeCell ref="BL42:BN48"/>
    <mergeCell ref="FD45:FD46"/>
    <mergeCell ref="FW45:FW46"/>
    <mergeCell ref="GM76:GN82"/>
    <mergeCell ref="AC79:AC80"/>
    <mergeCell ref="BO79:BO80"/>
    <mergeCell ref="HF42:HG48"/>
    <mergeCell ref="FE46:FE47"/>
    <mergeCell ref="FF46:FF47"/>
    <mergeCell ref="FZ46:FZ47"/>
    <mergeCell ref="GA46:GA47"/>
    <mergeCell ref="GL46:GL47"/>
    <mergeCell ref="GT46:GT47"/>
    <mergeCell ref="CE42:CF48"/>
    <mergeCell ref="DI42:DK48"/>
    <mergeCell ref="EB42:EC48"/>
    <mergeCell ref="ED42:EF48"/>
    <mergeCell ref="EW42:EX48"/>
    <mergeCell ref="EI46:EI47"/>
    <mergeCell ref="EA45:EA46"/>
    <mergeCell ref="HC45:HC46"/>
    <mergeCell ref="DN46:DN47"/>
    <mergeCell ref="DP46:DP47"/>
    <mergeCell ref="EH46:EH47"/>
    <mergeCell ref="EY42:FA48"/>
    <mergeCell ref="FR42:FS48"/>
    <mergeCell ref="GG46:GG47"/>
    <mergeCell ref="FT42:FV48"/>
    <mergeCell ref="GM42:GN48"/>
    <mergeCell ref="GO42:GQ48"/>
    <mergeCell ref="EL12:EL13"/>
    <mergeCell ref="FB12:FB13"/>
    <mergeCell ref="FO12:FO13"/>
    <mergeCell ref="EB8:EC14"/>
    <mergeCell ref="ED8:EF14"/>
    <mergeCell ref="EW8:EX14"/>
    <mergeCell ref="EY8:FA14"/>
    <mergeCell ref="AM12:AM13"/>
    <mergeCell ref="AY12:AY13"/>
    <mergeCell ref="BE12:BE13"/>
    <mergeCell ref="BF12:BF13"/>
    <mergeCell ref="BT12:BT13"/>
    <mergeCell ref="A42:C48"/>
    <mergeCell ref="T42:U48"/>
    <mergeCell ref="V42:X48"/>
    <mergeCell ref="AO42:AP48"/>
    <mergeCell ref="AQ42:AS48"/>
    <mergeCell ref="AW42:AY42"/>
    <mergeCell ref="BJ42:BK48"/>
    <mergeCell ref="DM12:DM13"/>
    <mergeCell ref="EJ12:EJ13"/>
    <mergeCell ref="BX46:BX47"/>
    <mergeCell ref="BU12:BU13"/>
    <mergeCell ref="GM8:GN14"/>
    <mergeCell ref="GO8:GQ14"/>
    <mergeCell ref="HH8:HI14"/>
    <mergeCell ref="AI11:AI12"/>
    <mergeCell ref="BD11:BD12"/>
    <mergeCell ref="BQ11:BQ12"/>
    <mergeCell ref="CL11:CL12"/>
    <mergeCell ref="EU11:EU12"/>
    <mergeCell ref="GU11:GU12"/>
    <mergeCell ref="AL12:AL13"/>
    <mergeCell ref="FR8:FS14"/>
    <mergeCell ref="FT8:FV14"/>
    <mergeCell ref="BJ8:BK14"/>
    <mergeCell ref="BL8:BN14"/>
    <mergeCell ref="CE8:CF14"/>
    <mergeCell ref="CG8:CI14"/>
    <mergeCell ref="CO8:CP14"/>
    <mergeCell ref="DI8:DK14"/>
    <mergeCell ref="CA12:CA13"/>
    <mergeCell ref="DL12:DL13"/>
    <mergeCell ref="GE12:GE13"/>
    <mergeCell ref="GX12:GX13"/>
    <mergeCell ref="GY12:GY13"/>
    <mergeCell ref="A8:C14"/>
    <mergeCell ref="T8:U14"/>
    <mergeCell ref="V8:X14"/>
    <mergeCell ref="AO8:AP14"/>
    <mergeCell ref="AQ8:AS14"/>
    <mergeCell ref="AW8:AX8"/>
    <mergeCell ref="D12:D13"/>
    <mergeCell ref="E12:E13"/>
    <mergeCell ref="Y12:Y13"/>
    <mergeCell ref="AA12:AA13"/>
  </mergeCells>
  <phoneticPr fontId="99"/>
  <printOptions horizontalCentered="1"/>
  <pageMargins left="0.59055118110236227" right="0.59055118110236227" top="0.31496062992125984" bottom="0.31496062992125984" header="0" footer="0"/>
  <pageSetup paperSize="9" scale="54"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6C214-56B7-4C71-9F0B-933BA5A69D49}">
  <sheetPr>
    <tabColor theme="3" tint="0.39997558519241921"/>
  </sheetPr>
  <dimension ref="A1:BL111"/>
  <sheetViews>
    <sheetView zoomScaleNormal="100" zoomScaleSheetLayoutView="100" workbookViewId="0"/>
  </sheetViews>
  <sheetFormatPr defaultColWidth="9" defaultRowHeight="13"/>
  <cols>
    <col min="1" max="1" width="9.36328125" style="1248" customWidth="1"/>
    <col min="2" max="2" width="7.7265625" style="1248" customWidth="1"/>
    <col min="3" max="3" width="12.6328125" style="1248" customWidth="1"/>
    <col min="4" max="11" width="16.6328125" style="1248" customWidth="1"/>
    <col min="12" max="19" width="17.6328125" style="1248" customWidth="1"/>
    <col min="20" max="21" width="10.6328125" style="1248" customWidth="1"/>
    <col min="22" max="22" width="9.36328125" style="1248" customWidth="1"/>
    <col min="23" max="23" width="7.26953125" style="1248" customWidth="1"/>
    <col min="24" max="24" width="12.7265625" style="1248" customWidth="1"/>
    <col min="25" max="32" width="16.6328125" style="1248" customWidth="1"/>
    <col min="33" max="40" width="17.6328125" style="1248" customWidth="1"/>
    <col min="41" max="42" width="10.6328125" style="1248" customWidth="1"/>
    <col min="43" max="43" width="9.453125" style="1248" customWidth="1"/>
    <col min="44" max="44" width="7.26953125" style="1248" customWidth="1"/>
    <col min="45" max="45" width="12.7265625" style="1248" customWidth="1"/>
    <col min="46" max="53" width="16.6328125" style="1248" customWidth="1"/>
    <col min="54" max="54" width="9.453125" style="1248" customWidth="1"/>
    <col min="55" max="55" width="7.7265625" style="1248" customWidth="1"/>
    <col min="56" max="56" width="12.7265625" style="1248" customWidth="1"/>
    <col min="57" max="64" width="16.6328125" style="1248" customWidth="1"/>
    <col min="65" max="16384" width="9" style="1248"/>
  </cols>
  <sheetData>
    <row r="1" spans="1:64" s="1255" customFormat="1" ht="14">
      <c r="A1" s="1335" t="s">
        <v>990</v>
      </c>
      <c r="B1" s="1391"/>
      <c r="C1" s="1391"/>
      <c r="D1" s="1391"/>
      <c r="E1" s="1391"/>
      <c r="S1" s="1391"/>
      <c r="T1" s="1391"/>
      <c r="U1" s="1494" t="s">
        <v>991</v>
      </c>
      <c r="V1" s="1335" t="s">
        <v>990</v>
      </c>
      <c r="W1" s="1391"/>
      <c r="X1" s="1391"/>
      <c r="Y1" s="1391"/>
      <c r="Z1" s="1391"/>
      <c r="AN1" s="1391"/>
      <c r="AO1" s="1391"/>
      <c r="AP1" s="1494" t="s">
        <v>991</v>
      </c>
      <c r="AQ1" s="1335" t="s">
        <v>990</v>
      </c>
      <c r="AR1" s="1391"/>
      <c r="AS1" s="1391"/>
      <c r="AT1" s="1391"/>
      <c r="AU1" s="1391"/>
      <c r="BB1" s="1391"/>
      <c r="BC1" s="1391"/>
      <c r="BD1" s="1391"/>
      <c r="BE1" s="1391"/>
      <c r="BF1" s="1391"/>
      <c r="BL1" s="1494" t="s">
        <v>991</v>
      </c>
    </row>
    <row r="2" spans="1:64" s="1255" customFormat="1" ht="14">
      <c r="A2" s="1334" t="s">
        <v>992</v>
      </c>
      <c r="B2" s="1396"/>
      <c r="D2" s="1396"/>
      <c r="E2" s="1396"/>
      <c r="F2" s="1373"/>
      <c r="S2" s="2083"/>
      <c r="T2" s="1396"/>
      <c r="U2" s="1877" t="s">
        <v>993</v>
      </c>
      <c r="V2" s="1334" t="s">
        <v>994</v>
      </c>
      <c r="W2" s="1396"/>
      <c r="X2" s="1396"/>
      <c r="Y2" s="1396"/>
      <c r="Z2" s="1396"/>
      <c r="AA2" s="1373"/>
      <c r="AN2" s="2083"/>
      <c r="AO2" s="1396"/>
      <c r="AP2" s="1877" t="s">
        <v>995</v>
      </c>
      <c r="AQ2" s="1334" t="s">
        <v>994</v>
      </c>
      <c r="AR2" s="1396"/>
      <c r="AS2" s="1396"/>
      <c r="AT2" s="1396"/>
      <c r="AU2" s="1396"/>
      <c r="AV2" s="1373"/>
      <c r="BB2" s="1396"/>
      <c r="BC2" s="1396"/>
      <c r="BD2" s="1396"/>
      <c r="BE2" s="1396"/>
      <c r="BF2" s="1396"/>
      <c r="BG2" s="1373"/>
      <c r="BL2" s="1877" t="s">
        <v>995</v>
      </c>
    </row>
    <row r="3" spans="1:64">
      <c r="A3" s="1335"/>
      <c r="B3" s="1335"/>
      <c r="C3" s="1335"/>
      <c r="D3" s="1335"/>
      <c r="E3" s="1335"/>
      <c r="F3" s="1260"/>
      <c r="G3" s="1260"/>
      <c r="H3" s="1260"/>
      <c r="I3" s="1260"/>
      <c r="J3" s="1260"/>
      <c r="K3" s="1260"/>
    </row>
    <row r="4" spans="1:64" ht="14">
      <c r="A4" s="1453" t="s">
        <v>723</v>
      </c>
      <c r="B4" s="1453"/>
      <c r="C4" s="1453"/>
      <c r="D4" s="1267"/>
      <c r="E4" s="1267"/>
      <c r="F4" s="1267"/>
      <c r="G4" s="1260"/>
      <c r="H4" s="1260"/>
      <c r="I4" s="1260"/>
      <c r="J4" s="1260"/>
      <c r="K4" s="1260" t="s">
        <v>1179</v>
      </c>
    </row>
    <row r="5" spans="1:64" ht="14">
      <c r="A5" s="1255" t="s">
        <v>1184</v>
      </c>
      <c r="B5" s="1255"/>
      <c r="C5" s="1255"/>
      <c r="D5" s="1260"/>
      <c r="E5" s="1260"/>
      <c r="F5" s="1260"/>
      <c r="G5" s="1260"/>
      <c r="H5" s="1260"/>
      <c r="I5" s="1260"/>
      <c r="J5" s="1260"/>
      <c r="K5" s="1260"/>
    </row>
    <row r="6" spans="1:64" s="2084" customFormat="1" ht="17.5">
      <c r="A6" s="1501" t="s">
        <v>374</v>
      </c>
      <c r="B6" s="1501"/>
      <c r="C6" s="1501"/>
      <c r="D6" s="1889" t="s">
        <v>1185</v>
      </c>
      <c r="F6" s="1889"/>
      <c r="G6" s="1889"/>
      <c r="H6" s="1889"/>
      <c r="I6" s="1889"/>
      <c r="J6" s="1962"/>
      <c r="K6" s="1962"/>
      <c r="L6" s="1962"/>
      <c r="M6" s="1962"/>
      <c r="N6" s="1962"/>
      <c r="O6" s="1962"/>
      <c r="P6" s="1962"/>
      <c r="Q6" s="1962"/>
      <c r="R6" s="1962"/>
      <c r="S6" s="1962"/>
      <c r="T6" s="1962"/>
      <c r="U6" s="1962"/>
      <c r="V6" s="1501" t="s">
        <v>375</v>
      </c>
      <c r="W6" s="1501"/>
      <c r="X6" s="1501"/>
      <c r="Y6" s="1501"/>
      <c r="Z6" s="2842" t="s">
        <v>614</v>
      </c>
      <c r="AA6" s="2842"/>
      <c r="AB6" s="2842"/>
      <c r="AC6" s="2842"/>
      <c r="AD6" s="2842"/>
      <c r="AE6" s="2085"/>
      <c r="AF6" s="2085"/>
      <c r="AG6" s="1962"/>
      <c r="AH6" s="1962"/>
      <c r="AI6" s="1962"/>
      <c r="AJ6" s="1962"/>
      <c r="AK6" s="1962"/>
      <c r="AL6" s="1962"/>
      <c r="AM6" s="1962"/>
      <c r="AN6" s="1962"/>
      <c r="AO6" s="1962"/>
      <c r="AP6" s="1962"/>
      <c r="AQ6" s="1501"/>
      <c r="AR6" s="1501"/>
      <c r="AS6" s="1501"/>
      <c r="AT6" s="1501"/>
      <c r="AU6" s="2842"/>
      <c r="AV6" s="2842"/>
      <c r="AW6" s="2842"/>
      <c r="AX6" s="2842"/>
      <c r="AY6" s="2842"/>
      <c r="AZ6" s="2085"/>
      <c r="BA6" s="2085"/>
      <c r="BB6" s="1501"/>
      <c r="BC6" s="1501"/>
      <c r="BD6" s="1501"/>
      <c r="BE6" s="1501"/>
      <c r="BF6" s="2842"/>
      <c r="BG6" s="2842"/>
      <c r="BH6" s="2842"/>
      <c r="BI6" s="2842"/>
      <c r="BJ6" s="2842"/>
      <c r="BK6" s="2085"/>
      <c r="BL6" s="2085"/>
    </row>
    <row r="7" spans="1:64" ht="18" customHeight="1">
      <c r="A7" s="1260" t="s">
        <v>1183</v>
      </c>
      <c r="B7" s="1260"/>
      <c r="D7" s="1399" t="s">
        <v>343</v>
      </c>
      <c r="E7" s="1399"/>
      <c r="F7" s="1455" t="s">
        <v>738</v>
      </c>
      <c r="G7" s="1368"/>
      <c r="H7" s="1368"/>
      <c r="I7" s="1368"/>
      <c r="J7" s="2086"/>
      <c r="K7" s="1260"/>
      <c r="L7" s="1260"/>
      <c r="M7" s="1260"/>
      <c r="N7" s="1260"/>
      <c r="O7" s="1260"/>
      <c r="P7" s="1260"/>
      <c r="Q7" s="1260"/>
      <c r="R7" s="1260"/>
      <c r="S7" s="1260"/>
      <c r="T7" s="1260"/>
      <c r="U7" s="1260"/>
      <c r="Y7" s="2087" t="s">
        <v>344</v>
      </c>
      <c r="Z7" s="2087"/>
      <c r="AA7" s="1368" t="s">
        <v>376</v>
      </c>
      <c r="AB7" s="2086"/>
      <c r="AC7" s="2086"/>
      <c r="AD7" s="2086"/>
      <c r="AE7" s="2086"/>
      <c r="AT7" s="2087"/>
      <c r="AU7" s="2087"/>
      <c r="AV7" s="1368"/>
      <c r="AW7" s="2086"/>
      <c r="AX7" s="2086"/>
      <c r="AY7" s="2086"/>
      <c r="AZ7" s="2086"/>
      <c r="BE7" s="2087"/>
      <c r="BF7" s="2087"/>
      <c r="BG7" s="1368"/>
      <c r="BH7" s="2086"/>
      <c r="BI7" s="2086"/>
      <c r="BJ7" s="2086"/>
      <c r="BK7" s="2086"/>
    </row>
    <row r="8" spans="1:64" s="1255" customFormat="1" ht="18.75" customHeight="1">
      <c r="A8" s="2618" t="s">
        <v>734</v>
      </c>
      <c r="B8" s="2618"/>
      <c r="C8" s="2619"/>
      <c r="D8" s="1967" t="s">
        <v>178</v>
      </c>
      <c r="E8" s="1513"/>
      <c r="F8" s="1941" t="s">
        <v>1186</v>
      </c>
      <c r="G8" s="1513"/>
      <c r="H8" s="1513"/>
      <c r="I8" s="1513"/>
      <c r="J8" s="1513"/>
      <c r="K8" s="2020" t="s">
        <v>741</v>
      </c>
      <c r="L8" s="1513"/>
      <c r="M8" s="1513" t="s">
        <v>364</v>
      </c>
      <c r="N8" s="1513"/>
      <c r="O8" s="1513"/>
      <c r="P8" s="1513"/>
      <c r="Q8" s="1513"/>
      <c r="R8" s="1513"/>
      <c r="S8" s="1513"/>
      <c r="T8" s="2611" t="s">
        <v>694</v>
      </c>
      <c r="U8" s="2696"/>
      <c r="V8" s="2618" t="s">
        <v>734</v>
      </c>
      <c r="W8" s="2618"/>
      <c r="X8" s="2619"/>
      <c r="Y8" s="1967" t="s">
        <v>996</v>
      </c>
      <c r="Z8" s="1513"/>
      <c r="AA8" s="1943" t="s">
        <v>1187</v>
      </c>
      <c r="AB8" s="1513"/>
      <c r="AC8" s="1513"/>
      <c r="AD8" s="1513"/>
      <c r="AE8" s="1513"/>
      <c r="AF8" s="2020" t="s">
        <v>741</v>
      </c>
      <c r="AG8" s="1513" t="s">
        <v>364</v>
      </c>
      <c r="AH8" s="1513"/>
      <c r="AI8" s="1513" t="s">
        <v>714</v>
      </c>
      <c r="AJ8" s="1513" t="s">
        <v>364</v>
      </c>
      <c r="AK8" s="1513"/>
      <c r="AL8" s="1513"/>
      <c r="AM8" s="1513"/>
      <c r="AN8" s="1513"/>
      <c r="AO8" s="2611" t="s">
        <v>694</v>
      </c>
      <c r="AP8" s="2696"/>
      <c r="AQ8" s="2618" t="s">
        <v>734</v>
      </c>
      <c r="AR8" s="2618"/>
      <c r="AS8" s="2619"/>
      <c r="AT8" s="1967" t="s">
        <v>1188</v>
      </c>
      <c r="AU8" s="1513"/>
      <c r="AV8" s="1943" t="s">
        <v>1189</v>
      </c>
      <c r="AW8" s="1513"/>
      <c r="AX8" s="1513"/>
      <c r="AY8" s="1513"/>
      <c r="AZ8" s="2611" t="s">
        <v>694</v>
      </c>
      <c r="BA8" s="2696"/>
      <c r="BB8" s="2623"/>
      <c r="BC8" s="2623"/>
      <c r="BD8" s="2623"/>
      <c r="BE8" s="1453"/>
      <c r="BF8" s="1322"/>
      <c r="BG8" s="1322"/>
      <c r="BH8" s="1322"/>
      <c r="BI8" s="1322"/>
      <c r="BJ8" s="1322"/>
      <c r="BK8" s="2614"/>
      <c r="BL8" s="2697"/>
    </row>
    <row r="9" spans="1:64" s="1255" customFormat="1" ht="17.25" customHeight="1">
      <c r="A9" s="2690"/>
      <c r="B9" s="2690"/>
      <c r="C9" s="2691"/>
      <c r="D9" s="1474" t="s">
        <v>219</v>
      </c>
      <c r="E9" s="1698" t="s">
        <v>345</v>
      </c>
      <c r="F9" s="1698" t="s">
        <v>736</v>
      </c>
      <c r="G9" s="1940" t="s">
        <v>293</v>
      </c>
      <c r="H9" s="1475" t="s">
        <v>294</v>
      </c>
      <c r="I9" s="1475" t="s">
        <v>295</v>
      </c>
      <c r="J9" s="1474" t="s">
        <v>346</v>
      </c>
      <c r="K9" s="1475" t="s">
        <v>369</v>
      </c>
      <c r="L9" s="1475" t="s">
        <v>299</v>
      </c>
      <c r="M9" s="1475" t="s">
        <v>349</v>
      </c>
      <c r="N9" s="1479" t="s">
        <v>350</v>
      </c>
      <c r="O9" s="1475" t="s">
        <v>303</v>
      </c>
      <c r="P9" s="1698" t="s">
        <v>351</v>
      </c>
      <c r="Q9" s="1475" t="s">
        <v>351</v>
      </c>
      <c r="R9" s="1171" t="s">
        <v>785</v>
      </c>
      <c r="S9" s="1475" t="s">
        <v>5</v>
      </c>
      <c r="T9" s="2599"/>
      <c r="U9" s="2697"/>
      <c r="V9" s="2690"/>
      <c r="W9" s="2690"/>
      <c r="X9" s="2691"/>
      <c r="Y9" s="1474" t="s">
        <v>219</v>
      </c>
      <c r="Z9" s="1698" t="s">
        <v>345</v>
      </c>
      <c r="AA9" s="1698" t="s">
        <v>736</v>
      </c>
      <c r="AB9" s="1940" t="s">
        <v>293</v>
      </c>
      <c r="AC9" s="1475" t="s">
        <v>294</v>
      </c>
      <c r="AD9" s="1475" t="s">
        <v>295</v>
      </c>
      <c r="AE9" s="1474" t="s">
        <v>346</v>
      </c>
      <c r="AF9" s="1475" t="s">
        <v>369</v>
      </c>
      <c r="AG9" s="1698" t="s">
        <v>298</v>
      </c>
      <c r="AH9" s="1475" t="s">
        <v>299</v>
      </c>
      <c r="AI9" s="1475" t="s">
        <v>1196</v>
      </c>
      <c r="AJ9" s="1475" t="s">
        <v>349</v>
      </c>
      <c r="AK9" s="1479" t="s">
        <v>350</v>
      </c>
      <c r="AL9" s="1698" t="s">
        <v>10</v>
      </c>
      <c r="AM9" s="1475" t="s">
        <v>303</v>
      </c>
      <c r="AN9" s="1698" t="s">
        <v>351</v>
      </c>
      <c r="AO9" s="2599"/>
      <c r="AP9" s="2697"/>
      <c r="AQ9" s="2690"/>
      <c r="AR9" s="2690"/>
      <c r="AS9" s="2691"/>
      <c r="AT9" s="1475" t="s">
        <v>1196</v>
      </c>
      <c r="AU9" s="1475" t="s">
        <v>350</v>
      </c>
      <c r="AV9" s="1698" t="s">
        <v>351</v>
      </c>
      <c r="AW9" s="1475" t="s">
        <v>351</v>
      </c>
      <c r="AX9" s="1475" t="s">
        <v>5</v>
      </c>
      <c r="AY9" s="1940" t="s">
        <v>7</v>
      </c>
      <c r="AZ9" s="2599"/>
      <c r="BA9" s="2697"/>
      <c r="BB9" s="2623"/>
      <c r="BC9" s="2623"/>
      <c r="BD9" s="2623"/>
      <c r="BE9" s="1480"/>
      <c r="BF9" s="1480"/>
      <c r="BG9" s="1480"/>
      <c r="BH9" s="1480"/>
      <c r="BI9" s="1480"/>
      <c r="BJ9" s="1480"/>
      <c r="BK9" s="2697"/>
      <c r="BL9" s="2697"/>
    </row>
    <row r="10" spans="1:64" s="1255" customFormat="1" ht="16.5" customHeight="1">
      <c r="A10" s="2690"/>
      <c r="B10" s="2690"/>
      <c r="C10" s="2691"/>
      <c r="D10" s="1474" t="s">
        <v>9</v>
      </c>
      <c r="E10" s="1698" t="s">
        <v>9</v>
      </c>
      <c r="F10" s="1698"/>
      <c r="G10" s="1698"/>
      <c r="H10" s="1479"/>
      <c r="I10" s="1479"/>
      <c r="J10" s="1474"/>
      <c r="K10" s="1479"/>
      <c r="L10" s="1479" t="s">
        <v>1183</v>
      </c>
      <c r="M10" s="1479" t="s">
        <v>354</v>
      </c>
      <c r="N10" s="1479" t="s">
        <v>355</v>
      </c>
      <c r="O10" s="1479"/>
      <c r="P10" s="1698" t="s">
        <v>1467</v>
      </c>
      <c r="Q10" s="1479" t="s">
        <v>1468</v>
      </c>
      <c r="R10" s="1172"/>
      <c r="S10" s="1479"/>
      <c r="T10" s="2599"/>
      <c r="U10" s="2697"/>
      <c r="V10" s="2690"/>
      <c r="W10" s="2690"/>
      <c r="X10" s="2691"/>
      <c r="Y10" s="1474" t="s">
        <v>9</v>
      </c>
      <c r="Z10" s="1698" t="s">
        <v>9</v>
      </c>
      <c r="AA10" s="1698"/>
      <c r="AB10" s="1698"/>
      <c r="AC10" s="1479"/>
      <c r="AD10" s="1479"/>
      <c r="AE10" s="1474"/>
      <c r="AF10" s="1479"/>
      <c r="AG10" s="1698" t="s">
        <v>1183</v>
      </c>
      <c r="AH10" s="1479" t="s">
        <v>1183</v>
      </c>
      <c r="AI10" s="1479"/>
      <c r="AJ10" s="1479" t="s">
        <v>354</v>
      </c>
      <c r="AK10" s="1479" t="s">
        <v>355</v>
      </c>
      <c r="AL10" s="1698" t="s">
        <v>723</v>
      </c>
      <c r="AM10" s="1479"/>
      <c r="AN10" s="1698" t="s">
        <v>1467</v>
      </c>
      <c r="AO10" s="2599"/>
      <c r="AP10" s="2697"/>
      <c r="AQ10" s="2690"/>
      <c r="AR10" s="2690"/>
      <c r="AS10" s="2691"/>
      <c r="AT10" s="1479"/>
      <c r="AU10" s="1479" t="s">
        <v>355</v>
      </c>
      <c r="AV10" s="1698" t="s">
        <v>1467</v>
      </c>
      <c r="AW10" s="1479" t="s">
        <v>1468</v>
      </c>
      <c r="AX10" s="1479"/>
      <c r="AY10" s="1698"/>
      <c r="AZ10" s="2599"/>
      <c r="BA10" s="2697"/>
      <c r="BB10" s="2623"/>
      <c r="BC10" s="2623"/>
      <c r="BD10" s="2623"/>
      <c r="BE10" s="1480"/>
      <c r="BF10" s="1480"/>
      <c r="BG10" s="1480"/>
      <c r="BH10" s="1480"/>
      <c r="BI10" s="1480"/>
      <c r="BJ10" s="1480"/>
      <c r="BK10" s="2697"/>
      <c r="BL10" s="2697"/>
    </row>
    <row r="11" spans="1:64" s="1255" customFormat="1" ht="16" customHeight="1">
      <c r="A11" s="2690"/>
      <c r="B11" s="2690"/>
      <c r="C11" s="2691"/>
      <c r="D11" s="1444" t="s">
        <v>1375</v>
      </c>
      <c r="E11" s="1898" t="s">
        <v>1385</v>
      </c>
      <c r="F11" s="1359"/>
      <c r="G11" s="1359"/>
      <c r="H11" s="1359"/>
      <c r="I11" s="1352" t="s">
        <v>1516</v>
      </c>
      <c r="J11" s="1352" t="s">
        <v>1516</v>
      </c>
      <c r="K11" s="1352" t="s">
        <v>1516</v>
      </c>
      <c r="L11" s="1359" t="s">
        <v>1376</v>
      </c>
      <c r="M11" s="1352" t="s">
        <v>1199</v>
      </c>
      <c r="N11" s="1898" t="s">
        <v>1881</v>
      </c>
      <c r="O11" s="1898" t="s">
        <v>1376</v>
      </c>
      <c r="P11" s="1898"/>
      <c r="Q11" s="1898"/>
      <c r="R11" s="2823" t="s">
        <v>1469</v>
      </c>
      <c r="S11" s="1358"/>
      <c r="T11" s="2599"/>
      <c r="U11" s="2697"/>
      <c r="V11" s="2690"/>
      <c r="W11" s="2690"/>
      <c r="X11" s="2691"/>
      <c r="Y11" s="1898" t="s">
        <v>1375</v>
      </c>
      <c r="Z11" s="1898" t="s">
        <v>1385</v>
      </c>
      <c r="AA11" s="1359"/>
      <c r="AB11" s="1359"/>
      <c r="AC11" s="1359"/>
      <c r="AD11" s="1352" t="s">
        <v>1516</v>
      </c>
      <c r="AE11" s="1352" t="s">
        <v>1516</v>
      </c>
      <c r="AF11" s="1352" t="s">
        <v>1516</v>
      </c>
      <c r="AG11" s="1898"/>
      <c r="AH11" s="1359" t="s">
        <v>1376</v>
      </c>
      <c r="AI11" s="1352"/>
      <c r="AJ11" s="1352" t="s">
        <v>1199</v>
      </c>
      <c r="AK11" s="1898" t="s">
        <v>1881</v>
      </c>
      <c r="AL11" s="1359"/>
      <c r="AM11" s="1898" t="s">
        <v>1376</v>
      </c>
      <c r="AN11" s="1898"/>
      <c r="AO11" s="2599"/>
      <c r="AP11" s="2697"/>
      <c r="AQ11" s="2690"/>
      <c r="AR11" s="2690"/>
      <c r="AS11" s="2691"/>
      <c r="AT11" s="1352"/>
      <c r="AU11" s="1977" t="s">
        <v>1906</v>
      </c>
      <c r="AV11" s="1898"/>
      <c r="AW11" s="1898"/>
      <c r="AX11" s="1358"/>
      <c r="AY11" s="1359"/>
      <c r="AZ11" s="2599"/>
      <c r="BA11" s="2697"/>
      <c r="BB11" s="2623"/>
      <c r="BC11" s="2623"/>
      <c r="BD11" s="2623"/>
      <c r="BE11" s="1351"/>
      <c r="BF11" s="2088"/>
      <c r="BG11" s="1444"/>
      <c r="BH11" s="1444"/>
      <c r="BI11" s="1444"/>
      <c r="BJ11" s="1351"/>
      <c r="BK11" s="2697"/>
      <c r="BL11" s="2697"/>
    </row>
    <row r="12" spans="1:64" s="1255" customFormat="1" ht="16" customHeight="1">
      <c r="A12" s="2690"/>
      <c r="B12" s="2690"/>
      <c r="C12" s="2691"/>
      <c r="D12" s="2822" t="s">
        <v>1378</v>
      </c>
      <c r="E12" s="2822" t="s">
        <v>1378</v>
      </c>
      <c r="F12" s="1359" t="s">
        <v>717</v>
      </c>
      <c r="G12" s="1359" t="s">
        <v>716</v>
      </c>
      <c r="H12" s="1359" t="s">
        <v>1174</v>
      </c>
      <c r="I12" s="1358" t="s">
        <v>1379</v>
      </c>
      <c r="J12" s="1444" t="s">
        <v>1380</v>
      </c>
      <c r="K12" s="1358" t="s">
        <v>1382</v>
      </c>
      <c r="L12" s="1359" t="s">
        <v>1330</v>
      </c>
      <c r="M12" s="1352" t="s">
        <v>1208</v>
      </c>
      <c r="N12" s="2822" t="s">
        <v>1245</v>
      </c>
      <c r="O12" s="1898" t="s">
        <v>1331</v>
      </c>
      <c r="P12" s="1898" t="s">
        <v>1241</v>
      </c>
      <c r="Q12" s="1898" t="s">
        <v>1203</v>
      </c>
      <c r="R12" s="2823"/>
      <c r="S12" s="1358" t="s">
        <v>1383</v>
      </c>
      <c r="T12" s="2599"/>
      <c r="U12" s="2697"/>
      <c r="V12" s="2690"/>
      <c r="W12" s="2690"/>
      <c r="X12" s="2691"/>
      <c r="Y12" s="2822" t="s">
        <v>1378</v>
      </c>
      <c r="Z12" s="2822" t="s">
        <v>1378</v>
      </c>
      <c r="AA12" s="1359" t="s">
        <v>717</v>
      </c>
      <c r="AB12" s="1359" t="s">
        <v>716</v>
      </c>
      <c r="AC12" s="1359" t="s">
        <v>1174</v>
      </c>
      <c r="AD12" s="1358" t="s">
        <v>1379</v>
      </c>
      <c r="AE12" s="1444" t="s">
        <v>1380</v>
      </c>
      <c r="AF12" s="1358" t="s">
        <v>1382</v>
      </c>
      <c r="AG12" s="1898" t="s">
        <v>1178</v>
      </c>
      <c r="AH12" s="1359" t="s">
        <v>1330</v>
      </c>
      <c r="AI12" s="1352" t="s">
        <v>724</v>
      </c>
      <c r="AJ12" s="1352" t="s">
        <v>1208</v>
      </c>
      <c r="AK12" s="2822" t="s">
        <v>1378</v>
      </c>
      <c r="AL12" s="1359" t="s">
        <v>1200</v>
      </c>
      <c r="AM12" s="1898" t="s">
        <v>1331</v>
      </c>
      <c r="AN12" s="1898" t="s">
        <v>1241</v>
      </c>
      <c r="AO12" s="2599"/>
      <c r="AP12" s="2697"/>
      <c r="AQ12" s="2690"/>
      <c r="AR12" s="2690"/>
      <c r="AS12" s="2691"/>
      <c r="AT12" s="1352" t="s">
        <v>724</v>
      </c>
      <c r="AU12" s="2822" t="s">
        <v>1378</v>
      </c>
      <c r="AV12" s="1898" t="s">
        <v>1241</v>
      </c>
      <c r="AW12" s="1898" t="s">
        <v>1203</v>
      </c>
      <c r="AX12" s="1358" t="s">
        <v>1383</v>
      </c>
      <c r="AY12" s="1359" t="s">
        <v>1207</v>
      </c>
      <c r="AZ12" s="2599"/>
      <c r="BA12" s="2697"/>
      <c r="BB12" s="2623"/>
      <c r="BC12" s="2623"/>
      <c r="BD12" s="2623"/>
      <c r="BE12" s="1351"/>
      <c r="BF12" s="2843"/>
      <c r="BG12" s="1444"/>
      <c r="BH12" s="1444"/>
      <c r="BI12" s="1444"/>
      <c r="BJ12" s="1351"/>
      <c r="BK12" s="2697"/>
      <c r="BL12" s="2697"/>
    </row>
    <row r="13" spans="1:64" s="1255" customFormat="1" ht="16" customHeight="1">
      <c r="A13" s="2690"/>
      <c r="B13" s="2690"/>
      <c r="C13" s="2691"/>
      <c r="D13" s="2822"/>
      <c r="E13" s="2822"/>
      <c r="F13" s="1359"/>
      <c r="G13" s="1898"/>
      <c r="H13" s="1358"/>
      <c r="I13" s="1358"/>
      <c r="J13" s="1444"/>
      <c r="K13" s="1358"/>
      <c r="L13" s="1352"/>
      <c r="M13" s="1352"/>
      <c r="N13" s="2822"/>
      <c r="O13" s="1358"/>
      <c r="P13" s="1359"/>
      <c r="Q13" s="1352"/>
      <c r="R13" s="1359"/>
      <c r="S13" s="1358"/>
      <c r="T13" s="2599"/>
      <c r="U13" s="2697"/>
      <c r="V13" s="2690"/>
      <c r="W13" s="2690"/>
      <c r="X13" s="2691"/>
      <c r="Y13" s="2822"/>
      <c r="Z13" s="2822"/>
      <c r="AA13" s="1359"/>
      <c r="AB13" s="1898"/>
      <c r="AC13" s="1358"/>
      <c r="AD13" s="1358"/>
      <c r="AE13" s="1444"/>
      <c r="AF13" s="1358"/>
      <c r="AG13" s="1359"/>
      <c r="AH13" s="1352"/>
      <c r="AI13" s="1352"/>
      <c r="AJ13" s="1352"/>
      <c r="AK13" s="2822"/>
      <c r="AL13" s="1359" t="s">
        <v>744</v>
      </c>
      <c r="AM13" s="1358"/>
      <c r="AN13" s="1359"/>
      <c r="AO13" s="2599"/>
      <c r="AP13" s="2697"/>
      <c r="AQ13" s="2690"/>
      <c r="AR13" s="2690"/>
      <c r="AS13" s="2691"/>
      <c r="AT13" s="1352"/>
      <c r="AU13" s="2822"/>
      <c r="AV13" s="1359"/>
      <c r="AW13" s="1352"/>
      <c r="AX13" s="1358"/>
      <c r="AY13" s="1359"/>
      <c r="AZ13" s="2599"/>
      <c r="BA13" s="2697"/>
      <c r="BB13" s="2623"/>
      <c r="BC13" s="2623"/>
      <c r="BD13" s="2623"/>
      <c r="BE13" s="1351"/>
      <c r="BF13" s="2843"/>
      <c r="BG13" s="1351"/>
      <c r="BH13" s="1351"/>
      <c r="BI13" s="1444"/>
      <c r="BJ13" s="1351"/>
      <c r="BK13" s="2697"/>
      <c r="BL13" s="2697"/>
    </row>
    <row r="14" spans="1:64" s="1260" customFormat="1" ht="18.75" customHeight="1">
      <c r="A14" s="2692"/>
      <c r="B14" s="2692"/>
      <c r="C14" s="2693"/>
      <c r="D14" s="2089" t="s">
        <v>747</v>
      </c>
      <c r="E14" s="2090" t="s">
        <v>747</v>
      </c>
      <c r="F14" s="2090" t="s">
        <v>747</v>
      </c>
      <c r="G14" s="2090" t="s">
        <v>747</v>
      </c>
      <c r="H14" s="2091" t="s">
        <v>747</v>
      </c>
      <c r="I14" s="2091" t="s">
        <v>747</v>
      </c>
      <c r="J14" s="2090" t="s">
        <v>747</v>
      </c>
      <c r="K14" s="2091" t="s">
        <v>747</v>
      </c>
      <c r="L14" s="1986" t="s">
        <v>1386</v>
      </c>
      <c r="M14" s="1985" t="s">
        <v>747</v>
      </c>
      <c r="N14" s="1985" t="s">
        <v>747</v>
      </c>
      <c r="O14" s="1985" t="s">
        <v>1210</v>
      </c>
      <c r="P14" s="2013" t="s">
        <v>1384</v>
      </c>
      <c r="Q14" s="1986" t="s">
        <v>1384</v>
      </c>
      <c r="R14" s="1988" t="s">
        <v>1209</v>
      </c>
      <c r="S14" s="1985" t="s">
        <v>308</v>
      </c>
      <c r="T14" s="2698"/>
      <c r="U14" s="2699"/>
      <c r="V14" s="2692"/>
      <c r="W14" s="2692"/>
      <c r="X14" s="2693"/>
      <c r="Y14" s="1988" t="s">
        <v>747</v>
      </c>
      <c r="Z14" s="1988" t="s">
        <v>747</v>
      </c>
      <c r="AA14" s="1988" t="s">
        <v>747</v>
      </c>
      <c r="AB14" s="1988" t="s">
        <v>747</v>
      </c>
      <c r="AC14" s="1985" t="s">
        <v>747</v>
      </c>
      <c r="AD14" s="1985" t="s">
        <v>747</v>
      </c>
      <c r="AE14" s="1988" t="s">
        <v>747</v>
      </c>
      <c r="AF14" s="1985" t="s">
        <v>747</v>
      </c>
      <c r="AG14" s="1985" t="s">
        <v>747</v>
      </c>
      <c r="AH14" s="1986" t="s">
        <v>1386</v>
      </c>
      <c r="AI14" s="1985" t="s">
        <v>1209</v>
      </c>
      <c r="AJ14" s="1985" t="s">
        <v>747</v>
      </c>
      <c r="AK14" s="1985" t="s">
        <v>747</v>
      </c>
      <c r="AL14" s="1985" t="s">
        <v>1210</v>
      </c>
      <c r="AM14" s="1985" t="s">
        <v>1210</v>
      </c>
      <c r="AN14" s="2013" t="s">
        <v>1384</v>
      </c>
      <c r="AO14" s="2698"/>
      <c r="AP14" s="2699"/>
      <c r="AQ14" s="2692"/>
      <c r="AR14" s="2692"/>
      <c r="AS14" s="2693"/>
      <c r="AT14" s="1985" t="s">
        <v>1209</v>
      </c>
      <c r="AU14" s="1985" t="s">
        <v>747</v>
      </c>
      <c r="AV14" s="2013" t="s">
        <v>1384</v>
      </c>
      <c r="AW14" s="1986" t="s">
        <v>1384</v>
      </c>
      <c r="AX14" s="1985" t="s">
        <v>308</v>
      </c>
      <c r="AY14" s="1988" t="s">
        <v>1209</v>
      </c>
      <c r="AZ14" s="2698"/>
      <c r="BA14" s="2699"/>
      <c r="BB14" s="2623"/>
      <c r="BC14" s="2623"/>
      <c r="BD14" s="2623"/>
      <c r="BE14" s="2092"/>
      <c r="BF14" s="2092"/>
      <c r="BG14" s="2093"/>
      <c r="BH14" s="2093"/>
      <c r="BI14" s="2092"/>
      <c r="BJ14" s="2092"/>
      <c r="BK14" s="2697"/>
      <c r="BL14" s="2697"/>
    </row>
    <row r="15" spans="1:64" ht="19.5" customHeight="1">
      <c r="A15" s="1262">
        <v>42370</v>
      </c>
      <c r="B15" s="1303">
        <v>42370</v>
      </c>
      <c r="C15" s="1304">
        <v>42370</v>
      </c>
      <c r="D15" s="1234">
        <v>1521102</v>
      </c>
      <c r="E15" s="1234">
        <v>54616</v>
      </c>
      <c r="F15" s="1234">
        <v>97</v>
      </c>
      <c r="G15" s="1234">
        <v>2706</v>
      </c>
      <c r="H15" s="1234">
        <v>100</v>
      </c>
      <c r="I15" s="1234">
        <v>43994</v>
      </c>
      <c r="J15" s="1234">
        <v>6613</v>
      </c>
      <c r="K15" s="1234">
        <v>37381</v>
      </c>
      <c r="L15" s="1234">
        <v>3590</v>
      </c>
      <c r="M15" s="1234" t="s">
        <v>21</v>
      </c>
      <c r="N15" s="1234">
        <v>81069</v>
      </c>
      <c r="O15" s="1234">
        <v>953</v>
      </c>
      <c r="P15" s="1234">
        <v>69090</v>
      </c>
      <c r="Q15" s="1234">
        <v>75069</v>
      </c>
      <c r="R15" s="1234" t="s">
        <v>21</v>
      </c>
      <c r="S15" s="1234">
        <v>5833868</v>
      </c>
      <c r="T15" s="1265">
        <v>42370</v>
      </c>
      <c r="U15" s="1528">
        <v>42370</v>
      </c>
      <c r="V15" s="1262">
        <v>42370</v>
      </c>
      <c r="W15" s="1303">
        <v>42370</v>
      </c>
      <c r="X15" s="1304">
        <v>42370</v>
      </c>
      <c r="Y15" s="1234">
        <v>2009871</v>
      </c>
      <c r="Z15" s="1234">
        <v>474807</v>
      </c>
      <c r="AA15" s="1234">
        <v>97</v>
      </c>
      <c r="AB15" s="1234">
        <v>4212</v>
      </c>
      <c r="AC15" s="1234">
        <v>172</v>
      </c>
      <c r="AD15" s="1234">
        <v>236218</v>
      </c>
      <c r="AE15" s="1234">
        <v>33660</v>
      </c>
      <c r="AF15" s="1234">
        <v>202558</v>
      </c>
      <c r="AG15" s="1234">
        <v>272</v>
      </c>
      <c r="AH15" s="1234">
        <v>4276</v>
      </c>
      <c r="AI15" s="1234">
        <v>273536</v>
      </c>
      <c r="AJ15" s="1234" t="s">
        <v>21</v>
      </c>
      <c r="AK15" s="1234">
        <v>1206483</v>
      </c>
      <c r="AL15" s="1234">
        <v>1202171</v>
      </c>
      <c r="AM15" s="1234">
        <v>16896</v>
      </c>
      <c r="AN15" s="1234">
        <v>325804</v>
      </c>
      <c r="AO15" s="1265">
        <v>42370</v>
      </c>
      <c r="AP15" s="1528">
        <v>42370</v>
      </c>
      <c r="AQ15" s="1262">
        <v>42370</v>
      </c>
      <c r="AR15" s="1303">
        <v>42370</v>
      </c>
      <c r="AS15" s="1304">
        <v>42370</v>
      </c>
      <c r="AT15" s="1234">
        <v>1763</v>
      </c>
      <c r="AU15" s="1234">
        <v>1115</v>
      </c>
      <c r="AV15" s="1234">
        <v>976</v>
      </c>
      <c r="AW15" s="1234">
        <v>1050</v>
      </c>
      <c r="AX15" s="1234">
        <v>31107</v>
      </c>
      <c r="AY15" s="1234">
        <v>21594</v>
      </c>
      <c r="AZ15" s="1173">
        <v>42370</v>
      </c>
      <c r="BA15" s="1174">
        <v>42370</v>
      </c>
      <c r="BB15" s="1262"/>
      <c r="BC15" s="1263"/>
      <c r="BD15" s="1264"/>
      <c r="BE15" s="1234"/>
      <c r="BF15" s="1234"/>
      <c r="BG15" s="1234"/>
      <c r="BH15" s="1234"/>
      <c r="BI15" s="1234"/>
      <c r="BJ15" s="1234"/>
      <c r="BK15" s="1175"/>
      <c r="BL15" s="1174"/>
    </row>
    <row r="16" spans="1:64" ht="14.25" customHeight="1">
      <c r="A16" s="1268"/>
      <c r="B16" s="1263">
        <v>42736</v>
      </c>
      <c r="C16" s="1306"/>
      <c r="D16" s="1234">
        <v>1500561</v>
      </c>
      <c r="E16" s="1234">
        <v>56263</v>
      </c>
      <c r="F16" s="1234">
        <v>80</v>
      </c>
      <c r="G16" s="1234">
        <v>2475</v>
      </c>
      <c r="H16" s="1234">
        <v>97</v>
      </c>
      <c r="I16" s="1234">
        <v>45791</v>
      </c>
      <c r="J16" s="1234">
        <v>5686</v>
      </c>
      <c r="K16" s="1234">
        <v>40105</v>
      </c>
      <c r="L16" s="1234">
        <v>3492</v>
      </c>
      <c r="M16" s="1234" t="s">
        <v>21</v>
      </c>
      <c r="N16" s="1234">
        <v>79461</v>
      </c>
      <c r="O16" s="1234">
        <v>1063</v>
      </c>
      <c r="P16" s="1234">
        <v>67640</v>
      </c>
      <c r="Q16" s="1234">
        <v>73409</v>
      </c>
      <c r="R16" s="1234" t="s">
        <v>21</v>
      </c>
      <c r="S16" s="1234">
        <v>5810272</v>
      </c>
      <c r="T16" s="1265">
        <v>42736</v>
      </c>
      <c r="U16" s="1528">
        <v>42736</v>
      </c>
      <c r="V16" s="1268"/>
      <c r="W16" s="1263">
        <v>42736</v>
      </c>
      <c r="X16" s="1306"/>
      <c r="Y16" s="1234">
        <v>2005378</v>
      </c>
      <c r="Z16" s="1234">
        <v>438830</v>
      </c>
      <c r="AA16" s="1234">
        <v>80</v>
      </c>
      <c r="AB16" s="1234">
        <v>4070</v>
      </c>
      <c r="AC16" s="1234">
        <v>167</v>
      </c>
      <c r="AD16" s="1234">
        <v>202698</v>
      </c>
      <c r="AE16" s="1234">
        <v>24890</v>
      </c>
      <c r="AF16" s="1234">
        <v>177808</v>
      </c>
      <c r="AG16" s="1234">
        <v>376</v>
      </c>
      <c r="AH16" s="1234">
        <v>3973</v>
      </c>
      <c r="AI16" s="1234">
        <v>273691</v>
      </c>
      <c r="AJ16" s="1234" t="s">
        <v>21</v>
      </c>
      <c r="AK16" s="1234">
        <v>1245679</v>
      </c>
      <c r="AL16" s="1234">
        <v>1162096</v>
      </c>
      <c r="AM16" s="1234">
        <v>14916</v>
      </c>
      <c r="AN16" s="1234">
        <v>384669</v>
      </c>
      <c r="AO16" s="1265">
        <v>42736</v>
      </c>
      <c r="AP16" s="1528">
        <v>42736</v>
      </c>
      <c r="AQ16" s="1268"/>
      <c r="AR16" s="1263">
        <v>42736</v>
      </c>
      <c r="AS16" s="1306"/>
      <c r="AT16" s="1234">
        <v>1914</v>
      </c>
      <c r="AU16" s="1234">
        <v>944</v>
      </c>
      <c r="AV16" s="1234">
        <v>828</v>
      </c>
      <c r="AW16" s="1234">
        <v>888</v>
      </c>
      <c r="AX16" s="1234">
        <v>31609</v>
      </c>
      <c r="AY16" s="1234">
        <v>30896</v>
      </c>
      <c r="AZ16" s="1173">
        <v>42736</v>
      </c>
      <c r="BA16" s="1174">
        <v>42736</v>
      </c>
      <c r="BB16" s="1268"/>
      <c r="BC16" s="1263"/>
      <c r="BD16" s="1269"/>
      <c r="BE16" s="1234"/>
      <c r="BF16" s="1234"/>
      <c r="BG16" s="1234"/>
      <c r="BH16" s="1234"/>
      <c r="BI16" s="1234"/>
      <c r="BJ16" s="1234"/>
      <c r="BK16" s="1175"/>
      <c r="BL16" s="1174"/>
    </row>
    <row r="17" spans="1:64" ht="14.25" customHeight="1">
      <c r="A17" s="1268"/>
      <c r="B17" s="1263">
        <v>43101</v>
      </c>
      <c r="C17" s="1306"/>
      <c r="D17" s="1234">
        <v>1486430</v>
      </c>
      <c r="E17" s="1234">
        <v>49561</v>
      </c>
      <c r="F17" s="1234">
        <v>82</v>
      </c>
      <c r="G17" s="1234">
        <v>1969</v>
      </c>
      <c r="H17" s="1234">
        <v>95</v>
      </c>
      <c r="I17" s="1234">
        <v>39776</v>
      </c>
      <c r="J17" s="1234">
        <v>6018</v>
      </c>
      <c r="K17" s="1234">
        <v>33758</v>
      </c>
      <c r="L17" s="1234">
        <v>3732</v>
      </c>
      <c r="M17" s="1234" t="s">
        <v>21</v>
      </c>
      <c r="N17" s="1234">
        <v>78906</v>
      </c>
      <c r="O17" s="1234">
        <v>1156</v>
      </c>
      <c r="P17" s="1234">
        <v>67080</v>
      </c>
      <c r="Q17" s="1234">
        <v>72763</v>
      </c>
      <c r="R17" s="1234" t="s">
        <v>21</v>
      </c>
      <c r="S17" s="1234">
        <v>5740625</v>
      </c>
      <c r="T17" s="1265">
        <v>43101</v>
      </c>
      <c r="U17" s="1528">
        <v>43101</v>
      </c>
      <c r="V17" s="1268"/>
      <c r="W17" s="1263">
        <v>43101</v>
      </c>
      <c r="X17" s="1306"/>
      <c r="Y17" s="1234">
        <v>1954901</v>
      </c>
      <c r="Z17" s="1234">
        <v>416315</v>
      </c>
      <c r="AA17" s="1234">
        <v>82</v>
      </c>
      <c r="AB17" s="1234">
        <v>3571</v>
      </c>
      <c r="AC17" s="1234">
        <v>163</v>
      </c>
      <c r="AD17" s="1234">
        <v>185621</v>
      </c>
      <c r="AE17" s="1234">
        <v>22470</v>
      </c>
      <c r="AF17" s="1234">
        <v>163151</v>
      </c>
      <c r="AG17" s="1234">
        <v>406</v>
      </c>
      <c r="AH17" s="1234">
        <v>4253</v>
      </c>
      <c r="AI17" s="1234">
        <v>268353</v>
      </c>
      <c r="AJ17" s="1234" t="s">
        <v>21</v>
      </c>
      <c r="AK17" s="1234">
        <v>1216495</v>
      </c>
      <c r="AL17" s="1234">
        <v>1156478</v>
      </c>
      <c r="AM17" s="1234">
        <v>13403</v>
      </c>
      <c r="AN17" s="1234">
        <v>364288</v>
      </c>
      <c r="AO17" s="1265">
        <v>43101</v>
      </c>
      <c r="AP17" s="1528">
        <v>43101</v>
      </c>
      <c r="AQ17" s="1268"/>
      <c r="AR17" s="1263">
        <v>43101</v>
      </c>
      <c r="AS17" s="1306"/>
      <c r="AT17" s="1234">
        <v>1819</v>
      </c>
      <c r="AU17" s="1234">
        <v>1373</v>
      </c>
      <c r="AV17" s="1234">
        <v>1206</v>
      </c>
      <c r="AW17" s="1234">
        <v>1293</v>
      </c>
      <c r="AX17" s="1234">
        <v>32357</v>
      </c>
      <c r="AY17" s="1234">
        <v>34107</v>
      </c>
      <c r="AZ17" s="1173">
        <v>43101</v>
      </c>
      <c r="BA17" s="1174">
        <v>43101</v>
      </c>
      <c r="BB17" s="1268"/>
      <c r="BC17" s="1263"/>
      <c r="BD17" s="1269"/>
      <c r="BE17" s="1234"/>
      <c r="BF17" s="1234"/>
      <c r="BG17" s="1234"/>
      <c r="BH17" s="1234"/>
      <c r="BI17" s="1234"/>
      <c r="BJ17" s="1234"/>
      <c r="BK17" s="1175"/>
      <c r="BL17" s="1174"/>
    </row>
    <row r="18" spans="1:64" ht="14.25" customHeight="1">
      <c r="A18" s="1262">
        <v>43586</v>
      </c>
      <c r="B18" s="1263">
        <v>43586</v>
      </c>
      <c r="C18" s="1307">
        <v>43586</v>
      </c>
      <c r="D18" s="1234">
        <v>1404767</v>
      </c>
      <c r="E18" s="1234">
        <v>47276</v>
      </c>
      <c r="F18" s="1234">
        <v>84</v>
      </c>
      <c r="G18" s="1234">
        <v>1796</v>
      </c>
      <c r="H18" s="1234">
        <v>87</v>
      </c>
      <c r="I18" s="1234">
        <v>38208</v>
      </c>
      <c r="J18" s="1234">
        <v>5936</v>
      </c>
      <c r="K18" s="1234">
        <v>32272</v>
      </c>
      <c r="L18" s="1234">
        <v>3409</v>
      </c>
      <c r="M18" s="1234" t="s">
        <v>21</v>
      </c>
      <c r="N18" s="1234">
        <v>84515</v>
      </c>
      <c r="O18" s="1234">
        <v>1214</v>
      </c>
      <c r="P18" s="1234">
        <v>71729</v>
      </c>
      <c r="Q18" s="1234">
        <v>77967</v>
      </c>
      <c r="R18" s="1234" t="s">
        <v>21</v>
      </c>
      <c r="S18" s="1234">
        <v>5495747</v>
      </c>
      <c r="T18" s="1265">
        <v>43586</v>
      </c>
      <c r="U18" s="1528">
        <v>43586</v>
      </c>
      <c r="V18" s="1262">
        <v>43586</v>
      </c>
      <c r="W18" s="1263">
        <v>43586</v>
      </c>
      <c r="X18" s="1307">
        <v>43586</v>
      </c>
      <c r="Y18" s="1234">
        <v>1888157</v>
      </c>
      <c r="Z18" s="1234">
        <v>383235</v>
      </c>
      <c r="AA18" s="1234">
        <v>84</v>
      </c>
      <c r="AB18" s="1234">
        <v>3114</v>
      </c>
      <c r="AC18" s="1234">
        <v>147</v>
      </c>
      <c r="AD18" s="1234">
        <v>171316</v>
      </c>
      <c r="AE18" s="1234">
        <v>21449</v>
      </c>
      <c r="AF18" s="1234">
        <v>149867</v>
      </c>
      <c r="AG18" s="1234">
        <v>398</v>
      </c>
      <c r="AH18" s="1234">
        <v>3908</v>
      </c>
      <c r="AI18" s="1234">
        <v>246663</v>
      </c>
      <c r="AJ18" s="1234" t="s">
        <v>21</v>
      </c>
      <c r="AK18" s="1234">
        <v>1193076</v>
      </c>
      <c r="AL18" s="1234">
        <v>1126786</v>
      </c>
      <c r="AM18" s="1234">
        <v>12998</v>
      </c>
      <c r="AN18" s="1234">
        <v>362247</v>
      </c>
      <c r="AO18" s="1265">
        <v>43586</v>
      </c>
      <c r="AP18" s="1528">
        <v>43586</v>
      </c>
      <c r="AQ18" s="1262">
        <v>43586</v>
      </c>
      <c r="AR18" s="1263">
        <v>43586</v>
      </c>
      <c r="AS18" s="1307">
        <v>43586</v>
      </c>
      <c r="AT18" s="1234">
        <v>1772</v>
      </c>
      <c r="AU18" s="1234">
        <v>1018</v>
      </c>
      <c r="AV18" s="1234">
        <v>894</v>
      </c>
      <c r="AW18" s="1234">
        <v>959</v>
      </c>
      <c r="AX18" s="1234">
        <v>33429</v>
      </c>
      <c r="AY18" s="1234">
        <v>32276</v>
      </c>
      <c r="AZ18" s="1173">
        <v>43586</v>
      </c>
      <c r="BA18" s="1174">
        <v>43586</v>
      </c>
      <c r="BB18" s="1268"/>
      <c r="BC18" s="1263"/>
      <c r="BD18" s="1269"/>
      <c r="BE18" s="1234"/>
      <c r="BF18" s="1234"/>
      <c r="BG18" s="1234"/>
      <c r="BH18" s="1234"/>
      <c r="BI18" s="1234"/>
      <c r="BJ18" s="1234"/>
      <c r="BK18" s="1175"/>
      <c r="BL18" s="1174"/>
    </row>
    <row r="19" spans="1:64" ht="14.25" customHeight="1">
      <c r="A19" s="1268"/>
      <c r="B19" s="1263">
        <v>43831</v>
      </c>
      <c r="C19" s="1306"/>
      <c r="D19" s="1234">
        <v>1278653</v>
      </c>
      <c r="E19" s="1234">
        <v>42879</v>
      </c>
      <c r="F19" s="1234">
        <v>65</v>
      </c>
      <c r="G19" s="1234">
        <v>1704</v>
      </c>
      <c r="H19" s="1234">
        <v>83</v>
      </c>
      <c r="I19" s="1234">
        <v>34314</v>
      </c>
      <c r="J19" s="1234">
        <v>5036</v>
      </c>
      <c r="K19" s="1234">
        <v>29278</v>
      </c>
      <c r="L19" s="1234">
        <v>3304</v>
      </c>
      <c r="M19" s="1234" t="s">
        <v>21</v>
      </c>
      <c r="N19" s="1234">
        <v>88860</v>
      </c>
      <c r="O19" s="1234">
        <v>739</v>
      </c>
      <c r="P19" s="1234">
        <v>76102</v>
      </c>
      <c r="Q19" s="1234">
        <v>82689</v>
      </c>
      <c r="R19" s="1234" t="s">
        <v>21</v>
      </c>
      <c r="S19" s="1234">
        <v>5121517</v>
      </c>
      <c r="T19" s="1265">
        <v>43831</v>
      </c>
      <c r="U19" s="1528">
        <v>43831</v>
      </c>
      <c r="V19" s="1268"/>
      <c r="W19" s="1263">
        <v>43831</v>
      </c>
      <c r="X19" s="1306"/>
      <c r="Y19" s="1234">
        <v>1804431</v>
      </c>
      <c r="Z19" s="1234">
        <v>353730</v>
      </c>
      <c r="AA19" s="1234">
        <v>65</v>
      </c>
      <c r="AB19" s="1234">
        <v>2093</v>
      </c>
      <c r="AC19" s="1234">
        <v>134</v>
      </c>
      <c r="AD19" s="1234">
        <v>148898</v>
      </c>
      <c r="AE19" s="1234">
        <v>23097</v>
      </c>
      <c r="AF19" s="1234">
        <v>125800</v>
      </c>
      <c r="AG19" s="1234">
        <v>317</v>
      </c>
      <c r="AH19" s="1234">
        <v>3729</v>
      </c>
      <c r="AI19" s="1234">
        <v>241752</v>
      </c>
      <c r="AJ19" s="1234" t="s">
        <v>21</v>
      </c>
      <c r="AK19" s="1234">
        <v>1189992</v>
      </c>
      <c r="AL19" s="1234">
        <v>1088288</v>
      </c>
      <c r="AM19" s="1234">
        <v>10718</v>
      </c>
      <c r="AN19" s="1234">
        <v>385953</v>
      </c>
      <c r="AO19" s="1265">
        <v>43831</v>
      </c>
      <c r="AP19" s="1528">
        <v>43831</v>
      </c>
      <c r="AQ19" s="1268"/>
      <c r="AR19" s="1263">
        <v>43831</v>
      </c>
      <c r="AS19" s="1306"/>
      <c r="AT19" s="1234">
        <v>1575</v>
      </c>
      <c r="AU19" s="1234">
        <v>1056</v>
      </c>
      <c r="AV19" s="1234">
        <v>927</v>
      </c>
      <c r="AW19" s="1234">
        <v>994</v>
      </c>
      <c r="AX19" s="1234">
        <v>38567</v>
      </c>
      <c r="AY19" s="1234">
        <v>28811</v>
      </c>
      <c r="AZ19" s="1173">
        <v>43831</v>
      </c>
      <c r="BA19" s="1174">
        <v>43831</v>
      </c>
      <c r="BB19" s="1268"/>
      <c r="BC19" s="1263"/>
      <c r="BD19" s="1269"/>
      <c r="BE19" s="1234"/>
      <c r="BF19" s="1234"/>
      <c r="BG19" s="1234"/>
      <c r="BH19" s="1234"/>
      <c r="BI19" s="1234"/>
      <c r="BJ19" s="1234"/>
      <c r="BK19" s="1175"/>
      <c r="BL19" s="1174"/>
    </row>
    <row r="20" spans="1:64" ht="6.75" customHeight="1">
      <c r="A20" s="1268"/>
      <c r="B20" s="1270"/>
      <c r="C20" s="1306"/>
      <c r="D20" s="1234"/>
      <c r="E20" s="1234"/>
      <c r="F20" s="1234"/>
      <c r="G20" s="1234"/>
      <c r="H20" s="1234"/>
      <c r="I20" s="1234"/>
      <c r="J20" s="1234"/>
      <c r="K20" s="1234"/>
      <c r="L20" s="1234"/>
      <c r="M20" s="1234"/>
      <c r="N20" s="1234"/>
      <c r="O20" s="1234"/>
      <c r="P20" s="1234"/>
      <c r="Q20" s="1234"/>
      <c r="R20" s="1234"/>
      <c r="S20" s="1234"/>
      <c r="T20" s="1271"/>
      <c r="U20" s="1458"/>
      <c r="V20" s="1268"/>
      <c r="W20" s="1270"/>
      <c r="X20" s="1306"/>
      <c r="Y20" s="1234"/>
      <c r="Z20" s="1234"/>
      <c r="AA20" s="1234"/>
      <c r="AB20" s="1234"/>
      <c r="AC20" s="1234"/>
      <c r="AD20" s="1234"/>
      <c r="AE20" s="1234"/>
      <c r="AF20" s="1234"/>
      <c r="AG20" s="1234"/>
      <c r="AH20" s="1234"/>
      <c r="AI20" s="1234"/>
      <c r="AJ20" s="1234"/>
      <c r="AK20" s="1234"/>
      <c r="AL20" s="1234"/>
      <c r="AM20" s="1234"/>
      <c r="AN20" s="1234"/>
      <c r="AO20" s="1271"/>
      <c r="AP20" s="1458"/>
      <c r="AQ20" s="1268"/>
      <c r="AR20" s="1270"/>
      <c r="AS20" s="1306"/>
      <c r="AT20" s="1234"/>
      <c r="AU20" s="1234"/>
      <c r="AV20" s="1234"/>
      <c r="AW20" s="1234"/>
      <c r="AX20" s="1234"/>
      <c r="AY20" s="1234"/>
      <c r="AZ20" s="56"/>
      <c r="BA20" s="1234"/>
      <c r="BB20" s="1268"/>
      <c r="BC20" s="1270"/>
      <c r="BD20" s="1269"/>
      <c r="BE20" s="1234"/>
      <c r="BF20" s="1234"/>
      <c r="BG20" s="1234"/>
      <c r="BH20" s="1234"/>
      <c r="BI20" s="1234"/>
      <c r="BJ20" s="1234"/>
      <c r="BK20" s="1234"/>
      <c r="BL20" s="1234"/>
    </row>
    <row r="21" spans="1:64" ht="15.75" customHeight="1">
      <c r="A21" s="1273">
        <v>43191</v>
      </c>
      <c r="B21" s="1274">
        <v>43191</v>
      </c>
      <c r="C21" s="1308">
        <v>43191</v>
      </c>
      <c r="D21" s="1233">
        <v>1468491</v>
      </c>
      <c r="E21" s="1233">
        <v>48712</v>
      </c>
      <c r="F21" s="1233">
        <v>84</v>
      </c>
      <c r="G21" s="1233">
        <v>1876</v>
      </c>
      <c r="H21" s="1233">
        <v>96</v>
      </c>
      <c r="I21" s="1233">
        <v>39174</v>
      </c>
      <c r="J21" s="1233">
        <v>6544</v>
      </c>
      <c r="K21" s="1233">
        <v>32630</v>
      </c>
      <c r="L21" s="1233">
        <v>3676</v>
      </c>
      <c r="M21" s="1233" t="s">
        <v>21</v>
      </c>
      <c r="N21" s="1233">
        <v>78206</v>
      </c>
      <c r="O21" s="1233">
        <v>1136</v>
      </c>
      <c r="P21" s="1233">
        <v>66470</v>
      </c>
      <c r="Q21" s="1233">
        <v>72130</v>
      </c>
      <c r="R21" s="1233" t="s">
        <v>21</v>
      </c>
      <c r="S21" s="1233">
        <v>5705281</v>
      </c>
      <c r="T21" s="1276">
        <v>43191</v>
      </c>
      <c r="U21" s="1531">
        <v>43191</v>
      </c>
      <c r="V21" s="1273">
        <v>43191</v>
      </c>
      <c r="W21" s="1274">
        <v>43191</v>
      </c>
      <c r="X21" s="1308">
        <v>43191</v>
      </c>
      <c r="Y21" s="1233">
        <v>1923803</v>
      </c>
      <c r="Z21" s="1233">
        <v>401798</v>
      </c>
      <c r="AA21" s="1233">
        <v>84</v>
      </c>
      <c r="AB21" s="1233">
        <v>3436</v>
      </c>
      <c r="AC21" s="1233">
        <v>165</v>
      </c>
      <c r="AD21" s="1233">
        <v>182186</v>
      </c>
      <c r="AE21" s="1233">
        <v>21418</v>
      </c>
      <c r="AF21" s="1233">
        <v>160768</v>
      </c>
      <c r="AG21" s="1233">
        <v>392</v>
      </c>
      <c r="AH21" s="1233">
        <v>4199</v>
      </c>
      <c r="AI21" s="1233">
        <v>254548</v>
      </c>
      <c r="AJ21" s="1233" t="s">
        <v>21</v>
      </c>
      <c r="AK21" s="1233">
        <v>1195846</v>
      </c>
      <c r="AL21" s="1233">
        <v>1145610</v>
      </c>
      <c r="AM21" s="1233">
        <v>12450</v>
      </c>
      <c r="AN21" s="1233">
        <v>353560</v>
      </c>
      <c r="AO21" s="1276">
        <v>43191</v>
      </c>
      <c r="AP21" s="1531">
        <v>43191</v>
      </c>
      <c r="AQ21" s="1273">
        <v>43191</v>
      </c>
      <c r="AR21" s="1274">
        <v>43191</v>
      </c>
      <c r="AS21" s="1308">
        <v>43191</v>
      </c>
      <c r="AT21" s="1233">
        <v>1893</v>
      </c>
      <c r="AU21" s="1233">
        <v>1354</v>
      </c>
      <c r="AV21" s="1233">
        <v>1188</v>
      </c>
      <c r="AW21" s="1233">
        <v>1275</v>
      </c>
      <c r="AX21" s="1233">
        <v>32913</v>
      </c>
      <c r="AY21" s="1233">
        <v>35037</v>
      </c>
      <c r="AZ21" s="1176">
        <v>43191</v>
      </c>
      <c r="BA21" s="1177">
        <v>43191</v>
      </c>
      <c r="BB21" s="1273"/>
      <c r="BC21" s="1274"/>
      <c r="BD21" s="1275"/>
      <c r="BE21" s="1233"/>
      <c r="BF21" s="1233"/>
      <c r="BG21" s="1233"/>
      <c r="BH21" s="1233"/>
      <c r="BI21" s="1233"/>
      <c r="BJ21" s="1233"/>
      <c r="BK21" s="1178"/>
      <c r="BL21" s="1177"/>
    </row>
    <row r="22" spans="1:64" ht="14.25" customHeight="1">
      <c r="A22" s="1273">
        <v>43586</v>
      </c>
      <c r="B22" s="1274">
        <v>43586</v>
      </c>
      <c r="C22" s="1308">
        <v>43586</v>
      </c>
      <c r="D22" s="1233">
        <v>1387269</v>
      </c>
      <c r="E22" s="1233">
        <v>46652</v>
      </c>
      <c r="F22" s="1233">
        <v>82</v>
      </c>
      <c r="G22" s="1233">
        <v>1782</v>
      </c>
      <c r="H22" s="1233">
        <v>86</v>
      </c>
      <c r="I22" s="1233">
        <v>37305</v>
      </c>
      <c r="J22" s="1233">
        <v>5070</v>
      </c>
      <c r="K22" s="1233">
        <v>32235</v>
      </c>
      <c r="L22" s="1233">
        <v>3643</v>
      </c>
      <c r="M22" s="1233" t="s">
        <v>21</v>
      </c>
      <c r="N22" s="1233">
        <v>90964</v>
      </c>
      <c r="O22" s="1233">
        <v>1242</v>
      </c>
      <c r="P22" s="1233">
        <v>77221</v>
      </c>
      <c r="Q22" s="1233">
        <v>84002</v>
      </c>
      <c r="R22" s="1233" t="s">
        <v>21</v>
      </c>
      <c r="S22" s="1233">
        <v>5432795</v>
      </c>
      <c r="T22" s="1276">
        <v>43586</v>
      </c>
      <c r="U22" s="1531">
        <v>43586</v>
      </c>
      <c r="V22" s="1273">
        <v>43586</v>
      </c>
      <c r="W22" s="1274">
        <v>43586</v>
      </c>
      <c r="X22" s="1308">
        <v>43586</v>
      </c>
      <c r="Y22" s="1233">
        <v>1905438</v>
      </c>
      <c r="Z22" s="1233">
        <v>384983</v>
      </c>
      <c r="AA22" s="1233">
        <v>82</v>
      </c>
      <c r="AB22" s="1233">
        <v>2746</v>
      </c>
      <c r="AC22" s="1233">
        <v>139</v>
      </c>
      <c r="AD22" s="1233">
        <v>165932</v>
      </c>
      <c r="AE22" s="1233">
        <v>20810</v>
      </c>
      <c r="AF22" s="1233">
        <v>145122</v>
      </c>
      <c r="AG22" s="1233">
        <v>381</v>
      </c>
      <c r="AH22" s="1233">
        <v>4122</v>
      </c>
      <c r="AI22" s="1233">
        <v>256534</v>
      </c>
      <c r="AJ22" s="1233" t="s">
        <v>21</v>
      </c>
      <c r="AK22" s="1233">
        <v>1220726</v>
      </c>
      <c r="AL22" s="1233">
        <v>1137226</v>
      </c>
      <c r="AM22" s="1233">
        <v>13093</v>
      </c>
      <c r="AN22" s="1233">
        <v>380033</v>
      </c>
      <c r="AO22" s="1276">
        <v>43586</v>
      </c>
      <c r="AP22" s="1531">
        <v>43586</v>
      </c>
      <c r="AQ22" s="1273">
        <v>43586</v>
      </c>
      <c r="AR22" s="1274">
        <v>43586</v>
      </c>
      <c r="AS22" s="1308">
        <v>43586</v>
      </c>
      <c r="AT22" s="1233">
        <v>1762</v>
      </c>
      <c r="AU22" s="1233">
        <v>1043</v>
      </c>
      <c r="AV22" s="1233">
        <v>916</v>
      </c>
      <c r="AW22" s="1233">
        <v>982</v>
      </c>
      <c r="AX22" s="1233">
        <v>33636</v>
      </c>
      <c r="AY22" s="1233">
        <v>30339</v>
      </c>
      <c r="AZ22" s="1176">
        <v>43586</v>
      </c>
      <c r="BA22" s="1177">
        <v>43586</v>
      </c>
      <c r="BB22" s="1279"/>
      <c r="BC22" s="1274"/>
      <c r="BD22" s="1278"/>
      <c r="BE22" s="1233"/>
      <c r="BF22" s="1233"/>
      <c r="BG22" s="1233"/>
      <c r="BH22" s="1233"/>
      <c r="BI22" s="1233"/>
      <c r="BJ22" s="1233"/>
      <c r="BK22" s="1178"/>
      <c r="BL22" s="1177"/>
    </row>
    <row r="23" spans="1:64" ht="6.75" customHeight="1">
      <c r="A23" s="1279"/>
      <c r="B23" s="1280"/>
      <c r="C23" s="1309"/>
      <c r="D23" s="1233"/>
      <c r="E23" s="1233"/>
      <c r="F23" s="1233"/>
      <c r="G23" s="1233"/>
      <c r="H23" s="1233"/>
      <c r="I23" s="1233"/>
      <c r="J23" s="1233"/>
      <c r="K23" s="1233"/>
      <c r="L23" s="1233"/>
      <c r="M23" s="1233"/>
      <c r="N23" s="1233"/>
      <c r="O23" s="1233"/>
      <c r="P23" s="1233"/>
      <c r="Q23" s="1233"/>
      <c r="R23" s="1233"/>
      <c r="S23" s="1233"/>
      <c r="T23" s="1271"/>
      <c r="U23" s="1458"/>
      <c r="V23" s="1279"/>
      <c r="W23" s="1280"/>
      <c r="X23" s="1309"/>
      <c r="Y23" s="1233"/>
      <c r="Z23" s="1233"/>
      <c r="AA23" s="1233"/>
      <c r="AB23" s="1233"/>
      <c r="AC23" s="1233"/>
      <c r="AD23" s="1233"/>
      <c r="AE23" s="1233"/>
      <c r="AF23" s="1233"/>
      <c r="AG23" s="1233"/>
      <c r="AH23" s="1233"/>
      <c r="AI23" s="1233"/>
      <c r="AJ23" s="1233"/>
      <c r="AK23" s="1233"/>
      <c r="AL23" s="1233"/>
      <c r="AM23" s="1233"/>
      <c r="AN23" s="1233"/>
      <c r="AO23" s="1271"/>
      <c r="AP23" s="1458"/>
      <c r="AQ23" s="1279"/>
      <c r="AR23" s="1280"/>
      <c r="AS23" s="1309"/>
      <c r="AT23" s="1233"/>
      <c r="AU23" s="1233"/>
      <c r="AV23" s="1233"/>
      <c r="AW23" s="1233"/>
      <c r="AX23" s="1233"/>
      <c r="AY23" s="1233"/>
      <c r="AZ23" s="60"/>
      <c r="BA23" s="1233"/>
      <c r="BB23" s="1279"/>
      <c r="BC23" s="1280"/>
      <c r="BD23" s="1278"/>
      <c r="BE23" s="1233"/>
      <c r="BF23" s="1233"/>
      <c r="BG23" s="1233"/>
      <c r="BH23" s="1233"/>
      <c r="BI23" s="1233"/>
      <c r="BJ23" s="1233"/>
      <c r="BK23" s="1233"/>
      <c r="BL23" s="1233"/>
    </row>
    <row r="24" spans="1:64" ht="15.75" customHeight="1">
      <c r="A24" s="1281" t="s">
        <v>2153</v>
      </c>
      <c r="B24" s="1282" t="s">
        <v>23</v>
      </c>
      <c r="C24" s="1310" t="s">
        <v>2167</v>
      </c>
      <c r="D24" s="1233">
        <v>354495</v>
      </c>
      <c r="E24" s="1233">
        <v>11910</v>
      </c>
      <c r="F24" s="1233">
        <v>21</v>
      </c>
      <c r="G24" s="1233">
        <v>520</v>
      </c>
      <c r="H24" s="1233">
        <v>24</v>
      </c>
      <c r="I24" s="1233">
        <v>9299</v>
      </c>
      <c r="J24" s="1233">
        <v>1473</v>
      </c>
      <c r="K24" s="1233">
        <v>7826</v>
      </c>
      <c r="L24" s="1233">
        <v>1077</v>
      </c>
      <c r="M24" s="1233" t="s">
        <v>21</v>
      </c>
      <c r="N24" s="1233">
        <v>24868</v>
      </c>
      <c r="O24" s="1233">
        <v>265</v>
      </c>
      <c r="P24" s="1233">
        <v>21158</v>
      </c>
      <c r="Q24" s="1233">
        <v>23064</v>
      </c>
      <c r="R24" s="1233" t="s">
        <v>21</v>
      </c>
      <c r="S24" s="1233">
        <v>1323038</v>
      </c>
      <c r="T24" s="1284" t="s">
        <v>24</v>
      </c>
      <c r="U24" s="1533" t="s">
        <v>2155</v>
      </c>
      <c r="V24" s="1281" t="s">
        <v>2153</v>
      </c>
      <c r="W24" s="1282" t="s">
        <v>23</v>
      </c>
      <c r="X24" s="1310" t="s">
        <v>2167</v>
      </c>
      <c r="Y24" s="1233">
        <v>496373</v>
      </c>
      <c r="Z24" s="1233">
        <v>95700</v>
      </c>
      <c r="AA24" s="1233">
        <v>21</v>
      </c>
      <c r="AB24" s="1233">
        <v>630</v>
      </c>
      <c r="AC24" s="1233">
        <v>35</v>
      </c>
      <c r="AD24" s="1233">
        <v>35845</v>
      </c>
      <c r="AE24" s="1233">
        <v>5461</v>
      </c>
      <c r="AF24" s="1233">
        <v>30383</v>
      </c>
      <c r="AG24" s="1233">
        <v>84</v>
      </c>
      <c r="AH24" s="1233">
        <v>1196</v>
      </c>
      <c r="AI24" s="1233">
        <v>71156</v>
      </c>
      <c r="AJ24" s="1233" t="s">
        <v>21</v>
      </c>
      <c r="AK24" s="1233">
        <v>329771</v>
      </c>
      <c r="AL24" s="1233">
        <v>305720</v>
      </c>
      <c r="AM24" s="1233">
        <v>3300</v>
      </c>
      <c r="AN24" s="1233">
        <v>103457</v>
      </c>
      <c r="AO24" s="1284" t="s">
        <v>24</v>
      </c>
      <c r="AP24" s="1533" t="s">
        <v>2155</v>
      </c>
      <c r="AQ24" s="1281" t="s">
        <v>2153</v>
      </c>
      <c r="AR24" s="1282" t="s">
        <v>23</v>
      </c>
      <c r="AS24" s="1310" t="s">
        <v>2167</v>
      </c>
      <c r="AT24" s="1233">
        <v>440</v>
      </c>
      <c r="AU24" s="1233">
        <v>287</v>
      </c>
      <c r="AV24" s="1233">
        <v>251</v>
      </c>
      <c r="AW24" s="1233">
        <v>270</v>
      </c>
      <c r="AX24" s="1233">
        <v>8174</v>
      </c>
      <c r="AY24" s="1233">
        <v>9280</v>
      </c>
      <c r="AZ24" s="1179" t="s">
        <v>24</v>
      </c>
      <c r="BA24" s="1055" t="s">
        <v>2155</v>
      </c>
      <c r="BB24" s="1281"/>
      <c r="BC24" s="1282"/>
      <c r="BD24" s="1254"/>
      <c r="BE24" s="1233"/>
      <c r="BF24" s="1233"/>
      <c r="BG24" s="1233"/>
      <c r="BH24" s="1233"/>
      <c r="BI24" s="1233"/>
      <c r="BJ24" s="1233"/>
      <c r="BK24" s="606"/>
      <c r="BL24" s="1055"/>
    </row>
    <row r="25" spans="1:64" ht="14.25" customHeight="1">
      <c r="A25" s="1286" t="s">
        <v>25</v>
      </c>
      <c r="B25" s="1287" t="s">
        <v>25</v>
      </c>
      <c r="C25" s="1311" t="s">
        <v>2168</v>
      </c>
      <c r="D25" s="1233">
        <v>322864</v>
      </c>
      <c r="E25" s="1233">
        <v>11783</v>
      </c>
      <c r="F25" s="1233">
        <v>17</v>
      </c>
      <c r="G25" s="1233">
        <v>379</v>
      </c>
      <c r="H25" s="1233">
        <v>20</v>
      </c>
      <c r="I25" s="1233">
        <v>9568</v>
      </c>
      <c r="J25" s="1233">
        <v>1079</v>
      </c>
      <c r="K25" s="1233">
        <v>8489</v>
      </c>
      <c r="L25" s="1233">
        <v>844</v>
      </c>
      <c r="M25" s="1233" t="s">
        <v>21</v>
      </c>
      <c r="N25" s="1233">
        <v>22829</v>
      </c>
      <c r="O25" s="1233">
        <v>208</v>
      </c>
      <c r="P25" s="1233">
        <v>19523</v>
      </c>
      <c r="Q25" s="1233">
        <v>21220</v>
      </c>
      <c r="R25" s="1233" t="s">
        <v>21</v>
      </c>
      <c r="S25" s="1233">
        <v>1266203</v>
      </c>
      <c r="T25" s="1284" t="s">
        <v>26</v>
      </c>
      <c r="U25" s="1533" t="s">
        <v>25</v>
      </c>
      <c r="V25" s="1286" t="s">
        <v>25</v>
      </c>
      <c r="W25" s="1287" t="s">
        <v>25</v>
      </c>
      <c r="X25" s="1311" t="s">
        <v>2168</v>
      </c>
      <c r="Y25" s="1233">
        <v>447795</v>
      </c>
      <c r="Z25" s="1233">
        <v>92983</v>
      </c>
      <c r="AA25" s="1233">
        <v>17</v>
      </c>
      <c r="AB25" s="1233">
        <v>471</v>
      </c>
      <c r="AC25" s="1233">
        <v>31</v>
      </c>
      <c r="AD25" s="1233">
        <v>43311</v>
      </c>
      <c r="AE25" s="1233">
        <v>10092</v>
      </c>
      <c r="AF25" s="1233">
        <v>33219</v>
      </c>
      <c r="AG25" s="1233">
        <v>85</v>
      </c>
      <c r="AH25" s="1233">
        <v>915</v>
      </c>
      <c r="AI25" s="1233">
        <v>58290</v>
      </c>
      <c r="AJ25" s="1233" t="s">
        <v>21</v>
      </c>
      <c r="AK25" s="1233">
        <v>285754</v>
      </c>
      <c r="AL25" s="1233">
        <v>256994</v>
      </c>
      <c r="AM25" s="1233">
        <v>2151</v>
      </c>
      <c r="AN25" s="1233">
        <v>95804</v>
      </c>
      <c r="AO25" s="1284" t="s">
        <v>26</v>
      </c>
      <c r="AP25" s="1533" t="s">
        <v>25</v>
      </c>
      <c r="AQ25" s="1286" t="s">
        <v>25</v>
      </c>
      <c r="AR25" s="1287" t="s">
        <v>25</v>
      </c>
      <c r="AS25" s="1311" t="s">
        <v>2168</v>
      </c>
      <c r="AT25" s="1233">
        <v>350</v>
      </c>
      <c r="AU25" s="1233">
        <v>182</v>
      </c>
      <c r="AV25" s="1233">
        <v>159</v>
      </c>
      <c r="AW25" s="1233">
        <v>172</v>
      </c>
      <c r="AX25" s="1233">
        <v>9431</v>
      </c>
      <c r="AY25" s="1233">
        <v>7538</v>
      </c>
      <c r="AZ25" s="1179" t="s">
        <v>26</v>
      </c>
      <c r="BA25" s="1055" t="s">
        <v>25</v>
      </c>
      <c r="BB25" s="1286"/>
      <c r="BC25" s="1287"/>
      <c r="BD25" s="1288"/>
      <c r="BE25" s="1233"/>
      <c r="BF25" s="1233"/>
      <c r="BG25" s="1233"/>
      <c r="BH25" s="1233"/>
      <c r="BI25" s="1233"/>
      <c r="BJ25" s="1233"/>
      <c r="BK25" s="606"/>
      <c r="BL25" s="1055"/>
    </row>
    <row r="26" spans="1:64" ht="14.25" customHeight="1">
      <c r="A26" s="1286" t="s">
        <v>25</v>
      </c>
      <c r="B26" s="1287" t="s">
        <v>25</v>
      </c>
      <c r="C26" s="1311" t="s">
        <v>2169</v>
      </c>
      <c r="D26" s="1233">
        <v>308680</v>
      </c>
      <c r="E26" s="1233">
        <v>9950</v>
      </c>
      <c r="F26" s="1233">
        <v>15</v>
      </c>
      <c r="G26" s="1233">
        <v>396</v>
      </c>
      <c r="H26" s="1233">
        <v>19</v>
      </c>
      <c r="I26" s="1233">
        <v>8138</v>
      </c>
      <c r="J26" s="1233">
        <v>1161</v>
      </c>
      <c r="K26" s="1233">
        <v>6977</v>
      </c>
      <c r="L26" s="1233">
        <v>621</v>
      </c>
      <c r="M26" s="1233" t="s">
        <v>21</v>
      </c>
      <c r="N26" s="1233">
        <v>20504</v>
      </c>
      <c r="O26" s="1233">
        <v>24</v>
      </c>
      <c r="P26" s="1233">
        <v>17789</v>
      </c>
      <c r="Q26" s="1233">
        <v>19275</v>
      </c>
      <c r="R26" s="1233" t="s">
        <v>21</v>
      </c>
      <c r="S26" s="1233">
        <v>1315509</v>
      </c>
      <c r="T26" s="1284" t="s">
        <v>27</v>
      </c>
      <c r="U26" s="1533" t="s">
        <v>25</v>
      </c>
      <c r="V26" s="1286" t="s">
        <v>25</v>
      </c>
      <c r="W26" s="1287" t="s">
        <v>25</v>
      </c>
      <c r="X26" s="1311" t="s">
        <v>2169</v>
      </c>
      <c r="Y26" s="1233">
        <v>447592</v>
      </c>
      <c r="Z26" s="1233">
        <v>83742</v>
      </c>
      <c r="AA26" s="1233">
        <v>15</v>
      </c>
      <c r="AB26" s="1233">
        <v>462</v>
      </c>
      <c r="AC26" s="1233">
        <v>38</v>
      </c>
      <c r="AD26" s="1233">
        <v>31001</v>
      </c>
      <c r="AE26" s="1233">
        <v>3497</v>
      </c>
      <c r="AF26" s="1233">
        <v>27504</v>
      </c>
      <c r="AG26" s="1233">
        <v>64</v>
      </c>
      <c r="AH26" s="1233">
        <v>677</v>
      </c>
      <c r="AI26" s="1233">
        <v>63402</v>
      </c>
      <c r="AJ26" s="1233" t="s">
        <v>21</v>
      </c>
      <c r="AK26" s="1233">
        <v>301873</v>
      </c>
      <c r="AL26" s="1233">
        <v>279588</v>
      </c>
      <c r="AM26" s="1233">
        <v>2364</v>
      </c>
      <c r="AN26" s="1233">
        <v>95653</v>
      </c>
      <c r="AO26" s="1284" t="s">
        <v>27</v>
      </c>
      <c r="AP26" s="1533" t="s">
        <v>25</v>
      </c>
      <c r="AQ26" s="1286" t="s">
        <v>25</v>
      </c>
      <c r="AR26" s="1287" t="s">
        <v>25</v>
      </c>
      <c r="AS26" s="1311" t="s">
        <v>2169</v>
      </c>
      <c r="AT26" s="1233">
        <v>455</v>
      </c>
      <c r="AU26" s="1233">
        <v>278</v>
      </c>
      <c r="AV26" s="1233">
        <v>244</v>
      </c>
      <c r="AW26" s="1233">
        <v>262</v>
      </c>
      <c r="AX26" s="1233">
        <v>11267</v>
      </c>
      <c r="AY26" s="1233">
        <v>4343</v>
      </c>
      <c r="AZ26" s="1179" t="s">
        <v>27</v>
      </c>
      <c r="BA26" s="1055" t="s">
        <v>25</v>
      </c>
      <c r="BB26" s="1286"/>
      <c r="BC26" s="1287"/>
      <c r="BD26" s="1288"/>
      <c r="BE26" s="1233"/>
      <c r="BF26" s="1233"/>
      <c r="BG26" s="1233"/>
      <c r="BH26" s="1233"/>
      <c r="BI26" s="1233"/>
      <c r="BJ26" s="1233"/>
      <c r="BK26" s="606"/>
      <c r="BL26" s="1055"/>
    </row>
    <row r="27" spans="1:64" ht="14.25" customHeight="1">
      <c r="A27" s="1286" t="s">
        <v>25</v>
      </c>
      <c r="B27" s="1287" t="s">
        <v>25</v>
      </c>
      <c r="C27" s="1311" t="s">
        <v>164</v>
      </c>
      <c r="D27" s="1233">
        <v>292614</v>
      </c>
      <c r="E27" s="1233">
        <v>9236</v>
      </c>
      <c r="F27" s="1233">
        <v>12</v>
      </c>
      <c r="G27" s="1233">
        <v>409</v>
      </c>
      <c r="H27" s="1233">
        <v>20</v>
      </c>
      <c r="I27" s="1233">
        <v>7309</v>
      </c>
      <c r="J27" s="1233">
        <v>1323</v>
      </c>
      <c r="K27" s="1233">
        <v>5986</v>
      </c>
      <c r="L27" s="1233">
        <v>762</v>
      </c>
      <c r="M27" s="1233" t="s">
        <v>21</v>
      </c>
      <c r="N27" s="1233">
        <v>20658</v>
      </c>
      <c r="O27" s="1233">
        <v>242</v>
      </c>
      <c r="P27" s="1233">
        <v>17632</v>
      </c>
      <c r="Q27" s="1233">
        <v>19130</v>
      </c>
      <c r="R27" s="1233" t="s">
        <v>21</v>
      </c>
      <c r="S27" s="1233">
        <v>1216767</v>
      </c>
      <c r="T27" s="1284" t="s">
        <v>28</v>
      </c>
      <c r="U27" s="1533" t="s">
        <v>25</v>
      </c>
      <c r="V27" s="1286" t="s">
        <v>25</v>
      </c>
      <c r="W27" s="1287" t="s">
        <v>25</v>
      </c>
      <c r="X27" s="1311" t="s">
        <v>164</v>
      </c>
      <c r="Y27" s="1233">
        <v>412671</v>
      </c>
      <c r="Z27" s="1233">
        <v>81305</v>
      </c>
      <c r="AA27" s="1233">
        <v>12</v>
      </c>
      <c r="AB27" s="1233">
        <v>530</v>
      </c>
      <c r="AC27" s="1233">
        <v>31</v>
      </c>
      <c r="AD27" s="1233">
        <v>38741</v>
      </c>
      <c r="AE27" s="1233">
        <v>4047</v>
      </c>
      <c r="AF27" s="1233">
        <v>34694</v>
      </c>
      <c r="AG27" s="1233">
        <v>83</v>
      </c>
      <c r="AH27" s="1233">
        <v>941</v>
      </c>
      <c r="AI27" s="1233">
        <v>48905</v>
      </c>
      <c r="AJ27" s="1233" t="s">
        <v>21</v>
      </c>
      <c r="AK27" s="1233">
        <v>272594</v>
      </c>
      <c r="AL27" s="1233">
        <v>245986</v>
      </c>
      <c r="AM27" s="1233">
        <v>2902</v>
      </c>
      <c r="AN27" s="1233">
        <v>91040</v>
      </c>
      <c r="AO27" s="1284" t="s">
        <v>28</v>
      </c>
      <c r="AP27" s="1533" t="s">
        <v>25</v>
      </c>
      <c r="AQ27" s="1286" t="s">
        <v>25</v>
      </c>
      <c r="AR27" s="1287" t="s">
        <v>25</v>
      </c>
      <c r="AS27" s="1311" t="s">
        <v>164</v>
      </c>
      <c r="AT27" s="1233">
        <v>330</v>
      </c>
      <c r="AU27" s="1233">
        <v>309</v>
      </c>
      <c r="AV27" s="1233">
        <v>272</v>
      </c>
      <c r="AW27" s="1233">
        <v>291</v>
      </c>
      <c r="AX27" s="1233">
        <v>9695</v>
      </c>
      <c r="AY27" s="1233">
        <v>7650</v>
      </c>
      <c r="AZ27" s="1179" t="s">
        <v>28</v>
      </c>
      <c r="BA27" s="1055" t="s">
        <v>25</v>
      </c>
      <c r="BB27" s="1286"/>
      <c r="BC27" s="1287"/>
      <c r="BD27" s="1288"/>
      <c r="BE27" s="1233"/>
      <c r="BF27" s="1233"/>
      <c r="BG27" s="1233"/>
      <c r="BH27" s="1233"/>
      <c r="BI27" s="1233"/>
      <c r="BJ27" s="1233"/>
      <c r="BK27" s="606"/>
      <c r="BL27" s="1055"/>
    </row>
    <row r="28" spans="1:64" ht="6.75" customHeight="1">
      <c r="A28" s="1290"/>
      <c r="B28" s="1291"/>
      <c r="C28" s="1313"/>
      <c r="D28" s="1233"/>
      <c r="E28" s="1233"/>
      <c r="F28" s="1233"/>
      <c r="G28" s="1233"/>
      <c r="H28" s="1233"/>
      <c r="I28" s="1233"/>
      <c r="J28" s="1233"/>
      <c r="K28" s="1233"/>
      <c r="L28" s="1233"/>
      <c r="M28" s="1233"/>
      <c r="N28" s="1233"/>
      <c r="O28" s="1233"/>
      <c r="P28" s="1233"/>
      <c r="Q28" s="1233"/>
      <c r="R28" s="1233"/>
      <c r="S28" s="1233"/>
      <c r="T28" s="1292"/>
      <c r="U28" s="1462"/>
      <c r="V28" s="1290"/>
      <c r="W28" s="1291"/>
      <c r="X28" s="1313"/>
      <c r="Y28" s="1233"/>
      <c r="Z28" s="1233"/>
      <c r="AA28" s="1233"/>
      <c r="AB28" s="1233"/>
      <c r="AC28" s="1233"/>
      <c r="AD28" s="1233"/>
      <c r="AE28" s="1233"/>
      <c r="AF28" s="1233"/>
      <c r="AG28" s="1233"/>
      <c r="AH28" s="1233"/>
      <c r="AI28" s="1233"/>
      <c r="AJ28" s="1233"/>
      <c r="AK28" s="1233"/>
      <c r="AL28" s="1233"/>
      <c r="AM28" s="1233"/>
      <c r="AN28" s="1233"/>
      <c r="AO28" s="1292"/>
      <c r="AP28" s="1462"/>
      <c r="AQ28" s="1290"/>
      <c r="AR28" s="1291"/>
      <c r="AS28" s="1313"/>
      <c r="AT28" s="1233"/>
      <c r="AU28" s="1233"/>
      <c r="AV28" s="1233"/>
      <c r="AW28" s="1233"/>
      <c r="AX28" s="1233"/>
      <c r="AY28" s="1233"/>
      <c r="AZ28" s="60"/>
      <c r="BA28" s="1233"/>
      <c r="BB28" s="1290"/>
      <c r="BC28" s="1291"/>
      <c r="BD28" s="1289"/>
      <c r="BE28" s="1233"/>
      <c r="BF28" s="1233"/>
      <c r="BG28" s="1233"/>
      <c r="BH28" s="1233"/>
      <c r="BI28" s="1233"/>
      <c r="BJ28" s="1233"/>
      <c r="BK28" s="1233"/>
      <c r="BL28" s="1233"/>
    </row>
    <row r="29" spans="1:64" ht="15.75" customHeight="1">
      <c r="A29" s="1286" t="s">
        <v>2153</v>
      </c>
      <c r="B29" s="1287" t="s">
        <v>23</v>
      </c>
      <c r="C29" s="1314">
        <v>43831</v>
      </c>
      <c r="D29" s="1233">
        <v>118283</v>
      </c>
      <c r="E29" s="1233">
        <v>4088</v>
      </c>
      <c r="F29" s="1233">
        <v>7</v>
      </c>
      <c r="G29" s="1233">
        <v>164</v>
      </c>
      <c r="H29" s="1233">
        <v>8</v>
      </c>
      <c r="I29" s="1233">
        <v>3213</v>
      </c>
      <c r="J29" s="1233">
        <v>466</v>
      </c>
      <c r="K29" s="1233">
        <v>2747</v>
      </c>
      <c r="L29" s="1233">
        <v>361</v>
      </c>
      <c r="M29" s="1233" t="s">
        <v>21</v>
      </c>
      <c r="N29" s="1233">
        <v>8538</v>
      </c>
      <c r="O29" s="1233">
        <v>108</v>
      </c>
      <c r="P29" s="1233">
        <v>7240</v>
      </c>
      <c r="Q29" s="1233">
        <v>7896</v>
      </c>
      <c r="R29" s="1233" t="s">
        <v>21</v>
      </c>
      <c r="S29" s="1233">
        <v>441018</v>
      </c>
      <c r="T29" s="1284" t="s">
        <v>29</v>
      </c>
      <c r="U29" s="1533" t="s">
        <v>2155</v>
      </c>
      <c r="V29" s="1286" t="s">
        <v>2153</v>
      </c>
      <c r="W29" s="1287" t="s">
        <v>23</v>
      </c>
      <c r="X29" s="1314">
        <v>43831</v>
      </c>
      <c r="Y29" s="1233">
        <v>165237</v>
      </c>
      <c r="Z29" s="1233">
        <v>33013</v>
      </c>
      <c r="AA29" s="1233">
        <v>7</v>
      </c>
      <c r="AB29" s="1233">
        <v>199</v>
      </c>
      <c r="AC29" s="1233">
        <v>11</v>
      </c>
      <c r="AD29" s="1233">
        <v>12559</v>
      </c>
      <c r="AE29" s="1233">
        <v>1320</v>
      </c>
      <c r="AF29" s="1233">
        <v>11240</v>
      </c>
      <c r="AG29" s="1233">
        <v>39</v>
      </c>
      <c r="AH29" s="1233">
        <v>398</v>
      </c>
      <c r="AI29" s="1233">
        <v>24257</v>
      </c>
      <c r="AJ29" s="1233" t="s">
        <v>21</v>
      </c>
      <c r="AK29" s="1233">
        <v>108302</v>
      </c>
      <c r="AL29" s="1233">
        <v>94866</v>
      </c>
      <c r="AM29" s="1233">
        <v>931</v>
      </c>
      <c r="AN29" s="1233">
        <v>37296</v>
      </c>
      <c r="AO29" s="1284" t="s">
        <v>29</v>
      </c>
      <c r="AP29" s="1533" t="s">
        <v>2155</v>
      </c>
      <c r="AQ29" s="1286" t="s">
        <v>2153</v>
      </c>
      <c r="AR29" s="1287" t="s">
        <v>23</v>
      </c>
      <c r="AS29" s="1314">
        <v>43831</v>
      </c>
      <c r="AT29" s="1233">
        <v>153</v>
      </c>
      <c r="AU29" s="1233">
        <v>87</v>
      </c>
      <c r="AV29" s="1233">
        <v>76</v>
      </c>
      <c r="AW29" s="1233">
        <v>82</v>
      </c>
      <c r="AX29" s="1233">
        <v>2542</v>
      </c>
      <c r="AY29" s="1233">
        <v>3308</v>
      </c>
      <c r="AZ29" s="1179" t="s">
        <v>29</v>
      </c>
      <c r="BA29" s="1055" t="s">
        <v>2155</v>
      </c>
      <c r="BB29" s="1286"/>
      <c r="BC29" s="1287"/>
      <c r="BD29" s="1293"/>
      <c r="BE29" s="1233"/>
      <c r="BF29" s="1233"/>
      <c r="BG29" s="1233"/>
      <c r="BH29" s="1233"/>
      <c r="BI29" s="1233"/>
      <c r="BJ29" s="1233"/>
      <c r="BK29" s="606"/>
      <c r="BL29" s="1055"/>
    </row>
    <row r="30" spans="1:64" ht="14.25" customHeight="1">
      <c r="A30" s="1281" t="s">
        <v>25</v>
      </c>
      <c r="B30" s="1282" t="s">
        <v>25</v>
      </c>
      <c r="C30" s="1315">
        <v>43862</v>
      </c>
      <c r="D30" s="1233">
        <v>112881</v>
      </c>
      <c r="E30" s="1233">
        <v>3973</v>
      </c>
      <c r="F30" s="1233">
        <v>7</v>
      </c>
      <c r="G30" s="1233">
        <v>194</v>
      </c>
      <c r="H30" s="1233">
        <v>9</v>
      </c>
      <c r="I30" s="1233">
        <v>3109</v>
      </c>
      <c r="J30" s="1233">
        <v>514</v>
      </c>
      <c r="K30" s="1233">
        <v>2595</v>
      </c>
      <c r="L30" s="1233">
        <v>339</v>
      </c>
      <c r="M30" s="1233" t="s">
        <v>21</v>
      </c>
      <c r="N30" s="1233">
        <v>7690</v>
      </c>
      <c r="O30" s="1233">
        <v>78</v>
      </c>
      <c r="P30" s="1233">
        <v>6543</v>
      </c>
      <c r="Q30" s="1233">
        <v>7137</v>
      </c>
      <c r="R30" s="1233" t="s">
        <v>21</v>
      </c>
      <c r="S30" s="1233">
        <v>431104</v>
      </c>
      <c r="T30" s="1284" t="s">
        <v>30</v>
      </c>
      <c r="U30" s="1533" t="s">
        <v>25</v>
      </c>
      <c r="V30" s="1281" t="s">
        <v>25</v>
      </c>
      <c r="W30" s="1282" t="s">
        <v>25</v>
      </c>
      <c r="X30" s="1315">
        <v>43862</v>
      </c>
      <c r="Y30" s="1233">
        <v>160972</v>
      </c>
      <c r="Z30" s="1233">
        <v>30009</v>
      </c>
      <c r="AA30" s="1233">
        <v>7</v>
      </c>
      <c r="AB30" s="1233">
        <v>232</v>
      </c>
      <c r="AC30" s="1233">
        <v>13</v>
      </c>
      <c r="AD30" s="1233">
        <v>11021</v>
      </c>
      <c r="AE30" s="1233">
        <v>1559</v>
      </c>
      <c r="AF30" s="1233">
        <v>9462</v>
      </c>
      <c r="AG30" s="1233">
        <v>35</v>
      </c>
      <c r="AH30" s="1233">
        <v>380</v>
      </c>
      <c r="AI30" s="1233">
        <v>22540</v>
      </c>
      <c r="AJ30" s="1233" t="s">
        <v>21</v>
      </c>
      <c r="AK30" s="1233">
        <v>108164</v>
      </c>
      <c r="AL30" s="1233">
        <v>101024</v>
      </c>
      <c r="AM30" s="1233">
        <v>1043</v>
      </c>
      <c r="AN30" s="1233">
        <v>33510</v>
      </c>
      <c r="AO30" s="1284" t="s">
        <v>30</v>
      </c>
      <c r="AP30" s="1533" t="s">
        <v>25</v>
      </c>
      <c r="AQ30" s="1281" t="s">
        <v>25</v>
      </c>
      <c r="AR30" s="1282" t="s">
        <v>25</v>
      </c>
      <c r="AS30" s="1315">
        <v>43862</v>
      </c>
      <c r="AT30" s="1233">
        <v>134</v>
      </c>
      <c r="AU30" s="1233">
        <v>93</v>
      </c>
      <c r="AV30" s="1233">
        <v>82</v>
      </c>
      <c r="AW30" s="1233">
        <v>88</v>
      </c>
      <c r="AX30" s="1233">
        <v>2717</v>
      </c>
      <c r="AY30" s="1233">
        <v>3021</v>
      </c>
      <c r="AZ30" s="1179" t="s">
        <v>30</v>
      </c>
      <c r="BA30" s="1055" t="s">
        <v>25</v>
      </c>
      <c r="BB30" s="1281"/>
      <c r="BC30" s="1282"/>
      <c r="BD30" s="1294"/>
      <c r="BE30" s="1233"/>
      <c r="BF30" s="1233"/>
      <c r="BG30" s="1233"/>
      <c r="BH30" s="1233"/>
      <c r="BI30" s="1233"/>
      <c r="BJ30" s="1233"/>
      <c r="BK30" s="606"/>
      <c r="BL30" s="1055"/>
    </row>
    <row r="31" spans="1:64" ht="14.25" customHeight="1">
      <c r="A31" s="1281" t="s">
        <v>25</v>
      </c>
      <c r="B31" s="1282" t="s">
        <v>25</v>
      </c>
      <c r="C31" s="1315">
        <v>43891</v>
      </c>
      <c r="D31" s="1233">
        <v>123330</v>
      </c>
      <c r="E31" s="1233">
        <v>3849</v>
      </c>
      <c r="F31" s="1233">
        <v>7</v>
      </c>
      <c r="G31" s="1233">
        <v>162</v>
      </c>
      <c r="H31" s="1233">
        <v>7</v>
      </c>
      <c r="I31" s="1233">
        <v>2977</v>
      </c>
      <c r="J31" s="1233">
        <v>493</v>
      </c>
      <c r="K31" s="1233">
        <v>2484</v>
      </c>
      <c r="L31" s="1233">
        <v>377</v>
      </c>
      <c r="M31" s="1233" t="s">
        <v>21</v>
      </c>
      <c r="N31" s="1233">
        <v>8641</v>
      </c>
      <c r="O31" s="1233">
        <v>79</v>
      </c>
      <c r="P31" s="1233">
        <v>7375</v>
      </c>
      <c r="Q31" s="1233">
        <v>8031</v>
      </c>
      <c r="R31" s="1233" t="s">
        <v>21</v>
      </c>
      <c r="S31" s="1233">
        <v>450916</v>
      </c>
      <c r="T31" s="1284" t="s">
        <v>31</v>
      </c>
      <c r="U31" s="1533" t="s">
        <v>25</v>
      </c>
      <c r="V31" s="1281" t="s">
        <v>25</v>
      </c>
      <c r="W31" s="1282" t="s">
        <v>25</v>
      </c>
      <c r="X31" s="1315">
        <v>43891</v>
      </c>
      <c r="Y31" s="1233">
        <v>170164</v>
      </c>
      <c r="Z31" s="1233">
        <v>32677</v>
      </c>
      <c r="AA31" s="1233">
        <v>7</v>
      </c>
      <c r="AB31" s="1233">
        <v>199</v>
      </c>
      <c r="AC31" s="1233">
        <v>11</v>
      </c>
      <c r="AD31" s="1233">
        <v>12264</v>
      </c>
      <c r="AE31" s="1233">
        <v>2583</v>
      </c>
      <c r="AF31" s="1233">
        <v>9682</v>
      </c>
      <c r="AG31" s="1233">
        <v>11</v>
      </c>
      <c r="AH31" s="1233">
        <v>418</v>
      </c>
      <c r="AI31" s="1233">
        <v>24359</v>
      </c>
      <c r="AJ31" s="1233" t="s">
        <v>21</v>
      </c>
      <c r="AK31" s="1233">
        <v>113304</v>
      </c>
      <c r="AL31" s="1233">
        <v>109830</v>
      </c>
      <c r="AM31" s="1233">
        <v>1326</v>
      </c>
      <c r="AN31" s="1233">
        <v>32650</v>
      </c>
      <c r="AO31" s="1284" t="s">
        <v>31</v>
      </c>
      <c r="AP31" s="1533" t="s">
        <v>25</v>
      </c>
      <c r="AQ31" s="1281" t="s">
        <v>25</v>
      </c>
      <c r="AR31" s="1282" t="s">
        <v>25</v>
      </c>
      <c r="AS31" s="1315">
        <v>43891</v>
      </c>
      <c r="AT31" s="1233">
        <v>152</v>
      </c>
      <c r="AU31" s="1233">
        <v>107</v>
      </c>
      <c r="AV31" s="1233">
        <v>93</v>
      </c>
      <c r="AW31" s="1233">
        <v>101</v>
      </c>
      <c r="AX31" s="1233">
        <v>2914</v>
      </c>
      <c r="AY31" s="1233">
        <v>2951</v>
      </c>
      <c r="AZ31" s="1179" t="s">
        <v>31</v>
      </c>
      <c r="BA31" s="1055" t="s">
        <v>25</v>
      </c>
      <c r="BB31" s="1281"/>
      <c r="BC31" s="1282"/>
      <c r="BD31" s="1294"/>
      <c r="BE31" s="1233"/>
      <c r="BF31" s="1233"/>
      <c r="BG31" s="1233"/>
      <c r="BH31" s="1233"/>
      <c r="BI31" s="1233"/>
      <c r="BJ31" s="1233"/>
      <c r="BK31" s="606"/>
      <c r="BL31" s="1055"/>
    </row>
    <row r="32" spans="1:64" ht="14.25" customHeight="1">
      <c r="A32" s="1281" t="s">
        <v>25</v>
      </c>
      <c r="B32" s="1282" t="s">
        <v>25</v>
      </c>
      <c r="C32" s="1315">
        <v>43922</v>
      </c>
      <c r="D32" s="1233">
        <v>120701</v>
      </c>
      <c r="E32" s="1233">
        <v>4369</v>
      </c>
      <c r="F32" s="1233">
        <v>7</v>
      </c>
      <c r="G32" s="1233">
        <v>150</v>
      </c>
      <c r="H32" s="1233">
        <v>7</v>
      </c>
      <c r="I32" s="1233">
        <v>3424</v>
      </c>
      <c r="J32" s="1233">
        <v>437</v>
      </c>
      <c r="K32" s="1233">
        <v>2987</v>
      </c>
      <c r="L32" s="1233">
        <v>410</v>
      </c>
      <c r="M32" s="1233" t="s">
        <v>21</v>
      </c>
      <c r="N32" s="1233">
        <v>8928</v>
      </c>
      <c r="O32" s="1233">
        <v>79</v>
      </c>
      <c r="P32" s="1233">
        <v>7609</v>
      </c>
      <c r="Q32" s="1233">
        <v>8302</v>
      </c>
      <c r="R32" s="1233" t="s">
        <v>21</v>
      </c>
      <c r="S32" s="1233">
        <v>436949</v>
      </c>
      <c r="T32" s="1284" t="s">
        <v>32</v>
      </c>
      <c r="U32" s="1533" t="s">
        <v>25</v>
      </c>
      <c r="V32" s="1281" t="s">
        <v>25</v>
      </c>
      <c r="W32" s="1282" t="s">
        <v>25</v>
      </c>
      <c r="X32" s="1315">
        <v>43922</v>
      </c>
      <c r="Y32" s="1233">
        <v>162246</v>
      </c>
      <c r="Z32" s="1233">
        <v>35582</v>
      </c>
      <c r="AA32" s="1233">
        <v>7</v>
      </c>
      <c r="AB32" s="1233">
        <v>204</v>
      </c>
      <c r="AC32" s="1233">
        <v>11</v>
      </c>
      <c r="AD32" s="1233">
        <v>17515</v>
      </c>
      <c r="AE32" s="1233">
        <v>5548</v>
      </c>
      <c r="AF32" s="1233">
        <v>11967</v>
      </c>
      <c r="AG32" s="1233">
        <v>25</v>
      </c>
      <c r="AH32" s="1233">
        <v>446</v>
      </c>
      <c r="AI32" s="1233">
        <v>20964</v>
      </c>
      <c r="AJ32" s="1233" t="s">
        <v>21</v>
      </c>
      <c r="AK32" s="1233">
        <v>102508</v>
      </c>
      <c r="AL32" s="1233">
        <v>96667</v>
      </c>
      <c r="AM32" s="1233">
        <v>945</v>
      </c>
      <c r="AN32" s="1233">
        <v>32146</v>
      </c>
      <c r="AO32" s="1284" t="s">
        <v>32</v>
      </c>
      <c r="AP32" s="1533" t="s">
        <v>25</v>
      </c>
      <c r="AQ32" s="1281" t="s">
        <v>25</v>
      </c>
      <c r="AR32" s="1282" t="s">
        <v>25</v>
      </c>
      <c r="AS32" s="1315">
        <v>43922</v>
      </c>
      <c r="AT32" s="1233">
        <v>113</v>
      </c>
      <c r="AU32" s="1233">
        <v>54</v>
      </c>
      <c r="AV32" s="1233">
        <v>48</v>
      </c>
      <c r="AW32" s="1233">
        <v>51</v>
      </c>
      <c r="AX32" s="1233">
        <v>2705</v>
      </c>
      <c r="AY32" s="1233">
        <v>2955</v>
      </c>
      <c r="AZ32" s="1179" t="s">
        <v>32</v>
      </c>
      <c r="BA32" s="1055" t="s">
        <v>25</v>
      </c>
      <c r="BB32" s="1281"/>
      <c r="BC32" s="1282"/>
      <c r="BD32" s="1294"/>
      <c r="BE32" s="1233"/>
      <c r="BF32" s="1233"/>
      <c r="BG32" s="1233"/>
      <c r="BH32" s="1233"/>
      <c r="BI32" s="1233"/>
      <c r="BJ32" s="1233"/>
      <c r="BK32" s="606"/>
      <c r="BL32" s="1055"/>
    </row>
    <row r="33" spans="1:64" ht="14.25" customHeight="1">
      <c r="A33" s="1281" t="s">
        <v>25</v>
      </c>
      <c r="B33" s="1282" t="s">
        <v>25</v>
      </c>
      <c r="C33" s="1315">
        <v>43952</v>
      </c>
      <c r="D33" s="1233">
        <v>105970</v>
      </c>
      <c r="E33" s="1233">
        <v>4153</v>
      </c>
      <c r="F33" s="1233">
        <v>4</v>
      </c>
      <c r="G33" s="1233">
        <v>114</v>
      </c>
      <c r="H33" s="1233">
        <v>6</v>
      </c>
      <c r="I33" s="1233">
        <v>3532</v>
      </c>
      <c r="J33" s="1233">
        <v>457</v>
      </c>
      <c r="K33" s="1233">
        <v>3075</v>
      </c>
      <c r="L33" s="1233">
        <v>186</v>
      </c>
      <c r="M33" s="1233" t="s">
        <v>21</v>
      </c>
      <c r="N33" s="1233">
        <v>7275</v>
      </c>
      <c r="O33" s="1233">
        <v>77</v>
      </c>
      <c r="P33" s="1233">
        <v>6208</v>
      </c>
      <c r="Q33" s="1233">
        <v>6748</v>
      </c>
      <c r="R33" s="1233" t="s">
        <v>21</v>
      </c>
      <c r="S33" s="1233">
        <v>423261</v>
      </c>
      <c r="T33" s="1284" t="s">
        <v>33</v>
      </c>
      <c r="U33" s="1533" t="s">
        <v>25</v>
      </c>
      <c r="V33" s="1281" t="s">
        <v>25</v>
      </c>
      <c r="W33" s="1282" t="s">
        <v>25</v>
      </c>
      <c r="X33" s="1315">
        <v>43952</v>
      </c>
      <c r="Y33" s="1233">
        <v>147141</v>
      </c>
      <c r="Z33" s="1233">
        <v>29602</v>
      </c>
      <c r="AA33" s="1233">
        <v>4</v>
      </c>
      <c r="AB33" s="1233">
        <v>135</v>
      </c>
      <c r="AC33" s="1233">
        <v>9</v>
      </c>
      <c r="AD33" s="1233">
        <v>13363</v>
      </c>
      <c r="AE33" s="1233">
        <v>2622</v>
      </c>
      <c r="AF33" s="1233">
        <v>10741</v>
      </c>
      <c r="AG33" s="1233">
        <v>33</v>
      </c>
      <c r="AH33" s="1233">
        <v>206</v>
      </c>
      <c r="AI33" s="1233">
        <v>19257</v>
      </c>
      <c r="AJ33" s="1233" t="s">
        <v>21</v>
      </c>
      <c r="AK33" s="1233">
        <v>93976</v>
      </c>
      <c r="AL33" s="1233">
        <v>83334</v>
      </c>
      <c r="AM33" s="1233">
        <v>728</v>
      </c>
      <c r="AN33" s="1233">
        <v>31920</v>
      </c>
      <c r="AO33" s="1284" t="s">
        <v>33</v>
      </c>
      <c r="AP33" s="1533" t="s">
        <v>25</v>
      </c>
      <c r="AQ33" s="1281" t="s">
        <v>25</v>
      </c>
      <c r="AR33" s="1282" t="s">
        <v>25</v>
      </c>
      <c r="AS33" s="1315">
        <v>43952</v>
      </c>
      <c r="AT33" s="1233">
        <v>111</v>
      </c>
      <c r="AU33" s="1233">
        <v>42</v>
      </c>
      <c r="AV33" s="1233">
        <v>37</v>
      </c>
      <c r="AW33" s="1233">
        <v>40</v>
      </c>
      <c r="AX33" s="1233">
        <v>3059</v>
      </c>
      <c r="AY33" s="1233">
        <v>2604</v>
      </c>
      <c r="AZ33" s="1179" t="s">
        <v>33</v>
      </c>
      <c r="BA33" s="1055" t="s">
        <v>25</v>
      </c>
      <c r="BB33" s="1281"/>
      <c r="BC33" s="1282"/>
      <c r="BD33" s="1294"/>
      <c r="BE33" s="1233"/>
      <c r="BF33" s="1233"/>
      <c r="BG33" s="1233"/>
      <c r="BH33" s="1233"/>
      <c r="BI33" s="1233"/>
      <c r="BJ33" s="1233"/>
      <c r="BK33" s="606"/>
      <c r="BL33" s="1055"/>
    </row>
    <row r="34" spans="1:64" ht="14.25" customHeight="1">
      <c r="A34" s="1281" t="s">
        <v>25</v>
      </c>
      <c r="B34" s="1282" t="s">
        <v>25</v>
      </c>
      <c r="C34" s="1315">
        <v>43983</v>
      </c>
      <c r="D34" s="1233">
        <v>96193</v>
      </c>
      <c r="E34" s="1233">
        <v>3261</v>
      </c>
      <c r="F34" s="1233">
        <v>6</v>
      </c>
      <c r="G34" s="1233">
        <v>115</v>
      </c>
      <c r="H34" s="1233">
        <v>7</v>
      </c>
      <c r="I34" s="1233">
        <v>2612</v>
      </c>
      <c r="J34" s="1233">
        <v>185</v>
      </c>
      <c r="K34" s="1233">
        <v>2427</v>
      </c>
      <c r="L34" s="1233">
        <v>248</v>
      </c>
      <c r="M34" s="1233" t="s">
        <v>21</v>
      </c>
      <c r="N34" s="1233">
        <v>6626</v>
      </c>
      <c r="O34" s="1233">
        <v>52</v>
      </c>
      <c r="P34" s="1233">
        <v>5706</v>
      </c>
      <c r="Q34" s="1233">
        <v>6170</v>
      </c>
      <c r="R34" s="1233" t="s">
        <v>21</v>
      </c>
      <c r="S34" s="1233">
        <v>405993</v>
      </c>
      <c r="T34" s="1284" t="s">
        <v>34</v>
      </c>
      <c r="U34" s="1533" t="s">
        <v>25</v>
      </c>
      <c r="V34" s="1281" t="s">
        <v>25</v>
      </c>
      <c r="W34" s="1282" t="s">
        <v>25</v>
      </c>
      <c r="X34" s="1315">
        <v>43983</v>
      </c>
      <c r="Y34" s="1233">
        <v>138408</v>
      </c>
      <c r="Z34" s="1233">
        <v>27798</v>
      </c>
      <c r="AA34" s="1233">
        <v>6</v>
      </c>
      <c r="AB34" s="1233">
        <v>132</v>
      </c>
      <c r="AC34" s="1233">
        <v>12</v>
      </c>
      <c r="AD34" s="1233">
        <v>12434</v>
      </c>
      <c r="AE34" s="1233">
        <v>1922</v>
      </c>
      <c r="AF34" s="1233">
        <v>10511</v>
      </c>
      <c r="AG34" s="1233">
        <v>27</v>
      </c>
      <c r="AH34" s="1233">
        <v>263</v>
      </c>
      <c r="AI34" s="1233">
        <v>18068</v>
      </c>
      <c r="AJ34" s="1233" t="s">
        <v>21</v>
      </c>
      <c r="AK34" s="1233">
        <v>89270</v>
      </c>
      <c r="AL34" s="1233">
        <v>76992</v>
      </c>
      <c r="AM34" s="1233">
        <v>478</v>
      </c>
      <c r="AN34" s="1233">
        <v>31738</v>
      </c>
      <c r="AO34" s="1284" t="s">
        <v>34</v>
      </c>
      <c r="AP34" s="1533" t="s">
        <v>25</v>
      </c>
      <c r="AQ34" s="1281" t="s">
        <v>25</v>
      </c>
      <c r="AR34" s="1282" t="s">
        <v>25</v>
      </c>
      <c r="AS34" s="1315">
        <v>43983</v>
      </c>
      <c r="AT34" s="1233">
        <v>126</v>
      </c>
      <c r="AU34" s="1233">
        <v>86</v>
      </c>
      <c r="AV34" s="1233">
        <v>75</v>
      </c>
      <c r="AW34" s="1233">
        <v>81</v>
      </c>
      <c r="AX34" s="1233">
        <v>3667</v>
      </c>
      <c r="AY34" s="1233">
        <v>1979</v>
      </c>
      <c r="AZ34" s="1179" t="s">
        <v>34</v>
      </c>
      <c r="BA34" s="1055" t="s">
        <v>25</v>
      </c>
      <c r="BB34" s="1281"/>
      <c r="BC34" s="1282"/>
      <c r="BD34" s="1294"/>
      <c r="BE34" s="1233"/>
      <c r="BF34" s="1233"/>
      <c r="BG34" s="1233"/>
      <c r="BH34" s="1233"/>
      <c r="BI34" s="1233"/>
      <c r="BJ34" s="1233"/>
      <c r="BK34" s="606"/>
      <c r="BL34" s="1055"/>
    </row>
    <row r="35" spans="1:64" ht="14.25" customHeight="1">
      <c r="A35" s="1281" t="s">
        <v>25</v>
      </c>
      <c r="B35" s="1282" t="s">
        <v>25</v>
      </c>
      <c r="C35" s="1315">
        <v>44013</v>
      </c>
      <c r="D35" s="1233">
        <v>106995</v>
      </c>
      <c r="E35" s="1233">
        <v>3461</v>
      </c>
      <c r="F35" s="1233">
        <v>5</v>
      </c>
      <c r="G35" s="1233">
        <v>124</v>
      </c>
      <c r="H35" s="1233">
        <v>6</v>
      </c>
      <c r="I35" s="1233">
        <v>2836</v>
      </c>
      <c r="J35" s="1233">
        <v>307</v>
      </c>
      <c r="K35" s="1233">
        <v>2529</v>
      </c>
      <c r="L35" s="1233">
        <v>217</v>
      </c>
      <c r="M35" s="1233" t="s">
        <v>21</v>
      </c>
      <c r="N35" s="1233">
        <v>7152</v>
      </c>
      <c r="O35" s="1233" t="s">
        <v>21</v>
      </c>
      <c r="P35" s="1233">
        <v>6207</v>
      </c>
      <c r="Q35" s="1233">
        <v>6734</v>
      </c>
      <c r="R35" s="1233" t="s">
        <v>21</v>
      </c>
      <c r="S35" s="1233">
        <v>440843</v>
      </c>
      <c r="T35" s="1284" t="s">
        <v>35</v>
      </c>
      <c r="U35" s="1533" t="s">
        <v>25</v>
      </c>
      <c r="V35" s="1281" t="s">
        <v>25</v>
      </c>
      <c r="W35" s="1282" t="s">
        <v>25</v>
      </c>
      <c r="X35" s="1315">
        <v>44013</v>
      </c>
      <c r="Y35" s="1233">
        <v>152915</v>
      </c>
      <c r="Z35" s="1233">
        <v>29032</v>
      </c>
      <c r="AA35" s="1233">
        <v>5</v>
      </c>
      <c r="AB35" s="1233">
        <v>141</v>
      </c>
      <c r="AC35" s="1233">
        <v>11</v>
      </c>
      <c r="AD35" s="1233">
        <v>10751</v>
      </c>
      <c r="AE35" s="1233">
        <v>1090</v>
      </c>
      <c r="AF35" s="1233">
        <v>9661</v>
      </c>
      <c r="AG35" s="1233">
        <v>3</v>
      </c>
      <c r="AH35" s="1233">
        <v>234</v>
      </c>
      <c r="AI35" s="1233">
        <v>22019</v>
      </c>
      <c r="AJ35" s="1233" t="s">
        <v>21</v>
      </c>
      <c r="AK35" s="1233">
        <v>102587</v>
      </c>
      <c r="AL35" s="1233">
        <v>93647</v>
      </c>
      <c r="AM35" s="1233">
        <v>977</v>
      </c>
      <c r="AN35" s="1233">
        <v>33007</v>
      </c>
      <c r="AO35" s="1284" t="s">
        <v>35</v>
      </c>
      <c r="AP35" s="1533" t="s">
        <v>25</v>
      </c>
      <c r="AQ35" s="1281" t="s">
        <v>25</v>
      </c>
      <c r="AR35" s="1282" t="s">
        <v>25</v>
      </c>
      <c r="AS35" s="1315">
        <v>44013</v>
      </c>
      <c r="AT35" s="1233">
        <v>188</v>
      </c>
      <c r="AU35" s="1233">
        <v>88</v>
      </c>
      <c r="AV35" s="1233">
        <v>77</v>
      </c>
      <c r="AW35" s="1233">
        <v>83</v>
      </c>
      <c r="AX35" s="1233">
        <v>4007</v>
      </c>
      <c r="AY35" s="1233">
        <v>2611</v>
      </c>
      <c r="AZ35" s="1179" t="s">
        <v>35</v>
      </c>
      <c r="BA35" s="1055" t="s">
        <v>25</v>
      </c>
      <c r="BB35" s="1281"/>
      <c r="BC35" s="1282"/>
      <c r="BD35" s="1294"/>
      <c r="BE35" s="1233"/>
      <c r="BF35" s="1233"/>
      <c r="BG35" s="1233"/>
      <c r="BH35" s="1233"/>
      <c r="BI35" s="1233"/>
      <c r="BJ35" s="1233"/>
      <c r="BK35" s="606"/>
      <c r="BL35" s="1055"/>
    </row>
    <row r="36" spans="1:64" ht="14.25" customHeight="1">
      <c r="A36" s="1281" t="s">
        <v>25</v>
      </c>
      <c r="B36" s="1282" t="s">
        <v>25</v>
      </c>
      <c r="C36" s="1315">
        <v>44044</v>
      </c>
      <c r="D36" s="1233">
        <v>104336</v>
      </c>
      <c r="E36" s="1233">
        <v>3764</v>
      </c>
      <c r="F36" s="1233">
        <v>5</v>
      </c>
      <c r="G36" s="1233">
        <v>126</v>
      </c>
      <c r="H36" s="1233">
        <v>6</v>
      </c>
      <c r="I36" s="1233">
        <v>3169</v>
      </c>
      <c r="J36" s="1233">
        <v>382</v>
      </c>
      <c r="K36" s="1233">
        <v>2787</v>
      </c>
      <c r="L36" s="1233">
        <v>176</v>
      </c>
      <c r="M36" s="1233" t="s">
        <v>21</v>
      </c>
      <c r="N36" s="1233">
        <v>6854</v>
      </c>
      <c r="O36" s="1233" t="s">
        <v>21</v>
      </c>
      <c r="P36" s="1233">
        <v>5960</v>
      </c>
      <c r="Q36" s="1233">
        <v>6454</v>
      </c>
      <c r="R36" s="1233" t="s">
        <v>21</v>
      </c>
      <c r="S36" s="1233">
        <v>452894</v>
      </c>
      <c r="T36" s="1284" t="s">
        <v>36</v>
      </c>
      <c r="U36" s="1533" t="s">
        <v>25</v>
      </c>
      <c r="V36" s="1281" t="s">
        <v>25</v>
      </c>
      <c r="W36" s="1282" t="s">
        <v>25</v>
      </c>
      <c r="X36" s="1315">
        <v>44044</v>
      </c>
      <c r="Y36" s="1233">
        <v>154974</v>
      </c>
      <c r="Z36" s="1233">
        <v>33897</v>
      </c>
      <c r="AA36" s="1233">
        <v>5</v>
      </c>
      <c r="AB36" s="1233">
        <v>141</v>
      </c>
      <c r="AC36" s="1233">
        <v>12</v>
      </c>
      <c r="AD36" s="1233">
        <v>10914</v>
      </c>
      <c r="AE36" s="1233">
        <v>1080</v>
      </c>
      <c r="AF36" s="1233">
        <v>9834</v>
      </c>
      <c r="AG36" s="1233">
        <v>32</v>
      </c>
      <c r="AH36" s="1233">
        <v>190</v>
      </c>
      <c r="AI36" s="1233">
        <v>28119</v>
      </c>
      <c r="AJ36" s="1233" t="s">
        <v>21</v>
      </c>
      <c r="AK36" s="1233">
        <v>99856</v>
      </c>
      <c r="AL36" s="1233">
        <v>93536</v>
      </c>
      <c r="AM36" s="1233">
        <v>879</v>
      </c>
      <c r="AN36" s="1233">
        <v>30957</v>
      </c>
      <c r="AO36" s="1284" t="s">
        <v>36</v>
      </c>
      <c r="AP36" s="1533" t="s">
        <v>25</v>
      </c>
      <c r="AQ36" s="1281" t="s">
        <v>25</v>
      </c>
      <c r="AR36" s="1282" t="s">
        <v>25</v>
      </c>
      <c r="AS36" s="1315">
        <v>44044</v>
      </c>
      <c r="AT36" s="1233">
        <v>165</v>
      </c>
      <c r="AU36" s="1233">
        <v>87</v>
      </c>
      <c r="AV36" s="1233">
        <v>77</v>
      </c>
      <c r="AW36" s="1233">
        <v>82</v>
      </c>
      <c r="AX36" s="1233">
        <v>4053</v>
      </c>
      <c r="AY36" s="1233">
        <v>1645</v>
      </c>
      <c r="AZ36" s="1179" t="s">
        <v>36</v>
      </c>
      <c r="BA36" s="1055" t="s">
        <v>25</v>
      </c>
      <c r="BB36" s="1281"/>
      <c r="BC36" s="1282"/>
      <c r="BD36" s="1294"/>
      <c r="BE36" s="1233"/>
      <c r="BF36" s="1233"/>
      <c r="BG36" s="1233"/>
      <c r="BH36" s="1233"/>
      <c r="BI36" s="1233"/>
      <c r="BJ36" s="1233"/>
      <c r="BK36" s="606"/>
      <c r="BL36" s="1055"/>
    </row>
    <row r="37" spans="1:64" ht="14.25" customHeight="1">
      <c r="A37" s="1281" t="s">
        <v>25</v>
      </c>
      <c r="B37" s="1282" t="s">
        <v>25</v>
      </c>
      <c r="C37" s="1315">
        <v>44075</v>
      </c>
      <c r="D37" s="1233">
        <v>97349</v>
      </c>
      <c r="E37" s="1233">
        <v>2724</v>
      </c>
      <c r="F37" s="1233">
        <v>5</v>
      </c>
      <c r="G37" s="1233">
        <v>146</v>
      </c>
      <c r="H37" s="1233">
        <v>7</v>
      </c>
      <c r="I37" s="1233">
        <v>2133</v>
      </c>
      <c r="J37" s="1233">
        <v>472</v>
      </c>
      <c r="K37" s="1233">
        <v>1661</v>
      </c>
      <c r="L37" s="1233">
        <v>228</v>
      </c>
      <c r="M37" s="1233" t="s">
        <v>21</v>
      </c>
      <c r="N37" s="1233">
        <v>6498</v>
      </c>
      <c r="O37" s="1233">
        <v>24</v>
      </c>
      <c r="P37" s="1233">
        <v>5622</v>
      </c>
      <c r="Q37" s="1233">
        <v>6087</v>
      </c>
      <c r="R37" s="1233" t="s">
        <v>21</v>
      </c>
      <c r="S37" s="1233">
        <v>421772</v>
      </c>
      <c r="T37" s="1284" t="s">
        <v>37</v>
      </c>
      <c r="U37" s="1533" t="s">
        <v>25</v>
      </c>
      <c r="V37" s="1281" t="s">
        <v>25</v>
      </c>
      <c r="W37" s="1282" t="s">
        <v>25</v>
      </c>
      <c r="X37" s="1315">
        <v>44075</v>
      </c>
      <c r="Y37" s="1233">
        <v>139704</v>
      </c>
      <c r="Z37" s="1233">
        <v>20813</v>
      </c>
      <c r="AA37" s="1233">
        <v>5</v>
      </c>
      <c r="AB37" s="1233">
        <v>180</v>
      </c>
      <c r="AC37" s="1233">
        <v>14</v>
      </c>
      <c r="AD37" s="1233">
        <v>9335</v>
      </c>
      <c r="AE37" s="1233">
        <v>1326</v>
      </c>
      <c r="AF37" s="1233">
        <v>8009</v>
      </c>
      <c r="AG37" s="1233">
        <v>30</v>
      </c>
      <c r="AH37" s="1233">
        <v>253</v>
      </c>
      <c r="AI37" s="1233">
        <v>13264</v>
      </c>
      <c r="AJ37" s="1233" t="s">
        <v>21</v>
      </c>
      <c r="AK37" s="1233">
        <v>99430</v>
      </c>
      <c r="AL37" s="1233">
        <v>92405</v>
      </c>
      <c r="AM37" s="1233">
        <v>508</v>
      </c>
      <c r="AN37" s="1233">
        <v>31689</v>
      </c>
      <c r="AO37" s="1284" t="s">
        <v>37</v>
      </c>
      <c r="AP37" s="1533" t="s">
        <v>25</v>
      </c>
      <c r="AQ37" s="1281" t="s">
        <v>25</v>
      </c>
      <c r="AR37" s="1282" t="s">
        <v>25</v>
      </c>
      <c r="AS37" s="1315">
        <v>44075</v>
      </c>
      <c r="AT37" s="1233">
        <v>102</v>
      </c>
      <c r="AU37" s="1233">
        <v>103</v>
      </c>
      <c r="AV37" s="1233">
        <v>91</v>
      </c>
      <c r="AW37" s="1233">
        <v>97</v>
      </c>
      <c r="AX37" s="1233">
        <v>3207</v>
      </c>
      <c r="AY37" s="1233">
        <v>87</v>
      </c>
      <c r="AZ37" s="1179" t="s">
        <v>37</v>
      </c>
      <c r="BA37" s="1055" t="s">
        <v>25</v>
      </c>
      <c r="BB37" s="1281"/>
      <c r="BC37" s="1282"/>
      <c r="BD37" s="1294"/>
      <c r="BE37" s="1233"/>
      <c r="BF37" s="1233"/>
      <c r="BG37" s="1233"/>
      <c r="BH37" s="1233"/>
      <c r="BI37" s="1233"/>
      <c r="BJ37" s="1233"/>
      <c r="BK37" s="606"/>
      <c r="BL37" s="1055"/>
    </row>
    <row r="38" spans="1:64" ht="14.25" customHeight="1">
      <c r="A38" s="1281" t="s">
        <v>25</v>
      </c>
      <c r="B38" s="1282" t="s">
        <v>25</v>
      </c>
      <c r="C38" s="1315">
        <v>44105</v>
      </c>
      <c r="D38" s="1233">
        <v>87950</v>
      </c>
      <c r="E38" s="1233">
        <v>2152</v>
      </c>
      <c r="F38" s="1233">
        <v>5</v>
      </c>
      <c r="G38" s="1233">
        <v>124</v>
      </c>
      <c r="H38" s="1233">
        <v>7</v>
      </c>
      <c r="I38" s="1233">
        <v>1640</v>
      </c>
      <c r="J38" s="1233">
        <v>446</v>
      </c>
      <c r="K38" s="1233">
        <v>1194</v>
      </c>
      <c r="L38" s="1233">
        <v>213</v>
      </c>
      <c r="M38" s="1233" t="s">
        <v>21</v>
      </c>
      <c r="N38" s="1233">
        <v>6277</v>
      </c>
      <c r="O38" s="1233">
        <v>80</v>
      </c>
      <c r="P38" s="1233">
        <v>5367</v>
      </c>
      <c r="Q38" s="1233">
        <v>5804</v>
      </c>
      <c r="R38" s="1233" t="s">
        <v>21</v>
      </c>
      <c r="S38" s="1233">
        <v>402936</v>
      </c>
      <c r="T38" s="1284" t="s">
        <v>38</v>
      </c>
      <c r="U38" s="1533" t="s">
        <v>25</v>
      </c>
      <c r="V38" s="1281" t="s">
        <v>25</v>
      </c>
      <c r="W38" s="1282" t="s">
        <v>25</v>
      </c>
      <c r="X38" s="1315">
        <v>44105</v>
      </c>
      <c r="Y38" s="1233">
        <v>125740</v>
      </c>
      <c r="Z38" s="1233">
        <v>19683</v>
      </c>
      <c r="AA38" s="1233">
        <v>5</v>
      </c>
      <c r="AB38" s="1233">
        <v>173</v>
      </c>
      <c r="AC38" s="1233">
        <v>12</v>
      </c>
      <c r="AD38" s="1233">
        <v>13269</v>
      </c>
      <c r="AE38" s="1233">
        <v>2151</v>
      </c>
      <c r="AF38" s="1233">
        <v>11119</v>
      </c>
      <c r="AG38" s="1233">
        <v>37</v>
      </c>
      <c r="AH38" s="1233">
        <v>304</v>
      </c>
      <c r="AI38" s="1233">
        <v>6283</v>
      </c>
      <c r="AJ38" s="1233" t="s">
        <v>21</v>
      </c>
      <c r="AK38" s="1233">
        <v>86684</v>
      </c>
      <c r="AL38" s="1233">
        <v>75531</v>
      </c>
      <c r="AM38" s="1233">
        <v>662</v>
      </c>
      <c r="AN38" s="1233">
        <v>30815</v>
      </c>
      <c r="AO38" s="1284" t="s">
        <v>38</v>
      </c>
      <c r="AP38" s="1533" t="s">
        <v>25</v>
      </c>
      <c r="AQ38" s="1281" t="s">
        <v>25</v>
      </c>
      <c r="AR38" s="1282" t="s">
        <v>25</v>
      </c>
      <c r="AS38" s="1315">
        <v>44105</v>
      </c>
      <c r="AT38" s="1233">
        <v>39</v>
      </c>
      <c r="AU38" s="1233">
        <v>124</v>
      </c>
      <c r="AV38" s="1233">
        <v>111</v>
      </c>
      <c r="AW38" s="1233">
        <v>116</v>
      </c>
      <c r="AX38" s="1233">
        <v>3518</v>
      </c>
      <c r="AY38" s="1233">
        <v>1995</v>
      </c>
      <c r="AZ38" s="1179" t="s">
        <v>38</v>
      </c>
      <c r="BA38" s="1055" t="s">
        <v>25</v>
      </c>
      <c r="BB38" s="1281"/>
      <c r="BC38" s="1282"/>
      <c r="BD38" s="1294"/>
      <c r="BE38" s="1233"/>
      <c r="BF38" s="1233"/>
      <c r="BG38" s="1233"/>
      <c r="BH38" s="1233"/>
      <c r="BI38" s="1233"/>
      <c r="BJ38" s="1233"/>
      <c r="BK38" s="606"/>
      <c r="BL38" s="1055"/>
    </row>
    <row r="39" spans="1:64" ht="14.25" customHeight="1">
      <c r="A39" s="1281" t="s">
        <v>25</v>
      </c>
      <c r="B39" s="1282" t="s">
        <v>25</v>
      </c>
      <c r="C39" s="1315">
        <v>44136</v>
      </c>
      <c r="D39" s="1233">
        <v>96617</v>
      </c>
      <c r="E39" s="1233">
        <v>2485</v>
      </c>
      <c r="F39" s="1233">
        <v>3</v>
      </c>
      <c r="G39" s="1233">
        <v>132</v>
      </c>
      <c r="H39" s="1233">
        <v>7</v>
      </c>
      <c r="I39" s="1233">
        <v>1894</v>
      </c>
      <c r="J39" s="1233">
        <v>411</v>
      </c>
      <c r="K39" s="1233">
        <v>1483</v>
      </c>
      <c r="L39" s="1233">
        <v>251</v>
      </c>
      <c r="M39" s="1233" t="s">
        <v>21</v>
      </c>
      <c r="N39" s="1233">
        <v>7262</v>
      </c>
      <c r="O39" s="1233">
        <v>78</v>
      </c>
      <c r="P39" s="1233">
        <v>6194</v>
      </c>
      <c r="Q39" s="1233">
        <v>6734</v>
      </c>
      <c r="R39" s="1233" t="s">
        <v>21</v>
      </c>
      <c r="S39" s="1233">
        <v>377698</v>
      </c>
      <c r="T39" s="1284" t="s">
        <v>39</v>
      </c>
      <c r="U39" s="1533" t="s">
        <v>25</v>
      </c>
      <c r="V39" s="1281" t="s">
        <v>25</v>
      </c>
      <c r="W39" s="1282" t="s">
        <v>25</v>
      </c>
      <c r="X39" s="1315">
        <v>44136</v>
      </c>
      <c r="Y39" s="1233">
        <v>135651</v>
      </c>
      <c r="Z39" s="1233">
        <v>28221</v>
      </c>
      <c r="AA39" s="1233">
        <v>3</v>
      </c>
      <c r="AB39" s="1233">
        <v>166</v>
      </c>
      <c r="AC39" s="1233">
        <v>10</v>
      </c>
      <c r="AD39" s="1233">
        <v>12478</v>
      </c>
      <c r="AE39" s="1233">
        <v>1015</v>
      </c>
      <c r="AF39" s="1233">
        <v>11463</v>
      </c>
      <c r="AG39" s="1233">
        <v>17</v>
      </c>
      <c r="AH39" s="1233">
        <v>299</v>
      </c>
      <c r="AI39" s="1233">
        <v>18384</v>
      </c>
      <c r="AJ39" s="1233" t="s">
        <v>21</v>
      </c>
      <c r="AK39" s="1233">
        <v>90981</v>
      </c>
      <c r="AL39" s="1233">
        <v>82923</v>
      </c>
      <c r="AM39" s="1233">
        <v>1085</v>
      </c>
      <c r="AN39" s="1233">
        <v>29732</v>
      </c>
      <c r="AO39" s="1284" t="s">
        <v>39</v>
      </c>
      <c r="AP39" s="1533" t="s">
        <v>25</v>
      </c>
      <c r="AQ39" s="1281" t="s">
        <v>25</v>
      </c>
      <c r="AR39" s="1282" t="s">
        <v>25</v>
      </c>
      <c r="AS39" s="1315">
        <v>44136</v>
      </c>
      <c r="AT39" s="1233">
        <v>166</v>
      </c>
      <c r="AU39" s="1233">
        <v>102</v>
      </c>
      <c r="AV39" s="1233">
        <v>89</v>
      </c>
      <c r="AW39" s="1233">
        <v>96</v>
      </c>
      <c r="AX39" s="1233">
        <v>3185</v>
      </c>
      <c r="AY39" s="1233">
        <v>2948</v>
      </c>
      <c r="AZ39" s="1179" t="s">
        <v>39</v>
      </c>
      <c r="BA39" s="1055" t="s">
        <v>25</v>
      </c>
      <c r="BB39" s="1281"/>
      <c r="BC39" s="1282"/>
      <c r="BD39" s="1294"/>
      <c r="BE39" s="1233"/>
      <c r="BF39" s="1233"/>
      <c r="BG39" s="1233"/>
      <c r="BH39" s="1233"/>
      <c r="BI39" s="1233"/>
      <c r="BJ39" s="1233"/>
      <c r="BK39" s="606"/>
      <c r="BL39" s="1055"/>
    </row>
    <row r="40" spans="1:64" ht="14.25" customHeight="1">
      <c r="A40" s="1295" t="s">
        <v>25</v>
      </c>
      <c r="B40" s="1296" t="s">
        <v>25</v>
      </c>
      <c r="C40" s="1316">
        <v>44166</v>
      </c>
      <c r="D40" s="1232">
        <v>108048</v>
      </c>
      <c r="E40" s="1232">
        <v>4599</v>
      </c>
      <c r="F40" s="1232">
        <v>4</v>
      </c>
      <c r="G40" s="1232">
        <v>153</v>
      </c>
      <c r="H40" s="1232">
        <v>6</v>
      </c>
      <c r="I40" s="1232">
        <v>3775</v>
      </c>
      <c r="J40" s="1232">
        <v>466</v>
      </c>
      <c r="K40" s="1232">
        <v>3309</v>
      </c>
      <c r="L40" s="1232">
        <v>298</v>
      </c>
      <c r="M40" s="1232" t="s">
        <v>21</v>
      </c>
      <c r="N40" s="1232">
        <v>7119</v>
      </c>
      <c r="O40" s="1232">
        <v>84</v>
      </c>
      <c r="P40" s="1232">
        <v>6071</v>
      </c>
      <c r="Q40" s="1232">
        <v>6592</v>
      </c>
      <c r="R40" s="1232" t="s">
        <v>21</v>
      </c>
      <c r="S40" s="1232">
        <v>436133</v>
      </c>
      <c r="T40" s="1298" t="s">
        <v>40</v>
      </c>
      <c r="U40" s="1537" t="s">
        <v>25</v>
      </c>
      <c r="V40" s="1295" t="s">
        <v>25</v>
      </c>
      <c r="W40" s="1296" t="s">
        <v>25</v>
      </c>
      <c r="X40" s="1316">
        <v>44166</v>
      </c>
      <c r="Y40" s="1232">
        <v>151280</v>
      </c>
      <c r="Z40" s="1232">
        <v>33401</v>
      </c>
      <c r="AA40" s="1232">
        <v>4</v>
      </c>
      <c r="AB40" s="1232">
        <v>191</v>
      </c>
      <c r="AC40" s="1232">
        <v>9</v>
      </c>
      <c r="AD40" s="1232">
        <v>12994</v>
      </c>
      <c r="AE40" s="1232">
        <v>881</v>
      </c>
      <c r="AF40" s="1232">
        <v>12113</v>
      </c>
      <c r="AG40" s="1232">
        <v>29</v>
      </c>
      <c r="AH40" s="1232">
        <v>339</v>
      </c>
      <c r="AI40" s="1232">
        <v>24238</v>
      </c>
      <c r="AJ40" s="1232" t="s">
        <v>21</v>
      </c>
      <c r="AK40" s="1232">
        <v>94930</v>
      </c>
      <c r="AL40" s="1232">
        <v>87532</v>
      </c>
      <c r="AM40" s="1232">
        <v>1155</v>
      </c>
      <c r="AN40" s="1232">
        <v>30494</v>
      </c>
      <c r="AO40" s="1298" t="s">
        <v>40</v>
      </c>
      <c r="AP40" s="1537" t="s">
        <v>25</v>
      </c>
      <c r="AQ40" s="1295" t="s">
        <v>25</v>
      </c>
      <c r="AR40" s="1296" t="s">
        <v>25</v>
      </c>
      <c r="AS40" s="1316">
        <v>44166</v>
      </c>
      <c r="AT40" s="74">
        <v>125</v>
      </c>
      <c r="AU40" s="1232">
        <v>83</v>
      </c>
      <c r="AV40" s="1232">
        <v>73</v>
      </c>
      <c r="AW40" s="1232">
        <v>78</v>
      </c>
      <c r="AX40" s="1232">
        <v>2992</v>
      </c>
      <c r="AY40" s="1232">
        <v>2707</v>
      </c>
      <c r="AZ40" s="1180" t="s">
        <v>40</v>
      </c>
      <c r="BA40" s="1057" t="s">
        <v>25</v>
      </c>
      <c r="BB40" s="1281"/>
      <c r="BC40" s="1282"/>
      <c r="BD40" s="1294"/>
      <c r="BE40" s="1233"/>
      <c r="BF40" s="1233"/>
      <c r="BG40" s="1233"/>
      <c r="BH40" s="1233"/>
      <c r="BI40" s="1233"/>
      <c r="BJ40" s="1233"/>
      <c r="BK40" s="606"/>
      <c r="BL40" s="1055"/>
    </row>
    <row r="41" spans="1:64" ht="14.25" customHeight="1">
      <c r="T41" s="1255"/>
      <c r="U41" s="1255"/>
      <c r="V41" s="1260"/>
      <c r="W41" s="1260"/>
      <c r="X41" s="1260"/>
      <c r="Y41" s="2087"/>
      <c r="Z41" s="1695"/>
      <c r="AA41" s="2086"/>
      <c r="AB41" s="1695"/>
      <c r="AC41" s="1695"/>
      <c r="AD41" s="1695"/>
      <c r="AE41" s="1695"/>
      <c r="AF41" s="2094"/>
      <c r="AG41" s="1260"/>
      <c r="AH41" s="1260"/>
      <c r="AI41" s="1260"/>
      <c r="AJ41" s="1260"/>
      <c r="AK41" s="1260"/>
      <c r="AL41" s="1260"/>
      <c r="AM41" s="1260"/>
      <c r="AN41" s="1260"/>
      <c r="AO41" s="1255"/>
      <c r="AP41" s="1255"/>
      <c r="AQ41" s="1260"/>
      <c r="AR41" s="1260"/>
      <c r="AS41" s="1260"/>
      <c r="AT41" s="2087"/>
      <c r="AU41" s="1695"/>
      <c r="AV41" s="2086"/>
      <c r="AW41" s="1695"/>
      <c r="AX41" s="1695"/>
      <c r="AY41" s="1695"/>
      <c r="AZ41" s="1695"/>
      <c r="BA41" s="2095"/>
      <c r="BB41" s="1260"/>
      <c r="BC41" s="1260"/>
      <c r="BD41" s="1260"/>
      <c r="BE41" s="2087"/>
      <c r="BF41" s="1695"/>
      <c r="BG41" s="2086"/>
      <c r="BH41" s="1695"/>
      <c r="BI41" s="1695"/>
      <c r="BJ41" s="1695"/>
      <c r="BK41" s="1695"/>
      <c r="BL41" s="2095"/>
    </row>
    <row r="42" spans="1:64" s="1255" customFormat="1" ht="19.5" customHeight="1">
      <c r="A42" s="2618" t="s">
        <v>734</v>
      </c>
      <c r="B42" s="2618"/>
      <c r="C42" s="2619"/>
      <c r="D42" s="2096" t="s">
        <v>1907</v>
      </c>
      <c r="E42" s="2000" t="s">
        <v>997</v>
      </c>
      <c r="F42" s="1941"/>
      <c r="G42" s="1941" t="s">
        <v>1908</v>
      </c>
      <c r="H42" s="2072"/>
      <c r="I42" s="1513" t="s">
        <v>714</v>
      </c>
      <c r="J42" s="1513"/>
      <c r="K42" s="2020" t="s">
        <v>741</v>
      </c>
      <c r="L42" s="2097"/>
      <c r="M42" s="1513" t="s">
        <v>364</v>
      </c>
      <c r="N42" s="1513" t="s">
        <v>364</v>
      </c>
      <c r="O42" s="1513"/>
      <c r="P42" s="1513"/>
      <c r="Q42" s="1513"/>
      <c r="R42" s="1513"/>
      <c r="S42" s="1513"/>
      <c r="T42" s="2611" t="s">
        <v>694</v>
      </c>
      <c r="U42" s="2696"/>
      <c r="V42" s="2618" t="s">
        <v>734</v>
      </c>
      <c r="W42" s="2618"/>
      <c r="X42" s="2619"/>
      <c r="Y42" s="1967" t="s">
        <v>998</v>
      </c>
      <c r="Z42" s="1513"/>
      <c r="AA42" s="1943" t="s">
        <v>1909</v>
      </c>
      <c r="AB42" s="1513"/>
      <c r="AC42" s="1513"/>
      <c r="AD42" s="2000" t="s">
        <v>999</v>
      </c>
      <c r="AE42" s="2098"/>
      <c r="AF42" s="2099"/>
      <c r="AG42" s="1516" t="s">
        <v>714</v>
      </c>
      <c r="AH42" s="1513"/>
      <c r="AI42" s="2097"/>
      <c r="AJ42" s="1513" t="s">
        <v>364</v>
      </c>
      <c r="AK42" s="1513"/>
      <c r="AL42" s="1513"/>
      <c r="AM42" s="1516" t="s">
        <v>714</v>
      </c>
      <c r="AN42" s="1513"/>
      <c r="AO42" s="2611" t="s">
        <v>694</v>
      </c>
      <c r="AP42" s="2696"/>
    </row>
    <row r="43" spans="1:64" s="1255" customFormat="1" ht="15.75" customHeight="1">
      <c r="A43" s="2690"/>
      <c r="B43" s="2690"/>
      <c r="C43" s="2691"/>
      <c r="D43" s="1475" t="s">
        <v>7</v>
      </c>
      <c r="E43" s="1474" t="s">
        <v>219</v>
      </c>
      <c r="F43" s="1698" t="s">
        <v>345</v>
      </c>
      <c r="G43" s="1698" t="s">
        <v>736</v>
      </c>
      <c r="H43" s="1940" t="s">
        <v>293</v>
      </c>
      <c r="I43" s="1475" t="s">
        <v>294</v>
      </c>
      <c r="J43" s="1475" t="s">
        <v>295</v>
      </c>
      <c r="K43" s="1475" t="s">
        <v>346</v>
      </c>
      <c r="L43" s="1475" t="s">
        <v>369</v>
      </c>
      <c r="M43" s="1475" t="s">
        <v>299</v>
      </c>
      <c r="N43" s="1475" t="s">
        <v>349</v>
      </c>
      <c r="O43" s="1479" t="s">
        <v>350</v>
      </c>
      <c r="P43" s="1475" t="s">
        <v>303</v>
      </c>
      <c r="Q43" s="1698" t="s">
        <v>351</v>
      </c>
      <c r="R43" s="1475" t="s">
        <v>351</v>
      </c>
      <c r="S43" s="1171" t="s">
        <v>785</v>
      </c>
      <c r="T43" s="2599"/>
      <c r="U43" s="2697"/>
      <c r="V43" s="2690"/>
      <c r="W43" s="2690"/>
      <c r="X43" s="2691"/>
      <c r="Y43" s="1475" t="s">
        <v>351</v>
      </c>
      <c r="Z43" s="1475" t="s">
        <v>87</v>
      </c>
      <c r="AA43" s="1171" t="s">
        <v>785</v>
      </c>
      <c r="AB43" s="1475" t="s">
        <v>5</v>
      </c>
      <c r="AC43" s="1475" t="s">
        <v>7</v>
      </c>
      <c r="AD43" s="1474" t="s">
        <v>219</v>
      </c>
      <c r="AE43" s="1698" t="s">
        <v>345</v>
      </c>
      <c r="AF43" s="1475" t="s">
        <v>736</v>
      </c>
      <c r="AG43" s="1940" t="s">
        <v>293</v>
      </c>
      <c r="AH43" s="1475" t="s">
        <v>294</v>
      </c>
      <c r="AI43" s="1475" t="s">
        <v>295</v>
      </c>
      <c r="AJ43" s="1475" t="s">
        <v>346</v>
      </c>
      <c r="AK43" s="1475" t="s">
        <v>369</v>
      </c>
      <c r="AL43" s="1698" t="s">
        <v>298</v>
      </c>
      <c r="AM43" s="1475" t="s">
        <v>299</v>
      </c>
      <c r="AN43" s="1475" t="s">
        <v>1196</v>
      </c>
      <c r="AO43" s="2599"/>
      <c r="AP43" s="2697"/>
    </row>
    <row r="44" spans="1:64" s="1255" customFormat="1" ht="16.5" customHeight="1">
      <c r="A44" s="2690"/>
      <c r="B44" s="2690"/>
      <c r="C44" s="2691"/>
      <c r="D44" s="1479"/>
      <c r="E44" s="1474" t="s">
        <v>9</v>
      </c>
      <c r="F44" s="1698" t="s">
        <v>9</v>
      </c>
      <c r="G44" s="1698"/>
      <c r="H44" s="1698"/>
      <c r="I44" s="1479"/>
      <c r="J44" s="1479"/>
      <c r="K44" s="1479"/>
      <c r="L44" s="1479"/>
      <c r="M44" s="1479" t="s">
        <v>1183</v>
      </c>
      <c r="N44" s="1479" t="s">
        <v>354</v>
      </c>
      <c r="O44" s="1479" t="s">
        <v>355</v>
      </c>
      <c r="P44" s="1479"/>
      <c r="Q44" s="1698" t="s">
        <v>1467</v>
      </c>
      <c r="R44" s="1479" t="s">
        <v>1468</v>
      </c>
      <c r="S44" s="1172"/>
      <c r="T44" s="2599"/>
      <c r="U44" s="2697"/>
      <c r="V44" s="2690"/>
      <c r="W44" s="2690"/>
      <c r="X44" s="2691"/>
      <c r="Y44" s="1479" t="s">
        <v>1468</v>
      </c>
      <c r="Z44" s="1479"/>
      <c r="AA44" s="1172"/>
      <c r="AB44" s="1479"/>
      <c r="AC44" s="1479"/>
      <c r="AD44" s="1474" t="s">
        <v>9</v>
      </c>
      <c r="AE44" s="1698" t="s">
        <v>9</v>
      </c>
      <c r="AF44" s="1479"/>
      <c r="AG44" s="1698"/>
      <c r="AH44" s="1479"/>
      <c r="AI44" s="1479"/>
      <c r="AJ44" s="1479"/>
      <c r="AK44" s="1479"/>
      <c r="AL44" s="1698" t="s">
        <v>1183</v>
      </c>
      <c r="AM44" s="1479" t="s">
        <v>1183</v>
      </c>
      <c r="AN44" s="1479"/>
      <c r="AO44" s="2599"/>
      <c r="AP44" s="2697"/>
    </row>
    <row r="45" spans="1:64" s="1255" customFormat="1" ht="16" customHeight="1">
      <c r="A45" s="2690"/>
      <c r="B45" s="2690"/>
      <c r="C45" s="2691"/>
      <c r="D45" s="1352"/>
      <c r="E45" s="1898" t="s">
        <v>1375</v>
      </c>
      <c r="F45" s="1898" t="s">
        <v>1385</v>
      </c>
      <c r="G45" s="1359"/>
      <c r="H45" s="1359"/>
      <c r="I45" s="1359"/>
      <c r="J45" s="1352" t="s">
        <v>1516</v>
      </c>
      <c r="K45" s="1352" t="s">
        <v>1516</v>
      </c>
      <c r="L45" s="1352" t="s">
        <v>1516</v>
      </c>
      <c r="M45" s="1359" t="s">
        <v>1376</v>
      </c>
      <c r="N45" s="1352" t="s">
        <v>1199</v>
      </c>
      <c r="O45" s="1898" t="s">
        <v>1881</v>
      </c>
      <c r="P45" s="1898" t="s">
        <v>1376</v>
      </c>
      <c r="Q45" s="1898"/>
      <c r="R45" s="1898"/>
      <c r="S45" s="2823" t="s">
        <v>1469</v>
      </c>
      <c r="T45" s="2599"/>
      <c r="U45" s="2697"/>
      <c r="V45" s="2690"/>
      <c r="W45" s="2690"/>
      <c r="X45" s="2691"/>
      <c r="Y45" s="1898"/>
      <c r="Z45" s="1352"/>
      <c r="AA45" s="2823" t="s">
        <v>1469</v>
      </c>
      <c r="AB45" s="1358"/>
      <c r="AC45" s="1352"/>
      <c r="AD45" s="1898" t="s">
        <v>1375</v>
      </c>
      <c r="AE45" s="1898" t="s">
        <v>1385</v>
      </c>
      <c r="AF45" s="1352"/>
      <c r="AG45" s="1359"/>
      <c r="AH45" s="1359"/>
      <c r="AI45" s="1352" t="s">
        <v>1516</v>
      </c>
      <c r="AJ45" s="1352" t="s">
        <v>1516</v>
      </c>
      <c r="AK45" s="1352" t="s">
        <v>1516</v>
      </c>
      <c r="AL45" s="1898"/>
      <c r="AM45" s="1359" t="s">
        <v>1376</v>
      </c>
      <c r="AN45" s="1352"/>
      <c r="AO45" s="2599"/>
      <c r="AP45" s="2697"/>
    </row>
    <row r="46" spans="1:64" s="1255" customFormat="1" ht="16" customHeight="1">
      <c r="A46" s="2690"/>
      <c r="B46" s="2690"/>
      <c r="C46" s="2691"/>
      <c r="D46" s="1352" t="s">
        <v>1207</v>
      </c>
      <c r="E46" s="2822" t="s">
        <v>1378</v>
      </c>
      <c r="F46" s="2822" t="s">
        <v>1378</v>
      </c>
      <c r="G46" s="1359" t="s">
        <v>717</v>
      </c>
      <c r="H46" s="1359" t="s">
        <v>716</v>
      </c>
      <c r="I46" s="1359" t="s">
        <v>1174</v>
      </c>
      <c r="J46" s="1358" t="s">
        <v>1379</v>
      </c>
      <c r="K46" s="1358" t="s">
        <v>1380</v>
      </c>
      <c r="L46" s="1358" t="s">
        <v>1382</v>
      </c>
      <c r="M46" s="1359" t="s">
        <v>1330</v>
      </c>
      <c r="N46" s="1352" t="s">
        <v>1208</v>
      </c>
      <c r="O46" s="2822" t="s">
        <v>1378</v>
      </c>
      <c r="P46" s="1898" t="s">
        <v>1331</v>
      </c>
      <c r="Q46" s="1898" t="s">
        <v>1241</v>
      </c>
      <c r="R46" s="1898" t="s">
        <v>1203</v>
      </c>
      <c r="S46" s="2823"/>
      <c r="T46" s="2599"/>
      <c r="U46" s="2697"/>
      <c r="V46" s="2690"/>
      <c r="W46" s="2690"/>
      <c r="X46" s="2691"/>
      <c r="Y46" s="1898" t="s">
        <v>1203</v>
      </c>
      <c r="Z46" s="1352" t="s">
        <v>1175</v>
      </c>
      <c r="AA46" s="2823"/>
      <c r="AB46" s="1358" t="s">
        <v>1383</v>
      </c>
      <c r="AC46" s="1352" t="s">
        <v>1207</v>
      </c>
      <c r="AD46" s="2822" t="s">
        <v>1245</v>
      </c>
      <c r="AE46" s="2822" t="s">
        <v>1245</v>
      </c>
      <c r="AF46" s="1352" t="s">
        <v>717</v>
      </c>
      <c r="AG46" s="1359" t="s">
        <v>716</v>
      </c>
      <c r="AH46" s="1359" t="s">
        <v>1174</v>
      </c>
      <c r="AI46" s="1358" t="s">
        <v>1379</v>
      </c>
      <c r="AJ46" s="1358" t="s">
        <v>1380</v>
      </c>
      <c r="AK46" s="1358" t="s">
        <v>1382</v>
      </c>
      <c r="AL46" s="1898" t="s">
        <v>1178</v>
      </c>
      <c r="AM46" s="1359" t="s">
        <v>1330</v>
      </c>
      <c r="AN46" s="1352" t="s">
        <v>724</v>
      </c>
      <c r="AO46" s="2599"/>
      <c r="AP46" s="2697"/>
    </row>
    <row r="47" spans="1:64" s="1255" customFormat="1" ht="16" customHeight="1">
      <c r="A47" s="2690"/>
      <c r="B47" s="2690"/>
      <c r="C47" s="2691"/>
      <c r="D47" s="1352"/>
      <c r="E47" s="2822"/>
      <c r="F47" s="2822"/>
      <c r="G47" s="1359"/>
      <c r="H47" s="1898"/>
      <c r="I47" s="1358"/>
      <c r="J47" s="1358"/>
      <c r="K47" s="1358"/>
      <c r="L47" s="1358"/>
      <c r="M47" s="1352"/>
      <c r="N47" s="1352"/>
      <c r="O47" s="2822"/>
      <c r="P47" s="1358"/>
      <c r="Q47" s="1359"/>
      <c r="R47" s="1352"/>
      <c r="S47" s="1359"/>
      <c r="T47" s="2599"/>
      <c r="U47" s="2697"/>
      <c r="V47" s="2690"/>
      <c r="W47" s="2690"/>
      <c r="X47" s="2691"/>
      <c r="Y47" s="1352"/>
      <c r="Z47" s="1352"/>
      <c r="AA47" s="1359"/>
      <c r="AB47" s="1358"/>
      <c r="AC47" s="1352"/>
      <c r="AD47" s="2822"/>
      <c r="AE47" s="2822"/>
      <c r="AF47" s="1352"/>
      <c r="AG47" s="1898"/>
      <c r="AH47" s="1358"/>
      <c r="AI47" s="1358"/>
      <c r="AJ47" s="1358"/>
      <c r="AK47" s="1358"/>
      <c r="AL47" s="1359"/>
      <c r="AM47" s="1352"/>
      <c r="AN47" s="1352"/>
      <c r="AO47" s="2599"/>
      <c r="AP47" s="2697"/>
    </row>
    <row r="48" spans="1:64" s="1260" customFormat="1" ht="18.75" customHeight="1">
      <c r="A48" s="2692"/>
      <c r="B48" s="2692"/>
      <c r="C48" s="2693"/>
      <c r="D48" s="1985" t="s">
        <v>1209</v>
      </c>
      <c r="E48" s="2002" t="s">
        <v>747</v>
      </c>
      <c r="F48" s="1988" t="s">
        <v>747</v>
      </c>
      <c r="G48" s="1988" t="s">
        <v>747</v>
      </c>
      <c r="H48" s="1988" t="s">
        <v>747</v>
      </c>
      <c r="I48" s="1985" t="s">
        <v>747</v>
      </c>
      <c r="J48" s="1985" t="s">
        <v>747</v>
      </c>
      <c r="K48" s="1985" t="s">
        <v>747</v>
      </c>
      <c r="L48" s="1985" t="s">
        <v>747</v>
      </c>
      <c r="M48" s="1986" t="s">
        <v>1386</v>
      </c>
      <c r="N48" s="1985" t="s">
        <v>747</v>
      </c>
      <c r="O48" s="1985" t="s">
        <v>747</v>
      </c>
      <c r="P48" s="1985" t="s">
        <v>1210</v>
      </c>
      <c r="Q48" s="2013" t="s">
        <v>1384</v>
      </c>
      <c r="R48" s="1986" t="s">
        <v>1384</v>
      </c>
      <c r="S48" s="1988" t="s">
        <v>1209</v>
      </c>
      <c r="T48" s="2698"/>
      <c r="U48" s="2699"/>
      <c r="V48" s="2692"/>
      <c r="W48" s="2692"/>
      <c r="X48" s="2693"/>
      <c r="Y48" s="1986" t="s">
        <v>1384</v>
      </c>
      <c r="Z48" s="1988" t="s">
        <v>1209</v>
      </c>
      <c r="AA48" s="1988" t="s">
        <v>1209</v>
      </c>
      <c r="AB48" s="1985" t="s">
        <v>308</v>
      </c>
      <c r="AC48" s="1985" t="s">
        <v>1209</v>
      </c>
      <c r="AD48" s="2002" t="s">
        <v>747</v>
      </c>
      <c r="AE48" s="1988" t="s">
        <v>747</v>
      </c>
      <c r="AF48" s="1985" t="s">
        <v>747</v>
      </c>
      <c r="AG48" s="1988" t="s">
        <v>747</v>
      </c>
      <c r="AH48" s="1985" t="s">
        <v>747</v>
      </c>
      <c r="AI48" s="1985" t="s">
        <v>747</v>
      </c>
      <c r="AJ48" s="1985" t="s">
        <v>747</v>
      </c>
      <c r="AK48" s="1985" t="s">
        <v>747</v>
      </c>
      <c r="AL48" s="1985" t="s">
        <v>747</v>
      </c>
      <c r="AM48" s="1986" t="s">
        <v>1386</v>
      </c>
      <c r="AN48" s="1985" t="s">
        <v>1209</v>
      </c>
      <c r="AO48" s="2698"/>
      <c r="AP48" s="2699"/>
    </row>
    <row r="49" spans="1:42" ht="19.5" customHeight="1">
      <c r="A49" s="1262">
        <v>42370</v>
      </c>
      <c r="B49" s="1303">
        <v>42370</v>
      </c>
      <c r="C49" s="1304">
        <v>42370</v>
      </c>
      <c r="D49" s="1234">
        <v>12192042</v>
      </c>
      <c r="E49" s="1234">
        <v>511112</v>
      </c>
      <c r="F49" s="1234">
        <v>12012</v>
      </c>
      <c r="G49" s="1234">
        <v>12</v>
      </c>
      <c r="H49" s="1234">
        <v>1029</v>
      </c>
      <c r="I49" s="1234">
        <v>25</v>
      </c>
      <c r="J49" s="1234">
        <v>10078</v>
      </c>
      <c r="K49" s="1234">
        <v>904</v>
      </c>
      <c r="L49" s="1234">
        <v>9174</v>
      </c>
      <c r="M49" s="1234">
        <v>118</v>
      </c>
      <c r="N49" s="1234" t="s">
        <v>21</v>
      </c>
      <c r="O49" s="1234">
        <v>7780</v>
      </c>
      <c r="P49" s="1234">
        <v>953</v>
      </c>
      <c r="Q49" s="1234">
        <v>5530</v>
      </c>
      <c r="R49" s="1234">
        <v>6060</v>
      </c>
      <c r="S49" s="1234" t="s">
        <v>21</v>
      </c>
      <c r="T49" s="1265">
        <v>42370</v>
      </c>
      <c r="U49" s="1528">
        <v>42370</v>
      </c>
      <c r="V49" s="1262">
        <v>42370</v>
      </c>
      <c r="W49" s="1303">
        <v>42370</v>
      </c>
      <c r="X49" s="1304">
        <v>42370</v>
      </c>
      <c r="Y49" s="1234">
        <v>353169</v>
      </c>
      <c r="Z49" s="1234" t="s">
        <v>21</v>
      </c>
      <c r="AA49" s="1234">
        <v>12196</v>
      </c>
      <c r="AB49" s="1234">
        <v>2244815</v>
      </c>
      <c r="AC49" s="1234">
        <v>1732607</v>
      </c>
      <c r="AD49" s="1234">
        <v>608589</v>
      </c>
      <c r="AE49" s="1234">
        <v>147556</v>
      </c>
      <c r="AF49" s="1234">
        <v>12</v>
      </c>
      <c r="AG49" s="1234">
        <v>1045</v>
      </c>
      <c r="AH49" s="1234">
        <v>33</v>
      </c>
      <c r="AI49" s="1234">
        <v>68183</v>
      </c>
      <c r="AJ49" s="1234">
        <v>10578</v>
      </c>
      <c r="AK49" s="1234">
        <v>57606</v>
      </c>
      <c r="AL49" s="1234">
        <v>240</v>
      </c>
      <c r="AM49" s="1234">
        <v>118</v>
      </c>
      <c r="AN49" s="1234">
        <v>94552</v>
      </c>
      <c r="AO49" s="1265">
        <v>42370</v>
      </c>
      <c r="AP49" s="1528">
        <v>42370</v>
      </c>
    </row>
    <row r="50" spans="1:42" ht="14.25" customHeight="1">
      <c r="A50" s="1268"/>
      <c r="B50" s="1263">
        <v>42736</v>
      </c>
      <c r="C50" s="1306"/>
      <c r="D50" s="1234">
        <v>11926065</v>
      </c>
      <c r="E50" s="1234">
        <v>497512</v>
      </c>
      <c r="F50" s="1234">
        <v>13718</v>
      </c>
      <c r="G50" s="1234">
        <v>12</v>
      </c>
      <c r="H50" s="1234">
        <v>1034</v>
      </c>
      <c r="I50" s="1234">
        <v>24</v>
      </c>
      <c r="J50" s="1234">
        <v>11631</v>
      </c>
      <c r="K50" s="1234">
        <v>538</v>
      </c>
      <c r="L50" s="1234">
        <v>11093</v>
      </c>
      <c r="M50" s="1234">
        <v>114</v>
      </c>
      <c r="N50" s="1234" t="s">
        <v>21</v>
      </c>
      <c r="O50" s="1234">
        <v>7678</v>
      </c>
      <c r="P50" s="1234">
        <v>1063</v>
      </c>
      <c r="Q50" s="1234">
        <v>5314</v>
      </c>
      <c r="R50" s="1234">
        <v>5818</v>
      </c>
      <c r="S50" s="1234" t="s">
        <v>21</v>
      </c>
      <c r="T50" s="1265">
        <v>42736</v>
      </c>
      <c r="U50" s="1528">
        <v>42736</v>
      </c>
      <c r="V50" s="1268"/>
      <c r="W50" s="1263">
        <v>42736</v>
      </c>
      <c r="X50" s="1306"/>
      <c r="Y50" s="1234">
        <v>417024</v>
      </c>
      <c r="Z50" s="1234" t="s">
        <v>21</v>
      </c>
      <c r="AA50" s="1234">
        <v>13235</v>
      </c>
      <c r="AB50" s="1234">
        <v>2144819</v>
      </c>
      <c r="AC50" s="1234">
        <v>1755622</v>
      </c>
      <c r="AD50" s="1234">
        <v>602032</v>
      </c>
      <c r="AE50" s="1234">
        <v>147469</v>
      </c>
      <c r="AF50" s="1234">
        <v>12</v>
      </c>
      <c r="AG50" s="1234">
        <v>1049</v>
      </c>
      <c r="AH50" s="1234">
        <v>32</v>
      </c>
      <c r="AI50" s="1234">
        <v>66763</v>
      </c>
      <c r="AJ50" s="1234">
        <v>8048</v>
      </c>
      <c r="AK50" s="1234">
        <v>58715</v>
      </c>
      <c r="AL50" s="1234">
        <v>328</v>
      </c>
      <c r="AM50" s="1234">
        <v>122</v>
      </c>
      <c r="AN50" s="1234">
        <v>96060</v>
      </c>
      <c r="AO50" s="1265">
        <v>42736</v>
      </c>
      <c r="AP50" s="1528">
        <v>42736</v>
      </c>
    </row>
    <row r="51" spans="1:42" ht="14.25" customHeight="1">
      <c r="A51" s="1268"/>
      <c r="B51" s="1263">
        <v>43101</v>
      </c>
      <c r="C51" s="1306"/>
      <c r="D51" s="1234">
        <v>11920337</v>
      </c>
      <c r="E51" s="1234">
        <v>499148</v>
      </c>
      <c r="F51" s="1234">
        <v>12644</v>
      </c>
      <c r="G51" s="1234">
        <v>12</v>
      </c>
      <c r="H51" s="1234">
        <v>770</v>
      </c>
      <c r="I51" s="1234">
        <v>24</v>
      </c>
      <c r="J51" s="1234">
        <v>10866</v>
      </c>
      <c r="K51" s="1234">
        <v>583</v>
      </c>
      <c r="L51" s="1234">
        <v>10283</v>
      </c>
      <c r="M51" s="1234">
        <v>120</v>
      </c>
      <c r="N51" s="1234" t="s">
        <v>21</v>
      </c>
      <c r="O51" s="1234">
        <v>7268</v>
      </c>
      <c r="P51" s="1234">
        <v>1156</v>
      </c>
      <c r="Q51" s="1234">
        <v>4884</v>
      </c>
      <c r="R51" s="1234">
        <v>5308</v>
      </c>
      <c r="S51" s="1234" t="s">
        <v>21</v>
      </c>
      <c r="T51" s="1265">
        <v>43101</v>
      </c>
      <c r="U51" s="1528">
        <v>43101</v>
      </c>
      <c r="V51" s="1268"/>
      <c r="W51" s="1263">
        <v>43101</v>
      </c>
      <c r="X51" s="1306"/>
      <c r="Y51" s="1234">
        <v>395190</v>
      </c>
      <c r="Z51" s="1234" t="s">
        <v>21</v>
      </c>
      <c r="AA51" s="1234">
        <v>13064</v>
      </c>
      <c r="AB51" s="1234">
        <v>2141578</v>
      </c>
      <c r="AC51" s="1234">
        <v>1777650</v>
      </c>
      <c r="AD51" s="1234">
        <v>592368</v>
      </c>
      <c r="AE51" s="1234">
        <v>143588</v>
      </c>
      <c r="AF51" s="1234">
        <v>12</v>
      </c>
      <c r="AG51" s="1234">
        <v>785</v>
      </c>
      <c r="AH51" s="1234">
        <v>31</v>
      </c>
      <c r="AI51" s="1234">
        <v>66345</v>
      </c>
      <c r="AJ51" s="1234">
        <v>5528</v>
      </c>
      <c r="AK51" s="1234">
        <v>60818</v>
      </c>
      <c r="AL51" s="1234">
        <v>358</v>
      </c>
      <c r="AM51" s="1234">
        <v>127</v>
      </c>
      <c r="AN51" s="1234">
        <v>91660</v>
      </c>
      <c r="AO51" s="1265">
        <v>43101</v>
      </c>
      <c r="AP51" s="1528">
        <v>43101</v>
      </c>
    </row>
    <row r="52" spans="1:42" ht="14.25" customHeight="1">
      <c r="A52" s="1262">
        <v>43586</v>
      </c>
      <c r="B52" s="1263">
        <v>43586</v>
      </c>
      <c r="C52" s="1307">
        <v>43586</v>
      </c>
      <c r="D52" s="1234">
        <v>11020372</v>
      </c>
      <c r="E52" s="1234">
        <v>467433</v>
      </c>
      <c r="F52" s="1234">
        <v>11565</v>
      </c>
      <c r="G52" s="1234">
        <v>12</v>
      </c>
      <c r="H52" s="1234">
        <v>742</v>
      </c>
      <c r="I52" s="1234">
        <v>24</v>
      </c>
      <c r="J52" s="1234">
        <v>9883</v>
      </c>
      <c r="K52" s="1234">
        <v>262</v>
      </c>
      <c r="L52" s="1234">
        <v>9621</v>
      </c>
      <c r="M52" s="1234">
        <v>111</v>
      </c>
      <c r="N52" s="1234" t="s">
        <v>21</v>
      </c>
      <c r="O52" s="1234">
        <v>7060</v>
      </c>
      <c r="P52" s="1234">
        <v>1214</v>
      </c>
      <c r="Q52" s="1234">
        <v>4633</v>
      </c>
      <c r="R52" s="1234">
        <v>5035</v>
      </c>
      <c r="S52" s="1234" t="s">
        <v>21</v>
      </c>
      <c r="T52" s="1265">
        <v>43586</v>
      </c>
      <c r="U52" s="1528">
        <v>43586</v>
      </c>
      <c r="V52" s="1262">
        <v>43586</v>
      </c>
      <c r="W52" s="1263">
        <v>43586</v>
      </c>
      <c r="X52" s="1307">
        <v>43586</v>
      </c>
      <c r="Y52" s="1234">
        <v>391879</v>
      </c>
      <c r="Z52" s="1234" t="s">
        <v>21</v>
      </c>
      <c r="AA52" s="1234">
        <v>13574</v>
      </c>
      <c r="AB52" s="1234">
        <v>2169607</v>
      </c>
      <c r="AC52" s="1234">
        <v>1591710</v>
      </c>
      <c r="AD52" s="1234">
        <v>559580</v>
      </c>
      <c r="AE52" s="1234">
        <v>117085</v>
      </c>
      <c r="AF52" s="1234">
        <v>12</v>
      </c>
      <c r="AG52" s="1234">
        <v>767</v>
      </c>
      <c r="AH52" s="1234">
        <v>30</v>
      </c>
      <c r="AI52" s="1234">
        <v>56649</v>
      </c>
      <c r="AJ52" s="1234">
        <v>5626</v>
      </c>
      <c r="AK52" s="1234">
        <v>51024</v>
      </c>
      <c r="AL52" s="1234">
        <v>339</v>
      </c>
      <c r="AM52" s="1234">
        <v>123</v>
      </c>
      <c r="AN52" s="1234">
        <v>71010</v>
      </c>
      <c r="AO52" s="1265">
        <v>43586</v>
      </c>
      <c r="AP52" s="1528">
        <v>43586</v>
      </c>
    </row>
    <row r="53" spans="1:42" ht="14.25" customHeight="1">
      <c r="A53" s="1268"/>
      <c r="B53" s="1263">
        <v>43831</v>
      </c>
      <c r="C53" s="1306"/>
      <c r="D53" s="1234">
        <v>9700235</v>
      </c>
      <c r="E53" s="1234">
        <v>408451</v>
      </c>
      <c r="F53" s="1234">
        <v>11647</v>
      </c>
      <c r="G53" s="1234">
        <v>12</v>
      </c>
      <c r="H53" s="1234">
        <v>733</v>
      </c>
      <c r="I53" s="1234">
        <v>24</v>
      </c>
      <c r="J53" s="1234">
        <v>10018</v>
      </c>
      <c r="K53" s="1234">
        <v>515</v>
      </c>
      <c r="L53" s="1234">
        <v>9503</v>
      </c>
      <c r="M53" s="1234">
        <v>83</v>
      </c>
      <c r="N53" s="1234" t="s">
        <v>21</v>
      </c>
      <c r="O53" s="1234">
        <v>5946</v>
      </c>
      <c r="P53" s="1234">
        <v>739</v>
      </c>
      <c r="Q53" s="1234">
        <v>4256</v>
      </c>
      <c r="R53" s="1234">
        <v>4617</v>
      </c>
      <c r="S53" s="1234" t="s">
        <v>21</v>
      </c>
      <c r="T53" s="1265">
        <v>43831</v>
      </c>
      <c r="U53" s="1528">
        <v>43831</v>
      </c>
      <c r="V53" s="1268"/>
      <c r="W53" s="1263">
        <v>43831</v>
      </c>
      <c r="X53" s="1306"/>
      <c r="Y53" s="1234">
        <v>419157</v>
      </c>
      <c r="Z53" s="1234" t="s">
        <v>21</v>
      </c>
      <c r="AA53" s="1234">
        <v>9255</v>
      </c>
      <c r="AB53" s="1234">
        <v>2012520</v>
      </c>
      <c r="AC53" s="1234">
        <v>1063314</v>
      </c>
      <c r="AD53" s="1234">
        <v>498506</v>
      </c>
      <c r="AE53" s="1234">
        <v>113004</v>
      </c>
      <c r="AF53" s="1234">
        <v>12</v>
      </c>
      <c r="AG53" s="1234">
        <v>775</v>
      </c>
      <c r="AH53" s="1234">
        <v>28</v>
      </c>
      <c r="AI53" s="1234">
        <v>54232</v>
      </c>
      <c r="AJ53" s="1234">
        <v>7718</v>
      </c>
      <c r="AK53" s="1234">
        <v>46513</v>
      </c>
      <c r="AL53" s="1234">
        <v>273</v>
      </c>
      <c r="AM53" s="1234">
        <v>97</v>
      </c>
      <c r="AN53" s="1234">
        <v>69440</v>
      </c>
      <c r="AO53" s="1265">
        <v>43831</v>
      </c>
      <c r="AP53" s="1528">
        <v>43831</v>
      </c>
    </row>
    <row r="54" spans="1:42" ht="6.75" customHeight="1">
      <c r="A54" s="1268"/>
      <c r="B54" s="1270"/>
      <c r="C54" s="1306"/>
      <c r="D54" s="1234"/>
      <c r="E54" s="1234"/>
      <c r="F54" s="1234"/>
      <c r="G54" s="1234"/>
      <c r="H54" s="1234"/>
      <c r="I54" s="1234"/>
      <c r="J54" s="1234"/>
      <c r="K54" s="1234"/>
      <c r="L54" s="1234"/>
      <c r="M54" s="1234"/>
      <c r="N54" s="1234"/>
      <c r="O54" s="1234"/>
      <c r="P54" s="1234"/>
      <c r="Q54" s="1234"/>
      <c r="R54" s="1234"/>
      <c r="S54" s="1234"/>
      <c r="T54" s="1271"/>
      <c r="U54" s="1458"/>
      <c r="V54" s="1268"/>
      <c r="W54" s="1270"/>
      <c r="X54" s="1306"/>
      <c r="Y54" s="1234"/>
      <c r="Z54" s="1234"/>
      <c r="AA54" s="1234"/>
      <c r="AB54" s="1234"/>
      <c r="AC54" s="1234"/>
      <c r="AD54" s="1234"/>
      <c r="AE54" s="1234"/>
      <c r="AF54" s="1234"/>
      <c r="AG54" s="1234"/>
      <c r="AH54" s="1234"/>
      <c r="AI54" s="1234"/>
      <c r="AJ54" s="1234"/>
      <c r="AK54" s="1234"/>
      <c r="AL54" s="1234"/>
      <c r="AM54" s="1234"/>
      <c r="AN54" s="1234"/>
      <c r="AO54" s="1271"/>
      <c r="AP54" s="1458"/>
    </row>
    <row r="55" spans="1:42" ht="15.75" customHeight="1">
      <c r="A55" s="1273">
        <v>43191</v>
      </c>
      <c r="B55" s="1274">
        <v>43191</v>
      </c>
      <c r="C55" s="1308">
        <v>43191</v>
      </c>
      <c r="D55" s="1233">
        <v>11730785</v>
      </c>
      <c r="E55" s="1233">
        <v>492218</v>
      </c>
      <c r="F55" s="1233">
        <v>12085</v>
      </c>
      <c r="G55" s="1233">
        <v>12</v>
      </c>
      <c r="H55" s="1233">
        <v>741</v>
      </c>
      <c r="I55" s="1233">
        <v>24</v>
      </c>
      <c r="J55" s="1233">
        <v>10368</v>
      </c>
      <c r="K55" s="1233">
        <v>386</v>
      </c>
      <c r="L55" s="1233">
        <v>9982</v>
      </c>
      <c r="M55" s="1233">
        <v>115</v>
      </c>
      <c r="N55" s="1233" t="s">
        <v>21</v>
      </c>
      <c r="O55" s="1233">
        <v>6973</v>
      </c>
      <c r="P55" s="1233">
        <v>1136</v>
      </c>
      <c r="Q55" s="1233">
        <v>4658</v>
      </c>
      <c r="R55" s="1233">
        <v>5057</v>
      </c>
      <c r="S55" s="1233" t="s">
        <v>21</v>
      </c>
      <c r="T55" s="1276">
        <v>43191</v>
      </c>
      <c r="U55" s="1531">
        <v>43191</v>
      </c>
      <c r="V55" s="1273">
        <v>43191</v>
      </c>
      <c r="W55" s="1274">
        <v>43191</v>
      </c>
      <c r="X55" s="1308">
        <v>43191</v>
      </c>
      <c r="Y55" s="1233">
        <v>383513</v>
      </c>
      <c r="Z55" s="1233" t="s">
        <v>21</v>
      </c>
      <c r="AA55" s="1233">
        <v>13478</v>
      </c>
      <c r="AB55" s="1233">
        <v>2200732</v>
      </c>
      <c r="AC55" s="1233">
        <v>1756924</v>
      </c>
      <c r="AD55" s="1233">
        <v>582310</v>
      </c>
      <c r="AE55" s="1233">
        <v>135874</v>
      </c>
      <c r="AF55" s="1233">
        <v>12</v>
      </c>
      <c r="AG55" s="1233">
        <v>746</v>
      </c>
      <c r="AH55" s="1233">
        <v>31</v>
      </c>
      <c r="AI55" s="1233">
        <v>64940</v>
      </c>
      <c r="AJ55" s="1233">
        <v>4856</v>
      </c>
      <c r="AK55" s="1233">
        <v>60084</v>
      </c>
      <c r="AL55" s="1233">
        <v>343</v>
      </c>
      <c r="AM55" s="1233">
        <v>122</v>
      </c>
      <c r="AN55" s="1233">
        <v>83658</v>
      </c>
      <c r="AO55" s="1276">
        <v>43191</v>
      </c>
      <c r="AP55" s="1531">
        <v>43191</v>
      </c>
    </row>
    <row r="56" spans="1:42" ht="14.25" customHeight="1">
      <c r="A56" s="1273">
        <v>43586</v>
      </c>
      <c r="B56" s="1274">
        <v>43586</v>
      </c>
      <c r="C56" s="1308">
        <v>43586</v>
      </c>
      <c r="D56" s="1233">
        <v>10767674</v>
      </c>
      <c r="E56" s="1233">
        <v>457690</v>
      </c>
      <c r="F56" s="1233">
        <v>12049</v>
      </c>
      <c r="G56" s="1233">
        <v>12</v>
      </c>
      <c r="H56" s="1233">
        <v>753</v>
      </c>
      <c r="I56" s="1233">
        <v>24</v>
      </c>
      <c r="J56" s="1233">
        <v>10320</v>
      </c>
      <c r="K56" s="1233">
        <v>328</v>
      </c>
      <c r="L56" s="1233">
        <v>9992</v>
      </c>
      <c r="M56" s="1233">
        <v>115</v>
      </c>
      <c r="N56" s="1233" t="s">
        <v>21</v>
      </c>
      <c r="O56" s="1233">
        <v>7196</v>
      </c>
      <c r="P56" s="1233">
        <v>1242</v>
      </c>
      <c r="Q56" s="1233">
        <v>4726</v>
      </c>
      <c r="R56" s="1233">
        <v>5126</v>
      </c>
      <c r="S56" s="1233" t="s">
        <v>21</v>
      </c>
      <c r="T56" s="1276">
        <v>43586</v>
      </c>
      <c r="U56" s="1531">
        <v>43586</v>
      </c>
      <c r="V56" s="1273">
        <v>43586</v>
      </c>
      <c r="W56" s="1274">
        <v>43586</v>
      </c>
      <c r="X56" s="1308">
        <v>43586</v>
      </c>
      <c r="Y56" s="1233">
        <v>411534</v>
      </c>
      <c r="Z56" s="1233" t="s">
        <v>21</v>
      </c>
      <c r="AA56" s="1233">
        <v>13189</v>
      </c>
      <c r="AB56" s="1233">
        <v>2124602</v>
      </c>
      <c r="AC56" s="1233">
        <v>1476985</v>
      </c>
      <c r="AD56" s="1233">
        <v>553488</v>
      </c>
      <c r="AE56" s="1233">
        <v>117726</v>
      </c>
      <c r="AF56" s="1233">
        <v>12</v>
      </c>
      <c r="AG56" s="1233">
        <v>776</v>
      </c>
      <c r="AH56" s="1233">
        <v>29</v>
      </c>
      <c r="AI56" s="1233">
        <v>54922</v>
      </c>
      <c r="AJ56" s="1233">
        <v>5712</v>
      </c>
      <c r="AK56" s="1233">
        <v>49210</v>
      </c>
      <c r="AL56" s="1233">
        <v>327</v>
      </c>
      <c r="AM56" s="1233">
        <v>127</v>
      </c>
      <c r="AN56" s="1233">
        <v>74267</v>
      </c>
      <c r="AO56" s="1276">
        <v>43586</v>
      </c>
      <c r="AP56" s="1531">
        <v>43586</v>
      </c>
    </row>
    <row r="57" spans="1:42" ht="6.75" customHeight="1">
      <c r="A57" s="1279"/>
      <c r="B57" s="1280"/>
      <c r="C57" s="1309"/>
      <c r="D57" s="1233"/>
      <c r="E57" s="1233"/>
      <c r="F57" s="1233"/>
      <c r="G57" s="1233"/>
      <c r="H57" s="1233"/>
      <c r="I57" s="1233"/>
      <c r="J57" s="1233"/>
      <c r="K57" s="1233"/>
      <c r="L57" s="1233"/>
      <c r="M57" s="1233"/>
      <c r="N57" s="1233"/>
      <c r="O57" s="1233"/>
      <c r="P57" s="1233"/>
      <c r="Q57" s="1233"/>
      <c r="R57" s="1233"/>
      <c r="S57" s="1233"/>
      <c r="T57" s="1271"/>
      <c r="U57" s="1458"/>
      <c r="V57" s="1279"/>
      <c r="W57" s="1280"/>
      <c r="X57" s="1309"/>
      <c r="Y57" s="1233"/>
      <c r="Z57" s="1233"/>
      <c r="AA57" s="1233"/>
      <c r="AB57" s="1233"/>
      <c r="AC57" s="1233"/>
      <c r="AD57" s="1233"/>
      <c r="AE57" s="1233"/>
      <c r="AF57" s="1233"/>
      <c r="AG57" s="1233"/>
      <c r="AH57" s="1233"/>
      <c r="AI57" s="1233"/>
      <c r="AJ57" s="1233"/>
      <c r="AK57" s="1233"/>
      <c r="AL57" s="1233"/>
      <c r="AM57" s="1233"/>
      <c r="AN57" s="1233"/>
      <c r="AO57" s="1271"/>
      <c r="AP57" s="1458"/>
    </row>
    <row r="58" spans="1:42" ht="15.75" customHeight="1">
      <c r="A58" s="1281" t="s">
        <v>2153</v>
      </c>
      <c r="B58" s="1282" t="s">
        <v>23</v>
      </c>
      <c r="C58" s="1310" t="s">
        <v>2167</v>
      </c>
      <c r="D58" s="1233">
        <v>2815954</v>
      </c>
      <c r="E58" s="1233">
        <v>112175</v>
      </c>
      <c r="F58" s="1233">
        <v>3330</v>
      </c>
      <c r="G58" s="1233">
        <v>3</v>
      </c>
      <c r="H58" s="1233">
        <v>195</v>
      </c>
      <c r="I58" s="1233">
        <v>6</v>
      </c>
      <c r="J58" s="1233">
        <v>2866</v>
      </c>
      <c r="K58" s="1233">
        <v>137</v>
      </c>
      <c r="L58" s="1233">
        <v>2729</v>
      </c>
      <c r="M58" s="1233">
        <v>33</v>
      </c>
      <c r="N58" s="1233" t="s">
        <v>21</v>
      </c>
      <c r="O58" s="1233">
        <v>1684</v>
      </c>
      <c r="P58" s="1233">
        <v>265</v>
      </c>
      <c r="Q58" s="1233">
        <v>1142</v>
      </c>
      <c r="R58" s="1233">
        <v>1234</v>
      </c>
      <c r="S58" s="1233" t="s">
        <v>21</v>
      </c>
      <c r="T58" s="1284" t="s">
        <v>24</v>
      </c>
      <c r="U58" s="1533" t="s">
        <v>2155</v>
      </c>
      <c r="V58" s="1281" t="s">
        <v>2153</v>
      </c>
      <c r="W58" s="1282" t="s">
        <v>23</v>
      </c>
      <c r="X58" s="1310" t="s">
        <v>2167</v>
      </c>
      <c r="Y58" s="1233">
        <v>112380</v>
      </c>
      <c r="Z58" s="1233" t="s">
        <v>21</v>
      </c>
      <c r="AA58" s="1233">
        <v>3622</v>
      </c>
      <c r="AB58" s="1233">
        <v>495058</v>
      </c>
      <c r="AC58" s="1233">
        <v>359513</v>
      </c>
      <c r="AD58" s="1233">
        <v>136901</v>
      </c>
      <c r="AE58" s="1233">
        <v>31112</v>
      </c>
      <c r="AF58" s="1233">
        <v>3</v>
      </c>
      <c r="AG58" s="1233">
        <v>196</v>
      </c>
      <c r="AH58" s="1233">
        <v>7</v>
      </c>
      <c r="AI58" s="1233">
        <v>13240</v>
      </c>
      <c r="AJ58" s="1233">
        <v>2015</v>
      </c>
      <c r="AK58" s="1233">
        <v>11225</v>
      </c>
      <c r="AL58" s="1233">
        <v>73</v>
      </c>
      <c r="AM58" s="1233">
        <v>33</v>
      </c>
      <c r="AN58" s="1233">
        <v>21493</v>
      </c>
      <c r="AO58" s="1284" t="s">
        <v>24</v>
      </c>
      <c r="AP58" s="1533" t="s">
        <v>2155</v>
      </c>
    </row>
    <row r="59" spans="1:42" ht="14.25" customHeight="1">
      <c r="A59" s="1286" t="s">
        <v>25</v>
      </c>
      <c r="B59" s="1287" t="s">
        <v>25</v>
      </c>
      <c r="C59" s="1311" t="s">
        <v>2168</v>
      </c>
      <c r="D59" s="1233">
        <v>2466163</v>
      </c>
      <c r="E59" s="1233">
        <v>108059</v>
      </c>
      <c r="F59" s="1233">
        <v>3115</v>
      </c>
      <c r="G59" s="1233">
        <v>3</v>
      </c>
      <c r="H59" s="1233">
        <v>182</v>
      </c>
      <c r="I59" s="1233">
        <v>6</v>
      </c>
      <c r="J59" s="1233">
        <v>2699</v>
      </c>
      <c r="K59" s="1233">
        <v>188</v>
      </c>
      <c r="L59" s="1233">
        <v>2511</v>
      </c>
      <c r="M59" s="1233">
        <v>19</v>
      </c>
      <c r="N59" s="1233" t="s">
        <v>21</v>
      </c>
      <c r="O59" s="1233">
        <v>1567</v>
      </c>
      <c r="P59" s="1233">
        <v>208</v>
      </c>
      <c r="Q59" s="1233">
        <v>1102</v>
      </c>
      <c r="R59" s="1233">
        <v>1199</v>
      </c>
      <c r="S59" s="1233" t="s">
        <v>21</v>
      </c>
      <c r="T59" s="1284" t="s">
        <v>26</v>
      </c>
      <c r="U59" s="1533" t="s">
        <v>25</v>
      </c>
      <c r="V59" s="1286" t="s">
        <v>25</v>
      </c>
      <c r="W59" s="1287" t="s">
        <v>25</v>
      </c>
      <c r="X59" s="1311" t="s">
        <v>2168</v>
      </c>
      <c r="Y59" s="1233">
        <v>103831</v>
      </c>
      <c r="Z59" s="1233" t="s">
        <v>21</v>
      </c>
      <c r="AA59" s="1233">
        <v>2358</v>
      </c>
      <c r="AB59" s="1233">
        <v>510596</v>
      </c>
      <c r="AC59" s="1233">
        <v>311928</v>
      </c>
      <c r="AD59" s="1233">
        <v>131678</v>
      </c>
      <c r="AE59" s="1233">
        <v>30753</v>
      </c>
      <c r="AF59" s="1233">
        <v>3</v>
      </c>
      <c r="AG59" s="1233">
        <v>202</v>
      </c>
      <c r="AH59" s="1233">
        <v>7</v>
      </c>
      <c r="AI59" s="1233">
        <v>17322</v>
      </c>
      <c r="AJ59" s="1233">
        <v>4903</v>
      </c>
      <c r="AK59" s="1233">
        <v>12419</v>
      </c>
      <c r="AL59" s="1233">
        <v>72</v>
      </c>
      <c r="AM59" s="1233">
        <v>19</v>
      </c>
      <c r="AN59" s="1233">
        <v>15597</v>
      </c>
      <c r="AO59" s="1284" t="s">
        <v>26</v>
      </c>
      <c r="AP59" s="1533" t="s">
        <v>25</v>
      </c>
    </row>
    <row r="60" spans="1:42" ht="14.25" customHeight="1">
      <c r="A60" s="1286" t="s">
        <v>25</v>
      </c>
      <c r="B60" s="1287" t="s">
        <v>25</v>
      </c>
      <c r="C60" s="1311" t="s">
        <v>2169</v>
      </c>
      <c r="D60" s="1233">
        <v>2254782</v>
      </c>
      <c r="E60" s="1233">
        <v>97365</v>
      </c>
      <c r="F60" s="1233">
        <v>2420</v>
      </c>
      <c r="G60" s="1233">
        <v>3</v>
      </c>
      <c r="H60" s="1233">
        <v>170</v>
      </c>
      <c r="I60" s="1233">
        <v>6</v>
      </c>
      <c r="J60" s="1233">
        <v>2068</v>
      </c>
      <c r="K60" s="1233">
        <v>136</v>
      </c>
      <c r="L60" s="1233">
        <v>1932</v>
      </c>
      <c r="M60" s="1233">
        <v>16</v>
      </c>
      <c r="N60" s="1233" t="s">
        <v>21</v>
      </c>
      <c r="O60" s="1233">
        <v>1245</v>
      </c>
      <c r="P60" s="1233">
        <v>24</v>
      </c>
      <c r="Q60" s="1233">
        <v>1051</v>
      </c>
      <c r="R60" s="1233">
        <v>1140</v>
      </c>
      <c r="S60" s="1233" t="s">
        <v>21</v>
      </c>
      <c r="T60" s="1284" t="s">
        <v>27</v>
      </c>
      <c r="U60" s="1533" t="s">
        <v>25</v>
      </c>
      <c r="V60" s="1286" t="s">
        <v>25</v>
      </c>
      <c r="W60" s="1287" t="s">
        <v>25</v>
      </c>
      <c r="X60" s="1311" t="s">
        <v>2169</v>
      </c>
      <c r="Y60" s="1233">
        <v>103942</v>
      </c>
      <c r="Z60" s="1233" t="s">
        <v>21</v>
      </c>
      <c r="AA60" s="1233">
        <v>3275</v>
      </c>
      <c r="AB60" s="1233">
        <v>513204</v>
      </c>
      <c r="AC60" s="1233">
        <v>205970</v>
      </c>
      <c r="AD60" s="1233">
        <v>119617</v>
      </c>
      <c r="AE60" s="1233">
        <v>25824</v>
      </c>
      <c r="AF60" s="1233">
        <v>3</v>
      </c>
      <c r="AG60" s="1233">
        <v>175</v>
      </c>
      <c r="AH60" s="1233">
        <v>8</v>
      </c>
      <c r="AI60" s="1233">
        <v>10089</v>
      </c>
      <c r="AJ60" s="1233">
        <v>286</v>
      </c>
      <c r="AK60" s="1233">
        <v>9803</v>
      </c>
      <c r="AL60" s="1233">
        <v>55</v>
      </c>
      <c r="AM60" s="1233">
        <v>16</v>
      </c>
      <c r="AN60" s="1233">
        <v>18981</v>
      </c>
      <c r="AO60" s="1284" t="s">
        <v>27</v>
      </c>
      <c r="AP60" s="1533" t="s">
        <v>25</v>
      </c>
    </row>
    <row r="61" spans="1:42" ht="14.25" customHeight="1">
      <c r="A61" s="1286" t="s">
        <v>25</v>
      </c>
      <c r="B61" s="1287" t="s">
        <v>25</v>
      </c>
      <c r="C61" s="1311" t="s">
        <v>164</v>
      </c>
      <c r="D61" s="1233">
        <v>2163336</v>
      </c>
      <c r="E61" s="1233">
        <v>90852</v>
      </c>
      <c r="F61" s="1233">
        <v>2783</v>
      </c>
      <c r="G61" s="1233">
        <v>3</v>
      </c>
      <c r="H61" s="1233">
        <v>186</v>
      </c>
      <c r="I61" s="1233">
        <v>6</v>
      </c>
      <c r="J61" s="1233">
        <v>2385</v>
      </c>
      <c r="K61" s="1233">
        <v>54</v>
      </c>
      <c r="L61" s="1233">
        <v>2331</v>
      </c>
      <c r="M61" s="1233">
        <v>15</v>
      </c>
      <c r="N61" s="1233" t="s">
        <v>21</v>
      </c>
      <c r="O61" s="1233">
        <v>1450</v>
      </c>
      <c r="P61" s="1233">
        <v>242</v>
      </c>
      <c r="Q61" s="1233">
        <v>961</v>
      </c>
      <c r="R61" s="1233">
        <v>1044</v>
      </c>
      <c r="S61" s="1233" t="s">
        <v>21</v>
      </c>
      <c r="T61" s="1284" t="s">
        <v>28</v>
      </c>
      <c r="U61" s="1533" t="s">
        <v>25</v>
      </c>
      <c r="V61" s="1286" t="s">
        <v>25</v>
      </c>
      <c r="W61" s="1287" t="s">
        <v>25</v>
      </c>
      <c r="X61" s="1311" t="s">
        <v>164</v>
      </c>
      <c r="Y61" s="1233">
        <v>99005</v>
      </c>
      <c r="Z61" s="1233" t="s">
        <v>21</v>
      </c>
      <c r="AA61" s="1233" t="s">
        <v>21</v>
      </c>
      <c r="AB61" s="1233">
        <v>493662</v>
      </c>
      <c r="AC61" s="1233">
        <v>185903</v>
      </c>
      <c r="AD61" s="1233">
        <v>110311</v>
      </c>
      <c r="AE61" s="1233">
        <v>25314</v>
      </c>
      <c r="AF61" s="1233">
        <v>3</v>
      </c>
      <c r="AG61" s="1233">
        <v>202</v>
      </c>
      <c r="AH61" s="1233">
        <v>7</v>
      </c>
      <c r="AI61" s="1233">
        <v>13582</v>
      </c>
      <c r="AJ61" s="1233">
        <v>515</v>
      </c>
      <c r="AK61" s="1233">
        <v>13067</v>
      </c>
      <c r="AL61" s="1233">
        <v>73</v>
      </c>
      <c r="AM61" s="1233">
        <v>29</v>
      </c>
      <c r="AN61" s="1233">
        <v>13369</v>
      </c>
      <c r="AO61" s="1284" t="s">
        <v>28</v>
      </c>
      <c r="AP61" s="1533" t="s">
        <v>25</v>
      </c>
    </row>
    <row r="62" spans="1:42" ht="6.75" customHeight="1">
      <c r="A62" s="1290"/>
      <c r="B62" s="1291"/>
      <c r="C62" s="1313"/>
      <c r="D62" s="1233"/>
      <c r="E62" s="1233"/>
      <c r="F62" s="1233"/>
      <c r="G62" s="1233"/>
      <c r="H62" s="1233"/>
      <c r="I62" s="1233"/>
      <c r="J62" s="1233"/>
      <c r="K62" s="1233"/>
      <c r="L62" s="1233"/>
      <c r="M62" s="1233"/>
      <c r="N62" s="1233"/>
      <c r="O62" s="1233"/>
      <c r="P62" s="1233"/>
      <c r="Q62" s="1233"/>
      <c r="R62" s="1233"/>
      <c r="S62" s="1233"/>
      <c r="T62" s="1292"/>
      <c r="U62" s="1462"/>
      <c r="V62" s="1290"/>
      <c r="W62" s="1291"/>
      <c r="X62" s="1313"/>
      <c r="Y62" s="1233"/>
      <c r="Z62" s="1233"/>
      <c r="AA62" s="1233"/>
      <c r="AB62" s="1233"/>
      <c r="AC62" s="1233"/>
      <c r="AD62" s="1233"/>
      <c r="AE62" s="1233"/>
      <c r="AF62" s="1233"/>
      <c r="AG62" s="1233"/>
      <c r="AH62" s="1233"/>
      <c r="AI62" s="1233"/>
      <c r="AJ62" s="1233"/>
      <c r="AK62" s="1233"/>
      <c r="AL62" s="1233"/>
      <c r="AM62" s="1233"/>
      <c r="AN62" s="1233"/>
      <c r="AO62" s="1292"/>
      <c r="AP62" s="1462"/>
    </row>
    <row r="63" spans="1:42" ht="15.75" customHeight="1">
      <c r="A63" s="1286" t="s">
        <v>2153</v>
      </c>
      <c r="B63" s="1287" t="s">
        <v>23</v>
      </c>
      <c r="C63" s="1314">
        <v>43831</v>
      </c>
      <c r="D63" s="1233">
        <v>935049</v>
      </c>
      <c r="E63" s="1233">
        <v>37167</v>
      </c>
      <c r="F63" s="1233">
        <v>1140</v>
      </c>
      <c r="G63" s="1233">
        <v>1</v>
      </c>
      <c r="H63" s="1233">
        <v>62</v>
      </c>
      <c r="I63" s="1233">
        <v>2</v>
      </c>
      <c r="J63" s="1233">
        <v>989</v>
      </c>
      <c r="K63" s="1233">
        <v>46</v>
      </c>
      <c r="L63" s="1233">
        <v>943</v>
      </c>
      <c r="M63" s="1233">
        <v>8</v>
      </c>
      <c r="N63" s="1233" t="s">
        <v>21</v>
      </c>
      <c r="O63" s="1233">
        <v>690</v>
      </c>
      <c r="P63" s="1233">
        <v>108</v>
      </c>
      <c r="Q63" s="1233">
        <v>469</v>
      </c>
      <c r="R63" s="1233">
        <v>506</v>
      </c>
      <c r="S63" s="1233" t="s">
        <v>21</v>
      </c>
      <c r="T63" s="1284" t="s">
        <v>29</v>
      </c>
      <c r="U63" s="1533" t="s">
        <v>2155</v>
      </c>
      <c r="V63" s="1286" t="s">
        <v>2153</v>
      </c>
      <c r="W63" s="1287" t="s">
        <v>23</v>
      </c>
      <c r="X63" s="1314">
        <v>43831</v>
      </c>
      <c r="Y63" s="1233">
        <v>40544</v>
      </c>
      <c r="Z63" s="1233" t="s">
        <v>21</v>
      </c>
      <c r="AA63" s="1233">
        <v>1230</v>
      </c>
      <c r="AB63" s="1233">
        <v>164615</v>
      </c>
      <c r="AC63" s="1233">
        <v>124538</v>
      </c>
      <c r="AD63" s="1233">
        <v>44679</v>
      </c>
      <c r="AE63" s="1233">
        <v>9986</v>
      </c>
      <c r="AF63" s="1233">
        <v>1</v>
      </c>
      <c r="AG63" s="1233">
        <v>62</v>
      </c>
      <c r="AH63" s="1233">
        <v>2</v>
      </c>
      <c r="AI63" s="1233">
        <v>3954</v>
      </c>
      <c r="AJ63" s="1233">
        <v>174</v>
      </c>
      <c r="AK63" s="1233">
        <v>3779</v>
      </c>
      <c r="AL63" s="1233">
        <v>33</v>
      </c>
      <c r="AM63" s="1233">
        <v>8</v>
      </c>
      <c r="AN63" s="1233">
        <v>7260</v>
      </c>
      <c r="AO63" s="1284" t="s">
        <v>29</v>
      </c>
      <c r="AP63" s="1533" t="s">
        <v>2155</v>
      </c>
    </row>
    <row r="64" spans="1:42" ht="14.25" customHeight="1">
      <c r="A64" s="1281" t="s">
        <v>25</v>
      </c>
      <c r="B64" s="1282" t="s">
        <v>25</v>
      </c>
      <c r="C64" s="1315">
        <v>43862</v>
      </c>
      <c r="D64" s="1233">
        <v>884182</v>
      </c>
      <c r="E64" s="1233">
        <v>34446</v>
      </c>
      <c r="F64" s="1233">
        <v>1105</v>
      </c>
      <c r="G64" s="1233">
        <v>1</v>
      </c>
      <c r="H64" s="1233">
        <v>70</v>
      </c>
      <c r="I64" s="1233">
        <v>2</v>
      </c>
      <c r="J64" s="1233">
        <v>945</v>
      </c>
      <c r="K64" s="1233">
        <v>57</v>
      </c>
      <c r="L64" s="1233">
        <v>888</v>
      </c>
      <c r="M64" s="1233">
        <v>13</v>
      </c>
      <c r="N64" s="1233" t="s">
        <v>21</v>
      </c>
      <c r="O64" s="1233">
        <v>474</v>
      </c>
      <c r="P64" s="1233">
        <v>78</v>
      </c>
      <c r="Q64" s="1233">
        <v>317</v>
      </c>
      <c r="R64" s="1233">
        <v>343</v>
      </c>
      <c r="S64" s="1233" t="s">
        <v>21</v>
      </c>
      <c r="T64" s="1284" t="s">
        <v>30</v>
      </c>
      <c r="U64" s="1533" t="s">
        <v>25</v>
      </c>
      <c r="V64" s="1281" t="s">
        <v>25</v>
      </c>
      <c r="W64" s="1282" t="s">
        <v>25</v>
      </c>
      <c r="X64" s="1315">
        <v>43862</v>
      </c>
      <c r="Y64" s="1233">
        <v>36401</v>
      </c>
      <c r="Z64" s="1233" t="s">
        <v>21</v>
      </c>
      <c r="AA64" s="1233">
        <v>1250</v>
      </c>
      <c r="AB64" s="1233">
        <v>158805</v>
      </c>
      <c r="AC64" s="1233">
        <v>116111</v>
      </c>
      <c r="AD64" s="1233">
        <v>42252</v>
      </c>
      <c r="AE64" s="1233">
        <v>9598</v>
      </c>
      <c r="AF64" s="1233">
        <v>1</v>
      </c>
      <c r="AG64" s="1233">
        <v>70</v>
      </c>
      <c r="AH64" s="1233">
        <v>2</v>
      </c>
      <c r="AI64" s="1233">
        <v>3877</v>
      </c>
      <c r="AJ64" s="1233">
        <v>320</v>
      </c>
      <c r="AK64" s="1233">
        <v>3557</v>
      </c>
      <c r="AL64" s="1233">
        <v>30</v>
      </c>
      <c r="AM64" s="1233">
        <v>13</v>
      </c>
      <c r="AN64" s="1233">
        <v>6866</v>
      </c>
      <c r="AO64" s="1284" t="s">
        <v>30</v>
      </c>
      <c r="AP64" s="1533" t="s">
        <v>25</v>
      </c>
    </row>
    <row r="65" spans="1:42" ht="14.25" customHeight="1">
      <c r="A65" s="1281" t="s">
        <v>25</v>
      </c>
      <c r="B65" s="1282" t="s">
        <v>25</v>
      </c>
      <c r="C65" s="1315">
        <v>43891</v>
      </c>
      <c r="D65" s="1233">
        <v>996723</v>
      </c>
      <c r="E65" s="1233">
        <v>40562</v>
      </c>
      <c r="F65" s="1233">
        <v>1085</v>
      </c>
      <c r="G65" s="1233">
        <v>1</v>
      </c>
      <c r="H65" s="1233">
        <v>63</v>
      </c>
      <c r="I65" s="1233">
        <v>2</v>
      </c>
      <c r="J65" s="1233">
        <v>932</v>
      </c>
      <c r="K65" s="1233">
        <v>34</v>
      </c>
      <c r="L65" s="1233">
        <v>898</v>
      </c>
      <c r="M65" s="1233">
        <v>12</v>
      </c>
      <c r="N65" s="1233" t="s">
        <v>21</v>
      </c>
      <c r="O65" s="1233">
        <v>520</v>
      </c>
      <c r="P65" s="1233">
        <v>79</v>
      </c>
      <c r="Q65" s="1233">
        <v>356</v>
      </c>
      <c r="R65" s="1233">
        <v>385</v>
      </c>
      <c r="S65" s="1233" t="s">
        <v>21</v>
      </c>
      <c r="T65" s="1284" t="s">
        <v>31</v>
      </c>
      <c r="U65" s="1533" t="s">
        <v>25</v>
      </c>
      <c r="V65" s="1281" t="s">
        <v>25</v>
      </c>
      <c r="W65" s="1282" t="s">
        <v>25</v>
      </c>
      <c r="X65" s="1315">
        <v>43891</v>
      </c>
      <c r="Y65" s="1233">
        <v>35435</v>
      </c>
      <c r="Z65" s="1233" t="s">
        <v>21</v>
      </c>
      <c r="AA65" s="1233">
        <v>1142</v>
      </c>
      <c r="AB65" s="1233">
        <v>171638</v>
      </c>
      <c r="AC65" s="1233">
        <v>118864</v>
      </c>
      <c r="AD65" s="1233">
        <v>49970</v>
      </c>
      <c r="AE65" s="1233">
        <v>11529</v>
      </c>
      <c r="AF65" s="1233">
        <v>1</v>
      </c>
      <c r="AG65" s="1233">
        <v>64</v>
      </c>
      <c r="AH65" s="1233">
        <v>2</v>
      </c>
      <c r="AI65" s="1233">
        <v>5409</v>
      </c>
      <c r="AJ65" s="1233">
        <v>1520</v>
      </c>
      <c r="AK65" s="1233">
        <v>3889</v>
      </c>
      <c r="AL65" s="1233">
        <v>10</v>
      </c>
      <c r="AM65" s="1233">
        <v>12</v>
      </c>
      <c r="AN65" s="1233">
        <v>7368</v>
      </c>
      <c r="AO65" s="1284" t="s">
        <v>31</v>
      </c>
      <c r="AP65" s="1533" t="s">
        <v>25</v>
      </c>
    </row>
    <row r="66" spans="1:42" ht="14.25" customHeight="1">
      <c r="A66" s="1281" t="s">
        <v>25</v>
      </c>
      <c r="B66" s="1282" t="s">
        <v>25</v>
      </c>
      <c r="C66" s="1315">
        <v>43922</v>
      </c>
      <c r="D66" s="1233">
        <v>965796</v>
      </c>
      <c r="E66" s="1233">
        <v>40036</v>
      </c>
      <c r="F66" s="1233">
        <v>1153</v>
      </c>
      <c r="G66" s="1233">
        <v>1</v>
      </c>
      <c r="H66" s="1233">
        <v>64</v>
      </c>
      <c r="I66" s="1233">
        <v>2</v>
      </c>
      <c r="J66" s="1233">
        <v>1000</v>
      </c>
      <c r="K66" s="1233">
        <v>68</v>
      </c>
      <c r="L66" s="1233">
        <v>932</v>
      </c>
      <c r="M66" s="1233">
        <v>9</v>
      </c>
      <c r="N66" s="1233" t="s">
        <v>21</v>
      </c>
      <c r="O66" s="1233">
        <v>654</v>
      </c>
      <c r="P66" s="1233">
        <v>79</v>
      </c>
      <c r="Q66" s="1233">
        <v>469</v>
      </c>
      <c r="R66" s="1233">
        <v>511</v>
      </c>
      <c r="S66" s="1233" t="s">
        <v>21</v>
      </c>
      <c r="T66" s="1284" t="s">
        <v>32</v>
      </c>
      <c r="U66" s="1533" t="s">
        <v>25</v>
      </c>
      <c r="V66" s="1281" t="s">
        <v>25</v>
      </c>
      <c r="W66" s="1282" t="s">
        <v>25</v>
      </c>
      <c r="X66" s="1315">
        <v>43922</v>
      </c>
      <c r="Y66" s="1233">
        <v>34699</v>
      </c>
      <c r="Z66" s="1233" t="s">
        <v>21</v>
      </c>
      <c r="AA66" s="1233">
        <v>170</v>
      </c>
      <c r="AB66" s="1233">
        <v>174840</v>
      </c>
      <c r="AC66" s="1233">
        <v>114185</v>
      </c>
      <c r="AD66" s="1233">
        <v>49302</v>
      </c>
      <c r="AE66" s="1233">
        <v>13534</v>
      </c>
      <c r="AF66" s="1233">
        <v>1</v>
      </c>
      <c r="AG66" s="1233">
        <v>83</v>
      </c>
      <c r="AH66" s="1233">
        <v>2</v>
      </c>
      <c r="AI66" s="1233">
        <v>8187</v>
      </c>
      <c r="AJ66" s="1233">
        <v>3306</v>
      </c>
      <c r="AK66" s="1233">
        <v>4882</v>
      </c>
      <c r="AL66" s="1233">
        <v>22</v>
      </c>
      <c r="AM66" s="1233">
        <v>9</v>
      </c>
      <c r="AN66" s="1233">
        <v>6202</v>
      </c>
      <c r="AO66" s="1284" t="s">
        <v>32</v>
      </c>
      <c r="AP66" s="1533" t="s">
        <v>25</v>
      </c>
    </row>
    <row r="67" spans="1:42" ht="14.25" customHeight="1">
      <c r="A67" s="1281" t="s">
        <v>25</v>
      </c>
      <c r="B67" s="1282" t="s">
        <v>25</v>
      </c>
      <c r="C67" s="1315">
        <v>43952</v>
      </c>
      <c r="D67" s="1233">
        <v>798141</v>
      </c>
      <c r="E67" s="1233">
        <v>35226</v>
      </c>
      <c r="F67" s="1233">
        <v>1044</v>
      </c>
      <c r="G67" s="1233">
        <v>1</v>
      </c>
      <c r="H67" s="1233">
        <v>60</v>
      </c>
      <c r="I67" s="1233">
        <v>2</v>
      </c>
      <c r="J67" s="1233">
        <v>907</v>
      </c>
      <c r="K67" s="1233">
        <v>76</v>
      </c>
      <c r="L67" s="1233">
        <v>831</v>
      </c>
      <c r="M67" s="1233">
        <v>6</v>
      </c>
      <c r="N67" s="1233" t="s">
        <v>21</v>
      </c>
      <c r="O67" s="1233">
        <v>469</v>
      </c>
      <c r="P67" s="1233">
        <v>77</v>
      </c>
      <c r="Q67" s="1233">
        <v>310</v>
      </c>
      <c r="R67" s="1233">
        <v>339</v>
      </c>
      <c r="S67" s="1233" t="s">
        <v>21</v>
      </c>
      <c r="T67" s="1284" t="s">
        <v>33</v>
      </c>
      <c r="U67" s="1533" t="s">
        <v>25</v>
      </c>
      <c r="V67" s="1281" t="s">
        <v>25</v>
      </c>
      <c r="W67" s="1282" t="s">
        <v>25</v>
      </c>
      <c r="X67" s="1315">
        <v>43952</v>
      </c>
      <c r="Y67" s="1233">
        <v>34658</v>
      </c>
      <c r="Z67" s="1233" t="s">
        <v>21</v>
      </c>
      <c r="AA67" s="1233">
        <v>1058</v>
      </c>
      <c r="AB67" s="1233">
        <v>172357</v>
      </c>
      <c r="AC67" s="1233">
        <v>108919</v>
      </c>
      <c r="AD67" s="1233">
        <v>42050</v>
      </c>
      <c r="AE67" s="1233">
        <v>9044</v>
      </c>
      <c r="AF67" s="1233">
        <v>1</v>
      </c>
      <c r="AG67" s="1233">
        <v>60</v>
      </c>
      <c r="AH67" s="1233">
        <v>2</v>
      </c>
      <c r="AI67" s="1233">
        <v>4590</v>
      </c>
      <c r="AJ67" s="1233">
        <v>1074</v>
      </c>
      <c r="AK67" s="1233">
        <v>3516</v>
      </c>
      <c r="AL67" s="1233">
        <v>28</v>
      </c>
      <c r="AM67" s="1233">
        <v>6</v>
      </c>
      <c r="AN67" s="1233">
        <v>5247</v>
      </c>
      <c r="AO67" s="1284" t="s">
        <v>33</v>
      </c>
      <c r="AP67" s="1533" t="s">
        <v>25</v>
      </c>
    </row>
    <row r="68" spans="1:42" ht="14.25" customHeight="1">
      <c r="A68" s="1281" t="s">
        <v>25</v>
      </c>
      <c r="B68" s="1282" t="s">
        <v>25</v>
      </c>
      <c r="C68" s="1315">
        <v>43983</v>
      </c>
      <c r="D68" s="1233">
        <v>702226</v>
      </c>
      <c r="E68" s="1233">
        <v>32797</v>
      </c>
      <c r="F68" s="1233">
        <v>917</v>
      </c>
      <c r="G68" s="1233">
        <v>1</v>
      </c>
      <c r="H68" s="1233">
        <v>58</v>
      </c>
      <c r="I68" s="1233">
        <v>2</v>
      </c>
      <c r="J68" s="1233">
        <v>792</v>
      </c>
      <c r="K68" s="1233">
        <v>44</v>
      </c>
      <c r="L68" s="1233">
        <v>748</v>
      </c>
      <c r="M68" s="1233">
        <v>4</v>
      </c>
      <c r="N68" s="1233" t="s">
        <v>21</v>
      </c>
      <c r="O68" s="1233">
        <v>444</v>
      </c>
      <c r="P68" s="1233">
        <v>52</v>
      </c>
      <c r="Q68" s="1233">
        <v>323</v>
      </c>
      <c r="R68" s="1233">
        <v>349</v>
      </c>
      <c r="S68" s="1233" t="s">
        <v>21</v>
      </c>
      <c r="T68" s="1284" t="s">
        <v>34</v>
      </c>
      <c r="U68" s="1533" t="s">
        <v>25</v>
      </c>
      <c r="V68" s="1281" t="s">
        <v>25</v>
      </c>
      <c r="W68" s="1282" t="s">
        <v>25</v>
      </c>
      <c r="X68" s="1315">
        <v>43983</v>
      </c>
      <c r="Y68" s="1233">
        <v>34474</v>
      </c>
      <c r="Z68" s="1233" t="s">
        <v>21</v>
      </c>
      <c r="AA68" s="1233">
        <v>1130</v>
      </c>
      <c r="AB68" s="1233">
        <v>163399</v>
      </c>
      <c r="AC68" s="1233">
        <v>88824</v>
      </c>
      <c r="AD68" s="1233">
        <v>40326</v>
      </c>
      <c r="AE68" s="1233">
        <v>8176</v>
      </c>
      <c r="AF68" s="1233">
        <v>1</v>
      </c>
      <c r="AG68" s="1233">
        <v>59</v>
      </c>
      <c r="AH68" s="1233">
        <v>2</v>
      </c>
      <c r="AI68" s="1233">
        <v>4544</v>
      </c>
      <c r="AJ68" s="1233">
        <v>523</v>
      </c>
      <c r="AK68" s="1233">
        <v>4021</v>
      </c>
      <c r="AL68" s="1233">
        <v>22</v>
      </c>
      <c r="AM68" s="1233">
        <v>4</v>
      </c>
      <c r="AN68" s="1233">
        <v>4148</v>
      </c>
      <c r="AO68" s="1284" t="s">
        <v>34</v>
      </c>
      <c r="AP68" s="1533" t="s">
        <v>25</v>
      </c>
    </row>
    <row r="69" spans="1:42" ht="14.25" customHeight="1">
      <c r="A69" s="1281" t="s">
        <v>25</v>
      </c>
      <c r="B69" s="1282" t="s">
        <v>25</v>
      </c>
      <c r="C69" s="1315">
        <v>44013</v>
      </c>
      <c r="D69" s="1233">
        <v>801108</v>
      </c>
      <c r="E69" s="1233">
        <v>33710</v>
      </c>
      <c r="F69" s="1233">
        <v>859</v>
      </c>
      <c r="G69" s="1233">
        <v>1</v>
      </c>
      <c r="H69" s="1233">
        <v>58</v>
      </c>
      <c r="I69" s="1233">
        <v>2</v>
      </c>
      <c r="J69" s="1233">
        <v>736</v>
      </c>
      <c r="K69" s="1233">
        <v>33</v>
      </c>
      <c r="L69" s="1233">
        <v>703</v>
      </c>
      <c r="M69" s="1233">
        <v>5</v>
      </c>
      <c r="N69" s="1233" t="s">
        <v>21</v>
      </c>
      <c r="O69" s="1233">
        <v>476</v>
      </c>
      <c r="P69" s="1233" t="s">
        <v>21</v>
      </c>
      <c r="Q69" s="1233">
        <v>414</v>
      </c>
      <c r="R69" s="1233">
        <v>448</v>
      </c>
      <c r="S69" s="1233" t="s">
        <v>21</v>
      </c>
      <c r="T69" s="1284" t="s">
        <v>35</v>
      </c>
      <c r="U69" s="1533" t="s">
        <v>25</v>
      </c>
      <c r="V69" s="1281" t="s">
        <v>25</v>
      </c>
      <c r="W69" s="1282" t="s">
        <v>25</v>
      </c>
      <c r="X69" s="1315">
        <v>44013</v>
      </c>
      <c r="Y69" s="1233">
        <v>35867</v>
      </c>
      <c r="Z69" s="1233" t="s">
        <v>21</v>
      </c>
      <c r="AA69" s="1233">
        <v>1225</v>
      </c>
      <c r="AB69" s="1233">
        <v>168572</v>
      </c>
      <c r="AC69" s="1233">
        <v>81220</v>
      </c>
      <c r="AD69" s="1233">
        <v>41298</v>
      </c>
      <c r="AE69" s="1233">
        <v>8563</v>
      </c>
      <c r="AF69" s="1233">
        <v>1</v>
      </c>
      <c r="AG69" s="1233">
        <v>58</v>
      </c>
      <c r="AH69" s="1233">
        <v>2</v>
      </c>
      <c r="AI69" s="1233">
        <v>3752</v>
      </c>
      <c r="AJ69" s="1233">
        <v>78</v>
      </c>
      <c r="AK69" s="1233">
        <v>3674</v>
      </c>
      <c r="AL69" s="1233">
        <v>2</v>
      </c>
      <c r="AM69" s="1233">
        <v>5</v>
      </c>
      <c r="AN69" s="1233">
        <v>5745</v>
      </c>
      <c r="AO69" s="1284" t="s">
        <v>35</v>
      </c>
      <c r="AP69" s="1533" t="s">
        <v>25</v>
      </c>
    </row>
    <row r="70" spans="1:42" ht="14.25" customHeight="1">
      <c r="A70" s="1281" t="s">
        <v>25</v>
      </c>
      <c r="B70" s="1282" t="s">
        <v>25</v>
      </c>
      <c r="C70" s="1315">
        <v>44044</v>
      </c>
      <c r="D70" s="1233">
        <v>746336</v>
      </c>
      <c r="E70" s="1233">
        <v>31963</v>
      </c>
      <c r="F70" s="1233">
        <v>785</v>
      </c>
      <c r="G70" s="1233">
        <v>1</v>
      </c>
      <c r="H70" s="1233">
        <v>54</v>
      </c>
      <c r="I70" s="1233">
        <v>2</v>
      </c>
      <c r="J70" s="1233">
        <v>670</v>
      </c>
      <c r="K70" s="1233">
        <v>32</v>
      </c>
      <c r="L70" s="1233">
        <v>638</v>
      </c>
      <c r="M70" s="1233">
        <v>6</v>
      </c>
      <c r="N70" s="1233" t="s">
        <v>21</v>
      </c>
      <c r="O70" s="1233">
        <v>427</v>
      </c>
      <c r="P70" s="1233" t="s">
        <v>21</v>
      </c>
      <c r="Q70" s="1233">
        <v>370</v>
      </c>
      <c r="R70" s="1233">
        <v>402</v>
      </c>
      <c r="S70" s="1233" t="s">
        <v>21</v>
      </c>
      <c r="T70" s="1284" t="s">
        <v>36</v>
      </c>
      <c r="U70" s="1533" t="s">
        <v>25</v>
      </c>
      <c r="V70" s="1281" t="s">
        <v>25</v>
      </c>
      <c r="W70" s="1282" t="s">
        <v>25</v>
      </c>
      <c r="X70" s="1315">
        <v>44044</v>
      </c>
      <c r="Y70" s="1233">
        <v>33639</v>
      </c>
      <c r="Z70" s="1233" t="s">
        <v>21</v>
      </c>
      <c r="AA70" s="1233">
        <v>1023</v>
      </c>
      <c r="AB70" s="1233">
        <v>176713</v>
      </c>
      <c r="AC70" s="1233">
        <v>69193</v>
      </c>
      <c r="AD70" s="1233">
        <v>40608</v>
      </c>
      <c r="AE70" s="1233">
        <v>9917</v>
      </c>
      <c r="AF70" s="1233">
        <v>1</v>
      </c>
      <c r="AG70" s="1233">
        <v>54</v>
      </c>
      <c r="AH70" s="1233">
        <v>2</v>
      </c>
      <c r="AI70" s="1233">
        <v>3178</v>
      </c>
      <c r="AJ70" s="1233">
        <v>77</v>
      </c>
      <c r="AK70" s="1233">
        <v>3101</v>
      </c>
      <c r="AL70" s="1233">
        <v>26</v>
      </c>
      <c r="AM70" s="1233">
        <v>6</v>
      </c>
      <c r="AN70" s="1233">
        <v>8271</v>
      </c>
      <c r="AO70" s="1284" t="s">
        <v>36</v>
      </c>
      <c r="AP70" s="1533" t="s">
        <v>25</v>
      </c>
    </row>
    <row r="71" spans="1:42" ht="14.25" customHeight="1">
      <c r="A71" s="1281" t="s">
        <v>25</v>
      </c>
      <c r="B71" s="1282" t="s">
        <v>25</v>
      </c>
      <c r="C71" s="1315">
        <v>44075</v>
      </c>
      <c r="D71" s="1233">
        <v>707338</v>
      </c>
      <c r="E71" s="1233">
        <v>31691</v>
      </c>
      <c r="F71" s="1233">
        <v>776</v>
      </c>
      <c r="G71" s="1233">
        <v>1</v>
      </c>
      <c r="H71" s="1233">
        <v>58</v>
      </c>
      <c r="I71" s="1233">
        <v>2</v>
      </c>
      <c r="J71" s="1233">
        <v>662</v>
      </c>
      <c r="K71" s="1233">
        <v>71</v>
      </c>
      <c r="L71" s="1233">
        <v>591</v>
      </c>
      <c r="M71" s="1233">
        <v>5</v>
      </c>
      <c r="N71" s="1233" t="s">
        <v>21</v>
      </c>
      <c r="O71" s="1233">
        <v>342</v>
      </c>
      <c r="P71" s="1233">
        <v>24</v>
      </c>
      <c r="Q71" s="1233">
        <v>267</v>
      </c>
      <c r="R71" s="1233">
        <v>290</v>
      </c>
      <c r="S71" s="1233" t="s">
        <v>21</v>
      </c>
      <c r="T71" s="1284" t="s">
        <v>37</v>
      </c>
      <c r="U71" s="1533" t="s">
        <v>25</v>
      </c>
      <c r="V71" s="1281" t="s">
        <v>25</v>
      </c>
      <c r="W71" s="1282" t="s">
        <v>25</v>
      </c>
      <c r="X71" s="1315">
        <v>44075</v>
      </c>
      <c r="Y71" s="1233">
        <v>34435</v>
      </c>
      <c r="Z71" s="1233" t="s">
        <v>21</v>
      </c>
      <c r="AA71" s="1233">
        <v>1027</v>
      </c>
      <c r="AB71" s="1233">
        <v>167919</v>
      </c>
      <c r="AC71" s="1233">
        <v>55557</v>
      </c>
      <c r="AD71" s="1233">
        <v>37712</v>
      </c>
      <c r="AE71" s="1233">
        <v>7345</v>
      </c>
      <c r="AF71" s="1233">
        <v>1</v>
      </c>
      <c r="AG71" s="1233">
        <v>63</v>
      </c>
      <c r="AH71" s="1233">
        <v>3</v>
      </c>
      <c r="AI71" s="1233">
        <v>3158</v>
      </c>
      <c r="AJ71" s="1233">
        <v>131</v>
      </c>
      <c r="AK71" s="1233">
        <v>3027</v>
      </c>
      <c r="AL71" s="1233">
        <v>27</v>
      </c>
      <c r="AM71" s="1233">
        <v>5</v>
      </c>
      <c r="AN71" s="1233">
        <v>4965</v>
      </c>
      <c r="AO71" s="1284" t="s">
        <v>37</v>
      </c>
      <c r="AP71" s="1533" t="s">
        <v>25</v>
      </c>
    </row>
    <row r="72" spans="1:42" ht="14.25" customHeight="1">
      <c r="A72" s="1281" t="s">
        <v>25</v>
      </c>
      <c r="B72" s="1282" t="s">
        <v>25</v>
      </c>
      <c r="C72" s="1315">
        <v>44105</v>
      </c>
      <c r="D72" s="1233">
        <v>608190</v>
      </c>
      <c r="E72" s="1233">
        <v>28011</v>
      </c>
      <c r="F72" s="1233">
        <v>665</v>
      </c>
      <c r="G72" s="1233">
        <v>1</v>
      </c>
      <c r="H72" s="1233">
        <v>60</v>
      </c>
      <c r="I72" s="1233">
        <v>2</v>
      </c>
      <c r="J72" s="1233">
        <v>556</v>
      </c>
      <c r="K72" s="1233">
        <v>26</v>
      </c>
      <c r="L72" s="1233">
        <v>530</v>
      </c>
      <c r="M72" s="1233">
        <v>4</v>
      </c>
      <c r="N72" s="1233" t="s">
        <v>21</v>
      </c>
      <c r="O72" s="1233">
        <v>354</v>
      </c>
      <c r="P72" s="1233">
        <v>80</v>
      </c>
      <c r="Q72" s="1233">
        <v>209</v>
      </c>
      <c r="R72" s="1233">
        <v>227</v>
      </c>
      <c r="S72" s="1233" t="s">
        <v>21</v>
      </c>
      <c r="T72" s="1284" t="s">
        <v>38</v>
      </c>
      <c r="U72" s="1533" t="s">
        <v>25</v>
      </c>
      <c r="V72" s="1281" t="s">
        <v>25</v>
      </c>
      <c r="W72" s="1282" t="s">
        <v>25</v>
      </c>
      <c r="X72" s="1315">
        <v>44105</v>
      </c>
      <c r="Y72" s="1233">
        <v>33512</v>
      </c>
      <c r="Z72" s="1233" t="s">
        <v>21</v>
      </c>
      <c r="AA72" s="1233" t="s">
        <v>21</v>
      </c>
      <c r="AB72" s="1233">
        <v>183298</v>
      </c>
      <c r="AC72" s="1233">
        <v>33602</v>
      </c>
      <c r="AD72" s="1233">
        <v>33810</v>
      </c>
      <c r="AE72" s="1233">
        <v>7478</v>
      </c>
      <c r="AF72" s="1233">
        <v>1</v>
      </c>
      <c r="AG72" s="1233">
        <v>76</v>
      </c>
      <c r="AH72" s="1233">
        <v>2</v>
      </c>
      <c r="AI72" s="1233">
        <v>5386</v>
      </c>
      <c r="AJ72" s="1233">
        <v>420</v>
      </c>
      <c r="AK72" s="1233">
        <v>4966</v>
      </c>
      <c r="AL72" s="1233">
        <v>33</v>
      </c>
      <c r="AM72" s="1233">
        <v>15</v>
      </c>
      <c r="AN72" s="1233">
        <v>2002</v>
      </c>
      <c r="AO72" s="1284" t="s">
        <v>38</v>
      </c>
      <c r="AP72" s="1533" t="s">
        <v>25</v>
      </c>
    </row>
    <row r="73" spans="1:42" ht="14.25" customHeight="1">
      <c r="A73" s="1281" t="s">
        <v>25</v>
      </c>
      <c r="B73" s="1282" t="s">
        <v>25</v>
      </c>
      <c r="C73" s="1315">
        <v>44136</v>
      </c>
      <c r="D73" s="1233">
        <v>748470</v>
      </c>
      <c r="E73" s="1233">
        <v>29445</v>
      </c>
      <c r="F73" s="1233">
        <v>900</v>
      </c>
      <c r="G73" s="1233">
        <v>1</v>
      </c>
      <c r="H73" s="1233">
        <v>67</v>
      </c>
      <c r="I73" s="1233">
        <v>2</v>
      </c>
      <c r="J73" s="1233">
        <v>763</v>
      </c>
      <c r="K73" s="1233">
        <v>28</v>
      </c>
      <c r="L73" s="1233">
        <v>735</v>
      </c>
      <c r="M73" s="1233">
        <v>7</v>
      </c>
      <c r="N73" s="1233" t="s">
        <v>21</v>
      </c>
      <c r="O73" s="1233">
        <v>473</v>
      </c>
      <c r="P73" s="1233">
        <v>78</v>
      </c>
      <c r="Q73" s="1233">
        <v>313</v>
      </c>
      <c r="R73" s="1233">
        <v>342</v>
      </c>
      <c r="S73" s="1233" t="s">
        <v>21</v>
      </c>
      <c r="T73" s="1284" t="s">
        <v>39</v>
      </c>
      <c r="U73" s="1533" t="s">
        <v>25</v>
      </c>
      <c r="V73" s="1281" t="s">
        <v>25</v>
      </c>
      <c r="W73" s="1282" t="s">
        <v>25</v>
      </c>
      <c r="X73" s="1315">
        <v>44136</v>
      </c>
      <c r="Y73" s="1233">
        <v>32375</v>
      </c>
      <c r="Z73" s="1233" t="s">
        <v>21</v>
      </c>
      <c r="AA73" s="1233" t="s">
        <v>21</v>
      </c>
      <c r="AB73" s="1233">
        <v>136956</v>
      </c>
      <c r="AC73" s="1233">
        <v>53661</v>
      </c>
      <c r="AD73" s="1233">
        <v>36261</v>
      </c>
      <c r="AE73" s="1233">
        <v>8118</v>
      </c>
      <c r="AF73" s="1233">
        <v>1</v>
      </c>
      <c r="AG73" s="1233">
        <v>67</v>
      </c>
      <c r="AH73" s="1233">
        <v>2</v>
      </c>
      <c r="AI73" s="1233">
        <v>4319</v>
      </c>
      <c r="AJ73" s="1233">
        <v>56</v>
      </c>
      <c r="AK73" s="1233">
        <v>4263</v>
      </c>
      <c r="AL73" s="1233">
        <v>15</v>
      </c>
      <c r="AM73" s="1233">
        <v>10</v>
      </c>
      <c r="AN73" s="1233">
        <v>4335</v>
      </c>
      <c r="AO73" s="1284" t="s">
        <v>39</v>
      </c>
      <c r="AP73" s="1533" t="s">
        <v>25</v>
      </c>
    </row>
    <row r="74" spans="1:42" ht="14.25" customHeight="1">
      <c r="A74" s="1295" t="s">
        <v>25</v>
      </c>
      <c r="B74" s="1296" t="s">
        <v>25</v>
      </c>
      <c r="C74" s="1316">
        <v>44166</v>
      </c>
      <c r="D74" s="1232">
        <v>806676</v>
      </c>
      <c r="E74" s="1232">
        <v>33396</v>
      </c>
      <c r="F74" s="1232">
        <v>1218</v>
      </c>
      <c r="G74" s="1232">
        <v>1</v>
      </c>
      <c r="H74" s="1232">
        <v>59</v>
      </c>
      <c r="I74" s="1232">
        <v>2</v>
      </c>
      <c r="J74" s="1232">
        <v>1066</v>
      </c>
      <c r="K74" s="1232" t="s">
        <v>21</v>
      </c>
      <c r="L74" s="1232">
        <v>1066</v>
      </c>
      <c r="M74" s="1232">
        <v>4</v>
      </c>
      <c r="N74" s="1232" t="s">
        <v>21</v>
      </c>
      <c r="O74" s="1232">
        <v>623</v>
      </c>
      <c r="P74" s="1232">
        <v>84</v>
      </c>
      <c r="Q74" s="1232">
        <v>439</v>
      </c>
      <c r="R74" s="1232">
        <v>475</v>
      </c>
      <c r="S74" s="1232" t="s">
        <v>21</v>
      </c>
      <c r="T74" s="1298" t="s">
        <v>40</v>
      </c>
      <c r="U74" s="1537" t="s">
        <v>25</v>
      </c>
      <c r="V74" s="1295" t="s">
        <v>25</v>
      </c>
      <c r="W74" s="1296" t="s">
        <v>25</v>
      </c>
      <c r="X74" s="1316">
        <v>44166</v>
      </c>
      <c r="Y74" s="1232">
        <v>33117</v>
      </c>
      <c r="Z74" s="1232" t="s">
        <v>21</v>
      </c>
      <c r="AA74" s="1232" t="s">
        <v>21</v>
      </c>
      <c r="AB74" s="1232">
        <v>173408</v>
      </c>
      <c r="AC74" s="1232">
        <v>98640</v>
      </c>
      <c r="AD74" s="1232">
        <v>40240</v>
      </c>
      <c r="AE74" s="1232">
        <v>9719</v>
      </c>
      <c r="AF74" s="1232">
        <v>1</v>
      </c>
      <c r="AG74" s="1232">
        <v>59</v>
      </c>
      <c r="AH74" s="1232">
        <v>2</v>
      </c>
      <c r="AI74" s="1232">
        <v>3877</v>
      </c>
      <c r="AJ74" s="1232">
        <v>39</v>
      </c>
      <c r="AK74" s="1232">
        <v>3838</v>
      </c>
      <c r="AL74" s="1232">
        <v>24</v>
      </c>
      <c r="AM74" s="1232">
        <v>4</v>
      </c>
      <c r="AN74" s="1232">
        <v>7033</v>
      </c>
      <c r="AO74" s="1298" t="s">
        <v>40</v>
      </c>
      <c r="AP74" s="1537" t="s">
        <v>25</v>
      </c>
    </row>
    <row r="75" spans="1:42" ht="14.25" customHeight="1">
      <c r="T75" s="1255"/>
      <c r="U75" s="1255"/>
      <c r="V75" s="1260"/>
      <c r="W75" s="1260"/>
      <c r="X75" s="1260"/>
      <c r="Y75" s="1260"/>
      <c r="Z75" s="1260"/>
      <c r="AA75" s="1260"/>
      <c r="AB75" s="1260"/>
      <c r="AC75" s="1260"/>
      <c r="AD75" s="1260"/>
      <c r="AE75" s="1260"/>
      <c r="AF75" s="1260"/>
      <c r="AG75" s="1260"/>
      <c r="AH75" s="1260"/>
      <c r="AI75" s="1260"/>
      <c r="AJ75" s="1260"/>
      <c r="AK75" s="1260"/>
      <c r="AL75" s="1260"/>
      <c r="AM75" s="1260"/>
      <c r="AN75" s="1260"/>
      <c r="AO75" s="1260"/>
      <c r="AP75" s="1260"/>
    </row>
    <row r="76" spans="1:42" s="1255" customFormat="1" ht="17.25" customHeight="1">
      <c r="A76" s="2618" t="s">
        <v>734</v>
      </c>
      <c r="B76" s="2618"/>
      <c r="C76" s="2619"/>
      <c r="D76" s="1970" t="s">
        <v>1471</v>
      </c>
      <c r="E76" s="2100"/>
      <c r="F76" s="2006" t="s">
        <v>1000</v>
      </c>
      <c r="G76" s="1513"/>
      <c r="H76" s="1943" t="s">
        <v>1472</v>
      </c>
      <c r="I76" s="1345"/>
      <c r="J76" s="1345"/>
      <c r="K76" s="2020" t="s">
        <v>741</v>
      </c>
      <c r="L76" s="1345"/>
      <c r="M76" s="1345"/>
      <c r="N76" s="1345"/>
      <c r="O76" s="1345"/>
      <c r="P76" s="2611" t="s">
        <v>694</v>
      </c>
      <c r="Q76" s="2612"/>
      <c r="T76" s="2614"/>
      <c r="U76" s="2614"/>
      <c r="V76" s="2618" t="s">
        <v>734</v>
      </c>
      <c r="W76" s="2618"/>
      <c r="X76" s="2619"/>
      <c r="Y76" s="2101" t="s">
        <v>1001</v>
      </c>
      <c r="Z76" s="1513"/>
      <c r="AA76" s="2834" t="s">
        <v>1473</v>
      </c>
      <c r="AB76" s="2827"/>
      <c r="AC76" s="2827"/>
      <c r="AD76" s="1513"/>
      <c r="AE76" s="1513"/>
      <c r="AF76" s="2020" t="s">
        <v>741</v>
      </c>
      <c r="AG76" s="1513" t="s">
        <v>714</v>
      </c>
      <c r="AH76" s="1513"/>
      <c r="AI76" s="2006" t="s">
        <v>1474</v>
      </c>
      <c r="AJ76" s="1513"/>
      <c r="AK76" s="1943" t="s">
        <v>1472</v>
      </c>
      <c r="AL76" s="1345"/>
      <c r="AM76" s="1345"/>
      <c r="AN76" s="1345"/>
      <c r="AO76" s="2611" t="s">
        <v>694</v>
      </c>
      <c r="AP76" s="2696"/>
    </row>
    <row r="77" spans="1:42" s="1255" customFormat="1" ht="15.75" customHeight="1">
      <c r="A77" s="2690"/>
      <c r="B77" s="2690"/>
      <c r="C77" s="2691"/>
      <c r="D77" s="1475" t="s">
        <v>5</v>
      </c>
      <c r="E77" s="1475" t="s">
        <v>7</v>
      </c>
      <c r="F77" s="1474" t="s">
        <v>219</v>
      </c>
      <c r="G77" s="1698" t="s">
        <v>345</v>
      </c>
      <c r="H77" s="1475" t="s">
        <v>295</v>
      </c>
      <c r="I77" s="1475" t="s">
        <v>346</v>
      </c>
      <c r="J77" s="1475" t="s">
        <v>299</v>
      </c>
      <c r="K77" s="1475" t="s">
        <v>350</v>
      </c>
      <c r="L77" s="1698" t="s">
        <v>351</v>
      </c>
      <c r="M77" s="1475" t="s">
        <v>351</v>
      </c>
      <c r="N77" s="1475" t="s">
        <v>5</v>
      </c>
      <c r="O77" s="1698" t="s">
        <v>7</v>
      </c>
      <c r="P77" s="2613"/>
      <c r="Q77" s="2614"/>
      <c r="T77" s="2614"/>
      <c r="U77" s="2614"/>
      <c r="V77" s="2690"/>
      <c r="W77" s="2690"/>
      <c r="X77" s="2691"/>
      <c r="Y77" s="1475" t="s">
        <v>349</v>
      </c>
      <c r="Z77" s="1475" t="s">
        <v>350</v>
      </c>
      <c r="AA77" s="1698" t="s">
        <v>10</v>
      </c>
      <c r="AB77" s="1475" t="s">
        <v>303</v>
      </c>
      <c r="AC77" s="1698" t="s">
        <v>351</v>
      </c>
      <c r="AD77" s="1475" t="s">
        <v>351</v>
      </c>
      <c r="AE77" s="1475" t="s">
        <v>87</v>
      </c>
      <c r="AF77" s="604" t="s">
        <v>785</v>
      </c>
      <c r="AG77" s="1475" t="s">
        <v>5</v>
      </c>
      <c r="AH77" s="1475" t="s">
        <v>7</v>
      </c>
      <c r="AI77" s="1475" t="s">
        <v>219</v>
      </c>
      <c r="AJ77" s="1698" t="s">
        <v>345</v>
      </c>
      <c r="AK77" s="1475" t="s">
        <v>295</v>
      </c>
      <c r="AL77" s="1475" t="s">
        <v>346</v>
      </c>
      <c r="AM77" s="1475" t="s">
        <v>369</v>
      </c>
      <c r="AN77" s="1475" t="s">
        <v>299</v>
      </c>
      <c r="AO77" s="2599"/>
      <c r="AP77" s="2697"/>
    </row>
    <row r="78" spans="1:42" s="1255" customFormat="1" ht="15.75" customHeight="1">
      <c r="A78" s="2690"/>
      <c r="B78" s="2690"/>
      <c r="C78" s="2691"/>
      <c r="D78" s="1479"/>
      <c r="E78" s="1479"/>
      <c r="F78" s="1474" t="s">
        <v>9</v>
      </c>
      <c r="G78" s="1698" t="s">
        <v>9</v>
      </c>
      <c r="H78" s="1479"/>
      <c r="I78" s="1479"/>
      <c r="J78" s="1479" t="s">
        <v>1183</v>
      </c>
      <c r="K78" s="1479" t="s">
        <v>355</v>
      </c>
      <c r="L78" s="1698" t="s">
        <v>1467</v>
      </c>
      <c r="M78" s="1479" t="s">
        <v>1468</v>
      </c>
      <c r="N78" s="1479"/>
      <c r="O78" s="1698"/>
      <c r="P78" s="2613"/>
      <c r="Q78" s="2614"/>
      <c r="T78" s="2614"/>
      <c r="U78" s="2614"/>
      <c r="V78" s="2690"/>
      <c r="W78" s="2690"/>
      <c r="X78" s="2691"/>
      <c r="Y78" s="1479" t="s">
        <v>354</v>
      </c>
      <c r="Z78" s="1479" t="s">
        <v>355</v>
      </c>
      <c r="AA78" s="1698" t="s">
        <v>723</v>
      </c>
      <c r="AB78" s="1479"/>
      <c r="AC78" s="1698" t="s">
        <v>1467</v>
      </c>
      <c r="AD78" s="1479" t="s">
        <v>1468</v>
      </c>
      <c r="AE78" s="1479"/>
      <c r="AF78" s="605"/>
      <c r="AG78" s="1479"/>
      <c r="AH78" s="1479"/>
      <c r="AI78" s="1479" t="s">
        <v>9</v>
      </c>
      <c r="AJ78" s="1698" t="s">
        <v>9</v>
      </c>
      <c r="AK78" s="1479"/>
      <c r="AL78" s="1479"/>
      <c r="AM78" s="1479"/>
      <c r="AN78" s="1479" t="s">
        <v>1183</v>
      </c>
      <c r="AO78" s="2599"/>
      <c r="AP78" s="2697"/>
    </row>
    <row r="79" spans="1:42" s="1255" customFormat="1" ht="16" customHeight="1">
      <c r="A79" s="2690"/>
      <c r="B79" s="2690"/>
      <c r="C79" s="2691"/>
      <c r="D79" s="1358"/>
      <c r="E79" s="1352"/>
      <c r="F79" s="1898" t="s">
        <v>1375</v>
      </c>
      <c r="G79" s="1898" t="s">
        <v>1385</v>
      </c>
      <c r="H79" s="1352" t="s">
        <v>1516</v>
      </c>
      <c r="I79" s="1352" t="s">
        <v>1516</v>
      </c>
      <c r="J79" s="1359" t="s">
        <v>1376</v>
      </c>
      <c r="K79" s="1977" t="s">
        <v>1906</v>
      </c>
      <c r="L79" s="1898"/>
      <c r="M79" s="1898"/>
      <c r="N79" s="1358"/>
      <c r="O79" s="1359"/>
      <c r="P79" s="2613"/>
      <c r="Q79" s="2614"/>
      <c r="T79" s="2614"/>
      <c r="U79" s="2614"/>
      <c r="V79" s="2690"/>
      <c r="W79" s="2690"/>
      <c r="X79" s="2691"/>
      <c r="Y79" s="1352" t="s">
        <v>1199</v>
      </c>
      <c r="Z79" s="1358" t="s">
        <v>1881</v>
      </c>
      <c r="AA79" s="1359" t="s">
        <v>1179</v>
      </c>
      <c r="AB79" s="1898" t="s">
        <v>1376</v>
      </c>
      <c r="AC79" s="1898"/>
      <c r="AD79" s="1898"/>
      <c r="AE79" s="1352"/>
      <c r="AF79" s="2823" t="s">
        <v>1469</v>
      </c>
      <c r="AG79" s="1358"/>
      <c r="AH79" s="1352"/>
      <c r="AI79" s="1358" t="s">
        <v>1375</v>
      </c>
      <c r="AJ79" s="1898" t="s">
        <v>1385</v>
      </c>
      <c r="AK79" s="1352" t="s">
        <v>1516</v>
      </c>
      <c r="AL79" s="1352" t="s">
        <v>1516</v>
      </c>
      <c r="AM79" s="1352" t="s">
        <v>1516</v>
      </c>
      <c r="AN79" s="1359" t="s">
        <v>1376</v>
      </c>
      <c r="AO79" s="2599"/>
      <c r="AP79" s="2697"/>
    </row>
    <row r="80" spans="1:42" s="1255" customFormat="1" ht="16" customHeight="1">
      <c r="A80" s="2690"/>
      <c r="B80" s="2690"/>
      <c r="C80" s="2691"/>
      <c r="D80" s="1358" t="s">
        <v>1383</v>
      </c>
      <c r="E80" s="1352" t="s">
        <v>1207</v>
      </c>
      <c r="F80" s="2822" t="s">
        <v>1378</v>
      </c>
      <c r="G80" s="2822" t="s">
        <v>1378</v>
      </c>
      <c r="H80" s="1358" t="s">
        <v>1379</v>
      </c>
      <c r="I80" s="1358" t="s">
        <v>1380</v>
      </c>
      <c r="J80" s="1359" t="s">
        <v>1330</v>
      </c>
      <c r="K80" s="2822" t="s">
        <v>1378</v>
      </c>
      <c r="L80" s="1898" t="s">
        <v>1241</v>
      </c>
      <c r="M80" s="1898" t="s">
        <v>1203</v>
      </c>
      <c r="N80" s="1358" t="s">
        <v>1383</v>
      </c>
      <c r="O80" s="1359" t="s">
        <v>1207</v>
      </c>
      <c r="P80" s="2613"/>
      <c r="Q80" s="2614"/>
      <c r="T80" s="2614"/>
      <c r="U80" s="2614"/>
      <c r="V80" s="2690"/>
      <c r="W80" s="2690"/>
      <c r="X80" s="2691"/>
      <c r="Y80" s="1352" t="s">
        <v>1208</v>
      </c>
      <c r="Z80" s="2822" t="s">
        <v>1378</v>
      </c>
      <c r="AA80" s="1359" t="s">
        <v>1200</v>
      </c>
      <c r="AB80" s="1898" t="s">
        <v>1331</v>
      </c>
      <c r="AC80" s="1898" t="s">
        <v>1241</v>
      </c>
      <c r="AD80" s="1898" t="s">
        <v>1203</v>
      </c>
      <c r="AE80" s="1352" t="s">
        <v>1175</v>
      </c>
      <c r="AF80" s="2823"/>
      <c r="AG80" s="1358" t="s">
        <v>1383</v>
      </c>
      <c r="AH80" s="1352" t="s">
        <v>1207</v>
      </c>
      <c r="AI80" s="2822" t="s">
        <v>1245</v>
      </c>
      <c r="AJ80" s="2822" t="s">
        <v>1378</v>
      </c>
      <c r="AK80" s="1358" t="s">
        <v>1379</v>
      </c>
      <c r="AL80" s="1358" t="s">
        <v>1380</v>
      </c>
      <c r="AM80" s="1358" t="s">
        <v>1382</v>
      </c>
      <c r="AN80" s="1359" t="s">
        <v>1330</v>
      </c>
      <c r="AO80" s="2599"/>
      <c r="AP80" s="2697"/>
    </row>
    <row r="81" spans="1:42" s="1255" customFormat="1" ht="16" customHeight="1">
      <c r="A81" s="2690"/>
      <c r="B81" s="2690"/>
      <c r="C81" s="2691"/>
      <c r="D81" s="1358"/>
      <c r="E81" s="1352"/>
      <c r="F81" s="2822"/>
      <c r="G81" s="2822"/>
      <c r="H81" s="1358"/>
      <c r="I81" s="1358"/>
      <c r="J81" s="1352"/>
      <c r="K81" s="2822"/>
      <c r="L81" s="1359"/>
      <c r="M81" s="1352"/>
      <c r="N81" s="1358"/>
      <c r="O81" s="1359"/>
      <c r="P81" s="2613"/>
      <c r="Q81" s="2614"/>
      <c r="T81" s="2614"/>
      <c r="U81" s="2614"/>
      <c r="V81" s="2690"/>
      <c r="W81" s="2690"/>
      <c r="X81" s="2691"/>
      <c r="Y81" s="1352"/>
      <c r="Z81" s="2822"/>
      <c r="AA81" s="1359" t="s">
        <v>744</v>
      </c>
      <c r="AB81" s="1358"/>
      <c r="AC81" s="1359"/>
      <c r="AD81" s="1352"/>
      <c r="AE81" s="1352"/>
      <c r="AF81" s="1352"/>
      <c r="AG81" s="1358"/>
      <c r="AH81" s="1352"/>
      <c r="AI81" s="2822"/>
      <c r="AJ81" s="2822"/>
      <c r="AK81" s="1358"/>
      <c r="AL81" s="1358"/>
      <c r="AM81" s="1358"/>
      <c r="AN81" s="1352"/>
      <c r="AO81" s="2599"/>
      <c r="AP81" s="2697"/>
    </row>
    <row r="82" spans="1:42" s="1260" customFormat="1" ht="18.75" customHeight="1">
      <c r="A82" s="2692"/>
      <c r="B82" s="2692"/>
      <c r="C82" s="2693"/>
      <c r="D82" s="1985" t="s">
        <v>308</v>
      </c>
      <c r="E82" s="1985" t="s">
        <v>1209</v>
      </c>
      <c r="F82" s="2002" t="s">
        <v>747</v>
      </c>
      <c r="G82" s="1988" t="s">
        <v>747</v>
      </c>
      <c r="H82" s="1985" t="s">
        <v>747</v>
      </c>
      <c r="I82" s="1985" t="s">
        <v>747</v>
      </c>
      <c r="J82" s="1986" t="s">
        <v>1386</v>
      </c>
      <c r="K82" s="1985" t="s">
        <v>747</v>
      </c>
      <c r="L82" s="2013" t="s">
        <v>1384</v>
      </c>
      <c r="M82" s="1986" t="s">
        <v>1384</v>
      </c>
      <c r="N82" s="1985" t="s">
        <v>308</v>
      </c>
      <c r="O82" s="1988" t="s">
        <v>1209</v>
      </c>
      <c r="P82" s="2615"/>
      <c r="Q82" s="2616"/>
      <c r="T82" s="2614"/>
      <c r="U82" s="2614"/>
      <c r="V82" s="2692"/>
      <c r="W82" s="2692"/>
      <c r="X82" s="2693"/>
      <c r="Y82" s="1985" t="s">
        <v>747</v>
      </c>
      <c r="Z82" s="1985" t="s">
        <v>747</v>
      </c>
      <c r="AA82" s="1988" t="s">
        <v>1210</v>
      </c>
      <c r="AB82" s="1985" t="s">
        <v>1210</v>
      </c>
      <c r="AC82" s="2013" t="s">
        <v>1384</v>
      </c>
      <c r="AD82" s="1986" t="s">
        <v>1384</v>
      </c>
      <c r="AE82" s="1988" t="s">
        <v>1209</v>
      </c>
      <c r="AF82" s="1985" t="s">
        <v>1209</v>
      </c>
      <c r="AG82" s="1985" t="s">
        <v>308</v>
      </c>
      <c r="AH82" s="1985" t="s">
        <v>1209</v>
      </c>
      <c r="AI82" s="1985" t="s">
        <v>747</v>
      </c>
      <c r="AJ82" s="1988" t="s">
        <v>747</v>
      </c>
      <c r="AK82" s="1985" t="s">
        <v>747</v>
      </c>
      <c r="AL82" s="1985" t="s">
        <v>747</v>
      </c>
      <c r="AM82" s="1985" t="s">
        <v>747</v>
      </c>
      <c r="AN82" s="1986" t="s">
        <v>1386</v>
      </c>
      <c r="AO82" s="2698"/>
      <c r="AP82" s="2699"/>
    </row>
    <row r="83" spans="1:42" ht="19.5" customHeight="1">
      <c r="A83" s="1262">
        <v>42370</v>
      </c>
      <c r="B83" s="1303">
        <v>42370</v>
      </c>
      <c r="C83" s="1304">
        <v>42370</v>
      </c>
      <c r="D83" s="1234">
        <v>1765946</v>
      </c>
      <c r="E83" s="1234">
        <v>4731470</v>
      </c>
      <c r="F83" s="2102">
        <v>7355</v>
      </c>
      <c r="G83" s="2102">
        <v>251</v>
      </c>
      <c r="H83" s="2102" t="s">
        <v>21</v>
      </c>
      <c r="I83" s="2102" t="s">
        <v>21</v>
      </c>
      <c r="J83" s="2102">
        <v>191</v>
      </c>
      <c r="K83" s="2102">
        <v>162</v>
      </c>
      <c r="L83" s="2102">
        <v>141</v>
      </c>
      <c r="M83" s="2102">
        <v>153</v>
      </c>
      <c r="N83" s="2102">
        <v>40140</v>
      </c>
      <c r="O83" s="2102">
        <v>46402</v>
      </c>
      <c r="P83" s="2103">
        <v>42370</v>
      </c>
      <c r="Q83" s="2104">
        <v>42370</v>
      </c>
      <c r="T83" s="2614"/>
      <c r="U83" s="2697"/>
      <c r="V83" s="1262">
        <v>42370</v>
      </c>
      <c r="W83" s="1303">
        <v>42370</v>
      </c>
      <c r="X83" s="1304">
        <v>42370</v>
      </c>
      <c r="Y83" s="1234" t="s">
        <v>21</v>
      </c>
      <c r="Z83" s="1234">
        <v>266579</v>
      </c>
      <c r="AA83" s="1234">
        <v>278003</v>
      </c>
      <c r="AB83" s="1234">
        <v>13772</v>
      </c>
      <c r="AC83" s="1234">
        <v>46324</v>
      </c>
      <c r="AD83" s="1234">
        <v>50185</v>
      </c>
      <c r="AE83" s="1234" t="s">
        <v>21</v>
      </c>
      <c r="AF83" s="1234">
        <v>12196</v>
      </c>
      <c r="AG83" s="1234">
        <v>1125848</v>
      </c>
      <c r="AH83" s="2105">
        <v>1298070</v>
      </c>
      <c r="AI83" s="2105">
        <v>8675</v>
      </c>
      <c r="AJ83" s="2105">
        <v>3174</v>
      </c>
      <c r="AK83" s="2105">
        <v>1517</v>
      </c>
      <c r="AL83" s="2105">
        <v>1131</v>
      </c>
      <c r="AM83" s="2105">
        <v>386</v>
      </c>
      <c r="AN83" s="2105">
        <v>191</v>
      </c>
      <c r="AO83" s="2103">
        <v>42370</v>
      </c>
      <c r="AP83" s="2104">
        <v>42370</v>
      </c>
    </row>
    <row r="84" spans="1:42" ht="14.25" customHeight="1">
      <c r="A84" s="1268"/>
      <c r="B84" s="1263">
        <v>42736</v>
      </c>
      <c r="C84" s="1306"/>
      <c r="D84" s="1234">
        <v>1739668</v>
      </c>
      <c r="E84" s="1234">
        <v>4546864</v>
      </c>
      <c r="F84" s="2102">
        <v>7994</v>
      </c>
      <c r="G84" s="2102">
        <v>284</v>
      </c>
      <c r="H84" s="2102" t="s">
        <v>21</v>
      </c>
      <c r="I84" s="2102" t="s">
        <v>21</v>
      </c>
      <c r="J84" s="2102">
        <v>216</v>
      </c>
      <c r="K84" s="2102">
        <v>139</v>
      </c>
      <c r="L84" s="2102">
        <v>119</v>
      </c>
      <c r="M84" s="2102">
        <v>131</v>
      </c>
      <c r="N84" s="2102">
        <v>41443</v>
      </c>
      <c r="O84" s="2102">
        <v>53761</v>
      </c>
      <c r="P84" s="2106">
        <v>42736</v>
      </c>
      <c r="Q84" s="2104">
        <v>42736</v>
      </c>
      <c r="T84" s="2697"/>
      <c r="U84" s="2697"/>
      <c r="V84" s="1268"/>
      <c r="W84" s="1263">
        <v>42736</v>
      </c>
      <c r="X84" s="1306"/>
      <c r="Y84" s="1234" t="s">
        <v>21</v>
      </c>
      <c r="Z84" s="1234">
        <v>260447</v>
      </c>
      <c r="AA84" s="1234">
        <v>269440</v>
      </c>
      <c r="AB84" s="1234">
        <v>10902</v>
      </c>
      <c r="AC84" s="1234">
        <v>48896</v>
      </c>
      <c r="AD84" s="1234">
        <v>52839</v>
      </c>
      <c r="AE84" s="1234" t="s">
        <v>21</v>
      </c>
      <c r="AF84" s="1234">
        <v>13235</v>
      </c>
      <c r="AG84" s="1234">
        <v>1116266</v>
      </c>
      <c r="AH84" s="2105">
        <v>1306071</v>
      </c>
      <c r="AI84" s="2105">
        <v>9414</v>
      </c>
      <c r="AJ84" s="2105">
        <v>3394</v>
      </c>
      <c r="AK84" s="2105">
        <v>1586</v>
      </c>
      <c r="AL84" s="2105">
        <v>1186</v>
      </c>
      <c r="AM84" s="2105">
        <v>401</v>
      </c>
      <c r="AN84" s="2105">
        <v>216</v>
      </c>
      <c r="AO84" s="2106">
        <v>42736</v>
      </c>
      <c r="AP84" s="2104">
        <v>42736</v>
      </c>
    </row>
    <row r="85" spans="1:42" ht="14.25" customHeight="1">
      <c r="A85" s="1268"/>
      <c r="B85" s="1263">
        <v>43101</v>
      </c>
      <c r="C85" s="1306"/>
      <c r="D85" s="1234">
        <v>1692784</v>
      </c>
      <c r="E85" s="1234">
        <v>4655107</v>
      </c>
      <c r="F85" s="2102">
        <v>8330</v>
      </c>
      <c r="G85" s="2102">
        <v>223</v>
      </c>
      <c r="H85" s="2102" t="s">
        <v>21</v>
      </c>
      <c r="I85" s="2102" t="s">
        <v>21</v>
      </c>
      <c r="J85" s="2102">
        <v>170</v>
      </c>
      <c r="K85" s="2102">
        <v>141</v>
      </c>
      <c r="L85" s="2102">
        <v>122</v>
      </c>
      <c r="M85" s="2102">
        <v>133</v>
      </c>
      <c r="N85" s="2102">
        <v>42892</v>
      </c>
      <c r="O85" s="2102">
        <v>57512</v>
      </c>
      <c r="P85" s="2106">
        <v>43101</v>
      </c>
      <c r="Q85" s="2104">
        <v>43101</v>
      </c>
      <c r="T85" s="2697"/>
      <c r="U85" s="2697"/>
      <c r="V85" s="1268"/>
      <c r="W85" s="1263">
        <v>43101</v>
      </c>
      <c r="X85" s="1306"/>
      <c r="Y85" s="1234" t="s">
        <v>21</v>
      </c>
      <c r="Z85" s="1234">
        <v>257597</v>
      </c>
      <c r="AA85" s="1234">
        <v>275695</v>
      </c>
      <c r="AB85" s="1234">
        <v>10909</v>
      </c>
      <c r="AC85" s="1234">
        <v>42870</v>
      </c>
      <c r="AD85" s="1234">
        <v>46356</v>
      </c>
      <c r="AE85" s="1234" t="s">
        <v>21</v>
      </c>
      <c r="AF85" s="1234">
        <v>13064</v>
      </c>
      <c r="AG85" s="1234">
        <v>1063152</v>
      </c>
      <c r="AH85" s="2105">
        <v>1335134</v>
      </c>
      <c r="AI85" s="2105">
        <v>9875</v>
      </c>
      <c r="AJ85" s="2105">
        <v>3134</v>
      </c>
      <c r="AK85" s="2105">
        <v>1468</v>
      </c>
      <c r="AL85" s="2105">
        <v>1155</v>
      </c>
      <c r="AM85" s="2105">
        <v>312</v>
      </c>
      <c r="AN85" s="2105">
        <v>170</v>
      </c>
      <c r="AO85" s="2106">
        <v>43101</v>
      </c>
      <c r="AP85" s="2104">
        <v>43101</v>
      </c>
    </row>
    <row r="86" spans="1:42" ht="14.25" customHeight="1">
      <c r="A86" s="1262">
        <v>43586</v>
      </c>
      <c r="B86" s="1263">
        <v>43586</v>
      </c>
      <c r="C86" s="1307">
        <v>43586</v>
      </c>
      <c r="D86" s="1234">
        <v>1560801</v>
      </c>
      <c r="E86" s="1234">
        <v>4392517</v>
      </c>
      <c r="F86" s="2102">
        <v>7939</v>
      </c>
      <c r="G86" s="2102">
        <v>159</v>
      </c>
      <c r="H86" s="2102" t="s">
        <v>21</v>
      </c>
      <c r="I86" s="2102" t="s">
        <v>21</v>
      </c>
      <c r="J86" s="2102">
        <v>121</v>
      </c>
      <c r="K86" s="2102">
        <v>147</v>
      </c>
      <c r="L86" s="2102">
        <v>127</v>
      </c>
      <c r="M86" s="2102">
        <v>138</v>
      </c>
      <c r="N86" s="2102">
        <v>42074</v>
      </c>
      <c r="O86" s="2102">
        <v>53815</v>
      </c>
      <c r="P86" s="2106">
        <v>43586</v>
      </c>
      <c r="Q86" s="2104">
        <v>43586</v>
      </c>
      <c r="T86" s="2697"/>
      <c r="U86" s="2697"/>
      <c r="V86" s="1262">
        <v>43586</v>
      </c>
      <c r="W86" s="1263">
        <v>43586</v>
      </c>
      <c r="X86" s="1307">
        <v>43586</v>
      </c>
      <c r="Y86" s="1234" t="s">
        <v>21</v>
      </c>
      <c r="Z86" s="1234">
        <v>260886</v>
      </c>
      <c r="AA86" s="1234">
        <v>261083</v>
      </c>
      <c r="AB86" s="1234">
        <v>10198</v>
      </c>
      <c r="AC86" s="1234">
        <v>56149</v>
      </c>
      <c r="AD86" s="1234">
        <v>59171</v>
      </c>
      <c r="AE86" s="1234" t="s">
        <v>21</v>
      </c>
      <c r="AF86" s="1234">
        <v>13574</v>
      </c>
      <c r="AG86" s="1234">
        <v>1011354</v>
      </c>
      <c r="AH86" s="2105">
        <v>1266306</v>
      </c>
      <c r="AI86" s="2105">
        <v>9408</v>
      </c>
      <c r="AJ86" s="2105">
        <v>3049</v>
      </c>
      <c r="AK86" s="2105">
        <v>1479</v>
      </c>
      <c r="AL86" s="2105">
        <v>1104</v>
      </c>
      <c r="AM86" s="2105">
        <v>374</v>
      </c>
      <c r="AN86" s="2105">
        <v>121</v>
      </c>
      <c r="AO86" s="2106">
        <v>43586</v>
      </c>
      <c r="AP86" s="2104">
        <v>43586</v>
      </c>
    </row>
    <row r="87" spans="1:42" ht="14.25" customHeight="1">
      <c r="A87" s="1268"/>
      <c r="B87" s="1263">
        <v>43831</v>
      </c>
      <c r="C87" s="1306"/>
      <c r="D87" s="1234">
        <v>1396574</v>
      </c>
      <c r="E87" s="1234">
        <v>3775149</v>
      </c>
      <c r="F87" s="2102">
        <v>7897</v>
      </c>
      <c r="G87" s="2102">
        <v>159</v>
      </c>
      <c r="H87" s="2102" t="s">
        <v>21</v>
      </c>
      <c r="I87" s="2102" t="s">
        <v>21</v>
      </c>
      <c r="J87" s="2102">
        <v>121</v>
      </c>
      <c r="K87" s="2102">
        <v>154</v>
      </c>
      <c r="L87" s="2102">
        <v>133</v>
      </c>
      <c r="M87" s="2102">
        <v>145</v>
      </c>
      <c r="N87" s="2102">
        <v>45110</v>
      </c>
      <c r="O87" s="2102">
        <v>49014</v>
      </c>
      <c r="P87" s="2106">
        <v>43831</v>
      </c>
      <c r="Q87" s="2104">
        <v>43831</v>
      </c>
      <c r="T87" s="2697"/>
      <c r="U87" s="2697"/>
      <c r="V87" s="1268"/>
      <c r="W87" s="1263">
        <v>43831</v>
      </c>
      <c r="X87" s="1306"/>
      <c r="Y87" s="1234" t="s">
        <v>21</v>
      </c>
      <c r="Z87" s="1234">
        <v>239329</v>
      </c>
      <c r="AA87" s="1234">
        <v>234726</v>
      </c>
      <c r="AB87" s="1234">
        <v>8088</v>
      </c>
      <c r="AC87" s="1234">
        <v>56765</v>
      </c>
      <c r="AD87" s="1234">
        <v>61236</v>
      </c>
      <c r="AE87" s="1234" t="s">
        <v>21</v>
      </c>
      <c r="AF87" s="1234">
        <v>9255</v>
      </c>
      <c r="AG87" s="1234">
        <v>897522</v>
      </c>
      <c r="AH87" s="2105">
        <v>906850</v>
      </c>
      <c r="AI87" s="2105">
        <v>9265</v>
      </c>
      <c r="AJ87" s="2105">
        <v>2630</v>
      </c>
      <c r="AK87" s="2105">
        <v>1222</v>
      </c>
      <c r="AL87" s="2105">
        <v>950</v>
      </c>
      <c r="AM87" s="2105">
        <v>272</v>
      </c>
      <c r="AN87" s="2105">
        <v>121</v>
      </c>
      <c r="AO87" s="2106">
        <v>43586</v>
      </c>
      <c r="AP87" s="2104">
        <v>43831</v>
      </c>
    </row>
    <row r="88" spans="1:42" ht="6.75" customHeight="1">
      <c r="A88" s="1268"/>
      <c r="B88" s="1270"/>
      <c r="C88" s="1306"/>
      <c r="D88" s="1234"/>
      <c r="E88" s="1234"/>
      <c r="F88" s="1714"/>
      <c r="G88" s="1714"/>
      <c r="H88" s="1714"/>
      <c r="I88" s="1714"/>
      <c r="J88" s="1714"/>
      <c r="K88" s="1714"/>
      <c r="L88" s="1714"/>
      <c r="M88" s="1714"/>
      <c r="N88" s="1714"/>
      <c r="O88" s="1714"/>
      <c r="P88" s="1746"/>
      <c r="T88" s="2697"/>
      <c r="U88" s="2697"/>
      <c r="V88" s="1268"/>
      <c r="W88" s="1270"/>
      <c r="X88" s="1306"/>
      <c r="Y88" s="1234"/>
      <c r="Z88" s="1234"/>
      <c r="AA88" s="1234"/>
      <c r="AB88" s="1234"/>
      <c r="AC88" s="1234"/>
      <c r="AD88" s="1234"/>
      <c r="AE88" s="1234"/>
      <c r="AF88" s="1234"/>
      <c r="AG88" s="1234"/>
      <c r="AH88" s="1458"/>
      <c r="AO88" s="1746"/>
    </row>
    <row r="89" spans="1:42" ht="15.75" customHeight="1">
      <c r="A89" s="1273">
        <v>43191</v>
      </c>
      <c r="B89" s="1274">
        <v>43191</v>
      </c>
      <c r="C89" s="1308">
        <v>43191</v>
      </c>
      <c r="D89" s="1233">
        <v>1670407</v>
      </c>
      <c r="E89" s="1233">
        <v>4597313</v>
      </c>
      <c r="F89" s="2107">
        <v>8399</v>
      </c>
      <c r="G89" s="2107">
        <v>202</v>
      </c>
      <c r="H89" s="2107" t="s">
        <v>21</v>
      </c>
      <c r="I89" s="2107" t="s">
        <v>21</v>
      </c>
      <c r="J89" s="2107">
        <v>154</v>
      </c>
      <c r="K89" s="2107">
        <v>141</v>
      </c>
      <c r="L89" s="2107">
        <v>122</v>
      </c>
      <c r="M89" s="2107">
        <v>133</v>
      </c>
      <c r="N89" s="2107">
        <v>43354</v>
      </c>
      <c r="O89" s="2107">
        <v>58193</v>
      </c>
      <c r="P89" s="2108">
        <v>43191</v>
      </c>
      <c r="Q89" s="2109">
        <v>43191</v>
      </c>
      <c r="T89" s="2697"/>
      <c r="U89" s="2697"/>
      <c r="V89" s="1273">
        <v>43191</v>
      </c>
      <c r="W89" s="1274">
        <v>43191</v>
      </c>
      <c r="X89" s="1308">
        <v>43191</v>
      </c>
      <c r="Y89" s="1233" t="s">
        <v>21</v>
      </c>
      <c r="Z89" s="1233">
        <v>256728</v>
      </c>
      <c r="AA89" s="1233">
        <v>272040</v>
      </c>
      <c r="AB89" s="1233">
        <v>10324</v>
      </c>
      <c r="AC89" s="1233">
        <v>45059</v>
      </c>
      <c r="AD89" s="1233">
        <v>48305</v>
      </c>
      <c r="AE89" s="1233" t="s">
        <v>21</v>
      </c>
      <c r="AF89" s="1233">
        <v>13478</v>
      </c>
      <c r="AG89" s="1233">
        <v>1057158</v>
      </c>
      <c r="AH89" s="2110">
        <v>1321851</v>
      </c>
      <c r="AI89" s="2110">
        <v>10034</v>
      </c>
      <c r="AJ89" s="2110">
        <v>3196</v>
      </c>
      <c r="AK89" s="2110">
        <v>1490</v>
      </c>
      <c r="AL89" s="2110">
        <v>1131</v>
      </c>
      <c r="AM89" s="2110">
        <v>359</v>
      </c>
      <c r="AN89" s="2110">
        <v>154</v>
      </c>
      <c r="AO89" s="2108">
        <v>43191</v>
      </c>
      <c r="AP89" s="2109">
        <v>43191</v>
      </c>
    </row>
    <row r="90" spans="1:42" ht="14.25" customHeight="1">
      <c r="A90" s="1273">
        <v>43586</v>
      </c>
      <c r="B90" s="1274">
        <v>43586</v>
      </c>
      <c r="C90" s="1308">
        <v>43586</v>
      </c>
      <c r="D90" s="1233">
        <v>1543774</v>
      </c>
      <c r="E90" s="1233">
        <v>4265509</v>
      </c>
      <c r="F90" s="2107">
        <v>7765</v>
      </c>
      <c r="G90" s="2107">
        <v>160</v>
      </c>
      <c r="H90" s="2107" t="s">
        <v>21</v>
      </c>
      <c r="I90" s="2107" t="s">
        <v>21</v>
      </c>
      <c r="J90" s="2107">
        <v>122</v>
      </c>
      <c r="K90" s="2107">
        <v>147</v>
      </c>
      <c r="L90" s="2107">
        <v>127</v>
      </c>
      <c r="M90" s="2107">
        <v>138</v>
      </c>
      <c r="N90" s="2107">
        <v>42032</v>
      </c>
      <c r="O90" s="2107">
        <v>51341</v>
      </c>
      <c r="P90" s="2108">
        <v>43586</v>
      </c>
      <c r="Q90" s="2109">
        <v>43586</v>
      </c>
      <c r="T90" s="2614"/>
      <c r="U90" s="2697"/>
      <c r="V90" s="1273">
        <v>43586</v>
      </c>
      <c r="W90" s="1274">
        <v>43586</v>
      </c>
      <c r="X90" s="1308">
        <v>43586</v>
      </c>
      <c r="Y90" s="1233" t="s">
        <v>21</v>
      </c>
      <c r="Z90" s="1233">
        <v>259282</v>
      </c>
      <c r="AA90" s="1233">
        <v>256345</v>
      </c>
      <c r="AB90" s="1233">
        <v>10004</v>
      </c>
      <c r="AC90" s="1233">
        <v>57798</v>
      </c>
      <c r="AD90" s="1233">
        <v>61156</v>
      </c>
      <c r="AE90" s="1233" t="s">
        <v>21</v>
      </c>
      <c r="AF90" s="1233">
        <v>13189</v>
      </c>
      <c r="AG90" s="1233">
        <v>998181</v>
      </c>
      <c r="AH90" s="2110">
        <v>1209847</v>
      </c>
      <c r="AI90" s="2110">
        <v>9191</v>
      </c>
      <c r="AJ90" s="2110">
        <v>2922</v>
      </c>
      <c r="AK90" s="2110">
        <v>1364</v>
      </c>
      <c r="AL90" s="2110">
        <v>1054</v>
      </c>
      <c r="AM90" s="2110">
        <v>309</v>
      </c>
      <c r="AN90" s="2110">
        <v>122</v>
      </c>
      <c r="AO90" s="2108">
        <v>43586</v>
      </c>
      <c r="AP90" s="2109">
        <v>43586</v>
      </c>
    </row>
    <row r="91" spans="1:42" ht="6.75" customHeight="1">
      <c r="A91" s="1279"/>
      <c r="B91" s="1280"/>
      <c r="C91" s="1309"/>
      <c r="D91" s="1233"/>
      <c r="E91" s="1233"/>
      <c r="F91" s="1714"/>
      <c r="G91" s="1714"/>
      <c r="H91" s="1714"/>
      <c r="I91" s="1714"/>
      <c r="J91" s="1714"/>
      <c r="K91" s="1714"/>
      <c r="L91" s="1714"/>
      <c r="M91" s="1714"/>
      <c r="N91" s="1714"/>
      <c r="O91" s="1714"/>
      <c r="P91" s="1746"/>
      <c r="T91" s="2697"/>
      <c r="U91" s="2697"/>
      <c r="V91" s="1279"/>
      <c r="W91" s="1280"/>
      <c r="X91" s="1309"/>
      <c r="Y91" s="1233"/>
      <c r="Z91" s="1233"/>
      <c r="AA91" s="1233"/>
      <c r="AB91" s="1233"/>
      <c r="AC91" s="1233"/>
      <c r="AD91" s="1233"/>
      <c r="AE91" s="1233"/>
      <c r="AF91" s="1233"/>
      <c r="AG91" s="1233"/>
      <c r="AH91" s="1458"/>
      <c r="AO91" s="1746"/>
    </row>
    <row r="92" spans="1:42" ht="16.5" customHeight="1">
      <c r="A92" s="1281" t="s">
        <v>2153</v>
      </c>
      <c r="B92" s="1282" t="s">
        <v>23</v>
      </c>
      <c r="C92" s="1310" t="s">
        <v>2167</v>
      </c>
      <c r="D92" s="1233">
        <v>368359</v>
      </c>
      <c r="E92" s="1233">
        <v>1054591</v>
      </c>
      <c r="F92" s="2107">
        <v>2086</v>
      </c>
      <c r="G92" s="2107">
        <v>49</v>
      </c>
      <c r="H92" s="2107" t="s">
        <v>21</v>
      </c>
      <c r="I92" s="2107" t="s">
        <v>21</v>
      </c>
      <c r="J92" s="2107">
        <v>37</v>
      </c>
      <c r="K92" s="2107">
        <v>36</v>
      </c>
      <c r="L92" s="2107">
        <v>31</v>
      </c>
      <c r="M92" s="2111">
        <v>34</v>
      </c>
      <c r="N92" s="2107">
        <v>9895</v>
      </c>
      <c r="O92" s="2107">
        <v>15633</v>
      </c>
      <c r="P92" s="2112" t="s">
        <v>24</v>
      </c>
      <c r="Q92" s="2113" t="s">
        <v>2155</v>
      </c>
      <c r="T92" s="2697"/>
      <c r="U92" s="2697"/>
      <c r="V92" s="1281" t="s">
        <v>2153</v>
      </c>
      <c r="W92" s="1282" t="s">
        <v>23</v>
      </c>
      <c r="X92" s="1310" t="s">
        <v>2167</v>
      </c>
      <c r="Y92" s="1233" t="s">
        <v>21</v>
      </c>
      <c r="Z92" s="1233">
        <v>63688</v>
      </c>
      <c r="AA92" s="1233">
        <v>60401</v>
      </c>
      <c r="AB92" s="1233">
        <v>2480</v>
      </c>
      <c r="AC92" s="1233">
        <v>15292</v>
      </c>
      <c r="AD92" s="1233">
        <v>16324</v>
      </c>
      <c r="AE92" s="1233" t="s">
        <v>21</v>
      </c>
      <c r="AF92" s="1233">
        <v>3622</v>
      </c>
      <c r="AG92" s="1233">
        <v>227307</v>
      </c>
      <c r="AH92" s="2110">
        <v>303164</v>
      </c>
      <c r="AI92" s="2110">
        <v>2407</v>
      </c>
      <c r="AJ92" s="2110">
        <v>718</v>
      </c>
      <c r="AK92" s="2110">
        <v>324</v>
      </c>
      <c r="AL92" s="2110">
        <v>292</v>
      </c>
      <c r="AM92" s="2110">
        <v>33</v>
      </c>
      <c r="AN92" s="2110">
        <v>37</v>
      </c>
      <c r="AO92" s="1284" t="s">
        <v>24</v>
      </c>
      <c r="AP92" s="1533" t="s">
        <v>2155</v>
      </c>
    </row>
    <row r="93" spans="1:42" ht="14.25" customHeight="1">
      <c r="A93" s="1286" t="s">
        <v>25</v>
      </c>
      <c r="B93" s="1287" t="s">
        <v>25</v>
      </c>
      <c r="C93" s="1311" t="s">
        <v>2168</v>
      </c>
      <c r="D93" s="1233">
        <v>357268</v>
      </c>
      <c r="E93" s="1233">
        <v>1014778</v>
      </c>
      <c r="F93" s="2107">
        <v>1886</v>
      </c>
      <c r="G93" s="2107">
        <v>41</v>
      </c>
      <c r="H93" s="2107" t="s">
        <v>21</v>
      </c>
      <c r="I93" s="2107" t="s">
        <v>21</v>
      </c>
      <c r="J93" s="2107">
        <v>31</v>
      </c>
      <c r="K93" s="2107">
        <v>34</v>
      </c>
      <c r="L93" s="2107">
        <v>29</v>
      </c>
      <c r="M93" s="2111">
        <v>32</v>
      </c>
      <c r="N93" s="2107">
        <v>10828</v>
      </c>
      <c r="O93" s="2107">
        <v>11627</v>
      </c>
      <c r="P93" s="2112" t="s">
        <v>26</v>
      </c>
      <c r="Q93" s="2113" t="s">
        <v>25</v>
      </c>
      <c r="T93" s="2697"/>
      <c r="U93" s="2697"/>
      <c r="V93" s="1286" t="s">
        <v>25</v>
      </c>
      <c r="W93" s="1287" t="s">
        <v>25</v>
      </c>
      <c r="X93" s="1311" t="s">
        <v>2168</v>
      </c>
      <c r="Y93" s="1233" t="s">
        <v>21</v>
      </c>
      <c r="Z93" s="1233">
        <v>60216</v>
      </c>
      <c r="AA93" s="1233">
        <v>60865</v>
      </c>
      <c r="AB93" s="1233">
        <v>1636</v>
      </c>
      <c r="AC93" s="1233">
        <v>13776</v>
      </c>
      <c r="AD93" s="1233">
        <v>14786</v>
      </c>
      <c r="AE93" s="1233" t="s">
        <v>21</v>
      </c>
      <c r="AF93" s="1233">
        <v>2358</v>
      </c>
      <c r="AG93" s="1233">
        <v>234489</v>
      </c>
      <c r="AH93" s="2110">
        <v>273372</v>
      </c>
      <c r="AI93" s="2110">
        <v>2161</v>
      </c>
      <c r="AJ93" s="2110">
        <v>581</v>
      </c>
      <c r="AK93" s="2110">
        <v>264</v>
      </c>
      <c r="AL93" s="2110">
        <v>222</v>
      </c>
      <c r="AM93" s="2110">
        <v>43</v>
      </c>
      <c r="AN93" s="2110">
        <v>31</v>
      </c>
      <c r="AO93" s="1284" t="s">
        <v>26</v>
      </c>
      <c r="AP93" s="1533" t="s">
        <v>25</v>
      </c>
    </row>
    <row r="94" spans="1:42" ht="14.25" customHeight="1">
      <c r="A94" s="1286" t="s">
        <v>25</v>
      </c>
      <c r="B94" s="1287" t="s">
        <v>25</v>
      </c>
      <c r="C94" s="1311" t="s">
        <v>2169</v>
      </c>
      <c r="D94" s="1233">
        <v>352122</v>
      </c>
      <c r="E94" s="1233">
        <v>881706</v>
      </c>
      <c r="F94" s="2107">
        <v>1907</v>
      </c>
      <c r="G94" s="2107">
        <v>33</v>
      </c>
      <c r="H94" s="2107" t="s">
        <v>21</v>
      </c>
      <c r="I94" s="2107" t="s">
        <v>21</v>
      </c>
      <c r="J94" s="2107">
        <v>25</v>
      </c>
      <c r="K94" s="2107">
        <v>45</v>
      </c>
      <c r="L94" s="2107">
        <v>39</v>
      </c>
      <c r="M94" s="2111">
        <v>42</v>
      </c>
      <c r="N94" s="2107">
        <v>13176</v>
      </c>
      <c r="O94" s="2107">
        <v>8739</v>
      </c>
      <c r="P94" s="2112" t="s">
        <v>27</v>
      </c>
      <c r="Q94" s="2113" t="s">
        <v>25</v>
      </c>
      <c r="T94" s="2697"/>
      <c r="U94" s="2697"/>
      <c r="V94" s="1286" t="s">
        <v>25</v>
      </c>
      <c r="W94" s="1287" t="s">
        <v>25</v>
      </c>
      <c r="X94" s="1311" t="s">
        <v>2169</v>
      </c>
      <c r="Y94" s="1233" t="s">
        <v>21</v>
      </c>
      <c r="Z94" s="1233">
        <v>60408</v>
      </c>
      <c r="AA94" s="1233">
        <v>60356</v>
      </c>
      <c r="AB94" s="1233">
        <v>1696</v>
      </c>
      <c r="AC94" s="1233">
        <v>13410</v>
      </c>
      <c r="AD94" s="1233">
        <v>14552</v>
      </c>
      <c r="AE94" s="1233" t="s">
        <v>21</v>
      </c>
      <c r="AF94" s="1233">
        <v>3275</v>
      </c>
      <c r="AG94" s="1233">
        <v>227218</v>
      </c>
      <c r="AH94" s="2110">
        <v>177210</v>
      </c>
      <c r="AI94" s="2110">
        <v>2291</v>
      </c>
      <c r="AJ94" s="2110">
        <v>664</v>
      </c>
      <c r="AK94" s="2110">
        <v>271</v>
      </c>
      <c r="AL94" s="2110">
        <v>193</v>
      </c>
      <c r="AM94" s="2110">
        <v>78</v>
      </c>
      <c r="AN94" s="2110">
        <v>25</v>
      </c>
      <c r="AO94" s="1284" t="s">
        <v>27</v>
      </c>
      <c r="AP94" s="1533" t="s">
        <v>25</v>
      </c>
    </row>
    <row r="95" spans="1:42" ht="14.25" customHeight="1">
      <c r="A95" s="1286" t="s">
        <v>25</v>
      </c>
      <c r="B95" s="1287" t="s">
        <v>25</v>
      </c>
      <c r="C95" s="1311" t="s">
        <v>164</v>
      </c>
      <c r="D95" s="1233">
        <v>318825</v>
      </c>
      <c r="E95" s="1233">
        <v>824074</v>
      </c>
      <c r="F95" s="2107">
        <v>2019</v>
      </c>
      <c r="G95" s="2107">
        <v>37</v>
      </c>
      <c r="H95" s="2107" t="s">
        <v>21</v>
      </c>
      <c r="I95" s="2107" t="s">
        <v>21</v>
      </c>
      <c r="J95" s="2107">
        <v>28</v>
      </c>
      <c r="K95" s="2107">
        <v>39</v>
      </c>
      <c r="L95" s="2107">
        <v>34</v>
      </c>
      <c r="M95" s="2111">
        <v>37</v>
      </c>
      <c r="N95" s="2107">
        <v>11211</v>
      </c>
      <c r="O95" s="2107">
        <v>13015</v>
      </c>
      <c r="P95" s="2112" t="s">
        <v>28</v>
      </c>
      <c r="Q95" s="2113" t="s">
        <v>25</v>
      </c>
      <c r="T95" s="2697"/>
      <c r="U95" s="2697"/>
      <c r="V95" s="1286" t="s">
        <v>25</v>
      </c>
      <c r="W95" s="1287" t="s">
        <v>25</v>
      </c>
      <c r="X95" s="1311" t="s">
        <v>164</v>
      </c>
      <c r="Y95" s="1233" t="s">
        <v>21</v>
      </c>
      <c r="Z95" s="1233">
        <v>55018</v>
      </c>
      <c r="AA95" s="1233">
        <v>53105</v>
      </c>
      <c r="AB95" s="1233">
        <v>2276</v>
      </c>
      <c r="AC95" s="1233">
        <v>14286</v>
      </c>
      <c r="AD95" s="1233">
        <v>15575</v>
      </c>
      <c r="AE95" s="1233" t="s">
        <v>21</v>
      </c>
      <c r="AF95" s="1233" t="s">
        <v>21</v>
      </c>
      <c r="AG95" s="1233">
        <v>208509</v>
      </c>
      <c r="AH95" s="2110">
        <v>153103</v>
      </c>
      <c r="AI95" s="2110">
        <v>2406</v>
      </c>
      <c r="AJ95" s="2110">
        <v>666</v>
      </c>
      <c r="AK95" s="2110">
        <v>362</v>
      </c>
      <c r="AL95" s="2110">
        <v>243</v>
      </c>
      <c r="AM95" s="2110">
        <v>119</v>
      </c>
      <c r="AN95" s="2110">
        <v>28</v>
      </c>
      <c r="AO95" s="1284" t="s">
        <v>28</v>
      </c>
      <c r="AP95" s="1533" t="s">
        <v>25</v>
      </c>
    </row>
    <row r="96" spans="1:42" ht="6.75" customHeight="1">
      <c r="A96" s="1290"/>
      <c r="B96" s="1291"/>
      <c r="C96" s="1313"/>
      <c r="D96" s="1233"/>
      <c r="E96" s="1233"/>
      <c r="F96" s="1714"/>
      <c r="G96" s="1714"/>
      <c r="H96" s="1714"/>
      <c r="I96" s="1714"/>
      <c r="J96" s="1714"/>
      <c r="K96" s="1714"/>
      <c r="L96" s="1714"/>
      <c r="M96" s="1714"/>
      <c r="N96" s="1714"/>
      <c r="O96" s="1714"/>
      <c r="P96" s="1746"/>
      <c r="T96" s="2697"/>
      <c r="U96" s="2697"/>
      <c r="V96" s="1290"/>
      <c r="W96" s="1291"/>
      <c r="X96" s="1313"/>
      <c r="Y96" s="1233"/>
      <c r="Z96" s="1233"/>
      <c r="AA96" s="1233"/>
      <c r="AB96" s="1233"/>
      <c r="AC96" s="1233"/>
      <c r="AD96" s="1233"/>
      <c r="AE96" s="1233"/>
      <c r="AF96" s="1233"/>
      <c r="AG96" s="1233"/>
      <c r="AH96" s="1462"/>
      <c r="AO96" s="1746"/>
    </row>
    <row r="97" spans="1:42" ht="15.75" customHeight="1">
      <c r="A97" s="1286" t="s">
        <v>2153</v>
      </c>
      <c r="B97" s="1287" t="s">
        <v>23</v>
      </c>
      <c r="C97" s="1314">
        <v>43831</v>
      </c>
      <c r="D97" s="1233">
        <v>122961</v>
      </c>
      <c r="E97" s="1233">
        <v>345762</v>
      </c>
      <c r="F97" s="2107">
        <v>683</v>
      </c>
      <c r="G97" s="2107">
        <v>13</v>
      </c>
      <c r="H97" s="2107" t="s">
        <v>21</v>
      </c>
      <c r="I97" s="2107" t="s">
        <v>21</v>
      </c>
      <c r="J97" s="2107">
        <v>10</v>
      </c>
      <c r="K97" s="2107">
        <v>12</v>
      </c>
      <c r="L97" s="2107">
        <v>10</v>
      </c>
      <c r="M97" s="2107">
        <v>11</v>
      </c>
      <c r="N97" s="2107">
        <v>3115</v>
      </c>
      <c r="O97" s="2107">
        <v>5334</v>
      </c>
      <c r="P97" s="2112" t="s">
        <v>29</v>
      </c>
      <c r="Q97" s="2113" t="s">
        <v>2155</v>
      </c>
      <c r="T97" s="2614"/>
      <c r="U97" s="2697"/>
      <c r="V97" s="1286" t="s">
        <v>2153</v>
      </c>
      <c r="W97" s="1287" t="s">
        <v>23</v>
      </c>
      <c r="X97" s="1314">
        <v>43831</v>
      </c>
      <c r="Y97" s="1233" t="s">
        <v>21</v>
      </c>
      <c r="Z97" s="1233">
        <v>20332</v>
      </c>
      <c r="AA97" s="1233">
        <v>18131</v>
      </c>
      <c r="AB97" s="1233">
        <v>667</v>
      </c>
      <c r="AC97" s="1233">
        <v>5654</v>
      </c>
      <c r="AD97" s="1233">
        <v>6044</v>
      </c>
      <c r="AE97" s="1233" t="s">
        <v>21</v>
      </c>
      <c r="AF97" s="1233">
        <v>1230</v>
      </c>
      <c r="AG97" s="1233">
        <v>76605</v>
      </c>
      <c r="AH97" s="1286">
        <v>104675</v>
      </c>
      <c r="AI97" s="2110">
        <v>793</v>
      </c>
      <c r="AJ97" s="2110">
        <v>241</v>
      </c>
      <c r="AK97" s="2110">
        <v>108</v>
      </c>
      <c r="AL97" s="2110">
        <v>98</v>
      </c>
      <c r="AM97" s="2110">
        <v>10</v>
      </c>
      <c r="AN97" s="2110">
        <v>10</v>
      </c>
      <c r="AO97" s="1284" t="s">
        <v>29</v>
      </c>
      <c r="AP97" s="1533" t="s">
        <v>2155</v>
      </c>
    </row>
    <row r="98" spans="1:42" ht="14.25" customHeight="1">
      <c r="A98" s="1281" t="s">
        <v>25</v>
      </c>
      <c r="B98" s="1282" t="s">
        <v>25</v>
      </c>
      <c r="C98" s="1315">
        <v>43862</v>
      </c>
      <c r="D98" s="1233">
        <v>117964</v>
      </c>
      <c r="E98" s="1233">
        <v>316735</v>
      </c>
      <c r="F98" s="2107">
        <v>695</v>
      </c>
      <c r="G98" s="2107">
        <v>18</v>
      </c>
      <c r="H98" s="2107" t="s">
        <v>21</v>
      </c>
      <c r="I98" s="2107" t="s">
        <v>21</v>
      </c>
      <c r="J98" s="2107">
        <v>14</v>
      </c>
      <c r="K98" s="2107">
        <v>12</v>
      </c>
      <c r="L98" s="2107">
        <v>10</v>
      </c>
      <c r="M98" s="2107">
        <v>11</v>
      </c>
      <c r="N98" s="2107">
        <v>3242</v>
      </c>
      <c r="O98" s="2107">
        <v>5261</v>
      </c>
      <c r="P98" s="2112" t="s">
        <v>30</v>
      </c>
      <c r="Q98" s="2113" t="s">
        <v>25</v>
      </c>
      <c r="T98" s="2697"/>
      <c r="U98" s="2697"/>
      <c r="V98" s="1281" t="s">
        <v>25</v>
      </c>
      <c r="W98" s="1282" t="s">
        <v>25</v>
      </c>
      <c r="X98" s="1315">
        <v>43862</v>
      </c>
      <c r="Y98" s="1233" t="s">
        <v>21</v>
      </c>
      <c r="Z98" s="1233">
        <v>19367</v>
      </c>
      <c r="AA98" s="1233">
        <v>17493</v>
      </c>
      <c r="AB98" s="1233">
        <v>823</v>
      </c>
      <c r="AC98" s="1233">
        <v>4961</v>
      </c>
      <c r="AD98" s="1233">
        <v>5314</v>
      </c>
      <c r="AE98" s="1233" t="s">
        <v>21</v>
      </c>
      <c r="AF98" s="1233">
        <v>1250</v>
      </c>
      <c r="AG98" s="1233">
        <v>72574</v>
      </c>
      <c r="AH98" s="1286">
        <v>94554</v>
      </c>
      <c r="AI98" s="2110">
        <v>795</v>
      </c>
      <c r="AJ98" s="2110">
        <v>240</v>
      </c>
      <c r="AK98" s="2110">
        <v>116</v>
      </c>
      <c r="AL98" s="2110">
        <v>106</v>
      </c>
      <c r="AM98" s="2110">
        <v>11</v>
      </c>
      <c r="AN98" s="2110">
        <v>14</v>
      </c>
      <c r="AO98" s="1284" t="s">
        <v>30</v>
      </c>
      <c r="AP98" s="1533" t="s">
        <v>25</v>
      </c>
    </row>
    <row r="99" spans="1:42" ht="14.25" customHeight="1">
      <c r="A99" s="1281" t="s">
        <v>25</v>
      </c>
      <c r="B99" s="1282" t="s">
        <v>25</v>
      </c>
      <c r="C99" s="1315">
        <v>43891</v>
      </c>
      <c r="D99" s="1233">
        <v>127434</v>
      </c>
      <c r="E99" s="1233">
        <v>392094</v>
      </c>
      <c r="F99" s="2107">
        <v>707</v>
      </c>
      <c r="G99" s="2107">
        <v>17</v>
      </c>
      <c r="H99" s="2107" t="s">
        <v>21</v>
      </c>
      <c r="I99" s="2107" t="s">
        <v>21</v>
      </c>
      <c r="J99" s="2107">
        <v>13</v>
      </c>
      <c r="K99" s="2107">
        <v>13</v>
      </c>
      <c r="L99" s="2107">
        <v>11</v>
      </c>
      <c r="M99" s="2107">
        <v>12</v>
      </c>
      <c r="N99" s="2107">
        <v>3538</v>
      </c>
      <c r="O99" s="2107">
        <v>5038</v>
      </c>
      <c r="P99" s="2112" t="s">
        <v>31</v>
      </c>
      <c r="Q99" s="2113" t="s">
        <v>25</v>
      </c>
      <c r="T99" s="2697"/>
      <c r="U99" s="2697"/>
      <c r="V99" s="1281" t="s">
        <v>25</v>
      </c>
      <c r="W99" s="1282" t="s">
        <v>25</v>
      </c>
      <c r="X99" s="1315">
        <v>43891</v>
      </c>
      <c r="Y99" s="1233" t="s">
        <v>21</v>
      </c>
      <c r="Z99" s="1233">
        <v>23990</v>
      </c>
      <c r="AA99" s="1233">
        <v>24777</v>
      </c>
      <c r="AB99" s="1233">
        <v>990</v>
      </c>
      <c r="AC99" s="1233">
        <v>4677</v>
      </c>
      <c r="AD99" s="1233">
        <v>4966</v>
      </c>
      <c r="AE99" s="1233" t="s">
        <v>21</v>
      </c>
      <c r="AF99" s="1233">
        <v>1142</v>
      </c>
      <c r="AG99" s="1233">
        <v>78127</v>
      </c>
      <c r="AH99" s="1286">
        <v>103935</v>
      </c>
      <c r="AI99" s="2110">
        <v>819</v>
      </c>
      <c r="AJ99" s="2110">
        <v>237</v>
      </c>
      <c r="AK99" s="2110">
        <v>100</v>
      </c>
      <c r="AL99" s="2110">
        <v>88</v>
      </c>
      <c r="AM99" s="2110">
        <v>12</v>
      </c>
      <c r="AN99" s="2110">
        <v>13</v>
      </c>
      <c r="AO99" s="1284" t="s">
        <v>31</v>
      </c>
      <c r="AP99" s="1533" t="s">
        <v>25</v>
      </c>
    </row>
    <row r="100" spans="1:42" ht="14.25" customHeight="1">
      <c r="A100" s="1281" t="s">
        <v>25</v>
      </c>
      <c r="B100" s="1282" t="s">
        <v>25</v>
      </c>
      <c r="C100" s="1315">
        <v>43922</v>
      </c>
      <c r="D100" s="1233">
        <v>122887</v>
      </c>
      <c r="E100" s="1233">
        <v>387683</v>
      </c>
      <c r="F100" s="2107">
        <v>636</v>
      </c>
      <c r="G100" s="2107">
        <v>14</v>
      </c>
      <c r="H100" s="2107" t="s">
        <v>21</v>
      </c>
      <c r="I100" s="2107" t="s">
        <v>21</v>
      </c>
      <c r="J100" s="2107">
        <v>11</v>
      </c>
      <c r="K100" s="2107">
        <v>12</v>
      </c>
      <c r="L100" s="2107">
        <v>10</v>
      </c>
      <c r="M100" s="2107">
        <v>11</v>
      </c>
      <c r="N100" s="2107">
        <v>3176</v>
      </c>
      <c r="O100" s="2107">
        <v>4555</v>
      </c>
      <c r="P100" s="2112" t="s">
        <v>32</v>
      </c>
      <c r="Q100" s="2113" t="s">
        <v>25</v>
      </c>
      <c r="T100" s="2697"/>
      <c r="U100" s="2697"/>
      <c r="V100" s="1281" t="s">
        <v>25</v>
      </c>
      <c r="W100" s="1282" t="s">
        <v>25</v>
      </c>
      <c r="X100" s="1315">
        <v>43922</v>
      </c>
      <c r="Y100" s="1233" t="s">
        <v>21</v>
      </c>
      <c r="Z100" s="1233">
        <v>21193</v>
      </c>
      <c r="AA100" s="1233">
        <v>22246</v>
      </c>
      <c r="AB100" s="1233">
        <v>696</v>
      </c>
      <c r="AC100" s="1233">
        <v>4705</v>
      </c>
      <c r="AD100" s="1233">
        <v>4999</v>
      </c>
      <c r="AE100" s="1233" t="s">
        <v>21</v>
      </c>
      <c r="AF100" s="1233">
        <v>170</v>
      </c>
      <c r="AG100" s="1233">
        <v>80270</v>
      </c>
      <c r="AH100" s="1286">
        <v>102840</v>
      </c>
      <c r="AI100" s="2110">
        <v>721</v>
      </c>
      <c r="AJ100" s="2110">
        <v>211</v>
      </c>
      <c r="AK100" s="2110">
        <v>108</v>
      </c>
      <c r="AL100" s="2110">
        <v>93</v>
      </c>
      <c r="AM100" s="2110">
        <v>14</v>
      </c>
      <c r="AN100" s="2110">
        <v>11</v>
      </c>
      <c r="AO100" s="1284" t="s">
        <v>32</v>
      </c>
      <c r="AP100" s="1533" t="s">
        <v>25</v>
      </c>
    </row>
    <row r="101" spans="1:42" ht="14.25" customHeight="1">
      <c r="A101" s="1281" t="s">
        <v>25</v>
      </c>
      <c r="B101" s="1282" t="s">
        <v>25</v>
      </c>
      <c r="C101" s="1315">
        <v>43952</v>
      </c>
      <c r="D101" s="1233">
        <v>117856</v>
      </c>
      <c r="E101" s="1233">
        <v>329123</v>
      </c>
      <c r="F101" s="2107">
        <v>609</v>
      </c>
      <c r="G101" s="2107">
        <v>18</v>
      </c>
      <c r="H101" s="2107" t="s">
        <v>21</v>
      </c>
      <c r="I101" s="2107" t="s">
        <v>21</v>
      </c>
      <c r="J101" s="2107">
        <v>14</v>
      </c>
      <c r="K101" s="2107">
        <v>10</v>
      </c>
      <c r="L101" s="2107">
        <v>8</v>
      </c>
      <c r="M101" s="2107">
        <v>9</v>
      </c>
      <c r="N101" s="2107">
        <v>3513</v>
      </c>
      <c r="O101" s="2107">
        <v>3680</v>
      </c>
      <c r="P101" s="2112" t="s">
        <v>33</v>
      </c>
      <c r="Q101" s="2113" t="s">
        <v>25</v>
      </c>
      <c r="T101" s="2697"/>
      <c r="U101" s="2697"/>
      <c r="V101" s="1281" t="s">
        <v>25</v>
      </c>
      <c r="W101" s="1282" t="s">
        <v>25</v>
      </c>
      <c r="X101" s="1315">
        <v>43952</v>
      </c>
      <c r="Y101" s="1233" t="s">
        <v>21</v>
      </c>
      <c r="Z101" s="1233">
        <v>19225</v>
      </c>
      <c r="AA101" s="1233">
        <v>19207</v>
      </c>
      <c r="AB101" s="1233">
        <v>542</v>
      </c>
      <c r="AC101" s="1233">
        <v>4281</v>
      </c>
      <c r="AD101" s="1233">
        <v>4618</v>
      </c>
      <c r="AE101" s="1233" t="s">
        <v>21</v>
      </c>
      <c r="AF101" s="1233">
        <v>1058</v>
      </c>
      <c r="AG101" s="1233">
        <v>77620</v>
      </c>
      <c r="AH101" s="1286">
        <v>94909</v>
      </c>
      <c r="AI101" s="2110">
        <v>692</v>
      </c>
      <c r="AJ101" s="2110">
        <v>186</v>
      </c>
      <c r="AK101" s="2110">
        <v>79</v>
      </c>
      <c r="AL101" s="2110">
        <v>62</v>
      </c>
      <c r="AM101" s="2110">
        <v>17</v>
      </c>
      <c r="AN101" s="2110">
        <v>14</v>
      </c>
      <c r="AO101" s="1284" t="s">
        <v>33</v>
      </c>
      <c r="AP101" s="1533" t="s">
        <v>25</v>
      </c>
    </row>
    <row r="102" spans="1:42" ht="14.25" customHeight="1">
      <c r="A102" s="1281" t="s">
        <v>25</v>
      </c>
      <c r="B102" s="1282" t="s">
        <v>25</v>
      </c>
      <c r="C102" s="1315">
        <v>43983</v>
      </c>
      <c r="D102" s="1233">
        <v>116525</v>
      </c>
      <c r="E102" s="1233">
        <v>297972</v>
      </c>
      <c r="F102" s="2107">
        <v>640</v>
      </c>
      <c r="G102" s="2107">
        <v>8</v>
      </c>
      <c r="H102" s="2107" t="s">
        <v>21</v>
      </c>
      <c r="I102" s="2107" t="s">
        <v>21</v>
      </c>
      <c r="J102" s="2107">
        <v>6</v>
      </c>
      <c r="K102" s="2107">
        <v>13</v>
      </c>
      <c r="L102" s="2107">
        <v>11</v>
      </c>
      <c r="M102" s="2107">
        <v>12</v>
      </c>
      <c r="N102" s="2107">
        <v>4139</v>
      </c>
      <c r="O102" s="2107">
        <v>3392</v>
      </c>
      <c r="P102" s="2112" t="s">
        <v>34</v>
      </c>
      <c r="Q102" s="2113" t="s">
        <v>25</v>
      </c>
      <c r="T102" s="2697"/>
      <c r="U102" s="2697"/>
      <c r="V102" s="1281" t="s">
        <v>25</v>
      </c>
      <c r="W102" s="1282" t="s">
        <v>25</v>
      </c>
      <c r="X102" s="1315">
        <v>43983</v>
      </c>
      <c r="Y102" s="1233" t="s">
        <v>21</v>
      </c>
      <c r="Z102" s="1233">
        <v>19798</v>
      </c>
      <c r="AA102" s="1233">
        <v>19413</v>
      </c>
      <c r="AB102" s="1233">
        <v>398</v>
      </c>
      <c r="AC102" s="1233">
        <v>4790</v>
      </c>
      <c r="AD102" s="1233">
        <v>5169</v>
      </c>
      <c r="AE102" s="1233" t="s">
        <v>21</v>
      </c>
      <c r="AF102" s="1233">
        <v>1130</v>
      </c>
      <c r="AG102" s="1233">
        <v>76599</v>
      </c>
      <c r="AH102" s="1286">
        <v>75622</v>
      </c>
      <c r="AI102" s="2110">
        <v>748</v>
      </c>
      <c r="AJ102" s="2110">
        <v>184</v>
      </c>
      <c r="AK102" s="2110">
        <v>78</v>
      </c>
      <c r="AL102" s="2110">
        <v>67</v>
      </c>
      <c r="AM102" s="2110">
        <v>11</v>
      </c>
      <c r="AN102" s="2110">
        <v>6</v>
      </c>
      <c r="AO102" s="1284" t="s">
        <v>34</v>
      </c>
      <c r="AP102" s="1533" t="s">
        <v>25</v>
      </c>
    </row>
    <row r="103" spans="1:42" ht="14.25" customHeight="1">
      <c r="A103" s="1281" t="s">
        <v>25</v>
      </c>
      <c r="B103" s="1282" t="s">
        <v>25</v>
      </c>
      <c r="C103" s="1315">
        <v>44013</v>
      </c>
      <c r="D103" s="1233">
        <v>120604</v>
      </c>
      <c r="E103" s="1233">
        <v>306080</v>
      </c>
      <c r="F103" s="2107">
        <v>738</v>
      </c>
      <c r="G103" s="2107">
        <v>8</v>
      </c>
      <c r="H103" s="2107" t="s">
        <v>21</v>
      </c>
      <c r="I103" s="2107" t="s">
        <v>21</v>
      </c>
      <c r="J103" s="2107">
        <v>6</v>
      </c>
      <c r="K103" s="2107">
        <v>15</v>
      </c>
      <c r="L103" s="2107">
        <v>13</v>
      </c>
      <c r="M103" s="2107">
        <v>14</v>
      </c>
      <c r="N103" s="2107">
        <v>4730</v>
      </c>
      <c r="O103" s="2107">
        <v>3976</v>
      </c>
      <c r="P103" s="2112" t="s">
        <v>35</v>
      </c>
      <c r="Q103" s="2113" t="s">
        <v>25</v>
      </c>
      <c r="T103" s="2697"/>
      <c r="U103" s="2697"/>
      <c r="V103" s="1281" t="s">
        <v>25</v>
      </c>
      <c r="W103" s="1282" t="s">
        <v>25</v>
      </c>
      <c r="X103" s="1315">
        <v>44013</v>
      </c>
      <c r="Y103" s="1233" t="s">
        <v>21</v>
      </c>
      <c r="Z103" s="1233">
        <v>20826</v>
      </c>
      <c r="AA103" s="1233">
        <v>20738</v>
      </c>
      <c r="AB103" s="1233">
        <v>694</v>
      </c>
      <c r="AC103" s="1233">
        <v>4501</v>
      </c>
      <c r="AD103" s="1233">
        <v>4847</v>
      </c>
      <c r="AE103" s="1233" t="s">
        <v>21</v>
      </c>
      <c r="AF103" s="1233">
        <v>1225</v>
      </c>
      <c r="AG103" s="1233">
        <v>77827</v>
      </c>
      <c r="AH103" s="1286">
        <v>67549</v>
      </c>
      <c r="AI103" s="2110">
        <v>881</v>
      </c>
      <c r="AJ103" s="2110">
        <v>240</v>
      </c>
      <c r="AK103" s="2110">
        <v>84</v>
      </c>
      <c r="AL103" s="2110">
        <v>60</v>
      </c>
      <c r="AM103" s="2110">
        <v>24</v>
      </c>
      <c r="AN103" s="2110">
        <v>6</v>
      </c>
      <c r="AO103" s="1284" t="s">
        <v>35</v>
      </c>
      <c r="AP103" s="1533" t="s">
        <v>25</v>
      </c>
    </row>
    <row r="104" spans="1:42" ht="14.25" customHeight="1">
      <c r="A104" s="1281" t="s">
        <v>25</v>
      </c>
      <c r="B104" s="1282" t="s">
        <v>25</v>
      </c>
      <c r="C104" s="1315">
        <v>44044</v>
      </c>
      <c r="D104" s="1233">
        <v>122083</v>
      </c>
      <c r="E104" s="1233">
        <v>280589</v>
      </c>
      <c r="F104" s="2107">
        <v>673</v>
      </c>
      <c r="G104" s="2107">
        <v>9</v>
      </c>
      <c r="H104" s="2107" t="s">
        <v>21</v>
      </c>
      <c r="I104" s="2107" t="s">
        <v>21</v>
      </c>
      <c r="J104" s="2107">
        <v>7</v>
      </c>
      <c r="K104" s="2107">
        <v>15</v>
      </c>
      <c r="L104" s="2107">
        <v>13</v>
      </c>
      <c r="M104" s="2107">
        <v>14</v>
      </c>
      <c r="N104" s="2107">
        <v>4758</v>
      </c>
      <c r="O104" s="2107">
        <v>2986</v>
      </c>
      <c r="P104" s="2112" t="s">
        <v>36</v>
      </c>
      <c r="Q104" s="2113" t="s">
        <v>25</v>
      </c>
      <c r="T104" s="2614"/>
      <c r="U104" s="2614"/>
      <c r="V104" s="1281" t="s">
        <v>25</v>
      </c>
      <c r="W104" s="1282" t="s">
        <v>25</v>
      </c>
      <c r="X104" s="1315">
        <v>44044</v>
      </c>
      <c r="Y104" s="1233" t="s">
        <v>21</v>
      </c>
      <c r="Z104" s="1233">
        <v>19477</v>
      </c>
      <c r="AA104" s="1233">
        <v>18993</v>
      </c>
      <c r="AB104" s="1233">
        <v>645</v>
      </c>
      <c r="AC104" s="1233">
        <v>4476</v>
      </c>
      <c r="AD104" s="1233">
        <v>4876</v>
      </c>
      <c r="AE104" s="1233" t="s">
        <v>21</v>
      </c>
      <c r="AF104" s="1233">
        <v>1023</v>
      </c>
      <c r="AG104" s="1233">
        <v>77665</v>
      </c>
      <c r="AH104" s="1286">
        <v>57722</v>
      </c>
      <c r="AI104" s="2110">
        <v>794</v>
      </c>
      <c r="AJ104" s="2110">
        <v>216</v>
      </c>
      <c r="AK104" s="2110">
        <v>78</v>
      </c>
      <c r="AL104" s="2110">
        <v>58</v>
      </c>
      <c r="AM104" s="2110">
        <v>19</v>
      </c>
      <c r="AN104" s="2110">
        <v>7</v>
      </c>
      <c r="AO104" s="1284" t="s">
        <v>36</v>
      </c>
      <c r="AP104" s="1533" t="s">
        <v>25</v>
      </c>
    </row>
    <row r="105" spans="1:42" ht="14.25" customHeight="1">
      <c r="A105" s="1281" t="s">
        <v>25</v>
      </c>
      <c r="B105" s="1282" t="s">
        <v>25</v>
      </c>
      <c r="C105" s="1315">
        <v>44075</v>
      </c>
      <c r="D105" s="1233">
        <v>109435</v>
      </c>
      <c r="E105" s="1233">
        <v>295037</v>
      </c>
      <c r="F105" s="2107">
        <v>497</v>
      </c>
      <c r="G105" s="2107">
        <v>16</v>
      </c>
      <c r="H105" s="2107" t="s">
        <v>21</v>
      </c>
      <c r="I105" s="2107" t="s">
        <v>21</v>
      </c>
      <c r="J105" s="2107">
        <v>12</v>
      </c>
      <c r="K105" s="2107">
        <v>15</v>
      </c>
      <c r="L105" s="2107">
        <v>13</v>
      </c>
      <c r="M105" s="2107">
        <v>14</v>
      </c>
      <c r="N105" s="2107">
        <v>3688</v>
      </c>
      <c r="O105" s="2107">
        <v>1777</v>
      </c>
      <c r="P105" s="2112" t="s">
        <v>37</v>
      </c>
      <c r="Q105" s="2113" t="s">
        <v>25</v>
      </c>
      <c r="T105" s="2614"/>
      <c r="U105" s="2614"/>
      <c r="V105" s="1281" t="s">
        <v>25</v>
      </c>
      <c r="W105" s="1282" t="s">
        <v>25</v>
      </c>
      <c r="X105" s="1315">
        <v>44075</v>
      </c>
      <c r="Y105" s="1233" t="s">
        <v>21</v>
      </c>
      <c r="Z105" s="1233">
        <v>20105</v>
      </c>
      <c r="AA105" s="1233">
        <v>20625</v>
      </c>
      <c r="AB105" s="1233">
        <v>356</v>
      </c>
      <c r="AC105" s="1233">
        <v>4432</v>
      </c>
      <c r="AD105" s="1233">
        <v>4828</v>
      </c>
      <c r="AE105" s="1233" t="s">
        <v>21</v>
      </c>
      <c r="AF105" s="1233">
        <v>1027</v>
      </c>
      <c r="AG105" s="1233">
        <v>71726</v>
      </c>
      <c r="AH105" s="1286">
        <v>51939</v>
      </c>
      <c r="AI105" s="2110">
        <v>615</v>
      </c>
      <c r="AJ105" s="2110">
        <v>208</v>
      </c>
      <c r="AK105" s="2110">
        <v>110</v>
      </c>
      <c r="AL105" s="2110">
        <v>75</v>
      </c>
      <c r="AM105" s="2110">
        <v>35</v>
      </c>
      <c r="AN105" s="2110">
        <v>12</v>
      </c>
      <c r="AO105" s="1284" t="s">
        <v>37</v>
      </c>
      <c r="AP105" s="1533" t="s">
        <v>25</v>
      </c>
    </row>
    <row r="106" spans="1:42" ht="14.25" customHeight="1">
      <c r="A106" s="1281" t="s">
        <v>25</v>
      </c>
      <c r="B106" s="1282" t="s">
        <v>25</v>
      </c>
      <c r="C106" s="1315">
        <v>44105</v>
      </c>
      <c r="D106" s="1233">
        <v>100980</v>
      </c>
      <c r="E106" s="1233">
        <v>254608</v>
      </c>
      <c r="F106" s="2107">
        <v>643</v>
      </c>
      <c r="G106" s="2107">
        <v>13</v>
      </c>
      <c r="H106" s="2107" t="s">
        <v>21</v>
      </c>
      <c r="I106" s="2107" t="s">
        <v>21</v>
      </c>
      <c r="J106" s="2107">
        <v>10</v>
      </c>
      <c r="K106" s="2107">
        <v>14</v>
      </c>
      <c r="L106" s="2107">
        <v>12</v>
      </c>
      <c r="M106" s="2107">
        <v>13</v>
      </c>
      <c r="N106" s="2107">
        <v>3863</v>
      </c>
      <c r="O106" s="2107">
        <v>3714</v>
      </c>
      <c r="P106" s="2112" t="s">
        <v>38</v>
      </c>
      <c r="Q106" s="2113" t="s">
        <v>25</v>
      </c>
      <c r="T106" s="2614"/>
      <c r="U106" s="2614"/>
      <c r="V106" s="1281" t="s">
        <v>25</v>
      </c>
      <c r="W106" s="1282" t="s">
        <v>25</v>
      </c>
      <c r="X106" s="1315">
        <v>44105</v>
      </c>
      <c r="Y106" s="1233" t="s">
        <v>21</v>
      </c>
      <c r="Z106" s="1233">
        <v>17717</v>
      </c>
      <c r="AA106" s="1233">
        <v>17549</v>
      </c>
      <c r="AB106" s="1233">
        <v>529</v>
      </c>
      <c r="AC106" s="1233">
        <v>4595</v>
      </c>
      <c r="AD106" s="1233">
        <v>5006</v>
      </c>
      <c r="AE106" s="1233" t="s">
        <v>21</v>
      </c>
      <c r="AF106" s="1233" t="s">
        <v>21</v>
      </c>
      <c r="AG106" s="1233">
        <v>72020</v>
      </c>
      <c r="AH106" s="1286">
        <v>27722</v>
      </c>
      <c r="AI106" s="2110">
        <v>811</v>
      </c>
      <c r="AJ106" s="2110">
        <v>222</v>
      </c>
      <c r="AK106" s="2110">
        <v>171</v>
      </c>
      <c r="AL106" s="2110">
        <v>79</v>
      </c>
      <c r="AM106" s="2110">
        <v>92</v>
      </c>
      <c r="AN106" s="2110">
        <v>10</v>
      </c>
      <c r="AO106" s="1284" t="s">
        <v>38</v>
      </c>
      <c r="AP106" s="1533" t="s">
        <v>25</v>
      </c>
    </row>
    <row r="107" spans="1:42" ht="14.25" customHeight="1">
      <c r="A107" s="1281" t="s">
        <v>25</v>
      </c>
      <c r="B107" s="1282" t="s">
        <v>25</v>
      </c>
      <c r="C107" s="1315">
        <v>44136</v>
      </c>
      <c r="D107" s="1233">
        <v>103507</v>
      </c>
      <c r="E107" s="1233">
        <v>266823</v>
      </c>
      <c r="F107" s="2107">
        <v>713</v>
      </c>
      <c r="G107" s="2107">
        <v>13</v>
      </c>
      <c r="H107" s="2107" t="s">
        <v>21</v>
      </c>
      <c r="I107" s="2107" t="s">
        <v>21</v>
      </c>
      <c r="J107" s="2107">
        <v>10</v>
      </c>
      <c r="K107" s="2107">
        <v>13</v>
      </c>
      <c r="L107" s="2107">
        <v>11</v>
      </c>
      <c r="M107" s="2107">
        <v>12</v>
      </c>
      <c r="N107" s="2107">
        <v>3855</v>
      </c>
      <c r="O107" s="2107">
        <v>4748</v>
      </c>
      <c r="P107" s="2112" t="s">
        <v>39</v>
      </c>
      <c r="Q107" s="2113" t="s">
        <v>25</v>
      </c>
      <c r="T107" s="2614"/>
      <c r="U107" s="2614"/>
      <c r="V107" s="1281" t="s">
        <v>25</v>
      </c>
      <c r="W107" s="1282" t="s">
        <v>25</v>
      </c>
      <c r="X107" s="1315">
        <v>44136</v>
      </c>
      <c r="Y107" s="1233" t="s">
        <v>21</v>
      </c>
      <c r="Z107" s="1233">
        <v>18927</v>
      </c>
      <c r="AA107" s="1233">
        <v>18614</v>
      </c>
      <c r="AB107" s="1233">
        <v>932</v>
      </c>
      <c r="AC107" s="1233">
        <v>4523</v>
      </c>
      <c r="AD107" s="1233">
        <v>4944</v>
      </c>
      <c r="AE107" s="1233" t="s">
        <v>21</v>
      </c>
      <c r="AF107" s="1233" t="s">
        <v>21</v>
      </c>
      <c r="AG107" s="1233">
        <v>64700</v>
      </c>
      <c r="AH107" s="1286">
        <v>46256</v>
      </c>
      <c r="AI107" s="2110">
        <v>846</v>
      </c>
      <c r="AJ107" s="2110">
        <v>244</v>
      </c>
      <c r="AK107" s="2110">
        <v>100</v>
      </c>
      <c r="AL107" s="2110">
        <v>82</v>
      </c>
      <c r="AM107" s="2110">
        <v>19</v>
      </c>
      <c r="AN107" s="2110">
        <v>10</v>
      </c>
      <c r="AO107" s="1284" t="s">
        <v>39</v>
      </c>
      <c r="AP107" s="1533" t="s">
        <v>25</v>
      </c>
    </row>
    <row r="108" spans="1:42" ht="15.5">
      <c r="A108" s="1295" t="s">
        <v>25</v>
      </c>
      <c r="B108" s="1296" t="s">
        <v>25</v>
      </c>
      <c r="C108" s="1316">
        <v>44166</v>
      </c>
      <c r="D108" s="1232">
        <v>114338</v>
      </c>
      <c r="E108" s="1232">
        <v>302643</v>
      </c>
      <c r="F108" s="2114">
        <v>663</v>
      </c>
      <c r="G108" s="2114">
        <v>11</v>
      </c>
      <c r="H108" s="2114" t="s">
        <v>21</v>
      </c>
      <c r="I108" s="2114" t="s">
        <v>21</v>
      </c>
      <c r="J108" s="2114">
        <v>8</v>
      </c>
      <c r="K108" s="2114">
        <v>13</v>
      </c>
      <c r="L108" s="2114">
        <v>11</v>
      </c>
      <c r="M108" s="2114">
        <v>12</v>
      </c>
      <c r="N108" s="2114">
        <v>3493</v>
      </c>
      <c r="O108" s="2114">
        <v>4553</v>
      </c>
      <c r="P108" s="2115" t="s">
        <v>40</v>
      </c>
      <c r="Q108" s="1509" t="s">
        <v>25</v>
      </c>
      <c r="T108" s="2614"/>
      <c r="U108" s="2614"/>
      <c r="V108" s="1295" t="s">
        <v>25</v>
      </c>
      <c r="W108" s="1296" t="s">
        <v>25</v>
      </c>
      <c r="X108" s="1316">
        <v>44166</v>
      </c>
      <c r="Y108" s="1232" t="s">
        <v>21</v>
      </c>
      <c r="Z108" s="1232">
        <v>18374</v>
      </c>
      <c r="AA108" s="1232">
        <v>16942</v>
      </c>
      <c r="AB108" s="1232">
        <v>815</v>
      </c>
      <c r="AC108" s="1232">
        <v>5168</v>
      </c>
      <c r="AD108" s="1232">
        <v>5625</v>
      </c>
      <c r="AE108" s="1232" t="s">
        <v>21</v>
      </c>
      <c r="AF108" s="1232" t="s">
        <v>21</v>
      </c>
      <c r="AG108" s="1232">
        <v>71789</v>
      </c>
      <c r="AH108" s="2116">
        <v>79126</v>
      </c>
      <c r="AI108" s="2117">
        <v>749</v>
      </c>
      <c r="AJ108" s="2117">
        <v>200</v>
      </c>
      <c r="AK108" s="2117">
        <v>91</v>
      </c>
      <c r="AL108" s="2117">
        <v>82</v>
      </c>
      <c r="AM108" s="2117">
        <v>9</v>
      </c>
      <c r="AN108" s="2117">
        <v>8</v>
      </c>
      <c r="AO108" s="1298" t="s">
        <v>40</v>
      </c>
      <c r="AP108" s="1537" t="s">
        <v>25</v>
      </c>
    </row>
    <row r="109" spans="1:42" ht="13.5" customHeight="1">
      <c r="T109" s="2614"/>
      <c r="U109" s="2614"/>
    </row>
    <row r="110" spans="1:42" ht="13.5" customHeight="1">
      <c r="T110" s="2614"/>
      <c r="U110" s="2614"/>
    </row>
    <row r="111" spans="1:42">
      <c r="E111" s="2118"/>
    </row>
  </sheetData>
  <mergeCells count="48">
    <mergeCell ref="AA76:AC76"/>
    <mergeCell ref="T97:U103"/>
    <mergeCell ref="T104:U110"/>
    <mergeCell ref="AO76:AP82"/>
    <mergeCell ref="AF79:AF80"/>
    <mergeCell ref="Z80:Z81"/>
    <mergeCell ref="AI80:AI81"/>
    <mergeCell ref="AJ80:AJ81"/>
    <mergeCell ref="T83:U89"/>
    <mergeCell ref="T90:U96"/>
    <mergeCell ref="A42:C48"/>
    <mergeCell ref="T42:U48"/>
    <mergeCell ref="V42:X48"/>
    <mergeCell ref="F80:F81"/>
    <mergeCell ref="G80:G81"/>
    <mergeCell ref="A76:C82"/>
    <mergeCell ref="P76:Q82"/>
    <mergeCell ref="T76:U82"/>
    <mergeCell ref="V76:X82"/>
    <mergeCell ref="K80:K81"/>
    <mergeCell ref="AO42:AP48"/>
    <mergeCell ref="S45:S46"/>
    <mergeCell ref="AA45:AA46"/>
    <mergeCell ref="E46:E47"/>
    <mergeCell ref="F46:F47"/>
    <mergeCell ref="O46:O47"/>
    <mergeCell ref="AD46:AD47"/>
    <mergeCell ref="AE46:AE47"/>
    <mergeCell ref="BK8:BL14"/>
    <mergeCell ref="R11:R12"/>
    <mergeCell ref="D12:D13"/>
    <mergeCell ref="E12:E13"/>
    <mergeCell ref="N12:N13"/>
    <mergeCell ref="Y12:Y13"/>
    <mergeCell ref="Z12:Z13"/>
    <mergeCell ref="AK12:AK13"/>
    <mergeCell ref="AU12:AU13"/>
    <mergeCell ref="BF12:BF13"/>
    <mergeCell ref="Z6:AD6"/>
    <mergeCell ref="AU6:AY6"/>
    <mergeCell ref="BF6:BJ6"/>
    <mergeCell ref="A8:C14"/>
    <mergeCell ref="T8:U14"/>
    <mergeCell ref="V8:X14"/>
    <mergeCell ref="AO8:AP14"/>
    <mergeCell ref="AQ8:AS14"/>
    <mergeCell ref="AZ8:BA14"/>
    <mergeCell ref="BB8:BD14"/>
  </mergeCells>
  <phoneticPr fontId="99"/>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5" manualBreakCount="5">
    <brk id="11" max="109" man="1"/>
    <brk id="21" max="109" man="1"/>
    <brk id="32" max="109" man="1"/>
    <brk id="42" max="109" man="1"/>
    <brk id="5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2E375-3F3A-4F27-BFED-E69B52FF05A5}">
  <sheetPr>
    <tabColor theme="3" tint="0.39997558519241921"/>
  </sheetPr>
  <dimension ref="A1:CB109"/>
  <sheetViews>
    <sheetView zoomScaleNormal="100" zoomScaleSheetLayoutView="75" workbookViewId="0"/>
  </sheetViews>
  <sheetFormatPr defaultColWidth="9" defaultRowHeight="13"/>
  <cols>
    <col min="1" max="1" width="8.7265625" style="1248" customWidth="1"/>
    <col min="2" max="2" width="6.6328125" style="1248" customWidth="1"/>
    <col min="3" max="3" width="11.6328125" style="1248" customWidth="1"/>
    <col min="4" max="11" width="17.08984375" style="1248" customWidth="1"/>
    <col min="12" max="19" width="17.6328125" style="1248" customWidth="1"/>
    <col min="20" max="21" width="10.6328125" style="1248" customWidth="1"/>
    <col min="22" max="22" width="8.7265625" style="1248" customWidth="1"/>
    <col min="23" max="23" width="6.26953125" style="1248" customWidth="1"/>
    <col min="24" max="24" width="11.6328125" style="1248" customWidth="1"/>
    <col min="25" max="32" width="17.08984375" style="1248" customWidth="1"/>
    <col min="33" max="40" width="17.6328125" style="1248" customWidth="1"/>
    <col min="41" max="42" width="10.6328125" style="1248" customWidth="1"/>
    <col min="43" max="43" width="8.7265625" style="1248" customWidth="1"/>
    <col min="44" max="44" width="6.36328125" style="1248" customWidth="1"/>
    <col min="45" max="45" width="11.6328125" style="1248" customWidth="1"/>
    <col min="46" max="47" width="17.08984375" style="1248" customWidth="1"/>
    <col min="48" max="49" width="10.6328125" style="1248" customWidth="1"/>
    <col min="50" max="50" width="16.08984375" style="1248" customWidth="1"/>
    <col min="51" max="53" width="9" style="1248" customWidth="1"/>
    <col min="54" max="16384" width="9" style="1248"/>
  </cols>
  <sheetData>
    <row r="1" spans="1:80" s="1255" customFormat="1" ht="14">
      <c r="A1" s="1335" t="s">
        <v>641</v>
      </c>
      <c r="B1" s="1391"/>
      <c r="C1" s="1391"/>
      <c r="D1" s="1391"/>
      <c r="E1" s="1391"/>
      <c r="F1" s="1391"/>
      <c r="G1" s="1391"/>
      <c r="S1" s="1391"/>
      <c r="T1" s="1391"/>
      <c r="U1" s="1494" t="s">
        <v>641</v>
      </c>
      <c r="V1" s="1335" t="s">
        <v>641</v>
      </c>
      <c r="W1" s="1391"/>
      <c r="X1" s="1391"/>
      <c r="Y1" s="1391"/>
      <c r="Z1" s="1391"/>
      <c r="AA1" s="1391"/>
      <c r="AB1" s="1391"/>
      <c r="AN1" s="1391"/>
      <c r="AO1" s="1391"/>
      <c r="AP1" s="1494" t="s">
        <v>641</v>
      </c>
      <c r="AQ1" s="1391" t="s">
        <v>710</v>
      </c>
      <c r="AR1" s="1391"/>
      <c r="AS1" s="1391"/>
      <c r="AT1" s="1391"/>
      <c r="AU1" s="1391"/>
      <c r="AV1" s="1391"/>
      <c r="AW1" s="1391"/>
      <c r="BH1" s="1391"/>
      <c r="BI1" s="1391"/>
      <c r="BJ1" s="1391"/>
      <c r="BK1" s="1391"/>
      <c r="BU1" s="1391"/>
      <c r="BV1" s="1391"/>
      <c r="BW1" s="1494" t="s">
        <v>641</v>
      </c>
      <c r="BX1" s="1391"/>
      <c r="BY1" s="1391"/>
      <c r="BZ1" s="1391"/>
      <c r="CA1" s="1391"/>
      <c r="CB1" s="1391"/>
    </row>
    <row r="2" spans="1:80" s="1255" customFormat="1" ht="14">
      <c r="A2" s="1334" t="s">
        <v>1002</v>
      </c>
      <c r="C2" s="1444"/>
      <c r="D2" s="1444"/>
      <c r="E2" s="1396"/>
      <c r="F2" s="1373"/>
      <c r="S2" s="2119"/>
      <c r="T2" s="1396"/>
      <c r="U2" s="1877" t="s">
        <v>1002</v>
      </c>
      <c r="V2" s="1334" t="s">
        <v>1003</v>
      </c>
      <c r="X2" s="1444"/>
      <c r="Y2" s="1444"/>
      <c r="Z2" s="1396"/>
      <c r="AA2" s="1373"/>
      <c r="AN2" s="2119"/>
      <c r="AO2" s="1396"/>
      <c r="AP2" s="1877" t="s">
        <v>1003</v>
      </c>
      <c r="AQ2" s="1334" t="s">
        <v>1003</v>
      </c>
      <c r="AS2" s="1444"/>
      <c r="AT2" s="1444"/>
      <c r="AU2" s="1396"/>
      <c r="AV2" s="1373"/>
      <c r="BH2" s="1396"/>
      <c r="BI2" s="1444"/>
      <c r="BJ2" s="1396"/>
      <c r="BK2" s="1396"/>
      <c r="BU2" s="2119"/>
      <c r="BV2" s="1396"/>
      <c r="BW2" s="2120" t="s">
        <v>726</v>
      </c>
      <c r="BX2" s="1396"/>
      <c r="BZ2" s="1444"/>
      <c r="CA2" s="1444"/>
      <c r="CB2" s="1396"/>
    </row>
    <row r="3" spans="1:80">
      <c r="A3" s="1336"/>
      <c r="B3" s="1336"/>
      <c r="C3" s="1336"/>
      <c r="D3" s="1336"/>
      <c r="E3" s="1336"/>
      <c r="F3" s="1260"/>
      <c r="G3" s="1260"/>
      <c r="H3" s="1260"/>
      <c r="I3" s="1260"/>
      <c r="J3" s="1260"/>
      <c r="K3" s="1260"/>
      <c r="L3" s="1260"/>
      <c r="M3" s="1260"/>
      <c r="N3" s="1260"/>
      <c r="O3" s="1260"/>
      <c r="P3" s="1260"/>
      <c r="Q3" s="1260"/>
      <c r="R3" s="1260"/>
      <c r="S3" s="1260"/>
      <c r="T3" s="1260"/>
      <c r="U3" s="1260"/>
      <c r="V3" s="1260"/>
      <c r="W3" s="1260"/>
      <c r="X3" s="1260"/>
      <c r="Y3" s="1260"/>
      <c r="Z3" s="1260"/>
      <c r="AA3" s="1260"/>
      <c r="AB3" s="1260"/>
      <c r="AC3" s="1260"/>
      <c r="AD3" s="1260"/>
      <c r="AE3" s="1260"/>
      <c r="AF3" s="1260"/>
      <c r="AG3" s="1260"/>
      <c r="AH3" s="1260"/>
      <c r="AI3" s="1260"/>
      <c r="AJ3" s="1260"/>
      <c r="AK3" s="1260"/>
      <c r="AL3" s="1260"/>
      <c r="AM3" s="1260"/>
      <c r="AN3" s="1260"/>
      <c r="AO3" s="1260"/>
      <c r="AP3" s="1260"/>
      <c r="AQ3" s="1260"/>
      <c r="AR3" s="1260"/>
      <c r="AS3" s="1260"/>
      <c r="AT3" s="1260"/>
      <c r="AU3" s="1260"/>
      <c r="AV3" s="1260"/>
      <c r="AW3" s="1260"/>
      <c r="AX3" s="1260"/>
      <c r="AY3" s="1260"/>
      <c r="AZ3" s="1260"/>
      <c r="BA3" s="1260"/>
      <c r="BB3" s="1260"/>
      <c r="BC3" s="1260"/>
      <c r="BD3" s="1260"/>
      <c r="BE3" s="1260"/>
      <c r="BF3" s="1260"/>
      <c r="BG3" s="1260"/>
      <c r="BH3" s="1260"/>
      <c r="BI3" s="1260"/>
      <c r="BJ3" s="1260"/>
      <c r="BK3" s="1260"/>
    </row>
    <row r="4" spans="1:80" ht="14.25" customHeight="1">
      <c r="A4" s="1336"/>
      <c r="B4" s="1336"/>
      <c r="C4" s="1336"/>
      <c r="D4" s="1336"/>
      <c r="E4" s="1336"/>
      <c r="F4" s="1260"/>
      <c r="G4" s="1260"/>
      <c r="H4" s="2121"/>
      <c r="I4" s="1260"/>
      <c r="J4" s="1260"/>
      <c r="K4" s="1260"/>
      <c r="L4" s="1260"/>
      <c r="M4" s="1260"/>
      <c r="N4" s="1260"/>
      <c r="O4" s="1260"/>
      <c r="P4" s="1260"/>
      <c r="Q4" s="1260"/>
      <c r="R4" s="1260"/>
      <c r="S4" s="1260"/>
      <c r="T4" s="1260"/>
      <c r="U4" s="1260"/>
      <c r="V4" s="1260"/>
      <c r="W4" s="1260"/>
      <c r="X4" s="1260"/>
      <c r="Y4" s="1260"/>
      <c r="Z4" s="1260"/>
      <c r="AA4" s="1260"/>
      <c r="AB4" s="1260"/>
      <c r="AC4" s="1260"/>
      <c r="AD4" s="1260"/>
      <c r="AE4" s="1260"/>
      <c r="AF4" s="1260"/>
      <c r="AG4" s="1260"/>
      <c r="AH4" s="1260"/>
      <c r="AI4" s="1260"/>
      <c r="AJ4" s="1260"/>
      <c r="AK4" s="1260"/>
      <c r="AL4" s="1260"/>
      <c r="AM4" s="1260"/>
      <c r="AN4" s="1260"/>
      <c r="AO4" s="1260"/>
      <c r="AP4" s="1260"/>
      <c r="AQ4" s="1260"/>
      <c r="AR4" s="1260"/>
      <c r="AS4" s="1260"/>
      <c r="AT4" s="1260"/>
      <c r="AU4" s="1260"/>
      <c r="AV4" s="1260"/>
      <c r="AW4" s="1260"/>
      <c r="AX4" s="1260"/>
      <c r="AY4" s="1260"/>
      <c r="AZ4" s="1260"/>
      <c r="BA4" s="1260"/>
      <c r="BB4" s="1260"/>
      <c r="BC4" s="1260"/>
      <c r="BD4" s="1260"/>
      <c r="BE4" s="1260"/>
      <c r="BF4" s="1260"/>
      <c r="BG4" s="1260"/>
      <c r="BH4" s="1260"/>
      <c r="BI4" s="1260"/>
      <c r="BJ4" s="1260"/>
      <c r="BK4" s="1260"/>
    </row>
    <row r="5" spans="1:80">
      <c r="A5" s="1260" t="s">
        <v>1184</v>
      </c>
      <c r="B5" s="1260"/>
      <c r="C5" s="1260"/>
      <c r="D5" s="1260"/>
      <c r="E5" s="1260"/>
      <c r="F5" s="1260"/>
      <c r="G5" s="1260"/>
      <c r="H5" s="1260"/>
      <c r="I5" s="1260"/>
      <c r="J5" s="1260"/>
      <c r="K5" s="1260"/>
      <c r="L5" s="1260"/>
      <c r="M5" s="1260"/>
      <c r="N5" s="1260"/>
      <c r="O5" s="1260"/>
      <c r="P5" s="1260"/>
      <c r="Q5" s="1260"/>
      <c r="R5" s="1260"/>
      <c r="S5" s="1260"/>
      <c r="T5" s="1260"/>
      <c r="U5" s="1260"/>
      <c r="V5" s="1260"/>
      <c r="W5" s="1260"/>
      <c r="X5" s="1260"/>
      <c r="Y5" s="1260"/>
      <c r="Z5" s="1260"/>
      <c r="AA5" s="1260"/>
      <c r="AB5" s="1260"/>
      <c r="AC5" s="1260"/>
      <c r="AD5" s="1260"/>
      <c r="AE5" s="1260"/>
      <c r="AF5" s="1260"/>
      <c r="AG5" s="1260"/>
      <c r="AH5" s="1260"/>
      <c r="AI5" s="1260"/>
      <c r="AJ5" s="1260"/>
      <c r="AK5" s="1260"/>
      <c r="AL5" s="1260"/>
      <c r="AM5" s="1260"/>
      <c r="AN5" s="1260"/>
      <c r="AO5" s="1260"/>
      <c r="AP5" s="1260"/>
      <c r="AQ5" s="1260"/>
      <c r="AR5" s="1260"/>
      <c r="AS5" s="1260"/>
      <c r="AT5" s="1260"/>
      <c r="AU5" s="1260"/>
      <c r="AV5" s="1260"/>
      <c r="AW5" s="1260"/>
      <c r="AX5" s="1260"/>
      <c r="AY5" s="1260"/>
      <c r="AZ5" s="1260"/>
      <c r="BA5" s="1260"/>
      <c r="BB5" s="1260"/>
      <c r="BC5" s="1260"/>
      <c r="BD5" s="1260"/>
      <c r="BE5" s="1260"/>
      <c r="BF5" s="1260"/>
      <c r="BG5" s="1260"/>
      <c r="BH5" s="1260"/>
      <c r="BI5" s="1260"/>
      <c r="BJ5" s="1260"/>
      <c r="BK5" s="1260"/>
    </row>
    <row r="6" spans="1:80" s="1255" customFormat="1" ht="17.5">
      <c r="A6" s="1501" t="s">
        <v>377</v>
      </c>
      <c r="B6" s="1427"/>
      <c r="C6" s="1427"/>
      <c r="D6" s="1889" t="s">
        <v>1309</v>
      </c>
      <c r="V6" s="1427" t="s">
        <v>378</v>
      </c>
      <c r="W6" s="1427"/>
      <c r="X6" s="1427"/>
      <c r="Y6" s="1427"/>
      <c r="Z6" s="2122" t="s">
        <v>1309</v>
      </c>
      <c r="AA6" s="1780"/>
      <c r="AB6" s="1780"/>
      <c r="AC6" s="1780"/>
      <c r="AD6" s="1780"/>
      <c r="AE6" s="1351"/>
      <c r="AQ6" s="1427"/>
      <c r="AR6" s="1427"/>
      <c r="AS6" s="1427"/>
      <c r="AT6" s="1427"/>
      <c r="AU6" s="2122"/>
      <c r="AV6" s="1780"/>
      <c r="AW6" s="1780"/>
      <c r="AX6" s="1780"/>
      <c r="AY6" s="1780"/>
      <c r="AZ6" s="1351"/>
    </row>
    <row r="7" spans="1:80" s="1255" customFormat="1" ht="18.75" customHeight="1">
      <c r="A7" s="1255" t="s">
        <v>740</v>
      </c>
      <c r="D7" s="1505" t="s">
        <v>379</v>
      </c>
      <c r="F7" s="2844" t="s">
        <v>738</v>
      </c>
      <c r="G7" s="2844"/>
      <c r="H7" s="2844"/>
      <c r="I7" s="2844"/>
      <c r="J7" s="2844"/>
      <c r="V7" s="1351"/>
      <c r="W7" s="1351"/>
      <c r="X7" s="1351"/>
      <c r="Y7" s="1455" t="s">
        <v>380</v>
      </c>
      <c r="AA7" s="1368" t="s">
        <v>1292</v>
      </c>
      <c r="AQ7" s="1351"/>
      <c r="AR7" s="1351"/>
      <c r="AS7" s="1351"/>
      <c r="AT7" s="1455"/>
      <c r="AV7" s="1368"/>
    </row>
    <row r="8" spans="1:80" s="1255" customFormat="1" ht="18.75" customHeight="1">
      <c r="A8" s="2618" t="s">
        <v>734</v>
      </c>
      <c r="B8" s="2618"/>
      <c r="C8" s="2619"/>
      <c r="D8" s="1965" t="s">
        <v>1004</v>
      </c>
      <c r="E8" s="1345"/>
      <c r="F8" s="1943" t="s">
        <v>1310</v>
      </c>
      <c r="G8" s="1513"/>
      <c r="H8" s="1513"/>
      <c r="I8" s="1513"/>
      <c r="J8" s="1513"/>
      <c r="K8" s="2020" t="s">
        <v>741</v>
      </c>
      <c r="L8" s="1513" t="s">
        <v>364</v>
      </c>
      <c r="M8" s="1513"/>
      <c r="N8" s="1513"/>
      <c r="O8" s="1513"/>
      <c r="P8" s="1513"/>
      <c r="Q8" s="1513"/>
      <c r="R8" s="1513"/>
      <c r="S8" s="1513"/>
      <c r="T8" s="2611" t="s">
        <v>694</v>
      </c>
      <c r="U8" s="2696"/>
      <c r="V8" s="2618" t="s">
        <v>734</v>
      </c>
      <c r="W8" s="2618"/>
      <c r="X8" s="2619"/>
      <c r="Y8" s="1965" t="s">
        <v>1005</v>
      </c>
      <c r="Z8" s="1345"/>
      <c r="AA8" s="1943" t="s">
        <v>757</v>
      </c>
      <c r="AB8" s="1513"/>
      <c r="AC8" s="1513"/>
      <c r="AD8" s="1513"/>
      <c r="AE8" s="1513"/>
      <c r="AF8" s="2020" t="s">
        <v>741</v>
      </c>
      <c r="AG8" s="1513" t="s">
        <v>364</v>
      </c>
      <c r="AH8" s="1513"/>
      <c r="AI8" s="1513" t="s">
        <v>714</v>
      </c>
      <c r="AJ8" s="1513"/>
      <c r="AK8" s="1513"/>
      <c r="AL8" s="1513"/>
      <c r="AM8" s="1513"/>
      <c r="AN8" s="1513"/>
      <c r="AO8" s="2611" t="s">
        <v>694</v>
      </c>
      <c r="AP8" s="2696"/>
      <c r="AQ8" s="2618" t="s">
        <v>734</v>
      </c>
      <c r="AR8" s="2618"/>
      <c r="AS8" s="2619"/>
      <c r="AT8" s="2123" t="s">
        <v>1006</v>
      </c>
      <c r="AU8" s="1513"/>
      <c r="AV8" s="2611" t="s">
        <v>694</v>
      </c>
      <c r="AW8" s="2696"/>
    </row>
    <row r="9" spans="1:80" s="1255" customFormat="1" ht="15.75" customHeight="1">
      <c r="A9" s="2690"/>
      <c r="B9" s="2690"/>
      <c r="C9" s="2691"/>
      <c r="D9" s="1474" t="s">
        <v>219</v>
      </c>
      <c r="E9" s="1698" t="s">
        <v>345</v>
      </c>
      <c r="F9" s="1698" t="s">
        <v>736</v>
      </c>
      <c r="G9" s="1475" t="s">
        <v>739</v>
      </c>
      <c r="H9" s="1940" t="s">
        <v>293</v>
      </c>
      <c r="I9" s="1475" t="s">
        <v>294</v>
      </c>
      <c r="J9" s="1475" t="s">
        <v>295</v>
      </c>
      <c r="K9" s="1475" t="s">
        <v>346</v>
      </c>
      <c r="L9" s="1475" t="s">
        <v>369</v>
      </c>
      <c r="M9" s="1475" t="s">
        <v>299</v>
      </c>
      <c r="N9" s="2034" t="s">
        <v>370</v>
      </c>
      <c r="O9" s="1475" t="s">
        <v>1197</v>
      </c>
      <c r="P9" s="1475" t="s">
        <v>349</v>
      </c>
      <c r="Q9" s="1479" t="s">
        <v>350</v>
      </c>
      <c r="R9" s="1940" t="s">
        <v>15</v>
      </c>
      <c r="S9" s="1475" t="s">
        <v>303</v>
      </c>
      <c r="T9" s="2599"/>
      <c r="U9" s="2697"/>
      <c r="V9" s="2690"/>
      <c r="W9" s="2690"/>
      <c r="X9" s="2691"/>
      <c r="Y9" s="1474" t="s">
        <v>219</v>
      </c>
      <c r="Z9" s="1698" t="s">
        <v>345</v>
      </c>
      <c r="AA9" s="1698" t="s">
        <v>736</v>
      </c>
      <c r="AB9" s="1475" t="s">
        <v>739</v>
      </c>
      <c r="AC9" s="1940" t="s">
        <v>293</v>
      </c>
      <c r="AD9" s="1475" t="s">
        <v>294</v>
      </c>
      <c r="AE9" s="1475" t="s">
        <v>295</v>
      </c>
      <c r="AF9" s="1475" t="s">
        <v>346</v>
      </c>
      <c r="AG9" s="1475" t="s">
        <v>369</v>
      </c>
      <c r="AH9" s="1698" t="s">
        <v>298</v>
      </c>
      <c r="AI9" s="1475" t="s">
        <v>299</v>
      </c>
      <c r="AJ9" s="2034" t="s">
        <v>370</v>
      </c>
      <c r="AK9" s="1479" t="s">
        <v>1196</v>
      </c>
      <c r="AL9" s="1475" t="s">
        <v>1197</v>
      </c>
      <c r="AM9" s="1475" t="s">
        <v>349</v>
      </c>
      <c r="AN9" s="1479" t="s">
        <v>350</v>
      </c>
      <c r="AO9" s="2599"/>
      <c r="AP9" s="2697"/>
      <c r="AQ9" s="2690"/>
      <c r="AR9" s="2690"/>
      <c r="AS9" s="2691"/>
      <c r="AT9" s="1475" t="s">
        <v>5</v>
      </c>
      <c r="AU9" s="1475" t="s">
        <v>7</v>
      </c>
      <c r="AV9" s="2599"/>
      <c r="AW9" s="2697"/>
    </row>
    <row r="10" spans="1:80" s="1255" customFormat="1" ht="16.5" customHeight="1">
      <c r="A10" s="2690"/>
      <c r="B10" s="2690"/>
      <c r="C10" s="2691"/>
      <c r="D10" s="1474" t="s">
        <v>9</v>
      </c>
      <c r="E10" s="1698" t="s">
        <v>9</v>
      </c>
      <c r="F10" s="1698"/>
      <c r="G10" s="1479"/>
      <c r="H10" s="1698"/>
      <c r="I10" s="1479"/>
      <c r="J10" s="1479"/>
      <c r="K10" s="1479"/>
      <c r="L10" s="1479"/>
      <c r="M10" s="1479" t="s">
        <v>1183</v>
      </c>
      <c r="N10" s="1474" t="s">
        <v>372</v>
      </c>
      <c r="O10" s="1479"/>
      <c r="P10" s="1479" t="s">
        <v>354</v>
      </c>
      <c r="Q10" s="1479" t="s">
        <v>355</v>
      </c>
      <c r="R10" s="1698"/>
      <c r="S10" s="1479"/>
      <c r="T10" s="2599"/>
      <c r="U10" s="2697"/>
      <c r="V10" s="2690"/>
      <c r="W10" s="2690"/>
      <c r="X10" s="2691"/>
      <c r="Y10" s="1474" t="s">
        <v>9</v>
      </c>
      <c r="Z10" s="1698" t="s">
        <v>9</v>
      </c>
      <c r="AA10" s="1698"/>
      <c r="AB10" s="1479"/>
      <c r="AC10" s="1698"/>
      <c r="AD10" s="1479"/>
      <c r="AE10" s="1479"/>
      <c r="AF10" s="1479"/>
      <c r="AG10" s="1479"/>
      <c r="AH10" s="1698" t="s">
        <v>1183</v>
      </c>
      <c r="AI10" s="1479" t="s">
        <v>1183</v>
      </c>
      <c r="AJ10" s="1474" t="s">
        <v>372</v>
      </c>
      <c r="AK10" s="1479"/>
      <c r="AL10" s="1479"/>
      <c r="AM10" s="1479" t="s">
        <v>354</v>
      </c>
      <c r="AN10" s="1479" t="s">
        <v>355</v>
      </c>
      <c r="AO10" s="2599"/>
      <c r="AP10" s="2697"/>
      <c r="AQ10" s="2690"/>
      <c r="AR10" s="2690"/>
      <c r="AS10" s="2691"/>
      <c r="AT10" s="1479"/>
      <c r="AU10" s="1479"/>
      <c r="AV10" s="2599"/>
      <c r="AW10" s="2697"/>
    </row>
    <row r="11" spans="1:80" s="1255" customFormat="1" ht="16" customHeight="1">
      <c r="A11" s="2690"/>
      <c r="B11" s="2690"/>
      <c r="C11" s="2691"/>
      <c r="D11" s="1444" t="s">
        <v>1375</v>
      </c>
      <c r="E11" s="1898" t="s">
        <v>1385</v>
      </c>
      <c r="F11" s="1359"/>
      <c r="G11" s="1359"/>
      <c r="H11" s="1359"/>
      <c r="I11" s="1359"/>
      <c r="J11" s="1352" t="s">
        <v>1516</v>
      </c>
      <c r="K11" s="1352" t="s">
        <v>1516</v>
      </c>
      <c r="L11" s="1352" t="s">
        <v>1516</v>
      </c>
      <c r="M11" s="1352" t="s">
        <v>1376</v>
      </c>
      <c r="N11" s="1898"/>
      <c r="O11" s="1359"/>
      <c r="P11" s="1352" t="s">
        <v>1199</v>
      </c>
      <c r="Q11" s="1978" t="s">
        <v>1377</v>
      </c>
      <c r="R11" s="1898"/>
      <c r="S11" s="1898" t="s">
        <v>1518</v>
      </c>
      <c r="T11" s="2599"/>
      <c r="U11" s="2697"/>
      <c r="V11" s="2690"/>
      <c r="W11" s="2690"/>
      <c r="X11" s="2691"/>
      <c r="Y11" s="1898" t="s">
        <v>1375</v>
      </c>
      <c r="Z11" s="1898" t="s">
        <v>1385</v>
      </c>
      <c r="AA11" s="1359"/>
      <c r="AB11" s="1359"/>
      <c r="AC11" s="1359"/>
      <c r="AD11" s="1359"/>
      <c r="AE11" s="1352" t="s">
        <v>1516</v>
      </c>
      <c r="AF11" s="1352" t="s">
        <v>1516</v>
      </c>
      <c r="AG11" s="1352" t="s">
        <v>1516</v>
      </c>
      <c r="AH11" s="1898"/>
      <c r="AI11" s="1352" t="s">
        <v>1376</v>
      </c>
      <c r="AJ11" s="1898"/>
      <c r="AK11" s="1352"/>
      <c r="AL11" s="1359"/>
      <c r="AM11" s="1352" t="s">
        <v>1199</v>
      </c>
      <c r="AN11" s="1978" t="s">
        <v>1377</v>
      </c>
      <c r="AO11" s="2599"/>
      <c r="AP11" s="2697"/>
      <c r="AQ11" s="2690"/>
      <c r="AR11" s="2690"/>
      <c r="AS11" s="2691"/>
      <c r="AT11" s="1358"/>
      <c r="AU11" s="1352"/>
      <c r="AV11" s="2599"/>
      <c r="AW11" s="2697"/>
    </row>
    <row r="12" spans="1:80" s="1255" customFormat="1" ht="16" customHeight="1">
      <c r="A12" s="2690"/>
      <c r="B12" s="2690"/>
      <c r="C12" s="2691"/>
      <c r="D12" s="2822" t="s">
        <v>1378</v>
      </c>
      <c r="E12" s="2822" t="s">
        <v>1378</v>
      </c>
      <c r="F12" s="1359" t="s">
        <v>717</v>
      </c>
      <c r="G12" s="1359" t="s">
        <v>1411</v>
      </c>
      <c r="H12" s="1359" t="s">
        <v>716</v>
      </c>
      <c r="I12" s="1359" t="s">
        <v>1174</v>
      </c>
      <c r="J12" s="1358" t="s">
        <v>1379</v>
      </c>
      <c r="K12" s="1358" t="s">
        <v>1380</v>
      </c>
      <c r="L12" s="1358" t="s">
        <v>1382</v>
      </c>
      <c r="M12" s="1352" t="s">
        <v>1330</v>
      </c>
      <c r="N12" s="1898" t="s">
        <v>1232</v>
      </c>
      <c r="O12" s="1359" t="s">
        <v>1198</v>
      </c>
      <c r="P12" s="1352" t="s">
        <v>1208</v>
      </c>
      <c r="Q12" s="2822" t="s">
        <v>1378</v>
      </c>
      <c r="R12" s="1898" t="s">
        <v>1239</v>
      </c>
      <c r="S12" s="1898" t="s">
        <v>1331</v>
      </c>
      <c r="T12" s="2599"/>
      <c r="U12" s="2697"/>
      <c r="V12" s="2690"/>
      <c r="W12" s="2690"/>
      <c r="X12" s="2691"/>
      <c r="Y12" s="2822" t="s">
        <v>1378</v>
      </c>
      <c r="Z12" s="2822" t="s">
        <v>1378</v>
      </c>
      <c r="AA12" s="1359" t="s">
        <v>717</v>
      </c>
      <c r="AB12" s="1359" t="s">
        <v>1411</v>
      </c>
      <c r="AC12" s="1359" t="s">
        <v>716</v>
      </c>
      <c r="AD12" s="1359" t="s">
        <v>1174</v>
      </c>
      <c r="AE12" s="1358" t="s">
        <v>1379</v>
      </c>
      <c r="AF12" s="1358" t="s">
        <v>1380</v>
      </c>
      <c r="AG12" s="1358" t="s">
        <v>1382</v>
      </c>
      <c r="AH12" s="1898" t="s">
        <v>1178</v>
      </c>
      <c r="AI12" s="1352" t="s">
        <v>1330</v>
      </c>
      <c r="AJ12" s="1898" t="s">
        <v>1232</v>
      </c>
      <c r="AK12" s="1352" t="s">
        <v>724</v>
      </c>
      <c r="AL12" s="1359" t="s">
        <v>1198</v>
      </c>
      <c r="AM12" s="1352" t="s">
        <v>1208</v>
      </c>
      <c r="AN12" s="2822" t="s">
        <v>1378</v>
      </c>
      <c r="AO12" s="2599"/>
      <c r="AP12" s="2697"/>
      <c r="AQ12" s="2690"/>
      <c r="AR12" s="2690"/>
      <c r="AS12" s="2691"/>
      <c r="AT12" s="1358" t="s">
        <v>1383</v>
      </c>
      <c r="AU12" s="1352" t="s">
        <v>1207</v>
      </c>
      <c r="AV12" s="2599"/>
      <c r="AW12" s="2697"/>
    </row>
    <row r="13" spans="1:80" s="1255" customFormat="1" ht="16" customHeight="1">
      <c r="A13" s="2690"/>
      <c r="B13" s="2690"/>
      <c r="C13" s="2691"/>
      <c r="D13" s="2822"/>
      <c r="E13" s="2822"/>
      <c r="F13" s="1359"/>
      <c r="G13" s="1358"/>
      <c r="H13" s="1898"/>
      <c r="I13" s="1358"/>
      <c r="J13" s="1358"/>
      <c r="K13" s="1358"/>
      <c r="L13" s="1358"/>
      <c r="M13" s="1352"/>
      <c r="N13" s="1444"/>
      <c r="O13" s="1358"/>
      <c r="P13" s="1352"/>
      <c r="Q13" s="2822"/>
      <c r="R13" s="1898"/>
      <c r="S13" s="1358"/>
      <c r="T13" s="2599"/>
      <c r="U13" s="2697"/>
      <c r="V13" s="2690"/>
      <c r="W13" s="2690"/>
      <c r="X13" s="2691"/>
      <c r="Y13" s="2822"/>
      <c r="Z13" s="2822"/>
      <c r="AA13" s="1359"/>
      <c r="AB13" s="1358"/>
      <c r="AC13" s="1898"/>
      <c r="AD13" s="1358"/>
      <c r="AE13" s="1358"/>
      <c r="AF13" s="1358"/>
      <c r="AG13" s="1358"/>
      <c r="AH13" s="1359"/>
      <c r="AI13" s="1352"/>
      <c r="AJ13" s="1444"/>
      <c r="AK13" s="1352"/>
      <c r="AL13" s="1358"/>
      <c r="AM13" s="1352"/>
      <c r="AN13" s="2822"/>
      <c r="AO13" s="2599"/>
      <c r="AP13" s="2697"/>
      <c r="AQ13" s="2690"/>
      <c r="AR13" s="2690"/>
      <c r="AS13" s="2691"/>
      <c r="AT13" s="1358"/>
      <c r="AU13" s="1352"/>
      <c r="AV13" s="2599"/>
      <c r="AW13" s="2697"/>
    </row>
    <row r="14" spans="1:80" s="1260" customFormat="1" ht="18.75" customHeight="1">
      <c r="A14" s="2692"/>
      <c r="B14" s="2692"/>
      <c r="C14" s="2693"/>
      <c r="D14" s="2002" t="s">
        <v>747</v>
      </c>
      <c r="E14" s="1988" t="s">
        <v>747</v>
      </c>
      <c r="F14" s="1988" t="s">
        <v>747</v>
      </c>
      <c r="G14" s="1985" t="s">
        <v>747</v>
      </c>
      <c r="H14" s="1988" t="s">
        <v>747</v>
      </c>
      <c r="I14" s="1985" t="s">
        <v>747</v>
      </c>
      <c r="J14" s="1985" t="s">
        <v>747</v>
      </c>
      <c r="K14" s="1985" t="s">
        <v>747</v>
      </c>
      <c r="L14" s="1985" t="s">
        <v>747</v>
      </c>
      <c r="M14" s="1986" t="s">
        <v>1386</v>
      </c>
      <c r="N14" s="2013" t="s">
        <v>1384</v>
      </c>
      <c r="O14" s="1986" t="s">
        <v>1386</v>
      </c>
      <c r="P14" s="1985" t="s">
        <v>747</v>
      </c>
      <c r="Q14" s="1985" t="s">
        <v>747</v>
      </c>
      <c r="R14" s="2013" t="s">
        <v>1384</v>
      </c>
      <c r="S14" s="1985" t="s">
        <v>1210</v>
      </c>
      <c r="T14" s="2698"/>
      <c r="U14" s="2699"/>
      <c r="V14" s="2692"/>
      <c r="W14" s="2692"/>
      <c r="X14" s="2693"/>
      <c r="Y14" s="2002" t="s">
        <v>747</v>
      </c>
      <c r="Z14" s="1988" t="s">
        <v>747</v>
      </c>
      <c r="AA14" s="1988" t="s">
        <v>747</v>
      </c>
      <c r="AB14" s="1985" t="s">
        <v>747</v>
      </c>
      <c r="AC14" s="1988" t="s">
        <v>747</v>
      </c>
      <c r="AD14" s="1985" t="s">
        <v>747</v>
      </c>
      <c r="AE14" s="1985" t="s">
        <v>747</v>
      </c>
      <c r="AF14" s="1985" t="s">
        <v>747</v>
      </c>
      <c r="AG14" s="1985" t="s">
        <v>747</v>
      </c>
      <c r="AH14" s="1985" t="s">
        <v>747</v>
      </c>
      <c r="AI14" s="1986" t="s">
        <v>1386</v>
      </c>
      <c r="AJ14" s="2013" t="s">
        <v>1384</v>
      </c>
      <c r="AK14" s="1985" t="s">
        <v>1209</v>
      </c>
      <c r="AL14" s="1986" t="s">
        <v>1386</v>
      </c>
      <c r="AM14" s="1985" t="s">
        <v>747</v>
      </c>
      <c r="AN14" s="1985" t="s">
        <v>747</v>
      </c>
      <c r="AO14" s="2698"/>
      <c r="AP14" s="2699"/>
      <c r="AQ14" s="2692"/>
      <c r="AR14" s="2692"/>
      <c r="AS14" s="2693"/>
      <c r="AT14" s="1985" t="s">
        <v>308</v>
      </c>
      <c r="AU14" s="1985" t="s">
        <v>1209</v>
      </c>
      <c r="AV14" s="2698"/>
      <c r="AW14" s="2699"/>
    </row>
    <row r="15" spans="1:80" ht="17.25" customHeight="1">
      <c r="A15" s="1262">
        <v>42370</v>
      </c>
      <c r="B15" s="1263">
        <v>42370</v>
      </c>
      <c r="C15" s="1307">
        <v>42370</v>
      </c>
      <c r="D15" s="1234">
        <v>12751624</v>
      </c>
      <c r="E15" s="1234">
        <v>8239522</v>
      </c>
      <c r="F15" s="1234">
        <v>356</v>
      </c>
      <c r="G15" s="1234">
        <v>166403</v>
      </c>
      <c r="H15" s="1234">
        <v>3848</v>
      </c>
      <c r="I15" s="1234">
        <v>727</v>
      </c>
      <c r="J15" s="1234">
        <v>241598</v>
      </c>
      <c r="K15" s="1234">
        <v>6678</v>
      </c>
      <c r="L15" s="1234">
        <v>234920</v>
      </c>
      <c r="M15" s="1234">
        <v>317078</v>
      </c>
      <c r="N15" s="1234">
        <v>6389434</v>
      </c>
      <c r="O15" s="1234" t="s">
        <v>21</v>
      </c>
      <c r="P15" s="1234" t="s">
        <v>21</v>
      </c>
      <c r="Q15" s="1234">
        <v>184487</v>
      </c>
      <c r="R15" s="1234">
        <v>63252</v>
      </c>
      <c r="S15" s="1234">
        <v>80300</v>
      </c>
      <c r="T15" s="1265">
        <v>42370</v>
      </c>
      <c r="U15" s="1528">
        <v>42370</v>
      </c>
      <c r="V15" s="1262">
        <v>42370</v>
      </c>
      <c r="W15" s="1263">
        <v>42370</v>
      </c>
      <c r="X15" s="1307">
        <v>42370</v>
      </c>
      <c r="Y15" s="1234">
        <v>13533826</v>
      </c>
      <c r="Z15" s="1234">
        <v>12534552</v>
      </c>
      <c r="AA15" s="1234">
        <v>356</v>
      </c>
      <c r="AB15" s="1234">
        <v>167673</v>
      </c>
      <c r="AC15" s="1234">
        <v>45021</v>
      </c>
      <c r="AD15" s="1234">
        <v>727</v>
      </c>
      <c r="AE15" s="1234">
        <v>1245099</v>
      </c>
      <c r="AF15" s="1234">
        <v>28195</v>
      </c>
      <c r="AG15" s="1234">
        <v>1216904</v>
      </c>
      <c r="AH15" s="1234">
        <v>43120</v>
      </c>
      <c r="AI15" s="1234">
        <v>414116</v>
      </c>
      <c r="AJ15" s="1234">
        <v>8226803</v>
      </c>
      <c r="AK15" s="1234">
        <v>238773</v>
      </c>
      <c r="AL15" s="1234">
        <v>643132</v>
      </c>
      <c r="AM15" s="1234" t="s">
        <v>21</v>
      </c>
      <c r="AN15" s="1234">
        <v>455615</v>
      </c>
      <c r="AO15" s="1265">
        <v>42370</v>
      </c>
      <c r="AP15" s="1528">
        <v>42370</v>
      </c>
      <c r="AQ15" s="1262">
        <v>42370</v>
      </c>
      <c r="AR15" s="1263">
        <v>42370</v>
      </c>
      <c r="AS15" s="1307">
        <v>42370</v>
      </c>
      <c r="AT15" s="1234">
        <v>2662854</v>
      </c>
      <c r="AU15" s="1234">
        <v>4004291</v>
      </c>
      <c r="AV15" s="1265">
        <v>42370</v>
      </c>
      <c r="AW15" s="1528">
        <v>42370</v>
      </c>
    </row>
    <row r="16" spans="1:80" ht="14.25" customHeight="1">
      <c r="A16" s="1268"/>
      <c r="B16" s="1263">
        <v>42736</v>
      </c>
      <c r="C16" s="1306"/>
      <c r="D16" s="1234">
        <v>12668623</v>
      </c>
      <c r="E16" s="1234">
        <v>8078833</v>
      </c>
      <c r="F16" s="1234">
        <v>312</v>
      </c>
      <c r="G16" s="1234">
        <v>185591</v>
      </c>
      <c r="H16" s="1234">
        <v>659</v>
      </c>
      <c r="I16" s="1234">
        <v>3217</v>
      </c>
      <c r="J16" s="1234">
        <v>229899</v>
      </c>
      <c r="K16" s="1234">
        <v>6446</v>
      </c>
      <c r="L16" s="1234">
        <v>223453</v>
      </c>
      <c r="M16" s="1234">
        <v>256568</v>
      </c>
      <c r="N16" s="1234">
        <v>6316489</v>
      </c>
      <c r="O16" s="1234" t="s">
        <v>21</v>
      </c>
      <c r="P16" s="1234" t="s">
        <v>21</v>
      </c>
      <c r="Q16" s="1234">
        <v>236774</v>
      </c>
      <c r="R16" s="1234">
        <v>69568</v>
      </c>
      <c r="S16" s="1234">
        <v>112329</v>
      </c>
      <c r="T16" s="1265">
        <v>42736</v>
      </c>
      <c r="U16" s="1528">
        <v>42736</v>
      </c>
      <c r="V16" s="1268"/>
      <c r="W16" s="1263">
        <v>42736</v>
      </c>
      <c r="X16" s="1306"/>
      <c r="Y16" s="1234">
        <v>13337363</v>
      </c>
      <c r="Z16" s="1234">
        <v>12350722</v>
      </c>
      <c r="AA16" s="1234">
        <v>312</v>
      </c>
      <c r="AB16" s="1234">
        <v>187327</v>
      </c>
      <c r="AC16" s="1234">
        <v>30817</v>
      </c>
      <c r="AD16" s="1234">
        <v>3217</v>
      </c>
      <c r="AE16" s="1234">
        <v>1261970</v>
      </c>
      <c r="AF16" s="1234">
        <v>34448</v>
      </c>
      <c r="AG16" s="1234">
        <v>1227522</v>
      </c>
      <c r="AH16" s="1234">
        <v>49157</v>
      </c>
      <c r="AI16" s="1234">
        <v>354766</v>
      </c>
      <c r="AJ16" s="1234">
        <v>8136609</v>
      </c>
      <c r="AK16" s="1234">
        <v>204156</v>
      </c>
      <c r="AL16" s="1234">
        <v>638529</v>
      </c>
      <c r="AM16" s="1234" t="s">
        <v>21</v>
      </c>
      <c r="AN16" s="1234">
        <v>443622</v>
      </c>
      <c r="AO16" s="1265">
        <v>42736</v>
      </c>
      <c r="AP16" s="1528">
        <v>42736</v>
      </c>
      <c r="AQ16" s="1268"/>
      <c r="AR16" s="1263">
        <v>42736</v>
      </c>
      <c r="AS16" s="1306"/>
      <c r="AT16" s="1234">
        <v>2782346</v>
      </c>
      <c r="AU16" s="1234">
        <v>3843190</v>
      </c>
      <c r="AV16" s="1265">
        <v>42736</v>
      </c>
      <c r="AW16" s="1528">
        <v>42736</v>
      </c>
    </row>
    <row r="17" spans="1:49" ht="14.25" customHeight="1">
      <c r="A17" s="1268"/>
      <c r="B17" s="1263">
        <v>43101</v>
      </c>
      <c r="C17" s="1306"/>
      <c r="D17" s="1234">
        <v>12515743</v>
      </c>
      <c r="E17" s="1234">
        <v>7804055</v>
      </c>
      <c r="F17" s="1234">
        <v>262</v>
      </c>
      <c r="G17" s="1234">
        <v>151294</v>
      </c>
      <c r="H17" s="1234">
        <v>587</v>
      </c>
      <c r="I17" s="1234">
        <v>4525</v>
      </c>
      <c r="J17" s="1234">
        <v>232467</v>
      </c>
      <c r="K17" s="1234">
        <v>7004</v>
      </c>
      <c r="L17" s="1234">
        <v>225463</v>
      </c>
      <c r="M17" s="1234">
        <v>275172</v>
      </c>
      <c r="N17" s="1234">
        <v>6080908</v>
      </c>
      <c r="O17" s="1234" t="s">
        <v>21</v>
      </c>
      <c r="P17" s="1234" t="s">
        <v>21</v>
      </c>
      <c r="Q17" s="1234">
        <v>235220</v>
      </c>
      <c r="R17" s="1234">
        <v>69701</v>
      </c>
      <c r="S17" s="1234">
        <v>111121</v>
      </c>
      <c r="T17" s="1265">
        <v>43101</v>
      </c>
      <c r="U17" s="1528">
        <v>43101</v>
      </c>
      <c r="V17" s="1268"/>
      <c r="W17" s="1263">
        <v>43101</v>
      </c>
      <c r="X17" s="1306"/>
      <c r="Y17" s="1234">
        <v>12971519</v>
      </c>
      <c r="Z17" s="1234">
        <v>11976475</v>
      </c>
      <c r="AA17" s="1234">
        <v>262</v>
      </c>
      <c r="AB17" s="1234">
        <v>152562</v>
      </c>
      <c r="AC17" s="1234">
        <v>56123</v>
      </c>
      <c r="AD17" s="1234">
        <v>4525</v>
      </c>
      <c r="AE17" s="1234">
        <v>1279444</v>
      </c>
      <c r="AF17" s="1234">
        <v>22406</v>
      </c>
      <c r="AG17" s="1234">
        <v>1257038</v>
      </c>
      <c r="AH17" s="1234">
        <v>97135</v>
      </c>
      <c r="AI17" s="1234">
        <v>376626</v>
      </c>
      <c r="AJ17" s="1234">
        <v>7812809</v>
      </c>
      <c r="AK17" s="1234">
        <v>303892</v>
      </c>
      <c r="AL17" s="1234">
        <v>476628</v>
      </c>
      <c r="AM17" s="1234" t="s">
        <v>21</v>
      </c>
      <c r="AN17" s="1234">
        <v>457127</v>
      </c>
      <c r="AO17" s="1265">
        <v>43101</v>
      </c>
      <c r="AP17" s="1528">
        <v>43101</v>
      </c>
      <c r="AQ17" s="1268"/>
      <c r="AR17" s="1263">
        <v>43101</v>
      </c>
      <c r="AS17" s="1306"/>
      <c r="AT17" s="1234">
        <v>2602741</v>
      </c>
      <c r="AU17" s="1234">
        <v>4041666</v>
      </c>
      <c r="AV17" s="1265">
        <v>43101</v>
      </c>
      <c r="AW17" s="1528">
        <v>43101</v>
      </c>
    </row>
    <row r="18" spans="1:49" ht="14.25" customHeight="1">
      <c r="A18" s="1262">
        <v>43586</v>
      </c>
      <c r="B18" s="1263">
        <v>43586</v>
      </c>
      <c r="C18" s="1307">
        <v>43586</v>
      </c>
      <c r="D18" s="1234">
        <v>12107217</v>
      </c>
      <c r="E18" s="1234">
        <v>7572085</v>
      </c>
      <c r="F18" s="1234">
        <v>247</v>
      </c>
      <c r="G18" s="1234">
        <v>143737</v>
      </c>
      <c r="H18" s="1234">
        <v>553</v>
      </c>
      <c r="I18" s="1234">
        <v>1748</v>
      </c>
      <c r="J18" s="1234">
        <v>239041</v>
      </c>
      <c r="K18" s="1234">
        <v>6767</v>
      </c>
      <c r="L18" s="1234">
        <v>232274</v>
      </c>
      <c r="M18" s="1234">
        <v>261786</v>
      </c>
      <c r="N18" s="1234">
        <v>5897991</v>
      </c>
      <c r="O18" s="1234" t="s">
        <v>21</v>
      </c>
      <c r="P18" s="1234" t="s">
        <v>21</v>
      </c>
      <c r="Q18" s="1234">
        <v>210246</v>
      </c>
      <c r="R18" s="1234">
        <v>57737</v>
      </c>
      <c r="S18" s="1234">
        <v>102948</v>
      </c>
      <c r="T18" s="1265">
        <v>43586</v>
      </c>
      <c r="U18" s="1528">
        <v>43586</v>
      </c>
      <c r="V18" s="1262">
        <v>43586</v>
      </c>
      <c r="W18" s="1263">
        <v>43586</v>
      </c>
      <c r="X18" s="1307">
        <v>43586</v>
      </c>
      <c r="Y18" s="1234">
        <v>12610402</v>
      </c>
      <c r="Z18" s="1234">
        <v>11758085</v>
      </c>
      <c r="AA18" s="1234">
        <v>247</v>
      </c>
      <c r="AB18" s="1234">
        <v>145604</v>
      </c>
      <c r="AC18" s="1234">
        <v>38358</v>
      </c>
      <c r="AD18" s="1234">
        <v>1748</v>
      </c>
      <c r="AE18" s="1234">
        <v>1259948</v>
      </c>
      <c r="AF18" s="1234">
        <v>27899</v>
      </c>
      <c r="AG18" s="1234">
        <v>1232049</v>
      </c>
      <c r="AH18" s="1234">
        <v>112102</v>
      </c>
      <c r="AI18" s="1234">
        <v>363991</v>
      </c>
      <c r="AJ18" s="1234">
        <v>7580630</v>
      </c>
      <c r="AK18" s="1234">
        <v>334990</v>
      </c>
      <c r="AL18" s="1234">
        <v>547076</v>
      </c>
      <c r="AM18" s="1234" t="s">
        <v>21</v>
      </c>
      <c r="AN18" s="1234">
        <v>313191</v>
      </c>
      <c r="AO18" s="1265">
        <v>43586</v>
      </c>
      <c r="AP18" s="1528">
        <v>43586</v>
      </c>
      <c r="AQ18" s="1262">
        <v>43586</v>
      </c>
      <c r="AR18" s="1263">
        <v>43586</v>
      </c>
      <c r="AS18" s="1307">
        <v>43586</v>
      </c>
      <c r="AT18" s="1234">
        <v>2541110</v>
      </c>
      <c r="AU18" s="1234">
        <v>4105334</v>
      </c>
      <c r="AV18" s="1265">
        <v>43586</v>
      </c>
      <c r="AW18" s="1528">
        <v>43586</v>
      </c>
    </row>
    <row r="19" spans="1:49" ht="14.25" customHeight="1">
      <c r="A19" s="1268"/>
      <c r="B19" s="1263">
        <v>43831</v>
      </c>
      <c r="C19" s="1306"/>
      <c r="D19" s="1234">
        <v>10804115</v>
      </c>
      <c r="E19" s="1234">
        <v>6505445</v>
      </c>
      <c r="F19" s="1234">
        <v>233</v>
      </c>
      <c r="G19" s="1234">
        <v>157268</v>
      </c>
      <c r="H19" s="1234">
        <v>1358</v>
      </c>
      <c r="I19" s="1234">
        <v>590</v>
      </c>
      <c r="J19" s="1234">
        <v>221732</v>
      </c>
      <c r="K19" s="1234">
        <v>15493</v>
      </c>
      <c r="L19" s="1234">
        <v>206239</v>
      </c>
      <c r="M19" s="1234">
        <v>241075</v>
      </c>
      <c r="N19" s="1234">
        <v>5008966</v>
      </c>
      <c r="O19" s="1234" t="s">
        <v>21</v>
      </c>
      <c r="P19" s="1234" t="s">
        <v>21</v>
      </c>
      <c r="Q19" s="1234">
        <v>246453</v>
      </c>
      <c r="R19" s="1234">
        <v>64363</v>
      </c>
      <c r="S19" s="1234">
        <v>123331</v>
      </c>
      <c r="T19" s="1265">
        <v>43831</v>
      </c>
      <c r="U19" s="1528">
        <v>43831</v>
      </c>
      <c r="V19" s="1268"/>
      <c r="W19" s="1263">
        <v>43831</v>
      </c>
      <c r="X19" s="1306"/>
      <c r="Y19" s="1234">
        <v>11176779</v>
      </c>
      <c r="Z19" s="1234">
        <v>10154086</v>
      </c>
      <c r="AA19" s="1234">
        <v>233</v>
      </c>
      <c r="AB19" s="1234">
        <v>160729</v>
      </c>
      <c r="AC19" s="1234">
        <v>153940</v>
      </c>
      <c r="AD19" s="1234">
        <v>3491</v>
      </c>
      <c r="AE19" s="1234">
        <v>1252116</v>
      </c>
      <c r="AF19" s="1234">
        <v>45628</v>
      </c>
      <c r="AG19" s="1234">
        <v>1206488</v>
      </c>
      <c r="AH19" s="1234">
        <v>99682</v>
      </c>
      <c r="AI19" s="1234">
        <v>317990</v>
      </c>
      <c r="AJ19" s="1234">
        <v>6486497</v>
      </c>
      <c r="AK19" s="1234">
        <v>253636</v>
      </c>
      <c r="AL19" s="1234">
        <v>251331</v>
      </c>
      <c r="AM19" s="1234" t="s">
        <v>21</v>
      </c>
      <c r="AN19" s="1234">
        <v>516704</v>
      </c>
      <c r="AO19" s="1265">
        <v>43831</v>
      </c>
      <c r="AP19" s="1528">
        <v>43831</v>
      </c>
      <c r="AQ19" s="1268"/>
      <c r="AR19" s="1263">
        <v>43831</v>
      </c>
      <c r="AS19" s="1306"/>
      <c r="AT19" s="1234">
        <v>2264034</v>
      </c>
      <c r="AU19" s="1234">
        <v>4087894</v>
      </c>
      <c r="AV19" s="1265">
        <v>43831</v>
      </c>
      <c r="AW19" s="1528">
        <v>43831</v>
      </c>
    </row>
    <row r="20" spans="1:49" ht="6.75" customHeight="1">
      <c r="A20" s="1268"/>
      <c r="B20" s="1270"/>
      <c r="C20" s="1306"/>
      <c r="D20" s="398"/>
      <c r="E20" s="398"/>
      <c r="F20" s="398"/>
      <c r="G20" s="398"/>
      <c r="H20" s="398"/>
      <c r="I20" s="398"/>
      <c r="J20" s="398"/>
      <c r="K20" s="398"/>
      <c r="L20" s="398"/>
      <c r="M20" s="398"/>
      <c r="N20" s="398"/>
      <c r="O20" s="398"/>
      <c r="P20" s="398"/>
      <c r="Q20" s="398"/>
      <c r="R20" s="398"/>
      <c r="S20" s="398"/>
      <c r="T20" s="1271"/>
      <c r="U20" s="1458"/>
      <c r="V20" s="1268"/>
      <c r="W20" s="1270"/>
      <c r="X20" s="1306"/>
      <c r="Y20" s="398"/>
      <c r="Z20" s="398"/>
      <c r="AA20" s="398"/>
      <c r="AB20" s="398"/>
      <c r="AC20" s="398"/>
      <c r="AD20" s="398"/>
      <c r="AE20" s="398"/>
      <c r="AF20" s="398"/>
      <c r="AG20" s="398"/>
      <c r="AH20" s="398"/>
      <c r="AI20" s="398"/>
      <c r="AJ20" s="398"/>
      <c r="AK20" s="398"/>
      <c r="AL20" s="398"/>
      <c r="AM20" s="398"/>
      <c r="AN20" s="398"/>
      <c r="AO20" s="1271"/>
      <c r="AP20" s="1458"/>
      <c r="AQ20" s="1268"/>
      <c r="AR20" s="1270"/>
      <c r="AS20" s="1306"/>
      <c r="AT20" s="398"/>
      <c r="AU20" s="398"/>
      <c r="AV20" s="1271"/>
      <c r="AW20" s="1458"/>
    </row>
    <row r="21" spans="1:49" ht="15.75" customHeight="1">
      <c r="A21" s="1273">
        <v>43191</v>
      </c>
      <c r="B21" s="1274">
        <v>43191</v>
      </c>
      <c r="C21" s="1308">
        <v>43191</v>
      </c>
      <c r="D21" s="1233">
        <v>12466812</v>
      </c>
      <c r="E21" s="1233">
        <v>7758458</v>
      </c>
      <c r="F21" s="1233">
        <v>261</v>
      </c>
      <c r="G21" s="1233">
        <v>157147</v>
      </c>
      <c r="H21" s="1233">
        <v>591</v>
      </c>
      <c r="I21" s="1233">
        <v>4484</v>
      </c>
      <c r="J21" s="1233">
        <v>233720</v>
      </c>
      <c r="K21" s="1233">
        <v>7047</v>
      </c>
      <c r="L21" s="1233">
        <v>226673</v>
      </c>
      <c r="M21" s="1233">
        <v>262856</v>
      </c>
      <c r="N21" s="1233">
        <v>6050027</v>
      </c>
      <c r="O21" s="1233" t="s">
        <v>21</v>
      </c>
      <c r="P21" s="1233" t="s">
        <v>21</v>
      </c>
      <c r="Q21" s="1233">
        <v>236122</v>
      </c>
      <c r="R21" s="1233">
        <v>67726</v>
      </c>
      <c r="S21" s="1233">
        <v>113332</v>
      </c>
      <c r="T21" s="1276">
        <v>43191</v>
      </c>
      <c r="U21" s="1531">
        <v>43191</v>
      </c>
      <c r="V21" s="1273">
        <v>43191</v>
      </c>
      <c r="W21" s="1274">
        <v>43191</v>
      </c>
      <c r="X21" s="1308">
        <v>43191</v>
      </c>
      <c r="Y21" s="1233">
        <v>12952637</v>
      </c>
      <c r="Z21" s="1233">
        <v>11987352</v>
      </c>
      <c r="AA21" s="1233">
        <v>261</v>
      </c>
      <c r="AB21" s="1233">
        <v>158631</v>
      </c>
      <c r="AC21" s="1233">
        <v>52498</v>
      </c>
      <c r="AD21" s="1233">
        <v>4484</v>
      </c>
      <c r="AE21" s="1233">
        <v>1262397</v>
      </c>
      <c r="AF21" s="1233">
        <v>25838</v>
      </c>
      <c r="AG21" s="1233">
        <v>1236558</v>
      </c>
      <c r="AH21" s="1233">
        <v>104528</v>
      </c>
      <c r="AI21" s="1233">
        <v>361146</v>
      </c>
      <c r="AJ21" s="1233">
        <v>7791442</v>
      </c>
      <c r="AK21" s="1233">
        <v>342742</v>
      </c>
      <c r="AL21" s="1233">
        <v>509634</v>
      </c>
      <c r="AM21" s="1233" t="s">
        <v>21</v>
      </c>
      <c r="AN21" s="1233">
        <v>440489</v>
      </c>
      <c r="AO21" s="1276">
        <v>43191</v>
      </c>
      <c r="AP21" s="1531">
        <v>43191</v>
      </c>
      <c r="AQ21" s="1273">
        <v>43191</v>
      </c>
      <c r="AR21" s="1274">
        <v>43191</v>
      </c>
      <c r="AS21" s="1308">
        <v>43191</v>
      </c>
      <c r="AT21" s="1233">
        <v>2527544</v>
      </c>
      <c r="AU21" s="1233">
        <v>3949561</v>
      </c>
      <c r="AV21" s="1276">
        <v>43191</v>
      </c>
      <c r="AW21" s="1531">
        <v>43191</v>
      </c>
    </row>
    <row r="22" spans="1:49" ht="14.25" customHeight="1">
      <c r="A22" s="1273">
        <v>43586</v>
      </c>
      <c r="B22" s="1274">
        <v>43586</v>
      </c>
      <c r="C22" s="1308">
        <v>43586</v>
      </c>
      <c r="D22" s="1233">
        <v>11831281</v>
      </c>
      <c r="E22" s="1233">
        <v>7384812</v>
      </c>
      <c r="F22" s="1233">
        <v>237</v>
      </c>
      <c r="G22" s="1233">
        <v>143969</v>
      </c>
      <c r="H22" s="1233">
        <v>524</v>
      </c>
      <c r="I22" s="1233">
        <v>1754</v>
      </c>
      <c r="J22" s="1233">
        <v>223034</v>
      </c>
      <c r="K22" s="1233">
        <v>6792</v>
      </c>
      <c r="L22" s="1233">
        <v>216242</v>
      </c>
      <c r="M22" s="1233">
        <v>277190</v>
      </c>
      <c r="N22" s="1233">
        <v>5733941</v>
      </c>
      <c r="O22" s="1233" t="s">
        <v>21</v>
      </c>
      <c r="P22" s="1233" t="s">
        <v>21</v>
      </c>
      <c r="Q22" s="1233">
        <v>216727</v>
      </c>
      <c r="R22" s="1233">
        <v>56305</v>
      </c>
      <c r="S22" s="1233">
        <v>108687</v>
      </c>
      <c r="T22" s="1276">
        <v>43586</v>
      </c>
      <c r="U22" s="1531">
        <v>43586</v>
      </c>
      <c r="V22" s="1273">
        <v>43586</v>
      </c>
      <c r="W22" s="1274">
        <v>43586</v>
      </c>
      <c r="X22" s="1308">
        <v>43586</v>
      </c>
      <c r="Y22" s="1233">
        <v>12257122</v>
      </c>
      <c r="Z22" s="1233">
        <v>11348328</v>
      </c>
      <c r="AA22" s="1233">
        <v>237</v>
      </c>
      <c r="AB22" s="1233">
        <v>145519</v>
      </c>
      <c r="AC22" s="1233">
        <v>46445</v>
      </c>
      <c r="AD22" s="1233">
        <v>1754</v>
      </c>
      <c r="AE22" s="1233">
        <v>1231452</v>
      </c>
      <c r="AF22" s="1233">
        <v>25341</v>
      </c>
      <c r="AG22" s="1233">
        <v>1206111</v>
      </c>
      <c r="AH22" s="1233">
        <v>112612</v>
      </c>
      <c r="AI22" s="1233">
        <v>384942</v>
      </c>
      <c r="AJ22" s="1233">
        <v>7332300</v>
      </c>
      <c r="AK22" s="1233">
        <v>252675</v>
      </c>
      <c r="AL22" s="1233">
        <v>487443</v>
      </c>
      <c r="AM22" s="1233" t="s">
        <v>21</v>
      </c>
      <c r="AN22" s="1233">
        <v>358344</v>
      </c>
      <c r="AO22" s="1276">
        <v>43586</v>
      </c>
      <c r="AP22" s="1531">
        <v>43586</v>
      </c>
      <c r="AQ22" s="1273">
        <v>43586</v>
      </c>
      <c r="AR22" s="1274">
        <v>43586</v>
      </c>
      <c r="AS22" s="1308">
        <v>43586</v>
      </c>
      <c r="AT22" s="1233">
        <v>2567779</v>
      </c>
      <c r="AU22" s="1233">
        <v>4237649</v>
      </c>
      <c r="AV22" s="1276">
        <v>43586</v>
      </c>
      <c r="AW22" s="1531">
        <v>43586</v>
      </c>
    </row>
    <row r="23" spans="1:49" ht="6.75" customHeight="1">
      <c r="A23" s="1279"/>
      <c r="B23" s="1280"/>
      <c r="C23" s="1309"/>
      <c r="D23" s="1233"/>
      <c r="E23" s="1233"/>
      <c r="F23" s="1233"/>
      <c r="G23" s="1233"/>
      <c r="H23" s="1233"/>
      <c r="I23" s="1233"/>
      <c r="J23" s="1233"/>
      <c r="K23" s="1233"/>
      <c r="L23" s="1233"/>
      <c r="M23" s="1233"/>
      <c r="N23" s="1233"/>
      <c r="O23" s="1233"/>
      <c r="P23" s="1233"/>
      <c r="Q23" s="1233"/>
      <c r="R23" s="1233"/>
      <c r="S23" s="1233"/>
      <c r="T23" s="1271"/>
      <c r="U23" s="1458"/>
      <c r="V23" s="1279"/>
      <c r="W23" s="1280"/>
      <c r="X23" s="1309"/>
      <c r="Y23" s="1233"/>
      <c r="Z23" s="1233"/>
      <c r="AA23" s="1233"/>
      <c r="AB23" s="1233"/>
      <c r="AC23" s="1233"/>
      <c r="AD23" s="1233"/>
      <c r="AE23" s="1233"/>
      <c r="AF23" s="1233"/>
      <c r="AG23" s="1233"/>
      <c r="AH23" s="1233"/>
      <c r="AI23" s="1233"/>
      <c r="AJ23" s="1233"/>
      <c r="AK23" s="1233"/>
      <c r="AL23" s="1233"/>
      <c r="AM23" s="1233"/>
      <c r="AN23" s="1233"/>
      <c r="AO23" s="1271"/>
      <c r="AP23" s="1458"/>
      <c r="AQ23" s="1279"/>
      <c r="AR23" s="1280"/>
      <c r="AS23" s="1309"/>
      <c r="AT23" s="1233"/>
      <c r="AU23" s="1233"/>
      <c r="AV23" s="1271"/>
      <c r="AW23" s="1458"/>
    </row>
    <row r="24" spans="1:49" ht="15.75" customHeight="1">
      <c r="A24" s="1281" t="s">
        <v>2153</v>
      </c>
      <c r="B24" s="1282" t="s">
        <v>23</v>
      </c>
      <c r="C24" s="1310" t="s">
        <v>2167</v>
      </c>
      <c r="D24" s="1233">
        <v>2983326</v>
      </c>
      <c r="E24" s="1233">
        <v>1837751</v>
      </c>
      <c r="F24" s="1233">
        <v>58</v>
      </c>
      <c r="G24" s="1233">
        <v>52954</v>
      </c>
      <c r="H24" s="1233">
        <v>149</v>
      </c>
      <c r="I24" s="1233">
        <v>168</v>
      </c>
      <c r="J24" s="1233">
        <v>60898</v>
      </c>
      <c r="K24" s="1233">
        <v>1583</v>
      </c>
      <c r="L24" s="1233">
        <v>59315</v>
      </c>
      <c r="M24" s="1233">
        <v>72570</v>
      </c>
      <c r="N24" s="1233">
        <v>1405215</v>
      </c>
      <c r="O24" s="1233" t="s">
        <v>21</v>
      </c>
      <c r="P24" s="1233" t="s">
        <v>21</v>
      </c>
      <c r="Q24" s="1233">
        <v>70713</v>
      </c>
      <c r="R24" s="1233">
        <v>16829</v>
      </c>
      <c r="S24" s="1233">
        <v>36693</v>
      </c>
      <c r="T24" s="1284" t="s">
        <v>24</v>
      </c>
      <c r="U24" s="1533" t="s">
        <v>2155</v>
      </c>
      <c r="V24" s="1281" t="s">
        <v>2153</v>
      </c>
      <c r="W24" s="1282" t="s">
        <v>23</v>
      </c>
      <c r="X24" s="1310" t="s">
        <v>2167</v>
      </c>
      <c r="Y24" s="1233">
        <v>3049837</v>
      </c>
      <c r="Z24" s="1233">
        <v>2781391</v>
      </c>
      <c r="AA24" s="1233">
        <v>58</v>
      </c>
      <c r="AB24" s="1233">
        <v>53149</v>
      </c>
      <c r="AC24" s="1233">
        <v>14154</v>
      </c>
      <c r="AD24" s="1233">
        <v>168</v>
      </c>
      <c r="AE24" s="1233">
        <v>338224</v>
      </c>
      <c r="AF24" s="1233">
        <v>5377</v>
      </c>
      <c r="AG24" s="1233">
        <v>332847</v>
      </c>
      <c r="AH24" s="1233">
        <v>32900</v>
      </c>
      <c r="AI24" s="1233">
        <v>101881</v>
      </c>
      <c r="AJ24" s="1233">
        <v>1761782</v>
      </c>
      <c r="AK24" s="1233">
        <v>10781</v>
      </c>
      <c r="AL24" s="1233">
        <v>126877</v>
      </c>
      <c r="AM24" s="1233" t="s">
        <v>21</v>
      </c>
      <c r="AN24" s="1233">
        <v>134180</v>
      </c>
      <c r="AO24" s="1284" t="s">
        <v>24</v>
      </c>
      <c r="AP24" s="1533" t="s">
        <v>2155</v>
      </c>
      <c r="AQ24" s="1281" t="s">
        <v>2153</v>
      </c>
      <c r="AR24" s="1282" t="s">
        <v>23</v>
      </c>
      <c r="AS24" s="1310" t="s">
        <v>2167</v>
      </c>
      <c r="AT24" s="1233">
        <v>604530</v>
      </c>
      <c r="AU24" s="1233">
        <v>1074244</v>
      </c>
      <c r="AV24" s="1284" t="s">
        <v>24</v>
      </c>
      <c r="AW24" s="1533" t="s">
        <v>2155</v>
      </c>
    </row>
    <row r="25" spans="1:49" ht="14.25" customHeight="1">
      <c r="A25" s="1286" t="s">
        <v>25</v>
      </c>
      <c r="B25" s="1287" t="s">
        <v>25</v>
      </c>
      <c r="C25" s="1311" t="s">
        <v>2168</v>
      </c>
      <c r="D25" s="1233">
        <v>2546182</v>
      </c>
      <c r="E25" s="1233">
        <v>1532627</v>
      </c>
      <c r="F25" s="1233">
        <v>58</v>
      </c>
      <c r="G25" s="1233">
        <v>37470</v>
      </c>
      <c r="H25" s="1233">
        <v>162</v>
      </c>
      <c r="I25" s="1233">
        <v>147</v>
      </c>
      <c r="J25" s="1233">
        <v>56944</v>
      </c>
      <c r="K25" s="1233">
        <v>5217</v>
      </c>
      <c r="L25" s="1233">
        <v>51727</v>
      </c>
      <c r="M25" s="1233">
        <v>62101</v>
      </c>
      <c r="N25" s="1233">
        <v>1169579</v>
      </c>
      <c r="O25" s="1233" t="s">
        <v>21</v>
      </c>
      <c r="P25" s="1233" t="s">
        <v>21</v>
      </c>
      <c r="Q25" s="1233">
        <v>58905</v>
      </c>
      <c r="R25" s="1233">
        <v>14417</v>
      </c>
      <c r="S25" s="1233">
        <v>30247</v>
      </c>
      <c r="T25" s="1284" t="s">
        <v>26</v>
      </c>
      <c r="U25" s="1533" t="s">
        <v>25</v>
      </c>
      <c r="V25" s="1286" t="s">
        <v>25</v>
      </c>
      <c r="W25" s="1287" t="s">
        <v>25</v>
      </c>
      <c r="X25" s="1311" t="s">
        <v>2168</v>
      </c>
      <c r="Y25" s="1233">
        <v>2675008</v>
      </c>
      <c r="Z25" s="1233">
        <v>2436420</v>
      </c>
      <c r="AA25" s="1233">
        <v>58</v>
      </c>
      <c r="AB25" s="1233">
        <v>37470</v>
      </c>
      <c r="AC25" s="1233">
        <v>86392</v>
      </c>
      <c r="AD25" s="1233">
        <v>147</v>
      </c>
      <c r="AE25" s="1233">
        <v>280497</v>
      </c>
      <c r="AF25" s="1233">
        <v>12249</v>
      </c>
      <c r="AG25" s="1233">
        <v>268249</v>
      </c>
      <c r="AH25" s="1233">
        <v>24424</v>
      </c>
      <c r="AI25" s="1233">
        <v>80417</v>
      </c>
      <c r="AJ25" s="1233">
        <v>1495030</v>
      </c>
      <c r="AK25" s="1233">
        <v>100142</v>
      </c>
      <c r="AL25" s="1233">
        <v>71007</v>
      </c>
      <c r="AM25" s="1233" t="s">
        <v>21</v>
      </c>
      <c r="AN25" s="1233">
        <v>130877</v>
      </c>
      <c r="AO25" s="1284" t="s">
        <v>26</v>
      </c>
      <c r="AP25" s="1533" t="s">
        <v>25</v>
      </c>
      <c r="AQ25" s="1286" t="s">
        <v>25</v>
      </c>
      <c r="AR25" s="1287" t="s">
        <v>25</v>
      </c>
      <c r="AS25" s="1311" t="s">
        <v>2168</v>
      </c>
      <c r="AT25" s="1233">
        <v>457061</v>
      </c>
      <c r="AU25" s="1233">
        <v>896102</v>
      </c>
      <c r="AV25" s="1284" t="s">
        <v>26</v>
      </c>
      <c r="AW25" s="1533" t="s">
        <v>25</v>
      </c>
    </row>
    <row r="26" spans="1:49" ht="14.25" customHeight="1">
      <c r="A26" s="1286" t="s">
        <v>25</v>
      </c>
      <c r="B26" s="1287" t="s">
        <v>25</v>
      </c>
      <c r="C26" s="1311" t="s">
        <v>2169</v>
      </c>
      <c r="D26" s="1233">
        <v>2575171</v>
      </c>
      <c r="E26" s="1233">
        <v>1513536</v>
      </c>
      <c r="F26" s="1233">
        <v>60</v>
      </c>
      <c r="G26" s="1233">
        <v>17358</v>
      </c>
      <c r="H26" s="1233">
        <v>107</v>
      </c>
      <c r="I26" s="1233">
        <v>145</v>
      </c>
      <c r="J26" s="1233">
        <v>51431</v>
      </c>
      <c r="K26" s="1233">
        <v>5001</v>
      </c>
      <c r="L26" s="1233">
        <v>46430</v>
      </c>
      <c r="M26" s="1233">
        <v>55146</v>
      </c>
      <c r="N26" s="1233">
        <v>1181220</v>
      </c>
      <c r="O26" s="1233" t="s">
        <v>21</v>
      </c>
      <c r="P26" s="1233" t="s">
        <v>21</v>
      </c>
      <c r="Q26" s="1233">
        <v>54476</v>
      </c>
      <c r="R26" s="1233">
        <v>15179</v>
      </c>
      <c r="S26" s="1233">
        <v>26507</v>
      </c>
      <c r="T26" s="1284" t="s">
        <v>27</v>
      </c>
      <c r="U26" s="1533" t="s">
        <v>25</v>
      </c>
      <c r="V26" s="1286" t="s">
        <v>25</v>
      </c>
      <c r="W26" s="1287" t="s">
        <v>25</v>
      </c>
      <c r="X26" s="1311" t="s">
        <v>2169</v>
      </c>
      <c r="Y26" s="1233">
        <v>2652374</v>
      </c>
      <c r="Z26" s="1233">
        <v>2407334</v>
      </c>
      <c r="AA26" s="1233">
        <v>60</v>
      </c>
      <c r="AB26" s="1233">
        <v>17358</v>
      </c>
      <c r="AC26" s="1233">
        <v>42589</v>
      </c>
      <c r="AD26" s="1233">
        <v>145</v>
      </c>
      <c r="AE26" s="1233">
        <v>265067</v>
      </c>
      <c r="AF26" s="1233">
        <v>16146</v>
      </c>
      <c r="AG26" s="1233">
        <v>248922</v>
      </c>
      <c r="AH26" s="1233">
        <v>21915</v>
      </c>
      <c r="AI26" s="1233">
        <v>68774</v>
      </c>
      <c r="AJ26" s="1233">
        <v>1589583</v>
      </c>
      <c r="AK26" s="1233">
        <v>111513</v>
      </c>
      <c r="AL26" s="1233">
        <v>20304</v>
      </c>
      <c r="AM26" s="1233" t="s">
        <v>21</v>
      </c>
      <c r="AN26" s="1233">
        <v>118655</v>
      </c>
      <c r="AO26" s="1284" t="s">
        <v>27</v>
      </c>
      <c r="AP26" s="1533" t="s">
        <v>25</v>
      </c>
      <c r="AQ26" s="1286" t="s">
        <v>25</v>
      </c>
      <c r="AR26" s="1287" t="s">
        <v>25</v>
      </c>
      <c r="AS26" s="1311" t="s">
        <v>2169</v>
      </c>
      <c r="AT26" s="1233">
        <v>590963</v>
      </c>
      <c r="AU26" s="1233">
        <v>991697</v>
      </c>
      <c r="AV26" s="1284" t="s">
        <v>27</v>
      </c>
      <c r="AW26" s="1533" t="s">
        <v>25</v>
      </c>
    </row>
    <row r="27" spans="1:49" ht="14.25" customHeight="1">
      <c r="A27" s="1286" t="s">
        <v>25</v>
      </c>
      <c r="B27" s="1287" t="s">
        <v>25</v>
      </c>
      <c r="C27" s="1311" t="s">
        <v>164</v>
      </c>
      <c r="D27" s="1233">
        <v>2699435</v>
      </c>
      <c r="E27" s="1233">
        <v>1621531</v>
      </c>
      <c r="F27" s="1233">
        <v>57</v>
      </c>
      <c r="G27" s="1233">
        <v>49486</v>
      </c>
      <c r="H27" s="1233">
        <v>940</v>
      </c>
      <c r="I27" s="1233">
        <v>130</v>
      </c>
      <c r="J27" s="1233">
        <v>52459</v>
      </c>
      <c r="K27" s="1233">
        <v>3692</v>
      </c>
      <c r="L27" s="1233">
        <v>48767</v>
      </c>
      <c r="M27" s="1233">
        <v>51258</v>
      </c>
      <c r="N27" s="1233">
        <v>1252952</v>
      </c>
      <c r="O27" s="1233" t="s">
        <v>21</v>
      </c>
      <c r="P27" s="1233" t="s">
        <v>21</v>
      </c>
      <c r="Q27" s="1233">
        <v>62359</v>
      </c>
      <c r="R27" s="1233">
        <v>17938</v>
      </c>
      <c r="S27" s="1233">
        <v>29884</v>
      </c>
      <c r="T27" s="1284" t="s">
        <v>28</v>
      </c>
      <c r="U27" s="1533" t="s">
        <v>25</v>
      </c>
      <c r="V27" s="1286" t="s">
        <v>25</v>
      </c>
      <c r="W27" s="1287" t="s">
        <v>25</v>
      </c>
      <c r="X27" s="1311" t="s">
        <v>164</v>
      </c>
      <c r="Y27" s="1233">
        <v>2799560</v>
      </c>
      <c r="Z27" s="1233">
        <v>2528941</v>
      </c>
      <c r="AA27" s="1233">
        <v>57</v>
      </c>
      <c r="AB27" s="1233">
        <v>52752</v>
      </c>
      <c r="AC27" s="1233">
        <v>10804</v>
      </c>
      <c r="AD27" s="1233">
        <v>3031</v>
      </c>
      <c r="AE27" s="1233">
        <v>368327</v>
      </c>
      <c r="AF27" s="1233">
        <v>11857</v>
      </c>
      <c r="AG27" s="1233">
        <v>356470</v>
      </c>
      <c r="AH27" s="1233">
        <v>20443</v>
      </c>
      <c r="AI27" s="1233">
        <v>66917</v>
      </c>
      <c r="AJ27" s="1233">
        <v>1640103</v>
      </c>
      <c r="AK27" s="1233">
        <v>31200</v>
      </c>
      <c r="AL27" s="1233">
        <v>33144</v>
      </c>
      <c r="AM27" s="1233" t="s">
        <v>21</v>
      </c>
      <c r="AN27" s="1233">
        <v>132992</v>
      </c>
      <c r="AO27" s="1284" t="s">
        <v>28</v>
      </c>
      <c r="AP27" s="1533" t="s">
        <v>25</v>
      </c>
      <c r="AQ27" s="1286" t="s">
        <v>25</v>
      </c>
      <c r="AR27" s="1287" t="s">
        <v>25</v>
      </c>
      <c r="AS27" s="1311" t="s">
        <v>164</v>
      </c>
      <c r="AT27" s="1233">
        <v>611479</v>
      </c>
      <c r="AU27" s="1233">
        <v>1125851</v>
      </c>
      <c r="AV27" s="1284" t="s">
        <v>28</v>
      </c>
      <c r="AW27" s="1533" t="s">
        <v>25</v>
      </c>
    </row>
    <row r="28" spans="1:49" ht="6.75" customHeight="1">
      <c r="A28" s="1290"/>
      <c r="B28" s="1291"/>
      <c r="C28" s="1313"/>
      <c r="D28" s="1233"/>
      <c r="E28" s="1233"/>
      <c r="F28" s="1233"/>
      <c r="G28" s="1233"/>
      <c r="H28" s="1233"/>
      <c r="I28" s="1233"/>
      <c r="J28" s="1233"/>
      <c r="K28" s="1233"/>
      <c r="L28" s="1233"/>
      <c r="M28" s="1233"/>
      <c r="N28" s="1233"/>
      <c r="O28" s="1233"/>
      <c r="P28" s="1233"/>
      <c r="Q28" s="1233"/>
      <c r="R28" s="1233"/>
      <c r="S28" s="1233"/>
      <c r="T28" s="1292"/>
      <c r="U28" s="1462"/>
      <c r="V28" s="1290"/>
      <c r="W28" s="1291"/>
      <c r="X28" s="1313"/>
      <c r="Y28" s="1233"/>
      <c r="Z28" s="1233"/>
      <c r="AA28" s="1233"/>
      <c r="AB28" s="1233"/>
      <c r="AC28" s="1233"/>
      <c r="AD28" s="1233"/>
      <c r="AE28" s="1233"/>
      <c r="AF28" s="1233"/>
      <c r="AG28" s="1233"/>
      <c r="AH28" s="1233"/>
      <c r="AI28" s="1233"/>
      <c r="AJ28" s="1233"/>
      <c r="AK28" s="1233"/>
      <c r="AL28" s="1233"/>
      <c r="AM28" s="1233"/>
      <c r="AN28" s="1233"/>
      <c r="AO28" s="1292"/>
      <c r="AP28" s="1462"/>
      <c r="AQ28" s="1290"/>
      <c r="AR28" s="1291"/>
      <c r="AS28" s="1313"/>
      <c r="AT28" s="1233"/>
      <c r="AU28" s="1233"/>
      <c r="AV28" s="1292"/>
      <c r="AW28" s="1462"/>
    </row>
    <row r="29" spans="1:49" ht="15.75" customHeight="1">
      <c r="A29" s="1286" t="s">
        <v>2153</v>
      </c>
      <c r="B29" s="1287" t="s">
        <v>23</v>
      </c>
      <c r="C29" s="1314">
        <v>43831</v>
      </c>
      <c r="D29" s="1233">
        <v>1054559</v>
      </c>
      <c r="E29" s="1233">
        <v>649743</v>
      </c>
      <c r="F29" s="1233">
        <v>28</v>
      </c>
      <c r="G29" s="1233">
        <v>16039</v>
      </c>
      <c r="H29" s="1233">
        <v>46</v>
      </c>
      <c r="I29" s="1233">
        <v>36</v>
      </c>
      <c r="J29" s="1233">
        <v>22147</v>
      </c>
      <c r="K29" s="1233">
        <v>446</v>
      </c>
      <c r="L29" s="1233">
        <v>21701</v>
      </c>
      <c r="M29" s="1233">
        <v>24039</v>
      </c>
      <c r="N29" s="1233">
        <v>500094</v>
      </c>
      <c r="O29" s="1233" t="s">
        <v>21</v>
      </c>
      <c r="P29" s="1233" t="s">
        <v>21</v>
      </c>
      <c r="Q29" s="1233">
        <v>26710</v>
      </c>
      <c r="R29" s="1233">
        <v>5879</v>
      </c>
      <c r="S29" s="1233">
        <v>14245</v>
      </c>
      <c r="T29" s="1284" t="s">
        <v>29</v>
      </c>
      <c r="U29" s="1533" t="s">
        <v>2155</v>
      </c>
      <c r="V29" s="1286" t="s">
        <v>2153</v>
      </c>
      <c r="W29" s="1287" t="s">
        <v>23</v>
      </c>
      <c r="X29" s="1314">
        <v>43831</v>
      </c>
      <c r="Y29" s="1233">
        <v>1076953</v>
      </c>
      <c r="Z29" s="1233">
        <v>987248</v>
      </c>
      <c r="AA29" s="1233">
        <v>28</v>
      </c>
      <c r="AB29" s="1233">
        <v>16221</v>
      </c>
      <c r="AC29" s="1233">
        <v>1270</v>
      </c>
      <c r="AD29" s="1233">
        <v>36</v>
      </c>
      <c r="AE29" s="1233">
        <v>113424</v>
      </c>
      <c r="AF29" s="1233">
        <v>1720</v>
      </c>
      <c r="AG29" s="1233">
        <v>111705</v>
      </c>
      <c r="AH29" s="1233">
        <v>11199</v>
      </c>
      <c r="AI29" s="1233">
        <v>33344</v>
      </c>
      <c r="AJ29" s="1233">
        <v>624499</v>
      </c>
      <c r="AK29" s="1233">
        <v>3962</v>
      </c>
      <c r="AL29" s="1233">
        <v>62184</v>
      </c>
      <c r="AM29" s="1233" t="s">
        <v>21</v>
      </c>
      <c r="AN29" s="1233">
        <v>44136</v>
      </c>
      <c r="AO29" s="1284" t="s">
        <v>29</v>
      </c>
      <c r="AP29" s="1533" t="s">
        <v>2155</v>
      </c>
      <c r="AQ29" s="1286" t="s">
        <v>2153</v>
      </c>
      <c r="AR29" s="1287" t="s">
        <v>23</v>
      </c>
      <c r="AS29" s="1314">
        <v>43831</v>
      </c>
      <c r="AT29" s="1233">
        <v>205125</v>
      </c>
      <c r="AU29" s="1233">
        <v>363303</v>
      </c>
      <c r="AV29" s="1284" t="s">
        <v>29</v>
      </c>
      <c r="AW29" s="1533" t="s">
        <v>2155</v>
      </c>
    </row>
    <row r="30" spans="1:49" ht="14.25" customHeight="1">
      <c r="A30" s="1281" t="s">
        <v>25</v>
      </c>
      <c r="B30" s="1282" t="s">
        <v>25</v>
      </c>
      <c r="C30" s="1315">
        <v>43862</v>
      </c>
      <c r="D30" s="1233">
        <v>938670</v>
      </c>
      <c r="E30" s="1233">
        <v>576588</v>
      </c>
      <c r="F30" s="1233">
        <v>15</v>
      </c>
      <c r="G30" s="1233">
        <v>19973</v>
      </c>
      <c r="H30" s="1233">
        <v>63</v>
      </c>
      <c r="I30" s="1233">
        <v>84</v>
      </c>
      <c r="J30" s="1233">
        <v>19159</v>
      </c>
      <c r="K30" s="1233">
        <v>566</v>
      </c>
      <c r="L30" s="1233">
        <v>18593</v>
      </c>
      <c r="M30" s="1233">
        <v>21128</v>
      </c>
      <c r="N30" s="1233">
        <v>440142</v>
      </c>
      <c r="O30" s="1233" t="s">
        <v>21</v>
      </c>
      <c r="P30" s="1233" t="s">
        <v>21</v>
      </c>
      <c r="Q30" s="1233">
        <v>21741</v>
      </c>
      <c r="R30" s="1233">
        <v>5897</v>
      </c>
      <c r="S30" s="1233">
        <v>10702</v>
      </c>
      <c r="T30" s="1284" t="s">
        <v>30</v>
      </c>
      <c r="U30" s="1533" t="s">
        <v>25</v>
      </c>
      <c r="V30" s="1281" t="s">
        <v>25</v>
      </c>
      <c r="W30" s="1282" t="s">
        <v>25</v>
      </c>
      <c r="X30" s="1315">
        <v>43862</v>
      </c>
      <c r="Y30" s="1233">
        <v>963623</v>
      </c>
      <c r="Z30" s="1233">
        <v>874555</v>
      </c>
      <c r="AA30" s="1233">
        <v>15</v>
      </c>
      <c r="AB30" s="1233">
        <v>19986</v>
      </c>
      <c r="AC30" s="1233">
        <v>4079</v>
      </c>
      <c r="AD30" s="1233">
        <v>84</v>
      </c>
      <c r="AE30" s="1233">
        <v>109176</v>
      </c>
      <c r="AF30" s="1233">
        <v>1957</v>
      </c>
      <c r="AG30" s="1233">
        <v>107219</v>
      </c>
      <c r="AH30" s="1233">
        <v>10776</v>
      </c>
      <c r="AI30" s="1233">
        <v>31227</v>
      </c>
      <c r="AJ30" s="1233">
        <v>554960</v>
      </c>
      <c r="AK30" s="1233">
        <v>6749</v>
      </c>
      <c r="AL30" s="1233">
        <v>31638</v>
      </c>
      <c r="AM30" s="1233" t="s">
        <v>21</v>
      </c>
      <c r="AN30" s="1233">
        <v>45364</v>
      </c>
      <c r="AO30" s="1284" t="s">
        <v>30</v>
      </c>
      <c r="AP30" s="1533" t="s">
        <v>25</v>
      </c>
      <c r="AQ30" s="1281" t="s">
        <v>25</v>
      </c>
      <c r="AR30" s="1282" t="s">
        <v>25</v>
      </c>
      <c r="AS30" s="1315">
        <v>43862</v>
      </c>
      <c r="AT30" s="1233">
        <v>189045</v>
      </c>
      <c r="AU30" s="1233">
        <v>360626</v>
      </c>
      <c r="AV30" s="1284" t="s">
        <v>30</v>
      </c>
      <c r="AW30" s="1533" t="s">
        <v>25</v>
      </c>
    </row>
    <row r="31" spans="1:49" ht="14.25" customHeight="1">
      <c r="A31" s="1281" t="s">
        <v>25</v>
      </c>
      <c r="B31" s="1282" t="s">
        <v>25</v>
      </c>
      <c r="C31" s="1315">
        <v>43891</v>
      </c>
      <c r="D31" s="1233">
        <v>990096</v>
      </c>
      <c r="E31" s="1233">
        <v>611421</v>
      </c>
      <c r="F31" s="1233">
        <v>15</v>
      </c>
      <c r="G31" s="1233">
        <v>16942</v>
      </c>
      <c r="H31" s="1233">
        <v>40</v>
      </c>
      <c r="I31" s="1233">
        <v>48</v>
      </c>
      <c r="J31" s="1233">
        <v>19592</v>
      </c>
      <c r="K31" s="1233">
        <v>571</v>
      </c>
      <c r="L31" s="1233">
        <v>19021</v>
      </c>
      <c r="M31" s="1233">
        <v>27403</v>
      </c>
      <c r="N31" s="1233">
        <v>464979</v>
      </c>
      <c r="O31" s="1233" t="s">
        <v>21</v>
      </c>
      <c r="P31" s="1233" t="s">
        <v>21</v>
      </c>
      <c r="Q31" s="1233">
        <v>22262</v>
      </c>
      <c r="R31" s="1233">
        <v>5053</v>
      </c>
      <c r="S31" s="1233">
        <v>11746</v>
      </c>
      <c r="T31" s="1284" t="s">
        <v>31</v>
      </c>
      <c r="U31" s="1533" t="s">
        <v>25</v>
      </c>
      <c r="V31" s="1281" t="s">
        <v>25</v>
      </c>
      <c r="W31" s="1282" t="s">
        <v>25</v>
      </c>
      <c r="X31" s="1315">
        <v>43891</v>
      </c>
      <c r="Y31" s="1233">
        <v>1009261</v>
      </c>
      <c r="Z31" s="1233">
        <v>919587</v>
      </c>
      <c r="AA31" s="1233">
        <v>15</v>
      </c>
      <c r="AB31" s="1233">
        <v>16942</v>
      </c>
      <c r="AC31" s="1233">
        <v>8805</v>
      </c>
      <c r="AD31" s="1233">
        <v>48</v>
      </c>
      <c r="AE31" s="1233">
        <v>115624</v>
      </c>
      <c r="AF31" s="1233">
        <v>1700</v>
      </c>
      <c r="AG31" s="1233">
        <v>113924</v>
      </c>
      <c r="AH31" s="1233">
        <v>10925</v>
      </c>
      <c r="AI31" s="1233">
        <v>37310</v>
      </c>
      <c r="AJ31" s="1233">
        <v>582322</v>
      </c>
      <c r="AK31" s="1233">
        <v>70</v>
      </c>
      <c r="AL31" s="1233">
        <v>33055</v>
      </c>
      <c r="AM31" s="1233" t="s">
        <v>21</v>
      </c>
      <c r="AN31" s="1233">
        <v>44680</v>
      </c>
      <c r="AO31" s="1284" t="s">
        <v>31</v>
      </c>
      <c r="AP31" s="1533" t="s">
        <v>25</v>
      </c>
      <c r="AQ31" s="1281" t="s">
        <v>25</v>
      </c>
      <c r="AR31" s="1282" t="s">
        <v>25</v>
      </c>
      <c r="AS31" s="1315">
        <v>43891</v>
      </c>
      <c r="AT31" s="1233">
        <v>210361</v>
      </c>
      <c r="AU31" s="1233">
        <v>350315</v>
      </c>
      <c r="AV31" s="1284" t="s">
        <v>31</v>
      </c>
      <c r="AW31" s="1533" t="s">
        <v>25</v>
      </c>
    </row>
    <row r="32" spans="1:49" ht="14.25" customHeight="1">
      <c r="A32" s="1281" t="s">
        <v>25</v>
      </c>
      <c r="B32" s="1282" t="s">
        <v>25</v>
      </c>
      <c r="C32" s="1315">
        <v>43922</v>
      </c>
      <c r="D32" s="1233">
        <v>940288</v>
      </c>
      <c r="E32" s="1233">
        <v>565373</v>
      </c>
      <c r="F32" s="1233">
        <v>26</v>
      </c>
      <c r="G32" s="1233">
        <v>10548</v>
      </c>
      <c r="H32" s="1233">
        <v>78</v>
      </c>
      <c r="I32" s="1233">
        <v>59</v>
      </c>
      <c r="J32" s="1233">
        <v>20368</v>
      </c>
      <c r="K32" s="1233">
        <v>959</v>
      </c>
      <c r="L32" s="1233">
        <v>19409</v>
      </c>
      <c r="M32" s="1233">
        <v>23599</v>
      </c>
      <c r="N32" s="1233">
        <v>433630</v>
      </c>
      <c r="O32" s="1233" t="s">
        <v>21</v>
      </c>
      <c r="P32" s="1233" t="s">
        <v>21</v>
      </c>
      <c r="Q32" s="1233">
        <v>22473</v>
      </c>
      <c r="R32" s="1233">
        <v>4798</v>
      </c>
      <c r="S32" s="1233">
        <v>12103</v>
      </c>
      <c r="T32" s="1284" t="s">
        <v>32</v>
      </c>
      <c r="U32" s="1533" t="s">
        <v>25</v>
      </c>
      <c r="V32" s="1281" t="s">
        <v>25</v>
      </c>
      <c r="W32" s="1282" t="s">
        <v>25</v>
      </c>
      <c r="X32" s="1315">
        <v>43922</v>
      </c>
      <c r="Y32" s="1233">
        <v>971730</v>
      </c>
      <c r="Z32" s="1233">
        <v>882628</v>
      </c>
      <c r="AA32" s="1233">
        <v>26</v>
      </c>
      <c r="AB32" s="1233">
        <v>10548</v>
      </c>
      <c r="AC32" s="1233">
        <v>25000</v>
      </c>
      <c r="AD32" s="1233">
        <v>59</v>
      </c>
      <c r="AE32" s="1233">
        <v>108844</v>
      </c>
      <c r="AF32" s="1233">
        <v>1983</v>
      </c>
      <c r="AG32" s="1233">
        <v>106860</v>
      </c>
      <c r="AH32" s="1233">
        <v>7970</v>
      </c>
      <c r="AI32" s="1233">
        <v>30395</v>
      </c>
      <c r="AJ32" s="1233">
        <v>546455</v>
      </c>
      <c r="AK32" s="1233">
        <v>29047</v>
      </c>
      <c r="AL32" s="1233">
        <v>25558</v>
      </c>
      <c r="AM32" s="1233" t="s">
        <v>21</v>
      </c>
      <c r="AN32" s="1233">
        <v>44245</v>
      </c>
      <c r="AO32" s="1284" t="s">
        <v>32</v>
      </c>
      <c r="AP32" s="1533" t="s">
        <v>25</v>
      </c>
      <c r="AQ32" s="1281" t="s">
        <v>25</v>
      </c>
      <c r="AR32" s="1282" t="s">
        <v>25</v>
      </c>
      <c r="AS32" s="1315">
        <v>43922</v>
      </c>
      <c r="AT32" s="1233">
        <v>172323</v>
      </c>
      <c r="AU32" s="1233">
        <v>401363</v>
      </c>
      <c r="AV32" s="1284" t="s">
        <v>32</v>
      </c>
      <c r="AW32" s="1533" t="s">
        <v>25</v>
      </c>
    </row>
    <row r="33" spans="1:49" ht="14.25" customHeight="1">
      <c r="A33" s="1281" t="s">
        <v>25</v>
      </c>
      <c r="B33" s="1282" t="s">
        <v>25</v>
      </c>
      <c r="C33" s="1315">
        <v>43952</v>
      </c>
      <c r="D33" s="1233">
        <v>836427</v>
      </c>
      <c r="E33" s="1233">
        <v>503856</v>
      </c>
      <c r="F33" s="1233">
        <v>13</v>
      </c>
      <c r="G33" s="1233">
        <v>15149</v>
      </c>
      <c r="H33" s="1233">
        <v>39</v>
      </c>
      <c r="I33" s="1233">
        <v>53</v>
      </c>
      <c r="J33" s="1233">
        <v>18404</v>
      </c>
      <c r="K33" s="1233">
        <v>509</v>
      </c>
      <c r="L33" s="1233">
        <v>17895</v>
      </c>
      <c r="M33" s="1233">
        <v>20170</v>
      </c>
      <c r="N33" s="1233">
        <v>382895</v>
      </c>
      <c r="O33" s="1233" t="s">
        <v>21</v>
      </c>
      <c r="P33" s="1233" t="s">
        <v>21</v>
      </c>
      <c r="Q33" s="1233">
        <v>18494</v>
      </c>
      <c r="R33" s="1233">
        <v>4953</v>
      </c>
      <c r="S33" s="1233">
        <v>9155</v>
      </c>
      <c r="T33" s="1284" t="s">
        <v>33</v>
      </c>
      <c r="U33" s="1533" t="s">
        <v>25</v>
      </c>
      <c r="V33" s="1281" t="s">
        <v>25</v>
      </c>
      <c r="W33" s="1282" t="s">
        <v>25</v>
      </c>
      <c r="X33" s="1315">
        <v>43952</v>
      </c>
      <c r="Y33" s="1233">
        <v>887350</v>
      </c>
      <c r="Z33" s="1233">
        <v>812773</v>
      </c>
      <c r="AA33" s="1233">
        <v>13</v>
      </c>
      <c r="AB33" s="1233">
        <v>15149</v>
      </c>
      <c r="AC33" s="1233">
        <v>32120</v>
      </c>
      <c r="AD33" s="1233">
        <v>53</v>
      </c>
      <c r="AE33" s="1233">
        <v>93725</v>
      </c>
      <c r="AF33" s="1233">
        <v>3484</v>
      </c>
      <c r="AG33" s="1233">
        <v>90241</v>
      </c>
      <c r="AH33" s="1233">
        <v>11521</v>
      </c>
      <c r="AI33" s="1233">
        <v>25913</v>
      </c>
      <c r="AJ33" s="1233">
        <v>488672</v>
      </c>
      <c r="AK33" s="1233">
        <v>34894</v>
      </c>
      <c r="AL33" s="1233">
        <v>25987</v>
      </c>
      <c r="AM33" s="1233" t="s">
        <v>21</v>
      </c>
      <c r="AN33" s="1233">
        <v>43390</v>
      </c>
      <c r="AO33" s="1284" t="s">
        <v>33</v>
      </c>
      <c r="AP33" s="1533" t="s">
        <v>25</v>
      </c>
      <c r="AQ33" s="1281" t="s">
        <v>25</v>
      </c>
      <c r="AR33" s="1282" t="s">
        <v>25</v>
      </c>
      <c r="AS33" s="1315">
        <v>43952</v>
      </c>
      <c r="AT33" s="1233">
        <v>132671</v>
      </c>
      <c r="AU33" s="1233">
        <v>256517</v>
      </c>
      <c r="AV33" s="1284" t="s">
        <v>33</v>
      </c>
      <c r="AW33" s="1533" t="s">
        <v>25</v>
      </c>
    </row>
    <row r="34" spans="1:49" ht="14.25" customHeight="1">
      <c r="A34" s="1281" t="s">
        <v>25</v>
      </c>
      <c r="B34" s="1282" t="s">
        <v>25</v>
      </c>
      <c r="C34" s="1315">
        <v>43983</v>
      </c>
      <c r="D34" s="1233">
        <v>769467</v>
      </c>
      <c r="E34" s="1233">
        <v>463398</v>
      </c>
      <c r="F34" s="1233">
        <v>19</v>
      </c>
      <c r="G34" s="1233">
        <v>11773</v>
      </c>
      <c r="H34" s="1233">
        <v>45</v>
      </c>
      <c r="I34" s="1233">
        <v>35</v>
      </c>
      <c r="J34" s="1233">
        <v>18172</v>
      </c>
      <c r="K34" s="1233">
        <v>3749</v>
      </c>
      <c r="L34" s="1233">
        <v>14423</v>
      </c>
      <c r="M34" s="1233">
        <v>18332</v>
      </c>
      <c r="N34" s="1233">
        <v>353054</v>
      </c>
      <c r="O34" s="1233" t="s">
        <v>21</v>
      </c>
      <c r="P34" s="1233" t="s">
        <v>21</v>
      </c>
      <c r="Q34" s="1233">
        <v>17938</v>
      </c>
      <c r="R34" s="1233">
        <v>4666</v>
      </c>
      <c r="S34" s="1233">
        <v>8989</v>
      </c>
      <c r="T34" s="1284" t="s">
        <v>34</v>
      </c>
      <c r="U34" s="1533" t="s">
        <v>25</v>
      </c>
      <c r="V34" s="1281" t="s">
        <v>25</v>
      </c>
      <c r="W34" s="1282" t="s">
        <v>25</v>
      </c>
      <c r="X34" s="1315">
        <v>43983</v>
      </c>
      <c r="Y34" s="1233">
        <v>815928</v>
      </c>
      <c r="Z34" s="1233">
        <v>741019</v>
      </c>
      <c r="AA34" s="1233">
        <v>19</v>
      </c>
      <c r="AB34" s="1233">
        <v>11773</v>
      </c>
      <c r="AC34" s="1233">
        <v>29272</v>
      </c>
      <c r="AD34" s="1233">
        <v>35</v>
      </c>
      <c r="AE34" s="1233">
        <v>77929</v>
      </c>
      <c r="AF34" s="1233">
        <v>6781</v>
      </c>
      <c r="AG34" s="1233">
        <v>71147</v>
      </c>
      <c r="AH34" s="1233">
        <v>4932</v>
      </c>
      <c r="AI34" s="1233">
        <v>24108</v>
      </c>
      <c r="AJ34" s="1233">
        <v>459902</v>
      </c>
      <c r="AK34" s="1233">
        <v>36201</v>
      </c>
      <c r="AL34" s="1233">
        <v>19461</v>
      </c>
      <c r="AM34" s="1233" t="s">
        <v>21</v>
      </c>
      <c r="AN34" s="1233">
        <v>43243</v>
      </c>
      <c r="AO34" s="1284" t="s">
        <v>34</v>
      </c>
      <c r="AP34" s="1533" t="s">
        <v>25</v>
      </c>
      <c r="AQ34" s="1281" t="s">
        <v>25</v>
      </c>
      <c r="AR34" s="1282" t="s">
        <v>25</v>
      </c>
      <c r="AS34" s="1315">
        <v>43983</v>
      </c>
      <c r="AT34" s="1233">
        <v>152067</v>
      </c>
      <c r="AU34" s="1233">
        <v>238222</v>
      </c>
      <c r="AV34" s="1284" t="s">
        <v>34</v>
      </c>
      <c r="AW34" s="1533" t="s">
        <v>25</v>
      </c>
    </row>
    <row r="35" spans="1:49" ht="14.25" customHeight="1">
      <c r="A35" s="1281" t="s">
        <v>25</v>
      </c>
      <c r="B35" s="1282" t="s">
        <v>25</v>
      </c>
      <c r="C35" s="1315">
        <v>44013</v>
      </c>
      <c r="D35" s="1233">
        <v>842883</v>
      </c>
      <c r="E35" s="1233">
        <v>493683</v>
      </c>
      <c r="F35" s="1233">
        <v>21</v>
      </c>
      <c r="G35" s="1233">
        <v>4421</v>
      </c>
      <c r="H35" s="1233">
        <v>59</v>
      </c>
      <c r="I35" s="1233">
        <v>60</v>
      </c>
      <c r="J35" s="1233">
        <v>20423</v>
      </c>
      <c r="K35" s="1233">
        <v>2151</v>
      </c>
      <c r="L35" s="1233">
        <v>18272</v>
      </c>
      <c r="M35" s="1233">
        <v>17594</v>
      </c>
      <c r="N35" s="1233">
        <v>383260</v>
      </c>
      <c r="O35" s="1233" t="s">
        <v>21</v>
      </c>
      <c r="P35" s="1233" t="s">
        <v>21</v>
      </c>
      <c r="Q35" s="1233">
        <v>18560</v>
      </c>
      <c r="R35" s="1233">
        <v>4839</v>
      </c>
      <c r="S35" s="1233">
        <v>9299</v>
      </c>
      <c r="T35" s="1284" t="s">
        <v>35</v>
      </c>
      <c r="U35" s="1533" t="s">
        <v>25</v>
      </c>
      <c r="V35" s="1281" t="s">
        <v>25</v>
      </c>
      <c r="W35" s="1282" t="s">
        <v>25</v>
      </c>
      <c r="X35" s="1315">
        <v>44013</v>
      </c>
      <c r="Y35" s="1233">
        <v>878166</v>
      </c>
      <c r="Z35" s="1233">
        <v>801425</v>
      </c>
      <c r="AA35" s="1233">
        <v>21</v>
      </c>
      <c r="AB35" s="1233">
        <v>4421</v>
      </c>
      <c r="AC35" s="1233">
        <v>29367</v>
      </c>
      <c r="AD35" s="1233">
        <v>60</v>
      </c>
      <c r="AE35" s="1233">
        <v>83786</v>
      </c>
      <c r="AF35" s="1233">
        <v>6440</v>
      </c>
      <c r="AG35" s="1233">
        <v>77346</v>
      </c>
      <c r="AH35" s="1233">
        <v>10520</v>
      </c>
      <c r="AI35" s="1233">
        <v>22867</v>
      </c>
      <c r="AJ35" s="1233">
        <v>507987</v>
      </c>
      <c r="AK35" s="1233">
        <v>41089</v>
      </c>
      <c r="AL35" s="1233">
        <v>15981</v>
      </c>
      <c r="AM35" s="1233" t="s">
        <v>21</v>
      </c>
      <c r="AN35" s="1233">
        <v>44489</v>
      </c>
      <c r="AO35" s="1284" t="s">
        <v>35</v>
      </c>
      <c r="AP35" s="1533" t="s">
        <v>25</v>
      </c>
      <c r="AQ35" s="1281" t="s">
        <v>25</v>
      </c>
      <c r="AR35" s="1282" t="s">
        <v>25</v>
      </c>
      <c r="AS35" s="1315">
        <v>44013</v>
      </c>
      <c r="AT35" s="1233">
        <v>181157</v>
      </c>
      <c r="AU35" s="1233">
        <v>206292</v>
      </c>
      <c r="AV35" s="1284" t="s">
        <v>35</v>
      </c>
      <c r="AW35" s="1533" t="s">
        <v>25</v>
      </c>
    </row>
    <row r="36" spans="1:49" ht="14.25" customHeight="1">
      <c r="A36" s="1281" t="s">
        <v>25</v>
      </c>
      <c r="B36" s="1282" t="s">
        <v>25</v>
      </c>
      <c r="C36" s="1315">
        <v>44044</v>
      </c>
      <c r="D36" s="1233">
        <v>881117</v>
      </c>
      <c r="E36" s="1233">
        <v>514083</v>
      </c>
      <c r="F36" s="1233">
        <v>21</v>
      </c>
      <c r="G36" s="1233">
        <v>7613</v>
      </c>
      <c r="H36" s="1233">
        <v>41</v>
      </c>
      <c r="I36" s="1233">
        <v>44</v>
      </c>
      <c r="J36" s="1233">
        <v>14250</v>
      </c>
      <c r="K36" s="1233">
        <v>1486</v>
      </c>
      <c r="L36" s="1233">
        <v>12764</v>
      </c>
      <c r="M36" s="1233">
        <v>17744</v>
      </c>
      <c r="N36" s="1233">
        <v>404032</v>
      </c>
      <c r="O36" s="1233" t="s">
        <v>21</v>
      </c>
      <c r="P36" s="1233" t="s">
        <v>21</v>
      </c>
      <c r="Q36" s="1233">
        <v>15916</v>
      </c>
      <c r="R36" s="1233">
        <v>4968</v>
      </c>
      <c r="S36" s="1233">
        <v>7315</v>
      </c>
      <c r="T36" s="1284" t="s">
        <v>36</v>
      </c>
      <c r="U36" s="1533" t="s">
        <v>25</v>
      </c>
      <c r="V36" s="1281" t="s">
        <v>25</v>
      </c>
      <c r="W36" s="1282" t="s">
        <v>25</v>
      </c>
      <c r="X36" s="1315">
        <v>44044</v>
      </c>
      <c r="Y36" s="1233">
        <v>899302</v>
      </c>
      <c r="Z36" s="1233">
        <v>819512</v>
      </c>
      <c r="AA36" s="1233">
        <v>21</v>
      </c>
      <c r="AB36" s="1233">
        <v>7613</v>
      </c>
      <c r="AC36" s="1233">
        <v>7815</v>
      </c>
      <c r="AD36" s="1233">
        <v>44</v>
      </c>
      <c r="AE36" s="1233">
        <v>85483</v>
      </c>
      <c r="AF36" s="1233">
        <v>5814</v>
      </c>
      <c r="AG36" s="1233">
        <v>79669</v>
      </c>
      <c r="AH36" s="1233">
        <v>7786</v>
      </c>
      <c r="AI36" s="1233">
        <v>24597</v>
      </c>
      <c r="AJ36" s="1233">
        <v>551909</v>
      </c>
      <c r="AK36" s="1233">
        <v>37481</v>
      </c>
      <c r="AL36" s="1233">
        <v>3118</v>
      </c>
      <c r="AM36" s="1233" t="s">
        <v>21</v>
      </c>
      <c r="AN36" s="1233">
        <v>33066</v>
      </c>
      <c r="AO36" s="1284" t="s">
        <v>36</v>
      </c>
      <c r="AP36" s="1533" t="s">
        <v>25</v>
      </c>
      <c r="AQ36" s="1281" t="s">
        <v>25</v>
      </c>
      <c r="AR36" s="1282" t="s">
        <v>25</v>
      </c>
      <c r="AS36" s="1315">
        <v>44044</v>
      </c>
      <c r="AT36" s="1233">
        <v>214490</v>
      </c>
      <c r="AU36" s="1233">
        <v>373966</v>
      </c>
      <c r="AV36" s="1284" t="s">
        <v>36</v>
      </c>
      <c r="AW36" s="1533" t="s">
        <v>25</v>
      </c>
    </row>
    <row r="37" spans="1:49" ht="14.25" customHeight="1">
      <c r="A37" s="1281" t="s">
        <v>25</v>
      </c>
      <c r="B37" s="1282" t="s">
        <v>25</v>
      </c>
      <c r="C37" s="1315">
        <v>44075</v>
      </c>
      <c r="D37" s="1233">
        <v>851170</v>
      </c>
      <c r="E37" s="1233">
        <v>505769</v>
      </c>
      <c r="F37" s="1233">
        <v>18</v>
      </c>
      <c r="G37" s="1233">
        <v>5324</v>
      </c>
      <c r="H37" s="1233">
        <v>7</v>
      </c>
      <c r="I37" s="1233">
        <v>41</v>
      </c>
      <c r="J37" s="1233">
        <v>16758</v>
      </c>
      <c r="K37" s="1233">
        <v>1364</v>
      </c>
      <c r="L37" s="1233">
        <v>15394</v>
      </c>
      <c r="M37" s="1233">
        <v>19808</v>
      </c>
      <c r="N37" s="1233">
        <v>393928</v>
      </c>
      <c r="O37" s="1233" t="s">
        <v>21</v>
      </c>
      <c r="P37" s="1233" t="s">
        <v>21</v>
      </c>
      <c r="Q37" s="1233">
        <v>20000</v>
      </c>
      <c r="R37" s="1233">
        <v>5372</v>
      </c>
      <c r="S37" s="1233">
        <v>9893</v>
      </c>
      <c r="T37" s="1284" t="s">
        <v>37</v>
      </c>
      <c r="U37" s="1533" t="s">
        <v>25</v>
      </c>
      <c r="V37" s="1281" t="s">
        <v>25</v>
      </c>
      <c r="W37" s="1282" t="s">
        <v>25</v>
      </c>
      <c r="X37" s="1315">
        <v>44075</v>
      </c>
      <c r="Y37" s="1233">
        <v>874906</v>
      </c>
      <c r="Z37" s="1233">
        <v>786397</v>
      </c>
      <c r="AA37" s="1233">
        <v>18</v>
      </c>
      <c r="AB37" s="1233">
        <v>5324</v>
      </c>
      <c r="AC37" s="1233">
        <v>5408</v>
      </c>
      <c r="AD37" s="1233">
        <v>41</v>
      </c>
      <c r="AE37" s="1233">
        <v>95797</v>
      </c>
      <c r="AF37" s="1233">
        <v>3891</v>
      </c>
      <c r="AG37" s="1233">
        <v>91906</v>
      </c>
      <c r="AH37" s="1233">
        <v>3609</v>
      </c>
      <c r="AI37" s="1233">
        <v>21310</v>
      </c>
      <c r="AJ37" s="1233">
        <v>529687</v>
      </c>
      <c r="AK37" s="1233">
        <v>32944</v>
      </c>
      <c r="AL37" s="1233">
        <v>1204</v>
      </c>
      <c r="AM37" s="1233" t="s">
        <v>21</v>
      </c>
      <c r="AN37" s="1233">
        <v>41100</v>
      </c>
      <c r="AO37" s="1284" t="s">
        <v>37</v>
      </c>
      <c r="AP37" s="1533" t="s">
        <v>25</v>
      </c>
      <c r="AQ37" s="1281" t="s">
        <v>25</v>
      </c>
      <c r="AR37" s="1282" t="s">
        <v>25</v>
      </c>
      <c r="AS37" s="1315">
        <v>44075</v>
      </c>
      <c r="AT37" s="1233">
        <v>195316</v>
      </c>
      <c r="AU37" s="1233">
        <v>411439</v>
      </c>
      <c r="AV37" s="1284" t="s">
        <v>37</v>
      </c>
      <c r="AW37" s="1533" t="s">
        <v>25</v>
      </c>
    </row>
    <row r="38" spans="1:49" ht="14.25" customHeight="1">
      <c r="A38" s="1281" t="s">
        <v>25</v>
      </c>
      <c r="B38" s="1282" t="s">
        <v>25</v>
      </c>
      <c r="C38" s="1315">
        <v>44105</v>
      </c>
      <c r="D38" s="1233">
        <v>858016</v>
      </c>
      <c r="E38" s="1233">
        <v>514599</v>
      </c>
      <c r="F38" s="1233">
        <v>21</v>
      </c>
      <c r="G38" s="1233">
        <v>11633</v>
      </c>
      <c r="H38" s="1233">
        <v>45</v>
      </c>
      <c r="I38" s="1233">
        <v>43</v>
      </c>
      <c r="J38" s="1233">
        <v>14706</v>
      </c>
      <c r="K38" s="1233">
        <v>1252</v>
      </c>
      <c r="L38" s="1233">
        <v>13454</v>
      </c>
      <c r="M38" s="1233">
        <v>19034</v>
      </c>
      <c r="N38" s="1233">
        <v>399566</v>
      </c>
      <c r="O38" s="1233" t="s">
        <v>21</v>
      </c>
      <c r="P38" s="1233" t="s">
        <v>21</v>
      </c>
      <c r="Q38" s="1233">
        <v>20808</v>
      </c>
      <c r="R38" s="1233">
        <v>5925</v>
      </c>
      <c r="S38" s="1233">
        <v>10024</v>
      </c>
      <c r="T38" s="1284" t="s">
        <v>38</v>
      </c>
      <c r="U38" s="1533" t="s">
        <v>25</v>
      </c>
      <c r="V38" s="1281" t="s">
        <v>25</v>
      </c>
      <c r="W38" s="1282" t="s">
        <v>25</v>
      </c>
      <c r="X38" s="1315">
        <v>44105</v>
      </c>
      <c r="Y38" s="1233">
        <v>876516</v>
      </c>
      <c r="Z38" s="1233">
        <v>791976</v>
      </c>
      <c r="AA38" s="1233">
        <v>21</v>
      </c>
      <c r="AB38" s="1233">
        <v>11671</v>
      </c>
      <c r="AC38" s="1233">
        <v>4542</v>
      </c>
      <c r="AD38" s="1233">
        <v>43</v>
      </c>
      <c r="AE38" s="1233">
        <v>113009</v>
      </c>
      <c r="AF38" s="1233">
        <v>4101</v>
      </c>
      <c r="AG38" s="1233">
        <v>108908</v>
      </c>
      <c r="AH38" s="1233">
        <v>3406</v>
      </c>
      <c r="AI38" s="1233">
        <v>22637</v>
      </c>
      <c r="AJ38" s="1233">
        <v>525895</v>
      </c>
      <c r="AK38" s="1233">
        <v>13894</v>
      </c>
      <c r="AL38" s="1233">
        <v>1074</v>
      </c>
      <c r="AM38" s="1233" t="s">
        <v>21</v>
      </c>
      <c r="AN38" s="1233">
        <v>40371</v>
      </c>
      <c r="AO38" s="1284" t="s">
        <v>38</v>
      </c>
      <c r="AP38" s="1533" t="s">
        <v>25</v>
      </c>
      <c r="AQ38" s="1281" t="s">
        <v>25</v>
      </c>
      <c r="AR38" s="1282" t="s">
        <v>25</v>
      </c>
      <c r="AS38" s="1315">
        <v>44105</v>
      </c>
      <c r="AT38" s="1233">
        <v>209952</v>
      </c>
      <c r="AU38" s="1233">
        <v>342708</v>
      </c>
      <c r="AV38" s="1284" t="s">
        <v>38</v>
      </c>
      <c r="AW38" s="1533" t="s">
        <v>25</v>
      </c>
    </row>
    <row r="39" spans="1:49" ht="14.25" customHeight="1">
      <c r="A39" s="1281" t="s">
        <v>25</v>
      </c>
      <c r="B39" s="1282" t="s">
        <v>25</v>
      </c>
      <c r="C39" s="1315">
        <v>44136</v>
      </c>
      <c r="D39" s="1233">
        <v>847086</v>
      </c>
      <c r="E39" s="1233">
        <v>496424</v>
      </c>
      <c r="F39" s="1233">
        <v>13</v>
      </c>
      <c r="G39" s="1233">
        <v>18513</v>
      </c>
      <c r="H39" s="1233">
        <v>49</v>
      </c>
      <c r="I39" s="1233">
        <v>30</v>
      </c>
      <c r="J39" s="1233">
        <v>16090</v>
      </c>
      <c r="K39" s="1233">
        <v>1442</v>
      </c>
      <c r="L39" s="1233">
        <v>14648</v>
      </c>
      <c r="M39" s="1233">
        <v>13760</v>
      </c>
      <c r="N39" s="1233">
        <v>383453</v>
      </c>
      <c r="O39" s="1233" t="s">
        <v>21</v>
      </c>
      <c r="P39" s="1233" t="s">
        <v>21</v>
      </c>
      <c r="Q39" s="1233">
        <v>20109</v>
      </c>
      <c r="R39" s="1233">
        <v>5475</v>
      </c>
      <c r="S39" s="1233">
        <v>9878</v>
      </c>
      <c r="T39" s="1284" t="s">
        <v>39</v>
      </c>
      <c r="U39" s="1533" t="s">
        <v>25</v>
      </c>
      <c r="V39" s="1281" t="s">
        <v>25</v>
      </c>
      <c r="W39" s="1282" t="s">
        <v>25</v>
      </c>
      <c r="X39" s="1315">
        <v>44136</v>
      </c>
      <c r="Y39" s="1233">
        <v>895021</v>
      </c>
      <c r="Z39" s="1233">
        <v>806906</v>
      </c>
      <c r="AA39" s="1233">
        <v>13</v>
      </c>
      <c r="AB39" s="1233">
        <v>18665</v>
      </c>
      <c r="AC39" s="1233">
        <v>5275</v>
      </c>
      <c r="AD39" s="1233">
        <v>30</v>
      </c>
      <c r="AE39" s="1233">
        <v>119113</v>
      </c>
      <c r="AF39" s="1233">
        <v>5236</v>
      </c>
      <c r="AG39" s="1233">
        <v>113877</v>
      </c>
      <c r="AH39" s="1233">
        <v>5909</v>
      </c>
      <c r="AI39" s="1233">
        <v>18416</v>
      </c>
      <c r="AJ39" s="1233">
        <v>511411</v>
      </c>
      <c r="AK39" s="1233">
        <v>7574</v>
      </c>
      <c r="AL39" s="1233">
        <v>25841</v>
      </c>
      <c r="AM39" s="1233" t="s">
        <v>21</v>
      </c>
      <c r="AN39" s="1233">
        <v>40849</v>
      </c>
      <c r="AO39" s="1284" t="s">
        <v>39</v>
      </c>
      <c r="AP39" s="1533" t="s">
        <v>25</v>
      </c>
      <c r="AQ39" s="1281" t="s">
        <v>25</v>
      </c>
      <c r="AR39" s="1282" t="s">
        <v>25</v>
      </c>
      <c r="AS39" s="1315">
        <v>44136</v>
      </c>
      <c r="AT39" s="1233">
        <v>201175</v>
      </c>
      <c r="AU39" s="1233">
        <v>399008</v>
      </c>
      <c r="AV39" s="1284" t="s">
        <v>39</v>
      </c>
      <c r="AW39" s="1533" t="s">
        <v>25</v>
      </c>
    </row>
    <row r="40" spans="1:49" ht="14.25" customHeight="1">
      <c r="A40" s="1295" t="s">
        <v>25</v>
      </c>
      <c r="B40" s="1296" t="s">
        <v>25</v>
      </c>
      <c r="C40" s="1316">
        <v>44166</v>
      </c>
      <c r="D40" s="1232">
        <v>994334</v>
      </c>
      <c r="E40" s="1232">
        <v>610508</v>
      </c>
      <c r="F40" s="1232">
        <v>23</v>
      </c>
      <c r="G40" s="1232">
        <v>19340</v>
      </c>
      <c r="H40" s="1232">
        <v>846</v>
      </c>
      <c r="I40" s="1232">
        <v>57</v>
      </c>
      <c r="J40" s="1232">
        <v>21663</v>
      </c>
      <c r="K40" s="1232">
        <v>998</v>
      </c>
      <c r="L40" s="1232">
        <v>20665</v>
      </c>
      <c r="M40" s="1232">
        <v>18464</v>
      </c>
      <c r="N40" s="1232">
        <v>469933</v>
      </c>
      <c r="O40" s="1232" t="s">
        <v>21</v>
      </c>
      <c r="P40" s="1232" t="s">
        <v>21</v>
      </c>
      <c r="Q40" s="1232">
        <v>21443</v>
      </c>
      <c r="R40" s="1232">
        <v>6538</v>
      </c>
      <c r="S40" s="1232">
        <v>9982</v>
      </c>
      <c r="T40" s="1298" t="s">
        <v>40</v>
      </c>
      <c r="U40" s="1537" t="s">
        <v>25</v>
      </c>
      <c r="V40" s="1295" t="s">
        <v>25</v>
      </c>
      <c r="W40" s="1296" t="s">
        <v>25</v>
      </c>
      <c r="X40" s="1316">
        <v>44166</v>
      </c>
      <c r="Y40" s="1232">
        <v>1028023</v>
      </c>
      <c r="Z40" s="1232">
        <v>930058</v>
      </c>
      <c r="AA40" s="1232">
        <v>23</v>
      </c>
      <c r="AB40" s="1232">
        <v>22416</v>
      </c>
      <c r="AC40" s="1232">
        <v>988</v>
      </c>
      <c r="AD40" s="1232">
        <v>2958</v>
      </c>
      <c r="AE40" s="1232">
        <v>136206</v>
      </c>
      <c r="AF40" s="1232">
        <v>2520</v>
      </c>
      <c r="AG40" s="1232">
        <v>133685</v>
      </c>
      <c r="AH40" s="1232">
        <v>11129</v>
      </c>
      <c r="AI40" s="1232">
        <v>25864</v>
      </c>
      <c r="AJ40" s="1232">
        <v>602798</v>
      </c>
      <c r="AK40" s="1232">
        <v>9732</v>
      </c>
      <c r="AL40" s="1232">
        <v>6229</v>
      </c>
      <c r="AM40" s="1232" t="s">
        <v>21</v>
      </c>
      <c r="AN40" s="1232">
        <v>51772</v>
      </c>
      <c r="AO40" s="1298" t="s">
        <v>40</v>
      </c>
      <c r="AP40" s="1537" t="s">
        <v>25</v>
      </c>
      <c r="AQ40" s="1295" t="s">
        <v>25</v>
      </c>
      <c r="AR40" s="1296" t="s">
        <v>25</v>
      </c>
      <c r="AS40" s="1316">
        <v>44166</v>
      </c>
      <c r="AT40" s="1232">
        <v>200352</v>
      </c>
      <c r="AU40" s="1232">
        <v>384135</v>
      </c>
      <c r="AV40" s="1298" t="s">
        <v>40</v>
      </c>
      <c r="AW40" s="1537" t="s">
        <v>25</v>
      </c>
    </row>
    <row r="41" spans="1:49" ht="14.25" customHeight="1">
      <c r="A41" s="1260"/>
      <c r="B41" s="1260"/>
      <c r="C41" s="1260"/>
      <c r="D41" s="1260"/>
      <c r="E41" s="1260"/>
      <c r="F41" s="1260"/>
      <c r="G41" s="1260"/>
      <c r="H41" s="1260"/>
      <c r="I41" s="1260"/>
      <c r="J41" s="1260"/>
      <c r="K41" s="2020"/>
      <c r="L41" s="1260"/>
      <c r="M41" s="1260"/>
      <c r="N41" s="1260"/>
      <c r="O41" s="1260"/>
      <c r="P41" s="1260"/>
      <c r="Q41" s="1260"/>
      <c r="R41" s="1260"/>
      <c r="S41" s="1260"/>
      <c r="T41" s="1260"/>
      <c r="U41" s="1260"/>
      <c r="V41" s="1260"/>
      <c r="W41" s="1260"/>
      <c r="X41" s="1260"/>
      <c r="Y41" s="1260"/>
      <c r="Z41" s="1260"/>
      <c r="AA41" s="1260"/>
      <c r="AB41" s="1260"/>
      <c r="AC41" s="1260"/>
      <c r="AD41" s="1260"/>
      <c r="AE41" s="1260"/>
      <c r="AF41" s="1260"/>
      <c r="AG41" s="1260"/>
      <c r="AH41" s="1260"/>
      <c r="AI41" s="1260"/>
      <c r="AJ41" s="1260"/>
      <c r="AK41" s="1260"/>
      <c r="AL41" s="1260"/>
      <c r="AM41" s="1260"/>
      <c r="AN41" s="1260"/>
      <c r="AO41" s="1260"/>
      <c r="AP41" s="1260"/>
    </row>
    <row r="42" spans="1:49" s="1255" customFormat="1" ht="18.75" customHeight="1">
      <c r="A42" s="2618" t="s">
        <v>734</v>
      </c>
      <c r="B42" s="2618"/>
      <c r="C42" s="2619"/>
      <c r="D42" s="1965" t="s">
        <v>1007</v>
      </c>
      <c r="E42" s="1513"/>
      <c r="F42" s="1943" t="s">
        <v>1910</v>
      </c>
      <c r="G42" s="1513"/>
      <c r="H42" s="1513"/>
      <c r="I42" s="1513"/>
      <c r="J42" s="1970" t="s">
        <v>682</v>
      </c>
      <c r="K42" s="2020" t="s">
        <v>741</v>
      </c>
      <c r="L42" s="1941" t="s">
        <v>1911</v>
      </c>
      <c r="M42" s="1513" t="s">
        <v>714</v>
      </c>
      <c r="N42" s="2026"/>
      <c r="O42" s="1513" t="s">
        <v>364</v>
      </c>
      <c r="P42" s="1513"/>
      <c r="Q42" s="1513" t="s">
        <v>714</v>
      </c>
      <c r="R42" s="1513"/>
      <c r="S42" s="1513"/>
      <c r="T42" s="2611" t="s">
        <v>694</v>
      </c>
      <c r="U42" s="2696"/>
      <c r="V42" s="2618" t="s">
        <v>734</v>
      </c>
      <c r="W42" s="2618"/>
      <c r="X42" s="2619"/>
      <c r="Y42" s="1965" t="s">
        <v>1008</v>
      </c>
      <c r="Z42" s="1513"/>
      <c r="AA42" s="1943" t="s">
        <v>1910</v>
      </c>
      <c r="AB42" s="1513"/>
      <c r="AC42" s="1513"/>
      <c r="AD42" s="1513"/>
      <c r="AE42" s="1513"/>
      <c r="AF42" s="2020" t="s">
        <v>741</v>
      </c>
      <c r="AG42" s="1513" t="s">
        <v>714</v>
      </c>
      <c r="AH42" s="1970" t="s">
        <v>682</v>
      </c>
      <c r="AI42" s="1915"/>
      <c r="AJ42" s="1941" t="s">
        <v>1912</v>
      </c>
      <c r="AK42" s="1513" t="s">
        <v>364</v>
      </c>
      <c r="AL42" s="1513"/>
      <c r="AM42" s="1513" t="s">
        <v>714</v>
      </c>
      <c r="AN42" s="1513"/>
      <c r="AO42" s="2611" t="s">
        <v>694</v>
      </c>
      <c r="AP42" s="2696"/>
    </row>
    <row r="43" spans="1:49" s="1255" customFormat="1" ht="15.75" customHeight="1">
      <c r="A43" s="2690"/>
      <c r="B43" s="2690"/>
      <c r="C43" s="2691"/>
      <c r="D43" s="1698" t="s">
        <v>351</v>
      </c>
      <c r="E43" s="1475" t="s">
        <v>351</v>
      </c>
      <c r="F43" s="1475" t="s">
        <v>87</v>
      </c>
      <c r="G43" s="1171" t="s">
        <v>785</v>
      </c>
      <c r="H43" s="1475" t="s">
        <v>5</v>
      </c>
      <c r="I43" s="1475" t="s">
        <v>7</v>
      </c>
      <c r="J43" s="1475" t="s">
        <v>219</v>
      </c>
      <c r="K43" s="1475" t="s">
        <v>345</v>
      </c>
      <c r="L43" s="1475" t="s">
        <v>736</v>
      </c>
      <c r="M43" s="1475" t="s">
        <v>739</v>
      </c>
      <c r="N43" s="1475" t="s">
        <v>293</v>
      </c>
      <c r="O43" s="1475" t="s">
        <v>294</v>
      </c>
      <c r="P43" s="1475" t="s">
        <v>295</v>
      </c>
      <c r="Q43" s="1475" t="s">
        <v>346</v>
      </c>
      <c r="R43" s="1475" t="s">
        <v>369</v>
      </c>
      <c r="S43" s="1475" t="s">
        <v>299</v>
      </c>
      <c r="T43" s="2599"/>
      <c r="U43" s="2697"/>
      <c r="V43" s="2690"/>
      <c r="W43" s="2690"/>
      <c r="X43" s="2691"/>
      <c r="Y43" s="1698" t="s">
        <v>10</v>
      </c>
      <c r="Z43" s="1940" t="s">
        <v>15</v>
      </c>
      <c r="AA43" s="1475" t="s">
        <v>303</v>
      </c>
      <c r="AB43" s="1475" t="s">
        <v>351</v>
      </c>
      <c r="AC43" s="1475" t="s">
        <v>351</v>
      </c>
      <c r="AD43" s="1475" t="s">
        <v>87</v>
      </c>
      <c r="AE43" s="1171" t="s">
        <v>785</v>
      </c>
      <c r="AF43" s="1475" t="s">
        <v>5</v>
      </c>
      <c r="AG43" s="1475" t="s">
        <v>7</v>
      </c>
      <c r="AH43" s="1474" t="s">
        <v>219</v>
      </c>
      <c r="AI43" s="1698" t="s">
        <v>345</v>
      </c>
      <c r="AJ43" s="1475" t="s">
        <v>736</v>
      </c>
      <c r="AK43" s="1475" t="s">
        <v>739</v>
      </c>
      <c r="AL43" s="1940" t="s">
        <v>293</v>
      </c>
      <c r="AM43" s="1475" t="s">
        <v>294</v>
      </c>
      <c r="AN43" s="1475" t="s">
        <v>295</v>
      </c>
      <c r="AO43" s="2599"/>
      <c r="AP43" s="2697"/>
    </row>
    <row r="44" spans="1:49" s="1255" customFormat="1" ht="16.5" customHeight="1">
      <c r="A44" s="2690"/>
      <c r="B44" s="2690"/>
      <c r="C44" s="2691"/>
      <c r="D44" s="1698" t="s">
        <v>1467</v>
      </c>
      <c r="E44" s="1479" t="s">
        <v>1468</v>
      </c>
      <c r="F44" s="1479"/>
      <c r="G44" s="1172"/>
      <c r="H44" s="1479"/>
      <c r="I44" s="1479"/>
      <c r="J44" s="1479" t="s">
        <v>9</v>
      </c>
      <c r="K44" s="1479" t="s">
        <v>9</v>
      </c>
      <c r="L44" s="1479"/>
      <c r="M44" s="1479"/>
      <c r="N44" s="1479"/>
      <c r="O44" s="1479"/>
      <c r="P44" s="1479"/>
      <c r="Q44" s="1479"/>
      <c r="R44" s="1479"/>
      <c r="S44" s="1479" t="s">
        <v>1183</v>
      </c>
      <c r="T44" s="2599"/>
      <c r="U44" s="2697"/>
      <c r="V44" s="2690"/>
      <c r="W44" s="2690"/>
      <c r="X44" s="2691"/>
      <c r="Y44" s="1698" t="s">
        <v>723</v>
      </c>
      <c r="Z44" s="1698"/>
      <c r="AA44" s="1479"/>
      <c r="AB44" s="1479" t="s">
        <v>1467</v>
      </c>
      <c r="AC44" s="1479" t="s">
        <v>1468</v>
      </c>
      <c r="AD44" s="1479"/>
      <c r="AE44" s="1172"/>
      <c r="AF44" s="1479"/>
      <c r="AG44" s="1479"/>
      <c r="AH44" s="1474" t="s">
        <v>9</v>
      </c>
      <c r="AI44" s="1698" t="s">
        <v>9</v>
      </c>
      <c r="AJ44" s="1479"/>
      <c r="AK44" s="1479"/>
      <c r="AL44" s="1698"/>
      <c r="AM44" s="1479"/>
      <c r="AN44" s="1479"/>
      <c r="AO44" s="2599"/>
      <c r="AP44" s="2697"/>
    </row>
    <row r="45" spans="1:49" s="1255" customFormat="1" ht="16" customHeight="1">
      <c r="A45" s="2690"/>
      <c r="B45" s="2690"/>
      <c r="C45" s="2691"/>
      <c r="D45" s="1898"/>
      <c r="E45" s="1358"/>
      <c r="F45" s="1352"/>
      <c r="G45" s="2823" t="s">
        <v>1469</v>
      </c>
      <c r="H45" s="1358"/>
      <c r="I45" s="1352"/>
      <c r="J45" s="1358" t="s">
        <v>1375</v>
      </c>
      <c r="K45" s="1358" t="s">
        <v>1385</v>
      </c>
      <c r="L45" s="1352"/>
      <c r="M45" s="1352"/>
      <c r="N45" s="1352"/>
      <c r="O45" s="1352"/>
      <c r="P45" s="1352" t="s">
        <v>1516</v>
      </c>
      <c r="Q45" s="1352" t="s">
        <v>1516</v>
      </c>
      <c r="R45" s="1352" t="s">
        <v>1516</v>
      </c>
      <c r="S45" s="1352" t="s">
        <v>1376</v>
      </c>
      <c r="T45" s="2599"/>
      <c r="U45" s="2697"/>
      <c r="V45" s="2690"/>
      <c r="W45" s="2690"/>
      <c r="X45" s="2691"/>
      <c r="Y45" s="1359"/>
      <c r="Z45" s="1898"/>
      <c r="AA45" s="1898" t="s">
        <v>1518</v>
      </c>
      <c r="AB45" s="1358"/>
      <c r="AC45" s="1358"/>
      <c r="AD45" s="1352"/>
      <c r="AE45" s="2823" t="s">
        <v>1469</v>
      </c>
      <c r="AF45" s="1358"/>
      <c r="AG45" s="1352"/>
      <c r="AH45" s="1898" t="s">
        <v>1375</v>
      </c>
      <c r="AI45" s="1898" t="s">
        <v>1385</v>
      </c>
      <c r="AJ45" s="1352"/>
      <c r="AK45" s="1359"/>
      <c r="AL45" s="1359"/>
      <c r="AM45" s="1359"/>
      <c r="AN45" s="1352" t="s">
        <v>1516</v>
      </c>
      <c r="AO45" s="2599"/>
      <c r="AP45" s="2697"/>
    </row>
    <row r="46" spans="1:49" s="1255" customFormat="1" ht="16" customHeight="1">
      <c r="A46" s="2690"/>
      <c r="B46" s="2690"/>
      <c r="C46" s="2691"/>
      <c r="D46" s="1898" t="s">
        <v>1241</v>
      </c>
      <c r="E46" s="1358" t="s">
        <v>1203</v>
      </c>
      <c r="F46" s="1352" t="s">
        <v>1175</v>
      </c>
      <c r="G46" s="2823"/>
      <c r="H46" s="1358" t="s">
        <v>1383</v>
      </c>
      <c r="I46" s="1352" t="s">
        <v>1207</v>
      </c>
      <c r="J46" s="2822" t="s">
        <v>1378</v>
      </c>
      <c r="K46" s="2822" t="s">
        <v>1378</v>
      </c>
      <c r="L46" s="1352" t="s">
        <v>717</v>
      </c>
      <c r="M46" s="1352" t="s">
        <v>1411</v>
      </c>
      <c r="N46" s="1352" t="s">
        <v>716</v>
      </c>
      <c r="O46" s="1352" t="s">
        <v>1174</v>
      </c>
      <c r="P46" s="1358" t="s">
        <v>1379</v>
      </c>
      <c r="Q46" s="1358" t="s">
        <v>1380</v>
      </c>
      <c r="R46" s="1358" t="s">
        <v>1382</v>
      </c>
      <c r="S46" s="1352" t="s">
        <v>1330</v>
      </c>
      <c r="T46" s="2599"/>
      <c r="U46" s="2697"/>
      <c r="V46" s="2690"/>
      <c r="W46" s="2690"/>
      <c r="X46" s="2691"/>
      <c r="Y46" s="1359" t="s">
        <v>1200</v>
      </c>
      <c r="Z46" s="1898" t="s">
        <v>1239</v>
      </c>
      <c r="AA46" s="1898" t="s">
        <v>1331</v>
      </c>
      <c r="AB46" s="1358" t="s">
        <v>1241</v>
      </c>
      <c r="AC46" s="1358" t="s">
        <v>1203</v>
      </c>
      <c r="AD46" s="1352" t="s">
        <v>1175</v>
      </c>
      <c r="AE46" s="2823"/>
      <c r="AF46" s="1358" t="s">
        <v>1383</v>
      </c>
      <c r="AG46" s="1352" t="s">
        <v>1207</v>
      </c>
      <c r="AH46" s="2822" t="s">
        <v>1378</v>
      </c>
      <c r="AI46" s="2822" t="s">
        <v>1378</v>
      </c>
      <c r="AJ46" s="1352" t="s">
        <v>717</v>
      </c>
      <c r="AK46" s="1359" t="s">
        <v>1411</v>
      </c>
      <c r="AL46" s="1359" t="s">
        <v>716</v>
      </c>
      <c r="AM46" s="1359" t="s">
        <v>1174</v>
      </c>
      <c r="AN46" s="1358" t="s">
        <v>1379</v>
      </c>
      <c r="AO46" s="2599"/>
      <c r="AP46" s="2697"/>
    </row>
    <row r="47" spans="1:49" s="1255" customFormat="1" ht="16" customHeight="1">
      <c r="A47" s="2690"/>
      <c r="B47" s="2690"/>
      <c r="C47" s="2691"/>
      <c r="D47" s="1359"/>
      <c r="E47" s="1352"/>
      <c r="F47" s="1352"/>
      <c r="G47" s="1359"/>
      <c r="H47" s="1358"/>
      <c r="I47" s="1352"/>
      <c r="J47" s="2822"/>
      <c r="K47" s="2822"/>
      <c r="L47" s="1352"/>
      <c r="M47" s="1358"/>
      <c r="N47" s="1358"/>
      <c r="O47" s="1358"/>
      <c r="P47" s="1358"/>
      <c r="Q47" s="1358"/>
      <c r="R47" s="1358"/>
      <c r="S47" s="1352"/>
      <c r="T47" s="2599"/>
      <c r="U47" s="2697"/>
      <c r="V47" s="2690"/>
      <c r="W47" s="2690"/>
      <c r="X47" s="2691"/>
      <c r="Y47" s="1359" t="s">
        <v>744</v>
      </c>
      <c r="Z47" s="1898"/>
      <c r="AA47" s="1358"/>
      <c r="AB47" s="1352"/>
      <c r="AC47" s="1352"/>
      <c r="AD47" s="1352"/>
      <c r="AE47" s="1359"/>
      <c r="AF47" s="1358"/>
      <c r="AG47" s="1352"/>
      <c r="AH47" s="2822"/>
      <c r="AI47" s="2822"/>
      <c r="AJ47" s="1352"/>
      <c r="AK47" s="1358"/>
      <c r="AL47" s="1898"/>
      <c r="AM47" s="1358"/>
      <c r="AN47" s="1358"/>
      <c r="AO47" s="2599"/>
      <c r="AP47" s="2697"/>
    </row>
    <row r="48" spans="1:49" s="1260" customFormat="1" ht="18.75" customHeight="1">
      <c r="A48" s="2692"/>
      <c r="B48" s="2692"/>
      <c r="C48" s="2693"/>
      <c r="D48" s="2013" t="s">
        <v>1384</v>
      </c>
      <c r="E48" s="1986" t="s">
        <v>1384</v>
      </c>
      <c r="F48" s="1988" t="s">
        <v>1209</v>
      </c>
      <c r="G48" s="1988" t="s">
        <v>1209</v>
      </c>
      <c r="H48" s="1985" t="s">
        <v>308</v>
      </c>
      <c r="I48" s="1985" t="s">
        <v>1209</v>
      </c>
      <c r="J48" s="1985" t="s">
        <v>747</v>
      </c>
      <c r="K48" s="1985" t="s">
        <v>747</v>
      </c>
      <c r="L48" s="1985" t="s">
        <v>747</v>
      </c>
      <c r="M48" s="1985" t="s">
        <v>747</v>
      </c>
      <c r="N48" s="1985" t="s">
        <v>747</v>
      </c>
      <c r="O48" s="1985" t="s">
        <v>747</v>
      </c>
      <c r="P48" s="1985" t="s">
        <v>747</v>
      </c>
      <c r="Q48" s="1985" t="s">
        <v>747</v>
      </c>
      <c r="R48" s="1985" t="s">
        <v>747</v>
      </c>
      <c r="S48" s="1986" t="s">
        <v>1386</v>
      </c>
      <c r="T48" s="2698"/>
      <c r="U48" s="2699"/>
      <c r="V48" s="2692"/>
      <c r="W48" s="2692"/>
      <c r="X48" s="2693"/>
      <c r="Y48" s="1988" t="s">
        <v>1210</v>
      </c>
      <c r="Z48" s="2013" t="s">
        <v>1384</v>
      </c>
      <c r="AA48" s="1985" t="s">
        <v>1210</v>
      </c>
      <c r="AB48" s="1986" t="s">
        <v>1384</v>
      </c>
      <c r="AC48" s="1986" t="s">
        <v>1384</v>
      </c>
      <c r="AD48" s="1988" t="s">
        <v>1209</v>
      </c>
      <c r="AE48" s="1988" t="s">
        <v>1209</v>
      </c>
      <c r="AF48" s="1985" t="s">
        <v>308</v>
      </c>
      <c r="AG48" s="1985" t="s">
        <v>1209</v>
      </c>
      <c r="AH48" s="1985" t="s">
        <v>747</v>
      </c>
      <c r="AI48" s="1985" t="s">
        <v>747</v>
      </c>
      <c r="AJ48" s="1985" t="s">
        <v>747</v>
      </c>
      <c r="AK48" s="1985" t="s">
        <v>747</v>
      </c>
      <c r="AL48" s="1985" t="s">
        <v>747</v>
      </c>
      <c r="AM48" s="1985" t="s">
        <v>747</v>
      </c>
      <c r="AN48" s="1985" t="s">
        <v>747</v>
      </c>
      <c r="AO48" s="2698"/>
      <c r="AP48" s="2699"/>
    </row>
    <row r="49" spans="1:42" ht="17.25" customHeight="1">
      <c r="A49" s="1262">
        <v>42370</v>
      </c>
      <c r="B49" s="1263">
        <v>42370</v>
      </c>
      <c r="C49" s="1307">
        <v>42370</v>
      </c>
      <c r="D49" s="1234">
        <v>86</v>
      </c>
      <c r="E49" s="1234">
        <v>93</v>
      </c>
      <c r="F49" s="1234" t="s">
        <v>21</v>
      </c>
      <c r="G49" s="1234" t="s">
        <v>21</v>
      </c>
      <c r="H49" s="1234">
        <v>11988937</v>
      </c>
      <c r="I49" s="1234">
        <v>46474209</v>
      </c>
      <c r="J49" s="1234">
        <v>12641263</v>
      </c>
      <c r="K49" s="1234">
        <v>8235512</v>
      </c>
      <c r="L49" s="1234">
        <v>295</v>
      </c>
      <c r="M49" s="1234">
        <v>166403</v>
      </c>
      <c r="N49" s="1234">
        <v>637</v>
      </c>
      <c r="O49" s="1234">
        <v>342</v>
      </c>
      <c r="P49" s="1234">
        <v>241598</v>
      </c>
      <c r="Q49" s="1234">
        <v>6678</v>
      </c>
      <c r="R49" s="1234">
        <v>234920</v>
      </c>
      <c r="S49" s="1234">
        <v>317078</v>
      </c>
      <c r="T49" s="1265">
        <v>42370</v>
      </c>
      <c r="U49" s="1528">
        <v>42370</v>
      </c>
      <c r="V49" s="1262">
        <v>42370</v>
      </c>
      <c r="W49" s="1263">
        <v>42370</v>
      </c>
      <c r="X49" s="1307">
        <v>42370</v>
      </c>
      <c r="Y49" s="1234">
        <v>318016</v>
      </c>
      <c r="Z49" s="1234">
        <v>66561</v>
      </c>
      <c r="AA49" s="1234">
        <v>116151</v>
      </c>
      <c r="AB49" s="1234">
        <v>4935</v>
      </c>
      <c r="AC49" s="1234">
        <v>5403</v>
      </c>
      <c r="AD49" s="1234" t="s">
        <v>21</v>
      </c>
      <c r="AE49" s="1234" t="s">
        <v>21</v>
      </c>
      <c r="AF49" s="1234">
        <v>2771113</v>
      </c>
      <c r="AG49" s="1234">
        <v>4135919</v>
      </c>
      <c r="AH49" s="1234">
        <v>13303363</v>
      </c>
      <c r="AI49" s="1234">
        <v>12329555</v>
      </c>
      <c r="AJ49" s="1234">
        <v>295</v>
      </c>
      <c r="AK49" s="1234">
        <v>167476</v>
      </c>
      <c r="AL49" s="1234">
        <v>38738</v>
      </c>
      <c r="AM49" s="1234">
        <v>342</v>
      </c>
      <c r="AN49" s="1234">
        <v>1216514</v>
      </c>
      <c r="AO49" s="1265">
        <v>42370</v>
      </c>
      <c r="AP49" s="1528">
        <v>42370</v>
      </c>
    </row>
    <row r="50" spans="1:42" ht="14.25" customHeight="1">
      <c r="A50" s="1268"/>
      <c r="B50" s="1263">
        <v>42736</v>
      </c>
      <c r="C50" s="1306"/>
      <c r="D50" s="1234">
        <v>82</v>
      </c>
      <c r="E50" s="1234">
        <v>92</v>
      </c>
      <c r="F50" s="1234" t="s">
        <v>21</v>
      </c>
      <c r="G50" s="1234" t="s">
        <v>21</v>
      </c>
      <c r="H50" s="1234">
        <v>11953680</v>
      </c>
      <c r="I50" s="1234">
        <v>46889141</v>
      </c>
      <c r="J50" s="1234">
        <v>12567118</v>
      </c>
      <c r="K50" s="1234">
        <v>8077977</v>
      </c>
      <c r="L50" s="1234">
        <v>251</v>
      </c>
      <c r="M50" s="1234">
        <v>185591</v>
      </c>
      <c r="N50" s="1234">
        <v>636</v>
      </c>
      <c r="O50" s="1234">
        <v>2896</v>
      </c>
      <c r="P50" s="1234">
        <v>229899</v>
      </c>
      <c r="Q50" s="1234">
        <v>6446</v>
      </c>
      <c r="R50" s="1234">
        <v>223453</v>
      </c>
      <c r="S50" s="1234">
        <v>256568</v>
      </c>
      <c r="T50" s="1265">
        <v>42736</v>
      </c>
      <c r="U50" s="1528">
        <v>42736</v>
      </c>
      <c r="V50" s="1268"/>
      <c r="W50" s="1263">
        <v>42736</v>
      </c>
      <c r="X50" s="1306"/>
      <c r="Y50" s="1234">
        <v>234973</v>
      </c>
      <c r="Z50" s="1234">
        <v>71662</v>
      </c>
      <c r="AA50" s="1234">
        <v>143515</v>
      </c>
      <c r="AB50" s="1234">
        <v>3914</v>
      </c>
      <c r="AC50" s="1234">
        <v>4285</v>
      </c>
      <c r="AD50" s="1234" t="s">
        <v>21</v>
      </c>
      <c r="AE50" s="1234" t="s">
        <v>21</v>
      </c>
      <c r="AF50" s="1234">
        <v>2897380</v>
      </c>
      <c r="AG50" s="1234">
        <v>3956738</v>
      </c>
      <c r="AH50" s="1234">
        <v>13132795</v>
      </c>
      <c r="AI50" s="1234">
        <v>12170459</v>
      </c>
      <c r="AJ50" s="1234">
        <v>251</v>
      </c>
      <c r="AK50" s="1234">
        <v>187098</v>
      </c>
      <c r="AL50" s="1234">
        <v>28785</v>
      </c>
      <c r="AM50" s="1234">
        <v>2896</v>
      </c>
      <c r="AN50" s="1234">
        <v>1234807</v>
      </c>
      <c r="AO50" s="1265">
        <v>42736</v>
      </c>
      <c r="AP50" s="1528">
        <v>42736</v>
      </c>
    </row>
    <row r="51" spans="1:42" ht="14.25" customHeight="1">
      <c r="A51" s="1268"/>
      <c r="B51" s="1263">
        <v>43101</v>
      </c>
      <c r="C51" s="1306"/>
      <c r="D51" s="1234">
        <v>85</v>
      </c>
      <c r="E51" s="1234">
        <v>93</v>
      </c>
      <c r="F51" s="1234" t="s">
        <v>21</v>
      </c>
      <c r="G51" s="1234" t="s">
        <v>21</v>
      </c>
      <c r="H51" s="1234">
        <v>11833489</v>
      </c>
      <c r="I51" s="1234">
        <v>48836906</v>
      </c>
      <c r="J51" s="1234">
        <v>12423939</v>
      </c>
      <c r="K51" s="1234">
        <v>7803125</v>
      </c>
      <c r="L51" s="1234">
        <v>210</v>
      </c>
      <c r="M51" s="1234">
        <v>151294</v>
      </c>
      <c r="N51" s="1234">
        <v>548</v>
      </c>
      <c r="O51" s="1234">
        <v>4122</v>
      </c>
      <c r="P51" s="1234">
        <v>232467</v>
      </c>
      <c r="Q51" s="1234">
        <v>7004</v>
      </c>
      <c r="R51" s="1234">
        <v>225463</v>
      </c>
      <c r="S51" s="1234">
        <v>275172</v>
      </c>
      <c r="T51" s="1265">
        <v>43101</v>
      </c>
      <c r="U51" s="1528">
        <v>43101</v>
      </c>
      <c r="V51" s="1268"/>
      <c r="W51" s="1263">
        <v>43101</v>
      </c>
      <c r="X51" s="1306"/>
      <c r="Y51" s="1234">
        <v>253006</v>
      </c>
      <c r="Z51" s="1234">
        <v>73120</v>
      </c>
      <c r="AA51" s="1234">
        <v>143247</v>
      </c>
      <c r="AB51" s="1234">
        <v>4145</v>
      </c>
      <c r="AC51" s="1234">
        <v>4538</v>
      </c>
      <c r="AD51" s="1234" t="s">
        <v>21</v>
      </c>
      <c r="AE51" s="1234" t="s">
        <v>21</v>
      </c>
      <c r="AF51" s="1234">
        <v>2704370</v>
      </c>
      <c r="AG51" s="1234">
        <v>4142665</v>
      </c>
      <c r="AH51" s="1234">
        <v>12786660</v>
      </c>
      <c r="AI51" s="1234">
        <v>11811673</v>
      </c>
      <c r="AJ51" s="1234">
        <v>210</v>
      </c>
      <c r="AK51" s="1234">
        <v>152392</v>
      </c>
      <c r="AL51" s="1234">
        <v>53763</v>
      </c>
      <c r="AM51" s="1234">
        <v>4122</v>
      </c>
      <c r="AN51" s="1234">
        <v>1250251</v>
      </c>
      <c r="AO51" s="1265">
        <v>43101</v>
      </c>
      <c r="AP51" s="1528">
        <v>43101</v>
      </c>
    </row>
    <row r="52" spans="1:42" ht="14.25" customHeight="1">
      <c r="A52" s="1262">
        <v>43586</v>
      </c>
      <c r="B52" s="1263">
        <v>43586</v>
      </c>
      <c r="C52" s="1307">
        <v>43586</v>
      </c>
      <c r="D52" s="1234">
        <v>88</v>
      </c>
      <c r="E52" s="1234">
        <v>97</v>
      </c>
      <c r="F52" s="1234" t="s">
        <v>21</v>
      </c>
      <c r="G52" s="1234" t="s">
        <v>21</v>
      </c>
      <c r="H52" s="1234">
        <v>11772842</v>
      </c>
      <c r="I52" s="1234">
        <v>46725557</v>
      </c>
      <c r="J52" s="1234">
        <v>12002769</v>
      </c>
      <c r="K52" s="1234">
        <v>7571193</v>
      </c>
      <c r="L52" s="1234">
        <v>200</v>
      </c>
      <c r="M52" s="1234">
        <v>143737</v>
      </c>
      <c r="N52" s="1234">
        <v>513</v>
      </c>
      <c r="O52" s="1234">
        <v>1354</v>
      </c>
      <c r="P52" s="1234">
        <v>239009</v>
      </c>
      <c r="Q52" s="1234">
        <v>6735</v>
      </c>
      <c r="R52" s="1234">
        <v>232274</v>
      </c>
      <c r="S52" s="1234">
        <v>261786</v>
      </c>
      <c r="T52" s="1265">
        <v>43586</v>
      </c>
      <c r="U52" s="1528">
        <v>43586</v>
      </c>
      <c r="V52" s="1262">
        <v>43586</v>
      </c>
      <c r="W52" s="1263">
        <v>43586</v>
      </c>
      <c r="X52" s="1307">
        <v>43586</v>
      </c>
      <c r="Y52" s="1234">
        <v>75906</v>
      </c>
      <c r="Z52" s="1234">
        <v>61518</v>
      </c>
      <c r="AA52" s="1234">
        <v>133798</v>
      </c>
      <c r="AB52" s="1234">
        <v>4184</v>
      </c>
      <c r="AC52" s="1234">
        <v>4581</v>
      </c>
      <c r="AD52" s="1234" t="s">
        <v>21</v>
      </c>
      <c r="AE52" s="1234" t="s">
        <v>21</v>
      </c>
      <c r="AF52" s="1234">
        <v>2665122</v>
      </c>
      <c r="AG52" s="1234">
        <v>4212988</v>
      </c>
      <c r="AH52" s="1234">
        <v>12401399</v>
      </c>
      <c r="AI52" s="1234">
        <v>11574265</v>
      </c>
      <c r="AJ52" s="1234">
        <v>200</v>
      </c>
      <c r="AK52" s="1234">
        <v>145351</v>
      </c>
      <c r="AL52" s="1234">
        <v>35607</v>
      </c>
      <c r="AM52" s="1234">
        <v>1354</v>
      </c>
      <c r="AN52" s="1234">
        <v>1233169</v>
      </c>
      <c r="AO52" s="1265">
        <v>43586</v>
      </c>
      <c r="AP52" s="1528">
        <v>43586</v>
      </c>
    </row>
    <row r="53" spans="1:42" ht="14.25" customHeight="1">
      <c r="A53" s="1268"/>
      <c r="B53" s="1263">
        <v>43831</v>
      </c>
      <c r="C53" s="1306"/>
      <c r="D53" s="1234">
        <v>92</v>
      </c>
      <c r="E53" s="1234">
        <v>99</v>
      </c>
      <c r="F53" s="1234" t="s">
        <v>21</v>
      </c>
      <c r="G53" s="1234" t="s">
        <v>21</v>
      </c>
      <c r="H53" s="1234">
        <v>10529230</v>
      </c>
      <c r="I53" s="1234">
        <v>44454412</v>
      </c>
      <c r="J53" s="1234">
        <v>10741366</v>
      </c>
      <c r="K53" s="1234">
        <v>6504671</v>
      </c>
      <c r="L53" s="1234">
        <v>186</v>
      </c>
      <c r="M53" s="1234">
        <v>157268</v>
      </c>
      <c r="N53" s="1234">
        <v>1315</v>
      </c>
      <c r="O53" s="1234">
        <v>244</v>
      </c>
      <c r="P53" s="1234">
        <v>221732</v>
      </c>
      <c r="Q53" s="1234">
        <v>15493</v>
      </c>
      <c r="R53" s="1234">
        <v>206239</v>
      </c>
      <c r="S53" s="1234">
        <v>241075</v>
      </c>
      <c r="T53" s="1265">
        <v>43831</v>
      </c>
      <c r="U53" s="1528">
        <v>43831</v>
      </c>
      <c r="V53" s="1268"/>
      <c r="W53" s="1263">
        <v>43831</v>
      </c>
      <c r="X53" s="1306"/>
      <c r="Y53" s="1234">
        <v>277209</v>
      </c>
      <c r="Z53" s="1234">
        <v>68149</v>
      </c>
      <c r="AA53" s="1234">
        <v>178119</v>
      </c>
      <c r="AB53" s="1234">
        <v>4054</v>
      </c>
      <c r="AC53" s="1234">
        <v>4438</v>
      </c>
      <c r="AD53" s="1234" t="s">
        <v>21</v>
      </c>
      <c r="AE53" s="1234" t="s">
        <v>21</v>
      </c>
      <c r="AF53" s="1234">
        <v>2332455</v>
      </c>
      <c r="AG53" s="1234">
        <v>4181274</v>
      </c>
      <c r="AH53" s="1234">
        <v>11043391</v>
      </c>
      <c r="AI53" s="1234">
        <v>10040276</v>
      </c>
      <c r="AJ53" s="1234">
        <v>186</v>
      </c>
      <c r="AK53" s="1234">
        <v>160666</v>
      </c>
      <c r="AL53" s="1234">
        <v>149206</v>
      </c>
      <c r="AM53" s="1234">
        <v>3145</v>
      </c>
      <c r="AN53" s="1234">
        <v>1229457</v>
      </c>
      <c r="AO53" s="1265">
        <v>43831</v>
      </c>
      <c r="AP53" s="1528">
        <v>43831</v>
      </c>
    </row>
    <row r="54" spans="1:42" ht="6.75" customHeight="1">
      <c r="A54" s="1268"/>
      <c r="B54" s="1270"/>
      <c r="C54" s="1306"/>
      <c r="D54" s="398"/>
      <c r="E54" s="398"/>
      <c r="F54" s="398"/>
      <c r="G54" s="398"/>
      <c r="H54" s="398"/>
      <c r="I54" s="398"/>
      <c r="J54" s="398"/>
      <c r="K54" s="398"/>
      <c r="L54" s="398"/>
      <c r="M54" s="398"/>
      <c r="N54" s="398"/>
      <c r="O54" s="398"/>
      <c r="P54" s="398"/>
      <c r="Q54" s="398"/>
      <c r="R54" s="398"/>
      <c r="S54" s="398"/>
      <c r="T54" s="1271"/>
      <c r="U54" s="1458"/>
      <c r="V54" s="1268"/>
      <c r="W54" s="1270"/>
      <c r="X54" s="1306"/>
      <c r="Y54" s="398"/>
      <c r="Z54" s="398"/>
      <c r="AA54" s="398"/>
      <c r="AB54" s="398"/>
      <c r="AC54" s="398"/>
      <c r="AD54" s="398"/>
      <c r="AE54" s="398"/>
      <c r="AF54" s="398"/>
      <c r="AG54" s="398"/>
      <c r="AH54" s="398"/>
      <c r="AI54" s="398"/>
      <c r="AJ54" s="398"/>
      <c r="AK54" s="398"/>
      <c r="AL54" s="398"/>
      <c r="AM54" s="398"/>
      <c r="AN54" s="398"/>
      <c r="AO54" s="1271"/>
      <c r="AP54" s="1458"/>
    </row>
    <row r="55" spans="1:42" ht="15.75" customHeight="1">
      <c r="A55" s="1273">
        <v>43191</v>
      </c>
      <c r="B55" s="1274">
        <v>43191</v>
      </c>
      <c r="C55" s="1308">
        <v>43191</v>
      </c>
      <c r="D55" s="1233">
        <v>87</v>
      </c>
      <c r="E55" s="1233">
        <v>95</v>
      </c>
      <c r="F55" s="1233" t="s">
        <v>21</v>
      </c>
      <c r="G55" s="1233" t="s">
        <v>21</v>
      </c>
      <c r="H55" s="1233">
        <v>11844472</v>
      </c>
      <c r="I55" s="1233">
        <v>48760850</v>
      </c>
      <c r="J55" s="1233">
        <v>12375421</v>
      </c>
      <c r="K55" s="1233">
        <v>7757569</v>
      </c>
      <c r="L55" s="1233">
        <v>214</v>
      </c>
      <c r="M55" s="1233">
        <v>157147</v>
      </c>
      <c r="N55" s="1233">
        <v>552</v>
      </c>
      <c r="O55" s="1233">
        <v>4090</v>
      </c>
      <c r="P55" s="1233">
        <v>233720</v>
      </c>
      <c r="Q55" s="1233">
        <v>7047</v>
      </c>
      <c r="R55" s="1233">
        <v>226673</v>
      </c>
      <c r="S55" s="1233">
        <v>262856</v>
      </c>
      <c r="T55" s="1276">
        <v>43191</v>
      </c>
      <c r="U55" s="1531">
        <v>43191</v>
      </c>
      <c r="V55" s="1273">
        <v>43191</v>
      </c>
      <c r="W55" s="1274">
        <v>43191</v>
      </c>
      <c r="X55" s="1308">
        <v>43191</v>
      </c>
      <c r="Y55" s="1233">
        <v>226560</v>
      </c>
      <c r="Z55" s="1233">
        <v>70922</v>
      </c>
      <c r="AA55" s="1233">
        <v>145706</v>
      </c>
      <c r="AB55" s="1233">
        <v>4083</v>
      </c>
      <c r="AC55" s="1233">
        <v>4470</v>
      </c>
      <c r="AD55" s="1233" t="s">
        <v>21</v>
      </c>
      <c r="AE55" s="1233" t="s">
        <v>21</v>
      </c>
      <c r="AF55" s="1233">
        <v>2632524</v>
      </c>
      <c r="AG55" s="1233">
        <v>4049531</v>
      </c>
      <c r="AH55" s="1233">
        <v>12772451</v>
      </c>
      <c r="AI55" s="1233">
        <v>11827508</v>
      </c>
      <c r="AJ55" s="1233">
        <v>214</v>
      </c>
      <c r="AK55" s="1233">
        <v>158432</v>
      </c>
      <c r="AL55" s="1233">
        <v>50526</v>
      </c>
      <c r="AM55" s="1233">
        <v>4090</v>
      </c>
      <c r="AN55" s="1233">
        <v>1237027</v>
      </c>
      <c r="AO55" s="1276">
        <v>43191</v>
      </c>
      <c r="AP55" s="1531">
        <v>43191</v>
      </c>
    </row>
    <row r="56" spans="1:42" ht="14.25" customHeight="1">
      <c r="A56" s="1273">
        <v>43586</v>
      </c>
      <c r="B56" s="1274">
        <v>43586</v>
      </c>
      <c r="C56" s="1308">
        <v>43586</v>
      </c>
      <c r="D56" s="1233">
        <v>83</v>
      </c>
      <c r="E56" s="1233">
        <v>91</v>
      </c>
      <c r="F56" s="1233" t="s">
        <v>21</v>
      </c>
      <c r="G56" s="1233" t="s">
        <v>21</v>
      </c>
      <c r="H56" s="1233">
        <v>11465037</v>
      </c>
      <c r="I56" s="1233">
        <v>45763324</v>
      </c>
      <c r="J56" s="1233">
        <v>11733854</v>
      </c>
      <c r="K56" s="1233">
        <v>7383936</v>
      </c>
      <c r="L56" s="1233">
        <v>189</v>
      </c>
      <c r="M56" s="1233">
        <v>143969</v>
      </c>
      <c r="N56" s="1233">
        <v>483</v>
      </c>
      <c r="O56" s="1233">
        <v>1380</v>
      </c>
      <c r="P56" s="1233">
        <v>223002</v>
      </c>
      <c r="Q56" s="1233">
        <v>6760</v>
      </c>
      <c r="R56" s="1233">
        <v>216242</v>
      </c>
      <c r="S56" s="1233">
        <v>277190</v>
      </c>
      <c r="T56" s="1276">
        <v>43586</v>
      </c>
      <c r="U56" s="1531">
        <v>43586</v>
      </c>
      <c r="V56" s="1273">
        <v>43586</v>
      </c>
      <c r="W56" s="1274">
        <v>43586</v>
      </c>
      <c r="X56" s="1308">
        <v>43586</v>
      </c>
      <c r="Y56" s="1233">
        <v>121535</v>
      </c>
      <c r="Z56" s="1233">
        <v>60147</v>
      </c>
      <c r="AA56" s="1233">
        <v>145422</v>
      </c>
      <c r="AB56" s="1233">
        <v>4179</v>
      </c>
      <c r="AC56" s="1233">
        <v>4575</v>
      </c>
      <c r="AD56" s="1233" t="s">
        <v>21</v>
      </c>
      <c r="AE56" s="1233" t="s">
        <v>21</v>
      </c>
      <c r="AF56" s="1233">
        <v>2691114</v>
      </c>
      <c r="AG56" s="1233">
        <v>4341822</v>
      </c>
      <c r="AH56" s="1233">
        <v>12059357</v>
      </c>
      <c r="AI56" s="1233">
        <v>11175776</v>
      </c>
      <c r="AJ56" s="1233">
        <v>189</v>
      </c>
      <c r="AK56" s="1233">
        <v>145308</v>
      </c>
      <c r="AL56" s="1233">
        <v>43538</v>
      </c>
      <c r="AM56" s="1233">
        <v>1380</v>
      </c>
      <c r="AN56" s="1233">
        <v>1206818</v>
      </c>
      <c r="AO56" s="1276">
        <v>43586</v>
      </c>
      <c r="AP56" s="1531">
        <v>43586</v>
      </c>
    </row>
    <row r="57" spans="1:42" ht="6.75" customHeight="1">
      <c r="A57" s="1279"/>
      <c r="B57" s="1280"/>
      <c r="C57" s="1309"/>
      <c r="D57" s="1233"/>
      <c r="E57" s="1233"/>
      <c r="F57" s="1233"/>
      <c r="G57" s="1233"/>
      <c r="H57" s="1233"/>
      <c r="I57" s="1233"/>
      <c r="J57" s="1233"/>
      <c r="K57" s="1233"/>
      <c r="L57" s="1233"/>
      <c r="M57" s="1233"/>
      <c r="N57" s="1233"/>
      <c r="O57" s="1233"/>
      <c r="P57" s="1233"/>
      <c r="Q57" s="1233"/>
      <c r="R57" s="1233"/>
      <c r="S57" s="1233"/>
      <c r="T57" s="1271"/>
      <c r="U57" s="1458"/>
      <c r="V57" s="1279"/>
      <c r="W57" s="1280"/>
      <c r="X57" s="1309"/>
      <c r="Y57" s="1233"/>
      <c r="Z57" s="1233"/>
      <c r="AA57" s="1233"/>
      <c r="AB57" s="1233"/>
      <c r="AC57" s="1233"/>
      <c r="AD57" s="1233"/>
      <c r="AE57" s="1233"/>
      <c r="AF57" s="1233"/>
      <c r="AG57" s="1233"/>
      <c r="AH57" s="1233"/>
      <c r="AI57" s="1233"/>
      <c r="AJ57" s="1233"/>
      <c r="AK57" s="1233"/>
      <c r="AL57" s="1233"/>
      <c r="AM57" s="1233"/>
      <c r="AN57" s="1233"/>
      <c r="AO57" s="1271"/>
      <c r="AP57" s="1458"/>
    </row>
    <row r="58" spans="1:42" ht="15.75" customHeight="1">
      <c r="A58" s="1281" t="s">
        <v>2153</v>
      </c>
      <c r="B58" s="1282" t="s">
        <v>23</v>
      </c>
      <c r="C58" s="1310" t="s">
        <v>2167</v>
      </c>
      <c r="D58" s="1233">
        <v>25</v>
      </c>
      <c r="E58" s="1233">
        <v>27</v>
      </c>
      <c r="F58" s="1233" t="s">
        <v>21</v>
      </c>
      <c r="G58" s="1233" t="s">
        <v>21</v>
      </c>
      <c r="H58" s="1233">
        <v>2806780</v>
      </c>
      <c r="I58" s="1233">
        <v>11772988</v>
      </c>
      <c r="J58" s="1233">
        <v>2962375</v>
      </c>
      <c r="K58" s="1233">
        <v>1837547</v>
      </c>
      <c r="L58" s="1233">
        <v>46</v>
      </c>
      <c r="M58" s="1233">
        <v>52954</v>
      </c>
      <c r="N58" s="1233">
        <v>139</v>
      </c>
      <c r="O58" s="1233">
        <v>90</v>
      </c>
      <c r="P58" s="1233">
        <v>60898</v>
      </c>
      <c r="Q58" s="1233">
        <v>1583</v>
      </c>
      <c r="R58" s="1233">
        <v>59315</v>
      </c>
      <c r="S58" s="1233">
        <v>72570</v>
      </c>
      <c r="T58" s="1284" t="s">
        <v>24</v>
      </c>
      <c r="U58" s="1533" t="s">
        <v>2155</v>
      </c>
      <c r="V58" s="1281" t="s">
        <v>2153</v>
      </c>
      <c r="W58" s="1282" t="s">
        <v>23</v>
      </c>
      <c r="X58" s="1310" t="s">
        <v>2167</v>
      </c>
      <c r="Y58" s="1233">
        <v>62837</v>
      </c>
      <c r="Z58" s="1233">
        <v>17526</v>
      </c>
      <c r="AA58" s="1233">
        <v>50587</v>
      </c>
      <c r="AB58" s="1233">
        <v>1187</v>
      </c>
      <c r="AC58" s="1233">
        <v>1300</v>
      </c>
      <c r="AD58" s="1233" t="s">
        <v>21</v>
      </c>
      <c r="AE58" s="1233" t="s">
        <v>21</v>
      </c>
      <c r="AF58" s="1233">
        <v>627015</v>
      </c>
      <c r="AG58" s="1233">
        <v>1098641</v>
      </c>
      <c r="AH58" s="1233">
        <v>3004831</v>
      </c>
      <c r="AI58" s="1233">
        <v>2742397</v>
      </c>
      <c r="AJ58" s="1233">
        <v>46</v>
      </c>
      <c r="AK58" s="1233">
        <v>53123</v>
      </c>
      <c r="AL58" s="1233">
        <v>13668</v>
      </c>
      <c r="AM58" s="1233">
        <v>90</v>
      </c>
      <c r="AN58" s="1233">
        <v>332292</v>
      </c>
      <c r="AO58" s="1284" t="s">
        <v>24</v>
      </c>
      <c r="AP58" s="1533" t="s">
        <v>2155</v>
      </c>
    </row>
    <row r="59" spans="1:42" ht="14.25" customHeight="1">
      <c r="A59" s="1286" t="s">
        <v>25</v>
      </c>
      <c r="B59" s="1287" t="s">
        <v>25</v>
      </c>
      <c r="C59" s="1311" t="s">
        <v>2168</v>
      </c>
      <c r="D59" s="1233">
        <v>22</v>
      </c>
      <c r="E59" s="1233">
        <v>24</v>
      </c>
      <c r="F59" s="1233" t="s">
        <v>21</v>
      </c>
      <c r="G59" s="1233" t="s">
        <v>21</v>
      </c>
      <c r="H59" s="1233">
        <v>2533316</v>
      </c>
      <c r="I59" s="1233">
        <v>10401885</v>
      </c>
      <c r="J59" s="1233">
        <v>2530213</v>
      </c>
      <c r="K59" s="1233">
        <v>1532441</v>
      </c>
      <c r="L59" s="1233">
        <v>47</v>
      </c>
      <c r="M59" s="1233">
        <v>37470</v>
      </c>
      <c r="N59" s="1233">
        <v>153</v>
      </c>
      <c r="O59" s="1233">
        <v>58</v>
      </c>
      <c r="P59" s="1233">
        <v>56944</v>
      </c>
      <c r="Q59" s="1233">
        <v>5217</v>
      </c>
      <c r="R59" s="1233">
        <v>51727</v>
      </c>
      <c r="S59" s="1233">
        <v>62101</v>
      </c>
      <c r="T59" s="1284" t="s">
        <v>26</v>
      </c>
      <c r="U59" s="1533" t="s">
        <v>25</v>
      </c>
      <c r="V59" s="1286" t="s">
        <v>25</v>
      </c>
      <c r="W59" s="1287" t="s">
        <v>25</v>
      </c>
      <c r="X59" s="1311" t="s">
        <v>2168</v>
      </c>
      <c r="Y59" s="1233">
        <v>73238</v>
      </c>
      <c r="Z59" s="1233">
        <v>15776</v>
      </c>
      <c r="AA59" s="1233">
        <v>44911</v>
      </c>
      <c r="AB59" s="1233">
        <v>986</v>
      </c>
      <c r="AC59" s="1233">
        <v>1080</v>
      </c>
      <c r="AD59" s="1233" t="s">
        <v>21</v>
      </c>
      <c r="AE59" s="1233" t="s">
        <v>21</v>
      </c>
      <c r="AF59" s="1233">
        <v>475036</v>
      </c>
      <c r="AG59" s="1233">
        <v>918973</v>
      </c>
      <c r="AH59" s="1233">
        <v>2639527</v>
      </c>
      <c r="AI59" s="1233">
        <v>2406938</v>
      </c>
      <c r="AJ59" s="1233">
        <v>47</v>
      </c>
      <c r="AK59" s="1233">
        <v>37470</v>
      </c>
      <c r="AL59" s="1233">
        <v>84021</v>
      </c>
      <c r="AM59" s="1233">
        <v>58</v>
      </c>
      <c r="AN59" s="1233">
        <v>274365</v>
      </c>
      <c r="AO59" s="1284" t="s">
        <v>26</v>
      </c>
      <c r="AP59" s="1533" t="s">
        <v>25</v>
      </c>
    </row>
    <row r="60" spans="1:42" ht="14.25" customHeight="1">
      <c r="A60" s="1286" t="s">
        <v>25</v>
      </c>
      <c r="B60" s="1287" t="s">
        <v>25</v>
      </c>
      <c r="C60" s="1311" t="s">
        <v>2169</v>
      </c>
      <c r="D60" s="1233">
        <v>15</v>
      </c>
      <c r="E60" s="1233">
        <v>16</v>
      </c>
      <c r="F60" s="1233" t="s">
        <v>21</v>
      </c>
      <c r="G60" s="1233" t="s">
        <v>21</v>
      </c>
      <c r="H60" s="1233">
        <v>2579531</v>
      </c>
      <c r="I60" s="1233">
        <v>11099337</v>
      </c>
      <c r="J60" s="1233">
        <v>2564362</v>
      </c>
      <c r="K60" s="1233">
        <v>1513332</v>
      </c>
      <c r="L60" s="1233">
        <v>48</v>
      </c>
      <c r="M60" s="1233">
        <v>17358</v>
      </c>
      <c r="N60" s="1233">
        <v>97</v>
      </c>
      <c r="O60" s="1233">
        <v>43</v>
      </c>
      <c r="P60" s="1233">
        <v>51431</v>
      </c>
      <c r="Q60" s="1233">
        <v>5001</v>
      </c>
      <c r="R60" s="1233">
        <v>46430</v>
      </c>
      <c r="S60" s="1233">
        <v>55146</v>
      </c>
      <c r="T60" s="1284" t="s">
        <v>27</v>
      </c>
      <c r="U60" s="1533" t="s">
        <v>25</v>
      </c>
      <c r="V60" s="1286" t="s">
        <v>25</v>
      </c>
      <c r="W60" s="1287" t="s">
        <v>25</v>
      </c>
      <c r="X60" s="1311" t="s">
        <v>2169</v>
      </c>
      <c r="Y60" s="1233">
        <v>66818</v>
      </c>
      <c r="Z60" s="1233">
        <v>16444</v>
      </c>
      <c r="AA60" s="1233">
        <v>38848</v>
      </c>
      <c r="AB60" s="1233">
        <v>851</v>
      </c>
      <c r="AC60" s="1233">
        <v>932</v>
      </c>
      <c r="AD60" s="1233" t="s">
        <v>21</v>
      </c>
      <c r="AE60" s="1233" t="s">
        <v>21</v>
      </c>
      <c r="AF60" s="1233">
        <v>605313</v>
      </c>
      <c r="AG60" s="1233">
        <v>1013814</v>
      </c>
      <c r="AH60" s="1233">
        <v>2630410</v>
      </c>
      <c r="AI60" s="1233">
        <v>2389532</v>
      </c>
      <c r="AJ60" s="1233">
        <v>48</v>
      </c>
      <c r="AK60" s="1233">
        <v>17358</v>
      </c>
      <c r="AL60" s="1233">
        <v>41610</v>
      </c>
      <c r="AM60" s="1233">
        <v>43</v>
      </c>
      <c r="AN60" s="1233">
        <v>261094</v>
      </c>
      <c r="AO60" s="1284" t="s">
        <v>27</v>
      </c>
      <c r="AP60" s="1533" t="s">
        <v>25</v>
      </c>
    </row>
    <row r="61" spans="1:42" ht="14.25" customHeight="1">
      <c r="A61" s="1286" t="s">
        <v>25</v>
      </c>
      <c r="B61" s="1287" t="s">
        <v>25</v>
      </c>
      <c r="C61" s="1311" t="s">
        <v>164</v>
      </c>
      <c r="D61" s="1233">
        <v>30</v>
      </c>
      <c r="E61" s="1233">
        <v>32</v>
      </c>
      <c r="F61" s="1233" t="s">
        <v>21</v>
      </c>
      <c r="G61" s="1233" t="s">
        <v>21</v>
      </c>
      <c r="H61" s="1233">
        <v>2609603</v>
      </c>
      <c r="I61" s="1233">
        <v>11180202</v>
      </c>
      <c r="J61" s="1233">
        <v>2684415</v>
      </c>
      <c r="K61" s="1233">
        <v>1621352</v>
      </c>
      <c r="L61" s="1233">
        <v>45</v>
      </c>
      <c r="M61" s="1233">
        <v>49486</v>
      </c>
      <c r="N61" s="1233">
        <v>926</v>
      </c>
      <c r="O61" s="1233">
        <v>53</v>
      </c>
      <c r="P61" s="1233">
        <v>52459</v>
      </c>
      <c r="Q61" s="1233">
        <v>3692</v>
      </c>
      <c r="R61" s="1233">
        <v>48767</v>
      </c>
      <c r="S61" s="1233">
        <v>51258</v>
      </c>
      <c r="T61" s="1284" t="s">
        <v>28</v>
      </c>
      <c r="U61" s="1533" t="s">
        <v>25</v>
      </c>
      <c r="V61" s="1286" t="s">
        <v>25</v>
      </c>
      <c r="W61" s="1287" t="s">
        <v>25</v>
      </c>
      <c r="X61" s="1311" t="s">
        <v>164</v>
      </c>
      <c r="Y61" s="1233">
        <v>74316</v>
      </c>
      <c r="Z61" s="1233">
        <v>18403</v>
      </c>
      <c r="AA61" s="1233">
        <v>43773</v>
      </c>
      <c r="AB61" s="1233">
        <v>1030</v>
      </c>
      <c r="AC61" s="1233">
        <v>1128</v>
      </c>
      <c r="AD61" s="1233" t="s">
        <v>21</v>
      </c>
      <c r="AE61" s="1233" t="s">
        <v>21</v>
      </c>
      <c r="AF61" s="1233">
        <v>625091</v>
      </c>
      <c r="AG61" s="1233">
        <v>1149846</v>
      </c>
      <c r="AH61" s="1233">
        <v>2768623</v>
      </c>
      <c r="AI61" s="1233">
        <v>2501409</v>
      </c>
      <c r="AJ61" s="1233">
        <v>45</v>
      </c>
      <c r="AK61" s="1233">
        <v>52715</v>
      </c>
      <c r="AL61" s="1233">
        <v>9907</v>
      </c>
      <c r="AM61" s="1233">
        <v>2954</v>
      </c>
      <c r="AN61" s="1233">
        <v>361706</v>
      </c>
      <c r="AO61" s="1284" t="s">
        <v>28</v>
      </c>
      <c r="AP61" s="1533" t="s">
        <v>25</v>
      </c>
    </row>
    <row r="62" spans="1:42" ht="6.75" customHeight="1">
      <c r="A62" s="1290"/>
      <c r="B62" s="1291"/>
      <c r="C62" s="1313"/>
      <c r="D62" s="1233"/>
      <c r="E62" s="1233"/>
      <c r="F62" s="1233"/>
      <c r="G62" s="1233"/>
      <c r="H62" s="1233"/>
      <c r="I62" s="1233"/>
      <c r="J62" s="1233"/>
      <c r="K62" s="1233"/>
      <c r="L62" s="1233"/>
      <c r="M62" s="1233"/>
      <c r="N62" s="1233"/>
      <c r="O62" s="1233"/>
      <c r="P62" s="1233"/>
      <c r="Q62" s="1233"/>
      <c r="R62" s="1233"/>
      <c r="S62" s="1233"/>
      <c r="T62" s="1292"/>
      <c r="U62" s="1462"/>
      <c r="V62" s="1290"/>
      <c r="W62" s="1291"/>
      <c r="X62" s="1313"/>
      <c r="Y62" s="1233"/>
      <c r="Z62" s="1233"/>
      <c r="AA62" s="1233"/>
      <c r="AB62" s="1233"/>
      <c r="AC62" s="1233"/>
      <c r="AD62" s="1233"/>
      <c r="AE62" s="1233"/>
      <c r="AF62" s="1233"/>
      <c r="AG62" s="1233"/>
      <c r="AH62" s="1233"/>
      <c r="AI62" s="1233"/>
      <c r="AJ62" s="1233"/>
      <c r="AK62" s="1233"/>
      <c r="AL62" s="1233"/>
      <c r="AM62" s="1233"/>
      <c r="AN62" s="1233"/>
      <c r="AO62" s="1292"/>
      <c r="AP62" s="1462"/>
    </row>
    <row r="63" spans="1:42" ht="15.75" customHeight="1">
      <c r="A63" s="1286" t="s">
        <v>2153</v>
      </c>
      <c r="B63" s="1287" t="s">
        <v>23</v>
      </c>
      <c r="C63" s="1314">
        <v>43831</v>
      </c>
      <c r="D63" s="1233">
        <v>4</v>
      </c>
      <c r="E63" s="1233">
        <v>4</v>
      </c>
      <c r="F63" s="1233" t="s">
        <v>21</v>
      </c>
      <c r="G63" s="1233" t="s">
        <v>21</v>
      </c>
      <c r="H63" s="1233">
        <v>1016857</v>
      </c>
      <c r="I63" s="1233">
        <v>4101701</v>
      </c>
      <c r="J63" s="1233">
        <v>1044149</v>
      </c>
      <c r="K63" s="1233">
        <v>649678</v>
      </c>
      <c r="L63" s="1233">
        <v>24</v>
      </c>
      <c r="M63" s="1233">
        <v>16039</v>
      </c>
      <c r="N63" s="1233">
        <v>43</v>
      </c>
      <c r="O63" s="1233">
        <v>16</v>
      </c>
      <c r="P63" s="1233">
        <v>22147</v>
      </c>
      <c r="Q63" s="1233">
        <v>446</v>
      </c>
      <c r="R63" s="1233">
        <v>21701</v>
      </c>
      <c r="S63" s="1233">
        <v>24039</v>
      </c>
      <c r="T63" s="1284" t="s">
        <v>29</v>
      </c>
      <c r="U63" s="1533" t="s">
        <v>2155</v>
      </c>
      <c r="V63" s="1286" t="s">
        <v>2153</v>
      </c>
      <c r="W63" s="1287" t="s">
        <v>23</v>
      </c>
      <c r="X63" s="1314">
        <v>43831</v>
      </c>
      <c r="Y63" s="1233">
        <v>15065</v>
      </c>
      <c r="Z63" s="1233">
        <v>6111</v>
      </c>
      <c r="AA63" s="1233">
        <v>18979</v>
      </c>
      <c r="AB63" s="1233">
        <v>418</v>
      </c>
      <c r="AC63" s="1233">
        <v>458</v>
      </c>
      <c r="AD63" s="1233" t="s">
        <v>21</v>
      </c>
      <c r="AE63" s="1233" t="s">
        <v>21</v>
      </c>
      <c r="AF63" s="1233">
        <v>213610</v>
      </c>
      <c r="AG63" s="1233">
        <v>371790</v>
      </c>
      <c r="AH63" s="1233">
        <v>1054971</v>
      </c>
      <c r="AI63" s="1233">
        <v>967461</v>
      </c>
      <c r="AJ63" s="1233">
        <v>24</v>
      </c>
      <c r="AK63" s="1233">
        <v>16195</v>
      </c>
      <c r="AL63" s="1233">
        <v>1031</v>
      </c>
      <c r="AM63" s="1233">
        <v>16</v>
      </c>
      <c r="AN63" s="1233">
        <v>110633</v>
      </c>
      <c r="AO63" s="1284" t="s">
        <v>29</v>
      </c>
      <c r="AP63" s="1533" t="s">
        <v>2155</v>
      </c>
    </row>
    <row r="64" spans="1:42" ht="14.25" customHeight="1">
      <c r="A64" s="1281" t="s">
        <v>25</v>
      </c>
      <c r="B64" s="1282" t="s">
        <v>25</v>
      </c>
      <c r="C64" s="1315">
        <v>43862</v>
      </c>
      <c r="D64" s="1233">
        <v>12</v>
      </c>
      <c r="E64" s="1233">
        <v>13</v>
      </c>
      <c r="F64" s="1233" t="s">
        <v>21</v>
      </c>
      <c r="G64" s="1233" t="s">
        <v>21</v>
      </c>
      <c r="H64" s="1233">
        <v>874436</v>
      </c>
      <c r="I64" s="1233">
        <v>3747008</v>
      </c>
      <c r="J64" s="1233">
        <v>933317</v>
      </c>
      <c r="K64" s="1233">
        <v>576502</v>
      </c>
      <c r="L64" s="1233">
        <v>11</v>
      </c>
      <c r="M64" s="1233">
        <v>19973</v>
      </c>
      <c r="N64" s="1233">
        <v>58</v>
      </c>
      <c r="O64" s="1233">
        <v>40</v>
      </c>
      <c r="P64" s="1233">
        <v>19159</v>
      </c>
      <c r="Q64" s="1233">
        <v>566</v>
      </c>
      <c r="R64" s="1233">
        <v>18593</v>
      </c>
      <c r="S64" s="1233">
        <v>21128</v>
      </c>
      <c r="T64" s="1284" t="s">
        <v>30</v>
      </c>
      <c r="U64" s="1533" t="s">
        <v>25</v>
      </c>
      <c r="V64" s="1281" t="s">
        <v>25</v>
      </c>
      <c r="W64" s="1282" t="s">
        <v>25</v>
      </c>
      <c r="X64" s="1315">
        <v>43862</v>
      </c>
      <c r="Y64" s="1233">
        <v>24808</v>
      </c>
      <c r="Z64" s="1233">
        <v>6121</v>
      </c>
      <c r="AA64" s="1233">
        <v>15302</v>
      </c>
      <c r="AB64" s="1233">
        <v>362</v>
      </c>
      <c r="AC64" s="1233">
        <v>396</v>
      </c>
      <c r="AD64" s="1233" t="s">
        <v>21</v>
      </c>
      <c r="AE64" s="1233" t="s">
        <v>21</v>
      </c>
      <c r="AF64" s="1233">
        <v>196180</v>
      </c>
      <c r="AG64" s="1233">
        <v>368258</v>
      </c>
      <c r="AH64" s="1233">
        <v>952253</v>
      </c>
      <c r="AI64" s="1233">
        <v>865113</v>
      </c>
      <c r="AJ64" s="1233">
        <v>11</v>
      </c>
      <c r="AK64" s="1233">
        <v>19985</v>
      </c>
      <c r="AL64" s="1233">
        <v>3875</v>
      </c>
      <c r="AM64" s="1233">
        <v>40</v>
      </c>
      <c r="AN64" s="1233">
        <v>107973</v>
      </c>
      <c r="AO64" s="1284" t="s">
        <v>30</v>
      </c>
      <c r="AP64" s="1533" t="s">
        <v>25</v>
      </c>
    </row>
    <row r="65" spans="1:42" ht="14.25" customHeight="1">
      <c r="A65" s="1281" t="s">
        <v>25</v>
      </c>
      <c r="B65" s="1282" t="s">
        <v>25</v>
      </c>
      <c r="C65" s="1315">
        <v>43891</v>
      </c>
      <c r="D65" s="1233">
        <v>9</v>
      </c>
      <c r="E65" s="1233">
        <v>10</v>
      </c>
      <c r="F65" s="1233" t="s">
        <v>21</v>
      </c>
      <c r="G65" s="1233" t="s">
        <v>21</v>
      </c>
      <c r="H65" s="1233">
        <v>915487</v>
      </c>
      <c r="I65" s="1233">
        <v>3924279</v>
      </c>
      <c r="J65" s="1233">
        <v>984910</v>
      </c>
      <c r="K65" s="1233">
        <v>611367</v>
      </c>
      <c r="L65" s="1233">
        <v>11</v>
      </c>
      <c r="M65" s="1233">
        <v>16942</v>
      </c>
      <c r="N65" s="1233">
        <v>38</v>
      </c>
      <c r="O65" s="1233">
        <v>34</v>
      </c>
      <c r="P65" s="1233">
        <v>19592</v>
      </c>
      <c r="Q65" s="1233">
        <v>571</v>
      </c>
      <c r="R65" s="1233">
        <v>19021</v>
      </c>
      <c r="S65" s="1233">
        <v>27403</v>
      </c>
      <c r="T65" s="1284" t="s">
        <v>31</v>
      </c>
      <c r="U65" s="1533" t="s">
        <v>25</v>
      </c>
      <c r="V65" s="1281" t="s">
        <v>25</v>
      </c>
      <c r="W65" s="1282" t="s">
        <v>25</v>
      </c>
      <c r="X65" s="1315">
        <v>43891</v>
      </c>
      <c r="Y65" s="1233">
        <v>22964</v>
      </c>
      <c r="Z65" s="1233">
        <v>5294</v>
      </c>
      <c r="AA65" s="1233">
        <v>16307</v>
      </c>
      <c r="AB65" s="1233">
        <v>407</v>
      </c>
      <c r="AC65" s="1233">
        <v>446</v>
      </c>
      <c r="AD65" s="1233" t="s">
        <v>21</v>
      </c>
      <c r="AE65" s="1233" t="s">
        <v>21</v>
      </c>
      <c r="AF65" s="1233">
        <v>217225</v>
      </c>
      <c r="AG65" s="1233">
        <v>358593</v>
      </c>
      <c r="AH65" s="1233">
        <v>997607</v>
      </c>
      <c r="AI65" s="1233">
        <v>909822</v>
      </c>
      <c r="AJ65" s="1233">
        <v>11</v>
      </c>
      <c r="AK65" s="1233">
        <v>16942</v>
      </c>
      <c r="AL65" s="1233">
        <v>8762</v>
      </c>
      <c r="AM65" s="1233">
        <v>34</v>
      </c>
      <c r="AN65" s="1233">
        <v>113686</v>
      </c>
      <c r="AO65" s="1284" t="s">
        <v>31</v>
      </c>
      <c r="AP65" s="1533" t="s">
        <v>25</v>
      </c>
    </row>
    <row r="66" spans="1:42" ht="14.25" customHeight="1">
      <c r="A66" s="1281" t="s">
        <v>25</v>
      </c>
      <c r="B66" s="1282" t="s">
        <v>25</v>
      </c>
      <c r="C66" s="1315">
        <v>43922</v>
      </c>
      <c r="D66" s="1233">
        <v>4</v>
      </c>
      <c r="E66" s="1233">
        <v>4</v>
      </c>
      <c r="F66" s="1233" t="s">
        <v>21</v>
      </c>
      <c r="G66" s="1233" t="s">
        <v>21</v>
      </c>
      <c r="H66" s="1233">
        <v>887309</v>
      </c>
      <c r="I66" s="1233">
        <v>3904745</v>
      </c>
      <c r="J66" s="1233">
        <v>934984</v>
      </c>
      <c r="K66" s="1233">
        <v>565303</v>
      </c>
      <c r="L66" s="1233">
        <v>22</v>
      </c>
      <c r="M66" s="1233">
        <v>10548</v>
      </c>
      <c r="N66" s="1233">
        <v>75</v>
      </c>
      <c r="O66" s="1233">
        <v>24</v>
      </c>
      <c r="P66" s="1233">
        <v>20368</v>
      </c>
      <c r="Q66" s="1233">
        <v>959</v>
      </c>
      <c r="R66" s="1233">
        <v>19409</v>
      </c>
      <c r="S66" s="1233">
        <v>23599</v>
      </c>
      <c r="T66" s="1284" t="s">
        <v>32</v>
      </c>
      <c r="U66" s="1533" t="s">
        <v>25</v>
      </c>
      <c r="V66" s="1281" t="s">
        <v>25</v>
      </c>
      <c r="W66" s="1282" t="s">
        <v>25</v>
      </c>
      <c r="X66" s="1315">
        <v>43922</v>
      </c>
      <c r="Y66" s="1233">
        <v>21887</v>
      </c>
      <c r="Z66" s="1233">
        <v>5240</v>
      </c>
      <c r="AA66" s="1233">
        <v>16580</v>
      </c>
      <c r="AB66" s="1233">
        <v>368</v>
      </c>
      <c r="AC66" s="1233">
        <v>403</v>
      </c>
      <c r="AD66" s="1233" t="s">
        <v>21</v>
      </c>
      <c r="AE66" s="1233" t="s">
        <v>21</v>
      </c>
      <c r="AF66" s="1233">
        <v>178311</v>
      </c>
      <c r="AG66" s="1233">
        <v>408988</v>
      </c>
      <c r="AH66" s="1233">
        <v>959629</v>
      </c>
      <c r="AI66" s="1233">
        <v>872360</v>
      </c>
      <c r="AJ66" s="1233">
        <v>22</v>
      </c>
      <c r="AK66" s="1233">
        <v>10548</v>
      </c>
      <c r="AL66" s="1233">
        <v>24489</v>
      </c>
      <c r="AM66" s="1233">
        <v>24</v>
      </c>
      <c r="AN66" s="1233">
        <v>106201</v>
      </c>
      <c r="AO66" s="1284" t="s">
        <v>32</v>
      </c>
      <c r="AP66" s="1533" t="s">
        <v>25</v>
      </c>
    </row>
    <row r="67" spans="1:42" ht="14.25" customHeight="1">
      <c r="A67" s="1281" t="s">
        <v>25</v>
      </c>
      <c r="B67" s="1282" t="s">
        <v>25</v>
      </c>
      <c r="C67" s="1315">
        <v>43952</v>
      </c>
      <c r="D67" s="1233">
        <v>9</v>
      </c>
      <c r="E67" s="1233">
        <v>10</v>
      </c>
      <c r="F67" s="1233" t="s">
        <v>21</v>
      </c>
      <c r="G67" s="1233" t="s">
        <v>21</v>
      </c>
      <c r="H67" s="1233">
        <v>825400</v>
      </c>
      <c r="I67" s="1233">
        <v>3433021</v>
      </c>
      <c r="J67" s="1233">
        <v>830698</v>
      </c>
      <c r="K67" s="1233">
        <v>503784</v>
      </c>
      <c r="L67" s="1233">
        <v>10</v>
      </c>
      <c r="M67" s="1233">
        <v>15149</v>
      </c>
      <c r="N67" s="1233">
        <v>36</v>
      </c>
      <c r="O67" s="1233">
        <v>15</v>
      </c>
      <c r="P67" s="1233">
        <v>18404</v>
      </c>
      <c r="Q67" s="1233">
        <v>509</v>
      </c>
      <c r="R67" s="1233">
        <v>17895</v>
      </c>
      <c r="S67" s="1233">
        <v>20170</v>
      </c>
      <c r="T67" s="1284" t="s">
        <v>33</v>
      </c>
      <c r="U67" s="1533" t="s">
        <v>25</v>
      </c>
      <c r="V67" s="1281" t="s">
        <v>25</v>
      </c>
      <c r="W67" s="1282" t="s">
        <v>25</v>
      </c>
      <c r="X67" s="1315">
        <v>43952</v>
      </c>
      <c r="Y67" s="1233">
        <v>25452</v>
      </c>
      <c r="Z67" s="1233">
        <v>5369</v>
      </c>
      <c r="AA67" s="1233">
        <v>14249</v>
      </c>
      <c r="AB67" s="1233">
        <v>301</v>
      </c>
      <c r="AC67" s="1233">
        <v>330</v>
      </c>
      <c r="AD67" s="1233" t="s">
        <v>21</v>
      </c>
      <c r="AE67" s="1233" t="s">
        <v>21</v>
      </c>
      <c r="AF67" s="1233">
        <v>138850</v>
      </c>
      <c r="AG67" s="1233">
        <v>264324</v>
      </c>
      <c r="AH67" s="1233">
        <v>874405</v>
      </c>
      <c r="AI67" s="1233">
        <v>801927</v>
      </c>
      <c r="AJ67" s="1233">
        <v>10</v>
      </c>
      <c r="AK67" s="1233">
        <v>15149</v>
      </c>
      <c r="AL67" s="1233">
        <v>31232</v>
      </c>
      <c r="AM67" s="1233">
        <v>15</v>
      </c>
      <c r="AN67" s="1233">
        <v>91609</v>
      </c>
      <c r="AO67" s="1284" t="s">
        <v>33</v>
      </c>
      <c r="AP67" s="1533" t="s">
        <v>25</v>
      </c>
    </row>
    <row r="68" spans="1:42" ht="14.25" customHeight="1">
      <c r="A68" s="1281" t="s">
        <v>25</v>
      </c>
      <c r="B68" s="1282" t="s">
        <v>25</v>
      </c>
      <c r="C68" s="1315">
        <v>43983</v>
      </c>
      <c r="D68" s="1233">
        <v>9</v>
      </c>
      <c r="E68" s="1233">
        <v>10</v>
      </c>
      <c r="F68" s="1233" t="s">
        <v>21</v>
      </c>
      <c r="G68" s="1233" t="s">
        <v>21</v>
      </c>
      <c r="H68" s="1233">
        <v>820607</v>
      </c>
      <c r="I68" s="1233">
        <v>3064119</v>
      </c>
      <c r="J68" s="1233">
        <v>764531</v>
      </c>
      <c r="K68" s="1233">
        <v>463354</v>
      </c>
      <c r="L68" s="1233">
        <v>15</v>
      </c>
      <c r="M68" s="1233">
        <v>11773</v>
      </c>
      <c r="N68" s="1233">
        <v>42</v>
      </c>
      <c r="O68" s="1233">
        <v>19</v>
      </c>
      <c r="P68" s="1233">
        <v>18172</v>
      </c>
      <c r="Q68" s="1233">
        <v>3749</v>
      </c>
      <c r="R68" s="1233">
        <v>14423</v>
      </c>
      <c r="S68" s="1233">
        <v>18332</v>
      </c>
      <c r="T68" s="1284" t="s">
        <v>34</v>
      </c>
      <c r="U68" s="1533" t="s">
        <v>25</v>
      </c>
      <c r="V68" s="1281" t="s">
        <v>25</v>
      </c>
      <c r="W68" s="1282" t="s">
        <v>25</v>
      </c>
      <c r="X68" s="1315">
        <v>43983</v>
      </c>
      <c r="Y68" s="1233">
        <v>25899</v>
      </c>
      <c r="Z68" s="1233">
        <v>5166</v>
      </c>
      <c r="AA68" s="1233">
        <v>14082</v>
      </c>
      <c r="AB68" s="1233">
        <v>317</v>
      </c>
      <c r="AC68" s="1233">
        <v>347</v>
      </c>
      <c r="AD68" s="1233" t="s">
        <v>21</v>
      </c>
      <c r="AE68" s="1233" t="s">
        <v>21</v>
      </c>
      <c r="AF68" s="1233">
        <v>157875</v>
      </c>
      <c r="AG68" s="1233">
        <v>245661</v>
      </c>
      <c r="AH68" s="1233">
        <v>805494</v>
      </c>
      <c r="AI68" s="1233">
        <v>732650</v>
      </c>
      <c r="AJ68" s="1233">
        <v>15</v>
      </c>
      <c r="AK68" s="1233">
        <v>11773</v>
      </c>
      <c r="AL68" s="1233">
        <v>28300</v>
      </c>
      <c r="AM68" s="1233">
        <v>19</v>
      </c>
      <c r="AN68" s="1233">
        <v>76555</v>
      </c>
      <c r="AO68" s="1284" t="s">
        <v>34</v>
      </c>
      <c r="AP68" s="1533" t="s">
        <v>25</v>
      </c>
    </row>
    <row r="69" spans="1:42" ht="14.25" customHeight="1">
      <c r="A69" s="1281" t="s">
        <v>25</v>
      </c>
      <c r="B69" s="1282" t="s">
        <v>25</v>
      </c>
      <c r="C69" s="1315">
        <v>44013</v>
      </c>
      <c r="D69" s="1233">
        <v>1</v>
      </c>
      <c r="E69" s="1233">
        <v>1</v>
      </c>
      <c r="F69" s="1233" t="s">
        <v>21</v>
      </c>
      <c r="G69" s="1233" t="s">
        <v>21</v>
      </c>
      <c r="H69" s="1233">
        <v>855895</v>
      </c>
      <c r="I69" s="1233">
        <v>3631610</v>
      </c>
      <c r="J69" s="1233">
        <v>837872</v>
      </c>
      <c r="K69" s="1233">
        <v>493604</v>
      </c>
      <c r="L69" s="1233">
        <v>17</v>
      </c>
      <c r="M69" s="1233">
        <v>4421</v>
      </c>
      <c r="N69" s="1233">
        <v>56</v>
      </c>
      <c r="O69" s="1233">
        <v>15</v>
      </c>
      <c r="P69" s="1233">
        <v>20423</v>
      </c>
      <c r="Q69" s="1233">
        <v>2151</v>
      </c>
      <c r="R69" s="1233">
        <v>18272</v>
      </c>
      <c r="S69" s="1233">
        <v>17594</v>
      </c>
      <c r="T69" s="1284" t="s">
        <v>35</v>
      </c>
      <c r="U69" s="1533" t="s">
        <v>25</v>
      </c>
      <c r="V69" s="1281" t="s">
        <v>25</v>
      </c>
      <c r="W69" s="1282" t="s">
        <v>25</v>
      </c>
      <c r="X69" s="1315">
        <v>44013</v>
      </c>
      <c r="Y69" s="1233">
        <v>28403</v>
      </c>
      <c r="Z69" s="1233">
        <v>5381</v>
      </c>
      <c r="AA69" s="1233">
        <v>13629</v>
      </c>
      <c r="AB69" s="1233">
        <v>301</v>
      </c>
      <c r="AC69" s="1233">
        <v>330</v>
      </c>
      <c r="AD69" s="1233" t="s">
        <v>21</v>
      </c>
      <c r="AE69" s="1233" t="s">
        <v>21</v>
      </c>
      <c r="AF69" s="1233">
        <v>187274</v>
      </c>
      <c r="AG69" s="1233">
        <v>214556</v>
      </c>
      <c r="AH69" s="1233">
        <v>867834</v>
      </c>
      <c r="AI69" s="1233">
        <v>793276</v>
      </c>
      <c r="AJ69" s="1233">
        <v>17</v>
      </c>
      <c r="AK69" s="1233">
        <v>4421</v>
      </c>
      <c r="AL69" s="1233">
        <v>28475</v>
      </c>
      <c r="AM69" s="1233">
        <v>15</v>
      </c>
      <c r="AN69" s="1233">
        <v>82255</v>
      </c>
      <c r="AO69" s="1284" t="s">
        <v>35</v>
      </c>
      <c r="AP69" s="1533" t="s">
        <v>25</v>
      </c>
    </row>
    <row r="70" spans="1:42" ht="14.25" customHeight="1">
      <c r="A70" s="1281" t="s">
        <v>25</v>
      </c>
      <c r="B70" s="1282" t="s">
        <v>25</v>
      </c>
      <c r="C70" s="1315">
        <v>44044</v>
      </c>
      <c r="D70" s="1233">
        <v>10</v>
      </c>
      <c r="E70" s="1233">
        <v>11</v>
      </c>
      <c r="F70" s="1233" t="s">
        <v>21</v>
      </c>
      <c r="G70" s="1233" t="s">
        <v>21</v>
      </c>
      <c r="H70" s="1233">
        <v>893697</v>
      </c>
      <c r="I70" s="1233">
        <v>3876985</v>
      </c>
      <c r="J70" s="1233">
        <v>878057</v>
      </c>
      <c r="K70" s="1233">
        <v>514023</v>
      </c>
      <c r="L70" s="1233">
        <v>17</v>
      </c>
      <c r="M70" s="1233">
        <v>7613</v>
      </c>
      <c r="N70" s="1233">
        <v>39</v>
      </c>
      <c r="O70" s="1233">
        <v>16</v>
      </c>
      <c r="P70" s="1233">
        <v>14250</v>
      </c>
      <c r="Q70" s="1233">
        <v>1486</v>
      </c>
      <c r="R70" s="1233">
        <v>12764</v>
      </c>
      <c r="S70" s="1233">
        <v>17744</v>
      </c>
      <c r="T70" s="1284" t="s">
        <v>36</v>
      </c>
      <c r="U70" s="1533" t="s">
        <v>25</v>
      </c>
      <c r="V70" s="1281" t="s">
        <v>25</v>
      </c>
      <c r="W70" s="1282" t="s">
        <v>25</v>
      </c>
      <c r="X70" s="1315">
        <v>44044</v>
      </c>
      <c r="Y70" s="1233">
        <v>16905</v>
      </c>
      <c r="Z70" s="1233">
        <v>5393</v>
      </c>
      <c r="AA70" s="1233">
        <v>10962</v>
      </c>
      <c r="AB70" s="1233">
        <v>267</v>
      </c>
      <c r="AC70" s="1233">
        <v>292</v>
      </c>
      <c r="AD70" s="1233" t="s">
        <v>21</v>
      </c>
      <c r="AE70" s="1233" t="s">
        <v>21</v>
      </c>
      <c r="AF70" s="1233">
        <v>219047</v>
      </c>
      <c r="AG70" s="1233">
        <v>381183</v>
      </c>
      <c r="AH70" s="1233">
        <v>893414</v>
      </c>
      <c r="AI70" s="1233">
        <v>814662</v>
      </c>
      <c r="AJ70" s="1233">
        <v>17</v>
      </c>
      <c r="AK70" s="1233">
        <v>7613</v>
      </c>
      <c r="AL70" s="1233">
        <v>7755</v>
      </c>
      <c r="AM70" s="1233">
        <v>16</v>
      </c>
      <c r="AN70" s="1233">
        <v>84331</v>
      </c>
      <c r="AO70" s="1284" t="s">
        <v>36</v>
      </c>
      <c r="AP70" s="1533" t="s">
        <v>25</v>
      </c>
    </row>
    <row r="71" spans="1:42" ht="14.25" customHeight="1">
      <c r="A71" s="1281" t="s">
        <v>25</v>
      </c>
      <c r="B71" s="1282" t="s">
        <v>25</v>
      </c>
      <c r="C71" s="1315">
        <v>44075</v>
      </c>
      <c r="D71" s="1233">
        <v>4</v>
      </c>
      <c r="E71" s="1233">
        <v>4</v>
      </c>
      <c r="F71" s="1233" t="s">
        <v>21</v>
      </c>
      <c r="G71" s="1233" t="s">
        <v>21</v>
      </c>
      <c r="H71" s="1233">
        <v>829939</v>
      </c>
      <c r="I71" s="1233">
        <v>3590742</v>
      </c>
      <c r="J71" s="1233">
        <v>848433</v>
      </c>
      <c r="K71" s="1233">
        <v>505705</v>
      </c>
      <c r="L71" s="1233">
        <v>14</v>
      </c>
      <c r="M71" s="1233">
        <v>5324</v>
      </c>
      <c r="N71" s="1233">
        <v>2</v>
      </c>
      <c r="O71" s="1233">
        <v>12</v>
      </c>
      <c r="P71" s="1233">
        <v>16758</v>
      </c>
      <c r="Q71" s="1233">
        <v>1364</v>
      </c>
      <c r="R71" s="1233">
        <v>15394</v>
      </c>
      <c r="S71" s="1233">
        <v>19808</v>
      </c>
      <c r="T71" s="1284" t="s">
        <v>37</v>
      </c>
      <c r="U71" s="1533" t="s">
        <v>25</v>
      </c>
      <c r="V71" s="1281" t="s">
        <v>25</v>
      </c>
      <c r="W71" s="1282" t="s">
        <v>25</v>
      </c>
      <c r="X71" s="1315">
        <v>44075</v>
      </c>
      <c r="Y71" s="1233">
        <v>21510</v>
      </c>
      <c r="Z71" s="1233">
        <v>5670</v>
      </c>
      <c r="AA71" s="1233">
        <v>14256</v>
      </c>
      <c r="AB71" s="1233">
        <v>283</v>
      </c>
      <c r="AC71" s="1233">
        <v>310</v>
      </c>
      <c r="AD71" s="1233" t="s">
        <v>21</v>
      </c>
      <c r="AE71" s="1233" t="s">
        <v>21</v>
      </c>
      <c r="AF71" s="1233">
        <v>198992</v>
      </c>
      <c r="AG71" s="1233">
        <v>418075</v>
      </c>
      <c r="AH71" s="1233">
        <v>869163</v>
      </c>
      <c r="AI71" s="1233">
        <v>781594</v>
      </c>
      <c r="AJ71" s="1233">
        <v>14</v>
      </c>
      <c r="AK71" s="1233">
        <v>5324</v>
      </c>
      <c r="AL71" s="1233">
        <v>5380</v>
      </c>
      <c r="AM71" s="1233">
        <v>12</v>
      </c>
      <c r="AN71" s="1233">
        <v>94509</v>
      </c>
      <c r="AO71" s="1284" t="s">
        <v>37</v>
      </c>
      <c r="AP71" s="1533" t="s">
        <v>25</v>
      </c>
    </row>
    <row r="72" spans="1:42" ht="14.25" customHeight="1">
      <c r="A72" s="1281" t="s">
        <v>25</v>
      </c>
      <c r="B72" s="1282" t="s">
        <v>25</v>
      </c>
      <c r="C72" s="1315">
        <v>44105</v>
      </c>
      <c r="D72" s="1233">
        <v>5</v>
      </c>
      <c r="E72" s="1233">
        <v>5</v>
      </c>
      <c r="F72" s="1233" t="s">
        <v>21</v>
      </c>
      <c r="G72" s="1233" t="s">
        <v>21</v>
      </c>
      <c r="H72" s="1233">
        <v>822433</v>
      </c>
      <c r="I72" s="1233">
        <v>3560451</v>
      </c>
      <c r="J72" s="1233">
        <v>854610</v>
      </c>
      <c r="K72" s="1233">
        <v>514540</v>
      </c>
      <c r="L72" s="1233">
        <v>17</v>
      </c>
      <c r="M72" s="1233">
        <v>11633</v>
      </c>
      <c r="N72" s="1233">
        <v>41</v>
      </c>
      <c r="O72" s="1233">
        <v>21</v>
      </c>
      <c r="P72" s="1233">
        <v>14706</v>
      </c>
      <c r="Q72" s="1233">
        <v>1252</v>
      </c>
      <c r="R72" s="1233">
        <v>13454</v>
      </c>
      <c r="S72" s="1233">
        <v>19034</v>
      </c>
      <c r="T72" s="1284" t="s">
        <v>38</v>
      </c>
      <c r="U72" s="1533" t="s">
        <v>25</v>
      </c>
      <c r="V72" s="1281" t="s">
        <v>25</v>
      </c>
      <c r="W72" s="1282" t="s">
        <v>25</v>
      </c>
      <c r="X72" s="1315">
        <v>44105</v>
      </c>
      <c r="Y72" s="1233">
        <v>19211</v>
      </c>
      <c r="Z72" s="1233">
        <v>6125</v>
      </c>
      <c r="AA72" s="1233">
        <v>14413</v>
      </c>
      <c r="AB72" s="1233">
        <v>338</v>
      </c>
      <c r="AC72" s="1233">
        <v>370</v>
      </c>
      <c r="AD72" s="1233" t="s">
        <v>21</v>
      </c>
      <c r="AE72" s="1233" t="s">
        <v>21</v>
      </c>
      <c r="AF72" s="1233">
        <v>215376</v>
      </c>
      <c r="AG72" s="1233">
        <v>349163</v>
      </c>
      <c r="AH72" s="1233">
        <v>869135</v>
      </c>
      <c r="AI72" s="1233">
        <v>785675</v>
      </c>
      <c r="AJ72" s="1233">
        <v>17</v>
      </c>
      <c r="AK72" s="1233">
        <v>11662</v>
      </c>
      <c r="AL72" s="1233">
        <v>4169</v>
      </c>
      <c r="AM72" s="1233">
        <v>21</v>
      </c>
      <c r="AN72" s="1233">
        <v>111301</v>
      </c>
      <c r="AO72" s="1284" t="s">
        <v>38</v>
      </c>
      <c r="AP72" s="1533" t="s">
        <v>25</v>
      </c>
    </row>
    <row r="73" spans="1:42" ht="14.25" customHeight="1">
      <c r="A73" s="1281" t="s">
        <v>25</v>
      </c>
      <c r="B73" s="1282" t="s">
        <v>25</v>
      </c>
      <c r="C73" s="1315">
        <v>44136</v>
      </c>
      <c r="D73" s="1233">
        <v>16</v>
      </c>
      <c r="E73" s="1233">
        <v>17</v>
      </c>
      <c r="F73" s="1233" t="s">
        <v>21</v>
      </c>
      <c r="G73" s="1233" t="s">
        <v>21</v>
      </c>
      <c r="H73" s="1233">
        <v>870228</v>
      </c>
      <c r="I73" s="1233">
        <v>3611069</v>
      </c>
      <c r="J73" s="1233">
        <v>839327</v>
      </c>
      <c r="K73" s="1233">
        <v>496362</v>
      </c>
      <c r="L73" s="1233">
        <v>9</v>
      </c>
      <c r="M73" s="1233">
        <v>18513</v>
      </c>
      <c r="N73" s="1233">
        <v>45</v>
      </c>
      <c r="O73" s="1233">
        <v>15</v>
      </c>
      <c r="P73" s="1233">
        <v>16090</v>
      </c>
      <c r="Q73" s="1233">
        <v>1442</v>
      </c>
      <c r="R73" s="1233">
        <v>14648</v>
      </c>
      <c r="S73" s="1233">
        <v>13760</v>
      </c>
      <c r="T73" s="1284" t="s">
        <v>39</v>
      </c>
      <c r="U73" s="1533" t="s">
        <v>25</v>
      </c>
      <c r="V73" s="1281" t="s">
        <v>25</v>
      </c>
      <c r="W73" s="1282" t="s">
        <v>25</v>
      </c>
      <c r="X73" s="1315">
        <v>44136</v>
      </c>
      <c r="Y73" s="1233">
        <v>21531</v>
      </c>
      <c r="Z73" s="1233">
        <v>5661</v>
      </c>
      <c r="AA73" s="1233">
        <v>14006</v>
      </c>
      <c r="AB73" s="1233">
        <v>367</v>
      </c>
      <c r="AC73" s="1233">
        <v>402</v>
      </c>
      <c r="AD73" s="1233" t="s">
        <v>21</v>
      </c>
      <c r="AE73" s="1233" t="s">
        <v>21</v>
      </c>
      <c r="AF73" s="1233">
        <v>205318</v>
      </c>
      <c r="AG73" s="1233">
        <v>407480</v>
      </c>
      <c r="AH73" s="1233">
        <v>879316</v>
      </c>
      <c r="AI73" s="1233">
        <v>792318</v>
      </c>
      <c r="AJ73" s="1233">
        <v>9</v>
      </c>
      <c r="AK73" s="1233">
        <v>18639</v>
      </c>
      <c r="AL73" s="1233">
        <v>4795</v>
      </c>
      <c r="AM73" s="1233">
        <v>15</v>
      </c>
      <c r="AN73" s="1233">
        <v>115958</v>
      </c>
      <c r="AO73" s="1284" t="s">
        <v>39</v>
      </c>
      <c r="AP73" s="1533" t="s">
        <v>25</v>
      </c>
    </row>
    <row r="74" spans="1:42" ht="14.25" customHeight="1">
      <c r="A74" s="1295" t="s">
        <v>25</v>
      </c>
      <c r="B74" s="1296" t="s">
        <v>25</v>
      </c>
      <c r="C74" s="1316">
        <v>44166</v>
      </c>
      <c r="D74" s="1232">
        <v>9</v>
      </c>
      <c r="E74" s="1232">
        <v>10</v>
      </c>
      <c r="F74" s="1232" t="s">
        <v>21</v>
      </c>
      <c r="G74" s="1232" t="s">
        <v>21</v>
      </c>
      <c r="H74" s="1232">
        <v>916942</v>
      </c>
      <c r="I74" s="1232">
        <v>4008682</v>
      </c>
      <c r="J74" s="1232">
        <v>990479</v>
      </c>
      <c r="K74" s="1232">
        <v>610449</v>
      </c>
      <c r="L74" s="1232">
        <v>19</v>
      </c>
      <c r="M74" s="1232">
        <v>19340</v>
      </c>
      <c r="N74" s="1232">
        <v>840</v>
      </c>
      <c r="O74" s="1232">
        <v>17</v>
      </c>
      <c r="P74" s="1232">
        <v>21663</v>
      </c>
      <c r="Q74" s="1232">
        <v>998</v>
      </c>
      <c r="R74" s="1232">
        <v>20665</v>
      </c>
      <c r="S74" s="1232">
        <v>18464</v>
      </c>
      <c r="T74" s="1298" t="s">
        <v>40</v>
      </c>
      <c r="U74" s="1537" t="s">
        <v>25</v>
      </c>
      <c r="V74" s="1295" t="s">
        <v>25</v>
      </c>
      <c r="W74" s="1296" t="s">
        <v>25</v>
      </c>
      <c r="X74" s="1316">
        <v>44166</v>
      </c>
      <c r="Y74" s="1232">
        <v>33574</v>
      </c>
      <c r="Z74" s="1232">
        <v>6616</v>
      </c>
      <c r="AA74" s="1232">
        <v>15353</v>
      </c>
      <c r="AB74" s="1232">
        <v>325</v>
      </c>
      <c r="AC74" s="1232">
        <v>356</v>
      </c>
      <c r="AD74" s="1232" t="s">
        <v>21</v>
      </c>
      <c r="AE74" s="1232" t="s">
        <v>21</v>
      </c>
      <c r="AF74" s="1232">
        <v>204397</v>
      </c>
      <c r="AG74" s="1232">
        <v>393203</v>
      </c>
      <c r="AH74" s="1232">
        <v>1020172</v>
      </c>
      <c r="AI74" s="1232">
        <v>923416</v>
      </c>
      <c r="AJ74" s="1232">
        <v>19</v>
      </c>
      <c r="AK74" s="1232">
        <v>22414</v>
      </c>
      <c r="AL74" s="1232">
        <v>943</v>
      </c>
      <c r="AM74" s="1232">
        <v>2918</v>
      </c>
      <c r="AN74" s="1232">
        <v>134448</v>
      </c>
      <c r="AO74" s="1298" t="s">
        <v>40</v>
      </c>
      <c r="AP74" s="1537" t="s">
        <v>25</v>
      </c>
    </row>
    <row r="75" spans="1:42" ht="14.25" customHeight="1">
      <c r="A75" s="1260"/>
      <c r="B75" s="1260"/>
      <c r="C75" s="1260"/>
      <c r="D75" s="1260"/>
      <c r="E75" s="1260"/>
      <c r="F75" s="1260"/>
      <c r="G75" s="1260"/>
      <c r="H75" s="1260"/>
      <c r="I75" s="1260"/>
      <c r="J75" s="1260"/>
      <c r="K75" s="1260"/>
      <c r="L75" s="1260"/>
      <c r="M75" s="1260"/>
      <c r="N75" s="1260"/>
      <c r="O75" s="1260"/>
      <c r="P75" s="1260"/>
      <c r="Q75" s="1260"/>
      <c r="R75" s="1260"/>
      <c r="S75" s="1260"/>
      <c r="T75" s="1260"/>
      <c r="U75" s="1260"/>
      <c r="V75" s="1260"/>
      <c r="W75" s="1260"/>
      <c r="X75" s="1260"/>
      <c r="Y75" s="1260"/>
      <c r="Z75" s="1260"/>
      <c r="AA75" s="1260"/>
      <c r="AB75" s="1260"/>
      <c r="AC75" s="1260"/>
      <c r="AD75" s="1260"/>
      <c r="AE75" s="1260"/>
      <c r="AF75" s="1260"/>
      <c r="AG75" s="1260"/>
      <c r="AH75" s="1260"/>
      <c r="AI75" s="1260"/>
      <c r="AJ75" s="1260"/>
      <c r="AK75" s="1260"/>
      <c r="AL75" s="1260"/>
      <c r="AM75" s="1260"/>
      <c r="AN75" s="1260"/>
      <c r="AO75" s="1260"/>
      <c r="AP75" s="1260"/>
    </row>
    <row r="76" spans="1:42" s="1255" customFormat="1" ht="18.75" customHeight="1">
      <c r="A76" s="2618" t="s">
        <v>734</v>
      </c>
      <c r="B76" s="2618"/>
      <c r="C76" s="2619"/>
      <c r="D76" s="1970" t="s">
        <v>1009</v>
      </c>
      <c r="E76" s="1513"/>
      <c r="F76" s="1513" t="s">
        <v>1913</v>
      </c>
      <c r="G76" s="1513"/>
      <c r="H76" s="1513"/>
      <c r="I76" s="1513"/>
      <c r="J76" s="1513"/>
      <c r="K76" s="2020" t="s">
        <v>741</v>
      </c>
      <c r="L76" s="1513"/>
      <c r="M76" s="1513"/>
      <c r="N76" s="1513"/>
      <c r="O76" s="1513" t="s">
        <v>714</v>
      </c>
      <c r="P76" s="2611" t="s">
        <v>694</v>
      </c>
      <c r="Q76" s="2696"/>
      <c r="U76" s="1322"/>
      <c r="V76" s="2618" t="s">
        <v>734</v>
      </c>
      <c r="W76" s="2618"/>
      <c r="X76" s="2619"/>
      <c r="Y76" s="1970" t="s">
        <v>1009</v>
      </c>
      <c r="Z76" s="1513"/>
      <c r="AA76" s="1513" t="s">
        <v>1913</v>
      </c>
      <c r="AB76" s="1513"/>
      <c r="AC76" s="1513"/>
      <c r="AD76" s="1513"/>
      <c r="AE76" s="1513"/>
      <c r="AF76" s="2020" t="s">
        <v>741</v>
      </c>
      <c r="AG76" s="1513"/>
      <c r="AH76" s="1513"/>
      <c r="AI76" s="1513"/>
      <c r="AJ76" s="1513" t="s">
        <v>714</v>
      </c>
      <c r="AK76" s="1513"/>
      <c r="AL76" s="2026"/>
      <c r="AM76" s="1513"/>
      <c r="AN76" s="1513"/>
      <c r="AO76" s="2611" t="s">
        <v>694</v>
      </c>
      <c r="AP76" s="2696"/>
    </row>
    <row r="77" spans="1:42" s="1255" customFormat="1" ht="15.75" customHeight="1">
      <c r="A77" s="2690"/>
      <c r="B77" s="2690"/>
      <c r="C77" s="2691"/>
      <c r="D77" s="1975" t="s">
        <v>370</v>
      </c>
      <c r="E77" s="1475" t="s">
        <v>1197</v>
      </c>
      <c r="F77" s="1475" t="s">
        <v>349</v>
      </c>
      <c r="G77" s="1475" t="s">
        <v>350</v>
      </c>
      <c r="H77" s="1940" t="s">
        <v>15</v>
      </c>
      <c r="I77" s="1475" t="s">
        <v>303</v>
      </c>
      <c r="J77" s="1698" t="s">
        <v>351</v>
      </c>
      <c r="K77" s="1475" t="s">
        <v>351</v>
      </c>
      <c r="L77" s="1475" t="s">
        <v>87</v>
      </c>
      <c r="M77" s="1171" t="s">
        <v>785</v>
      </c>
      <c r="N77" s="1475" t="s">
        <v>5</v>
      </c>
      <c r="O77" s="1475" t="s">
        <v>7</v>
      </c>
      <c r="P77" s="2599"/>
      <c r="Q77" s="2697"/>
      <c r="U77" s="1322"/>
      <c r="V77" s="2690"/>
      <c r="W77" s="2690"/>
      <c r="X77" s="2691"/>
      <c r="Y77" s="1474" t="s">
        <v>346</v>
      </c>
      <c r="Z77" s="1475" t="s">
        <v>369</v>
      </c>
      <c r="AA77" s="1698" t="s">
        <v>298</v>
      </c>
      <c r="AB77" s="1475" t="s">
        <v>299</v>
      </c>
      <c r="AC77" s="2034" t="s">
        <v>370</v>
      </c>
      <c r="AD77" s="1479" t="s">
        <v>1196</v>
      </c>
      <c r="AE77" s="1475" t="s">
        <v>1197</v>
      </c>
      <c r="AF77" s="1475" t="s">
        <v>349</v>
      </c>
      <c r="AG77" s="1479" t="s">
        <v>350</v>
      </c>
      <c r="AH77" s="1698" t="s">
        <v>10</v>
      </c>
      <c r="AI77" s="1940" t="s">
        <v>15</v>
      </c>
      <c r="AJ77" s="1475" t="s">
        <v>303</v>
      </c>
      <c r="AK77" s="1698" t="s">
        <v>351</v>
      </c>
      <c r="AL77" s="1475" t="s">
        <v>351</v>
      </c>
      <c r="AM77" s="1475" t="s">
        <v>87</v>
      </c>
      <c r="AN77" s="1171" t="s">
        <v>785</v>
      </c>
      <c r="AO77" s="2599"/>
      <c r="AP77" s="2697"/>
    </row>
    <row r="78" spans="1:42" s="1255" customFormat="1" ht="16.5" customHeight="1">
      <c r="A78" s="2690"/>
      <c r="B78" s="2690"/>
      <c r="C78" s="2691"/>
      <c r="D78" s="1479" t="s">
        <v>372</v>
      </c>
      <c r="E78" s="1479"/>
      <c r="F78" s="1479" t="s">
        <v>354</v>
      </c>
      <c r="G78" s="1479" t="s">
        <v>355</v>
      </c>
      <c r="H78" s="1698"/>
      <c r="I78" s="1479"/>
      <c r="J78" s="1698" t="s">
        <v>1467</v>
      </c>
      <c r="K78" s="1479" t="s">
        <v>1468</v>
      </c>
      <c r="L78" s="1479"/>
      <c r="M78" s="1172"/>
      <c r="N78" s="1479"/>
      <c r="O78" s="1479"/>
      <c r="P78" s="2599"/>
      <c r="Q78" s="2697"/>
      <c r="U78" s="1322"/>
      <c r="V78" s="2690"/>
      <c r="W78" s="2690"/>
      <c r="X78" s="2691"/>
      <c r="Y78" s="1474"/>
      <c r="Z78" s="1479"/>
      <c r="AA78" s="1698" t="s">
        <v>1183</v>
      </c>
      <c r="AB78" s="1479" t="s">
        <v>1183</v>
      </c>
      <c r="AC78" s="1474" t="s">
        <v>372</v>
      </c>
      <c r="AD78" s="1479"/>
      <c r="AE78" s="1479"/>
      <c r="AF78" s="1479" t="s">
        <v>354</v>
      </c>
      <c r="AG78" s="1479" t="s">
        <v>355</v>
      </c>
      <c r="AH78" s="1698" t="s">
        <v>723</v>
      </c>
      <c r="AI78" s="1698"/>
      <c r="AJ78" s="1479"/>
      <c r="AK78" s="1698" t="s">
        <v>1467</v>
      </c>
      <c r="AL78" s="1479" t="s">
        <v>1468</v>
      </c>
      <c r="AM78" s="1479"/>
      <c r="AN78" s="1172"/>
      <c r="AO78" s="2599"/>
      <c r="AP78" s="2697"/>
    </row>
    <row r="79" spans="1:42" s="1255" customFormat="1" ht="16" customHeight="1">
      <c r="A79" s="2690"/>
      <c r="B79" s="2690"/>
      <c r="C79" s="2691"/>
      <c r="D79" s="1358"/>
      <c r="E79" s="1359"/>
      <c r="F79" s="1352" t="s">
        <v>1199</v>
      </c>
      <c r="G79" s="1977" t="s">
        <v>1377</v>
      </c>
      <c r="H79" s="1898"/>
      <c r="I79" s="1898" t="s">
        <v>1518</v>
      </c>
      <c r="J79" s="1898"/>
      <c r="K79" s="1358"/>
      <c r="L79" s="1352"/>
      <c r="M79" s="2823" t="s">
        <v>1469</v>
      </c>
      <c r="N79" s="1358"/>
      <c r="O79" s="1352"/>
      <c r="P79" s="2599"/>
      <c r="Q79" s="2697"/>
      <c r="V79" s="2690"/>
      <c r="W79" s="2690"/>
      <c r="X79" s="2691"/>
      <c r="Y79" s="1352" t="s">
        <v>1516</v>
      </c>
      <c r="Z79" s="1352" t="s">
        <v>1516</v>
      </c>
      <c r="AA79" s="1898"/>
      <c r="AB79" s="1352" t="s">
        <v>1376</v>
      </c>
      <c r="AC79" s="2124"/>
      <c r="AD79" s="1352"/>
      <c r="AE79" s="1359"/>
      <c r="AF79" s="1352" t="s">
        <v>1199</v>
      </c>
      <c r="AG79" s="1978" t="s">
        <v>1377</v>
      </c>
      <c r="AH79" s="1359"/>
      <c r="AI79" s="1898"/>
      <c r="AJ79" s="1898" t="s">
        <v>1518</v>
      </c>
      <c r="AK79" s="2124"/>
      <c r="AL79" s="1979"/>
      <c r="AM79" s="1352"/>
      <c r="AN79" s="2823" t="s">
        <v>1469</v>
      </c>
      <c r="AO79" s="2599"/>
      <c r="AP79" s="2697"/>
    </row>
    <row r="80" spans="1:42" s="1255" customFormat="1" ht="16" customHeight="1">
      <c r="A80" s="2690"/>
      <c r="B80" s="2690"/>
      <c r="C80" s="2691"/>
      <c r="D80" s="1358" t="s">
        <v>1232</v>
      </c>
      <c r="E80" s="1359" t="s">
        <v>1198</v>
      </c>
      <c r="F80" s="1352" t="s">
        <v>1208</v>
      </c>
      <c r="G80" s="2822" t="s">
        <v>1378</v>
      </c>
      <c r="H80" s="1898" t="s">
        <v>1239</v>
      </c>
      <c r="I80" s="1898" t="s">
        <v>1331</v>
      </c>
      <c r="J80" s="1898" t="s">
        <v>1241</v>
      </c>
      <c r="K80" s="1358" t="s">
        <v>1203</v>
      </c>
      <c r="L80" s="1352" t="s">
        <v>1175</v>
      </c>
      <c r="M80" s="2823"/>
      <c r="N80" s="1358" t="s">
        <v>1383</v>
      </c>
      <c r="O80" s="1352" t="s">
        <v>1207</v>
      </c>
      <c r="P80" s="2599"/>
      <c r="Q80" s="2697"/>
      <c r="V80" s="2690"/>
      <c r="W80" s="2690"/>
      <c r="X80" s="2691"/>
      <c r="Y80" s="1444" t="s">
        <v>1380</v>
      </c>
      <c r="Z80" s="1358" t="s">
        <v>1382</v>
      </c>
      <c r="AA80" s="1898" t="s">
        <v>1178</v>
      </c>
      <c r="AB80" s="1352" t="s">
        <v>1330</v>
      </c>
      <c r="AC80" s="2124" t="s">
        <v>1232</v>
      </c>
      <c r="AD80" s="1352" t="s">
        <v>724</v>
      </c>
      <c r="AE80" s="1359" t="s">
        <v>1198</v>
      </c>
      <c r="AF80" s="1352" t="s">
        <v>1208</v>
      </c>
      <c r="AG80" s="2822" t="s">
        <v>1378</v>
      </c>
      <c r="AH80" s="1359" t="s">
        <v>1200</v>
      </c>
      <c r="AI80" s="1898" t="s">
        <v>1239</v>
      </c>
      <c r="AJ80" s="1898" t="s">
        <v>1331</v>
      </c>
      <c r="AK80" s="2124" t="s">
        <v>1241</v>
      </c>
      <c r="AL80" s="1979" t="s">
        <v>1203</v>
      </c>
      <c r="AM80" s="1352" t="s">
        <v>1175</v>
      </c>
      <c r="AN80" s="2823"/>
      <c r="AO80" s="2599"/>
      <c r="AP80" s="2697"/>
    </row>
    <row r="81" spans="1:42" s="1255" customFormat="1" ht="16" customHeight="1">
      <c r="A81" s="2690"/>
      <c r="B81" s="2690"/>
      <c r="C81" s="2691"/>
      <c r="D81" s="1358"/>
      <c r="E81" s="1358"/>
      <c r="F81" s="1352"/>
      <c r="G81" s="2822"/>
      <c r="H81" s="1898"/>
      <c r="I81" s="1358"/>
      <c r="J81" s="1359"/>
      <c r="K81" s="1352"/>
      <c r="L81" s="1352"/>
      <c r="M81" s="1359"/>
      <c r="N81" s="1358"/>
      <c r="O81" s="1352"/>
      <c r="P81" s="2599"/>
      <c r="Q81" s="2697"/>
      <c r="V81" s="2690"/>
      <c r="W81" s="2690"/>
      <c r="X81" s="2691"/>
      <c r="Y81" s="1444"/>
      <c r="Z81" s="1358"/>
      <c r="AA81" s="1359"/>
      <c r="AB81" s="1352"/>
      <c r="AC81" s="1444"/>
      <c r="AD81" s="1352"/>
      <c r="AE81" s="1358"/>
      <c r="AF81" s="1352"/>
      <c r="AG81" s="2822"/>
      <c r="AH81" s="1359" t="s">
        <v>744</v>
      </c>
      <c r="AI81" s="1898"/>
      <c r="AJ81" s="1358"/>
      <c r="AK81" s="1359"/>
      <c r="AL81" s="1352"/>
      <c r="AM81" s="1352"/>
      <c r="AN81" s="1359"/>
      <c r="AO81" s="2599"/>
      <c r="AP81" s="2697"/>
    </row>
    <row r="82" spans="1:42" s="1260" customFormat="1" ht="18.75" customHeight="1">
      <c r="A82" s="2692"/>
      <c r="B82" s="2692"/>
      <c r="C82" s="2693"/>
      <c r="D82" s="1986" t="s">
        <v>1384</v>
      </c>
      <c r="E82" s="1986" t="s">
        <v>1386</v>
      </c>
      <c r="F82" s="1985" t="s">
        <v>747</v>
      </c>
      <c r="G82" s="1985" t="s">
        <v>747</v>
      </c>
      <c r="H82" s="1986" t="s">
        <v>1384</v>
      </c>
      <c r="I82" s="1985" t="s">
        <v>1210</v>
      </c>
      <c r="J82" s="1986" t="s">
        <v>1384</v>
      </c>
      <c r="K82" s="1986" t="s">
        <v>1384</v>
      </c>
      <c r="L82" s="1988" t="s">
        <v>1209</v>
      </c>
      <c r="M82" s="1988" t="s">
        <v>1209</v>
      </c>
      <c r="N82" s="1985" t="s">
        <v>308</v>
      </c>
      <c r="O82" s="1985" t="s">
        <v>1209</v>
      </c>
      <c r="P82" s="2698"/>
      <c r="Q82" s="2699"/>
      <c r="V82" s="2692"/>
      <c r="W82" s="2692"/>
      <c r="X82" s="2693"/>
      <c r="Y82" s="1985" t="s">
        <v>747</v>
      </c>
      <c r="Z82" s="1985" t="s">
        <v>747</v>
      </c>
      <c r="AA82" s="1985" t="s">
        <v>747</v>
      </c>
      <c r="AB82" s="1986" t="s">
        <v>1386</v>
      </c>
      <c r="AC82" s="1986" t="s">
        <v>1384</v>
      </c>
      <c r="AD82" s="1985" t="s">
        <v>1209</v>
      </c>
      <c r="AE82" s="1986" t="s">
        <v>1386</v>
      </c>
      <c r="AF82" s="1985" t="s">
        <v>747</v>
      </c>
      <c r="AG82" s="1985" t="s">
        <v>747</v>
      </c>
      <c r="AH82" s="1985" t="s">
        <v>1210</v>
      </c>
      <c r="AI82" s="1986" t="s">
        <v>1384</v>
      </c>
      <c r="AJ82" s="1985" t="s">
        <v>1210</v>
      </c>
      <c r="AK82" s="1986" t="s">
        <v>1384</v>
      </c>
      <c r="AL82" s="1986" t="s">
        <v>1384</v>
      </c>
      <c r="AM82" s="1988" t="s">
        <v>1209</v>
      </c>
      <c r="AN82" s="1988" t="s">
        <v>1209</v>
      </c>
      <c r="AO82" s="2698"/>
      <c r="AP82" s="2699"/>
    </row>
    <row r="83" spans="1:42" ht="17.25" customHeight="1">
      <c r="A83" s="1262">
        <v>42370</v>
      </c>
      <c r="B83" s="1263">
        <v>42370</v>
      </c>
      <c r="C83" s="1307">
        <v>42370</v>
      </c>
      <c r="D83" s="1234">
        <v>6388973</v>
      </c>
      <c r="E83" s="1234" t="s">
        <v>21</v>
      </c>
      <c r="F83" s="1234" t="s">
        <v>21</v>
      </c>
      <c r="G83" s="1234">
        <v>184487</v>
      </c>
      <c r="H83" s="1234">
        <v>63252</v>
      </c>
      <c r="I83" s="1234">
        <v>80300</v>
      </c>
      <c r="J83" s="1234">
        <v>86</v>
      </c>
      <c r="K83" s="1234">
        <v>93</v>
      </c>
      <c r="L83" s="1234" t="s">
        <v>21</v>
      </c>
      <c r="M83" s="1234" t="s">
        <v>21</v>
      </c>
      <c r="N83" s="1234">
        <v>10950359</v>
      </c>
      <c r="O83" s="1234">
        <v>46333313</v>
      </c>
      <c r="P83" s="1265">
        <v>42370</v>
      </c>
      <c r="Q83" s="1528">
        <v>42370</v>
      </c>
      <c r="U83" s="2125"/>
      <c r="V83" s="1262">
        <v>42370</v>
      </c>
      <c r="W83" s="1263">
        <v>42370</v>
      </c>
      <c r="X83" s="1307">
        <v>42370</v>
      </c>
      <c r="Y83" s="1234">
        <v>26927</v>
      </c>
      <c r="Z83" s="1234">
        <v>1189587</v>
      </c>
      <c r="AA83" s="1234">
        <v>43120</v>
      </c>
      <c r="AB83" s="1234">
        <v>404977</v>
      </c>
      <c r="AC83" s="1234">
        <v>8174415</v>
      </c>
      <c r="AD83" s="1234">
        <v>227222</v>
      </c>
      <c r="AE83" s="1234">
        <v>561871</v>
      </c>
      <c r="AF83" s="1234" t="s">
        <v>21</v>
      </c>
      <c r="AG83" s="1234">
        <v>449318</v>
      </c>
      <c r="AH83" s="1234">
        <v>308533</v>
      </c>
      <c r="AI83" s="1234">
        <v>66561</v>
      </c>
      <c r="AJ83" s="1234">
        <v>116151</v>
      </c>
      <c r="AK83" s="1234">
        <v>4935</v>
      </c>
      <c r="AL83" s="1234">
        <v>5403</v>
      </c>
      <c r="AM83" s="1234" t="s">
        <v>21</v>
      </c>
      <c r="AN83" s="1234" t="s">
        <v>21</v>
      </c>
      <c r="AO83" s="1265">
        <v>42370</v>
      </c>
      <c r="AP83" s="1528">
        <v>42370</v>
      </c>
    </row>
    <row r="84" spans="1:42" ht="14.25" customHeight="1">
      <c r="A84" s="1268"/>
      <c r="B84" s="1263">
        <v>42736</v>
      </c>
      <c r="C84" s="1306"/>
      <c r="D84" s="1234">
        <v>6316086</v>
      </c>
      <c r="E84" s="1234" t="s">
        <v>21</v>
      </c>
      <c r="F84" s="1234" t="s">
        <v>21</v>
      </c>
      <c r="G84" s="1234">
        <v>236774</v>
      </c>
      <c r="H84" s="1234">
        <v>69568</v>
      </c>
      <c r="I84" s="1234">
        <v>112329</v>
      </c>
      <c r="J84" s="1234">
        <v>82</v>
      </c>
      <c r="K84" s="1234">
        <v>92</v>
      </c>
      <c r="L84" s="1234" t="s">
        <v>21</v>
      </c>
      <c r="M84" s="1234" t="s">
        <v>21</v>
      </c>
      <c r="N84" s="1234">
        <v>10963359</v>
      </c>
      <c r="O84" s="1234">
        <v>46765798</v>
      </c>
      <c r="P84" s="1265">
        <v>42736</v>
      </c>
      <c r="Q84" s="1528">
        <v>42736</v>
      </c>
      <c r="U84" s="1543"/>
      <c r="V84" s="1268"/>
      <c r="W84" s="1263">
        <v>42736</v>
      </c>
      <c r="X84" s="1306"/>
      <c r="Y84" s="1234">
        <v>33676</v>
      </c>
      <c r="Z84" s="1234">
        <v>1201130</v>
      </c>
      <c r="AA84" s="1234">
        <v>49157</v>
      </c>
      <c r="AB84" s="1234">
        <v>346989</v>
      </c>
      <c r="AC84" s="1234">
        <v>8085849</v>
      </c>
      <c r="AD84" s="1234">
        <v>192541</v>
      </c>
      <c r="AE84" s="1234">
        <v>571971</v>
      </c>
      <c r="AF84" s="1234" t="s">
        <v>21</v>
      </c>
      <c r="AG84" s="1234">
        <v>437866</v>
      </c>
      <c r="AH84" s="1234">
        <v>226458</v>
      </c>
      <c r="AI84" s="1234">
        <v>71662</v>
      </c>
      <c r="AJ84" s="1234">
        <v>143515</v>
      </c>
      <c r="AK84" s="1234">
        <v>3827</v>
      </c>
      <c r="AL84" s="1234">
        <v>4190</v>
      </c>
      <c r="AM84" s="1234" t="s">
        <v>21</v>
      </c>
      <c r="AN84" s="1234" t="s">
        <v>21</v>
      </c>
      <c r="AO84" s="1265">
        <v>42736</v>
      </c>
      <c r="AP84" s="1528">
        <v>42736</v>
      </c>
    </row>
    <row r="85" spans="1:42" ht="14.25" customHeight="1">
      <c r="A85" s="1268"/>
      <c r="B85" s="1263">
        <v>43101</v>
      </c>
      <c r="C85" s="1306"/>
      <c r="D85" s="1234">
        <v>6080517</v>
      </c>
      <c r="E85" s="1234" t="s">
        <v>21</v>
      </c>
      <c r="F85" s="1234" t="s">
        <v>21</v>
      </c>
      <c r="G85" s="1234">
        <v>235220</v>
      </c>
      <c r="H85" s="1234">
        <v>69701</v>
      </c>
      <c r="I85" s="1234">
        <v>111121</v>
      </c>
      <c r="J85" s="1234">
        <v>85</v>
      </c>
      <c r="K85" s="1234">
        <v>93</v>
      </c>
      <c r="L85" s="1234" t="s">
        <v>21</v>
      </c>
      <c r="M85" s="1234" t="s">
        <v>21</v>
      </c>
      <c r="N85" s="1234">
        <v>10954245</v>
      </c>
      <c r="O85" s="1234">
        <v>48705481</v>
      </c>
      <c r="P85" s="1265">
        <v>43101</v>
      </c>
      <c r="Q85" s="1528">
        <v>43101</v>
      </c>
      <c r="U85" s="1543"/>
      <c r="V85" s="1268"/>
      <c r="W85" s="1263">
        <v>43101</v>
      </c>
      <c r="X85" s="1306"/>
      <c r="Y85" s="1234">
        <v>21496</v>
      </c>
      <c r="Z85" s="1234">
        <v>1228755</v>
      </c>
      <c r="AA85" s="1234">
        <v>97135</v>
      </c>
      <c r="AB85" s="1234">
        <v>369135</v>
      </c>
      <c r="AC85" s="1234">
        <v>7766587</v>
      </c>
      <c r="AD85" s="1234">
        <v>281635</v>
      </c>
      <c r="AE85" s="1234">
        <v>429526</v>
      </c>
      <c r="AF85" s="1234" t="s">
        <v>21</v>
      </c>
      <c r="AG85" s="1234">
        <v>453506</v>
      </c>
      <c r="AH85" s="1234">
        <v>249456</v>
      </c>
      <c r="AI85" s="1234">
        <v>73120</v>
      </c>
      <c r="AJ85" s="1234">
        <v>143247</v>
      </c>
      <c r="AK85" s="1234">
        <v>3058</v>
      </c>
      <c r="AL85" s="1234">
        <v>3348</v>
      </c>
      <c r="AM85" s="1234" t="s">
        <v>21</v>
      </c>
      <c r="AN85" s="1234" t="s">
        <v>21</v>
      </c>
      <c r="AO85" s="1265">
        <v>43101</v>
      </c>
      <c r="AP85" s="1528">
        <v>43101</v>
      </c>
    </row>
    <row r="86" spans="1:42" ht="14.25" customHeight="1">
      <c r="A86" s="1262">
        <v>43586</v>
      </c>
      <c r="B86" s="1263">
        <v>43586</v>
      </c>
      <c r="C86" s="1307">
        <v>43586</v>
      </c>
      <c r="D86" s="1234">
        <v>5897650</v>
      </c>
      <c r="E86" s="1234" t="s">
        <v>21</v>
      </c>
      <c r="F86" s="1234" t="s">
        <v>21</v>
      </c>
      <c r="G86" s="1234">
        <v>210246</v>
      </c>
      <c r="H86" s="1234">
        <v>57737</v>
      </c>
      <c r="I86" s="1234">
        <v>102948</v>
      </c>
      <c r="J86" s="1234">
        <v>88</v>
      </c>
      <c r="K86" s="1234">
        <v>97</v>
      </c>
      <c r="L86" s="1234" t="s">
        <v>21</v>
      </c>
      <c r="M86" s="1234" t="s">
        <v>21</v>
      </c>
      <c r="N86" s="1234">
        <v>10763434</v>
      </c>
      <c r="O86" s="1234">
        <v>46585841</v>
      </c>
      <c r="P86" s="1265">
        <v>43586</v>
      </c>
      <c r="Q86" s="1528">
        <v>43586</v>
      </c>
      <c r="U86" s="1543"/>
      <c r="V86" s="1262">
        <v>43586</v>
      </c>
      <c r="W86" s="1263">
        <v>43586</v>
      </c>
      <c r="X86" s="1307">
        <v>43586</v>
      </c>
      <c r="Y86" s="1234">
        <v>26928</v>
      </c>
      <c r="Z86" s="1234">
        <v>1206241</v>
      </c>
      <c r="AA86" s="1234">
        <v>112102</v>
      </c>
      <c r="AB86" s="1234">
        <v>356083</v>
      </c>
      <c r="AC86" s="1234">
        <v>7525344</v>
      </c>
      <c r="AD86" s="1234">
        <v>321471</v>
      </c>
      <c r="AE86" s="1234">
        <v>483988</v>
      </c>
      <c r="AF86" s="1234" t="s">
        <v>21</v>
      </c>
      <c r="AG86" s="1234">
        <v>306985</v>
      </c>
      <c r="AH86" s="1234">
        <v>68531</v>
      </c>
      <c r="AI86" s="1234">
        <v>61518</v>
      </c>
      <c r="AJ86" s="1234">
        <v>133798</v>
      </c>
      <c r="AK86" s="1234">
        <v>3059</v>
      </c>
      <c r="AL86" s="1234">
        <v>3349</v>
      </c>
      <c r="AM86" s="1234" t="s">
        <v>21</v>
      </c>
      <c r="AN86" s="1234" t="s">
        <v>21</v>
      </c>
      <c r="AO86" s="1265">
        <v>43586</v>
      </c>
      <c r="AP86" s="1528">
        <v>43586</v>
      </c>
    </row>
    <row r="87" spans="1:42" ht="14.25" customHeight="1">
      <c r="A87" s="1268"/>
      <c r="B87" s="1263">
        <v>43831</v>
      </c>
      <c r="C87" s="1306"/>
      <c r="D87" s="1234">
        <v>5008661</v>
      </c>
      <c r="E87" s="1234" t="s">
        <v>21</v>
      </c>
      <c r="F87" s="1234" t="s">
        <v>21</v>
      </c>
      <c r="G87" s="1234">
        <v>246453</v>
      </c>
      <c r="H87" s="1234">
        <v>64363</v>
      </c>
      <c r="I87" s="1234">
        <v>123331</v>
      </c>
      <c r="J87" s="1234">
        <v>92</v>
      </c>
      <c r="K87" s="1234">
        <v>99</v>
      </c>
      <c r="L87" s="1234" t="s">
        <v>21</v>
      </c>
      <c r="M87" s="1234" t="s">
        <v>21</v>
      </c>
      <c r="N87" s="1234">
        <v>9954149</v>
      </c>
      <c r="O87" s="1234">
        <v>44331745</v>
      </c>
      <c r="P87" s="1265">
        <v>43831</v>
      </c>
      <c r="Q87" s="1528">
        <v>43831</v>
      </c>
      <c r="U87" s="1543"/>
      <c r="V87" s="1268"/>
      <c r="W87" s="1263">
        <v>43831</v>
      </c>
      <c r="X87" s="1306"/>
      <c r="Y87" s="1234">
        <v>44775</v>
      </c>
      <c r="Z87" s="1234">
        <v>1184682</v>
      </c>
      <c r="AA87" s="1234">
        <v>99682</v>
      </c>
      <c r="AB87" s="1234">
        <v>314008</v>
      </c>
      <c r="AC87" s="1234">
        <v>6457429</v>
      </c>
      <c r="AD87" s="1234">
        <v>243025</v>
      </c>
      <c r="AE87" s="1234">
        <v>216070</v>
      </c>
      <c r="AF87" s="1234" t="s">
        <v>21</v>
      </c>
      <c r="AG87" s="1234">
        <v>509946</v>
      </c>
      <c r="AH87" s="1234">
        <v>268979</v>
      </c>
      <c r="AI87" s="1234">
        <v>68149</v>
      </c>
      <c r="AJ87" s="1234">
        <v>178119</v>
      </c>
      <c r="AK87" s="1234">
        <v>2942</v>
      </c>
      <c r="AL87" s="1234">
        <v>3221</v>
      </c>
      <c r="AM87" s="1234" t="s">
        <v>21</v>
      </c>
      <c r="AN87" s="1234" t="s">
        <v>21</v>
      </c>
      <c r="AO87" s="1265">
        <v>43831</v>
      </c>
      <c r="AP87" s="1528">
        <v>43831</v>
      </c>
    </row>
    <row r="88" spans="1:42" ht="6.75" customHeight="1">
      <c r="A88" s="1268"/>
      <c r="B88" s="1270"/>
      <c r="C88" s="1306"/>
      <c r="D88" s="398"/>
      <c r="E88" s="398"/>
      <c r="F88" s="398"/>
      <c r="G88" s="398"/>
      <c r="H88" s="398"/>
      <c r="I88" s="398"/>
      <c r="J88" s="398"/>
      <c r="K88" s="398"/>
      <c r="L88" s="398"/>
      <c r="M88" s="398"/>
      <c r="N88" s="398"/>
      <c r="O88" s="398"/>
      <c r="P88" s="1271"/>
      <c r="Q88" s="1458"/>
      <c r="U88" s="1543"/>
      <c r="V88" s="1268"/>
      <c r="W88" s="1270"/>
      <c r="X88" s="1306"/>
      <c r="Y88" s="398"/>
      <c r="Z88" s="398"/>
      <c r="AA88" s="398"/>
      <c r="AB88" s="398"/>
      <c r="AC88" s="398"/>
      <c r="AD88" s="398"/>
      <c r="AE88" s="398"/>
      <c r="AF88" s="398"/>
      <c r="AG88" s="398"/>
      <c r="AH88" s="398"/>
      <c r="AI88" s="398"/>
      <c r="AJ88" s="398"/>
      <c r="AK88" s="398"/>
      <c r="AL88" s="398"/>
      <c r="AM88" s="398"/>
      <c r="AN88" s="398"/>
      <c r="AO88" s="1271"/>
      <c r="AP88" s="1458"/>
    </row>
    <row r="89" spans="1:42" ht="15.75" customHeight="1">
      <c r="A89" s="1273">
        <v>43191</v>
      </c>
      <c r="B89" s="1274">
        <v>43191</v>
      </c>
      <c r="C89" s="1308">
        <v>43191</v>
      </c>
      <c r="D89" s="1233">
        <v>6049660</v>
      </c>
      <c r="E89" s="1233" t="s">
        <v>21</v>
      </c>
      <c r="F89" s="1233" t="s">
        <v>21</v>
      </c>
      <c r="G89" s="1233">
        <v>236122</v>
      </c>
      <c r="H89" s="1233">
        <v>67726</v>
      </c>
      <c r="I89" s="1233">
        <v>113332</v>
      </c>
      <c r="J89" s="1233">
        <v>87</v>
      </c>
      <c r="K89" s="1233">
        <v>95</v>
      </c>
      <c r="L89" s="1233" t="s">
        <v>21</v>
      </c>
      <c r="M89" s="1233" t="s">
        <v>21</v>
      </c>
      <c r="N89" s="1233">
        <v>10970440</v>
      </c>
      <c r="O89" s="1233">
        <v>48627799</v>
      </c>
      <c r="P89" s="1276">
        <v>43191</v>
      </c>
      <c r="Q89" s="1531">
        <v>43191</v>
      </c>
      <c r="U89" s="603"/>
      <c r="V89" s="1273">
        <v>43191</v>
      </c>
      <c r="W89" s="1274">
        <v>43191</v>
      </c>
      <c r="X89" s="1308">
        <v>43191</v>
      </c>
      <c r="Y89" s="1233">
        <v>24896</v>
      </c>
      <c r="Z89" s="1233">
        <v>1212131</v>
      </c>
      <c r="AA89" s="1233">
        <v>104528</v>
      </c>
      <c r="AB89" s="1233">
        <v>353472</v>
      </c>
      <c r="AC89" s="1233">
        <v>7745131</v>
      </c>
      <c r="AD89" s="1233">
        <v>328614</v>
      </c>
      <c r="AE89" s="1233">
        <v>457349</v>
      </c>
      <c r="AF89" s="1233" t="s">
        <v>21</v>
      </c>
      <c r="AG89" s="1233">
        <v>436823</v>
      </c>
      <c r="AH89" s="1233">
        <v>222931</v>
      </c>
      <c r="AI89" s="1233">
        <v>70922</v>
      </c>
      <c r="AJ89" s="1233">
        <v>145706</v>
      </c>
      <c r="AK89" s="1233">
        <v>3002</v>
      </c>
      <c r="AL89" s="1233">
        <v>3287</v>
      </c>
      <c r="AM89" s="1233" t="s">
        <v>21</v>
      </c>
      <c r="AN89" s="1233" t="s">
        <v>21</v>
      </c>
      <c r="AO89" s="1276">
        <v>43191</v>
      </c>
      <c r="AP89" s="1531">
        <v>43191</v>
      </c>
    </row>
    <row r="90" spans="1:42" ht="14.25" customHeight="1">
      <c r="A90" s="1273">
        <v>43586</v>
      </c>
      <c r="B90" s="1274">
        <v>43586</v>
      </c>
      <c r="C90" s="1308">
        <v>43586</v>
      </c>
      <c r="D90" s="1233">
        <v>5733598</v>
      </c>
      <c r="E90" s="1233" t="s">
        <v>21</v>
      </c>
      <c r="F90" s="1233" t="s">
        <v>21</v>
      </c>
      <c r="G90" s="1233">
        <v>216727</v>
      </c>
      <c r="H90" s="1233">
        <v>56305</v>
      </c>
      <c r="I90" s="1233">
        <v>108687</v>
      </c>
      <c r="J90" s="1233">
        <v>83</v>
      </c>
      <c r="K90" s="1233">
        <v>91</v>
      </c>
      <c r="L90" s="1233" t="s">
        <v>21</v>
      </c>
      <c r="M90" s="1233" t="s">
        <v>21</v>
      </c>
      <c r="N90" s="1233">
        <v>10527874</v>
      </c>
      <c r="O90" s="1233">
        <v>45627725</v>
      </c>
      <c r="P90" s="1276">
        <v>43586</v>
      </c>
      <c r="Q90" s="1531">
        <v>43586</v>
      </c>
      <c r="U90" s="603"/>
      <c r="V90" s="1273">
        <v>43586</v>
      </c>
      <c r="W90" s="1274">
        <v>43586</v>
      </c>
      <c r="X90" s="1308">
        <v>43586</v>
      </c>
      <c r="Y90" s="1233">
        <v>24412</v>
      </c>
      <c r="Z90" s="1233">
        <v>1182406</v>
      </c>
      <c r="AA90" s="1233">
        <v>112612</v>
      </c>
      <c r="AB90" s="1233">
        <v>377900</v>
      </c>
      <c r="AC90" s="1233">
        <v>7280833</v>
      </c>
      <c r="AD90" s="1233">
        <v>239830</v>
      </c>
      <c r="AE90" s="1233">
        <v>427149</v>
      </c>
      <c r="AF90" s="1233" t="s">
        <v>21</v>
      </c>
      <c r="AG90" s="1233">
        <v>351805</v>
      </c>
      <c r="AH90" s="1233">
        <v>113691</v>
      </c>
      <c r="AI90" s="1233">
        <v>60147</v>
      </c>
      <c r="AJ90" s="1233">
        <v>145422</v>
      </c>
      <c r="AK90" s="1233">
        <v>3035</v>
      </c>
      <c r="AL90" s="1233">
        <v>3323</v>
      </c>
      <c r="AM90" s="1233" t="s">
        <v>21</v>
      </c>
      <c r="AN90" s="1233" t="s">
        <v>21</v>
      </c>
      <c r="AO90" s="1276">
        <v>43586</v>
      </c>
      <c r="AP90" s="1531">
        <v>43586</v>
      </c>
    </row>
    <row r="91" spans="1:42" ht="6.75" customHeight="1">
      <c r="A91" s="1279"/>
      <c r="B91" s="1280"/>
      <c r="C91" s="1309"/>
      <c r="D91" s="1233"/>
      <c r="E91" s="1233"/>
      <c r="F91" s="1233"/>
      <c r="G91" s="1233"/>
      <c r="H91" s="1233"/>
      <c r="I91" s="1233"/>
      <c r="J91" s="1233"/>
      <c r="K91" s="1233"/>
      <c r="L91" s="1233"/>
      <c r="M91" s="1233"/>
      <c r="N91" s="1233"/>
      <c r="O91" s="1233"/>
      <c r="P91" s="1271"/>
      <c r="Q91" s="1458"/>
      <c r="U91" s="603"/>
      <c r="V91" s="1279"/>
      <c r="W91" s="1280"/>
      <c r="X91" s="1309"/>
      <c r="Y91" s="1233"/>
      <c r="Z91" s="1233"/>
      <c r="AA91" s="1233"/>
      <c r="AB91" s="1233"/>
      <c r="AC91" s="1233"/>
      <c r="AD91" s="1233"/>
      <c r="AE91" s="1233"/>
      <c r="AF91" s="1233"/>
      <c r="AG91" s="1233"/>
      <c r="AH91" s="1233"/>
      <c r="AI91" s="1233"/>
      <c r="AJ91" s="1233"/>
      <c r="AK91" s="1233"/>
      <c r="AL91" s="1233"/>
      <c r="AM91" s="1233"/>
      <c r="AN91" s="1233"/>
      <c r="AO91" s="1271"/>
      <c r="AP91" s="1458"/>
    </row>
    <row r="92" spans="1:42" ht="15.75" customHeight="1">
      <c r="A92" s="1281" t="s">
        <v>2153</v>
      </c>
      <c r="B92" s="1282" t="s">
        <v>23</v>
      </c>
      <c r="C92" s="1310" t="s">
        <v>2167</v>
      </c>
      <c r="D92" s="1233">
        <v>1405122</v>
      </c>
      <c r="E92" s="1233" t="s">
        <v>21</v>
      </c>
      <c r="F92" s="1233" t="s">
        <v>21</v>
      </c>
      <c r="G92" s="1233">
        <v>70713</v>
      </c>
      <c r="H92" s="1233">
        <v>16829</v>
      </c>
      <c r="I92" s="1233">
        <v>36693</v>
      </c>
      <c r="J92" s="1233">
        <v>25</v>
      </c>
      <c r="K92" s="1233">
        <v>27</v>
      </c>
      <c r="L92" s="1233" t="s">
        <v>21</v>
      </c>
      <c r="M92" s="1233" t="s">
        <v>21</v>
      </c>
      <c r="N92" s="1233">
        <v>2608532</v>
      </c>
      <c r="O92" s="1233">
        <v>11739635</v>
      </c>
      <c r="P92" s="1284" t="s">
        <v>24</v>
      </c>
      <c r="Q92" s="1533" t="s">
        <v>2155</v>
      </c>
      <c r="U92" s="1543"/>
      <c r="V92" s="1281" t="s">
        <v>2153</v>
      </c>
      <c r="W92" s="1282" t="s">
        <v>23</v>
      </c>
      <c r="X92" s="1310" t="s">
        <v>2167</v>
      </c>
      <c r="Y92" s="1233">
        <v>5122</v>
      </c>
      <c r="Z92" s="1233">
        <v>327169</v>
      </c>
      <c r="AA92" s="1233">
        <v>32900</v>
      </c>
      <c r="AB92" s="1233">
        <v>100532</v>
      </c>
      <c r="AC92" s="1233">
        <v>1752420</v>
      </c>
      <c r="AD92" s="1233">
        <v>10083</v>
      </c>
      <c r="AE92" s="1233">
        <v>109042</v>
      </c>
      <c r="AF92" s="1233" t="s">
        <v>21</v>
      </c>
      <c r="AG92" s="1233">
        <v>131945</v>
      </c>
      <c r="AH92" s="1233">
        <v>60002</v>
      </c>
      <c r="AI92" s="1233">
        <v>17526</v>
      </c>
      <c r="AJ92" s="1233">
        <v>50587</v>
      </c>
      <c r="AK92" s="1233">
        <v>884</v>
      </c>
      <c r="AL92" s="1233">
        <v>968</v>
      </c>
      <c r="AM92" s="1233" t="s">
        <v>21</v>
      </c>
      <c r="AN92" s="1233" t="s">
        <v>21</v>
      </c>
      <c r="AO92" s="1284" t="s">
        <v>24</v>
      </c>
      <c r="AP92" s="1533" t="s">
        <v>2155</v>
      </c>
    </row>
    <row r="93" spans="1:42" ht="14.25" customHeight="1">
      <c r="A93" s="1286" t="s">
        <v>25</v>
      </c>
      <c r="B93" s="1287" t="s">
        <v>25</v>
      </c>
      <c r="C93" s="1311" t="s">
        <v>2168</v>
      </c>
      <c r="D93" s="1233">
        <v>1169509</v>
      </c>
      <c r="E93" s="1233" t="s">
        <v>21</v>
      </c>
      <c r="F93" s="1233" t="s">
        <v>21</v>
      </c>
      <c r="G93" s="1233">
        <v>58905</v>
      </c>
      <c r="H93" s="1233">
        <v>14417</v>
      </c>
      <c r="I93" s="1233">
        <v>30247</v>
      </c>
      <c r="J93" s="1233">
        <v>22</v>
      </c>
      <c r="K93" s="1233">
        <v>24</v>
      </c>
      <c r="L93" s="1233" t="s">
        <v>21</v>
      </c>
      <c r="M93" s="1233" t="s">
        <v>21</v>
      </c>
      <c r="N93" s="1233">
        <v>2386136</v>
      </c>
      <c r="O93" s="1233">
        <v>10371631</v>
      </c>
      <c r="P93" s="1284" t="s">
        <v>26</v>
      </c>
      <c r="Q93" s="1533" t="s">
        <v>25</v>
      </c>
      <c r="U93" s="1543"/>
      <c r="V93" s="1286" t="s">
        <v>25</v>
      </c>
      <c r="W93" s="1287" t="s">
        <v>25</v>
      </c>
      <c r="X93" s="1311" t="s">
        <v>2168</v>
      </c>
      <c r="Y93" s="1233">
        <v>12043</v>
      </c>
      <c r="Z93" s="1233">
        <v>262321</v>
      </c>
      <c r="AA93" s="1233">
        <v>24424</v>
      </c>
      <c r="AB93" s="1233">
        <v>79883</v>
      </c>
      <c r="AC93" s="1233">
        <v>1489522</v>
      </c>
      <c r="AD93" s="1233">
        <v>97727</v>
      </c>
      <c r="AE93" s="1233">
        <v>60072</v>
      </c>
      <c r="AF93" s="1233" t="s">
        <v>21</v>
      </c>
      <c r="AG93" s="1233">
        <v>128132</v>
      </c>
      <c r="AH93" s="1233">
        <v>69583</v>
      </c>
      <c r="AI93" s="1233">
        <v>15776</v>
      </c>
      <c r="AJ93" s="1233">
        <v>44911</v>
      </c>
      <c r="AK93" s="1233">
        <v>712</v>
      </c>
      <c r="AL93" s="1233">
        <v>780</v>
      </c>
      <c r="AM93" s="1233" t="s">
        <v>21</v>
      </c>
      <c r="AN93" s="1233" t="s">
        <v>21</v>
      </c>
      <c r="AO93" s="1284" t="s">
        <v>26</v>
      </c>
      <c r="AP93" s="1533" t="s">
        <v>25</v>
      </c>
    </row>
    <row r="94" spans="1:42" ht="14.25" customHeight="1">
      <c r="A94" s="1286" t="s">
        <v>25</v>
      </c>
      <c r="B94" s="1287" t="s">
        <v>25</v>
      </c>
      <c r="C94" s="1311" t="s">
        <v>2169</v>
      </c>
      <c r="D94" s="1233">
        <v>1181147</v>
      </c>
      <c r="E94" s="1233" t="s">
        <v>21</v>
      </c>
      <c r="F94" s="1233" t="s">
        <v>21</v>
      </c>
      <c r="G94" s="1233">
        <v>54476</v>
      </c>
      <c r="H94" s="1233">
        <v>15179</v>
      </c>
      <c r="I94" s="1233">
        <v>26507</v>
      </c>
      <c r="J94" s="1233">
        <v>15</v>
      </c>
      <c r="K94" s="1233">
        <v>16</v>
      </c>
      <c r="L94" s="1233" t="s">
        <v>21</v>
      </c>
      <c r="M94" s="1233" t="s">
        <v>21</v>
      </c>
      <c r="N94" s="1233">
        <v>2486419</v>
      </c>
      <c r="O94" s="1233">
        <v>11071225</v>
      </c>
      <c r="P94" s="1284" t="s">
        <v>27</v>
      </c>
      <c r="Q94" s="1533" t="s">
        <v>25</v>
      </c>
      <c r="U94" s="1543"/>
      <c r="V94" s="1286" t="s">
        <v>25</v>
      </c>
      <c r="W94" s="1287" t="s">
        <v>25</v>
      </c>
      <c r="X94" s="1311" t="s">
        <v>2169</v>
      </c>
      <c r="Y94" s="1233">
        <v>16042</v>
      </c>
      <c r="Z94" s="1233">
        <v>245052</v>
      </c>
      <c r="AA94" s="1233">
        <v>21915</v>
      </c>
      <c r="AB94" s="1233">
        <v>68524</v>
      </c>
      <c r="AC94" s="1233">
        <v>1583106</v>
      </c>
      <c r="AD94" s="1233">
        <v>107796</v>
      </c>
      <c r="AE94" s="1233">
        <v>18645</v>
      </c>
      <c r="AF94" s="1233" t="s">
        <v>21</v>
      </c>
      <c r="AG94" s="1233">
        <v>117357</v>
      </c>
      <c r="AH94" s="1233">
        <v>65330</v>
      </c>
      <c r="AI94" s="1233">
        <v>16444</v>
      </c>
      <c r="AJ94" s="1233">
        <v>38848</v>
      </c>
      <c r="AK94" s="1233">
        <v>585</v>
      </c>
      <c r="AL94" s="1233">
        <v>640</v>
      </c>
      <c r="AM94" s="1233" t="s">
        <v>21</v>
      </c>
      <c r="AN94" s="1233" t="s">
        <v>21</v>
      </c>
      <c r="AO94" s="1284" t="s">
        <v>27</v>
      </c>
      <c r="AP94" s="1533" t="s">
        <v>25</v>
      </c>
    </row>
    <row r="95" spans="1:42" ht="14.25" customHeight="1">
      <c r="A95" s="1286" t="s">
        <v>25</v>
      </c>
      <c r="B95" s="1287" t="s">
        <v>25</v>
      </c>
      <c r="C95" s="1311" t="s">
        <v>164</v>
      </c>
      <c r="D95" s="1233">
        <v>1252883</v>
      </c>
      <c r="E95" s="1233" t="s">
        <v>21</v>
      </c>
      <c r="F95" s="1233" t="s">
        <v>21</v>
      </c>
      <c r="G95" s="1233">
        <v>62359</v>
      </c>
      <c r="H95" s="1233">
        <v>17938</v>
      </c>
      <c r="I95" s="1233">
        <v>29884</v>
      </c>
      <c r="J95" s="1233">
        <v>30</v>
      </c>
      <c r="K95" s="1233">
        <v>32</v>
      </c>
      <c r="L95" s="1233" t="s">
        <v>21</v>
      </c>
      <c r="M95" s="1233" t="s">
        <v>21</v>
      </c>
      <c r="N95" s="1233">
        <v>2473062</v>
      </c>
      <c r="O95" s="1233">
        <v>11149254</v>
      </c>
      <c r="P95" s="1284" t="s">
        <v>28</v>
      </c>
      <c r="Q95" s="1533" t="s">
        <v>25</v>
      </c>
      <c r="U95" s="1543"/>
      <c r="V95" s="1286" t="s">
        <v>25</v>
      </c>
      <c r="W95" s="1287" t="s">
        <v>25</v>
      </c>
      <c r="X95" s="1311" t="s">
        <v>164</v>
      </c>
      <c r="Y95" s="1233">
        <v>11567</v>
      </c>
      <c r="Z95" s="1233">
        <v>350139</v>
      </c>
      <c r="AA95" s="1233">
        <v>20443</v>
      </c>
      <c r="AB95" s="1233">
        <v>65069</v>
      </c>
      <c r="AC95" s="1233">
        <v>1632381</v>
      </c>
      <c r="AD95" s="1233">
        <v>27419</v>
      </c>
      <c r="AE95" s="1233">
        <v>28310</v>
      </c>
      <c r="AF95" s="1233" t="s">
        <v>21</v>
      </c>
      <c r="AG95" s="1233">
        <v>132512</v>
      </c>
      <c r="AH95" s="1233">
        <v>74064</v>
      </c>
      <c r="AI95" s="1233">
        <v>18403</v>
      </c>
      <c r="AJ95" s="1233">
        <v>43773</v>
      </c>
      <c r="AK95" s="1233">
        <v>761</v>
      </c>
      <c r="AL95" s="1233">
        <v>833</v>
      </c>
      <c r="AM95" s="1233" t="s">
        <v>21</v>
      </c>
      <c r="AN95" s="1233" t="s">
        <v>21</v>
      </c>
      <c r="AO95" s="1284" t="s">
        <v>28</v>
      </c>
      <c r="AP95" s="1533" t="s">
        <v>25</v>
      </c>
    </row>
    <row r="96" spans="1:42" ht="6.75" customHeight="1">
      <c r="A96" s="1290"/>
      <c r="B96" s="1291"/>
      <c r="C96" s="1313"/>
      <c r="D96" s="1233"/>
      <c r="E96" s="1233"/>
      <c r="F96" s="1233"/>
      <c r="G96" s="1233"/>
      <c r="H96" s="1233"/>
      <c r="I96" s="1233"/>
      <c r="J96" s="1233"/>
      <c r="K96" s="1233"/>
      <c r="L96" s="1233"/>
      <c r="M96" s="1233"/>
      <c r="N96" s="1233"/>
      <c r="O96" s="1233"/>
      <c r="P96" s="1292"/>
      <c r="Q96" s="1462"/>
      <c r="U96" s="1543"/>
      <c r="V96" s="1290"/>
      <c r="W96" s="1291"/>
      <c r="X96" s="1313"/>
      <c r="Y96" s="1233"/>
      <c r="Z96" s="1233"/>
      <c r="AA96" s="1233"/>
      <c r="AB96" s="1233"/>
      <c r="AC96" s="1233"/>
      <c r="AD96" s="1233"/>
      <c r="AE96" s="1233"/>
      <c r="AF96" s="1233"/>
      <c r="AG96" s="1233"/>
      <c r="AH96" s="1233"/>
      <c r="AI96" s="1233"/>
      <c r="AJ96" s="1233"/>
      <c r="AK96" s="1233"/>
      <c r="AL96" s="1233"/>
      <c r="AM96" s="1233"/>
      <c r="AN96" s="1233"/>
      <c r="AO96" s="1292"/>
      <c r="AP96" s="1462"/>
    </row>
    <row r="97" spans="1:42" ht="15.75" customHeight="1">
      <c r="A97" s="1286" t="s">
        <v>2153</v>
      </c>
      <c r="B97" s="1287" t="s">
        <v>23</v>
      </c>
      <c r="C97" s="1314">
        <v>43831</v>
      </c>
      <c r="D97" s="1233">
        <v>500061</v>
      </c>
      <c r="E97" s="1233" t="s">
        <v>21</v>
      </c>
      <c r="F97" s="1233" t="s">
        <v>21</v>
      </c>
      <c r="G97" s="1233">
        <v>26710</v>
      </c>
      <c r="H97" s="1233">
        <v>5879</v>
      </c>
      <c r="I97" s="1233">
        <v>14245</v>
      </c>
      <c r="J97" s="1233">
        <v>4</v>
      </c>
      <c r="K97" s="1233">
        <v>4</v>
      </c>
      <c r="L97" s="1233" t="s">
        <v>21</v>
      </c>
      <c r="M97" s="1233" t="s">
        <v>21</v>
      </c>
      <c r="N97" s="1233">
        <v>914116</v>
      </c>
      <c r="O97" s="1233">
        <v>4090284</v>
      </c>
      <c r="P97" s="1284" t="s">
        <v>29</v>
      </c>
      <c r="Q97" s="1533" t="s">
        <v>2155</v>
      </c>
      <c r="U97" s="1543"/>
      <c r="V97" s="1286" t="s">
        <v>2153</v>
      </c>
      <c r="W97" s="1287" t="s">
        <v>23</v>
      </c>
      <c r="X97" s="1314">
        <v>43831</v>
      </c>
      <c r="Y97" s="1233">
        <v>1640</v>
      </c>
      <c r="Z97" s="1233">
        <v>108993</v>
      </c>
      <c r="AA97" s="1233">
        <v>11199</v>
      </c>
      <c r="AB97" s="1233">
        <v>32523</v>
      </c>
      <c r="AC97" s="1233">
        <v>619520</v>
      </c>
      <c r="AD97" s="1233">
        <v>3276</v>
      </c>
      <c r="AE97" s="1233">
        <v>53561</v>
      </c>
      <c r="AF97" s="1233" t="s">
        <v>21</v>
      </c>
      <c r="AG97" s="1233">
        <v>43316</v>
      </c>
      <c r="AH97" s="1233">
        <v>14034</v>
      </c>
      <c r="AI97" s="1233">
        <v>6111</v>
      </c>
      <c r="AJ97" s="1233">
        <v>18979</v>
      </c>
      <c r="AK97" s="1233">
        <v>302</v>
      </c>
      <c r="AL97" s="1233">
        <v>331</v>
      </c>
      <c r="AM97" s="1233" t="s">
        <v>21</v>
      </c>
      <c r="AN97" s="1233" t="s">
        <v>21</v>
      </c>
      <c r="AO97" s="1284" t="s">
        <v>29</v>
      </c>
      <c r="AP97" s="1533" t="s">
        <v>2155</v>
      </c>
    </row>
    <row r="98" spans="1:42" ht="14.25" customHeight="1">
      <c r="A98" s="1281" t="s">
        <v>25</v>
      </c>
      <c r="B98" s="1282" t="s">
        <v>25</v>
      </c>
      <c r="C98" s="1315">
        <v>43862</v>
      </c>
      <c r="D98" s="1233">
        <v>440112</v>
      </c>
      <c r="E98" s="1233" t="s">
        <v>21</v>
      </c>
      <c r="F98" s="1233" t="s">
        <v>21</v>
      </c>
      <c r="G98" s="1233">
        <v>21741</v>
      </c>
      <c r="H98" s="1233">
        <v>5897</v>
      </c>
      <c r="I98" s="1233">
        <v>10702</v>
      </c>
      <c r="J98" s="1233">
        <v>12</v>
      </c>
      <c r="K98" s="1233">
        <v>13</v>
      </c>
      <c r="L98" s="1233" t="s">
        <v>21</v>
      </c>
      <c r="M98" s="1233" t="s">
        <v>21</v>
      </c>
      <c r="N98" s="1233">
        <v>825561</v>
      </c>
      <c r="O98" s="1233">
        <v>3736574</v>
      </c>
      <c r="P98" s="1284" t="s">
        <v>30</v>
      </c>
      <c r="Q98" s="1533" t="s">
        <v>25</v>
      </c>
      <c r="U98" s="1543"/>
      <c r="V98" s="1281" t="s">
        <v>25</v>
      </c>
      <c r="W98" s="1282" t="s">
        <v>25</v>
      </c>
      <c r="X98" s="1315">
        <v>43862</v>
      </c>
      <c r="Y98" s="1233">
        <v>1864</v>
      </c>
      <c r="Z98" s="1233">
        <v>106109</v>
      </c>
      <c r="AA98" s="1233">
        <v>10776</v>
      </c>
      <c r="AB98" s="1233">
        <v>30710</v>
      </c>
      <c r="AC98" s="1233">
        <v>552817</v>
      </c>
      <c r="AD98" s="1233">
        <v>6743</v>
      </c>
      <c r="AE98" s="1233">
        <v>27157</v>
      </c>
      <c r="AF98" s="1233" t="s">
        <v>21</v>
      </c>
      <c r="AG98" s="1233">
        <v>44627</v>
      </c>
      <c r="AH98" s="1233">
        <v>23849</v>
      </c>
      <c r="AI98" s="1233">
        <v>6121</v>
      </c>
      <c r="AJ98" s="1233">
        <v>15302</v>
      </c>
      <c r="AK98" s="1233">
        <v>276</v>
      </c>
      <c r="AL98" s="1233">
        <v>302</v>
      </c>
      <c r="AM98" s="1233" t="s">
        <v>21</v>
      </c>
      <c r="AN98" s="1233" t="s">
        <v>21</v>
      </c>
      <c r="AO98" s="1284" t="s">
        <v>30</v>
      </c>
      <c r="AP98" s="1533" t="s">
        <v>25</v>
      </c>
    </row>
    <row r="99" spans="1:42" ht="14.25" customHeight="1">
      <c r="A99" s="1281" t="s">
        <v>25</v>
      </c>
      <c r="B99" s="1282" t="s">
        <v>25</v>
      </c>
      <c r="C99" s="1315">
        <v>43891</v>
      </c>
      <c r="D99" s="1233">
        <v>464949</v>
      </c>
      <c r="E99" s="1233" t="s">
        <v>21</v>
      </c>
      <c r="F99" s="1233" t="s">
        <v>21</v>
      </c>
      <c r="G99" s="1233">
        <v>22262</v>
      </c>
      <c r="H99" s="1233">
        <v>5053</v>
      </c>
      <c r="I99" s="1233">
        <v>11746</v>
      </c>
      <c r="J99" s="1233">
        <v>9</v>
      </c>
      <c r="K99" s="1233">
        <v>10</v>
      </c>
      <c r="L99" s="1233" t="s">
        <v>21</v>
      </c>
      <c r="M99" s="1233" t="s">
        <v>21</v>
      </c>
      <c r="N99" s="1233">
        <v>868855</v>
      </c>
      <c r="O99" s="1233">
        <v>3912777</v>
      </c>
      <c r="P99" s="1284" t="s">
        <v>31</v>
      </c>
      <c r="Q99" s="1533" t="s">
        <v>25</v>
      </c>
      <c r="U99" s="1543"/>
      <c r="V99" s="1281" t="s">
        <v>25</v>
      </c>
      <c r="W99" s="1282" t="s">
        <v>25</v>
      </c>
      <c r="X99" s="1315">
        <v>43891</v>
      </c>
      <c r="Y99" s="1233">
        <v>1618</v>
      </c>
      <c r="Z99" s="1233">
        <v>112068</v>
      </c>
      <c r="AA99" s="1233">
        <v>10925</v>
      </c>
      <c r="AB99" s="1233">
        <v>37300</v>
      </c>
      <c r="AC99" s="1233">
        <v>580084</v>
      </c>
      <c r="AD99" s="1233">
        <v>65</v>
      </c>
      <c r="AE99" s="1233">
        <v>28324</v>
      </c>
      <c r="AF99" s="1233" t="s">
        <v>21</v>
      </c>
      <c r="AG99" s="1233">
        <v>44002</v>
      </c>
      <c r="AH99" s="1233">
        <v>22119</v>
      </c>
      <c r="AI99" s="1233">
        <v>5294</v>
      </c>
      <c r="AJ99" s="1233">
        <v>16307</v>
      </c>
      <c r="AK99" s="1233">
        <v>306</v>
      </c>
      <c r="AL99" s="1233">
        <v>335</v>
      </c>
      <c r="AM99" s="1233" t="s">
        <v>21</v>
      </c>
      <c r="AN99" s="1233" t="s">
        <v>21</v>
      </c>
      <c r="AO99" s="1284" t="s">
        <v>31</v>
      </c>
      <c r="AP99" s="1533" t="s">
        <v>25</v>
      </c>
    </row>
    <row r="100" spans="1:42" ht="14.25" customHeight="1">
      <c r="A100" s="1281" t="s">
        <v>25</v>
      </c>
      <c r="B100" s="1282" t="s">
        <v>25</v>
      </c>
      <c r="C100" s="1315">
        <v>43922</v>
      </c>
      <c r="D100" s="1233">
        <v>433604</v>
      </c>
      <c r="E100" s="1233" t="s">
        <v>21</v>
      </c>
      <c r="F100" s="1233" t="s">
        <v>21</v>
      </c>
      <c r="G100" s="1233">
        <v>22473</v>
      </c>
      <c r="H100" s="1233">
        <v>4798</v>
      </c>
      <c r="I100" s="1233">
        <v>12103</v>
      </c>
      <c r="J100" s="1233">
        <v>4</v>
      </c>
      <c r="K100" s="1233">
        <v>4</v>
      </c>
      <c r="L100" s="1233" t="s">
        <v>21</v>
      </c>
      <c r="M100" s="1233" t="s">
        <v>21</v>
      </c>
      <c r="N100" s="1233">
        <v>838729</v>
      </c>
      <c r="O100" s="1233">
        <v>3894413</v>
      </c>
      <c r="P100" s="1284" t="s">
        <v>32</v>
      </c>
      <c r="Q100" s="1533" t="s">
        <v>25</v>
      </c>
      <c r="U100" s="1543"/>
      <c r="V100" s="1281" t="s">
        <v>25</v>
      </c>
      <c r="W100" s="1282" t="s">
        <v>25</v>
      </c>
      <c r="X100" s="1315">
        <v>43922</v>
      </c>
      <c r="Y100" s="1233">
        <v>1924</v>
      </c>
      <c r="Z100" s="1233">
        <v>104277</v>
      </c>
      <c r="AA100" s="1233">
        <v>7970</v>
      </c>
      <c r="AB100" s="1233">
        <v>30222</v>
      </c>
      <c r="AC100" s="1233">
        <v>544556</v>
      </c>
      <c r="AD100" s="1233">
        <v>28537</v>
      </c>
      <c r="AE100" s="1233">
        <v>21712</v>
      </c>
      <c r="AF100" s="1233" t="s">
        <v>21</v>
      </c>
      <c r="AG100" s="1233">
        <v>43495</v>
      </c>
      <c r="AH100" s="1233">
        <v>20925</v>
      </c>
      <c r="AI100" s="1233">
        <v>5240</v>
      </c>
      <c r="AJ100" s="1233">
        <v>16580</v>
      </c>
      <c r="AK100" s="1233">
        <v>273</v>
      </c>
      <c r="AL100" s="1233">
        <v>299</v>
      </c>
      <c r="AM100" s="1233" t="s">
        <v>21</v>
      </c>
      <c r="AN100" s="1233" t="s">
        <v>21</v>
      </c>
      <c r="AO100" s="1284" t="s">
        <v>32</v>
      </c>
      <c r="AP100" s="1533" t="s">
        <v>25</v>
      </c>
    </row>
    <row r="101" spans="1:42" ht="14.25" customHeight="1">
      <c r="A101" s="1281" t="s">
        <v>25</v>
      </c>
      <c r="B101" s="1282" t="s">
        <v>25</v>
      </c>
      <c r="C101" s="1315">
        <v>43952</v>
      </c>
      <c r="D101" s="1233">
        <v>382870</v>
      </c>
      <c r="E101" s="1233" t="s">
        <v>21</v>
      </c>
      <c r="F101" s="1233" t="s">
        <v>21</v>
      </c>
      <c r="G101" s="1233">
        <v>18494</v>
      </c>
      <c r="H101" s="1233">
        <v>4953</v>
      </c>
      <c r="I101" s="1233">
        <v>9155</v>
      </c>
      <c r="J101" s="1233">
        <v>9</v>
      </c>
      <c r="K101" s="1233">
        <v>10</v>
      </c>
      <c r="L101" s="1233" t="s">
        <v>21</v>
      </c>
      <c r="M101" s="1233" t="s">
        <v>21</v>
      </c>
      <c r="N101" s="1233">
        <v>772110</v>
      </c>
      <c r="O101" s="1233">
        <v>3422894</v>
      </c>
      <c r="P101" s="1284" t="s">
        <v>33</v>
      </c>
      <c r="Q101" s="1533" t="s">
        <v>25</v>
      </c>
      <c r="U101" s="1543"/>
      <c r="V101" s="1281" t="s">
        <v>25</v>
      </c>
      <c r="W101" s="1282" t="s">
        <v>25</v>
      </c>
      <c r="X101" s="1315">
        <v>43952</v>
      </c>
      <c r="Y101" s="1233">
        <v>3428</v>
      </c>
      <c r="Z101" s="1233">
        <v>88180</v>
      </c>
      <c r="AA101" s="1233">
        <v>11521</v>
      </c>
      <c r="AB101" s="1233">
        <v>25738</v>
      </c>
      <c r="AC101" s="1233">
        <v>486790</v>
      </c>
      <c r="AD101" s="1233">
        <v>34083</v>
      </c>
      <c r="AE101" s="1233">
        <v>21601</v>
      </c>
      <c r="AF101" s="1233" t="s">
        <v>21</v>
      </c>
      <c r="AG101" s="1233">
        <v>42405</v>
      </c>
      <c r="AH101" s="1233">
        <v>24118</v>
      </c>
      <c r="AI101" s="1233">
        <v>5369</v>
      </c>
      <c r="AJ101" s="1233">
        <v>14249</v>
      </c>
      <c r="AK101" s="1233">
        <v>216</v>
      </c>
      <c r="AL101" s="1233">
        <v>236</v>
      </c>
      <c r="AM101" s="1233" t="s">
        <v>21</v>
      </c>
      <c r="AN101" s="1233" t="s">
        <v>21</v>
      </c>
      <c r="AO101" s="1284" t="s">
        <v>33</v>
      </c>
      <c r="AP101" s="1533" t="s">
        <v>25</v>
      </c>
    </row>
    <row r="102" spans="1:42" ht="14.25" customHeight="1">
      <c r="A102" s="1281" t="s">
        <v>25</v>
      </c>
      <c r="B102" s="1282" t="s">
        <v>25</v>
      </c>
      <c r="C102" s="1315">
        <v>43983</v>
      </c>
      <c r="D102" s="1233">
        <v>353035</v>
      </c>
      <c r="E102" s="1233" t="s">
        <v>21</v>
      </c>
      <c r="F102" s="1233" t="s">
        <v>21</v>
      </c>
      <c r="G102" s="1233">
        <v>17938</v>
      </c>
      <c r="H102" s="1233">
        <v>4666</v>
      </c>
      <c r="I102" s="1233">
        <v>8989</v>
      </c>
      <c r="J102" s="1233">
        <v>9</v>
      </c>
      <c r="K102" s="1233">
        <v>10</v>
      </c>
      <c r="L102" s="1233" t="s">
        <v>21</v>
      </c>
      <c r="M102" s="1233" t="s">
        <v>21</v>
      </c>
      <c r="N102" s="1233">
        <v>775297</v>
      </c>
      <c r="O102" s="1233">
        <v>3054324</v>
      </c>
      <c r="P102" s="1284" t="s">
        <v>34</v>
      </c>
      <c r="Q102" s="1533" t="s">
        <v>25</v>
      </c>
      <c r="U102" s="1543"/>
      <c r="V102" s="1281" t="s">
        <v>25</v>
      </c>
      <c r="W102" s="1282" t="s">
        <v>25</v>
      </c>
      <c r="X102" s="1315">
        <v>43983</v>
      </c>
      <c r="Y102" s="1233">
        <v>6690</v>
      </c>
      <c r="Z102" s="1233">
        <v>69865</v>
      </c>
      <c r="AA102" s="1233">
        <v>4932</v>
      </c>
      <c r="AB102" s="1233">
        <v>23923</v>
      </c>
      <c r="AC102" s="1233">
        <v>458177</v>
      </c>
      <c r="AD102" s="1233">
        <v>35107</v>
      </c>
      <c r="AE102" s="1233">
        <v>16759</v>
      </c>
      <c r="AF102" s="1233" t="s">
        <v>21</v>
      </c>
      <c r="AG102" s="1233">
        <v>42231</v>
      </c>
      <c r="AH102" s="1233">
        <v>24541</v>
      </c>
      <c r="AI102" s="1233">
        <v>5166</v>
      </c>
      <c r="AJ102" s="1233">
        <v>14082</v>
      </c>
      <c r="AK102" s="1233">
        <v>223</v>
      </c>
      <c r="AL102" s="1233">
        <v>244</v>
      </c>
      <c r="AM102" s="1233" t="s">
        <v>21</v>
      </c>
      <c r="AN102" s="1233" t="s">
        <v>21</v>
      </c>
      <c r="AO102" s="1284" t="s">
        <v>34</v>
      </c>
      <c r="AP102" s="1533" t="s">
        <v>25</v>
      </c>
    </row>
    <row r="103" spans="1:42" ht="14.25" customHeight="1">
      <c r="A103" s="1281" t="s">
        <v>25</v>
      </c>
      <c r="B103" s="1282" t="s">
        <v>25</v>
      </c>
      <c r="C103" s="1315">
        <v>44013</v>
      </c>
      <c r="D103" s="1233">
        <v>383235</v>
      </c>
      <c r="E103" s="1233" t="s">
        <v>21</v>
      </c>
      <c r="F103" s="1233" t="s">
        <v>21</v>
      </c>
      <c r="G103" s="1233">
        <v>18560</v>
      </c>
      <c r="H103" s="1233">
        <v>4839</v>
      </c>
      <c r="I103" s="1233">
        <v>9299</v>
      </c>
      <c r="J103" s="1233">
        <v>1</v>
      </c>
      <c r="K103" s="1233">
        <v>1</v>
      </c>
      <c r="L103" s="1233" t="s">
        <v>21</v>
      </c>
      <c r="M103" s="1233" t="s">
        <v>21</v>
      </c>
      <c r="N103" s="1233">
        <v>810699</v>
      </c>
      <c r="O103" s="1233">
        <v>3621076</v>
      </c>
      <c r="P103" s="1284" t="s">
        <v>35</v>
      </c>
      <c r="Q103" s="1533" t="s">
        <v>25</v>
      </c>
      <c r="U103" s="1543"/>
      <c r="V103" s="1281" t="s">
        <v>25</v>
      </c>
      <c r="W103" s="1282" t="s">
        <v>25</v>
      </c>
      <c r="X103" s="1315">
        <v>44013</v>
      </c>
      <c r="Y103" s="1233">
        <v>6401</v>
      </c>
      <c r="Z103" s="1233">
        <v>75854</v>
      </c>
      <c r="AA103" s="1233">
        <v>10520</v>
      </c>
      <c r="AB103" s="1233">
        <v>22699</v>
      </c>
      <c r="AC103" s="1233">
        <v>505710</v>
      </c>
      <c r="AD103" s="1233">
        <v>39813</v>
      </c>
      <c r="AE103" s="1233">
        <v>14322</v>
      </c>
      <c r="AF103" s="1233" t="s">
        <v>21</v>
      </c>
      <c r="AG103" s="1233">
        <v>43447</v>
      </c>
      <c r="AH103" s="1233">
        <v>26996</v>
      </c>
      <c r="AI103" s="1233">
        <v>5381</v>
      </c>
      <c r="AJ103" s="1233">
        <v>13629</v>
      </c>
      <c r="AK103" s="1233">
        <v>208</v>
      </c>
      <c r="AL103" s="1233">
        <v>228</v>
      </c>
      <c r="AM103" s="1233" t="s">
        <v>21</v>
      </c>
      <c r="AN103" s="1233" t="s">
        <v>21</v>
      </c>
      <c r="AO103" s="1284" t="s">
        <v>35</v>
      </c>
      <c r="AP103" s="1533" t="s">
        <v>25</v>
      </c>
    </row>
    <row r="104" spans="1:42" ht="14.25" customHeight="1">
      <c r="A104" s="1281" t="s">
        <v>25</v>
      </c>
      <c r="B104" s="1282" t="s">
        <v>25</v>
      </c>
      <c r="C104" s="1315">
        <v>44044</v>
      </c>
      <c r="D104" s="1233">
        <v>404008</v>
      </c>
      <c r="E104" s="1233" t="s">
        <v>21</v>
      </c>
      <c r="F104" s="1233" t="s">
        <v>21</v>
      </c>
      <c r="G104" s="1233">
        <v>15916</v>
      </c>
      <c r="H104" s="1233">
        <v>4968</v>
      </c>
      <c r="I104" s="1233">
        <v>7315</v>
      </c>
      <c r="J104" s="1233">
        <v>10</v>
      </c>
      <c r="K104" s="1233">
        <v>11</v>
      </c>
      <c r="L104" s="1233" t="s">
        <v>21</v>
      </c>
      <c r="M104" s="1233" t="s">
        <v>21</v>
      </c>
      <c r="N104" s="1233">
        <v>868219</v>
      </c>
      <c r="O104" s="1233">
        <v>3867879</v>
      </c>
      <c r="P104" s="1284" t="s">
        <v>36</v>
      </c>
      <c r="Q104" s="1533" t="s">
        <v>25</v>
      </c>
      <c r="U104" s="1543"/>
      <c r="V104" s="1281" t="s">
        <v>25</v>
      </c>
      <c r="W104" s="1282" t="s">
        <v>25</v>
      </c>
      <c r="X104" s="1315">
        <v>44044</v>
      </c>
      <c r="Y104" s="1233">
        <v>5786</v>
      </c>
      <c r="Z104" s="1233">
        <v>78545</v>
      </c>
      <c r="AA104" s="1233">
        <v>7786</v>
      </c>
      <c r="AB104" s="1233">
        <v>24515</v>
      </c>
      <c r="AC104" s="1233">
        <v>549783</v>
      </c>
      <c r="AD104" s="1233">
        <v>36261</v>
      </c>
      <c r="AE104" s="1233">
        <v>3118</v>
      </c>
      <c r="AF104" s="1233" t="s">
        <v>21</v>
      </c>
      <c r="AG104" s="1233">
        <v>32950</v>
      </c>
      <c r="AH104" s="1233">
        <v>16883</v>
      </c>
      <c r="AI104" s="1233">
        <v>5393</v>
      </c>
      <c r="AJ104" s="1233">
        <v>10962</v>
      </c>
      <c r="AK104" s="1233">
        <v>180</v>
      </c>
      <c r="AL104" s="1233">
        <v>197</v>
      </c>
      <c r="AM104" s="1233" t="s">
        <v>21</v>
      </c>
      <c r="AN104" s="1233" t="s">
        <v>21</v>
      </c>
      <c r="AO104" s="1284" t="s">
        <v>36</v>
      </c>
      <c r="AP104" s="1533" t="s">
        <v>25</v>
      </c>
    </row>
    <row r="105" spans="1:42" ht="14.25" customHeight="1">
      <c r="A105" s="1281" t="s">
        <v>25</v>
      </c>
      <c r="B105" s="1282" t="s">
        <v>25</v>
      </c>
      <c r="C105" s="1315">
        <v>44075</v>
      </c>
      <c r="D105" s="1233">
        <v>393904</v>
      </c>
      <c r="E105" s="1233" t="s">
        <v>21</v>
      </c>
      <c r="F105" s="1233" t="s">
        <v>21</v>
      </c>
      <c r="G105" s="1233">
        <v>20000</v>
      </c>
      <c r="H105" s="1233">
        <v>5372</v>
      </c>
      <c r="I105" s="1233">
        <v>9893</v>
      </c>
      <c r="J105" s="1233">
        <v>4</v>
      </c>
      <c r="K105" s="1233">
        <v>4</v>
      </c>
      <c r="L105" s="1233" t="s">
        <v>21</v>
      </c>
      <c r="M105" s="1233" t="s">
        <v>21</v>
      </c>
      <c r="N105" s="1233">
        <v>807501</v>
      </c>
      <c r="O105" s="1233">
        <v>3582270</v>
      </c>
      <c r="P105" s="1284" t="s">
        <v>37</v>
      </c>
      <c r="Q105" s="1533" t="s">
        <v>25</v>
      </c>
      <c r="U105" s="1543"/>
      <c r="V105" s="1281" t="s">
        <v>25</v>
      </c>
      <c r="W105" s="1282" t="s">
        <v>25</v>
      </c>
      <c r="X105" s="1315">
        <v>44075</v>
      </c>
      <c r="Y105" s="1233">
        <v>3856</v>
      </c>
      <c r="Z105" s="1233">
        <v>90653</v>
      </c>
      <c r="AA105" s="1233">
        <v>3609</v>
      </c>
      <c r="AB105" s="1233">
        <v>21310</v>
      </c>
      <c r="AC105" s="1233">
        <v>527613</v>
      </c>
      <c r="AD105" s="1233">
        <v>31721</v>
      </c>
      <c r="AE105" s="1233">
        <v>1204</v>
      </c>
      <c r="AF105" s="1233" t="s">
        <v>21</v>
      </c>
      <c r="AG105" s="1233">
        <v>40961</v>
      </c>
      <c r="AH105" s="1233">
        <v>21451</v>
      </c>
      <c r="AI105" s="1233">
        <v>5670</v>
      </c>
      <c r="AJ105" s="1233">
        <v>14256</v>
      </c>
      <c r="AK105" s="1233">
        <v>197</v>
      </c>
      <c r="AL105" s="1233">
        <v>216</v>
      </c>
      <c r="AM105" s="1233" t="s">
        <v>21</v>
      </c>
      <c r="AN105" s="1233" t="s">
        <v>21</v>
      </c>
      <c r="AO105" s="1284" t="s">
        <v>37</v>
      </c>
      <c r="AP105" s="1533" t="s">
        <v>25</v>
      </c>
    </row>
    <row r="106" spans="1:42" ht="14.25" customHeight="1">
      <c r="A106" s="1281" t="s">
        <v>25</v>
      </c>
      <c r="B106" s="1282" t="s">
        <v>25</v>
      </c>
      <c r="C106" s="1315">
        <v>44105</v>
      </c>
      <c r="D106" s="1233">
        <v>399540</v>
      </c>
      <c r="E106" s="1233" t="s">
        <v>21</v>
      </c>
      <c r="F106" s="1233" t="s">
        <v>21</v>
      </c>
      <c r="G106" s="1233">
        <v>20808</v>
      </c>
      <c r="H106" s="1233">
        <v>5925</v>
      </c>
      <c r="I106" s="1233">
        <v>10024</v>
      </c>
      <c r="J106" s="1233">
        <v>5</v>
      </c>
      <c r="K106" s="1233">
        <v>5</v>
      </c>
      <c r="L106" s="1233" t="s">
        <v>21</v>
      </c>
      <c r="M106" s="1233" t="s">
        <v>21</v>
      </c>
      <c r="N106" s="1233">
        <v>792844</v>
      </c>
      <c r="O106" s="1233">
        <v>3551859</v>
      </c>
      <c r="P106" s="1284" t="s">
        <v>38</v>
      </c>
      <c r="Q106" s="1533" t="s">
        <v>25</v>
      </c>
      <c r="U106" s="1543"/>
      <c r="V106" s="1281" t="s">
        <v>25</v>
      </c>
      <c r="W106" s="1282" t="s">
        <v>25</v>
      </c>
      <c r="X106" s="1315">
        <v>44105</v>
      </c>
      <c r="Y106" s="1233">
        <v>4033</v>
      </c>
      <c r="Z106" s="1233">
        <v>107268</v>
      </c>
      <c r="AA106" s="1233">
        <v>3406</v>
      </c>
      <c r="AB106" s="1233">
        <v>22099</v>
      </c>
      <c r="AC106" s="1233">
        <v>523808</v>
      </c>
      <c r="AD106" s="1233">
        <v>12732</v>
      </c>
      <c r="AE106" s="1233">
        <v>1032</v>
      </c>
      <c r="AF106" s="1233" t="s">
        <v>21</v>
      </c>
      <c r="AG106" s="1233">
        <v>40241</v>
      </c>
      <c r="AH106" s="1233">
        <v>19177</v>
      </c>
      <c r="AI106" s="1233">
        <v>6125</v>
      </c>
      <c r="AJ106" s="1233">
        <v>14413</v>
      </c>
      <c r="AK106" s="1233">
        <v>246</v>
      </c>
      <c r="AL106" s="1233">
        <v>269</v>
      </c>
      <c r="AM106" s="1233" t="s">
        <v>21</v>
      </c>
      <c r="AN106" s="1233" t="s">
        <v>21</v>
      </c>
      <c r="AO106" s="1284" t="s">
        <v>38</v>
      </c>
      <c r="AP106" s="1533" t="s">
        <v>25</v>
      </c>
    </row>
    <row r="107" spans="1:42" ht="14.25" customHeight="1">
      <c r="A107" s="1281" t="s">
        <v>25</v>
      </c>
      <c r="B107" s="1282" t="s">
        <v>25</v>
      </c>
      <c r="C107" s="1315">
        <v>44136</v>
      </c>
      <c r="D107" s="1233">
        <v>383419</v>
      </c>
      <c r="E107" s="1233" t="s">
        <v>21</v>
      </c>
      <c r="F107" s="1233" t="s">
        <v>21</v>
      </c>
      <c r="G107" s="1233">
        <v>20109</v>
      </c>
      <c r="H107" s="1233">
        <v>5475</v>
      </c>
      <c r="I107" s="1233">
        <v>9878</v>
      </c>
      <c r="J107" s="1233">
        <v>16</v>
      </c>
      <c r="K107" s="1233">
        <v>17</v>
      </c>
      <c r="L107" s="1233" t="s">
        <v>21</v>
      </c>
      <c r="M107" s="1233" t="s">
        <v>21</v>
      </c>
      <c r="N107" s="1233">
        <v>795345</v>
      </c>
      <c r="O107" s="1233">
        <v>3600476</v>
      </c>
      <c r="P107" s="1284" t="s">
        <v>39</v>
      </c>
      <c r="Q107" s="1533" t="s">
        <v>25</v>
      </c>
      <c r="U107" s="1543"/>
      <c r="V107" s="1281" t="s">
        <v>25</v>
      </c>
      <c r="W107" s="1282" t="s">
        <v>25</v>
      </c>
      <c r="X107" s="1315">
        <v>44136</v>
      </c>
      <c r="Y107" s="1233">
        <v>5112</v>
      </c>
      <c r="Z107" s="1233">
        <v>110846</v>
      </c>
      <c r="AA107" s="1233">
        <v>5909</v>
      </c>
      <c r="AB107" s="1233">
        <v>17611</v>
      </c>
      <c r="AC107" s="1233">
        <v>507958</v>
      </c>
      <c r="AD107" s="1233">
        <v>6362</v>
      </c>
      <c r="AE107" s="1233">
        <v>21407</v>
      </c>
      <c r="AF107" s="1233" t="s">
        <v>21</v>
      </c>
      <c r="AG107" s="1233">
        <v>40704</v>
      </c>
      <c r="AH107" s="1233">
        <v>21482</v>
      </c>
      <c r="AI107" s="1233">
        <v>5661</v>
      </c>
      <c r="AJ107" s="1233">
        <v>14006</v>
      </c>
      <c r="AK107" s="1233">
        <v>270</v>
      </c>
      <c r="AL107" s="1233">
        <v>296</v>
      </c>
      <c r="AM107" s="1233" t="s">
        <v>21</v>
      </c>
      <c r="AN107" s="1233" t="s">
        <v>21</v>
      </c>
      <c r="AO107" s="1284" t="s">
        <v>39</v>
      </c>
      <c r="AP107" s="1533" t="s">
        <v>25</v>
      </c>
    </row>
    <row r="108" spans="1:42" ht="14.25" customHeight="1">
      <c r="A108" s="1295" t="s">
        <v>25</v>
      </c>
      <c r="B108" s="1296" t="s">
        <v>25</v>
      </c>
      <c r="C108" s="1316">
        <v>44166</v>
      </c>
      <c r="D108" s="1232">
        <v>469924</v>
      </c>
      <c r="E108" s="1232" t="s">
        <v>21</v>
      </c>
      <c r="F108" s="1232" t="s">
        <v>21</v>
      </c>
      <c r="G108" s="1232">
        <v>21443</v>
      </c>
      <c r="H108" s="1232">
        <v>6538</v>
      </c>
      <c r="I108" s="1232">
        <v>9982</v>
      </c>
      <c r="J108" s="1232">
        <v>9</v>
      </c>
      <c r="K108" s="1232">
        <v>10</v>
      </c>
      <c r="L108" s="1232" t="s">
        <v>21</v>
      </c>
      <c r="M108" s="1232" t="s">
        <v>21</v>
      </c>
      <c r="N108" s="1232">
        <v>884873</v>
      </c>
      <c r="O108" s="1232">
        <v>3996919</v>
      </c>
      <c r="P108" s="1298" t="s">
        <v>40</v>
      </c>
      <c r="Q108" s="1537" t="s">
        <v>25</v>
      </c>
      <c r="U108" s="1543"/>
      <c r="V108" s="1295" t="s">
        <v>25</v>
      </c>
      <c r="W108" s="1296" t="s">
        <v>25</v>
      </c>
      <c r="X108" s="1316">
        <v>44166</v>
      </c>
      <c r="Y108" s="1232">
        <v>2422</v>
      </c>
      <c r="Z108" s="1232">
        <v>132025</v>
      </c>
      <c r="AA108" s="1232">
        <v>11129</v>
      </c>
      <c r="AB108" s="1232">
        <v>25360</v>
      </c>
      <c r="AC108" s="1232">
        <v>600616</v>
      </c>
      <c r="AD108" s="1232">
        <v>8325</v>
      </c>
      <c r="AE108" s="1232">
        <v>5871</v>
      </c>
      <c r="AF108" s="1232" t="s">
        <v>21</v>
      </c>
      <c r="AG108" s="1232">
        <v>51567</v>
      </c>
      <c r="AH108" s="1232">
        <v>33405</v>
      </c>
      <c r="AI108" s="1232">
        <v>6616</v>
      </c>
      <c r="AJ108" s="1232">
        <v>15353</v>
      </c>
      <c r="AK108" s="1232">
        <v>245</v>
      </c>
      <c r="AL108" s="1232">
        <v>268</v>
      </c>
      <c r="AM108" s="1232" t="s">
        <v>21</v>
      </c>
      <c r="AN108" s="1232" t="s">
        <v>21</v>
      </c>
      <c r="AO108" s="1298" t="s">
        <v>40</v>
      </c>
      <c r="AP108" s="1537" t="s">
        <v>25</v>
      </c>
    </row>
    <row r="109" spans="1:42">
      <c r="A109" s="1260"/>
      <c r="B109" s="1260"/>
      <c r="C109" s="1260"/>
      <c r="D109" s="1260"/>
      <c r="E109" s="1260"/>
      <c r="F109" s="1260"/>
      <c r="G109" s="1260"/>
      <c r="H109" s="1260"/>
      <c r="I109" s="1260"/>
      <c r="J109" s="1260"/>
      <c r="K109" s="1260"/>
      <c r="L109" s="1260"/>
      <c r="M109" s="1260"/>
      <c r="N109" s="1260"/>
      <c r="O109" s="1260"/>
      <c r="P109" s="1260"/>
      <c r="Q109" s="1260"/>
      <c r="R109" s="1260"/>
      <c r="S109" s="1260"/>
      <c r="T109" s="1260"/>
      <c r="U109" s="1260"/>
      <c r="V109" s="1260"/>
      <c r="W109" s="1260"/>
      <c r="X109" s="1260"/>
      <c r="Y109" s="1260"/>
      <c r="Z109" s="1260"/>
      <c r="AA109" s="1260"/>
      <c r="AB109" s="1260"/>
      <c r="AC109" s="1260"/>
      <c r="AD109" s="1260"/>
      <c r="AE109" s="1260"/>
      <c r="AF109" s="1260"/>
      <c r="AG109" s="1260"/>
      <c r="AH109" s="1260"/>
      <c r="AI109" s="1260"/>
      <c r="AJ109" s="1260"/>
      <c r="AK109" s="1260"/>
      <c r="AL109" s="1260"/>
      <c r="AM109" s="1260"/>
      <c r="AN109" s="1260"/>
      <c r="AO109" s="1260"/>
      <c r="AP109" s="1260"/>
    </row>
  </sheetData>
  <mergeCells count="31">
    <mergeCell ref="A76:C82"/>
    <mergeCell ref="P76:Q82"/>
    <mergeCell ref="V76:X82"/>
    <mergeCell ref="AO76:AP82"/>
    <mergeCell ref="M79:M80"/>
    <mergeCell ref="AN79:AN80"/>
    <mergeCell ref="G80:G81"/>
    <mergeCell ref="AG80:AG81"/>
    <mergeCell ref="A42:C48"/>
    <mergeCell ref="T42:U48"/>
    <mergeCell ref="V42:X48"/>
    <mergeCell ref="AO42:AP48"/>
    <mergeCell ref="G45:G46"/>
    <mergeCell ref="AE45:AE46"/>
    <mergeCell ref="J46:J47"/>
    <mergeCell ref="K46:K47"/>
    <mergeCell ref="AH46:AH47"/>
    <mergeCell ref="AI46:AI47"/>
    <mergeCell ref="AV8:AW14"/>
    <mergeCell ref="D12:D13"/>
    <mergeCell ref="E12:E13"/>
    <mergeCell ref="Q12:Q13"/>
    <mergeCell ref="Y12:Y13"/>
    <mergeCell ref="Z12:Z13"/>
    <mergeCell ref="AN12:AN13"/>
    <mergeCell ref="AQ8:AS14"/>
    <mergeCell ref="F7:J7"/>
    <mergeCell ref="A8:C14"/>
    <mergeCell ref="T8:U14"/>
    <mergeCell ref="V8:X14"/>
    <mergeCell ref="AO8:AP14"/>
  </mergeCells>
  <phoneticPr fontId="99"/>
  <printOptions horizontalCentered="1"/>
  <pageMargins left="0.59055118110236227" right="0.59055118110236227" top="0.31496062992125984" bottom="0.31496062992125984" header="0" footer="0"/>
  <pageSetup paperSize="9" scale="55" firstPageNumber="216"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91E68-C1B3-4A49-B040-50D7B31EEDC4}">
  <sheetPr>
    <tabColor theme="3" tint="0.39997558519241921"/>
  </sheetPr>
  <dimension ref="A1:GS109"/>
  <sheetViews>
    <sheetView showGridLines="0" zoomScaleNormal="100" zoomScaleSheetLayoutView="75" workbookViewId="0"/>
  </sheetViews>
  <sheetFormatPr defaultColWidth="9" defaultRowHeight="13"/>
  <cols>
    <col min="1" max="1" width="8.7265625" style="1248" customWidth="1"/>
    <col min="2" max="2" width="6.26953125" style="1248" customWidth="1"/>
    <col min="3" max="3" width="11.26953125" style="1248" customWidth="1"/>
    <col min="4" max="11" width="17.08984375" style="1248" customWidth="1"/>
    <col min="12" max="20" width="16.08984375" style="1248" customWidth="1"/>
    <col min="21" max="22" width="9.6328125" style="1248" customWidth="1"/>
    <col min="23" max="23" width="8.7265625" style="1248" customWidth="1"/>
    <col min="24" max="24" width="6.26953125" style="1248" customWidth="1"/>
    <col min="25" max="25" width="11.453125" style="1248" customWidth="1"/>
    <col min="26" max="33" width="17.08984375" style="1248" customWidth="1"/>
    <col min="34" max="42" width="16.08984375" style="1248" customWidth="1"/>
    <col min="43" max="44" width="9.6328125" style="1248" customWidth="1"/>
    <col min="45" max="45" width="8.7265625" style="1248" customWidth="1"/>
    <col min="46" max="46" width="6.36328125" style="1248" customWidth="1"/>
    <col min="47" max="47" width="11.26953125" style="1248" customWidth="1"/>
    <col min="48" max="55" width="17.08984375" style="1248" customWidth="1"/>
    <col min="56" max="60" width="17.6328125" style="1248" customWidth="1"/>
    <col min="61" max="61" width="16.90625" style="1248" customWidth="1"/>
    <col min="62" max="62" width="16.453125" style="1248" customWidth="1"/>
    <col min="63" max="63" width="18.453125" style="1248" customWidth="1"/>
    <col min="64" max="64" width="11" style="1248" customWidth="1"/>
    <col min="65" max="65" width="13.36328125" style="1248" customWidth="1"/>
    <col min="66" max="66" width="8.7265625" style="1248" customWidth="1"/>
    <col min="67" max="67" width="6.453125" style="1248" customWidth="1"/>
    <col min="68" max="68" width="11.453125" style="1248" customWidth="1"/>
    <col min="69" max="76" width="17.08984375" style="1248" customWidth="1"/>
    <col min="77" max="85" width="16.08984375" style="1248" customWidth="1"/>
    <col min="86" max="87" width="9.6328125" style="1248" customWidth="1"/>
    <col min="88" max="88" width="8.7265625" style="1248" customWidth="1"/>
    <col min="89" max="89" width="6.26953125" style="1248" customWidth="1"/>
    <col min="90" max="90" width="11.26953125" style="1248" customWidth="1"/>
    <col min="91" max="98" width="17.08984375" style="1248" customWidth="1"/>
    <col min="99" max="107" width="16.08984375" style="1248" customWidth="1"/>
    <col min="108" max="109" width="9.6328125" style="1248" customWidth="1"/>
    <col min="110" max="110" width="8.7265625" style="1248" customWidth="1"/>
    <col min="111" max="111" width="6.453125" style="1248" customWidth="1"/>
    <col min="112" max="112" width="11.26953125" style="1248" customWidth="1"/>
    <col min="113" max="120" width="17.08984375" style="1248" customWidth="1"/>
    <col min="121" max="129" width="16.08984375" style="1248" customWidth="1"/>
    <col min="130" max="131" width="9.6328125" style="1248" customWidth="1"/>
    <col min="132" max="132" width="8.7265625" style="1248" customWidth="1"/>
    <col min="133" max="133" width="6.26953125" style="1248" customWidth="1"/>
    <col min="134" max="134" width="11.08984375" style="1248" customWidth="1"/>
    <col min="135" max="142" width="17.08984375" style="1248" customWidth="1"/>
    <col min="143" max="151" width="16.08984375" style="1248" customWidth="1"/>
    <col min="152" max="153" width="9.6328125" style="1248" customWidth="1"/>
    <col min="154" max="154" width="8.7265625" style="1248" customWidth="1"/>
    <col min="155" max="155" width="6.26953125" style="1248" customWidth="1"/>
    <col min="156" max="156" width="11.26953125" style="1248" customWidth="1"/>
    <col min="157" max="164" width="17.08984375" style="1248" customWidth="1"/>
    <col min="165" max="168" width="17.6328125" style="1248" customWidth="1"/>
    <col min="169" max="172" width="17.08984375" style="1248" customWidth="1"/>
    <col min="173" max="174" width="11.453125" style="1248" customWidth="1"/>
    <col min="175" max="175" width="8.7265625" style="1248" customWidth="1"/>
    <col min="176" max="176" width="6.26953125" style="1248" customWidth="1"/>
    <col min="177" max="177" width="11.26953125" style="1248" customWidth="1"/>
    <col min="178" max="181" width="17.6328125" style="1248" customWidth="1"/>
    <col min="182" max="182" width="11.6328125" style="1248" customWidth="1"/>
    <col min="183" max="184" width="11.453125" style="1248" customWidth="1"/>
    <col min="185" max="185" width="19.6328125" style="1248" customWidth="1"/>
    <col min="186" max="193" width="17.6328125" style="1248" customWidth="1"/>
    <col min="194" max="195" width="11.453125" style="1248" customWidth="1"/>
    <col min="196" max="196" width="11.6328125" style="1248" customWidth="1"/>
    <col min="197" max="16384" width="9" style="1248"/>
  </cols>
  <sheetData>
    <row r="1" spans="1:201" s="1391" customFormat="1" ht="15" customHeight="1">
      <c r="A1" s="1601" t="s">
        <v>1010</v>
      </c>
      <c r="B1" s="1602"/>
      <c r="C1" s="1602"/>
      <c r="D1" s="2126"/>
      <c r="E1" s="1602"/>
      <c r="F1" s="2127"/>
      <c r="G1" s="1602"/>
      <c r="H1" s="1602"/>
      <c r="I1" s="1602"/>
      <c r="J1" s="1602"/>
      <c r="K1" s="1602"/>
      <c r="L1" s="1602"/>
      <c r="M1" s="1602"/>
      <c r="N1" s="2127"/>
      <c r="O1" s="1602"/>
      <c r="P1" s="1602"/>
      <c r="Q1" s="1602"/>
      <c r="R1" s="1602"/>
      <c r="S1" s="1602"/>
      <c r="T1" s="1602"/>
      <c r="U1" s="1600"/>
      <c r="V1" s="1604" t="s">
        <v>1010</v>
      </c>
      <c r="W1" s="1601" t="s">
        <v>1010</v>
      </c>
      <c r="X1" s="1602"/>
      <c r="Y1" s="2127"/>
      <c r="Z1" s="2126"/>
      <c r="AA1" s="1602"/>
      <c r="AB1" s="2127"/>
      <c r="AC1" s="1602"/>
      <c r="AD1" s="1602"/>
      <c r="AE1" s="1602"/>
      <c r="AF1" s="1602"/>
      <c r="AG1" s="1602"/>
      <c r="AH1" s="1602"/>
      <c r="AI1" s="1602"/>
      <c r="AJ1" s="2127"/>
      <c r="AK1" s="1602"/>
      <c r="AL1" s="1602"/>
      <c r="AM1" s="1602"/>
      <c r="AN1" s="1602"/>
      <c r="AO1" s="1602"/>
      <c r="AP1" s="1602"/>
      <c r="AQ1" s="1600"/>
      <c r="AR1" s="1604" t="s">
        <v>1010</v>
      </c>
      <c r="AS1" s="1601" t="s">
        <v>1010</v>
      </c>
      <c r="AT1" s="1602"/>
      <c r="AU1" s="2127"/>
      <c r="AV1" s="2126"/>
      <c r="AW1" s="1602"/>
      <c r="AX1" s="2127"/>
      <c r="AY1" s="1602"/>
      <c r="AZ1" s="1602"/>
      <c r="BA1" s="1602"/>
      <c r="BB1" s="1602"/>
      <c r="BC1" s="1602"/>
      <c r="BD1" s="1602"/>
      <c r="BE1" s="1602"/>
      <c r="BF1" s="2127"/>
      <c r="BG1" s="1602"/>
      <c r="BH1" s="1602"/>
      <c r="BI1" s="1602"/>
      <c r="BJ1" s="1602"/>
      <c r="BK1" s="1602"/>
      <c r="BL1" s="1600"/>
      <c r="BM1" s="1604" t="s">
        <v>1010</v>
      </c>
      <c r="BN1" s="1601" t="s">
        <v>1010</v>
      </c>
      <c r="BO1" s="1602"/>
      <c r="BP1" s="2127"/>
      <c r="BQ1" s="2126"/>
      <c r="BR1" s="1602"/>
      <c r="BS1" s="2127"/>
      <c r="BT1" s="1602"/>
      <c r="BU1" s="1602"/>
      <c r="BV1" s="1602"/>
      <c r="BW1" s="1602"/>
      <c r="BX1" s="1602"/>
      <c r="BY1" s="1602"/>
      <c r="BZ1" s="1602"/>
      <c r="CA1" s="2127"/>
      <c r="CB1" s="1602"/>
      <c r="CC1" s="1602"/>
      <c r="CD1" s="1602"/>
      <c r="CE1" s="1602"/>
      <c r="CF1" s="1602"/>
      <c r="CG1" s="1602"/>
      <c r="CH1" s="1600"/>
      <c r="CI1" s="1604" t="s">
        <v>1010</v>
      </c>
      <c r="CJ1" s="1601" t="s">
        <v>1010</v>
      </c>
      <c r="CL1" s="1396"/>
      <c r="CM1" s="2120"/>
      <c r="CO1" s="1396"/>
      <c r="CW1" s="1396"/>
      <c r="DD1" s="1495"/>
      <c r="DE1" s="1604" t="s">
        <v>1010</v>
      </c>
      <c r="DF1" s="1601" t="s">
        <v>1010</v>
      </c>
      <c r="DH1" s="1396"/>
      <c r="DI1" s="2120"/>
      <c r="DK1" s="1396"/>
      <c r="DS1" s="1396"/>
      <c r="DZ1" s="1495"/>
      <c r="EA1" s="1604" t="s">
        <v>1010</v>
      </c>
      <c r="EB1" s="1601" t="s">
        <v>1010</v>
      </c>
      <c r="ED1" s="1396"/>
      <c r="EE1" s="2120"/>
      <c r="EG1" s="1396"/>
      <c r="EO1" s="1396"/>
      <c r="EV1" s="1495"/>
      <c r="EW1" s="1604" t="s">
        <v>1010</v>
      </c>
      <c r="EX1" s="1601" t="s">
        <v>1010</v>
      </c>
      <c r="EZ1" s="1396"/>
      <c r="FA1" s="2120"/>
      <c r="FC1" s="1396"/>
      <c r="FK1" s="1396"/>
      <c r="FR1" s="1604" t="s">
        <v>1010</v>
      </c>
      <c r="FS1" s="1601" t="s">
        <v>1010</v>
      </c>
      <c r="FT1" s="1495"/>
      <c r="FU1" s="1495"/>
      <c r="FV1" s="1495"/>
      <c r="FW1" s="1495"/>
      <c r="FX1" s="1495"/>
      <c r="FY1" s="1495"/>
      <c r="FZ1" s="1495"/>
      <c r="GA1" s="1495"/>
      <c r="GB1" s="1495"/>
      <c r="GC1" s="1495"/>
      <c r="GD1" s="1495"/>
      <c r="GE1" s="1495"/>
      <c r="GF1" s="1495"/>
      <c r="GG1" s="1495"/>
      <c r="GH1" s="1495"/>
      <c r="GI1" s="1495"/>
      <c r="GJ1" s="1495"/>
      <c r="GK1" s="1495"/>
      <c r="GL1" s="1495"/>
      <c r="GM1" s="1604" t="s">
        <v>1010</v>
      </c>
      <c r="GN1" s="1731"/>
    </row>
    <row r="2" spans="1:201" s="1391" customFormat="1" ht="15" customHeight="1">
      <c r="A2" s="2128" t="s">
        <v>1011</v>
      </c>
      <c r="B2" s="2127"/>
      <c r="C2" s="1602"/>
      <c r="D2" s="2126"/>
      <c r="E2" s="2127"/>
      <c r="F2" s="2127"/>
      <c r="G2" s="1602"/>
      <c r="H2" s="1602"/>
      <c r="I2" s="1602"/>
      <c r="J2" s="1602"/>
      <c r="K2" s="1602"/>
      <c r="L2" s="2127"/>
      <c r="M2" s="2127"/>
      <c r="N2" s="2127"/>
      <c r="O2" s="1602"/>
      <c r="P2" s="1602"/>
      <c r="Q2" s="1602"/>
      <c r="R2" s="1602"/>
      <c r="S2" s="1600"/>
      <c r="T2" s="1600"/>
      <c r="U2" s="1600"/>
      <c r="V2" s="2129" t="s">
        <v>1011</v>
      </c>
      <c r="W2" s="2128" t="s">
        <v>1011</v>
      </c>
      <c r="X2" s="2127"/>
      <c r="Y2" s="2127"/>
      <c r="Z2" s="2126"/>
      <c r="AA2" s="2127"/>
      <c r="AB2" s="2127"/>
      <c r="AC2" s="1602"/>
      <c r="AD2" s="1602"/>
      <c r="AE2" s="1602"/>
      <c r="AF2" s="1602"/>
      <c r="AG2" s="1602"/>
      <c r="AH2" s="2127"/>
      <c r="AI2" s="2127"/>
      <c r="AJ2" s="2127"/>
      <c r="AK2" s="1602"/>
      <c r="AL2" s="1602"/>
      <c r="AM2" s="1602"/>
      <c r="AN2" s="1602"/>
      <c r="AO2" s="1600"/>
      <c r="AP2" s="1600"/>
      <c r="AQ2" s="1600"/>
      <c r="AR2" s="2129" t="s">
        <v>1011</v>
      </c>
      <c r="AS2" s="2128" t="s">
        <v>1011</v>
      </c>
      <c r="AT2" s="2127"/>
      <c r="AU2" s="2127"/>
      <c r="AV2" s="2126"/>
      <c r="AW2" s="2127"/>
      <c r="AX2" s="2127"/>
      <c r="AY2" s="1602"/>
      <c r="AZ2" s="1602"/>
      <c r="BA2" s="1602"/>
      <c r="BB2" s="1602"/>
      <c r="BC2" s="1602"/>
      <c r="BD2" s="2127"/>
      <c r="BE2" s="2127"/>
      <c r="BF2" s="2127"/>
      <c r="BG2" s="1602"/>
      <c r="BH2" s="1602"/>
      <c r="BI2" s="1602"/>
      <c r="BJ2" s="1600"/>
      <c r="BK2" s="1600"/>
      <c r="BL2" s="1600"/>
      <c r="BM2" s="2129" t="s">
        <v>1011</v>
      </c>
      <c r="BN2" s="2128" t="s">
        <v>1011</v>
      </c>
      <c r="BO2" s="2127"/>
      <c r="BP2" s="2127"/>
      <c r="BQ2" s="2126"/>
      <c r="BR2" s="2127"/>
      <c r="BS2" s="2127"/>
      <c r="BT2" s="1602"/>
      <c r="BU2" s="1602"/>
      <c r="BV2" s="1602"/>
      <c r="BW2" s="1602"/>
      <c r="BX2" s="1602"/>
      <c r="BY2" s="2127"/>
      <c r="BZ2" s="2127"/>
      <c r="CA2" s="2127"/>
      <c r="CB2" s="1602"/>
      <c r="CC2" s="1602"/>
      <c r="CD2" s="1602"/>
      <c r="CE2" s="1602"/>
      <c r="CF2" s="1600"/>
      <c r="CG2" s="1600"/>
      <c r="CH2" s="1600"/>
      <c r="CI2" s="2129" t="s">
        <v>1011</v>
      </c>
      <c r="CJ2" s="1334" t="s">
        <v>1012</v>
      </c>
      <c r="CK2" s="1396"/>
      <c r="CL2" s="1396"/>
      <c r="CM2" s="2120"/>
      <c r="CN2" s="1396"/>
      <c r="CO2" s="1396"/>
      <c r="CU2" s="1396"/>
      <c r="CV2" s="1396"/>
      <c r="CW2" s="1396"/>
      <c r="DB2" s="1396"/>
      <c r="DC2" s="1396"/>
      <c r="DD2" s="1495"/>
      <c r="DE2" s="1877" t="s">
        <v>1013</v>
      </c>
      <c r="DF2" s="1334" t="s">
        <v>1012</v>
      </c>
      <c r="DG2" s="1396"/>
      <c r="DH2" s="1396"/>
      <c r="DI2" s="2120"/>
      <c r="DJ2" s="1396"/>
      <c r="DK2" s="1396"/>
      <c r="DQ2" s="1396"/>
      <c r="DR2" s="1396"/>
      <c r="DS2" s="1396"/>
      <c r="DX2" s="1396"/>
      <c r="DY2" s="1396"/>
      <c r="DZ2" s="1495"/>
      <c r="EA2" s="1877" t="s">
        <v>1013</v>
      </c>
      <c r="EB2" s="1334" t="s">
        <v>1012</v>
      </c>
      <c r="EC2" s="1396"/>
      <c r="ED2" s="1396"/>
      <c r="EE2" s="2120"/>
      <c r="EF2" s="1396"/>
      <c r="EG2" s="1396"/>
      <c r="EM2" s="1396"/>
      <c r="EN2" s="1396"/>
      <c r="EO2" s="1396"/>
      <c r="ET2" s="1396"/>
      <c r="EU2" s="1396"/>
      <c r="EV2" s="1495"/>
      <c r="EW2" s="1877" t="s">
        <v>1013</v>
      </c>
      <c r="EX2" s="1334" t="s">
        <v>1012</v>
      </c>
      <c r="EY2" s="1396"/>
      <c r="EZ2" s="1396"/>
      <c r="FA2" s="2120"/>
      <c r="FB2" s="1396"/>
      <c r="FC2" s="1396"/>
      <c r="FI2" s="1396"/>
      <c r="FJ2" s="1396"/>
      <c r="FK2" s="1396"/>
      <c r="FO2" s="1396"/>
      <c r="FP2" s="1396"/>
      <c r="FQ2" s="1396"/>
      <c r="FR2" s="1877" t="s">
        <v>1013</v>
      </c>
      <c r="FS2" s="1334" t="s">
        <v>1012</v>
      </c>
      <c r="FT2" s="1495"/>
      <c r="FU2" s="1495"/>
      <c r="FV2" s="1495"/>
      <c r="FW2" s="1495"/>
      <c r="FX2" s="1495"/>
      <c r="FY2" s="1495"/>
      <c r="FZ2" s="1495"/>
      <c r="GA2" s="1495"/>
      <c r="GB2" s="1495"/>
      <c r="GC2" s="1495"/>
      <c r="GD2" s="1495"/>
      <c r="GE2" s="1495"/>
      <c r="GF2" s="1495"/>
      <c r="GG2" s="1495"/>
      <c r="GH2" s="1495"/>
      <c r="GI2" s="1495"/>
      <c r="GJ2" s="1495"/>
      <c r="GK2" s="1495"/>
      <c r="GL2" s="1495"/>
      <c r="GM2" s="1877" t="s">
        <v>1013</v>
      </c>
      <c r="GN2" s="2120"/>
    </row>
    <row r="3" spans="1:201">
      <c r="A3" s="2130"/>
      <c r="B3" s="2130"/>
      <c r="C3" s="2130"/>
      <c r="D3" s="2130"/>
      <c r="E3" s="2130"/>
      <c r="F3" s="1450"/>
      <c r="G3" s="1449"/>
      <c r="H3" s="1449"/>
      <c r="I3" s="1449"/>
      <c r="J3" s="1449"/>
      <c r="K3" s="1449"/>
      <c r="L3" s="2130"/>
      <c r="M3" s="2130"/>
      <c r="N3" s="1450"/>
      <c r="O3" s="1449"/>
      <c r="P3" s="1449"/>
      <c r="Q3" s="1449"/>
      <c r="R3" s="1449"/>
      <c r="S3" s="1449"/>
      <c r="T3" s="1449"/>
      <c r="U3" s="1449"/>
      <c r="V3" s="1449"/>
      <c r="W3" s="2130"/>
      <c r="X3" s="2130"/>
      <c r="Y3" s="2130"/>
      <c r="Z3" s="2130"/>
      <c r="AA3" s="2130"/>
      <c r="AB3" s="1450"/>
      <c r="AC3" s="1449"/>
      <c r="AD3" s="1449"/>
      <c r="AE3" s="1449"/>
      <c r="AF3" s="1449"/>
      <c r="AG3" s="1449"/>
      <c r="AH3" s="2130"/>
      <c r="AI3" s="2130"/>
      <c r="AJ3" s="1450"/>
      <c r="AK3" s="1449"/>
      <c r="AL3" s="1449"/>
      <c r="AM3" s="1449"/>
      <c r="AN3" s="1449"/>
      <c r="AO3" s="1449"/>
      <c r="AP3" s="1449"/>
      <c r="AQ3" s="1449"/>
      <c r="AR3" s="1449"/>
      <c r="AS3" s="2130"/>
      <c r="AT3" s="2130"/>
      <c r="AU3" s="2130"/>
      <c r="AV3" s="2130"/>
      <c r="AW3" s="2130"/>
      <c r="AX3" s="1450"/>
      <c r="AY3" s="1449"/>
      <c r="AZ3" s="1449"/>
      <c r="BA3" s="1449"/>
      <c r="BB3" s="1449"/>
      <c r="BC3" s="2130"/>
      <c r="BD3" s="2130"/>
      <c r="BE3" s="2130"/>
      <c r="BF3" s="1450"/>
      <c r="BG3" s="1449"/>
      <c r="BH3" s="1449"/>
      <c r="BI3" s="1449"/>
      <c r="BJ3" s="1449"/>
      <c r="BK3" s="1449"/>
      <c r="BL3" s="1449"/>
      <c r="BM3" s="1449"/>
      <c r="BN3" s="2130"/>
      <c r="BO3" s="2130"/>
      <c r="BP3" s="2130"/>
      <c r="BQ3" s="2130"/>
      <c r="BR3" s="2130"/>
      <c r="BS3" s="1450"/>
      <c r="BT3" s="1449"/>
      <c r="BU3" s="1449"/>
      <c r="BV3" s="1449"/>
      <c r="BW3" s="1449"/>
      <c r="BX3" s="1449"/>
      <c r="BY3" s="2130"/>
      <c r="BZ3" s="2130"/>
      <c r="CA3" s="1450"/>
      <c r="CB3" s="1449"/>
      <c r="CC3" s="1449"/>
      <c r="CD3" s="1449"/>
      <c r="CE3" s="1449"/>
      <c r="CF3" s="1449"/>
      <c r="CG3" s="1449"/>
      <c r="CH3" s="1449"/>
      <c r="CI3" s="1449"/>
      <c r="CJ3" s="1395"/>
      <c r="CK3" s="1395"/>
      <c r="CL3" s="1395"/>
      <c r="CM3" s="1395"/>
      <c r="CN3" s="1395"/>
      <c r="CO3" s="1435"/>
      <c r="CP3" s="1260"/>
      <c r="CQ3" s="1260"/>
      <c r="CR3" s="1260"/>
      <c r="CS3" s="1260"/>
      <c r="CT3" s="1260"/>
      <c r="CU3" s="1395"/>
      <c r="CV3" s="1395"/>
      <c r="CW3" s="1435"/>
      <c r="CX3" s="1260"/>
      <c r="CY3" s="1260"/>
      <c r="CZ3" s="1260"/>
      <c r="DA3" s="1260"/>
      <c r="DB3" s="1260"/>
      <c r="DC3" s="1260"/>
      <c r="DD3" s="1260"/>
      <c r="DE3" s="2131"/>
      <c r="DF3" s="1395"/>
      <c r="DG3" s="1395"/>
      <c r="DH3" s="1395"/>
      <c r="DI3" s="1395"/>
      <c r="DJ3" s="1395"/>
      <c r="DK3" s="1435"/>
      <c r="DL3" s="1260"/>
      <c r="DM3" s="1260"/>
      <c r="DN3" s="1260"/>
      <c r="DO3" s="1260"/>
      <c r="DP3" s="1260"/>
      <c r="DQ3" s="1260"/>
      <c r="DR3" s="1260"/>
      <c r="DS3" s="1260"/>
      <c r="DT3" s="1260"/>
      <c r="DU3" s="1260"/>
      <c r="DV3" s="1260"/>
      <c r="DW3" s="1260"/>
      <c r="DX3" s="1260"/>
      <c r="DY3" s="1260"/>
      <c r="DZ3" s="1260"/>
      <c r="EA3" s="1260"/>
      <c r="EB3" s="1260"/>
      <c r="EC3" s="1260"/>
      <c r="ED3" s="1260"/>
      <c r="EE3" s="1260"/>
      <c r="EF3" s="1260"/>
      <c r="EG3" s="1260"/>
      <c r="EH3" s="1260"/>
      <c r="EI3" s="1260"/>
      <c r="EJ3" s="1260"/>
      <c r="EK3" s="1260"/>
      <c r="EL3" s="1260"/>
      <c r="EM3" s="1260"/>
      <c r="EN3" s="1260"/>
      <c r="EO3" s="1260"/>
      <c r="EP3" s="1260"/>
      <c r="EQ3" s="1260"/>
      <c r="ER3" s="1260"/>
      <c r="ES3" s="1260"/>
      <c r="ET3" s="1260"/>
      <c r="EU3" s="1260"/>
      <c r="EV3" s="1260"/>
      <c r="EW3" s="1260"/>
      <c r="EX3" s="1260"/>
      <c r="EY3" s="1260"/>
      <c r="EZ3" s="1260"/>
      <c r="FA3" s="1260"/>
      <c r="FB3" s="1260"/>
      <c r="FC3" s="1260"/>
      <c r="FD3" s="1260"/>
      <c r="FE3" s="1260"/>
      <c r="FF3" s="1260"/>
      <c r="FG3" s="1260"/>
      <c r="FH3" s="1260"/>
      <c r="FI3" s="1260"/>
      <c r="FJ3" s="1260"/>
      <c r="FK3" s="1260"/>
      <c r="FL3" s="1260"/>
      <c r="FM3" s="1260"/>
      <c r="FN3" s="1260"/>
      <c r="FO3" s="1260"/>
      <c r="FP3" s="1260"/>
      <c r="FQ3" s="1260"/>
      <c r="FR3" s="1260"/>
      <c r="FS3" s="1260"/>
      <c r="FT3" s="1260"/>
      <c r="FU3" s="1260"/>
      <c r="FV3" s="1260"/>
      <c r="FW3" s="1260"/>
      <c r="FX3" s="1260"/>
      <c r="FY3" s="1260"/>
      <c r="FZ3" s="1260"/>
      <c r="GA3" s="1260"/>
      <c r="GB3" s="1260"/>
      <c r="GC3" s="1260"/>
      <c r="GD3" s="1260"/>
      <c r="GE3" s="1260"/>
      <c r="GF3" s="1260"/>
      <c r="GG3" s="1260"/>
      <c r="GH3" s="1260"/>
      <c r="GI3" s="1260"/>
      <c r="GJ3" s="1260"/>
      <c r="GK3" s="1260"/>
      <c r="GL3" s="1260"/>
      <c r="GM3" s="1260"/>
      <c r="GN3" s="1260"/>
    </row>
    <row r="4" spans="1:201">
      <c r="A4" s="2130"/>
      <c r="B4" s="2130"/>
      <c r="C4" s="2130"/>
      <c r="D4" s="2130"/>
      <c r="E4" s="2130"/>
      <c r="F4" s="1450"/>
      <c r="G4" s="1449"/>
      <c r="H4" s="1449"/>
      <c r="I4" s="1449"/>
      <c r="J4" s="1449"/>
      <c r="K4" s="1449"/>
      <c r="L4" s="2130"/>
      <c r="M4" s="2130"/>
      <c r="N4" s="1450"/>
      <c r="O4" s="1449"/>
      <c r="P4" s="1449"/>
      <c r="Q4" s="1449"/>
      <c r="R4" s="1449"/>
      <c r="S4" s="1449"/>
      <c r="T4" s="1449"/>
      <c r="U4" s="1449"/>
      <c r="V4" s="1449"/>
      <c r="W4" s="2130"/>
      <c r="X4" s="2130"/>
      <c r="Y4" s="2130"/>
      <c r="Z4" s="2130"/>
      <c r="AA4" s="2130"/>
      <c r="AB4" s="1450"/>
      <c r="AC4" s="1449"/>
      <c r="AD4" s="1449"/>
      <c r="AE4" s="1449"/>
      <c r="AF4" s="1449"/>
      <c r="AG4" s="1449"/>
      <c r="AH4" s="2130"/>
      <c r="AI4" s="2130"/>
      <c r="AJ4" s="1450"/>
      <c r="AK4" s="1449"/>
      <c r="AL4" s="1449"/>
      <c r="AM4" s="1449"/>
      <c r="AN4" s="1449"/>
      <c r="AO4" s="1449"/>
      <c r="AP4" s="1449"/>
      <c r="AQ4" s="1449"/>
      <c r="AR4" s="1449"/>
      <c r="AS4" s="2130"/>
      <c r="AT4" s="2130"/>
      <c r="AU4" s="2130"/>
      <c r="AV4" s="2130"/>
      <c r="AW4" s="2130"/>
      <c r="AX4" s="1450"/>
      <c r="AY4" s="1449"/>
      <c r="AZ4" s="1449"/>
      <c r="BA4" s="1449"/>
      <c r="BB4" s="1449"/>
      <c r="BC4" s="1449"/>
      <c r="BD4" s="1612"/>
      <c r="BE4" s="2130"/>
      <c r="BF4" s="1450"/>
      <c r="BG4" s="1449"/>
      <c r="BH4" s="1449"/>
      <c r="BI4" s="1449"/>
      <c r="BJ4" s="1449"/>
      <c r="BK4" s="1449"/>
      <c r="BL4" s="1449"/>
      <c r="BM4" s="1449"/>
      <c r="BN4" s="2130"/>
      <c r="BO4" s="2130"/>
      <c r="BP4" s="2130"/>
      <c r="BQ4" s="2130"/>
      <c r="BR4" s="2130"/>
      <c r="BS4" s="1450"/>
      <c r="BT4" s="1449"/>
      <c r="BU4" s="1449"/>
      <c r="BV4" s="1449"/>
      <c r="BW4" s="1449"/>
      <c r="BX4" s="1449"/>
      <c r="BY4" s="2130"/>
      <c r="BZ4" s="2130"/>
      <c r="CA4" s="1450"/>
      <c r="CB4" s="1449"/>
      <c r="CC4" s="1449"/>
      <c r="CD4" s="1449"/>
      <c r="CE4" s="1449"/>
      <c r="CF4" s="1449"/>
      <c r="CG4" s="1449"/>
      <c r="CH4" s="1449"/>
      <c r="CI4" s="1449"/>
      <c r="CJ4" s="1395"/>
      <c r="CK4" s="1395"/>
      <c r="CL4" s="1395"/>
      <c r="CM4" s="1395"/>
      <c r="CN4" s="1395"/>
      <c r="CO4" s="1435"/>
      <c r="CP4" s="1260"/>
      <c r="CQ4" s="1260"/>
      <c r="CR4" s="1260"/>
      <c r="CS4" s="1260"/>
      <c r="CT4" s="1260"/>
      <c r="CU4" s="1395"/>
      <c r="CV4" s="1395"/>
      <c r="CW4" s="1435"/>
      <c r="CX4" s="1260"/>
      <c r="CY4" s="1260"/>
      <c r="CZ4" s="1260"/>
      <c r="DA4" s="1260"/>
      <c r="DB4" s="1260"/>
      <c r="DC4" s="1260"/>
      <c r="DD4" s="1260"/>
      <c r="DE4" s="1260"/>
      <c r="DF4" s="1395"/>
      <c r="DG4" s="1395"/>
      <c r="DH4" s="1395"/>
      <c r="DI4" s="1395"/>
      <c r="DJ4" s="1395"/>
      <c r="DK4" s="1435"/>
      <c r="DL4" s="1260"/>
      <c r="DM4" s="1260"/>
      <c r="DN4" s="1260"/>
      <c r="DO4" s="1260"/>
      <c r="DP4" s="1260"/>
      <c r="DQ4" s="1260"/>
      <c r="DR4" s="1260"/>
      <c r="DS4" s="1260"/>
      <c r="DT4" s="1260"/>
      <c r="DU4" s="1260"/>
      <c r="DV4" s="1260"/>
      <c r="DW4" s="1260"/>
      <c r="DX4" s="1260"/>
      <c r="DY4" s="1260"/>
      <c r="DZ4" s="1260"/>
      <c r="EA4" s="1260"/>
      <c r="EB4" s="1260"/>
      <c r="EC4" s="1260"/>
      <c r="ED4" s="1260"/>
      <c r="EE4" s="1260"/>
      <c r="EF4" s="1260"/>
      <c r="EG4" s="1260"/>
      <c r="EH4" s="1260"/>
      <c r="EI4" s="1260"/>
      <c r="EJ4" s="1260"/>
      <c r="EK4" s="1260"/>
      <c r="EL4" s="1260"/>
      <c r="EM4" s="1260"/>
      <c r="EN4" s="1260"/>
      <c r="EO4" s="1260"/>
      <c r="EP4" s="1260"/>
      <c r="EQ4" s="1260"/>
      <c r="ER4" s="1260"/>
      <c r="ES4" s="1260"/>
      <c r="ET4" s="1260"/>
      <c r="EU4" s="1260"/>
      <c r="EV4" s="1260"/>
      <c r="EW4" s="1260"/>
      <c r="EX4" s="1260"/>
      <c r="EY4" s="1260"/>
      <c r="EZ4" s="1260"/>
      <c r="FA4" s="1260"/>
      <c r="FB4" s="1260"/>
      <c r="FC4" s="1260"/>
      <c r="FD4" s="1260"/>
      <c r="FE4" s="1260"/>
      <c r="FF4" s="1260"/>
      <c r="FG4" s="1260"/>
      <c r="FH4" s="1260"/>
      <c r="FI4" s="1260"/>
      <c r="FJ4" s="1260"/>
      <c r="FK4" s="1260"/>
      <c r="FL4" s="1260"/>
      <c r="FM4" s="1260"/>
      <c r="FN4" s="1260"/>
      <c r="FO4" s="1260"/>
      <c r="FP4" s="1260"/>
      <c r="FQ4" s="1260"/>
      <c r="FR4" s="1260"/>
      <c r="FS4" s="1260"/>
      <c r="FT4" s="1260"/>
      <c r="FU4" s="1260"/>
      <c r="FV4" s="1260"/>
      <c r="FW4" s="1260"/>
      <c r="FX4" s="1260"/>
      <c r="FY4" s="1260"/>
      <c r="FZ4" s="1260"/>
      <c r="GA4" s="1260"/>
      <c r="GB4" s="1260"/>
      <c r="GC4" s="1260"/>
      <c r="GD4" s="1260"/>
      <c r="GE4" s="1260"/>
      <c r="GF4" s="1260"/>
      <c r="GG4" s="1260"/>
      <c r="GH4" s="1260"/>
      <c r="GI4" s="1260"/>
      <c r="GJ4" s="1260"/>
      <c r="GK4" s="1260"/>
      <c r="GL4" s="1260"/>
      <c r="GM4" s="1260"/>
      <c r="GN4" s="1260"/>
    </row>
    <row r="5" spans="1:201">
      <c r="A5" s="2130"/>
      <c r="B5" s="2130"/>
      <c r="C5" s="2130"/>
      <c r="D5" s="2130"/>
      <c r="E5" s="2130"/>
      <c r="F5" s="1450"/>
      <c r="G5" s="1449"/>
      <c r="H5" s="1449"/>
      <c r="I5" s="1449"/>
      <c r="J5" s="1449"/>
      <c r="K5" s="1449"/>
      <c r="L5" s="2130"/>
      <c r="M5" s="2130"/>
      <c r="N5" s="1450"/>
      <c r="O5" s="1449"/>
      <c r="P5" s="1449"/>
      <c r="Q5" s="1449"/>
      <c r="R5" s="1449"/>
      <c r="S5" s="1449"/>
      <c r="T5" s="1449"/>
      <c r="U5" s="1449"/>
      <c r="V5" s="1449"/>
      <c r="W5" s="2130"/>
      <c r="X5" s="2130"/>
      <c r="Y5" s="2130"/>
      <c r="Z5" s="2130"/>
      <c r="AA5" s="2130"/>
      <c r="AB5" s="1450"/>
      <c r="AC5" s="1449"/>
      <c r="AD5" s="1449"/>
      <c r="AE5" s="1449"/>
      <c r="AF5" s="1449"/>
      <c r="AG5" s="1449"/>
      <c r="AH5" s="2130"/>
      <c r="AI5" s="2130"/>
      <c r="AJ5" s="1450"/>
      <c r="AK5" s="1449"/>
      <c r="AL5" s="1449"/>
      <c r="AM5" s="1449"/>
      <c r="AN5" s="1449"/>
      <c r="AO5" s="1449"/>
      <c r="AP5" s="1449"/>
      <c r="AQ5" s="1449"/>
      <c r="AR5" s="1449"/>
      <c r="AS5" s="2130"/>
      <c r="AT5" s="2130"/>
      <c r="AU5" s="2130"/>
      <c r="AV5" s="2130"/>
      <c r="AW5" s="2130"/>
      <c r="AX5" s="1450"/>
      <c r="AY5" s="1449"/>
      <c r="AZ5" s="1449"/>
      <c r="BA5" s="1449"/>
      <c r="BB5" s="1449"/>
      <c r="BC5" s="1449"/>
      <c r="BD5" s="2130"/>
      <c r="BE5" s="2130"/>
      <c r="BF5" s="1450"/>
      <c r="BG5" s="1449"/>
      <c r="BH5" s="1449"/>
      <c r="BI5" s="1449"/>
      <c r="BJ5" s="1449"/>
      <c r="BK5" s="1449"/>
      <c r="BL5" s="1449"/>
      <c r="BM5" s="1449"/>
      <c r="BN5" s="2130"/>
      <c r="BO5" s="2130"/>
      <c r="BP5" s="2130"/>
      <c r="BQ5" s="2130"/>
      <c r="BR5" s="2130"/>
      <c r="BS5" s="1450"/>
      <c r="BT5" s="1449"/>
      <c r="BU5" s="1449"/>
      <c r="BV5" s="1449"/>
      <c r="BW5" s="1449"/>
      <c r="BX5" s="1449"/>
      <c r="BY5" s="2130"/>
      <c r="BZ5" s="2130"/>
      <c r="CA5" s="1450"/>
      <c r="CB5" s="1449"/>
      <c r="CC5" s="1449"/>
      <c r="CD5" s="1449"/>
      <c r="CE5" s="1449"/>
      <c r="CF5" s="1449"/>
      <c r="CG5" s="1449"/>
      <c r="CH5" s="1449"/>
      <c r="CI5" s="1449"/>
      <c r="CJ5" s="1395"/>
      <c r="CK5" s="1395"/>
      <c r="CL5" s="1395"/>
      <c r="CM5" s="1395"/>
      <c r="CN5" s="1395"/>
      <c r="CO5" s="1435"/>
      <c r="CP5" s="1260"/>
      <c r="CQ5" s="1260"/>
      <c r="CR5" s="1260"/>
      <c r="CS5" s="1260"/>
      <c r="CT5" s="1260"/>
      <c r="CU5" s="1395"/>
      <c r="CV5" s="1395"/>
      <c r="CW5" s="1435"/>
      <c r="CX5" s="1260"/>
      <c r="CY5" s="1260"/>
      <c r="CZ5" s="1260"/>
      <c r="DA5" s="1260"/>
      <c r="DB5" s="1260"/>
      <c r="DC5" s="1260"/>
      <c r="DD5" s="1260"/>
      <c r="DE5" s="1260"/>
      <c r="DF5" s="1395"/>
      <c r="DG5" s="1395"/>
      <c r="DH5" s="1395"/>
      <c r="DI5" s="1395"/>
      <c r="DJ5" s="1395"/>
      <c r="DK5" s="1435"/>
      <c r="DL5" s="1260"/>
      <c r="DM5" s="1260"/>
      <c r="DN5" s="1260"/>
      <c r="DO5" s="1260"/>
      <c r="DP5" s="1260"/>
      <c r="DQ5" s="1260"/>
      <c r="DR5" s="1260"/>
      <c r="DS5" s="1260"/>
      <c r="DT5" s="1260"/>
      <c r="DU5" s="1260"/>
      <c r="DV5" s="1260"/>
      <c r="DW5" s="1260"/>
      <c r="DX5" s="1260"/>
      <c r="DY5" s="1260"/>
      <c r="DZ5" s="1260"/>
      <c r="EA5" s="1260"/>
      <c r="EB5" s="1260"/>
      <c r="EC5" s="1260"/>
      <c r="ED5" s="1260"/>
      <c r="EE5" s="1260"/>
      <c r="EF5" s="1260"/>
      <c r="EG5" s="1260"/>
      <c r="EH5" s="1260"/>
      <c r="EI5" s="1260"/>
      <c r="EJ5" s="1260"/>
      <c r="EK5" s="1260"/>
      <c r="EL5" s="1260"/>
      <c r="EM5" s="1260"/>
      <c r="EN5" s="1260"/>
      <c r="EO5" s="1260"/>
      <c r="EP5" s="1260"/>
      <c r="EQ5" s="1260"/>
      <c r="ER5" s="1260"/>
      <c r="ES5" s="1260"/>
      <c r="ET5" s="1260"/>
      <c r="EU5" s="1260"/>
      <c r="EV5" s="1260"/>
      <c r="EW5" s="1260"/>
      <c r="EX5" s="1260"/>
      <c r="EY5" s="1260"/>
      <c r="EZ5" s="1260"/>
      <c r="FA5" s="1260"/>
      <c r="FB5" s="1260"/>
      <c r="FC5" s="1260"/>
      <c r="FD5" s="1260"/>
      <c r="FE5" s="1336"/>
      <c r="FF5" s="1260"/>
      <c r="FG5" s="1260"/>
      <c r="FH5" s="1260"/>
      <c r="FI5" s="1260"/>
      <c r="FJ5" s="1260"/>
      <c r="FK5" s="1260"/>
      <c r="FL5" s="1260"/>
      <c r="FM5" s="1260"/>
      <c r="FN5" s="1260"/>
      <c r="FO5" s="1260"/>
      <c r="FP5" s="1260"/>
      <c r="FQ5" s="1260"/>
      <c r="FR5" s="1260"/>
      <c r="FS5" s="1260"/>
      <c r="FT5" s="1260"/>
      <c r="FU5" s="1260"/>
      <c r="FV5" s="1260"/>
      <c r="FW5" s="1260"/>
      <c r="FX5" s="1260"/>
      <c r="FY5" s="1260"/>
      <c r="FZ5" s="1260"/>
      <c r="GA5" s="1260"/>
      <c r="GB5" s="1260"/>
      <c r="GC5" s="1260"/>
      <c r="GD5" s="1260"/>
      <c r="GE5" s="1260"/>
      <c r="GF5" s="1260"/>
      <c r="GG5" s="1260"/>
      <c r="GH5" s="1260"/>
      <c r="GI5" s="1260"/>
      <c r="GJ5" s="1260"/>
      <c r="GK5" s="1260"/>
      <c r="GL5" s="1260"/>
      <c r="GM5" s="1260"/>
      <c r="GN5" s="1260"/>
    </row>
    <row r="6" spans="1:201" ht="17.5">
      <c r="A6" s="1614" t="s">
        <v>381</v>
      </c>
      <c r="B6" s="1614"/>
      <c r="C6" s="1614"/>
      <c r="D6" s="1614"/>
      <c r="E6" s="2132" t="s">
        <v>1914</v>
      </c>
      <c r="F6" s="1612"/>
      <c r="G6" s="1607"/>
      <c r="H6" s="1607"/>
      <c r="I6" s="1607"/>
      <c r="J6" s="1607"/>
      <c r="K6" s="1449"/>
      <c r="L6" s="1609"/>
      <c r="M6" s="1449"/>
      <c r="N6" s="1449"/>
      <c r="O6" s="1449"/>
      <c r="P6" s="1449"/>
      <c r="Q6" s="1449"/>
      <c r="R6" s="1449"/>
      <c r="S6" s="1449"/>
      <c r="T6" s="1449"/>
      <c r="U6" s="1449"/>
      <c r="V6" s="1449"/>
      <c r="W6" s="1449"/>
      <c r="X6" s="1449"/>
      <c r="Y6" s="1449"/>
      <c r="Z6" s="1609"/>
      <c r="AA6" s="1449"/>
      <c r="AB6" s="1449"/>
      <c r="AC6" s="1449"/>
      <c r="AD6" s="1449"/>
      <c r="AE6" s="1449"/>
      <c r="AF6" s="1449"/>
      <c r="AG6" s="1449"/>
      <c r="AH6" s="1609"/>
      <c r="AI6" s="1449"/>
      <c r="AJ6" s="1449"/>
      <c r="AK6" s="1449"/>
      <c r="AL6" s="1449"/>
      <c r="AM6" s="1449"/>
      <c r="AN6" s="1449"/>
      <c r="AO6" s="1449"/>
      <c r="AP6" s="1449"/>
      <c r="AQ6" s="1449"/>
      <c r="AR6" s="1449"/>
      <c r="AS6" s="1449"/>
      <c r="AT6" s="1449"/>
      <c r="AU6" s="1449"/>
      <c r="AV6" s="1609"/>
      <c r="AW6" s="1449"/>
      <c r="AX6" s="1449"/>
      <c r="AY6" s="1449"/>
      <c r="AZ6" s="1449"/>
      <c r="BA6" s="1449"/>
      <c r="BB6" s="1449"/>
      <c r="BC6" s="1609"/>
      <c r="BD6" s="1612"/>
      <c r="BE6" s="1449"/>
      <c r="BF6" s="1449"/>
      <c r="BG6" s="1449"/>
      <c r="BH6" s="1449"/>
      <c r="BI6" s="1449"/>
      <c r="BJ6" s="1449"/>
      <c r="BK6" s="1449"/>
      <c r="BL6" s="1449"/>
      <c r="BM6" s="1449"/>
      <c r="BN6" s="1449"/>
      <c r="BO6" s="1449"/>
      <c r="BP6" s="1449"/>
      <c r="BQ6" s="1609"/>
      <c r="BR6" s="1449"/>
      <c r="BS6" s="1449"/>
      <c r="BT6" s="1449"/>
      <c r="BU6" s="1449"/>
      <c r="BV6" s="1449"/>
      <c r="BW6" s="1449"/>
      <c r="BX6" s="1449"/>
      <c r="BY6" s="1609"/>
      <c r="BZ6" s="1449"/>
      <c r="CA6" s="1449"/>
      <c r="CB6" s="1449"/>
      <c r="CC6" s="1449"/>
      <c r="CD6" s="1449"/>
      <c r="CE6" s="1449"/>
      <c r="CF6" s="1449"/>
      <c r="CG6" s="1449"/>
      <c r="CH6" s="1449"/>
      <c r="CI6" s="1449"/>
      <c r="CJ6" s="1260"/>
      <c r="CK6" s="1501" t="s">
        <v>382</v>
      </c>
      <c r="CL6" s="1260"/>
      <c r="CM6" s="1501"/>
      <c r="CN6" s="1427" t="s">
        <v>1914</v>
      </c>
      <c r="CO6" s="1427"/>
      <c r="CP6" s="1260"/>
      <c r="CQ6" s="1260"/>
      <c r="CR6" s="1260"/>
      <c r="CS6" s="1260"/>
      <c r="CT6" s="1260"/>
      <c r="CU6" s="1497"/>
      <c r="CV6" s="1260"/>
      <c r="CW6" s="1260"/>
      <c r="CX6" s="1260"/>
      <c r="CY6" s="1260"/>
      <c r="CZ6" s="1260"/>
      <c r="DA6" s="1260"/>
      <c r="DB6" s="1260"/>
      <c r="DC6" s="1260"/>
      <c r="DD6" s="1260"/>
      <c r="DE6" s="1260"/>
      <c r="DF6" s="1260"/>
      <c r="DG6" s="1260"/>
      <c r="DH6" s="1260"/>
      <c r="DI6" s="1497"/>
      <c r="DJ6" s="1260"/>
      <c r="DK6" s="1260"/>
      <c r="DL6" s="1260"/>
      <c r="DM6" s="1260"/>
      <c r="DN6" s="1260"/>
      <c r="DO6" s="1260"/>
      <c r="DP6" s="1260"/>
      <c r="DQ6" s="1260"/>
      <c r="DR6" s="1260"/>
      <c r="DS6" s="1260"/>
      <c r="DT6" s="1260"/>
      <c r="DU6" s="1260"/>
      <c r="DV6" s="1260"/>
      <c r="DW6" s="1260"/>
      <c r="DX6" s="1260"/>
      <c r="DY6" s="1260"/>
      <c r="DZ6" s="1260"/>
      <c r="EA6" s="1260"/>
      <c r="EB6" s="1260"/>
      <c r="EC6" s="1260"/>
      <c r="ED6" s="1260"/>
      <c r="EE6" s="1260"/>
      <c r="EF6" s="1260"/>
      <c r="EG6" s="1260"/>
      <c r="EH6" s="1260"/>
      <c r="EI6" s="1260"/>
      <c r="EJ6" s="1260"/>
      <c r="EK6" s="1260"/>
      <c r="EL6" s="1260"/>
      <c r="EM6" s="1260"/>
      <c r="EN6" s="1260"/>
      <c r="EO6" s="1260"/>
      <c r="EP6" s="1260"/>
      <c r="EQ6" s="1260"/>
      <c r="ER6" s="1260"/>
      <c r="ES6" s="1260"/>
      <c r="ET6" s="1260"/>
      <c r="EU6" s="1260"/>
      <c r="EV6" s="1260"/>
      <c r="EW6" s="1260"/>
      <c r="EX6" s="1260"/>
      <c r="EY6" s="1260"/>
      <c r="EZ6" s="1260"/>
      <c r="FA6" s="1260"/>
      <c r="FB6" s="1260"/>
      <c r="FC6" s="1260"/>
      <c r="FD6" s="1260"/>
      <c r="FE6" s="1260"/>
      <c r="FF6" s="1260"/>
      <c r="FG6" s="1260"/>
      <c r="FH6" s="1260"/>
      <c r="FI6" s="1260"/>
      <c r="FJ6" s="1260"/>
      <c r="FK6" s="1260"/>
      <c r="FL6" s="1260"/>
      <c r="FM6" s="1260"/>
      <c r="FN6" s="1260"/>
      <c r="FO6" s="1260"/>
      <c r="FP6" s="1260"/>
      <c r="FQ6" s="1260"/>
      <c r="FR6" s="1260"/>
      <c r="FS6" s="1260"/>
      <c r="FT6" s="1260"/>
      <c r="FU6" s="1260"/>
      <c r="FV6" s="1260"/>
      <c r="FW6" s="1260"/>
      <c r="FX6" s="1260"/>
      <c r="FY6" s="1260"/>
      <c r="FZ6" s="1260"/>
      <c r="GA6" s="1260"/>
      <c r="GB6" s="1260"/>
      <c r="GC6" s="1260"/>
      <c r="GD6" s="1260"/>
      <c r="GE6" s="1260"/>
      <c r="GF6" s="1260"/>
      <c r="GG6" s="1260"/>
      <c r="GH6" s="1260"/>
      <c r="GI6" s="1260"/>
      <c r="GJ6" s="1260"/>
      <c r="GK6" s="1260"/>
      <c r="GL6" s="1260"/>
      <c r="GM6" s="1260"/>
      <c r="GN6" s="1260"/>
    </row>
    <row r="7" spans="1:201" ht="21">
      <c r="A7" s="1449" t="s">
        <v>1183</v>
      </c>
      <c r="B7" s="1449"/>
      <c r="C7" s="1449"/>
      <c r="D7" s="2133" t="s">
        <v>343</v>
      </c>
      <c r="E7" s="1449"/>
      <c r="F7" s="2845" t="s">
        <v>738</v>
      </c>
      <c r="G7" s="2845"/>
      <c r="H7" s="2845"/>
      <c r="I7" s="2845"/>
      <c r="J7" s="2845"/>
      <c r="K7" s="1612"/>
      <c r="L7" s="1449"/>
      <c r="M7" s="1449"/>
      <c r="N7" s="1449"/>
      <c r="O7" s="1449"/>
      <c r="P7" s="1449"/>
      <c r="Q7" s="1449"/>
      <c r="R7" s="1449"/>
      <c r="S7" s="1449"/>
      <c r="T7" s="1449"/>
      <c r="U7" s="1449"/>
      <c r="V7" s="1449"/>
      <c r="W7" s="1449" t="s">
        <v>1183</v>
      </c>
      <c r="X7" s="1449"/>
      <c r="Y7" s="1449"/>
      <c r="Z7" s="1449"/>
      <c r="AA7" s="1449"/>
      <c r="AB7" s="1449"/>
      <c r="AC7" s="1449"/>
      <c r="AD7" s="1449"/>
      <c r="AE7" s="1449"/>
      <c r="AF7" s="1449"/>
      <c r="AG7" s="2134"/>
      <c r="AH7" s="1449"/>
      <c r="AI7" s="1449"/>
      <c r="AJ7" s="1449"/>
      <c r="AK7" s="1449"/>
      <c r="AL7" s="1449"/>
      <c r="AM7" s="1449"/>
      <c r="AN7" s="1449"/>
      <c r="AO7" s="1449"/>
      <c r="AP7" s="1449"/>
      <c r="AQ7" s="1449"/>
      <c r="AR7" s="1449"/>
      <c r="AS7" s="1449" t="s">
        <v>1183</v>
      </c>
      <c r="AT7" s="1449"/>
      <c r="AU7" s="1449"/>
      <c r="AV7" s="1449"/>
      <c r="AW7" s="1449"/>
      <c r="AX7" s="1449"/>
      <c r="AY7" s="1449"/>
      <c r="AZ7" s="1449"/>
      <c r="BA7" s="1449"/>
      <c r="BB7" s="1449"/>
      <c r="BC7" s="2135"/>
      <c r="BD7" s="1449"/>
      <c r="BE7" s="1449"/>
      <c r="BF7" s="1449"/>
      <c r="BG7" s="1449"/>
      <c r="BH7" s="1449"/>
      <c r="BI7" s="1449"/>
      <c r="BJ7" s="1449"/>
      <c r="BK7" s="1449"/>
      <c r="BL7" s="1449"/>
      <c r="BM7" s="1449"/>
      <c r="BN7" s="1449" t="s">
        <v>1183</v>
      </c>
      <c r="BO7" s="1449"/>
      <c r="BP7" s="1449"/>
      <c r="BQ7" s="1449"/>
      <c r="BR7" s="1449"/>
      <c r="BS7" s="1449"/>
      <c r="BT7" s="1449"/>
      <c r="BU7" s="1449"/>
      <c r="BV7" s="1449"/>
      <c r="BW7" s="1449"/>
      <c r="BX7" s="1612"/>
      <c r="BY7" s="1449"/>
      <c r="BZ7" s="1449"/>
      <c r="CA7" s="1449"/>
      <c r="CB7" s="1449"/>
      <c r="CC7" s="1449"/>
      <c r="CD7" s="1449"/>
      <c r="CE7" s="1449"/>
      <c r="CF7" s="1449"/>
      <c r="CG7" s="1449"/>
      <c r="CH7" s="1449"/>
      <c r="CI7" s="1449"/>
      <c r="CJ7" s="1260" t="s">
        <v>1183</v>
      </c>
      <c r="CK7" s="1260"/>
      <c r="CL7" s="1260"/>
      <c r="CM7" s="1453" t="s">
        <v>383</v>
      </c>
      <c r="CN7" s="1260"/>
      <c r="CO7" s="1455" t="s">
        <v>1915</v>
      </c>
      <c r="CP7" s="1260"/>
      <c r="CQ7" s="1260"/>
      <c r="CR7" s="1260"/>
      <c r="CS7" s="1260"/>
      <c r="CT7" s="2136"/>
      <c r="CU7" s="1260"/>
      <c r="CV7" s="1260"/>
      <c r="CW7" s="1260"/>
      <c r="CX7" s="1260"/>
      <c r="CY7" s="1260"/>
      <c r="CZ7" s="1260"/>
      <c r="DA7" s="1260"/>
      <c r="DB7" s="1260"/>
      <c r="DC7" s="1260"/>
      <c r="DD7" s="1260"/>
      <c r="DE7" s="1260"/>
      <c r="DF7" s="1260" t="s">
        <v>1183</v>
      </c>
      <c r="DG7" s="1260"/>
      <c r="DH7" s="1260"/>
      <c r="DI7" s="1260"/>
      <c r="DJ7" s="1260"/>
      <c r="DK7" s="1260"/>
      <c r="DL7" s="1260"/>
      <c r="DM7" s="1260"/>
      <c r="DN7" s="1260"/>
      <c r="DO7" s="1260"/>
      <c r="DP7" s="2137"/>
      <c r="DQ7" s="1260"/>
      <c r="DR7" s="1260"/>
      <c r="DS7" s="1260"/>
      <c r="DT7" s="1260"/>
      <c r="DU7" s="1260"/>
      <c r="DV7" s="1260"/>
      <c r="DW7" s="1260"/>
      <c r="DX7" s="1260"/>
      <c r="DY7" s="1260"/>
      <c r="DZ7" s="1260"/>
      <c r="EA7" s="1260"/>
      <c r="EB7" s="1260"/>
      <c r="EC7" s="1260"/>
      <c r="ED7" s="1260"/>
      <c r="EE7" s="1260"/>
      <c r="EF7" s="1260"/>
      <c r="EG7" s="1260"/>
      <c r="EH7" s="1260"/>
      <c r="EI7" s="1260"/>
      <c r="EJ7" s="1260"/>
      <c r="EK7" s="1260"/>
      <c r="EL7" s="2136"/>
      <c r="EM7" s="1260"/>
      <c r="EN7" s="1260"/>
      <c r="EO7" s="1260"/>
      <c r="EP7" s="1260"/>
      <c r="EQ7" s="1260"/>
      <c r="ER7" s="1260"/>
      <c r="ES7" s="1260"/>
      <c r="ET7" s="1260"/>
      <c r="EU7" s="1260"/>
      <c r="EV7" s="1260"/>
      <c r="EW7" s="1260"/>
      <c r="EX7" s="1260"/>
      <c r="EY7" s="1260"/>
      <c r="EZ7" s="1260"/>
      <c r="FA7" s="1260"/>
      <c r="FB7" s="1260"/>
      <c r="FC7" s="1260"/>
      <c r="FD7" s="1260"/>
      <c r="FE7" s="1260"/>
      <c r="FF7" s="1260"/>
      <c r="FG7" s="1260"/>
      <c r="FH7" s="2136"/>
      <c r="FI7" s="1260"/>
      <c r="FJ7" s="1260"/>
      <c r="FK7" s="1260"/>
      <c r="FL7" s="1260"/>
      <c r="FM7" s="1260"/>
      <c r="FN7" s="1260"/>
      <c r="FO7" s="1260"/>
      <c r="FP7" s="1260"/>
      <c r="FQ7" s="1260"/>
      <c r="FR7" s="1260"/>
      <c r="FS7" s="1260"/>
      <c r="FT7" s="1260"/>
      <c r="FU7" s="1260"/>
      <c r="FV7" s="1260"/>
      <c r="FW7" s="1260"/>
      <c r="FX7" s="1260"/>
      <c r="FY7" s="1260"/>
      <c r="FZ7" s="1260"/>
      <c r="GA7" s="1260"/>
      <c r="GB7" s="1260"/>
      <c r="GC7" s="1260"/>
      <c r="GD7" s="1260"/>
      <c r="GE7" s="1260"/>
      <c r="GF7" s="1260"/>
      <c r="GG7" s="1260"/>
      <c r="GH7" s="1260"/>
      <c r="GI7" s="1260"/>
      <c r="GJ7" s="1260"/>
      <c r="GK7" s="1260"/>
      <c r="GL7" s="1260"/>
      <c r="GM7" s="1260"/>
      <c r="GN7" s="1260"/>
    </row>
    <row r="8" spans="1:201" s="1255" customFormat="1" ht="19.5" customHeight="1">
      <c r="A8" s="2710" t="s">
        <v>734</v>
      </c>
      <c r="B8" s="2710"/>
      <c r="C8" s="2711"/>
      <c r="D8" s="2138" t="s">
        <v>1916</v>
      </c>
      <c r="E8" s="2139"/>
      <c r="F8" s="2139" t="s">
        <v>1554</v>
      </c>
      <c r="G8" s="2139"/>
      <c r="H8" s="2140"/>
      <c r="I8" s="2139"/>
      <c r="J8" s="2139"/>
      <c r="K8" s="2141" t="s">
        <v>741</v>
      </c>
      <c r="L8" s="2139"/>
      <c r="M8" s="2139"/>
      <c r="N8" s="2139"/>
      <c r="O8" s="2139"/>
      <c r="P8" s="2139"/>
      <c r="Q8" s="2139"/>
      <c r="R8" s="2139"/>
      <c r="S8" s="2139"/>
      <c r="T8" s="2142"/>
      <c r="U8" s="2847" t="s">
        <v>694</v>
      </c>
      <c r="V8" s="2848"/>
      <c r="W8" s="2710" t="s">
        <v>734</v>
      </c>
      <c r="X8" s="2710"/>
      <c r="Y8" s="2711"/>
      <c r="Z8" s="2143" t="s">
        <v>1014</v>
      </c>
      <c r="AA8" s="2139"/>
      <c r="AB8" s="2144"/>
      <c r="AC8" s="2139" t="s">
        <v>1917</v>
      </c>
      <c r="AD8" s="2139"/>
      <c r="AE8" s="2139"/>
      <c r="AF8" s="2145"/>
      <c r="AG8" s="2146" t="s">
        <v>1015</v>
      </c>
      <c r="AH8" s="2147"/>
      <c r="AI8" s="2139" t="s">
        <v>1918</v>
      </c>
      <c r="AJ8" s="2139"/>
      <c r="AK8" s="2139"/>
      <c r="AL8" s="2148"/>
      <c r="AM8" s="2148"/>
      <c r="AN8" s="2139" t="s">
        <v>714</v>
      </c>
      <c r="AO8" s="2139"/>
      <c r="AP8" s="2142"/>
      <c r="AQ8" s="2847" t="s">
        <v>694</v>
      </c>
      <c r="AR8" s="2848"/>
      <c r="AS8" s="2710" t="s">
        <v>734</v>
      </c>
      <c r="AT8" s="2710"/>
      <c r="AU8" s="2711"/>
      <c r="AV8" s="2149" t="s">
        <v>1016</v>
      </c>
      <c r="AW8" s="2150"/>
      <c r="AX8" s="2151" t="s">
        <v>1017</v>
      </c>
      <c r="AY8" s="2138"/>
      <c r="AZ8" s="2152" t="s">
        <v>1919</v>
      </c>
      <c r="BA8" s="2139"/>
      <c r="BB8" s="2139"/>
      <c r="BC8" s="2145" t="s">
        <v>741</v>
      </c>
      <c r="BD8" s="2139"/>
      <c r="BE8" s="2139"/>
      <c r="BF8" s="2139"/>
      <c r="BG8" s="2139"/>
      <c r="BH8" s="2139"/>
      <c r="BI8" s="2139"/>
      <c r="BJ8" s="2144"/>
      <c r="BK8" s="2139"/>
      <c r="BL8" s="2847" t="s">
        <v>694</v>
      </c>
      <c r="BM8" s="2848"/>
      <c r="BN8" s="2710" t="s">
        <v>734</v>
      </c>
      <c r="BO8" s="2710"/>
      <c r="BP8" s="2711"/>
      <c r="BQ8" s="2147" t="s">
        <v>1018</v>
      </c>
      <c r="BR8" s="2139"/>
      <c r="BS8" s="2147" t="s">
        <v>1019</v>
      </c>
      <c r="BT8" s="2143"/>
      <c r="BU8" s="2139" t="s">
        <v>1919</v>
      </c>
      <c r="BV8" s="2139"/>
      <c r="BW8" s="2139"/>
      <c r="BX8" s="2145" t="s">
        <v>741</v>
      </c>
      <c r="BY8" s="2139"/>
      <c r="BZ8" s="2139"/>
      <c r="CA8" s="2152"/>
      <c r="CB8" s="2143"/>
      <c r="CC8" s="2152"/>
      <c r="CD8" s="2148"/>
      <c r="CE8" s="2148"/>
      <c r="CF8" s="2143"/>
      <c r="CG8" s="2153"/>
      <c r="CH8" s="2847" t="s">
        <v>694</v>
      </c>
      <c r="CI8" s="2848"/>
      <c r="CJ8" s="2618" t="s">
        <v>734</v>
      </c>
      <c r="CK8" s="2618"/>
      <c r="CL8" s="2619"/>
      <c r="CM8" s="1965" t="s">
        <v>1920</v>
      </c>
      <c r="CN8" s="1513"/>
      <c r="CO8" s="1943" t="s">
        <v>1554</v>
      </c>
      <c r="CP8" s="1513"/>
      <c r="CQ8" s="2154"/>
      <c r="CR8" s="1513"/>
      <c r="CS8" s="1513"/>
      <c r="CT8" s="2020" t="s">
        <v>741</v>
      </c>
      <c r="CU8" s="1513"/>
      <c r="CV8" s="1513"/>
      <c r="CW8" s="1513"/>
      <c r="CX8" s="1513"/>
      <c r="CY8" s="1513"/>
      <c r="CZ8" s="1513"/>
      <c r="DA8" s="1513"/>
      <c r="DB8" s="1513"/>
      <c r="DC8" s="1512"/>
      <c r="DD8" s="2611" t="s">
        <v>694</v>
      </c>
      <c r="DE8" s="2612"/>
      <c r="DF8" s="2618" t="s">
        <v>734</v>
      </c>
      <c r="DG8" s="2618"/>
      <c r="DH8" s="2619"/>
      <c r="DI8" s="1970" t="s">
        <v>1020</v>
      </c>
      <c r="DJ8" s="1513"/>
      <c r="DK8" s="1513" t="s">
        <v>1921</v>
      </c>
      <c r="DL8" s="1513"/>
      <c r="DM8" s="1513"/>
      <c r="DN8" s="1513"/>
      <c r="DO8" s="1513"/>
      <c r="DP8" s="2024" t="s">
        <v>1021</v>
      </c>
      <c r="DQ8" s="1970"/>
      <c r="DR8" s="1513" t="s">
        <v>1918</v>
      </c>
      <c r="DS8" s="1513"/>
      <c r="DT8" s="1513"/>
      <c r="DU8" s="1345"/>
      <c r="DV8" s="1345"/>
      <c r="DW8" s="1345"/>
      <c r="DX8" s="1513"/>
      <c r="DY8" s="1512"/>
      <c r="DZ8" s="2611" t="s">
        <v>694</v>
      </c>
      <c r="EA8" s="2612"/>
      <c r="EB8" s="2621" t="s">
        <v>1267</v>
      </c>
      <c r="EC8" s="2621"/>
      <c r="ED8" s="2622"/>
      <c r="EE8" s="1970" t="s">
        <v>1922</v>
      </c>
      <c r="EF8" s="1513"/>
      <c r="EG8" s="1974"/>
      <c r="EH8" s="1970" t="s">
        <v>1022</v>
      </c>
      <c r="EI8" s="1967"/>
      <c r="EJ8" s="1513" t="s">
        <v>1919</v>
      </c>
      <c r="EK8" s="1345"/>
      <c r="EL8" s="2020" t="s">
        <v>741</v>
      </c>
      <c r="EM8" s="1513"/>
      <c r="EN8" s="2026"/>
      <c r="EO8" s="1513"/>
      <c r="EP8" s="1513"/>
      <c r="EQ8" s="1513"/>
      <c r="ER8" s="1513"/>
      <c r="ES8" s="2026"/>
      <c r="ET8" s="2026"/>
      <c r="EU8" s="2155"/>
      <c r="EV8" s="2611" t="s">
        <v>694</v>
      </c>
      <c r="EW8" s="2612"/>
      <c r="EX8" s="2618" t="s">
        <v>734</v>
      </c>
      <c r="EY8" s="2618"/>
      <c r="EZ8" s="2619"/>
      <c r="FA8" s="2022" t="s">
        <v>1923</v>
      </c>
      <c r="FB8" s="1967"/>
      <c r="FC8" s="2156" t="s">
        <v>1924</v>
      </c>
      <c r="FD8" s="1967"/>
      <c r="FE8" s="1513"/>
      <c r="FF8" s="2026"/>
      <c r="FG8" s="2022" t="s">
        <v>1023</v>
      </c>
      <c r="FH8" s="2026"/>
      <c r="FI8" s="1471"/>
      <c r="FJ8" s="1513" t="s">
        <v>1698</v>
      </c>
      <c r="FK8" s="1513"/>
      <c r="FL8" s="1516"/>
      <c r="FM8" s="1513"/>
      <c r="FN8" s="1513"/>
      <c r="FO8" s="1345"/>
      <c r="FP8" s="1345"/>
      <c r="FQ8" s="2611" t="s">
        <v>694</v>
      </c>
      <c r="FR8" s="2835"/>
      <c r="FS8" s="2618" t="s">
        <v>734</v>
      </c>
      <c r="FT8" s="2618"/>
      <c r="FU8" s="2619"/>
      <c r="FV8" s="1970" t="s">
        <v>1024</v>
      </c>
      <c r="FW8" s="1513"/>
      <c r="FX8" s="1513" t="s">
        <v>1925</v>
      </c>
      <c r="FY8" s="2015"/>
      <c r="FZ8" s="2611" t="s">
        <v>694</v>
      </c>
      <c r="GA8" s="2835"/>
      <c r="GB8" s="2025"/>
      <c r="GC8" s="2016"/>
      <c r="GD8" s="2016"/>
      <c r="GE8" s="2016"/>
      <c r="GF8" s="2016"/>
      <c r="GG8" s="2016"/>
      <c r="GH8" s="2016"/>
      <c r="GI8" s="2016"/>
      <c r="GJ8" s="2016"/>
      <c r="GK8" s="2016"/>
      <c r="GL8" s="2016"/>
      <c r="GM8" s="2016"/>
      <c r="GN8" s="1737"/>
      <c r="GQ8" s="1480"/>
      <c r="GR8" s="1322"/>
      <c r="GS8" s="1322"/>
    </row>
    <row r="9" spans="1:201" s="1255" customFormat="1" ht="16.5" customHeight="1">
      <c r="A9" s="2712"/>
      <c r="B9" s="2712"/>
      <c r="C9" s="2713"/>
      <c r="D9" s="2157" t="s">
        <v>219</v>
      </c>
      <c r="E9" s="2158" t="s">
        <v>345</v>
      </c>
      <c r="F9" s="2159" t="s">
        <v>736</v>
      </c>
      <c r="G9" s="2158" t="s">
        <v>293</v>
      </c>
      <c r="H9" s="2158" t="s">
        <v>294</v>
      </c>
      <c r="I9" s="2160" t="s">
        <v>295</v>
      </c>
      <c r="J9" s="2157" t="s">
        <v>346</v>
      </c>
      <c r="K9" s="2160" t="s">
        <v>347</v>
      </c>
      <c r="L9" s="2158" t="s">
        <v>298</v>
      </c>
      <c r="M9" s="2160" t="s">
        <v>299</v>
      </c>
      <c r="N9" s="2160" t="s">
        <v>1196</v>
      </c>
      <c r="O9" s="2160" t="s">
        <v>349</v>
      </c>
      <c r="P9" s="2159" t="s">
        <v>350</v>
      </c>
      <c r="Q9" s="2158" t="s">
        <v>10</v>
      </c>
      <c r="R9" s="2160" t="s">
        <v>11</v>
      </c>
      <c r="S9" s="2158" t="s">
        <v>371</v>
      </c>
      <c r="T9" s="2160" t="s">
        <v>12</v>
      </c>
      <c r="U9" s="2849"/>
      <c r="V9" s="2850"/>
      <c r="W9" s="2712"/>
      <c r="X9" s="2712"/>
      <c r="Y9" s="2713"/>
      <c r="Z9" s="2160" t="s">
        <v>351</v>
      </c>
      <c r="AA9" s="2160" t="s">
        <v>18</v>
      </c>
      <c r="AB9" s="2158" t="s">
        <v>19</v>
      </c>
      <c r="AC9" s="2160" t="s">
        <v>87</v>
      </c>
      <c r="AD9" s="2161" t="s">
        <v>785</v>
      </c>
      <c r="AE9" s="2160" t="s">
        <v>5</v>
      </c>
      <c r="AF9" s="2160" t="s">
        <v>7</v>
      </c>
      <c r="AG9" s="2160" t="s">
        <v>219</v>
      </c>
      <c r="AH9" s="2160" t="s">
        <v>345</v>
      </c>
      <c r="AI9" s="2159" t="s">
        <v>736</v>
      </c>
      <c r="AJ9" s="2158" t="s">
        <v>293</v>
      </c>
      <c r="AK9" s="2160" t="s">
        <v>294</v>
      </c>
      <c r="AL9" s="2159" t="s">
        <v>295</v>
      </c>
      <c r="AM9" s="2157" t="s">
        <v>346</v>
      </c>
      <c r="AN9" s="2160" t="s">
        <v>347</v>
      </c>
      <c r="AO9" s="2160" t="s">
        <v>298</v>
      </c>
      <c r="AP9" s="2160" t="s">
        <v>299</v>
      </c>
      <c r="AQ9" s="2849"/>
      <c r="AR9" s="2850"/>
      <c r="AS9" s="2712"/>
      <c r="AT9" s="2712"/>
      <c r="AU9" s="2713"/>
      <c r="AV9" s="2160" t="s">
        <v>87</v>
      </c>
      <c r="AW9" s="2161" t="s">
        <v>785</v>
      </c>
      <c r="AX9" s="2160" t="s">
        <v>219</v>
      </c>
      <c r="AY9" s="2160" t="s">
        <v>345</v>
      </c>
      <c r="AZ9" s="2160" t="s">
        <v>736</v>
      </c>
      <c r="BA9" s="2161" t="s">
        <v>293</v>
      </c>
      <c r="BB9" s="2158" t="s">
        <v>294</v>
      </c>
      <c r="BC9" s="2159" t="s">
        <v>295</v>
      </c>
      <c r="BD9" s="2160" t="s">
        <v>346</v>
      </c>
      <c r="BE9" s="2159" t="s">
        <v>347</v>
      </c>
      <c r="BF9" s="2158" t="s">
        <v>298</v>
      </c>
      <c r="BG9" s="2160" t="s">
        <v>299</v>
      </c>
      <c r="BH9" s="2160" t="s">
        <v>349</v>
      </c>
      <c r="BI9" s="2160" t="s">
        <v>350</v>
      </c>
      <c r="BJ9" s="2158" t="s">
        <v>10</v>
      </c>
      <c r="BK9" s="2158" t="s">
        <v>371</v>
      </c>
      <c r="BL9" s="2849"/>
      <c r="BM9" s="2850"/>
      <c r="BN9" s="2712"/>
      <c r="BO9" s="2712"/>
      <c r="BP9" s="2713"/>
      <c r="BQ9" s="2158" t="s">
        <v>351</v>
      </c>
      <c r="BR9" s="2160" t="s">
        <v>351</v>
      </c>
      <c r="BS9" s="2160" t="s">
        <v>219</v>
      </c>
      <c r="BT9" s="2160" t="s">
        <v>345</v>
      </c>
      <c r="BU9" s="2159" t="s">
        <v>736</v>
      </c>
      <c r="BV9" s="2158" t="s">
        <v>293</v>
      </c>
      <c r="BW9" s="2160" t="s">
        <v>294</v>
      </c>
      <c r="BX9" s="2160" t="s">
        <v>295</v>
      </c>
      <c r="BY9" s="2160" t="s">
        <v>346</v>
      </c>
      <c r="BZ9" s="2160" t="s">
        <v>347</v>
      </c>
      <c r="CA9" s="2160" t="s">
        <v>299</v>
      </c>
      <c r="CB9" s="2160" t="s">
        <v>350</v>
      </c>
      <c r="CC9" s="2160" t="s">
        <v>11</v>
      </c>
      <c r="CD9" s="2160" t="s">
        <v>15</v>
      </c>
      <c r="CE9" s="2162" t="s">
        <v>303</v>
      </c>
      <c r="CF9" s="2160" t="s">
        <v>351</v>
      </c>
      <c r="CG9" s="2160" t="s">
        <v>351</v>
      </c>
      <c r="CH9" s="2849"/>
      <c r="CI9" s="2850"/>
      <c r="CJ9" s="2690"/>
      <c r="CK9" s="2690"/>
      <c r="CL9" s="2691"/>
      <c r="CM9" s="1474" t="s">
        <v>219</v>
      </c>
      <c r="CN9" s="1698" t="s">
        <v>345</v>
      </c>
      <c r="CO9" s="1479" t="s">
        <v>736</v>
      </c>
      <c r="CP9" s="1698" t="s">
        <v>293</v>
      </c>
      <c r="CQ9" s="1698" t="s">
        <v>294</v>
      </c>
      <c r="CR9" s="1475" t="s">
        <v>295</v>
      </c>
      <c r="CS9" s="1474" t="s">
        <v>346</v>
      </c>
      <c r="CT9" s="1475" t="s">
        <v>347</v>
      </c>
      <c r="CU9" s="1698" t="s">
        <v>298</v>
      </c>
      <c r="CV9" s="1475" t="s">
        <v>299</v>
      </c>
      <c r="CW9" s="1475" t="s">
        <v>1196</v>
      </c>
      <c r="CX9" s="1475" t="s">
        <v>349</v>
      </c>
      <c r="CY9" s="1479" t="s">
        <v>350</v>
      </c>
      <c r="CZ9" s="1698" t="s">
        <v>10</v>
      </c>
      <c r="DA9" s="1475" t="s">
        <v>11</v>
      </c>
      <c r="DB9" s="1698" t="s">
        <v>371</v>
      </c>
      <c r="DC9" s="1475" t="s">
        <v>12</v>
      </c>
      <c r="DD9" s="2613"/>
      <c r="DE9" s="2614"/>
      <c r="DF9" s="2690"/>
      <c r="DG9" s="2690"/>
      <c r="DH9" s="2691"/>
      <c r="DI9" s="1475" t="s">
        <v>351</v>
      </c>
      <c r="DJ9" s="1475" t="s">
        <v>18</v>
      </c>
      <c r="DK9" s="1698" t="s">
        <v>19</v>
      </c>
      <c r="DL9" s="1475" t="s">
        <v>87</v>
      </c>
      <c r="DM9" s="1940" t="s">
        <v>785</v>
      </c>
      <c r="DN9" s="1475" t="s">
        <v>5</v>
      </c>
      <c r="DO9" s="1475" t="s">
        <v>7</v>
      </c>
      <c r="DP9" s="1475" t="s">
        <v>219</v>
      </c>
      <c r="DQ9" s="1475" t="s">
        <v>345</v>
      </c>
      <c r="DR9" s="1479" t="s">
        <v>736</v>
      </c>
      <c r="DS9" s="1698" t="s">
        <v>293</v>
      </c>
      <c r="DT9" s="1475" t="s">
        <v>294</v>
      </c>
      <c r="DU9" s="1479" t="s">
        <v>295</v>
      </c>
      <c r="DV9" s="1474" t="s">
        <v>346</v>
      </c>
      <c r="DW9" s="1475" t="s">
        <v>347</v>
      </c>
      <c r="DX9" s="1475" t="s">
        <v>298</v>
      </c>
      <c r="DY9" s="1475" t="s">
        <v>299</v>
      </c>
      <c r="DZ9" s="2613"/>
      <c r="EA9" s="2614"/>
      <c r="EB9" s="2623"/>
      <c r="EC9" s="2623"/>
      <c r="ED9" s="2624"/>
      <c r="EE9" s="1475" t="s">
        <v>19</v>
      </c>
      <c r="EF9" s="1475" t="s">
        <v>87</v>
      </c>
      <c r="EG9" s="1940" t="s">
        <v>785</v>
      </c>
      <c r="EH9" s="1475" t="s">
        <v>219</v>
      </c>
      <c r="EI9" s="1475" t="s">
        <v>345</v>
      </c>
      <c r="EJ9" s="1698" t="s">
        <v>736</v>
      </c>
      <c r="EK9" s="1698" t="s">
        <v>293</v>
      </c>
      <c r="EL9" s="1475" t="s">
        <v>294</v>
      </c>
      <c r="EM9" s="1479" t="s">
        <v>295</v>
      </c>
      <c r="EN9" s="1475" t="s">
        <v>346</v>
      </c>
      <c r="EO9" s="1479" t="s">
        <v>347</v>
      </c>
      <c r="EP9" s="1475" t="s">
        <v>298</v>
      </c>
      <c r="EQ9" s="1475" t="s">
        <v>299</v>
      </c>
      <c r="ER9" s="1475" t="s">
        <v>1196</v>
      </c>
      <c r="ES9" s="1475" t="s">
        <v>349</v>
      </c>
      <c r="ET9" s="1479" t="s">
        <v>350</v>
      </c>
      <c r="EU9" s="1475" t="s">
        <v>10</v>
      </c>
      <c r="EV9" s="2613"/>
      <c r="EW9" s="2614"/>
      <c r="EX9" s="2690"/>
      <c r="EY9" s="2690"/>
      <c r="EZ9" s="2691"/>
      <c r="FA9" s="1475" t="s">
        <v>347</v>
      </c>
      <c r="FB9" s="1475" t="s">
        <v>299</v>
      </c>
      <c r="FC9" s="1475" t="s">
        <v>350</v>
      </c>
      <c r="FD9" s="1475" t="s">
        <v>15</v>
      </c>
      <c r="FE9" s="1475" t="s">
        <v>351</v>
      </c>
      <c r="FF9" s="1475" t="s">
        <v>351</v>
      </c>
      <c r="FG9" s="1475" t="s">
        <v>219</v>
      </c>
      <c r="FH9" s="1475" t="s">
        <v>345</v>
      </c>
      <c r="FI9" s="1475" t="s">
        <v>736</v>
      </c>
      <c r="FJ9" s="1698" t="s">
        <v>293</v>
      </c>
      <c r="FK9" s="1698" t="s">
        <v>294</v>
      </c>
      <c r="FL9" s="1479" t="s">
        <v>295</v>
      </c>
      <c r="FM9" s="1475" t="s">
        <v>346</v>
      </c>
      <c r="FN9" s="1475" t="s">
        <v>347</v>
      </c>
      <c r="FO9" s="1475" t="s">
        <v>299</v>
      </c>
      <c r="FP9" s="1475" t="s">
        <v>350</v>
      </c>
      <c r="FQ9" s="2830"/>
      <c r="FR9" s="2836"/>
      <c r="FS9" s="2690"/>
      <c r="FT9" s="2690"/>
      <c r="FU9" s="2691"/>
      <c r="FV9" s="1475" t="s">
        <v>87</v>
      </c>
      <c r="FW9" s="1940" t="s">
        <v>785</v>
      </c>
      <c r="FX9" s="1475" t="s">
        <v>5</v>
      </c>
      <c r="FY9" s="1940" t="s">
        <v>7</v>
      </c>
      <c r="FZ9" s="2830"/>
      <c r="GA9" s="2836"/>
      <c r="GB9" s="2025"/>
      <c r="GC9" s="2016"/>
      <c r="GD9" s="2016"/>
      <c r="GE9" s="2016"/>
      <c r="GF9" s="2016"/>
      <c r="GG9" s="2016"/>
      <c r="GH9" s="2016"/>
      <c r="GI9" s="2016"/>
      <c r="GJ9" s="2016"/>
      <c r="GK9" s="2016"/>
      <c r="GL9" s="2016"/>
      <c r="GM9" s="2016"/>
      <c r="GN9" s="1737"/>
      <c r="GQ9" s="2163"/>
      <c r="GR9" s="2163"/>
      <c r="GS9" s="2163"/>
    </row>
    <row r="10" spans="1:201" s="1255" customFormat="1" ht="16.5" customHeight="1">
      <c r="A10" s="2712"/>
      <c r="B10" s="2712"/>
      <c r="C10" s="2713"/>
      <c r="D10" s="2157" t="s">
        <v>9</v>
      </c>
      <c r="E10" s="2158" t="s">
        <v>9</v>
      </c>
      <c r="F10" s="2159"/>
      <c r="G10" s="2158"/>
      <c r="H10" s="2158"/>
      <c r="I10" s="2159"/>
      <c r="J10" s="2157"/>
      <c r="K10" s="2159"/>
      <c r="L10" s="2158" t="s">
        <v>1183</v>
      </c>
      <c r="M10" s="2159" t="s">
        <v>1183</v>
      </c>
      <c r="N10" s="2159"/>
      <c r="O10" s="2159" t="s">
        <v>354</v>
      </c>
      <c r="P10" s="2159" t="s">
        <v>355</v>
      </c>
      <c r="Q10" s="2158" t="s">
        <v>723</v>
      </c>
      <c r="R10" s="2164" t="s">
        <v>711</v>
      </c>
      <c r="S10" s="2158" t="s">
        <v>1470</v>
      </c>
      <c r="T10" s="2159"/>
      <c r="U10" s="2849"/>
      <c r="V10" s="2850"/>
      <c r="W10" s="2712"/>
      <c r="X10" s="2712"/>
      <c r="Y10" s="2713"/>
      <c r="Z10" s="2159" t="s">
        <v>1468</v>
      </c>
      <c r="AA10" s="2159"/>
      <c r="AB10" s="2158" t="s">
        <v>1183</v>
      </c>
      <c r="AC10" s="2159"/>
      <c r="AD10" s="2158"/>
      <c r="AE10" s="2159"/>
      <c r="AF10" s="2159"/>
      <c r="AG10" s="2159" t="s">
        <v>9</v>
      </c>
      <c r="AH10" s="2159" t="s">
        <v>9</v>
      </c>
      <c r="AI10" s="2159"/>
      <c r="AJ10" s="2158"/>
      <c r="AK10" s="2159"/>
      <c r="AL10" s="2159"/>
      <c r="AM10" s="2157"/>
      <c r="AN10" s="2159"/>
      <c r="AO10" s="2159" t="s">
        <v>1183</v>
      </c>
      <c r="AP10" s="2159" t="s">
        <v>1183</v>
      </c>
      <c r="AQ10" s="2849"/>
      <c r="AR10" s="2850"/>
      <c r="AS10" s="2712"/>
      <c r="AT10" s="2712"/>
      <c r="AU10" s="2713"/>
      <c r="AV10" s="2159"/>
      <c r="AW10" s="2158"/>
      <c r="AX10" s="2159" t="s">
        <v>9</v>
      </c>
      <c r="AY10" s="2159" t="s">
        <v>9</v>
      </c>
      <c r="AZ10" s="2159"/>
      <c r="BA10" s="2158"/>
      <c r="BB10" s="2158"/>
      <c r="BC10" s="2159"/>
      <c r="BD10" s="2159"/>
      <c r="BE10" s="2159"/>
      <c r="BF10" s="2158" t="s">
        <v>1183</v>
      </c>
      <c r="BG10" s="2159" t="s">
        <v>1183</v>
      </c>
      <c r="BH10" s="2159" t="s">
        <v>354</v>
      </c>
      <c r="BI10" s="2159" t="s">
        <v>355</v>
      </c>
      <c r="BJ10" s="2158" t="s">
        <v>723</v>
      </c>
      <c r="BK10" s="2158" t="s">
        <v>1470</v>
      </c>
      <c r="BL10" s="2849"/>
      <c r="BM10" s="2850"/>
      <c r="BN10" s="2712"/>
      <c r="BO10" s="2712"/>
      <c r="BP10" s="2713"/>
      <c r="BQ10" s="2158" t="s">
        <v>1467</v>
      </c>
      <c r="BR10" s="2159" t="s">
        <v>1468</v>
      </c>
      <c r="BS10" s="2159" t="s">
        <v>9</v>
      </c>
      <c r="BT10" s="2159" t="s">
        <v>9</v>
      </c>
      <c r="BU10" s="2159"/>
      <c r="BV10" s="2158"/>
      <c r="BW10" s="2159"/>
      <c r="BX10" s="2159"/>
      <c r="BY10" s="2159"/>
      <c r="BZ10" s="2159"/>
      <c r="CA10" s="2159" t="s">
        <v>1183</v>
      </c>
      <c r="CB10" s="2159" t="s">
        <v>355</v>
      </c>
      <c r="CC10" s="2164" t="s">
        <v>711</v>
      </c>
      <c r="CD10" s="2159"/>
      <c r="CE10" s="2162"/>
      <c r="CF10" s="2159" t="s">
        <v>1467</v>
      </c>
      <c r="CG10" s="2159" t="s">
        <v>1468</v>
      </c>
      <c r="CH10" s="2849"/>
      <c r="CI10" s="2850"/>
      <c r="CJ10" s="2690"/>
      <c r="CK10" s="2690"/>
      <c r="CL10" s="2691"/>
      <c r="CM10" s="1474" t="s">
        <v>9</v>
      </c>
      <c r="CN10" s="1698" t="s">
        <v>9</v>
      </c>
      <c r="CO10" s="1479"/>
      <c r="CP10" s="1698"/>
      <c r="CQ10" s="1698"/>
      <c r="CR10" s="1479"/>
      <c r="CS10" s="1474"/>
      <c r="CT10" s="1479"/>
      <c r="CU10" s="1698" t="s">
        <v>1183</v>
      </c>
      <c r="CV10" s="1479" t="s">
        <v>1183</v>
      </c>
      <c r="CW10" s="1479"/>
      <c r="CX10" s="1479" t="s">
        <v>354</v>
      </c>
      <c r="CY10" s="1479" t="s">
        <v>355</v>
      </c>
      <c r="CZ10" s="1698" t="s">
        <v>723</v>
      </c>
      <c r="DA10" s="1976" t="s">
        <v>711</v>
      </c>
      <c r="DB10" s="1698" t="s">
        <v>1470</v>
      </c>
      <c r="DC10" s="1479"/>
      <c r="DD10" s="2613"/>
      <c r="DE10" s="2614"/>
      <c r="DF10" s="2690"/>
      <c r="DG10" s="2690"/>
      <c r="DH10" s="2691"/>
      <c r="DI10" s="1479" t="s">
        <v>1468</v>
      </c>
      <c r="DJ10" s="1479"/>
      <c r="DK10" s="1698" t="s">
        <v>1183</v>
      </c>
      <c r="DL10" s="1479"/>
      <c r="DM10" s="1698"/>
      <c r="DN10" s="1479"/>
      <c r="DO10" s="1479"/>
      <c r="DP10" s="1479" t="s">
        <v>9</v>
      </c>
      <c r="DQ10" s="1479" t="s">
        <v>9</v>
      </c>
      <c r="DR10" s="1479"/>
      <c r="DS10" s="1698"/>
      <c r="DT10" s="1479"/>
      <c r="DU10" s="1479"/>
      <c r="DV10" s="1474"/>
      <c r="DW10" s="1479"/>
      <c r="DX10" s="1479" t="s">
        <v>1183</v>
      </c>
      <c r="DY10" s="1479" t="s">
        <v>1183</v>
      </c>
      <c r="DZ10" s="2613"/>
      <c r="EA10" s="2614"/>
      <c r="EB10" s="2623"/>
      <c r="EC10" s="2623"/>
      <c r="ED10" s="2624"/>
      <c r="EE10" s="1479" t="s">
        <v>1183</v>
      </c>
      <c r="EF10" s="1479"/>
      <c r="EG10" s="1698"/>
      <c r="EH10" s="1479" t="s">
        <v>9</v>
      </c>
      <c r="EI10" s="1479" t="s">
        <v>9</v>
      </c>
      <c r="EJ10" s="1698"/>
      <c r="EK10" s="1698"/>
      <c r="EL10" s="1479"/>
      <c r="EM10" s="1479"/>
      <c r="EN10" s="1479"/>
      <c r="EO10" s="1479"/>
      <c r="EP10" s="1479" t="s">
        <v>1183</v>
      </c>
      <c r="EQ10" s="1479" t="s">
        <v>1183</v>
      </c>
      <c r="ER10" s="1479"/>
      <c r="ES10" s="1479" t="s">
        <v>354</v>
      </c>
      <c r="ET10" s="1479" t="s">
        <v>355</v>
      </c>
      <c r="EU10" s="1479" t="s">
        <v>723</v>
      </c>
      <c r="EV10" s="2613"/>
      <c r="EW10" s="2614"/>
      <c r="EX10" s="2690"/>
      <c r="EY10" s="2690"/>
      <c r="EZ10" s="2691"/>
      <c r="FA10" s="1479"/>
      <c r="FB10" s="1479" t="s">
        <v>1183</v>
      </c>
      <c r="FC10" s="1479" t="s">
        <v>355</v>
      </c>
      <c r="FD10" s="1479"/>
      <c r="FE10" s="1479" t="s">
        <v>1467</v>
      </c>
      <c r="FF10" s="1479" t="s">
        <v>1468</v>
      </c>
      <c r="FG10" s="1479" t="s">
        <v>9</v>
      </c>
      <c r="FH10" s="1479" t="s">
        <v>9</v>
      </c>
      <c r="FI10" s="1479"/>
      <c r="FJ10" s="1698"/>
      <c r="FK10" s="1698"/>
      <c r="FL10" s="1479"/>
      <c r="FM10" s="1479"/>
      <c r="FN10" s="1479"/>
      <c r="FO10" s="1479" t="s">
        <v>1183</v>
      </c>
      <c r="FP10" s="1479" t="s">
        <v>355</v>
      </c>
      <c r="FQ10" s="2830"/>
      <c r="FR10" s="2836"/>
      <c r="FS10" s="2690"/>
      <c r="FT10" s="2690"/>
      <c r="FU10" s="2691"/>
      <c r="FV10" s="1479"/>
      <c r="FW10" s="1698"/>
      <c r="FX10" s="1479"/>
      <c r="FY10" s="1698"/>
      <c r="FZ10" s="2830"/>
      <c r="GA10" s="2836"/>
      <c r="GB10" s="2025"/>
      <c r="GC10" s="2016"/>
      <c r="GD10" s="2016"/>
      <c r="GE10" s="2016"/>
      <c r="GF10" s="2016"/>
      <c r="GG10" s="2016"/>
      <c r="GH10" s="2016"/>
      <c r="GI10" s="2016"/>
      <c r="GJ10" s="2016"/>
      <c r="GK10" s="2016"/>
      <c r="GL10" s="2016"/>
      <c r="GM10" s="2016"/>
      <c r="GN10" s="1737"/>
      <c r="GQ10" s="2163"/>
      <c r="GR10" s="2163"/>
      <c r="GS10" s="2163"/>
    </row>
    <row r="11" spans="1:201" s="1255" customFormat="1" ht="16" customHeight="1">
      <c r="A11" s="2712"/>
      <c r="B11" s="2712"/>
      <c r="C11" s="2713"/>
      <c r="D11" s="2165" t="s">
        <v>1375</v>
      </c>
      <c r="E11" s="2166" t="s">
        <v>1385</v>
      </c>
      <c r="F11" s="2167"/>
      <c r="G11" s="2167"/>
      <c r="H11" s="2167"/>
      <c r="I11" s="2168" t="s">
        <v>1516</v>
      </c>
      <c r="J11" s="2168" t="s">
        <v>1516</v>
      </c>
      <c r="K11" s="2168" t="s">
        <v>1516</v>
      </c>
      <c r="L11" s="2166"/>
      <c r="M11" s="2168" t="s">
        <v>1518</v>
      </c>
      <c r="N11" s="2168"/>
      <c r="O11" s="2168" t="s">
        <v>1199</v>
      </c>
      <c r="P11" s="2169" t="s">
        <v>1377</v>
      </c>
      <c r="Q11" s="2167"/>
      <c r="R11" s="2168" t="s">
        <v>1201</v>
      </c>
      <c r="S11" s="2167"/>
      <c r="T11" s="2166"/>
      <c r="U11" s="2849"/>
      <c r="V11" s="2850"/>
      <c r="W11" s="2712"/>
      <c r="X11" s="2712"/>
      <c r="Y11" s="2713"/>
      <c r="Z11" s="2166"/>
      <c r="AA11" s="2166"/>
      <c r="AB11" s="2167"/>
      <c r="AC11" s="2168"/>
      <c r="AD11" s="2823" t="s">
        <v>1469</v>
      </c>
      <c r="AE11" s="2170"/>
      <c r="AF11" s="2168"/>
      <c r="AG11" s="2170" t="s">
        <v>1375</v>
      </c>
      <c r="AH11" s="2170" t="s">
        <v>1385</v>
      </c>
      <c r="AI11" s="2167"/>
      <c r="AJ11" s="2167"/>
      <c r="AK11" s="2168"/>
      <c r="AL11" s="2168" t="s">
        <v>1516</v>
      </c>
      <c r="AM11" s="2168" t="s">
        <v>1516</v>
      </c>
      <c r="AN11" s="2168" t="s">
        <v>1516</v>
      </c>
      <c r="AO11" s="2170"/>
      <c r="AP11" s="2168" t="s">
        <v>1518</v>
      </c>
      <c r="AQ11" s="2849"/>
      <c r="AR11" s="2850"/>
      <c r="AS11" s="2712"/>
      <c r="AT11" s="2712"/>
      <c r="AU11" s="2713"/>
      <c r="AV11" s="2168"/>
      <c r="AW11" s="2823" t="s">
        <v>1469</v>
      </c>
      <c r="AX11" s="2170" t="s">
        <v>1375</v>
      </c>
      <c r="AY11" s="2170" t="s">
        <v>1385</v>
      </c>
      <c r="AZ11" s="2168"/>
      <c r="BA11" s="2167"/>
      <c r="BB11" s="2167"/>
      <c r="BC11" s="2168" t="s">
        <v>1516</v>
      </c>
      <c r="BD11" s="2168" t="s">
        <v>1516</v>
      </c>
      <c r="BE11" s="2168" t="s">
        <v>1516</v>
      </c>
      <c r="BF11" s="2166"/>
      <c r="BG11" s="2168" t="s">
        <v>1518</v>
      </c>
      <c r="BH11" s="2168" t="s">
        <v>1199</v>
      </c>
      <c r="BI11" s="2171" t="s">
        <v>1377</v>
      </c>
      <c r="BJ11" s="2167"/>
      <c r="BK11" s="2167"/>
      <c r="BL11" s="2849"/>
      <c r="BM11" s="2850"/>
      <c r="BN11" s="2712"/>
      <c r="BO11" s="2712"/>
      <c r="BP11" s="2713"/>
      <c r="BQ11" s="2166"/>
      <c r="BR11" s="2166"/>
      <c r="BS11" s="2170" t="s">
        <v>1375</v>
      </c>
      <c r="BT11" s="2170" t="s">
        <v>1385</v>
      </c>
      <c r="BU11" s="2167"/>
      <c r="BV11" s="2167"/>
      <c r="BW11" s="2168"/>
      <c r="BX11" s="2168" t="s">
        <v>1516</v>
      </c>
      <c r="BY11" s="2168" t="s">
        <v>1516</v>
      </c>
      <c r="BZ11" s="2168" t="s">
        <v>1516</v>
      </c>
      <c r="CA11" s="2168" t="s">
        <v>1518</v>
      </c>
      <c r="CB11" s="2171" t="s">
        <v>1377</v>
      </c>
      <c r="CC11" s="2168" t="s">
        <v>1201</v>
      </c>
      <c r="CD11" s="2168"/>
      <c r="CE11" s="2168" t="s">
        <v>1926</v>
      </c>
      <c r="CF11" s="2170"/>
      <c r="CG11" s="2170"/>
      <c r="CH11" s="2849"/>
      <c r="CI11" s="2850"/>
      <c r="CJ11" s="2690"/>
      <c r="CK11" s="2690"/>
      <c r="CL11" s="2691"/>
      <c r="CM11" s="1898" t="s">
        <v>1375</v>
      </c>
      <c r="CN11" s="1898" t="s">
        <v>1385</v>
      </c>
      <c r="CO11" s="1359"/>
      <c r="CP11" s="1359"/>
      <c r="CQ11" s="1359"/>
      <c r="CR11" s="1352" t="s">
        <v>1516</v>
      </c>
      <c r="CS11" s="1352" t="s">
        <v>1516</v>
      </c>
      <c r="CT11" s="1352" t="s">
        <v>1516</v>
      </c>
      <c r="CU11" s="1898"/>
      <c r="CV11" s="2168" t="s">
        <v>1518</v>
      </c>
      <c r="CW11" s="1352"/>
      <c r="CX11" s="1352" t="s">
        <v>1199</v>
      </c>
      <c r="CY11" s="1978" t="s">
        <v>1377</v>
      </c>
      <c r="CZ11" s="1359"/>
      <c r="DA11" s="1352" t="s">
        <v>1201</v>
      </c>
      <c r="DB11" s="1359"/>
      <c r="DC11" s="1898"/>
      <c r="DD11" s="2613"/>
      <c r="DE11" s="2614"/>
      <c r="DF11" s="2690"/>
      <c r="DG11" s="2690"/>
      <c r="DH11" s="2691"/>
      <c r="DI11" s="1898"/>
      <c r="DJ11" s="1898"/>
      <c r="DK11" s="1359"/>
      <c r="DL11" s="1352"/>
      <c r="DM11" s="2853" t="s">
        <v>1469</v>
      </c>
      <c r="DN11" s="1358"/>
      <c r="DO11" s="1352"/>
      <c r="DP11" s="1358" t="s">
        <v>1375</v>
      </c>
      <c r="DQ11" s="1358" t="s">
        <v>1385</v>
      </c>
      <c r="DR11" s="1359"/>
      <c r="DS11" s="1359"/>
      <c r="DT11" s="1352"/>
      <c r="DU11" s="1352" t="s">
        <v>1516</v>
      </c>
      <c r="DV11" s="1352" t="s">
        <v>1516</v>
      </c>
      <c r="DW11" s="1352" t="s">
        <v>1516</v>
      </c>
      <c r="DX11" s="1358"/>
      <c r="DY11" s="2168" t="s">
        <v>1518</v>
      </c>
      <c r="DZ11" s="2613"/>
      <c r="EA11" s="2614"/>
      <c r="EB11" s="2623"/>
      <c r="EC11" s="2623"/>
      <c r="ED11" s="2624"/>
      <c r="EE11" s="1352"/>
      <c r="EF11" s="1352"/>
      <c r="EG11" s="2853" t="s">
        <v>1469</v>
      </c>
      <c r="EH11" s="1358" t="s">
        <v>1375</v>
      </c>
      <c r="EI11" s="1358" t="s">
        <v>1385</v>
      </c>
      <c r="EJ11" s="1359"/>
      <c r="EK11" s="1359"/>
      <c r="EL11" s="1352"/>
      <c r="EM11" s="1352" t="s">
        <v>1516</v>
      </c>
      <c r="EN11" s="1352" t="s">
        <v>1516</v>
      </c>
      <c r="EO11" s="1352" t="s">
        <v>1516</v>
      </c>
      <c r="EP11" s="1358"/>
      <c r="EQ11" s="2168" t="s">
        <v>1518</v>
      </c>
      <c r="ER11" s="1352"/>
      <c r="ES11" s="1352" t="s">
        <v>1199</v>
      </c>
      <c r="ET11" s="1978" t="s">
        <v>1377</v>
      </c>
      <c r="EU11" s="1352"/>
      <c r="EV11" s="2613"/>
      <c r="EW11" s="2614"/>
      <c r="EX11" s="2690"/>
      <c r="EY11" s="2690"/>
      <c r="EZ11" s="2691"/>
      <c r="FA11" s="1352" t="s">
        <v>1516</v>
      </c>
      <c r="FB11" s="2168" t="s">
        <v>1518</v>
      </c>
      <c r="FC11" s="1977" t="s">
        <v>1377</v>
      </c>
      <c r="FD11" s="1352"/>
      <c r="FE11" s="1358"/>
      <c r="FF11" s="1358"/>
      <c r="FG11" s="1358" t="s">
        <v>1375</v>
      </c>
      <c r="FH11" s="1358" t="s">
        <v>1385</v>
      </c>
      <c r="FI11" s="1352"/>
      <c r="FJ11" s="1359"/>
      <c r="FK11" s="1359"/>
      <c r="FL11" s="1352" t="s">
        <v>1516</v>
      </c>
      <c r="FM11" s="1352" t="s">
        <v>1516</v>
      </c>
      <c r="FN11" s="1352" t="s">
        <v>1516</v>
      </c>
      <c r="FO11" s="2168" t="s">
        <v>1518</v>
      </c>
      <c r="FP11" s="1977" t="s">
        <v>1377</v>
      </c>
      <c r="FQ11" s="2830"/>
      <c r="FR11" s="2836"/>
      <c r="FS11" s="2690"/>
      <c r="FT11" s="2690"/>
      <c r="FU11" s="2691"/>
      <c r="FV11" s="1352"/>
      <c r="FW11" s="2853" t="s">
        <v>1469</v>
      </c>
      <c r="FX11" s="1358"/>
      <c r="FY11" s="1359"/>
      <c r="FZ11" s="2830"/>
      <c r="GA11" s="2836"/>
      <c r="GB11" s="2025"/>
      <c r="GC11" s="2016"/>
      <c r="GD11" s="2016"/>
      <c r="GE11" s="2016"/>
      <c r="GF11" s="2016"/>
      <c r="GG11" s="2016"/>
      <c r="GH11" s="2016"/>
      <c r="GI11" s="2016"/>
      <c r="GJ11" s="2016"/>
      <c r="GK11" s="2016"/>
      <c r="GL11" s="2016"/>
      <c r="GM11" s="2016"/>
      <c r="GN11" s="1737"/>
      <c r="GQ11" s="2173"/>
      <c r="GR11" s="2174"/>
      <c r="GS11" s="2174"/>
    </row>
    <row r="12" spans="1:201" s="1255" customFormat="1" ht="16" customHeight="1">
      <c r="A12" s="2712"/>
      <c r="B12" s="2712"/>
      <c r="C12" s="2713"/>
      <c r="D12" s="2846" t="s">
        <v>1378</v>
      </c>
      <c r="E12" s="2846" t="s">
        <v>1378</v>
      </c>
      <c r="F12" s="2167" t="s">
        <v>717</v>
      </c>
      <c r="G12" s="2167" t="s">
        <v>716</v>
      </c>
      <c r="H12" s="2167" t="s">
        <v>1174</v>
      </c>
      <c r="I12" s="2170" t="s">
        <v>1379</v>
      </c>
      <c r="J12" s="2165" t="s">
        <v>1380</v>
      </c>
      <c r="K12" s="2170" t="s">
        <v>1927</v>
      </c>
      <c r="L12" s="2166" t="s">
        <v>1178</v>
      </c>
      <c r="M12" s="2168" t="s">
        <v>1330</v>
      </c>
      <c r="N12" s="2168" t="s">
        <v>724</v>
      </c>
      <c r="O12" s="2168" t="s">
        <v>1208</v>
      </c>
      <c r="P12" s="2846" t="s">
        <v>1378</v>
      </c>
      <c r="Q12" s="2167" t="s">
        <v>1200</v>
      </c>
      <c r="R12" s="2854" t="s">
        <v>1381</v>
      </c>
      <c r="S12" s="2167" t="s">
        <v>143</v>
      </c>
      <c r="T12" s="2166" t="s">
        <v>1430</v>
      </c>
      <c r="U12" s="2849"/>
      <c r="V12" s="2850"/>
      <c r="W12" s="2712"/>
      <c r="X12" s="2712"/>
      <c r="Y12" s="2713"/>
      <c r="Z12" s="2166" t="s">
        <v>1203</v>
      </c>
      <c r="AA12" s="2166" t="s">
        <v>1216</v>
      </c>
      <c r="AB12" s="2167" t="s">
        <v>86</v>
      </c>
      <c r="AC12" s="2168" t="s">
        <v>1175</v>
      </c>
      <c r="AD12" s="2823"/>
      <c r="AE12" s="2170" t="s">
        <v>1383</v>
      </c>
      <c r="AF12" s="2168" t="s">
        <v>1207</v>
      </c>
      <c r="AG12" s="2846" t="s">
        <v>1378</v>
      </c>
      <c r="AH12" s="2846" t="s">
        <v>1378</v>
      </c>
      <c r="AI12" s="2167" t="s">
        <v>717</v>
      </c>
      <c r="AJ12" s="2167" t="s">
        <v>716</v>
      </c>
      <c r="AK12" s="2168" t="s">
        <v>1174</v>
      </c>
      <c r="AL12" s="2170" t="s">
        <v>1379</v>
      </c>
      <c r="AM12" s="2165" t="s">
        <v>1380</v>
      </c>
      <c r="AN12" s="2170" t="s">
        <v>1927</v>
      </c>
      <c r="AO12" s="2170" t="s">
        <v>1178</v>
      </c>
      <c r="AP12" s="2168" t="s">
        <v>1330</v>
      </c>
      <c r="AQ12" s="2849"/>
      <c r="AR12" s="2850"/>
      <c r="AS12" s="2712"/>
      <c r="AT12" s="2712"/>
      <c r="AU12" s="2713"/>
      <c r="AV12" s="2168" t="s">
        <v>1175</v>
      </c>
      <c r="AW12" s="2823"/>
      <c r="AX12" s="2846" t="s">
        <v>1378</v>
      </c>
      <c r="AY12" s="2846" t="s">
        <v>1378</v>
      </c>
      <c r="AZ12" s="2168" t="s">
        <v>717</v>
      </c>
      <c r="BA12" s="2167" t="s">
        <v>716</v>
      </c>
      <c r="BB12" s="2167" t="s">
        <v>1174</v>
      </c>
      <c r="BC12" s="2170" t="s">
        <v>1379</v>
      </c>
      <c r="BD12" s="2170" t="s">
        <v>1380</v>
      </c>
      <c r="BE12" s="2170" t="s">
        <v>1927</v>
      </c>
      <c r="BF12" s="2166" t="s">
        <v>1178</v>
      </c>
      <c r="BG12" s="2168" t="s">
        <v>1330</v>
      </c>
      <c r="BH12" s="2168" t="s">
        <v>1208</v>
      </c>
      <c r="BI12" s="2846" t="s">
        <v>1378</v>
      </c>
      <c r="BJ12" s="2167" t="s">
        <v>1200</v>
      </c>
      <c r="BK12" s="2167" t="s">
        <v>143</v>
      </c>
      <c r="BL12" s="2849"/>
      <c r="BM12" s="2850"/>
      <c r="BN12" s="2712"/>
      <c r="BO12" s="2712"/>
      <c r="BP12" s="2713"/>
      <c r="BQ12" s="2166" t="s">
        <v>1241</v>
      </c>
      <c r="BR12" s="2166" t="s">
        <v>1203</v>
      </c>
      <c r="BS12" s="2846" t="s">
        <v>1378</v>
      </c>
      <c r="BT12" s="2846" t="s">
        <v>1378</v>
      </c>
      <c r="BU12" s="2167" t="s">
        <v>717</v>
      </c>
      <c r="BV12" s="2167" t="s">
        <v>716</v>
      </c>
      <c r="BW12" s="2168" t="s">
        <v>1174</v>
      </c>
      <c r="BX12" s="2170" t="s">
        <v>1379</v>
      </c>
      <c r="BY12" s="2170" t="s">
        <v>1380</v>
      </c>
      <c r="BZ12" s="2170" t="s">
        <v>1927</v>
      </c>
      <c r="CA12" s="2168" t="s">
        <v>1330</v>
      </c>
      <c r="CB12" s="2846" t="s">
        <v>1378</v>
      </c>
      <c r="CC12" s="2854" t="s">
        <v>1381</v>
      </c>
      <c r="CD12" s="2168" t="s">
        <v>1522</v>
      </c>
      <c r="CE12" s="2168" t="s">
        <v>1331</v>
      </c>
      <c r="CF12" s="2170" t="s">
        <v>1241</v>
      </c>
      <c r="CG12" s="2170" t="s">
        <v>1203</v>
      </c>
      <c r="CH12" s="2849"/>
      <c r="CI12" s="2850"/>
      <c r="CJ12" s="2690"/>
      <c r="CK12" s="2690"/>
      <c r="CL12" s="2691"/>
      <c r="CM12" s="2822" t="s">
        <v>1378</v>
      </c>
      <c r="CN12" s="2822" t="s">
        <v>1378</v>
      </c>
      <c r="CO12" s="1359" t="s">
        <v>717</v>
      </c>
      <c r="CP12" s="1359" t="s">
        <v>716</v>
      </c>
      <c r="CQ12" s="1359" t="s">
        <v>1174</v>
      </c>
      <c r="CR12" s="1358" t="s">
        <v>1379</v>
      </c>
      <c r="CS12" s="1444" t="s">
        <v>1380</v>
      </c>
      <c r="CT12" s="1358" t="s">
        <v>1927</v>
      </c>
      <c r="CU12" s="1898" t="s">
        <v>1178</v>
      </c>
      <c r="CV12" s="2168" t="s">
        <v>1330</v>
      </c>
      <c r="CW12" s="1352" t="s">
        <v>724</v>
      </c>
      <c r="CX12" s="1352" t="s">
        <v>1208</v>
      </c>
      <c r="CY12" s="2822" t="s">
        <v>1378</v>
      </c>
      <c r="CZ12" s="1359" t="s">
        <v>1200</v>
      </c>
      <c r="DA12" s="2857" t="s">
        <v>1381</v>
      </c>
      <c r="DB12" s="1359" t="s">
        <v>143</v>
      </c>
      <c r="DC12" s="1898" t="s">
        <v>1430</v>
      </c>
      <c r="DD12" s="2613"/>
      <c r="DE12" s="2614"/>
      <c r="DF12" s="2690"/>
      <c r="DG12" s="2690"/>
      <c r="DH12" s="2691"/>
      <c r="DI12" s="1898" t="s">
        <v>1203</v>
      </c>
      <c r="DJ12" s="1898" t="s">
        <v>1216</v>
      </c>
      <c r="DK12" s="1359" t="s">
        <v>86</v>
      </c>
      <c r="DL12" s="1352" t="s">
        <v>1175</v>
      </c>
      <c r="DM12" s="2828"/>
      <c r="DN12" s="1358" t="s">
        <v>1383</v>
      </c>
      <c r="DO12" s="1352" t="s">
        <v>1207</v>
      </c>
      <c r="DP12" s="2822" t="s">
        <v>1378</v>
      </c>
      <c r="DQ12" s="2822" t="s">
        <v>1378</v>
      </c>
      <c r="DR12" s="1359" t="s">
        <v>717</v>
      </c>
      <c r="DS12" s="1359" t="s">
        <v>716</v>
      </c>
      <c r="DT12" s="1352" t="s">
        <v>1174</v>
      </c>
      <c r="DU12" s="1358" t="s">
        <v>1379</v>
      </c>
      <c r="DV12" s="1444" t="s">
        <v>1380</v>
      </c>
      <c r="DW12" s="1358" t="s">
        <v>1927</v>
      </c>
      <c r="DX12" s="1358" t="s">
        <v>1178</v>
      </c>
      <c r="DY12" s="2168" t="s">
        <v>1330</v>
      </c>
      <c r="DZ12" s="2613"/>
      <c r="EA12" s="2614"/>
      <c r="EB12" s="2623"/>
      <c r="EC12" s="2623"/>
      <c r="ED12" s="2624"/>
      <c r="EE12" s="1352" t="s">
        <v>86</v>
      </c>
      <c r="EF12" s="1352" t="s">
        <v>1175</v>
      </c>
      <c r="EG12" s="2853"/>
      <c r="EH12" s="2822" t="s">
        <v>1378</v>
      </c>
      <c r="EI12" s="2822" t="s">
        <v>1378</v>
      </c>
      <c r="EJ12" s="1359" t="s">
        <v>717</v>
      </c>
      <c r="EK12" s="1359" t="s">
        <v>716</v>
      </c>
      <c r="EL12" s="1352" t="s">
        <v>1174</v>
      </c>
      <c r="EM12" s="1358" t="s">
        <v>1379</v>
      </c>
      <c r="EN12" s="1358" t="s">
        <v>1380</v>
      </c>
      <c r="EO12" s="1358" t="s">
        <v>1927</v>
      </c>
      <c r="EP12" s="1358" t="s">
        <v>1178</v>
      </c>
      <c r="EQ12" s="2168" t="s">
        <v>1330</v>
      </c>
      <c r="ER12" s="1352" t="s">
        <v>724</v>
      </c>
      <c r="ES12" s="1352" t="s">
        <v>1208</v>
      </c>
      <c r="ET12" s="2822" t="s">
        <v>1378</v>
      </c>
      <c r="EU12" s="1352" t="s">
        <v>1200</v>
      </c>
      <c r="EV12" s="2613"/>
      <c r="EW12" s="2614"/>
      <c r="EX12" s="2690"/>
      <c r="EY12" s="2690"/>
      <c r="EZ12" s="2691"/>
      <c r="FA12" s="1358" t="s">
        <v>1927</v>
      </c>
      <c r="FB12" s="2168" t="s">
        <v>1330</v>
      </c>
      <c r="FC12" s="2822" t="s">
        <v>1378</v>
      </c>
      <c r="FD12" s="1352" t="s">
        <v>1522</v>
      </c>
      <c r="FE12" s="1358" t="s">
        <v>1241</v>
      </c>
      <c r="FF12" s="1358" t="s">
        <v>1203</v>
      </c>
      <c r="FG12" s="2822" t="s">
        <v>1378</v>
      </c>
      <c r="FH12" s="2822" t="s">
        <v>1378</v>
      </c>
      <c r="FI12" s="1352" t="s">
        <v>717</v>
      </c>
      <c r="FJ12" s="1359" t="s">
        <v>716</v>
      </c>
      <c r="FK12" s="1359" t="s">
        <v>1174</v>
      </c>
      <c r="FL12" s="1358" t="s">
        <v>1379</v>
      </c>
      <c r="FM12" s="1358" t="s">
        <v>1380</v>
      </c>
      <c r="FN12" s="1358" t="s">
        <v>1927</v>
      </c>
      <c r="FO12" s="2168" t="s">
        <v>1330</v>
      </c>
      <c r="FP12" s="2822" t="s">
        <v>1378</v>
      </c>
      <c r="FQ12" s="2830"/>
      <c r="FR12" s="2836"/>
      <c r="FS12" s="2690"/>
      <c r="FT12" s="2690"/>
      <c r="FU12" s="2691"/>
      <c r="FV12" s="1352" t="s">
        <v>1175</v>
      </c>
      <c r="FW12" s="2828"/>
      <c r="FX12" s="1358" t="s">
        <v>1383</v>
      </c>
      <c r="FY12" s="1359" t="s">
        <v>1207</v>
      </c>
      <c r="FZ12" s="2830"/>
      <c r="GA12" s="2836"/>
      <c r="GB12" s="2025"/>
      <c r="GC12" s="2016"/>
      <c r="GD12" s="2016"/>
      <c r="GE12" s="2016"/>
      <c r="GF12" s="2016"/>
      <c r="GG12" s="2016"/>
      <c r="GH12" s="2016"/>
      <c r="GI12" s="2016"/>
      <c r="GJ12" s="2016"/>
      <c r="GK12" s="2016"/>
      <c r="GL12" s="2016"/>
      <c r="GM12" s="2016"/>
      <c r="GN12" s="1737"/>
      <c r="GQ12" s="2856"/>
      <c r="GR12" s="2174"/>
      <c r="GS12" s="2174"/>
    </row>
    <row r="13" spans="1:201" s="1255" customFormat="1" ht="16" customHeight="1">
      <c r="A13" s="2712"/>
      <c r="B13" s="2712"/>
      <c r="C13" s="2713"/>
      <c r="D13" s="2846"/>
      <c r="E13" s="2846"/>
      <c r="F13" s="2167"/>
      <c r="G13" s="2167"/>
      <c r="H13" s="2167"/>
      <c r="I13" s="2170"/>
      <c r="J13" s="2165"/>
      <c r="K13" s="2170"/>
      <c r="L13" s="2167"/>
      <c r="M13" s="2168"/>
      <c r="N13" s="2168"/>
      <c r="O13" s="2168"/>
      <c r="P13" s="2846"/>
      <c r="Q13" s="2167" t="s">
        <v>744</v>
      </c>
      <c r="R13" s="2854"/>
      <c r="S13" s="2167"/>
      <c r="T13" s="2170"/>
      <c r="U13" s="2849"/>
      <c r="V13" s="2850"/>
      <c r="W13" s="2712"/>
      <c r="X13" s="2712"/>
      <c r="Y13" s="2713"/>
      <c r="Z13" s="2168"/>
      <c r="AA13" s="2168"/>
      <c r="AB13" s="2167" t="s">
        <v>744</v>
      </c>
      <c r="AC13" s="2168"/>
      <c r="AD13" s="2167"/>
      <c r="AE13" s="2170"/>
      <c r="AF13" s="2168"/>
      <c r="AG13" s="2828"/>
      <c r="AH13" s="2828"/>
      <c r="AI13" s="2167"/>
      <c r="AJ13" s="2167"/>
      <c r="AK13" s="2168"/>
      <c r="AL13" s="2170"/>
      <c r="AM13" s="2165"/>
      <c r="AN13" s="2170"/>
      <c r="AO13" s="2168"/>
      <c r="AP13" s="2168"/>
      <c r="AQ13" s="2849"/>
      <c r="AR13" s="2850"/>
      <c r="AS13" s="2712"/>
      <c r="AT13" s="2712"/>
      <c r="AU13" s="2713"/>
      <c r="AV13" s="2168"/>
      <c r="AW13" s="2167"/>
      <c r="AX13" s="2846"/>
      <c r="AY13" s="2846"/>
      <c r="AZ13" s="2168"/>
      <c r="BA13" s="2166"/>
      <c r="BB13" s="2167"/>
      <c r="BC13" s="2170"/>
      <c r="BD13" s="2170"/>
      <c r="BE13" s="2170"/>
      <c r="BF13" s="2167"/>
      <c r="BG13" s="2168"/>
      <c r="BH13" s="2168"/>
      <c r="BI13" s="2828"/>
      <c r="BJ13" s="2167" t="s">
        <v>744</v>
      </c>
      <c r="BK13" s="2167"/>
      <c r="BL13" s="2849"/>
      <c r="BM13" s="2850"/>
      <c r="BN13" s="2712"/>
      <c r="BO13" s="2712"/>
      <c r="BP13" s="2713"/>
      <c r="BQ13" s="2167"/>
      <c r="BR13" s="2168"/>
      <c r="BS13" s="2828"/>
      <c r="BT13" s="2828"/>
      <c r="BU13" s="2167"/>
      <c r="BV13" s="2167"/>
      <c r="BW13" s="2168"/>
      <c r="BX13" s="2170"/>
      <c r="BY13" s="2170"/>
      <c r="BZ13" s="2170"/>
      <c r="CA13" s="2168"/>
      <c r="CB13" s="2828"/>
      <c r="CC13" s="2855"/>
      <c r="CD13" s="2175"/>
      <c r="CE13" s="2175"/>
      <c r="CF13" s="2168"/>
      <c r="CG13" s="2168"/>
      <c r="CH13" s="2849"/>
      <c r="CI13" s="2850"/>
      <c r="CJ13" s="2690"/>
      <c r="CK13" s="2690"/>
      <c r="CL13" s="2691"/>
      <c r="CM13" s="2822"/>
      <c r="CN13" s="2822"/>
      <c r="CO13" s="1359"/>
      <c r="CP13" s="1359"/>
      <c r="CQ13" s="1359"/>
      <c r="CR13" s="1358"/>
      <c r="CS13" s="1444"/>
      <c r="CT13" s="1358"/>
      <c r="CU13" s="1359"/>
      <c r="CV13" s="1352"/>
      <c r="CW13" s="1352"/>
      <c r="CX13" s="1352"/>
      <c r="CY13" s="2822"/>
      <c r="CZ13" s="1359" t="s">
        <v>744</v>
      </c>
      <c r="DA13" s="2857"/>
      <c r="DB13" s="1359"/>
      <c r="DC13" s="1358"/>
      <c r="DD13" s="2613"/>
      <c r="DE13" s="2614"/>
      <c r="DF13" s="2690"/>
      <c r="DG13" s="2690"/>
      <c r="DH13" s="2691"/>
      <c r="DI13" s="1352"/>
      <c r="DJ13" s="1352"/>
      <c r="DK13" s="1359" t="s">
        <v>744</v>
      </c>
      <c r="DL13" s="1352"/>
      <c r="DM13" s="1359"/>
      <c r="DN13" s="1358"/>
      <c r="DO13" s="1352"/>
      <c r="DP13" s="2828"/>
      <c r="DQ13" s="2828"/>
      <c r="DR13" s="1359"/>
      <c r="DS13" s="1359"/>
      <c r="DT13" s="1352"/>
      <c r="DU13" s="1358"/>
      <c r="DV13" s="1444"/>
      <c r="DW13" s="1358"/>
      <c r="DX13" s="1352"/>
      <c r="DY13" s="1352"/>
      <c r="DZ13" s="2613"/>
      <c r="EA13" s="2614"/>
      <c r="EB13" s="2623"/>
      <c r="EC13" s="2623"/>
      <c r="ED13" s="2624"/>
      <c r="EE13" s="1352" t="s">
        <v>744</v>
      </c>
      <c r="EF13" s="1352"/>
      <c r="EG13" s="1359"/>
      <c r="EH13" s="2822"/>
      <c r="EI13" s="2822"/>
      <c r="EJ13" s="1359"/>
      <c r="EK13" s="1898"/>
      <c r="EL13" s="1352"/>
      <c r="EM13" s="1358"/>
      <c r="EN13" s="1358"/>
      <c r="EO13" s="1358"/>
      <c r="EP13" s="1352"/>
      <c r="EQ13" s="1352"/>
      <c r="ER13" s="1352"/>
      <c r="ES13" s="1352"/>
      <c r="ET13" s="2822"/>
      <c r="EU13" s="1352" t="s">
        <v>744</v>
      </c>
      <c r="EV13" s="2613"/>
      <c r="EW13" s="2614"/>
      <c r="EX13" s="2690"/>
      <c r="EY13" s="2690"/>
      <c r="EZ13" s="2691"/>
      <c r="FA13" s="1358"/>
      <c r="FB13" s="1352"/>
      <c r="FC13" s="2828"/>
      <c r="FD13" s="2176"/>
      <c r="FE13" s="1352"/>
      <c r="FF13" s="1352"/>
      <c r="FG13" s="2822"/>
      <c r="FH13" s="2828"/>
      <c r="FI13" s="1352"/>
      <c r="FJ13" s="1359"/>
      <c r="FK13" s="1359"/>
      <c r="FL13" s="1358"/>
      <c r="FM13" s="1358"/>
      <c r="FN13" s="1358"/>
      <c r="FO13" s="1352"/>
      <c r="FP13" s="2822"/>
      <c r="FQ13" s="2830"/>
      <c r="FR13" s="2836"/>
      <c r="FS13" s="2690"/>
      <c r="FT13" s="2690"/>
      <c r="FU13" s="2691"/>
      <c r="FV13" s="1352"/>
      <c r="FW13" s="1359"/>
      <c r="FX13" s="1358"/>
      <c r="FY13" s="1359"/>
      <c r="FZ13" s="2830"/>
      <c r="GA13" s="2836"/>
      <c r="GB13" s="2025"/>
      <c r="GC13" s="2016"/>
      <c r="GD13" s="2016"/>
      <c r="GE13" s="2016"/>
      <c r="GF13" s="2016"/>
      <c r="GG13" s="2016"/>
      <c r="GH13" s="2016"/>
      <c r="GI13" s="2016"/>
      <c r="GJ13" s="2016"/>
      <c r="GK13" s="2016"/>
      <c r="GL13" s="2016"/>
      <c r="GM13" s="2016"/>
      <c r="GN13" s="1737"/>
      <c r="GQ13" s="2856"/>
      <c r="GR13" s="2177"/>
      <c r="GS13" s="2177"/>
    </row>
    <row r="14" spans="1:201" s="1260" customFormat="1" ht="17.5" customHeight="1">
      <c r="A14" s="2714"/>
      <c r="B14" s="2714"/>
      <c r="C14" s="2715"/>
      <c r="D14" s="2178" t="s">
        <v>747</v>
      </c>
      <c r="E14" s="2179" t="s">
        <v>747</v>
      </c>
      <c r="F14" s="2179" t="s">
        <v>747</v>
      </c>
      <c r="G14" s="2180" t="s">
        <v>747</v>
      </c>
      <c r="H14" s="2179" t="s">
        <v>747</v>
      </c>
      <c r="I14" s="2180" t="s">
        <v>747</v>
      </c>
      <c r="J14" s="2179" t="s">
        <v>747</v>
      </c>
      <c r="K14" s="2180" t="s">
        <v>747</v>
      </c>
      <c r="L14" s="2180" t="s">
        <v>747</v>
      </c>
      <c r="M14" s="2181" t="s">
        <v>1386</v>
      </c>
      <c r="N14" s="2180" t="s">
        <v>1209</v>
      </c>
      <c r="O14" s="2182" t="s">
        <v>747</v>
      </c>
      <c r="P14" s="2180" t="s">
        <v>747</v>
      </c>
      <c r="Q14" s="2179" t="s">
        <v>1210</v>
      </c>
      <c r="R14" s="2180" t="s">
        <v>1210</v>
      </c>
      <c r="S14" s="2183" t="s">
        <v>1384</v>
      </c>
      <c r="T14" s="2183" t="s">
        <v>1384</v>
      </c>
      <c r="U14" s="2851"/>
      <c r="V14" s="2852"/>
      <c r="W14" s="2714"/>
      <c r="X14" s="2714"/>
      <c r="Y14" s="2715"/>
      <c r="Z14" s="2183" t="s">
        <v>1384</v>
      </c>
      <c r="AA14" s="2183" t="s">
        <v>557</v>
      </c>
      <c r="AB14" s="2179" t="s">
        <v>1210</v>
      </c>
      <c r="AC14" s="2179" t="s">
        <v>1209</v>
      </c>
      <c r="AD14" s="2179" t="s">
        <v>1209</v>
      </c>
      <c r="AE14" s="2180" t="s">
        <v>308</v>
      </c>
      <c r="AF14" s="2180" t="s">
        <v>1209</v>
      </c>
      <c r="AG14" s="2180" t="s">
        <v>747</v>
      </c>
      <c r="AH14" s="2180" t="s">
        <v>747</v>
      </c>
      <c r="AI14" s="2179" t="s">
        <v>747</v>
      </c>
      <c r="AJ14" s="2180" t="s">
        <v>747</v>
      </c>
      <c r="AK14" s="2180" t="s">
        <v>747</v>
      </c>
      <c r="AL14" s="2180" t="s">
        <v>747</v>
      </c>
      <c r="AM14" s="2179" t="s">
        <v>747</v>
      </c>
      <c r="AN14" s="2180" t="s">
        <v>747</v>
      </c>
      <c r="AO14" s="2180" t="s">
        <v>747</v>
      </c>
      <c r="AP14" s="2181" t="s">
        <v>1386</v>
      </c>
      <c r="AQ14" s="2851"/>
      <c r="AR14" s="2852"/>
      <c r="AS14" s="2714"/>
      <c r="AT14" s="2714"/>
      <c r="AU14" s="2715"/>
      <c r="AV14" s="2179" t="s">
        <v>1209</v>
      </c>
      <c r="AW14" s="2179" t="s">
        <v>1209</v>
      </c>
      <c r="AX14" s="2180" t="s">
        <v>747</v>
      </c>
      <c r="AY14" s="2180" t="s">
        <v>747</v>
      </c>
      <c r="AZ14" s="2180" t="s">
        <v>747</v>
      </c>
      <c r="BA14" s="2179" t="s">
        <v>747</v>
      </c>
      <c r="BB14" s="2179" t="s">
        <v>747</v>
      </c>
      <c r="BC14" s="2180" t="s">
        <v>747</v>
      </c>
      <c r="BD14" s="2180" t="s">
        <v>747</v>
      </c>
      <c r="BE14" s="2180" t="s">
        <v>747</v>
      </c>
      <c r="BF14" s="2180" t="s">
        <v>747</v>
      </c>
      <c r="BG14" s="2181" t="s">
        <v>1386</v>
      </c>
      <c r="BH14" s="2182" t="s">
        <v>747</v>
      </c>
      <c r="BI14" s="2180" t="s">
        <v>747</v>
      </c>
      <c r="BJ14" s="2179" t="s">
        <v>1210</v>
      </c>
      <c r="BK14" s="2183" t="s">
        <v>1384</v>
      </c>
      <c r="BL14" s="2851"/>
      <c r="BM14" s="2852"/>
      <c r="BN14" s="2714"/>
      <c r="BO14" s="2714"/>
      <c r="BP14" s="2715"/>
      <c r="BQ14" s="2183" t="s">
        <v>1384</v>
      </c>
      <c r="BR14" s="2183" t="s">
        <v>1384</v>
      </c>
      <c r="BS14" s="2180" t="s">
        <v>747</v>
      </c>
      <c r="BT14" s="2180" t="s">
        <v>747</v>
      </c>
      <c r="BU14" s="2180" t="s">
        <v>747</v>
      </c>
      <c r="BV14" s="2179" t="s">
        <v>747</v>
      </c>
      <c r="BW14" s="2180" t="s">
        <v>747</v>
      </c>
      <c r="BX14" s="2180" t="s">
        <v>747</v>
      </c>
      <c r="BY14" s="2180" t="s">
        <v>747</v>
      </c>
      <c r="BZ14" s="2180" t="s">
        <v>747</v>
      </c>
      <c r="CA14" s="2181" t="s">
        <v>1386</v>
      </c>
      <c r="CB14" s="2180" t="s">
        <v>747</v>
      </c>
      <c r="CC14" s="2180" t="s">
        <v>1210</v>
      </c>
      <c r="CD14" s="2181" t="s">
        <v>1384</v>
      </c>
      <c r="CE14" s="2181" t="s">
        <v>1230</v>
      </c>
      <c r="CF14" s="2181" t="s">
        <v>1384</v>
      </c>
      <c r="CG14" s="2181" t="s">
        <v>1384</v>
      </c>
      <c r="CH14" s="2851"/>
      <c r="CI14" s="2852"/>
      <c r="CJ14" s="2692"/>
      <c r="CK14" s="2692"/>
      <c r="CL14" s="2693"/>
      <c r="CM14" s="2002" t="s">
        <v>747</v>
      </c>
      <c r="CN14" s="1988" t="s">
        <v>747</v>
      </c>
      <c r="CO14" s="1988" t="s">
        <v>747</v>
      </c>
      <c r="CP14" s="1985" t="s">
        <v>747</v>
      </c>
      <c r="CQ14" s="1988" t="s">
        <v>747</v>
      </c>
      <c r="CR14" s="1985" t="s">
        <v>747</v>
      </c>
      <c r="CS14" s="1988" t="s">
        <v>747</v>
      </c>
      <c r="CT14" s="1985" t="s">
        <v>747</v>
      </c>
      <c r="CU14" s="1985" t="s">
        <v>747</v>
      </c>
      <c r="CV14" s="1986" t="s">
        <v>1386</v>
      </c>
      <c r="CW14" s="1985" t="s">
        <v>1209</v>
      </c>
      <c r="CX14" s="1984" t="s">
        <v>747</v>
      </c>
      <c r="CY14" s="1985" t="s">
        <v>747</v>
      </c>
      <c r="CZ14" s="1988" t="s">
        <v>1210</v>
      </c>
      <c r="DA14" s="1985" t="s">
        <v>1210</v>
      </c>
      <c r="DB14" s="2013" t="s">
        <v>1384</v>
      </c>
      <c r="DC14" s="2013" t="s">
        <v>1384</v>
      </c>
      <c r="DD14" s="2615"/>
      <c r="DE14" s="2616"/>
      <c r="DF14" s="2692"/>
      <c r="DG14" s="2692"/>
      <c r="DH14" s="2693"/>
      <c r="DI14" s="2013" t="s">
        <v>1384</v>
      </c>
      <c r="DJ14" s="2013" t="s">
        <v>557</v>
      </c>
      <c r="DK14" s="1988" t="s">
        <v>1210</v>
      </c>
      <c r="DL14" s="1988" t="s">
        <v>1209</v>
      </c>
      <c r="DM14" s="1988" t="s">
        <v>1209</v>
      </c>
      <c r="DN14" s="1985" t="s">
        <v>308</v>
      </c>
      <c r="DO14" s="1985" t="s">
        <v>1209</v>
      </c>
      <c r="DP14" s="1985" t="s">
        <v>747</v>
      </c>
      <c r="DQ14" s="1985" t="s">
        <v>747</v>
      </c>
      <c r="DR14" s="1988" t="s">
        <v>747</v>
      </c>
      <c r="DS14" s="1985" t="s">
        <v>747</v>
      </c>
      <c r="DT14" s="1985" t="s">
        <v>747</v>
      </c>
      <c r="DU14" s="1985" t="s">
        <v>747</v>
      </c>
      <c r="DV14" s="1988" t="s">
        <v>747</v>
      </c>
      <c r="DW14" s="1985" t="s">
        <v>747</v>
      </c>
      <c r="DX14" s="1985" t="s">
        <v>747</v>
      </c>
      <c r="DY14" s="1986" t="s">
        <v>1386</v>
      </c>
      <c r="DZ14" s="2615"/>
      <c r="EA14" s="2616"/>
      <c r="EB14" s="2625"/>
      <c r="EC14" s="2625"/>
      <c r="ED14" s="2626"/>
      <c r="EE14" s="1985" t="s">
        <v>1210</v>
      </c>
      <c r="EF14" s="1988" t="s">
        <v>1209</v>
      </c>
      <c r="EG14" s="1988" t="s">
        <v>1209</v>
      </c>
      <c r="EH14" s="1985" t="s">
        <v>747</v>
      </c>
      <c r="EI14" s="1985" t="s">
        <v>747</v>
      </c>
      <c r="EJ14" s="1988" t="s">
        <v>747</v>
      </c>
      <c r="EK14" s="1988" t="s">
        <v>747</v>
      </c>
      <c r="EL14" s="1985" t="s">
        <v>747</v>
      </c>
      <c r="EM14" s="1985" t="s">
        <v>747</v>
      </c>
      <c r="EN14" s="1985" t="s">
        <v>747</v>
      </c>
      <c r="EO14" s="1985" t="s">
        <v>747</v>
      </c>
      <c r="EP14" s="1985" t="s">
        <v>747</v>
      </c>
      <c r="EQ14" s="1986" t="s">
        <v>1386</v>
      </c>
      <c r="ER14" s="1985" t="s">
        <v>1209</v>
      </c>
      <c r="ES14" s="1984" t="s">
        <v>747</v>
      </c>
      <c r="ET14" s="1985" t="s">
        <v>747</v>
      </c>
      <c r="EU14" s="1985" t="s">
        <v>1210</v>
      </c>
      <c r="EV14" s="2615"/>
      <c r="EW14" s="2616"/>
      <c r="EX14" s="2692"/>
      <c r="EY14" s="2692"/>
      <c r="EZ14" s="2693"/>
      <c r="FA14" s="1985" t="s">
        <v>747</v>
      </c>
      <c r="FB14" s="1986" t="s">
        <v>1386</v>
      </c>
      <c r="FC14" s="1985" t="s">
        <v>747</v>
      </c>
      <c r="FD14" s="1986" t="s">
        <v>1384</v>
      </c>
      <c r="FE14" s="1986" t="s">
        <v>1384</v>
      </c>
      <c r="FF14" s="1986" t="s">
        <v>1384</v>
      </c>
      <c r="FG14" s="1985" t="s">
        <v>747</v>
      </c>
      <c r="FH14" s="1985" t="s">
        <v>747</v>
      </c>
      <c r="FI14" s="1985" t="s">
        <v>747</v>
      </c>
      <c r="FJ14" s="1985" t="s">
        <v>747</v>
      </c>
      <c r="FK14" s="1988" t="s">
        <v>747</v>
      </c>
      <c r="FL14" s="1985" t="s">
        <v>747</v>
      </c>
      <c r="FM14" s="1985" t="s">
        <v>747</v>
      </c>
      <c r="FN14" s="1985" t="s">
        <v>747</v>
      </c>
      <c r="FO14" s="1986" t="s">
        <v>1386</v>
      </c>
      <c r="FP14" s="1985" t="s">
        <v>747</v>
      </c>
      <c r="FQ14" s="2832"/>
      <c r="FR14" s="2837"/>
      <c r="FS14" s="2692"/>
      <c r="FT14" s="2692"/>
      <c r="FU14" s="2693"/>
      <c r="FV14" s="1988" t="s">
        <v>1209</v>
      </c>
      <c r="FW14" s="1988" t="s">
        <v>1209</v>
      </c>
      <c r="FX14" s="1985" t="s">
        <v>308</v>
      </c>
      <c r="FY14" s="1988" t="s">
        <v>1209</v>
      </c>
      <c r="FZ14" s="2832"/>
      <c r="GA14" s="2837"/>
      <c r="GB14" s="2025"/>
      <c r="GC14" s="2016"/>
      <c r="GD14" s="2016"/>
      <c r="GE14" s="2016"/>
      <c r="GF14" s="2016"/>
      <c r="GG14" s="2016"/>
      <c r="GH14" s="2016"/>
      <c r="GI14" s="2016"/>
      <c r="GJ14" s="2016"/>
      <c r="GK14" s="2016"/>
      <c r="GL14" s="2016"/>
      <c r="GM14" s="2016"/>
      <c r="GN14" s="1737"/>
      <c r="GQ14" s="2184"/>
      <c r="GR14" s="2185"/>
      <c r="GS14" s="2185"/>
    </row>
    <row r="15" spans="1:201" ht="18" customHeight="1">
      <c r="A15" s="2186">
        <v>42370</v>
      </c>
      <c r="B15" s="1808">
        <v>42370</v>
      </c>
      <c r="C15" s="2187">
        <v>42370</v>
      </c>
      <c r="D15" s="380">
        <v>7887688</v>
      </c>
      <c r="E15" s="367">
        <v>1616857</v>
      </c>
      <c r="F15" s="369">
        <v>335</v>
      </c>
      <c r="G15" s="367">
        <v>22221</v>
      </c>
      <c r="H15" s="367">
        <v>12900</v>
      </c>
      <c r="I15" s="367">
        <v>435423</v>
      </c>
      <c r="J15" s="367">
        <v>29421</v>
      </c>
      <c r="K15" s="367">
        <v>406002</v>
      </c>
      <c r="L15" s="367">
        <v>240718</v>
      </c>
      <c r="M15" s="367">
        <v>16472</v>
      </c>
      <c r="N15" s="367">
        <v>752534</v>
      </c>
      <c r="O15" s="367">
        <v>240634</v>
      </c>
      <c r="P15" s="367">
        <v>4073003</v>
      </c>
      <c r="Q15" s="367">
        <v>4908849</v>
      </c>
      <c r="R15" s="367">
        <v>259953</v>
      </c>
      <c r="S15" s="367">
        <v>234191</v>
      </c>
      <c r="T15" s="367">
        <v>31052</v>
      </c>
      <c r="U15" s="2188">
        <v>42370</v>
      </c>
      <c r="V15" s="1644">
        <v>42370</v>
      </c>
      <c r="W15" s="2186">
        <v>42370</v>
      </c>
      <c r="X15" s="1808">
        <v>42370</v>
      </c>
      <c r="Y15" s="2187">
        <v>42370</v>
      </c>
      <c r="Z15" s="367">
        <v>60158</v>
      </c>
      <c r="AA15" s="367">
        <v>3256</v>
      </c>
      <c r="AB15" s="367">
        <v>61626</v>
      </c>
      <c r="AC15" s="369">
        <v>271433</v>
      </c>
      <c r="AD15" s="367">
        <v>32546</v>
      </c>
      <c r="AE15" s="367">
        <v>7472130</v>
      </c>
      <c r="AF15" s="367">
        <v>385342</v>
      </c>
      <c r="AG15" s="367">
        <v>4995321</v>
      </c>
      <c r="AH15" s="367">
        <v>948811</v>
      </c>
      <c r="AI15" s="367">
        <v>170</v>
      </c>
      <c r="AJ15" s="367">
        <v>1985</v>
      </c>
      <c r="AK15" s="367">
        <v>6294</v>
      </c>
      <c r="AL15" s="367">
        <v>47991</v>
      </c>
      <c r="AM15" s="367">
        <v>6120</v>
      </c>
      <c r="AN15" s="367">
        <v>41871</v>
      </c>
      <c r="AO15" s="367">
        <v>228108</v>
      </c>
      <c r="AP15" s="368">
        <v>3</v>
      </c>
      <c r="AQ15" s="2188">
        <v>42370</v>
      </c>
      <c r="AR15" s="1644">
        <v>42370</v>
      </c>
      <c r="AS15" s="2186">
        <v>42370</v>
      </c>
      <c r="AT15" s="1808">
        <v>42370</v>
      </c>
      <c r="AU15" s="2187">
        <v>42370</v>
      </c>
      <c r="AV15" s="367">
        <v>254897</v>
      </c>
      <c r="AW15" s="367">
        <v>1559</v>
      </c>
      <c r="AX15" s="367">
        <v>682239</v>
      </c>
      <c r="AY15" s="367">
        <v>42893</v>
      </c>
      <c r="AZ15" s="367">
        <v>170</v>
      </c>
      <c r="BA15" s="367">
        <v>347</v>
      </c>
      <c r="BB15" s="367">
        <v>4448</v>
      </c>
      <c r="BC15" s="367">
        <v>32241</v>
      </c>
      <c r="BD15" s="369">
        <v>2136</v>
      </c>
      <c r="BE15" s="367">
        <v>30105</v>
      </c>
      <c r="BF15" s="367">
        <v>2296</v>
      </c>
      <c r="BG15" s="367">
        <v>3</v>
      </c>
      <c r="BH15" s="367">
        <v>806</v>
      </c>
      <c r="BI15" s="367">
        <v>22709</v>
      </c>
      <c r="BJ15" s="367">
        <v>8365</v>
      </c>
      <c r="BK15" s="367">
        <v>2115</v>
      </c>
      <c r="BL15" s="2188">
        <v>42370</v>
      </c>
      <c r="BM15" s="1644">
        <v>42370</v>
      </c>
      <c r="BN15" s="2186">
        <v>42370</v>
      </c>
      <c r="BO15" s="1808">
        <v>42370</v>
      </c>
      <c r="BP15" s="2187">
        <v>42370</v>
      </c>
      <c r="BQ15" s="367">
        <v>40759</v>
      </c>
      <c r="BR15" s="367">
        <v>45664</v>
      </c>
      <c r="BS15" s="367">
        <v>52325</v>
      </c>
      <c r="BT15" s="367">
        <v>4698</v>
      </c>
      <c r="BU15" s="367">
        <v>20</v>
      </c>
      <c r="BV15" s="367">
        <v>26</v>
      </c>
      <c r="BW15" s="367">
        <v>25</v>
      </c>
      <c r="BX15" s="367">
        <v>1548</v>
      </c>
      <c r="BY15" s="369">
        <v>1409</v>
      </c>
      <c r="BZ15" s="369">
        <v>139</v>
      </c>
      <c r="CA15" s="369">
        <v>2329</v>
      </c>
      <c r="CB15" s="367">
        <v>4470</v>
      </c>
      <c r="CC15" s="367" t="s">
        <v>21</v>
      </c>
      <c r="CD15" s="367" t="s">
        <v>21</v>
      </c>
      <c r="CE15" s="367">
        <v>422</v>
      </c>
      <c r="CF15" s="367">
        <v>3505</v>
      </c>
      <c r="CG15" s="367">
        <v>3648</v>
      </c>
      <c r="CH15" s="2188">
        <v>42370</v>
      </c>
      <c r="CI15" s="1644">
        <v>42370</v>
      </c>
      <c r="CJ15" s="2186">
        <v>42370</v>
      </c>
      <c r="CK15" s="1808">
        <v>42370</v>
      </c>
      <c r="CL15" s="2187">
        <v>42370</v>
      </c>
      <c r="CM15" s="56">
        <v>9413249</v>
      </c>
      <c r="CN15" s="1235">
        <v>1806020</v>
      </c>
      <c r="CO15" s="1234">
        <v>335</v>
      </c>
      <c r="CP15" s="1235">
        <v>24282</v>
      </c>
      <c r="CQ15" s="1235">
        <v>12900</v>
      </c>
      <c r="CR15" s="1235">
        <v>456860</v>
      </c>
      <c r="CS15" s="1235">
        <v>38247</v>
      </c>
      <c r="CT15" s="1235">
        <v>418612</v>
      </c>
      <c r="CU15" s="1235">
        <v>240718</v>
      </c>
      <c r="CV15" s="1235">
        <v>16472</v>
      </c>
      <c r="CW15" s="1235">
        <v>965383</v>
      </c>
      <c r="CX15" s="1235">
        <v>240816</v>
      </c>
      <c r="CY15" s="1235">
        <v>7136233</v>
      </c>
      <c r="CZ15" s="1235">
        <v>9298540</v>
      </c>
      <c r="DA15" s="1235">
        <v>259953</v>
      </c>
      <c r="DB15" s="1235">
        <v>234191</v>
      </c>
      <c r="DC15" s="1235">
        <v>31052</v>
      </c>
      <c r="DD15" s="1265">
        <v>42370</v>
      </c>
      <c r="DE15" s="1528">
        <v>42370</v>
      </c>
      <c r="DF15" s="2186">
        <v>42370</v>
      </c>
      <c r="DG15" s="1808">
        <v>42370</v>
      </c>
      <c r="DH15" s="2187">
        <v>42370</v>
      </c>
      <c r="DI15" s="1235">
        <v>60997</v>
      </c>
      <c r="DJ15" s="1235">
        <v>3256</v>
      </c>
      <c r="DK15" s="1235">
        <v>63156</v>
      </c>
      <c r="DL15" s="1234">
        <v>271433</v>
      </c>
      <c r="DM15" s="1235">
        <v>37569</v>
      </c>
      <c r="DN15" s="1235">
        <v>3346307</v>
      </c>
      <c r="DO15" s="1235">
        <v>53147</v>
      </c>
      <c r="DP15" s="1235">
        <v>5540369</v>
      </c>
      <c r="DQ15" s="1235">
        <v>1109777</v>
      </c>
      <c r="DR15" s="1235">
        <v>170</v>
      </c>
      <c r="DS15" s="1235">
        <v>1985</v>
      </c>
      <c r="DT15" s="1235">
        <v>6294</v>
      </c>
      <c r="DU15" s="1235">
        <v>50327</v>
      </c>
      <c r="DV15" s="1235">
        <v>7411</v>
      </c>
      <c r="DW15" s="1235">
        <v>42916</v>
      </c>
      <c r="DX15" s="1235">
        <v>228108</v>
      </c>
      <c r="DY15" s="144">
        <v>3</v>
      </c>
      <c r="DZ15" s="1265">
        <v>42370</v>
      </c>
      <c r="EA15" s="1528">
        <v>42370</v>
      </c>
      <c r="EB15" s="2186">
        <v>42370</v>
      </c>
      <c r="EC15" s="1808">
        <v>42370</v>
      </c>
      <c r="ED15" s="2187">
        <v>42370</v>
      </c>
      <c r="EE15" s="53">
        <v>60250</v>
      </c>
      <c r="EF15" s="1235">
        <v>254897</v>
      </c>
      <c r="EG15" s="1235">
        <v>1559</v>
      </c>
      <c r="EH15" s="1235">
        <v>1227288</v>
      </c>
      <c r="EI15" s="1235">
        <v>203860</v>
      </c>
      <c r="EJ15" s="1235">
        <v>170</v>
      </c>
      <c r="EK15" s="1234">
        <v>347</v>
      </c>
      <c r="EL15" s="1235">
        <v>4448</v>
      </c>
      <c r="EM15" s="1234">
        <v>34577</v>
      </c>
      <c r="EN15" s="1235">
        <v>3427</v>
      </c>
      <c r="EO15" s="1235">
        <v>31150</v>
      </c>
      <c r="EP15" s="1235">
        <v>2296</v>
      </c>
      <c r="EQ15" s="1235">
        <v>3</v>
      </c>
      <c r="ER15" s="1235">
        <v>204944</v>
      </c>
      <c r="ES15" s="1235">
        <v>988</v>
      </c>
      <c r="ET15" s="1235">
        <v>792464</v>
      </c>
      <c r="EU15" s="1235">
        <v>1149580</v>
      </c>
      <c r="EV15" s="1265">
        <v>42370</v>
      </c>
      <c r="EW15" s="1528">
        <v>42370</v>
      </c>
      <c r="EX15" s="2186">
        <v>42370</v>
      </c>
      <c r="EY15" s="1808">
        <v>42370</v>
      </c>
      <c r="EZ15" s="2187">
        <v>42370</v>
      </c>
      <c r="FA15" s="1235">
        <v>217390</v>
      </c>
      <c r="FB15" s="1235">
        <v>440</v>
      </c>
      <c r="FC15" s="1235">
        <v>84558</v>
      </c>
      <c r="FD15" s="1235">
        <v>32083</v>
      </c>
      <c r="FE15" s="1235">
        <v>40759</v>
      </c>
      <c r="FF15" s="1235">
        <v>45664</v>
      </c>
      <c r="FG15" s="1235">
        <v>47848</v>
      </c>
      <c r="FH15" s="1235">
        <v>7796</v>
      </c>
      <c r="FI15" s="1235">
        <v>20</v>
      </c>
      <c r="FJ15" s="1235">
        <v>208</v>
      </c>
      <c r="FK15" s="1235">
        <v>25</v>
      </c>
      <c r="FL15" s="1234">
        <v>4250</v>
      </c>
      <c r="FM15" s="1235">
        <v>1409</v>
      </c>
      <c r="FN15" s="1235">
        <v>2841</v>
      </c>
      <c r="FO15" s="1235">
        <v>2329</v>
      </c>
      <c r="FP15" s="1235">
        <v>5119</v>
      </c>
      <c r="FQ15" s="1305">
        <v>42370</v>
      </c>
      <c r="FR15" s="1528">
        <v>42370</v>
      </c>
      <c r="FS15" s="2186">
        <v>42370</v>
      </c>
      <c r="FT15" s="1808">
        <v>42370</v>
      </c>
      <c r="FU15" s="2187">
        <v>42370</v>
      </c>
      <c r="FV15" s="1235">
        <v>7632</v>
      </c>
      <c r="FW15" s="1235">
        <v>30987</v>
      </c>
      <c r="FX15" s="1235">
        <v>514253</v>
      </c>
      <c r="FY15" s="1235">
        <v>17702</v>
      </c>
      <c r="FZ15" s="1305">
        <v>42370</v>
      </c>
      <c r="GA15" s="1528">
        <v>42370</v>
      </c>
      <c r="GC15" s="1528"/>
      <c r="GD15" s="1528"/>
      <c r="GE15" s="1528"/>
      <c r="GF15" s="1528"/>
      <c r="GG15" s="1528"/>
      <c r="GH15" s="1528"/>
      <c r="GI15" s="1528"/>
      <c r="GJ15" s="1528"/>
      <c r="GK15" s="1528"/>
      <c r="GL15" s="1528"/>
      <c r="GM15" s="1528"/>
      <c r="GN15" s="1528"/>
      <c r="GO15" s="1267"/>
      <c r="GQ15" s="1060"/>
      <c r="GR15" s="1060"/>
      <c r="GS15" s="1060"/>
    </row>
    <row r="16" spans="1:201" ht="14.25" customHeight="1">
      <c r="A16" s="2189"/>
      <c r="B16" s="1811">
        <v>42736</v>
      </c>
      <c r="C16" s="2190"/>
      <c r="D16" s="370">
        <v>8112264</v>
      </c>
      <c r="E16" s="369">
        <v>1641059</v>
      </c>
      <c r="F16" s="369">
        <v>301</v>
      </c>
      <c r="G16" s="369">
        <v>23594</v>
      </c>
      <c r="H16" s="369">
        <v>12750</v>
      </c>
      <c r="I16" s="369">
        <v>438782</v>
      </c>
      <c r="J16" s="369">
        <v>26904</v>
      </c>
      <c r="K16" s="369">
        <v>411878</v>
      </c>
      <c r="L16" s="369">
        <v>245104</v>
      </c>
      <c r="M16" s="369">
        <v>17702</v>
      </c>
      <c r="N16" s="369">
        <v>762351</v>
      </c>
      <c r="O16" s="369">
        <v>245746</v>
      </c>
      <c r="P16" s="369">
        <v>4241478</v>
      </c>
      <c r="Q16" s="369">
        <v>5142770</v>
      </c>
      <c r="R16" s="369">
        <v>206662</v>
      </c>
      <c r="S16" s="369">
        <v>244459</v>
      </c>
      <c r="T16" s="369">
        <v>53690</v>
      </c>
      <c r="U16" s="2188">
        <v>42736</v>
      </c>
      <c r="V16" s="1644">
        <v>42736</v>
      </c>
      <c r="W16" s="2189"/>
      <c r="X16" s="1811">
        <v>42736</v>
      </c>
      <c r="Y16" s="2190"/>
      <c r="Z16" s="369">
        <v>80543</v>
      </c>
      <c r="AA16" s="369">
        <v>2738</v>
      </c>
      <c r="AB16" s="369">
        <v>66198</v>
      </c>
      <c r="AC16" s="369">
        <v>304801</v>
      </c>
      <c r="AD16" s="369">
        <v>29315</v>
      </c>
      <c r="AE16" s="369">
        <v>7689559</v>
      </c>
      <c r="AF16" s="369">
        <v>380386</v>
      </c>
      <c r="AG16" s="369">
        <v>5179525</v>
      </c>
      <c r="AH16" s="369">
        <v>952551</v>
      </c>
      <c r="AI16" s="369">
        <v>132</v>
      </c>
      <c r="AJ16" s="369">
        <v>2617</v>
      </c>
      <c r="AK16" s="369">
        <v>6413</v>
      </c>
      <c r="AL16" s="369">
        <v>45180</v>
      </c>
      <c r="AM16" s="369">
        <v>7059</v>
      </c>
      <c r="AN16" s="369">
        <v>38121</v>
      </c>
      <c r="AO16" s="369">
        <v>232086</v>
      </c>
      <c r="AP16" s="381">
        <v>5</v>
      </c>
      <c r="AQ16" s="2188">
        <v>42736</v>
      </c>
      <c r="AR16" s="1644">
        <v>42736</v>
      </c>
      <c r="AS16" s="2189"/>
      <c r="AT16" s="1811">
        <v>42736</v>
      </c>
      <c r="AU16" s="2190"/>
      <c r="AV16" s="369">
        <v>287444</v>
      </c>
      <c r="AW16" s="369">
        <v>1539</v>
      </c>
      <c r="AX16" s="369">
        <v>701951</v>
      </c>
      <c r="AY16" s="369">
        <v>33720</v>
      </c>
      <c r="AZ16" s="369">
        <v>132</v>
      </c>
      <c r="BA16" s="369">
        <v>341</v>
      </c>
      <c r="BB16" s="369">
        <v>4328</v>
      </c>
      <c r="BC16" s="369">
        <v>23871</v>
      </c>
      <c r="BD16" s="369">
        <v>2001</v>
      </c>
      <c r="BE16" s="369">
        <v>21870</v>
      </c>
      <c r="BF16" s="369">
        <v>2338</v>
      </c>
      <c r="BG16" s="369">
        <v>5</v>
      </c>
      <c r="BH16" s="369">
        <v>794</v>
      </c>
      <c r="BI16" s="369">
        <v>36150</v>
      </c>
      <c r="BJ16" s="369">
        <v>8947</v>
      </c>
      <c r="BK16" s="369">
        <v>1860</v>
      </c>
      <c r="BL16" s="2188">
        <v>42736</v>
      </c>
      <c r="BM16" s="1644">
        <v>42736</v>
      </c>
      <c r="BN16" s="2189"/>
      <c r="BO16" s="1811">
        <v>42736</v>
      </c>
      <c r="BP16" s="2190"/>
      <c r="BQ16" s="369">
        <v>44233</v>
      </c>
      <c r="BR16" s="369">
        <v>49555</v>
      </c>
      <c r="BS16" s="369">
        <v>56092</v>
      </c>
      <c r="BT16" s="369">
        <v>5344</v>
      </c>
      <c r="BU16" s="369">
        <v>22</v>
      </c>
      <c r="BV16" s="369">
        <v>211</v>
      </c>
      <c r="BW16" s="369">
        <v>29</v>
      </c>
      <c r="BX16" s="369">
        <v>1149</v>
      </c>
      <c r="BY16" s="369">
        <v>1048</v>
      </c>
      <c r="BZ16" s="369">
        <v>101</v>
      </c>
      <c r="CA16" s="369">
        <v>2992</v>
      </c>
      <c r="CB16" s="369">
        <v>4714</v>
      </c>
      <c r="CC16" s="369" t="s">
        <v>21</v>
      </c>
      <c r="CD16" s="369" t="s">
        <v>21</v>
      </c>
      <c r="CE16" s="369">
        <v>427</v>
      </c>
      <c r="CF16" s="369">
        <v>3734</v>
      </c>
      <c r="CG16" s="369">
        <v>3871</v>
      </c>
      <c r="CH16" s="2188">
        <v>42736</v>
      </c>
      <c r="CI16" s="1644">
        <v>42736</v>
      </c>
      <c r="CJ16" s="2189"/>
      <c r="CK16" s="1811">
        <v>42736</v>
      </c>
      <c r="CL16" s="2190"/>
      <c r="CM16" s="56">
        <v>9599592</v>
      </c>
      <c r="CN16" s="1234">
        <v>1836731</v>
      </c>
      <c r="CO16" s="1234">
        <v>301</v>
      </c>
      <c r="CP16" s="1234">
        <v>25932</v>
      </c>
      <c r="CQ16" s="1234">
        <v>12750</v>
      </c>
      <c r="CR16" s="1234">
        <v>457432</v>
      </c>
      <c r="CS16" s="1234">
        <v>36142</v>
      </c>
      <c r="CT16" s="1234">
        <v>421291</v>
      </c>
      <c r="CU16" s="1234">
        <v>245104</v>
      </c>
      <c r="CV16" s="1234">
        <v>17702</v>
      </c>
      <c r="CW16" s="1234">
        <v>987371</v>
      </c>
      <c r="CX16" s="1234">
        <v>245821</v>
      </c>
      <c r="CY16" s="1234">
        <v>7283767</v>
      </c>
      <c r="CZ16" s="1234">
        <v>9504957</v>
      </c>
      <c r="DA16" s="1234">
        <v>206662</v>
      </c>
      <c r="DB16" s="1234">
        <v>244459</v>
      </c>
      <c r="DC16" s="1234">
        <v>53690</v>
      </c>
      <c r="DD16" s="1265">
        <v>42736</v>
      </c>
      <c r="DE16" s="1528">
        <v>42736</v>
      </c>
      <c r="DF16" s="2189"/>
      <c r="DG16" s="1811">
        <v>42736</v>
      </c>
      <c r="DH16" s="2190"/>
      <c r="DI16" s="1234">
        <v>81377</v>
      </c>
      <c r="DJ16" s="1234">
        <v>2738</v>
      </c>
      <c r="DK16" s="1234">
        <v>67656</v>
      </c>
      <c r="DL16" s="1234">
        <v>304801</v>
      </c>
      <c r="DM16" s="1234">
        <v>36210</v>
      </c>
      <c r="DN16" s="1234">
        <v>3439545</v>
      </c>
      <c r="DO16" s="1234">
        <v>47719</v>
      </c>
      <c r="DP16" s="1234">
        <v>5711134</v>
      </c>
      <c r="DQ16" s="1234">
        <v>1123492</v>
      </c>
      <c r="DR16" s="1234">
        <v>132</v>
      </c>
      <c r="DS16" s="1234">
        <v>2617</v>
      </c>
      <c r="DT16" s="1234">
        <v>6413</v>
      </c>
      <c r="DU16" s="1234">
        <v>47432</v>
      </c>
      <c r="DV16" s="1234">
        <v>8282</v>
      </c>
      <c r="DW16" s="1234">
        <v>39150</v>
      </c>
      <c r="DX16" s="1234">
        <v>232086</v>
      </c>
      <c r="DY16" s="150">
        <v>5</v>
      </c>
      <c r="DZ16" s="1265">
        <v>42736</v>
      </c>
      <c r="EA16" s="1528">
        <v>42736</v>
      </c>
      <c r="EB16" s="2189"/>
      <c r="EC16" s="1811">
        <v>42736</v>
      </c>
      <c r="ED16" s="2190"/>
      <c r="EE16" s="56">
        <v>65953</v>
      </c>
      <c r="EF16" s="1234">
        <v>287444</v>
      </c>
      <c r="EG16" s="1234">
        <v>1539</v>
      </c>
      <c r="EH16" s="1234">
        <v>1233561</v>
      </c>
      <c r="EI16" s="1234">
        <v>204661</v>
      </c>
      <c r="EJ16" s="1234">
        <v>132</v>
      </c>
      <c r="EK16" s="1234">
        <v>341</v>
      </c>
      <c r="EL16" s="1234">
        <v>4328</v>
      </c>
      <c r="EM16" s="1234">
        <v>26123</v>
      </c>
      <c r="EN16" s="1234">
        <v>3224</v>
      </c>
      <c r="EO16" s="1234">
        <v>22899</v>
      </c>
      <c r="EP16" s="1234">
        <v>2338</v>
      </c>
      <c r="EQ16" s="1234">
        <v>5</v>
      </c>
      <c r="ER16" s="1234">
        <v>218109</v>
      </c>
      <c r="ES16" s="1234">
        <v>869</v>
      </c>
      <c r="ET16" s="1234">
        <v>793455</v>
      </c>
      <c r="EU16" s="1234">
        <v>1129196</v>
      </c>
      <c r="EV16" s="1265">
        <v>42736</v>
      </c>
      <c r="EW16" s="1528">
        <v>42736</v>
      </c>
      <c r="EX16" s="2189"/>
      <c r="EY16" s="1811">
        <v>42736</v>
      </c>
      <c r="EZ16" s="2190"/>
      <c r="FA16" s="1234">
        <v>218576</v>
      </c>
      <c r="FB16" s="1234">
        <v>494</v>
      </c>
      <c r="FC16" s="1234">
        <v>90710</v>
      </c>
      <c r="FD16" s="1234">
        <v>33879</v>
      </c>
      <c r="FE16" s="1234">
        <v>44233</v>
      </c>
      <c r="FF16" s="1234">
        <v>49556</v>
      </c>
      <c r="FG16" s="1234">
        <v>50329</v>
      </c>
      <c r="FH16" s="1234">
        <v>7737</v>
      </c>
      <c r="FI16" s="1234">
        <v>22</v>
      </c>
      <c r="FJ16" s="1234">
        <v>585</v>
      </c>
      <c r="FK16" s="1234">
        <v>29</v>
      </c>
      <c r="FL16" s="1234">
        <v>3032</v>
      </c>
      <c r="FM16" s="1234">
        <v>1048</v>
      </c>
      <c r="FN16" s="1234">
        <v>1984</v>
      </c>
      <c r="FO16" s="1234">
        <v>2992</v>
      </c>
      <c r="FP16" s="1234">
        <v>5360</v>
      </c>
      <c r="FQ16" s="1265">
        <v>42736</v>
      </c>
      <c r="FR16" s="1528">
        <v>42736</v>
      </c>
      <c r="FS16" s="2189"/>
      <c r="FT16" s="1811">
        <v>42736</v>
      </c>
      <c r="FU16" s="2190"/>
      <c r="FV16" s="1234">
        <v>8590</v>
      </c>
      <c r="FW16" s="1234">
        <v>27776</v>
      </c>
      <c r="FX16" s="1234">
        <v>530957</v>
      </c>
      <c r="FY16" s="1234">
        <v>17165</v>
      </c>
      <c r="FZ16" s="1265">
        <v>42736</v>
      </c>
      <c r="GA16" s="1528">
        <v>42736</v>
      </c>
      <c r="GC16" s="1528"/>
      <c r="GD16" s="1528"/>
      <c r="GE16" s="1528"/>
      <c r="GF16" s="1528"/>
      <c r="GG16" s="1528"/>
      <c r="GH16" s="1528"/>
      <c r="GI16" s="1528"/>
      <c r="GJ16" s="1528"/>
      <c r="GK16" s="1528"/>
      <c r="GL16" s="1528"/>
      <c r="GM16" s="1528"/>
      <c r="GN16" s="1528"/>
      <c r="GO16" s="1267"/>
      <c r="GQ16" s="1060"/>
      <c r="GR16" s="1060"/>
      <c r="GS16" s="1060"/>
    </row>
    <row r="17" spans="1:201" ht="14.25" customHeight="1">
      <c r="A17" s="2189"/>
      <c r="B17" s="1811">
        <v>43101</v>
      </c>
      <c r="C17" s="2190"/>
      <c r="D17" s="370">
        <v>8020896</v>
      </c>
      <c r="E17" s="369">
        <v>1635360</v>
      </c>
      <c r="F17" s="369">
        <v>325</v>
      </c>
      <c r="G17" s="369">
        <v>24827</v>
      </c>
      <c r="H17" s="369">
        <v>12804</v>
      </c>
      <c r="I17" s="369">
        <v>433796</v>
      </c>
      <c r="J17" s="369">
        <v>24069</v>
      </c>
      <c r="K17" s="369">
        <v>409727</v>
      </c>
      <c r="L17" s="369">
        <v>261863</v>
      </c>
      <c r="M17" s="369">
        <v>18783</v>
      </c>
      <c r="N17" s="369">
        <v>722642</v>
      </c>
      <c r="O17" s="369">
        <v>254763</v>
      </c>
      <c r="P17" s="369">
        <v>4195480</v>
      </c>
      <c r="Q17" s="369">
        <v>4976686</v>
      </c>
      <c r="R17" s="369">
        <v>209246</v>
      </c>
      <c r="S17" s="369">
        <v>286461</v>
      </c>
      <c r="T17" s="369">
        <v>66125</v>
      </c>
      <c r="U17" s="2188">
        <v>43101</v>
      </c>
      <c r="V17" s="1644">
        <v>43101</v>
      </c>
      <c r="W17" s="2189"/>
      <c r="X17" s="1811">
        <v>43101</v>
      </c>
      <c r="Y17" s="2190"/>
      <c r="Z17" s="369">
        <v>84508</v>
      </c>
      <c r="AA17" s="369">
        <v>2648</v>
      </c>
      <c r="AB17" s="369">
        <v>63357</v>
      </c>
      <c r="AC17" s="369">
        <v>350095</v>
      </c>
      <c r="AD17" s="369">
        <v>34559</v>
      </c>
      <c r="AE17" s="369">
        <v>7572770</v>
      </c>
      <c r="AF17" s="369">
        <v>369989</v>
      </c>
      <c r="AG17" s="369">
        <v>5055368</v>
      </c>
      <c r="AH17" s="369">
        <v>934927</v>
      </c>
      <c r="AI17" s="369">
        <v>159</v>
      </c>
      <c r="AJ17" s="369">
        <v>2148</v>
      </c>
      <c r="AK17" s="369">
        <v>6515</v>
      </c>
      <c r="AL17" s="369">
        <v>40328</v>
      </c>
      <c r="AM17" s="369">
        <v>8079</v>
      </c>
      <c r="AN17" s="369">
        <v>32249</v>
      </c>
      <c r="AO17" s="369">
        <v>247978</v>
      </c>
      <c r="AP17" s="381">
        <v>3</v>
      </c>
      <c r="AQ17" s="2188">
        <v>43101</v>
      </c>
      <c r="AR17" s="1644">
        <v>43101</v>
      </c>
      <c r="AS17" s="2189"/>
      <c r="AT17" s="1811">
        <v>43101</v>
      </c>
      <c r="AU17" s="2190"/>
      <c r="AV17" s="369">
        <v>332716</v>
      </c>
      <c r="AW17" s="369">
        <v>864</v>
      </c>
      <c r="AX17" s="369">
        <v>680441</v>
      </c>
      <c r="AY17" s="369">
        <v>31632</v>
      </c>
      <c r="AZ17" s="369">
        <v>159</v>
      </c>
      <c r="BA17" s="369">
        <v>327</v>
      </c>
      <c r="BB17" s="369">
        <v>4468</v>
      </c>
      <c r="BC17" s="369">
        <v>21764</v>
      </c>
      <c r="BD17" s="369">
        <v>2096</v>
      </c>
      <c r="BE17" s="369">
        <v>19668</v>
      </c>
      <c r="BF17" s="369">
        <v>2213</v>
      </c>
      <c r="BG17" s="369">
        <v>2</v>
      </c>
      <c r="BH17" s="369">
        <v>979</v>
      </c>
      <c r="BI17" s="369">
        <v>29916</v>
      </c>
      <c r="BJ17" s="369">
        <v>7626</v>
      </c>
      <c r="BK17" s="369">
        <v>1623</v>
      </c>
      <c r="BL17" s="2188">
        <v>43101</v>
      </c>
      <c r="BM17" s="1644">
        <v>43101</v>
      </c>
      <c r="BN17" s="2189"/>
      <c r="BO17" s="1811">
        <v>43101</v>
      </c>
      <c r="BP17" s="2190"/>
      <c r="BQ17" s="369">
        <v>49811</v>
      </c>
      <c r="BR17" s="369">
        <v>55806</v>
      </c>
      <c r="BS17" s="369">
        <v>58551</v>
      </c>
      <c r="BT17" s="369">
        <v>5167</v>
      </c>
      <c r="BU17" s="369">
        <v>22</v>
      </c>
      <c r="BV17" s="369">
        <v>30</v>
      </c>
      <c r="BW17" s="369">
        <v>33</v>
      </c>
      <c r="BX17" s="369">
        <v>1233</v>
      </c>
      <c r="BY17" s="369">
        <v>1233</v>
      </c>
      <c r="BZ17" s="369" t="s">
        <v>21</v>
      </c>
      <c r="CA17" s="369">
        <v>2926</v>
      </c>
      <c r="CB17" s="369">
        <v>6010</v>
      </c>
      <c r="CC17" s="369" t="s">
        <v>21</v>
      </c>
      <c r="CD17" s="369" t="s">
        <v>21</v>
      </c>
      <c r="CE17" s="369">
        <v>451</v>
      </c>
      <c r="CF17" s="369">
        <v>4923</v>
      </c>
      <c r="CG17" s="369">
        <v>5060</v>
      </c>
      <c r="CH17" s="2188">
        <v>43101</v>
      </c>
      <c r="CI17" s="1644">
        <v>43101</v>
      </c>
      <c r="CJ17" s="2189"/>
      <c r="CK17" s="1811">
        <v>43101</v>
      </c>
      <c r="CL17" s="2190"/>
      <c r="CM17" s="56">
        <v>9546315</v>
      </c>
      <c r="CN17" s="1234">
        <v>1812466</v>
      </c>
      <c r="CO17" s="1234">
        <v>325</v>
      </c>
      <c r="CP17" s="1234">
        <v>27311</v>
      </c>
      <c r="CQ17" s="1234">
        <v>12804</v>
      </c>
      <c r="CR17" s="1234">
        <v>452253</v>
      </c>
      <c r="CS17" s="1234">
        <v>32835</v>
      </c>
      <c r="CT17" s="1234">
        <v>419418</v>
      </c>
      <c r="CU17" s="1234">
        <v>261863</v>
      </c>
      <c r="CV17" s="1234">
        <v>18783</v>
      </c>
      <c r="CW17" s="1234">
        <v>923686</v>
      </c>
      <c r="CX17" s="1234">
        <v>254833</v>
      </c>
      <c r="CY17" s="1234">
        <v>7253534</v>
      </c>
      <c r="CZ17" s="1234">
        <v>9345146</v>
      </c>
      <c r="DA17" s="1234">
        <v>209246</v>
      </c>
      <c r="DB17" s="1234">
        <v>286461</v>
      </c>
      <c r="DC17" s="1234">
        <v>66125</v>
      </c>
      <c r="DD17" s="1265">
        <v>43101</v>
      </c>
      <c r="DE17" s="1528">
        <v>43101</v>
      </c>
      <c r="DF17" s="2189"/>
      <c r="DG17" s="1811">
        <v>43101</v>
      </c>
      <c r="DH17" s="2190"/>
      <c r="DI17" s="1234">
        <v>85392</v>
      </c>
      <c r="DJ17" s="1234">
        <v>2648</v>
      </c>
      <c r="DK17" s="1234">
        <v>65923</v>
      </c>
      <c r="DL17" s="1234">
        <v>350095</v>
      </c>
      <c r="DM17" s="1234">
        <v>41367</v>
      </c>
      <c r="DN17" s="1234">
        <v>3377542</v>
      </c>
      <c r="DO17" s="1234">
        <v>37889</v>
      </c>
      <c r="DP17" s="1234">
        <v>5600224</v>
      </c>
      <c r="DQ17" s="1234">
        <v>1091806</v>
      </c>
      <c r="DR17" s="1234">
        <v>159</v>
      </c>
      <c r="DS17" s="1234">
        <v>2148</v>
      </c>
      <c r="DT17" s="1234">
        <v>6515</v>
      </c>
      <c r="DU17" s="1234">
        <v>42991</v>
      </c>
      <c r="DV17" s="1234">
        <v>9226</v>
      </c>
      <c r="DW17" s="1234">
        <v>33765</v>
      </c>
      <c r="DX17" s="1234">
        <v>247978</v>
      </c>
      <c r="DY17" s="150">
        <v>3</v>
      </c>
      <c r="DZ17" s="1265">
        <v>43101</v>
      </c>
      <c r="EA17" s="1528">
        <v>43101</v>
      </c>
      <c r="EB17" s="2189"/>
      <c r="EC17" s="1811">
        <v>43101</v>
      </c>
      <c r="ED17" s="2190"/>
      <c r="EE17" s="56">
        <v>62893</v>
      </c>
      <c r="EF17" s="1234">
        <v>332716</v>
      </c>
      <c r="EG17" s="1234">
        <v>864</v>
      </c>
      <c r="EH17" s="1234">
        <v>1225300</v>
      </c>
      <c r="EI17" s="1234">
        <v>188511</v>
      </c>
      <c r="EJ17" s="1234">
        <v>159</v>
      </c>
      <c r="EK17" s="1234">
        <v>327</v>
      </c>
      <c r="EL17" s="1234">
        <v>4468</v>
      </c>
      <c r="EM17" s="1234">
        <v>24427</v>
      </c>
      <c r="EN17" s="1234">
        <v>3243</v>
      </c>
      <c r="EO17" s="1234">
        <v>21184</v>
      </c>
      <c r="EP17" s="1234">
        <v>2213</v>
      </c>
      <c r="EQ17" s="1234">
        <v>2</v>
      </c>
      <c r="ER17" s="1234">
        <v>199333</v>
      </c>
      <c r="ES17" s="1234">
        <v>1049</v>
      </c>
      <c r="ET17" s="1234">
        <v>809909</v>
      </c>
      <c r="EU17" s="1234">
        <v>1160927</v>
      </c>
      <c r="EV17" s="1265">
        <v>43101</v>
      </c>
      <c r="EW17" s="1528">
        <v>43101</v>
      </c>
      <c r="EX17" s="2189"/>
      <c r="EY17" s="1811">
        <v>43101</v>
      </c>
      <c r="EZ17" s="2190"/>
      <c r="FA17" s="1234">
        <v>221034</v>
      </c>
      <c r="FB17" s="1234">
        <v>546</v>
      </c>
      <c r="FC17" s="1234">
        <v>97810</v>
      </c>
      <c r="FD17" s="1234">
        <v>34291</v>
      </c>
      <c r="FE17" s="1234">
        <v>49811</v>
      </c>
      <c r="FF17" s="1234">
        <v>55805</v>
      </c>
      <c r="FG17" s="1234">
        <v>52684</v>
      </c>
      <c r="FH17" s="1234">
        <v>7094</v>
      </c>
      <c r="FI17" s="1234">
        <v>22</v>
      </c>
      <c r="FJ17" s="1234">
        <v>491</v>
      </c>
      <c r="FK17" s="1234">
        <v>33</v>
      </c>
      <c r="FL17" s="1234">
        <v>2610</v>
      </c>
      <c r="FM17" s="1234">
        <v>1243</v>
      </c>
      <c r="FN17" s="1234">
        <v>1367</v>
      </c>
      <c r="FO17" s="1234">
        <v>2926</v>
      </c>
      <c r="FP17" s="1234">
        <v>6751</v>
      </c>
      <c r="FQ17" s="1265">
        <v>43101</v>
      </c>
      <c r="FR17" s="1528">
        <v>43101</v>
      </c>
      <c r="FS17" s="2189"/>
      <c r="FT17" s="1811">
        <v>43101</v>
      </c>
      <c r="FU17" s="2190"/>
      <c r="FV17" s="1234">
        <v>10210</v>
      </c>
      <c r="FW17" s="1234">
        <v>33695</v>
      </c>
      <c r="FX17" s="1234">
        <v>536318</v>
      </c>
      <c r="FY17" s="1234">
        <v>17350</v>
      </c>
      <c r="FZ17" s="1265">
        <v>43101</v>
      </c>
      <c r="GA17" s="1528">
        <v>43101</v>
      </c>
      <c r="GC17" s="1528"/>
      <c r="GD17" s="1528"/>
      <c r="GE17" s="1528"/>
      <c r="GF17" s="1528"/>
      <c r="GG17" s="1528"/>
      <c r="GH17" s="1528"/>
      <c r="GI17" s="1528"/>
      <c r="GJ17" s="1528"/>
      <c r="GK17" s="1528"/>
      <c r="GL17" s="1528"/>
      <c r="GM17" s="1528"/>
      <c r="GN17" s="1528"/>
      <c r="GO17" s="1267"/>
      <c r="GQ17" s="1060"/>
      <c r="GR17" s="1060"/>
      <c r="GS17" s="1060"/>
    </row>
    <row r="18" spans="1:201" ht="14.25" customHeight="1">
      <c r="A18" s="2186">
        <v>43586</v>
      </c>
      <c r="B18" s="1811">
        <v>43586</v>
      </c>
      <c r="C18" s="2191">
        <v>43586</v>
      </c>
      <c r="D18" s="370">
        <v>7814811</v>
      </c>
      <c r="E18" s="369">
        <v>1639430</v>
      </c>
      <c r="F18" s="369">
        <v>347</v>
      </c>
      <c r="G18" s="369">
        <v>25013</v>
      </c>
      <c r="H18" s="369">
        <v>13380</v>
      </c>
      <c r="I18" s="369">
        <v>435449</v>
      </c>
      <c r="J18" s="369">
        <v>21669</v>
      </c>
      <c r="K18" s="369">
        <v>413780</v>
      </c>
      <c r="L18" s="369">
        <v>261195</v>
      </c>
      <c r="M18" s="369">
        <v>20648</v>
      </c>
      <c r="N18" s="369">
        <v>701892</v>
      </c>
      <c r="O18" s="369">
        <v>269835</v>
      </c>
      <c r="P18" s="369">
        <v>3999886</v>
      </c>
      <c r="Q18" s="369">
        <v>4665697</v>
      </c>
      <c r="R18" s="369">
        <v>242562</v>
      </c>
      <c r="S18" s="369">
        <v>295296</v>
      </c>
      <c r="T18" s="369">
        <v>62751</v>
      </c>
      <c r="U18" s="2188">
        <v>43586</v>
      </c>
      <c r="V18" s="1644">
        <v>43586</v>
      </c>
      <c r="W18" s="2186">
        <v>43586</v>
      </c>
      <c r="X18" s="1811">
        <v>43586</v>
      </c>
      <c r="Y18" s="2191">
        <v>43586</v>
      </c>
      <c r="Z18" s="369">
        <v>89111</v>
      </c>
      <c r="AA18" s="369">
        <v>2358</v>
      </c>
      <c r="AB18" s="369">
        <v>65149</v>
      </c>
      <c r="AC18" s="369">
        <v>360371</v>
      </c>
      <c r="AD18" s="369">
        <v>30103</v>
      </c>
      <c r="AE18" s="369">
        <v>7383310</v>
      </c>
      <c r="AF18" s="369">
        <v>378536</v>
      </c>
      <c r="AG18" s="369">
        <v>4872051</v>
      </c>
      <c r="AH18" s="369">
        <v>940264</v>
      </c>
      <c r="AI18" s="369">
        <v>187</v>
      </c>
      <c r="AJ18" s="369">
        <v>2073</v>
      </c>
      <c r="AK18" s="369">
        <v>6166</v>
      </c>
      <c r="AL18" s="369">
        <v>32883</v>
      </c>
      <c r="AM18" s="369">
        <v>7092</v>
      </c>
      <c r="AN18" s="369">
        <v>25791</v>
      </c>
      <c r="AO18" s="369">
        <v>247196</v>
      </c>
      <c r="AP18" s="381">
        <v>8</v>
      </c>
      <c r="AQ18" s="2188">
        <v>43586</v>
      </c>
      <c r="AR18" s="1644">
        <v>43586</v>
      </c>
      <c r="AS18" s="2186">
        <v>43586</v>
      </c>
      <c r="AT18" s="1811">
        <v>43586</v>
      </c>
      <c r="AU18" s="2191">
        <v>43586</v>
      </c>
      <c r="AV18" s="369">
        <v>346373</v>
      </c>
      <c r="AW18" s="369">
        <v>1060</v>
      </c>
      <c r="AX18" s="369">
        <v>654366</v>
      </c>
      <c r="AY18" s="369">
        <v>23714</v>
      </c>
      <c r="AZ18" s="369">
        <v>187</v>
      </c>
      <c r="BA18" s="369">
        <v>429</v>
      </c>
      <c r="BB18" s="369">
        <v>3884</v>
      </c>
      <c r="BC18" s="369">
        <v>15425</v>
      </c>
      <c r="BD18" s="369">
        <v>2206</v>
      </c>
      <c r="BE18" s="369">
        <v>13219</v>
      </c>
      <c r="BF18" s="369">
        <v>1790</v>
      </c>
      <c r="BG18" s="369">
        <v>7</v>
      </c>
      <c r="BH18" s="369">
        <v>836</v>
      </c>
      <c r="BI18" s="369">
        <v>27891</v>
      </c>
      <c r="BJ18" s="369">
        <v>7878</v>
      </c>
      <c r="BK18" s="369">
        <v>1556</v>
      </c>
      <c r="BL18" s="2188">
        <v>43586</v>
      </c>
      <c r="BM18" s="1644">
        <v>43586</v>
      </c>
      <c r="BN18" s="2186">
        <v>43586</v>
      </c>
      <c r="BO18" s="1811">
        <v>43586</v>
      </c>
      <c r="BP18" s="2191">
        <v>43586</v>
      </c>
      <c r="BQ18" s="369">
        <v>52316</v>
      </c>
      <c r="BR18" s="369">
        <v>58613</v>
      </c>
      <c r="BS18" s="369">
        <v>59213</v>
      </c>
      <c r="BT18" s="369">
        <v>5044</v>
      </c>
      <c r="BU18" s="369">
        <v>20</v>
      </c>
      <c r="BV18" s="369">
        <v>25</v>
      </c>
      <c r="BW18" s="369">
        <v>34</v>
      </c>
      <c r="BX18" s="369">
        <v>1132</v>
      </c>
      <c r="BY18" s="369">
        <v>1132</v>
      </c>
      <c r="BZ18" s="369" t="s">
        <v>21</v>
      </c>
      <c r="CA18" s="369">
        <v>2914</v>
      </c>
      <c r="CB18" s="369">
        <v>6668</v>
      </c>
      <c r="CC18" s="369" t="s">
        <v>21</v>
      </c>
      <c r="CD18" s="369" t="s">
        <v>21</v>
      </c>
      <c r="CE18" s="369">
        <v>445</v>
      </c>
      <c r="CF18" s="369">
        <v>5554</v>
      </c>
      <c r="CG18" s="369">
        <v>5687</v>
      </c>
      <c r="CH18" s="2188">
        <v>43586</v>
      </c>
      <c r="CI18" s="1644">
        <v>43586</v>
      </c>
      <c r="CJ18" s="2186">
        <v>43586</v>
      </c>
      <c r="CK18" s="1811">
        <v>43586</v>
      </c>
      <c r="CL18" s="2191">
        <v>43586</v>
      </c>
      <c r="CM18" s="56">
        <v>9310491</v>
      </c>
      <c r="CN18" s="1234">
        <v>1799302</v>
      </c>
      <c r="CO18" s="1234">
        <v>347</v>
      </c>
      <c r="CP18" s="1234">
        <v>27205</v>
      </c>
      <c r="CQ18" s="1234">
        <v>13380</v>
      </c>
      <c r="CR18" s="1234">
        <v>452515</v>
      </c>
      <c r="CS18" s="1234">
        <v>30536</v>
      </c>
      <c r="CT18" s="1234">
        <v>421980</v>
      </c>
      <c r="CU18" s="1234">
        <v>261195</v>
      </c>
      <c r="CV18" s="1234">
        <v>20648</v>
      </c>
      <c r="CW18" s="1234">
        <v>882951</v>
      </c>
      <c r="CX18" s="1234">
        <v>269902</v>
      </c>
      <c r="CY18" s="1234">
        <v>7043983</v>
      </c>
      <c r="CZ18" s="1234">
        <v>9017596</v>
      </c>
      <c r="DA18" s="1234">
        <v>242562</v>
      </c>
      <c r="DB18" s="1234">
        <v>295296</v>
      </c>
      <c r="DC18" s="1234">
        <v>62751</v>
      </c>
      <c r="DD18" s="1265">
        <v>43586</v>
      </c>
      <c r="DE18" s="1528">
        <v>43586</v>
      </c>
      <c r="DF18" s="2186">
        <v>43586</v>
      </c>
      <c r="DG18" s="1811">
        <v>43586</v>
      </c>
      <c r="DH18" s="2191">
        <v>43586</v>
      </c>
      <c r="DI18" s="1234">
        <v>90007</v>
      </c>
      <c r="DJ18" s="1234">
        <v>2358</v>
      </c>
      <c r="DK18" s="1234">
        <v>67488</v>
      </c>
      <c r="DL18" s="1234">
        <v>360371</v>
      </c>
      <c r="DM18" s="1234">
        <v>38219</v>
      </c>
      <c r="DN18" s="1234">
        <v>3322577</v>
      </c>
      <c r="DO18" s="1234">
        <v>44823</v>
      </c>
      <c r="DP18" s="1234">
        <v>5405141</v>
      </c>
      <c r="DQ18" s="1234">
        <v>1081876</v>
      </c>
      <c r="DR18" s="1234">
        <v>187</v>
      </c>
      <c r="DS18" s="1234">
        <v>2073</v>
      </c>
      <c r="DT18" s="1234">
        <v>6166</v>
      </c>
      <c r="DU18" s="1234">
        <v>35316</v>
      </c>
      <c r="DV18" s="1234">
        <v>8348</v>
      </c>
      <c r="DW18" s="1234">
        <v>26968</v>
      </c>
      <c r="DX18" s="1234">
        <v>247196</v>
      </c>
      <c r="DY18" s="150">
        <v>8</v>
      </c>
      <c r="DZ18" s="1265">
        <v>43586</v>
      </c>
      <c r="EA18" s="1528">
        <v>43586</v>
      </c>
      <c r="EB18" s="2186">
        <v>43586</v>
      </c>
      <c r="EC18" s="1811">
        <v>43586</v>
      </c>
      <c r="ED18" s="2191">
        <v>43586</v>
      </c>
      <c r="EE18" s="56">
        <v>64800</v>
      </c>
      <c r="EF18" s="1234">
        <v>346373</v>
      </c>
      <c r="EG18" s="1234">
        <v>1060</v>
      </c>
      <c r="EH18" s="1234">
        <v>1187457</v>
      </c>
      <c r="EI18" s="1234">
        <v>165326</v>
      </c>
      <c r="EJ18" s="1234">
        <v>187</v>
      </c>
      <c r="EK18" s="1234">
        <v>429</v>
      </c>
      <c r="EL18" s="1234">
        <v>3884</v>
      </c>
      <c r="EM18" s="1234">
        <v>17858</v>
      </c>
      <c r="EN18" s="1234">
        <v>3462</v>
      </c>
      <c r="EO18" s="1234">
        <v>14396</v>
      </c>
      <c r="EP18" s="1234">
        <v>1790</v>
      </c>
      <c r="EQ18" s="1234">
        <v>7</v>
      </c>
      <c r="ER18" s="1234">
        <v>179910</v>
      </c>
      <c r="ES18" s="1234">
        <v>903</v>
      </c>
      <c r="ET18" s="1234">
        <v>798833</v>
      </c>
      <c r="EU18" s="1234">
        <v>1146392</v>
      </c>
      <c r="EV18" s="1265">
        <v>43586</v>
      </c>
      <c r="EW18" s="1528">
        <v>43586</v>
      </c>
      <c r="EX18" s="2186">
        <v>43586</v>
      </c>
      <c r="EY18" s="1811">
        <v>43586</v>
      </c>
      <c r="EZ18" s="2191">
        <v>43586</v>
      </c>
      <c r="FA18" s="1234">
        <v>240081</v>
      </c>
      <c r="FB18" s="1234">
        <v>1860</v>
      </c>
      <c r="FC18" s="1234">
        <v>77683</v>
      </c>
      <c r="FD18" s="1234">
        <v>13733</v>
      </c>
      <c r="FE18" s="1234">
        <v>52316</v>
      </c>
      <c r="FF18" s="1234">
        <v>58612</v>
      </c>
      <c r="FG18" s="1234">
        <v>53166</v>
      </c>
      <c r="FH18" s="1234">
        <v>6789</v>
      </c>
      <c r="FI18" s="1234">
        <v>20</v>
      </c>
      <c r="FJ18" s="1234">
        <v>393</v>
      </c>
      <c r="FK18" s="1234">
        <v>34</v>
      </c>
      <c r="FL18" s="1234">
        <v>2423</v>
      </c>
      <c r="FM18" s="1234">
        <v>1148</v>
      </c>
      <c r="FN18" s="1234">
        <v>1275</v>
      </c>
      <c r="FO18" s="1234">
        <v>2914</v>
      </c>
      <c r="FP18" s="1234">
        <v>7427</v>
      </c>
      <c r="FQ18" s="1265">
        <v>43586</v>
      </c>
      <c r="FR18" s="1528">
        <v>43586</v>
      </c>
      <c r="FS18" s="2192">
        <v>43586</v>
      </c>
      <c r="FT18" s="1816">
        <v>43586</v>
      </c>
      <c r="FU18" s="2193">
        <v>43586</v>
      </c>
      <c r="FV18" s="1234">
        <v>9604</v>
      </c>
      <c r="FW18" s="1234">
        <v>29043</v>
      </c>
      <c r="FX18" s="1234">
        <v>523950</v>
      </c>
      <c r="FY18" s="1234">
        <v>17193</v>
      </c>
      <c r="FZ18" s="1265">
        <v>43586</v>
      </c>
      <c r="GA18" s="1528">
        <v>43586</v>
      </c>
      <c r="GC18" s="1528"/>
      <c r="GD18" s="1528"/>
      <c r="GE18" s="1528"/>
      <c r="GF18" s="1528"/>
      <c r="GG18" s="1528"/>
      <c r="GH18" s="1528"/>
      <c r="GI18" s="1528"/>
      <c r="GJ18" s="1528"/>
      <c r="GK18" s="1528"/>
      <c r="GL18" s="1528"/>
      <c r="GM18" s="1528"/>
      <c r="GN18" s="1528"/>
      <c r="GO18" s="1267"/>
      <c r="GQ18" s="1060"/>
      <c r="GR18" s="1060"/>
      <c r="GS18" s="1060"/>
    </row>
    <row r="19" spans="1:201" ht="14.25" customHeight="1">
      <c r="A19" s="2189"/>
      <c r="B19" s="1811">
        <v>43831</v>
      </c>
      <c r="C19" s="2190"/>
      <c r="D19" s="370">
        <v>7459542</v>
      </c>
      <c r="E19" s="369">
        <v>1558223</v>
      </c>
      <c r="F19" s="369">
        <v>306</v>
      </c>
      <c r="G19" s="369">
        <v>21427</v>
      </c>
      <c r="H19" s="369">
        <v>13368</v>
      </c>
      <c r="I19" s="369">
        <v>392693</v>
      </c>
      <c r="J19" s="369">
        <v>19987</v>
      </c>
      <c r="K19" s="369">
        <v>372706</v>
      </c>
      <c r="L19" s="369">
        <v>240827</v>
      </c>
      <c r="M19" s="369">
        <v>20012</v>
      </c>
      <c r="N19" s="369">
        <v>691134</v>
      </c>
      <c r="O19" s="369">
        <v>269460</v>
      </c>
      <c r="P19" s="369">
        <v>3832426</v>
      </c>
      <c r="Q19" s="369">
        <v>4557278</v>
      </c>
      <c r="R19" s="369">
        <v>223173</v>
      </c>
      <c r="S19" s="369">
        <v>231081</v>
      </c>
      <c r="T19" s="369">
        <v>37256</v>
      </c>
      <c r="U19" s="2188">
        <v>43831</v>
      </c>
      <c r="V19" s="1644">
        <v>43831</v>
      </c>
      <c r="W19" s="2189"/>
      <c r="X19" s="1811">
        <v>43831</v>
      </c>
      <c r="Y19" s="2190"/>
      <c r="Z19" s="369">
        <v>71005</v>
      </c>
      <c r="AA19" s="369">
        <v>1886</v>
      </c>
      <c r="AB19" s="369">
        <v>66072</v>
      </c>
      <c r="AC19" s="369">
        <v>360332</v>
      </c>
      <c r="AD19" s="369">
        <v>17248</v>
      </c>
      <c r="AE19" s="369">
        <v>7112856</v>
      </c>
      <c r="AF19" s="369">
        <v>947049</v>
      </c>
      <c r="AG19" s="369">
        <v>4868155</v>
      </c>
      <c r="AH19" s="369">
        <v>931256</v>
      </c>
      <c r="AI19" s="369">
        <v>152</v>
      </c>
      <c r="AJ19" s="369">
        <v>1952</v>
      </c>
      <c r="AK19" s="369">
        <v>6301</v>
      </c>
      <c r="AL19" s="369">
        <v>28120</v>
      </c>
      <c r="AM19" s="369">
        <v>5869</v>
      </c>
      <c r="AN19" s="369">
        <v>22251</v>
      </c>
      <c r="AO19" s="369">
        <v>229441</v>
      </c>
      <c r="AP19" s="381">
        <v>5</v>
      </c>
      <c r="AQ19" s="2188">
        <v>43831</v>
      </c>
      <c r="AR19" s="1644">
        <v>43831</v>
      </c>
      <c r="AS19" s="2189"/>
      <c r="AT19" s="1811">
        <v>43831</v>
      </c>
      <c r="AU19" s="2190"/>
      <c r="AV19" s="369">
        <v>351247</v>
      </c>
      <c r="AW19" s="369">
        <v>464</v>
      </c>
      <c r="AX19" s="369">
        <v>674484</v>
      </c>
      <c r="AY19" s="369">
        <v>20476</v>
      </c>
      <c r="AZ19" s="369">
        <v>152</v>
      </c>
      <c r="BA19" s="369">
        <v>400</v>
      </c>
      <c r="BB19" s="369">
        <v>3924</v>
      </c>
      <c r="BC19" s="369">
        <v>11902</v>
      </c>
      <c r="BD19" s="369">
        <v>1612</v>
      </c>
      <c r="BE19" s="369">
        <v>10290</v>
      </c>
      <c r="BF19" s="369">
        <v>2412</v>
      </c>
      <c r="BG19" s="369">
        <v>5</v>
      </c>
      <c r="BH19" s="369">
        <v>723</v>
      </c>
      <c r="BI19" s="369">
        <v>26003</v>
      </c>
      <c r="BJ19" s="369">
        <v>7561</v>
      </c>
      <c r="BK19" s="369">
        <v>1605</v>
      </c>
      <c r="BL19" s="2188">
        <v>43831</v>
      </c>
      <c r="BM19" s="1644">
        <v>43831</v>
      </c>
      <c r="BN19" s="2189"/>
      <c r="BO19" s="1811">
        <v>43831</v>
      </c>
      <c r="BP19" s="2190"/>
      <c r="BQ19" s="369">
        <v>32308</v>
      </c>
      <c r="BR19" s="369">
        <v>36174</v>
      </c>
      <c r="BS19" s="369">
        <v>53691</v>
      </c>
      <c r="BT19" s="369">
        <v>4973</v>
      </c>
      <c r="BU19" s="369">
        <v>20</v>
      </c>
      <c r="BV19" s="369">
        <v>35</v>
      </c>
      <c r="BW19" s="369">
        <v>30</v>
      </c>
      <c r="BX19" s="369">
        <v>1592</v>
      </c>
      <c r="BY19" s="369">
        <v>1592</v>
      </c>
      <c r="BZ19" s="369" t="s">
        <v>21</v>
      </c>
      <c r="CA19" s="369">
        <v>2502</v>
      </c>
      <c r="CB19" s="369">
        <v>4854</v>
      </c>
      <c r="CC19" s="369" t="s">
        <v>21</v>
      </c>
      <c r="CD19" s="369" t="s">
        <v>21</v>
      </c>
      <c r="CE19" s="369">
        <v>468</v>
      </c>
      <c r="CF19" s="369">
        <v>3764</v>
      </c>
      <c r="CG19" s="369">
        <v>3949</v>
      </c>
      <c r="CH19" s="2188">
        <v>43831</v>
      </c>
      <c r="CI19" s="1644">
        <v>43831</v>
      </c>
      <c r="CJ19" s="2189"/>
      <c r="CK19" s="1811">
        <v>43831</v>
      </c>
      <c r="CL19" s="2190"/>
      <c r="CM19" s="56">
        <v>8940346</v>
      </c>
      <c r="CN19" s="1234">
        <v>1720992</v>
      </c>
      <c r="CO19" s="1234">
        <v>306</v>
      </c>
      <c r="CP19" s="1234">
        <v>23463</v>
      </c>
      <c r="CQ19" s="1234">
        <v>13368</v>
      </c>
      <c r="CR19" s="1234">
        <v>412673</v>
      </c>
      <c r="CS19" s="1234">
        <v>28060</v>
      </c>
      <c r="CT19" s="1234">
        <v>384613</v>
      </c>
      <c r="CU19" s="1234">
        <v>240827</v>
      </c>
      <c r="CV19" s="1234">
        <v>20012</v>
      </c>
      <c r="CW19" s="1234">
        <v>871842</v>
      </c>
      <c r="CX19" s="1234">
        <v>269628</v>
      </c>
      <c r="CY19" s="1234">
        <v>6809324</v>
      </c>
      <c r="CZ19" s="1234">
        <v>8830673</v>
      </c>
      <c r="DA19" s="1234">
        <v>223173</v>
      </c>
      <c r="DB19" s="1234">
        <v>231081</v>
      </c>
      <c r="DC19" s="1234">
        <v>37256</v>
      </c>
      <c r="DD19" s="1265">
        <v>43831</v>
      </c>
      <c r="DE19" s="1528">
        <v>43831</v>
      </c>
      <c r="DF19" s="2189"/>
      <c r="DG19" s="1811">
        <v>43831</v>
      </c>
      <c r="DH19" s="2190"/>
      <c r="DI19" s="1234">
        <v>71594</v>
      </c>
      <c r="DJ19" s="1234">
        <v>1886</v>
      </c>
      <c r="DK19" s="1234">
        <v>68258</v>
      </c>
      <c r="DL19" s="1234">
        <v>360332</v>
      </c>
      <c r="DM19" s="1234">
        <v>25814</v>
      </c>
      <c r="DN19" s="1234">
        <v>3106373</v>
      </c>
      <c r="DO19" s="1234">
        <v>48099</v>
      </c>
      <c r="DP19" s="1234">
        <v>5414246</v>
      </c>
      <c r="DQ19" s="1234">
        <v>1073004</v>
      </c>
      <c r="DR19" s="1234">
        <v>152</v>
      </c>
      <c r="DS19" s="1234">
        <v>1952</v>
      </c>
      <c r="DT19" s="1234">
        <v>6301</v>
      </c>
      <c r="DU19" s="1234">
        <v>30777</v>
      </c>
      <c r="DV19" s="1234">
        <v>6989</v>
      </c>
      <c r="DW19" s="1234">
        <v>23788</v>
      </c>
      <c r="DX19" s="1234">
        <v>229441</v>
      </c>
      <c r="DY19" s="150">
        <v>5</v>
      </c>
      <c r="DZ19" s="1265">
        <v>43831</v>
      </c>
      <c r="EA19" s="1528">
        <v>43831</v>
      </c>
      <c r="EB19" s="2189"/>
      <c r="EC19" s="1811">
        <v>43831</v>
      </c>
      <c r="ED19" s="2190"/>
      <c r="EE19" s="56">
        <v>66072</v>
      </c>
      <c r="EF19" s="1234">
        <v>351247</v>
      </c>
      <c r="EG19" s="1234">
        <v>464</v>
      </c>
      <c r="EH19" s="1234">
        <v>1220573</v>
      </c>
      <c r="EI19" s="1234">
        <v>162224</v>
      </c>
      <c r="EJ19" s="1234">
        <v>152</v>
      </c>
      <c r="EK19" s="1234">
        <v>400</v>
      </c>
      <c r="EL19" s="1234">
        <v>3924</v>
      </c>
      <c r="EM19" s="1234">
        <v>14559</v>
      </c>
      <c r="EN19" s="1234">
        <v>2732</v>
      </c>
      <c r="EO19" s="1234">
        <v>11827</v>
      </c>
      <c r="EP19" s="1234">
        <v>2412</v>
      </c>
      <c r="EQ19" s="1234">
        <v>5</v>
      </c>
      <c r="ER19" s="1234">
        <v>179622</v>
      </c>
      <c r="ES19" s="1234">
        <v>891</v>
      </c>
      <c r="ET19" s="1234">
        <v>844740</v>
      </c>
      <c r="EU19" s="1234">
        <v>1124017</v>
      </c>
      <c r="EV19" s="1265">
        <v>43831</v>
      </c>
      <c r="EW19" s="1528">
        <v>43831</v>
      </c>
      <c r="EX19" s="2189"/>
      <c r="EY19" s="1811">
        <v>43831</v>
      </c>
      <c r="EZ19" s="2190"/>
      <c r="FA19" s="1234">
        <v>223278</v>
      </c>
      <c r="FB19" s="1234">
        <v>2124</v>
      </c>
      <c r="FC19" s="1234">
        <v>49070</v>
      </c>
      <c r="FD19" s="1234">
        <v>9477</v>
      </c>
      <c r="FE19" s="1234">
        <v>32308</v>
      </c>
      <c r="FF19" s="1234">
        <v>36174</v>
      </c>
      <c r="FG19" s="1234">
        <v>48113</v>
      </c>
      <c r="FH19" s="1234">
        <v>8108</v>
      </c>
      <c r="FI19" s="1234">
        <v>20</v>
      </c>
      <c r="FJ19" s="1234">
        <v>475</v>
      </c>
      <c r="FK19" s="1234">
        <v>30</v>
      </c>
      <c r="FL19" s="1234">
        <v>4105</v>
      </c>
      <c r="FM19" s="1234">
        <v>1623</v>
      </c>
      <c r="FN19" s="1234">
        <v>2482</v>
      </c>
      <c r="FO19" s="1234">
        <v>2502</v>
      </c>
      <c r="FP19" s="1234">
        <v>5417</v>
      </c>
      <c r="FQ19" s="1265">
        <v>43831</v>
      </c>
      <c r="FR19" s="1528">
        <v>43831</v>
      </c>
      <c r="FS19" s="2194"/>
      <c r="FT19" s="1816">
        <v>43831</v>
      </c>
      <c r="FU19" s="2195"/>
      <c r="FV19" s="1234">
        <v>9085</v>
      </c>
      <c r="FW19" s="1234">
        <v>16784</v>
      </c>
      <c r="FX19" s="1234">
        <v>460326</v>
      </c>
      <c r="FY19" s="1234">
        <v>18390</v>
      </c>
      <c r="FZ19" s="1265">
        <v>43831</v>
      </c>
      <c r="GA19" s="1528">
        <v>43831</v>
      </c>
      <c r="GC19" s="1528"/>
      <c r="GD19" s="1528"/>
      <c r="GE19" s="1528"/>
      <c r="GF19" s="1528"/>
      <c r="GG19" s="1528"/>
      <c r="GH19" s="1528"/>
      <c r="GI19" s="1528"/>
      <c r="GJ19" s="1528"/>
      <c r="GK19" s="1528"/>
      <c r="GL19" s="1528"/>
      <c r="GM19" s="1528"/>
      <c r="GN19" s="1528"/>
      <c r="GO19" s="1267"/>
      <c r="GQ19" s="1060"/>
      <c r="GR19" s="1060"/>
      <c r="GS19" s="1060"/>
    </row>
    <row r="20" spans="1:201" ht="6.75" customHeight="1">
      <c r="A20" s="2189"/>
      <c r="B20" s="1814"/>
      <c r="C20" s="2190"/>
      <c r="D20" s="1001"/>
      <c r="E20" s="371"/>
      <c r="F20" s="371"/>
      <c r="G20" s="371"/>
      <c r="H20" s="371"/>
      <c r="I20" s="371"/>
      <c r="J20" s="371"/>
      <c r="K20" s="371"/>
      <c r="L20" s="371"/>
      <c r="M20" s="371"/>
      <c r="N20" s="371"/>
      <c r="O20" s="371"/>
      <c r="P20" s="371"/>
      <c r="Q20" s="371"/>
      <c r="R20" s="371"/>
      <c r="S20" s="371"/>
      <c r="T20" s="371"/>
      <c r="U20" s="2196"/>
      <c r="V20" s="1625"/>
      <c r="W20" s="2189"/>
      <c r="X20" s="1814"/>
      <c r="Y20" s="2190"/>
      <c r="Z20" s="371"/>
      <c r="AA20" s="371"/>
      <c r="AB20" s="371"/>
      <c r="AC20" s="371"/>
      <c r="AD20" s="371"/>
      <c r="AE20" s="371"/>
      <c r="AF20" s="371"/>
      <c r="AG20" s="371"/>
      <c r="AH20" s="371"/>
      <c r="AI20" s="371"/>
      <c r="AJ20" s="371"/>
      <c r="AK20" s="371"/>
      <c r="AL20" s="371"/>
      <c r="AM20" s="371"/>
      <c r="AN20" s="371"/>
      <c r="AO20" s="371"/>
      <c r="AP20" s="1002"/>
      <c r="AQ20" s="2196"/>
      <c r="AR20" s="1625"/>
      <c r="AS20" s="2189"/>
      <c r="AT20" s="1814"/>
      <c r="AU20" s="2190"/>
      <c r="AV20" s="371"/>
      <c r="AW20" s="371"/>
      <c r="AX20" s="371"/>
      <c r="AY20" s="371"/>
      <c r="AZ20" s="371"/>
      <c r="BA20" s="371"/>
      <c r="BB20" s="371"/>
      <c r="BC20" s="371"/>
      <c r="BD20" s="371"/>
      <c r="BE20" s="371"/>
      <c r="BF20" s="371"/>
      <c r="BG20" s="371"/>
      <c r="BH20" s="371"/>
      <c r="BI20" s="371"/>
      <c r="BJ20" s="371"/>
      <c r="BK20" s="371"/>
      <c r="BL20" s="2196"/>
      <c r="BM20" s="1625"/>
      <c r="BN20" s="2189"/>
      <c r="BO20" s="1814"/>
      <c r="BP20" s="2190"/>
      <c r="BQ20" s="371"/>
      <c r="BR20" s="371"/>
      <c r="BS20" s="371"/>
      <c r="BT20" s="371"/>
      <c r="BU20" s="371"/>
      <c r="BV20" s="371"/>
      <c r="BW20" s="371"/>
      <c r="BX20" s="371"/>
      <c r="BY20" s="371"/>
      <c r="BZ20" s="371"/>
      <c r="CA20" s="371"/>
      <c r="CB20" s="371"/>
      <c r="CC20" s="371"/>
      <c r="CD20" s="371"/>
      <c r="CE20" s="371"/>
      <c r="CF20" s="371"/>
      <c r="CG20" s="371"/>
      <c r="CH20" s="2196"/>
      <c r="CI20" s="1625"/>
      <c r="CJ20" s="2189"/>
      <c r="CK20" s="1814"/>
      <c r="CL20" s="2190"/>
      <c r="CM20" s="607"/>
      <c r="CN20" s="398"/>
      <c r="CO20" s="398"/>
      <c r="CP20" s="398"/>
      <c r="CQ20" s="398"/>
      <c r="CR20" s="398"/>
      <c r="CS20" s="398"/>
      <c r="CT20" s="398"/>
      <c r="CU20" s="398"/>
      <c r="CV20" s="398"/>
      <c r="CW20" s="398"/>
      <c r="CX20" s="398"/>
      <c r="CY20" s="398"/>
      <c r="CZ20" s="398"/>
      <c r="DA20" s="398"/>
      <c r="DB20" s="398"/>
      <c r="DC20" s="398"/>
      <c r="DD20" s="1271"/>
      <c r="DE20" s="1458"/>
      <c r="DF20" s="2189"/>
      <c r="DG20" s="1814"/>
      <c r="DH20" s="2190"/>
      <c r="DI20" s="398"/>
      <c r="DJ20" s="398"/>
      <c r="DK20" s="398"/>
      <c r="DL20" s="398"/>
      <c r="DM20" s="398"/>
      <c r="DN20" s="398"/>
      <c r="DO20" s="398"/>
      <c r="DP20" s="398"/>
      <c r="DQ20" s="398"/>
      <c r="DR20" s="398"/>
      <c r="DS20" s="398"/>
      <c r="DT20" s="398"/>
      <c r="DU20" s="398"/>
      <c r="DV20" s="398"/>
      <c r="DW20" s="398"/>
      <c r="DX20" s="398"/>
      <c r="DY20" s="399"/>
      <c r="DZ20" s="1271"/>
      <c r="EA20" s="1458"/>
      <c r="EB20" s="2189"/>
      <c r="EC20" s="1814"/>
      <c r="ED20" s="2190"/>
      <c r="EE20" s="607"/>
      <c r="EF20" s="398"/>
      <c r="EG20" s="398"/>
      <c r="EH20" s="398"/>
      <c r="EI20" s="398"/>
      <c r="EJ20" s="398"/>
      <c r="EK20" s="398"/>
      <c r="EL20" s="398"/>
      <c r="EM20" s="398"/>
      <c r="EN20" s="398"/>
      <c r="EO20" s="398"/>
      <c r="EP20" s="398"/>
      <c r="EQ20" s="398"/>
      <c r="ER20" s="398"/>
      <c r="ES20" s="398"/>
      <c r="ET20" s="398"/>
      <c r="EU20" s="398"/>
      <c r="EV20" s="1271"/>
      <c r="EW20" s="1458"/>
      <c r="EX20" s="2189"/>
      <c r="EY20" s="1814"/>
      <c r="EZ20" s="2190"/>
      <c r="FA20" s="398"/>
      <c r="FB20" s="398"/>
      <c r="FC20" s="398"/>
      <c r="FD20" s="398"/>
      <c r="FE20" s="398"/>
      <c r="FF20" s="398"/>
      <c r="FG20" s="398"/>
      <c r="FH20" s="398"/>
      <c r="FI20" s="398"/>
      <c r="FJ20" s="398"/>
      <c r="FK20" s="398"/>
      <c r="FL20" s="398"/>
      <c r="FM20" s="398"/>
      <c r="FN20" s="398"/>
      <c r="FO20" s="398"/>
      <c r="FP20" s="398"/>
      <c r="FQ20" s="1271"/>
      <c r="FR20" s="1458"/>
      <c r="FS20" s="2189"/>
      <c r="FT20" s="1814"/>
      <c r="FU20" s="2190"/>
      <c r="FV20" s="398"/>
      <c r="FW20" s="398"/>
      <c r="FX20" s="398"/>
      <c r="FY20" s="398"/>
      <c r="FZ20" s="1271"/>
      <c r="GA20" s="1458"/>
      <c r="GC20" s="1458"/>
      <c r="GD20" s="1458"/>
      <c r="GE20" s="1458"/>
      <c r="GF20" s="1458"/>
      <c r="GG20" s="1458"/>
      <c r="GH20" s="1458"/>
      <c r="GI20" s="1458"/>
      <c r="GJ20" s="1458"/>
      <c r="GK20" s="1458"/>
      <c r="GL20" s="1458"/>
      <c r="GM20" s="1458"/>
      <c r="GN20" s="1458"/>
      <c r="GO20" s="1267"/>
      <c r="GQ20" s="1061"/>
      <c r="GR20" s="1061"/>
      <c r="GS20" s="1061"/>
    </row>
    <row r="21" spans="1:201" ht="15.75" customHeight="1">
      <c r="A21" s="2192">
        <v>43191</v>
      </c>
      <c r="B21" s="1816">
        <v>43191</v>
      </c>
      <c r="C21" s="2197">
        <v>43191</v>
      </c>
      <c r="D21" s="382">
        <v>8019848</v>
      </c>
      <c r="E21" s="372">
        <v>1647922</v>
      </c>
      <c r="F21" s="372">
        <v>316</v>
      </c>
      <c r="G21" s="372">
        <v>24109</v>
      </c>
      <c r="H21" s="372">
        <v>12840</v>
      </c>
      <c r="I21" s="372">
        <v>432794</v>
      </c>
      <c r="J21" s="372">
        <v>23462</v>
      </c>
      <c r="K21" s="372">
        <v>409332</v>
      </c>
      <c r="L21" s="372">
        <v>265883</v>
      </c>
      <c r="M21" s="372">
        <v>19087</v>
      </c>
      <c r="N21" s="372">
        <v>731961</v>
      </c>
      <c r="O21" s="372">
        <v>256982</v>
      </c>
      <c r="P21" s="372">
        <v>4181134</v>
      </c>
      <c r="Q21" s="372">
        <v>4930828</v>
      </c>
      <c r="R21" s="372">
        <v>223762</v>
      </c>
      <c r="S21" s="372">
        <v>289713</v>
      </c>
      <c r="T21" s="372">
        <v>66816</v>
      </c>
      <c r="U21" s="2198">
        <v>43191</v>
      </c>
      <c r="V21" s="1654">
        <v>43191</v>
      </c>
      <c r="W21" s="2192">
        <v>43191</v>
      </c>
      <c r="X21" s="1816">
        <v>43191</v>
      </c>
      <c r="Y21" s="2197">
        <v>43191</v>
      </c>
      <c r="Z21" s="372">
        <v>84309</v>
      </c>
      <c r="AA21" s="372">
        <v>2746</v>
      </c>
      <c r="AB21" s="372">
        <v>65075</v>
      </c>
      <c r="AC21" s="372">
        <v>359685</v>
      </c>
      <c r="AD21" s="372">
        <v>33990</v>
      </c>
      <c r="AE21" s="372">
        <v>7597737</v>
      </c>
      <c r="AF21" s="372">
        <v>369616</v>
      </c>
      <c r="AG21" s="372">
        <v>5054798</v>
      </c>
      <c r="AH21" s="372">
        <v>950753</v>
      </c>
      <c r="AI21" s="372">
        <v>154</v>
      </c>
      <c r="AJ21" s="372">
        <v>1983</v>
      </c>
      <c r="AK21" s="372">
        <v>6396</v>
      </c>
      <c r="AL21" s="372">
        <v>40651</v>
      </c>
      <c r="AM21" s="372">
        <v>8047</v>
      </c>
      <c r="AN21" s="372">
        <v>32604</v>
      </c>
      <c r="AO21" s="372">
        <v>251264</v>
      </c>
      <c r="AP21" s="376">
        <v>2</v>
      </c>
      <c r="AQ21" s="2198">
        <v>43191</v>
      </c>
      <c r="AR21" s="1654">
        <v>43191</v>
      </c>
      <c r="AS21" s="2192">
        <v>43191</v>
      </c>
      <c r="AT21" s="1816">
        <v>43191</v>
      </c>
      <c r="AU21" s="2197">
        <v>43191</v>
      </c>
      <c r="AV21" s="372">
        <v>342414</v>
      </c>
      <c r="AW21" s="372">
        <v>650</v>
      </c>
      <c r="AX21" s="372">
        <v>682423</v>
      </c>
      <c r="AY21" s="372">
        <v>31671</v>
      </c>
      <c r="AZ21" s="372">
        <v>154</v>
      </c>
      <c r="BA21" s="372">
        <v>337</v>
      </c>
      <c r="BB21" s="372">
        <v>4357</v>
      </c>
      <c r="BC21" s="372">
        <v>22000</v>
      </c>
      <c r="BD21" s="372">
        <v>2293</v>
      </c>
      <c r="BE21" s="372">
        <v>19707</v>
      </c>
      <c r="BF21" s="372">
        <v>2055</v>
      </c>
      <c r="BG21" s="372">
        <v>2</v>
      </c>
      <c r="BH21" s="372">
        <v>1048</v>
      </c>
      <c r="BI21" s="372">
        <v>29197</v>
      </c>
      <c r="BJ21" s="372">
        <v>7602</v>
      </c>
      <c r="BK21" s="372">
        <v>1621</v>
      </c>
      <c r="BL21" s="2198">
        <v>43191</v>
      </c>
      <c r="BM21" s="1654">
        <v>43191</v>
      </c>
      <c r="BN21" s="2192">
        <v>43191</v>
      </c>
      <c r="BO21" s="1816">
        <v>43191</v>
      </c>
      <c r="BP21" s="2197">
        <v>43191</v>
      </c>
      <c r="BQ21" s="372">
        <v>50639</v>
      </c>
      <c r="BR21" s="372">
        <v>56734</v>
      </c>
      <c r="BS21" s="372">
        <v>58480</v>
      </c>
      <c r="BT21" s="372">
        <v>5043</v>
      </c>
      <c r="BU21" s="372">
        <v>20</v>
      </c>
      <c r="BV21" s="372">
        <v>29</v>
      </c>
      <c r="BW21" s="372">
        <v>32</v>
      </c>
      <c r="BX21" s="372">
        <v>1192</v>
      </c>
      <c r="BY21" s="372">
        <v>1192</v>
      </c>
      <c r="BZ21" s="372" t="s">
        <v>21</v>
      </c>
      <c r="CA21" s="372">
        <v>2866</v>
      </c>
      <c r="CB21" s="372">
        <v>6265</v>
      </c>
      <c r="CC21" s="369" t="s">
        <v>21</v>
      </c>
      <c r="CD21" s="372" t="s">
        <v>21</v>
      </c>
      <c r="CE21" s="372">
        <v>473</v>
      </c>
      <c r="CF21" s="372">
        <v>5139</v>
      </c>
      <c r="CG21" s="372">
        <v>5271</v>
      </c>
      <c r="CH21" s="2198">
        <v>43191</v>
      </c>
      <c r="CI21" s="1654">
        <v>43191</v>
      </c>
      <c r="CJ21" s="2192">
        <v>43191</v>
      </c>
      <c r="CK21" s="1816">
        <v>43191</v>
      </c>
      <c r="CL21" s="2197">
        <v>43191</v>
      </c>
      <c r="CM21" s="60">
        <v>9541913</v>
      </c>
      <c r="CN21" s="1233">
        <v>1818446</v>
      </c>
      <c r="CO21" s="1233">
        <v>316</v>
      </c>
      <c r="CP21" s="1233">
        <v>26435</v>
      </c>
      <c r="CQ21" s="1233">
        <v>12840</v>
      </c>
      <c r="CR21" s="1233">
        <v>450577</v>
      </c>
      <c r="CS21" s="1233">
        <v>32139</v>
      </c>
      <c r="CT21" s="1233">
        <v>418438</v>
      </c>
      <c r="CU21" s="1233">
        <v>265883</v>
      </c>
      <c r="CV21" s="1233">
        <v>19087</v>
      </c>
      <c r="CW21" s="1233">
        <v>925622</v>
      </c>
      <c r="CX21" s="1233">
        <v>257048</v>
      </c>
      <c r="CY21" s="1233">
        <v>7243251</v>
      </c>
      <c r="CZ21" s="1233">
        <v>9302141</v>
      </c>
      <c r="DA21" s="1233">
        <v>223762</v>
      </c>
      <c r="DB21" s="1233">
        <v>289713</v>
      </c>
      <c r="DC21" s="1233">
        <v>66816</v>
      </c>
      <c r="DD21" s="1276">
        <v>43191</v>
      </c>
      <c r="DE21" s="1531">
        <v>43191</v>
      </c>
      <c r="DF21" s="2192">
        <v>43191</v>
      </c>
      <c r="DG21" s="1816">
        <v>43191</v>
      </c>
      <c r="DH21" s="2197">
        <v>43191</v>
      </c>
      <c r="DI21" s="1233">
        <v>85117</v>
      </c>
      <c r="DJ21" s="1233">
        <v>2746</v>
      </c>
      <c r="DK21" s="1233">
        <v>67640</v>
      </c>
      <c r="DL21" s="1233">
        <v>359685</v>
      </c>
      <c r="DM21" s="1233">
        <v>41468</v>
      </c>
      <c r="DN21" s="1233">
        <v>3380393</v>
      </c>
      <c r="DO21" s="1233">
        <v>38405</v>
      </c>
      <c r="DP21" s="1233">
        <v>5601921</v>
      </c>
      <c r="DQ21" s="1233">
        <v>1102043</v>
      </c>
      <c r="DR21" s="1233">
        <v>154</v>
      </c>
      <c r="DS21" s="1233">
        <v>1983</v>
      </c>
      <c r="DT21" s="1233">
        <v>6396</v>
      </c>
      <c r="DU21" s="1233">
        <v>43219</v>
      </c>
      <c r="DV21" s="1233">
        <v>9205</v>
      </c>
      <c r="DW21" s="1233">
        <v>34014</v>
      </c>
      <c r="DX21" s="1233">
        <v>251264</v>
      </c>
      <c r="DY21" s="153">
        <v>2</v>
      </c>
      <c r="DZ21" s="1276">
        <v>43191</v>
      </c>
      <c r="EA21" s="1531">
        <v>43191</v>
      </c>
      <c r="EB21" s="2192">
        <v>43191</v>
      </c>
      <c r="EC21" s="1816">
        <v>43191</v>
      </c>
      <c r="ED21" s="2197">
        <v>43191</v>
      </c>
      <c r="EE21" s="60">
        <v>64732</v>
      </c>
      <c r="EF21" s="1233">
        <v>342414</v>
      </c>
      <c r="EG21" s="1233">
        <v>650</v>
      </c>
      <c r="EH21" s="1233">
        <v>1229549</v>
      </c>
      <c r="EI21" s="1233">
        <v>182961</v>
      </c>
      <c r="EJ21" s="1233">
        <v>154</v>
      </c>
      <c r="EK21" s="1233">
        <v>337</v>
      </c>
      <c r="EL21" s="1233">
        <v>4357</v>
      </c>
      <c r="EM21" s="1233">
        <v>24568</v>
      </c>
      <c r="EN21" s="1233">
        <v>3451</v>
      </c>
      <c r="EO21" s="1233">
        <v>21117</v>
      </c>
      <c r="EP21" s="1233">
        <v>2055</v>
      </c>
      <c r="EQ21" s="1233">
        <v>2</v>
      </c>
      <c r="ER21" s="1233">
        <v>192239</v>
      </c>
      <c r="ES21" s="1233">
        <v>1114</v>
      </c>
      <c r="ET21" s="1233">
        <v>819230</v>
      </c>
      <c r="EU21" s="1233">
        <v>1175030</v>
      </c>
      <c r="EV21" s="1276">
        <v>43191</v>
      </c>
      <c r="EW21" s="1531">
        <v>43191</v>
      </c>
      <c r="EX21" s="2192">
        <v>43191</v>
      </c>
      <c r="EY21" s="1816">
        <v>43191</v>
      </c>
      <c r="EZ21" s="2197">
        <v>43191</v>
      </c>
      <c r="FA21" s="1233">
        <v>223738</v>
      </c>
      <c r="FB21" s="1233">
        <v>529</v>
      </c>
      <c r="FC21" s="1233">
        <v>95553</v>
      </c>
      <c r="FD21" s="1233">
        <v>31406</v>
      </c>
      <c r="FE21" s="1233">
        <v>50639</v>
      </c>
      <c r="FF21" s="1233">
        <v>56733</v>
      </c>
      <c r="FG21" s="1233">
        <v>52345</v>
      </c>
      <c r="FH21" s="1233">
        <v>6553</v>
      </c>
      <c r="FI21" s="1233">
        <v>20</v>
      </c>
      <c r="FJ21" s="1233">
        <v>358</v>
      </c>
      <c r="FK21" s="1233">
        <v>32</v>
      </c>
      <c r="FL21" s="1233">
        <v>2299</v>
      </c>
      <c r="FM21" s="1233">
        <v>1200</v>
      </c>
      <c r="FN21" s="1233">
        <v>1099</v>
      </c>
      <c r="FO21" s="1233">
        <v>2866</v>
      </c>
      <c r="FP21" s="1233">
        <v>6943</v>
      </c>
      <c r="FQ21" s="1276">
        <v>43191</v>
      </c>
      <c r="FR21" s="1531">
        <v>43191</v>
      </c>
      <c r="FS21" s="2192">
        <v>43191</v>
      </c>
      <c r="FT21" s="1816">
        <v>43191</v>
      </c>
      <c r="FU21" s="2197">
        <v>43191</v>
      </c>
      <c r="FV21" s="1233">
        <v>10825</v>
      </c>
      <c r="FW21" s="1233">
        <v>33340</v>
      </c>
      <c r="FX21" s="1233">
        <v>534236</v>
      </c>
      <c r="FY21" s="1233">
        <v>17459</v>
      </c>
      <c r="FZ21" s="1276">
        <v>43191</v>
      </c>
      <c r="GA21" s="1531">
        <v>43191</v>
      </c>
      <c r="GC21" s="1531"/>
      <c r="GD21" s="1531"/>
      <c r="GE21" s="1531"/>
      <c r="GF21" s="1531"/>
      <c r="GG21" s="1531"/>
      <c r="GH21" s="1531"/>
      <c r="GI21" s="1531"/>
      <c r="GJ21" s="1531"/>
      <c r="GK21" s="1531"/>
      <c r="GL21" s="1531"/>
      <c r="GM21" s="1531"/>
      <c r="GN21" s="1531"/>
      <c r="GO21" s="1269"/>
      <c r="GQ21" s="1062"/>
      <c r="GR21" s="1062"/>
      <c r="GS21" s="1062"/>
    </row>
    <row r="22" spans="1:201" ht="14.25" customHeight="1">
      <c r="A22" s="2192">
        <v>43586</v>
      </c>
      <c r="B22" s="1816">
        <v>43586</v>
      </c>
      <c r="C22" s="2197">
        <v>43586</v>
      </c>
      <c r="D22" s="382">
        <v>7779463</v>
      </c>
      <c r="E22" s="372">
        <v>1651393</v>
      </c>
      <c r="F22" s="372">
        <v>358</v>
      </c>
      <c r="G22" s="372">
        <v>24542</v>
      </c>
      <c r="H22" s="372">
        <v>13567</v>
      </c>
      <c r="I22" s="372">
        <v>431708</v>
      </c>
      <c r="J22" s="372">
        <v>20833</v>
      </c>
      <c r="K22" s="372">
        <v>410875</v>
      </c>
      <c r="L22" s="372">
        <v>261260</v>
      </c>
      <c r="M22" s="372">
        <v>20288</v>
      </c>
      <c r="N22" s="372">
        <v>717065</v>
      </c>
      <c r="O22" s="372">
        <v>274540</v>
      </c>
      <c r="P22" s="372">
        <v>3966384</v>
      </c>
      <c r="Q22" s="372">
        <v>4613966</v>
      </c>
      <c r="R22" s="372">
        <v>240296</v>
      </c>
      <c r="S22" s="372">
        <v>289232</v>
      </c>
      <c r="T22" s="372">
        <v>65924</v>
      </c>
      <c r="U22" s="2198">
        <v>43586</v>
      </c>
      <c r="V22" s="1654">
        <v>43586</v>
      </c>
      <c r="W22" s="2192">
        <v>43586</v>
      </c>
      <c r="X22" s="1816">
        <v>43586</v>
      </c>
      <c r="Y22" s="2197">
        <v>43586</v>
      </c>
      <c r="Z22" s="372">
        <v>93439</v>
      </c>
      <c r="AA22" s="372">
        <v>2181</v>
      </c>
      <c r="AB22" s="372">
        <v>65493</v>
      </c>
      <c r="AC22" s="372">
        <v>366639</v>
      </c>
      <c r="AD22" s="372">
        <v>28083</v>
      </c>
      <c r="AE22" s="372">
        <v>7348383</v>
      </c>
      <c r="AF22" s="372">
        <v>520534</v>
      </c>
      <c r="AG22" s="372">
        <v>4879766</v>
      </c>
      <c r="AH22" s="372">
        <v>956829</v>
      </c>
      <c r="AI22" s="372">
        <v>197</v>
      </c>
      <c r="AJ22" s="372">
        <v>1995</v>
      </c>
      <c r="AK22" s="372">
        <v>6255</v>
      </c>
      <c r="AL22" s="372">
        <v>29378</v>
      </c>
      <c r="AM22" s="372">
        <v>6697</v>
      </c>
      <c r="AN22" s="372">
        <v>22681</v>
      </c>
      <c r="AO22" s="372">
        <v>247235</v>
      </c>
      <c r="AP22" s="376">
        <v>8</v>
      </c>
      <c r="AQ22" s="2198">
        <v>43586</v>
      </c>
      <c r="AR22" s="1654">
        <v>43586</v>
      </c>
      <c r="AS22" s="2192">
        <v>43586</v>
      </c>
      <c r="AT22" s="1816">
        <v>43586</v>
      </c>
      <c r="AU22" s="2197">
        <v>43586</v>
      </c>
      <c r="AV22" s="372">
        <v>354382</v>
      </c>
      <c r="AW22" s="372">
        <v>1047</v>
      </c>
      <c r="AX22" s="372">
        <v>658601</v>
      </c>
      <c r="AY22" s="372">
        <v>21193</v>
      </c>
      <c r="AZ22" s="372">
        <v>197</v>
      </c>
      <c r="BA22" s="372">
        <v>406</v>
      </c>
      <c r="BB22" s="372">
        <v>3902</v>
      </c>
      <c r="BC22" s="372">
        <v>12923</v>
      </c>
      <c r="BD22" s="372">
        <v>1976</v>
      </c>
      <c r="BE22" s="372">
        <v>10947</v>
      </c>
      <c r="BF22" s="372">
        <v>2019</v>
      </c>
      <c r="BG22" s="372">
        <v>7</v>
      </c>
      <c r="BH22" s="372">
        <v>758</v>
      </c>
      <c r="BI22" s="372">
        <v>27072</v>
      </c>
      <c r="BJ22" s="372">
        <v>7738</v>
      </c>
      <c r="BK22" s="372">
        <v>1551</v>
      </c>
      <c r="BL22" s="2198">
        <v>43586</v>
      </c>
      <c r="BM22" s="1654">
        <v>43586</v>
      </c>
      <c r="BN22" s="2192">
        <v>43586</v>
      </c>
      <c r="BO22" s="1816">
        <v>43586</v>
      </c>
      <c r="BP22" s="2197">
        <v>43586</v>
      </c>
      <c r="BQ22" s="372">
        <v>53340</v>
      </c>
      <c r="BR22" s="372">
        <v>59760</v>
      </c>
      <c r="BS22" s="372">
        <v>58634</v>
      </c>
      <c r="BT22" s="372">
        <v>5087</v>
      </c>
      <c r="BU22" s="372">
        <v>22</v>
      </c>
      <c r="BV22" s="372">
        <v>24</v>
      </c>
      <c r="BW22" s="372">
        <v>34</v>
      </c>
      <c r="BX22" s="372">
        <v>1244</v>
      </c>
      <c r="BY22" s="372">
        <v>1244</v>
      </c>
      <c r="BZ22" s="372" t="s">
        <v>21</v>
      </c>
      <c r="CA22" s="372">
        <v>2860</v>
      </c>
      <c r="CB22" s="372">
        <v>6163</v>
      </c>
      <c r="CC22" s="369" t="s">
        <v>21</v>
      </c>
      <c r="CD22" s="372" t="s">
        <v>21</v>
      </c>
      <c r="CE22" s="372">
        <v>432</v>
      </c>
      <c r="CF22" s="372">
        <v>5086</v>
      </c>
      <c r="CG22" s="372">
        <v>5229</v>
      </c>
      <c r="CH22" s="2198">
        <v>43586</v>
      </c>
      <c r="CI22" s="1654">
        <v>43586</v>
      </c>
      <c r="CJ22" s="2192">
        <v>43586</v>
      </c>
      <c r="CK22" s="1816">
        <v>43586</v>
      </c>
      <c r="CL22" s="2197">
        <v>43586</v>
      </c>
      <c r="CM22" s="60">
        <v>9286676</v>
      </c>
      <c r="CN22" s="1233">
        <v>1808791</v>
      </c>
      <c r="CO22" s="1233">
        <v>358</v>
      </c>
      <c r="CP22" s="1233">
        <v>26720</v>
      </c>
      <c r="CQ22" s="1233">
        <v>13567</v>
      </c>
      <c r="CR22" s="1233">
        <v>448267</v>
      </c>
      <c r="CS22" s="1233">
        <v>29551</v>
      </c>
      <c r="CT22" s="1233">
        <v>418715</v>
      </c>
      <c r="CU22" s="1233">
        <v>261260</v>
      </c>
      <c r="CV22" s="1233">
        <v>20288</v>
      </c>
      <c r="CW22" s="1233">
        <v>895557</v>
      </c>
      <c r="CX22" s="1233">
        <v>274665</v>
      </c>
      <c r="CY22" s="1233">
        <v>7020427</v>
      </c>
      <c r="CZ22" s="1233">
        <v>8984946</v>
      </c>
      <c r="DA22" s="1233">
        <v>240296</v>
      </c>
      <c r="DB22" s="1233">
        <v>289232</v>
      </c>
      <c r="DC22" s="1233">
        <v>65924</v>
      </c>
      <c r="DD22" s="1276">
        <v>43586</v>
      </c>
      <c r="DE22" s="1531">
        <v>43586</v>
      </c>
      <c r="DF22" s="2192">
        <v>43586</v>
      </c>
      <c r="DG22" s="1816">
        <v>43586</v>
      </c>
      <c r="DH22" s="2197">
        <v>43586</v>
      </c>
      <c r="DI22" s="1233">
        <v>94302</v>
      </c>
      <c r="DJ22" s="1233">
        <v>2181</v>
      </c>
      <c r="DK22" s="1233">
        <v>67771</v>
      </c>
      <c r="DL22" s="1233">
        <v>366639</v>
      </c>
      <c r="DM22" s="1233">
        <v>36256</v>
      </c>
      <c r="DN22" s="1233">
        <v>3311792</v>
      </c>
      <c r="DO22" s="1233">
        <v>41926</v>
      </c>
      <c r="DP22" s="1233">
        <v>5418292</v>
      </c>
      <c r="DQ22" s="1233">
        <v>1096412</v>
      </c>
      <c r="DR22" s="1233">
        <v>197</v>
      </c>
      <c r="DS22" s="1233">
        <v>1995</v>
      </c>
      <c r="DT22" s="1233">
        <v>6255</v>
      </c>
      <c r="DU22" s="1233">
        <v>31691</v>
      </c>
      <c r="DV22" s="1233">
        <v>7831</v>
      </c>
      <c r="DW22" s="1233">
        <v>23860</v>
      </c>
      <c r="DX22" s="1233">
        <v>247235</v>
      </c>
      <c r="DY22" s="153">
        <v>8</v>
      </c>
      <c r="DZ22" s="1276">
        <v>43586</v>
      </c>
      <c r="EA22" s="1531">
        <v>43586</v>
      </c>
      <c r="EB22" s="2192">
        <v>43586</v>
      </c>
      <c r="EC22" s="1816">
        <v>43586</v>
      </c>
      <c r="ED22" s="2197">
        <v>43586</v>
      </c>
      <c r="EE22" s="60">
        <v>65178</v>
      </c>
      <c r="EF22" s="1233">
        <v>354382</v>
      </c>
      <c r="EG22" s="1233">
        <v>1047</v>
      </c>
      <c r="EH22" s="1233">
        <v>1197126</v>
      </c>
      <c r="EI22" s="1233">
        <v>160777</v>
      </c>
      <c r="EJ22" s="1233">
        <v>197</v>
      </c>
      <c r="EK22" s="1233">
        <v>406</v>
      </c>
      <c r="EL22" s="1233">
        <v>3902</v>
      </c>
      <c r="EM22" s="1233">
        <v>15236</v>
      </c>
      <c r="EN22" s="1233">
        <v>3110</v>
      </c>
      <c r="EO22" s="1233">
        <v>12126</v>
      </c>
      <c r="EP22" s="1233">
        <v>2019</v>
      </c>
      <c r="EQ22" s="1233">
        <v>7</v>
      </c>
      <c r="ER22" s="1233">
        <v>177361</v>
      </c>
      <c r="ES22" s="1233">
        <v>883</v>
      </c>
      <c r="ET22" s="1233">
        <v>813528</v>
      </c>
      <c r="EU22" s="1233">
        <v>1147280</v>
      </c>
      <c r="EV22" s="1276">
        <v>43586</v>
      </c>
      <c r="EW22" s="1531">
        <v>43586</v>
      </c>
      <c r="EX22" s="2192">
        <v>43586</v>
      </c>
      <c r="EY22" s="1816">
        <v>43586</v>
      </c>
      <c r="EZ22" s="2197">
        <v>43586</v>
      </c>
      <c r="FA22" s="1233">
        <v>243583</v>
      </c>
      <c r="FB22" s="1233">
        <v>2135</v>
      </c>
      <c r="FC22" s="1233">
        <v>75564</v>
      </c>
      <c r="FD22" s="1233">
        <v>10764</v>
      </c>
      <c r="FE22" s="1233">
        <v>53340</v>
      </c>
      <c r="FF22" s="1233">
        <v>59759</v>
      </c>
      <c r="FG22" s="1233">
        <v>52494</v>
      </c>
      <c r="FH22" s="1233">
        <v>6732</v>
      </c>
      <c r="FI22" s="1233">
        <v>22</v>
      </c>
      <c r="FJ22" s="1233">
        <v>426</v>
      </c>
      <c r="FK22" s="1233">
        <v>34</v>
      </c>
      <c r="FL22" s="1233">
        <v>2412</v>
      </c>
      <c r="FM22" s="1233">
        <v>1259</v>
      </c>
      <c r="FN22" s="1233">
        <v>1153</v>
      </c>
      <c r="FO22" s="1233">
        <v>2860</v>
      </c>
      <c r="FP22" s="1233">
        <v>6885</v>
      </c>
      <c r="FQ22" s="1276">
        <v>43586</v>
      </c>
      <c r="FR22" s="1531">
        <v>43586</v>
      </c>
      <c r="FS22" s="2192">
        <v>43586</v>
      </c>
      <c r="FT22" s="1816">
        <v>43586</v>
      </c>
      <c r="FU22" s="2197">
        <v>43586</v>
      </c>
      <c r="FV22" s="1233">
        <v>9284</v>
      </c>
      <c r="FW22" s="1233">
        <v>27036</v>
      </c>
      <c r="FX22" s="1233">
        <v>516788</v>
      </c>
      <c r="FY22" s="1233">
        <v>17351</v>
      </c>
      <c r="FZ22" s="1276">
        <v>43586</v>
      </c>
      <c r="GA22" s="1531">
        <v>43586</v>
      </c>
      <c r="GC22" s="1531"/>
      <c r="GD22" s="1531"/>
      <c r="GE22" s="1531"/>
      <c r="GF22" s="1531"/>
      <c r="GG22" s="1531"/>
      <c r="GH22" s="1531"/>
      <c r="GI22" s="1531"/>
      <c r="GJ22" s="1531"/>
      <c r="GK22" s="1531"/>
      <c r="GL22" s="1531"/>
      <c r="GM22" s="1531"/>
      <c r="GN22" s="1531"/>
      <c r="GO22" s="1269"/>
      <c r="GQ22" s="1062"/>
      <c r="GR22" s="1062"/>
      <c r="GS22" s="1062"/>
    </row>
    <row r="23" spans="1:201" ht="6.75" customHeight="1">
      <c r="A23" s="2194"/>
      <c r="B23" s="1819"/>
      <c r="C23" s="2195"/>
      <c r="D23" s="382"/>
      <c r="E23" s="372"/>
      <c r="F23" s="372"/>
      <c r="G23" s="372"/>
      <c r="H23" s="372"/>
      <c r="I23" s="372"/>
      <c r="J23" s="372"/>
      <c r="K23" s="372"/>
      <c r="L23" s="372"/>
      <c r="M23" s="372"/>
      <c r="N23" s="372"/>
      <c r="O23" s="372"/>
      <c r="P23" s="372"/>
      <c r="Q23" s="372"/>
      <c r="R23" s="372"/>
      <c r="S23" s="372"/>
      <c r="T23" s="372"/>
      <c r="U23" s="2196"/>
      <c r="V23" s="1625"/>
      <c r="W23" s="2194"/>
      <c r="X23" s="1819"/>
      <c r="Y23" s="2195"/>
      <c r="Z23" s="372"/>
      <c r="AA23" s="372"/>
      <c r="AB23" s="372"/>
      <c r="AC23" s="372"/>
      <c r="AD23" s="372"/>
      <c r="AE23" s="372"/>
      <c r="AF23" s="372"/>
      <c r="AG23" s="372"/>
      <c r="AH23" s="372"/>
      <c r="AI23" s="372"/>
      <c r="AJ23" s="372"/>
      <c r="AK23" s="372"/>
      <c r="AL23" s="372"/>
      <c r="AM23" s="372"/>
      <c r="AN23" s="372"/>
      <c r="AO23" s="372"/>
      <c r="AP23" s="376"/>
      <c r="AQ23" s="2196"/>
      <c r="AR23" s="1625"/>
      <c r="AS23" s="2194"/>
      <c r="AT23" s="1819"/>
      <c r="AU23" s="2195"/>
      <c r="AV23" s="372"/>
      <c r="AW23" s="372"/>
      <c r="AX23" s="372"/>
      <c r="AY23" s="372"/>
      <c r="AZ23" s="372"/>
      <c r="BA23" s="372"/>
      <c r="BB23" s="372"/>
      <c r="BC23" s="372"/>
      <c r="BD23" s="372"/>
      <c r="BE23" s="372"/>
      <c r="BF23" s="372"/>
      <c r="BG23" s="372"/>
      <c r="BH23" s="372"/>
      <c r="BI23" s="372"/>
      <c r="BJ23" s="372"/>
      <c r="BK23" s="372"/>
      <c r="BL23" s="2196"/>
      <c r="BM23" s="1625"/>
      <c r="BN23" s="2194"/>
      <c r="BO23" s="1819"/>
      <c r="BP23" s="2195"/>
      <c r="BQ23" s="372"/>
      <c r="BR23" s="372"/>
      <c r="BS23" s="372"/>
      <c r="BT23" s="372"/>
      <c r="BU23" s="372"/>
      <c r="BV23" s="372"/>
      <c r="BW23" s="372"/>
      <c r="BX23" s="372"/>
      <c r="BY23" s="372"/>
      <c r="BZ23" s="372"/>
      <c r="CA23" s="372"/>
      <c r="CB23" s="372"/>
      <c r="CC23" s="372"/>
      <c r="CD23" s="372"/>
      <c r="CE23" s="372"/>
      <c r="CF23" s="372"/>
      <c r="CG23" s="372"/>
      <c r="CH23" s="2196"/>
      <c r="CI23" s="1625"/>
      <c r="CJ23" s="2194"/>
      <c r="CK23" s="1819"/>
      <c r="CL23" s="2195"/>
      <c r="CM23" s="60"/>
      <c r="CN23" s="1233"/>
      <c r="CO23" s="1233"/>
      <c r="CP23" s="1233"/>
      <c r="CQ23" s="1233"/>
      <c r="CR23" s="1233"/>
      <c r="CS23" s="1233"/>
      <c r="CT23" s="1233"/>
      <c r="CU23" s="1233"/>
      <c r="CV23" s="1233"/>
      <c r="CW23" s="1233"/>
      <c r="CX23" s="1233"/>
      <c r="CY23" s="1233"/>
      <c r="CZ23" s="1233"/>
      <c r="DA23" s="1233"/>
      <c r="DB23" s="1233"/>
      <c r="DC23" s="1233"/>
      <c r="DD23" s="1271"/>
      <c r="DE23" s="1458"/>
      <c r="DF23" s="2194"/>
      <c r="DG23" s="1819"/>
      <c r="DH23" s="2195"/>
      <c r="DI23" s="1233"/>
      <c r="DJ23" s="1233"/>
      <c r="DK23" s="1233"/>
      <c r="DL23" s="1233"/>
      <c r="DM23" s="1233"/>
      <c r="DN23" s="1233"/>
      <c r="DO23" s="1233"/>
      <c r="DP23" s="1233"/>
      <c r="DQ23" s="1233"/>
      <c r="DR23" s="1233"/>
      <c r="DS23" s="1233"/>
      <c r="DT23" s="1233"/>
      <c r="DU23" s="1233"/>
      <c r="DV23" s="1233"/>
      <c r="DW23" s="1233"/>
      <c r="DX23" s="1233"/>
      <c r="DY23" s="153"/>
      <c r="DZ23" s="1271"/>
      <c r="EA23" s="1458"/>
      <c r="EB23" s="2194"/>
      <c r="EC23" s="1819"/>
      <c r="ED23" s="2195"/>
      <c r="EE23" s="60"/>
      <c r="EF23" s="1233"/>
      <c r="EG23" s="1233"/>
      <c r="EH23" s="1233"/>
      <c r="EI23" s="1233"/>
      <c r="EJ23" s="1233"/>
      <c r="EK23" s="1233"/>
      <c r="EL23" s="1233"/>
      <c r="EM23" s="1233"/>
      <c r="EN23" s="1233"/>
      <c r="EO23" s="1233"/>
      <c r="EP23" s="1233"/>
      <c r="EQ23" s="1233"/>
      <c r="ER23" s="1233"/>
      <c r="ES23" s="1233"/>
      <c r="ET23" s="1233"/>
      <c r="EU23" s="1233"/>
      <c r="EV23" s="1271"/>
      <c r="EW23" s="1458"/>
      <c r="EX23" s="2194"/>
      <c r="EY23" s="1819"/>
      <c r="EZ23" s="2195"/>
      <c r="FA23" s="1233"/>
      <c r="FB23" s="1233"/>
      <c r="FC23" s="1233"/>
      <c r="FD23" s="1233"/>
      <c r="FE23" s="1233"/>
      <c r="FF23" s="1233"/>
      <c r="FG23" s="1233"/>
      <c r="FH23" s="1233"/>
      <c r="FI23" s="1233"/>
      <c r="FJ23" s="1233"/>
      <c r="FK23" s="1233"/>
      <c r="FL23" s="1233"/>
      <c r="FM23" s="1233"/>
      <c r="FN23" s="1233"/>
      <c r="FO23" s="1233"/>
      <c r="FP23" s="1233"/>
      <c r="FQ23" s="1271"/>
      <c r="FR23" s="1458"/>
      <c r="FS23" s="2194"/>
      <c r="FT23" s="1819"/>
      <c r="FU23" s="2195"/>
      <c r="FV23" s="1233"/>
      <c r="FW23" s="1233"/>
      <c r="FX23" s="1233"/>
      <c r="FY23" s="1233"/>
      <c r="FZ23" s="1271"/>
      <c r="GA23" s="1458"/>
      <c r="GC23" s="1458"/>
      <c r="GD23" s="1458"/>
      <c r="GE23" s="1458"/>
      <c r="GF23" s="1458"/>
      <c r="GG23" s="1458"/>
      <c r="GH23" s="1458"/>
      <c r="GI23" s="1458"/>
      <c r="GJ23" s="1458"/>
      <c r="GK23" s="1458"/>
      <c r="GL23" s="1458"/>
      <c r="GM23" s="1458"/>
      <c r="GN23" s="1458"/>
      <c r="GO23" s="1269"/>
      <c r="GQ23" s="1062"/>
      <c r="GR23" s="1062"/>
      <c r="GS23" s="1062"/>
    </row>
    <row r="24" spans="1:201" ht="15.75" customHeight="1">
      <c r="A24" s="2199" t="s">
        <v>2153</v>
      </c>
      <c r="B24" s="1822" t="s">
        <v>23</v>
      </c>
      <c r="C24" s="2200" t="s">
        <v>2167</v>
      </c>
      <c r="D24" s="382">
        <v>1970504</v>
      </c>
      <c r="E24" s="372">
        <v>419026</v>
      </c>
      <c r="F24" s="372">
        <v>81</v>
      </c>
      <c r="G24" s="372">
        <v>5690</v>
      </c>
      <c r="H24" s="372">
        <v>3285</v>
      </c>
      <c r="I24" s="372">
        <v>105253</v>
      </c>
      <c r="J24" s="372">
        <v>5289</v>
      </c>
      <c r="K24" s="372">
        <v>99964</v>
      </c>
      <c r="L24" s="372">
        <v>65357</v>
      </c>
      <c r="M24" s="372">
        <v>4810</v>
      </c>
      <c r="N24" s="372">
        <v>192676</v>
      </c>
      <c r="O24" s="372">
        <v>68202</v>
      </c>
      <c r="P24" s="372">
        <v>995572</v>
      </c>
      <c r="Q24" s="372">
        <v>1151430</v>
      </c>
      <c r="R24" s="372">
        <v>60884</v>
      </c>
      <c r="S24" s="372">
        <v>69882</v>
      </c>
      <c r="T24" s="372">
        <v>18370</v>
      </c>
      <c r="U24" s="2201" t="s">
        <v>24</v>
      </c>
      <c r="V24" s="1662" t="s">
        <v>2155</v>
      </c>
      <c r="W24" s="2199" t="s">
        <v>2153</v>
      </c>
      <c r="X24" s="1822" t="s">
        <v>23</v>
      </c>
      <c r="Y24" s="2200" t="s">
        <v>2167</v>
      </c>
      <c r="Z24" s="372">
        <v>25415</v>
      </c>
      <c r="AA24" s="372">
        <v>439</v>
      </c>
      <c r="AB24" s="372">
        <v>16523</v>
      </c>
      <c r="AC24" s="372">
        <v>95254</v>
      </c>
      <c r="AD24" s="372">
        <v>6361</v>
      </c>
      <c r="AE24" s="372">
        <v>1851329</v>
      </c>
      <c r="AF24" s="372">
        <v>247660</v>
      </c>
      <c r="AG24" s="372">
        <v>1245347</v>
      </c>
      <c r="AH24" s="372">
        <v>249749</v>
      </c>
      <c r="AI24" s="372">
        <v>42</v>
      </c>
      <c r="AJ24" s="372">
        <v>538</v>
      </c>
      <c r="AK24" s="372">
        <v>1602</v>
      </c>
      <c r="AL24" s="372">
        <v>6333</v>
      </c>
      <c r="AM24" s="372">
        <v>1663</v>
      </c>
      <c r="AN24" s="372">
        <v>4670</v>
      </c>
      <c r="AO24" s="372">
        <v>61950</v>
      </c>
      <c r="AP24" s="376">
        <v>1</v>
      </c>
      <c r="AQ24" s="2201" t="s">
        <v>24</v>
      </c>
      <c r="AR24" s="1662" t="s">
        <v>2155</v>
      </c>
      <c r="AS24" s="2199" t="s">
        <v>2153</v>
      </c>
      <c r="AT24" s="1822" t="s">
        <v>23</v>
      </c>
      <c r="AU24" s="2200" t="s">
        <v>2167</v>
      </c>
      <c r="AV24" s="372">
        <v>93073</v>
      </c>
      <c r="AW24" s="372">
        <v>114</v>
      </c>
      <c r="AX24" s="372">
        <v>173616</v>
      </c>
      <c r="AY24" s="372">
        <v>5195</v>
      </c>
      <c r="AZ24" s="372">
        <v>42</v>
      </c>
      <c r="BA24" s="372">
        <v>144</v>
      </c>
      <c r="BB24" s="372">
        <v>985</v>
      </c>
      <c r="BC24" s="372">
        <v>2984</v>
      </c>
      <c r="BD24" s="372">
        <v>481</v>
      </c>
      <c r="BE24" s="372">
        <v>2503</v>
      </c>
      <c r="BF24" s="372">
        <v>612</v>
      </c>
      <c r="BG24" s="372">
        <v>1</v>
      </c>
      <c r="BH24" s="372">
        <v>194</v>
      </c>
      <c r="BI24" s="372">
        <v>6368</v>
      </c>
      <c r="BJ24" s="372">
        <v>2110</v>
      </c>
      <c r="BK24" s="372">
        <v>435</v>
      </c>
      <c r="BL24" s="2201" t="s">
        <v>24</v>
      </c>
      <c r="BM24" s="1662" t="s">
        <v>2155</v>
      </c>
      <c r="BN24" s="2199" t="s">
        <v>2153</v>
      </c>
      <c r="BO24" s="1822" t="s">
        <v>23</v>
      </c>
      <c r="BP24" s="2200" t="s">
        <v>2167</v>
      </c>
      <c r="BQ24" s="372">
        <v>14093</v>
      </c>
      <c r="BR24" s="372">
        <v>15789</v>
      </c>
      <c r="BS24" s="372">
        <v>14358</v>
      </c>
      <c r="BT24" s="372">
        <v>1400</v>
      </c>
      <c r="BU24" s="372">
        <v>6</v>
      </c>
      <c r="BV24" s="372">
        <v>11</v>
      </c>
      <c r="BW24" s="372">
        <v>8</v>
      </c>
      <c r="BX24" s="372">
        <v>398</v>
      </c>
      <c r="BY24" s="372">
        <v>398</v>
      </c>
      <c r="BZ24" s="372" t="s">
        <v>21</v>
      </c>
      <c r="CA24" s="372">
        <v>742</v>
      </c>
      <c r="CB24" s="372">
        <v>1075</v>
      </c>
      <c r="CC24" s="369" t="s">
        <v>21</v>
      </c>
      <c r="CD24" s="372" t="s">
        <v>21</v>
      </c>
      <c r="CE24" s="372">
        <v>125</v>
      </c>
      <c r="CF24" s="372">
        <v>814</v>
      </c>
      <c r="CG24" s="372">
        <v>846</v>
      </c>
      <c r="CH24" s="2201" t="s">
        <v>24</v>
      </c>
      <c r="CI24" s="1662" t="s">
        <v>2155</v>
      </c>
      <c r="CJ24" s="2199" t="s">
        <v>2153</v>
      </c>
      <c r="CK24" s="1822" t="s">
        <v>23</v>
      </c>
      <c r="CL24" s="2200" t="s">
        <v>2167</v>
      </c>
      <c r="CM24" s="60">
        <v>2365823</v>
      </c>
      <c r="CN24" s="1233">
        <v>457230</v>
      </c>
      <c r="CO24" s="1233">
        <v>81</v>
      </c>
      <c r="CP24" s="1233">
        <v>6286</v>
      </c>
      <c r="CQ24" s="1233">
        <v>3285</v>
      </c>
      <c r="CR24" s="1233">
        <v>108942</v>
      </c>
      <c r="CS24" s="1233">
        <v>7459</v>
      </c>
      <c r="CT24" s="1233">
        <v>101483</v>
      </c>
      <c r="CU24" s="1233">
        <v>65357</v>
      </c>
      <c r="CV24" s="1233">
        <v>4810</v>
      </c>
      <c r="CW24" s="1233">
        <v>236347</v>
      </c>
      <c r="CX24" s="1233">
        <v>68261</v>
      </c>
      <c r="CY24" s="1233">
        <v>1798127</v>
      </c>
      <c r="CZ24" s="1233">
        <v>2300261</v>
      </c>
      <c r="DA24" s="1233">
        <v>60884</v>
      </c>
      <c r="DB24" s="1233">
        <v>69882</v>
      </c>
      <c r="DC24" s="1233">
        <v>18370</v>
      </c>
      <c r="DD24" s="1284" t="s">
        <v>24</v>
      </c>
      <c r="DE24" s="1533" t="s">
        <v>2155</v>
      </c>
      <c r="DF24" s="2199" t="s">
        <v>2153</v>
      </c>
      <c r="DG24" s="1822" t="s">
        <v>23</v>
      </c>
      <c r="DH24" s="2200" t="s">
        <v>2167</v>
      </c>
      <c r="DI24" s="1233">
        <v>25572</v>
      </c>
      <c r="DJ24" s="1233">
        <v>439</v>
      </c>
      <c r="DK24" s="1233">
        <v>16858</v>
      </c>
      <c r="DL24" s="1233">
        <v>95254</v>
      </c>
      <c r="DM24" s="1233">
        <v>8580</v>
      </c>
      <c r="DN24" s="1233">
        <v>840290</v>
      </c>
      <c r="DO24" s="1233">
        <v>11906</v>
      </c>
      <c r="DP24" s="1233">
        <v>1383581</v>
      </c>
      <c r="DQ24" s="1233">
        <v>283825</v>
      </c>
      <c r="DR24" s="1233">
        <v>42</v>
      </c>
      <c r="DS24" s="1233">
        <v>538</v>
      </c>
      <c r="DT24" s="1233">
        <v>1602</v>
      </c>
      <c r="DU24" s="1233">
        <v>6870</v>
      </c>
      <c r="DV24" s="1233">
        <v>1900</v>
      </c>
      <c r="DW24" s="1233">
        <v>4969</v>
      </c>
      <c r="DX24" s="1233">
        <v>61950</v>
      </c>
      <c r="DY24" s="153">
        <v>1</v>
      </c>
      <c r="DZ24" s="1284" t="s">
        <v>24</v>
      </c>
      <c r="EA24" s="1533" t="s">
        <v>2155</v>
      </c>
      <c r="EB24" s="2199" t="s">
        <v>2153</v>
      </c>
      <c r="EC24" s="1822" t="s">
        <v>23</v>
      </c>
      <c r="ED24" s="2200" t="s">
        <v>2167</v>
      </c>
      <c r="EE24" s="60">
        <v>16523</v>
      </c>
      <c r="EF24" s="1233">
        <v>93073</v>
      </c>
      <c r="EG24" s="1233">
        <v>114</v>
      </c>
      <c r="EH24" s="1233">
        <v>311849</v>
      </c>
      <c r="EI24" s="1233">
        <v>39271</v>
      </c>
      <c r="EJ24" s="1233">
        <v>42</v>
      </c>
      <c r="EK24" s="1233">
        <v>144</v>
      </c>
      <c r="EL24" s="1233">
        <v>985</v>
      </c>
      <c r="EM24" s="1233">
        <v>3521</v>
      </c>
      <c r="EN24" s="1233">
        <v>718</v>
      </c>
      <c r="EO24" s="1233">
        <v>2802</v>
      </c>
      <c r="EP24" s="1233">
        <v>612</v>
      </c>
      <c r="EQ24" s="1233">
        <v>1</v>
      </c>
      <c r="ER24" s="1233">
        <v>43296</v>
      </c>
      <c r="ES24" s="1233">
        <v>253</v>
      </c>
      <c r="ET24" s="1233">
        <v>215359</v>
      </c>
      <c r="EU24" s="1233">
        <v>289003</v>
      </c>
      <c r="EV24" s="1284" t="s">
        <v>24</v>
      </c>
      <c r="EW24" s="1533" t="s">
        <v>2155</v>
      </c>
      <c r="EX24" s="2199" t="s">
        <v>2153</v>
      </c>
      <c r="EY24" s="1822" t="s">
        <v>23</v>
      </c>
      <c r="EZ24" s="2200" t="s">
        <v>2167</v>
      </c>
      <c r="FA24" s="1233">
        <v>61159</v>
      </c>
      <c r="FB24" s="1233">
        <v>373</v>
      </c>
      <c r="FC24" s="1233">
        <v>19661</v>
      </c>
      <c r="FD24" s="1233">
        <v>2574</v>
      </c>
      <c r="FE24" s="1233">
        <v>14093</v>
      </c>
      <c r="FF24" s="1233">
        <v>15789</v>
      </c>
      <c r="FG24" s="1233">
        <v>12482</v>
      </c>
      <c r="FH24" s="1233">
        <v>1682</v>
      </c>
      <c r="FI24" s="1233">
        <v>6</v>
      </c>
      <c r="FJ24" s="1233">
        <v>96</v>
      </c>
      <c r="FK24" s="1233">
        <v>8</v>
      </c>
      <c r="FL24" s="1233">
        <v>585</v>
      </c>
      <c r="FM24" s="1233">
        <v>401</v>
      </c>
      <c r="FN24" s="1233">
        <v>184</v>
      </c>
      <c r="FO24" s="1233">
        <v>742</v>
      </c>
      <c r="FP24" s="1233">
        <v>1200</v>
      </c>
      <c r="FQ24" s="1284" t="s">
        <v>24</v>
      </c>
      <c r="FR24" s="1533" t="s">
        <v>2155</v>
      </c>
      <c r="FS24" s="2199" t="s">
        <v>2153</v>
      </c>
      <c r="FT24" s="1822" t="s">
        <v>23</v>
      </c>
      <c r="FU24" s="2200" t="s">
        <v>2167</v>
      </c>
      <c r="FV24" s="1233">
        <v>2181</v>
      </c>
      <c r="FW24" s="1233">
        <v>6247</v>
      </c>
      <c r="FX24" s="1233">
        <v>127312</v>
      </c>
      <c r="FY24" s="1233">
        <v>4746</v>
      </c>
      <c r="FZ24" s="1284" t="s">
        <v>24</v>
      </c>
      <c r="GA24" s="1531" t="s">
        <v>2155</v>
      </c>
      <c r="GC24" s="1533"/>
      <c r="GD24" s="1533"/>
      <c r="GE24" s="1533"/>
      <c r="GF24" s="1533"/>
      <c r="GG24" s="1533"/>
      <c r="GH24" s="1533"/>
      <c r="GI24" s="1533"/>
      <c r="GJ24" s="1533"/>
      <c r="GK24" s="1533"/>
      <c r="GL24" s="1533"/>
      <c r="GM24" s="1533"/>
      <c r="GN24" s="1533"/>
      <c r="GO24" s="1269"/>
      <c r="GQ24" s="1062"/>
      <c r="GR24" s="1062"/>
      <c r="GS24" s="1062"/>
    </row>
    <row r="25" spans="1:201" ht="14.25" customHeight="1">
      <c r="A25" s="2202" t="s">
        <v>25</v>
      </c>
      <c r="B25" s="1825" t="s">
        <v>25</v>
      </c>
      <c r="C25" s="1823" t="s">
        <v>2168</v>
      </c>
      <c r="D25" s="382">
        <v>1716612</v>
      </c>
      <c r="E25" s="372">
        <v>367818</v>
      </c>
      <c r="F25" s="372">
        <v>68</v>
      </c>
      <c r="G25" s="372">
        <v>6050</v>
      </c>
      <c r="H25" s="372">
        <v>3391</v>
      </c>
      <c r="I25" s="372">
        <v>96974</v>
      </c>
      <c r="J25" s="372">
        <v>4577</v>
      </c>
      <c r="K25" s="372">
        <v>92397</v>
      </c>
      <c r="L25" s="372">
        <v>60114</v>
      </c>
      <c r="M25" s="372">
        <v>5164</v>
      </c>
      <c r="N25" s="372">
        <v>154996</v>
      </c>
      <c r="O25" s="372">
        <v>60111</v>
      </c>
      <c r="P25" s="372">
        <v>865448</v>
      </c>
      <c r="Q25" s="372">
        <v>1032841</v>
      </c>
      <c r="R25" s="372">
        <v>57738</v>
      </c>
      <c r="S25" s="372">
        <v>45696</v>
      </c>
      <c r="T25" s="372">
        <v>6596</v>
      </c>
      <c r="U25" s="2201" t="s">
        <v>26</v>
      </c>
      <c r="V25" s="1662" t="s">
        <v>25</v>
      </c>
      <c r="W25" s="2202" t="s">
        <v>25</v>
      </c>
      <c r="X25" s="1825" t="s">
        <v>25</v>
      </c>
      <c r="Y25" s="1823" t="s">
        <v>2168</v>
      </c>
      <c r="Z25" s="372">
        <v>17198</v>
      </c>
      <c r="AA25" s="372">
        <v>560</v>
      </c>
      <c r="AB25" s="372">
        <v>13030</v>
      </c>
      <c r="AC25" s="372">
        <v>78927</v>
      </c>
      <c r="AD25" s="372">
        <v>3483</v>
      </c>
      <c r="AE25" s="372">
        <v>1611684</v>
      </c>
      <c r="AF25" s="372">
        <v>277628</v>
      </c>
      <c r="AG25" s="372">
        <v>1104122</v>
      </c>
      <c r="AH25" s="372">
        <v>210764</v>
      </c>
      <c r="AI25" s="372">
        <v>33</v>
      </c>
      <c r="AJ25" s="372">
        <v>450</v>
      </c>
      <c r="AK25" s="372">
        <v>1586</v>
      </c>
      <c r="AL25" s="372">
        <v>6515</v>
      </c>
      <c r="AM25" s="372">
        <v>1399</v>
      </c>
      <c r="AN25" s="372">
        <v>5116</v>
      </c>
      <c r="AO25" s="372">
        <v>57474</v>
      </c>
      <c r="AP25" s="376">
        <v>2</v>
      </c>
      <c r="AQ25" s="2201" t="s">
        <v>26</v>
      </c>
      <c r="AR25" s="1662" t="s">
        <v>25</v>
      </c>
      <c r="AS25" s="2202" t="s">
        <v>25</v>
      </c>
      <c r="AT25" s="1825" t="s">
        <v>25</v>
      </c>
      <c r="AU25" s="1823" t="s">
        <v>2168</v>
      </c>
      <c r="AV25" s="372">
        <v>77025</v>
      </c>
      <c r="AW25" s="372">
        <v>108</v>
      </c>
      <c r="AX25" s="372">
        <v>155036</v>
      </c>
      <c r="AY25" s="372">
        <v>4901</v>
      </c>
      <c r="AZ25" s="372">
        <v>33</v>
      </c>
      <c r="BA25" s="372">
        <v>81</v>
      </c>
      <c r="BB25" s="372">
        <v>965</v>
      </c>
      <c r="BC25" s="372">
        <v>2831</v>
      </c>
      <c r="BD25" s="372">
        <v>360</v>
      </c>
      <c r="BE25" s="372">
        <v>2471</v>
      </c>
      <c r="BF25" s="372">
        <v>574</v>
      </c>
      <c r="BG25" s="372">
        <v>2</v>
      </c>
      <c r="BH25" s="372">
        <v>184</v>
      </c>
      <c r="BI25" s="372">
        <v>4736</v>
      </c>
      <c r="BJ25" s="372">
        <v>1824</v>
      </c>
      <c r="BK25" s="372">
        <v>345</v>
      </c>
      <c r="BL25" s="2201" t="s">
        <v>26</v>
      </c>
      <c r="BM25" s="1662" t="s">
        <v>25</v>
      </c>
      <c r="BN25" s="2202" t="s">
        <v>25</v>
      </c>
      <c r="BO25" s="1825" t="s">
        <v>25</v>
      </c>
      <c r="BP25" s="1823" t="s">
        <v>2168</v>
      </c>
      <c r="BQ25" s="372">
        <v>9689</v>
      </c>
      <c r="BR25" s="372">
        <v>10855</v>
      </c>
      <c r="BS25" s="372">
        <v>13818</v>
      </c>
      <c r="BT25" s="372">
        <v>1346</v>
      </c>
      <c r="BU25" s="372">
        <v>4</v>
      </c>
      <c r="BV25" s="372">
        <v>4</v>
      </c>
      <c r="BW25" s="372">
        <v>6</v>
      </c>
      <c r="BX25" s="372">
        <v>355</v>
      </c>
      <c r="BY25" s="372">
        <v>355</v>
      </c>
      <c r="BZ25" s="372" t="s">
        <v>21</v>
      </c>
      <c r="CA25" s="372">
        <v>742</v>
      </c>
      <c r="CB25" s="372">
        <v>1352</v>
      </c>
      <c r="CC25" s="369" t="s">
        <v>21</v>
      </c>
      <c r="CD25" s="372" t="s">
        <v>21</v>
      </c>
      <c r="CE25" s="372">
        <v>135</v>
      </c>
      <c r="CF25" s="372">
        <v>1050</v>
      </c>
      <c r="CG25" s="372">
        <v>1094</v>
      </c>
      <c r="CH25" s="2201" t="s">
        <v>26</v>
      </c>
      <c r="CI25" s="1662" t="s">
        <v>25</v>
      </c>
      <c r="CJ25" s="2202" t="s">
        <v>25</v>
      </c>
      <c r="CK25" s="1825" t="s">
        <v>25</v>
      </c>
      <c r="CL25" s="1823" t="s">
        <v>2168</v>
      </c>
      <c r="CM25" s="60">
        <v>2049288</v>
      </c>
      <c r="CN25" s="1233">
        <v>400872</v>
      </c>
      <c r="CO25" s="1233">
        <v>68</v>
      </c>
      <c r="CP25" s="1233">
        <v>6636</v>
      </c>
      <c r="CQ25" s="1233">
        <v>3391</v>
      </c>
      <c r="CR25" s="1233">
        <v>102969</v>
      </c>
      <c r="CS25" s="1233">
        <v>6701</v>
      </c>
      <c r="CT25" s="1233">
        <v>96268</v>
      </c>
      <c r="CU25" s="1233">
        <v>60114</v>
      </c>
      <c r="CV25" s="1233">
        <v>5164</v>
      </c>
      <c r="CW25" s="1233">
        <v>188722</v>
      </c>
      <c r="CX25" s="1233">
        <v>60211</v>
      </c>
      <c r="CY25" s="1233">
        <v>1545443</v>
      </c>
      <c r="CZ25" s="1233">
        <v>2004821</v>
      </c>
      <c r="DA25" s="1233">
        <v>57738</v>
      </c>
      <c r="DB25" s="1233">
        <v>45696</v>
      </c>
      <c r="DC25" s="1233">
        <v>6596</v>
      </c>
      <c r="DD25" s="1284" t="s">
        <v>26</v>
      </c>
      <c r="DE25" s="1533" t="s">
        <v>25</v>
      </c>
      <c r="DF25" s="2202" t="s">
        <v>25</v>
      </c>
      <c r="DG25" s="1825" t="s">
        <v>25</v>
      </c>
      <c r="DH25" s="1823" t="s">
        <v>2168</v>
      </c>
      <c r="DI25" s="1233">
        <v>17455</v>
      </c>
      <c r="DJ25" s="1233">
        <v>560</v>
      </c>
      <c r="DK25" s="1233">
        <v>13441</v>
      </c>
      <c r="DL25" s="1233">
        <v>78927</v>
      </c>
      <c r="DM25" s="1233">
        <v>4906</v>
      </c>
      <c r="DN25" s="1233">
        <v>748396</v>
      </c>
      <c r="DO25" s="1233">
        <v>14374</v>
      </c>
      <c r="DP25" s="1233">
        <v>1218164</v>
      </c>
      <c r="DQ25" s="1233">
        <v>237857</v>
      </c>
      <c r="DR25" s="1233">
        <v>33</v>
      </c>
      <c r="DS25" s="1233">
        <v>450</v>
      </c>
      <c r="DT25" s="1233">
        <v>1586</v>
      </c>
      <c r="DU25" s="1233">
        <v>7467</v>
      </c>
      <c r="DV25" s="1233">
        <v>1766</v>
      </c>
      <c r="DW25" s="1233">
        <v>5701</v>
      </c>
      <c r="DX25" s="1233">
        <v>57474</v>
      </c>
      <c r="DY25" s="153">
        <v>2</v>
      </c>
      <c r="DZ25" s="1284" t="s">
        <v>26</v>
      </c>
      <c r="EA25" s="1533" t="s">
        <v>25</v>
      </c>
      <c r="EB25" s="2202" t="s">
        <v>25</v>
      </c>
      <c r="EC25" s="1825" t="s">
        <v>25</v>
      </c>
      <c r="ED25" s="1823" t="s">
        <v>2168</v>
      </c>
      <c r="EE25" s="60">
        <v>13030</v>
      </c>
      <c r="EF25" s="1233">
        <v>77025</v>
      </c>
      <c r="EG25" s="1233">
        <v>108</v>
      </c>
      <c r="EH25" s="1233">
        <v>269078</v>
      </c>
      <c r="EI25" s="1233">
        <v>31994</v>
      </c>
      <c r="EJ25" s="1233">
        <v>33</v>
      </c>
      <c r="EK25" s="1233">
        <v>81</v>
      </c>
      <c r="EL25" s="1233">
        <v>965</v>
      </c>
      <c r="EM25" s="1233">
        <v>3783</v>
      </c>
      <c r="EN25" s="1233">
        <v>727</v>
      </c>
      <c r="EO25" s="1233">
        <v>3056</v>
      </c>
      <c r="EP25" s="1233">
        <v>574</v>
      </c>
      <c r="EQ25" s="1233">
        <v>2</v>
      </c>
      <c r="ER25" s="1233">
        <v>33632</v>
      </c>
      <c r="ES25" s="1233">
        <v>284</v>
      </c>
      <c r="ET25" s="1233">
        <v>185071</v>
      </c>
      <c r="EU25" s="1233">
        <v>241042</v>
      </c>
      <c r="EV25" s="1284" t="s">
        <v>26</v>
      </c>
      <c r="EW25" s="1533" t="s">
        <v>25</v>
      </c>
      <c r="EX25" s="2202" t="s">
        <v>25</v>
      </c>
      <c r="EY25" s="1825" t="s">
        <v>25</v>
      </c>
      <c r="EZ25" s="1823" t="s">
        <v>2168</v>
      </c>
      <c r="FA25" s="1233">
        <v>56973</v>
      </c>
      <c r="FB25" s="1233">
        <v>563</v>
      </c>
      <c r="FC25" s="1233">
        <v>14308</v>
      </c>
      <c r="FD25" s="1233">
        <v>2473</v>
      </c>
      <c r="FE25" s="1233">
        <v>9689</v>
      </c>
      <c r="FF25" s="1233">
        <v>10855</v>
      </c>
      <c r="FG25" s="1233">
        <v>12933</v>
      </c>
      <c r="FH25" s="1233">
        <v>2700</v>
      </c>
      <c r="FI25" s="1233">
        <v>4</v>
      </c>
      <c r="FJ25" s="1233">
        <v>246</v>
      </c>
      <c r="FK25" s="1233">
        <v>6</v>
      </c>
      <c r="FL25" s="1233">
        <v>1394</v>
      </c>
      <c r="FM25" s="1233">
        <v>357</v>
      </c>
      <c r="FN25" s="1233">
        <v>1037</v>
      </c>
      <c r="FO25" s="1233">
        <v>742</v>
      </c>
      <c r="FP25" s="1233">
        <v>1623</v>
      </c>
      <c r="FQ25" s="1284" t="s">
        <v>26</v>
      </c>
      <c r="FR25" s="1533" t="s">
        <v>25</v>
      </c>
      <c r="FS25" s="2202" t="s">
        <v>25</v>
      </c>
      <c r="FT25" s="1825" t="s">
        <v>25</v>
      </c>
      <c r="FU25" s="1823" t="s">
        <v>2168</v>
      </c>
      <c r="FV25" s="1233">
        <v>1902</v>
      </c>
      <c r="FW25" s="1233">
        <v>3375</v>
      </c>
      <c r="FX25" s="1233">
        <v>103766</v>
      </c>
      <c r="FY25" s="1233">
        <v>4861</v>
      </c>
      <c r="FZ25" s="1284" t="s">
        <v>26</v>
      </c>
      <c r="GA25" s="1531" t="s">
        <v>25</v>
      </c>
      <c r="GC25" s="1533"/>
      <c r="GD25" s="1533"/>
      <c r="GE25" s="1533"/>
      <c r="GF25" s="1533"/>
      <c r="GG25" s="1533"/>
      <c r="GH25" s="1533"/>
      <c r="GI25" s="1533"/>
      <c r="GJ25" s="1533"/>
      <c r="GK25" s="1533"/>
      <c r="GL25" s="1533"/>
      <c r="GM25" s="1533"/>
      <c r="GN25" s="1533"/>
      <c r="GO25" s="1312"/>
      <c r="GQ25" s="1062"/>
      <c r="GR25" s="1062"/>
      <c r="GS25" s="1062"/>
    </row>
    <row r="26" spans="1:201" ht="14.25" customHeight="1">
      <c r="A26" s="2202" t="s">
        <v>25</v>
      </c>
      <c r="B26" s="1825" t="s">
        <v>25</v>
      </c>
      <c r="C26" s="1823" t="s">
        <v>2169</v>
      </c>
      <c r="D26" s="382">
        <v>1815693</v>
      </c>
      <c r="E26" s="372">
        <v>381095</v>
      </c>
      <c r="F26" s="372">
        <v>72</v>
      </c>
      <c r="G26" s="372">
        <v>5681</v>
      </c>
      <c r="H26" s="372">
        <v>3359</v>
      </c>
      <c r="I26" s="372">
        <v>91241</v>
      </c>
      <c r="J26" s="372">
        <v>4507</v>
      </c>
      <c r="K26" s="372">
        <v>86734</v>
      </c>
      <c r="L26" s="372">
        <v>59095</v>
      </c>
      <c r="M26" s="372">
        <v>4909</v>
      </c>
      <c r="N26" s="372">
        <v>173731</v>
      </c>
      <c r="O26" s="372">
        <v>66676</v>
      </c>
      <c r="P26" s="372">
        <v>929952</v>
      </c>
      <c r="Q26" s="372">
        <v>1122333</v>
      </c>
      <c r="R26" s="372">
        <v>45580</v>
      </c>
      <c r="S26" s="372">
        <v>52778</v>
      </c>
      <c r="T26" s="372">
        <v>5831</v>
      </c>
      <c r="U26" s="2201" t="s">
        <v>27</v>
      </c>
      <c r="V26" s="1662" t="s">
        <v>25</v>
      </c>
      <c r="W26" s="2202" t="s">
        <v>25</v>
      </c>
      <c r="X26" s="1825" t="s">
        <v>25</v>
      </c>
      <c r="Y26" s="1823" t="s">
        <v>2169</v>
      </c>
      <c r="Z26" s="372">
        <v>12520</v>
      </c>
      <c r="AA26" s="372">
        <v>435</v>
      </c>
      <c r="AB26" s="372">
        <v>17325</v>
      </c>
      <c r="AC26" s="372">
        <v>90417</v>
      </c>
      <c r="AD26" s="372">
        <v>3446</v>
      </c>
      <c r="AE26" s="372">
        <v>1746074</v>
      </c>
      <c r="AF26" s="372">
        <v>223760</v>
      </c>
      <c r="AG26" s="372">
        <v>1212356</v>
      </c>
      <c r="AH26" s="372">
        <v>235981</v>
      </c>
      <c r="AI26" s="372">
        <v>33</v>
      </c>
      <c r="AJ26" s="372">
        <v>392</v>
      </c>
      <c r="AK26" s="372">
        <v>1544</v>
      </c>
      <c r="AL26" s="372">
        <v>7365</v>
      </c>
      <c r="AM26" s="372">
        <v>1382</v>
      </c>
      <c r="AN26" s="372">
        <v>5983</v>
      </c>
      <c r="AO26" s="372">
        <v>56428</v>
      </c>
      <c r="AP26" s="376">
        <v>1</v>
      </c>
      <c r="AQ26" s="2201" t="s">
        <v>27</v>
      </c>
      <c r="AR26" s="1662" t="s">
        <v>25</v>
      </c>
      <c r="AS26" s="2202" t="s">
        <v>25</v>
      </c>
      <c r="AT26" s="1825" t="s">
        <v>25</v>
      </c>
      <c r="AU26" s="1823" t="s">
        <v>2169</v>
      </c>
      <c r="AV26" s="372">
        <v>87976</v>
      </c>
      <c r="AW26" s="372">
        <v>129</v>
      </c>
      <c r="AX26" s="372">
        <v>166197</v>
      </c>
      <c r="AY26" s="372">
        <v>4770</v>
      </c>
      <c r="AZ26" s="372">
        <v>33</v>
      </c>
      <c r="BA26" s="372">
        <v>52</v>
      </c>
      <c r="BB26" s="372">
        <v>978</v>
      </c>
      <c r="BC26" s="372">
        <v>2864</v>
      </c>
      <c r="BD26" s="372">
        <v>393</v>
      </c>
      <c r="BE26" s="372">
        <v>2471</v>
      </c>
      <c r="BF26" s="372">
        <v>476</v>
      </c>
      <c r="BG26" s="372">
        <v>1</v>
      </c>
      <c r="BH26" s="372">
        <v>144</v>
      </c>
      <c r="BI26" s="372">
        <v>6611</v>
      </c>
      <c r="BJ26" s="372">
        <v>1610</v>
      </c>
      <c r="BK26" s="372">
        <v>343</v>
      </c>
      <c r="BL26" s="2201" t="s">
        <v>27</v>
      </c>
      <c r="BM26" s="1662" t="s">
        <v>25</v>
      </c>
      <c r="BN26" s="2202" t="s">
        <v>25</v>
      </c>
      <c r="BO26" s="1825" t="s">
        <v>25</v>
      </c>
      <c r="BP26" s="1823" t="s">
        <v>2169</v>
      </c>
      <c r="BQ26" s="372">
        <v>3654</v>
      </c>
      <c r="BR26" s="372">
        <v>4085</v>
      </c>
      <c r="BS26" s="372">
        <v>12813</v>
      </c>
      <c r="BT26" s="372">
        <v>1149</v>
      </c>
      <c r="BU26" s="372">
        <v>4</v>
      </c>
      <c r="BV26" s="372">
        <v>4</v>
      </c>
      <c r="BW26" s="372">
        <v>8</v>
      </c>
      <c r="BX26" s="372">
        <v>453</v>
      </c>
      <c r="BY26" s="372">
        <v>453</v>
      </c>
      <c r="BZ26" s="372" t="s">
        <v>21</v>
      </c>
      <c r="CA26" s="372">
        <v>515</v>
      </c>
      <c r="CB26" s="372">
        <v>1314</v>
      </c>
      <c r="CC26" s="369" t="s">
        <v>21</v>
      </c>
      <c r="CD26" s="372" t="s">
        <v>21</v>
      </c>
      <c r="CE26" s="372">
        <v>89</v>
      </c>
      <c r="CF26" s="372">
        <v>1059</v>
      </c>
      <c r="CG26" s="372">
        <v>1119</v>
      </c>
      <c r="CH26" s="2201" t="s">
        <v>27</v>
      </c>
      <c r="CI26" s="1662" t="s">
        <v>25</v>
      </c>
      <c r="CJ26" s="2202" t="s">
        <v>25</v>
      </c>
      <c r="CK26" s="1825" t="s">
        <v>25</v>
      </c>
      <c r="CL26" s="1823" t="s">
        <v>2169</v>
      </c>
      <c r="CM26" s="60">
        <v>2209285</v>
      </c>
      <c r="CN26" s="1233">
        <v>427840</v>
      </c>
      <c r="CO26" s="1233">
        <v>72</v>
      </c>
      <c r="CP26" s="1233">
        <v>6028</v>
      </c>
      <c r="CQ26" s="1233">
        <v>3359</v>
      </c>
      <c r="CR26" s="1233">
        <v>97573</v>
      </c>
      <c r="CS26" s="1233">
        <v>6269</v>
      </c>
      <c r="CT26" s="1233">
        <v>91304</v>
      </c>
      <c r="CU26" s="1233">
        <v>59095</v>
      </c>
      <c r="CV26" s="1233">
        <v>4909</v>
      </c>
      <c r="CW26" s="1233">
        <v>225087</v>
      </c>
      <c r="CX26" s="1233">
        <v>66685</v>
      </c>
      <c r="CY26" s="1233">
        <v>1690248</v>
      </c>
      <c r="CZ26" s="1233">
        <v>2216830</v>
      </c>
      <c r="DA26" s="1233">
        <v>45580</v>
      </c>
      <c r="DB26" s="1233">
        <v>52778</v>
      </c>
      <c r="DC26" s="1233">
        <v>5831</v>
      </c>
      <c r="DD26" s="1284" t="s">
        <v>27</v>
      </c>
      <c r="DE26" s="1533" t="s">
        <v>25</v>
      </c>
      <c r="DF26" s="2202" t="s">
        <v>25</v>
      </c>
      <c r="DG26" s="1825" t="s">
        <v>25</v>
      </c>
      <c r="DH26" s="1823" t="s">
        <v>2169</v>
      </c>
      <c r="DI26" s="1233">
        <v>12568</v>
      </c>
      <c r="DJ26" s="1233">
        <v>435</v>
      </c>
      <c r="DK26" s="1233">
        <v>18056</v>
      </c>
      <c r="DL26" s="1233">
        <v>90417</v>
      </c>
      <c r="DM26" s="1233">
        <v>5886</v>
      </c>
      <c r="DN26" s="1233">
        <v>718310</v>
      </c>
      <c r="DO26" s="1233">
        <v>10928</v>
      </c>
      <c r="DP26" s="1233">
        <v>1358932</v>
      </c>
      <c r="DQ26" s="1233">
        <v>276113</v>
      </c>
      <c r="DR26" s="1233">
        <v>33</v>
      </c>
      <c r="DS26" s="1233">
        <v>392</v>
      </c>
      <c r="DT26" s="1233">
        <v>1544</v>
      </c>
      <c r="DU26" s="1233">
        <v>7979</v>
      </c>
      <c r="DV26" s="1233">
        <v>1614</v>
      </c>
      <c r="DW26" s="1233">
        <v>6365</v>
      </c>
      <c r="DX26" s="1233">
        <v>56428</v>
      </c>
      <c r="DY26" s="153">
        <v>1</v>
      </c>
      <c r="DZ26" s="1284" t="s">
        <v>27</v>
      </c>
      <c r="EA26" s="1533" t="s">
        <v>25</v>
      </c>
      <c r="EB26" s="2202" t="s">
        <v>25</v>
      </c>
      <c r="EC26" s="1825" t="s">
        <v>25</v>
      </c>
      <c r="ED26" s="1823" t="s">
        <v>2169</v>
      </c>
      <c r="EE26" s="60">
        <v>17325</v>
      </c>
      <c r="EF26" s="1233">
        <v>87976</v>
      </c>
      <c r="EG26" s="1233">
        <v>129</v>
      </c>
      <c r="EH26" s="1233">
        <v>312772</v>
      </c>
      <c r="EI26" s="1233">
        <v>44902</v>
      </c>
      <c r="EJ26" s="1233">
        <v>33</v>
      </c>
      <c r="EK26" s="1233">
        <v>52</v>
      </c>
      <c r="EL26" s="1233">
        <v>978</v>
      </c>
      <c r="EM26" s="1233">
        <v>3478</v>
      </c>
      <c r="EN26" s="1233">
        <v>625</v>
      </c>
      <c r="EO26" s="1233">
        <v>2853</v>
      </c>
      <c r="EP26" s="1233">
        <v>476</v>
      </c>
      <c r="EQ26" s="1233">
        <v>1</v>
      </c>
      <c r="ER26" s="1233">
        <v>51092</v>
      </c>
      <c r="ES26" s="1233">
        <v>153</v>
      </c>
      <c r="ET26" s="1233">
        <v>218584</v>
      </c>
      <c r="EU26" s="1233">
        <v>291062</v>
      </c>
      <c r="EV26" s="1284" t="s">
        <v>27</v>
      </c>
      <c r="EW26" s="1533" t="s">
        <v>25</v>
      </c>
      <c r="EX26" s="2202" t="s">
        <v>25</v>
      </c>
      <c r="EY26" s="1825" t="s">
        <v>25</v>
      </c>
      <c r="EZ26" s="1823" t="s">
        <v>2169</v>
      </c>
      <c r="FA26" s="1233">
        <v>51113</v>
      </c>
      <c r="FB26" s="1233">
        <v>590</v>
      </c>
      <c r="FC26" s="1233">
        <v>6629</v>
      </c>
      <c r="FD26" s="1233">
        <v>2038</v>
      </c>
      <c r="FE26" s="1233">
        <v>3654</v>
      </c>
      <c r="FF26" s="1233">
        <v>4085</v>
      </c>
      <c r="FG26" s="1233">
        <v>11636</v>
      </c>
      <c r="FH26" s="1233">
        <v>2286</v>
      </c>
      <c r="FI26" s="1233">
        <v>4</v>
      </c>
      <c r="FJ26" s="1233">
        <v>27</v>
      </c>
      <c r="FK26" s="1233">
        <v>8</v>
      </c>
      <c r="FL26" s="1233">
        <v>1484</v>
      </c>
      <c r="FM26" s="1233">
        <v>456</v>
      </c>
      <c r="FN26" s="1233">
        <v>1028</v>
      </c>
      <c r="FO26" s="1233">
        <v>515</v>
      </c>
      <c r="FP26" s="1233">
        <v>1366</v>
      </c>
      <c r="FQ26" s="1284" t="s">
        <v>27</v>
      </c>
      <c r="FR26" s="1533" t="s">
        <v>25</v>
      </c>
      <c r="FS26" s="2202" t="s">
        <v>25</v>
      </c>
      <c r="FT26" s="1825" t="s">
        <v>25</v>
      </c>
      <c r="FU26" s="1823" t="s">
        <v>2169</v>
      </c>
      <c r="FV26" s="1233">
        <v>2441</v>
      </c>
      <c r="FW26" s="1233">
        <v>3317</v>
      </c>
      <c r="FX26" s="1233">
        <v>107533</v>
      </c>
      <c r="FY26" s="1233">
        <v>4370</v>
      </c>
      <c r="FZ26" s="1284" t="s">
        <v>27</v>
      </c>
      <c r="GA26" s="1531" t="s">
        <v>25</v>
      </c>
      <c r="GC26" s="1533"/>
      <c r="GD26" s="1533"/>
      <c r="GE26" s="1533"/>
      <c r="GF26" s="1533"/>
      <c r="GG26" s="1533"/>
      <c r="GH26" s="1533"/>
      <c r="GI26" s="1533"/>
      <c r="GJ26" s="1533"/>
      <c r="GK26" s="1533"/>
      <c r="GL26" s="1533"/>
      <c r="GM26" s="1533"/>
      <c r="GN26" s="1533"/>
      <c r="GO26" s="1269"/>
      <c r="GQ26" s="1062"/>
      <c r="GR26" s="1062"/>
      <c r="GS26" s="1062"/>
    </row>
    <row r="27" spans="1:201" ht="14.25" customHeight="1">
      <c r="A27" s="2202" t="s">
        <v>25</v>
      </c>
      <c r="B27" s="1825" t="s">
        <v>25</v>
      </c>
      <c r="C27" s="1823" t="s">
        <v>164</v>
      </c>
      <c r="D27" s="382">
        <v>1956733</v>
      </c>
      <c r="E27" s="372">
        <v>390284</v>
      </c>
      <c r="F27" s="372">
        <v>85</v>
      </c>
      <c r="G27" s="372">
        <v>4006</v>
      </c>
      <c r="H27" s="372">
        <v>3333</v>
      </c>
      <c r="I27" s="372">
        <v>99225</v>
      </c>
      <c r="J27" s="372">
        <v>5614</v>
      </c>
      <c r="K27" s="372">
        <v>93611</v>
      </c>
      <c r="L27" s="372">
        <v>56261</v>
      </c>
      <c r="M27" s="372">
        <v>5129</v>
      </c>
      <c r="N27" s="372">
        <v>169731</v>
      </c>
      <c r="O27" s="372">
        <v>74471</v>
      </c>
      <c r="P27" s="372">
        <v>1041454</v>
      </c>
      <c r="Q27" s="372">
        <v>1250674</v>
      </c>
      <c r="R27" s="372">
        <v>58971</v>
      </c>
      <c r="S27" s="372">
        <v>62725</v>
      </c>
      <c r="T27" s="372">
        <v>6459</v>
      </c>
      <c r="U27" s="2201" t="s">
        <v>28</v>
      </c>
      <c r="V27" s="1662" t="s">
        <v>25</v>
      </c>
      <c r="W27" s="2202" t="s">
        <v>25</v>
      </c>
      <c r="X27" s="1825" t="s">
        <v>25</v>
      </c>
      <c r="Y27" s="1823" t="s">
        <v>164</v>
      </c>
      <c r="Z27" s="372">
        <v>15872</v>
      </c>
      <c r="AA27" s="372">
        <v>452</v>
      </c>
      <c r="AB27" s="372">
        <v>19194</v>
      </c>
      <c r="AC27" s="372">
        <v>95734</v>
      </c>
      <c r="AD27" s="372">
        <v>3958</v>
      </c>
      <c r="AE27" s="372">
        <v>1903769</v>
      </c>
      <c r="AF27" s="372">
        <v>198001</v>
      </c>
      <c r="AG27" s="372">
        <v>1306330</v>
      </c>
      <c r="AH27" s="372">
        <v>234762</v>
      </c>
      <c r="AI27" s="372">
        <v>44</v>
      </c>
      <c r="AJ27" s="372">
        <v>572</v>
      </c>
      <c r="AK27" s="372">
        <v>1569</v>
      </c>
      <c r="AL27" s="372">
        <v>7907</v>
      </c>
      <c r="AM27" s="372">
        <v>1425</v>
      </c>
      <c r="AN27" s="372">
        <v>6482</v>
      </c>
      <c r="AO27" s="372">
        <v>53589</v>
      </c>
      <c r="AP27" s="376">
        <v>1</v>
      </c>
      <c r="AQ27" s="2201" t="s">
        <v>28</v>
      </c>
      <c r="AR27" s="1662" t="s">
        <v>25</v>
      </c>
      <c r="AS27" s="2202" t="s">
        <v>25</v>
      </c>
      <c r="AT27" s="1825" t="s">
        <v>25</v>
      </c>
      <c r="AU27" s="1823" t="s">
        <v>164</v>
      </c>
      <c r="AV27" s="372">
        <v>93173</v>
      </c>
      <c r="AW27" s="372">
        <v>113</v>
      </c>
      <c r="AX27" s="372">
        <v>179635</v>
      </c>
      <c r="AY27" s="372">
        <v>5610</v>
      </c>
      <c r="AZ27" s="372">
        <v>44</v>
      </c>
      <c r="BA27" s="372">
        <v>123</v>
      </c>
      <c r="BB27" s="372">
        <v>996</v>
      </c>
      <c r="BC27" s="372">
        <v>3223</v>
      </c>
      <c r="BD27" s="372">
        <v>378</v>
      </c>
      <c r="BE27" s="372">
        <v>2845</v>
      </c>
      <c r="BF27" s="372">
        <v>750</v>
      </c>
      <c r="BG27" s="372">
        <v>1</v>
      </c>
      <c r="BH27" s="372">
        <v>201</v>
      </c>
      <c r="BI27" s="372">
        <v>8288</v>
      </c>
      <c r="BJ27" s="372">
        <v>2017</v>
      </c>
      <c r="BK27" s="372">
        <v>482</v>
      </c>
      <c r="BL27" s="2201" t="s">
        <v>28</v>
      </c>
      <c r="BM27" s="1662" t="s">
        <v>25</v>
      </c>
      <c r="BN27" s="2202" t="s">
        <v>25</v>
      </c>
      <c r="BO27" s="1825" t="s">
        <v>25</v>
      </c>
      <c r="BP27" s="1823" t="s">
        <v>164</v>
      </c>
      <c r="BQ27" s="372">
        <v>4872</v>
      </c>
      <c r="BR27" s="372">
        <v>5445</v>
      </c>
      <c r="BS27" s="372">
        <v>12703</v>
      </c>
      <c r="BT27" s="372">
        <v>1079</v>
      </c>
      <c r="BU27" s="372">
        <v>6</v>
      </c>
      <c r="BV27" s="372">
        <v>16</v>
      </c>
      <c r="BW27" s="372">
        <v>8</v>
      </c>
      <c r="BX27" s="372">
        <v>386</v>
      </c>
      <c r="BY27" s="372">
        <v>386</v>
      </c>
      <c r="BZ27" s="372" t="s">
        <v>21</v>
      </c>
      <c r="CA27" s="372">
        <v>503</v>
      </c>
      <c r="CB27" s="372">
        <v>1113</v>
      </c>
      <c r="CC27" s="369" t="s">
        <v>21</v>
      </c>
      <c r="CD27" s="372" t="s">
        <v>21</v>
      </c>
      <c r="CE27" s="372">
        <v>119</v>
      </c>
      <c r="CF27" s="372">
        <v>841</v>
      </c>
      <c r="CG27" s="372">
        <v>890</v>
      </c>
      <c r="CH27" s="2201" t="s">
        <v>28</v>
      </c>
      <c r="CI27" s="1662" t="s">
        <v>25</v>
      </c>
      <c r="CJ27" s="2202" t="s">
        <v>25</v>
      </c>
      <c r="CK27" s="1825" t="s">
        <v>25</v>
      </c>
      <c r="CL27" s="1823" t="s">
        <v>164</v>
      </c>
      <c r="CM27" s="60">
        <v>2315950</v>
      </c>
      <c r="CN27" s="1233">
        <v>435051</v>
      </c>
      <c r="CO27" s="1233">
        <v>85</v>
      </c>
      <c r="CP27" s="1233">
        <v>4512</v>
      </c>
      <c r="CQ27" s="1233">
        <v>3333</v>
      </c>
      <c r="CR27" s="1233">
        <v>103189</v>
      </c>
      <c r="CS27" s="1233">
        <v>7631</v>
      </c>
      <c r="CT27" s="1233">
        <v>95558</v>
      </c>
      <c r="CU27" s="1233">
        <v>56261</v>
      </c>
      <c r="CV27" s="1233">
        <v>5129</v>
      </c>
      <c r="CW27" s="1233">
        <v>221686</v>
      </c>
      <c r="CX27" s="1233">
        <v>74471</v>
      </c>
      <c r="CY27" s="1233">
        <v>1775506</v>
      </c>
      <c r="CZ27" s="1233">
        <v>2308760</v>
      </c>
      <c r="DA27" s="1233">
        <v>58971</v>
      </c>
      <c r="DB27" s="1233">
        <v>62725</v>
      </c>
      <c r="DC27" s="1233">
        <v>6459</v>
      </c>
      <c r="DD27" s="1284" t="s">
        <v>28</v>
      </c>
      <c r="DE27" s="1533" t="s">
        <v>25</v>
      </c>
      <c r="DF27" s="2202" t="s">
        <v>25</v>
      </c>
      <c r="DG27" s="1825" t="s">
        <v>25</v>
      </c>
      <c r="DH27" s="1823" t="s">
        <v>164</v>
      </c>
      <c r="DI27" s="1233">
        <v>16000</v>
      </c>
      <c r="DJ27" s="1233">
        <v>452</v>
      </c>
      <c r="DK27" s="1233">
        <v>19903</v>
      </c>
      <c r="DL27" s="1233">
        <v>95734</v>
      </c>
      <c r="DM27" s="1233">
        <v>6443</v>
      </c>
      <c r="DN27" s="1233">
        <v>799377</v>
      </c>
      <c r="DO27" s="1233">
        <v>10891</v>
      </c>
      <c r="DP27" s="1233">
        <v>1453570</v>
      </c>
      <c r="DQ27" s="1233">
        <v>275209</v>
      </c>
      <c r="DR27" s="1233">
        <v>44</v>
      </c>
      <c r="DS27" s="1233">
        <v>572</v>
      </c>
      <c r="DT27" s="1233">
        <v>1569</v>
      </c>
      <c r="DU27" s="1233">
        <v>8461</v>
      </c>
      <c r="DV27" s="1233">
        <v>1709</v>
      </c>
      <c r="DW27" s="1233">
        <v>6752</v>
      </c>
      <c r="DX27" s="1233">
        <v>53589</v>
      </c>
      <c r="DY27" s="153">
        <v>1</v>
      </c>
      <c r="DZ27" s="1284" t="s">
        <v>28</v>
      </c>
      <c r="EA27" s="1533" t="s">
        <v>25</v>
      </c>
      <c r="EB27" s="2202" t="s">
        <v>25</v>
      </c>
      <c r="EC27" s="1825" t="s">
        <v>25</v>
      </c>
      <c r="ED27" s="1823" t="s">
        <v>164</v>
      </c>
      <c r="EE27" s="60">
        <v>19194</v>
      </c>
      <c r="EF27" s="1233">
        <v>93173</v>
      </c>
      <c r="EG27" s="1233">
        <v>113</v>
      </c>
      <c r="EH27" s="1233">
        <v>326875</v>
      </c>
      <c r="EI27" s="1233">
        <v>46058</v>
      </c>
      <c r="EJ27" s="1233">
        <v>44</v>
      </c>
      <c r="EK27" s="1233">
        <v>123</v>
      </c>
      <c r="EL27" s="1233">
        <v>996</v>
      </c>
      <c r="EM27" s="1233">
        <v>3777</v>
      </c>
      <c r="EN27" s="1233">
        <v>662</v>
      </c>
      <c r="EO27" s="1233">
        <v>3115</v>
      </c>
      <c r="EP27" s="1233">
        <v>750</v>
      </c>
      <c r="EQ27" s="1233">
        <v>1</v>
      </c>
      <c r="ER27" s="1233">
        <v>51602</v>
      </c>
      <c r="ES27" s="1233">
        <v>201</v>
      </c>
      <c r="ET27" s="1233">
        <v>225726</v>
      </c>
      <c r="EU27" s="1233">
        <v>302911</v>
      </c>
      <c r="EV27" s="1284" t="s">
        <v>28</v>
      </c>
      <c r="EW27" s="1533" t="s">
        <v>25</v>
      </c>
      <c r="EX27" s="2202" t="s">
        <v>25</v>
      </c>
      <c r="EY27" s="1825" t="s">
        <v>25</v>
      </c>
      <c r="EZ27" s="1823" t="s">
        <v>164</v>
      </c>
      <c r="FA27" s="1233">
        <v>54033</v>
      </c>
      <c r="FB27" s="1233">
        <v>598</v>
      </c>
      <c r="FC27" s="1233">
        <v>8471</v>
      </c>
      <c r="FD27" s="1233">
        <v>2392</v>
      </c>
      <c r="FE27" s="1233">
        <v>4872</v>
      </c>
      <c r="FF27" s="1233">
        <v>5445</v>
      </c>
      <c r="FG27" s="1233">
        <v>11061</v>
      </c>
      <c r="FH27" s="1233">
        <v>1439</v>
      </c>
      <c r="FI27" s="1233">
        <v>6</v>
      </c>
      <c r="FJ27" s="1233">
        <v>105</v>
      </c>
      <c r="FK27" s="1233">
        <v>8</v>
      </c>
      <c r="FL27" s="1233">
        <v>642</v>
      </c>
      <c r="FM27" s="1233">
        <v>409</v>
      </c>
      <c r="FN27" s="1233">
        <v>233</v>
      </c>
      <c r="FO27" s="1233">
        <v>503</v>
      </c>
      <c r="FP27" s="1233">
        <v>1227</v>
      </c>
      <c r="FQ27" s="1284" t="s">
        <v>28</v>
      </c>
      <c r="FR27" s="1533" t="s">
        <v>25</v>
      </c>
      <c r="FS27" s="2202" t="s">
        <v>25</v>
      </c>
      <c r="FT27" s="1825" t="s">
        <v>25</v>
      </c>
      <c r="FU27" s="1823" t="s">
        <v>164</v>
      </c>
      <c r="FV27" s="1233">
        <v>2561</v>
      </c>
      <c r="FW27" s="1233">
        <v>3845</v>
      </c>
      <c r="FX27" s="1233">
        <v>121715</v>
      </c>
      <c r="FY27" s="1233">
        <v>4413</v>
      </c>
      <c r="FZ27" s="1284" t="s">
        <v>28</v>
      </c>
      <c r="GA27" s="1531" t="s">
        <v>25</v>
      </c>
      <c r="GC27" s="1533"/>
      <c r="GD27" s="1533"/>
      <c r="GE27" s="1533"/>
      <c r="GF27" s="1533"/>
      <c r="GG27" s="1533"/>
      <c r="GH27" s="1533"/>
      <c r="GI27" s="1533"/>
      <c r="GJ27" s="1533"/>
      <c r="GK27" s="1533"/>
      <c r="GL27" s="1533"/>
      <c r="GM27" s="1533"/>
      <c r="GN27" s="1533"/>
      <c r="GO27" s="1269"/>
      <c r="GQ27" s="1062"/>
      <c r="GR27" s="1062"/>
      <c r="GS27" s="1062"/>
    </row>
    <row r="28" spans="1:201" ht="6.75" customHeight="1">
      <c r="A28" s="2203"/>
      <c r="B28" s="1827"/>
      <c r="C28" s="1665"/>
      <c r="D28" s="382"/>
      <c r="E28" s="372"/>
      <c r="F28" s="372"/>
      <c r="G28" s="372"/>
      <c r="H28" s="372"/>
      <c r="I28" s="372"/>
      <c r="J28" s="372"/>
      <c r="K28" s="372"/>
      <c r="L28" s="372"/>
      <c r="M28" s="372"/>
      <c r="N28" s="372"/>
      <c r="O28" s="372"/>
      <c r="P28" s="372"/>
      <c r="Q28" s="372"/>
      <c r="R28" s="372"/>
      <c r="S28" s="372"/>
      <c r="T28" s="372"/>
      <c r="U28" s="2204"/>
      <c r="V28" s="1618"/>
      <c r="W28" s="2203"/>
      <c r="X28" s="1827"/>
      <c r="Y28" s="1665"/>
      <c r="Z28" s="372"/>
      <c r="AA28" s="372"/>
      <c r="AB28" s="372"/>
      <c r="AC28" s="372"/>
      <c r="AD28" s="372"/>
      <c r="AE28" s="372"/>
      <c r="AF28" s="372"/>
      <c r="AG28" s="372"/>
      <c r="AH28" s="372"/>
      <c r="AI28" s="372"/>
      <c r="AJ28" s="372"/>
      <c r="AK28" s="372"/>
      <c r="AL28" s="372"/>
      <c r="AM28" s="372"/>
      <c r="AN28" s="372"/>
      <c r="AO28" s="372"/>
      <c r="AP28" s="376"/>
      <c r="AQ28" s="2204"/>
      <c r="AR28" s="1618"/>
      <c r="AS28" s="2203"/>
      <c r="AT28" s="1827"/>
      <c r="AU28" s="1665"/>
      <c r="AV28" s="372"/>
      <c r="AW28" s="372"/>
      <c r="AX28" s="372"/>
      <c r="AY28" s="372"/>
      <c r="AZ28" s="372"/>
      <c r="BA28" s="372"/>
      <c r="BB28" s="372"/>
      <c r="BC28" s="372"/>
      <c r="BD28" s="372"/>
      <c r="BE28" s="372"/>
      <c r="BF28" s="372"/>
      <c r="BG28" s="372"/>
      <c r="BH28" s="372"/>
      <c r="BI28" s="372"/>
      <c r="BJ28" s="372"/>
      <c r="BK28" s="372"/>
      <c r="BL28" s="2204"/>
      <c r="BM28" s="1618"/>
      <c r="BN28" s="2203"/>
      <c r="BO28" s="1827"/>
      <c r="BP28" s="1665"/>
      <c r="BQ28" s="372"/>
      <c r="BR28" s="372"/>
      <c r="BS28" s="372"/>
      <c r="BT28" s="372"/>
      <c r="BU28" s="372"/>
      <c r="BV28" s="372"/>
      <c r="BW28" s="372"/>
      <c r="BX28" s="372"/>
      <c r="BY28" s="372"/>
      <c r="BZ28" s="372"/>
      <c r="CA28" s="372"/>
      <c r="CB28" s="372"/>
      <c r="CC28" s="372"/>
      <c r="CD28" s="372"/>
      <c r="CE28" s="372"/>
      <c r="CF28" s="372"/>
      <c r="CG28" s="372"/>
      <c r="CH28" s="2204"/>
      <c r="CI28" s="1618"/>
      <c r="CJ28" s="2203"/>
      <c r="CK28" s="1827"/>
      <c r="CL28" s="1665"/>
      <c r="CM28" s="60"/>
      <c r="CN28" s="1233"/>
      <c r="CO28" s="1233"/>
      <c r="CP28" s="1233"/>
      <c r="CQ28" s="1233"/>
      <c r="CR28" s="1233"/>
      <c r="CS28" s="1233"/>
      <c r="CT28" s="1233"/>
      <c r="CU28" s="1233"/>
      <c r="CV28" s="1233"/>
      <c r="CW28" s="1233"/>
      <c r="CX28" s="1233"/>
      <c r="CY28" s="1233"/>
      <c r="CZ28" s="1233"/>
      <c r="DA28" s="1233"/>
      <c r="DB28" s="1233"/>
      <c r="DC28" s="1233"/>
      <c r="DD28" s="1292"/>
      <c r="DE28" s="1462"/>
      <c r="DF28" s="2203"/>
      <c r="DG28" s="1827"/>
      <c r="DH28" s="1665"/>
      <c r="DI28" s="1233"/>
      <c r="DJ28" s="1233"/>
      <c r="DK28" s="1233"/>
      <c r="DL28" s="1233"/>
      <c r="DM28" s="1233"/>
      <c r="DN28" s="1233"/>
      <c r="DO28" s="1233"/>
      <c r="DP28" s="1233"/>
      <c r="DQ28" s="1233"/>
      <c r="DR28" s="1233"/>
      <c r="DS28" s="1233"/>
      <c r="DT28" s="1233"/>
      <c r="DU28" s="1233"/>
      <c r="DV28" s="1233"/>
      <c r="DW28" s="1233"/>
      <c r="DX28" s="1233"/>
      <c r="DY28" s="153"/>
      <c r="DZ28" s="1292"/>
      <c r="EA28" s="1462"/>
      <c r="EB28" s="2203"/>
      <c r="EC28" s="1827"/>
      <c r="ED28" s="1665"/>
      <c r="EE28" s="60"/>
      <c r="EF28" s="1233"/>
      <c r="EG28" s="1233"/>
      <c r="EH28" s="1233"/>
      <c r="EI28" s="1233"/>
      <c r="EJ28" s="1233"/>
      <c r="EK28" s="1233"/>
      <c r="EL28" s="1233"/>
      <c r="EM28" s="1233"/>
      <c r="EN28" s="1233"/>
      <c r="EO28" s="1233"/>
      <c r="EP28" s="1233"/>
      <c r="EQ28" s="1233"/>
      <c r="ER28" s="1233"/>
      <c r="ES28" s="1233"/>
      <c r="ET28" s="1233"/>
      <c r="EU28" s="1233"/>
      <c r="EV28" s="1292"/>
      <c r="EW28" s="1462"/>
      <c r="EX28" s="2203"/>
      <c r="EY28" s="1827"/>
      <c r="EZ28" s="1665"/>
      <c r="FA28" s="1233"/>
      <c r="FB28" s="1233"/>
      <c r="FC28" s="1233"/>
      <c r="FD28" s="1233"/>
      <c r="FE28" s="1233"/>
      <c r="FF28" s="1233"/>
      <c r="FG28" s="1233"/>
      <c r="FH28" s="1233"/>
      <c r="FI28" s="1233"/>
      <c r="FJ28" s="1233"/>
      <c r="FK28" s="1233"/>
      <c r="FL28" s="1233"/>
      <c r="FM28" s="1233"/>
      <c r="FN28" s="1233"/>
      <c r="FO28" s="1233"/>
      <c r="FP28" s="1233"/>
      <c r="FQ28" s="1292"/>
      <c r="FR28" s="1462"/>
      <c r="FS28" s="2203"/>
      <c r="FT28" s="1827"/>
      <c r="FU28" s="1665"/>
      <c r="FV28" s="1233"/>
      <c r="FW28" s="1233"/>
      <c r="FX28" s="1233"/>
      <c r="FY28" s="1233"/>
      <c r="FZ28" s="1292"/>
      <c r="GA28" s="1462"/>
      <c r="GC28" s="1462"/>
      <c r="GD28" s="1462"/>
      <c r="GE28" s="1462"/>
      <c r="GF28" s="1462"/>
      <c r="GG28" s="1462"/>
      <c r="GH28" s="1462"/>
      <c r="GI28" s="1462"/>
      <c r="GJ28" s="1462"/>
      <c r="GK28" s="1462"/>
      <c r="GL28" s="1462"/>
      <c r="GM28" s="1462"/>
      <c r="GN28" s="1462"/>
      <c r="GO28" s="1269"/>
      <c r="GQ28" s="1062"/>
      <c r="GR28" s="1062"/>
      <c r="GS28" s="1062"/>
    </row>
    <row r="29" spans="1:201" ht="15.75" customHeight="1">
      <c r="A29" s="2202" t="s">
        <v>2153</v>
      </c>
      <c r="B29" s="1825" t="s">
        <v>23</v>
      </c>
      <c r="C29" s="1828">
        <v>43831</v>
      </c>
      <c r="D29" s="382">
        <v>652545</v>
      </c>
      <c r="E29" s="372">
        <v>129031</v>
      </c>
      <c r="F29" s="372">
        <v>31</v>
      </c>
      <c r="G29" s="372">
        <v>1795</v>
      </c>
      <c r="H29" s="372">
        <v>1082</v>
      </c>
      <c r="I29" s="372">
        <v>34554</v>
      </c>
      <c r="J29" s="372">
        <v>1460</v>
      </c>
      <c r="K29" s="372">
        <v>33094</v>
      </c>
      <c r="L29" s="372">
        <v>20562</v>
      </c>
      <c r="M29" s="372">
        <v>1495</v>
      </c>
      <c r="N29" s="372">
        <v>56912</v>
      </c>
      <c r="O29" s="372">
        <v>19972</v>
      </c>
      <c r="P29" s="372">
        <v>334923</v>
      </c>
      <c r="Q29" s="372">
        <v>386244</v>
      </c>
      <c r="R29" s="372">
        <v>20726</v>
      </c>
      <c r="S29" s="372">
        <v>25940</v>
      </c>
      <c r="T29" s="372">
        <v>5949</v>
      </c>
      <c r="U29" s="2201" t="s">
        <v>29</v>
      </c>
      <c r="V29" s="1662" t="s">
        <v>2155</v>
      </c>
      <c r="W29" s="2202" t="s">
        <v>2153</v>
      </c>
      <c r="X29" s="1825" t="s">
        <v>23</v>
      </c>
      <c r="Y29" s="1828">
        <v>43831</v>
      </c>
      <c r="Z29" s="372">
        <v>8932</v>
      </c>
      <c r="AA29" s="372">
        <v>28</v>
      </c>
      <c r="AB29" s="372">
        <v>5796</v>
      </c>
      <c r="AC29" s="372">
        <v>30783</v>
      </c>
      <c r="AD29" s="372">
        <v>2136</v>
      </c>
      <c r="AE29" s="372">
        <v>604230</v>
      </c>
      <c r="AF29" s="372">
        <v>32845</v>
      </c>
      <c r="AG29" s="372">
        <v>401326</v>
      </c>
      <c r="AH29" s="372">
        <v>73150</v>
      </c>
      <c r="AI29" s="372">
        <v>19</v>
      </c>
      <c r="AJ29" s="372">
        <v>166</v>
      </c>
      <c r="AK29" s="372">
        <v>549</v>
      </c>
      <c r="AL29" s="372">
        <v>1483</v>
      </c>
      <c r="AM29" s="372">
        <v>335</v>
      </c>
      <c r="AN29" s="372">
        <v>1148</v>
      </c>
      <c r="AO29" s="372">
        <v>19412</v>
      </c>
      <c r="AP29" s="376">
        <v>1</v>
      </c>
      <c r="AQ29" s="2201" t="s">
        <v>29</v>
      </c>
      <c r="AR29" s="1662" t="s">
        <v>2155</v>
      </c>
      <c r="AS29" s="2202" t="s">
        <v>2153</v>
      </c>
      <c r="AT29" s="1825" t="s">
        <v>23</v>
      </c>
      <c r="AU29" s="1828">
        <v>43831</v>
      </c>
      <c r="AV29" s="372">
        <v>30066</v>
      </c>
      <c r="AW29" s="372">
        <v>37</v>
      </c>
      <c r="AX29" s="372">
        <v>53153</v>
      </c>
      <c r="AY29" s="372">
        <v>1548</v>
      </c>
      <c r="AZ29" s="372">
        <v>19</v>
      </c>
      <c r="BA29" s="372">
        <v>51</v>
      </c>
      <c r="BB29" s="372">
        <v>354</v>
      </c>
      <c r="BC29" s="372">
        <v>860</v>
      </c>
      <c r="BD29" s="372">
        <v>153</v>
      </c>
      <c r="BE29" s="372">
        <v>707</v>
      </c>
      <c r="BF29" s="372">
        <v>168</v>
      </c>
      <c r="BG29" s="372">
        <v>1</v>
      </c>
      <c r="BH29" s="372">
        <v>33</v>
      </c>
      <c r="BI29" s="372">
        <v>2317</v>
      </c>
      <c r="BJ29" s="372">
        <v>687</v>
      </c>
      <c r="BK29" s="372">
        <v>122</v>
      </c>
      <c r="BL29" s="2201" t="s">
        <v>29</v>
      </c>
      <c r="BM29" s="1662" t="s">
        <v>2155</v>
      </c>
      <c r="BN29" s="2202" t="s">
        <v>2153</v>
      </c>
      <c r="BO29" s="1825" t="s">
        <v>23</v>
      </c>
      <c r="BP29" s="1828">
        <v>43831</v>
      </c>
      <c r="BQ29" s="372">
        <v>5122</v>
      </c>
      <c r="BR29" s="372">
        <v>5738</v>
      </c>
      <c r="BS29" s="372">
        <v>4882</v>
      </c>
      <c r="BT29" s="372">
        <v>477</v>
      </c>
      <c r="BU29" s="372">
        <v>2</v>
      </c>
      <c r="BV29" s="372">
        <v>3</v>
      </c>
      <c r="BW29" s="372">
        <v>2</v>
      </c>
      <c r="BX29" s="372">
        <v>110</v>
      </c>
      <c r="BY29" s="372">
        <v>110</v>
      </c>
      <c r="BZ29" s="372" t="s">
        <v>21</v>
      </c>
      <c r="CA29" s="372">
        <v>274</v>
      </c>
      <c r="CB29" s="372">
        <v>310</v>
      </c>
      <c r="CC29" s="369" t="s">
        <v>21</v>
      </c>
      <c r="CD29" s="372" t="s">
        <v>21</v>
      </c>
      <c r="CE29" s="372">
        <v>39</v>
      </c>
      <c r="CF29" s="372">
        <v>230</v>
      </c>
      <c r="CG29" s="372">
        <v>240</v>
      </c>
      <c r="CH29" s="2201" t="s">
        <v>29</v>
      </c>
      <c r="CI29" s="1662" t="s">
        <v>2155</v>
      </c>
      <c r="CJ29" s="2202" t="s">
        <v>2153</v>
      </c>
      <c r="CK29" s="1825" t="s">
        <v>23</v>
      </c>
      <c r="CL29" s="1828">
        <v>43831</v>
      </c>
      <c r="CM29" s="60">
        <v>777622</v>
      </c>
      <c r="CN29" s="1233">
        <v>140000</v>
      </c>
      <c r="CO29" s="1233">
        <v>31</v>
      </c>
      <c r="CP29" s="1233">
        <v>1977</v>
      </c>
      <c r="CQ29" s="1233">
        <v>1082</v>
      </c>
      <c r="CR29" s="1233">
        <v>35825</v>
      </c>
      <c r="CS29" s="1233">
        <v>2221</v>
      </c>
      <c r="CT29" s="1233">
        <v>33603</v>
      </c>
      <c r="CU29" s="1233">
        <v>20562</v>
      </c>
      <c r="CV29" s="1233">
        <v>1495</v>
      </c>
      <c r="CW29" s="1233">
        <v>69177</v>
      </c>
      <c r="CX29" s="1233">
        <v>19972</v>
      </c>
      <c r="CY29" s="1233">
        <v>598816</v>
      </c>
      <c r="CZ29" s="1233">
        <v>762584</v>
      </c>
      <c r="DA29" s="1233">
        <v>20726</v>
      </c>
      <c r="DB29" s="1233">
        <v>25940</v>
      </c>
      <c r="DC29" s="1233">
        <v>5949</v>
      </c>
      <c r="DD29" s="1284" t="s">
        <v>29</v>
      </c>
      <c r="DE29" s="1533" t="s">
        <v>2155</v>
      </c>
      <c r="DF29" s="2202" t="s">
        <v>2153</v>
      </c>
      <c r="DG29" s="1825" t="s">
        <v>23</v>
      </c>
      <c r="DH29" s="1828">
        <v>43831</v>
      </c>
      <c r="DI29" s="1233">
        <v>9009</v>
      </c>
      <c r="DJ29" s="1233">
        <v>28</v>
      </c>
      <c r="DK29" s="1233">
        <v>5936</v>
      </c>
      <c r="DL29" s="1233">
        <v>30783</v>
      </c>
      <c r="DM29" s="1233">
        <v>2791</v>
      </c>
      <c r="DN29" s="1233">
        <v>297583</v>
      </c>
      <c r="DO29" s="1233">
        <v>3887</v>
      </c>
      <c r="DP29" s="1233">
        <v>441189</v>
      </c>
      <c r="DQ29" s="1233">
        <v>82679</v>
      </c>
      <c r="DR29" s="1233">
        <v>19</v>
      </c>
      <c r="DS29" s="1233">
        <v>166</v>
      </c>
      <c r="DT29" s="1233">
        <v>549</v>
      </c>
      <c r="DU29" s="1233">
        <v>1622</v>
      </c>
      <c r="DV29" s="1233">
        <v>421</v>
      </c>
      <c r="DW29" s="1233">
        <v>1201</v>
      </c>
      <c r="DX29" s="1233">
        <v>19412</v>
      </c>
      <c r="DY29" s="153">
        <v>1</v>
      </c>
      <c r="DZ29" s="1284" t="s">
        <v>29</v>
      </c>
      <c r="EA29" s="1533" t="s">
        <v>2155</v>
      </c>
      <c r="EB29" s="2202" t="s">
        <v>2153</v>
      </c>
      <c r="EC29" s="1825" t="s">
        <v>23</v>
      </c>
      <c r="ED29" s="1828">
        <v>43831</v>
      </c>
      <c r="EE29" s="60">
        <v>5796</v>
      </c>
      <c r="EF29" s="1233">
        <v>30066</v>
      </c>
      <c r="EG29" s="1233">
        <v>37</v>
      </c>
      <c r="EH29" s="1233">
        <v>93015</v>
      </c>
      <c r="EI29" s="1233">
        <v>11077</v>
      </c>
      <c r="EJ29" s="1233">
        <v>19</v>
      </c>
      <c r="EK29" s="1233">
        <v>51</v>
      </c>
      <c r="EL29" s="1233">
        <v>354</v>
      </c>
      <c r="EM29" s="1233">
        <v>999</v>
      </c>
      <c r="EN29" s="1233">
        <v>239</v>
      </c>
      <c r="EO29" s="1233">
        <v>760</v>
      </c>
      <c r="EP29" s="1233">
        <v>168</v>
      </c>
      <c r="EQ29" s="1233">
        <v>1</v>
      </c>
      <c r="ER29" s="1233">
        <v>12147</v>
      </c>
      <c r="ES29" s="1233">
        <v>33</v>
      </c>
      <c r="ET29" s="1233">
        <v>61280</v>
      </c>
      <c r="EU29" s="1233">
        <v>87584</v>
      </c>
      <c r="EV29" s="1284" t="s">
        <v>29</v>
      </c>
      <c r="EW29" s="1533" t="s">
        <v>2155</v>
      </c>
      <c r="EX29" s="2202" t="s">
        <v>2153</v>
      </c>
      <c r="EY29" s="1825" t="s">
        <v>23</v>
      </c>
      <c r="EZ29" s="1828">
        <v>43831</v>
      </c>
      <c r="FA29" s="1233">
        <v>20803</v>
      </c>
      <c r="FB29" s="1233">
        <v>96</v>
      </c>
      <c r="FC29" s="1233">
        <v>7098</v>
      </c>
      <c r="FD29" s="1233">
        <v>893</v>
      </c>
      <c r="FE29" s="1233">
        <v>5122</v>
      </c>
      <c r="FF29" s="1233">
        <v>5738</v>
      </c>
      <c r="FG29" s="1233">
        <v>4243</v>
      </c>
      <c r="FH29" s="1233">
        <v>613</v>
      </c>
      <c r="FI29" s="1233">
        <v>2</v>
      </c>
      <c r="FJ29" s="1233">
        <v>34</v>
      </c>
      <c r="FK29" s="1233">
        <v>2</v>
      </c>
      <c r="FL29" s="1233">
        <v>208</v>
      </c>
      <c r="FM29" s="1233">
        <v>111</v>
      </c>
      <c r="FN29" s="1233">
        <v>97</v>
      </c>
      <c r="FO29" s="1233">
        <v>274</v>
      </c>
      <c r="FP29" s="1233">
        <v>366</v>
      </c>
      <c r="FQ29" s="1284" t="s">
        <v>29</v>
      </c>
      <c r="FR29" s="1533" t="s">
        <v>2155</v>
      </c>
      <c r="FS29" s="2202" t="s">
        <v>2153</v>
      </c>
      <c r="FT29" s="1825" t="s">
        <v>23</v>
      </c>
      <c r="FU29" s="1828">
        <v>43831</v>
      </c>
      <c r="FV29" s="1233">
        <v>717</v>
      </c>
      <c r="FW29" s="1233">
        <v>2099</v>
      </c>
      <c r="FX29" s="1233">
        <v>42203</v>
      </c>
      <c r="FY29" s="1233">
        <v>1496</v>
      </c>
      <c r="FZ29" s="1284" t="s">
        <v>29</v>
      </c>
      <c r="GA29" s="1533" t="s">
        <v>2155</v>
      </c>
      <c r="GC29" s="1533"/>
      <c r="GD29" s="1533"/>
      <c r="GE29" s="1533"/>
      <c r="GF29" s="1533"/>
      <c r="GG29" s="1533"/>
      <c r="GH29" s="1533"/>
      <c r="GI29" s="1533"/>
      <c r="GJ29" s="1533"/>
      <c r="GK29" s="1533"/>
      <c r="GL29" s="1533"/>
      <c r="GM29" s="1533"/>
      <c r="GN29" s="1533"/>
      <c r="GO29" s="1269"/>
      <c r="GQ29" s="1062"/>
      <c r="GR29" s="1062"/>
      <c r="GS29" s="1062"/>
    </row>
    <row r="30" spans="1:201" ht="14.25" customHeight="1">
      <c r="A30" s="2199" t="s">
        <v>25</v>
      </c>
      <c r="B30" s="1822" t="s">
        <v>25</v>
      </c>
      <c r="C30" s="2205">
        <v>43862</v>
      </c>
      <c r="D30" s="382">
        <v>637173</v>
      </c>
      <c r="E30" s="372">
        <v>139656</v>
      </c>
      <c r="F30" s="372">
        <v>27</v>
      </c>
      <c r="G30" s="372">
        <v>1792</v>
      </c>
      <c r="H30" s="372">
        <v>1054</v>
      </c>
      <c r="I30" s="372">
        <v>34601</v>
      </c>
      <c r="J30" s="372">
        <v>2002</v>
      </c>
      <c r="K30" s="372">
        <v>32599</v>
      </c>
      <c r="L30" s="372">
        <v>21126</v>
      </c>
      <c r="M30" s="372">
        <v>1475</v>
      </c>
      <c r="N30" s="372">
        <v>65182</v>
      </c>
      <c r="O30" s="372">
        <v>23508</v>
      </c>
      <c r="P30" s="372">
        <v>320323</v>
      </c>
      <c r="Q30" s="372">
        <v>368967</v>
      </c>
      <c r="R30" s="372">
        <v>19273</v>
      </c>
      <c r="S30" s="372">
        <v>21787</v>
      </c>
      <c r="T30" s="372">
        <v>6340</v>
      </c>
      <c r="U30" s="2201" t="s">
        <v>30</v>
      </c>
      <c r="V30" s="1662" t="s">
        <v>25</v>
      </c>
      <c r="W30" s="2199" t="s">
        <v>25</v>
      </c>
      <c r="X30" s="1822" t="s">
        <v>25</v>
      </c>
      <c r="Y30" s="2205">
        <v>43862</v>
      </c>
      <c r="Z30" s="372">
        <v>8212</v>
      </c>
      <c r="AA30" s="372">
        <v>236</v>
      </c>
      <c r="AB30" s="372">
        <v>5388</v>
      </c>
      <c r="AC30" s="372">
        <v>31773</v>
      </c>
      <c r="AD30" s="372">
        <v>2124</v>
      </c>
      <c r="AE30" s="372">
        <v>609321</v>
      </c>
      <c r="AF30" s="372">
        <v>103547</v>
      </c>
      <c r="AG30" s="372">
        <v>407461</v>
      </c>
      <c r="AH30" s="372">
        <v>84542</v>
      </c>
      <c r="AI30" s="372">
        <v>13</v>
      </c>
      <c r="AJ30" s="372">
        <v>193</v>
      </c>
      <c r="AK30" s="372">
        <v>515</v>
      </c>
      <c r="AL30" s="372">
        <v>2610</v>
      </c>
      <c r="AM30" s="372">
        <v>802</v>
      </c>
      <c r="AN30" s="372">
        <v>1808</v>
      </c>
      <c r="AO30" s="372">
        <v>19893</v>
      </c>
      <c r="AP30" s="376" t="s">
        <v>21</v>
      </c>
      <c r="AQ30" s="2201" t="s">
        <v>30</v>
      </c>
      <c r="AR30" s="1662" t="s">
        <v>25</v>
      </c>
      <c r="AS30" s="2199" t="s">
        <v>25</v>
      </c>
      <c r="AT30" s="1822" t="s">
        <v>25</v>
      </c>
      <c r="AU30" s="2205">
        <v>43862</v>
      </c>
      <c r="AV30" s="372">
        <v>31049</v>
      </c>
      <c r="AW30" s="372">
        <v>43</v>
      </c>
      <c r="AX30" s="372">
        <v>58842</v>
      </c>
      <c r="AY30" s="372">
        <v>1790</v>
      </c>
      <c r="AZ30" s="372">
        <v>13</v>
      </c>
      <c r="BA30" s="372">
        <v>52</v>
      </c>
      <c r="BB30" s="372">
        <v>312</v>
      </c>
      <c r="BC30" s="372">
        <v>1057</v>
      </c>
      <c r="BD30" s="372">
        <v>202</v>
      </c>
      <c r="BE30" s="372">
        <v>855</v>
      </c>
      <c r="BF30" s="372">
        <v>190</v>
      </c>
      <c r="BG30" s="372" t="s">
        <v>21</v>
      </c>
      <c r="BH30" s="372">
        <v>86</v>
      </c>
      <c r="BI30" s="372">
        <v>2162</v>
      </c>
      <c r="BJ30" s="372">
        <v>714</v>
      </c>
      <c r="BK30" s="372">
        <v>143</v>
      </c>
      <c r="BL30" s="2201" t="s">
        <v>30</v>
      </c>
      <c r="BM30" s="1662" t="s">
        <v>25</v>
      </c>
      <c r="BN30" s="2199" t="s">
        <v>25</v>
      </c>
      <c r="BO30" s="1822" t="s">
        <v>25</v>
      </c>
      <c r="BP30" s="2205">
        <v>43862</v>
      </c>
      <c r="BQ30" s="372">
        <v>4237</v>
      </c>
      <c r="BR30" s="372">
        <v>4747</v>
      </c>
      <c r="BS30" s="372">
        <v>4563</v>
      </c>
      <c r="BT30" s="372">
        <v>472</v>
      </c>
      <c r="BU30" s="372">
        <v>2</v>
      </c>
      <c r="BV30" s="372">
        <v>5</v>
      </c>
      <c r="BW30" s="372">
        <v>3</v>
      </c>
      <c r="BX30" s="372">
        <v>137</v>
      </c>
      <c r="BY30" s="372">
        <v>137</v>
      </c>
      <c r="BZ30" s="372" t="s">
        <v>21</v>
      </c>
      <c r="CA30" s="372">
        <v>247</v>
      </c>
      <c r="CB30" s="372">
        <v>350</v>
      </c>
      <c r="CC30" s="369" t="s">
        <v>21</v>
      </c>
      <c r="CD30" s="372" t="s">
        <v>21</v>
      </c>
      <c r="CE30" s="372">
        <v>53</v>
      </c>
      <c r="CF30" s="372">
        <v>247</v>
      </c>
      <c r="CG30" s="372">
        <v>259</v>
      </c>
      <c r="CH30" s="2201" t="s">
        <v>30</v>
      </c>
      <c r="CI30" s="1662" t="s">
        <v>25</v>
      </c>
      <c r="CJ30" s="2199" t="s">
        <v>25</v>
      </c>
      <c r="CK30" s="1822" t="s">
        <v>25</v>
      </c>
      <c r="CL30" s="2205">
        <v>43862</v>
      </c>
      <c r="CM30" s="60">
        <v>768085</v>
      </c>
      <c r="CN30" s="1233">
        <v>151472</v>
      </c>
      <c r="CO30" s="1233">
        <v>27</v>
      </c>
      <c r="CP30" s="1233">
        <v>2001</v>
      </c>
      <c r="CQ30" s="1233">
        <v>1054</v>
      </c>
      <c r="CR30" s="1233">
        <v>35868</v>
      </c>
      <c r="CS30" s="1233">
        <v>2762</v>
      </c>
      <c r="CT30" s="1233">
        <v>33106</v>
      </c>
      <c r="CU30" s="1233">
        <v>21126</v>
      </c>
      <c r="CV30" s="1233">
        <v>1475</v>
      </c>
      <c r="CW30" s="1233">
        <v>78459</v>
      </c>
      <c r="CX30" s="1233">
        <v>23550</v>
      </c>
      <c r="CY30" s="1233">
        <v>580906</v>
      </c>
      <c r="CZ30" s="1233">
        <v>741492</v>
      </c>
      <c r="DA30" s="1233">
        <v>19273</v>
      </c>
      <c r="DB30" s="1233">
        <v>21787</v>
      </c>
      <c r="DC30" s="1233">
        <v>6340</v>
      </c>
      <c r="DD30" s="1284" t="s">
        <v>30</v>
      </c>
      <c r="DE30" s="1533" t="s">
        <v>25</v>
      </c>
      <c r="DF30" s="2199" t="s">
        <v>25</v>
      </c>
      <c r="DG30" s="1822" t="s">
        <v>25</v>
      </c>
      <c r="DH30" s="2205">
        <v>43862</v>
      </c>
      <c r="DI30" s="1233">
        <v>8270</v>
      </c>
      <c r="DJ30" s="1233">
        <v>236</v>
      </c>
      <c r="DK30" s="1233">
        <v>5548</v>
      </c>
      <c r="DL30" s="1233">
        <v>31773</v>
      </c>
      <c r="DM30" s="1233">
        <v>2852</v>
      </c>
      <c r="DN30" s="1233">
        <v>270693</v>
      </c>
      <c r="DO30" s="1233">
        <v>3214</v>
      </c>
      <c r="DP30" s="1233">
        <v>454202</v>
      </c>
      <c r="DQ30" s="1233">
        <v>94945</v>
      </c>
      <c r="DR30" s="1233">
        <v>13</v>
      </c>
      <c r="DS30" s="1233">
        <v>193</v>
      </c>
      <c r="DT30" s="1233">
        <v>515</v>
      </c>
      <c r="DU30" s="1233">
        <v>2802</v>
      </c>
      <c r="DV30" s="1233">
        <v>898</v>
      </c>
      <c r="DW30" s="1233">
        <v>1904</v>
      </c>
      <c r="DX30" s="1233">
        <v>19893</v>
      </c>
      <c r="DY30" s="153" t="s">
        <v>21</v>
      </c>
      <c r="DZ30" s="1284" t="s">
        <v>30</v>
      </c>
      <c r="EA30" s="1533" t="s">
        <v>25</v>
      </c>
      <c r="EB30" s="2199" t="s">
        <v>25</v>
      </c>
      <c r="EC30" s="1822" t="s">
        <v>25</v>
      </c>
      <c r="ED30" s="2205">
        <v>43862</v>
      </c>
      <c r="EE30" s="60">
        <v>5388</v>
      </c>
      <c r="EF30" s="1233">
        <v>31049</v>
      </c>
      <c r="EG30" s="1233">
        <v>43</v>
      </c>
      <c r="EH30" s="1233">
        <v>105583</v>
      </c>
      <c r="EI30" s="1233">
        <v>12193</v>
      </c>
      <c r="EJ30" s="1233">
        <v>13</v>
      </c>
      <c r="EK30" s="1233">
        <v>52</v>
      </c>
      <c r="EL30" s="1233">
        <v>312</v>
      </c>
      <c r="EM30" s="1233">
        <v>1249</v>
      </c>
      <c r="EN30" s="1233">
        <v>298</v>
      </c>
      <c r="EO30" s="1233">
        <v>951</v>
      </c>
      <c r="EP30" s="1233">
        <v>190</v>
      </c>
      <c r="EQ30" s="1233" t="s">
        <v>21</v>
      </c>
      <c r="ER30" s="1233">
        <v>13149</v>
      </c>
      <c r="ES30" s="1233">
        <v>128</v>
      </c>
      <c r="ET30" s="1233">
        <v>75101</v>
      </c>
      <c r="EU30" s="1233">
        <v>98045</v>
      </c>
      <c r="EV30" s="1284" t="s">
        <v>30</v>
      </c>
      <c r="EW30" s="1533" t="s">
        <v>25</v>
      </c>
      <c r="EX30" s="2199" t="s">
        <v>25</v>
      </c>
      <c r="EY30" s="1822" t="s">
        <v>25</v>
      </c>
      <c r="EZ30" s="2205">
        <v>43862</v>
      </c>
      <c r="FA30" s="1233">
        <v>19659</v>
      </c>
      <c r="FB30" s="1233">
        <v>125</v>
      </c>
      <c r="FC30" s="1233">
        <v>5969</v>
      </c>
      <c r="FD30" s="1233">
        <v>825</v>
      </c>
      <c r="FE30" s="1233">
        <v>4237</v>
      </c>
      <c r="FF30" s="1233">
        <v>4747</v>
      </c>
      <c r="FG30" s="1233">
        <v>3972</v>
      </c>
      <c r="FH30" s="1233">
        <v>543</v>
      </c>
      <c r="FI30" s="1233">
        <v>2</v>
      </c>
      <c r="FJ30" s="1233">
        <v>41</v>
      </c>
      <c r="FK30" s="1233">
        <v>3</v>
      </c>
      <c r="FL30" s="1233">
        <v>171</v>
      </c>
      <c r="FM30" s="1233">
        <v>138</v>
      </c>
      <c r="FN30" s="1233">
        <v>33</v>
      </c>
      <c r="FO30" s="1233">
        <v>247</v>
      </c>
      <c r="FP30" s="1233">
        <v>395</v>
      </c>
      <c r="FQ30" s="1284" t="s">
        <v>30</v>
      </c>
      <c r="FR30" s="1533" t="s">
        <v>25</v>
      </c>
      <c r="FS30" s="2199" t="s">
        <v>25</v>
      </c>
      <c r="FT30" s="1822" t="s">
        <v>25</v>
      </c>
      <c r="FU30" s="2205">
        <v>43862</v>
      </c>
      <c r="FV30" s="1233">
        <v>724</v>
      </c>
      <c r="FW30" s="1233">
        <v>2081</v>
      </c>
      <c r="FX30" s="1233">
        <v>42754</v>
      </c>
      <c r="FY30" s="1233">
        <v>1492</v>
      </c>
      <c r="FZ30" s="1284" t="s">
        <v>30</v>
      </c>
      <c r="GA30" s="1533" t="s">
        <v>25</v>
      </c>
      <c r="GC30" s="1533"/>
      <c r="GD30" s="1533"/>
      <c r="GE30" s="1533"/>
      <c r="GF30" s="1533"/>
      <c r="GG30" s="1533"/>
      <c r="GH30" s="1533"/>
      <c r="GI30" s="1533"/>
      <c r="GJ30" s="1533"/>
      <c r="GK30" s="1533"/>
      <c r="GL30" s="1533"/>
      <c r="GM30" s="1533"/>
      <c r="GN30" s="1533"/>
      <c r="GO30" s="1269"/>
      <c r="GQ30" s="1062"/>
      <c r="GR30" s="1062"/>
      <c r="GS30" s="1062"/>
    </row>
    <row r="31" spans="1:201" ht="14.25" customHeight="1">
      <c r="A31" s="2199" t="s">
        <v>25</v>
      </c>
      <c r="B31" s="1822" t="s">
        <v>25</v>
      </c>
      <c r="C31" s="2205">
        <v>43891</v>
      </c>
      <c r="D31" s="382">
        <v>680786</v>
      </c>
      <c r="E31" s="372">
        <v>150339</v>
      </c>
      <c r="F31" s="372">
        <v>23</v>
      </c>
      <c r="G31" s="372">
        <v>2103</v>
      </c>
      <c r="H31" s="372">
        <v>1149</v>
      </c>
      <c r="I31" s="372">
        <v>36098</v>
      </c>
      <c r="J31" s="372">
        <v>1827</v>
      </c>
      <c r="K31" s="372">
        <v>34271</v>
      </c>
      <c r="L31" s="372">
        <v>23669</v>
      </c>
      <c r="M31" s="372">
        <v>1840</v>
      </c>
      <c r="N31" s="372">
        <v>70582</v>
      </c>
      <c r="O31" s="372">
        <v>24722</v>
      </c>
      <c r="P31" s="372">
        <v>340326</v>
      </c>
      <c r="Q31" s="372">
        <v>396219</v>
      </c>
      <c r="R31" s="372">
        <v>20885</v>
      </c>
      <c r="S31" s="372">
        <v>22155</v>
      </c>
      <c r="T31" s="372">
        <v>6081</v>
      </c>
      <c r="U31" s="2201" t="s">
        <v>31</v>
      </c>
      <c r="V31" s="1662" t="s">
        <v>25</v>
      </c>
      <c r="W31" s="2199" t="s">
        <v>25</v>
      </c>
      <c r="X31" s="1822" t="s">
        <v>25</v>
      </c>
      <c r="Y31" s="2205">
        <v>43891</v>
      </c>
      <c r="Z31" s="372">
        <v>8271</v>
      </c>
      <c r="AA31" s="372">
        <v>175</v>
      </c>
      <c r="AB31" s="372">
        <v>5339</v>
      </c>
      <c r="AC31" s="372">
        <v>32698</v>
      </c>
      <c r="AD31" s="372">
        <v>2101</v>
      </c>
      <c r="AE31" s="372">
        <v>637778</v>
      </c>
      <c r="AF31" s="372">
        <v>111268</v>
      </c>
      <c r="AG31" s="372">
        <v>436559</v>
      </c>
      <c r="AH31" s="372">
        <v>92058</v>
      </c>
      <c r="AI31" s="372">
        <v>10</v>
      </c>
      <c r="AJ31" s="372">
        <v>179</v>
      </c>
      <c r="AK31" s="372">
        <v>538</v>
      </c>
      <c r="AL31" s="372">
        <v>2240</v>
      </c>
      <c r="AM31" s="372">
        <v>526</v>
      </c>
      <c r="AN31" s="372">
        <v>1714</v>
      </c>
      <c r="AO31" s="372">
        <v>22645</v>
      </c>
      <c r="AP31" s="376" t="s">
        <v>21</v>
      </c>
      <c r="AQ31" s="2201" t="s">
        <v>31</v>
      </c>
      <c r="AR31" s="1662" t="s">
        <v>25</v>
      </c>
      <c r="AS31" s="2199" t="s">
        <v>25</v>
      </c>
      <c r="AT31" s="1822" t="s">
        <v>25</v>
      </c>
      <c r="AU31" s="2205">
        <v>43891</v>
      </c>
      <c r="AV31" s="372">
        <v>31958</v>
      </c>
      <c r="AW31" s="372">
        <v>34</v>
      </c>
      <c r="AX31" s="372">
        <v>61621</v>
      </c>
      <c r="AY31" s="372">
        <v>1858</v>
      </c>
      <c r="AZ31" s="372">
        <v>10</v>
      </c>
      <c r="BA31" s="372">
        <v>41</v>
      </c>
      <c r="BB31" s="372">
        <v>319</v>
      </c>
      <c r="BC31" s="372">
        <v>1067</v>
      </c>
      <c r="BD31" s="372">
        <v>126</v>
      </c>
      <c r="BE31" s="372">
        <v>941</v>
      </c>
      <c r="BF31" s="372">
        <v>254</v>
      </c>
      <c r="BG31" s="372" t="s">
        <v>21</v>
      </c>
      <c r="BH31" s="372">
        <v>75</v>
      </c>
      <c r="BI31" s="372">
        <v>1889</v>
      </c>
      <c r="BJ31" s="372">
        <v>709</v>
      </c>
      <c r="BK31" s="372">
        <v>170</v>
      </c>
      <c r="BL31" s="2201" t="s">
        <v>31</v>
      </c>
      <c r="BM31" s="1662" t="s">
        <v>25</v>
      </c>
      <c r="BN31" s="2199" t="s">
        <v>25</v>
      </c>
      <c r="BO31" s="1822" t="s">
        <v>25</v>
      </c>
      <c r="BP31" s="2205">
        <v>43891</v>
      </c>
      <c r="BQ31" s="372">
        <v>4734</v>
      </c>
      <c r="BR31" s="372">
        <v>5304</v>
      </c>
      <c r="BS31" s="372">
        <v>4913</v>
      </c>
      <c r="BT31" s="372">
        <v>450</v>
      </c>
      <c r="BU31" s="372">
        <v>2</v>
      </c>
      <c r="BV31" s="372">
        <v>3</v>
      </c>
      <c r="BW31" s="372">
        <v>3</v>
      </c>
      <c r="BX31" s="372">
        <v>151</v>
      </c>
      <c r="BY31" s="372">
        <v>151</v>
      </c>
      <c r="BZ31" s="372" t="s">
        <v>21</v>
      </c>
      <c r="CA31" s="372">
        <v>221</v>
      </c>
      <c r="CB31" s="372">
        <v>415</v>
      </c>
      <c r="CC31" s="369" t="s">
        <v>21</v>
      </c>
      <c r="CD31" s="372" t="s">
        <v>21</v>
      </c>
      <c r="CE31" s="372">
        <v>33</v>
      </c>
      <c r="CF31" s="372">
        <v>337</v>
      </c>
      <c r="CG31" s="372">
        <v>347</v>
      </c>
      <c r="CH31" s="2201" t="s">
        <v>31</v>
      </c>
      <c r="CI31" s="1662" t="s">
        <v>25</v>
      </c>
      <c r="CJ31" s="2199" t="s">
        <v>25</v>
      </c>
      <c r="CK31" s="1822" t="s">
        <v>25</v>
      </c>
      <c r="CL31" s="2205">
        <v>43891</v>
      </c>
      <c r="CM31" s="60">
        <v>820116</v>
      </c>
      <c r="CN31" s="1233">
        <v>165758</v>
      </c>
      <c r="CO31" s="1233">
        <v>23</v>
      </c>
      <c r="CP31" s="1233">
        <v>2309</v>
      </c>
      <c r="CQ31" s="1233">
        <v>1149</v>
      </c>
      <c r="CR31" s="1233">
        <v>37249</v>
      </c>
      <c r="CS31" s="1233">
        <v>2476</v>
      </c>
      <c r="CT31" s="1233">
        <v>34773</v>
      </c>
      <c r="CU31" s="1233">
        <v>23669</v>
      </c>
      <c r="CV31" s="1233">
        <v>1840</v>
      </c>
      <c r="CW31" s="1233">
        <v>88711</v>
      </c>
      <c r="CX31" s="1233">
        <v>24739</v>
      </c>
      <c r="CY31" s="1233">
        <v>618405</v>
      </c>
      <c r="CZ31" s="1233">
        <v>796185</v>
      </c>
      <c r="DA31" s="1233">
        <v>20885</v>
      </c>
      <c r="DB31" s="1233">
        <v>22155</v>
      </c>
      <c r="DC31" s="1233">
        <v>6081</v>
      </c>
      <c r="DD31" s="1284" t="s">
        <v>31</v>
      </c>
      <c r="DE31" s="1533" t="s">
        <v>25</v>
      </c>
      <c r="DF31" s="2199" t="s">
        <v>25</v>
      </c>
      <c r="DG31" s="1822" t="s">
        <v>25</v>
      </c>
      <c r="DH31" s="2205">
        <v>43891</v>
      </c>
      <c r="DI31" s="1233">
        <v>8293</v>
      </c>
      <c r="DJ31" s="1233">
        <v>175</v>
      </c>
      <c r="DK31" s="1233">
        <v>5374</v>
      </c>
      <c r="DL31" s="1233">
        <v>32698</v>
      </c>
      <c r="DM31" s="1233">
        <v>2937</v>
      </c>
      <c r="DN31" s="1233">
        <v>272014</v>
      </c>
      <c r="DO31" s="1233">
        <v>4805</v>
      </c>
      <c r="DP31" s="1233">
        <v>488190</v>
      </c>
      <c r="DQ31" s="1233">
        <v>106201</v>
      </c>
      <c r="DR31" s="1233">
        <v>10</v>
      </c>
      <c r="DS31" s="1233">
        <v>179</v>
      </c>
      <c r="DT31" s="1233">
        <v>538</v>
      </c>
      <c r="DU31" s="1233">
        <v>2446</v>
      </c>
      <c r="DV31" s="1233">
        <v>581</v>
      </c>
      <c r="DW31" s="1233">
        <v>1865</v>
      </c>
      <c r="DX31" s="1233">
        <v>22645</v>
      </c>
      <c r="DY31" s="153" t="s">
        <v>21</v>
      </c>
      <c r="DZ31" s="1284" t="s">
        <v>31</v>
      </c>
      <c r="EA31" s="1533" t="s">
        <v>25</v>
      </c>
      <c r="EB31" s="2199" t="s">
        <v>25</v>
      </c>
      <c r="EC31" s="1822" t="s">
        <v>25</v>
      </c>
      <c r="ED31" s="2205">
        <v>43891</v>
      </c>
      <c r="EE31" s="60">
        <v>5339</v>
      </c>
      <c r="EF31" s="1233">
        <v>31958</v>
      </c>
      <c r="EG31" s="1233">
        <v>34</v>
      </c>
      <c r="EH31" s="1233">
        <v>113251</v>
      </c>
      <c r="EI31" s="1233">
        <v>16001</v>
      </c>
      <c r="EJ31" s="1233">
        <v>10</v>
      </c>
      <c r="EK31" s="1233">
        <v>41</v>
      </c>
      <c r="EL31" s="1233">
        <v>319</v>
      </c>
      <c r="EM31" s="1233">
        <v>1273</v>
      </c>
      <c r="EN31" s="1233">
        <v>181</v>
      </c>
      <c r="EO31" s="1233">
        <v>1092</v>
      </c>
      <c r="EP31" s="1233">
        <v>254</v>
      </c>
      <c r="EQ31" s="1233" t="s">
        <v>21</v>
      </c>
      <c r="ER31" s="1233">
        <v>18000</v>
      </c>
      <c r="ES31" s="1233">
        <v>92</v>
      </c>
      <c r="ET31" s="1233">
        <v>78978</v>
      </c>
      <c r="EU31" s="1233">
        <v>103373</v>
      </c>
      <c r="EV31" s="1284" t="s">
        <v>31</v>
      </c>
      <c r="EW31" s="1533" t="s">
        <v>25</v>
      </c>
      <c r="EX31" s="2199" t="s">
        <v>25</v>
      </c>
      <c r="EY31" s="1822" t="s">
        <v>25</v>
      </c>
      <c r="EZ31" s="2205">
        <v>43891</v>
      </c>
      <c r="FA31" s="1233">
        <v>20697</v>
      </c>
      <c r="FB31" s="1233">
        <v>152</v>
      </c>
      <c r="FC31" s="1233">
        <v>6595</v>
      </c>
      <c r="FD31" s="1233">
        <v>856</v>
      </c>
      <c r="FE31" s="1233">
        <v>4734</v>
      </c>
      <c r="FF31" s="1233">
        <v>5304</v>
      </c>
      <c r="FG31" s="1233">
        <v>4267</v>
      </c>
      <c r="FH31" s="1233">
        <v>527</v>
      </c>
      <c r="FI31" s="1233">
        <v>2</v>
      </c>
      <c r="FJ31" s="1233">
        <v>22</v>
      </c>
      <c r="FK31" s="1233">
        <v>3</v>
      </c>
      <c r="FL31" s="1233">
        <v>205</v>
      </c>
      <c r="FM31" s="1233">
        <v>152</v>
      </c>
      <c r="FN31" s="1233">
        <v>53</v>
      </c>
      <c r="FO31" s="1233">
        <v>221</v>
      </c>
      <c r="FP31" s="1233">
        <v>439</v>
      </c>
      <c r="FQ31" s="1284" t="s">
        <v>31</v>
      </c>
      <c r="FR31" s="1533" t="s">
        <v>25</v>
      </c>
      <c r="FS31" s="2199" t="s">
        <v>25</v>
      </c>
      <c r="FT31" s="1822" t="s">
        <v>25</v>
      </c>
      <c r="FU31" s="2205">
        <v>43891</v>
      </c>
      <c r="FV31" s="1233">
        <v>740</v>
      </c>
      <c r="FW31" s="1233">
        <v>2067</v>
      </c>
      <c r="FX31" s="1233">
        <v>42355</v>
      </c>
      <c r="FY31" s="1233">
        <v>1758</v>
      </c>
      <c r="FZ31" s="1284" t="s">
        <v>31</v>
      </c>
      <c r="GA31" s="1533" t="s">
        <v>25</v>
      </c>
      <c r="GC31" s="1533"/>
      <c r="GD31" s="1533"/>
      <c r="GE31" s="1533"/>
      <c r="GF31" s="1533"/>
      <c r="GG31" s="1533"/>
      <c r="GH31" s="1533"/>
      <c r="GI31" s="1533"/>
      <c r="GJ31" s="1533"/>
      <c r="GK31" s="1533"/>
      <c r="GL31" s="1533"/>
      <c r="GM31" s="1533"/>
      <c r="GN31" s="1533"/>
      <c r="GO31" s="1269"/>
      <c r="GQ31" s="1062"/>
      <c r="GR31" s="1062"/>
      <c r="GS31" s="1062"/>
    </row>
    <row r="32" spans="1:201" ht="14.25" customHeight="1">
      <c r="A32" s="2199" t="s">
        <v>25</v>
      </c>
      <c r="B32" s="1822" t="s">
        <v>25</v>
      </c>
      <c r="C32" s="2205">
        <v>43922</v>
      </c>
      <c r="D32" s="382">
        <v>576702</v>
      </c>
      <c r="E32" s="372">
        <v>134719</v>
      </c>
      <c r="F32" s="372">
        <v>26</v>
      </c>
      <c r="G32" s="372">
        <v>2562</v>
      </c>
      <c r="H32" s="372">
        <v>1174</v>
      </c>
      <c r="I32" s="372">
        <v>32876</v>
      </c>
      <c r="J32" s="372">
        <v>1761</v>
      </c>
      <c r="K32" s="372">
        <v>31115</v>
      </c>
      <c r="L32" s="372">
        <v>21667</v>
      </c>
      <c r="M32" s="372">
        <v>1730</v>
      </c>
      <c r="N32" s="372">
        <v>60214</v>
      </c>
      <c r="O32" s="372">
        <v>22531</v>
      </c>
      <c r="P32" s="372">
        <v>271062</v>
      </c>
      <c r="Q32" s="372">
        <v>314826</v>
      </c>
      <c r="R32" s="372">
        <v>21209</v>
      </c>
      <c r="S32" s="372">
        <v>17080</v>
      </c>
      <c r="T32" s="372">
        <v>3480</v>
      </c>
      <c r="U32" s="2201" t="s">
        <v>32</v>
      </c>
      <c r="V32" s="1662" t="s">
        <v>25</v>
      </c>
      <c r="W32" s="2199" t="s">
        <v>25</v>
      </c>
      <c r="X32" s="1822" t="s">
        <v>25</v>
      </c>
      <c r="Y32" s="2205">
        <v>43922</v>
      </c>
      <c r="Z32" s="372">
        <v>6048</v>
      </c>
      <c r="AA32" s="372">
        <v>197</v>
      </c>
      <c r="AB32" s="372">
        <v>4366</v>
      </c>
      <c r="AC32" s="372">
        <v>24334</v>
      </c>
      <c r="AD32" s="372">
        <v>1438</v>
      </c>
      <c r="AE32" s="372">
        <v>525409</v>
      </c>
      <c r="AF32" s="372">
        <v>96693</v>
      </c>
      <c r="AG32" s="372">
        <v>353555</v>
      </c>
      <c r="AH32" s="372">
        <v>79550</v>
      </c>
      <c r="AI32" s="372">
        <v>13</v>
      </c>
      <c r="AJ32" s="372">
        <v>152</v>
      </c>
      <c r="AK32" s="372">
        <v>530</v>
      </c>
      <c r="AL32" s="372">
        <v>1449</v>
      </c>
      <c r="AM32" s="372">
        <v>446</v>
      </c>
      <c r="AN32" s="372">
        <v>1003</v>
      </c>
      <c r="AO32" s="372">
        <v>20816</v>
      </c>
      <c r="AP32" s="376" t="s">
        <v>21</v>
      </c>
      <c r="AQ32" s="2201" t="s">
        <v>32</v>
      </c>
      <c r="AR32" s="1662" t="s">
        <v>25</v>
      </c>
      <c r="AS32" s="2199" t="s">
        <v>25</v>
      </c>
      <c r="AT32" s="1822" t="s">
        <v>25</v>
      </c>
      <c r="AU32" s="2205">
        <v>43922</v>
      </c>
      <c r="AV32" s="372">
        <v>23510</v>
      </c>
      <c r="AW32" s="372">
        <v>35</v>
      </c>
      <c r="AX32" s="372">
        <v>49316</v>
      </c>
      <c r="AY32" s="372">
        <v>1206</v>
      </c>
      <c r="AZ32" s="372">
        <v>13</v>
      </c>
      <c r="BA32" s="372">
        <v>33</v>
      </c>
      <c r="BB32" s="372">
        <v>318</v>
      </c>
      <c r="BC32" s="372">
        <v>533</v>
      </c>
      <c r="BD32" s="372">
        <v>103</v>
      </c>
      <c r="BE32" s="372">
        <v>430</v>
      </c>
      <c r="BF32" s="372">
        <v>196</v>
      </c>
      <c r="BG32" s="372" t="s">
        <v>21</v>
      </c>
      <c r="BH32" s="372">
        <v>69</v>
      </c>
      <c r="BI32" s="372">
        <v>996</v>
      </c>
      <c r="BJ32" s="372">
        <v>577</v>
      </c>
      <c r="BK32" s="372">
        <v>128</v>
      </c>
      <c r="BL32" s="2201" t="s">
        <v>32</v>
      </c>
      <c r="BM32" s="1662" t="s">
        <v>25</v>
      </c>
      <c r="BN32" s="2199" t="s">
        <v>25</v>
      </c>
      <c r="BO32" s="1822" t="s">
        <v>25</v>
      </c>
      <c r="BP32" s="2205">
        <v>43922</v>
      </c>
      <c r="BQ32" s="372">
        <v>3838</v>
      </c>
      <c r="BR32" s="372">
        <v>4300</v>
      </c>
      <c r="BS32" s="372">
        <v>4816</v>
      </c>
      <c r="BT32" s="372">
        <v>456</v>
      </c>
      <c r="BU32" s="372">
        <v>2</v>
      </c>
      <c r="BV32" s="372">
        <v>1</v>
      </c>
      <c r="BW32" s="372">
        <v>3</v>
      </c>
      <c r="BX32" s="372">
        <v>153</v>
      </c>
      <c r="BY32" s="372">
        <v>153</v>
      </c>
      <c r="BZ32" s="372" t="s">
        <v>21</v>
      </c>
      <c r="CA32" s="372">
        <v>225</v>
      </c>
      <c r="CB32" s="372">
        <v>531</v>
      </c>
      <c r="CC32" s="369" t="s">
        <v>21</v>
      </c>
      <c r="CD32" s="372" t="s">
        <v>21</v>
      </c>
      <c r="CE32" s="372">
        <v>52</v>
      </c>
      <c r="CF32" s="372">
        <v>411</v>
      </c>
      <c r="CG32" s="372">
        <v>431</v>
      </c>
      <c r="CH32" s="2201" t="s">
        <v>32</v>
      </c>
      <c r="CI32" s="1662" t="s">
        <v>25</v>
      </c>
      <c r="CJ32" s="2199" t="s">
        <v>25</v>
      </c>
      <c r="CK32" s="1822" t="s">
        <v>25</v>
      </c>
      <c r="CL32" s="2205">
        <v>43922</v>
      </c>
      <c r="CM32" s="60">
        <v>690655</v>
      </c>
      <c r="CN32" s="1233">
        <v>148897</v>
      </c>
      <c r="CO32" s="1233">
        <v>26</v>
      </c>
      <c r="CP32" s="1233">
        <v>2743</v>
      </c>
      <c r="CQ32" s="1233">
        <v>1174</v>
      </c>
      <c r="CR32" s="1233">
        <v>34543</v>
      </c>
      <c r="CS32" s="1233">
        <v>2438</v>
      </c>
      <c r="CT32" s="1233">
        <v>32104</v>
      </c>
      <c r="CU32" s="1233">
        <v>21667</v>
      </c>
      <c r="CV32" s="1233">
        <v>1730</v>
      </c>
      <c r="CW32" s="1233">
        <v>76071</v>
      </c>
      <c r="CX32" s="1233">
        <v>22531</v>
      </c>
      <c r="CY32" s="1233">
        <v>506935</v>
      </c>
      <c r="CZ32" s="1233">
        <v>654542</v>
      </c>
      <c r="DA32" s="1233">
        <v>21209</v>
      </c>
      <c r="DB32" s="1233">
        <v>17080</v>
      </c>
      <c r="DC32" s="1233">
        <v>3480</v>
      </c>
      <c r="DD32" s="1284" t="s">
        <v>32</v>
      </c>
      <c r="DE32" s="1533" t="s">
        <v>25</v>
      </c>
      <c r="DF32" s="2199" t="s">
        <v>25</v>
      </c>
      <c r="DG32" s="1822" t="s">
        <v>25</v>
      </c>
      <c r="DH32" s="2205">
        <v>43922</v>
      </c>
      <c r="DI32" s="1233">
        <v>6082</v>
      </c>
      <c r="DJ32" s="1233">
        <v>197</v>
      </c>
      <c r="DK32" s="1233">
        <v>4366</v>
      </c>
      <c r="DL32" s="1233">
        <v>24334</v>
      </c>
      <c r="DM32" s="1233">
        <v>2274</v>
      </c>
      <c r="DN32" s="1233">
        <v>247533</v>
      </c>
      <c r="DO32" s="1233">
        <v>5063</v>
      </c>
      <c r="DP32" s="1233">
        <v>389342</v>
      </c>
      <c r="DQ32" s="1233">
        <v>92336</v>
      </c>
      <c r="DR32" s="1233">
        <v>13</v>
      </c>
      <c r="DS32" s="1233">
        <v>152</v>
      </c>
      <c r="DT32" s="1233">
        <v>530</v>
      </c>
      <c r="DU32" s="1233">
        <v>2019</v>
      </c>
      <c r="DV32" s="1233">
        <v>570</v>
      </c>
      <c r="DW32" s="1233">
        <v>1449</v>
      </c>
      <c r="DX32" s="1233">
        <v>20816</v>
      </c>
      <c r="DY32" s="153" t="s">
        <v>21</v>
      </c>
      <c r="DZ32" s="1284" t="s">
        <v>32</v>
      </c>
      <c r="EA32" s="1533" t="s">
        <v>25</v>
      </c>
      <c r="EB32" s="2199" t="s">
        <v>25</v>
      </c>
      <c r="EC32" s="1822" t="s">
        <v>25</v>
      </c>
      <c r="ED32" s="2205">
        <v>43922</v>
      </c>
      <c r="EE32" s="60">
        <v>4366</v>
      </c>
      <c r="EF32" s="1233">
        <v>23510</v>
      </c>
      <c r="EG32" s="1233">
        <v>35</v>
      </c>
      <c r="EH32" s="1233">
        <v>85103</v>
      </c>
      <c r="EI32" s="1233">
        <v>13992</v>
      </c>
      <c r="EJ32" s="1233">
        <v>13</v>
      </c>
      <c r="EK32" s="1233">
        <v>33</v>
      </c>
      <c r="EL32" s="1233">
        <v>318</v>
      </c>
      <c r="EM32" s="1233">
        <v>1103</v>
      </c>
      <c r="EN32" s="1233">
        <v>227</v>
      </c>
      <c r="EO32" s="1233">
        <v>876</v>
      </c>
      <c r="EP32" s="1233">
        <v>196</v>
      </c>
      <c r="EQ32" s="1233" t="s">
        <v>21</v>
      </c>
      <c r="ER32" s="1233">
        <v>15762</v>
      </c>
      <c r="ES32" s="1233">
        <v>69</v>
      </c>
      <c r="ET32" s="1233">
        <v>54359</v>
      </c>
      <c r="EU32" s="1233">
        <v>69879</v>
      </c>
      <c r="EV32" s="1284" t="s">
        <v>32</v>
      </c>
      <c r="EW32" s="1533" t="s">
        <v>25</v>
      </c>
      <c r="EX32" s="2199" t="s">
        <v>25</v>
      </c>
      <c r="EY32" s="1822" t="s">
        <v>25</v>
      </c>
      <c r="EZ32" s="2205">
        <v>43922</v>
      </c>
      <c r="FA32" s="1233">
        <v>19375</v>
      </c>
      <c r="FB32" s="1233">
        <v>182</v>
      </c>
      <c r="FC32" s="1233">
        <v>5524</v>
      </c>
      <c r="FD32" s="1233">
        <v>852</v>
      </c>
      <c r="FE32" s="1233">
        <v>3838</v>
      </c>
      <c r="FF32" s="1233">
        <v>4300</v>
      </c>
      <c r="FG32" s="1233">
        <v>4236</v>
      </c>
      <c r="FH32" s="1233">
        <v>633</v>
      </c>
      <c r="FI32" s="1233">
        <v>2</v>
      </c>
      <c r="FJ32" s="1233">
        <v>26</v>
      </c>
      <c r="FK32" s="1233">
        <v>3</v>
      </c>
      <c r="FL32" s="1233">
        <v>295</v>
      </c>
      <c r="FM32" s="1233">
        <v>154</v>
      </c>
      <c r="FN32" s="1233">
        <v>141</v>
      </c>
      <c r="FO32" s="1233">
        <v>225</v>
      </c>
      <c r="FP32" s="1233">
        <v>567</v>
      </c>
      <c r="FQ32" s="1284" t="s">
        <v>32</v>
      </c>
      <c r="FR32" s="1533" t="s">
        <v>25</v>
      </c>
      <c r="FS32" s="2199" t="s">
        <v>25</v>
      </c>
      <c r="FT32" s="1822" t="s">
        <v>25</v>
      </c>
      <c r="FU32" s="2205">
        <v>43922</v>
      </c>
      <c r="FV32" s="1233">
        <v>824</v>
      </c>
      <c r="FW32" s="1233">
        <v>1403</v>
      </c>
      <c r="FX32" s="1233">
        <v>37362</v>
      </c>
      <c r="FY32" s="1233">
        <v>1626</v>
      </c>
      <c r="FZ32" s="1284" t="s">
        <v>32</v>
      </c>
      <c r="GA32" s="1533" t="s">
        <v>25</v>
      </c>
      <c r="GC32" s="1533"/>
      <c r="GD32" s="1533"/>
      <c r="GE32" s="1533"/>
      <c r="GF32" s="1533"/>
      <c r="GG32" s="1533"/>
      <c r="GH32" s="1533"/>
      <c r="GI32" s="1533"/>
      <c r="GJ32" s="1533"/>
      <c r="GK32" s="1533"/>
      <c r="GL32" s="1533"/>
      <c r="GM32" s="1533"/>
      <c r="GN32" s="1533"/>
      <c r="GO32" s="1269"/>
      <c r="GQ32" s="1062"/>
      <c r="GR32" s="1062"/>
      <c r="GS32" s="1062"/>
    </row>
    <row r="33" spans="1:201" ht="14.25" customHeight="1">
      <c r="A33" s="2199" t="s">
        <v>25</v>
      </c>
      <c r="B33" s="1822" t="s">
        <v>25</v>
      </c>
      <c r="C33" s="2205">
        <v>43952</v>
      </c>
      <c r="D33" s="382">
        <v>573359</v>
      </c>
      <c r="E33" s="372">
        <v>120072</v>
      </c>
      <c r="F33" s="372">
        <v>18</v>
      </c>
      <c r="G33" s="372">
        <v>1732</v>
      </c>
      <c r="H33" s="372">
        <v>980</v>
      </c>
      <c r="I33" s="372">
        <v>33584</v>
      </c>
      <c r="J33" s="372">
        <v>1488</v>
      </c>
      <c r="K33" s="372">
        <v>32096</v>
      </c>
      <c r="L33" s="372">
        <v>17268</v>
      </c>
      <c r="M33" s="372">
        <v>1536</v>
      </c>
      <c r="N33" s="372">
        <v>55581</v>
      </c>
      <c r="O33" s="372">
        <v>16896</v>
      </c>
      <c r="P33" s="372">
        <v>293572</v>
      </c>
      <c r="Q33" s="372">
        <v>347569</v>
      </c>
      <c r="R33" s="372">
        <v>19308</v>
      </c>
      <c r="S33" s="372">
        <v>14564</v>
      </c>
      <c r="T33" s="372">
        <v>1578</v>
      </c>
      <c r="U33" s="2201" t="s">
        <v>33</v>
      </c>
      <c r="V33" s="1662" t="s">
        <v>25</v>
      </c>
      <c r="W33" s="2199" t="s">
        <v>25</v>
      </c>
      <c r="X33" s="1822" t="s">
        <v>25</v>
      </c>
      <c r="Y33" s="2205">
        <v>43952</v>
      </c>
      <c r="Z33" s="372">
        <v>6649</v>
      </c>
      <c r="AA33" s="372">
        <v>170</v>
      </c>
      <c r="AB33" s="372">
        <v>3909</v>
      </c>
      <c r="AC33" s="372">
        <v>30316</v>
      </c>
      <c r="AD33" s="372">
        <v>1007</v>
      </c>
      <c r="AE33" s="372">
        <v>535886</v>
      </c>
      <c r="AF33" s="372">
        <v>93153</v>
      </c>
      <c r="AG33" s="372">
        <v>370117</v>
      </c>
      <c r="AH33" s="372">
        <v>67223</v>
      </c>
      <c r="AI33" s="372">
        <v>9</v>
      </c>
      <c r="AJ33" s="372">
        <v>141</v>
      </c>
      <c r="AK33" s="372">
        <v>500</v>
      </c>
      <c r="AL33" s="372">
        <v>2722</v>
      </c>
      <c r="AM33" s="372">
        <v>475</v>
      </c>
      <c r="AN33" s="372">
        <v>2247</v>
      </c>
      <c r="AO33" s="372">
        <v>16290</v>
      </c>
      <c r="AP33" s="376">
        <v>1</v>
      </c>
      <c r="AQ33" s="2201" t="s">
        <v>33</v>
      </c>
      <c r="AR33" s="1662" t="s">
        <v>25</v>
      </c>
      <c r="AS33" s="2199" t="s">
        <v>25</v>
      </c>
      <c r="AT33" s="1822" t="s">
        <v>25</v>
      </c>
      <c r="AU33" s="2205">
        <v>43952</v>
      </c>
      <c r="AV33" s="372">
        <v>29752</v>
      </c>
      <c r="AW33" s="372">
        <v>55</v>
      </c>
      <c r="AX33" s="372">
        <v>52067</v>
      </c>
      <c r="AY33" s="372">
        <v>1712</v>
      </c>
      <c r="AZ33" s="372">
        <v>9</v>
      </c>
      <c r="BA33" s="372">
        <v>26</v>
      </c>
      <c r="BB33" s="372">
        <v>290</v>
      </c>
      <c r="BC33" s="372">
        <v>1065</v>
      </c>
      <c r="BD33" s="372">
        <v>151</v>
      </c>
      <c r="BE33" s="372">
        <v>914</v>
      </c>
      <c r="BF33" s="372">
        <v>183</v>
      </c>
      <c r="BG33" s="372">
        <v>1</v>
      </c>
      <c r="BH33" s="372">
        <v>53</v>
      </c>
      <c r="BI33" s="372">
        <v>1668</v>
      </c>
      <c r="BJ33" s="372">
        <v>604</v>
      </c>
      <c r="BK33" s="372">
        <v>109</v>
      </c>
      <c r="BL33" s="2201" t="s">
        <v>33</v>
      </c>
      <c r="BM33" s="1662" t="s">
        <v>25</v>
      </c>
      <c r="BN33" s="2199" t="s">
        <v>25</v>
      </c>
      <c r="BO33" s="1822" t="s">
        <v>25</v>
      </c>
      <c r="BP33" s="2205">
        <v>43952</v>
      </c>
      <c r="BQ33" s="372">
        <v>4041</v>
      </c>
      <c r="BR33" s="372">
        <v>4527</v>
      </c>
      <c r="BS33" s="372">
        <v>4325</v>
      </c>
      <c r="BT33" s="372">
        <v>404</v>
      </c>
      <c r="BU33" s="372" t="s">
        <v>21</v>
      </c>
      <c r="BV33" s="372">
        <v>1</v>
      </c>
      <c r="BW33" s="372">
        <v>1</v>
      </c>
      <c r="BX33" s="372">
        <v>119</v>
      </c>
      <c r="BY33" s="372">
        <v>119</v>
      </c>
      <c r="BZ33" s="372" t="s">
        <v>21</v>
      </c>
      <c r="CA33" s="372">
        <v>215</v>
      </c>
      <c r="CB33" s="372">
        <v>381</v>
      </c>
      <c r="CC33" s="369" t="s">
        <v>21</v>
      </c>
      <c r="CD33" s="372" t="s">
        <v>21</v>
      </c>
      <c r="CE33" s="372">
        <v>33</v>
      </c>
      <c r="CF33" s="372">
        <v>305</v>
      </c>
      <c r="CG33" s="372">
        <v>315</v>
      </c>
      <c r="CH33" s="2201" t="s">
        <v>33</v>
      </c>
      <c r="CI33" s="1662" t="s">
        <v>25</v>
      </c>
      <c r="CJ33" s="2199" t="s">
        <v>25</v>
      </c>
      <c r="CK33" s="1822" t="s">
        <v>25</v>
      </c>
      <c r="CL33" s="2205">
        <v>43952</v>
      </c>
      <c r="CM33" s="60">
        <v>681541</v>
      </c>
      <c r="CN33" s="1233">
        <v>131408</v>
      </c>
      <c r="CO33" s="1233">
        <v>18</v>
      </c>
      <c r="CP33" s="1233">
        <v>1930</v>
      </c>
      <c r="CQ33" s="1233">
        <v>980</v>
      </c>
      <c r="CR33" s="1233">
        <v>35872</v>
      </c>
      <c r="CS33" s="1233">
        <v>2383</v>
      </c>
      <c r="CT33" s="1233">
        <v>33489</v>
      </c>
      <c r="CU33" s="1233">
        <v>17268</v>
      </c>
      <c r="CV33" s="1233">
        <v>1536</v>
      </c>
      <c r="CW33" s="1233">
        <v>66766</v>
      </c>
      <c r="CX33" s="1233">
        <v>16986</v>
      </c>
      <c r="CY33" s="1233">
        <v>515960</v>
      </c>
      <c r="CZ33" s="1233">
        <v>664467</v>
      </c>
      <c r="DA33" s="1233">
        <v>19308</v>
      </c>
      <c r="DB33" s="1233">
        <v>14564</v>
      </c>
      <c r="DC33" s="1233">
        <v>1578</v>
      </c>
      <c r="DD33" s="1284" t="s">
        <v>33</v>
      </c>
      <c r="DE33" s="1533" t="s">
        <v>25</v>
      </c>
      <c r="DF33" s="2199" t="s">
        <v>25</v>
      </c>
      <c r="DG33" s="1822" t="s">
        <v>25</v>
      </c>
      <c r="DH33" s="2205">
        <v>43952</v>
      </c>
      <c r="DI33" s="1233">
        <v>6758</v>
      </c>
      <c r="DJ33" s="1233">
        <v>170</v>
      </c>
      <c r="DK33" s="1233">
        <v>4049</v>
      </c>
      <c r="DL33" s="1233">
        <v>30316</v>
      </c>
      <c r="DM33" s="1233">
        <v>1532</v>
      </c>
      <c r="DN33" s="1233">
        <v>245269</v>
      </c>
      <c r="DO33" s="1233">
        <v>4905</v>
      </c>
      <c r="DP33" s="1233">
        <v>408621</v>
      </c>
      <c r="DQ33" s="1233">
        <v>76178</v>
      </c>
      <c r="DR33" s="1233">
        <v>9</v>
      </c>
      <c r="DS33" s="1233">
        <v>141</v>
      </c>
      <c r="DT33" s="1233">
        <v>500</v>
      </c>
      <c r="DU33" s="1233">
        <v>2936</v>
      </c>
      <c r="DV33" s="1233">
        <v>632</v>
      </c>
      <c r="DW33" s="1233">
        <v>2303</v>
      </c>
      <c r="DX33" s="1233">
        <v>16290</v>
      </c>
      <c r="DY33" s="153">
        <v>1</v>
      </c>
      <c r="DZ33" s="1284" t="s">
        <v>33</v>
      </c>
      <c r="EA33" s="1533" t="s">
        <v>25</v>
      </c>
      <c r="EB33" s="2199" t="s">
        <v>25</v>
      </c>
      <c r="EC33" s="1822" t="s">
        <v>25</v>
      </c>
      <c r="ED33" s="2205">
        <v>43952</v>
      </c>
      <c r="EE33" s="60">
        <v>3909</v>
      </c>
      <c r="EF33" s="1233">
        <v>29752</v>
      </c>
      <c r="EG33" s="1233">
        <v>55</v>
      </c>
      <c r="EH33" s="1233">
        <v>90572</v>
      </c>
      <c r="EI33" s="1233">
        <v>10667</v>
      </c>
      <c r="EJ33" s="1233">
        <v>9</v>
      </c>
      <c r="EK33" s="1233">
        <v>26</v>
      </c>
      <c r="EL33" s="1233">
        <v>290</v>
      </c>
      <c r="EM33" s="1233">
        <v>1279</v>
      </c>
      <c r="EN33" s="1233">
        <v>308</v>
      </c>
      <c r="EO33" s="1233">
        <v>970</v>
      </c>
      <c r="EP33" s="1233">
        <v>183</v>
      </c>
      <c r="EQ33" s="1233">
        <v>1</v>
      </c>
      <c r="ER33" s="1233">
        <v>11185</v>
      </c>
      <c r="ES33" s="1233">
        <v>143</v>
      </c>
      <c r="ET33" s="1233">
        <v>62730</v>
      </c>
      <c r="EU33" s="1233">
        <v>81595</v>
      </c>
      <c r="EV33" s="1284" t="s">
        <v>33</v>
      </c>
      <c r="EW33" s="1533" t="s">
        <v>25</v>
      </c>
      <c r="EX33" s="2199" t="s">
        <v>25</v>
      </c>
      <c r="EY33" s="1822" t="s">
        <v>25</v>
      </c>
      <c r="EZ33" s="2205">
        <v>43952</v>
      </c>
      <c r="FA33" s="1233">
        <v>19449</v>
      </c>
      <c r="FB33" s="1233">
        <v>121</v>
      </c>
      <c r="FC33" s="1233">
        <v>5821</v>
      </c>
      <c r="FD33" s="1233">
        <v>901</v>
      </c>
      <c r="FE33" s="1233">
        <v>4041</v>
      </c>
      <c r="FF33" s="1233">
        <v>4527</v>
      </c>
      <c r="FG33" s="1233">
        <v>4196</v>
      </c>
      <c r="FH33" s="1233">
        <v>979</v>
      </c>
      <c r="FI33" s="1233" t="s">
        <v>21</v>
      </c>
      <c r="FJ33" s="1233">
        <v>103</v>
      </c>
      <c r="FK33" s="1233">
        <v>1</v>
      </c>
      <c r="FL33" s="1233">
        <v>561</v>
      </c>
      <c r="FM33" s="1233">
        <v>120</v>
      </c>
      <c r="FN33" s="1233">
        <v>441</v>
      </c>
      <c r="FO33" s="1233">
        <v>215</v>
      </c>
      <c r="FP33" s="1233">
        <v>496</v>
      </c>
      <c r="FQ33" s="1284" t="s">
        <v>33</v>
      </c>
      <c r="FR33" s="1533" t="s">
        <v>25</v>
      </c>
      <c r="FS33" s="2199" t="s">
        <v>25</v>
      </c>
      <c r="FT33" s="1822" t="s">
        <v>25</v>
      </c>
      <c r="FU33" s="2205">
        <v>43952</v>
      </c>
      <c r="FV33" s="1233">
        <v>564</v>
      </c>
      <c r="FW33" s="1233">
        <v>952</v>
      </c>
      <c r="FX33" s="1233">
        <v>33732</v>
      </c>
      <c r="FY33" s="1233">
        <v>1759</v>
      </c>
      <c r="FZ33" s="1284" t="s">
        <v>33</v>
      </c>
      <c r="GA33" s="1533" t="s">
        <v>25</v>
      </c>
      <c r="GC33" s="1533"/>
      <c r="GD33" s="1533"/>
      <c r="GE33" s="1533"/>
      <c r="GF33" s="1533"/>
      <c r="GG33" s="1533"/>
      <c r="GH33" s="1533"/>
      <c r="GI33" s="1533"/>
      <c r="GJ33" s="1533"/>
      <c r="GK33" s="1533"/>
      <c r="GL33" s="1533"/>
      <c r="GM33" s="1533"/>
      <c r="GN33" s="1533"/>
      <c r="GO33" s="1269"/>
      <c r="GQ33" s="1062"/>
      <c r="GR33" s="1062"/>
      <c r="GS33" s="1062"/>
    </row>
    <row r="34" spans="1:201" ht="14.25" customHeight="1">
      <c r="A34" s="2199" t="s">
        <v>25</v>
      </c>
      <c r="B34" s="1822" t="s">
        <v>25</v>
      </c>
      <c r="C34" s="2205">
        <v>43983</v>
      </c>
      <c r="D34" s="382">
        <v>566552</v>
      </c>
      <c r="E34" s="372">
        <v>113027</v>
      </c>
      <c r="F34" s="372">
        <v>24</v>
      </c>
      <c r="G34" s="372">
        <v>1756</v>
      </c>
      <c r="H34" s="372">
        <v>1237</v>
      </c>
      <c r="I34" s="372">
        <v>30514</v>
      </c>
      <c r="J34" s="372">
        <v>1328</v>
      </c>
      <c r="K34" s="372">
        <v>29186</v>
      </c>
      <c r="L34" s="372">
        <v>21179</v>
      </c>
      <c r="M34" s="372">
        <v>1898</v>
      </c>
      <c r="N34" s="372">
        <v>39201</v>
      </c>
      <c r="O34" s="372">
        <v>20684</v>
      </c>
      <c r="P34" s="372">
        <v>300814</v>
      </c>
      <c r="Q34" s="372">
        <v>370446</v>
      </c>
      <c r="R34" s="372">
        <v>17221</v>
      </c>
      <c r="S34" s="372">
        <v>14052</v>
      </c>
      <c r="T34" s="372">
        <v>1538</v>
      </c>
      <c r="U34" s="2201" t="s">
        <v>34</v>
      </c>
      <c r="V34" s="1662" t="s">
        <v>25</v>
      </c>
      <c r="W34" s="2199" t="s">
        <v>25</v>
      </c>
      <c r="X34" s="1822" t="s">
        <v>25</v>
      </c>
      <c r="Y34" s="2205">
        <v>43983</v>
      </c>
      <c r="Z34" s="372">
        <v>4501</v>
      </c>
      <c r="AA34" s="372">
        <v>193</v>
      </c>
      <c r="AB34" s="372">
        <v>4755</v>
      </c>
      <c r="AC34" s="372">
        <v>24277</v>
      </c>
      <c r="AD34" s="372">
        <v>1038</v>
      </c>
      <c r="AE34" s="372">
        <v>550389</v>
      </c>
      <c r="AF34" s="372">
        <v>87782</v>
      </c>
      <c r="AG34" s="372">
        <v>380449</v>
      </c>
      <c r="AH34" s="372">
        <v>63990</v>
      </c>
      <c r="AI34" s="372">
        <v>11</v>
      </c>
      <c r="AJ34" s="372">
        <v>157</v>
      </c>
      <c r="AK34" s="372">
        <v>556</v>
      </c>
      <c r="AL34" s="372">
        <v>2344</v>
      </c>
      <c r="AM34" s="372">
        <v>478</v>
      </c>
      <c r="AN34" s="372">
        <v>1866</v>
      </c>
      <c r="AO34" s="372">
        <v>20368</v>
      </c>
      <c r="AP34" s="376">
        <v>1</v>
      </c>
      <c r="AQ34" s="2201" t="s">
        <v>34</v>
      </c>
      <c r="AR34" s="1662" t="s">
        <v>25</v>
      </c>
      <c r="AS34" s="2199" t="s">
        <v>25</v>
      </c>
      <c r="AT34" s="1822" t="s">
        <v>25</v>
      </c>
      <c r="AU34" s="2205">
        <v>43983</v>
      </c>
      <c r="AV34" s="372">
        <v>23763</v>
      </c>
      <c r="AW34" s="372">
        <v>18</v>
      </c>
      <c r="AX34" s="372">
        <v>53652</v>
      </c>
      <c r="AY34" s="372">
        <v>1983</v>
      </c>
      <c r="AZ34" s="372">
        <v>11</v>
      </c>
      <c r="BA34" s="372">
        <v>22</v>
      </c>
      <c r="BB34" s="372">
        <v>357</v>
      </c>
      <c r="BC34" s="372">
        <v>1233</v>
      </c>
      <c r="BD34" s="372">
        <v>106</v>
      </c>
      <c r="BE34" s="372">
        <v>1127</v>
      </c>
      <c r="BF34" s="372">
        <v>195</v>
      </c>
      <c r="BG34" s="372">
        <v>1</v>
      </c>
      <c r="BH34" s="372">
        <v>62</v>
      </c>
      <c r="BI34" s="372">
        <v>2072</v>
      </c>
      <c r="BJ34" s="372">
        <v>643</v>
      </c>
      <c r="BK34" s="372">
        <v>108</v>
      </c>
      <c r="BL34" s="2201" t="s">
        <v>34</v>
      </c>
      <c r="BM34" s="1662" t="s">
        <v>25</v>
      </c>
      <c r="BN34" s="2199" t="s">
        <v>25</v>
      </c>
      <c r="BO34" s="1822" t="s">
        <v>25</v>
      </c>
      <c r="BP34" s="2205">
        <v>43983</v>
      </c>
      <c r="BQ34" s="372">
        <v>1810</v>
      </c>
      <c r="BR34" s="372">
        <v>2028</v>
      </c>
      <c r="BS34" s="372">
        <v>4677</v>
      </c>
      <c r="BT34" s="372">
        <v>486</v>
      </c>
      <c r="BU34" s="372">
        <v>2</v>
      </c>
      <c r="BV34" s="372">
        <v>2</v>
      </c>
      <c r="BW34" s="372">
        <v>2</v>
      </c>
      <c r="BX34" s="372">
        <v>83</v>
      </c>
      <c r="BY34" s="372">
        <v>83</v>
      </c>
      <c r="BZ34" s="372" t="s">
        <v>21</v>
      </c>
      <c r="CA34" s="372">
        <v>302</v>
      </c>
      <c r="CB34" s="372">
        <v>440</v>
      </c>
      <c r="CC34" s="369" t="s">
        <v>21</v>
      </c>
      <c r="CD34" s="372" t="s">
        <v>21</v>
      </c>
      <c r="CE34" s="372">
        <v>50</v>
      </c>
      <c r="CF34" s="372">
        <v>334</v>
      </c>
      <c r="CG34" s="372">
        <v>348</v>
      </c>
      <c r="CH34" s="2201" t="s">
        <v>34</v>
      </c>
      <c r="CI34" s="1662" t="s">
        <v>25</v>
      </c>
      <c r="CJ34" s="2199" t="s">
        <v>25</v>
      </c>
      <c r="CK34" s="1822" t="s">
        <v>25</v>
      </c>
      <c r="CL34" s="2205">
        <v>43983</v>
      </c>
      <c r="CM34" s="60">
        <v>677092</v>
      </c>
      <c r="CN34" s="1233">
        <v>120568</v>
      </c>
      <c r="CO34" s="1233">
        <v>24</v>
      </c>
      <c r="CP34" s="1233">
        <v>1963</v>
      </c>
      <c r="CQ34" s="1233">
        <v>1237</v>
      </c>
      <c r="CR34" s="1233">
        <v>32554</v>
      </c>
      <c r="CS34" s="1233">
        <v>1880</v>
      </c>
      <c r="CT34" s="1233">
        <v>30674</v>
      </c>
      <c r="CU34" s="1233">
        <v>21179</v>
      </c>
      <c r="CV34" s="1233">
        <v>1898</v>
      </c>
      <c r="CW34" s="1233">
        <v>45885</v>
      </c>
      <c r="CX34" s="1233">
        <v>20694</v>
      </c>
      <c r="CY34" s="1233">
        <v>522547</v>
      </c>
      <c r="CZ34" s="1233">
        <v>685812</v>
      </c>
      <c r="DA34" s="1233">
        <v>17221</v>
      </c>
      <c r="DB34" s="1233">
        <v>14052</v>
      </c>
      <c r="DC34" s="1233">
        <v>1538</v>
      </c>
      <c r="DD34" s="1284" t="s">
        <v>34</v>
      </c>
      <c r="DE34" s="1533" t="s">
        <v>25</v>
      </c>
      <c r="DF34" s="2199" t="s">
        <v>25</v>
      </c>
      <c r="DG34" s="1822" t="s">
        <v>25</v>
      </c>
      <c r="DH34" s="2205">
        <v>43983</v>
      </c>
      <c r="DI34" s="1233">
        <v>4615</v>
      </c>
      <c r="DJ34" s="1233">
        <v>193</v>
      </c>
      <c r="DK34" s="1233">
        <v>5026</v>
      </c>
      <c r="DL34" s="1233">
        <v>24277</v>
      </c>
      <c r="DM34" s="1233">
        <v>1100</v>
      </c>
      <c r="DN34" s="1233">
        <v>255594</v>
      </c>
      <c r="DO34" s="1233">
        <v>4406</v>
      </c>
      <c r="DP34" s="1233">
        <v>420200</v>
      </c>
      <c r="DQ34" s="1233">
        <v>69342</v>
      </c>
      <c r="DR34" s="1233">
        <v>11</v>
      </c>
      <c r="DS34" s="1233">
        <v>157</v>
      </c>
      <c r="DT34" s="1233">
        <v>556</v>
      </c>
      <c r="DU34" s="1233">
        <v>2513</v>
      </c>
      <c r="DV34" s="1233">
        <v>564</v>
      </c>
      <c r="DW34" s="1233">
        <v>1949</v>
      </c>
      <c r="DX34" s="1233">
        <v>20368</v>
      </c>
      <c r="DY34" s="153">
        <v>1</v>
      </c>
      <c r="DZ34" s="1284" t="s">
        <v>34</v>
      </c>
      <c r="EA34" s="1533" t="s">
        <v>25</v>
      </c>
      <c r="EB34" s="2199" t="s">
        <v>25</v>
      </c>
      <c r="EC34" s="1822" t="s">
        <v>25</v>
      </c>
      <c r="ED34" s="2205">
        <v>43983</v>
      </c>
      <c r="EE34" s="60">
        <v>4755</v>
      </c>
      <c r="EF34" s="1233">
        <v>23763</v>
      </c>
      <c r="EG34" s="1233">
        <v>18</v>
      </c>
      <c r="EH34" s="1233">
        <v>93403</v>
      </c>
      <c r="EI34" s="1233">
        <v>7335</v>
      </c>
      <c r="EJ34" s="1233">
        <v>11</v>
      </c>
      <c r="EK34" s="1233">
        <v>22</v>
      </c>
      <c r="EL34" s="1233">
        <v>357</v>
      </c>
      <c r="EM34" s="1233">
        <v>1402</v>
      </c>
      <c r="EN34" s="1233">
        <v>192</v>
      </c>
      <c r="EO34" s="1233">
        <v>1210</v>
      </c>
      <c r="EP34" s="1233">
        <v>195</v>
      </c>
      <c r="EQ34" s="1233">
        <v>1</v>
      </c>
      <c r="ER34" s="1233">
        <v>6684</v>
      </c>
      <c r="ES34" s="1233">
        <v>72</v>
      </c>
      <c r="ET34" s="1233">
        <v>67983</v>
      </c>
      <c r="EU34" s="1233">
        <v>89567</v>
      </c>
      <c r="EV34" s="1284" t="s">
        <v>34</v>
      </c>
      <c r="EW34" s="1533" t="s">
        <v>25</v>
      </c>
      <c r="EX34" s="2199" t="s">
        <v>25</v>
      </c>
      <c r="EY34" s="1822" t="s">
        <v>25</v>
      </c>
      <c r="EZ34" s="2205">
        <v>43983</v>
      </c>
      <c r="FA34" s="1233">
        <v>18149</v>
      </c>
      <c r="FB34" s="1233">
        <v>260</v>
      </c>
      <c r="FC34" s="1233">
        <v>2963</v>
      </c>
      <c r="FD34" s="1233">
        <v>720</v>
      </c>
      <c r="FE34" s="1233">
        <v>1810</v>
      </c>
      <c r="FF34" s="1233">
        <v>2028</v>
      </c>
      <c r="FG34" s="1233">
        <v>4502</v>
      </c>
      <c r="FH34" s="1233">
        <v>1088</v>
      </c>
      <c r="FI34" s="1233">
        <v>2</v>
      </c>
      <c r="FJ34" s="1233">
        <v>117</v>
      </c>
      <c r="FK34" s="1233">
        <v>2</v>
      </c>
      <c r="FL34" s="1233">
        <v>538</v>
      </c>
      <c r="FM34" s="1233">
        <v>83</v>
      </c>
      <c r="FN34" s="1233">
        <v>455</v>
      </c>
      <c r="FO34" s="1233">
        <v>302</v>
      </c>
      <c r="FP34" s="1233">
        <v>560</v>
      </c>
      <c r="FQ34" s="1284" t="s">
        <v>34</v>
      </c>
      <c r="FR34" s="1533" t="s">
        <v>25</v>
      </c>
      <c r="FS34" s="2199" t="s">
        <v>25</v>
      </c>
      <c r="FT34" s="1822" t="s">
        <v>25</v>
      </c>
      <c r="FU34" s="2205">
        <v>43983</v>
      </c>
      <c r="FV34" s="1233">
        <v>514</v>
      </c>
      <c r="FW34" s="1233">
        <v>1020</v>
      </c>
      <c r="FX34" s="1233">
        <v>32672</v>
      </c>
      <c r="FY34" s="1233">
        <v>1476</v>
      </c>
      <c r="FZ34" s="1284" t="s">
        <v>34</v>
      </c>
      <c r="GA34" s="1533" t="s">
        <v>25</v>
      </c>
      <c r="GC34" s="1533"/>
      <c r="GD34" s="1533"/>
      <c r="GE34" s="1533"/>
      <c r="GF34" s="1533"/>
      <c r="GG34" s="1533"/>
      <c r="GH34" s="1533"/>
      <c r="GI34" s="1533"/>
      <c r="GJ34" s="1533"/>
      <c r="GK34" s="1533"/>
      <c r="GL34" s="1533"/>
      <c r="GM34" s="1533"/>
      <c r="GN34" s="1533"/>
      <c r="GO34" s="1269"/>
      <c r="GQ34" s="1062"/>
      <c r="GR34" s="1062"/>
      <c r="GS34" s="1062"/>
    </row>
    <row r="35" spans="1:201" ht="14.25" customHeight="1">
      <c r="A35" s="2199" t="s">
        <v>25</v>
      </c>
      <c r="B35" s="1822" t="s">
        <v>25</v>
      </c>
      <c r="C35" s="2205">
        <v>44013</v>
      </c>
      <c r="D35" s="382">
        <v>613045</v>
      </c>
      <c r="E35" s="372">
        <v>133090</v>
      </c>
      <c r="F35" s="372">
        <v>25</v>
      </c>
      <c r="G35" s="372">
        <v>2140</v>
      </c>
      <c r="H35" s="372">
        <v>1131</v>
      </c>
      <c r="I35" s="372">
        <v>30796</v>
      </c>
      <c r="J35" s="372">
        <v>1663</v>
      </c>
      <c r="K35" s="372">
        <v>29133</v>
      </c>
      <c r="L35" s="372">
        <v>21615</v>
      </c>
      <c r="M35" s="372">
        <v>1630</v>
      </c>
      <c r="N35" s="372">
        <v>58139</v>
      </c>
      <c r="O35" s="372">
        <v>25274</v>
      </c>
      <c r="P35" s="372">
        <v>314288</v>
      </c>
      <c r="Q35" s="372">
        <v>381115</v>
      </c>
      <c r="R35" s="372">
        <v>16670</v>
      </c>
      <c r="S35" s="372">
        <v>16560</v>
      </c>
      <c r="T35" s="372">
        <v>1726</v>
      </c>
      <c r="U35" s="2201" t="s">
        <v>35</v>
      </c>
      <c r="V35" s="1662" t="s">
        <v>25</v>
      </c>
      <c r="W35" s="2199" t="s">
        <v>25</v>
      </c>
      <c r="X35" s="1822" t="s">
        <v>25</v>
      </c>
      <c r="Y35" s="2205">
        <v>44013</v>
      </c>
      <c r="Z35" s="372">
        <v>3745</v>
      </c>
      <c r="AA35" s="372">
        <v>143</v>
      </c>
      <c r="AB35" s="372">
        <v>6018</v>
      </c>
      <c r="AC35" s="372">
        <v>30455</v>
      </c>
      <c r="AD35" s="372">
        <v>991</v>
      </c>
      <c r="AE35" s="372">
        <v>595442</v>
      </c>
      <c r="AF35" s="372">
        <v>89149</v>
      </c>
      <c r="AG35" s="372">
        <v>415908</v>
      </c>
      <c r="AH35" s="372">
        <v>82529</v>
      </c>
      <c r="AI35" s="372">
        <v>11</v>
      </c>
      <c r="AJ35" s="372">
        <v>151</v>
      </c>
      <c r="AK35" s="372">
        <v>514</v>
      </c>
      <c r="AL35" s="372">
        <v>2361</v>
      </c>
      <c r="AM35" s="372">
        <v>634</v>
      </c>
      <c r="AN35" s="372">
        <v>1727</v>
      </c>
      <c r="AO35" s="372">
        <v>20728</v>
      </c>
      <c r="AP35" s="376" t="s">
        <v>21</v>
      </c>
      <c r="AQ35" s="2201" t="s">
        <v>35</v>
      </c>
      <c r="AR35" s="1662" t="s">
        <v>25</v>
      </c>
      <c r="AS35" s="2199" t="s">
        <v>25</v>
      </c>
      <c r="AT35" s="1822" t="s">
        <v>25</v>
      </c>
      <c r="AU35" s="2205">
        <v>44013</v>
      </c>
      <c r="AV35" s="372">
        <v>29581</v>
      </c>
      <c r="AW35" s="372">
        <v>65</v>
      </c>
      <c r="AX35" s="372">
        <v>57135</v>
      </c>
      <c r="AY35" s="372">
        <v>1477</v>
      </c>
      <c r="AZ35" s="372">
        <v>11</v>
      </c>
      <c r="BA35" s="372">
        <v>18</v>
      </c>
      <c r="BB35" s="372">
        <v>328</v>
      </c>
      <c r="BC35" s="372">
        <v>805</v>
      </c>
      <c r="BD35" s="372">
        <v>164</v>
      </c>
      <c r="BE35" s="372">
        <v>641</v>
      </c>
      <c r="BF35" s="372">
        <v>178</v>
      </c>
      <c r="BG35" s="372" t="s">
        <v>21</v>
      </c>
      <c r="BH35" s="372">
        <v>75</v>
      </c>
      <c r="BI35" s="372">
        <v>1899</v>
      </c>
      <c r="BJ35" s="372">
        <v>503</v>
      </c>
      <c r="BK35" s="372">
        <v>114</v>
      </c>
      <c r="BL35" s="2201" t="s">
        <v>35</v>
      </c>
      <c r="BM35" s="1662" t="s">
        <v>25</v>
      </c>
      <c r="BN35" s="2199" t="s">
        <v>25</v>
      </c>
      <c r="BO35" s="1822" t="s">
        <v>25</v>
      </c>
      <c r="BP35" s="2205">
        <v>44013</v>
      </c>
      <c r="BQ35" s="372">
        <v>1164</v>
      </c>
      <c r="BR35" s="372">
        <v>1304</v>
      </c>
      <c r="BS35" s="372">
        <v>4459</v>
      </c>
      <c r="BT35" s="372">
        <v>424</v>
      </c>
      <c r="BU35" s="372">
        <v>2</v>
      </c>
      <c r="BV35" s="372">
        <v>2</v>
      </c>
      <c r="BW35" s="372">
        <v>3</v>
      </c>
      <c r="BX35" s="372">
        <v>158</v>
      </c>
      <c r="BY35" s="372">
        <v>158</v>
      </c>
      <c r="BZ35" s="372" t="s">
        <v>21</v>
      </c>
      <c r="CA35" s="372">
        <v>196</v>
      </c>
      <c r="CB35" s="372">
        <v>424</v>
      </c>
      <c r="CC35" s="369" t="s">
        <v>21</v>
      </c>
      <c r="CD35" s="372" t="s">
        <v>21</v>
      </c>
      <c r="CE35" s="372">
        <v>29</v>
      </c>
      <c r="CF35" s="372">
        <v>344</v>
      </c>
      <c r="CG35" s="372">
        <v>361</v>
      </c>
      <c r="CH35" s="2201" t="s">
        <v>35</v>
      </c>
      <c r="CI35" s="1662" t="s">
        <v>25</v>
      </c>
      <c r="CJ35" s="2199" t="s">
        <v>25</v>
      </c>
      <c r="CK35" s="1822" t="s">
        <v>25</v>
      </c>
      <c r="CL35" s="2205">
        <v>44013</v>
      </c>
      <c r="CM35" s="60">
        <v>750479</v>
      </c>
      <c r="CN35" s="1233">
        <v>149711</v>
      </c>
      <c r="CO35" s="1233">
        <v>25</v>
      </c>
      <c r="CP35" s="1233">
        <v>2266</v>
      </c>
      <c r="CQ35" s="1233">
        <v>1131</v>
      </c>
      <c r="CR35" s="1233">
        <v>33537</v>
      </c>
      <c r="CS35" s="1233">
        <v>2314</v>
      </c>
      <c r="CT35" s="1233">
        <v>31223</v>
      </c>
      <c r="CU35" s="1233">
        <v>21615</v>
      </c>
      <c r="CV35" s="1233">
        <v>1630</v>
      </c>
      <c r="CW35" s="1233">
        <v>75705</v>
      </c>
      <c r="CX35" s="1233">
        <v>25283</v>
      </c>
      <c r="CY35" s="1233">
        <v>567971</v>
      </c>
      <c r="CZ35" s="1233">
        <v>743053</v>
      </c>
      <c r="DA35" s="1233">
        <v>16670</v>
      </c>
      <c r="DB35" s="1233">
        <v>16560</v>
      </c>
      <c r="DC35" s="1233">
        <v>1726</v>
      </c>
      <c r="DD35" s="1284" t="s">
        <v>35</v>
      </c>
      <c r="DE35" s="1533" t="s">
        <v>25</v>
      </c>
      <c r="DF35" s="2199" t="s">
        <v>25</v>
      </c>
      <c r="DG35" s="1822" t="s">
        <v>25</v>
      </c>
      <c r="DH35" s="2205">
        <v>44013</v>
      </c>
      <c r="DI35" s="1233">
        <v>3760</v>
      </c>
      <c r="DJ35" s="1233">
        <v>143</v>
      </c>
      <c r="DK35" s="1233">
        <v>6386</v>
      </c>
      <c r="DL35" s="1233">
        <v>30455</v>
      </c>
      <c r="DM35" s="1233">
        <v>1818</v>
      </c>
      <c r="DN35" s="1233">
        <v>252328</v>
      </c>
      <c r="DO35" s="1233">
        <v>4417</v>
      </c>
      <c r="DP35" s="1233">
        <v>466022</v>
      </c>
      <c r="DQ35" s="1233">
        <v>96259</v>
      </c>
      <c r="DR35" s="1233">
        <v>11</v>
      </c>
      <c r="DS35" s="1233">
        <v>151</v>
      </c>
      <c r="DT35" s="1233">
        <v>514</v>
      </c>
      <c r="DU35" s="1233">
        <v>2554</v>
      </c>
      <c r="DV35" s="1233">
        <v>690</v>
      </c>
      <c r="DW35" s="1233">
        <v>1864</v>
      </c>
      <c r="DX35" s="1233">
        <v>20728</v>
      </c>
      <c r="DY35" s="153" t="s">
        <v>21</v>
      </c>
      <c r="DZ35" s="1284" t="s">
        <v>35</v>
      </c>
      <c r="EA35" s="1533" t="s">
        <v>25</v>
      </c>
      <c r="EB35" s="2199" t="s">
        <v>25</v>
      </c>
      <c r="EC35" s="1822" t="s">
        <v>25</v>
      </c>
      <c r="ED35" s="2205">
        <v>44013</v>
      </c>
      <c r="EE35" s="60">
        <v>6018</v>
      </c>
      <c r="EF35" s="1233">
        <v>29581</v>
      </c>
      <c r="EG35" s="1233">
        <v>65</v>
      </c>
      <c r="EH35" s="1233">
        <v>107249</v>
      </c>
      <c r="EI35" s="1233">
        <v>15207</v>
      </c>
      <c r="EJ35" s="1233">
        <v>11</v>
      </c>
      <c r="EK35" s="1233">
        <v>18</v>
      </c>
      <c r="EL35" s="1233">
        <v>328</v>
      </c>
      <c r="EM35" s="1233">
        <v>998</v>
      </c>
      <c r="EN35" s="1233">
        <v>220</v>
      </c>
      <c r="EO35" s="1233">
        <v>778</v>
      </c>
      <c r="EP35" s="1233">
        <v>178</v>
      </c>
      <c r="EQ35" s="1233" t="s">
        <v>21</v>
      </c>
      <c r="ER35" s="1233">
        <v>17493</v>
      </c>
      <c r="ES35" s="1233">
        <v>84</v>
      </c>
      <c r="ET35" s="1233">
        <v>74374</v>
      </c>
      <c r="EU35" s="1233">
        <v>98063</v>
      </c>
      <c r="EV35" s="1284" t="s">
        <v>35</v>
      </c>
      <c r="EW35" s="1533" t="s">
        <v>25</v>
      </c>
      <c r="EX35" s="2199" t="s">
        <v>25</v>
      </c>
      <c r="EY35" s="1822" t="s">
        <v>25</v>
      </c>
      <c r="EZ35" s="2205">
        <v>44013</v>
      </c>
      <c r="FA35" s="1233">
        <v>17279</v>
      </c>
      <c r="FB35" s="1233">
        <v>215</v>
      </c>
      <c r="FC35" s="1233">
        <v>2093</v>
      </c>
      <c r="FD35" s="1233">
        <v>630</v>
      </c>
      <c r="FE35" s="1233">
        <v>1164</v>
      </c>
      <c r="FF35" s="1233">
        <v>1304</v>
      </c>
      <c r="FG35" s="1233">
        <v>4081</v>
      </c>
      <c r="FH35" s="1233">
        <v>907</v>
      </c>
      <c r="FI35" s="1233">
        <v>2</v>
      </c>
      <c r="FJ35" s="1233">
        <v>2</v>
      </c>
      <c r="FK35" s="1233">
        <v>3</v>
      </c>
      <c r="FL35" s="1233">
        <v>604</v>
      </c>
      <c r="FM35" s="1233">
        <v>159</v>
      </c>
      <c r="FN35" s="1233">
        <v>445</v>
      </c>
      <c r="FO35" s="1233">
        <v>196</v>
      </c>
      <c r="FP35" s="1233">
        <v>441</v>
      </c>
      <c r="FQ35" s="1284" t="s">
        <v>35</v>
      </c>
      <c r="FR35" s="1533" t="s">
        <v>25</v>
      </c>
      <c r="FS35" s="2199" t="s">
        <v>25</v>
      </c>
      <c r="FT35" s="1822" t="s">
        <v>25</v>
      </c>
      <c r="FU35" s="2205">
        <v>44013</v>
      </c>
      <c r="FV35" s="1233">
        <v>874</v>
      </c>
      <c r="FW35" s="1233">
        <v>926</v>
      </c>
      <c r="FX35" s="1233">
        <v>35179</v>
      </c>
      <c r="FY35" s="1233">
        <v>1486</v>
      </c>
      <c r="FZ35" s="1284" t="s">
        <v>35</v>
      </c>
      <c r="GA35" s="1533" t="s">
        <v>25</v>
      </c>
      <c r="GC35" s="1533"/>
      <c r="GD35" s="1533"/>
      <c r="GE35" s="1533"/>
      <c r="GF35" s="1533"/>
      <c r="GG35" s="1533"/>
      <c r="GH35" s="1533"/>
      <c r="GI35" s="1533"/>
      <c r="GJ35" s="1533"/>
      <c r="GK35" s="1533"/>
      <c r="GL35" s="1533"/>
      <c r="GM35" s="1533"/>
      <c r="GN35" s="1533"/>
      <c r="GO35" s="1269"/>
      <c r="GQ35" s="1062"/>
      <c r="GR35" s="1062"/>
      <c r="GS35" s="1062"/>
    </row>
    <row r="36" spans="1:201" ht="14.25" customHeight="1">
      <c r="A36" s="2199" t="s">
        <v>25</v>
      </c>
      <c r="B36" s="1822" t="s">
        <v>25</v>
      </c>
      <c r="C36" s="2205">
        <v>44044</v>
      </c>
      <c r="D36" s="382">
        <v>633572</v>
      </c>
      <c r="E36" s="372">
        <v>127233</v>
      </c>
      <c r="F36" s="372">
        <v>21</v>
      </c>
      <c r="G36" s="372">
        <v>1816</v>
      </c>
      <c r="H36" s="372">
        <v>1108</v>
      </c>
      <c r="I36" s="372">
        <v>30393</v>
      </c>
      <c r="J36" s="372">
        <v>1292</v>
      </c>
      <c r="K36" s="372">
        <v>29101</v>
      </c>
      <c r="L36" s="372">
        <v>18569</v>
      </c>
      <c r="M36" s="372">
        <v>1735</v>
      </c>
      <c r="N36" s="372">
        <v>61490</v>
      </c>
      <c r="O36" s="372">
        <v>20900</v>
      </c>
      <c r="P36" s="372">
        <v>325471</v>
      </c>
      <c r="Q36" s="372">
        <v>398723</v>
      </c>
      <c r="R36" s="372">
        <v>14059</v>
      </c>
      <c r="S36" s="372">
        <v>16870</v>
      </c>
      <c r="T36" s="372">
        <v>2272</v>
      </c>
      <c r="U36" s="2201" t="s">
        <v>36</v>
      </c>
      <c r="V36" s="1662" t="s">
        <v>25</v>
      </c>
      <c r="W36" s="2199" t="s">
        <v>25</v>
      </c>
      <c r="X36" s="1822" t="s">
        <v>25</v>
      </c>
      <c r="Y36" s="2205">
        <v>44044</v>
      </c>
      <c r="Z36" s="372">
        <v>3543</v>
      </c>
      <c r="AA36" s="372">
        <v>98</v>
      </c>
      <c r="AB36" s="372">
        <v>5945</v>
      </c>
      <c r="AC36" s="372">
        <v>30336</v>
      </c>
      <c r="AD36" s="372">
        <v>1201</v>
      </c>
      <c r="AE36" s="372">
        <v>602132</v>
      </c>
      <c r="AF36" s="372">
        <v>73893</v>
      </c>
      <c r="AG36" s="372">
        <v>423077</v>
      </c>
      <c r="AH36" s="372">
        <v>80108</v>
      </c>
      <c r="AI36" s="372">
        <v>11</v>
      </c>
      <c r="AJ36" s="372">
        <v>105</v>
      </c>
      <c r="AK36" s="372">
        <v>515</v>
      </c>
      <c r="AL36" s="372">
        <v>2543</v>
      </c>
      <c r="AM36" s="372">
        <v>264</v>
      </c>
      <c r="AN36" s="372">
        <v>2279</v>
      </c>
      <c r="AO36" s="372">
        <v>17686</v>
      </c>
      <c r="AP36" s="376" t="s">
        <v>21</v>
      </c>
      <c r="AQ36" s="2201" t="s">
        <v>36</v>
      </c>
      <c r="AR36" s="1662" t="s">
        <v>25</v>
      </c>
      <c r="AS36" s="2199" t="s">
        <v>25</v>
      </c>
      <c r="AT36" s="1822" t="s">
        <v>25</v>
      </c>
      <c r="AU36" s="2205">
        <v>44044</v>
      </c>
      <c r="AV36" s="372">
        <v>29540</v>
      </c>
      <c r="AW36" s="372">
        <v>21</v>
      </c>
      <c r="AX36" s="372">
        <v>56899</v>
      </c>
      <c r="AY36" s="372">
        <v>1619</v>
      </c>
      <c r="AZ36" s="372">
        <v>11</v>
      </c>
      <c r="BA36" s="372">
        <v>18</v>
      </c>
      <c r="BB36" s="372">
        <v>328</v>
      </c>
      <c r="BC36" s="372">
        <v>1003</v>
      </c>
      <c r="BD36" s="372">
        <v>96</v>
      </c>
      <c r="BE36" s="372">
        <v>907</v>
      </c>
      <c r="BF36" s="372">
        <v>154</v>
      </c>
      <c r="BG36" s="372" t="s">
        <v>21</v>
      </c>
      <c r="BH36" s="372">
        <v>26</v>
      </c>
      <c r="BI36" s="372">
        <v>1775</v>
      </c>
      <c r="BJ36" s="372">
        <v>482</v>
      </c>
      <c r="BK36" s="372">
        <v>111</v>
      </c>
      <c r="BL36" s="2201" t="s">
        <v>36</v>
      </c>
      <c r="BM36" s="1662" t="s">
        <v>25</v>
      </c>
      <c r="BN36" s="2199" t="s">
        <v>25</v>
      </c>
      <c r="BO36" s="1822" t="s">
        <v>25</v>
      </c>
      <c r="BP36" s="2205">
        <v>44044</v>
      </c>
      <c r="BQ36" s="372">
        <v>1126</v>
      </c>
      <c r="BR36" s="372">
        <v>1262</v>
      </c>
      <c r="BS36" s="372">
        <v>4309</v>
      </c>
      <c r="BT36" s="372">
        <v>396</v>
      </c>
      <c r="BU36" s="372" t="s">
        <v>21</v>
      </c>
      <c r="BV36" s="372">
        <v>2</v>
      </c>
      <c r="BW36" s="372">
        <v>2</v>
      </c>
      <c r="BX36" s="372">
        <v>135</v>
      </c>
      <c r="BY36" s="372">
        <v>135</v>
      </c>
      <c r="BZ36" s="372" t="s">
        <v>21</v>
      </c>
      <c r="CA36" s="372">
        <v>195</v>
      </c>
      <c r="CB36" s="372">
        <v>489</v>
      </c>
      <c r="CC36" s="369" t="s">
        <v>21</v>
      </c>
      <c r="CD36" s="372" t="s">
        <v>21</v>
      </c>
      <c r="CE36" s="372">
        <v>30</v>
      </c>
      <c r="CF36" s="372">
        <v>400</v>
      </c>
      <c r="CG36" s="372">
        <v>421</v>
      </c>
      <c r="CH36" s="2201" t="s">
        <v>36</v>
      </c>
      <c r="CI36" s="1662" t="s">
        <v>25</v>
      </c>
      <c r="CJ36" s="2199" t="s">
        <v>25</v>
      </c>
      <c r="CK36" s="1822" t="s">
        <v>25</v>
      </c>
      <c r="CL36" s="2205">
        <v>44044</v>
      </c>
      <c r="CM36" s="60">
        <v>767471</v>
      </c>
      <c r="CN36" s="1233">
        <v>142278</v>
      </c>
      <c r="CO36" s="1233">
        <v>21</v>
      </c>
      <c r="CP36" s="1233">
        <v>1915</v>
      </c>
      <c r="CQ36" s="1233">
        <v>1108</v>
      </c>
      <c r="CR36" s="1233">
        <v>32494</v>
      </c>
      <c r="CS36" s="1233">
        <v>1851</v>
      </c>
      <c r="CT36" s="1233">
        <v>30643</v>
      </c>
      <c r="CU36" s="1233">
        <v>18569</v>
      </c>
      <c r="CV36" s="1233">
        <v>1735</v>
      </c>
      <c r="CW36" s="1233">
        <v>77951</v>
      </c>
      <c r="CX36" s="1233">
        <v>20900</v>
      </c>
      <c r="CY36" s="1233">
        <v>594791</v>
      </c>
      <c r="CZ36" s="1233">
        <v>787166</v>
      </c>
      <c r="DA36" s="1233">
        <v>14059</v>
      </c>
      <c r="DB36" s="1233">
        <v>16870</v>
      </c>
      <c r="DC36" s="1233">
        <v>2272</v>
      </c>
      <c r="DD36" s="1284" t="s">
        <v>36</v>
      </c>
      <c r="DE36" s="1533" t="s">
        <v>25</v>
      </c>
      <c r="DF36" s="2199" t="s">
        <v>25</v>
      </c>
      <c r="DG36" s="1822" t="s">
        <v>25</v>
      </c>
      <c r="DH36" s="2205">
        <v>44044</v>
      </c>
      <c r="DI36" s="1233">
        <v>3561</v>
      </c>
      <c r="DJ36" s="1233">
        <v>98</v>
      </c>
      <c r="DK36" s="1233">
        <v>6130</v>
      </c>
      <c r="DL36" s="1233">
        <v>30336</v>
      </c>
      <c r="DM36" s="1233">
        <v>2040</v>
      </c>
      <c r="DN36" s="1233">
        <v>247044</v>
      </c>
      <c r="DO36" s="1233">
        <v>3325</v>
      </c>
      <c r="DP36" s="1233">
        <v>471901</v>
      </c>
      <c r="DQ36" s="1233">
        <v>93034</v>
      </c>
      <c r="DR36" s="1233">
        <v>11</v>
      </c>
      <c r="DS36" s="1233">
        <v>105</v>
      </c>
      <c r="DT36" s="1233">
        <v>515</v>
      </c>
      <c r="DU36" s="1233">
        <v>2822</v>
      </c>
      <c r="DV36" s="1233">
        <v>374</v>
      </c>
      <c r="DW36" s="1233">
        <v>2448</v>
      </c>
      <c r="DX36" s="1233">
        <v>17686</v>
      </c>
      <c r="DY36" s="153" t="s">
        <v>21</v>
      </c>
      <c r="DZ36" s="1284" t="s">
        <v>36</v>
      </c>
      <c r="EA36" s="1533" t="s">
        <v>25</v>
      </c>
      <c r="EB36" s="2199" t="s">
        <v>25</v>
      </c>
      <c r="EC36" s="1822" t="s">
        <v>25</v>
      </c>
      <c r="ED36" s="2205">
        <v>44044</v>
      </c>
      <c r="EE36" s="60">
        <v>5945</v>
      </c>
      <c r="EF36" s="1233">
        <v>29540</v>
      </c>
      <c r="EG36" s="1233">
        <v>21</v>
      </c>
      <c r="EH36" s="1233">
        <v>105723</v>
      </c>
      <c r="EI36" s="1233">
        <v>14546</v>
      </c>
      <c r="EJ36" s="1233">
        <v>11</v>
      </c>
      <c r="EK36" s="1233">
        <v>18</v>
      </c>
      <c r="EL36" s="1233">
        <v>328</v>
      </c>
      <c r="EM36" s="1233">
        <v>1282</v>
      </c>
      <c r="EN36" s="1233">
        <v>206</v>
      </c>
      <c r="EO36" s="1233">
        <v>1076</v>
      </c>
      <c r="EP36" s="1233">
        <v>154</v>
      </c>
      <c r="EQ36" s="1233" t="s">
        <v>21</v>
      </c>
      <c r="ER36" s="1233">
        <v>16350</v>
      </c>
      <c r="ES36" s="1233">
        <v>26</v>
      </c>
      <c r="ET36" s="1233">
        <v>73969</v>
      </c>
      <c r="EU36" s="1233">
        <v>98985</v>
      </c>
      <c r="EV36" s="1284" t="s">
        <v>36</v>
      </c>
      <c r="EW36" s="1533" t="s">
        <v>25</v>
      </c>
      <c r="EX36" s="2199" t="s">
        <v>25</v>
      </c>
      <c r="EY36" s="1822" t="s">
        <v>25</v>
      </c>
      <c r="EZ36" s="2205">
        <v>44044</v>
      </c>
      <c r="FA36" s="1233">
        <v>17051</v>
      </c>
      <c r="FB36" s="1233">
        <v>222</v>
      </c>
      <c r="FC36" s="1233">
        <v>2079</v>
      </c>
      <c r="FD36" s="1233">
        <v>658</v>
      </c>
      <c r="FE36" s="1233">
        <v>1126</v>
      </c>
      <c r="FF36" s="1233">
        <v>1262</v>
      </c>
      <c r="FG36" s="1233">
        <v>3934</v>
      </c>
      <c r="FH36" s="1233">
        <v>843</v>
      </c>
      <c r="FI36" s="1233" t="s">
        <v>21</v>
      </c>
      <c r="FJ36" s="1233">
        <v>18</v>
      </c>
      <c r="FK36" s="1233">
        <v>2</v>
      </c>
      <c r="FL36" s="1233">
        <v>534</v>
      </c>
      <c r="FM36" s="1233">
        <v>136</v>
      </c>
      <c r="FN36" s="1233">
        <v>398</v>
      </c>
      <c r="FO36" s="1233">
        <v>195</v>
      </c>
      <c r="FP36" s="1233">
        <v>510</v>
      </c>
      <c r="FQ36" s="1284" t="s">
        <v>36</v>
      </c>
      <c r="FR36" s="1533" t="s">
        <v>25</v>
      </c>
      <c r="FS36" s="2199" t="s">
        <v>25</v>
      </c>
      <c r="FT36" s="1822" t="s">
        <v>25</v>
      </c>
      <c r="FU36" s="2205">
        <v>44044</v>
      </c>
      <c r="FV36" s="1233">
        <v>796</v>
      </c>
      <c r="FW36" s="1233">
        <v>1180</v>
      </c>
      <c r="FX36" s="1233">
        <v>35660</v>
      </c>
      <c r="FY36" s="1233">
        <v>1526</v>
      </c>
      <c r="FZ36" s="1284" t="s">
        <v>36</v>
      </c>
      <c r="GA36" s="1533" t="s">
        <v>25</v>
      </c>
      <c r="GC36" s="1533"/>
      <c r="GD36" s="1533"/>
      <c r="GE36" s="1533"/>
      <c r="GF36" s="1533"/>
      <c r="GG36" s="1533"/>
      <c r="GH36" s="1533"/>
      <c r="GI36" s="1533"/>
      <c r="GJ36" s="1533"/>
      <c r="GK36" s="1533"/>
      <c r="GL36" s="1533"/>
      <c r="GM36" s="1533"/>
      <c r="GN36" s="1533"/>
      <c r="GO36" s="1269"/>
      <c r="GQ36" s="1062"/>
      <c r="GR36" s="1062"/>
      <c r="GS36" s="1062"/>
    </row>
    <row r="37" spans="1:201" ht="14.25" customHeight="1">
      <c r="A37" s="2199" t="s">
        <v>25</v>
      </c>
      <c r="B37" s="1822" t="s">
        <v>25</v>
      </c>
      <c r="C37" s="2205">
        <v>44075</v>
      </c>
      <c r="D37" s="382">
        <v>569076</v>
      </c>
      <c r="E37" s="372">
        <v>120773</v>
      </c>
      <c r="F37" s="372">
        <v>26</v>
      </c>
      <c r="G37" s="372">
        <v>1725</v>
      </c>
      <c r="H37" s="372">
        <v>1120</v>
      </c>
      <c r="I37" s="372">
        <v>30052</v>
      </c>
      <c r="J37" s="372">
        <v>1552</v>
      </c>
      <c r="K37" s="372">
        <v>28500</v>
      </c>
      <c r="L37" s="372">
        <v>18911</v>
      </c>
      <c r="M37" s="372">
        <v>1544</v>
      </c>
      <c r="N37" s="372">
        <v>54102</v>
      </c>
      <c r="O37" s="372">
        <v>20502</v>
      </c>
      <c r="P37" s="372">
        <v>290193</v>
      </c>
      <c r="Q37" s="372">
        <v>342495</v>
      </c>
      <c r="R37" s="372">
        <v>14851</v>
      </c>
      <c r="S37" s="372">
        <v>19348</v>
      </c>
      <c r="T37" s="372">
        <v>1833</v>
      </c>
      <c r="U37" s="2201" t="s">
        <v>37</v>
      </c>
      <c r="V37" s="1662" t="s">
        <v>25</v>
      </c>
      <c r="W37" s="2199" t="s">
        <v>25</v>
      </c>
      <c r="X37" s="1822" t="s">
        <v>25</v>
      </c>
      <c r="Y37" s="2205">
        <v>44075</v>
      </c>
      <c r="Z37" s="372">
        <v>5232</v>
      </c>
      <c r="AA37" s="372">
        <v>194</v>
      </c>
      <c r="AB37" s="372">
        <v>5362</v>
      </c>
      <c r="AC37" s="372">
        <v>29626</v>
      </c>
      <c r="AD37" s="372">
        <v>1254</v>
      </c>
      <c r="AE37" s="372">
        <v>548500</v>
      </c>
      <c r="AF37" s="372">
        <v>60718</v>
      </c>
      <c r="AG37" s="372">
        <v>373372</v>
      </c>
      <c r="AH37" s="372">
        <v>73345</v>
      </c>
      <c r="AI37" s="372">
        <v>11</v>
      </c>
      <c r="AJ37" s="372">
        <v>136</v>
      </c>
      <c r="AK37" s="372">
        <v>515</v>
      </c>
      <c r="AL37" s="372">
        <v>2461</v>
      </c>
      <c r="AM37" s="372">
        <v>484</v>
      </c>
      <c r="AN37" s="372">
        <v>1977</v>
      </c>
      <c r="AO37" s="372">
        <v>18014</v>
      </c>
      <c r="AP37" s="376">
        <v>1</v>
      </c>
      <c r="AQ37" s="2201" t="s">
        <v>37</v>
      </c>
      <c r="AR37" s="1662" t="s">
        <v>25</v>
      </c>
      <c r="AS37" s="2199" t="s">
        <v>25</v>
      </c>
      <c r="AT37" s="1822" t="s">
        <v>25</v>
      </c>
      <c r="AU37" s="2205">
        <v>44075</v>
      </c>
      <c r="AV37" s="372">
        <v>28855</v>
      </c>
      <c r="AW37" s="372">
        <v>43</v>
      </c>
      <c r="AX37" s="372">
        <v>52163</v>
      </c>
      <c r="AY37" s="372">
        <v>1674</v>
      </c>
      <c r="AZ37" s="372">
        <v>11</v>
      </c>
      <c r="BA37" s="372">
        <v>16</v>
      </c>
      <c r="BB37" s="372">
        <v>322</v>
      </c>
      <c r="BC37" s="372">
        <v>1056</v>
      </c>
      <c r="BD37" s="372">
        <v>133</v>
      </c>
      <c r="BE37" s="372">
        <v>923</v>
      </c>
      <c r="BF37" s="372">
        <v>144</v>
      </c>
      <c r="BG37" s="372">
        <v>1</v>
      </c>
      <c r="BH37" s="372">
        <v>43</v>
      </c>
      <c r="BI37" s="372">
        <v>2937</v>
      </c>
      <c r="BJ37" s="372">
        <v>625</v>
      </c>
      <c r="BK37" s="372">
        <v>118</v>
      </c>
      <c r="BL37" s="2201" t="s">
        <v>37</v>
      </c>
      <c r="BM37" s="1662" t="s">
        <v>25</v>
      </c>
      <c r="BN37" s="2199" t="s">
        <v>25</v>
      </c>
      <c r="BO37" s="1822" t="s">
        <v>25</v>
      </c>
      <c r="BP37" s="2205">
        <v>44075</v>
      </c>
      <c r="BQ37" s="372">
        <v>1364</v>
      </c>
      <c r="BR37" s="372">
        <v>1519</v>
      </c>
      <c r="BS37" s="372">
        <v>4044</v>
      </c>
      <c r="BT37" s="372">
        <v>329</v>
      </c>
      <c r="BU37" s="372">
        <v>2</v>
      </c>
      <c r="BV37" s="372" t="s">
        <v>21</v>
      </c>
      <c r="BW37" s="372">
        <v>3</v>
      </c>
      <c r="BX37" s="372">
        <v>160</v>
      </c>
      <c r="BY37" s="372">
        <v>160</v>
      </c>
      <c r="BZ37" s="372" t="s">
        <v>21</v>
      </c>
      <c r="CA37" s="372">
        <v>124</v>
      </c>
      <c r="CB37" s="372">
        <v>400</v>
      </c>
      <c r="CC37" s="369" t="s">
        <v>21</v>
      </c>
      <c r="CD37" s="372" t="s">
        <v>21</v>
      </c>
      <c r="CE37" s="372">
        <v>30</v>
      </c>
      <c r="CF37" s="372">
        <v>315</v>
      </c>
      <c r="CG37" s="372">
        <v>337</v>
      </c>
      <c r="CH37" s="2201" t="s">
        <v>37</v>
      </c>
      <c r="CI37" s="1662" t="s">
        <v>25</v>
      </c>
      <c r="CJ37" s="2199" t="s">
        <v>25</v>
      </c>
      <c r="CK37" s="1822" t="s">
        <v>25</v>
      </c>
      <c r="CL37" s="2205">
        <v>44075</v>
      </c>
      <c r="CM37" s="60">
        <v>691335</v>
      </c>
      <c r="CN37" s="1233">
        <v>135851</v>
      </c>
      <c r="CO37" s="1233">
        <v>26</v>
      </c>
      <c r="CP37" s="1233">
        <v>1847</v>
      </c>
      <c r="CQ37" s="1233">
        <v>1120</v>
      </c>
      <c r="CR37" s="1233">
        <v>31542</v>
      </c>
      <c r="CS37" s="1233">
        <v>2104</v>
      </c>
      <c r="CT37" s="1233">
        <v>29438</v>
      </c>
      <c r="CU37" s="1233">
        <v>18911</v>
      </c>
      <c r="CV37" s="1233">
        <v>1544</v>
      </c>
      <c r="CW37" s="1233">
        <v>71431</v>
      </c>
      <c r="CX37" s="1233">
        <v>20502</v>
      </c>
      <c r="CY37" s="1233">
        <v>527486</v>
      </c>
      <c r="CZ37" s="1233">
        <v>686610</v>
      </c>
      <c r="DA37" s="1233">
        <v>14851</v>
      </c>
      <c r="DB37" s="1233">
        <v>19348</v>
      </c>
      <c r="DC37" s="1233">
        <v>1833</v>
      </c>
      <c r="DD37" s="1284" t="s">
        <v>37</v>
      </c>
      <c r="DE37" s="1533" t="s">
        <v>25</v>
      </c>
      <c r="DF37" s="2199" t="s">
        <v>25</v>
      </c>
      <c r="DG37" s="1822" t="s">
        <v>25</v>
      </c>
      <c r="DH37" s="2205">
        <v>44075</v>
      </c>
      <c r="DI37" s="1233">
        <v>5246</v>
      </c>
      <c r="DJ37" s="1233">
        <v>194</v>
      </c>
      <c r="DK37" s="1233">
        <v>5540</v>
      </c>
      <c r="DL37" s="1233">
        <v>29626</v>
      </c>
      <c r="DM37" s="1233">
        <v>2028</v>
      </c>
      <c r="DN37" s="1233">
        <v>218938</v>
      </c>
      <c r="DO37" s="1233">
        <v>3186</v>
      </c>
      <c r="DP37" s="1233">
        <v>421008</v>
      </c>
      <c r="DQ37" s="1233">
        <v>86819</v>
      </c>
      <c r="DR37" s="1233">
        <v>11</v>
      </c>
      <c r="DS37" s="1233">
        <v>136</v>
      </c>
      <c r="DT37" s="1233">
        <v>515</v>
      </c>
      <c r="DU37" s="1233">
        <v>2603</v>
      </c>
      <c r="DV37" s="1233">
        <v>550</v>
      </c>
      <c r="DW37" s="1233">
        <v>2053</v>
      </c>
      <c r="DX37" s="1233">
        <v>18014</v>
      </c>
      <c r="DY37" s="153">
        <v>1</v>
      </c>
      <c r="DZ37" s="1284" t="s">
        <v>37</v>
      </c>
      <c r="EA37" s="1533" t="s">
        <v>25</v>
      </c>
      <c r="EB37" s="2199" t="s">
        <v>25</v>
      </c>
      <c r="EC37" s="1822" t="s">
        <v>25</v>
      </c>
      <c r="ED37" s="2205">
        <v>44075</v>
      </c>
      <c r="EE37" s="60">
        <v>5362</v>
      </c>
      <c r="EF37" s="1233">
        <v>28855</v>
      </c>
      <c r="EG37" s="1233">
        <v>43</v>
      </c>
      <c r="EH37" s="1233">
        <v>99800</v>
      </c>
      <c r="EI37" s="1233">
        <v>15149</v>
      </c>
      <c r="EJ37" s="1233">
        <v>11</v>
      </c>
      <c r="EK37" s="1233">
        <v>16</v>
      </c>
      <c r="EL37" s="1233">
        <v>322</v>
      </c>
      <c r="EM37" s="1233">
        <v>1198</v>
      </c>
      <c r="EN37" s="1233">
        <v>199</v>
      </c>
      <c r="EO37" s="1233">
        <v>999</v>
      </c>
      <c r="EP37" s="1233">
        <v>144</v>
      </c>
      <c r="EQ37" s="1233">
        <v>1</v>
      </c>
      <c r="ER37" s="1233">
        <v>17248</v>
      </c>
      <c r="ES37" s="1233">
        <v>43</v>
      </c>
      <c r="ET37" s="1233">
        <v>70242</v>
      </c>
      <c r="EU37" s="1233">
        <v>94014</v>
      </c>
      <c r="EV37" s="1284" t="s">
        <v>37</v>
      </c>
      <c r="EW37" s="1533" t="s">
        <v>25</v>
      </c>
      <c r="EX37" s="2199" t="s">
        <v>25</v>
      </c>
      <c r="EY37" s="1822" t="s">
        <v>25</v>
      </c>
      <c r="EZ37" s="2205">
        <v>44075</v>
      </c>
      <c r="FA37" s="1233">
        <v>16783</v>
      </c>
      <c r="FB37" s="1233">
        <v>153</v>
      </c>
      <c r="FC37" s="1233">
        <v>2457</v>
      </c>
      <c r="FD37" s="1233">
        <v>750</v>
      </c>
      <c r="FE37" s="1233">
        <v>1364</v>
      </c>
      <c r="FF37" s="1233">
        <v>1520</v>
      </c>
      <c r="FG37" s="1233">
        <v>3621</v>
      </c>
      <c r="FH37" s="1233">
        <v>536</v>
      </c>
      <c r="FI37" s="1233">
        <v>2</v>
      </c>
      <c r="FJ37" s="1233">
        <v>7</v>
      </c>
      <c r="FK37" s="1233">
        <v>3</v>
      </c>
      <c r="FL37" s="1233">
        <v>345</v>
      </c>
      <c r="FM37" s="1233">
        <v>161</v>
      </c>
      <c r="FN37" s="1233">
        <v>184</v>
      </c>
      <c r="FO37" s="1233">
        <v>124</v>
      </c>
      <c r="FP37" s="1233">
        <v>415</v>
      </c>
      <c r="FQ37" s="1284" t="s">
        <v>37</v>
      </c>
      <c r="FR37" s="1533" t="s">
        <v>25</v>
      </c>
      <c r="FS37" s="2199" t="s">
        <v>25</v>
      </c>
      <c r="FT37" s="1822" t="s">
        <v>25</v>
      </c>
      <c r="FU37" s="2205">
        <v>44075</v>
      </c>
      <c r="FV37" s="1233">
        <v>771</v>
      </c>
      <c r="FW37" s="1233">
        <v>1211</v>
      </c>
      <c r="FX37" s="1233">
        <v>36693</v>
      </c>
      <c r="FY37" s="1233">
        <v>1358</v>
      </c>
      <c r="FZ37" s="1284" t="s">
        <v>37</v>
      </c>
      <c r="GA37" s="1533" t="s">
        <v>25</v>
      </c>
      <c r="GC37" s="1533"/>
      <c r="GD37" s="1533"/>
      <c r="GE37" s="1533"/>
      <c r="GF37" s="1533"/>
      <c r="GG37" s="1533"/>
      <c r="GH37" s="1533"/>
      <c r="GI37" s="1533"/>
      <c r="GJ37" s="1533"/>
      <c r="GK37" s="1533"/>
      <c r="GL37" s="1533"/>
      <c r="GM37" s="1533"/>
      <c r="GN37" s="1533"/>
      <c r="GO37" s="1269"/>
      <c r="GQ37" s="1062"/>
      <c r="GR37" s="1062"/>
      <c r="GS37" s="1062"/>
    </row>
    <row r="38" spans="1:201" ht="14.25" customHeight="1">
      <c r="A38" s="2199" t="s">
        <v>25</v>
      </c>
      <c r="B38" s="1822" t="s">
        <v>25</v>
      </c>
      <c r="C38" s="2205">
        <v>44105</v>
      </c>
      <c r="D38" s="382">
        <v>613856</v>
      </c>
      <c r="E38" s="372">
        <v>132400</v>
      </c>
      <c r="F38" s="372">
        <v>26</v>
      </c>
      <c r="G38" s="372">
        <v>1636</v>
      </c>
      <c r="H38" s="372">
        <v>1169</v>
      </c>
      <c r="I38" s="372">
        <v>32735</v>
      </c>
      <c r="J38" s="372">
        <v>1732</v>
      </c>
      <c r="K38" s="372">
        <v>31003</v>
      </c>
      <c r="L38" s="372">
        <v>20732</v>
      </c>
      <c r="M38" s="372">
        <v>1850</v>
      </c>
      <c r="N38" s="372">
        <v>54602</v>
      </c>
      <c r="O38" s="372">
        <v>26290</v>
      </c>
      <c r="P38" s="372">
        <v>326801</v>
      </c>
      <c r="Q38" s="372">
        <v>388415</v>
      </c>
      <c r="R38" s="372">
        <v>19433</v>
      </c>
      <c r="S38" s="372">
        <v>20928</v>
      </c>
      <c r="T38" s="372">
        <v>2063</v>
      </c>
      <c r="U38" s="2201" t="s">
        <v>38</v>
      </c>
      <c r="V38" s="1662" t="s">
        <v>25</v>
      </c>
      <c r="W38" s="2199" t="s">
        <v>25</v>
      </c>
      <c r="X38" s="1822" t="s">
        <v>25</v>
      </c>
      <c r="Y38" s="2205">
        <v>44105</v>
      </c>
      <c r="Z38" s="372">
        <v>4988</v>
      </c>
      <c r="AA38" s="372">
        <v>167</v>
      </c>
      <c r="AB38" s="372">
        <v>5962</v>
      </c>
      <c r="AC38" s="372">
        <v>31094</v>
      </c>
      <c r="AD38" s="372">
        <v>1445</v>
      </c>
      <c r="AE38" s="372">
        <v>615008</v>
      </c>
      <c r="AF38" s="372">
        <v>57167</v>
      </c>
      <c r="AG38" s="372">
        <v>416497</v>
      </c>
      <c r="AH38" s="372">
        <v>80394</v>
      </c>
      <c r="AI38" s="372">
        <v>11</v>
      </c>
      <c r="AJ38" s="372">
        <v>162</v>
      </c>
      <c r="AK38" s="372">
        <v>524</v>
      </c>
      <c r="AL38" s="372">
        <v>2757</v>
      </c>
      <c r="AM38" s="372">
        <v>549</v>
      </c>
      <c r="AN38" s="372">
        <v>2208</v>
      </c>
      <c r="AO38" s="372">
        <v>19773</v>
      </c>
      <c r="AP38" s="376" t="s">
        <v>21</v>
      </c>
      <c r="AQ38" s="2201" t="s">
        <v>38</v>
      </c>
      <c r="AR38" s="1662" t="s">
        <v>25</v>
      </c>
      <c r="AS38" s="2199" t="s">
        <v>25</v>
      </c>
      <c r="AT38" s="1822" t="s">
        <v>25</v>
      </c>
      <c r="AU38" s="2205">
        <v>44105</v>
      </c>
      <c r="AV38" s="372">
        <v>30298</v>
      </c>
      <c r="AW38" s="372">
        <v>49</v>
      </c>
      <c r="AX38" s="372">
        <v>57461</v>
      </c>
      <c r="AY38" s="372">
        <v>1941</v>
      </c>
      <c r="AZ38" s="372">
        <v>11</v>
      </c>
      <c r="BA38" s="372">
        <v>27</v>
      </c>
      <c r="BB38" s="372">
        <v>334</v>
      </c>
      <c r="BC38" s="372">
        <v>1208</v>
      </c>
      <c r="BD38" s="372">
        <v>119</v>
      </c>
      <c r="BE38" s="372">
        <v>1089</v>
      </c>
      <c r="BF38" s="372">
        <v>193</v>
      </c>
      <c r="BG38" s="372" t="s">
        <v>21</v>
      </c>
      <c r="BH38" s="372">
        <v>69</v>
      </c>
      <c r="BI38" s="372">
        <v>2645</v>
      </c>
      <c r="BJ38" s="372">
        <v>617</v>
      </c>
      <c r="BK38" s="372">
        <v>140</v>
      </c>
      <c r="BL38" s="2201" t="s">
        <v>38</v>
      </c>
      <c r="BM38" s="1662" t="s">
        <v>25</v>
      </c>
      <c r="BN38" s="2199" t="s">
        <v>25</v>
      </c>
      <c r="BO38" s="1822" t="s">
        <v>25</v>
      </c>
      <c r="BP38" s="2205">
        <v>44105</v>
      </c>
      <c r="BQ38" s="372">
        <v>1024</v>
      </c>
      <c r="BR38" s="372">
        <v>1141</v>
      </c>
      <c r="BS38" s="372">
        <v>4392</v>
      </c>
      <c r="BT38" s="372">
        <v>391</v>
      </c>
      <c r="BU38" s="372">
        <v>2</v>
      </c>
      <c r="BV38" s="372">
        <v>1</v>
      </c>
      <c r="BW38" s="372">
        <v>2</v>
      </c>
      <c r="BX38" s="372">
        <v>142</v>
      </c>
      <c r="BY38" s="372">
        <v>142</v>
      </c>
      <c r="BZ38" s="372" t="s">
        <v>21</v>
      </c>
      <c r="CA38" s="372">
        <v>185</v>
      </c>
      <c r="CB38" s="372">
        <v>414</v>
      </c>
      <c r="CC38" s="369" t="s">
        <v>21</v>
      </c>
      <c r="CD38" s="372" t="s">
        <v>21</v>
      </c>
      <c r="CE38" s="372">
        <v>48</v>
      </c>
      <c r="CF38" s="372">
        <v>309</v>
      </c>
      <c r="CG38" s="372">
        <v>326</v>
      </c>
      <c r="CH38" s="2201" t="s">
        <v>38</v>
      </c>
      <c r="CI38" s="1662" t="s">
        <v>25</v>
      </c>
      <c r="CJ38" s="2199" t="s">
        <v>25</v>
      </c>
      <c r="CK38" s="1822" t="s">
        <v>25</v>
      </c>
      <c r="CL38" s="2205">
        <v>44105</v>
      </c>
      <c r="CM38" s="60">
        <v>712128</v>
      </c>
      <c r="CN38" s="1233">
        <v>147281</v>
      </c>
      <c r="CO38" s="1233">
        <v>26</v>
      </c>
      <c r="CP38" s="1233">
        <v>1783</v>
      </c>
      <c r="CQ38" s="1233">
        <v>1169</v>
      </c>
      <c r="CR38" s="1233">
        <v>34029</v>
      </c>
      <c r="CS38" s="1233">
        <v>2375</v>
      </c>
      <c r="CT38" s="1233">
        <v>31654</v>
      </c>
      <c r="CU38" s="1233">
        <v>20732</v>
      </c>
      <c r="CV38" s="1233">
        <v>1850</v>
      </c>
      <c r="CW38" s="1233">
        <v>71930</v>
      </c>
      <c r="CX38" s="1233">
        <v>26290</v>
      </c>
      <c r="CY38" s="1233">
        <v>529769</v>
      </c>
      <c r="CZ38" s="1233">
        <v>683118</v>
      </c>
      <c r="DA38" s="1233">
        <v>19433</v>
      </c>
      <c r="DB38" s="1233">
        <v>20928</v>
      </c>
      <c r="DC38" s="1233">
        <v>2063</v>
      </c>
      <c r="DD38" s="1284" t="s">
        <v>38</v>
      </c>
      <c r="DE38" s="1533" t="s">
        <v>25</v>
      </c>
      <c r="DF38" s="2199" t="s">
        <v>25</v>
      </c>
      <c r="DG38" s="1822" t="s">
        <v>25</v>
      </c>
      <c r="DH38" s="2205">
        <v>44105</v>
      </c>
      <c r="DI38" s="1233">
        <v>5009</v>
      </c>
      <c r="DJ38" s="1233">
        <v>167</v>
      </c>
      <c r="DK38" s="1233">
        <v>6208</v>
      </c>
      <c r="DL38" s="1233">
        <v>31094</v>
      </c>
      <c r="DM38" s="1233">
        <v>2366</v>
      </c>
      <c r="DN38" s="1233">
        <v>268176</v>
      </c>
      <c r="DO38" s="1233">
        <v>3495</v>
      </c>
      <c r="DP38" s="1233">
        <v>458458</v>
      </c>
      <c r="DQ38" s="1233">
        <v>93889</v>
      </c>
      <c r="DR38" s="1233">
        <v>11</v>
      </c>
      <c r="DS38" s="1233">
        <v>162</v>
      </c>
      <c r="DT38" s="1233">
        <v>524</v>
      </c>
      <c r="DU38" s="1233">
        <v>2938</v>
      </c>
      <c r="DV38" s="1233">
        <v>641</v>
      </c>
      <c r="DW38" s="1233">
        <v>2297</v>
      </c>
      <c r="DX38" s="1233">
        <v>19773</v>
      </c>
      <c r="DY38" s="153" t="s">
        <v>21</v>
      </c>
      <c r="DZ38" s="1284" t="s">
        <v>38</v>
      </c>
      <c r="EA38" s="1533" t="s">
        <v>25</v>
      </c>
      <c r="EB38" s="2199" t="s">
        <v>25</v>
      </c>
      <c r="EC38" s="1822" t="s">
        <v>25</v>
      </c>
      <c r="ED38" s="2205">
        <v>44105</v>
      </c>
      <c r="EE38" s="60">
        <v>5962</v>
      </c>
      <c r="EF38" s="1233">
        <v>30298</v>
      </c>
      <c r="EG38" s="1233">
        <v>49</v>
      </c>
      <c r="EH38" s="1233">
        <v>99421</v>
      </c>
      <c r="EI38" s="1233">
        <v>15436</v>
      </c>
      <c r="EJ38" s="1233">
        <v>11</v>
      </c>
      <c r="EK38" s="1233">
        <v>27</v>
      </c>
      <c r="EL38" s="1233">
        <v>334</v>
      </c>
      <c r="EM38" s="1233">
        <v>1389</v>
      </c>
      <c r="EN38" s="1233">
        <v>211</v>
      </c>
      <c r="EO38" s="1233">
        <v>1178</v>
      </c>
      <c r="EP38" s="1233">
        <v>193</v>
      </c>
      <c r="EQ38" s="1233" t="s">
        <v>21</v>
      </c>
      <c r="ER38" s="1233">
        <v>17222</v>
      </c>
      <c r="ES38" s="1233">
        <v>69</v>
      </c>
      <c r="ET38" s="1233">
        <v>65462</v>
      </c>
      <c r="EU38" s="1233">
        <v>88500</v>
      </c>
      <c r="EV38" s="1284" t="s">
        <v>38</v>
      </c>
      <c r="EW38" s="1533" t="s">
        <v>25</v>
      </c>
      <c r="EX38" s="2199" t="s">
        <v>25</v>
      </c>
      <c r="EY38" s="1822" t="s">
        <v>25</v>
      </c>
      <c r="EZ38" s="2205">
        <v>44105</v>
      </c>
      <c r="FA38" s="1233">
        <v>18054</v>
      </c>
      <c r="FB38" s="1233">
        <v>152</v>
      </c>
      <c r="FC38" s="1233">
        <v>2113</v>
      </c>
      <c r="FD38" s="1233">
        <v>801</v>
      </c>
      <c r="FE38" s="1233">
        <v>1024</v>
      </c>
      <c r="FF38" s="1233">
        <v>1142</v>
      </c>
      <c r="FG38" s="1233">
        <v>3823</v>
      </c>
      <c r="FH38" s="1233">
        <v>506</v>
      </c>
      <c r="FI38" s="1233">
        <v>2</v>
      </c>
      <c r="FJ38" s="1233">
        <v>20</v>
      </c>
      <c r="FK38" s="1233">
        <v>2</v>
      </c>
      <c r="FL38" s="1233">
        <v>232</v>
      </c>
      <c r="FM38" s="1233">
        <v>143</v>
      </c>
      <c r="FN38" s="1233">
        <v>89</v>
      </c>
      <c r="FO38" s="1233">
        <v>185</v>
      </c>
      <c r="FP38" s="1233">
        <v>436</v>
      </c>
      <c r="FQ38" s="1284" t="s">
        <v>38</v>
      </c>
      <c r="FR38" s="1533" t="s">
        <v>25</v>
      </c>
      <c r="FS38" s="2199" t="s">
        <v>25</v>
      </c>
      <c r="FT38" s="1822" t="s">
        <v>25</v>
      </c>
      <c r="FU38" s="2205">
        <v>44105</v>
      </c>
      <c r="FV38" s="1233">
        <v>796</v>
      </c>
      <c r="FW38" s="1233">
        <v>1396</v>
      </c>
      <c r="FX38" s="1233">
        <v>39505</v>
      </c>
      <c r="FY38" s="1233">
        <v>1571</v>
      </c>
      <c r="FZ38" s="1284" t="s">
        <v>38</v>
      </c>
      <c r="GA38" s="1533" t="s">
        <v>25</v>
      </c>
      <c r="GC38" s="1533"/>
      <c r="GD38" s="1533"/>
      <c r="GE38" s="1533"/>
      <c r="GF38" s="1533"/>
      <c r="GG38" s="1533"/>
      <c r="GH38" s="1533"/>
      <c r="GI38" s="1533"/>
      <c r="GJ38" s="1533"/>
      <c r="GK38" s="1533"/>
      <c r="GL38" s="1533"/>
      <c r="GM38" s="1533"/>
      <c r="GN38" s="1533"/>
      <c r="GO38" s="1269"/>
      <c r="GQ38" s="1062"/>
      <c r="GR38" s="1062"/>
      <c r="GS38" s="1062"/>
    </row>
    <row r="39" spans="1:201" ht="14.25" customHeight="1">
      <c r="A39" s="2199" t="s">
        <v>25</v>
      </c>
      <c r="B39" s="1822" t="s">
        <v>25</v>
      </c>
      <c r="C39" s="2205">
        <v>44136</v>
      </c>
      <c r="D39" s="382">
        <v>654558</v>
      </c>
      <c r="E39" s="372">
        <v>128409</v>
      </c>
      <c r="F39" s="372">
        <v>23</v>
      </c>
      <c r="G39" s="372">
        <v>1264</v>
      </c>
      <c r="H39" s="372">
        <v>1074</v>
      </c>
      <c r="I39" s="372">
        <v>32317</v>
      </c>
      <c r="J39" s="372">
        <v>1849</v>
      </c>
      <c r="K39" s="372">
        <v>30468</v>
      </c>
      <c r="L39" s="372">
        <v>15982</v>
      </c>
      <c r="M39" s="372">
        <v>1738</v>
      </c>
      <c r="N39" s="372">
        <v>61662</v>
      </c>
      <c r="O39" s="372">
        <v>23165</v>
      </c>
      <c r="P39" s="372">
        <v>346870</v>
      </c>
      <c r="Q39" s="372">
        <v>412865</v>
      </c>
      <c r="R39" s="372">
        <v>22701</v>
      </c>
      <c r="S39" s="372">
        <v>20421</v>
      </c>
      <c r="T39" s="372">
        <v>2134</v>
      </c>
      <c r="U39" s="2201" t="s">
        <v>39</v>
      </c>
      <c r="V39" s="1662" t="s">
        <v>25</v>
      </c>
      <c r="W39" s="2199" t="s">
        <v>25</v>
      </c>
      <c r="X39" s="1822" t="s">
        <v>25</v>
      </c>
      <c r="Y39" s="2205">
        <v>44136</v>
      </c>
      <c r="Z39" s="372">
        <v>5228</v>
      </c>
      <c r="AA39" s="372">
        <v>176</v>
      </c>
      <c r="AB39" s="372">
        <v>6424</v>
      </c>
      <c r="AC39" s="372">
        <v>32940</v>
      </c>
      <c r="AD39" s="372">
        <v>1113</v>
      </c>
      <c r="AE39" s="372">
        <v>632514</v>
      </c>
      <c r="AF39" s="372">
        <v>66097</v>
      </c>
      <c r="AG39" s="372">
        <v>433833</v>
      </c>
      <c r="AH39" s="372">
        <v>77106</v>
      </c>
      <c r="AI39" s="372">
        <v>11</v>
      </c>
      <c r="AJ39" s="372">
        <v>184</v>
      </c>
      <c r="AK39" s="372">
        <v>511</v>
      </c>
      <c r="AL39" s="372">
        <v>2161</v>
      </c>
      <c r="AM39" s="372">
        <v>444</v>
      </c>
      <c r="AN39" s="372">
        <v>1717</v>
      </c>
      <c r="AO39" s="372">
        <v>15165</v>
      </c>
      <c r="AP39" s="376" t="s">
        <v>21</v>
      </c>
      <c r="AQ39" s="2201" t="s">
        <v>39</v>
      </c>
      <c r="AR39" s="1662" t="s">
        <v>25</v>
      </c>
      <c r="AS39" s="2199" t="s">
        <v>25</v>
      </c>
      <c r="AT39" s="1822" t="s">
        <v>25</v>
      </c>
      <c r="AU39" s="2205">
        <v>44136</v>
      </c>
      <c r="AV39" s="372">
        <v>32075</v>
      </c>
      <c r="AW39" s="372">
        <v>41</v>
      </c>
      <c r="AX39" s="372">
        <v>60506</v>
      </c>
      <c r="AY39" s="372">
        <v>1559</v>
      </c>
      <c r="AZ39" s="372">
        <v>11</v>
      </c>
      <c r="BA39" s="372">
        <v>34</v>
      </c>
      <c r="BB39" s="372">
        <v>321</v>
      </c>
      <c r="BC39" s="372">
        <v>795</v>
      </c>
      <c r="BD39" s="372">
        <v>123</v>
      </c>
      <c r="BE39" s="372">
        <v>672</v>
      </c>
      <c r="BF39" s="372">
        <v>254</v>
      </c>
      <c r="BG39" s="372" t="s">
        <v>21</v>
      </c>
      <c r="BH39" s="372">
        <v>74</v>
      </c>
      <c r="BI39" s="372">
        <v>3568</v>
      </c>
      <c r="BJ39" s="372">
        <v>817</v>
      </c>
      <c r="BK39" s="372">
        <v>171</v>
      </c>
      <c r="BL39" s="2201" t="s">
        <v>39</v>
      </c>
      <c r="BM39" s="1662" t="s">
        <v>25</v>
      </c>
      <c r="BN39" s="2199" t="s">
        <v>25</v>
      </c>
      <c r="BO39" s="1822" t="s">
        <v>25</v>
      </c>
      <c r="BP39" s="2205">
        <v>44136</v>
      </c>
      <c r="BQ39" s="372">
        <v>1159</v>
      </c>
      <c r="BR39" s="372">
        <v>1295</v>
      </c>
      <c r="BS39" s="372">
        <v>3970</v>
      </c>
      <c r="BT39" s="372">
        <v>328</v>
      </c>
      <c r="BU39" s="372">
        <v>2</v>
      </c>
      <c r="BV39" s="372">
        <v>2</v>
      </c>
      <c r="BW39" s="372">
        <v>3</v>
      </c>
      <c r="BX39" s="372">
        <v>117</v>
      </c>
      <c r="BY39" s="372">
        <v>117</v>
      </c>
      <c r="BZ39" s="372" t="s">
        <v>21</v>
      </c>
      <c r="CA39" s="372">
        <v>155</v>
      </c>
      <c r="CB39" s="372">
        <v>370</v>
      </c>
      <c r="CC39" s="369" t="s">
        <v>21</v>
      </c>
      <c r="CD39" s="372" t="s">
        <v>21</v>
      </c>
      <c r="CE39" s="372">
        <v>32</v>
      </c>
      <c r="CF39" s="372">
        <v>289</v>
      </c>
      <c r="CG39" s="372">
        <v>306</v>
      </c>
      <c r="CH39" s="2201" t="s">
        <v>39</v>
      </c>
      <c r="CI39" s="1662" t="s">
        <v>25</v>
      </c>
      <c r="CJ39" s="2199" t="s">
        <v>25</v>
      </c>
      <c r="CK39" s="1822" t="s">
        <v>25</v>
      </c>
      <c r="CL39" s="2205">
        <v>44136</v>
      </c>
      <c r="CM39" s="60">
        <v>780732</v>
      </c>
      <c r="CN39" s="1233">
        <v>142988</v>
      </c>
      <c r="CO39" s="1233">
        <v>23</v>
      </c>
      <c r="CP39" s="1233">
        <v>1456</v>
      </c>
      <c r="CQ39" s="1233">
        <v>1074</v>
      </c>
      <c r="CR39" s="1233">
        <v>33519</v>
      </c>
      <c r="CS39" s="1233">
        <v>2518</v>
      </c>
      <c r="CT39" s="1233">
        <v>31001</v>
      </c>
      <c r="CU39" s="1233">
        <v>15982</v>
      </c>
      <c r="CV39" s="1233">
        <v>1738</v>
      </c>
      <c r="CW39" s="1233">
        <v>78674</v>
      </c>
      <c r="CX39" s="1233">
        <v>23165</v>
      </c>
      <c r="CY39" s="1233">
        <v>601452</v>
      </c>
      <c r="CZ39" s="1233">
        <v>778856</v>
      </c>
      <c r="DA39" s="1233">
        <v>22701</v>
      </c>
      <c r="DB39" s="1233">
        <v>20421</v>
      </c>
      <c r="DC39" s="1233">
        <v>2134</v>
      </c>
      <c r="DD39" s="1284" t="s">
        <v>39</v>
      </c>
      <c r="DE39" s="1533" t="s">
        <v>25</v>
      </c>
      <c r="DF39" s="2199" t="s">
        <v>25</v>
      </c>
      <c r="DG39" s="1822" t="s">
        <v>25</v>
      </c>
      <c r="DH39" s="2205">
        <v>44136</v>
      </c>
      <c r="DI39" s="1233">
        <v>5283</v>
      </c>
      <c r="DJ39" s="1233">
        <v>176</v>
      </c>
      <c r="DK39" s="1233">
        <v>6709</v>
      </c>
      <c r="DL39" s="1233">
        <v>32940</v>
      </c>
      <c r="DM39" s="1233">
        <v>1948</v>
      </c>
      <c r="DN39" s="1233">
        <v>265748</v>
      </c>
      <c r="DO39" s="1233">
        <v>3131</v>
      </c>
      <c r="DP39" s="1233">
        <v>484650</v>
      </c>
      <c r="DQ39" s="1233">
        <v>90396</v>
      </c>
      <c r="DR39" s="1233">
        <v>11</v>
      </c>
      <c r="DS39" s="1233">
        <v>184</v>
      </c>
      <c r="DT39" s="1233">
        <v>511</v>
      </c>
      <c r="DU39" s="1233">
        <v>2392</v>
      </c>
      <c r="DV39" s="1233">
        <v>553</v>
      </c>
      <c r="DW39" s="1233">
        <v>1838</v>
      </c>
      <c r="DX39" s="1233">
        <v>15165</v>
      </c>
      <c r="DY39" s="153" t="s">
        <v>21</v>
      </c>
      <c r="DZ39" s="1284" t="s">
        <v>39</v>
      </c>
      <c r="EA39" s="1533" t="s">
        <v>25</v>
      </c>
      <c r="EB39" s="2199" t="s">
        <v>25</v>
      </c>
      <c r="EC39" s="1822" t="s">
        <v>25</v>
      </c>
      <c r="ED39" s="2205">
        <v>44136</v>
      </c>
      <c r="EE39" s="60">
        <v>6424</v>
      </c>
      <c r="EF39" s="1233">
        <v>32075</v>
      </c>
      <c r="EG39" s="1233">
        <v>41</v>
      </c>
      <c r="EH39" s="1233">
        <v>111323</v>
      </c>
      <c r="EI39" s="1233">
        <v>14848</v>
      </c>
      <c r="EJ39" s="1233">
        <v>11</v>
      </c>
      <c r="EK39" s="1233">
        <v>34</v>
      </c>
      <c r="EL39" s="1233">
        <v>321</v>
      </c>
      <c r="EM39" s="1233">
        <v>1026</v>
      </c>
      <c r="EN39" s="1233">
        <v>232</v>
      </c>
      <c r="EO39" s="1233">
        <v>793</v>
      </c>
      <c r="EP39" s="1233">
        <v>254</v>
      </c>
      <c r="EQ39" s="1233" t="s">
        <v>21</v>
      </c>
      <c r="ER39" s="1233">
        <v>16888</v>
      </c>
      <c r="ES39" s="1233">
        <v>74</v>
      </c>
      <c r="ET39" s="1233">
        <v>77954</v>
      </c>
      <c r="EU39" s="1233">
        <v>103573</v>
      </c>
      <c r="EV39" s="1284" t="s">
        <v>39</v>
      </c>
      <c r="EW39" s="1533" t="s">
        <v>25</v>
      </c>
      <c r="EX39" s="2199" t="s">
        <v>25</v>
      </c>
      <c r="EY39" s="1822" t="s">
        <v>25</v>
      </c>
      <c r="EZ39" s="2205">
        <v>44136</v>
      </c>
      <c r="FA39" s="1233">
        <v>17760</v>
      </c>
      <c r="FB39" s="1233">
        <v>197</v>
      </c>
      <c r="FC39" s="1233">
        <v>2256</v>
      </c>
      <c r="FD39" s="1233">
        <v>784</v>
      </c>
      <c r="FE39" s="1233">
        <v>1159</v>
      </c>
      <c r="FF39" s="1233">
        <v>1294</v>
      </c>
      <c r="FG39" s="1233">
        <v>3485</v>
      </c>
      <c r="FH39" s="1233">
        <v>457</v>
      </c>
      <c r="FI39" s="1233">
        <v>2</v>
      </c>
      <c r="FJ39" s="1233">
        <v>55</v>
      </c>
      <c r="FK39" s="1233">
        <v>3</v>
      </c>
      <c r="FL39" s="1233">
        <v>190</v>
      </c>
      <c r="FM39" s="1233">
        <v>121</v>
      </c>
      <c r="FN39" s="1233">
        <v>69</v>
      </c>
      <c r="FO39" s="1233">
        <v>155</v>
      </c>
      <c r="FP39" s="1233">
        <v>431</v>
      </c>
      <c r="FQ39" s="1284" t="s">
        <v>39</v>
      </c>
      <c r="FR39" s="1533" t="s">
        <v>25</v>
      </c>
      <c r="FS39" s="2199" t="s">
        <v>25</v>
      </c>
      <c r="FT39" s="1822" t="s">
        <v>25</v>
      </c>
      <c r="FU39" s="2205">
        <v>44136</v>
      </c>
      <c r="FV39" s="1233">
        <v>865</v>
      </c>
      <c r="FW39" s="1233">
        <v>1072</v>
      </c>
      <c r="FX39" s="1233">
        <v>39924</v>
      </c>
      <c r="FY39" s="1233">
        <v>1525</v>
      </c>
      <c r="FZ39" s="1284" t="s">
        <v>39</v>
      </c>
      <c r="GA39" s="1533" t="s">
        <v>25</v>
      </c>
      <c r="GC39" s="1533"/>
      <c r="GD39" s="1533"/>
      <c r="GE39" s="1533"/>
      <c r="GF39" s="1533"/>
      <c r="GG39" s="1533"/>
      <c r="GH39" s="1533"/>
      <c r="GI39" s="1533"/>
      <c r="GJ39" s="1533"/>
      <c r="GK39" s="1533"/>
      <c r="GL39" s="1533"/>
      <c r="GM39" s="1533"/>
      <c r="GN39" s="1533"/>
      <c r="GO39" s="1269"/>
      <c r="GQ39" s="1062"/>
      <c r="GR39" s="1062"/>
      <c r="GS39" s="1062"/>
    </row>
    <row r="40" spans="1:201" ht="14.25" customHeight="1">
      <c r="A40" s="2206" t="s">
        <v>25</v>
      </c>
      <c r="B40" s="1830" t="s">
        <v>25</v>
      </c>
      <c r="C40" s="2207">
        <v>44166</v>
      </c>
      <c r="D40" s="374">
        <v>688319</v>
      </c>
      <c r="E40" s="373">
        <v>129475</v>
      </c>
      <c r="F40" s="373">
        <v>36</v>
      </c>
      <c r="G40" s="373">
        <v>1106</v>
      </c>
      <c r="H40" s="373">
        <v>1090</v>
      </c>
      <c r="I40" s="373">
        <v>34173</v>
      </c>
      <c r="J40" s="373">
        <v>2033</v>
      </c>
      <c r="K40" s="373">
        <v>32140</v>
      </c>
      <c r="L40" s="373">
        <v>19547</v>
      </c>
      <c r="M40" s="373">
        <v>1541</v>
      </c>
      <c r="N40" s="373">
        <v>53467</v>
      </c>
      <c r="O40" s="373">
        <v>25016</v>
      </c>
      <c r="P40" s="373">
        <v>367783</v>
      </c>
      <c r="Q40" s="373">
        <v>449394</v>
      </c>
      <c r="R40" s="373">
        <v>16837</v>
      </c>
      <c r="S40" s="373">
        <v>21376</v>
      </c>
      <c r="T40" s="373">
        <v>2262</v>
      </c>
      <c r="U40" s="2208" t="s">
        <v>40</v>
      </c>
      <c r="V40" s="1673" t="s">
        <v>25</v>
      </c>
      <c r="W40" s="2206" t="s">
        <v>25</v>
      </c>
      <c r="X40" s="1830" t="s">
        <v>25</v>
      </c>
      <c r="Y40" s="2207">
        <v>44166</v>
      </c>
      <c r="Z40" s="373">
        <v>5656</v>
      </c>
      <c r="AA40" s="373">
        <v>109</v>
      </c>
      <c r="AB40" s="373">
        <v>6808</v>
      </c>
      <c r="AC40" s="373">
        <v>31700</v>
      </c>
      <c r="AD40" s="373">
        <v>1400</v>
      </c>
      <c r="AE40" s="373">
        <v>656247</v>
      </c>
      <c r="AF40" s="373">
        <v>74737</v>
      </c>
      <c r="AG40" s="373">
        <v>456000</v>
      </c>
      <c r="AH40" s="373">
        <v>77262</v>
      </c>
      <c r="AI40" s="373">
        <v>22</v>
      </c>
      <c r="AJ40" s="373">
        <v>226</v>
      </c>
      <c r="AK40" s="373">
        <v>534</v>
      </c>
      <c r="AL40" s="373">
        <v>2989</v>
      </c>
      <c r="AM40" s="373">
        <v>432</v>
      </c>
      <c r="AN40" s="373">
        <v>2557</v>
      </c>
      <c r="AO40" s="373">
        <v>18651</v>
      </c>
      <c r="AP40" s="377">
        <v>1</v>
      </c>
      <c r="AQ40" s="2208" t="s">
        <v>40</v>
      </c>
      <c r="AR40" s="1673" t="s">
        <v>25</v>
      </c>
      <c r="AS40" s="2206" t="s">
        <v>25</v>
      </c>
      <c r="AT40" s="1830" t="s">
        <v>25</v>
      </c>
      <c r="AU40" s="2207">
        <v>44166</v>
      </c>
      <c r="AV40" s="373">
        <v>30800</v>
      </c>
      <c r="AW40" s="373">
        <v>23</v>
      </c>
      <c r="AX40" s="373">
        <v>61668</v>
      </c>
      <c r="AY40" s="373">
        <v>2111</v>
      </c>
      <c r="AZ40" s="373">
        <v>22</v>
      </c>
      <c r="BA40" s="373">
        <v>62</v>
      </c>
      <c r="BB40" s="373">
        <v>341</v>
      </c>
      <c r="BC40" s="373">
        <v>1220</v>
      </c>
      <c r="BD40" s="373">
        <v>136</v>
      </c>
      <c r="BE40" s="373">
        <v>1084</v>
      </c>
      <c r="BF40" s="373">
        <v>303</v>
      </c>
      <c r="BG40" s="373">
        <v>1</v>
      </c>
      <c r="BH40" s="373">
        <v>58</v>
      </c>
      <c r="BI40" s="373">
        <v>2075</v>
      </c>
      <c r="BJ40" s="373">
        <v>583</v>
      </c>
      <c r="BK40" s="373">
        <v>171</v>
      </c>
      <c r="BL40" s="2208" t="s">
        <v>40</v>
      </c>
      <c r="BM40" s="1673" t="s">
        <v>25</v>
      </c>
      <c r="BN40" s="2206" t="s">
        <v>25</v>
      </c>
      <c r="BO40" s="1830" t="s">
        <v>25</v>
      </c>
      <c r="BP40" s="2207">
        <v>44166</v>
      </c>
      <c r="BQ40" s="373">
        <v>2689</v>
      </c>
      <c r="BR40" s="373">
        <v>3009</v>
      </c>
      <c r="BS40" s="373">
        <v>4341</v>
      </c>
      <c r="BT40" s="373">
        <v>359</v>
      </c>
      <c r="BU40" s="373">
        <v>2</v>
      </c>
      <c r="BV40" s="373">
        <v>13</v>
      </c>
      <c r="BW40" s="373">
        <v>3</v>
      </c>
      <c r="BX40" s="373">
        <v>127</v>
      </c>
      <c r="BY40" s="373">
        <v>127</v>
      </c>
      <c r="BZ40" s="373" t="s">
        <v>21</v>
      </c>
      <c r="CA40" s="373">
        <v>163</v>
      </c>
      <c r="CB40" s="373">
        <v>329</v>
      </c>
      <c r="CC40" s="1181" t="s">
        <v>21</v>
      </c>
      <c r="CD40" s="373" t="s">
        <v>21</v>
      </c>
      <c r="CE40" s="373">
        <v>39</v>
      </c>
      <c r="CF40" s="373">
        <v>243</v>
      </c>
      <c r="CG40" s="373">
        <v>258</v>
      </c>
      <c r="CH40" s="2208" t="s">
        <v>40</v>
      </c>
      <c r="CI40" s="1673" t="s">
        <v>25</v>
      </c>
      <c r="CJ40" s="2206" t="s">
        <v>25</v>
      </c>
      <c r="CK40" s="1830" t="s">
        <v>25</v>
      </c>
      <c r="CL40" s="2207">
        <v>44166</v>
      </c>
      <c r="CM40" s="74">
        <v>823091</v>
      </c>
      <c r="CN40" s="1232">
        <v>144781</v>
      </c>
      <c r="CO40" s="1232">
        <v>36</v>
      </c>
      <c r="CP40" s="1232">
        <v>1273</v>
      </c>
      <c r="CQ40" s="1232">
        <v>1090</v>
      </c>
      <c r="CR40" s="1232">
        <v>35640</v>
      </c>
      <c r="CS40" s="1232">
        <v>2738</v>
      </c>
      <c r="CT40" s="1232">
        <v>32902</v>
      </c>
      <c r="CU40" s="1232">
        <v>19547</v>
      </c>
      <c r="CV40" s="1232">
        <v>1541</v>
      </c>
      <c r="CW40" s="1232">
        <v>71083</v>
      </c>
      <c r="CX40" s="1232">
        <v>25016</v>
      </c>
      <c r="CY40" s="1232">
        <v>644286</v>
      </c>
      <c r="CZ40" s="1232">
        <v>846786</v>
      </c>
      <c r="DA40" s="1232">
        <v>16837</v>
      </c>
      <c r="DB40" s="1232">
        <v>21376</v>
      </c>
      <c r="DC40" s="1232">
        <v>2262</v>
      </c>
      <c r="DD40" s="1298" t="s">
        <v>40</v>
      </c>
      <c r="DE40" s="1537" t="s">
        <v>25</v>
      </c>
      <c r="DF40" s="2206" t="s">
        <v>25</v>
      </c>
      <c r="DG40" s="1830" t="s">
        <v>25</v>
      </c>
      <c r="DH40" s="2207">
        <v>44166</v>
      </c>
      <c r="DI40" s="1232">
        <v>5708</v>
      </c>
      <c r="DJ40" s="1232">
        <v>109</v>
      </c>
      <c r="DK40" s="1232">
        <v>6986</v>
      </c>
      <c r="DL40" s="1232">
        <v>31700</v>
      </c>
      <c r="DM40" s="1232">
        <v>2129</v>
      </c>
      <c r="DN40" s="1232">
        <v>265453</v>
      </c>
      <c r="DO40" s="1232">
        <v>4266</v>
      </c>
      <c r="DP40" s="1232">
        <v>510462</v>
      </c>
      <c r="DQ40" s="1232">
        <v>90924</v>
      </c>
      <c r="DR40" s="1232">
        <v>22</v>
      </c>
      <c r="DS40" s="1232">
        <v>226</v>
      </c>
      <c r="DT40" s="1232">
        <v>534</v>
      </c>
      <c r="DU40" s="1232">
        <v>3131</v>
      </c>
      <c r="DV40" s="1232">
        <v>515</v>
      </c>
      <c r="DW40" s="1232">
        <v>2617</v>
      </c>
      <c r="DX40" s="1232">
        <v>18651</v>
      </c>
      <c r="DY40" s="361">
        <v>1</v>
      </c>
      <c r="DZ40" s="1298" t="s">
        <v>40</v>
      </c>
      <c r="EA40" s="1537" t="s">
        <v>25</v>
      </c>
      <c r="EB40" s="2206" t="s">
        <v>25</v>
      </c>
      <c r="EC40" s="1830" t="s">
        <v>25</v>
      </c>
      <c r="ED40" s="2207">
        <v>44166</v>
      </c>
      <c r="EE40" s="74">
        <v>6808</v>
      </c>
      <c r="EF40" s="1232">
        <v>30800</v>
      </c>
      <c r="EG40" s="1232">
        <v>23</v>
      </c>
      <c r="EH40" s="1232">
        <v>116131</v>
      </c>
      <c r="EI40" s="1232">
        <v>15773</v>
      </c>
      <c r="EJ40" s="1232">
        <v>22</v>
      </c>
      <c r="EK40" s="1232">
        <v>62</v>
      </c>
      <c r="EL40" s="1232">
        <v>341</v>
      </c>
      <c r="EM40" s="1232">
        <v>1362</v>
      </c>
      <c r="EN40" s="1232">
        <v>219</v>
      </c>
      <c r="EO40" s="1232">
        <v>1144</v>
      </c>
      <c r="EP40" s="1232">
        <v>303</v>
      </c>
      <c r="EQ40" s="1232">
        <v>1</v>
      </c>
      <c r="ER40" s="1232">
        <v>17491</v>
      </c>
      <c r="ES40" s="1232">
        <v>58</v>
      </c>
      <c r="ET40" s="1232">
        <v>82310</v>
      </c>
      <c r="EU40" s="1232">
        <v>110838</v>
      </c>
      <c r="EV40" s="1298" t="s">
        <v>40</v>
      </c>
      <c r="EW40" s="1537" t="s">
        <v>25</v>
      </c>
      <c r="EX40" s="2206" t="s">
        <v>25</v>
      </c>
      <c r="EY40" s="1830" t="s">
        <v>25</v>
      </c>
      <c r="EZ40" s="2207">
        <v>44166</v>
      </c>
      <c r="FA40" s="1232">
        <v>18219</v>
      </c>
      <c r="FB40" s="1232">
        <v>249</v>
      </c>
      <c r="FC40" s="1232">
        <v>4103</v>
      </c>
      <c r="FD40" s="1232">
        <v>807</v>
      </c>
      <c r="FE40" s="1232">
        <v>2689</v>
      </c>
      <c r="FF40" s="1232">
        <v>3009</v>
      </c>
      <c r="FG40" s="1232">
        <v>3753</v>
      </c>
      <c r="FH40" s="1232">
        <v>475</v>
      </c>
      <c r="FI40" s="1232">
        <v>2</v>
      </c>
      <c r="FJ40" s="1232">
        <v>30</v>
      </c>
      <c r="FK40" s="1232">
        <v>3</v>
      </c>
      <c r="FL40" s="1232">
        <v>220</v>
      </c>
      <c r="FM40" s="1232">
        <v>145</v>
      </c>
      <c r="FN40" s="1232">
        <v>75</v>
      </c>
      <c r="FO40" s="1232">
        <v>163</v>
      </c>
      <c r="FP40" s="1232">
        <v>361</v>
      </c>
      <c r="FQ40" s="1298" t="s">
        <v>40</v>
      </c>
      <c r="FR40" s="1537" t="s">
        <v>25</v>
      </c>
      <c r="FS40" s="2206" t="s">
        <v>25</v>
      </c>
      <c r="FT40" s="1830" t="s">
        <v>25</v>
      </c>
      <c r="FU40" s="2207">
        <v>44166</v>
      </c>
      <c r="FV40" s="1232">
        <v>900</v>
      </c>
      <c r="FW40" s="1232">
        <v>1377</v>
      </c>
      <c r="FX40" s="1232">
        <v>42286</v>
      </c>
      <c r="FY40" s="1232">
        <v>1317</v>
      </c>
      <c r="FZ40" s="1298" t="s">
        <v>40</v>
      </c>
      <c r="GA40" s="1537" t="s">
        <v>25</v>
      </c>
      <c r="GC40" s="1533"/>
      <c r="GD40" s="1533"/>
      <c r="GE40" s="1533"/>
      <c r="GF40" s="1533"/>
      <c r="GG40" s="1533"/>
      <c r="GH40" s="1533"/>
      <c r="GI40" s="1533"/>
      <c r="GJ40" s="1533"/>
      <c r="GK40" s="1533"/>
      <c r="GL40" s="1533"/>
      <c r="GM40" s="1533"/>
      <c r="GN40" s="1533"/>
      <c r="GO40" s="1269"/>
      <c r="GQ40" s="1062"/>
      <c r="GR40" s="1062"/>
      <c r="GS40" s="1062"/>
    </row>
    <row r="41" spans="1:201" ht="14.25" customHeight="1">
      <c r="A41" s="1449"/>
      <c r="B41" s="1449"/>
      <c r="C41" s="1449"/>
      <c r="D41" s="1449"/>
      <c r="E41" s="1449"/>
      <c r="F41" s="1449"/>
      <c r="G41" s="1449"/>
      <c r="H41" s="1449"/>
      <c r="I41" s="1449"/>
      <c r="J41" s="1449"/>
      <c r="K41" s="2209"/>
      <c r="L41" s="1449"/>
      <c r="M41" s="1449"/>
      <c r="N41" s="1449"/>
      <c r="O41" s="1449"/>
      <c r="P41" s="1449"/>
      <c r="Q41" s="1449"/>
      <c r="R41" s="1449"/>
      <c r="S41" s="1449"/>
      <c r="T41" s="1449"/>
      <c r="U41" s="1620"/>
      <c r="V41" s="1620"/>
      <c r="W41" s="1449"/>
      <c r="X41" s="1449"/>
      <c r="Y41" s="1449"/>
      <c r="Z41" s="1449"/>
      <c r="AA41" s="1449"/>
      <c r="AB41" s="1449"/>
      <c r="AC41" s="1449"/>
      <c r="AD41" s="1449"/>
      <c r="AE41" s="1449"/>
      <c r="AF41" s="1449"/>
      <c r="AG41" s="2134"/>
      <c r="AH41" s="1449"/>
      <c r="AI41" s="2209"/>
      <c r="AJ41" s="1449"/>
      <c r="AK41" s="1449"/>
      <c r="AL41" s="1449"/>
      <c r="AM41" s="1449"/>
      <c r="AN41" s="1449"/>
      <c r="AO41" s="1449"/>
      <c r="AP41" s="1449"/>
      <c r="AQ41" s="1620"/>
      <c r="AR41" s="1620"/>
      <c r="AS41" s="1449"/>
      <c r="AT41" s="1449"/>
      <c r="AU41" s="1449"/>
      <c r="AV41" s="1449"/>
      <c r="AW41" s="1449"/>
      <c r="AX41" s="1449"/>
      <c r="AY41" s="1449"/>
      <c r="AZ41" s="1449"/>
      <c r="BA41" s="1449"/>
      <c r="BB41" s="1449"/>
      <c r="BC41" s="2210"/>
      <c r="BD41" s="1449"/>
      <c r="BE41" s="1449"/>
      <c r="BF41" s="1449"/>
      <c r="BG41" s="1449"/>
      <c r="BH41" s="1449"/>
      <c r="BI41" s="1449"/>
      <c r="BJ41" s="1449"/>
      <c r="BK41" s="1449"/>
      <c r="BL41" s="1620"/>
      <c r="BM41" s="1620"/>
      <c r="BN41" s="1449"/>
      <c r="BO41" s="1449"/>
      <c r="BP41" s="1449"/>
      <c r="BQ41" s="1449"/>
      <c r="BR41" s="1449"/>
      <c r="BS41" s="1449"/>
      <c r="BT41" s="1449"/>
      <c r="BU41" s="1449"/>
      <c r="BV41" s="1449"/>
      <c r="BW41" s="1449"/>
      <c r="BX41" s="1449"/>
      <c r="BY41" s="1449"/>
      <c r="BZ41" s="1449"/>
      <c r="CA41" s="1449"/>
      <c r="CB41" s="1449"/>
      <c r="CC41" s="1449"/>
      <c r="CD41" s="1449"/>
      <c r="CE41" s="1449"/>
      <c r="CF41" s="1449"/>
      <c r="CG41" s="1449"/>
      <c r="CH41" s="1620"/>
      <c r="CI41" s="1620"/>
      <c r="CJ41" s="1260"/>
      <c r="CK41" s="1260"/>
      <c r="CL41" s="1260"/>
      <c r="CM41" s="1260"/>
      <c r="CN41" s="1260"/>
      <c r="CO41" s="1260"/>
      <c r="CP41" s="1260"/>
      <c r="CQ41" s="1260"/>
      <c r="CR41" s="1260"/>
      <c r="CS41" s="1260"/>
      <c r="CT41" s="2211"/>
      <c r="CU41" s="1260"/>
      <c r="CV41" s="1260"/>
      <c r="CW41" s="1260"/>
      <c r="CX41" s="1260"/>
      <c r="CY41" s="1260"/>
      <c r="CZ41" s="1260"/>
      <c r="DA41" s="1260"/>
      <c r="DB41" s="1260"/>
      <c r="DC41" s="1260"/>
      <c r="DD41" s="1322"/>
      <c r="DE41" s="1322"/>
      <c r="DF41" s="1260"/>
      <c r="DG41" s="1260"/>
      <c r="DH41" s="1260"/>
      <c r="DI41" s="1260"/>
      <c r="DJ41" s="1260"/>
      <c r="DK41" s="1260"/>
      <c r="DL41" s="1260"/>
      <c r="DM41" s="1260"/>
      <c r="DN41" s="1260"/>
      <c r="DO41" s="1260"/>
      <c r="DP41" s="2211"/>
      <c r="DQ41" s="1260"/>
      <c r="DR41" s="1260"/>
      <c r="DS41" s="1260"/>
      <c r="DT41" s="1260"/>
      <c r="DU41" s="1260"/>
      <c r="DV41" s="1260"/>
      <c r="DW41" s="1260"/>
      <c r="DX41" s="1260"/>
      <c r="DY41" s="1260"/>
      <c r="DZ41" s="1322"/>
      <c r="EA41" s="1322"/>
      <c r="EB41" s="2212"/>
      <c r="EC41" s="1260"/>
      <c r="ED41" s="1260"/>
      <c r="EE41" s="1260"/>
      <c r="EF41" s="1260"/>
      <c r="EG41" s="1260"/>
      <c r="EH41" s="1260"/>
      <c r="EI41" s="1260"/>
      <c r="EJ41" s="1260"/>
      <c r="EK41" s="1260"/>
      <c r="EL41" s="2211"/>
      <c r="EM41" s="1260"/>
      <c r="EN41" s="1260"/>
      <c r="EO41" s="1260"/>
      <c r="EP41" s="1260"/>
      <c r="EQ41" s="1260"/>
      <c r="ER41" s="1260"/>
      <c r="ES41" s="1260"/>
      <c r="ET41" s="1260"/>
      <c r="EU41" s="1260"/>
      <c r="EV41" s="1322"/>
      <c r="EW41" s="1322"/>
      <c r="EX41" s="1260"/>
      <c r="EY41" s="1260"/>
      <c r="EZ41" s="1260"/>
      <c r="FA41" s="1260"/>
      <c r="FB41" s="1260"/>
      <c r="FC41" s="1260"/>
      <c r="FD41" s="1260"/>
      <c r="FE41" s="1260"/>
      <c r="FF41" s="1260"/>
      <c r="FG41" s="1260"/>
      <c r="FH41" s="1260"/>
      <c r="FI41" s="1260"/>
      <c r="FJ41" s="1260"/>
      <c r="FK41" s="1260"/>
      <c r="FL41" s="1260"/>
      <c r="FM41" s="1260"/>
      <c r="FN41" s="1260"/>
      <c r="FO41" s="1260"/>
      <c r="FP41" s="1260"/>
      <c r="FQ41" s="1260"/>
      <c r="FR41" s="1322"/>
      <c r="FS41" s="1322"/>
      <c r="FT41" s="1322"/>
      <c r="FU41" s="1322"/>
      <c r="FV41" s="1322"/>
      <c r="FW41" s="1322"/>
      <c r="FX41" s="1322"/>
      <c r="FY41" s="1322"/>
      <c r="FZ41" s="1322"/>
      <c r="GA41" s="1322"/>
      <c r="GB41" s="1322"/>
      <c r="GC41" s="1322"/>
      <c r="GD41" s="1322"/>
      <c r="GE41" s="1322"/>
      <c r="GF41" s="1322"/>
      <c r="GG41" s="1322"/>
      <c r="GH41" s="1322"/>
      <c r="GI41" s="1322"/>
      <c r="GJ41" s="1322"/>
      <c r="GK41" s="1322"/>
      <c r="GL41" s="1322"/>
      <c r="GM41" s="1322"/>
      <c r="GN41" s="1322"/>
    </row>
    <row r="42" spans="1:201" s="1255" customFormat="1" ht="18.75" customHeight="1">
      <c r="A42" s="2710" t="s">
        <v>734</v>
      </c>
      <c r="B42" s="2710"/>
      <c r="C42" s="2711"/>
      <c r="D42" s="2138" t="s">
        <v>1928</v>
      </c>
      <c r="E42" s="2139"/>
      <c r="F42" s="2152" t="s">
        <v>1929</v>
      </c>
      <c r="G42" s="2139"/>
      <c r="H42" s="2139"/>
      <c r="I42" s="2139"/>
      <c r="J42" s="2144"/>
      <c r="K42" s="2145" t="s">
        <v>741</v>
      </c>
      <c r="L42" s="2139"/>
      <c r="M42" s="2139"/>
      <c r="N42" s="2139"/>
      <c r="O42" s="2153"/>
      <c r="P42" s="2147" t="s">
        <v>1930</v>
      </c>
      <c r="Q42" s="2139"/>
      <c r="R42" s="2139" t="s">
        <v>1931</v>
      </c>
      <c r="S42" s="2139"/>
      <c r="T42" s="2142"/>
      <c r="U42" s="2847" t="s">
        <v>694</v>
      </c>
      <c r="V42" s="2848"/>
      <c r="W42" s="2710" t="s">
        <v>734</v>
      </c>
      <c r="X42" s="2710"/>
      <c r="Y42" s="2711"/>
      <c r="Z42" s="2147" t="s">
        <v>1025</v>
      </c>
      <c r="AA42" s="2139"/>
      <c r="AB42" s="2139" t="s">
        <v>1932</v>
      </c>
      <c r="AC42" s="2139"/>
      <c r="AD42" s="2139"/>
      <c r="AE42" s="2139"/>
      <c r="AF42" s="2139" t="s">
        <v>714</v>
      </c>
      <c r="AG42" s="2134" t="s">
        <v>741</v>
      </c>
      <c r="AH42" s="2139"/>
      <c r="AI42" s="2144"/>
      <c r="AJ42" s="2139"/>
      <c r="AK42" s="2139"/>
      <c r="AL42" s="2139"/>
      <c r="AM42" s="2139"/>
      <c r="AN42" s="2213"/>
      <c r="AO42" s="2139"/>
      <c r="AP42" s="2214" t="s">
        <v>1026</v>
      </c>
      <c r="AQ42" s="2847" t="s">
        <v>694</v>
      </c>
      <c r="AR42" s="2848"/>
      <c r="AS42" s="2710" t="s">
        <v>734</v>
      </c>
      <c r="AT42" s="2710"/>
      <c r="AU42" s="2711"/>
      <c r="AV42" s="2147" t="s">
        <v>1027</v>
      </c>
      <c r="AW42" s="2144"/>
      <c r="AX42" s="2139" t="s">
        <v>1933</v>
      </c>
      <c r="AY42" s="2139"/>
      <c r="AZ42" s="2139"/>
      <c r="BA42" s="2148"/>
      <c r="BB42" s="2148"/>
      <c r="BC42" s="2145" t="s">
        <v>741</v>
      </c>
      <c r="BD42" s="2147" t="s">
        <v>2181</v>
      </c>
      <c r="BE42" s="2143"/>
      <c r="BF42" s="2139" t="s">
        <v>1934</v>
      </c>
      <c r="BG42" s="2139"/>
      <c r="BH42" s="2139" t="s">
        <v>714</v>
      </c>
      <c r="BI42" s="2139"/>
      <c r="BJ42" s="2139"/>
      <c r="BK42" s="2144"/>
      <c r="BL42" s="2847" t="s">
        <v>694</v>
      </c>
      <c r="BM42" s="2848"/>
      <c r="BN42" s="2710" t="s">
        <v>734</v>
      </c>
      <c r="BO42" s="2710"/>
      <c r="BP42" s="2711"/>
      <c r="BQ42" s="2147" t="s">
        <v>1028</v>
      </c>
      <c r="BR42" s="2152"/>
      <c r="BS42" s="2147" t="s">
        <v>1029</v>
      </c>
      <c r="BT42" s="2143"/>
      <c r="BU42" s="2139" t="s">
        <v>1935</v>
      </c>
      <c r="BV42" s="2139"/>
      <c r="BW42" s="2139"/>
      <c r="BX42" s="2145" t="s">
        <v>741</v>
      </c>
      <c r="BY42" s="2139"/>
      <c r="BZ42" s="2139"/>
      <c r="CA42" s="2139"/>
      <c r="CB42" s="2139"/>
      <c r="CC42" s="2139"/>
      <c r="CD42" s="2139"/>
      <c r="CE42" s="2139"/>
      <c r="CF42" s="2144"/>
      <c r="CG42" s="2215"/>
      <c r="CH42" s="2847" t="s">
        <v>694</v>
      </c>
      <c r="CI42" s="2848"/>
      <c r="CJ42" s="2618" t="s">
        <v>734</v>
      </c>
      <c r="CK42" s="2618"/>
      <c r="CL42" s="2619"/>
      <c r="CM42" s="1965" t="s">
        <v>1928</v>
      </c>
      <c r="CN42" s="1513"/>
      <c r="CO42" s="1943" t="s">
        <v>1929</v>
      </c>
      <c r="CP42" s="1513"/>
      <c r="CQ42" s="1513"/>
      <c r="CR42" s="1513"/>
      <c r="CS42" s="2026"/>
      <c r="CT42" s="2020" t="s">
        <v>741</v>
      </c>
      <c r="CU42" s="1513"/>
      <c r="CV42" s="1513"/>
      <c r="CW42" s="1513"/>
      <c r="CX42" s="1513"/>
      <c r="CY42" s="1970" t="s">
        <v>683</v>
      </c>
      <c r="CZ42" s="1513"/>
      <c r="DA42" s="1941" t="s">
        <v>1931</v>
      </c>
      <c r="DB42" s="1345"/>
      <c r="DC42" s="1378"/>
      <c r="DD42" s="2611" t="s">
        <v>694</v>
      </c>
      <c r="DE42" s="2612"/>
      <c r="DF42" s="2618" t="s">
        <v>734</v>
      </c>
      <c r="DG42" s="2618"/>
      <c r="DH42" s="2619"/>
      <c r="DI42" s="1967" t="s">
        <v>1030</v>
      </c>
      <c r="DJ42" s="1513"/>
      <c r="DK42" s="1513" t="s">
        <v>1936</v>
      </c>
      <c r="DL42" s="1513"/>
      <c r="DM42" s="1513"/>
      <c r="DN42" s="1513"/>
      <c r="DO42" s="1513" t="s">
        <v>714</v>
      </c>
      <c r="DP42" s="2020" t="s">
        <v>741</v>
      </c>
      <c r="DQ42" s="1513"/>
      <c r="DR42" s="2026"/>
      <c r="DS42" s="1513"/>
      <c r="DT42" s="1513"/>
      <c r="DU42" s="2026"/>
      <c r="DV42" s="1967" t="s">
        <v>1937</v>
      </c>
      <c r="DW42" s="2026"/>
      <c r="DX42" s="1943"/>
      <c r="DY42" s="2216"/>
      <c r="DZ42" s="2611" t="s">
        <v>694</v>
      </c>
      <c r="EA42" s="2612"/>
      <c r="EB42" s="2621" t="s">
        <v>1267</v>
      </c>
      <c r="EC42" s="2621"/>
      <c r="ED42" s="2622"/>
      <c r="EE42" s="1970" t="s">
        <v>1031</v>
      </c>
      <c r="EF42" s="1513"/>
      <c r="EG42" s="1513" t="s">
        <v>1933</v>
      </c>
      <c r="EH42" s="1513"/>
      <c r="EI42" s="1513"/>
      <c r="EJ42" s="1513"/>
      <c r="EK42" s="2217"/>
      <c r="EL42" s="2020" t="s">
        <v>741</v>
      </c>
      <c r="EM42" s="1345"/>
      <c r="EN42" s="2026"/>
      <c r="EO42" s="1513"/>
      <c r="EP42" s="1974"/>
      <c r="EQ42" s="1970" t="s">
        <v>1032</v>
      </c>
      <c r="ER42" s="1967"/>
      <c r="ES42" s="1513" t="s">
        <v>1934</v>
      </c>
      <c r="ET42" s="1512"/>
      <c r="EU42" s="1513"/>
      <c r="EV42" s="2611" t="s">
        <v>694</v>
      </c>
      <c r="EW42" s="2612"/>
      <c r="EX42" s="2618" t="s">
        <v>734</v>
      </c>
      <c r="EY42" s="2618"/>
      <c r="EZ42" s="2619"/>
      <c r="FA42" s="2022" t="s">
        <v>1033</v>
      </c>
      <c r="FB42" s="1513"/>
      <c r="FC42" s="2156" t="s">
        <v>1938</v>
      </c>
      <c r="FD42" s="1345"/>
      <c r="FE42" s="1513"/>
      <c r="FF42" s="1943"/>
      <c r="FG42" s="1513"/>
      <c r="FH42" s="1970" t="s">
        <v>1034</v>
      </c>
      <c r="FI42" s="1970"/>
      <c r="FJ42" s="1943" t="s">
        <v>1808</v>
      </c>
      <c r="FK42" s="1943"/>
      <c r="FL42" s="2026"/>
      <c r="FM42" s="1513"/>
      <c r="FN42" s="1513"/>
      <c r="FO42" s="1513"/>
      <c r="FP42" s="1513"/>
      <c r="FQ42" s="2611" t="s">
        <v>694</v>
      </c>
      <c r="FR42" s="2835"/>
      <c r="FS42" s="2016"/>
      <c r="FT42" s="2016"/>
      <c r="FU42" s="2016"/>
      <c r="FV42" s="2016"/>
      <c r="FW42" s="2016"/>
      <c r="FX42" s="2016"/>
      <c r="FY42" s="2016"/>
      <c r="FZ42" s="2016"/>
      <c r="GA42" s="2016"/>
      <c r="GB42" s="2016"/>
      <c r="GC42" s="2016"/>
      <c r="GD42" s="2016"/>
      <c r="GE42" s="2016"/>
      <c r="GF42" s="2016"/>
      <c r="GG42" s="2016"/>
      <c r="GH42" s="2016"/>
      <c r="GI42" s="2016"/>
      <c r="GJ42" s="2016"/>
      <c r="GK42" s="2016"/>
      <c r="GL42" s="2016"/>
      <c r="GM42" s="2016"/>
      <c r="GN42" s="1737"/>
    </row>
    <row r="43" spans="1:201" s="1255" customFormat="1" ht="16.5" customHeight="1">
      <c r="A43" s="2712"/>
      <c r="B43" s="2712"/>
      <c r="C43" s="2713"/>
      <c r="D43" s="2157" t="s">
        <v>13</v>
      </c>
      <c r="E43" s="2160" t="s">
        <v>14</v>
      </c>
      <c r="F43" s="2162" t="s">
        <v>15</v>
      </c>
      <c r="G43" s="2160" t="s">
        <v>303</v>
      </c>
      <c r="H43" s="2160" t="s">
        <v>351</v>
      </c>
      <c r="I43" s="2160" t="s">
        <v>351</v>
      </c>
      <c r="J43" s="2160" t="s">
        <v>18</v>
      </c>
      <c r="K43" s="2160" t="s">
        <v>19</v>
      </c>
      <c r="L43" s="2160" t="s">
        <v>87</v>
      </c>
      <c r="M43" s="2161" t="s">
        <v>785</v>
      </c>
      <c r="N43" s="2160" t="s">
        <v>5</v>
      </c>
      <c r="O43" s="2160" t="s">
        <v>7</v>
      </c>
      <c r="P43" s="2160" t="s">
        <v>219</v>
      </c>
      <c r="Q43" s="2158" t="s">
        <v>345</v>
      </c>
      <c r="R43" s="2158" t="s">
        <v>736</v>
      </c>
      <c r="S43" s="2160" t="s">
        <v>293</v>
      </c>
      <c r="T43" s="2218" t="s">
        <v>294</v>
      </c>
      <c r="U43" s="2849"/>
      <c r="V43" s="2850"/>
      <c r="W43" s="2712"/>
      <c r="X43" s="2712"/>
      <c r="Y43" s="2713"/>
      <c r="Z43" s="2160" t="s">
        <v>1196</v>
      </c>
      <c r="AA43" s="2160" t="s">
        <v>349</v>
      </c>
      <c r="AB43" s="2159" t="s">
        <v>350</v>
      </c>
      <c r="AC43" s="2158" t="s">
        <v>10</v>
      </c>
      <c r="AD43" s="2160" t="s">
        <v>11</v>
      </c>
      <c r="AE43" s="2158" t="s">
        <v>371</v>
      </c>
      <c r="AF43" s="2160" t="s">
        <v>12</v>
      </c>
      <c r="AG43" s="2160" t="s">
        <v>13</v>
      </c>
      <c r="AH43" s="2158" t="s">
        <v>351</v>
      </c>
      <c r="AI43" s="2160" t="s">
        <v>351</v>
      </c>
      <c r="AJ43" s="2160" t="s">
        <v>18</v>
      </c>
      <c r="AK43" s="2158" t="s">
        <v>19</v>
      </c>
      <c r="AL43" s="2160" t="s">
        <v>87</v>
      </c>
      <c r="AM43" s="2161" t="s">
        <v>785</v>
      </c>
      <c r="AN43" s="2160" t="s">
        <v>5</v>
      </c>
      <c r="AO43" s="2160" t="s">
        <v>7</v>
      </c>
      <c r="AP43" s="2160" t="s">
        <v>219</v>
      </c>
      <c r="AQ43" s="2849"/>
      <c r="AR43" s="2850"/>
      <c r="AS43" s="2712"/>
      <c r="AT43" s="2712"/>
      <c r="AU43" s="2713"/>
      <c r="AV43" s="2160" t="s">
        <v>12</v>
      </c>
      <c r="AW43" s="2160" t="s">
        <v>13</v>
      </c>
      <c r="AX43" s="2160" t="s">
        <v>351</v>
      </c>
      <c r="AY43" s="2160" t="s">
        <v>351</v>
      </c>
      <c r="AZ43" s="2158" t="s">
        <v>19</v>
      </c>
      <c r="BA43" s="2160" t="s">
        <v>87</v>
      </c>
      <c r="BB43" s="2160" t="s">
        <v>5</v>
      </c>
      <c r="BC43" s="2160" t="s">
        <v>7</v>
      </c>
      <c r="BD43" s="2160" t="s">
        <v>219</v>
      </c>
      <c r="BE43" s="2158" t="s">
        <v>345</v>
      </c>
      <c r="BF43" s="2159" t="s">
        <v>736</v>
      </c>
      <c r="BG43" s="2160" t="s">
        <v>293</v>
      </c>
      <c r="BH43" s="2158" t="s">
        <v>294</v>
      </c>
      <c r="BI43" s="2160" t="s">
        <v>295</v>
      </c>
      <c r="BJ43" s="2160" t="s">
        <v>346</v>
      </c>
      <c r="BK43" s="2160" t="s">
        <v>347</v>
      </c>
      <c r="BL43" s="2849"/>
      <c r="BM43" s="2850"/>
      <c r="BN43" s="2712"/>
      <c r="BO43" s="2712"/>
      <c r="BP43" s="2713"/>
      <c r="BQ43" s="2160" t="s">
        <v>5</v>
      </c>
      <c r="BR43" s="2160" t="s">
        <v>7</v>
      </c>
      <c r="BS43" s="2160" t="s">
        <v>219</v>
      </c>
      <c r="BT43" s="2158" t="s">
        <v>345</v>
      </c>
      <c r="BU43" s="2159" t="s">
        <v>736</v>
      </c>
      <c r="BV43" s="2158" t="s">
        <v>293</v>
      </c>
      <c r="BW43" s="2160" t="s">
        <v>294</v>
      </c>
      <c r="BX43" s="2160" t="s">
        <v>295</v>
      </c>
      <c r="BY43" s="2159" t="s">
        <v>346</v>
      </c>
      <c r="BZ43" s="2160" t="s">
        <v>347</v>
      </c>
      <c r="CA43" s="2158" t="s">
        <v>298</v>
      </c>
      <c r="CB43" s="2160" t="s">
        <v>299</v>
      </c>
      <c r="CC43" s="2160" t="s">
        <v>1196</v>
      </c>
      <c r="CD43" s="2160" t="s">
        <v>349</v>
      </c>
      <c r="CE43" s="2159" t="s">
        <v>350</v>
      </c>
      <c r="CF43" s="2160" t="s">
        <v>10</v>
      </c>
      <c r="CG43" s="2160" t="s">
        <v>11</v>
      </c>
      <c r="CH43" s="2849"/>
      <c r="CI43" s="2850"/>
      <c r="CJ43" s="2690"/>
      <c r="CK43" s="2690"/>
      <c r="CL43" s="2691"/>
      <c r="CM43" s="1474" t="s">
        <v>13</v>
      </c>
      <c r="CN43" s="1475" t="s">
        <v>14</v>
      </c>
      <c r="CO43" s="2219" t="s">
        <v>15</v>
      </c>
      <c r="CP43" s="2219" t="s">
        <v>303</v>
      </c>
      <c r="CQ43" s="1475" t="s">
        <v>351</v>
      </c>
      <c r="CR43" s="1475" t="s">
        <v>351</v>
      </c>
      <c r="CS43" s="1475" t="s">
        <v>18</v>
      </c>
      <c r="CT43" s="1475" t="s">
        <v>19</v>
      </c>
      <c r="CU43" s="1475" t="s">
        <v>87</v>
      </c>
      <c r="CV43" s="1940" t="s">
        <v>785</v>
      </c>
      <c r="CW43" s="1475" t="s">
        <v>5</v>
      </c>
      <c r="CX43" s="1475" t="s">
        <v>7</v>
      </c>
      <c r="CY43" s="1475" t="s">
        <v>219</v>
      </c>
      <c r="CZ43" s="1698" t="s">
        <v>345</v>
      </c>
      <c r="DA43" s="1698" t="s">
        <v>736</v>
      </c>
      <c r="DB43" s="1940" t="s">
        <v>293</v>
      </c>
      <c r="DC43" s="1475" t="s">
        <v>294</v>
      </c>
      <c r="DD43" s="2613"/>
      <c r="DE43" s="2614"/>
      <c r="DF43" s="2690"/>
      <c r="DG43" s="2690"/>
      <c r="DH43" s="2691"/>
      <c r="DI43" s="1475" t="s">
        <v>1196</v>
      </c>
      <c r="DJ43" s="1475" t="s">
        <v>349</v>
      </c>
      <c r="DK43" s="1479" t="s">
        <v>350</v>
      </c>
      <c r="DL43" s="1698" t="s">
        <v>10</v>
      </c>
      <c r="DM43" s="1475" t="s">
        <v>11</v>
      </c>
      <c r="DN43" s="1698" t="s">
        <v>371</v>
      </c>
      <c r="DO43" s="1475" t="s">
        <v>12</v>
      </c>
      <c r="DP43" s="1475" t="s">
        <v>13</v>
      </c>
      <c r="DQ43" s="1475" t="s">
        <v>15</v>
      </c>
      <c r="DR43" s="1698" t="s">
        <v>351</v>
      </c>
      <c r="DS43" s="1475" t="s">
        <v>351</v>
      </c>
      <c r="DT43" s="1475" t="s">
        <v>18</v>
      </c>
      <c r="DU43" s="1698" t="s">
        <v>19</v>
      </c>
      <c r="DV43" s="1475" t="s">
        <v>87</v>
      </c>
      <c r="DW43" s="1940" t="s">
        <v>785</v>
      </c>
      <c r="DX43" s="1479" t="s">
        <v>5</v>
      </c>
      <c r="DY43" s="1475" t="s">
        <v>7</v>
      </c>
      <c r="DZ43" s="2613"/>
      <c r="EA43" s="2614"/>
      <c r="EB43" s="2623"/>
      <c r="EC43" s="2623"/>
      <c r="ED43" s="2624"/>
      <c r="EE43" s="1475" t="s">
        <v>11</v>
      </c>
      <c r="EF43" s="1698" t="s">
        <v>371</v>
      </c>
      <c r="EG43" s="1475" t="s">
        <v>12</v>
      </c>
      <c r="EH43" s="1475" t="s">
        <v>13</v>
      </c>
      <c r="EI43" s="1475" t="s">
        <v>15</v>
      </c>
      <c r="EJ43" s="1475" t="s">
        <v>351</v>
      </c>
      <c r="EK43" s="1475" t="s">
        <v>351</v>
      </c>
      <c r="EL43" s="1475" t="s">
        <v>19</v>
      </c>
      <c r="EM43" s="1475" t="s">
        <v>87</v>
      </c>
      <c r="EN43" s="1940" t="s">
        <v>785</v>
      </c>
      <c r="EO43" s="1475" t="s">
        <v>5</v>
      </c>
      <c r="EP43" s="1475" t="s">
        <v>7</v>
      </c>
      <c r="EQ43" s="1475" t="s">
        <v>219</v>
      </c>
      <c r="ER43" s="1475" t="s">
        <v>345</v>
      </c>
      <c r="ES43" s="1479" t="s">
        <v>736</v>
      </c>
      <c r="ET43" s="1475" t="s">
        <v>293</v>
      </c>
      <c r="EU43" s="1475" t="s">
        <v>294</v>
      </c>
      <c r="EV43" s="2613"/>
      <c r="EW43" s="2614"/>
      <c r="EX43" s="2690"/>
      <c r="EY43" s="2690"/>
      <c r="EZ43" s="2691"/>
      <c r="FA43" s="1475" t="s">
        <v>11</v>
      </c>
      <c r="FB43" s="1475" t="s">
        <v>15</v>
      </c>
      <c r="FC43" s="2219" t="s">
        <v>303</v>
      </c>
      <c r="FD43" s="1475" t="s">
        <v>351</v>
      </c>
      <c r="FE43" s="1475" t="s">
        <v>351</v>
      </c>
      <c r="FF43" s="1475" t="s">
        <v>5</v>
      </c>
      <c r="FG43" s="1475" t="s">
        <v>7</v>
      </c>
      <c r="FH43" s="1475" t="s">
        <v>219</v>
      </c>
      <c r="FI43" s="1698" t="s">
        <v>345</v>
      </c>
      <c r="FJ43" s="1479" t="s">
        <v>736</v>
      </c>
      <c r="FK43" s="1479" t="s">
        <v>293</v>
      </c>
      <c r="FL43" s="1698" t="s">
        <v>294</v>
      </c>
      <c r="FM43" s="1479" t="s">
        <v>295</v>
      </c>
      <c r="FN43" s="1475" t="s">
        <v>346</v>
      </c>
      <c r="FO43" s="1475" t="s">
        <v>347</v>
      </c>
      <c r="FP43" s="1698" t="s">
        <v>298</v>
      </c>
      <c r="FQ43" s="2830"/>
      <c r="FR43" s="2836"/>
      <c r="FS43" s="2016"/>
      <c r="FT43" s="2016"/>
      <c r="FU43" s="2016"/>
      <c r="FV43" s="2016"/>
      <c r="FW43" s="2016"/>
      <c r="FX43" s="2016"/>
      <c r="FY43" s="2016"/>
      <c r="FZ43" s="2016"/>
      <c r="GA43" s="2016"/>
      <c r="GB43" s="2016"/>
      <c r="GC43" s="2016"/>
      <c r="GD43" s="2016"/>
      <c r="GE43" s="2016"/>
      <c r="GF43" s="2016"/>
      <c r="GG43" s="2016"/>
      <c r="GH43" s="2016"/>
      <c r="GI43" s="2016"/>
      <c r="GJ43" s="2016"/>
      <c r="GK43" s="2016"/>
      <c r="GL43" s="2016"/>
      <c r="GM43" s="2016"/>
      <c r="GN43" s="1737"/>
    </row>
    <row r="44" spans="1:201" s="1255" customFormat="1" ht="16.5" customHeight="1">
      <c r="A44" s="2712"/>
      <c r="B44" s="2712"/>
      <c r="C44" s="2713"/>
      <c r="D44" s="2157"/>
      <c r="E44" s="2159"/>
      <c r="F44" s="2162"/>
      <c r="G44" s="2159"/>
      <c r="H44" s="2159" t="s">
        <v>1467</v>
      </c>
      <c r="I44" s="2159" t="s">
        <v>1468</v>
      </c>
      <c r="J44" s="2159"/>
      <c r="K44" s="2159" t="s">
        <v>1183</v>
      </c>
      <c r="L44" s="2159"/>
      <c r="M44" s="2158"/>
      <c r="N44" s="2159"/>
      <c r="O44" s="2159"/>
      <c r="P44" s="2159" t="s">
        <v>9</v>
      </c>
      <c r="Q44" s="2158" t="s">
        <v>9</v>
      </c>
      <c r="R44" s="2158"/>
      <c r="S44" s="2159"/>
      <c r="T44" s="2162"/>
      <c r="U44" s="2849"/>
      <c r="V44" s="2850"/>
      <c r="W44" s="2712"/>
      <c r="X44" s="2712"/>
      <c r="Y44" s="2713"/>
      <c r="Z44" s="2159"/>
      <c r="AA44" s="2159" t="s">
        <v>354</v>
      </c>
      <c r="AB44" s="2159" t="s">
        <v>355</v>
      </c>
      <c r="AC44" s="2158" t="s">
        <v>723</v>
      </c>
      <c r="AD44" s="2164" t="s">
        <v>711</v>
      </c>
      <c r="AE44" s="2158" t="s">
        <v>1470</v>
      </c>
      <c r="AF44" s="2159"/>
      <c r="AG44" s="2159"/>
      <c r="AH44" s="2158" t="s">
        <v>1467</v>
      </c>
      <c r="AI44" s="2159" t="s">
        <v>1468</v>
      </c>
      <c r="AJ44" s="2159"/>
      <c r="AK44" s="2158" t="s">
        <v>1183</v>
      </c>
      <c r="AL44" s="2159"/>
      <c r="AM44" s="2158"/>
      <c r="AN44" s="2159"/>
      <c r="AO44" s="2159"/>
      <c r="AP44" s="2159" t="s">
        <v>9</v>
      </c>
      <c r="AQ44" s="2849"/>
      <c r="AR44" s="2850"/>
      <c r="AS44" s="2712"/>
      <c r="AT44" s="2712"/>
      <c r="AU44" s="2713"/>
      <c r="AV44" s="2159"/>
      <c r="AW44" s="2159"/>
      <c r="AX44" s="2158" t="s">
        <v>1467</v>
      </c>
      <c r="AY44" s="2159" t="s">
        <v>1468</v>
      </c>
      <c r="AZ44" s="2158" t="s">
        <v>1183</v>
      </c>
      <c r="BA44" s="2159"/>
      <c r="BB44" s="2159"/>
      <c r="BC44" s="2159"/>
      <c r="BD44" s="2159" t="s">
        <v>9</v>
      </c>
      <c r="BE44" s="2158" t="s">
        <v>9</v>
      </c>
      <c r="BF44" s="2159"/>
      <c r="BG44" s="2159"/>
      <c r="BH44" s="2158"/>
      <c r="BI44" s="2159"/>
      <c r="BJ44" s="2159"/>
      <c r="BK44" s="2159"/>
      <c r="BL44" s="2849"/>
      <c r="BM44" s="2850"/>
      <c r="BN44" s="2712"/>
      <c r="BO44" s="2712"/>
      <c r="BP44" s="2713"/>
      <c r="BQ44" s="2159"/>
      <c r="BR44" s="2159"/>
      <c r="BS44" s="2159" t="s">
        <v>9</v>
      </c>
      <c r="BT44" s="2158" t="s">
        <v>9</v>
      </c>
      <c r="BU44" s="2159"/>
      <c r="BV44" s="2158"/>
      <c r="BW44" s="2159"/>
      <c r="BX44" s="2159"/>
      <c r="BY44" s="2159"/>
      <c r="BZ44" s="2159"/>
      <c r="CA44" s="2158" t="s">
        <v>1183</v>
      </c>
      <c r="CB44" s="2159" t="s">
        <v>1183</v>
      </c>
      <c r="CC44" s="2159"/>
      <c r="CD44" s="2159" t="s">
        <v>354</v>
      </c>
      <c r="CE44" s="2159" t="s">
        <v>355</v>
      </c>
      <c r="CF44" s="2159" t="s">
        <v>723</v>
      </c>
      <c r="CG44" s="2164" t="s">
        <v>711</v>
      </c>
      <c r="CH44" s="2849"/>
      <c r="CI44" s="2850"/>
      <c r="CJ44" s="2690"/>
      <c r="CK44" s="2690"/>
      <c r="CL44" s="2691"/>
      <c r="CM44" s="1474"/>
      <c r="CN44" s="1479"/>
      <c r="CO44" s="2219"/>
      <c r="CP44" s="2219"/>
      <c r="CQ44" s="1479" t="s">
        <v>1467</v>
      </c>
      <c r="CR44" s="1479" t="s">
        <v>1468</v>
      </c>
      <c r="CS44" s="1479"/>
      <c r="CT44" s="1479" t="s">
        <v>1183</v>
      </c>
      <c r="CU44" s="1479"/>
      <c r="CV44" s="1698"/>
      <c r="CW44" s="1479"/>
      <c r="CX44" s="1479"/>
      <c r="CY44" s="1479" t="s">
        <v>9</v>
      </c>
      <c r="CZ44" s="1698" t="s">
        <v>9</v>
      </c>
      <c r="DA44" s="1698"/>
      <c r="DB44" s="1698"/>
      <c r="DC44" s="1479"/>
      <c r="DD44" s="2613"/>
      <c r="DE44" s="2614"/>
      <c r="DF44" s="2690"/>
      <c r="DG44" s="2690"/>
      <c r="DH44" s="2691"/>
      <c r="DI44" s="1479"/>
      <c r="DJ44" s="1479" t="s">
        <v>354</v>
      </c>
      <c r="DK44" s="1479" t="s">
        <v>355</v>
      </c>
      <c r="DL44" s="1698" t="s">
        <v>723</v>
      </c>
      <c r="DM44" s="1976" t="s">
        <v>711</v>
      </c>
      <c r="DN44" s="1698" t="s">
        <v>1470</v>
      </c>
      <c r="DO44" s="1479"/>
      <c r="DP44" s="1479"/>
      <c r="DQ44" s="1479"/>
      <c r="DR44" s="1698" t="s">
        <v>1467</v>
      </c>
      <c r="DS44" s="1479" t="s">
        <v>1468</v>
      </c>
      <c r="DT44" s="1479"/>
      <c r="DU44" s="1698" t="s">
        <v>1183</v>
      </c>
      <c r="DV44" s="1479"/>
      <c r="DW44" s="1698"/>
      <c r="DX44" s="1479"/>
      <c r="DY44" s="1479"/>
      <c r="DZ44" s="2613"/>
      <c r="EA44" s="2614"/>
      <c r="EB44" s="2623"/>
      <c r="EC44" s="2623"/>
      <c r="ED44" s="2624"/>
      <c r="EE44" s="1976" t="s">
        <v>711</v>
      </c>
      <c r="EF44" s="1698" t="s">
        <v>1470</v>
      </c>
      <c r="EG44" s="1479"/>
      <c r="EH44" s="1479"/>
      <c r="EI44" s="1479"/>
      <c r="EJ44" s="1479" t="s">
        <v>1467</v>
      </c>
      <c r="EK44" s="1479" t="s">
        <v>1468</v>
      </c>
      <c r="EL44" s="1479" t="s">
        <v>1183</v>
      </c>
      <c r="EM44" s="1479"/>
      <c r="EN44" s="1698"/>
      <c r="EO44" s="1479"/>
      <c r="EP44" s="1479"/>
      <c r="EQ44" s="1479" t="s">
        <v>9</v>
      </c>
      <c r="ER44" s="1479" t="s">
        <v>9</v>
      </c>
      <c r="ES44" s="1479"/>
      <c r="ET44" s="1479"/>
      <c r="EU44" s="1479"/>
      <c r="EV44" s="2613"/>
      <c r="EW44" s="2614"/>
      <c r="EX44" s="2690"/>
      <c r="EY44" s="2690"/>
      <c r="EZ44" s="2691"/>
      <c r="FA44" s="1976" t="s">
        <v>711</v>
      </c>
      <c r="FB44" s="1479"/>
      <c r="FC44" s="2219"/>
      <c r="FD44" s="1479" t="s">
        <v>1467</v>
      </c>
      <c r="FE44" s="1479" t="s">
        <v>1468</v>
      </c>
      <c r="FF44" s="1479"/>
      <c r="FG44" s="1479"/>
      <c r="FH44" s="1479" t="s">
        <v>9</v>
      </c>
      <c r="FI44" s="1698" t="s">
        <v>9</v>
      </c>
      <c r="FJ44" s="1479"/>
      <c r="FK44" s="1479"/>
      <c r="FL44" s="1698"/>
      <c r="FM44" s="1479"/>
      <c r="FN44" s="1479"/>
      <c r="FO44" s="1479"/>
      <c r="FP44" s="1698" t="s">
        <v>1183</v>
      </c>
      <c r="FQ44" s="2830"/>
      <c r="FR44" s="2836"/>
      <c r="FS44" s="2016"/>
      <c r="FT44" s="2016"/>
      <c r="FU44" s="2016"/>
      <c r="FV44" s="2016"/>
      <c r="FW44" s="2016"/>
      <c r="FX44" s="2016"/>
      <c r="FY44" s="2016"/>
      <c r="FZ44" s="2016"/>
      <c r="GA44" s="2016"/>
      <c r="GB44" s="2016"/>
      <c r="GC44" s="2016"/>
      <c r="GD44" s="2016"/>
      <c r="GE44" s="2016"/>
      <c r="GF44" s="2016"/>
      <c r="GG44" s="2016"/>
      <c r="GH44" s="2016"/>
      <c r="GI44" s="2016"/>
      <c r="GJ44" s="2016"/>
      <c r="GK44" s="2016"/>
      <c r="GL44" s="2016"/>
      <c r="GM44" s="2016"/>
      <c r="GN44" s="1737"/>
    </row>
    <row r="45" spans="1:201" s="1255" customFormat="1" ht="16" customHeight="1">
      <c r="A45" s="2712"/>
      <c r="B45" s="2712"/>
      <c r="C45" s="2713"/>
      <c r="D45" s="2166" t="s">
        <v>1413</v>
      </c>
      <c r="E45" s="2168" t="s">
        <v>1475</v>
      </c>
      <c r="F45" s="2220"/>
      <c r="G45" s="2168" t="s">
        <v>1926</v>
      </c>
      <c r="H45" s="2170"/>
      <c r="I45" s="2166"/>
      <c r="J45" s="2166"/>
      <c r="K45" s="2168"/>
      <c r="L45" s="2168"/>
      <c r="M45" s="2823" t="s">
        <v>1469</v>
      </c>
      <c r="N45" s="2170"/>
      <c r="O45" s="2168"/>
      <c r="P45" s="2170" t="s">
        <v>1375</v>
      </c>
      <c r="Q45" s="2166" t="s">
        <v>1385</v>
      </c>
      <c r="R45" s="2167"/>
      <c r="S45" s="2168"/>
      <c r="T45" s="2220"/>
      <c r="U45" s="2849"/>
      <c r="V45" s="2850"/>
      <c r="W45" s="2712"/>
      <c r="X45" s="2712"/>
      <c r="Y45" s="2713"/>
      <c r="Z45" s="2168"/>
      <c r="AA45" s="2168" t="s">
        <v>1199</v>
      </c>
      <c r="AB45" s="2169" t="s">
        <v>1377</v>
      </c>
      <c r="AC45" s="2167"/>
      <c r="AD45" s="2168" t="s">
        <v>1201</v>
      </c>
      <c r="AE45" s="2167"/>
      <c r="AF45" s="2170"/>
      <c r="AG45" s="2170" t="s">
        <v>1413</v>
      </c>
      <c r="AH45" s="2166"/>
      <c r="AI45" s="2166"/>
      <c r="AJ45" s="2170"/>
      <c r="AK45" s="2167"/>
      <c r="AL45" s="2168"/>
      <c r="AM45" s="2823" t="s">
        <v>1469</v>
      </c>
      <c r="AN45" s="2170"/>
      <c r="AO45" s="2168"/>
      <c r="AP45" s="2170" t="s">
        <v>1375</v>
      </c>
      <c r="AQ45" s="2849"/>
      <c r="AR45" s="2850"/>
      <c r="AS45" s="2712"/>
      <c r="AT45" s="2712"/>
      <c r="AU45" s="2713"/>
      <c r="AV45" s="2166"/>
      <c r="AW45" s="2170" t="s">
        <v>1413</v>
      </c>
      <c r="AX45" s="2166"/>
      <c r="AY45" s="2166"/>
      <c r="AZ45" s="2167"/>
      <c r="BA45" s="2168"/>
      <c r="BB45" s="2170"/>
      <c r="BC45" s="2168"/>
      <c r="BD45" s="2170" t="s">
        <v>1375</v>
      </c>
      <c r="BE45" s="2166" t="s">
        <v>1385</v>
      </c>
      <c r="BF45" s="2167"/>
      <c r="BG45" s="2168"/>
      <c r="BH45" s="2167"/>
      <c r="BI45" s="2168" t="s">
        <v>1516</v>
      </c>
      <c r="BJ45" s="2168" t="s">
        <v>1516</v>
      </c>
      <c r="BK45" s="2168" t="s">
        <v>1516</v>
      </c>
      <c r="BL45" s="2849"/>
      <c r="BM45" s="2850"/>
      <c r="BN45" s="2712"/>
      <c r="BO45" s="2712"/>
      <c r="BP45" s="2713"/>
      <c r="BQ45" s="2170"/>
      <c r="BR45" s="2168"/>
      <c r="BS45" s="2170" t="s">
        <v>1375</v>
      </c>
      <c r="BT45" s="2166" t="s">
        <v>1385</v>
      </c>
      <c r="BU45" s="2167"/>
      <c r="BV45" s="2167"/>
      <c r="BW45" s="2168"/>
      <c r="BX45" s="2168" t="s">
        <v>1516</v>
      </c>
      <c r="BY45" s="2168" t="s">
        <v>1516</v>
      </c>
      <c r="BZ45" s="2168" t="s">
        <v>1516</v>
      </c>
      <c r="CA45" s="2166"/>
      <c r="CB45" s="2168" t="s">
        <v>1518</v>
      </c>
      <c r="CC45" s="2168"/>
      <c r="CD45" s="2168" t="s">
        <v>1199</v>
      </c>
      <c r="CE45" s="2169" t="s">
        <v>1377</v>
      </c>
      <c r="CF45" s="2168"/>
      <c r="CG45" s="2168" t="s">
        <v>1201</v>
      </c>
      <c r="CH45" s="2849"/>
      <c r="CI45" s="2850"/>
      <c r="CJ45" s="2690"/>
      <c r="CK45" s="2690"/>
      <c r="CL45" s="2691"/>
      <c r="CM45" s="1898" t="s">
        <v>1413</v>
      </c>
      <c r="CN45" s="1352" t="s">
        <v>1475</v>
      </c>
      <c r="CO45" s="1390"/>
      <c r="CP45" s="2168" t="s">
        <v>1926</v>
      </c>
      <c r="CQ45" s="1358"/>
      <c r="CR45" s="1898"/>
      <c r="CS45" s="1898"/>
      <c r="CT45" s="1352"/>
      <c r="CU45" s="1352"/>
      <c r="CV45" s="2853" t="s">
        <v>1469</v>
      </c>
      <c r="CW45" s="1358"/>
      <c r="CX45" s="1352"/>
      <c r="CY45" s="1358" t="s">
        <v>1375</v>
      </c>
      <c r="CZ45" s="1898" t="s">
        <v>1385</v>
      </c>
      <c r="DA45" s="1359"/>
      <c r="DB45" s="1359"/>
      <c r="DC45" s="1352"/>
      <c r="DD45" s="2613"/>
      <c r="DE45" s="2614"/>
      <c r="DF45" s="2690"/>
      <c r="DG45" s="2690"/>
      <c r="DH45" s="2691"/>
      <c r="DI45" s="1352"/>
      <c r="DJ45" s="1352" t="s">
        <v>1199</v>
      </c>
      <c r="DK45" s="1978" t="s">
        <v>1377</v>
      </c>
      <c r="DL45" s="1359"/>
      <c r="DM45" s="1352" t="s">
        <v>1201</v>
      </c>
      <c r="DN45" s="1359"/>
      <c r="DO45" s="1358"/>
      <c r="DP45" s="1358" t="s">
        <v>1413</v>
      </c>
      <c r="DQ45" s="1352"/>
      <c r="DR45" s="1898"/>
      <c r="DS45" s="1898"/>
      <c r="DT45" s="1898"/>
      <c r="DU45" s="1359"/>
      <c r="DV45" s="1352"/>
      <c r="DW45" s="2853" t="s">
        <v>1469</v>
      </c>
      <c r="DX45" s="1358"/>
      <c r="DY45" s="1352"/>
      <c r="DZ45" s="2613"/>
      <c r="EA45" s="2614"/>
      <c r="EB45" s="2623"/>
      <c r="EC45" s="2623"/>
      <c r="ED45" s="2624"/>
      <c r="EE45" s="1352" t="s">
        <v>1201</v>
      </c>
      <c r="EF45" s="1359"/>
      <c r="EG45" s="1898"/>
      <c r="EH45" s="1358" t="s">
        <v>1413</v>
      </c>
      <c r="EI45" s="1352"/>
      <c r="EJ45" s="1358"/>
      <c r="EK45" s="1898"/>
      <c r="EL45" s="1352"/>
      <c r="EM45" s="1352"/>
      <c r="EN45" s="2172" t="s">
        <v>1469</v>
      </c>
      <c r="EO45" s="1358"/>
      <c r="EP45" s="1352"/>
      <c r="EQ45" s="1358" t="s">
        <v>1375</v>
      </c>
      <c r="ER45" s="1358" t="s">
        <v>1385</v>
      </c>
      <c r="ES45" s="1359"/>
      <c r="ET45" s="1352"/>
      <c r="EU45" s="1352"/>
      <c r="EV45" s="2613"/>
      <c r="EW45" s="2614"/>
      <c r="EX45" s="2690"/>
      <c r="EY45" s="2690"/>
      <c r="EZ45" s="2691"/>
      <c r="FA45" s="1352" t="s">
        <v>1201</v>
      </c>
      <c r="FB45" s="1352"/>
      <c r="FC45" s="2168" t="s">
        <v>1926</v>
      </c>
      <c r="FD45" s="1358"/>
      <c r="FE45" s="1898"/>
      <c r="FF45" s="1358"/>
      <c r="FG45" s="1352"/>
      <c r="FH45" s="1358" t="s">
        <v>1375</v>
      </c>
      <c r="FI45" s="1358" t="s">
        <v>1385</v>
      </c>
      <c r="FJ45" s="1359"/>
      <c r="FK45" s="1352"/>
      <c r="FL45" s="1359"/>
      <c r="FM45" s="1352" t="s">
        <v>1516</v>
      </c>
      <c r="FN45" s="1352" t="s">
        <v>1516</v>
      </c>
      <c r="FO45" s="1352" t="s">
        <v>1516</v>
      </c>
      <c r="FP45" s="1898"/>
      <c r="FQ45" s="2830"/>
      <c r="FR45" s="2836"/>
      <c r="FS45" s="2016"/>
      <c r="FT45" s="2016"/>
      <c r="FU45" s="2016"/>
      <c r="FV45" s="2016"/>
      <c r="FW45" s="2016"/>
      <c r="FX45" s="2016"/>
      <c r="FY45" s="2016"/>
      <c r="FZ45" s="2016"/>
      <c r="GA45" s="2016"/>
      <c r="GB45" s="2016"/>
      <c r="GC45" s="2016"/>
      <c r="GD45" s="2016"/>
      <c r="GE45" s="2016"/>
      <c r="GF45" s="2016"/>
      <c r="GG45" s="2016"/>
      <c r="GH45" s="2016"/>
      <c r="GI45" s="2016"/>
      <c r="GJ45" s="2016"/>
      <c r="GK45" s="2016"/>
      <c r="GL45" s="2016"/>
      <c r="GM45" s="2016"/>
      <c r="GN45" s="1737"/>
    </row>
    <row r="46" spans="1:201" s="1255" customFormat="1" ht="16" customHeight="1">
      <c r="A46" s="2712"/>
      <c r="B46" s="2712"/>
      <c r="C46" s="2713"/>
      <c r="D46" s="2221" t="s">
        <v>1416</v>
      </c>
      <c r="E46" s="2168" t="s">
        <v>1415</v>
      </c>
      <c r="F46" s="2220" t="s">
        <v>1522</v>
      </c>
      <c r="G46" s="2168" t="s">
        <v>1331</v>
      </c>
      <c r="H46" s="2170" t="s">
        <v>1241</v>
      </c>
      <c r="I46" s="2166" t="s">
        <v>1203</v>
      </c>
      <c r="J46" s="2166" t="s">
        <v>1216</v>
      </c>
      <c r="K46" s="2168" t="s">
        <v>86</v>
      </c>
      <c r="L46" s="2168" t="s">
        <v>1175</v>
      </c>
      <c r="M46" s="2823"/>
      <c r="N46" s="2170" t="s">
        <v>1383</v>
      </c>
      <c r="O46" s="2168" t="s">
        <v>1207</v>
      </c>
      <c r="P46" s="2846" t="s">
        <v>1378</v>
      </c>
      <c r="Q46" s="2846" t="s">
        <v>1378</v>
      </c>
      <c r="R46" s="2167" t="s">
        <v>717</v>
      </c>
      <c r="S46" s="2168" t="s">
        <v>716</v>
      </c>
      <c r="T46" s="2220" t="s">
        <v>1174</v>
      </c>
      <c r="U46" s="2849"/>
      <c r="V46" s="2850"/>
      <c r="W46" s="2712"/>
      <c r="X46" s="2712"/>
      <c r="Y46" s="2713"/>
      <c r="Z46" s="2168" t="s">
        <v>724</v>
      </c>
      <c r="AA46" s="2168" t="s">
        <v>1208</v>
      </c>
      <c r="AB46" s="2846" t="s">
        <v>1378</v>
      </c>
      <c r="AC46" s="2167" t="s">
        <v>1200</v>
      </c>
      <c r="AD46" s="2854" t="s">
        <v>1381</v>
      </c>
      <c r="AE46" s="2167" t="s">
        <v>143</v>
      </c>
      <c r="AF46" s="2170" t="s">
        <v>1430</v>
      </c>
      <c r="AG46" s="2168" t="s">
        <v>1416</v>
      </c>
      <c r="AH46" s="2166" t="s">
        <v>1241</v>
      </c>
      <c r="AI46" s="2166" t="s">
        <v>1203</v>
      </c>
      <c r="AJ46" s="2170" t="s">
        <v>1216</v>
      </c>
      <c r="AK46" s="2167" t="s">
        <v>86</v>
      </c>
      <c r="AL46" s="2168" t="s">
        <v>1175</v>
      </c>
      <c r="AM46" s="2823"/>
      <c r="AN46" s="2170" t="s">
        <v>1383</v>
      </c>
      <c r="AO46" s="2168" t="s">
        <v>1207</v>
      </c>
      <c r="AP46" s="2846" t="s">
        <v>1378</v>
      </c>
      <c r="AQ46" s="2849"/>
      <c r="AR46" s="2850"/>
      <c r="AS46" s="2712"/>
      <c r="AT46" s="2712"/>
      <c r="AU46" s="2713"/>
      <c r="AV46" s="2170" t="s">
        <v>1430</v>
      </c>
      <c r="AW46" s="2168" t="s">
        <v>1416</v>
      </c>
      <c r="AX46" s="2166" t="s">
        <v>1241</v>
      </c>
      <c r="AY46" s="2166" t="s">
        <v>1203</v>
      </c>
      <c r="AZ46" s="2167" t="s">
        <v>86</v>
      </c>
      <c r="BA46" s="2168" t="s">
        <v>1175</v>
      </c>
      <c r="BB46" s="2170" t="s">
        <v>1383</v>
      </c>
      <c r="BC46" s="2168" t="s">
        <v>1207</v>
      </c>
      <c r="BD46" s="2846" t="s">
        <v>1378</v>
      </c>
      <c r="BE46" s="2846" t="s">
        <v>1378</v>
      </c>
      <c r="BF46" s="2167" t="s">
        <v>717</v>
      </c>
      <c r="BG46" s="2168" t="s">
        <v>716</v>
      </c>
      <c r="BH46" s="2167" t="s">
        <v>1174</v>
      </c>
      <c r="BI46" s="2170" t="s">
        <v>1379</v>
      </c>
      <c r="BJ46" s="2170" t="s">
        <v>1380</v>
      </c>
      <c r="BK46" s="2170" t="s">
        <v>1382</v>
      </c>
      <c r="BL46" s="2849"/>
      <c r="BM46" s="2850"/>
      <c r="BN46" s="2712"/>
      <c r="BO46" s="2712"/>
      <c r="BP46" s="2713"/>
      <c r="BQ46" s="2170" t="s">
        <v>1383</v>
      </c>
      <c r="BR46" s="2168" t="s">
        <v>1207</v>
      </c>
      <c r="BS46" s="2846" t="s">
        <v>1378</v>
      </c>
      <c r="BT46" s="2846" t="s">
        <v>1378</v>
      </c>
      <c r="BU46" s="2167" t="s">
        <v>717</v>
      </c>
      <c r="BV46" s="2167" t="s">
        <v>716</v>
      </c>
      <c r="BW46" s="2168" t="s">
        <v>1174</v>
      </c>
      <c r="BX46" s="2170" t="s">
        <v>1379</v>
      </c>
      <c r="BY46" s="2170" t="s">
        <v>1380</v>
      </c>
      <c r="BZ46" s="2170" t="s">
        <v>1927</v>
      </c>
      <c r="CA46" s="2166" t="s">
        <v>1178</v>
      </c>
      <c r="CB46" s="2168" t="s">
        <v>1330</v>
      </c>
      <c r="CC46" s="2168" t="s">
        <v>724</v>
      </c>
      <c r="CD46" s="2168" t="s">
        <v>1208</v>
      </c>
      <c r="CE46" s="2846" t="s">
        <v>1378</v>
      </c>
      <c r="CF46" s="2168" t="s">
        <v>1200</v>
      </c>
      <c r="CG46" s="2854" t="s">
        <v>1381</v>
      </c>
      <c r="CH46" s="2849"/>
      <c r="CI46" s="2850"/>
      <c r="CJ46" s="2690"/>
      <c r="CK46" s="2690"/>
      <c r="CL46" s="2691"/>
      <c r="CM46" s="1351" t="s">
        <v>1416</v>
      </c>
      <c r="CN46" s="1352" t="s">
        <v>1415</v>
      </c>
      <c r="CO46" s="1390" t="s">
        <v>1522</v>
      </c>
      <c r="CP46" s="2168" t="s">
        <v>1331</v>
      </c>
      <c r="CQ46" s="1358" t="s">
        <v>1241</v>
      </c>
      <c r="CR46" s="1898" t="s">
        <v>1203</v>
      </c>
      <c r="CS46" s="1898" t="s">
        <v>1216</v>
      </c>
      <c r="CT46" s="1352" t="s">
        <v>86</v>
      </c>
      <c r="CU46" s="1352" t="s">
        <v>1175</v>
      </c>
      <c r="CV46" s="2828"/>
      <c r="CW46" s="1358" t="s">
        <v>1383</v>
      </c>
      <c r="CX46" s="1352" t="s">
        <v>1207</v>
      </c>
      <c r="CY46" s="2822" t="s">
        <v>1378</v>
      </c>
      <c r="CZ46" s="2822" t="s">
        <v>1378</v>
      </c>
      <c r="DA46" s="1359" t="s">
        <v>717</v>
      </c>
      <c r="DB46" s="1359" t="s">
        <v>716</v>
      </c>
      <c r="DC46" s="1352" t="s">
        <v>1174</v>
      </c>
      <c r="DD46" s="2613"/>
      <c r="DE46" s="2614"/>
      <c r="DF46" s="2690"/>
      <c r="DG46" s="2690"/>
      <c r="DH46" s="2691"/>
      <c r="DI46" s="1352" t="s">
        <v>724</v>
      </c>
      <c r="DJ46" s="1352" t="s">
        <v>1208</v>
      </c>
      <c r="DK46" s="2822" t="s">
        <v>1378</v>
      </c>
      <c r="DL46" s="1359" t="s">
        <v>1200</v>
      </c>
      <c r="DM46" s="2857" t="s">
        <v>1381</v>
      </c>
      <c r="DN46" s="1359" t="s">
        <v>143</v>
      </c>
      <c r="DO46" s="1358" t="s">
        <v>1430</v>
      </c>
      <c r="DP46" s="1352" t="s">
        <v>1416</v>
      </c>
      <c r="DQ46" s="1352" t="s">
        <v>1522</v>
      </c>
      <c r="DR46" s="1898" t="s">
        <v>1241</v>
      </c>
      <c r="DS46" s="1898" t="s">
        <v>1203</v>
      </c>
      <c r="DT46" s="1898" t="s">
        <v>1216</v>
      </c>
      <c r="DU46" s="1359" t="s">
        <v>86</v>
      </c>
      <c r="DV46" s="1352" t="s">
        <v>1175</v>
      </c>
      <c r="DW46" s="2828"/>
      <c r="DX46" s="1358" t="s">
        <v>1383</v>
      </c>
      <c r="DY46" s="1352" t="s">
        <v>1207</v>
      </c>
      <c r="DZ46" s="2613"/>
      <c r="EA46" s="2614"/>
      <c r="EB46" s="2623"/>
      <c r="EC46" s="2623"/>
      <c r="ED46" s="2624"/>
      <c r="EE46" s="2857" t="s">
        <v>1381</v>
      </c>
      <c r="EF46" s="1359" t="s">
        <v>143</v>
      </c>
      <c r="EG46" s="1898" t="s">
        <v>1430</v>
      </c>
      <c r="EH46" s="1352" t="s">
        <v>1416</v>
      </c>
      <c r="EI46" s="1352" t="s">
        <v>1522</v>
      </c>
      <c r="EJ46" s="1358" t="s">
        <v>1241</v>
      </c>
      <c r="EK46" s="1898" t="s">
        <v>1203</v>
      </c>
      <c r="EL46" s="1352" t="s">
        <v>86</v>
      </c>
      <c r="EM46" s="1352" t="s">
        <v>1175</v>
      </c>
      <c r="EN46" s="2014"/>
      <c r="EO46" s="1358" t="s">
        <v>1383</v>
      </c>
      <c r="EP46" s="1352" t="s">
        <v>1207</v>
      </c>
      <c r="EQ46" s="2822" t="s">
        <v>1378</v>
      </c>
      <c r="ER46" s="2822" t="s">
        <v>1378</v>
      </c>
      <c r="ES46" s="1359" t="s">
        <v>717</v>
      </c>
      <c r="ET46" s="1352" t="s">
        <v>716</v>
      </c>
      <c r="EU46" s="1352" t="s">
        <v>1174</v>
      </c>
      <c r="EV46" s="2613"/>
      <c r="EW46" s="2614"/>
      <c r="EX46" s="2690"/>
      <c r="EY46" s="2690"/>
      <c r="EZ46" s="2691"/>
      <c r="FA46" s="2857" t="s">
        <v>1381</v>
      </c>
      <c r="FB46" s="1352" t="s">
        <v>1522</v>
      </c>
      <c r="FC46" s="2168" t="s">
        <v>1331</v>
      </c>
      <c r="FD46" s="1358" t="s">
        <v>1241</v>
      </c>
      <c r="FE46" s="1898" t="s">
        <v>1203</v>
      </c>
      <c r="FF46" s="1358" t="s">
        <v>1383</v>
      </c>
      <c r="FG46" s="1352" t="s">
        <v>1207</v>
      </c>
      <c r="FH46" s="2822" t="s">
        <v>1378</v>
      </c>
      <c r="FI46" s="2822" t="s">
        <v>1378</v>
      </c>
      <c r="FJ46" s="1359" t="s">
        <v>717</v>
      </c>
      <c r="FK46" s="1352" t="s">
        <v>716</v>
      </c>
      <c r="FL46" s="1359" t="s">
        <v>1174</v>
      </c>
      <c r="FM46" s="1358" t="s">
        <v>1379</v>
      </c>
      <c r="FN46" s="1358" t="s">
        <v>1380</v>
      </c>
      <c r="FO46" s="1358" t="s">
        <v>1927</v>
      </c>
      <c r="FP46" s="1898" t="s">
        <v>1178</v>
      </c>
      <c r="FQ46" s="2830"/>
      <c r="FR46" s="2836"/>
      <c r="FS46" s="2016"/>
      <c r="FT46" s="2016"/>
      <c r="FU46" s="2016"/>
      <c r="FV46" s="2016"/>
      <c r="FW46" s="2016"/>
      <c r="FX46" s="2016"/>
      <c r="FY46" s="2016"/>
      <c r="FZ46" s="2016"/>
      <c r="GA46" s="2016"/>
      <c r="GB46" s="2016"/>
      <c r="GC46" s="2016"/>
      <c r="GD46" s="2016"/>
      <c r="GE46" s="2016"/>
      <c r="GF46" s="2016"/>
      <c r="GG46" s="2016"/>
      <c r="GH46" s="2016"/>
      <c r="GI46" s="2016"/>
      <c r="GJ46" s="2016"/>
      <c r="GK46" s="2016"/>
      <c r="GL46" s="2016"/>
      <c r="GM46" s="2016"/>
      <c r="GN46" s="1737"/>
    </row>
    <row r="47" spans="1:201" s="1255" customFormat="1" ht="16" customHeight="1">
      <c r="A47" s="2712"/>
      <c r="B47" s="2712"/>
      <c r="C47" s="2713"/>
      <c r="D47" s="2165"/>
      <c r="E47" s="2175"/>
      <c r="F47" s="2175"/>
      <c r="G47" s="2175"/>
      <c r="H47" s="2168"/>
      <c r="I47" s="2168"/>
      <c r="J47" s="2168"/>
      <c r="K47" s="2168" t="s">
        <v>744</v>
      </c>
      <c r="L47" s="2168"/>
      <c r="M47" s="2167"/>
      <c r="N47" s="2170"/>
      <c r="O47" s="2168"/>
      <c r="P47" s="2846"/>
      <c r="Q47" s="2846"/>
      <c r="R47" s="2167"/>
      <c r="S47" s="2170"/>
      <c r="T47" s="2220"/>
      <c r="U47" s="2849"/>
      <c r="V47" s="2850"/>
      <c r="W47" s="2712"/>
      <c r="X47" s="2712"/>
      <c r="Y47" s="2713"/>
      <c r="Z47" s="2168"/>
      <c r="AA47" s="2168"/>
      <c r="AB47" s="2828"/>
      <c r="AC47" s="2167" t="s">
        <v>744</v>
      </c>
      <c r="AD47" s="2855"/>
      <c r="AE47" s="2167"/>
      <c r="AF47" s="2170"/>
      <c r="AG47" s="2170"/>
      <c r="AH47" s="2167"/>
      <c r="AI47" s="2168"/>
      <c r="AJ47" s="2168"/>
      <c r="AK47" s="2167" t="s">
        <v>744</v>
      </c>
      <c r="AL47" s="2168"/>
      <c r="AM47" s="2167"/>
      <c r="AN47" s="2170"/>
      <c r="AO47" s="2168"/>
      <c r="AP47" s="2846"/>
      <c r="AQ47" s="2849"/>
      <c r="AR47" s="2850"/>
      <c r="AS47" s="2712"/>
      <c r="AT47" s="2712"/>
      <c r="AU47" s="2713"/>
      <c r="AV47" s="2170"/>
      <c r="AW47" s="2170"/>
      <c r="AX47" s="2167"/>
      <c r="AY47" s="2168"/>
      <c r="AZ47" s="2167" t="s">
        <v>744</v>
      </c>
      <c r="BA47" s="2168"/>
      <c r="BB47" s="2170"/>
      <c r="BC47" s="2168"/>
      <c r="BD47" s="2846"/>
      <c r="BE47" s="2846"/>
      <c r="BF47" s="2167"/>
      <c r="BG47" s="2168"/>
      <c r="BH47" s="2167"/>
      <c r="BI47" s="2170"/>
      <c r="BJ47" s="2170"/>
      <c r="BK47" s="2170"/>
      <c r="BL47" s="2849"/>
      <c r="BM47" s="2850"/>
      <c r="BN47" s="2712"/>
      <c r="BO47" s="2712"/>
      <c r="BP47" s="2713"/>
      <c r="BQ47" s="2170"/>
      <c r="BR47" s="2168"/>
      <c r="BS47" s="2828"/>
      <c r="BT47" s="2828"/>
      <c r="BU47" s="2167"/>
      <c r="BV47" s="2167"/>
      <c r="BW47" s="2168"/>
      <c r="BX47" s="2170"/>
      <c r="BY47" s="2170"/>
      <c r="BZ47" s="2170"/>
      <c r="CA47" s="2167"/>
      <c r="CB47" s="2168"/>
      <c r="CC47" s="2168"/>
      <c r="CD47" s="2168"/>
      <c r="CE47" s="2828"/>
      <c r="CF47" s="2168" t="s">
        <v>744</v>
      </c>
      <c r="CG47" s="2854"/>
      <c r="CH47" s="2849"/>
      <c r="CI47" s="2850"/>
      <c r="CJ47" s="2690"/>
      <c r="CK47" s="2690"/>
      <c r="CL47" s="2691"/>
      <c r="CM47" s="1444"/>
      <c r="CN47" s="2176"/>
      <c r="CO47" s="2176"/>
      <c r="CP47" s="2176"/>
      <c r="CQ47" s="1352"/>
      <c r="CR47" s="1352"/>
      <c r="CS47" s="1352"/>
      <c r="CT47" s="1352" t="s">
        <v>744</v>
      </c>
      <c r="CU47" s="1352"/>
      <c r="CV47" s="1359"/>
      <c r="CW47" s="1358"/>
      <c r="CX47" s="1352"/>
      <c r="CY47" s="2822"/>
      <c r="CZ47" s="2822"/>
      <c r="DA47" s="1359"/>
      <c r="DB47" s="1898"/>
      <c r="DC47" s="1352"/>
      <c r="DD47" s="2613"/>
      <c r="DE47" s="2614"/>
      <c r="DF47" s="2690"/>
      <c r="DG47" s="2690"/>
      <c r="DH47" s="2691"/>
      <c r="DI47" s="1352"/>
      <c r="DJ47" s="1352"/>
      <c r="DK47" s="2828"/>
      <c r="DL47" s="1359" t="s">
        <v>744</v>
      </c>
      <c r="DM47" s="2855"/>
      <c r="DN47" s="1359"/>
      <c r="DO47" s="1358"/>
      <c r="DP47" s="1358"/>
      <c r="DQ47" s="2176"/>
      <c r="DR47" s="1359"/>
      <c r="DS47" s="1352"/>
      <c r="DT47" s="1352"/>
      <c r="DU47" s="1359" t="s">
        <v>744</v>
      </c>
      <c r="DV47" s="1352"/>
      <c r="DW47" s="1359"/>
      <c r="DX47" s="1358"/>
      <c r="DY47" s="1352"/>
      <c r="DZ47" s="2613"/>
      <c r="EA47" s="2614"/>
      <c r="EB47" s="2623"/>
      <c r="EC47" s="2623"/>
      <c r="ED47" s="2624"/>
      <c r="EE47" s="2855"/>
      <c r="EF47" s="1359"/>
      <c r="EG47" s="1358"/>
      <c r="EH47" s="1358"/>
      <c r="EI47" s="2176"/>
      <c r="EJ47" s="1352"/>
      <c r="EK47" s="1352"/>
      <c r="EL47" s="1352" t="s">
        <v>744</v>
      </c>
      <c r="EM47" s="1352"/>
      <c r="EN47" s="1359"/>
      <c r="EO47" s="1358"/>
      <c r="EP47" s="1352"/>
      <c r="EQ47" s="2822"/>
      <c r="ER47" s="2822"/>
      <c r="ES47" s="1359"/>
      <c r="ET47" s="1352"/>
      <c r="EU47" s="1352"/>
      <c r="EV47" s="2613"/>
      <c r="EW47" s="2614"/>
      <c r="EX47" s="2690"/>
      <c r="EY47" s="2690"/>
      <c r="EZ47" s="2691"/>
      <c r="FA47" s="2855"/>
      <c r="FB47" s="2176"/>
      <c r="FC47" s="2176"/>
      <c r="FD47" s="1352"/>
      <c r="FE47" s="1352"/>
      <c r="FF47" s="1358"/>
      <c r="FG47" s="1352"/>
      <c r="FH47" s="2828"/>
      <c r="FI47" s="2828"/>
      <c r="FJ47" s="1359"/>
      <c r="FK47" s="1352"/>
      <c r="FL47" s="1359"/>
      <c r="FM47" s="1358"/>
      <c r="FN47" s="1358"/>
      <c r="FO47" s="1358"/>
      <c r="FP47" s="1359"/>
      <c r="FQ47" s="2830"/>
      <c r="FR47" s="2836"/>
      <c r="FS47" s="2016"/>
      <c r="FT47" s="2016"/>
      <c r="FU47" s="2016"/>
      <c r="FV47" s="2016"/>
      <c r="FW47" s="2016"/>
      <c r="FX47" s="2016"/>
      <c r="FY47" s="2016"/>
      <c r="FZ47" s="2016"/>
      <c r="GA47" s="2016"/>
      <c r="GB47" s="2016"/>
      <c r="GC47" s="2016"/>
      <c r="GD47" s="2016"/>
      <c r="GE47" s="2016"/>
      <c r="GF47" s="2016"/>
      <c r="GG47" s="2016"/>
      <c r="GH47" s="2016"/>
      <c r="GI47" s="2016"/>
      <c r="GJ47" s="2016"/>
      <c r="GK47" s="2016"/>
      <c r="GL47" s="2016"/>
      <c r="GM47" s="2016"/>
      <c r="GN47" s="1737"/>
    </row>
    <row r="48" spans="1:201" s="1260" customFormat="1" ht="16.5" customHeight="1">
      <c r="A48" s="2714"/>
      <c r="B48" s="2714"/>
      <c r="C48" s="2715"/>
      <c r="D48" s="2183" t="s">
        <v>1384</v>
      </c>
      <c r="E48" s="2181" t="s">
        <v>1384</v>
      </c>
      <c r="F48" s="2181" t="s">
        <v>1384</v>
      </c>
      <c r="G48" s="2181" t="s">
        <v>1230</v>
      </c>
      <c r="H48" s="2181" t="s">
        <v>1384</v>
      </c>
      <c r="I48" s="2183" t="s">
        <v>1384</v>
      </c>
      <c r="J48" s="2183" t="s">
        <v>557</v>
      </c>
      <c r="K48" s="2180" t="s">
        <v>1210</v>
      </c>
      <c r="L48" s="2180" t="s">
        <v>1209</v>
      </c>
      <c r="M48" s="2179" t="s">
        <v>1209</v>
      </c>
      <c r="N48" s="2180" t="s">
        <v>308</v>
      </c>
      <c r="O48" s="2180" t="s">
        <v>1209</v>
      </c>
      <c r="P48" s="2180" t="s">
        <v>747</v>
      </c>
      <c r="Q48" s="2179" t="s">
        <v>747</v>
      </c>
      <c r="R48" s="2179" t="s">
        <v>747</v>
      </c>
      <c r="S48" s="2180" t="s">
        <v>747</v>
      </c>
      <c r="T48" s="2222" t="s">
        <v>747</v>
      </c>
      <c r="U48" s="2851"/>
      <c r="V48" s="2852"/>
      <c r="W48" s="2714"/>
      <c r="X48" s="2714"/>
      <c r="Y48" s="2715"/>
      <c r="Z48" s="2180" t="s">
        <v>1209</v>
      </c>
      <c r="AA48" s="2182" t="s">
        <v>747</v>
      </c>
      <c r="AB48" s="2180" t="s">
        <v>747</v>
      </c>
      <c r="AC48" s="2179" t="s">
        <v>1210</v>
      </c>
      <c r="AD48" s="2180" t="s">
        <v>1210</v>
      </c>
      <c r="AE48" s="2183" t="s">
        <v>1384</v>
      </c>
      <c r="AF48" s="2181" t="s">
        <v>1384</v>
      </c>
      <c r="AG48" s="2181" t="s">
        <v>1384</v>
      </c>
      <c r="AH48" s="2183" t="s">
        <v>1384</v>
      </c>
      <c r="AI48" s="2183" t="s">
        <v>1384</v>
      </c>
      <c r="AJ48" s="2181" t="s">
        <v>557</v>
      </c>
      <c r="AK48" s="2179" t="s">
        <v>1210</v>
      </c>
      <c r="AL48" s="2179" t="s">
        <v>1209</v>
      </c>
      <c r="AM48" s="2179" t="s">
        <v>1209</v>
      </c>
      <c r="AN48" s="2180" t="s">
        <v>308</v>
      </c>
      <c r="AO48" s="2180" t="s">
        <v>1209</v>
      </c>
      <c r="AP48" s="2180" t="s">
        <v>747</v>
      </c>
      <c r="AQ48" s="2851"/>
      <c r="AR48" s="2852"/>
      <c r="AS48" s="2714"/>
      <c r="AT48" s="2714"/>
      <c r="AU48" s="2715"/>
      <c r="AV48" s="2183" t="s">
        <v>1384</v>
      </c>
      <c r="AW48" s="2181" t="s">
        <v>1384</v>
      </c>
      <c r="AX48" s="2183" t="s">
        <v>1384</v>
      </c>
      <c r="AY48" s="2183" t="s">
        <v>1384</v>
      </c>
      <c r="AZ48" s="2179" t="s">
        <v>1210</v>
      </c>
      <c r="BA48" s="2179" t="s">
        <v>1209</v>
      </c>
      <c r="BB48" s="2180" t="s">
        <v>308</v>
      </c>
      <c r="BC48" s="2180" t="s">
        <v>1209</v>
      </c>
      <c r="BD48" s="2180" t="s">
        <v>747</v>
      </c>
      <c r="BE48" s="2179" t="s">
        <v>747</v>
      </c>
      <c r="BF48" s="2179" t="s">
        <v>747</v>
      </c>
      <c r="BG48" s="2180" t="s">
        <v>747</v>
      </c>
      <c r="BH48" s="2179" t="s">
        <v>747</v>
      </c>
      <c r="BI48" s="2180" t="s">
        <v>747</v>
      </c>
      <c r="BJ48" s="2180" t="s">
        <v>747</v>
      </c>
      <c r="BK48" s="2180" t="s">
        <v>747</v>
      </c>
      <c r="BL48" s="2851"/>
      <c r="BM48" s="2852"/>
      <c r="BN48" s="2714"/>
      <c r="BO48" s="2714"/>
      <c r="BP48" s="2715"/>
      <c r="BQ48" s="2180" t="s">
        <v>308</v>
      </c>
      <c r="BR48" s="2180" t="s">
        <v>1209</v>
      </c>
      <c r="BS48" s="2180" t="s">
        <v>747</v>
      </c>
      <c r="BT48" s="2179" t="s">
        <v>747</v>
      </c>
      <c r="BU48" s="2179" t="s">
        <v>747</v>
      </c>
      <c r="BV48" s="2180" t="s">
        <v>747</v>
      </c>
      <c r="BW48" s="2180" t="s">
        <v>747</v>
      </c>
      <c r="BX48" s="2180" t="s">
        <v>747</v>
      </c>
      <c r="BY48" s="2180" t="s">
        <v>747</v>
      </c>
      <c r="BZ48" s="2180" t="s">
        <v>747</v>
      </c>
      <c r="CA48" s="2180" t="s">
        <v>747</v>
      </c>
      <c r="CB48" s="2181" t="s">
        <v>1386</v>
      </c>
      <c r="CC48" s="2180" t="s">
        <v>1209</v>
      </c>
      <c r="CD48" s="2182" t="s">
        <v>747</v>
      </c>
      <c r="CE48" s="2180" t="s">
        <v>747</v>
      </c>
      <c r="CF48" s="2180" t="s">
        <v>1210</v>
      </c>
      <c r="CG48" s="2180" t="s">
        <v>1210</v>
      </c>
      <c r="CH48" s="2851"/>
      <c r="CI48" s="2852"/>
      <c r="CJ48" s="2692"/>
      <c r="CK48" s="2692"/>
      <c r="CL48" s="2693"/>
      <c r="CM48" s="2013" t="s">
        <v>1384</v>
      </c>
      <c r="CN48" s="1986" t="s">
        <v>1384</v>
      </c>
      <c r="CO48" s="1986" t="s">
        <v>1384</v>
      </c>
      <c r="CP48" s="1986" t="s">
        <v>1230</v>
      </c>
      <c r="CQ48" s="1986" t="s">
        <v>1384</v>
      </c>
      <c r="CR48" s="2013" t="s">
        <v>1384</v>
      </c>
      <c r="CS48" s="2013" t="s">
        <v>557</v>
      </c>
      <c r="CT48" s="1985" t="s">
        <v>1210</v>
      </c>
      <c r="CU48" s="1985" t="s">
        <v>1209</v>
      </c>
      <c r="CV48" s="1988" t="s">
        <v>1209</v>
      </c>
      <c r="CW48" s="1985" t="s">
        <v>308</v>
      </c>
      <c r="CX48" s="1985" t="s">
        <v>1209</v>
      </c>
      <c r="CY48" s="1985" t="s">
        <v>747</v>
      </c>
      <c r="CZ48" s="1988" t="s">
        <v>747</v>
      </c>
      <c r="DA48" s="1988" t="s">
        <v>747</v>
      </c>
      <c r="DB48" s="1988" t="s">
        <v>747</v>
      </c>
      <c r="DC48" s="1985" t="s">
        <v>747</v>
      </c>
      <c r="DD48" s="2615"/>
      <c r="DE48" s="2616"/>
      <c r="DF48" s="2692"/>
      <c r="DG48" s="2692"/>
      <c r="DH48" s="2693"/>
      <c r="DI48" s="1985" t="s">
        <v>1209</v>
      </c>
      <c r="DJ48" s="1984" t="s">
        <v>747</v>
      </c>
      <c r="DK48" s="1985" t="s">
        <v>747</v>
      </c>
      <c r="DL48" s="1988" t="s">
        <v>1210</v>
      </c>
      <c r="DM48" s="1985" t="s">
        <v>1210</v>
      </c>
      <c r="DN48" s="2013" t="s">
        <v>1384</v>
      </c>
      <c r="DO48" s="1986" t="s">
        <v>1384</v>
      </c>
      <c r="DP48" s="1986" t="s">
        <v>1384</v>
      </c>
      <c r="DQ48" s="1986" t="s">
        <v>1384</v>
      </c>
      <c r="DR48" s="2013" t="s">
        <v>1384</v>
      </c>
      <c r="DS48" s="2013" t="s">
        <v>1384</v>
      </c>
      <c r="DT48" s="2013" t="s">
        <v>557</v>
      </c>
      <c r="DU48" s="1988" t="s">
        <v>1210</v>
      </c>
      <c r="DV48" s="1988" t="s">
        <v>1209</v>
      </c>
      <c r="DW48" s="1988" t="s">
        <v>1209</v>
      </c>
      <c r="DX48" s="1985" t="s">
        <v>308</v>
      </c>
      <c r="DY48" s="1985" t="s">
        <v>1209</v>
      </c>
      <c r="DZ48" s="2615"/>
      <c r="EA48" s="2616"/>
      <c r="EB48" s="2625"/>
      <c r="EC48" s="2625"/>
      <c r="ED48" s="2626"/>
      <c r="EE48" s="1985" t="s">
        <v>1210</v>
      </c>
      <c r="EF48" s="2013" t="s">
        <v>1384</v>
      </c>
      <c r="EG48" s="2013" t="s">
        <v>1384</v>
      </c>
      <c r="EH48" s="1986" t="s">
        <v>1384</v>
      </c>
      <c r="EI48" s="1986" t="s">
        <v>1384</v>
      </c>
      <c r="EJ48" s="1986" t="s">
        <v>1384</v>
      </c>
      <c r="EK48" s="2013" t="s">
        <v>1384</v>
      </c>
      <c r="EL48" s="1985" t="s">
        <v>1210</v>
      </c>
      <c r="EM48" s="1985" t="s">
        <v>1209</v>
      </c>
      <c r="EN48" s="1988" t="s">
        <v>1209</v>
      </c>
      <c r="EO48" s="1985" t="s">
        <v>308</v>
      </c>
      <c r="EP48" s="1985" t="s">
        <v>1209</v>
      </c>
      <c r="EQ48" s="1985" t="s">
        <v>747</v>
      </c>
      <c r="ER48" s="1985" t="s">
        <v>747</v>
      </c>
      <c r="ES48" s="1988" t="s">
        <v>747</v>
      </c>
      <c r="ET48" s="1985" t="s">
        <v>747</v>
      </c>
      <c r="EU48" s="1985" t="s">
        <v>747</v>
      </c>
      <c r="EV48" s="2615"/>
      <c r="EW48" s="2616"/>
      <c r="EX48" s="2692"/>
      <c r="EY48" s="2692"/>
      <c r="EZ48" s="2693"/>
      <c r="FA48" s="1985" t="s">
        <v>1210</v>
      </c>
      <c r="FB48" s="1986" t="s">
        <v>1384</v>
      </c>
      <c r="FC48" s="1986" t="s">
        <v>1230</v>
      </c>
      <c r="FD48" s="1986" t="s">
        <v>1384</v>
      </c>
      <c r="FE48" s="2013" t="s">
        <v>1384</v>
      </c>
      <c r="FF48" s="1985" t="s">
        <v>308</v>
      </c>
      <c r="FG48" s="1985" t="s">
        <v>1209</v>
      </c>
      <c r="FH48" s="1985" t="s">
        <v>747</v>
      </c>
      <c r="FI48" s="1988" t="s">
        <v>747</v>
      </c>
      <c r="FJ48" s="1988" t="s">
        <v>747</v>
      </c>
      <c r="FK48" s="1985" t="s">
        <v>747</v>
      </c>
      <c r="FL48" s="1988" t="s">
        <v>747</v>
      </c>
      <c r="FM48" s="1985" t="s">
        <v>747</v>
      </c>
      <c r="FN48" s="1985" t="s">
        <v>747</v>
      </c>
      <c r="FO48" s="1985" t="s">
        <v>747</v>
      </c>
      <c r="FP48" s="1985" t="s">
        <v>747</v>
      </c>
      <c r="FQ48" s="2832"/>
      <c r="FR48" s="2837"/>
      <c r="FS48" s="2016"/>
      <c r="FT48" s="2016"/>
      <c r="FU48" s="2016"/>
      <c r="FV48" s="2016"/>
      <c r="FW48" s="2016"/>
      <c r="FX48" s="2016"/>
      <c r="FY48" s="2016"/>
      <c r="FZ48" s="2016"/>
      <c r="GA48" s="2016"/>
      <c r="GB48" s="2016"/>
      <c r="GC48" s="2016"/>
      <c r="GD48" s="2016"/>
      <c r="GE48" s="2016"/>
      <c r="GF48" s="2016"/>
      <c r="GG48" s="2016"/>
      <c r="GH48" s="2016"/>
      <c r="GI48" s="2016"/>
      <c r="GJ48" s="2016"/>
      <c r="GK48" s="2016"/>
      <c r="GL48" s="2016"/>
      <c r="GM48" s="2016"/>
      <c r="GN48" s="1737"/>
    </row>
    <row r="49" spans="1:196" ht="18.75" customHeight="1">
      <c r="A49" s="2186">
        <v>42370</v>
      </c>
      <c r="B49" s="1808">
        <v>42370</v>
      </c>
      <c r="C49" s="2187">
        <v>42370</v>
      </c>
      <c r="D49" s="380">
        <v>234641</v>
      </c>
      <c r="E49" s="367">
        <v>13708</v>
      </c>
      <c r="F49" s="369">
        <v>39475</v>
      </c>
      <c r="G49" s="367">
        <v>9814</v>
      </c>
      <c r="H49" s="367">
        <v>66189</v>
      </c>
      <c r="I49" s="367">
        <v>72319</v>
      </c>
      <c r="J49" s="367">
        <v>3256</v>
      </c>
      <c r="K49" s="367">
        <v>61626</v>
      </c>
      <c r="L49" s="367">
        <v>287074</v>
      </c>
      <c r="M49" s="367">
        <v>32546</v>
      </c>
      <c r="N49" s="367">
        <v>16793574</v>
      </c>
      <c r="O49" s="367">
        <v>9195912</v>
      </c>
      <c r="P49" s="367">
        <v>6184133</v>
      </c>
      <c r="Q49" s="367">
        <v>1486442</v>
      </c>
      <c r="R49" s="367">
        <v>244</v>
      </c>
      <c r="S49" s="367">
        <v>9375</v>
      </c>
      <c r="T49" s="367">
        <v>7764</v>
      </c>
      <c r="U49" s="2188">
        <v>42370</v>
      </c>
      <c r="V49" s="1644">
        <v>42370</v>
      </c>
      <c r="W49" s="2186">
        <v>42370</v>
      </c>
      <c r="X49" s="1808">
        <v>42370</v>
      </c>
      <c r="Y49" s="2187">
        <v>42370</v>
      </c>
      <c r="Z49" s="367">
        <v>592126</v>
      </c>
      <c r="AA49" s="367">
        <v>177782</v>
      </c>
      <c r="AB49" s="367">
        <v>3429874</v>
      </c>
      <c r="AC49" s="367">
        <v>4753953</v>
      </c>
      <c r="AD49" s="367">
        <v>4107</v>
      </c>
      <c r="AE49" s="367">
        <v>2115</v>
      </c>
      <c r="AF49" s="367">
        <v>714</v>
      </c>
      <c r="AG49" s="367">
        <v>34240</v>
      </c>
      <c r="AH49" s="367">
        <v>5103</v>
      </c>
      <c r="AI49" s="367">
        <v>5588</v>
      </c>
      <c r="AJ49" s="367">
        <v>3256</v>
      </c>
      <c r="AK49" s="367">
        <v>61626</v>
      </c>
      <c r="AL49" s="367">
        <v>263801</v>
      </c>
      <c r="AM49" s="367">
        <v>1559</v>
      </c>
      <c r="AN49" s="367">
        <v>6562165</v>
      </c>
      <c r="AO49" s="367">
        <v>89731</v>
      </c>
      <c r="AP49" s="368">
        <v>4313082</v>
      </c>
      <c r="AQ49" s="2188">
        <v>42370</v>
      </c>
      <c r="AR49" s="1644">
        <v>42370</v>
      </c>
      <c r="AS49" s="2186">
        <v>42370</v>
      </c>
      <c r="AT49" s="1808">
        <v>42370</v>
      </c>
      <c r="AU49" s="2187">
        <v>42370</v>
      </c>
      <c r="AV49" s="367">
        <v>714</v>
      </c>
      <c r="AW49" s="367">
        <v>34240</v>
      </c>
      <c r="AX49" s="367">
        <v>495</v>
      </c>
      <c r="AY49" s="367">
        <v>542</v>
      </c>
      <c r="AZ49" s="367">
        <v>1376</v>
      </c>
      <c r="BA49" s="367">
        <v>8904</v>
      </c>
      <c r="BB49" s="367">
        <v>6562165</v>
      </c>
      <c r="BC49" s="367">
        <v>89731</v>
      </c>
      <c r="BD49" s="369">
        <v>372826</v>
      </c>
      <c r="BE49" s="367">
        <v>240641</v>
      </c>
      <c r="BF49" s="367">
        <v>20</v>
      </c>
      <c r="BG49" s="367">
        <v>26</v>
      </c>
      <c r="BH49" s="367">
        <v>25</v>
      </c>
      <c r="BI49" s="367">
        <v>218938</v>
      </c>
      <c r="BJ49" s="367">
        <v>1409</v>
      </c>
      <c r="BK49" s="367">
        <v>217529</v>
      </c>
      <c r="BL49" s="2188">
        <v>42370</v>
      </c>
      <c r="BM49" s="1644">
        <v>42370</v>
      </c>
      <c r="BN49" s="2186">
        <v>42370</v>
      </c>
      <c r="BO49" s="1808">
        <v>42370</v>
      </c>
      <c r="BP49" s="2187">
        <v>42370</v>
      </c>
      <c r="BQ49" s="367">
        <v>380777</v>
      </c>
      <c r="BR49" s="367">
        <v>111914</v>
      </c>
      <c r="BS49" s="367">
        <v>815986</v>
      </c>
      <c r="BT49" s="367">
        <v>296991</v>
      </c>
      <c r="BU49" s="367">
        <v>54</v>
      </c>
      <c r="BV49" s="367">
        <v>7364</v>
      </c>
      <c r="BW49" s="367">
        <v>1445</v>
      </c>
      <c r="BX49" s="367">
        <v>138564</v>
      </c>
      <c r="BY49" s="367">
        <v>12947</v>
      </c>
      <c r="BZ49" s="367">
        <v>125617</v>
      </c>
      <c r="CA49" s="369">
        <v>12610</v>
      </c>
      <c r="CB49" s="367">
        <v>12</v>
      </c>
      <c r="CC49" s="367">
        <v>101677</v>
      </c>
      <c r="CD49" s="367">
        <v>45479</v>
      </c>
      <c r="CE49" s="367">
        <v>457071</v>
      </c>
      <c r="CF49" s="367">
        <v>128749</v>
      </c>
      <c r="CG49" s="367">
        <v>183798</v>
      </c>
      <c r="CH49" s="2188">
        <v>42370</v>
      </c>
      <c r="CI49" s="1644">
        <v>42370</v>
      </c>
      <c r="CJ49" s="2186">
        <v>42370</v>
      </c>
      <c r="CK49" s="1808">
        <v>42370</v>
      </c>
      <c r="CL49" s="2187">
        <v>42370</v>
      </c>
      <c r="CM49" s="56">
        <v>234641</v>
      </c>
      <c r="CN49" s="1235">
        <v>13708</v>
      </c>
      <c r="CO49" s="1234">
        <v>155955</v>
      </c>
      <c r="CP49" s="1235">
        <v>9814</v>
      </c>
      <c r="CQ49" s="1235">
        <v>66951</v>
      </c>
      <c r="CR49" s="1235">
        <v>73157</v>
      </c>
      <c r="CS49" s="1235">
        <v>3256</v>
      </c>
      <c r="CT49" s="1235">
        <v>76187</v>
      </c>
      <c r="CU49" s="1235">
        <v>287074</v>
      </c>
      <c r="CV49" s="1235">
        <v>37569</v>
      </c>
      <c r="CW49" s="1235">
        <v>4989653</v>
      </c>
      <c r="CX49" s="1235">
        <v>98979</v>
      </c>
      <c r="CY49" s="1235">
        <v>6724881</v>
      </c>
      <c r="CZ49" s="1235">
        <v>1661027</v>
      </c>
      <c r="DA49" s="1235">
        <v>244</v>
      </c>
      <c r="DB49" s="1235">
        <v>11435</v>
      </c>
      <c r="DC49" s="1235">
        <v>7764</v>
      </c>
      <c r="DD49" s="1265">
        <v>42370</v>
      </c>
      <c r="DE49" s="1528">
        <v>42370</v>
      </c>
      <c r="DF49" s="2186">
        <v>42370</v>
      </c>
      <c r="DG49" s="1808">
        <v>42370</v>
      </c>
      <c r="DH49" s="2187">
        <v>42370</v>
      </c>
      <c r="DI49" s="1235">
        <v>797070</v>
      </c>
      <c r="DJ49" s="1235">
        <v>177964</v>
      </c>
      <c r="DK49" s="1235">
        <v>4199628</v>
      </c>
      <c r="DL49" s="1235">
        <v>5895168</v>
      </c>
      <c r="DM49" s="1235">
        <v>4107</v>
      </c>
      <c r="DN49" s="1235">
        <v>2115</v>
      </c>
      <c r="DO49" s="1235">
        <v>714</v>
      </c>
      <c r="DP49" s="1235">
        <v>34240</v>
      </c>
      <c r="DQ49" s="1235">
        <v>6055</v>
      </c>
      <c r="DR49" s="1235">
        <v>5103</v>
      </c>
      <c r="DS49" s="1235">
        <v>5587</v>
      </c>
      <c r="DT49" s="1235">
        <v>3256</v>
      </c>
      <c r="DU49" s="1235">
        <v>63123</v>
      </c>
      <c r="DV49" s="1235">
        <v>263801</v>
      </c>
      <c r="DW49" s="1235">
        <v>6582</v>
      </c>
      <c r="DX49" s="1235">
        <v>2469335</v>
      </c>
      <c r="DY49" s="1234">
        <v>18212</v>
      </c>
      <c r="DZ49" s="1265">
        <v>42370</v>
      </c>
      <c r="EA49" s="1528">
        <v>42370</v>
      </c>
      <c r="EB49" s="2186">
        <v>42370</v>
      </c>
      <c r="EC49" s="1808">
        <v>42370</v>
      </c>
      <c r="ED49" s="2187">
        <v>42370</v>
      </c>
      <c r="EE49" s="1235" t="s">
        <v>21</v>
      </c>
      <c r="EF49" s="1235">
        <v>2115</v>
      </c>
      <c r="EG49" s="1235">
        <v>714</v>
      </c>
      <c r="EH49" s="1235">
        <v>34240</v>
      </c>
      <c r="EI49" s="1235">
        <v>6055</v>
      </c>
      <c r="EJ49" s="1235">
        <v>495</v>
      </c>
      <c r="EK49" s="1235">
        <v>542</v>
      </c>
      <c r="EL49" s="1235">
        <v>2873</v>
      </c>
      <c r="EM49" s="1235">
        <v>8904</v>
      </c>
      <c r="EN49" s="1235">
        <v>5023</v>
      </c>
      <c r="EO49" s="1234">
        <v>2469335</v>
      </c>
      <c r="EP49" s="1234">
        <v>18212</v>
      </c>
      <c r="EQ49" s="1235">
        <v>368349</v>
      </c>
      <c r="ER49" s="1235">
        <v>243739</v>
      </c>
      <c r="ES49" s="1235">
        <v>20</v>
      </c>
      <c r="ET49" s="1235">
        <v>208</v>
      </c>
      <c r="EU49" s="1235">
        <v>25</v>
      </c>
      <c r="EV49" s="1265">
        <v>42370</v>
      </c>
      <c r="EW49" s="1528">
        <v>42370</v>
      </c>
      <c r="EX49" s="2186">
        <v>42370</v>
      </c>
      <c r="EY49" s="1808">
        <v>42370</v>
      </c>
      <c r="EZ49" s="2187">
        <v>42370</v>
      </c>
      <c r="FA49" s="1235" t="s">
        <v>21</v>
      </c>
      <c r="FB49" s="1235" t="s">
        <v>21</v>
      </c>
      <c r="FC49" s="1235">
        <v>422</v>
      </c>
      <c r="FD49" s="1235">
        <v>4066</v>
      </c>
      <c r="FE49" s="1235">
        <v>4259</v>
      </c>
      <c r="FF49" s="1235">
        <v>362719</v>
      </c>
      <c r="FG49" s="1235">
        <v>17233</v>
      </c>
      <c r="FH49" s="1235">
        <v>816162</v>
      </c>
      <c r="FI49" s="1235">
        <v>307510</v>
      </c>
      <c r="FJ49" s="1235">
        <v>54</v>
      </c>
      <c r="FK49" s="1235">
        <v>9242</v>
      </c>
      <c r="FL49" s="1235">
        <v>1445</v>
      </c>
      <c r="FM49" s="1234">
        <v>146483</v>
      </c>
      <c r="FN49" s="1235">
        <v>20007</v>
      </c>
      <c r="FO49" s="1235">
        <v>126475</v>
      </c>
      <c r="FP49" s="1235">
        <v>12610</v>
      </c>
      <c r="FQ49" s="1305">
        <v>42370</v>
      </c>
      <c r="FR49" s="1528">
        <v>42370</v>
      </c>
      <c r="FS49" s="1528"/>
      <c r="FT49" s="1528"/>
      <c r="FU49" s="1528"/>
      <c r="FV49" s="1528"/>
      <c r="FW49" s="1528"/>
      <c r="FX49" s="1528"/>
      <c r="FY49" s="1528"/>
      <c r="FZ49" s="1528"/>
      <c r="GA49" s="1528"/>
      <c r="GB49" s="1528"/>
      <c r="GC49" s="1528"/>
      <c r="GD49" s="1528"/>
      <c r="GE49" s="1528"/>
      <c r="GF49" s="1528"/>
      <c r="GG49" s="1528"/>
      <c r="GH49" s="1528"/>
      <c r="GI49" s="1528"/>
      <c r="GJ49" s="1528"/>
      <c r="GK49" s="1528"/>
      <c r="GL49" s="1528"/>
      <c r="GM49" s="1528"/>
      <c r="GN49" s="1528"/>
    </row>
    <row r="50" spans="1:196" ht="14.25" customHeight="1">
      <c r="A50" s="2189"/>
      <c r="B50" s="1811">
        <v>42736</v>
      </c>
      <c r="C50" s="2190"/>
      <c r="D50" s="370">
        <v>232368</v>
      </c>
      <c r="E50" s="369">
        <v>13794</v>
      </c>
      <c r="F50" s="369">
        <v>41271</v>
      </c>
      <c r="G50" s="369">
        <v>5987</v>
      </c>
      <c r="H50" s="369">
        <v>85378</v>
      </c>
      <c r="I50" s="369">
        <v>93364</v>
      </c>
      <c r="J50" s="369">
        <v>2738</v>
      </c>
      <c r="K50" s="369">
        <v>66198</v>
      </c>
      <c r="L50" s="369">
        <v>321774</v>
      </c>
      <c r="M50" s="369">
        <v>29315</v>
      </c>
      <c r="N50" s="369">
        <v>17023573</v>
      </c>
      <c r="O50" s="369">
        <v>9347869</v>
      </c>
      <c r="P50" s="369">
        <v>6397668</v>
      </c>
      <c r="Q50" s="369">
        <v>1511875</v>
      </c>
      <c r="R50" s="369">
        <v>210</v>
      </c>
      <c r="S50" s="369">
        <v>9951</v>
      </c>
      <c r="T50" s="369">
        <v>7788</v>
      </c>
      <c r="U50" s="2188">
        <v>42736</v>
      </c>
      <c r="V50" s="1644">
        <v>42736</v>
      </c>
      <c r="W50" s="2189"/>
      <c r="X50" s="1811">
        <v>42736</v>
      </c>
      <c r="Y50" s="2190"/>
      <c r="Z50" s="369">
        <v>594384</v>
      </c>
      <c r="AA50" s="369">
        <v>177894</v>
      </c>
      <c r="AB50" s="369">
        <v>3594893</v>
      </c>
      <c r="AC50" s="369">
        <v>4939893</v>
      </c>
      <c r="AD50" s="369">
        <v>1971</v>
      </c>
      <c r="AE50" s="369">
        <v>1860</v>
      </c>
      <c r="AF50" s="369">
        <v>731</v>
      </c>
      <c r="AG50" s="369">
        <v>37903</v>
      </c>
      <c r="AH50" s="369">
        <v>17482</v>
      </c>
      <c r="AI50" s="369">
        <v>19031</v>
      </c>
      <c r="AJ50" s="369">
        <v>2738</v>
      </c>
      <c r="AK50" s="369">
        <v>66198</v>
      </c>
      <c r="AL50" s="369">
        <v>296211</v>
      </c>
      <c r="AM50" s="369">
        <v>1539</v>
      </c>
      <c r="AN50" s="369">
        <v>6741882</v>
      </c>
      <c r="AO50" s="369">
        <v>71319</v>
      </c>
      <c r="AP50" s="381">
        <v>4477574</v>
      </c>
      <c r="AQ50" s="2188">
        <v>42736</v>
      </c>
      <c r="AR50" s="1644">
        <v>42736</v>
      </c>
      <c r="AS50" s="2189"/>
      <c r="AT50" s="1811">
        <v>42736</v>
      </c>
      <c r="AU50" s="2190"/>
      <c r="AV50" s="369">
        <v>731</v>
      </c>
      <c r="AW50" s="369">
        <v>37903</v>
      </c>
      <c r="AX50" s="369">
        <v>12180</v>
      </c>
      <c r="AY50" s="369">
        <v>13225</v>
      </c>
      <c r="AZ50" s="369">
        <v>245</v>
      </c>
      <c r="BA50" s="369">
        <v>8767</v>
      </c>
      <c r="BB50" s="369">
        <v>6741882</v>
      </c>
      <c r="BC50" s="369">
        <v>71319</v>
      </c>
      <c r="BD50" s="369">
        <v>384099</v>
      </c>
      <c r="BE50" s="369">
        <v>242642</v>
      </c>
      <c r="BF50" s="369">
        <v>22</v>
      </c>
      <c r="BG50" s="369">
        <v>211</v>
      </c>
      <c r="BH50" s="369">
        <v>29</v>
      </c>
      <c r="BI50" s="369">
        <v>219725</v>
      </c>
      <c r="BJ50" s="369">
        <v>1048</v>
      </c>
      <c r="BK50" s="369">
        <v>218677</v>
      </c>
      <c r="BL50" s="2188">
        <v>42736</v>
      </c>
      <c r="BM50" s="1644">
        <v>42736</v>
      </c>
      <c r="BN50" s="2189"/>
      <c r="BO50" s="1811">
        <v>42736</v>
      </c>
      <c r="BP50" s="2190"/>
      <c r="BQ50" s="369">
        <v>400588</v>
      </c>
      <c r="BR50" s="369">
        <v>126891</v>
      </c>
      <c r="BS50" s="369">
        <v>834043</v>
      </c>
      <c r="BT50" s="369">
        <v>316682</v>
      </c>
      <c r="BU50" s="369">
        <v>56</v>
      </c>
      <c r="BV50" s="369">
        <v>7123</v>
      </c>
      <c r="BW50" s="369">
        <v>1346</v>
      </c>
      <c r="BX50" s="369">
        <v>150932</v>
      </c>
      <c r="BY50" s="369">
        <v>13887</v>
      </c>
      <c r="BZ50" s="369">
        <v>137045</v>
      </c>
      <c r="CA50" s="369">
        <v>13018</v>
      </c>
      <c r="CB50" s="369">
        <v>7</v>
      </c>
      <c r="CC50" s="369">
        <v>106340</v>
      </c>
      <c r="CD50" s="369">
        <v>48034</v>
      </c>
      <c r="CE50" s="369">
        <v>453877</v>
      </c>
      <c r="CF50" s="369">
        <v>175969</v>
      </c>
      <c r="CG50" s="369">
        <v>135140</v>
      </c>
      <c r="CH50" s="2188">
        <v>42736</v>
      </c>
      <c r="CI50" s="1644">
        <v>42736</v>
      </c>
      <c r="CJ50" s="2189"/>
      <c r="CK50" s="1811">
        <v>42736</v>
      </c>
      <c r="CL50" s="2190"/>
      <c r="CM50" s="56">
        <v>232368</v>
      </c>
      <c r="CN50" s="1234">
        <v>13794</v>
      </c>
      <c r="CO50" s="1234">
        <v>154297</v>
      </c>
      <c r="CP50" s="1234">
        <v>5987</v>
      </c>
      <c r="CQ50" s="1234">
        <v>86173</v>
      </c>
      <c r="CR50" s="1234">
        <v>94197</v>
      </c>
      <c r="CS50" s="1234">
        <v>2738</v>
      </c>
      <c r="CT50" s="1234">
        <v>80521</v>
      </c>
      <c r="CU50" s="1234">
        <v>321774</v>
      </c>
      <c r="CV50" s="1234">
        <v>36210</v>
      </c>
      <c r="CW50" s="1234">
        <v>5080802</v>
      </c>
      <c r="CX50" s="1234">
        <v>93467</v>
      </c>
      <c r="CY50" s="1234">
        <v>6924111</v>
      </c>
      <c r="CZ50" s="1234">
        <v>1695460</v>
      </c>
      <c r="DA50" s="1234">
        <v>210</v>
      </c>
      <c r="DB50" s="1234">
        <v>12289</v>
      </c>
      <c r="DC50" s="1234">
        <v>7788</v>
      </c>
      <c r="DD50" s="1265">
        <v>42736</v>
      </c>
      <c r="DE50" s="1528">
        <v>42736</v>
      </c>
      <c r="DF50" s="2189"/>
      <c r="DG50" s="1811">
        <v>42736</v>
      </c>
      <c r="DH50" s="2190"/>
      <c r="DI50" s="1234">
        <v>812493</v>
      </c>
      <c r="DJ50" s="1234">
        <v>177969</v>
      </c>
      <c r="DK50" s="1234">
        <v>4352197</v>
      </c>
      <c r="DL50" s="1234">
        <v>6060142</v>
      </c>
      <c r="DM50" s="1234">
        <v>1971</v>
      </c>
      <c r="DN50" s="1234">
        <v>1860</v>
      </c>
      <c r="DO50" s="1234">
        <v>731</v>
      </c>
      <c r="DP50" s="1234">
        <v>37903</v>
      </c>
      <c r="DQ50" s="1234">
        <v>6154</v>
      </c>
      <c r="DR50" s="1234">
        <v>17482</v>
      </c>
      <c r="DS50" s="1234">
        <v>19032</v>
      </c>
      <c r="DT50" s="1234">
        <v>2738</v>
      </c>
      <c r="DU50" s="1234">
        <v>67628</v>
      </c>
      <c r="DV50" s="1234">
        <v>296211</v>
      </c>
      <c r="DW50" s="1234">
        <v>8434</v>
      </c>
      <c r="DX50" s="1234">
        <v>2519045</v>
      </c>
      <c r="DY50" s="1234">
        <v>16148</v>
      </c>
      <c r="DZ50" s="1265">
        <v>42736</v>
      </c>
      <c r="EA50" s="1528">
        <v>42736</v>
      </c>
      <c r="EB50" s="2189"/>
      <c r="EC50" s="1811">
        <v>42736</v>
      </c>
      <c r="ED50" s="2190"/>
      <c r="EE50" s="1234" t="s">
        <v>21</v>
      </c>
      <c r="EF50" s="1234">
        <v>1860</v>
      </c>
      <c r="EG50" s="1234">
        <v>731</v>
      </c>
      <c r="EH50" s="1234">
        <v>37903</v>
      </c>
      <c r="EI50" s="1234">
        <v>6154</v>
      </c>
      <c r="EJ50" s="1234">
        <v>12180</v>
      </c>
      <c r="EK50" s="1234">
        <v>13227</v>
      </c>
      <c r="EL50" s="1234">
        <v>1675</v>
      </c>
      <c r="EM50" s="1234">
        <v>8767</v>
      </c>
      <c r="EN50" s="1234">
        <v>6895</v>
      </c>
      <c r="EO50" s="1234">
        <v>2519045</v>
      </c>
      <c r="EP50" s="1234">
        <v>16148</v>
      </c>
      <c r="EQ50" s="1234">
        <v>378337</v>
      </c>
      <c r="ER50" s="1234">
        <v>245035</v>
      </c>
      <c r="ES50" s="1234">
        <v>22</v>
      </c>
      <c r="ET50" s="1234">
        <v>585</v>
      </c>
      <c r="EU50" s="1234">
        <v>29</v>
      </c>
      <c r="EV50" s="1265">
        <v>42736</v>
      </c>
      <c r="EW50" s="1528">
        <v>42736</v>
      </c>
      <c r="EX50" s="2189"/>
      <c r="EY50" s="1811">
        <v>42736</v>
      </c>
      <c r="EZ50" s="2190"/>
      <c r="FA50" s="1234" t="s">
        <v>21</v>
      </c>
      <c r="FB50" s="1234" t="s">
        <v>21</v>
      </c>
      <c r="FC50" s="1234">
        <v>427</v>
      </c>
      <c r="FD50" s="1234">
        <v>4306</v>
      </c>
      <c r="FE50" s="1234">
        <v>4480</v>
      </c>
      <c r="FF50" s="1234">
        <v>389543</v>
      </c>
      <c r="FG50" s="1234">
        <v>14406</v>
      </c>
      <c r="FH50" s="1234">
        <v>834640</v>
      </c>
      <c r="FI50" s="1234">
        <v>326933</v>
      </c>
      <c r="FJ50" s="1234">
        <v>56</v>
      </c>
      <c r="FK50" s="1234">
        <v>9087</v>
      </c>
      <c r="FL50" s="1234">
        <v>1346</v>
      </c>
      <c r="FM50" s="1234">
        <v>158958</v>
      </c>
      <c r="FN50" s="1234">
        <v>21299</v>
      </c>
      <c r="FO50" s="1234">
        <v>137659</v>
      </c>
      <c r="FP50" s="1234">
        <v>13018</v>
      </c>
      <c r="FQ50" s="1265">
        <v>42736</v>
      </c>
      <c r="FR50" s="1528">
        <v>42736</v>
      </c>
      <c r="FS50" s="1528"/>
      <c r="FT50" s="1528"/>
      <c r="FU50" s="1528"/>
      <c r="FV50" s="1528"/>
      <c r="FW50" s="1528"/>
      <c r="FX50" s="1528"/>
      <c r="FY50" s="1528"/>
      <c r="FZ50" s="1528"/>
      <c r="GA50" s="1528"/>
      <c r="GB50" s="1528"/>
      <c r="GC50" s="1528"/>
      <c r="GD50" s="1528"/>
      <c r="GE50" s="1528"/>
      <c r="GF50" s="1528"/>
      <c r="GG50" s="1528"/>
      <c r="GH50" s="1528"/>
      <c r="GI50" s="1528"/>
      <c r="GJ50" s="1528"/>
      <c r="GK50" s="1528"/>
      <c r="GL50" s="1528"/>
      <c r="GM50" s="1528"/>
      <c r="GN50" s="1528"/>
    </row>
    <row r="51" spans="1:196" ht="14.25" customHeight="1">
      <c r="A51" s="2189"/>
      <c r="B51" s="1811">
        <v>43101</v>
      </c>
      <c r="C51" s="2190"/>
      <c r="D51" s="370">
        <v>236600</v>
      </c>
      <c r="E51" s="369">
        <v>14555</v>
      </c>
      <c r="F51" s="369">
        <v>45065</v>
      </c>
      <c r="G51" s="369">
        <v>922</v>
      </c>
      <c r="H51" s="369">
        <v>89795</v>
      </c>
      <c r="I51" s="369">
        <v>97968</v>
      </c>
      <c r="J51" s="369">
        <v>2648</v>
      </c>
      <c r="K51" s="369">
        <v>63357</v>
      </c>
      <c r="L51" s="369">
        <v>366349</v>
      </c>
      <c r="M51" s="369">
        <v>34559</v>
      </c>
      <c r="N51" s="369">
        <v>16692464</v>
      </c>
      <c r="O51" s="369">
        <v>9219549</v>
      </c>
      <c r="P51" s="369">
        <v>6317178</v>
      </c>
      <c r="Q51" s="369">
        <v>1491520</v>
      </c>
      <c r="R51" s="369">
        <v>237</v>
      </c>
      <c r="S51" s="369">
        <v>8894</v>
      </c>
      <c r="T51" s="369">
        <v>7822</v>
      </c>
      <c r="U51" s="2188">
        <v>43101</v>
      </c>
      <c r="V51" s="1644">
        <v>43101</v>
      </c>
      <c r="W51" s="2189"/>
      <c r="X51" s="1811">
        <v>43101</v>
      </c>
      <c r="Y51" s="2190"/>
      <c r="Z51" s="369">
        <v>551483</v>
      </c>
      <c r="AA51" s="369">
        <v>181713</v>
      </c>
      <c r="AB51" s="369">
        <v>3501548</v>
      </c>
      <c r="AC51" s="369">
        <v>4761380</v>
      </c>
      <c r="AD51" s="369">
        <v>297</v>
      </c>
      <c r="AE51" s="369">
        <v>1623</v>
      </c>
      <c r="AF51" s="369">
        <v>748</v>
      </c>
      <c r="AG51" s="369">
        <v>38983</v>
      </c>
      <c r="AH51" s="369">
        <v>14558</v>
      </c>
      <c r="AI51" s="369">
        <v>15535</v>
      </c>
      <c r="AJ51" s="369">
        <v>2648</v>
      </c>
      <c r="AK51" s="369">
        <v>63357</v>
      </c>
      <c r="AL51" s="369">
        <v>339885</v>
      </c>
      <c r="AM51" s="369">
        <v>864</v>
      </c>
      <c r="AN51" s="369">
        <v>6603843</v>
      </c>
      <c r="AO51" s="369">
        <v>66282</v>
      </c>
      <c r="AP51" s="381">
        <v>4374927</v>
      </c>
      <c r="AQ51" s="2188">
        <v>43101</v>
      </c>
      <c r="AR51" s="1644">
        <v>43101</v>
      </c>
      <c r="AS51" s="2189"/>
      <c r="AT51" s="1811">
        <v>43101</v>
      </c>
      <c r="AU51" s="2190"/>
      <c r="AV51" s="369">
        <v>748</v>
      </c>
      <c r="AW51" s="369">
        <v>38983</v>
      </c>
      <c r="AX51" s="369">
        <v>8631</v>
      </c>
      <c r="AY51" s="369">
        <v>9043</v>
      </c>
      <c r="AZ51" s="369">
        <v>464</v>
      </c>
      <c r="BA51" s="369">
        <v>7169</v>
      </c>
      <c r="BB51" s="369">
        <v>6603843</v>
      </c>
      <c r="BC51" s="369">
        <v>66282</v>
      </c>
      <c r="BD51" s="369">
        <v>396389</v>
      </c>
      <c r="BE51" s="369">
        <v>245194</v>
      </c>
      <c r="BF51" s="369">
        <v>22</v>
      </c>
      <c r="BG51" s="369">
        <v>30</v>
      </c>
      <c r="BH51" s="369">
        <v>33</v>
      </c>
      <c r="BI51" s="369">
        <v>222267</v>
      </c>
      <c r="BJ51" s="369">
        <v>1233</v>
      </c>
      <c r="BK51" s="369">
        <v>221034</v>
      </c>
      <c r="BL51" s="2188">
        <v>43101</v>
      </c>
      <c r="BM51" s="1644">
        <v>43101</v>
      </c>
      <c r="BN51" s="2189"/>
      <c r="BO51" s="1811">
        <v>43101</v>
      </c>
      <c r="BP51" s="2190"/>
      <c r="BQ51" s="369">
        <v>420831</v>
      </c>
      <c r="BR51" s="369">
        <v>119023</v>
      </c>
      <c r="BS51" s="369">
        <v>865421</v>
      </c>
      <c r="BT51" s="369">
        <v>311399</v>
      </c>
      <c r="BU51" s="369">
        <v>56</v>
      </c>
      <c r="BV51" s="369">
        <v>6716</v>
      </c>
      <c r="BW51" s="369">
        <v>1274</v>
      </c>
      <c r="BX51" s="369">
        <v>147262</v>
      </c>
      <c r="BY51" s="369">
        <v>10419</v>
      </c>
      <c r="BZ51" s="369">
        <v>136843</v>
      </c>
      <c r="CA51" s="369">
        <v>13885</v>
      </c>
      <c r="CB51" s="369">
        <v>6</v>
      </c>
      <c r="CC51" s="369">
        <v>94591</v>
      </c>
      <c r="CD51" s="369">
        <v>54807</v>
      </c>
      <c r="CE51" s="369">
        <v>490271</v>
      </c>
      <c r="CF51" s="369">
        <v>188772</v>
      </c>
      <c r="CG51" s="369">
        <v>135903</v>
      </c>
      <c r="CH51" s="2188">
        <v>43101</v>
      </c>
      <c r="CI51" s="1644">
        <v>43101</v>
      </c>
      <c r="CJ51" s="2189"/>
      <c r="CK51" s="1811">
        <v>43101</v>
      </c>
      <c r="CL51" s="2190"/>
      <c r="CM51" s="56">
        <v>236600</v>
      </c>
      <c r="CN51" s="1234">
        <v>14555</v>
      </c>
      <c r="CO51" s="1234">
        <v>161256</v>
      </c>
      <c r="CP51" s="1234">
        <v>922</v>
      </c>
      <c r="CQ51" s="1234">
        <v>90646</v>
      </c>
      <c r="CR51" s="1234">
        <v>98853</v>
      </c>
      <c r="CS51" s="1234">
        <v>2648</v>
      </c>
      <c r="CT51" s="1234">
        <v>87065</v>
      </c>
      <c r="CU51" s="1234">
        <v>366349</v>
      </c>
      <c r="CV51" s="1234">
        <v>41367</v>
      </c>
      <c r="CW51" s="1234">
        <v>5098539</v>
      </c>
      <c r="CX51" s="1234">
        <v>87281</v>
      </c>
      <c r="CY51" s="1234">
        <v>6855432</v>
      </c>
      <c r="CZ51" s="1234">
        <v>1659822</v>
      </c>
      <c r="DA51" s="1234">
        <v>237</v>
      </c>
      <c r="DB51" s="1234">
        <v>11347</v>
      </c>
      <c r="DC51" s="1234">
        <v>7822</v>
      </c>
      <c r="DD51" s="1265">
        <v>43101</v>
      </c>
      <c r="DE51" s="1528">
        <v>43101</v>
      </c>
      <c r="DF51" s="2189"/>
      <c r="DG51" s="1811">
        <v>43101</v>
      </c>
      <c r="DH51" s="2190"/>
      <c r="DI51" s="1234">
        <v>750816</v>
      </c>
      <c r="DJ51" s="1234">
        <v>181783</v>
      </c>
      <c r="DK51" s="1234">
        <v>4281537</v>
      </c>
      <c r="DL51" s="1234">
        <v>5914681</v>
      </c>
      <c r="DM51" s="1234">
        <v>297</v>
      </c>
      <c r="DN51" s="1234">
        <v>1623</v>
      </c>
      <c r="DO51" s="1234">
        <v>748</v>
      </c>
      <c r="DP51" s="1234">
        <v>38983</v>
      </c>
      <c r="DQ51" s="1234">
        <v>6042</v>
      </c>
      <c r="DR51" s="1234">
        <v>14558</v>
      </c>
      <c r="DS51" s="1234">
        <v>15534</v>
      </c>
      <c r="DT51" s="1234">
        <v>2648</v>
      </c>
      <c r="DU51" s="1234">
        <v>65873</v>
      </c>
      <c r="DV51" s="1234">
        <v>339885</v>
      </c>
      <c r="DW51" s="1234">
        <v>7672</v>
      </c>
      <c r="DX51" s="1234">
        <v>2428559</v>
      </c>
      <c r="DY51" s="1234">
        <v>14003</v>
      </c>
      <c r="DZ51" s="1265">
        <v>43101</v>
      </c>
      <c r="EA51" s="1528">
        <v>43101</v>
      </c>
      <c r="EB51" s="2189"/>
      <c r="EC51" s="1811">
        <v>43101</v>
      </c>
      <c r="ED51" s="2190"/>
      <c r="EE51" s="1234" t="s">
        <v>21</v>
      </c>
      <c r="EF51" s="1234">
        <v>1623</v>
      </c>
      <c r="EG51" s="1234">
        <v>748</v>
      </c>
      <c r="EH51" s="1234">
        <v>38983</v>
      </c>
      <c r="EI51" s="1234">
        <v>6042</v>
      </c>
      <c r="EJ51" s="1234">
        <v>8631</v>
      </c>
      <c r="EK51" s="1234">
        <v>9044</v>
      </c>
      <c r="EL51" s="1234">
        <v>2980</v>
      </c>
      <c r="EM51" s="1234">
        <v>7169</v>
      </c>
      <c r="EN51" s="1234">
        <v>6808</v>
      </c>
      <c r="EO51" s="1234">
        <v>2428559</v>
      </c>
      <c r="EP51" s="1234">
        <v>14003</v>
      </c>
      <c r="EQ51" s="1234">
        <v>390522</v>
      </c>
      <c r="ER51" s="1234">
        <v>247122</v>
      </c>
      <c r="ES51" s="1234">
        <v>22</v>
      </c>
      <c r="ET51" s="1234">
        <v>491</v>
      </c>
      <c r="EU51" s="1234">
        <v>33</v>
      </c>
      <c r="EV51" s="1265">
        <v>43101</v>
      </c>
      <c r="EW51" s="1528">
        <v>43101</v>
      </c>
      <c r="EX51" s="2189"/>
      <c r="EY51" s="1811">
        <v>43101</v>
      </c>
      <c r="EZ51" s="2190"/>
      <c r="FA51" s="1234" t="s">
        <v>21</v>
      </c>
      <c r="FB51" s="1234" t="s">
        <v>21</v>
      </c>
      <c r="FC51" s="1234">
        <v>451</v>
      </c>
      <c r="FD51" s="1234">
        <v>5582</v>
      </c>
      <c r="FE51" s="1234">
        <v>5757</v>
      </c>
      <c r="FF51" s="1234">
        <v>412665</v>
      </c>
      <c r="FG51" s="1234">
        <v>6536</v>
      </c>
      <c r="FH51" s="1234">
        <v>864687</v>
      </c>
      <c r="FI51" s="1234">
        <v>320894</v>
      </c>
      <c r="FJ51" s="1234">
        <v>56</v>
      </c>
      <c r="FK51" s="1234">
        <v>8708</v>
      </c>
      <c r="FL51" s="1234">
        <v>1274</v>
      </c>
      <c r="FM51" s="1234">
        <v>154732</v>
      </c>
      <c r="FN51" s="1234">
        <v>17521</v>
      </c>
      <c r="FO51" s="1234">
        <v>137211</v>
      </c>
      <c r="FP51" s="1234">
        <v>13885</v>
      </c>
      <c r="FQ51" s="1265">
        <v>43101</v>
      </c>
      <c r="FR51" s="1528">
        <v>43101</v>
      </c>
      <c r="FS51" s="1528"/>
      <c r="FT51" s="1528"/>
      <c r="FU51" s="1528"/>
      <c r="FV51" s="1528"/>
      <c r="FW51" s="1528"/>
      <c r="FX51" s="1528"/>
      <c r="FY51" s="1528"/>
      <c r="FZ51" s="1528"/>
      <c r="GA51" s="1528"/>
      <c r="GB51" s="1528"/>
      <c r="GC51" s="1528"/>
      <c r="GD51" s="1528"/>
      <c r="GE51" s="1528"/>
      <c r="GF51" s="1528"/>
      <c r="GG51" s="1528"/>
      <c r="GH51" s="1528"/>
      <c r="GI51" s="1528"/>
      <c r="GJ51" s="1528"/>
      <c r="GK51" s="1528"/>
      <c r="GL51" s="1528"/>
      <c r="GM51" s="1528"/>
      <c r="GN51" s="1528"/>
    </row>
    <row r="52" spans="1:196" ht="14.25" customHeight="1">
      <c r="A52" s="2186">
        <v>43586</v>
      </c>
      <c r="B52" s="1811">
        <v>43586</v>
      </c>
      <c r="C52" s="2191">
        <v>43586</v>
      </c>
      <c r="D52" s="370">
        <v>251411</v>
      </c>
      <c r="E52" s="369">
        <v>12085</v>
      </c>
      <c r="F52" s="369">
        <v>20541</v>
      </c>
      <c r="G52" s="369">
        <v>1065</v>
      </c>
      <c r="H52" s="369">
        <v>91460</v>
      </c>
      <c r="I52" s="369">
        <v>99585</v>
      </c>
      <c r="J52" s="369">
        <v>2358</v>
      </c>
      <c r="K52" s="369">
        <v>65149</v>
      </c>
      <c r="L52" s="369">
        <v>374303</v>
      </c>
      <c r="M52" s="369">
        <v>30103</v>
      </c>
      <c r="N52" s="369">
        <v>16571528</v>
      </c>
      <c r="O52" s="369">
        <v>9171652</v>
      </c>
      <c r="P52" s="369">
        <v>6112145</v>
      </c>
      <c r="Q52" s="369">
        <v>1503680</v>
      </c>
      <c r="R52" s="369">
        <v>263</v>
      </c>
      <c r="S52" s="369">
        <v>8865</v>
      </c>
      <c r="T52" s="369">
        <v>7465</v>
      </c>
      <c r="U52" s="2188">
        <v>43586</v>
      </c>
      <c r="V52" s="1644">
        <v>43586</v>
      </c>
      <c r="W52" s="2186">
        <v>43586</v>
      </c>
      <c r="X52" s="1811">
        <v>43586</v>
      </c>
      <c r="Y52" s="2191">
        <v>43586</v>
      </c>
      <c r="Z52" s="369">
        <v>558248</v>
      </c>
      <c r="AA52" s="369">
        <v>190690</v>
      </c>
      <c r="AB52" s="369">
        <v>3329026</v>
      </c>
      <c r="AC52" s="369">
        <v>4487677</v>
      </c>
      <c r="AD52" s="369" t="s">
        <v>21</v>
      </c>
      <c r="AE52" s="369">
        <v>1556</v>
      </c>
      <c r="AF52" s="369">
        <v>801</v>
      </c>
      <c r="AG52" s="369">
        <v>39949</v>
      </c>
      <c r="AH52" s="369">
        <v>14109</v>
      </c>
      <c r="AI52" s="369">
        <v>15050</v>
      </c>
      <c r="AJ52" s="369">
        <v>2358</v>
      </c>
      <c r="AK52" s="369">
        <v>65149</v>
      </c>
      <c r="AL52" s="369">
        <v>350767</v>
      </c>
      <c r="AM52" s="369">
        <v>1060</v>
      </c>
      <c r="AN52" s="369">
        <v>6432643</v>
      </c>
      <c r="AO52" s="369">
        <v>63302</v>
      </c>
      <c r="AP52" s="381">
        <v>4217685</v>
      </c>
      <c r="AQ52" s="2188">
        <v>43586</v>
      </c>
      <c r="AR52" s="1644">
        <v>43586</v>
      </c>
      <c r="AS52" s="2186">
        <v>43586</v>
      </c>
      <c r="AT52" s="1811">
        <v>43586</v>
      </c>
      <c r="AU52" s="2191">
        <v>43586</v>
      </c>
      <c r="AV52" s="369">
        <v>801</v>
      </c>
      <c r="AW52" s="369">
        <v>39949</v>
      </c>
      <c r="AX52" s="369">
        <v>8476</v>
      </c>
      <c r="AY52" s="369">
        <v>8882</v>
      </c>
      <c r="AZ52" s="369">
        <v>349</v>
      </c>
      <c r="BA52" s="369">
        <v>4394</v>
      </c>
      <c r="BB52" s="369">
        <v>6432643</v>
      </c>
      <c r="BC52" s="369">
        <v>63302</v>
      </c>
      <c r="BD52" s="369">
        <v>399271</v>
      </c>
      <c r="BE52" s="369">
        <v>267418</v>
      </c>
      <c r="BF52" s="369">
        <v>20</v>
      </c>
      <c r="BG52" s="369">
        <v>25</v>
      </c>
      <c r="BH52" s="369">
        <v>34</v>
      </c>
      <c r="BI52" s="369">
        <v>241213</v>
      </c>
      <c r="BJ52" s="369">
        <v>1132</v>
      </c>
      <c r="BK52" s="369">
        <v>240081</v>
      </c>
      <c r="BL52" s="2188">
        <v>43586</v>
      </c>
      <c r="BM52" s="1644">
        <v>43586</v>
      </c>
      <c r="BN52" s="2186">
        <v>43586</v>
      </c>
      <c r="BO52" s="1811">
        <v>43586</v>
      </c>
      <c r="BP52" s="2191">
        <v>43586</v>
      </c>
      <c r="BQ52" s="369">
        <v>415525</v>
      </c>
      <c r="BR52" s="369">
        <v>128014</v>
      </c>
      <c r="BS52" s="369">
        <v>840823</v>
      </c>
      <c r="BT52" s="369">
        <v>295998</v>
      </c>
      <c r="BU52" s="369">
        <v>56</v>
      </c>
      <c r="BV52" s="369">
        <v>6767</v>
      </c>
      <c r="BW52" s="369">
        <v>1265</v>
      </c>
      <c r="BX52" s="369">
        <v>141265</v>
      </c>
      <c r="BY52" s="369">
        <v>8873</v>
      </c>
      <c r="BZ52" s="369">
        <v>132392</v>
      </c>
      <c r="CA52" s="369">
        <v>13999</v>
      </c>
      <c r="CB52" s="369">
        <v>5</v>
      </c>
      <c r="CC52" s="369">
        <v>77995</v>
      </c>
      <c r="CD52" s="369">
        <v>58312</v>
      </c>
      <c r="CE52" s="369">
        <v>482103</v>
      </c>
      <c r="CF52" s="369">
        <v>152197</v>
      </c>
      <c r="CG52" s="369">
        <v>156331</v>
      </c>
      <c r="CH52" s="2188">
        <v>43586</v>
      </c>
      <c r="CI52" s="1644">
        <v>43586</v>
      </c>
      <c r="CJ52" s="2186">
        <v>43586</v>
      </c>
      <c r="CK52" s="1811">
        <v>43586</v>
      </c>
      <c r="CL52" s="2191">
        <v>43586</v>
      </c>
      <c r="CM52" s="56">
        <v>251411</v>
      </c>
      <c r="CN52" s="1234">
        <v>12085</v>
      </c>
      <c r="CO52" s="1234">
        <v>135417</v>
      </c>
      <c r="CP52" s="1234">
        <v>1065</v>
      </c>
      <c r="CQ52" s="1234">
        <v>92325</v>
      </c>
      <c r="CR52" s="1234">
        <v>100480</v>
      </c>
      <c r="CS52" s="1234">
        <v>2358</v>
      </c>
      <c r="CT52" s="1234">
        <v>85964</v>
      </c>
      <c r="CU52" s="1234">
        <v>374303</v>
      </c>
      <c r="CV52" s="1234">
        <v>38219</v>
      </c>
      <c r="CW52" s="1234">
        <v>4950982</v>
      </c>
      <c r="CX52" s="1234">
        <v>96201</v>
      </c>
      <c r="CY52" s="1234">
        <v>6638160</v>
      </c>
      <c r="CZ52" s="1234">
        <v>1656432</v>
      </c>
      <c r="DA52" s="1234">
        <v>263</v>
      </c>
      <c r="DB52" s="1234">
        <v>11057</v>
      </c>
      <c r="DC52" s="1234">
        <v>7465</v>
      </c>
      <c r="DD52" s="1265">
        <v>43586</v>
      </c>
      <c r="DE52" s="1528">
        <v>43586</v>
      </c>
      <c r="DF52" s="2186">
        <v>43586</v>
      </c>
      <c r="DG52" s="1811">
        <v>43586</v>
      </c>
      <c r="DH52" s="2191">
        <v>43586</v>
      </c>
      <c r="DI52" s="1234">
        <v>738158</v>
      </c>
      <c r="DJ52" s="1234">
        <v>190757</v>
      </c>
      <c r="DK52" s="1234">
        <v>4099968</v>
      </c>
      <c r="DL52" s="1234">
        <v>5626191</v>
      </c>
      <c r="DM52" s="1234" t="s">
        <v>21</v>
      </c>
      <c r="DN52" s="1234">
        <v>1556</v>
      </c>
      <c r="DO52" s="1234">
        <v>801</v>
      </c>
      <c r="DP52" s="1234">
        <v>39949</v>
      </c>
      <c r="DQ52" s="1234">
        <v>6014</v>
      </c>
      <c r="DR52" s="1234">
        <v>14109</v>
      </c>
      <c r="DS52" s="1234">
        <v>15050</v>
      </c>
      <c r="DT52" s="1234">
        <v>2358</v>
      </c>
      <c r="DU52" s="1234">
        <v>67445</v>
      </c>
      <c r="DV52" s="1234">
        <v>350767</v>
      </c>
      <c r="DW52" s="1234">
        <v>9176</v>
      </c>
      <c r="DX52" s="1234">
        <v>2390722</v>
      </c>
      <c r="DY52" s="1234">
        <v>13087</v>
      </c>
      <c r="DZ52" s="1265">
        <v>43586</v>
      </c>
      <c r="EA52" s="1528">
        <v>43586</v>
      </c>
      <c r="EB52" s="2186">
        <v>43586</v>
      </c>
      <c r="EC52" s="1811">
        <v>43586</v>
      </c>
      <c r="ED52" s="2191">
        <v>43586</v>
      </c>
      <c r="EE52" s="1234" t="s">
        <v>21</v>
      </c>
      <c r="EF52" s="1234">
        <v>1556</v>
      </c>
      <c r="EG52" s="1234">
        <v>801</v>
      </c>
      <c r="EH52" s="1234">
        <v>39949</v>
      </c>
      <c r="EI52" s="1234">
        <v>6014</v>
      </c>
      <c r="EJ52" s="1234">
        <v>8476</v>
      </c>
      <c r="EK52" s="1234">
        <v>8882</v>
      </c>
      <c r="EL52" s="1234">
        <v>2645</v>
      </c>
      <c r="EM52" s="1234">
        <v>4394</v>
      </c>
      <c r="EN52" s="1234">
        <v>8116</v>
      </c>
      <c r="EO52" s="1234">
        <v>2390722</v>
      </c>
      <c r="EP52" s="1234">
        <v>13087</v>
      </c>
      <c r="EQ52" s="1234">
        <v>393223</v>
      </c>
      <c r="ER52" s="1234">
        <v>269163</v>
      </c>
      <c r="ES52" s="1234">
        <v>20</v>
      </c>
      <c r="ET52" s="1234">
        <v>393</v>
      </c>
      <c r="EU52" s="1234">
        <v>34</v>
      </c>
      <c r="EV52" s="1265">
        <v>43586</v>
      </c>
      <c r="EW52" s="1528">
        <v>43586</v>
      </c>
      <c r="EX52" s="2186">
        <v>43586</v>
      </c>
      <c r="EY52" s="1811">
        <v>43586</v>
      </c>
      <c r="EZ52" s="2191">
        <v>43586</v>
      </c>
      <c r="FA52" s="1234" t="s">
        <v>21</v>
      </c>
      <c r="FB52" s="1234" t="s">
        <v>21</v>
      </c>
      <c r="FC52" s="1234">
        <v>445</v>
      </c>
      <c r="FD52" s="1234">
        <v>6237</v>
      </c>
      <c r="FE52" s="1234">
        <v>6402</v>
      </c>
      <c r="FF52" s="1234">
        <v>407905</v>
      </c>
      <c r="FG52" s="1234">
        <v>14543</v>
      </c>
      <c r="FH52" s="1234">
        <v>839796</v>
      </c>
      <c r="FI52" s="1234">
        <v>305392</v>
      </c>
      <c r="FJ52" s="1234">
        <v>56</v>
      </c>
      <c r="FK52" s="1234">
        <v>8591</v>
      </c>
      <c r="FL52" s="1234">
        <v>1265</v>
      </c>
      <c r="FM52" s="1234">
        <v>148797</v>
      </c>
      <c r="FN52" s="1234">
        <v>16038</v>
      </c>
      <c r="FO52" s="1234">
        <v>132760</v>
      </c>
      <c r="FP52" s="1234">
        <v>13999</v>
      </c>
      <c r="FQ52" s="1265">
        <v>43586</v>
      </c>
      <c r="FR52" s="1528">
        <v>43586</v>
      </c>
      <c r="FS52" s="1528"/>
      <c r="FT52" s="1528"/>
      <c r="FU52" s="1528"/>
      <c r="FV52" s="1528"/>
      <c r="FW52" s="1528"/>
      <c r="FX52" s="1528"/>
      <c r="FY52" s="1528"/>
      <c r="FZ52" s="1528"/>
      <c r="GA52" s="1528"/>
      <c r="GB52" s="1528"/>
      <c r="GC52" s="1528"/>
      <c r="GD52" s="1528"/>
      <c r="GE52" s="1528"/>
      <c r="GF52" s="1528"/>
      <c r="GG52" s="1528"/>
      <c r="GH52" s="1528"/>
      <c r="GI52" s="1528"/>
      <c r="GJ52" s="1528"/>
      <c r="GK52" s="1528"/>
      <c r="GL52" s="1528"/>
      <c r="GM52" s="1528"/>
      <c r="GN52" s="1528"/>
    </row>
    <row r="53" spans="1:196" ht="14.25" customHeight="1">
      <c r="A53" s="2189"/>
      <c r="B53" s="1811">
        <v>43831</v>
      </c>
      <c r="C53" s="2190"/>
      <c r="D53" s="370">
        <v>197692</v>
      </c>
      <c r="E53" s="369">
        <v>8094</v>
      </c>
      <c r="F53" s="369">
        <v>16663</v>
      </c>
      <c r="G53" s="369">
        <v>1258</v>
      </c>
      <c r="H53" s="369">
        <v>76487</v>
      </c>
      <c r="I53" s="369">
        <v>82803</v>
      </c>
      <c r="J53" s="369">
        <v>1886</v>
      </c>
      <c r="K53" s="369">
        <v>66072</v>
      </c>
      <c r="L53" s="369">
        <v>374458</v>
      </c>
      <c r="M53" s="369">
        <v>17248</v>
      </c>
      <c r="N53" s="369">
        <v>15746851</v>
      </c>
      <c r="O53" s="369">
        <v>8739257</v>
      </c>
      <c r="P53" s="369">
        <v>5905322</v>
      </c>
      <c r="Q53" s="369">
        <v>1434315</v>
      </c>
      <c r="R53" s="369">
        <v>228</v>
      </c>
      <c r="S53" s="369">
        <v>7681</v>
      </c>
      <c r="T53" s="369">
        <v>7519</v>
      </c>
      <c r="U53" s="2188">
        <v>43831</v>
      </c>
      <c r="V53" s="1644">
        <v>43831</v>
      </c>
      <c r="W53" s="2189"/>
      <c r="X53" s="1811">
        <v>43831</v>
      </c>
      <c r="Y53" s="2190"/>
      <c r="Z53" s="369">
        <v>567094</v>
      </c>
      <c r="AA53" s="369">
        <v>198842</v>
      </c>
      <c r="AB53" s="369">
        <v>3308894</v>
      </c>
      <c r="AC53" s="369">
        <v>4447429</v>
      </c>
      <c r="AD53" s="369">
        <v>4200</v>
      </c>
      <c r="AE53" s="369">
        <v>1605</v>
      </c>
      <c r="AF53" s="369">
        <v>879</v>
      </c>
      <c r="AG53" s="369">
        <v>31821</v>
      </c>
      <c r="AH53" s="369">
        <v>18237</v>
      </c>
      <c r="AI53" s="369">
        <v>19412</v>
      </c>
      <c r="AJ53" s="369">
        <v>1886</v>
      </c>
      <c r="AK53" s="369">
        <v>66072</v>
      </c>
      <c r="AL53" s="369">
        <v>351247</v>
      </c>
      <c r="AM53" s="369">
        <v>464</v>
      </c>
      <c r="AN53" s="369">
        <v>6266663</v>
      </c>
      <c r="AO53" s="369">
        <v>651893</v>
      </c>
      <c r="AP53" s="381">
        <v>4193671</v>
      </c>
      <c r="AQ53" s="2188">
        <v>43831</v>
      </c>
      <c r="AR53" s="1644">
        <v>43831</v>
      </c>
      <c r="AS53" s="2189"/>
      <c r="AT53" s="1811">
        <v>43831</v>
      </c>
      <c r="AU53" s="2190"/>
      <c r="AV53" s="369">
        <v>879</v>
      </c>
      <c r="AW53" s="369">
        <v>31821</v>
      </c>
      <c r="AX53" s="369">
        <v>11784</v>
      </c>
      <c r="AY53" s="369">
        <v>12348</v>
      </c>
      <c r="AZ53" s="369" t="s">
        <v>21</v>
      </c>
      <c r="BA53" s="369" t="s">
        <v>21</v>
      </c>
      <c r="BB53" s="369">
        <v>6266663</v>
      </c>
      <c r="BC53" s="369">
        <v>651893</v>
      </c>
      <c r="BD53" s="369">
        <v>347289</v>
      </c>
      <c r="BE53" s="369">
        <v>249501</v>
      </c>
      <c r="BF53" s="369">
        <v>20</v>
      </c>
      <c r="BG53" s="369">
        <v>35</v>
      </c>
      <c r="BH53" s="369">
        <v>30</v>
      </c>
      <c r="BI53" s="369">
        <v>224870</v>
      </c>
      <c r="BJ53" s="369">
        <v>1592</v>
      </c>
      <c r="BK53" s="369">
        <v>223278</v>
      </c>
      <c r="BL53" s="2188">
        <v>43831</v>
      </c>
      <c r="BM53" s="1644">
        <v>43831</v>
      </c>
      <c r="BN53" s="2189"/>
      <c r="BO53" s="1811">
        <v>43831</v>
      </c>
      <c r="BP53" s="2190"/>
      <c r="BQ53" s="369">
        <v>374496</v>
      </c>
      <c r="BR53" s="369">
        <v>130599</v>
      </c>
      <c r="BS53" s="369">
        <v>689877</v>
      </c>
      <c r="BT53" s="369">
        <v>253558</v>
      </c>
      <c r="BU53" s="369">
        <v>56</v>
      </c>
      <c r="BV53" s="369">
        <v>5694</v>
      </c>
      <c r="BW53" s="369">
        <v>1188</v>
      </c>
      <c r="BX53" s="369">
        <v>118211</v>
      </c>
      <c r="BY53" s="369">
        <v>7868</v>
      </c>
      <c r="BZ53" s="369">
        <v>110343</v>
      </c>
      <c r="CA53" s="369">
        <v>11386</v>
      </c>
      <c r="CB53" s="369">
        <v>5</v>
      </c>
      <c r="CC53" s="369">
        <v>74750</v>
      </c>
      <c r="CD53" s="369">
        <v>47603</v>
      </c>
      <c r="CE53" s="369">
        <v>381066</v>
      </c>
      <c r="CF53" s="369">
        <v>87456</v>
      </c>
      <c r="CG53" s="369">
        <v>152690</v>
      </c>
      <c r="CH53" s="2188">
        <v>43831</v>
      </c>
      <c r="CI53" s="1644">
        <v>43831</v>
      </c>
      <c r="CJ53" s="2189"/>
      <c r="CK53" s="1811">
        <v>43831</v>
      </c>
      <c r="CL53" s="2190"/>
      <c r="CM53" s="56">
        <v>197692</v>
      </c>
      <c r="CN53" s="1234">
        <v>8094</v>
      </c>
      <c r="CO53" s="1234">
        <v>117428</v>
      </c>
      <c r="CP53" s="1234">
        <v>1258</v>
      </c>
      <c r="CQ53" s="1234">
        <v>77798</v>
      </c>
      <c r="CR53" s="1234">
        <v>84111</v>
      </c>
      <c r="CS53" s="1234">
        <v>1886</v>
      </c>
      <c r="CT53" s="1234">
        <v>86906</v>
      </c>
      <c r="CU53" s="1234">
        <v>374458</v>
      </c>
      <c r="CV53" s="1234">
        <v>25814</v>
      </c>
      <c r="CW53" s="1234">
        <v>4335877</v>
      </c>
      <c r="CX53" s="1234">
        <v>96811</v>
      </c>
      <c r="CY53" s="1234">
        <v>6445805</v>
      </c>
      <c r="CZ53" s="1234">
        <v>1588070</v>
      </c>
      <c r="DA53" s="1234">
        <v>228</v>
      </c>
      <c r="DB53" s="1234">
        <v>9716</v>
      </c>
      <c r="DC53" s="1234">
        <v>7519</v>
      </c>
      <c r="DD53" s="1265">
        <v>43831</v>
      </c>
      <c r="DE53" s="1528">
        <v>43831</v>
      </c>
      <c r="DF53" s="2189"/>
      <c r="DG53" s="1811">
        <v>43831</v>
      </c>
      <c r="DH53" s="2190"/>
      <c r="DI53" s="1234">
        <v>746716</v>
      </c>
      <c r="DJ53" s="1234">
        <v>199010</v>
      </c>
      <c r="DK53" s="1234">
        <v>4127633</v>
      </c>
      <c r="DL53" s="1234">
        <v>5563885</v>
      </c>
      <c r="DM53" s="1234">
        <v>4200</v>
      </c>
      <c r="DN53" s="1234">
        <v>1605</v>
      </c>
      <c r="DO53" s="1234">
        <v>879</v>
      </c>
      <c r="DP53" s="1234">
        <v>31821</v>
      </c>
      <c r="DQ53" s="1234">
        <v>61382</v>
      </c>
      <c r="DR53" s="1234">
        <v>18237</v>
      </c>
      <c r="DS53" s="1234">
        <v>19414</v>
      </c>
      <c r="DT53" s="1234">
        <v>1886</v>
      </c>
      <c r="DU53" s="1234">
        <v>68214</v>
      </c>
      <c r="DV53" s="1234">
        <v>351247</v>
      </c>
      <c r="DW53" s="1234">
        <v>9030</v>
      </c>
      <c r="DX53" s="1234">
        <v>2285557</v>
      </c>
      <c r="DY53" s="1234">
        <v>14460</v>
      </c>
      <c r="DZ53" s="1265">
        <v>43831</v>
      </c>
      <c r="EA53" s="1528">
        <v>43831</v>
      </c>
      <c r="EB53" s="2189"/>
      <c r="EC53" s="1811">
        <v>43831</v>
      </c>
      <c r="ED53" s="2190"/>
      <c r="EE53" s="1234" t="s">
        <v>21</v>
      </c>
      <c r="EF53" s="1234">
        <v>1605</v>
      </c>
      <c r="EG53" s="1234">
        <v>879</v>
      </c>
      <c r="EH53" s="1234">
        <v>31821</v>
      </c>
      <c r="EI53" s="1234">
        <v>61382</v>
      </c>
      <c r="EJ53" s="1234">
        <v>11784</v>
      </c>
      <c r="EK53" s="1234">
        <v>12349</v>
      </c>
      <c r="EL53" s="1234">
        <v>2142</v>
      </c>
      <c r="EM53" s="1234" t="s">
        <v>21</v>
      </c>
      <c r="EN53" s="1234">
        <v>8566</v>
      </c>
      <c r="EO53" s="1234">
        <v>2285557</v>
      </c>
      <c r="EP53" s="1234">
        <v>14460</v>
      </c>
      <c r="EQ53" s="1234">
        <v>341711</v>
      </c>
      <c r="ER53" s="1234">
        <v>252636</v>
      </c>
      <c r="ES53" s="1234">
        <v>20</v>
      </c>
      <c r="ET53" s="1234">
        <v>475</v>
      </c>
      <c r="EU53" s="1234">
        <v>30</v>
      </c>
      <c r="EV53" s="1265">
        <v>43831</v>
      </c>
      <c r="EW53" s="1528">
        <v>43831</v>
      </c>
      <c r="EX53" s="2189"/>
      <c r="EY53" s="1811">
        <v>43831</v>
      </c>
      <c r="EZ53" s="2190"/>
      <c r="FA53" s="1234" t="s">
        <v>21</v>
      </c>
      <c r="FB53" s="1234" t="s">
        <v>21</v>
      </c>
      <c r="FC53" s="1234">
        <v>468</v>
      </c>
      <c r="FD53" s="1234">
        <v>4271</v>
      </c>
      <c r="FE53" s="1234">
        <v>4479</v>
      </c>
      <c r="FF53" s="1234">
        <v>360490</v>
      </c>
      <c r="FG53" s="1234">
        <v>15249</v>
      </c>
      <c r="FH53" s="1234">
        <v>689848</v>
      </c>
      <c r="FI53" s="1234">
        <v>262429</v>
      </c>
      <c r="FJ53" s="1234">
        <v>56</v>
      </c>
      <c r="FK53" s="1234">
        <v>7289</v>
      </c>
      <c r="FL53" s="1234">
        <v>1188</v>
      </c>
      <c r="FM53" s="1234">
        <v>125408</v>
      </c>
      <c r="FN53" s="1234">
        <v>14276</v>
      </c>
      <c r="FO53" s="1234">
        <v>111132</v>
      </c>
      <c r="FP53" s="1234">
        <v>11386</v>
      </c>
      <c r="FQ53" s="1265">
        <v>43831</v>
      </c>
      <c r="FR53" s="1528">
        <v>43831</v>
      </c>
      <c r="FS53" s="1528"/>
      <c r="FT53" s="1528"/>
      <c r="FU53" s="1528"/>
      <c r="FV53" s="1528"/>
      <c r="FW53" s="1528"/>
      <c r="FX53" s="1528"/>
      <c r="FY53" s="1528"/>
      <c r="FZ53" s="1528"/>
      <c r="GA53" s="1528"/>
      <c r="GB53" s="1528"/>
      <c r="GC53" s="1528"/>
      <c r="GD53" s="1528"/>
      <c r="GE53" s="1528"/>
      <c r="GF53" s="1528"/>
      <c r="GG53" s="1528"/>
      <c r="GH53" s="1528"/>
      <c r="GI53" s="1528"/>
      <c r="GJ53" s="1528"/>
      <c r="GK53" s="1528"/>
      <c r="GL53" s="1528"/>
      <c r="GM53" s="1528"/>
      <c r="GN53" s="1528"/>
    </row>
    <row r="54" spans="1:196" ht="6.75" customHeight="1">
      <c r="A54" s="2189"/>
      <c r="B54" s="1814"/>
      <c r="C54" s="2190"/>
      <c r="D54" s="1001"/>
      <c r="E54" s="371"/>
      <c r="F54" s="371"/>
      <c r="G54" s="371"/>
      <c r="H54" s="371"/>
      <c r="I54" s="371"/>
      <c r="J54" s="371"/>
      <c r="K54" s="371"/>
      <c r="L54" s="371"/>
      <c r="M54" s="371"/>
      <c r="N54" s="371"/>
      <c r="O54" s="371"/>
      <c r="P54" s="371"/>
      <c r="Q54" s="371"/>
      <c r="R54" s="371"/>
      <c r="S54" s="371"/>
      <c r="T54" s="371"/>
      <c r="U54" s="2196"/>
      <c r="V54" s="1625"/>
      <c r="W54" s="2189"/>
      <c r="X54" s="1814"/>
      <c r="Y54" s="2190"/>
      <c r="Z54" s="371"/>
      <c r="AA54" s="371"/>
      <c r="AB54" s="371"/>
      <c r="AC54" s="371"/>
      <c r="AD54" s="371"/>
      <c r="AE54" s="371"/>
      <c r="AF54" s="371"/>
      <c r="AG54" s="371"/>
      <c r="AH54" s="371"/>
      <c r="AI54" s="371"/>
      <c r="AJ54" s="371"/>
      <c r="AK54" s="371"/>
      <c r="AL54" s="371"/>
      <c r="AM54" s="371"/>
      <c r="AN54" s="371"/>
      <c r="AO54" s="371"/>
      <c r="AP54" s="1002"/>
      <c r="AQ54" s="2196"/>
      <c r="AR54" s="1625"/>
      <c r="AS54" s="2189"/>
      <c r="AT54" s="1814"/>
      <c r="AU54" s="2190"/>
      <c r="AV54" s="371"/>
      <c r="AW54" s="371"/>
      <c r="AX54" s="371"/>
      <c r="AY54" s="371"/>
      <c r="AZ54" s="371"/>
      <c r="BA54" s="371"/>
      <c r="BB54" s="371"/>
      <c r="BC54" s="371"/>
      <c r="BD54" s="371"/>
      <c r="BE54" s="371"/>
      <c r="BF54" s="371"/>
      <c r="BG54" s="371"/>
      <c r="BH54" s="371"/>
      <c r="BI54" s="371"/>
      <c r="BJ54" s="371"/>
      <c r="BK54" s="371"/>
      <c r="BL54" s="2196"/>
      <c r="BM54" s="1625"/>
      <c r="BN54" s="2189"/>
      <c r="BO54" s="1814"/>
      <c r="BP54" s="2190"/>
      <c r="BQ54" s="371"/>
      <c r="BR54" s="371"/>
      <c r="BS54" s="371"/>
      <c r="BT54" s="371"/>
      <c r="BU54" s="371"/>
      <c r="BV54" s="371"/>
      <c r="BW54" s="371"/>
      <c r="BX54" s="371"/>
      <c r="BY54" s="371"/>
      <c r="BZ54" s="371"/>
      <c r="CA54" s="371"/>
      <c r="CB54" s="371"/>
      <c r="CC54" s="371"/>
      <c r="CD54" s="371"/>
      <c r="CE54" s="371"/>
      <c r="CF54" s="371"/>
      <c r="CG54" s="371"/>
      <c r="CH54" s="2196"/>
      <c r="CI54" s="1625"/>
      <c r="CJ54" s="2189"/>
      <c r="CK54" s="1814"/>
      <c r="CL54" s="2190"/>
      <c r="CM54" s="607"/>
      <c r="CN54" s="398"/>
      <c r="CO54" s="398"/>
      <c r="CP54" s="398"/>
      <c r="CQ54" s="398"/>
      <c r="CR54" s="398"/>
      <c r="CS54" s="398"/>
      <c r="CT54" s="398"/>
      <c r="CU54" s="398"/>
      <c r="CV54" s="398"/>
      <c r="CW54" s="398"/>
      <c r="CX54" s="398"/>
      <c r="CY54" s="398"/>
      <c r="CZ54" s="398"/>
      <c r="DA54" s="398"/>
      <c r="DB54" s="398"/>
      <c r="DC54" s="398"/>
      <c r="DD54" s="1271"/>
      <c r="DE54" s="1458"/>
      <c r="DF54" s="2189"/>
      <c r="DG54" s="1814"/>
      <c r="DH54" s="2190"/>
      <c r="DI54" s="398"/>
      <c r="DJ54" s="398"/>
      <c r="DK54" s="398"/>
      <c r="DL54" s="398"/>
      <c r="DM54" s="398"/>
      <c r="DN54" s="398"/>
      <c r="DO54" s="398"/>
      <c r="DP54" s="398"/>
      <c r="DQ54" s="398"/>
      <c r="DR54" s="398"/>
      <c r="DS54" s="398"/>
      <c r="DT54" s="398"/>
      <c r="DU54" s="398"/>
      <c r="DV54" s="398"/>
      <c r="DW54" s="398"/>
      <c r="DX54" s="398"/>
      <c r="DY54" s="398"/>
      <c r="DZ54" s="1271"/>
      <c r="EA54" s="1458"/>
      <c r="EB54" s="2189"/>
      <c r="EC54" s="1814"/>
      <c r="ED54" s="2190"/>
      <c r="EE54" s="398"/>
      <c r="EF54" s="398"/>
      <c r="EG54" s="398"/>
      <c r="EH54" s="398"/>
      <c r="EI54" s="398"/>
      <c r="EJ54" s="398"/>
      <c r="EK54" s="398"/>
      <c r="EL54" s="398"/>
      <c r="EM54" s="398"/>
      <c r="EN54" s="398"/>
      <c r="EO54" s="398"/>
      <c r="EP54" s="398"/>
      <c r="EQ54" s="398"/>
      <c r="ER54" s="398"/>
      <c r="ES54" s="398"/>
      <c r="ET54" s="398"/>
      <c r="EU54" s="398"/>
      <c r="EV54" s="1271"/>
      <c r="EW54" s="1458"/>
      <c r="EX54" s="2189"/>
      <c r="EY54" s="1814"/>
      <c r="EZ54" s="2190"/>
      <c r="FA54" s="398"/>
      <c r="FB54" s="398"/>
      <c r="FC54" s="398"/>
      <c r="FD54" s="398"/>
      <c r="FE54" s="398"/>
      <c r="FF54" s="398"/>
      <c r="FG54" s="398"/>
      <c r="FH54" s="398"/>
      <c r="FI54" s="398"/>
      <c r="FJ54" s="398"/>
      <c r="FK54" s="398"/>
      <c r="FL54" s="398"/>
      <c r="FM54" s="398"/>
      <c r="FN54" s="398"/>
      <c r="FO54" s="398"/>
      <c r="FP54" s="398"/>
      <c r="FQ54" s="1271"/>
      <c r="FR54" s="1458"/>
      <c r="FS54" s="1458"/>
      <c r="FT54" s="1458"/>
      <c r="FU54" s="1458"/>
      <c r="FV54" s="1458"/>
      <c r="FW54" s="1458"/>
      <c r="FX54" s="1458"/>
      <c r="FY54" s="1458"/>
      <c r="FZ54" s="1458"/>
      <c r="GA54" s="1458"/>
      <c r="GB54" s="1458"/>
      <c r="GC54" s="1458"/>
      <c r="GD54" s="1458"/>
      <c r="GE54" s="1458"/>
      <c r="GF54" s="1458"/>
      <c r="GG54" s="1458"/>
      <c r="GH54" s="1458"/>
      <c r="GI54" s="1458"/>
      <c r="GJ54" s="1458"/>
      <c r="GK54" s="1458"/>
      <c r="GL54" s="1458"/>
      <c r="GM54" s="1458"/>
      <c r="GN54" s="1458"/>
    </row>
    <row r="55" spans="1:196" ht="15.75" customHeight="1">
      <c r="A55" s="2192">
        <v>43191</v>
      </c>
      <c r="B55" s="1816">
        <v>43191</v>
      </c>
      <c r="C55" s="2197">
        <v>43191</v>
      </c>
      <c r="D55" s="382">
        <v>242448</v>
      </c>
      <c r="E55" s="372">
        <v>15471</v>
      </c>
      <c r="F55" s="372">
        <v>39568</v>
      </c>
      <c r="G55" s="372">
        <v>1107</v>
      </c>
      <c r="H55" s="372">
        <v>89784</v>
      </c>
      <c r="I55" s="372">
        <v>98052</v>
      </c>
      <c r="J55" s="372">
        <v>2746</v>
      </c>
      <c r="K55" s="372">
        <v>65075</v>
      </c>
      <c r="L55" s="372">
        <v>374962</v>
      </c>
      <c r="M55" s="372">
        <v>33990</v>
      </c>
      <c r="N55" s="372">
        <v>16713027</v>
      </c>
      <c r="O55" s="372">
        <v>9202519</v>
      </c>
      <c r="P55" s="372">
        <v>6314437</v>
      </c>
      <c r="Q55" s="372">
        <v>1507717</v>
      </c>
      <c r="R55" s="372">
        <v>230</v>
      </c>
      <c r="S55" s="372">
        <v>8684</v>
      </c>
      <c r="T55" s="372">
        <v>7723</v>
      </c>
      <c r="U55" s="2198">
        <v>43191</v>
      </c>
      <c r="V55" s="1654">
        <v>43191</v>
      </c>
      <c r="W55" s="2192">
        <v>43191</v>
      </c>
      <c r="X55" s="1816">
        <v>43191</v>
      </c>
      <c r="Y55" s="2197">
        <v>43191</v>
      </c>
      <c r="Z55" s="372">
        <v>567059</v>
      </c>
      <c r="AA55" s="372">
        <v>181867</v>
      </c>
      <c r="AB55" s="372">
        <v>3482489</v>
      </c>
      <c r="AC55" s="372">
        <v>4720473</v>
      </c>
      <c r="AD55" s="372">
        <v>291</v>
      </c>
      <c r="AE55" s="372">
        <v>1621</v>
      </c>
      <c r="AF55" s="372">
        <v>792</v>
      </c>
      <c r="AG55" s="372">
        <v>39369</v>
      </c>
      <c r="AH55" s="372">
        <v>14447</v>
      </c>
      <c r="AI55" s="372">
        <v>15419</v>
      </c>
      <c r="AJ55" s="372">
        <v>2746</v>
      </c>
      <c r="AK55" s="372">
        <v>65075</v>
      </c>
      <c r="AL55" s="372">
        <v>348860</v>
      </c>
      <c r="AM55" s="372">
        <v>650</v>
      </c>
      <c r="AN55" s="372">
        <v>6634088</v>
      </c>
      <c r="AO55" s="372">
        <v>64112</v>
      </c>
      <c r="AP55" s="376">
        <v>4372375</v>
      </c>
      <c r="AQ55" s="2198">
        <v>43191</v>
      </c>
      <c r="AR55" s="1654">
        <v>43191</v>
      </c>
      <c r="AS55" s="2192">
        <v>43191</v>
      </c>
      <c r="AT55" s="1816">
        <v>43191</v>
      </c>
      <c r="AU55" s="2197">
        <v>43191</v>
      </c>
      <c r="AV55" s="372">
        <v>792</v>
      </c>
      <c r="AW55" s="372">
        <v>39369</v>
      </c>
      <c r="AX55" s="372">
        <v>8506</v>
      </c>
      <c r="AY55" s="372">
        <v>8912</v>
      </c>
      <c r="AZ55" s="372">
        <v>343</v>
      </c>
      <c r="BA55" s="372">
        <v>6446</v>
      </c>
      <c r="BB55" s="372">
        <v>6634088</v>
      </c>
      <c r="BC55" s="372">
        <v>64112</v>
      </c>
      <c r="BD55" s="372">
        <v>396966</v>
      </c>
      <c r="BE55" s="372">
        <v>247976</v>
      </c>
      <c r="BF55" s="372">
        <v>20</v>
      </c>
      <c r="BG55" s="372">
        <v>29</v>
      </c>
      <c r="BH55" s="372">
        <v>32</v>
      </c>
      <c r="BI55" s="372">
        <v>224930</v>
      </c>
      <c r="BJ55" s="372">
        <v>1192</v>
      </c>
      <c r="BK55" s="372">
        <v>223738</v>
      </c>
      <c r="BL55" s="2198">
        <v>43191</v>
      </c>
      <c r="BM55" s="1654">
        <v>43191</v>
      </c>
      <c r="BN55" s="2192">
        <v>43191</v>
      </c>
      <c r="BO55" s="1816">
        <v>43191</v>
      </c>
      <c r="BP55" s="2197">
        <v>43191</v>
      </c>
      <c r="BQ55" s="372">
        <v>418007</v>
      </c>
      <c r="BR55" s="372">
        <v>119898</v>
      </c>
      <c r="BS55" s="372">
        <v>862673</v>
      </c>
      <c r="BT55" s="372">
        <v>308988</v>
      </c>
      <c r="BU55" s="372">
        <v>56</v>
      </c>
      <c r="BV55" s="372">
        <v>6672</v>
      </c>
      <c r="BW55" s="372">
        <v>1295</v>
      </c>
      <c r="BX55" s="372">
        <v>145671</v>
      </c>
      <c r="BY55" s="372">
        <v>9999</v>
      </c>
      <c r="BZ55" s="372">
        <v>135672</v>
      </c>
      <c r="CA55" s="372">
        <v>14619</v>
      </c>
      <c r="CB55" s="372">
        <v>6</v>
      </c>
      <c r="CC55" s="369">
        <v>91515</v>
      </c>
      <c r="CD55" s="372">
        <v>55659</v>
      </c>
      <c r="CE55" s="372">
        <v>490098</v>
      </c>
      <c r="CF55" s="372">
        <v>183783</v>
      </c>
      <c r="CG55" s="372">
        <v>140797</v>
      </c>
      <c r="CH55" s="2198">
        <v>43191</v>
      </c>
      <c r="CI55" s="1654">
        <v>43191</v>
      </c>
      <c r="CJ55" s="2192">
        <v>43191</v>
      </c>
      <c r="CK55" s="1816">
        <v>43191</v>
      </c>
      <c r="CL55" s="2197">
        <v>43191</v>
      </c>
      <c r="CM55" s="60">
        <v>242448</v>
      </c>
      <c r="CN55" s="1233">
        <v>15471</v>
      </c>
      <c r="CO55" s="1233">
        <v>157331</v>
      </c>
      <c r="CP55" s="1233">
        <v>1107</v>
      </c>
      <c r="CQ55" s="1233">
        <v>90557</v>
      </c>
      <c r="CR55" s="1233">
        <v>98860</v>
      </c>
      <c r="CS55" s="1233">
        <v>2746</v>
      </c>
      <c r="CT55" s="1233">
        <v>88755</v>
      </c>
      <c r="CU55" s="1233">
        <v>374962</v>
      </c>
      <c r="CV55" s="1233">
        <v>41468</v>
      </c>
      <c r="CW55" s="1233">
        <v>5097070</v>
      </c>
      <c r="CX55" s="1233">
        <v>87813</v>
      </c>
      <c r="CY55" s="1233">
        <v>6854490</v>
      </c>
      <c r="CZ55" s="1233">
        <v>1669868</v>
      </c>
      <c r="DA55" s="1233">
        <v>230</v>
      </c>
      <c r="DB55" s="1233">
        <v>10979</v>
      </c>
      <c r="DC55" s="1233">
        <v>7723</v>
      </c>
      <c r="DD55" s="1276">
        <v>43191</v>
      </c>
      <c r="DE55" s="1531">
        <v>43191</v>
      </c>
      <c r="DF55" s="2192">
        <v>43191</v>
      </c>
      <c r="DG55" s="1816">
        <v>43191</v>
      </c>
      <c r="DH55" s="2197">
        <v>43191</v>
      </c>
      <c r="DI55" s="1233">
        <v>759298</v>
      </c>
      <c r="DJ55" s="1233">
        <v>181933</v>
      </c>
      <c r="DK55" s="1233">
        <v>4272520</v>
      </c>
      <c r="DL55" s="1233">
        <v>5887901</v>
      </c>
      <c r="DM55" s="1233">
        <v>291</v>
      </c>
      <c r="DN55" s="1233">
        <v>1621</v>
      </c>
      <c r="DO55" s="1233">
        <v>792</v>
      </c>
      <c r="DP55" s="1233">
        <v>39369</v>
      </c>
      <c r="DQ55" s="1233">
        <v>6178</v>
      </c>
      <c r="DR55" s="1233">
        <v>14447</v>
      </c>
      <c r="DS55" s="1233">
        <v>15418</v>
      </c>
      <c r="DT55" s="1233">
        <v>2746</v>
      </c>
      <c r="DU55" s="1233">
        <v>67590</v>
      </c>
      <c r="DV55" s="1233">
        <v>348860</v>
      </c>
      <c r="DW55" s="1233">
        <v>8128</v>
      </c>
      <c r="DX55" s="1233">
        <v>2434919</v>
      </c>
      <c r="DY55" s="1233">
        <v>12350</v>
      </c>
      <c r="DZ55" s="1276">
        <v>43191</v>
      </c>
      <c r="EA55" s="1531">
        <v>43191</v>
      </c>
      <c r="EB55" s="2192">
        <v>43191</v>
      </c>
      <c r="EC55" s="1816">
        <v>43191</v>
      </c>
      <c r="ED55" s="2197">
        <v>43191</v>
      </c>
      <c r="EE55" s="1233" t="s">
        <v>21</v>
      </c>
      <c r="EF55" s="1233">
        <v>1621</v>
      </c>
      <c r="EG55" s="1233">
        <v>792</v>
      </c>
      <c r="EH55" s="1233">
        <v>39369</v>
      </c>
      <c r="EI55" s="1233">
        <v>6178</v>
      </c>
      <c r="EJ55" s="1233">
        <v>8506</v>
      </c>
      <c r="EK55" s="1233">
        <v>8913</v>
      </c>
      <c r="EL55" s="1233">
        <v>2858</v>
      </c>
      <c r="EM55" s="1233">
        <v>6446</v>
      </c>
      <c r="EN55" s="1233">
        <v>7478</v>
      </c>
      <c r="EO55" s="1233">
        <v>2434919</v>
      </c>
      <c r="EP55" s="1233">
        <v>12350</v>
      </c>
      <c r="EQ55" s="1233">
        <v>390830</v>
      </c>
      <c r="ER55" s="1233">
        <v>249486</v>
      </c>
      <c r="ES55" s="1233">
        <v>20</v>
      </c>
      <c r="ET55" s="1233">
        <v>358</v>
      </c>
      <c r="EU55" s="1233">
        <v>32</v>
      </c>
      <c r="EV55" s="1276">
        <v>43191</v>
      </c>
      <c r="EW55" s="1531">
        <v>43191</v>
      </c>
      <c r="EX55" s="2192">
        <v>43191</v>
      </c>
      <c r="EY55" s="1816">
        <v>43191</v>
      </c>
      <c r="EZ55" s="2197">
        <v>43191</v>
      </c>
      <c r="FA55" s="1233" t="s">
        <v>21</v>
      </c>
      <c r="FB55" s="1233" t="s">
        <v>21</v>
      </c>
      <c r="FC55" s="1233">
        <v>473</v>
      </c>
      <c r="FD55" s="1233">
        <v>5738</v>
      </c>
      <c r="FE55" s="1233">
        <v>5909</v>
      </c>
      <c r="FF55" s="1233">
        <v>411238</v>
      </c>
      <c r="FG55" s="1233">
        <v>8596</v>
      </c>
      <c r="FH55" s="1233">
        <v>861739</v>
      </c>
      <c r="FI55" s="1233">
        <v>318339</v>
      </c>
      <c r="FJ55" s="1233">
        <v>56</v>
      </c>
      <c r="FK55" s="1233">
        <v>8638</v>
      </c>
      <c r="FL55" s="1233">
        <v>1295</v>
      </c>
      <c r="FM55" s="1233">
        <v>153025</v>
      </c>
      <c r="FN55" s="1233">
        <v>17007</v>
      </c>
      <c r="FO55" s="1233">
        <v>136018</v>
      </c>
      <c r="FP55" s="1233">
        <v>14619</v>
      </c>
      <c r="FQ55" s="1276">
        <v>43191</v>
      </c>
      <c r="FR55" s="1531">
        <v>43191</v>
      </c>
      <c r="FS55" s="1531"/>
      <c r="FT55" s="1531"/>
      <c r="FU55" s="1531"/>
      <c r="FV55" s="1531"/>
      <c r="FW55" s="1531"/>
      <c r="FX55" s="1531"/>
      <c r="FY55" s="1531"/>
      <c r="FZ55" s="1531"/>
      <c r="GA55" s="1531"/>
      <c r="GB55" s="1531"/>
      <c r="GC55" s="1531"/>
      <c r="GD55" s="1531"/>
      <c r="GE55" s="1531"/>
      <c r="GF55" s="1531"/>
      <c r="GG55" s="1531"/>
      <c r="GH55" s="1531"/>
      <c r="GI55" s="1531"/>
      <c r="GJ55" s="1531"/>
      <c r="GK55" s="1531"/>
      <c r="GL55" s="1531"/>
      <c r="GM55" s="1531"/>
      <c r="GN55" s="1531"/>
    </row>
    <row r="56" spans="1:196" ht="14.25" customHeight="1">
      <c r="A56" s="2192">
        <v>43586</v>
      </c>
      <c r="B56" s="1816">
        <v>43586</v>
      </c>
      <c r="C56" s="2197">
        <v>43586</v>
      </c>
      <c r="D56" s="382">
        <v>254909</v>
      </c>
      <c r="E56" s="372">
        <v>10508</v>
      </c>
      <c r="F56" s="372">
        <v>18227</v>
      </c>
      <c r="G56" s="372">
        <v>1067</v>
      </c>
      <c r="H56" s="372">
        <v>95164</v>
      </c>
      <c r="I56" s="372">
        <v>103425</v>
      </c>
      <c r="J56" s="372">
        <v>2181</v>
      </c>
      <c r="K56" s="372">
        <v>65493</v>
      </c>
      <c r="L56" s="372">
        <v>380922</v>
      </c>
      <c r="M56" s="372">
        <v>28083</v>
      </c>
      <c r="N56" s="372">
        <v>16496893</v>
      </c>
      <c r="O56" s="372">
        <v>9072309</v>
      </c>
      <c r="P56" s="372">
        <v>6104171</v>
      </c>
      <c r="Q56" s="372">
        <v>1515977</v>
      </c>
      <c r="R56" s="372">
        <v>276</v>
      </c>
      <c r="S56" s="372">
        <v>8088</v>
      </c>
      <c r="T56" s="372">
        <v>7528</v>
      </c>
      <c r="U56" s="2198">
        <v>43586</v>
      </c>
      <c r="V56" s="1654">
        <v>43586</v>
      </c>
      <c r="W56" s="2192">
        <v>43586</v>
      </c>
      <c r="X56" s="1816">
        <v>43586</v>
      </c>
      <c r="Y56" s="2197">
        <v>43586</v>
      </c>
      <c r="Z56" s="372">
        <v>578573</v>
      </c>
      <c r="AA56" s="372">
        <v>195084</v>
      </c>
      <c r="AB56" s="372">
        <v>3312602</v>
      </c>
      <c r="AC56" s="372">
        <v>4454295</v>
      </c>
      <c r="AD56" s="372">
        <v>292</v>
      </c>
      <c r="AE56" s="372">
        <v>1551</v>
      </c>
      <c r="AF56" s="372">
        <v>790</v>
      </c>
      <c r="AG56" s="372">
        <v>41232</v>
      </c>
      <c r="AH56" s="372">
        <v>14155</v>
      </c>
      <c r="AI56" s="372">
        <v>15096</v>
      </c>
      <c r="AJ56" s="372">
        <v>2181</v>
      </c>
      <c r="AK56" s="372">
        <v>65493</v>
      </c>
      <c r="AL56" s="372">
        <v>357355</v>
      </c>
      <c r="AM56" s="372">
        <v>1047</v>
      </c>
      <c r="AN56" s="372">
        <v>6403405</v>
      </c>
      <c r="AO56" s="372">
        <v>212232</v>
      </c>
      <c r="AP56" s="376">
        <v>4221165</v>
      </c>
      <c r="AQ56" s="2198">
        <v>43586</v>
      </c>
      <c r="AR56" s="1654">
        <v>43586</v>
      </c>
      <c r="AS56" s="2192">
        <v>43586</v>
      </c>
      <c r="AT56" s="1816">
        <v>43586</v>
      </c>
      <c r="AU56" s="2197">
        <v>43586</v>
      </c>
      <c r="AV56" s="372">
        <v>790</v>
      </c>
      <c r="AW56" s="372">
        <v>41232</v>
      </c>
      <c r="AX56" s="372">
        <v>8569</v>
      </c>
      <c r="AY56" s="372">
        <v>8980</v>
      </c>
      <c r="AZ56" s="372">
        <v>315</v>
      </c>
      <c r="BA56" s="372">
        <v>2973</v>
      </c>
      <c r="BB56" s="372">
        <v>6403405</v>
      </c>
      <c r="BC56" s="372">
        <v>212232</v>
      </c>
      <c r="BD56" s="372">
        <v>400726</v>
      </c>
      <c r="BE56" s="372">
        <v>271613</v>
      </c>
      <c r="BF56" s="372">
        <v>22</v>
      </c>
      <c r="BG56" s="372">
        <v>24</v>
      </c>
      <c r="BH56" s="372">
        <v>34</v>
      </c>
      <c r="BI56" s="372">
        <v>244827</v>
      </c>
      <c r="BJ56" s="372">
        <v>1244</v>
      </c>
      <c r="BK56" s="372">
        <v>243583</v>
      </c>
      <c r="BL56" s="2198">
        <v>43586</v>
      </c>
      <c r="BM56" s="1654">
        <v>43586</v>
      </c>
      <c r="BN56" s="2192">
        <v>43586</v>
      </c>
      <c r="BO56" s="1816">
        <v>43586</v>
      </c>
      <c r="BP56" s="2197">
        <v>43586</v>
      </c>
      <c r="BQ56" s="372">
        <v>416912</v>
      </c>
      <c r="BR56" s="372">
        <v>124447</v>
      </c>
      <c r="BS56" s="372">
        <v>823679</v>
      </c>
      <c r="BT56" s="372">
        <v>287535</v>
      </c>
      <c r="BU56" s="372">
        <v>57</v>
      </c>
      <c r="BV56" s="372">
        <v>6069</v>
      </c>
      <c r="BW56" s="372">
        <v>1239</v>
      </c>
      <c r="BX56" s="372">
        <v>135842</v>
      </c>
      <c r="BY56" s="372">
        <v>8184</v>
      </c>
      <c r="BZ56" s="372">
        <v>127658</v>
      </c>
      <c r="CA56" s="372">
        <v>14025</v>
      </c>
      <c r="CB56" s="372">
        <v>4</v>
      </c>
      <c r="CC56" s="369">
        <v>75322</v>
      </c>
      <c r="CD56" s="372">
        <v>58392</v>
      </c>
      <c r="CE56" s="372">
        <v>474313</v>
      </c>
      <c r="CF56" s="372">
        <v>133835</v>
      </c>
      <c r="CG56" s="372">
        <v>162206</v>
      </c>
      <c r="CH56" s="2198">
        <v>43586</v>
      </c>
      <c r="CI56" s="1654">
        <v>43586</v>
      </c>
      <c r="CJ56" s="2192">
        <v>43586</v>
      </c>
      <c r="CK56" s="1816">
        <v>43586</v>
      </c>
      <c r="CL56" s="2197">
        <v>43586</v>
      </c>
      <c r="CM56" s="60">
        <v>254909</v>
      </c>
      <c r="CN56" s="1233">
        <v>10508</v>
      </c>
      <c r="CO56" s="1233">
        <v>130750</v>
      </c>
      <c r="CP56" s="1233">
        <v>1067</v>
      </c>
      <c r="CQ56" s="1233">
        <v>96000</v>
      </c>
      <c r="CR56" s="1233">
        <v>104287</v>
      </c>
      <c r="CS56" s="1233">
        <v>2181</v>
      </c>
      <c r="CT56" s="1233">
        <v>86205</v>
      </c>
      <c r="CU56" s="1233">
        <v>380922</v>
      </c>
      <c r="CV56" s="1233">
        <v>36256</v>
      </c>
      <c r="CW56" s="1233">
        <v>4848674</v>
      </c>
      <c r="CX56" s="1233">
        <v>92859</v>
      </c>
      <c r="CY56" s="1233">
        <v>6635780</v>
      </c>
      <c r="CZ56" s="1233">
        <v>1666607</v>
      </c>
      <c r="DA56" s="1233">
        <v>276</v>
      </c>
      <c r="DB56" s="1233">
        <v>10266</v>
      </c>
      <c r="DC56" s="1233">
        <v>7528</v>
      </c>
      <c r="DD56" s="1276">
        <v>43586</v>
      </c>
      <c r="DE56" s="1531">
        <v>43586</v>
      </c>
      <c r="DF56" s="2192">
        <v>43586</v>
      </c>
      <c r="DG56" s="1816">
        <v>43586</v>
      </c>
      <c r="DH56" s="2197">
        <v>43586</v>
      </c>
      <c r="DI56" s="1233">
        <v>755934</v>
      </c>
      <c r="DJ56" s="1233">
        <v>195209</v>
      </c>
      <c r="DK56" s="1233">
        <v>4099058</v>
      </c>
      <c r="DL56" s="1233">
        <v>5593837</v>
      </c>
      <c r="DM56" s="1233">
        <v>292</v>
      </c>
      <c r="DN56" s="1233">
        <v>1551</v>
      </c>
      <c r="DO56" s="1233">
        <v>790</v>
      </c>
      <c r="DP56" s="1233">
        <v>41232</v>
      </c>
      <c r="DQ56" s="1233">
        <v>19217</v>
      </c>
      <c r="DR56" s="1233">
        <v>14155</v>
      </c>
      <c r="DS56" s="1233">
        <v>15096</v>
      </c>
      <c r="DT56" s="1233">
        <v>2181</v>
      </c>
      <c r="DU56" s="1233">
        <v>67729</v>
      </c>
      <c r="DV56" s="1233">
        <v>357355</v>
      </c>
      <c r="DW56" s="1233">
        <v>9220</v>
      </c>
      <c r="DX56" s="1233">
        <v>2385206</v>
      </c>
      <c r="DY56" s="1233">
        <v>13629</v>
      </c>
      <c r="DZ56" s="1276">
        <v>43586</v>
      </c>
      <c r="EA56" s="1531">
        <v>43586</v>
      </c>
      <c r="EB56" s="2192">
        <v>43586</v>
      </c>
      <c r="EC56" s="1816">
        <v>43586</v>
      </c>
      <c r="ED56" s="2197">
        <v>43586</v>
      </c>
      <c r="EE56" s="1233" t="s">
        <v>21</v>
      </c>
      <c r="EF56" s="1233">
        <v>1551</v>
      </c>
      <c r="EG56" s="1233">
        <v>790</v>
      </c>
      <c r="EH56" s="1233">
        <v>41232</v>
      </c>
      <c r="EI56" s="1233">
        <v>19217</v>
      </c>
      <c r="EJ56" s="1233">
        <v>8569</v>
      </c>
      <c r="EK56" s="1233">
        <v>8980</v>
      </c>
      <c r="EL56" s="1233">
        <v>2551</v>
      </c>
      <c r="EM56" s="1233">
        <v>2973</v>
      </c>
      <c r="EN56" s="1233">
        <v>8173</v>
      </c>
      <c r="EO56" s="1233">
        <v>2385206</v>
      </c>
      <c r="EP56" s="1233">
        <v>13629</v>
      </c>
      <c r="EQ56" s="1233">
        <v>394584</v>
      </c>
      <c r="ER56" s="1233">
        <v>273258</v>
      </c>
      <c r="ES56" s="1233">
        <v>22</v>
      </c>
      <c r="ET56" s="1233">
        <v>426</v>
      </c>
      <c r="EU56" s="1233">
        <v>34</v>
      </c>
      <c r="EV56" s="1276">
        <v>43586</v>
      </c>
      <c r="EW56" s="1531">
        <v>43586</v>
      </c>
      <c r="EX56" s="2192">
        <v>43586</v>
      </c>
      <c r="EY56" s="1816">
        <v>43586</v>
      </c>
      <c r="EZ56" s="2197">
        <v>43586</v>
      </c>
      <c r="FA56" s="1233" t="s">
        <v>21</v>
      </c>
      <c r="FB56" s="1233" t="s">
        <v>21</v>
      </c>
      <c r="FC56" s="1233">
        <v>432</v>
      </c>
      <c r="FD56" s="1233">
        <v>5738</v>
      </c>
      <c r="FE56" s="1233">
        <v>5909</v>
      </c>
      <c r="FF56" s="1233">
        <v>409798</v>
      </c>
      <c r="FG56" s="1233">
        <v>10946</v>
      </c>
      <c r="FH56" s="1233">
        <v>822904</v>
      </c>
      <c r="FI56" s="1233">
        <v>296936</v>
      </c>
      <c r="FJ56" s="1233">
        <v>57</v>
      </c>
      <c r="FK56" s="1233">
        <v>7845</v>
      </c>
      <c r="FL56" s="1233">
        <v>1239</v>
      </c>
      <c r="FM56" s="1233">
        <v>143423</v>
      </c>
      <c r="FN56" s="1233">
        <v>15342</v>
      </c>
      <c r="FO56" s="1233">
        <v>128081</v>
      </c>
      <c r="FP56" s="1233">
        <v>14025</v>
      </c>
      <c r="FQ56" s="1276">
        <v>43586</v>
      </c>
      <c r="FR56" s="1531">
        <v>43586</v>
      </c>
      <c r="FS56" s="1531"/>
      <c r="FT56" s="1531"/>
      <c r="FU56" s="1531"/>
      <c r="FV56" s="1531"/>
      <c r="FW56" s="1531"/>
      <c r="FX56" s="1531"/>
      <c r="FY56" s="1531"/>
      <c r="FZ56" s="1531"/>
      <c r="GA56" s="1531"/>
      <c r="GB56" s="1531"/>
      <c r="GC56" s="1531"/>
      <c r="GD56" s="1531"/>
      <c r="GE56" s="1531"/>
      <c r="GF56" s="1531"/>
      <c r="GG56" s="1531"/>
      <c r="GH56" s="1531"/>
      <c r="GI56" s="1531"/>
      <c r="GJ56" s="1531"/>
      <c r="GK56" s="1531"/>
      <c r="GL56" s="1531"/>
      <c r="GM56" s="1531"/>
      <c r="GN56" s="1531"/>
    </row>
    <row r="57" spans="1:196" ht="6.75" customHeight="1">
      <c r="A57" s="2194"/>
      <c r="B57" s="1819"/>
      <c r="C57" s="2195"/>
      <c r="D57" s="382"/>
      <c r="E57" s="372"/>
      <c r="F57" s="372"/>
      <c r="G57" s="372"/>
      <c r="H57" s="372"/>
      <c r="I57" s="372"/>
      <c r="J57" s="372"/>
      <c r="K57" s="372"/>
      <c r="L57" s="372"/>
      <c r="M57" s="372"/>
      <c r="N57" s="372"/>
      <c r="O57" s="372"/>
      <c r="P57" s="372"/>
      <c r="Q57" s="372"/>
      <c r="R57" s="372"/>
      <c r="S57" s="372"/>
      <c r="T57" s="372"/>
      <c r="U57" s="2196"/>
      <c r="V57" s="1625"/>
      <c r="W57" s="2194"/>
      <c r="X57" s="1819"/>
      <c r="Y57" s="2195"/>
      <c r="Z57" s="372"/>
      <c r="AA57" s="372"/>
      <c r="AB57" s="372"/>
      <c r="AC57" s="372"/>
      <c r="AD57" s="372"/>
      <c r="AE57" s="372"/>
      <c r="AF57" s="372"/>
      <c r="AG57" s="372"/>
      <c r="AH57" s="372"/>
      <c r="AI57" s="372"/>
      <c r="AJ57" s="372"/>
      <c r="AK57" s="372"/>
      <c r="AL57" s="372"/>
      <c r="AM57" s="372"/>
      <c r="AN57" s="372"/>
      <c r="AO57" s="372"/>
      <c r="AP57" s="376"/>
      <c r="AQ57" s="2196"/>
      <c r="AR57" s="1625"/>
      <c r="AS57" s="2194"/>
      <c r="AT57" s="1819"/>
      <c r="AU57" s="2195"/>
      <c r="AV57" s="372"/>
      <c r="AW57" s="372"/>
      <c r="AX57" s="372"/>
      <c r="AY57" s="372"/>
      <c r="AZ57" s="372"/>
      <c r="BA57" s="372"/>
      <c r="BB57" s="372"/>
      <c r="BC57" s="372"/>
      <c r="BD57" s="372"/>
      <c r="BE57" s="372"/>
      <c r="BF57" s="372"/>
      <c r="BG57" s="372"/>
      <c r="BH57" s="372"/>
      <c r="BI57" s="372"/>
      <c r="BJ57" s="372"/>
      <c r="BK57" s="372"/>
      <c r="BL57" s="2196"/>
      <c r="BM57" s="1625"/>
      <c r="BN57" s="2194"/>
      <c r="BO57" s="1819"/>
      <c r="BP57" s="2195"/>
      <c r="BQ57" s="372"/>
      <c r="BR57" s="372"/>
      <c r="BS57" s="372"/>
      <c r="BT57" s="372"/>
      <c r="BU57" s="372"/>
      <c r="BV57" s="372"/>
      <c r="BW57" s="372"/>
      <c r="BX57" s="372"/>
      <c r="BY57" s="372"/>
      <c r="BZ57" s="372"/>
      <c r="CA57" s="372"/>
      <c r="CB57" s="372"/>
      <c r="CC57" s="372"/>
      <c r="CD57" s="372"/>
      <c r="CE57" s="372"/>
      <c r="CF57" s="372"/>
      <c r="CG57" s="372"/>
      <c r="CH57" s="2196"/>
      <c r="CI57" s="1625"/>
      <c r="CJ57" s="2194"/>
      <c r="CK57" s="1819"/>
      <c r="CL57" s="2195"/>
      <c r="CM57" s="60"/>
      <c r="CN57" s="1233"/>
      <c r="CO57" s="1233"/>
      <c r="CP57" s="1233"/>
      <c r="CQ57" s="1233"/>
      <c r="CR57" s="1233"/>
      <c r="CS57" s="1233"/>
      <c r="CT57" s="1233"/>
      <c r="CU57" s="1233"/>
      <c r="CV57" s="1233"/>
      <c r="CW57" s="1233"/>
      <c r="CX57" s="1233"/>
      <c r="CY57" s="1233"/>
      <c r="CZ57" s="1233"/>
      <c r="DA57" s="1233"/>
      <c r="DB57" s="1233"/>
      <c r="DC57" s="1233"/>
      <c r="DD57" s="1271"/>
      <c r="DE57" s="1458"/>
      <c r="DF57" s="2194"/>
      <c r="DG57" s="1819"/>
      <c r="DH57" s="2195"/>
      <c r="DI57" s="1233"/>
      <c r="DJ57" s="1233"/>
      <c r="DK57" s="1233"/>
      <c r="DL57" s="1233"/>
      <c r="DM57" s="1233"/>
      <c r="DN57" s="1233"/>
      <c r="DO57" s="1233"/>
      <c r="DP57" s="1233"/>
      <c r="DQ57" s="1233"/>
      <c r="DR57" s="1233"/>
      <c r="DS57" s="1233"/>
      <c r="DT57" s="1233"/>
      <c r="DU57" s="1233"/>
      <c r="DV57" s="1233"/>
      <c r="DW57" s="1233"/>
      <c r="DX57" s="1233"/>
      <c r="DY57" s="1233"/>
      <c r="DZ57" s="1271"/>
      <c r="EA57" s="1458"/>
      <c r="EB57" s="2194"/>
      <c r="EC57" s="1819"/>
      <c r="ED57" s="2195"/>
      <c r="EE57" s="1233"/>
      <c r="EF57" s="1233"/>
      <c r="EG57" s="1233"/>
      <c r="EH57" s="1233"/>
      <c r="EI57" s="1233"/>
      <c r="EJ57" s="1233"/>
      <c r="EK57" s="1233"/>
      <c r="EL57" s="1233"/>
      <c r="EM57" s="1233"/>
      <c r="EN57" s="1233"/>
      <c r="EO57" s="1233"/>
      <c r="EP57" s="1233"/>
      <c r="EQ57" s="1233"/>
      <c r="ER57" s="1233"/>
      <c r="ES57" s="1233"/>
      <c r="ET57" s="1233"/>
      <c r="EU57" s="1233"/>
      <c r="EV57" s="1271"/>
      <c r="EW57" s="1458"/>
      <c r="EX57" s="2194"/>
      <c r="EY57" s="1819"/>
      <c r="EZ57" s="2195"/>
      <c r="FA57" s="1233"/>
      <c r="FB57" s="1233"/>
      <c r="FC57" s="1233"/>
      <c r="FD57" s="1233"/>
      <c r="FE57" s="1233"/>
      <c r="FF57" s="1233"/>
      <c r="FG57" s="1233"/>
      <c r="FH57" s="1233"/>
      <c r="FI57" s="1233"/>
      <c r="FJ57" s="1233"/>
      <c r="FK57" s="1233"/>
      <c r="FL57" s="1233"/>
      <c r="FM57" s="1233"/>
      <c r="FN57" s="1233"/>
      <c r="FO57" s="1233"/>
      <c r="FP57" s="1233"/>
      <c r="FQ57" s="1271"/>
      <c r="FR57" s="1458"/>
      <c r="FS57" s="1458"/>
      <c r="FT57" s="1458"/>
      <c r="FU57" s="1458"/>
      <c r="FV57" s="1458"/>
      <c r="FW57" s="1458"/>
      <c r="FX57" s="1458"/>
      <c r="FY57" s="1458"/>
      <c r="FZ57" s="1458"/>
      <c r="GA57" s="1458"/>
      <c r="GB57" s="1458"/>
      <c r="GC57" s="1458"/>
      <c r="GD57" s="1458"/>
      <c r="GE57" s="1458"/>
      <c r="GF57" s="1458"/>
      <c r="GG57" s="1458"/>
      <c r="GH57" s="1458"/>
      <c r="GI57" s="1458"/>
      <c r="GJ57" s="1458"/>
      <c r="GK57" s="1458"/>
      <c r="GL57" s="1458"/>
      <c r="GM57" s="1458"/>
      <c r="GN57" s="1458"/>
    </row>
    <row r="58" spans="1:196" ht="15.75" customHeight="1">
      <c r="A58" s="2199" t="s">
        <v>2153</v>
      </c>
      <c r="B58" s="1822" t="s">
        <v>23</v>
      </c>
      <c r="C58" s="2200" t="s">
        <v>2167</v>
      </c>
      <c r="D58" s="382">
        <v>63775</v>
      </c>
      <c r="E58" s="372">
        <v>1311</v>
      </c>
      <c r="F58" s="372">
        <v>4817</v>
      </c>
      <c r="G58" s="372">
        <v>345</v>
      </c>
      <c r="H58" s="372">
        <v>26532</v>
      </c>
      <c r="I58" s="372">
        <v>28754</v>
      </c>
      <c r="J58" s="372">
        <v>439</v>
      </c>
      <c r="K58" s="372">
        <v>16523</v>
      </c>
      <c r="L58" s="372">
        <v>99321</v>
      </c>
      <c r="M58" s="372">
        <v>6361</v>
      </c>
      <c r="N58" s="372">
        <v>4209318</v>
      </c>
      <c r="O58" s="372">
        <v>2377586</v>
      </c>
      <c r="P58" s="372">
        <v>1547236</v>
      </c>
      <c r="Q58" s="372">
        <v>386641</v>
      </c>
      <c r="R58" s="372">
        <v>63</v>
      </c>
      <c r="S58" s="372">
        <v>1811</v>
      </c>
      <c r="T58" s="372">
        <v>1914</v>
      </c>
      <c r="U58" s="2201" t="s">
        <v>24</v>
      </c>
      <c r="V58" s="1662" t="s">
        <v>2155</v>
      </c>
      <c r="W58" s="2199" t="s">
        <v>2153</v>
      </c>
      <c r="X58" s="1822" t="s">
        <v>23</v>
      </c>
      <c r="Y58" s="2200" t="s">
        <v>2167</v>
      </c>
      <c r="Z58" s="372">
        <v>158963</v>
      </c>
      <c r="AA58" s="372">
        <v>49111</v>
      </c>
      <c r="AB58" s="372">
        <v>833544</v>
      </c>
      <c r="AC58" s="372">
        <v>1117116</v>
      </c>
      <c r="AD58" s="372">
        <v>292</v>
      </c>
      <c r="AE58" s="372">
        <v>435</v>
      </c>
      <c r="AF58" s="372">
        <v>205</v>
      </c>
      <c r="AG58" s="372">
        <v>11685</v>
      </c>
      <c r="AH58" s="372">
        <v>3316</v>
      </c>
      <c r="AI58" s="372">
        <v>3539</v>
      </c>
      <c r="AJ58" s="372">
        <v>439</v>
      </c>
      <c r="AK58" s="372">
        <v>16523</v>
      </c>
      <c r="AL58" s="372">
        <v>93073</v>
      </c>
      <c r="AM58" s="372">
        <v>114</v>
      </c>
      <c r="AN58" s="372">
        <v>1618860</v>
      </c>
      <c r="AO58" s="372">
        <v>165821</v>
      </c>
      <c r="AP58" s="376">
        <v>1071731</v>
      </c>
      <c r="AQ58" s="2201" t="s">
        <v>24</v>
      </c>
      <c r="AR58" s="1662" t="s">
        <v>2155</v>
      </c>
      <c r="AS58" s="2199" t="s">
        <v>2153</v>
      </c>
      <c r="AT58" s="1822" t="s">
        <v>23</v>
      </c>
      <c r="AU58" s="2200" t="s">
        <v>2167</v>
      </c>
      <c r="AV58" s="372">
        <v>205</v>
      </c>
      <c r="AW58" s="372">
        <v>11685</v>
      </c>
      <c r="AX58" s="372">
        <v>1951</v>
      </c>
      <c r="AY58" s="372">
        <v>2045</v>
      </c>
      <c r="AZ58" s="372" t="s">
        <v>21</v>
      </c>
      <c r="BA58" s="372" t="s">
        <v>21</v>
      </c>
      <c r="BB58" s="372">
        <v>1618860</v>
      </c>
      <c r="BC58" s="372">
        <v>165821</v>
      </c>
      <c r="BD58" s="372">
        <v>100725</v>
      </c>
      <c r="BE58" s="372">
        <v>68105</v>
      </c>
      <c r="BF58" s="372">
        <v>6</v>
      </c>
      <c r="BG58" s="372">
        <v>11</v>
      </c>
      <c r="BH58" s="372">
        <v>8</v>
      </c>
      <c r="BI58" s="372">
        <v>61557</v>
      </c>
      <c r="BJ58" s="372">
        <v>398</v>
      </c>
      <c r="BK58" s="372">
        <v>61159</v>
      </c>
      <c r="BL58" s="2201" t="s">
        <v>24</v>
      </c>
      <c r="BM58" s="1662" t="s">
        <v>2155</v>
      </c>
      <c r="BN58" s="2199" t="s">
        <v>2153</v>
      </c>
      <c r="BO58" s="1822" t="s">
        <v>23</v>
      </c>
      <c r="BP58" s="2200" t="s">
        <v>2167</v>
      </c>
      <c r="BQ58" s="372">
        <v>102137</v>
      </c>
      <c r="BR58" s="372">
        <v>34463</v>
      </c>
      <c r="BS58" s="372">
        <v>201164</v>
      </c>
      <c r="BT58" s="372">
        <v>68786</v>
      </c>
      <c r="BU58" s="372">
        <v>15</v>
      </c>
      <c r="BV58" s="372">
        <v>1262</v>
      </c>
      <c r="BW58" s="372">
        <v>304</v>
      </c>
      <c r="BX58" s="372">
        <v>32000</v>
      </c>
      <c r="BY58" s="372">
        <v>2113</v>
      </c>
      <c r="BZ58" s="372">
        <v>29887</v>
      </c>
      <c r="CA58" s="372">
        <v>3407</v>
      </c>
      <c r="CB58" s="372" t="s">
        <v>21</v>
      </c>
      <c r="CC58" s="372">
        <v>19478</v>
      </c>
      <c r="CD58" s="372">
        <v>13525</v>
      </c>
      <c r="CE58" s="372">
        <v>116980</v>
      </c>
      <c r="CF58" s="372">
        <v>27395</v>
      </c>
      <c r="CG58" s="372">
        <v>43359</v>
      </c>
      <c r="CH58" s="2201" t="s">
        <v>24</v>
      </c>
      <c r="CI58" s="1662" t="s">
        <v>2155</v>
      </c>
      <c r="CJ58" s="2199" t="s">
        <v>2153</v>
      </c>
      <c r="CK58" s="1822" t="s">
        <v>23</v>
      </c>
      <c r="CL58" s="2200" t="s">
        <v>2167</v>
      </c>
      <c r="CM58" s="60">
        <v>63775</v>
      </c>
      <c r="CN58" s="1233">
        <v>1311</v>
      </c>
      <c r="CO58" s="1233">
        <v>35433</v>
      </c>
      <c r="CP58" s="1233">
        <v>345</v>
      </c>
      <c r="CQ58" s="1233">
        <v>26681</v>
      </c>
      <c r="CR58" s="1233">
        <v>28911</v>
      </c>
      <c r="CS58" s="1233">
        <v>439</v>
      </c>
      <c r="CT58" s="1233">
        <v>20459</v>
      </c>
      <c r="CU58" s="1233">
        <v>99321</v>
      </c>
      <c r="CV58" s="1233">
        <v>8580</v>
      </c>
      <c r="CW58" s="1233">
        <v>1168607</v>
      </c>
      <c r="CX58" s="1233">
        <v>25444</v>
      </c>
      <c r="CY58" s="1233">
        <v>1683581</v>
      </c>
      <c r="CZ58" s="1233">
        <v>423599</v>
      </c>
      <c r="DA58" s="1233">
        <v>63</v>
      </c>
      <c r="DB58" s="1233">
        <v>2407</v>
      </c>
      <c r="DC58" s="1233">
        <v>1914</v>
      </c>
      <c r="DD58" s="1284" t="s">
        <v>24</v>
      </c>
      <c r="DE58" s="1533" t="s">
        <v>2155</v>
      </c>
      <c r="DF58" s="2199" t="s">
        <v>2153</v>
      </c>
      <c r="DG58" s="1822" t="s">
        <v>23</v>
      </c>
      <c r="DH58" s="2200" t="s">
        <v>2167</v>
      </c>
      <c r="DI58" s="1233">
        <v>202259</v>
      </c>
      <c r="DJ58" s="1233">
        <v>49170</v>
      </c>
      <c r="DK58" s="1233">
        <v>1042536</v>
      </c>
      <c r="DL58" s="1233">
        <v>1404009</v>
      </c>
      <c r="DM58" s="1233">
        <v>292</v>
      </c>
      <c r="DN58" s="1233">
        <v>435</v>
      </c>
      <c r="DO58" s="1233">
        <v>205</v>
      </c>
      <c r="DP58" s="1233">
        <v>11685</v>
      </c>
      <c r="DQ58" s="1233">
        <v>14689</v>
      </c>
      <c r="DR58" s="1233">
        <v>3316</v>
      </c>
      <c r="DS58" s="1233">
        <v>3539</v>
      </c>
      <c r="DT58" s="1233">
        <v>439</v>
      </c>
      <c r="DU58" s="1233">
        <v>16850</v>
      </c>
      <c r="DV58" s="1233">
        <v>93073</v>
      </c>
      <c r="DW58" s="1233">
        <v>2333</v>
      </c>
      <c r="DX58" s="1233">
        <v>612063</v>
      </c>
      <c r="DY58" s="1233">
        <v>4090</v>
      </c>
      <c r="DZ58" s="1284" t="s">
        <v>24</v>
      </c>
      <c r="EA58" s="1533" t="s">
        <v>2155</v>
      </c>
      <c r="EB58" s="2199" t="s">
        <v>2153</v>
      </c>
      <c r="EC58" s="1822" t="s">
        <v>23</v>
      </c>
      <c r="ED58" s="2200" t="s">
        <v>2167</v>
      </c>
      <c r="EE58" s="1233" t="s">
        <v>21</v>
      </c>
      <c r="EF58" s="1233">
        <v>435</v>
      </c>
      <c r="EG58" s="1233">
        <v>205</v>
      </c>
      <c r="EH58" s="1233">
        <v>11685</v>
      </c>
      <c r="EI58" s="1233">
        <v>14689</v>
      </c>
      <c r="EJ58" s="1233">
        <v>1951</v>
      </c>
      <c r="EK58" s="1233">
        <v>2044</v>
      </c>
      <c r="EL58" s="1233">
        <v>327</v>
      </c>
      <c r="EM58" s="1233" t="s">
        <v>21</v>
      </c>
      <c r="EN58" s="1233">
        <v>2219</v>
      </c>
      <c r="EO58" s="1233">
        <v>612063</v>
      </c>
      <c r="EP58" s="1233">
        <v>4090</v>
      </c>
      <c r="EQ58" s="1233">
        <v>98850</v>
      </c>
      <c r="ER58" s="1233">
        <v>68388</v>
      </c>
      <c r="ES58" s="1233">
        <v>6</v>
      </c>
      <c r="ET58" s="1233">
        <v>96</v>
      </c>
      <c r="EU58" s="1233">
        <v>8</v>
      </c>
      <c r="EV58" s="1284" t="s">
        <v>24</v>
      </c>
      <c r="EW58" s="1533" t="s">
        <v>2155</v>
      </c>
      <c r="EX58" s="2199" t="s">
        <v>2153</v>
      </c>
      <c r="EY58" s="1822" t="s">
        <v>23</v>
      </c>
      <c r="EZ58" s="2200" t="s">
        <v>2167</v>
      </c>
      <c r="FA58" s="1233" t="s">
        <v>21</v>
      </c>
      <c r="FB58" s="1233" t="s">
        <v>21</v>
      </c>
      <c r="FC58" s="1233">
        <v>125</v>
      </c>
      <c r="FD58" s="1233">
        <v>923</v>
      </c>
      <c r="FE58" s="1233">
        <v>964</v>
      </c>
      <c r="FF58" s="1233">
        <v>100915</v>
      </c>
      <c r="FG58" s="1233">
        <v>3070</v>
      </c>
      <c r="FH58" s="1233">
        <v>201151</v>
      </c>
      <c r="FI58" s="1233">
        <v>71385</v>
      </c>
      <c r="FJ58" s="1233">
        <v>15</v>
      </c>
      <c r="FK58" s="1233">
        <v>1773</v>
      </c>
      <c r="FL58" s="1233">
        <v>304</v>
      </c>
      <c r="FM58" s="1233">
        <v>34075</v>
      </c>
      <c r="FN58" s="1233">
        <v>4034</v>
      </c>
      <c r="FO58" s="1233">
        <v>30041</v>
      </c>
      <c r="FP58" s="1233">
        <v>3407</v>
      </c>
      <c r="FQ58" s="1284" t="s">
        <v>24</v>
      </c>
      <c r="FR58" s="1531" t="s">
        <v>2155</v>
      </c>
      <c r="FS58" s="1531"/>
      <c r="FT58" s="1531"/>
      <c r="FU58" s="1531"/>
      <c r="FV58" s="1531"/>
      <c r="FW58" s="1531"/>
      <c r="FX58" s="1531"/>
      <c r="FY58" s="1531"/>
      <c r="FZ58" s="1531"/>
      <c r="GA58" s="1531"/>
      <c r="GB58" s="1531"/>
      <c r="GC58" s="1531"/>
      <c r="GD58" s="1531"/>
      <c r="GE58" s="1531"/>
      <c r="GF58" s="1531"/>
      <c r="GG58" s="1531"/>
      <c r="GH58" s="1531"/>
      <c r="GI58" s="1531"/>
      <c r="GJ58" s="1531"/>
      <c r="GK58" s="1531"/>
      <c r="GL58" s="1531"/>
      <c r="GM58" s="1531"/>
      <c r="GN58" s="1533"/>
    </row>
    <row r="59" spans="1:196" ht="14.25" customHeight="1">
      <c r="A59" s="2202" t="s">
        <v>25</v>
      </c>
      <c r="B59" s="1825" t="s">
        <v>25</v>
      </c>
      <c r="C59" s="1823" t="s">
        <v>2168</v>
      </c>
      <c r="D59" s="382">
        <v>33330</v>
      </c>
      <c r="E59" s="372">
        <v>3474</v>
      </c>
      <c r="F59" s="372">
        <v>4247</v>
      </c>
      <c r="G59" s="372">
        <v>139</v>
      </c>
      <c r="H59" s="372">
        <v>18318</v>
      </c>
      <c r="I59" s="372">
        <v>20006</v>
      </c>
      <c r="J59" s="372">
        <v>560</v>
      </c>
      <c r="K59" s="372">
        <v>13030</v>
      </c>
      <c r="L59" s="372">
        <v>81801</v>
      </c>
      <c r="M59" s="372">
        <v>3483</v>
      </c>
      <c r="N59" s="372">
        <v>3662614</v>
      </c>
      <c r="O59" s="372">
        <v>2063583</v>
      </c>
      <c r="P59" s="372">
        <v>1341675</v>
      </c>
      <c r="Q59" s="372">
        <v>332506</v>
      </c>
      <c r="R59" s="372">
        <v>49</v>
      </c>
      <c r="S59" s="372">
        <v>1734</v>
      </c>
      <c r="T59" s="372">
        <v>1892</v>
      </c>
      <c r="U59" s="2201" t="s">
        <v>26</v>
      </c>
      <c r="V59" s="1662" t="s">
        <v>25</v>
      </c>
      <c r="W59" s="2202" t="s">
        <v>25</v>
      </c>
      <c r="X59" s="1825" t="s">
        <v>25</v>
      </c>
      <c r="Y59" s="1823" t="s">
        <v>2168</v>
      </c>
      <c r="Z59" s="372">
        <v>121460</v>
      </c>
      <c r="AA59" s="372">
        <v>44033</v>
      </c>
      <c r="AB59" s="372">
        <v>747959</v>
      </c>
      <c r="AC59" s="372">
        <v>1012195</v>
      </c>
      <c r="AD59" s="372">
        <v>688</v>
      </c>
      <c r="AE59" s="372">
        <v>345</v>
      </c>
      <c r="AF59" s="372">
        <v>172</v>
      </c>
      <c r="AG59" s="372">
        <v>6219</v>
      </c>
      <c r="AH59" s="372">
        <v>3421</v>
      </c>
      <c r="AI59" s="372">
        <v>3661</v>
      </c>
      <c r="AJ59" s="372">
        <v>560</v>
      </c>
      <c r="AK59" s="372">
        <v>13030</v>
      </c>
      <c r="AL59" s="372">
        <v>77025</v>
      </c>
      <c r="AM59" s="372">
        <v>108</v>
      </c>
      <c r="AN59" s="372">
        <v>1411177</v>
      </c>
      <c r="AO59" s="372">
        <v>204382</v>
      </c>
      <c r="AP59" s="376">
        <v>949086</v>
      </c>
      <c r="AQ59" s="2201" t="s">
        <v>26</v>
      </c>
      <c r="AR59" s="1662" t="s">
        <v>25</v>
      </c>
      <c r="AS59" s="2202" t="s">
        <v>25</v>
      </c>
      <c r="AT59" s="1825" t="s">
        <v>25</v>
      </c>
      <c r="AU59" s="1823" t="s">
        <v>2168</v>
      </c>
      <c r="AV59" s="372">
        <v>172</v>
      </c>
      <c r="AW59" s="372">
        <v>6219</v>
      </c>
      <c r="AX59" s="372">
        <v>1771</v>
      </c>
      <c r="AY59" s="372">
        <v>1855</v>
      </c>
      <c r="AZ59" s="372" t="s">
        <v>21</v>
      </c>
      <c r="BA59" s="372" t="s">
        <v>21</v>
      </c>
      <c r="BB59" s="372">
        <v>1411177</v>
      </c>
      <c r="BC59" s="372">
        <v>204382</v>
      </c>
      <c r="BD59" s="372">
        <v>90549</v>
      </c>
      <c r="BE59" s="372">
        <v>63769</v>
      </c>
      <c r="BF59" s="372">
        <v>4</v>
      </c>
      <c r="BG59" s="372">
        <v>4</v>
      </c>
      <c r="BH59" s="372">
        <v>6</v>
      </c>
      <c r="BI59" s="372">
        <v>57328</v>
      </c>
      <c r="BJ59" s="372">
        <v>355</v>
      </c>
      <c r="BK59" s="372">
        <v>56973</v>
      </c>
      <c r="BL59" s="2201" t="s">
        <v>26</v>
      </c>
      <c r="BM59" s="1662" t="s">
        <v>25</v>
      </c>
      <c r="BN59" s="2202" t="s">
        <v>25</v>
      </c>
      <c r="BO59" s="1825" t="s">
        <v>25</v>
      </c>
      <c r="BP59" s="1823" t="s">
        <v>2168</v>
      </c>
      <c r="BQ59" s="372">
        <v>93683</v>
      </c>
      <c r="BR59" s="372">
        <v>34800</v>
      </c>
      <c r="BS59" s="372">
        <v>147005</v>
      </c>
      <c r="BT59" s="372">
        <v>57973</v>
      </c>
      <c r="BU59" s="372">
        <v>12</v>
      </c>
      <c r="BV59" s="372">
        <v>1280</v>
      </c>
      <c r="BW59" s="372">
        <v>300</v>
      </c>
      <c r="BX59" s="372">
        <v>27091</v>
      </c>
      <c r="BY59" s="372">
        <v>1661</v>
      </c>
      <c r="BZ59" s="372">
        <v>25430</v>
      </c>
      <c r="CA59" s="372">
        <v>2640</v>
      </c>
      <c r="CB59" s="372">
        <v>2</v>
      </c>
      <c r="CC59" s="372">
        <v>17314</v>
      </c>
      <c r="CD59" s="372">
        <v>10597</v>
      </c>
      <c r="CE59" s="372">
        <v>76437</v>
      </c>
      <c r="CF59" s="372">
        <v>15634</v>
      </c>
      <c r="CG59" s="372">
        <v>34871</v>
      </c>
      <c r="CH59" s="2201" t="s">
        <v>26</v>
      </c>
      <c r="CI59" s="1662" t="s">
        <v>25</v>
      </c>
      <c r="CJ59" s="2202" t="s">
        <v>25</v>
      </c>
      <c r="CK59" s="1825" t="s">
        <v>25</v>
      </c>
      <c r="CL59" s="1823" t="s">
        <v>2168</v>
      </c>
      <c r="CM59" s="60">
        <v>33330</v>
      </c>
      <c r="CN59" s="1233">
        <v>3474</v>
      </c>
      <c r="CO59" s="1233">
        <v>30475</v>
      </c>
      <c r="CP59" s="1233">
        <v>139</v>
      </c>
      <c r="CQ59" s="1233">
        <v>18568</v>
      </c>
      <c r="CR59" s="1233">
        <v>20264</v>
      </c>
      <c r="CS59" s="1233">
        <v>560</v>
      </c>
      <c r="CT59" s="1233">
        <v>17328</v>
      </c>
      <c r="CU59" s="1233">
        <v>81801</v>
      </c>
      <c r="CV59" s="1233">
        <v>4906</v>
      </c>
      <c r="CW59" s="1233">
        <v>1087344</v>
      </c>
      <c r="CX59" s="1233">
        <v>26395</v>
      </c>
      <c r="CY59" s="1233">
        <v>1454877</v>
      </c>
      <c r="CZ59" s="1233">
        <v>363007</v>
      </c>
      <c r="DA59" s="1233">
        <v>49</v>
      </c>
      <c r="DB59" s="1233">
        <v>2320</v>
      </c>
      <c r="DC59" s="1233">
        <v>1892</v>
      </c>
      <c r="DD59" s="1284" t="s">
        <v>26</v>
      </c>
      <c r="DE59" s="1533" t="s">
        <v>25</v>
      </c>
      <c r="DF59" s="2202" t="s">
        <v>25</v>
      </c>
      <c r="DG59" s="1825" t="s">
        <v>25</v>
      </c>
      <c r="DH59" s="1823" t="s">
        <v>2168</v>
      </c>
      <c r="DI59" s="1233">
        <v>155092</v>
      </c>
      <c r="DJ59" s="1233">
        <v>44133</v>
      </c>
      <c r="DK59" s="1233">
        <v>928294</v>
      </c>
      <c r="DL59" s="1233">
        <v>1251413</v>
      </c>
      <c r="DM59" s="1233">
        <v>688</v>
      </c>
      <c r="DN59" s="1233">
        <v>345</v>
      </c>
      <c r="DO59" s="1233">
        <v>172</v>
      </c>
      <c r="DP59" s="1233">
        <v>6219</v>
      </c>
      <c r="DQ59" s="1233">
        <v>17840</v>
      </c>
      <c r="DR59" s="1233">
        <v>3421</v>
      </c>
      <c r="DS59" s="1233">
        <v>3662</v>
      </c>
      <c r="DT59" s="1233">
        <v>560</v>
      </c>
      <c r="DU59" s="1233">
        <v>13431</v>
      </c>
      <c r="DV59" s="1233">
        <v>77025</v>
      </c>
      <c r="DW59" s="1233">
        <v>1531</v>
      </c>
      <c r="DX59" s="1233">
        <v>556580</v>
      </c>
      <c r="DY59" s="1233">
        <v>3448</v>
      </c>
      <c r="DZ59" s="1284" t="s">
        <v>26</v>
      </c>
      <c r="EA59" s="1533" t="s">
        <v>25</v>
      </c>
      <c r="EB59" s="2202" t="s">
        <v>25</v>
      </c>
      <c r="EC59" s="1825" t="s">
        <v>25</v>
      </c>
      <c r="ED59" s="1823" t="s">
        <v>2168</v>
      </c>
      <c r="EE59" s="1233" t="s">
        <v>21</v>
      </c>
      <c r="EF59" s="1233">
        <v>345</v>
      </c>
      <c r="EG59" s="1233">
        <v>172</v>
      </c>
      <c r="EH59" s="1233">
        <v>6219</v>
      </c>
      <c r="EI59" s="1233">
        <v>17840</v>
      </c>
      <c r="EJ59" s="1233">
        <v>1771</v>
      </c>
      <c r="EK59" s="1233">
        <v>1856</v>
      </c>
      <c r="EL59" s="1233">
        <v>401</v>
      </c>
      <c r="EM59" s="1233" t="s">
        <v>21</v>
      </c>
      <c r="EN59" s="1233">
        <v>1423</v>
      </c>
      <c r="EO59" s="1233">
        <v>556580</v>
      </c>
      <c r="EP59" s="1233">
        <v>3448</v>
      </c>
      <c r="EQ59" s="1233">
        <v>89664</v>
      </c>
      <c r="ER59" s="1233">
        <v>65123</v>
      </c>
      <c r="ES59" s="1233">
        <v>4</v>
      </c>
      <c r="ET59" s="1233">
        <v>246</v>
      </c>
      <c r="EU59" s="1233">
        <v>6</v>
      </c>
      <c r="EV59" s="1284" t="s">
        <v>26</v>
      </c>
      <c r="EW59" s="1533" t="s">
        <v>25</v>
      </c>
      <c r="EX59" s="2202" t="s">
        <v>25</v>
      </c>
      <c r="EY59" s="1825" t="s">
        <v>25</v>
      </c>
      <c r="EZ59" s="1823" t="s">
        <v>2168</v>
      </c>
      <c r="FA59" s="1233" t="s">
        <v>21</v>
      </c>
      <c r="FB59" s="1233" t="s">
        <v>21</v>
      </c>
      <c r="FC59" s="1233">
        <v>135</v>
      </c>
      <c r="FD59" s="1233">
        <v>1300</v>
      </c>
      <c r="FE59" s="1233">
        <v>1349</v>
      </c>
      <c r="FF59" s="1233">
        <v>88050</v>
      </c>
      <c r="FG59" s="1233">
        <v>6065</v>
      </c>
      <c r="FH59" s="1233">
        <v>147049</v>
      </c>
      <c r="FI59" s="1233">
        <v>60027</v>
      </c>
      <c r="FJ59" s="1233">
        <v>12</v>
      </c>
      <c r="FK59" s="1233">
        <v>1624</v>
      </c>
      <c r="FL59" s="1233">
        <v>300</v>
      </c>
      <c r="FM59" s="1233">
        <v>28783</v>
      </c>
      <c r="FN59" s="1233">
        <v>3141</v>
      </c>
      <c r="FO59" s="1233">
        <v>25642</v>
      </c>
      <c r="FP59" s="1233">
        <v>2640</v>
      </c>
      <c r="FQ59" s="1284" t="s">
        <v>26</v>
      </c>
      <c r="FR59" s="1531" t="s">
        <v>25</v>
      </c>
      <c r="FS59" s="1531"/>
      <c r="FT59" s="1531"/>
      <c r="FU59" s="1531"/>
      <c r="FV59" s="1531"/>
      <c r="FW59" s="1531"/>
      <c r="FX59" s="1531"/>
      <c r="FY59" s="1531"/>
      <c r="FZ59" s="1531"/>
      <c r="GA59" s="1531"/>
      <c r="GB59" s="1531"/>
      <c r="GC59" s="1531"/>
      <c r="GD59" s="1531"/>
      <c r="GE59" s="1531"/>
      <c r="GF59" s="1531"/>
      <c r="GG59" s="1531"/>
      <c r="GH59" s="1531"/>
      <c r="GI59" s="1531"/>
      <c r="GJ59" s="1531"/>
      <c r="GK59" s="1531"/>
      <c r="GL59" s="1531"/>
      <c r="GM59" s="1531"/>
      <c r="GN59" s="1533"/>
    </row>
    <row r="60" spans="1:196" ht="14.25" customHeight="1">
      <c r="A60" s="2202" t="s">
        <v>25</v>
      </c>
      <c r="B60" s="1825" t="s">
        <v>25</v>
      </c>
      <c r="C60" s="1823" t="s">
        <v>2169</v>
      </c>
      <c r="D60" s="382">
        <v>51752</v>
      </c>
      <c r="E60" s="372">
        <v>1129</v>
      </c>
      <c r="F60" s="372">
        <v>3497</v>
      </c>
      <c r="G60" s="372">
        <v>236</v>
      </c>
      <c r="H60" s="372">
        <v>14303</v>
      </c>
      <c r="I60" s="372">
        <v>15393</v>
      </c>
      <c r="J60" s="372">
        <v>435</v>
      </c>
      <c r="K60" s="372">
        <v>17325</v>
      </c>
      <c r="L60" s="372">
        <v>93720</v>
      </c>
      <c r="M60" s="372">
        <v>3446</v>
      </c>
      <c r="N60" s="372">
        <v>3865662</v>
      </c>
      <c r="O60" s="372">
        <v>2098475</v>
      </c>
      <c r="P60" s="372">
        <v>1444726</v>
      </c>
      <c r="Q60" s="372">
        <v>353774</v>
      </c>
      <c r="R60" s="372">
        <v>52</v>
      </c>
      <c r="S60" s="372">
        <v>1845</v>
      </c>
      <c r="T60" s="372">
        <v>1836</v>
      </c>
      <c r="U60" s="2201" t="s">
        <v>27</v>
      </c>
      <c r="V60" s="1662" t="s">
        <v>25</v>
      </c>
      <c r="W60" s="2202" t="s">
        <v>25</v>
      </c>
      <c r="X60" s="1825" t="s">
        <v>25</v>
      </c>
      <c r="Y60" s="1823" t="s">
        <v>2169</v>
      </c>
      <c r="Z60" s="372">
        <v>147023</v>
      </c>
      <c r="AA60" s="372">
        <v>49593</v>
      </c>
      <c r="AB60" s="372">
        <v>821560</v>
      </c>
      <c r="AC60" s="372">
        <v>1099812</v>
      </c>
      <c r="AD60" s="372">
        <v>2642</v>
      </c>
      <c r="AE60" s="372">
        <v>343</v>
      </c>
      <c r="AF60" s="372">
        <v>198</v>
      </c>
      <c r="AG60" s="372">
        <v>6197</v>
      </c>
      <c r="AH60" s="372">
        <v>5215</v>
      </c>
      <c r="AI60" s="372">
        <v>5541</v>
      </c>
      <c r="AJ60" s="372">
        <v>435</v>
      </c>
      <c r="AK60" s="372">
        <v>17325</v>
      </c>
      <c r="AL60" s="372">
        <v>87976</v>
      </c>
      <c r="AM60" s="372">
        <v>129</v>
      </c>
      <c r="AN60" s="372">
        <v>1546883</v>
      </c>
      <c r="AO60" s="372">
        <v>157969</v>
      </c>
      <c r="AP60" s="376">
        <v>1046159</v>
      </c>
      <c r="AQ60" s="2201" t="s">
        <v>27</v>
      </c>
      <c r="AR60" s="1662" t="s">
        <v>25</v>
      </c>
      <c r="AS60" s="2202" t="s">
        <v>25</v>
      </c>
      <c r="AT60" s="1825" t="s">
        <v>25</v>
      </c>
      <c r="AU60" s="1823" t="s">
        <v>2169</v>
      </c>
      <c r="AV60" s="372">
        <v>198</v>
      </c>
      <c r="AW60" s="372">
        <v>6197</v>
      </c>
      <c r="AX60" s="372">
        <v>3586</v>
      </c>
      <c r="AY60" s="372">
        <v>3758</v>
      </c>
      <c r="AZ60" s="372" t="s">
        <v>21</v>
      </c>
      <c r="BA60" s="372" t="s">
        <v>21</v>
      </c>
      <c r="BB60" s="372">
        <v>1546883</v>
      </c>
      <c r="BC60" s="372">
        <v>157969</v>
      </c>
      <c r="BD60" s="372">
        <v>75556</v>
      </c>
      <c r="BE60" s="372">
        <v>57263</v>
      </c>
      <c r="BF60" s="372">
        <v>4</v>
      </c>
      <c r="BG60" s="372">
        <v>4</v>
      </c>
      <c r="BH60" s="372">
        <v>8</v>
      </c>
      <c r="BI60" s="372">
        <v>51566</v>
      </c>
      <c r="BJ60" s="372">
        <v>453</v>
      </c>
      <c r="BK60" s="372">
        <v>51113</v>
      </c>
      <c r="BL60" s="2201" t="s">
        <v>27</v>
      </c>
      <c r="BM60" s="1662" t="s">
        <v>25</v>
      </c>
      <c r="BN60" s="2202" t="s">
        <v>25</v>
      </c>
      <c r="BO60" s="1825" t="s">
        <v>25</v>
      </c>
      <c r="BP60" s="1823" t="s">
        <v>2169</v>
      </c>
      <c r="BQ60" s="372">
        <v>89121</v>
      </c>
      <c r="BR60" s="372">
        <v>29795</v>
      </c>
      <c r="BS60" s="372">
        <v>156814</v>
      </c>
      <c r="BT60" s="372">
        <v>60530</v>
      </c>
      <c r="BU60" s="372">
        <v>15</v>
      </c>
      <c r="BV60" s="372">
        <v>1449</v>
      </c>
      <c r="BW60" s="372">
        <v>284</v>
      </c>
      <c r="BX60" s="372">
        <v>27666</v>
      </c>
      <c r="BY60" s="372">
        <v>1576</v>
      </c>
      <c r="BZ60" s="372">
        <v>26090</v>
      </c>
      <c r="CA60" s="372">
        <v>2667</v>
      </c>
      <c r="CB60" s="372">
        <v>1</v>
      </c>
      <c r="CC60" s="372">
        <v>18472</v>
      </c>
      <c r="CD60" s="372">
        <v>11423</v>
      </c>
      <c r="CE60" s="372">
        <v>83557</v>
      </c>
      <c r="CF60" s="372">
        <v>17207</v>
      </c>
      <c r="CG60" s="372">
        <v>32656</v>
      </c>
      <c r="CH60" s="2201" t="s">
        <v>27</v>
      </c>
      <c r="CI60" s="1662" t="s">
        <v>25</v>
      </c>
      <c r="CJ60" s="2202" t="s">
        <v>25</v>
      </c>
      <c r="CK60" s="1825" t="s">
        <v>25</v>
      </c>
      <c r="CL60" s="1823" t="s">
        <v>2169</v>
      </c>
      <c r="CM60" s="60">
        <v>51752</v>
      </c>
      <c r="CN60" s="1233">
        <v>1129</v>
      </c>
      <c r="CO60" s="1233">
        <v>26604</v>
      </c>
      <c r="CP60" s="1233">
        <v>236</v>
      </c>
      <c r="CQ60" s="1233">
        <v>14347</v>
      </c>
      <c r="CR60" s="1233">
        <v>15440</v>
      </c>
      <c r="CS60" s="1233">
        <v>435</v>
      </c>
      <c r="CT60" s="1233">
        <v>23840</v>
      </c>
      <c r="CU60" s="1233">
        <v>93720</v>
      </c>
      <c r="CV60" s="1233">
        <v>5886</v>
      </c>
      <c r="CW60" s="1233">
        <v>963138</v>
      </c>
      <c r="CX60" s="1233">
        <v>23185</v>
      </c>
      <c r="CY60" s="1233">
        <v>1590079</v>
      </c>
      <c r="CZ60" s="1233">
        <v>396912</v>
      </c>
      <c r="DA60" s="1233">
        <v>52</v>
      </c>
      <c r="DB60" s="1233">
        <v>2191</v>
      </c>
      <c r="DC60" s="1233">
        <v>1836</v>
      </c>
      <c r="DD60" s="1284" t="s">
        <v>27</v>
      </c>
      <c r="DE60" s="1533" t="s">
        <v>25</v>
      </c>
      <c r="DF60" s="2202" t="s">
        <v>25</v>
      </c>
      <c r="DG60" s="1825" t="s">
        <v>25</v>
      </c>
      <c r="DH60" s="1823" t="s">
        <v>2169</v>
      </c>
      <c r="DI60" s="1233">
        <v>198115</v>
      </c>
      <c r="DJ60" s="1233">
        <v>49602</v>
      </c>
      <c r="DK60" s="1233">
        <v>1033534</v>
      </c>
      <c r="DL60" s="1233">
        <v>1389264</v>
      </c>
      <c r="DM60" s="1233">
        <v>2642</v>
      </c>
      <c r="DN60" s="1233">
        <v>343</v>
      </c>
      <c r="DO60" s="1233">
        <v>198</v>
      </c>
      <c r="DP60" s="1233">
        <v>6197</v>
      </c>
      <c r="DQ60" s="1233">
        <v>15382</v>
      </c>
      <c r="DR60" s="1233">
        <v>5215</v>
      </c>
      <c r="DS60" s="1233">
        <v>5541</v>
      </c>
      <c r="DT60" s="1233">
        <v>435</v>
      </c>
      <c r="DU60" s="1233">
        <v>18043</v>
      </c>
      <c r="DV60" s="1233">
        <v>87976</v>
      </c>
      <c r="DW60" s="1233">
        <v>2569</v>
      </c>
      <c r="DX60" s="1233">
        <v>527321</v>
      </c>
      <c r="DY60" s="1233">
        <v>3367</v>
      </c>
      <c r="DZ60" s="1284" t="s">
        <v>27</v>
      </c>
      <c r="EA60" s="1533" t="s">
        <v>25</v>
      </c>
      <c r="EB60" s="2202" t="s">
        <v>25</v>
      </c>
      <c r="EC60" s="1825" t="s">
        <v>25</v>
      </c>
      <c r="ED60" s="1823" t="s">
        <v>2169</v>
      </c>
      <c r="EE60" s="1233" t="s">
        <v>21</v>
      </c>
      <c r="EF60" s="1233">
        <v>343</v>
      </c>
      <c r="EG60" s="1233">
        <v>198</v>
      </c>
      <c r="EH60" s="1233">
        <v>6197</v>
      </c>
      <c r="EI60" s="1233">
        <v>15382</v>
      </c>
      <c r="EJ60" s="1233">
        <v>3586</v>
      </c>
      <c r="EK60" s="1233">
        <v>3758</v>
      </c>
      <c r="EL60" s="1233">
        <v>718</v>
      </c>
      <c r="EM60" s="1233" t="s">
        <v>21</v>
      </c>
      <c r="EN60" s="1233">
        <v>2440</v>
      </c>
      <c r="EO60" s="1233">
        <v>527321</v>
      </c>
      <c r="EP60" s="1233">
        <v>3367</v>
      </c>
      <c r="EQ60" s="1233">
        <v>74380</v>
      </c>
      <c r="ER60" s="1233">
        <v>58400</v>
      </c>
      <c r="ES60" s="1233">
        <v>4</v>
      </c>
      <c r="ET60" s="1233">
        <v>27</v>
      </c>
      <c r="EU60" s="1233">
        <v>8</v>
      </c>
      <c r="EV60" s="1284" t="s">
        <v>27</v>
      </c>
      <c r="EW60" s="1533" t="s">
        <v>25</v>
      </c>
      <c r="EX60" s="2202" t="s">
        <v>25</v>
      </c>
      <c r="EY60" s="1825" t="s">
        <v>25</v>
      </c>
      <c r="EZ60" s="1823" t="s">
        <v>2169</v>
      </c>
      <c r="FA60" s="1233" t="s">
        <v>21</v>
      </c>
      <c r="FB60" s="1233" t="s">
        <v>21</v>
      </c>
      <c r="FC60" s="1233">
        <v>89</v>
      </c>
      <c r="FD60" s="1233">
        <v>1103</v>
      </c>
      <c r="FE60" s="1233">
        <v>1168</v>
      </c>
      <c r="FF60" s="1233">
        <v>83455</v>
      </c>
      <c r="FG60" s="1233">
        <v>3191</v>
      </c>
      <c r="FH60" s="1233">
        <v>156767</v>
      </c>
      <c r="FI60" s="1233">
        <v>62399</v>
      </c>
      <c r="FJ60" s="1233">
        <v>15</v>
      </c>
      <c r="FK60" s="1233">
        <v>1772</v>
      </c>
      <c r="FL60" s="1233">
        <v>284</v>
      </c>
      <c r="FM60" s="1233">
        <v>29186</v>
      </c>
      <c r="FN60" s="1233">
        <v>2897</v>
      </c>
      <c r="FO60" s="1233">
        <v>26289</v>
      </c>
      <c r="FP60" s="1233">
        <v>2667</v>
      </c>
      <c r="FQ60" s="1284" t="s">
        <v>27</v>
      </c>
      <c r="FR60" s="1531" t="s">
        <v>25</v>
      </c>
      <c r="FS60" s="1531"/>
      <c r="FT60" s="1531"/>
      <c r="FU60" s="1531"/>
      <c r="FV60" s="1531"/>
      <c r="FW60" s="1531"/>
      <c r="FX60" s="1531"/>
      <c r="FY60" s="1531"/>
      <c r="FZ60" s="1531"/>
      <c r="GA60" s="1531"/>
      <c r="GB60" s="1531"/>
      <c r="GC60" s="1531"/>
      <c r="GD60" s="1531"/>
      <c r="GE60" s="1531"/>
      <c r="GF60" s="1531"/>
      <c r="GG60" s="1531"/>
      <c r="GH60" s="1531"/>
      <c r="GI60" s="1531"/>
      <c r="GJ60" s="1531"/>
      <c r="GK60" s="1531"/>
      <c r="GL60" s="1531"/>
      <c r="GM60" s="1531"/>
      <c r="GN60" s="1533"/>
    </row>
    <row r="61" spans="1:196" ht="14.25" customHeight="1">
      <c r="A61" s="2202" t="s">
        <v>25</v>
      </c>
      <c r="B61" s="1825" t="s">
        <v>25</v>
      </c>
      <c r="C61" s="1823" t="s">
        <v>164</v>
      </c>
      <c r="D61" s="382">
        <v>48835</v>
      </c>
      <c r="E61" s="372">
        <v>2180</v>
      </c>
      <c r="F61" s="372">
        <v>4102</v>
      </c>
      <c r="G61" s="372">
        <v>538</v>
      </c>
      <c r="H61" s="372">
        <v>17334</v>
      </c>
      <c r="I61" s="372">
        <v>18650</v>
      </c>
      <c r="J61" s="372">
        <v>452</v>
      </c>
      <c r="K61" s="372">
        <v>19194</v>
      </c>
      <c r="L61" s="372">
        <v>99616</v>
      </c>
      <c r="M61" s="372">
        <v>3958</v>
      </c>
      <c r="N61" s="372">
        <v>4009257</v>
      </c>
      <c r="O61" s="372">
        <v>2199613</v>
      </c>
      <c r="P61" s="372">
        <v>1571684</v>
      </c>
      <c r="Q61" s="372">
        <v>361395</v>
      </c>
      <c r="R61" s="372">
        <v>64</v>
      </c>
      <c r="S61" s="372">
        <v>2291</v>
      </c>
      <c r="T61" s="372">
        <v>1877</v>
      </c>
      <c r="U61" s="2201" t="s">
        <v>28</v>
      </c>
      <c r="V61" s="1662" t="s">
        <v>25</v>
      </c>
      <c r="W61" s="2202" t="s">
        <v>25</v>
      </c>
      <c r="X61" s="1825" t="s">
        <v>25</v>
      </c>
      <c r="Y61" s="1823" t="s">
        <v>164</v>
      </c>
      <c r="Z61" s="372">
        <v>139648</v>
      </c>
      <c r="AA61" s="372">
        <v>56105</v>
      </c>
      <c r="AB61" s="372">
        <v>905831</v>
      </c>
      <c r="AC61" s="372">
        <v>1218306</v>
      </c>
      <c r="AD61" s="372">
        <v>578</v>
      </c>
      <c r="AE61" s="372">
        <v>482</v>
      </c>
      <c r="AF61" s="372">
        <v>304</v>
      </c>
      <c r="AG61" s="372">
        <v>7720</v>
      </c>
      <c r="AH61" s="372">
        <v>6285</v>
      </c>
      <c r="AI61" s="372">
        <v>6671</v>
      </c>
      <c r="AJ61" s="372">
        <v>452</v>
      </c>
      <c r="AK61" s="372">
        <v>19194</v>
      </c>
      <c r="AL61" s="372">
        <v>93173</v>
      </c>
      <c r="AM61" s="372">
        <v>113</v>
      </c>
      <c r="AN61" s="372">
        <v>1689743</v>
      </c>
      <c r="AO61" s="372">
        <v>123721</v>
      </c>
      <c r="AP61" s="376">
        <v>1126695</v>
      </c>
      <c r="AQ61" s="2201" t="s">
        <v>28</v>
      </c>
      <c r="AR61" s="1662" t="s">
        <v>25</v>
      </c>
      <c r="AS61" s="2202" t="s">
        <v>25</v>
      </c>
      <c r="AT61" s="1825" t="s">
        <v>25</v>
      </c>
      <c r="AU61" s="1823" t="s">
        <v>164</v>
      </c>
      <c r="AV61" s="372">
        <v>304</v>
      </c>
      <c r="AW61" s="372">
        <v>7720</v>
      </c>
      <c r="AX61" s="372">
        <v>4476</v>
      </c>
      <c r="AY61" s="372">
        <v>4690</v>
      </c>
      <c r="AZ61" s="372" t="s">
        <v>21</v>
      </c>
      <c r="BA61" s="372" t="s">
        <v>21</v>
      </c>
      <c r="BB61" s="372">
        <v>1689743</v>
      </c>
      <c r="BC61" s="372">
        <v>123721</v>
      </c>
      <c r="BD61" s="372">
        <v>80460</v>
      </c>
      <c r="BE61" s="372">
        <v>60364</v>
      </c>
      <c r="BF61" s="372">
        <v>6</v>
      </c>
      <c r="BG61" s="372">
        <v>16</v>
      </c>
      <c r="BH61" s="372">
        <v>8</v>
      </c>
      <c r="BI61" s="372">
        <v>54419</v>
      </c>
      <c r="BJ61" s="372">
        <v>386</v>
      </c>
      <c r="BK61" s="372">
        <v>54033</v>
      </c>
      <c r="BL61" s="2201" t="s">
        <v>28</v>
      </c>
      <c r="BM61" s="1662" t="s">
        <v>25</v>
      </c>
      <c r="BN61" s="2202" t="s">
        <v>25</v>
      </c>
      <c r="BO61" s="1825" t="s">
        <v>25</v>
      </c>
      <c r="BP61" s="1823" t="s">
        <v>164</v>
      </c>
      <c r="BQ61" s="372">
        <v>89555</v>
      </c>
      <c r="BR61" s="372">
        <v>31541</v>
      </c>
      <c r="BS61" s="372">
        <v>184894</v>
      </c>
      <c r="BT61" s="372">
        <v>66268</v>
      </c>
      <c r="BU61" s="372">
        <v>14</v>
      </c>
      <c r="BV61" s="372">
        <v>1703</v>
      </c>
      <c r="BW61" s="372">
        <v>300</v>
      </c>
      <c r="BX61" s="372">
        <v>31454</v>
      </c>
      <c r="BY61" s="372">
        <v>2518</v>
      </c>
      <c r="BZ61" s="372">
        <v>28936</v>
      </c>
      <c r="CA61" s="372">
        <v>2672</v>
      </c>
      <c r="CB61" s="372">
        <v>2</v>
      </c>
      <c r="CC61" s="372">
        <v>19486</v>
      </c>
      <c r="CD61" s="372">
        <v>12058</v>
      </c>
      <c r="CE61" s="372">
        <v>104093</v>
      </c>
      <c r="CF61" s="372">
        <v>27220</v>
      </c>
      <c r="CG61" s="372">
        <v>41804</v>
      </c>
      <c r="CH61" s="2201" t="s">
        <v>28</v>
      </c>
      <c r="CI61" s="1662" t="s">
        <v>25</v>
      </c>
      <c r="CJ61" s="2202" t="s">
        <v>25</v>
      </c>
      <c r="CK61" s="1825" t="s">
        <v>25</v>
      </c>
      <c r="CL61" s="1823" t="s">
        <v>164</v>
      </c>
      <c r="CM61" s="60">
        <v>48835</v>
      </c>
      <c r="CN61" s="1233">
        <v>2180</v>
      </c>
      <c r="CO61" s="1233">
        <v>24916</v>
      </c>
      <c r="CP61" s="1233">
        <v>538</v>
      </c>
      <c r="CQ61" s="1233">
        <v>18202</v>
      </c>
      <c r="CR61" s="1233">
        <v>19497</v>
      </c>
      <c r="CS61" s="1233">
        <v>452</v>
      </c>
      <c r="CT61" s="1233">
        <v>25278</v>
      </c>
      <c r="CU61" s="1233">
        <v>99616</v>
      </c>
      <c r="CV61" s="1233">
        <v>6443</v>
      </c>
      <c r="CW61" s="1233">
        <v>1116788</v>
      </c>
      <c r="CX61" s="1233">
        <v>21787</v>
      </c>
      <c r="CY61" s="1233">
        <v>1717268</v>
      </c>
      <c r="CZ61" s="1233">
        <v>404552</v>
      </c>
      <c r="DA61" s="1233">
        <v>64</v>
      </c>
      <c r="DB61" s="1233">
        <v>2797</v>
      </c>
      <c r="DC61" s="1233">
        <v>1877</v>
      </c>
      <c r="DD61" s="1284" t="s">
        <v>28</v>
      </c>
      <c r="DE61" s="1533" t="s">
        <v>25</v>
      </c>
      <c r="DF61" s="2202" t="s">
        <v>25</v>
      </c>
      <c r="DG61" s="1825" t="s">
        <v>25</v>
      </c>
      <c r="DH61" s="1823" t="s">
        <v>164</v>
      </c>
      <c r="DI61" s="1233">
        <v>191250</v>
      </c>
      <c r="DJ61" s="1233">
        <v>56105</v>
      </c>
      <c r="DK61" s="1233">
        <v>1123269</v>
      </c>
      <c r="DL61" s="1233">
        <v>1519200</v>
      </c>
      <c r="DM61" s="1233">
        <v>578</v>
      </c>
      <c r="DN61" s="1233">
        <v>482</v>
      </c>
      <c r="DO61" s="1233">
        <v>304</v>
      </c>
      <c r="DP61" s="1233">
        <v>7720</v>
      </c>
      <c r="DQ61" s="1233">
        <v>13471</v>
      </c>
      <c r="DR61" s="1233">
        <v>6285</v>
      </c>
      <c r="DS61" s="1233">
        <v>6671</v>
      </c>
      <c r="DT61" s="1233">
        <v>452</v>
      </c>
      <c r="DU61" s="1233">
        <v>19889</v>
      </c>
      <c r="DV61" s="1233">
        <v>93173</v>
      </c>
      <c r="DW61" s="1233">
        <v>2598</v>
      </c>
      <c r="DX61" s="1233">
        <v>589592</v>
      </c>
      <c r="DY61" s="1233">
        <v>3555</v>
      </c>
      <c r="DZ61" s="1284" t="s">
        <v>28</v>
      </c>
      <c r="EA61" s="1533" t="s">
        <v>25</v>
      </c>
      <c r="EB61" s="2202" t="s">
        <v>25</v>
      </c>
      <c r="EC61" s="1825" t="s">
        <v>25</v>
      </c>
      <c r="ED61" s="1823" t="s">
        <v>164</v>
      </c>
      <c r="EE61" s="1233" t="s">
        <v>21</v>
      </c>
      <c r="EF61" s="1233">
        <v>482</v>
      </c>
      <c r="EG61" s="1233">
        <v>304</v>
      </c>
      <c r="EH61" s="1233">
        <v>7720</v>
      </c>
      <c r="EI61" s="1233">
        <v>13471</v>
      </c>
      <c r="EJ61" s="1233">
        <v>4476</v>
      </c>
      <c r="EK61" s="1233">
        <v>4690</v>
      </c>
      <c r="EL61" s="1233">
        <v>695</v>
      </c>
      <c r="EM61" s="1233" t="s">
        <v>21</v>
      </c>
      <c r="EN61" s="1233">
        <v>2485</v>
      </c>
      <c r="EO61" s="1233">
        <v>589592</v>
      </c>
      <c r="EP61" s="1233">
        <v>3555</v>
      </c>
      <c r="EQ61" s="1233">
        <v>78818</v>
      </c>
      <c r="ER61" s="1233">
        <v>60725</v>
      </c>
      <c r="ES61" s="1233">
        <v>6</v>
      </c>
      <c r="ET61" s="1233">
        <v>105</v>
      </c>
      <c r="EU61" s="1233">
        <v>8</v>
      </c>
      <c r="EV61" s="1284" t="s">
        <v>28</v>
      </c>
      <c r="EW61" s="1533" t="s">
        <v>25</v>
      </c>
      <c r="EX61" s="2202" t="s">
        <v>25</v>
      </c>
      <c r="EY61" s="1825" t="s">
        <v>25</v>
      </c>
      <c r="EZ61" s="1823" t="s">
        <v>164</v>
      </c>
      <c r="FA61" s="1233" t="s">
        <v>21</v>
      </c>
      <c r="FB61" s="1233" t="s">
        <v>21</v>
      </c>
      <c r="FC61" s="1233">
        <v>119</v>
      </c>
      <c r="FD61" s="1233">
        <v>945</v>
      </c>
      <c r="FE61" s="1233">
        <v>998</v>
      </c>
      <c r="FF61" s="1233">
        <v>88070</v>
      </c>
      <c r="FG61" s="1233">
        <v>2923</v>
      </c>
      <c r="FH61" s="1233">
        <v>184881</v>
      </c>
      <c r="FI61" s="1233">
        <v>68618</v>
      </c>
      <c r="FJ61" s="1233">
        <v>14</v>
      </c>
      <c r="FK61" s="1233">
        <v>2120</v>
      </c>
      <c r="FL61" s="1233">
        <v>300</v>
      </c>
      <c r="FM61" s="1233">
        <v>33363</v>
      </c>
      <c r="FN61" s="1233">
        <v>4204</v>
      </c>
      <c r="FO61" s="1233">
        <v>29159</v>
      </c>
      <c r="FP61" s="1233">
        <v>2672</v>
      </c>
      <c r="FQ61" s="1284" t="s">
        <v>28</v>
      </c>
      <c r="FR61" s="1531" t="s">
        <v>25</v>
      </c>
      <c r="FS61" s="1531"/>
      <c r="FT61" s="1531"/>
      <c r="FU61" s="1531"/>
      <c r="FV61" s="1531"/>
      <c r="FW61" s="1531"/>
      <c r="FX61" s="1531"/>
      <c r="FY61" s="1531"/>
      <c r="FZ61" s="1531"/>
      <c r="GA61" s="1531"/>
      <c r="GB61" s="1531"/>
      <c r="GC61" s="1531"/>
      <c r="GD61" s="1531"/>
      <c r="GE61" s="1531"/>
      <c r="GF61" s="1531"/>
      <c r="GG61" s="1531"/>
      <c r="GH61" s="1531"/>
      <c r="GI61" s="1531"/>
      <c r="GJ61" s="1531"/>
      <c r="GK61" s="1531"/>
      <c r="GL61" s="1531"/>
      <c r="GM61" s="1531"/>
      <c r="GN61" s="1533"/>
    </row>
    <row r="62" spans="1:196" ht="6.75" customHeight="1">
      <c r="A62" s="2203"/>
      <c r="B62" s="1827"/>
      <c r="C62" s="1665"/>
      <c r="D62" s="382"/>
      <c r="E62" s="372"/>
      <c r="F62" s="372"/>
      <c r="G62" s="372"/>
      <c r="H62" s="372"/>
      <c r="I62" s="372"/>
      <c r="J62" s="372"/>
      <c r="K62" s="372"/>
      <c r="L62" s="372"/>
      <c r="M62" s="372"/>
      <c r="N62" s="372"/>
      <c r="O62" s="372"/>
      <c r="P62" s="372"/>
      <c r="Q62" s="372"/>
      <c r="R62" s="372"/>
      <c r="S62" s="372"/>
      <c r="T62" s="372"/>
      <c r="U62" s="2204"/>
      <c r="V62" s="1618"/>
      <c r="W62" s="2203"/>
      <c r="X62" s="1827"/>
      <c r="Y62" s="1665"/>
      <c r="Z62" s="372"/>
      <c r="AA62" s="372"/>
      <c r="AB62" s="372"/>
      <c r="AC62" s="372"/>
      <c r="AD62" s="372"/>
      <c r="AE62" s="372"/>
      <c r="AF62" s="372"/>
      <c r="AG62" s="372"/>
      <c r="AH62" s="372"/>
      <c r="AI62" s="372"/>
      <c r="AJ62" s="372"/>
      <c r="AK62" s="372"/>
      <c r="AL62" s="372"/>
      <c r="AM62" s="372"/>
      <c r="AN62" s="372"/>
      <c r="AO62" s="372"/>
      <c r="AP62" s="376"/>
      <c r="AQ62" s="2204"/>
      <c r="AR62" s="1618"/>
      <c r="AS62" s="2203"/>
      <c r="AT62" s="1827"/>
      <c r="AU62" s="1665"/>
      <c r="AV62" s="372"/>
      <c r="AW62" s="372"/>
      <c r="AX62" s="372"/>
      <c r="AY62" s="372"/>
      <c r="AZ62" s="372"/>
      <c r="BA62" s="372"/>
      <c r="BB62" s="372"/>
      <c r="BC62" s="372"/>
      <c r="BD62" s="372"/>
      <c r="BE62" s="372"/>
      <c r="BF62" s="372"/>
      <c r="BG62" s="372"/>
      <c r="BH62" s="372"/>
      <c r="BI62" s="372"/>
      <c r="BJ62" s="372"/>
      <c r="BK62" s="372"/>
      <c r="BL62" s="2204"/>
      <c r="BM62" s="1618"/>
      <c r="BN62" s="2203"/>
      <c r="BO62" s="1827"/>
      <c r="BP62" s="1665"/>
      <c r="BQ62" s="372"/>
      <c r="BR62" s="372"/>
      <c r="BS62" s="372"/>
      <c r="BT62" s="372"/>
      <c r="BU62" s="372"/>
      <c r="BV62" s="372"/>
      <c r="BW62" s="372"/>
      <c r="BX62" s="372"/>
      <c r="BY62" s="372"/>
      <c r="BZ62" s="372"/>
      <c r="CA62" s="372"/>
      <c r="CB62" s="372"/>
      <c r="CC62" s="372"/>
      <c r="CD62" s="372"/>
      <c r="CE62" s="372"/>
      <c r="CF62" s="372"/>
      <c r="CG62" s="372"/>
      <c r="CH62" s="2204"/>
      <c r="CI62" s="1618"/>
      <c r="CJ62" s="2203"/>
      <c r="CK62" s="1827"/>
      <c r="CL62" s="1665"/>
      <c r="CM62" s="60"/>
      <c r="CN62" s="1233"/>
      <c r="CO62" s="1233"/>
      <c r="CP62" s="1233"/>
      <c r="CQ62" s="1233"/>
      <c r="CR62" s="1233"/>
      <c r="CS62" s="1233"/>
      <c r="CT62" s="1233"/>
      <c r="CU62" s="1233"/>
      <c r="CV62" s="1233"/>
      <c r="CW62" s="1233"/>
      <c r="CX62" s="1233"/>
      <c r="CY62" s="1233"/>
      <c r="CZ62" s="1233"/>
      <c r="DA62" s="1233"/>
      <c r="DB62" s="1233"/>
      <c r="DC62" s="1233"/>
      <c r="DD62" s="1292"/>
      <c r="DE62" s="1462"/>
      <c r="DF62" s="2203"/>
      <c r="DG62" s="1827"/>
      <c r="DH62" s="1665"/>
      <c r="DI62" s="1233"/>
      <c r="DJ62" s="1233"/>
      <c r="DK62" s="1233"/>
      <c r="DL62" s="1233"/>
      <c r="DM62" s="1233"/>
      <c r="DN62" s="1233"/>
      <c r="DO62" s="1233"/>
      <c r="DP62" s="1233"/>
      <c r="DQ62" s="1233"/>
      <c r="DR62" s="1233"/>
      <c r="DS62" s="1233"/>
      <c r="DT62" s="1233"/>
      <c r="DU62" s="1233"/>
      <c r="DV62" s="1233"/>
      <c r="DW62" s="1233"/>
      <c r="DX62" s="1233"/>
      <c r="DY62" s="1233"/>
      <c r="DZ62" s="1292"/>
      <c r="EA62" s="1462"/>
      <c r="EB62" s="2203"/>
      <c r="EC62" s="1827"/>
      <c r="ED62" s="1665"/>
      <c r="EE62" s="1233"/>
      <c r="EF62" s="1233"/>
      <c r="EG62" s="1233"/>
      <c r="EH62" s="1233"/>
      <c r="EI62" s="1233"/>
      <c r="EJ62" s="1233"/>
      <c r="EK62" s="1233"/>
      <c r="EL62" s="1233"/>
      <c r="EM62" s="1233"/>
      <c r="EN62" s="1233"/>
      <c r="EO62" s="1233"/>
      <c r="EP62" s="1233"/>
      <c r="EQ62" s="1233"/>
      <c r="ER62" s="1233"/>
      <c r="ES62" s="1233"/>
      <c r="ET62" s="1233"/>
      <c r="EU62" s="1233"/>
      <c r="EV62" s="1292"/>
      <c r="EW62" s="1462"/>
      <c r="EX62" s="2203"/>
      <c r="EY62" s="1827"/>
      <c r="EZ62" s="1665"/>
      <c r="FA62" s="1233"/>
      <c r="FB62" s="1233"/>
      <c r="FC62" s="1233"/>
      <c r="FD62" s="1233"/>
      <c r="FE62" s="1233"/>
      <c r="FF62" s="1233"/>
      <c r="FG62" s="1233"/>
      <c r="FH62" s="1233"/>
      <c r="FI62" s="1233"/>
      <c r="FJ62" s="1233"/>
      <c r="FK62" s="1233"/>
      <c r="FL62" s="1233"/>
      <c r="FM62" s="1233"/>
      <c r="FN62" s="1233"/>
      <c r="FO62" s="1233"/>
      <c r="FP62" s="1233"/>
      <c r="FQ62" s="1292"/>
      <c r="FR62" s="1462"/>
      <c r="FS62" s="1462"/>
      <c r="FT62" s="1462"/>
      <c r="FU62" s="1462"/>
      <c r="FV62" s="1462"/>
      <c r="FW62" s="1462"/>
      <c r="FX62" s="1462"/>
      <c r="FY62" s="1462"/>
      <c r="FZ62" s="1462"/>
      <c r="GA62" s="1462"/>
      <c r="GB62" s="1462"/>
      <c r="GC62" s="1462"/>
      <c r="GD62" s="1462"/>
      <c r="GE62" s="1462"/>
      <c r="GF62" s="1462"/>
      <c r="GG62" s="1462"/>
      <c r="GH62" s="1462"/>
      <c r="GI62" s="1462"/>
      <c r="GJ62" s="1462"/>
      <c r="GK62" s="1462"/>
      <c r="GL62" s="1462"/>
      <c r="GM62" s="1462"/>
      <c r="GN62" s="1462"/>
    </row>
    <row r="63" spans="1:196" ht="15.75" customHeight="1">
      <c r="A63" s="2202" t="s">
        <v>2153</v>
      </c>
      <c r="B63" s="1825" t="s">
        <v>23</v>
      </c>
      <c r="C63" s="1828">
        <v>43831</v>
      </c>
      <c r="D63" s="382">
        <v>21144</v>
      </c>
      <c r="E63" s="372">
        <v>202</v>
      </c>
      <c r="F63" s="372">
        <v>1572</v>
      </c>
      <c r="G63" s="372">
        <v>60</v>
      </c>
      <c r="H63" s="372">
        <v>9266</v>
      </c>
      <c r="I63" s="372">
        <v>10054</v>
      </c>
      <c r="J63" s="372">
        <v>28</v>
      </c>
      <c r="K63" s="372">
        <v>5796</v>
      </c>
      <c r="L63" s="372">
        <v>32021</v>
      </c>
      <c r="M63" s="372">
        <v>2136</v>
      </c>
      <c r="N63" s="372">
        <v>1420332</v>
      </c>
      <c r="O63" s="372">
        <v>816928</v>
      </c>
      <c r="P63" s="372">
        <v>502780</v>
      </c>
      <c r="Q63" s="372">
        <v>118019</v>
      </c>
      <c r="R63" s="372">
        <v>26</v>
      </c>
      <c r="S63" s="372">
        <v>640</v>
      </c>
      <c r="T63" s="372">
        <v>649</v>
      </c>
      <c r="U63" s="2201" t="s">
        <v>29</v>
      </c>
      <c r="V63" s="1662" t="s">
        <v>2155</v>
      </c>
      <c r="W63" s="2202" t="s">
        <v>2153</v>
      </c>
      <c r="X63" s="1825" t="s">
        <v>23</v>
      </c>
      <c r="Y63" s="1828">
        <v>43831</v>
      </c>
      <c r="Z63" s="372">
        <v>45497</v>
      </c>
      <c r="AA63" s="372">
        <v>14141</v>
      </c>
      <c r="AB63" s="372">
        <v>278888</v>
      </c>
      <c r="AC63" s="372">
        <v>374663</v>
      </c>
      <c r="AD63" s="372" t="s">
        <v>21</v>
      </c>
      <c r="AE63" s="372">
        <v>122</v>
      </c>
      <c r="AF63" s="372">
        <v>54</v>
      </c>
      <c r="AG63" s="372">
        <v>4218</v>
      </c>
      <c r="AH63" s="372">
        <v>1167</v>
      </c>
      <c r="AI63" s="372">
        <v>1241</v>
      </c>
      <c r="AJ63" s="372">
        <v>28</v>
      </c>
      <c r="AK63" s="372">
        <v>5796</v>
      </c>
      <c r="AL63" s="372">
        <v>30066</v>
      </c>
      <c r="AM63" s="372">
        <v>37</v>
      </c>
      <c r="AN63" s="372">
        <v>526020</v>
      </c>
      <c r="AO63" s="372">
        <v>5158</v>
      </c>
      <c r="AP63" s="376">
        <v>348173</v>
      </c>
      <c r="AQ63" s="2201" t="s">
        <v>29</v>
      </c>
      <c r="AR63" s="1662" t="s">
        <v>2155</v>
      </c>
      <c r="AS63" s="2202" t="s">
        <v>2153</v>
      </c>
      <c r="AT63" s="1825" t="s">
        <v>23</v>
      </c>
      <c r="AU63" s="1828">
        <v>43831</v>
      </c>
      <c r="AV63" s="372">
        <v>54</v>
      </c>
      <c r="AW63" s="372">
        <v>4218</v>
      </c>
      <c r="AX63" s="372">
        <v>784</v>
      </c>
      <c r="AY63" s="372">
        <v>822</v>
      </c>
      <c r="AZ63" s="372" t="s">
        <v>21</v>
      </c>
      <c r="BA63" s="372" t="s">
        <v>21</v>
      </c>
      <c r="BB63" s="372">
        <v>526020</v>
      </c>
      <c r="BC63" s="372">
        <v>5158</v>
      </c>
      <c r="BD63" s="372">
        <v>34629</v>
      </c>
      <c r="BE63" s="372">
        <v>23127</v>
      </c>
      <c r="BF63" s="372">
        <v>2</v>
      </c>
      <c r="BG63" s="372">
        <v>3</v>
      </c>
      <c r="BH63" s="372">
        <v>2</v>
      </c>
      <c r="BI63" s="372">
        <v>20913</v>
      </c>
      <c r="BJ63" s="372">
        <v>110</v>
      </c>
      <c r="BK63" s="372">
        <v>20803</v>
      </c>
      <c r="BL63" s="2201" t="s">
        <v>29</v>
      </c>
      <c r="BM63" s="1662" t="s">
        <v>2155</v>
      </c>
      <c r="BN63" s="2202" t="s">
        <v>2153</v>
      </c>
      <c r="BO63" s="1825" t="s">
        <v>23</v>
      </c>
      <c r="BP63" s="1828">
        <v>43831</v>
      </c>
      <c r="BQ63" s="372">
        <v>34984</v>
      </c>
      <c r="BR63" s="372">
        <v>12157</v>
      </c>
      <c r="BS63" s="372">
        <v>66824</v>
      </c>
      <c r="BT63" s="372">
        <v>21743</v>
      </c>
      <c r="BU63" s="372">
        <v>5</v>
      </c>
      <c r="BV63" s="372">
        <v>471</v>
      </c>
      <c r="BW63" s="372">
        <v>98</v>
      </c>
      <c r="BX63" s="372">
        <v>10209</v>
      </c>
      <c r="BY63" s="372">
        <v>646</v>
      </c>
      <c r="BZ63" s="372">
        <v>9563</v>
      </c>
      <c r="CA63" s="372">
        <v>1150</v>
      </c>
      <c r="CB63" s="372" t="s">
        <v>21</v>
      </c>
      <c r="CC63" s="372">
        <v>5980</v>
      </c>
      <c r="CD63" s="372">
        <v>4163</v>
      </c>
      <c r="CE63" s="372">
        <v>39987</v>
      </c>
      <c r="CF63" s="372">
        <v>8756</v>
      </c>
      <c r="CG63" s="372">
        <v>14625</v>
      </c>
      <c r="CH63" s="2201" t="s">
        <v>29</v>
      </c>
      <c r="CI63" s="1662" t="s">
        <v>2155</v>
      </c>
      <c r="CJ63" s="2202" t="s">
        <v>2153</v>
      </c>
      <c r="CK63" s="1825" t="s">
        <v>23</v>
      </c>
      <c r="CL63" s="1828">
        <v>43831</v>
      </c>
      <c r="CM63" s="60">
        <v>21144</v>
      </c>
      <c r="CN63" s="1233">
        <v>202</v>
      </c>
      <c r="CO63" s="1233">
        <v>12241</v>
      </c>
      <c r="CP63" s="1233">
        <v>60</v>
      </c>
      <c r="CQ63" s="1233">
        <v>9340</v>
      </c>
      <c r="CR63" s="1233">
        <v>10130</v>
      </c>
      <c r="CS63" s="1233">
        <v>28</v>
      </c>
      <c r="CT63" s="1233">
        <v>7431</v>
      </c>
      <c r="CU63" s="1233">
        <v>32021</v>
      </c>
      <c r="CV63" s="1233">
        <v>2791</v>
      </c>
      <c r="CW63" s="1233">
        <v>410519</v>
      </c>
      <c r="CX63" s="1233">
        <v>8941</v>
      </c>
      <c r="CY63" s="1233">
        <v>542049</v>
      </c>
      <c r="CZ63" s="1233">
        <v>128586</v>
      </c>
      <c r="DA63" s="1233">
        <v>26</v>
      </c>
      <c r="DB63" s="1233">
        <v>822</v>
      </c>
      <c r="DC63" s="1233">
        <v>649</v>
      </c>
      <c r="DD63" s="1284" t="s">
        <v>29</v>
      </c>
      <c r="DE63" s="1533" t="s">
        <v>2155</v>
      </c>
      <c r="DF63" s="2202" t="s">
        <v>2153</v>
      </c>
      <c r="DG63" s="1825" t="s">
        <v>23</v>
      </c>
      <c r="DH63" s="1828">
        <v>43831</v>
      </c>
      <c r="DI63" s="1233">
        <v>57644</v>
      </c>
      <c r="DJ63" s="1233">
        <v>14141</v>
      </c>
      <c r="DK63" s="1233">
        <v>337852</v>
      </c>
      <c r="DL63" s="1233">
        <v>461560</v>
      </c>
      <c r="DM63" s="1233" t="s">
        <v>21</v>
      </c>
      <c r="DN63" s="1233">
        <v>122</v>
      </c>
      <c r="DO63" s="1233">
        <v>54</v>
      </c>
      <c r="DP63" s="1233">
        <v>4218</v>
      </c>
      <c r="DQ63" s="1233">
        <v>572</v>
      </c>
      <c r="DR63" s="1233">
        <v>1167</v>
      </c>
      <c r="DS63" s="1233">
        <v>1241</v>
      </c>
      <c r="DT63" s="1233">
        <v>28</v>
      </c>
      <c r="DU63" s="1233">
        <v>5933</v>
      </c>
      <c r="DV63" s="1233">
        <v>30066</v>
      </c>
      <c r="DW63" s="1233">
        <v>692</v>
      </c>
      <c r="DX63" s="1233">
        <v>220981</v>
      </c>
      <c r="DY63" s="153">
        <v>1467</v>
      </c>
      <c r="DZ63" s="1284" t="s">
        <v>29</v>
      </c>
      <c r="EA63" s="1533" t="s">
        <v>2155</v>
      </c>
      <c r="EB63" s="2202" t="s">
        <v>2153</v>
      </c>
      <c r="EC63" s="1825" t="s">
        <v>23</v>
      </c>
      <c r="ED63" s="1828">
        <v>43831</v>
      </c>
      <c r="EE63" s="1233" t="s">
        <v>21</v>
      </c>
      <c r="EF63" s="1233">
        <v>122</v>
      </c>
      <c r="EG63" s="1233">
        <v>54</v>
      </c>
      <c r="EH63" s="1233">
        <v>4218</v>
      </c>
      <c r="EI63" s="1233">
        <v>572</v>
      </c>
      <c r="EJ63" s="1233">
        <v>784</v>
      </c>
      <c r="EK63" s="1233">
        <v>822</v>
      </c>
      <c r="EL63" s="1233">
        <v>137</v>
      </c>
      <c r="EM63" s="1233" t="s">
        <v>21</v>
      </c>
      <c r="EN63" s="1233">
        <v>655</v>
      </c>
      <c r="EO63" s="1233">
        <v>220981</v>
      </c>
      <c r="EP63" s="1233">
        <v>1467</v>
      </c>
      <c r="EQ63" s="1233">
        <v>33990</v>
      </c>
      <c r="ER63" s="1233">
        <v>23262</v>
      </c>
      <c r="ES63" s="1233">
        <v>2</v>
      </c>
      <c r="ET63" s="1233">
        <v>34</v>
      </c>
      <c r="EU63" s="1233">
        <v>2</v>
      </c>
      <c r="EV63" s="1284" t="s">
        <v>29</v>
      </c>
      <c r="EW63" s="1533" t="s">
        <v>2155</v>
      </c>
      <c r="EX63" s="2202" t="s">
        <v>2153</v>
      </c>
      <c r="EY63" s="1825" t="s">
        <v>23</v>
      </c>
      <c r="EZ63" s="1828">
        <v>43831</v>
      </c>
      <c r="FA63" s="1233" t="s">
        <v>21</v>
      </c>
      <c r="FB63" s="1233" t="s">
        <v>21</v>
      </c>
      <c r="FC63" s="1233">
        <v>39</v>
      </c>
      <c r="FD63" s="1233">
        <v>280</v>
      </c>
      <c r="FE63" s="1233">
        <v>293</v>
      </c>
      <c r="FF63" s="1233">
        <v>34400</v>
      </c>
      <c r="FG63" s="1233">
        <v>924</v>
      </c>
      <c r="FH63" s="1233">
        <v>66871</v>
      </c>
      <c r="FI63" s="1233">
        <v>22645</v>
      </c>
      <c r="FJ63" s="1233">
        <v>5</v>
      </c>
      <c r="FK63" s="1233">
        <v>622</v>
      </c>
      <c r="FL63" s="1233">
        <v>98</v>
      </c>
      <c r="FM63" s="1233">
        <v>10953</v>
      </c>
      <c r="FN63" s="1233">
        <v>1318</v>
      </c>
      <c r="FO63" s="1233">
        <v>9635</v>
      </c>
      <c r="FP63" s="1233">
        <v>1150</v>
      </c>
      <c r="FQ63" s="1284" t="s">
        <v>29</v>
      </c>
      <c r="FR63" s="1531" t="s">
        <v>2155</v>
      </c>
      <c r="FS63" s="1531"/>
      <c r="FT63" s="1531"/>
      <c r="FU63" s="1531"/>
      <c r="FV63" s="1531"/>
      <c r="FW63" s="1531"/>
      <c r="FX63" s="1531"/>
      <c r="FY63" s="1531"/>
      <c r="FZ63" s="1531"/>
      <c r="GA63" s="1531"/>
      <c r="GB63" s="1531"/>
      <c r="GC63" s="1531"/>
      <c r="GD63" s="1531"/>
      <c r="GE63" s="1531"/>
      <c r="GF63" s="1531"/>
      <c r="GG63" s="1531"/>
      <c r="GH63" s="1531"/>
      <c r="GI63" s="1531"/>
      <c r="GJ63" s="1531"/>
      <c r="GK63" s="1531"/>
      <c r="GL63" s="1531"/>
      <c r="GM63" s="1531"/>
      <c r="GN63" s="1533"/>
    </row>
    <row r="64" spans="1:196" ht="14.25" customHeight="1">
      <c r="A64" s="2199" t="s">
        <v>25</v>
      </c>
      <c r="B64" s="1822" t="s">
        <v>25</v>
      </c>
      <c r="C64" s="2205">
        <v>43862</v>
      </c>
      <c r="D64" s="382">
        <v>21530</v>
      </c>
      <c r="E64" s="372">
        <v>553</v>
      </c>
      <c r="F64" s="372">
        <v>1619</v>
      </c>
      <c r="G64" s="372">
        <v>179</v>
      </c>
      <c r="H64" s="372">
        <v>8610</v>
      </c>
      <c r="I64" s="372">
        <v>9301</v>
      </c>
      <c r="J64" s="372">
        <v>236</v>
      </c>
      <c r="K64" s="372">
        <v>5388</v>
      </c>
      <c r="L64" s="372">
        <v>33206</v>
      </c>
      <c r="M64" s="372">
        <v>2124</v>
      </c>
      <c r="N64" s="372">
        <v>1362559</v>
      </c>
      <c r="O64" s="372">
        <v>729797</v>
      </c>
      <c r="P64" s="372">
        <v>506005</v>
      </c>
      <c r="Q64" s="372">
        <v>129579</v>
      </c>
      <c r="R64" s="372">
        <v>20</v>
      </c>
      <c r="S64" s="372">
        <v>627</v>
      </c>
      <c r="T64" s="372">
        <v>614</v>
      </c>
      <c r="U64" s="2201" t="s">
        <v>30</v>
      </c>
      <c r="V64" s="1662" t="s">
        <v>25</v>
      </c>
      <c r="W64" s="2199" t="s">
        <v>25</v>
      </c>
      <c r="X64" s="1822" t="s">
        <v>25</v>
      </c>
      <c r="Y64" s="2205">
        <v>43862</v>
      </c>
      <c r="Z64" s="372">
        <v>54410</v>
      </c>
      <c r="AA64" s="372">
        <v>16849</v>
      </c>
      <c r="AB64" s="372">
        <v>268029</v>
      </c>
      <c r="AC64" s="372">
        <v>357695</v>
      </c>
      <c r="AD64" s="372" t="s">
        <v>21</v>
      </c>
      <c r="AE64" s="372">
        <v>143</v>
      </c>
      <c r="AF64" s="372">
        <v>68</v>
      </c>
      <c r="AG64" s="372">
        <v>3748</v>
      </c>
      <c r="AH64" s="372">
        <v>1174</v>
      </c>
      <c r="AI64" s="372">
        <v>1252</v>
      </c>
      <c r="AJ64" s="372">
        <v>236</v>
      </c>
      <c r="AK64" s="372">
        <v>5388</v>
      </c>
      <c r="AL64" s="372">
        <v>31049</v>
      </c>
      <c r="AM64" s="372">
        <v>43</v>
      </c>
      <c r="AN64" s="372">
        <v>533071</v>
      </c>
      <c r="AO64" s="372">
        <v>76713</v>
      </c>
      <c r="AP64" s="376">
        <v>348619</v>
      </c>
      <c r="AQ64" s="2201" t="s">
        <v>30</v>
      </c>
      <c r="AR64" s="1662" t="s">
        <v>25</v>
      </c>
      <c r="AS64" s="2199" t="s">
        <v>25</v>
      </c>
      <c r="AT64" s="1822" t="s">
        <v>25</v>
      </c>
      <c r="AU64" s="2205">
        <v>43862</v>
      </c>
      <c r="AV64" s="372">
        <v>68</v>
      </c>
      <c r="AW64" s="372">
        <v>3748</v>
      </c>
      <c r="AX64" s="372">
        <v>709</v>
      </c>
      <c r="AY64" s="372">
        <v>743</v>
      </c>
      <c r="AZ64" s="372" t="s">
        <v>21</v>
      </c>
      <c r="BA64" s="372" t="s">
        <v>21</v>
      </c>
      <c r="BB64" s="372">
        <v>533071</v>
      </c>
      <c r="BC64" s="372">
        <v>76713</v>
      </c>
      <c r="BD64" s="372">
        <v>31981</v>
      </c>
      <c r="BE64" s="372">
        <v>21921</v>
      </c>
      <c r="BF64" s="372">
        <v>2</v>
      </c>
      <c r="BG64" s="372">
        <v>5</v>
      </c>
      <c r="BH64" s="372">
        <v>3</v>
      </c>
      <c r="BI64" s="372">
        <v>19796</v>
      </c>
      <c r="BJ64" s="372">
        <v>137</v>
      </c>
      <c r="BK64" s="372">
        <v>19659</v>
      </c>
      <c r="BL64" s="2201" t="s">
        <v>30</v>
      </c>
      <c r="BM64" s="1662" t="s">
        <v>25</v>
      </c>
      <c r="BN64" s="2199" t="s">
        <v>25</v>
      </c>
      <c r="BO64" s="1822" t="s">
        <v>25</v>
      </c>
      <c r="BP64" s="2205">
        <v>43862</v>
      </c>
      <c r="BQ64" s="372">
        <v>32545</v>
      </c>
      <c r="BR64" s="372">
        <v>10328</v>
      </c>
      <c r="BS64" s="372">
        <v>66564</v>
      </c>
      <c r="BT64" s="372">
        <v>23117</v>
      </c>
      <c r="BU64" s="372">
        <v>5</v>
      </c>
      <c r="BV64" s="372">
        <v>429</v>
      </c>
      <c r="BW64" s="372">
        <v>96</v>
      </c>
      <c r="BX64" s="372">
        <v>10570</v>
      </c>
      <c r="BY64" s="372">
        <v>776</v>
      </c>
      <c r="BZ64" s="372">
        <v>9794</v>
      </c>
      <c r="CA64" s="372">
        <v>1233</v>
      </c>
      <c r="CB64" s="372" t="s">
        <v>21</v>
      </c>
      <c r="CC64" s="372">
        <v>6451</v>
      </c>
      <c r="CD64" s="372">
        <v>4722</v>
      </c>
      <c r="CE64" s="372">
        <v>38241</v>
      </c>
      <c r="CF64" s="372">
        <v>9262</v>
      </c>
      <c r="CG64" s="372">
        <v>13799</v>
      </c>
      <c r="CH64" s="2201" t="s">
        <v>30</v>
      </c>
      <c r="CI64" s="1662" t="s">
        <v>25</v>
      </c>
      <c r="CJ64" s="2199" t="s">
        <v>25</v>
      </c>
      <c r="CK64" s="1822" t="s">
        <v>25</v>
      </c>
      <c r="CL64" s="2205">
        <v>43862</v>
      </c>
      <c r="CM64" s="60">
        <v>21530</v>
      </c>
      <c r="CN64" s="1233">
        <v>553</v>
      </c>
      <c r="CO64" s="1233">
        <v>11337</v>
      </c>
      <c r="CP64" s="1233">
        <v>179</v>
      </c>
      <c r="CQ64" s="1233">
        <v>8665</v>
      </c>
      <c r="CR64" s="1233">
        <v>9359</v>
      </c>
      <c r="CS64" s="1233">
        <v>236</v>
      </c>
      <c r="CT64" s="1233">
        <v>7322</v>
      </c>
      <c r="CU64" s="1233">
        <v>33206</v>
      </c>
      <c r="CV64" s="1233">
        <v>2852</v>
      </c>
      <c r="CW64" s="1233">
        <v>378527</v>
      </c>
      <c r="CX64" s="1233">
        <v>7162</v>
      </c>
      <c r="CY64" s="1233">
        <v>552105</v>
      </c>
      <c r="CZ64" s="1233">
        <v>140932</v>
      </c>
      <c r="DA64" s="1233">
        <v>20</v>
      </c>
      <c r="DB64" s="1233">
        <v>836</v>
      </c>
      <c r="DC64" s="1233">
        <v>614</v>
      </c>
      <c r="DD64" s="1284" t="s">
        <v>30</v>
      </c>
      <c r="DE64" s="1533" t="s">
        <v>25</v>
      </c>
      <c r="DF64" s="2199" t="s">
        <v>25</v>
      </c>
      <c r="DG64" s="1822" t="s">
        <v>25</v>
      </c>
      <c r="DH64" s="2205">
        <v>43862</v>
      </c>
      <c r="DI64" s="1233">
        <v>67559</v>
      </c>
      <c r="DJ64" s="1233">
        <v>16891</v>
      </c>
      <c r="DK64" s="1233">
        <v>340969</v>
      </c>
      <c r="DL64" s="1233">
        <v>455026</v>
      </c>
      <c r="DM64" s="1233" t="s">
        <v>21</v>
      </c>
      <c r="DN64" s="1233">
        <v>143</v>
      </c>
      <c r="DO64" s="1233">
        <v>68</v>
      </c>
      <c r="DP64" s="1233">
        <v>3748</v>
      </c>
      <c r="DQ64" s="1233">
        <v>6778</v>
      </c>
      <c r="DR64" s="1233">
        <v>1174</v>
      </c>
      <c r="DS64" s="1233">
        <v>1252</v>
      </c>
      <c r="DT64" s="1233">
        <v>236</v>
      </c>
      <c r="DU64" s="1233">
        <v>5544</v>
      </c>
      <c r="DV64" s="1233">
        <v>31049</v>
      </c>
      <c r="DW64" s="1233">
        <v>771</v>
      </c>
      <c r="DX64" s="1233">
        <v>195652</v>
      </c>
      <c r="DY64" s="153">
        <v>1272</v>
      </c>
      <c r="DZ64" s="1284" t="s">
        <v>30</v>
      </c>
      <c r="EA64" s="1533" t="s">
        <v>25</v>
      </c>
      <c r="EB64" s="2199" t="s">
        <v>25</v>
      </c>
      <c r="EC64" s="1822" t="s">
        <v>25</v>
      </c>
      <c r="ED64" s="2205">
        <v>43862</v>
      </c>
      <c r="EE64" s="1233" t="s">
        <v>21</v>
      </c>
      <c r="EF64" s="1233">
        <v>143</v>
      </c>
      <c r="EG64" s="1233">
        <v>68</v>
      </c>
      <c r="EH64" s="1233">
        <v>3748</v>
      </c>
      <c r="EI64" s="1233">
        <v>6778</v>
      </c>
      <c r="EJ64" s="1233">
        <v>709</v>
      </c>
      <c r="EK64" s="1233">
        <v>743</v>
      </c>
      <c r="EL64" s="1233">
        <v>156</v>
      </c>
      <c r="EM64" s="1233" t="s">
        <v>21</v>
      </c>
      <c r="EN64" s="1233">
        <v>728</v>
      </c>
      <c r="EO64" s="1233">
        <v>195652</v>
      </c>
      <c r="EP64" s="1233">
        <v>1272</v>
      </c>
      <c r="EQ64" s="1233">
        <v>31390</v>
      </c>
      <c r="ER64" s="1233">
        <v>21991</v>
      </c>
      <c r="ES64" s="1233">
        <v>2</v>
      </c>
      <c r="ET64" s="1233">
        <v>41</v>
      </c>
      <c r="EU64" s="1233">
        <v>3</v>
      </c>
      <c r="EV64" s="1284" t="s">
        <v>30</v>
      </c>
      <c r="EW64" s="1533" t="s">
        <v>25</v>
      </c>
      <c r="EX64" s="2199" t="s">
        <v>25</v>
      </c>
      <c r="EY64" s="1822" t="s">
        <v>25</v>
      </c>
      <c r="EZ64" s="2205">
        <v>43862</v>
      </c>
      <c r="FA64" s="1233" t="s">
        <v>21</v>
      </c>
      <c r="FB64" s="1233" t="s">
        <v>21</v>
      </c>
      <c r="FC64" s="1233">
        <v>53</v>
      </c>
      <c r="FD64" s="1233">
        <v>286</v>
      </c>
      <c r="FE64" s="1233">
        <v>302</v>
      </c>
      <c r="FF64" s="1233">
        <v>32287</v>
      </c>
      <c r="FG64" s="1233">
        <v>450</v>
      </c>
      <c r="FH64" s="1233">
        <v>66514</v>
      </c>
      <c r="FI64" s="1233">
        <v>23995</v>
      </c>
      <c r="FJ64" s="1233">
        <v>5</v>
      </c>
      <c r="FK64" s="1233">
        <v>602</v>
      </c>
      <c r="FL64" s="1233">
        <v>96</v>
      </c>
      <c r="FM64" s="1233">
        <v>11271</v>
      </c>
      <c r="FN64" s="1233">
        <v>1433</v>
      </c>
      <c r="FO64" s="1233">
        <v>9838</v>
      </c>
      <c r="FP64" s="1233">
        <v>1233</v>
      </c>
      <c r="FQ64" s="1284" t="s">
        <v>30</v>
      </c>
      <c r="FR64" s="1531" t="s">
        <v>25</v>
      </c>
      <c r="FS64" s="1531"/>
      <c r="FT64" s="1531"/>
      <c r="FU64" s="1531"/>
      <c r="FV64" s="1531"/>
      <c r="FW64" s="1531"/>
      <c r="FX64" s="1531"/>
      <c r="FY64" s="1531"/>
      <c r="FZ64" s="1531"/>
      <c r="GA64" s="1531"/>
      <c r="GB64" s="1531"/>
      <c r="GC64" s="1531"/>
      <c r="GD64" s="1531"/>
      <c r="GE64" s="1531"/>
      <c r="GF64" s="1531"/>
      <c r="GG64" s="1531"/>
      <c r="GH64" s="1531"/>
      <c r="GI64" s="1531"/>
      <c r="GJ64" s="1531"/>
      <c r="GK64" s="1531"/>
      <c r="GL64" s="1531"/>
      <c r="GM64" s="1531"/>
      <c r="GN64" s="1533"/>
    </row>
    <row r="65" spans="1:196" ht="14.25" customHeight="1">
      <c r="A65" s="2199" t="s">
        <v>25</v>
      </c>
      <c r="B65" s="1822" t="s">
        <v>25</v>
      </c>
      <c r="C65" s="2205">
        <v>43891</v>
      </c>
      <c r="D65" s="382">
        <v>21101</v>
      </c>
      <c r="E65" s="372">
        <v>556</v>
      </c>
      <c r="F65" s="372">
        <v>1626</v>
      </c>
      <c r="G65" s="372">
        <v>106</v>
      </c>
      <c r="H65" s="372">
        <v>8656</v>
      </c>
      <c r="I65" s="372">
        <v>9399</v>
      </c>
      <c r="J65" s="372">
        <v>175</v>
      </c>
      <c r="K65" s="372">
        <v>5339</v>
      </c>
      <c r="L65" s="372">
        <v>34094</v>
      </c>
      <c r="M65" s="372">
        <v>2101</v>
      </c>
      <c r="N65" s="372">
        <v>1426427</v>
      </c>
      <c r="O65" s="372">
        <v>830861</v>
      </c>
      <c r="P65" s="372">
        <v>538451</v>
      </c>
      <c r="Q65" s="372">
        <v>139043</v>
      </c>
      <c r="R65" s="372">
        <v>17</v>
      </c>
      <c r="S65" s="372">
        <v>544</v>
      </c>
      <c r="T65" s="372">
        <v>651</v>
      </c>
      <c r="U65" s="2201" t="s">
        <v>31</v>
      </c>
      <c r="V65" s="1662" t="s">
        <v>25</v>
      </c>
      <c r="W65" s="2199" t="s">
        <v>25</v>
      </c>
      <c r="X65" s="1822" t="s">
        <v>25</v>
      </c>
      <c r="Y65" s="2205">
        <v>43891</v>
      </c>
      <c r="Z65" s="372">
        <v>59056</v>
      </c>
      <c r="AA65" s="372">
        <v>18121</v>
      </c>
      <c r="AB65" s="372">
        <v>286627</v>
      </c>
      <c r="AC65" s="372">
        <v>384758</v>
      </c>
      <c r="AD65" s="372">
        <v>292</v>
      </c>
      <c r="AE65" s="372">
        <v>170</v>
      </c>
      <c r="AF65" s="372">
        <v>83</v>
      </c>
      <c r="AG65" s="372">
        <v>3719</v>
      </c>
      <c r="AH65" s="372">
        <v>975</v>
      </c>
      <c r="AI65" s="372">
        <v>1046</v>
      </c>
      <c r="AJ65" s="372">
        <v>175</v>
      </c>
      <c r="AK65" s="372">
        <v>5339</v>
      </c>
      <c r="AL65" s="372">
        <v>31958</v>
      </c>
      <c r="AM65" s="372">
        <v>34</v>
      </c>
      <c r="AN65" s="372">
        <v>559769</v>
      </c>
      <c r="AO65" s="372">
        <v>83950</v>
      </c>
      <c r="AP65" s="376">
        <v>374939</v>
      </c>
      <c r="AQ65" s="2201" t="s">
        <v>31</v>
      </c>
      <c r="AR65" s="1662" t="s">
        <v>25</v>
      </c>
      <c r="AS65" s="2199" t="s">
        <v>25</v>
      </c>
      <c r="AT65" s="1822" t="s">
        <v>25</v>
      </c>
      <c r="AU65" s="2205">
        <v>43891</v>
      </c>
      <c r="AV65" s="372">
        <v>83</v>
      </c>
      <c r="AW65" s="372">
        <v>3719</v>
      </c>
      <c r="AX65" s="372">
        <v>458</v>
      </c>
      <c r="AY65" s="372">
        <v>480</v>
      </c>
      <c r="AZ65" s="372" t="s">
        <v>21</v>
      </c>
      <c r="BA65" s="372" t="s">
        <v>21</v>
      </c>
      <c r="BB65" s="372">
        <v>559769</v>
      </c>
      <c r="BC65" s="372">
        <v>83950</v>
      </c>
      <c r="BD65" s="372">
        <v>34116</v>
      </c>
      <c r="BE65" s="372">
        <v>23058</v>
      </c>
      <c r="BF65" s="372">
        <v>2</v>
      </c>
      <c r="BG65" s="372">
        <v>3</v>
      </c>
      <c r="BH65" s="372">
        <v>3</v>
      </c>
      <c r="BI65" s="372">
        <v>20848</v>
      </c>
      <c r="BJ65" s="372">
        <v>151</v>
      </c>
      <c r="BK65" s="372">
        <v>20697</v>
      </c>
      <c r="BL65" s="2201" t="s">
        <v>31</v>
      </c>
      <c r="BM65" s="1662" t="s">
        <v>25</v>
      </c>
      <c r="BN65" s="2199" t="s">
        <v>25</v>
      </c>
      <c r="BO65" s="1822" t="s">
        <v>25</v>
      </c>
      <c r="BP65" s="2205">
        <v>43891</v>
      </c>
      <c r="BQ65" s="372">
        <v>34608</v>
      </c>
      <c r="BR65" s="372">
        <v>11978</v>
      </c>
      <c r="BS65" s="372">
        <v>67776</v>
      </c>
      <c r="BT65" s="372">
        <v>23927</v>
      </c>
      <c r="BU65" s="372">
        <v>5</v>
      </c>
      <c r="BV65" s="372">
        <v>362</v>
      </c>
      <c r="BW65" s="372">
        <v>110</v>
      </c>
      <c r="BX65" s="372">
        <v>11221</v>
      </c>
      <c r="BY65" s="372">
        <v>691</v>
      </c>
      <c r="BZ65" s="372">
        <v>10530</v>
      </c>
      <c r="CA65" s="372">
        <v>1024</v>
      </c>
      <c r="CB65" s="372" t="s">
        <v>21</v>
      </c>
      <c r="CC65" s="372">
        <v>7047</v>
      </c>
      <c r="CD65" s="372">
        <v>4640</v>
      </c>
      <c r="CE65" s="372">
        <v>38752</v>
      </c>
      <c r="CF65" s="372">
        <v>9377</v>
      </c>
      <c r="CG65" s="372">
        <v>14935</v>
      </c>
      <c r="CH65" s="2201" t="s">
        <v>31</v>
      </c>
      <c r="CI65" s="1662" t="s">
        <v>25</v>
      </c>
      <c r="CJ65" s="2199" t="s">
        <v>25</v>
      </c>
      <c r="CK65" s="1822" t="s">
        <v>25</v>
      </c>
      <c r="CL65" s="2205">
        <v>43891</v>
      </c>
      <c r="CM65" s="60">
        <v>21101</v>
      </c>
      <c r="CN65" s="1233">
        <v>556</v>
      </c>
      <c r="CO65" s="1233">
        <v>11855</v>
      </c>
      <c r="CP65" s="1233">
        <v>106</v>
      </c>
      <c r="CQ65" s="1233">
        <v>8676</v>
      </c>
      <c r="CR65" s="1233">
        <v>9421</v>
      </c>
      <c r="CS65" s="1233">
        <v>175</v>
      </c>
      <c r="CT65" s="1233">
        <v>5706</v>
      </c>
      <c r="CU65" s="1233">
        <v>34094</v>
      </c>
      <c r="CV65" s="1233">
        <v>2937</v>
      </c>
      <c r="CW65" s="1233">
        <v>379561</v>
      </c>
      <c r="CX65" s="1233">
        <v>9341</v>
      </c>
      <c r="CY65" s="1233">
        <v>589427</v>
      </c>
      <c r="CZ65" s="1233">
        <v>154081</v>
      </c>
      <c r="DA65" s="1233">
        <v>17</v>
      </c>
      <c r="DB65" s="1233">
        <v>750</v>
      </c>
      <c r="DC65" s="1233">
        <v>651</v>
      </c>
      <c r="DD65" s="1284" t="s">
        <v>31</v>
      </c>
      <c r="DE65" s="1533" t="s">
        <v>25</v>
      </c>
      <c r="DF65" s="2199" t="s">
        <v>25</v>
      </c>
      <c r="DG65" s="1822" t="s">
        <v>25</v>
      </c>
      <c r="DH65" s="2205">
        <v>43891</v>
      </c>
      <c r="DI65" s="1233">
        <v>77056</v>
      </c>
      <c r="DJ65" s="1233">
        <v>18138</v>
      </c>
      <c r="DK65" s="1233">
        <v>363716</v>
      </c>
      <c r="DL65" s="1233">
        <v>487422</v>
      </c>
      <c r="DM65" s="1233">
        <v>292</v>
      </c>
      <c r="DN65" s="1233">
        <v>170</v>
      </c>
      <c r="DO65" s="1233">
        <v>83</v>
      </c>
      <c r="DP65" s="1233">
        <v>3719</v>
      </c>
      <c r="DQ65" s="1233">
        <v>7339</v>
      </c>
      <c r="DR65" s="1233">
        <v>975</v>
      </c>
      <c r="DS65" s="1233">
        <v>1046</v>
      </c>
      <c r="DT65" s="1233">
        <v>175</v>
      </c>
      <c r="DU65" s="1233">
        <v>5374</v>
      </c>
      <c r="DV65" s="1233">
        <v>31958</v>
      </c>
      <c r="DW65" s="1233">
        <v>870</v>
      </c>
      <c r="DX65" s="1233">
        <v>195430</v>
      </c>
      <c r="DY65" s="153">
        <v>1351</v>
      </c>
      <c r="DZ65" s="1284" t="s">
        <v>31</v>
      </c>
      <c r="EA65" s="1533" t="s">
        <v>25</v>
      </c>
      <c r="EB65" s="2199" t="s">
        <v>25</v>
      </c>
      <c r="EC65" s="1822" t="s">
        <v>25</v>
      </c>
      <c r="ED65" s="2205">
        <v>43891</v>
      </c>
      <c r="EE65" s="1233" t="s">
        <v>21</v>
      </c>
      <c r="EF65" s="1233">
        <v>170</v>
      </c>
      <c r="EG65" s="1233">
        <v>83</v>
      </c>
      <c r="EH65" s="1233">
        <v>3719</v>
      </c>
      <c r="EI65" s="1233">
        <v>7339</v>
      </c>
      <c r="EJ65" s="1233">
        <v>458</v>
      </c>
      <c r="EK65" s="1233">
        <v>480</v>
      </c>
      <c r="EL65" s="1233">
        <v>35</v>
      </c>
      <c r="EM65" s="1233" t="s">
        <v>21</v>
      </c>
      <c r="EN65" s="1233">
        <v>836</v>
      </c>
      <c r="EO65" s="1233">
        <v>195430</v>
      </c>
      <c r="EP65" s="1233">
        <v>1351</v>
      </c>
      <c r="EQ65" s="1233">
        <v>33470</v>
      </c>
      <c r="ER65" s="1233">
        <v>23135</v>
      </c>
      <c r="ES65" s="1233">
        <v>2</v>
      </c>
      <c r="ET65" s="1233">
        <v>22</v>
      </c>
      <c r="EU65" s="1233">
        <v>3</v>
      </c>
      <c r="EV65" s="1284" t="s">
        <v>31</v>
      </c>
      <c r="EW65" s="1533" t="s">
        <v>25</v>
      </c>
      <c r="EX65" s="2199" t="s">
        <v>25</v>
      </c>
      <c r="EY65" s="1822" t="s">
        <v>25</v>
      </c>
      <c r="EZ65" s="2205">
        <v>43891</v>
      </c>
      <c r="FA65" s="1233" t="s">
        <v>21</v>
      </c>
      <c r="FB65" s="1233" t="s">
        <v>21</v>
      </c>
      <c r="FC65" s="1233">
        <v>33</v>
      </c>
      <c r="FD65" s="1233">
        <v>357</v>
      </c>
      <c r="FE65" s="1233">
        <v>370</v>
      </c>
      <c r="FF65" s="1233">
        <v>34228</v>
      </c>
      <c r="FG65" s="1233">
        <v>1696</v>
      </c>
      <c r="FH65" s="1233">
        <v>67767</v>
      </c>
      <c r="FI65" s="1233">
        <v>24746</v>
      </c>
      <c r="FJ65" s="1233">
        <v>5</v>
      </c>
      <c r="FK65" s="1233">
        <v>549</v>
      </c>
      <c r="FL65" s="1233">
        <v>110</v>
      </c>
      <c r="FM65" s="1233">
        <v>11851</v>
      </c>
      <c r="FN65" s="1233">
        <v>1283</v>
      </c>
      <c r="FO65" s="1233">
        <v>10568</v>
      </c>
      <c r="FP65" s="1233">
        <v>1024</v>
      </c>
      <c r="FQ65" s="1284" t="s">
        <v>31</v>
      </c>
      <c r="FR65" s="1531" t="s">
        <v>25</v>
      </c>
      <c r="FS65" s="1531"/>
      <c r="FT65" s="1531"/>
      <c r="FU65" s="1531"/>
      <c r="FV65" s="1531"/>
      <c r="FW65" s="1531"/>
      <c r="FX65" s="1531"/>
      <c r="FY65" s="1531"/>
      <c r="FZ65" s="1531"/>
      <c r="GA65" s="1531"/>
      <c r="GB65" s="1531"/>
      <c r="GC65" s="1531"/>
      <c r="GD65" s="1531"/>
      <c r="GE65" s="1531"/>
      <c r="GF65" s="1531"/>
      <c r="GG65" s="1531"/>
      <c r="GH65" s="1531"/>
      <c r="GI65" s="1531"/>
      <c r="GJ65" s="1531"/>
      <c r="GK65" s="1531"/>
      <c r="GL65" s="1531"/>
      <c r="GM65" s="1531"/>
      <c r="GN65" s="1533"/>
    </row>
    <row r="66" spans="1:196" ht="14.25" customHeight="1">
      <c r="A66" s="2199" t="s">
        <v>25</v>
      </c>
      <c r="B66" s="1822" t="s">
        <v>25</v>
      </c>
      <c r="C66" s="2205">
        <v>43922</v>
      </c>
      <c r="D66" s="382">
        <v>11366</v>
      </c>
      <c r="E66" s="372">
        <v>1370</v>
      </c>
      <c r="F66" s="372">
        <v>1432</v>
      </c>
      <c r="G66" s="372">
        <v>52</v>
      </c>
      <c r="H66" s="372">
        <v>6424</v>
      </c>
      <c r="I66" s="372">
        <v>7037</v>
      </c>
      <c r="J66" s="372">
        <v>197</v>
      </c>
      <c r="K66" s="372">
        <v>4366</v>
      </c>
      <c r="L66" s="372">
        <v>25649</v>
      </c>
      <c r="M66" s="372">
        <v>1438</v>
      </c>
      <c r="N66" s="372">
        <v>1254273</v>
      </c>
      <c r="O66" s="372">
        <v>784764</v>
      </c>
      <c r="P66" s="372">
        <v>438793</v>
      </c>
      <c r="Q66" s="372">
        <v>121681</v>
      </c>
      <c r="R66" s="372">
        <v>19</v>
      </c>
      <c r="S66" s="372">
        <v>509</v>
      </c>
      <c r="T66" s="372">
        <v>636</v>
      </c>
      <c r="U66" s="2201" t="s">
        <v>32</v>
      </c>
      <c r="V66" s="1662" t="s">
        <v>25</v>
      </c>
      <c r="W66" s="2199" t="s">
        <v>25</v>
      </c>
      <c r="X66" s="1822" t="s">
        <v>25</v>
      </c>
      <c r="Y66" s="2205">
        <v>43922</v>
      </c>
      <c r="Z66" s="372">
        <v>48059</v>
      </c>
      <c r="AA66" s="372">
        <v>17014</v>
      </c>
      <c r="AB66" s="372">
        <v>226891</v>
      </c>
      <c r="AC66" s="372">
        <v>307076</v>
      </c>
      <c r="AD66" s="372">
        <v>95</v>
      </c>
      <c r="AE66" s="372">
        <v>128</v>
      </c>
      <c r="AF66" s="372">
        <v>53</v>
      </c>
      <c r="AG66" s="372">
        <v>1703</v>
      </c>
      <c r="AH66" s="372">
        <v>691</v>
      </c>
      <c r="AI66" s="372">
        <v>749</v>
      </c>
      <c r="AJ66" s="372">
        <v>197</v>
      </c>
      <c r="AK66" s="372">
        <v>4366</v>
      </c>
      <c r="AL66" s="372">
        <v>23510</v>
      </c>
      <c r="AM66" s="372">
        <v>35</v>
      </c>
      <c r="AN66" s="372">
        <v>455280</v>
      </c>
      <c r="AO66" s="372">
        <v>68909</v>
      </c>
      <c r="AP66" s="376">
        <v>304239</v>
      </c>
      <c r="AQ66" s="2201" t="s">
        <v>32</v>
      </c>
      <c r="AR66" s="1662" t="s">
        <v>25</v>
      </c>
      <c r="AS66" s="2199" t="s">
        <v>25</v>
      </c>
      <c r="AT66" s="1822" t="s">
        <v>25</v>
      </c>
      <c r="AU66" s="2205">
        <v>43922</v>
      </c>
      <c r="AV66" s="372">
        <v>53</v>
      </c>
      <c r="AW66" s="372">
        <v>1703</v>
      </c>
      <c r="AX66" s="372">
        <v>151</v>
      </c>
      <c r="AY66" s="372">
        <v>158</v>
      </c>
      <c r="AZ66" s="372" t="s">
        <v>21</v>
      </c>
      <c r="BA66" s="372" t="s">
        <v>21</v>
      </c>
      <c r="BB66" s="372">
        <v>455280</v>
      </c>
      <c r="BC66" s="372">
        <v>68909</v>
      </c>
      <c r="BD66" s="372">
        <v>31557</v>
      </c>
      <c r="BE66" s="372">
        <v>21672</v>
      </c>
      <c r="BF66" s="372">
        <v>2</v>
      </c>
      <c r="BG66" s="372">
        <v>1</v>
      </c>
      <c r="BH66" s="372">
        <v>3</v>
      </c>
      <c r="BI66" s="372">
        <v>19528</v>
      </c>
      <c r="BJ66" s="372">
        <v>153</v>
      </c>
      <c r="BK66" s="372">
        <v>19375</v>
      </c>
      <c r="BL66" s="2201" t="s">
        <v>32</v>
      </c>
      <c r="BM66" s="1662" t="s">
        <v>25</v>
      </c>
      <c r="BN66" s="2199" t="s">
        <v>25</v>
      </c>
      <c r="BO66" s="1822" t="s">
        <v>25</v>
      </c>
      <c r="BP66" s="2205">
        <v>43922</v>
      </c>
      <c r="BQ66" s="372">
        <v>31790</v>
      </c>
      <c r="BR66" s="372">
        <v>12621</v>
      </c>
      <c r="BS66" s="372">
        <v>53681</v>
      </c>
      <c r="BT66" s="372">
        <v>20459</v>
      </c>
      <c r="BU66" s="372">
        <v>4</v>
      </c>
      <c r="BV66" s="372">
        <v>356</v>
      </c>
      <c r="BW66" s="372">
        <v>103</v>
      </c>
      <c r="BX66" s="372">
        <v>9645</v>
      </c>
      <c r="BY66" s="372">
        <v>616</v>
      </c>
      <c r="BZ66" s="372">
        <v>9029</v>
      </c>
      <c r="CA66" s="372">
        <v>851</v>
      </c>
      <c r="CB66" s="372" t="s">
        <v>21</v>
      </c>
      <c r="CC66" s="372">
        <v>6386</v>
      </c>
      <c r="CD66" s="372">
        <v>3624</v>
      </c>
      <c r="CE66" s="372">
        <v>28607</v>
      </c>
      <c r="CF66" s="372">
        <v>5745</v>
      </c>
      <c r="CG66" s="372">
        <v>13073</v>
      </c>
      <c r="CH66" s="2201" t="s">
        <v>32</v>
      </c>
      <c r="CI66" s="1662" t="s">
        <v>25</v>
      </c>
      <c r="CJ66" s="2199" t="s">
        <v>25</v>
      </c>
      <c r="CK66" s="1822" t="s">
        <v>25</v>
      </c>
      <c r="CL66" s="2205">
        <v>43922</v>
      </c>
      <c r="CM66" s="60">
        <v>11366</v>
      </c>
      <c r="CN66" s="1233">
        <v>1370</v>
      </c>
      <c r="CO66" s="1233">
        <v>9977</v>
      </c>
      <c r="CP66" s="1233">
        <v>52</v>
      </c>
      <c r="CQ66" s="1233">
        <v>6455</v>
      </c>
      <c r="CR66" s="1233">
        <v>7071</v>
      </c>
      <c r="CS66" s="1233">
        <v>197</v>
      </c>
      <c r="CT66" s="1233">
        <v>4366</v>
      </c>
      <c r="CU66" s="1233">
        <v>25649</v>
      </c>
      <c r="CV66" s="1233">
        <v>2274</v>
      </c>
      <c r="CW66" s="1233">
        <v>368044</v>
      </c>
      <c r="CX66" s="1233">
        <v>8489</v>
      </c>
      <c r="CY66" s="1233">
        <v>473931</v>
      </c>
      <c r="CZ66" s="1233">
        <v>135406</v>
      </c>
      <c r="DA66" s="1233">
        <v>19</v>
      </c>
      <c r="DB66" s="1233">
        <v>690</v>
      </c>
      <c r="DC66" s="1233">
        <v>636</v>
      </c>
      <c r="DD66" s="1284" t="s">
        <v>32</v>
      </c>
      <c r="DE66" s="1533" t="s">
        <v>25</v>
      </c>
      <c r="DF66" s="2199" t="s">
        <v>25</v>
      </c>
      <c r="DG66" s="1822" t="s">
        <v>25</v>
      </c>
      <c r="DH66" s="2205">
        <v>43922</v>
      </c>
      <c r="DI66" s="1233">
        <v>63821</v>
      </c>
      <c r="DJ66" s="1233">
        <v>17014</v>
      </c>
      <c r="DK66" s="1233">
        <v>280254</v>
      </c>
      <c r="DL66" s="1233">
        <v>376378</v>
      </c>
      <c r="DM66" s="1233">
        <v>95</v>
      </c>
      <c r="DN66" s="1233">
        <v>128</v>
      </c>
      <c r="DO66" s="1233">
        <v>53</v>
      </c>
      <c r="DP66" s="1233">
        <v>1703</v>
      </c>
      <c r="DQ66" s="1233">
        <v>5967</v>
      </c>
      <c r="DR66" s="1233">
        <v>691</v>
      </c>
      <c r="DS66" s="1233">
        <v>749</v>
      </c>
      <c r="DT66" s="1233">
        <v>197</v>
      </c>
      <c r="DU66" s="1233">
        <v>4366</v>
      </c>
      <c r="DV66" s="1233">
        <v>23510</v>
      </c>
      <c r="DW66" s="1233">
        <v>871</v>
      </c>
      <c r="DX66" s="1233">
        <v>179195</v>
      </c>
      <c r="DY66" s="153">
        <v>1202</v>
      </c>
      <c r="DZ66" s="1284" t="s">
        <v>32</v>
      </c>
      <c r="EA66" s="1533" t="s">
        <v>25</v>
      </c>
      <c r="EB66" s="2199" t="s">
        <v>25</v>
      </c>
      <c r="EC66" s="1822" t="s">
        <v>25</v>
      </c>
      <c r="ED66" s="2205">
        <v>43922</v>
      </c>
      <c r="EE66" s="1233" t="s">
        <v>21</v>
      </c>
      <c r="EF66" s="1233">
        <v>128</v>
      </c>
      <c r="EG66" s="1233">
        <v>53</v>
      </c>
      <c r="EH66" s="1233">
        <v>1703</v>
      </c>
      <c r="EI66" s="1233">
        <v>5967</v>
      </c>
      <c r="EJ66" s="1233">
        <v>151</v>
      </c>
      <c r="EK66" s="1233">
        <v>158</v>
      </c>
      <c r="EL66" s="1233" t="s">
        <v>21</v>
      </c>
      <c r="EM66" s="1233" t="s">
        <v>21</v>
      </c>
      <c r="EN66" s="1233">
        <v>836</v>
      </c>
      <c r="EO66" s="1233">
        <v>179195</v>
      </c>
      <c r="EP66" s="1233">
        <v>1202</v>
      </c>
      <c r="EQ66" s="1233">
        <v>30976</v>
      </c>
      <c r="ER66" s="1233">
        <v>21849</v>
      </c>
      <c r="ES66" s="1233">
        <v>2</v>
      </c>
      <c r="ET66" s="1233">
        <v>26</v>
      </c>
      <c r="EU66" s="1233">
        <v>3</v>
      </c>
      <c r="EV66" s="1284" t="s">
        <v>32</v>
      </c>
      <c r="EW66" s="1533" t="s">
        <v>25</v>
      </c>
      <c r="EX66" s="2199" t="s">
        <v>25</v>
      </c>
      <c r="EY66" s="1822" t="s">
        <v>25</v>
      </c>
      <c r="EZ66" s="2205">
        <v>43922</v>
      </c>
      <c r="FA66" s="1233" t="s">
        <v>21</v>
      </c>
      <c r="FB66" s="1233" t="s">
        <v>21</v>
      </c>
      <c r="FC66" s="1233">
        <v>52</v>
      </c>
      <c r="FD66" s="1233">
        <v>442</v>
      </c>
      <c r="FE66" s="1233">
        <v>465</v>
      </c>
      <c r="FF66" s="1233">
        <v>30976</v>
      </c>
      <c r="FG66" s="1233">
        <v>2235</v>
      </c>
      <c r="FH66" s="1233">
        <v>53613</v>
      </c>
      <c r="FI66" s="1233">
        <v>21222</v>
      </c>
      <c r="FJ66" s="1233">
        <v>4</v>
      </c>
      <c r="FK66" s="1233">
        <v>512</v>
      </c>
      <c r="FL66" s="1233">
        <v>103</v>
      </c>
      <c r="FM66" s="1233">
        <v>10246</v>
      </c>
      <c r="FN66" s="1233">
        <v>1150</v>
      </c>
      <c r="FO66" s="1233">
        <v>9096</v>
      </c>
      <c r="FP66" s="1233">
        <v>851</v>
      </c>
      <c r="FQ66" s="1284" t="s">
        <v>32</v>
      </c>
      <c r="FR66" s="1531" t="s">
        <v>25</v>
      </c>
      <c r="FS66" s="1531"/>
      <c r="FT66" s="1531"/>
      <c r="FU66" s="1531"/>
      <c r="FV66" s="1531"/>
      <c r="FW66" s="1531"/>
      <c r="FX66" s="1531"/>
      <c r="FY66" s="1531"/>
      <c r="FZ66" s="1531"/>
      <c r="GA66" s="1531"/>
      <c r="GB66" s="1531"/>
      <c r="GC66" s="1531"/>
      <c r="GD66" s="1531"/>
      <c r="GE66" s="1531"/>
      <c r="GF66" s="1531"/>
      <c r="GG66" s="1531"/>
      <c r="GH66" s="1531"/>
      <c r="GI66" s="1531"/>
      <c r="GJ66" s="1531"/>
      <c r="GK66" s="1531"/>
      <c r="GL66" s="1531"/>
      <c r="GM66" s="1531"/>
      <c r="GN66" s="1533"/>
    </row>
    <row r="67" spans="1:196" ht="14.25" customHeight="1">
      <c r="A67" s="2199" t="s">
        <v>25</v>
      </c>
      <c r="B67" s="1822" t="s">
        <v>25</v>
      </c>
      <c r="C67" s="2205">
        <v>43952</v>
      </c>
      <c r="D67" s="382">
        <v>10563</v>
      </c>
      <c r="E67" s="372">
        <v>1295</v>
      </c>
      <c r="F67" s="372">
        <v>1462</v>
      </c>
      <c r="G67" s="372">
        <v>33</v>
      </c>
      <c r="H67" s="372">
        <v>6867</v>
      </c>
      <c r="I67" s="372">
        <v>7522</v>
      </c>
      <c r="J67" s="372">
        <v>170</v>
      </c>
      <c r="K67" s="372">
        <v>3909</v>
      </c>
      <c r="L67" s="372">
        <v>31128</v>
      </c>
      <c r="M67" s="372">
        <v>1007</v>
      </c>
      <c r="N67" s="372">
        <v>1216013</v>
      </c>
      <c r="O67" s="372">
        <v>674132</v>
      </c>
      <c r="P67" s="372">
        <v>449596</v>
      </c>
      <c r="Q67" s="372">
        <v>108417</v>
      </c>
      <c r="R67" s="372">
        <v>13</v>
      </c>
      <c r="S67" s="372">
        <v>625</v>
      </c>
      <c r="T67" s="372">
        <v>590</v>
      </c>
      <c r="U67" s="2201" t="s">
        <v>33</v>
      </c>
      <c r="V67" s="1662" t="s">
        <v>25</v>
      </c>
      <c r="W67" s="2199" t="s">
        <v>25</v>
      </c>
      <c r="X67" s="1822" t="s">
        <v>25</v>
      </c>
      <c r="Y67" s="2205">
        <v>43952</v>
      </c>
      <c r="Z67" s="372">
        <v>43677</v>
      </c>
      <c r="AA67" s="372">
        <v>11839</v>
      </c>
      <c r="AB67" s="372">
        <v>254207</v>
      </c>
      <c r="AC67" s="372">
        <v>340568</v>
      </c>
      <c r="AD67" s="372">
        <v>336</v>
      </c>
      <c r="AE67" s="372">
        <v>109</v>
      </c>
      <c r="AF67" s="372">
        <v>62</v>
      </c>
      <c r="AG67" s="372">
        <v>2093</v>
      </c>
      <c r="AH67" s="372">
        <v>1125</v>
      </c>
      <c r="AI67" s="372">
        <v>1200</v>
      </c>
      <c r="AJ67" s="372">
        <v>170</v>
      </c>
      <c r="AK67" s="372">
        <v>3909</v>
      </c>
      <c r="AL67" s="372">
        <v>29752</v>
      </c>
      <c r="AM67" s="372">
        <v>55</v>
      </c>
      <c r="AN67" s="372">
        <v>470981</v>
      </c>
      <c r="AO67" s="372">
        <v>70527</v>
      </c>
      <c r="AP67" s="376">
        <v>318050</v>
      </c>
      <c r="AQ67" s="2201" t="s">
        <v>33</v>
      </c>
      <c r="AR67" s="1662" t="s">
        <v>25</v>
      </c>
      <c r="AS67" s="2199" t="s">
        <v>25</v>
      </c>
      <c r="AT67" s="1822" t="s">
        <v>25</v>
      </c>
      <c r="AU67" s="2205">
        <v>43952</v>
      </c>
      <c r="AV67" s="372">
        <v>62</v>
      </c>
      <c r="AW67" s="372">
        <v>2093</v>
      </c>
      <c r="AX67" s="372">
        <v>672</v>
      </c>
      <c r="AY67" s="372">
        <v>704</v>
      </c>
      <c r="AZ67" s="372" t="s">
        <v>21</v>
      </c>
      <c r="BA67" s="372" t="s">
        <v>21</v>
      </c>
      <c r="BB67" s="372">
        <v>470981</v>
      </c>
      <c r="BC67" s="372">
        <v>70527</v>
      </c>
      <c r="BD67" s="372">
        <v>31362</v>
      </c>
      <c r="BE67" s="372">
        <v>21620</v>
      </c>
      <c r="BF67" s="372" t="s">
        <v>21</v>
      </c>
      <c r="BG67" s="372">
        <v>1</v>
      </c>
      <c r="BH67" s="372">
        <v>1</v>
      </c>
      <c r="BI67" s="372">
        <v>19568</v>
      </c>
      <c r="BJ67" s="372">
        <v>119</v>
      </c>
      <c r="BK67" s="372">
        <v>19449</v>
      </c>
      <c r="BL67" s="2201" t="s">
        <v>33</v>
      </c>
      <c r="BM67" s="1662" t="s">
        <v>25</v>
      </c>
      <c r="BN67" s="2199" t="s">
        <v>25</v>
      </c>
      <c r="BO67" s="1822" t="s">
        <v>25</v>
      </c>
      <c r="BP67" s="2205">
        <v>43952</v>
      </c>
      <c r="BQ67" s="372">
        <v>30092</v>
      </c>
      <c r="BR67" s="372">
        <v>10710</v>
      </c>
      <c r="BS67" s="372">
        <v>48118</v>
      </c>
      <c r="BT67" s="372">
        <v>19573</v>
      </c>
      <c r="BU67" s="372">
        <v>4</v>
      </c>
      <c r="BV67" s="372">
        <v>483</v>
      </c>
      <c r="BW67" s="372">
        <v>89</v>
      </c>
      <c r="BX67" s="372">
        <v>9041</v>
      </c>
      <c r="BY67" s="372">
        <v>574</v>
      </c>
      <c r="BZ67" s="372">
        <v>8467</v>
      </c>
      <c r="CA67" s="372">
        <v>978</v>
      </c>
      <c r="CB67" s="372">
        <v>2</v>
      </c>
      <c r="CC67" s="372">
        <v>6015</v>
      </c>
      <c r="CD67" s="372">
        <v>3436</v>
      </c>
      <c r="CE67" s="372">
        <v>24482</v>
      </c>
      <c r="CF67" s="372">
        <v>5237</v>
      </c>
      <c r="CG67" s="372">
        <v>11144</v>
      </c>
      <c r="CH67" s="2201" t="s">
        <v>33</v>
      </c>
      <c r="CI67" s="1662" t="s">
        <v>25</v>
      </c>
      <c r="CJ67" s="2199" t="s">
        <v>25</v>
      </c>
      <c r="CK67" s="1822" t="s">
        <v>25</v>
      </c>
      <c r="CL67" s="2205">
        <v>43952</v>
      </c>
      <c r="CM67" s="60">
        <v>10563</v>
      </c>
      <c r="CN67" s="1233">
        <v>1295</v>
      </c>
      <c r="CO67" s="1233">
        <v>10375</v>
      </c>
      <c r="CP67" s="1233">
        <v>33</v>
      </c>
      <c r="CQ67" s="1233">
        <v>6973</v>
      </c>
      <c r="CR67" s="1233">
        <v>7631</v>
      </c>
      <c r="CS67" s="1233">
        <v>170</v>
      </c>
      <c r="CT67" s="1233">
        <v>5552</v>
      </c>
      <c r="CU67" s="1233">
        <v>31128</v>
      </c>
      <c r="CV67" s="1233">
        <v>1532</v>
      </c>
      <c r="CW67" s="1233">
        <v>360246</v>
      </c>
      <c r="CX67" s="1233">
        <v>9571</v>
      </c>
      <c r="CY67" s="1233">
        <v>488029</v>
      </c>
      <c r="CZ67" s="1233">
        <v>118609</v>
      </c>
      <c r="DA67" s="1233">
        <v>13</v>
      </c>
      <c r="DB67" s="1233">
        <v>823</v>
      </c>
      <c r="DC67" s="1233">
        <v>590</v>
      </c>
      <c r="DD67" s="1284" t="s">
        <v>33</v>
      </c>
      <c r="DE67" s="1533" t="s">
        <v>25</v>
      </c>
      <c r="DF67" s="2199" t="s">
        <v>25</v>
      </c>
      <c r="DG67" s="1822" t="s">
        <v>25</v>
      </c>
      <c r="DH67" s="2205">
        <v>43952</v>
      </c>
      <c r="DI67" s="1233">
        <v>54862</v>
      </c>
      <c r="DJ67" s="1233">
        <v>11929</v>
      </c>
      <c r="DK67" s="1233">
        <v>315268</v>
      </c>
      <c r="DL67" s="1233">
        <v>421559</v>
      </c>
      <c r="DM67" s="1233">
        <v>336</v>
      </c>
      <c r="DN67" s="1233">
        <v>109</v>
      </c>
      <c r="DO67" s="1233">
        <v>62</v>
      </c>
      <c r="DP67" s="1233">
        <v>2093</v>
      </c>
      <c r="DQ67" s="1233">
        <v>6015</v>
      </c>
      <c r="DR67" s="1233">
        <v>1125</v>
      </c>
      <c r="DS67" s="1233">
        <v>1200</v>
      </c>
      <c r="DT67" s="1233">
        <v>170</v>
      </c>
      <c r="DU67" s="1233">
        <v>4045</v>
      </c>
      <c r="DV67" s="1233">
        <v>29752</v>
      </c>
      <c r="DW67" s="1233">
        <v>580</v>
      </c>
      <c r="DX67" s="1233">
        <v>183833</v>
      </c>
      <c r="DY67" s="153">
        <v>1075</v>
      </c>
      <c r="DZ67" s="1284" t="s">
        <v>33</v>
      </c>
      <c r="EA67" s="1533" t="s">
        <v>25</v>
      </c>
      <c r="EB67" s="2199" t="s">
        <v>25</v>
      </c>
      <c r="EC67" s="1822" t="s">
        <v>25</v>
      </c>
      <c r="ED67" s="2205">
        <v>43952</v>
      </c>
      <c r="EE67" s="1233" t="s">
        <v>21</v>
      </c>
      <c r="EF67" s="1233">
        <v>109</v>
      </c>
      <c r="EG67" s="1233">
        <v>62</v>
      </c>
      <c r="EH67" s="1233">
        <v>2093</v>
      </c>
      <c r="EI67" s="1233">
        <v>6015</v>
      </c>
      <c r="EJ67" s="1233">
        <v>672</v>
      </c>
      <c r="EK67" s="1233">
        <v>704</v>
      </c>
      <c r="EL67" s="1233">
        <v>136</v>
      </c>
      <c r="EM67" s="1233" t="s">
        <v>21</v>
      </c>
      <c r="EN67" s="1233">
        <v>525</v>
      </c>
      <c r="EO67" s="1233">
        <v>183833</v>
      </c>
      <c r="EP67" s="1233">
        <v>1075</v>
      </c>
      <c r="EQ67" s="1233">
        <v>31232</v>
      </c>
      <c r="ER67" s="1233">
        <v>22196</v>
      </c>
      <c r="ES67" s="1233" t="s">
        <v>21</v>
      </c>
      <c r="ET67" s="1233">
        <v>103</v>
      </c>
      <c r="EU67" s="1233">
        <v>1</v>
      </c>
      <c r="EV67" s="1284" t="s">
        <v>33</v>
      </c>
      <c r="EW67" s="1533" t="s">
        <v>25</v>
      </c>
      <c r="EX67" s="2199" t="s">
        <v>25</v>
      </c>
      <c r="EY67" s="1822" t="s">
        <v>25</v>
      </c>
      <c r="EZ67" s="2205">
        <v>43952</v>
      </c>
      <c r="FA67" s="1233" t="s">
        <v>21</v>
      </c>
      <c r="FB67" s="1233" t="s">
        <v>21</v>
      </c>
      <c r="FC67" s="1233">
        <v>33</v>
      </c>
      <c r="FD67" s="1233">
        <v>411</v>
      </c>
      <c r="FE67" s="1233">
        <v>423</v>
      </c>
      <c r="FF67" s="1233">
        <v>27705</v>
      </c>
      <c r="FG67" s="1233">
        <v>2071</v>
      </c>
      <c r="FH67" s="1233">
        <v>48176</v>
      </c>
      <c r="FI67" s="1233">
        <v>20236</v>
      </c>
      <c r="FJ67" s="1233">
        <v>4</v>
      </c>
      <c r="FK67" s="1233">
        <v>579</v>
      </c>
      <c r="FL67" s="1233">
        <v>89</v>
      </c>
      <c r="FM67" s="1233">
        <v>9601</v>
      </c>
      <c r="FN67" s="1233">
        <v>1058</v>
      </c>
      <c r="FO67" s="1233">
        <v>8543</v>
      </c>
      <c r="FP67" s="1233">
        <v>978</v>
      </c>
      <c r="FQ67" s="1284" t="s">
        <v>33</v>
      </c>
      <c r="FR67" s="1531" t="s">
        <v>25</v>
      </c>
      <c r="FS67" s="1531"/>
      <c r="FT67" s="1531"/>
      <c r="FU67" s="1531"/>
      <c r="FV67" s="1531"/>
      <c r="FW67" s="1531"/>
      <c r="FX67" s="1531"/>
      <c r="FY67" s="1531"/>
      <c r="FZ67" s="1531"/>
      <c r="GA67" s="1531"/>
      <c r="GB67" s="1531"/>
      <c r="GC67" s="1531"/>
      <c r="GD67" s="1531"/>
      <c r="GE67" s="1531"/>
      <c r="GF67" s="1531"/>
      <c r="GG67" s="1531"/>
      <c r="GH67" s="1531"/>
      <c r="GI67" s="1531"/>
      <c r="GJ67" s="1531"/>
      <c r="GK67" s="1531"/>
      <c r="GL67" s="1531"/>
      <c r="GM67" s="1531"/>
      <c r="GN67" s="1533"/>
    </row>
    <row r="68" spans="1:196" ht="14.25" customHeight="1">
      <c r="A68" s="2199" t="s">
        <v>25</v>
      </c>
      <c r="B68" s="1822" t="s">
        <v>25</v>
      </c>
      <c r="C68" s="2205">
        <v>43983</v>
      </c>
      <c r="D68" s="382">
        <v>11401</v>
      </c>
      <c r="E68" s="372">
        <v>809</v>
      </c>
      <c r="F68" s="372">
        <v>1353</v>
      </c>
      <c r="G68" s="372">
        <v>54</v>
      </c>
      <c r="H68" s="372">
        <v>5027</v>
      </c>
      <c r="I68" s="372">
        <v>5447</v>
      </c>
      <c r="J68" s="372">
        <v>193</v>
      </c>
      <c r="K68" s="372">
        <v>4755</v>
      </c>
      <c r="L68" s="372">
        <v>25024</v>
      </c>
      <c r="M68" s="372">
        <v>1038</v>
      </c>
      <c r="N68" s="372">
        <v>1192328</v>
      </c>
      <c r="O68" s="372">
        <v>604687</v>
      </c>
      <c r="P68" s="372">
        <v>453287</v>
      </c>
      <c r="Q68" s="372">
        <v>102408</v>
      </c>
      <c r="R68" s="372">
        <v>17</v>
      </c>
      <c r="S68" s="372">
        <v>600</v>
      </c>
      <c r="T68" s="372">
        <v>666</v>
      </c>
      <c r="U68" s="2201" t="s">
        <v>34</v>
      </c>
      <c r="V68" s="1662" t="s">
        <v>25</v>
      </c>
      <c r="W68" s="2199" t="s">
        <v>25</v>
      </c>
      <c r="X68" s="1822" t="s">
        <v>25</v>
      </c>
      <c r="Y68" s="2205">
        <v>43983</v>
      </c>
      <c r="Z68" s="372">
        <v>29724</v>
      </c>
      <c r="AA68" s="372">
        <v>15180</v>
      </c>
      <c r="AB68" s="372">
        <v>266861</v>
      </c>
      <c r="AC68" s="372">
        <v>364551</v>
      </c>
      <c r="AD68" s="372">
        <v>257</v>
      </c>
      <c r="AE68" s="372">
        <v>108</v>
      </c>
      <c r="AF68" s="372">
        <v>57</v>
      </c>
      <c r="AG68" s="372">
        <v>2423</v>
      </c>
      <c r="AH68" s="372">
        <v>1605</v>
      </c>
      <c r="AI68" s="372">
        <v>1712</v>
      </c>
      <c r="AJ68" s="372">
        <v>193</v>
      </c>
      <c r="AK68" s="372">
        <v>4755</v>
      </c>
      <c r="AL68" s="372">
        <v>23763</v>
      </c>
      <c r="AM68" s="372">
        <v>18</v>
      </c>
      <c r="AN68" s="372">
        <v>484916</v>
      </c>
      <c r="AO68" s="372">
        <v>64946</v>
      </c>
      <c r="AP68" s="376">
        <v>326797</v>
      </c>
      <c r="AQ68" s="2201" t="s">
        <v>34</v>
      </c>
      <c r="AR68" s="1662" t="s">
        <v>25</v>
      </c>
      <c r="AS68" s="2199" t="s">
        <v>25</v>
      </c>
      <c r="AT68" s="1822" t="s">
        <v>25</v>
      </c>
      <c r="AU68" s="2205">
        <v>43983</v>
      </c>
      <c r="AV68" s="372">
        <v>57</v>
      </c>
      <c r="AW68" s="372">
        <v>2423</v>
      </c>
      <c r="AX68" s="372">
        <v>948</v>
      </c>
      <c r="AY68" s="372">
        <v>993</v>
      </c>
      <c r="AZ68" s="372" t="s">
        <v>21</v>
      </c>
      <c r="BA68" s="372" t="s">
        <v>21</v>
      </c>
      <c r="BB68" s="372">
        <v>484916</v>
      </c>
      <c r="BC68" s="372">
        <v>64946</v>
      </c>
      <c r="BD68" s="372">
        <v>27631</v>
      </c>
      <c r="BE68" s="372">
        <v>20477</v>
      </c>
      <c r="BF68" s="372">
        <v>2</v>
      </c>
      <c r="BG68" s="372">
        <v>2</v>
      </c>
      <c r="BH68" s="372">
        <v>2</v>
      </c>
      <c r="BI68" s="372">
        <v>18232</v>
      </c>
      <c r="BJ68" s="372">
        <v>83</v>
      </c>
      <c r="BK68" s="372">
        <v>18149</v>
      </c>
      <c r="BL68" s="2201" t="s">
        <v>34</v>
      </c>
      <c r="BM68" s="1662" t="s">
        <v>25</v>
      </c>
      <c r="BN68" s="2199" t="s">
        <v>25</v>
      </c>
      <c r="BO68" s="1822" t="s">
        <v>25</v>
      </c>
      <c r="BP68" s="2205">
        <v>43983</v>
      </c>
      <c r="BQ68" s="372">
        <v>31801</v>
      </c>
      <c r="BR68" s="372">
        <v>11469</v>
      </c>
      <c r="BS68" s="372">
        <v>45206</v>
      </c>
      <c r="BT68" s="372">
        <v>17941</v>
      </c>
      <c r="BU68" s="372">
        <v>4</v>
      </c>
      <c r="BV68" s="372">
        <v>441</v>
      </c>
      <c r="BW68" s="372">
        <v>108</v>
      </c>
      <c r="BX68" s="372">
        <v>8405</v>
      </c>
      <c r="BY68" s="372">
        <v>471</v>
      </c>
      <c r="BZ68" s="372">
        <v>7934</v>
      </c>
      <c r="CA68" s="372">
        <v>811</v>
      </c>
      <c r="CB68" s="372" t="s">
        <v>21</v>
      </c>
      <c r="CC68" s="372">
        <v>4913</v>
      </c>
      <c r="CD68" s="372">
        <v>3537</v>
      </c>
      <c r="CE68" s="372">
        <v>23348</v>
      </c>
      <c r="CF68" s="372">
        <v>4652</v>
      </c>
      <c r="CG68" s="372">
        <v>10654</v>
      </c>
      <c r="CH68" s="2201" t="s">
        <v>34</v>
      </c>
      <c r="CI68" s="1662" t="s">
        <v>25</v>
      </c>
      <c r="CJ68" s="2199" t="s">
        <v>25</v>
      </c>
      <c r="CK68" s="1822" t="s">
        <v>25</v>
      </c>
      <c r="CL68" s="2205">
        <v>43983</v>
      </c>
      <c r="CM68" s="60">
        <v>11401</v>
      </c>
      <c r="CN68" s="1233">
        <v>809</v>
      </c>
      <c r="CO68" s="1233">
        <v>10123</v>
      </c>
      <c r="CP68" s="1233">
        <v>54</v>
      </c>
      <c r="CQ68" s="1233">
        <v>5140</v>
      </c>
      <c r="CR68" s="1233">
        <v>5562</v>
      </c>
      <c r="CS68" s="1233">
        <v>193</v>
      </c>
      <c r="CT68" s="1233">
        <v>7410</v>
      </c>
      <c r="CU68" s="1233">
        <v>25024</v>
      </c>
      <c r="CV68" s="1233">
        <v>1100</v>
      </c>
      <c r="CW68" s="1233">
        <v>359054</v>
      </c>
      <c r="CX68" s="1233">
        <v>8335</v>
      </c>
      <c r="CY68" s="1233">
        <v>492917</v>
      </c>
      <c r="CZ68" s="1233">
        <v>108991</v>
      </c>
      <c r="DA68" s="1233">
        <v>17</v>
      </c>
      <c r="DB68" s="1233">
        <v>807</v>
      </c>
      <c r="DC68" s="1233">
        <v>666</v>
      </c>
      <c r="DD68" s="1284" t="s">
        <v>34</v>
      </c>
      <c r="DE68" s="1533" t="s">
        <v>25</v>
      </c>
      <c r="DF68" s="2199" t="s">
        <v>25</v>
      </c>
      <c r="DG68" s="1822" t="s">
        <v>25</v>
      </c>
      <c r="DH68" s="2205">
        <v>43983</v>
      </c>
      <c r="DI68" s="1233">
        <v>36408</v>
      </c>
      <c r="DJ68" s="1233">
        <v>15190</v>
      </c>
      <c r="DK68" s="1233">
        <v>332772</v>
      </c>
      <c r="DL68" s="1233">
        <v>453475</v>
      </c>
      <c r="DM68" s="1233">
        <v>257</v>
      </c>
      <c r="DN68" s="1233">
        <v>108</v>
      </c>
      <c r="DO68" s="1233">
        <v>57</v>
      </c>
      <c r="DP68" s="1233">
        <v>2423</v>
      </c>
      <c r="DQ68" s="1233">
        <v>5857</v>
      </c>
      <c r="DR68" s="1233">
        <v>1605</v>
      </c>
      <c r="DS68" s="1233">
        <v>1713</v>
      </c>
      <c r="DT68" s="1233">
        <v>193</v>
      </c>
      <c r="DU68" s="1233">
        <v>5019</v>
      </c>
      <c r="DV68" s="1233">
        <v>23763</v>
      </c>
      <c r="DW68" s="1233">
        <v>80</v>
      </c>
      <c r="DX68" s="1233">
        <v>193553</v>
      </c>
      <c r="DY68" s="153">
        <v>1171</v>
      </c>
      <c r="DZ68" s="1284" t="s">
        <v>34</v>
      </c>
      <c r="EA68" s="1533" t="s">
        <v>25</v>
      </c>
      <c r="EB68" s="2199" t="s">
        <v>25</v>
      </c>
      <c r="EC68" s="1822" t="s">
        <v>25</v>
      </c>
      <c r="ED68" s="2205">
        <v>43983</v>
      </c>
      <c r="EE68" s="1233" t="s">
        <v>21</v>
      </c>
      <c r="EF68" s="1233">
        <v>108</v>
      </c>
      <c r="EG68" s="1233">
        <v>57</v>
      </c>
      <c r="EH68" s="1233">
        <v>2423</v>
      </c>
      <c r="EI68" s="1233">
        <v>5857</v>
      </c>
      <c r="EJ68" s="1233">
        <v>948</v>
      </c>
      <c r="EK68" s="1233">
        <v>993</v>
      </c>
      <c r="EL68" s="1233">
        <v>264</v>
      </c>
      <c r="EM68" s="1233" t="s">
        <v>21</v>
      </c>
      <c r="EN68" s="1233">
        <v>62</v>
      </c>
      <c r="EO68" s="1233">
        <v>193553</v>
      </c>
      <c r="EP68" s="1233">
        <v>1171</v>
      </c>
      <c r="EQ68" s="1233">
        <v>27456</v>
      </c>
      <c r="ER68" s="1233">
        <v>21079</v>
      </c>
      <c r="ES68" s="1233">
        <v>2</v>
      </c>
      <c r="ET68" s="1233">
        <v>117</v>
      </c>
      <c r="EU68" s="1233">
        <v>2</v>
      </c>
      <c r="EV68" s="1284" t="s">
        <v>34</v>
      </c>
      <c r="EW68" s="1533" t="s">
        <v>25</v>
      </c>
      <c r="EX68" s="2199" t="s">
        <v>25</v>
      </c>
      <c r="EY68" s="1822" t="s">
        <v>25</v>
      </c>
      <c r="EZ68" s="2205">
        <v>43983</v>
      </c>
      <c r="FA68" s="1233" t="s">
        <v>21</v>
      </c>
      <c r="FB68" s="1233" t="s">
        <v>21</v>
      </c>
      <c r="FC68" s="1233">
        <v>50</v>
      </c>
      <c r="FD68" s="1233">
        <v>447</v>
      </c>
      <c r="FE68" s="1233">
        <v>461</v>
      </c>
      <c r="FF68" s="1233">
        <v>29369</v>
      </c>
      <c r="FG68" s="1233">
        <v>1759</v>
      </c>
      <c r="FH68" s="1233">
        <v>45261</v>
      </c>
      <c r="FI68" s="1233">
        <v>18570</v>
      </c>
      <c r="FJ68" s="1233">
        <v>4</v>
      </c>
      <c r="FK68" s="1233">
        <v>533</v>
      </c>
      <c r="FL68" s="1233">
        <v>108</v>
      </c>
      <c r="FM68" s="1233">
        <v>8936</v>
      </c>
      <c r="FN68" s="1233">
        <v>933</v>
      </c>
      <c r="FO68" s="1233">
        <v>8003</v>
      </c>
      <c r="FP68" s="1233">
        <v>811</v>
      </c>
      <c r="FQ68" s="1284" t="s">
        <v>34</v>
      </c>
      <c r="FR68" s="1531" t="s">
        <v>25</v>
      </c>
      <c r="FS68" s="1531"/>
      <c r="FT68" s="1531"/>
      <c r="FU68" s="1531"/>
      <c r="FV68" s="1531"/>
      <c r="FW68" s="1531"/>
      <c r="FX68" s="1531"/>
      <c r="FY68" s="1531"/>
      <c r="FZ68" s="1531"/>
      <c r="GA68" s="1531"/>
      <c r="GB68" s="1531"/>
      <c r="GC68" s="1531"/>
      <c r="GD68" s="1531"/>
      <c r="GE68" s="1531"/>
      <c r="GF68" s="1531"/>
      <c r="GG68" s="1531"/>
      <c r="GH68" s="1531"/>
      <c r="GI68" s="1531"/>
      <c r="GJ68" s="1531"/>
      <c r="GK68" s="1531"/>
      <c r="GL68" s="1531"/>
      <c r="GM68" s="1531"/>
      <c r="GN68" s="1533"/>
    </row>
    <row r="69" spans="1:196" ht="14.25" customHeight="1">
      <c r="A69" s="2199" t="s">
        <v>25</v>
      </c>
      <c r="B69" s="1822" t="s">
        <v>25</v>
      </c>
      <c r="C69" s="2205">
        <v>44013</v>
      </c>
      <c r="D69" s="382">
        <v>15183</v>
      </c>
      <c r="E69" s="372">
        <v>250</v>
      </c>
      <c r="F69" s="372">
        <v>1148</v>
      </c>
      <c r="G69" s="372">
        <v>29</v>
      </c>
      <c r="H69" s="372">
        <v>4366</v>
      </c>
      <c r="I69" s="372">
        <v>4714</v>
      </c>
      <c r="J69" s="372">
        <v>143</v>
      </c>
      <c r="K69" s="372">
        <v>6018</v>
      </c>
      <c r="L69" s="372">
        <v>31285</v>
      </c>
      <c r="M69" s="372">
        <v>991</v>
      </c>
      <c r="N69" s="372">
        <v>1276224</v>
      </c>
      <c r="O69" s="372">
        <v>679220</v>
      </c>
      <c r="P69" s="372">
        <v>491807</v>
      </c>
      <c r="Q69" s="372">
        <v>122504</v>
      </c>
      <c r="R69" s="372">
        <v>18</v>
      </c>
      <c r="S69" s="372">
        <v>616</v>
      </c>
      <c r="T69" s="372">
        <v>612</v>
      </c>
      <c r="U69" s="2201" t="s">
        <v>35</v>
      </c>
      <c r="V69" s="1662" t="s">
        <v>25</v>
      </c>
      <c r="W69" s="2199" t="s">
        <v>25</v>
      </c>
      <c r="X69" s="1822" t="s">
        <v>25</v>
      </c>
      <c r="Y69" s="2205">
        <v>44013</v>
      </c>
      <c r="Z69" s="372">
        <v>47897</v>
      </c>
      <c r="AA69" s="372">
        <v>19174</v>
      </c>
      <c r="AB69" s="372">
        <v>279620</v>
      </c>
      <c r="AC69" s="372">
        <v>374206</v>
      </c>
      <c r="AD69" s="372">
        <v>1524</v>
      </c>
      <c r="AE69" s="372">
        <v>114</v>
      </c>
      <c r="AF69" s="372">
        <v>57</v>
      </c>
      <c r="AG69" s="372">
        <v>2119</v>
      </c>
      <c r="AH69" s="372">
        <v>1556</v>
      </c>
      <c r="AI69" s="372">
        <v>1660</v>
      </c>
      <c r="AJ69" s="372">
        <v>143</v>
      </c>
      <c r="AK69" s="372">
        <v>6018</v>
      </c>
      <c r="AL69" s="372">
        <v>29581</v>
      </c>
      <c r="AM69" s="372">
        <v>65</v>
      </c>
      <c r="AN69" s="372">
        <v>529084</v>
      </c>
      <c r="AO69" s="372">
        <v>65703</v>
      </c>
      <c r="AP69" s="376">
        <v>358773</v>
      </c>
      <c r="AQ69" s="2201" t="s">
        <v>35</v>
      </c>
      <c r="AR69" s="1662" t="s">
        <v>25</v>
      </c>
      <c r="AS69" s="2199" t="s">
        <v>25</v>
      </c>
      <c r="AT69" s="1822" t="s">
        <v>25</v>
      </c>
      <c r="AU69" s="2205">
        <v>44013</v>
      </c>
      <c r="AV69" s="372">
        <v>57</v>
      </c>
      <c r="AW69" s="372">
        <v>2119</v>
      </c>
      <c r="AX69" s="372">
        <v>932</v>
      </c>
      <c r="AY69" s="372">
        <v>977</v>
      </c>
      <c r="AZ69" s="372" t="s">
        <v>21</v>
      </c>
      <c r="BA69" s="372" t="s">
        <v>21</v>
      </c>
      <c r="BB69" s="372">
        <v>529084</v>
      </c>
      <c r="BC69" s="372">
        <v>65703</v>
      </c>
      <c r="BD69" s="372">
        <v>25542</v>
      </c>
      <c r="BE69" s="372">
        <v>19414</v>
      </c>
      <c r="BF69" s="372">
        <v>2</v>
      </c>
      <c r="BG69" s="372">
        <v>2</v>
      </c>
      <c r="BH69" s="372">
        <v>3</v>
      </c>
      <c r="BI69" s="372">
        <v>17437</v>
      </c>
      <c r="BJ69" s="372">
        <v>158</v>
      </c>
      <c r="BK69" s="372">
        <v>17279</v>
      </c>
      <c r="BL69" s="2201" t="s">
        <v>35</v>
      </c>
      <c r="BM69" s="1662" t="s">
        <v>25</v>
      </c>
      <c r="BN69" s="2199" t="s">
        <v>25</v>
      </c>
      <c r="BO69" s="1822" t="s">
        <v>25</v>
      </c>
      <c r="BP69" s="2205">
        <v>44013</v>
      </c>
      <c r="BQ69" s="372">
        <v>30523</v>
      </c>
      <c r="BR69" s="372">
        <v>11170</v>
      </c>
      <c r="BS69" s="372">
        <v>50357</v>
      </c>
      <c r="BT69" s="372">
        <v>20562</v>
      </c>
      <c r="BU69" s="372">
        <v>5</v>
      </c>
      <c r="BV69" s="372">
        <v>463</v>
      </c>
      <c r="BW69" s="372">
        <v>95</v>
      </c>
      <c r="BX69" s="372">
        <v>9233</v>
      </c>
      <c r="BY69" s="372">
        <v>556</v>
      </c>
      <c r="BZ69" s="372">
        <v>8677</v>
      </c>
      <c r="CA69" s="372">
        <v>887</v>
      </c>
      <c r="CB69" s="372">
        <v>1</v>
      </c>
      <c r="CC69" s="372">
        <v>6537</v>
      </c>
      <c r="CD69" s="372">
        <v>3906</v>
      </c>
      <c r="CE69" s="372">
        <v>25613</v>
      </c>
      <c r="CF69" s="372">
        <v>4810</v>
      </c>
      <c r="CG69" s="372">
        <v>10558</v>
      </c>
      <c r="CH69" s="2201" t="s">
        <v>35</v>
      </c>
      <c r="CI69" s="1662" t="s">
        <v>25</v>
      </c>
      <c r="CJ69" s="2199" t="s">
        <v>25</v>
      </c>
      <c r="CK69" s="1822" t="s">
        <v>25</v>
      </c>
      <c r="CL69" s="2205">
        <v>44013</v>
      </c>
      <c r="CM69" s="60">
        <v>15183</v>
      </c>
      <c r="CN69" s="1233">
        <v>250</v>
      </c>
      <c r="CO69" s="1233">
        <v>10113</v>
      </c>
      <c r="CP69" s="1233">
        <v>29</v>
      </c>
      <c r="CQ69" s="1233">
        <v>4380</v>
      </c>
      <c r="CR69" s="1233">
        <v>4729</v>
      </c>
      <c r="CS69" s="1233">
        <v>143</v>
      </c>
      <c r="CT69" s="1233">
        <v>9057</v>
      </c>
      <c r="CU69" s="1233">
        <v>31285</v>
      </c>
      <c r="CV69" s="1233">
        <v>1818</v>
      </c>
      <c r="CW69" s="1233">
        <v>346291</v>
      </c>
      <c r="CX69" s="1233">
        <v>8455</v>
      </c>
      <c r="CY69" s="1233">
        <v>541486</v>
      </c>
      <c r="CZ69" s="1233">
        <v>137330</v>
      </c>
      <c r="DA69" s="1233">
        <v>18</v>
      </c>
      <c r="DB69" s="1233">
        <v>742</v>
      </c>
      <c r="DC69" s="1233">
        <v>612</v>
      </c>
      <c r="DD69" s="1284" t="s">
        <v>35</v>
      </c>
      <c r="DE69" s="1533" t="s">
        <v>25</v>
      </c>
      <c r="DF69" s="2199" t="s">
        <v>25</v>
      </c>
      <c r="DG69" s="1822" t="s">
        <v>25</v>
      </c>
      <c r="DH69" s="2205">
        <v>44013</v>
      </c>
      <c r="DI69" s="1233">
        <v>65390</v>
      </c>
      <c r="DJ69" s="1233">
        <v>19183</v>
      </c>
      <c r="DK69" s="1233">
        <v>352095</v>
      </c>
      <c r="DL69" s="1233">
        <v>471766</v>
      </c>
      <c r="DM69" s="1233">
        <v>1524</v>
      </c>
      <c r="DN69" s="1233">
        <v>114</v>
      </c>
      <c r="DO69" s="1233">
        <v>57</v>
      </c>
      <c r="DP69" s="1233">
        <v>2119</v>
      </c>
      <c r="DQ69" s="1233">
        <v>6005</v>
      </c>
      <c r="DR69" s="1233">
        <v>1556</v>
      </c>
      <c r="DS69" s="1233">
        <v>1660</v>
      </c>
      <c r="DT69" s="1233">
        <v>143</v>
      </c>
      <c r="DU69" s="1233">
        <v>6381</v>
      </c>
      <c r="DV69" s="1233">
        <v>29581</v>
      </c>
      <c r="DW69" s="1233">
        <v>892</v>
      </c>
      <c r="DX69" s="1233">
        <v>189069</v>
      </c>
      <c r="DY69" s="153">
        <v>1171</v>
      </c>
      <c r="DZ69" s="1284" t="s">
        <v>35</v>
      </c>
      <c r="EA69" s="1533" t="s">
        <v>25</v>
      </c>
      <c r="EB69" s="2199" t="s">
        <v>25</v>
      </c>
      <c r="EC69" s="1822" t="s">
        <v>25</v>
      </c>
      <c r="ED69" s="2205">
        <v>44013</v>
      </c>
      <c r="EE69" s="1233" t="s">
        <v>21</v>
      </c>
      <c r="EF69" s="1233">
        <v>114</v>
      </c>
      <c r="EG69" s="1233">
        <v>57</v>
      </c>
      <c r="EH69" s="1233">
        <v>2119</v>
      </c>
      <c r="EI69" s="1233">
        <v>6005</v>
      </c>
      <c r="EJ69" s="1233">
        <v>932</v>
      </c>
      <c r="EK69" s="1233">
        <v>977</v>
      </c>
      <c r="EL69" s="1233">
        <v>363</v>
      </c>
      <c r="EM69" s="1233" t="s">
        <v>21</v>
      </c>
      <c r="EN69" s="1233">
        <v>827</v>
      </c>
      <c r="EO69" s="1233">
        <v>189069</v>
      </c>
      <c r="EP69" s="1233">
        <v>1171</v>
      </c>
      <c r="EQ69" s="1233">
        <v>25164</v>
      </c>
      <c r="ER69" s="1233">
        <v>19897</v>
      </c>
      <c r="ES69" s="1233">
        <v>2</v>
      </c>
      <c r="ET69" s="1233">
        <v>2</v>
      </c>
      <c r="EU69" s="1233">
        <v>3</v>
      </c>
      <c r="EV69" s="1284" t="s">
        <v>35</v>
      </c>
      <c r="EW69" s="1533" t="s">
        <v>25</v>
      </c>
      <c r="EX69" s="2199" t="s">
        <v>25</v>
      </c>
      <c r="EY69" s="1822" t="s">
        <v>25</v>
      </c>
      <c r="EZ69" s="2205">
        <v>44013</v>
      </c>
      <c r="FA69" s="1233" t="s">
        <v>21</v>
      </c>
      <c r="FB69" s="1233" t="s">
        <v>21</v>
      </c>
      <c r="FC69" s="1233">
        <v>29</v>
      </c>
      <c r="FD69" s="1233">
        <v>358</v>
      </c>
      <c r="FE69" s="1233">
        <v>377</v>
      </c>
      <c r="FF69" s="1233">
        <v>28080</v>
      </c>
      <c r="FG69" s="1233">
        <v>1760</v>
      </c>
      <c r="FH69" s="1233">
        <v>50299</v>
      </c>
      <c r="FI69" s="1233">
        <v>21175</v>
      </c>
      <c r="FJ69" s="1233">
        <v>5</v>
      </c>
      <c r="FK69" s="1233">
        <v>589</v>
      </c>
      <c r="FL69" s="1233">
        <v>95</v>
      </c>
      <c r="FM69" s="1233">
        <v>9712</v>
      </c>
      <c r="FN69" s="1233">
        <v>952</v>
      </c>
      <c r="FO69" s="1233">
        <v>8760</v>
      </c>
      <c r="FP69" s="1233">
        <v>887</v>
      </c>
      <c r="FQ69" s="1284" t="s">
        <v>35</v>
      </c>
      <c r="FR69" s="1531" t="s">
        <v>25</v>
      </c>
      <c r="FS69" s="1531"/>
      <c r="FT69" s="1531"/>
      <c r="FU69" s="1531"/>
      <c r="FV69" s="1531"/>
      <c r="FW69" s="1531"/>
      <c r="FX69" s="1531"/>
      <c r="FY69" s="1531"/>
      <c r="FZ69" s="1531"/>
      <c r="GA69" s="1531"/>
      <c r="GB69" s="1531"/>
      <c r="GC69" s="1531"/>
      <c r="GD69" s="1531"/>
      <c r="GE69" s="1531"/>
      <c r="GF69" s="1531"/>
      <c r="GG69" s="1531"/>
      <c r="GH69" s="1531"/>
      <c r="GI69" s="1531"/>
      <c r="GJ69" s="1531"/>
      <c r="GK69" s="1531"/>
      <c r="GL69" s="1531"/>
      <c r="GM69" s="1531"/>
      <c r="GN69" s="1533"/>
    </row>
    <row r="70" spans="1:196" ht="14.25" customHeight="1">
      <c r="A70" s="2199" t="s">
        <v>25</v>
      </c>
      <c r="B70" s="1822" t="s">
        <v>25</v>
      </c>
      <c r="C70" s="2205">
        <v>44044</v>
      </c>
      <c r="D70" s="382">
        <v>19874</v>
      </c>
      <c r="E70" s="372">
        <v>725</v>
      </c>
      <c r="F70" s="372">
        <v>1134</v>
      </c>
      <c r="G70" s="372">
        <v>38</v>
      </c>
      <c r="H70" s="372">
        <v>4093</v>
      </c>
      <c r="I70" s="372">
        <v>4417</v>
      </c>
      <c r="J70" s="372">
        <v>98</v>
      </c>
      <c r="K70" s="372">
        <v>5945</v>
      </c>
      <c r="L70" s="372">
        <v>31781</v>
      </c>
      <c r="M70" s="372">
        <v>1201</v>
      </c>
      <c r="N70" s="372">
        <v>1375384</v>
      </c>
      <c r="O70" s="372">
        <v>765687</v>
      </c>
      <c r="P70" s="372">
        <v>500560</v>
      </c>
      <c r="Q70" s="372">
        <v>119202</v>
      </c>
      <c r="R70" s="372">
        <v>16</v>
      </c>
      <c r="S70" s="372">
        <v>605</v>
      </c>
      <c r="T70" s="372">
        <v>608</v>
      </c>
      <c r="U70" s="2201" t="s">
        <v>36</v>
      </c>
      <c r="V70" s="1662" t="s">
        <v>25</v>
      </c>
      <c r="W70" s="2199" t="s">
        <v>25</v>
      </c>
      <c r="X70" s="1822" t="s">
        <v>25</v>
      </c>
      <c r="Y70" s="2205">
        <v>44044</v>
      </c>
      <c r="Z70" s="372">
        <v>53352</v>
      </c>
      <c r="AA70" s="372">
        <v>15782</v>
      </c>
      <c r="AB70" s="372">
        <v>289465</v>
      </c>
      <c r="AC70" s="372">
        <v>390951</v>
      </c>
      <c r="AD70" s="372">
        <v>550</v>
      </c>
      <c r="AE70" s="372">
        <v>111</v>
      </c>
      <c r="AF70" s="372">
        <v>71</v>
      </c>
      <c r="AG70" s="372">
        <v>1809</v>
      </c>
      <c r="AH70" s="372">
        <v>1278</v>
      </c>
      <c r="AI70" s="372">
        <v>1357</v>
      </c>
      <c r="AJ70" s="372">
        <v>98</v>
      </c>
      <c r="AK70" s="372">
        <v>5945</v>
      </c>
      <c r="AL70" s="372">
        <v>29540</v>
      </c>
      <c r="AM70" s="372">
        <v>21</v>
      </c>
      <c r="AN70" s="372">
        <v>536099</v>
      </c>
      <c r="AO70" s="372">
        <v>52584</v>
      </c>
      <c r="AP70" s="376">
        <v>366178</v>
      </c>
      <c r="AQ70" s="2201" t="s">
        <v>36</v>
      </c>
      <c r="AR70" s="1662" t="s">
        <v>25</v>
      </c>
      <c r="AS70" s="2199" t="s">
        <v>25</v>
      </c>
      <c r="AT70" s="1822" t="s">
        <v>25</v>
      </c>
      <c r="AU70" s="2205">
        <v>44044</v>
      </c>
      <c r="AV70" s="372">
        <v>71</v>
      </c>
      <c r="AW70" s="372">
        <v>1809</v>
      </c>
      <c r="AX70" s="372">
        <v>894</v>
      </c>
      <c r="AY70" s="372">
        <v>937</v>
      </c>
      <c r="AZ70" s="372" t="s">
        <v>21</v>
      </c>
      <c r="BA70" s="372" t="s">
        <v>21</v>
      </c>
      <c r="BB70" s="372">
        <v>536099</v>
      </c>
      <c r="BC70" s="372">
        <v>52584</v>
      </c>
      <c r="BD70" s="372">
        <v>25141</v>
      </c>
      <c r="BE70" s="372">
        <v>19149</v>
      </c>
      <c r="BF70" s="372" t="s">
        <v>21</v>
      </c>
      <c r="BG70" s="372">
        <v>2</v>
      </c>
      <c r="BH70" s="372">
        <v>2</v>
      </c>
      <c r="BI70" s="372">
        <v>17186</v>
      </c>
      <c r="BJ70" s="372">
        <v>135</v>
      </c>
      <c r="BK70" s="372">
        <v>17051</v>
      </c>
      <c r="BL70" s="2201" t="s">
        <v>36</v>
      </c>
      <c r="BM70" s="1662" t="s">
        <v>25</v>
      </c>
      <c r="BN70" s="2199" t="s">
        <v>25</v>
      </c>
      <c r="BO70" s="1822" t="s">
        <v>25</v>
      </c>
      <c r="BP70" s="2205">
        <v>44044</v>
      </c>
      <c r="BQ70" s="372">
        <v>29387</v>
      </c>
      <c r="BR70" s="372">
        <v>9981</v>
      </c>
      <c r="BS70" s="372">
        <v>52342</v>
      </c>
      <c r="BT70" s="372">
        <v>19946</v>
      </c>
      <c r="BU70" s="372">
        <v>5</v>
      </c>
      <c r="BV70" s="372">
        <v>498</v>
      </c>
      <c r="BW70" s="372">
        <v>91</v>
      </c>
      <c r="BX70" s="372">
        <v>9096</v>
      </c>
      <c r="BY70" s="372">
        <v>423</v>
      </c>
      <c r="BZ70" s="372">
        <v>8673</v>
      </c>
      <c r="CA70" s="372">
        <v>883</v>
      </c>
      <c r="CB70" s="372" t="s">
        <v>21</v>
      </c>
      <c r="CC70" s="372">
        <v>6011</v>
      </c>
      <c r="CD70" s="372">
        <v>3815</v>
      </c>
      <c r="CE70" s="372">
        <v>28204</v>
      </c>
      <c r="CF70" s="372">
        <v>6012</v>
      </c>
      <c r="CG70" s="372">
        <v>10821</v>
      </c>
      <c r="CH70" s="2201" t="s">
        <v>36</v>
      </c>
      <c r="CI70" s="1662" t="s">
        <v>25</v>
      </c>
      <c r="CJ70" s="2199" t="s">
        <v>25</v>
      </c>
      <c r="CK70" s="1822" t="s">
        <v>25</v>
      </c>
      <c r="CL70" s="2205">
        <v>44044</v>
      </c>
      <c r="CM70" s="60">
        <v>19874</v>
      </c>
      <c r="CN70" s="1233">
        <v>725</v>
      </c>
      <c r="CO70" s="1233">
        <v>9243</v>
      </c>
      <c r="CP70" s="1233">
        <v>38</v>
      </c>
      <c r="CQ70" s="1233">
        <v>4111</v>
      </c>
      <c r="CR70" s="1233">
        <v>4435</v>
      </c>
      <c r="CS70" s="1233">
        <v>98</v>
      </c>
      <c r="CT70" s="1233">
        <v>7800</v>
      </c>
      <c r="CU70" s="1233">
        <v>31781</v>
      </c>
      <c r="CV70" s="1233">
        <v>2040</v>
      </c>
      <c r="CW70" s="1233">
        <v>321127</v>
      </c>
      <c r="CX70" s="1233">
        <v>7659</v>
      </c>
      <c r="CY70" s="1233">
        <v>549015</v>
      </c>
      <c r="CZ70" s="1233">
        <v>133166</v>
      </c>
      <c r="DA70" s="1233">
        <v>16</v>
      </c>
      <c r="DB70" s="1233">
        <v>704</v>
      </c>
      <c r="DC70" s="1233">
        <v>608</v>
      </c>
      <c r="DD70" s="1284" t="s">
        <v>36</v>
      </c>
      <c r="DE70" s="1533" t="s">
        <v>25</v>
      </c>
      <c r="DF70" s="2199" t="s">
        <v>25</v>
      </c>
      <c r="DG70" s="1822" t="s">
        <v>25</v>
      </c>
      <c r="DH70" s="2205">
        <v>44044</v>
      </c>
      <c r="DI70" s="1233">
        <v>69702</v>
      </c>
      <c r="DJ70" s="1233">
        <v>15782</v>
      </c>
      <c r="DK70" s="1233">
        <v>361660</v>
      </c>
      <c r="DL70" s="1233">
        <v>489454</v>
      </c>
      <c r="DM70" s="1233">
        <v>550</v>
      </c>
      <c r="DN70" s="1233">
        <v>111</v>
      </c>
      <c r="DO70" s="1233">
        <v>71</v>
      </c>
      <c r="DP70" s="1233">
        <v>1809</v>
      </c>
      <c r="DQ70" s="1233">
        <v>5328</v>
      </c>
      <c r="DR70" s="1233">
        <v>1278</v>
      </c>
      <c r="DS70" s="1233">
        <v>1357</v>
      </c>
      <c r="DT70" s="1233">
        <v>98</v>
      </c>
      <c r="DU70" s="1233">
        <v>6127</v>
      </c>
      <c r="DV70" s="1233">
        <v>29540</v>
      </c>
      <c r="DW70" s="1233">
        <v>860</v>
      </c>
      <c r="DX70" s="1233">
        <v>184177</v>
      </c>
      <c r="DY70" s="153">
        <v>1083</v>
      </c>
      <c r="DZ70" s="1284" t="s">
        <v>36</v>
      </c>
      <c r="EA70" s="1533" t="s">
        <v>25</v>
      </c>
      <c r="EB70" s="2199" t="s">
        <v>25</v>
      </c>
      <c r="EC70" s="1822" t="s">
        <v>25</v>
      </c>
      <c r="ED70" s="2205">
        <v>44044</v>
      </c>
      <c r="EE70" s="1233" t="s">
        <v>21</v>
      </c>
      <c r="EF70" s="1233">
        <v>111</v>
      </c>
      <c r="EG70" s="1233">
        <v>71</v>
      </c>
      <c r="EH70" s="1233">
        <v>1809</v>
      </c>
      <c r="EI70" s="1233">
        <v>5328</v>
      </c>
      <c r="EJ70" s="1233">
        <v>894</v>
      </c>
      <c r="EK70" s="1233">
        <v>937</v>
      </c>
      <c r="EL70" s="1233">
        <v>182</v>
      </c>
      <c r="EM70" s="1233" t="s">
        <v>21</v>
      </c>
      <c r="EN70" s="1233">
        <v>839</v>
      </c>
      <c r="EO70" s="1233">
        <v>184177</v>
      </c>
      <c r="EP70" s="1233">
        <v>1083</v>
      </c>
      <c r="EQ70" s="1233">
        <v>24765</v>
      </c>
      <c r="ER70" s="1233">
        <v>19596</v>
      </c>
      <c r="ES70" s="1233" t="s">
        <v>21</v>
      </c>
      <c r="ET70" s="1233">
        <v>18</v>
      </c>
      <c r="EU70" s="1233">
        <v>2</v>
      </c>
      <c r="EV70" s="1284" t="s">
        <v>36</v>
      </c>
      <c r="EW70" s="1533" t="s">
        <v>25</v>
      </c>
      <c r="EX70" s="2199" t="s">
        <v>25</v>
      </c>
      <c r="EY70" s="1822" t="s">
        <v>25</v>
      </c>
      <c r="EZ70" s="2205">
        <v>44044</v>
      </c>
      <c r="FA70" s="1233" t="s">
        <v>21</v>
      </c>
      <c r="FB70" s="1233" t="s">
        <v>21</v>
      </c>
      <c r="FC70" s="1233">
        <v>30</v>
      </c>
      <c r="FD70" s="1233">
        <v>418</v>
      </c>
      <c r="FE70" s="1233">
        <v>440</v>
      </c>
      <c r="FF70" s="1233">
        <v>27206</v>
      </c>
      <c r="FG70" s="1233">
        <v>716</v>
      </c>
      <c r="FH70" s="1233">
        <v>52348</v>
      </c>
      <c r="FI70" s="1233">
        <v>20536</v>
      </c>
      <c r="FJ70" s="1233">
        <v>5</v>
      </c>
      <c r="FK70" s="1233">
        <v>581</v>
      </c>
      <c r="FL70" s="1233">
        <v>91</v>
      </c>
      <c r="FM70" s="1233">
        <v>9593</v>
      </c>
      <c r="FN70" s="1233">
        <v>865</v>
      </c>
      <c r="FO70" s="1233">
        <v>8728</v>
      </c>
      <c r="FP70" s="1233">
        <v>883</v>
      </c>
      <c r="FQ70" s="1284" t="s">
        <v>36</v>
      </c>
      <c r="FR70" s="1531" t="s">
        <v>25</v>
      </c>
      <c r="FS70" s="1531"/>
      <c r="FT70" s="1531"/>
      <c r="FU70" s="1531"/>
      <c r="FV70" s="1531"/>
      <c r="FW70" s="1531"/>
      <c r="FX70" s="1531"/>
      <c r="FY70" s="1531"/>
      <c r="FZ70" s="1531"/>
      <c r="GA70" s="1531"/>
      <c r="GB70" s="1531"/>
      <c r="GC70" s="1531"/>
      <c r="GD70" s="1531"/>
      <c r="GE70" s="1531"/>
      <c r="GF70" s="1531"/>
      <c r="GG70" s="1531"/>
      <c r="GH70" s="1531"/>
      <c r="GI70" s="1531"/>
      <c r="GJ70" s="1531"/>
      <c r="GK70" s="1531"/>
      <c r="GL70" s="1531"/>
      <c r="GM70" s="1531"/>
      <c r="GN70" s="1533"/>
    </row>
    <row r="71" spans="1:196" ht="14.25" customHeight="1">
      <c r="A71" s="2199" t="s">
        <v>25</v>
      </c>
      <c r="B71" s="1822" t="s">
        <v>25</v>
      </c>
      <c r="C71" s="2205">
        <v>44075</v>
      </c>
      <c r="D71" s="382">
        <v>16695</v>
      </c>
      <c r="E71" s="372">
        <v>154</v>
      </c>
      <c r="F71" s="372">
        <v>1215</v>
      </c>
      <c r="G71" s="372">
        <v>169</v>
      </c>
      <c r="H71" s="372">
        <v>5844</v>
      </c>
      <c r="I71" s="372">
        <v>6262</v>
      </c>
      <c r="J71" s="372">
        <v>194</v>
      </c>
      <c r="K71" s="372">
        <v>5362</v>
      </c>
      <c r="L71" s="372">
        <v>30654</v>
      </c>
      <c r="M71" s="372">
        <v>1254</v>
      </c>
      <c r="N71" s="372">
        <v>1214054</v>
      </c>
      <c r="O71" s="372">
        <v>653568</v>
      </c>
      <c r="P71" s="372">
        <v>452359</v>
      </c>
      <c r="Q71" s="372">
        <v>112067</v>
      </c>
      <c r="R71" s="372">
        <v>18</v>
      </c>
      <c r="S71" s="372">
        <v>624</v>
      </c>
      <c r="T71" s="372">
        <v>616</v>
      </c>
      <c r="U71" s="2201" t="s">
        <v>37</v>
      </c>
      <c r="V71" s="1662" t="s">
        <v>25</v>
      </c>
      <c r="W71" s="2199" t="s">
        <v>25</v>
      </c>
      <c r="X71" s="1822" t="s">
        <v>25</v>
      </c>
      <c r="Y71" s="2205">
        <v>44075</v>
      </c>
      <c r="Z71" s="372">
        <v>45774</v>
      </c>
      <c r="AA71" s="372">
        <v>14637</v>
      </c>
      <c r="AB71" s="372">
        <v>252475</v>
      </c>
      <c r="AC71" s="372">
        <v>334655</v>
      </c>
      <c r="AD71" s="372">
        <v>568</v>
      </c>
      <c r="AE71" s="372">
        <v>118</v>
      </c>
      <c r="AF71" s="372">
        <v>70</v>
      </c>
      <c r="AG71" s="372">
        <v>2269</v>
      </c>
      <c r="AH71" s="372">
        <v>2381</v>
      </c>
      <c r="AI71" s="372">
        <v>2524</v>
      </c>
      <c r="AJ71" s="372">
        <v>194</v>
      </c>
      <c r="AK71" s="372">
        <v>5362</v>
      </c>
      <c r="AL71" s="372">
        <v>28855</v>
      </c>
      <c r="AM71" s="372">
        <v>43</v>
      </c>
      <c r="AN71" s="372">
        <v>481700</v>
      </c>
      <c r="AO71" s="372">
        <v>39682</v>
      </c>
      <c r="AP71" s="376">
        <v>321208</v>
      </c>
      <c r="AQ71" s="2201" t="s">
        <v>37</v>
      </c>
      <c r="AR71" s="1662" t="s">
        <v>25</v>
      </c>
      <c r="AS71" s="2199" t="s">
        <v>25</v>
      </c>
      <c r="AT71" s="1822" t="s">
        <v>25</v>
      </c>
      <c r="AU71" s="2205">
        <v>44075</v>
      </c>
      <c r="AV71" s="372">
        <v>70</v>
      </c>
      <c r="AW71" s="372">
        <v>2269</v>
      </c>
      <c r="AX71" s="372">
        <v>1760</v>
      </c>
      <c r="AY71" s="372">
        <v>1844</v>
      </c>
      <c r="AZ71" s="372" t="s">
        <v>21</v>
      </c>
      <c r="BA71" s="372" t="s">
        <v>21</v>
      </c>
      <c r="BB71" s="372">
        <v>481700</v>
      </c>
      <c r="BC71" s="372">
        <v>39682</v>
      </c>
      <c r="BD71" s="372">
        <v>24872</v>
      </c>
      <c r="BE71" s="372">
        <v>18701</v>
      </c>
      <c r="BF71" s="372">
        <v>2</v>
      </c>
      <c r="BG71" s="372" t="s">
        <v>21</v>
      </c>
      <c r="BH71" s="372">
        <v>3</v>
      </c>
      <c r="BI71" s="372">
        <v>16943</v>
      </c>
      <c r="BJ71" s="372">
        <v>160</v>
      </c>
      <c r="BK71" s="372">
        <v>16783</v>
      </c>
      <c r="BL71" s="2201" t="s">
        <v>37</v>
      </c>
      <c r="BM71" s="1662" t="s">
        <v>25</v>
      </c>
      <c r="BN71" s="2199" t="s">
        <v>25</v>
      </c>
      <c r="BO71" s="1822" t="s">
        <v>25</v>
      </c>
      <c r="BP71" s="2205">
        <v>44075</v>
      </c>
      <c r="BQ71" s="372">
        <v>29211</v>
      </c>
      <c r="BR71" s="372">
        <v>8644</v>
      </c>
      <c r="BS71" s="372">
        <v>54115</v>
      </c>
      <c r="BT71" s="372">
        <v>20022</v>
      </c>
      <c r="BU71" s="372">
        <v>5</v>
      </c>
      <c r="BV71" s="372">
        <v>488</v>
      </c>
      <c r="BW71" s="372">
        <v>98</v>
      </c>
      <c r="BX71" s="372">
        <v>9337</v>
      </c>
      <c r="BY71" s="372">
        <v>597</v>
      </c>
      <c r="BZ71" s="372">
        <v>8740</v>
      </c>
      <c r="CA71" s="372">
        <v>897</v>
      </c>
      <c r="CB71" s="372" t="s">
        <v>21</v>
      </c>
      <c r="CC71" s="372">
        <v>5924</v>
      </c>
      <c r="CD71" s="372">
        <v>3702</v>
      </c>
      <c r="CE71" s="372">
        <v>29740</v>
      </c>
      <c r="CF71" s="372">
        <v>6385</v>
      </c>
      <c r="CG71" s="372">
        <v>11277</v>
      </c>
      <c r="CH71" s="2201" t="s">
        <v>37</v>
      </c>
      <c r="CI71" s="1662" t="s">
        <v>25</v>
      </c>
      <c r="CJ71" s="2199" t="s">
        <v>25</v>
      </c>
      <c r="CK71" s="1822" t="s">
        <v>25</v>
      </c>
      <c r="CL71" s="2205">
        <v>44075</v>
      </c>
      <c r="CM71" s="60">
        <v>16695</v>
      </c>
      <c r="CN71" s="1233">
        <v>154</v>
      </c>
      <c r="CO71" s="1233">
        <v>7248</v>
      </c>
      <c r="CP71" s="1233">
        <v>169</v>
      </c>
      <c r="CQ71" s="1233">
        <v>5856</v>
      </c>
      <c r="CR71" s="1233">
        <v>6276</v>
      </c>
      <c r="CS71" s="1233">
        <v>194</v>
      </c>
      <c r="CT71" s="1233">
        <v>6983</v>
      </c>
      <c r="CU71" s="1233">
        <v>30654</v>
      </c>
      <c r="CV71" s="1233">
        <v>2028</v>
      </c>
      <c r="CW71" s="1233">
        <v>295720</v>
      </c>
      <c r="CX71" s="1233">
        <v>7071</v>
      </c>
      <c r="CY71" s="1233">
        <v>499578</v>
      </c>
      <c r="CZ71" s="1233">
        <v>126415</v>
      </c>
      <c r="DA71" s="1233">
        <v>18</v>
      </c>
      <c r="DB71" s="1233">
        <v>745</v>
      </c>
      <c r="DC71" s="1233">
        <v>616</v>
      </c>
      <c r="DD71" s="1284" t="s">
        <v>37</v>
      </c>
      <c r="DE71" s="1533" t="s">
        <v>25</v>
      </c>
      <c r="DF71" s="2199" t="s">
        <v>25</v>
      </c>
      <c r="DG71" s="1822" t="s">
        <v>25</v>
      </c>
      <c r="DH71" s="2205">
        <v>44075</v>
      </c>
      <c r="DI71" s="1233">
        <v>63022</v>
      </c>
      <c r="DJ71" s="1233">
        <v>14637</v>
      </c>
      <c r="DK71" s="1233">
        <v>319779</v>
      </c>
      <c r="DL71" s="1233">
        <v>428044</v>
      </c>
      <c r="DM71" s="1233">
        <v>568</v>
      </c>
      <c r="DN71" s="1233">
        <v>118</v>
      </c>
      <c r="DO71" s="1233">
        <v>70</v>
      </c>
      <c r="DP71" s="1233">
        <v>2269</v>
      </c>
      <c r="DQ71" s="1233">
        <v>4049</v>
      </c>
      <c r="DR71" s="1233">
        <v>2381</v>
      </c>
      <c r="DS71" s="1233">
        <v>2524</v>
      </c>
      <c r="DT71" s="1233">
        <v>194</v>
      </c>
      <c r="DU71" s="1233">
        <v>5536</v>
      </c>
      <c r="DV71" s="1233">
        <v>28855</v>
      </c>
      <c r="DW71" s="1233">
        <v>817</v>
      </c>
      <c r="DX71" s="1233">
        <v>154075</v>
      </c>
      <c r="DY71" s="153">
        <v>1113</v>
      </c>
      <c r="DZ71" s="1284" t="s">
        <v>37</v>
      </c>
      <c r="EA71" s="1533" t="s">
        <v>25</v>
      </c>
      <c r="EB71" s="2199" t="s">
        <v>25</v>
      </c>
      <c r="EC71" s="1822" t="s">
        <v>25</v>
      </c>
      <c r="ED71" s="2205">
        <v>44075</v>
      </c>
      <c r="EE71" s="1233" t="s">
        <v>21</v>
      </c>
      <c r="EF71" s="1233">
        <v>118</v>
      </c>
      <c r="EG71" s="1233">
        <v>70</v>
      </c>
      <c r="EH71" s="1233">
        <v>2269</v>
      </c>
      <c r="EI71" s="1233">
        <v>4049</v>
      </c>
      <c r="EJ71" s="1233">
        <v>1760</v>
      </c>
      <c r="EK71" s="1233">
        <v>1844</v>
      </c>
      <c r="EL71" s="1233">
        <v>174</v>
      </c>
      <c r="EM71" s="1233" t="s">
        <v>21</v>
      </c>
      <c r="EN71" s="1233">
        <v>774</v>
      </c>
      <c r="EO71" s="1233">
        <v>154075</v>
      </c>
      <c r="EP71" s="1233">
        <v>1113</v>
      </c>
      <c r="EQ71" s="1233">
        <v>24450</v>
      </c>
      <c r="ER71" s="1233">
        <v>18908</v>
      </c>
      <c r="ES71" s="1233">
        <v>2</v>
      </c>
      <c r="ET71" s="1233">
        <v>7</v>
      </c>
      <c r="EU71" s="1233">
        <v>3</v>
      </c>
      <c r="EV71" s="1284" t="s">
        <v>37</v>
      </c>
      <c r="EW71" s="1533" t="s">
        <v>25</v>
      </c>
      <c r="EX71" s="2199" t="s">
        <v>25</v>
      </c>
      <c r="EY71" s="1822" t="s">
        <v>25</v>
      </c>
      <c r="EZ71" s="2205">
        <v>44075</v>
      </c>
      <c r="FA71" s="1233" t="s">
        <v>21</v>
      </c>
      <c r="FB71" s="1233" t="s">
        <v>21</v>
      </c>
      <c r="FC71" s="1233">
        <v>30</v>
      </c>
      <c r="FD71" s="1233">
        <v>327</v>
      </c>
      <c r="FE71" s="1233">
        <v>351</v>
      </c>
      <c r="FF71" s="1233">
        <v>28169</v>
      </c>
      <c r="FG71" s="1233">
        <v>715</v>
      </c>
      <c r="FH71" s="1233">
        <v>54120</v>
      </c>
      <c r="FI71" s="1233">
        <v>20688</v>
      </c>
      <c r="FJ71" s="1233">
        <v>5</v>
      </c>
      <c r="FK71" s="1233">
        <v>602</v>
      </c>
      <c r="FL71" s="1233">
        <v>98</v>
      </c>
      <c r="FM71" s="1233">
        <v>9882</v>
      </c>
      <c r="FN71" s="1233">
        <v>1081</v>
      </c>
      <c r="FO71" s="1233">
        <v>8801</v>
      </c>
      <c r="FP71" s="1233">
        <v>897</v>
      </c>
      <c r="FQ71" s="1284" t="s">
        <v>37</v>
      </c>
      <c r="FR71" s="1531" t="s">
        <v>25</v>
      </c>
      <c r="FS71" s="1531"/>
      <c r="FT71" s="1531"/>
      <c r="FU71" s="1531"/>
      <c r="FV71" s="1531"/>
      <c r="FW71" s="1531"/>
      <c r="FX71" s="1531"/>
      <c r="FY71" s="1531"/>
      <c r="FZ71" s="1531"/>
      <c r="GA71" s="1531"/>
      <c r="GB71" s="1531"/>
      <c r="GC71" s="1531"/>
      <c r="GD71" s="1531"/>
      <c r="GE71" s="1531"/>
      <c r="GF71" s="1531"/>
      <c r="GG71" s="1531"/>
      <c r="GH71" s="1531"/>
      <c r="GI71" s="1531"/>
      <c r="GJ71" s="1531"/>
      <c r="GK71" s="1531"/>
      <c r="GL71" s="1531"/>
      <c r="GM71" s="1531"/>
      <c r="GN71" s="1533"/>
    </row>
    <row r="72" spans="1:196" ht="14.25" customHeight="1">
      <c r="A72" s="2199" t="s">
        <v>25</v>
      </c>
      <c r="B72" s="1822" t="s">
        <v>25</v>
      </c>
      <c r="C72" s="2205">
        <v>44105</v>
      </c>
      <c r="D72" s="382">
        <v>15577</v>
      </c>
      <c r="E72" s="372">
        <v>771</v>
      </c>
      <c r="F72" s="372">
        <v>1484</v>
      </c>
      <c r="G72" s="372">
        <v>100</v>
      </c>
      <c r="H72" s="372">
        <v>5555</v>
      </c>
      <c r="I72" s="372">
        <v>5931</v>
      </c>
      <c r="J72" s="372">
        <v>167</v>
      </c>
      <c r="K72" s="372">
        <v>5962</v>
      </c>
      <c r="L72" s="372">
        <v>32448</v>
      </c>
      <c r="M72" s="372">
        <v>1445</v>
      </c>
      <c r="N72" s="372">
        <v>1217051</v>
      </c>
      <c r="O72" s="372">
        <v>599545</v>
      </c>
      <c r="P72" s="372">
        <v>502567</v>
      </c>
      <c r="Q72" s="372">
        <v>122012</v>
      </c>
      <c r="R72" s="372">
        <v>18</v>
      </c>
      <c r="S72" s="372">
        <v>673</v>
      </c>
      <c r="T72" s="372">
        <v>626</v>
      </c>
      <c r="U72" s="2201" t="s">
        <v>38</v>
      </c>
      <c r="V72" s="1662" t="s">
        <v>25</v>
      </c>
      <c r="W72" s="2199" t="s">
        <v>25</v>
      </c>
      <c r="X72" s="1822" t="s">
        <v>25</v>
      </c>
      <c r="Y72" s="2205">
        <v>44105</v>
      </c>
      <c r="Z72" s="372">
        <v>44811</v>
      </c>
      <c r="AA72" s="372">
        <v>19971</v>
      </c>
      <c r="AB72" s="372">
        <v>283228</v>
      </c>
      <c r="AC72" s="372">
        <v>379306</v>
      </c>
      <c r="AD72" s="372">
        <v>225</v>
      </c>
      <c r="AE72" s="372">
        <v>140</v>
      </c>
      <c r="AF72" s="372">
        <v>90</v>
      </c>
      <c r="AG72" s="372">
        <v>2278</v>
      </c>
      <c r="AH72" s="372">
        <v>2151</v>
      </c>
      <c r="AI72" s="372">
        <v>2285</v>
      </c>
      <c r="AJ72" s="372">
        <v>167</v>
      </c>
      <c r="AK72" s="372">
        <v>5962</v>
      </c>
      <c r="AL72" s="372">
        <v>30298</v>
      </c>
      <c r="AM72" s="372">
        <v>49</v>
      </c>
      <c r="AN72" s="372">
        <v>543812</v>
      </c>
      <c r="AO72" s="372">
        <v>33105</v>
      </c>
      <c r="AP72" s="376">
        <v>359037</v>
      </c>
      <c r="AQ72" s="2201" t="s">
        <v>38</v>
      </c>
      <c r="AR72" s="1662" t="s">
        <v>25</v>
      </c>
      <c r="AS72" s="2199" t="s">
        <v>25</v>
      </c>
      <c r="AT72" s="1822" t="s">
        <v>25</v>
      </c>
      <c r="AU72" s="2205">
        <v>44105</v>
      </c>
      <c r="AV72" s="372">
        <v>90</v>
      </c>
      <c r="AW72" s="372">
        <v>2278</v>
      </c>
      <c r="AX72" s="372">
        <v>1488</v>
      </c>
      <c r="AY72" s="372">
        <v>1559</v>
      </c>
      <c r="AZ72" s="372" t="s">
        <v>21</v>
      </c>
      <c r="BA72" s="372" t="s">
        <v>21</v>
      </c>
      <c r="BB72" s="372">
        <v>543812</v>
      </c>
      <c r="BC72" s="372">
        <v>33105</v>
      </c>
      <c r="BD72" s="372">
        <v>26250</v>
      </c>
      <c r="BE72" s="372">
        <v>20137</v>
      </c>
      <c r="BF72" s="372">
        <v>2</v>
      </c>
      <c r="BG72" s="372">
        <v>1</v>
      </c>
      <c r="BH72" s="372">
        <v>2</v>
      </c>
      <c r="BI72" s="372">
        <v>18196</v>
      </c>
      <c r="BJ72" s="372">
        <v>142</v>
      </c>
      <c r="BK72" s="372">
        <v>18054</v>
      </c>
      <c r="BL72" s="2201" t="s">
        <v>38</v>
      </c>
      <c r="BM72" s="1662" t="s">
        <v>25</v>
      </c>
      <c r="BN72" s="2199" t="s">
        <v>25</v>
      </c>
      <c r="BO72" s="1822" t="s">
        <v>25</v>
      </c>
      <c r="BP72" s="2205">
        <v>44105</v>
      </c>
      <c r="BQ72" s="372">
        <v>30857</v>
      </c>
      <c r="BR72" s="372">
        <v>10367</v>
      </c>
      <c r="BS72" s="372">
        <v>59820</v>
      </c>
      <c r="BT72" s="372">
        <v>21481</v>
      </c>
      <c r="BU72" s="372">
        <v>5</v>
      </c>
      <c r="BV72" s="372">
        <v>510</v>
      </c>
      <c r="BW72" s="372">
        <v>100</v>
      </c>
      <c r="BX72" s="372">
        <v>10146</v>
      </c>
      <c r="BY72" s="372">
        <v>700</v>
      </c>
      <c r="BZ72" s="372">
        <v>9446</v>
      </c>
      <c r="CA72" s="372">
        <v>959</v>
      </c>
      <c r="CB72" s="372" t="s">
        <v>21</v>
      </c>
      <c r="CC72" s="372">
        <v>6328</v>
      </c>
      <c r="CD72" s="372">
        <v>3883</v>
      </c>
      <c r="CE72" s="372">
        <v>33640</v>
      </c>
      <c r="CF72" s="372">
        <v>7192</v>
      </c>
      <c r="CG72" s="372">
        <v>13822</v>
      </c>
      <c r="CH72" s="2201" t="s">
        <v>38</v>
      </c>
      <c r="CI72" s="1662" t="s">
        <v>25</v>
      </c>
      <c r="CJ72" s="2199" t="s">
        <v>25</v>
      </c>
      <c r="CK72" s="1822" t="s">
        <v>25</v>
      </c>
      <c r="CL72" s="2205">
        <v>44105</v>
      </c>
      <c r="CM72" s="60">
        <v>15577</v>
      </c>
      <c r="CN72" s="1233">
        <v>771</v>
      </c>
      <c r="CO72" s="1233">
        <v>5870</v>
      </c>
      <c r="CP72" s="1233">
        <v>100</v>
      </c>
      <c r="CQ72" s="1233">
        <v>5783</v>
      </c>
      <c r="CR72" s="1233">
        <v>6154</v>
      </c>
      <c r="CS72" s="1233">
        <v>167</v>
      </c>
      <c r="CT72" s="1233">
        <v>7591</v>
      </c>
      <c r="CU72" s="1233">
        <v>32448</v>
      </c>
      <c r="CV72" s="1233">
        <v>2366</v>
      </c>
      <c r="CW72" s="1233">
        <v>372883</v>
      </c>
      <c r="CX72" s="1233">
        <v>5653</v>
      </c>
      <c r="CY72" s="1233">
        <v>543959</v>
      </c>
      <c r="CZ72" s="1233">
        <v>136380</v>
      </c>
      <c r="DA72" s="1233">
        <v>18</v>
      </c>
      <c r="DB72" s="1233">
        <v>820</v>
      </c>
      <c r="DC72" s="1233">
        <v>626</v>
      </c>
      <c r="DD72" s="1284" t="s">
        <v>38</v>
      </c>
      <c r="DE72" s="1533" t="s">
        <v>25</v>
      </c>
      <c r="DF72" s="2199" t="s">
        <v>25</v>
      </c>
      <c r="DG72" s="1822" t="s">
        <v>25</v>
      </c>
      <c r="DH72" s="2205">
        <v>44105</v>
      </c>
      <c r="DI72" s="1233">
        <v>62033</v>
      </c>
      <c r="DJ72" s="1233">
        <v>19971</v>
      </c>
      <c r="DK72" s="1233">
        <v>346046</v>
      </c>
      <c r="DL72" s="1233">
        <v>467189</v>
      </c>
      <c r="DM72" s="1233">
        <v>225</v>
      </c>
      <c r="DN72" s="1233">
        <v>140</v>
      </c>
      <c r="DO72" s="1233">
        <v>90</v>
      </c>
      <c r="DP72" s="1233">
        <v>2278</v>
      </c>
      <c r="DQ72" s="1233">
        <v>3160</v>
      </c>
      <c r="DR72" s="1233">
        <v>2151</v>
      </c>
      <c r="DS72" s="1233">
        <v>2285</v>
      </c>
      <c r="DT72" s="1233">
        <v>167</v>
      </c>
      <c r="DU72" s="1233">
        <v>6203</v>
      </c>
      <c r="DV72" s="1233">
        <v>30298</v>
      </c>
      <c r="DW72" s="1233">
        <v>970</v>
      </c>
      <c r="DX72" s="1233">
        <v>198325</v>
      </c>
      <c r="DY72" s="153">
        <v>1078</v>
      </c>
      <c r="DZ72" s="1284" t="s">
        <v>38</v>
      </c>
      <c r="EA72" s="1533" t="s">
        <v>25</v>
      </c>
      <c r="EB72" s="2199" t="s">
        <v>25</v>
      </c>
      <c r="EC72" s="1822" t="s">
        <v>25</v>
      </c>
      <c r="ED72" s="2205">
        <v>44105</v>
      </c>
      <c r="EE72" s="1233" t="s">
        <v>21</v>
      </c>
      <c r="EF72" s="1233">
        <v>140</v>
      </c>
      <c r="EG72" s="1233">
        <v>90</v>
      </c>
      <c r="EH72" s="1233">
        <v>2278</v>
      </c>
      <c r="EI72" s="1233">
        <v>3160</v>
      </c>
      <c r="EJ72" s="1233">
        <v>1488</v>
      </c>
      <c r="EK72" s="1233">
        <v>1559</v>
      </c>
      <c r="EL72" s="1233">
        <v>241</v>
      </c>
      <c r="EM72" s="1233" t="s">
        <v>21</v>
      </c>
      <c r="EN72" s="1233">
        <v>921</v>
      </c>
      <c r="EO72" s="1233">
        <v>198325</v>
      </c>
      <c r="EP72" s="1233">
        <v>1078</v>
      </c>
      <c r="EQ72" s="1233">
        <v>25682</v>
      </c>
      <c r="ER72" s="1233">
        <v>20252</v>
      </c>
      <c r="ES72" s="1233">
        <v>2</v>
      </c>
      <c r="ET72" s="1233">
        <v>20</v>
      </c>
      <c r="EU72" s="1233">
        <v>2</v>
      </c>
      <c r="EV72" s="1284" t="s">
        <v>38</v>
      </c>
      <c r="EW72" s="1533" t="s">
        <v>25</v>
      </c>
      <c r="EX72" s="2199" t="s">
        <v>25</v>
      </c>
      <c r="EY72" s="1822" t="s">
        <v>25</v>
      </c>
      <c r="EZ72" s="2205">
        <v>44105</v>
      </c>
      <c r="FA72" s="1233" t="s">
        <v>21</v>
      </c>
      <c r="FB72" s="1233" t="s">
        <v>21</v>
      </c>
      <c r="FC72" s="1233">
        <v>48</v>
      </c>
      <c r="FD72" s="1233">
        <v>329</v>
      </c>
      <c r="FE72" s="1233">
        <v>347</v>
      </c>
      <c r="FF72" s="1233">
        <v>30346</v>
      </c>
      <c r="FG72" s="1233">
        <v>846</v>
      </c>
      <c r="FH72" s="1233">
        <v>59819</v>
      </c>
      <c r="FI72" s="1233">
        <v>22239</v>
      </c>
      <c r="FJ72" s="1233">
        <v>5</v>
      </c>
      <c r="FK72" s="1233">
        <v>638</v>
      </c>
      <c r="FL72" s="1233">
        <v>100</v>
      </c>
      <c r="FM72" s="1233">
        <v>10769</v>
      </c>
      <c r="FN72" s="1233">
        <v>1248</v>
      </c>
      <c r="FO72" s="1233">
        <v>9521</v>
      </c>
      <c r="FP72" s="1233">
        <v>959</v>
      </c>
      <c r="FQ72" s="1284" t="s">
        <v>38</v>
      </c>
      <c r="FR72" s="1531" t="s">
        <v>25</v>
      </c>
      <c r="FS72" s="1531"/>
      <c r="FT72" s="1531"/>
      <c r="FU72" s="1531"/>
      <c r="FV72" s="1531"/>
      <c r="FW72" s="1531"/>
      <c r="FX72" s="1531"/>
      <c r="FY72" s="1531"/>
      <c r="FZ72" s="1531"/>
      <c r="GA72" s="1531"/>
      <c r="GB72" s="1531"/>
      <c r="GC72" s="1531"/>
      <c r="GD72" s="1531"/>
      <c r="GE72" s="1531"/>
      <c r="GF72" s="1531"/>
      <c r="GG72" s="1531"/>
      <c r="GH72" s="1531"/>
      <c r="GI72" s="1531"/>
      <c r="GJ72" s="1531"/>
      <c r="GK72" s="1531"/>
      <c r="GL72" s="1531"/>
      <c r="GM72" s="1531"/>
      <c r="GN72" s="1533"/>
    </row>
    <row r="73" spans="1:196" ht="14.25" customHeight="1">
      <c r="A73" s="2199" t="s">
        <v>25</v>
      </c>
      <c r="B73" s="1822" t="s">
        <v>25</v>
      </c>
      <c r="C73" s="2205">
        <v>44136</v>
      </c>
      <c r="D73" s="382">
        <v>14792</v>
      </c>
      <c r="E73" s="372">
        <v>1108</v>
      </c>
      <c r="F73" s="372">
        <v>1335</v>
      </c>
      <c r="G73" s="372">
        <v>320</v>
      </c>
      <c r="H73" s="372">
        <v>5762</v>
      </c>
      <c r="I73" s="372">
        <v>6181</v>
      </c>
      <c r="J73" s="372">
        <v>176</v>
      </c>
      <c r="K73" s="372">
        <v>6424</v>
      </c>
      <c r="L73" s="372">
        <v>33980</v>
      </c>
      <c r="M73" s="372">
        <v>1113</v>
      </c>
      <c r="N73" s="372">
        <v>1359338</v>
      </c>
      <c r="O73" s="372">
        <v>764288</v>
      </c>
      <c r="P73" s="372">
        <v>520545</v>
      </c>
      <c r="Q73" s="372">
        <v>118744</v>
      </c>
      <c r="R73" s="372">
        <v>17</v>
      </c>
      <c r="S73" s="372">
        <v>871</v>
      </c>
      <c r="T73" s="372">
        <v>607</v>
      </c>
      <c r="U73" s="2201" t="s">
        <v>39</v>
      </c>
      <c r="V73" s="1662" t="s">
        <v>25</v>
      </c>
      <c r="W73" s="2199" t="s">
        <v>25</v>
      </c>
      <c r="X73" s="1822" t="s">
        <v>25</v>
      </c>
      <c r="Y73" s="2205">
        <v>44136</v>
      </c>
      <c r="Z73" s="372">
        <v>51480</v>
      </c>
      <c r="AA73" s="372">
        <v>17255</v>
      </c>
      <c r="AB73" s="372">
        <v>301348</v>
      </c>
      <c r="AC73" s="372">
        <v>402897</v>
      </c>
      <c r="AD73" s="372">
        <v>203</v>
      </c>
      <c r="AE73" s="372">
        <v>171</v>
      </c>
      <c r="AF73" s="372">
        <v>107</v>
      </c>
      <c r="AG73" s="372">
        <v>2357</v>
      </c>
      <c r="AH73" s="372">
        <v>2777</v>
      </c>
      <c r="AI73" s="372">
        <v>2939</v>
      </c>
      <c r="AJ73" s="372">
        <v>176</v>
      </c>
      <c r="AK73" s="372">
        <v>6424</v>
      </c>
      <c r="AL73" s="372">
        <v>32075</v>
      </c>
      <c r="AM73" s="372">
        <v>41</v>
      </c>
      <c r="AN73" s="372">
        <v>563644</v>
      </c>
      <c r="AO73" s="372">
        <v>42639</v>
      </c>
      <c r="AP73" s="376">
        <v>373327</v>
      </c>
      <c r="AQ73" s="2201" t="s">
        <v>39</v>
      </c>
      <c r="AR73" s="1662" t="s">
        <v>25</v>
      </c>
      <c r="AS73" s="2199" t="s">
        <v>25</v>
      </c>
      <c r="AT73" s="1822" t="s">
        <v>25</v>
      </c>
      <c r="AU73" s="2205">
        <v>44136</v>
      </c>
      <c r="AV73" s="372">
        <v>107</v>
      </c>
      <c r="AW73" s="372">
        <v>2357</v>
      </c>
      <c r="AX73" s="372">
        <v>2166</v>
      </c>
      <c r="AY73" s="372">
        <v>2270</v>
      </c>
      <c r="AZ73" s="372" t="s">
        <v>21</v>
      </c>
      <c r="BA73" s="372" t="s">
        <v>21</v>
      </c>
      <c r="BB73" s="372">
        <v>563644</v>
      </c>
      <c r="BC73" s="372">
        <v>42639</v>
      </c>
      <c r="BD73" s="372">
        <v>25714</v>
      </c>
      <c r="BE73" s="372">
        <v>19815</v>
      </c>
      <c r="BF73" s="372">
        <v>2</v>
      </c>
      <c r="BG73" s="372">
        <v>2</v>
      </c>
      <c r="BH73" s="372">
        <v>3</v>
      </c>
      <c r="BI73" s="372">
        <v>17877</v>
      </c>
      <c r="BJ73" s="372">
        <v>117</v>
      </c>
      <c r="BK73" s="372">
        <v>17760</v>
      </c>
      <c r="BL73" s="2201" t="s">
        <v>39</v>
      </c>
      <c r="BM73" s="1662" t="s">
        <v>25</v>
      </c>
      <c r="BN73" s="2199" t="s">
        <v>25</v>
      </c>
      <c r="BO73" s="1822" t="s">
        <v>25</v>
      </c>
      <c r="BP73" s="2205">
        <v>44136</v>
      </c>
      <c r="BQ73" s="372">
        <v>28049</v>
      </c>
      <c r="BR73" s="372">
        <v>9581</v>
      </c>
      <c r="BS73" s="372">
        <v>60998</v>
      </c>
      <c r="BT73" s="372">
        <v>21822</v>
      </c>
      <c r="BU73" s="372">
        <v>4</v>
      </c>
      <c r="BV73" s="372">
        <v>685</v>
      </c>
      <c r="BW73" s="372">
        <v>93</v>
      </c>
      <c r="BX73" s="372">
        <v>10417</v>
      </c>
      <c r="BY73" s="372">
        <v>773</v>
      </c>
      <c r="BZ73" s="372">
        <v>9644</v>
      </c>
      <c r="CA73" s="372">
        <v>817</v>
      </c>
      <c r="CB73" s="372">
        <v>2</v>
      </c>
      <c r="CC73" s="372">
        <v>6405</v>
      </c>
      <c r="CD73" s="372">
        <v>3870</v>
      </c>
      <c r="CE73" s="372">
        <v>34419</v>
      </c>
      <c r="CF73" s="372">
        <v>8416</v>
      </c>
      <c r="CG73" s="372">
        <v>15092</v>
      </c>
      <c r="CH73" s="2201" t="s">
        <v>39</v>
      </c>
      <c r="CI73" s="1662" t="s">
        <v>25</v>
      </c>
      <c r="CJ73" s="2199" t="s">
        <v>25</v>
      </c>
      <c r="CK73" s="1822" t="s">
        <v>25</v>
      </c>
      <c r="CL73" s="2205">
        <v>44136</v>
      </c>
      <c r="CM73" s="60">
        <v>14792</v>
      </c>
      <c r="CN73" s="1233">
        <v>1108</v>
      </c>
      <c r="CO73" s="1233">
        <v>8675</v>
      </c>
      <c r="CP73" s="1233">
        <v>320</v>
      </c>
      <c r="CQ73" s="1233">
        <v>6083</v>
      </c>
      <c r="CR73" s="1233">
        <v>6493</v>
      </c>
      <c r="CS73" s="1233">
        <v>176</v>
      </c>
      <c r="CT73" s="1233">
        <v>9128</v>
      </c>
      <c r="CU73" s="1233">
        <v>33980</v>
      </c>
      <c r="CV73" s="1233">
        <v>1948</v>
      </c>
      <c r="CW73" s="1233">
        <v>384645</v>
      </c>
      <c r="CX73" s="1233">
        <v>7391</v>
      </c>
      <c r="CY73" s="1233">
        <v>570860</v>
      </c>
      <c r="CZ73" s="1233">
        <v>132915</v>
      </c>
      <c r="DA73" s="1233">
        <v>17</v>
      </c>
      <c r="DB73" s="1233">
        <v>1063</v>
      </c>
      <c r="DC73" s="1233">
        <v>607</v>
      </c>
      <c r="DD73" s="1284" t="s">
        <v>39</v>
      </c>
      <c r="DE73" s="1533" t="s">
        <v>25</v>
      </c>
      <c r="DF73" s="2199" t="s">
        <v>25</v>
      </c>
      <c r="DG73" s="1822" t="s">
        <v>25</v>
      </c>
      <c r="DH73" s="2205">
        <v>44136</v>
      </c>
      <c r="DI73" s="1233">
        <v>68368</v>
      </c>
      <c r="DJ73" s="1233">
        <v>17255</v>
      </c>
      <c r="DK73" s="1233">
        <v>375733</v>
      </c>
      <c r="DL73" s="1233">
        <v>505653</v>
      </c>
      <c r="DM73" s="1233">
        <v>203</v>
      </c>
      <c r="DN73" s="1233">
        <v>171</v>
      </c>
      <c r="DO73" s="1233">
        <v>107</v>
      </c>
      <c r="DP73" s="1233">
        <v>2357</v>
      </c>
      <c r="DQ73" s="1233">
        <v>4693</v>
      </c>
      <c r="DR73" s="1233">
        <v>2777</v>
      </c>
      <c r="DS73" s="1233">
        <v>2939</v>
      </c>
      <c r="DT73" s="1233">
        <v>176</v>
      </c>
      <c r="DU73" s="1233">
        <v>6704</v>
      </c>
      <c r="DV73" s="1233">
        <v>32075</v>
      </c>
      <c r="DW73" s="1233">
        <v>876</v>
      </c>
      <c r="DX73" s="1233">
        <v>198194</v>
      </c>
      <c r="DY73" s="153">
        <v>1219</v>
      </c>
      <c r="DZ73" s="1284" t="s">
        <v>39</v>
      </c>
      <c r="EA73" s="1533" t="s">
        <v>25</v>
      </c>
      <c r="EB73" s="2199" t="s">
        <v>25</v>
      </c>
      <c r="EC73" s="1822" t="s">
        <v>25</v>
      </c>
      <c r="ED73" s="2205">
        <v>44136</v>
      </c>
      <c r="EE73" s="1233" t="s">
        <v>21</v>
      </c>
      <c r="EF73" s="1233">
        <v>171</v>
      </c>
      <c r="EG73" s="1233">
        <v>107</v>
      </c>
      <c r="EH73" s="1233">
        <v>2357</v>
      </c>
      <c r="EI73" s="1233">
        <v>4693</v>
      </c>
      <c r="EJ73" s="1233">
        <v>2166</v>
      </c>
      <c r="EK73" s="1233">
        <v>2270</v>
      </c>
      <c r="EL73" s="1233">
        <v>280</v>
      </c>
      <c r="EM73" s="1233" t="s">
        <v>21</v>
      </c>
      <c r="EN73" s="1233">
        <v>835</v>
      </c>
      <c r="EO73" s="1233">
        <v>198194</v>
      </c>
      <c r="EP73" s="1233">
        <v>1219</v>
      </c>
      <c r="EQ73" s="1233">
        <v>25228</v>
      </c>
      <c r="ER73" s="1233">
        <v>19944</v>
      </c>
      <c r="ES73" s="1233">
        <v>2</v>
      </c>
      <c r="ET73" s="1233">
        <v>55</v>
      </c>
      <c r="EU73" s="1233">
        <v>3</v>
      </c>
      <c r="EV73" s="1284" t="s">
        <v>39</v>
      </c>
      <c r="EW73" s="1533" t="s">
        <v>25</v>
      </c>
      <c r="EX73" s="2199" t="s">
        <v>25</v>
      </c>
      <c r="EY73" s="1822" t="s">
        <v>25</v>
      </c>
      <c r="EZ73" s="2205">
        <v>44136</v>
      </c>
      <c r="FA73" s="1233" t="s">
        <v>21</v>
      </c>
      <c r="FB73" s="1233" t="s">
        <v>21</v>
      </c>
      <c r="FC73" s="1233">
        <v>32</v>
      </c>
      <c r="FD73" s="1233">
        <v>345</v>
      </c>
      <c r="FE73" s="1233">
        <v>363</v>
      </c>
      <c r="FF73" s="1233">
        <v>27630</v>
      </c>
      <c r="FG73" s="1233">
        <v>387</v>
      </c>
      <c r="FH73" s="1233">
        <v>60982</v>
      </c>
      <c r="FI73" s="1233">
        <v>22575</v>
      </c>
      <c r="FJ73" s="1233">
        <v>4</v>
      </c>
      <c r="FK73" s="1233">
        <v>824</v>
      </c>
      <c r="FL73" s="1233">
        <v>93</v>
      </c>
      <c r="FM73" s="1233">
        <v>11023</v>
      </c>
      <c r="FN73" s="1233">
        <v>1315</v>
      </c>
      <c r="FO73" s="1233">
        <v>9708</v>
      </c>
      <c r="FP73" s="1233">
        <v>817</v>
      </c>
      <c r="FQ73" s="1284" t="s">
        <v>39</v>
      </c>
      <c r="FR73" s="1531" t="s">
        <v>25</v>
      </c>
      <c r="FS73" s="1531"/>
      <c r="FT73" s="1531"/>
      <c r="FU73" s="1531"/>
      <c r="FV73" s="1531"/>
      <c r="FW73" s="1531"/>
      <c r="FX73" s="1531"/>
      <c r="FY73" s="1531"/>
      <c r="FZ73" s="1531"/>
      <c r="GA73" s="1531"/>
      <c r="GB73" s="1531"/>
      <c r="GC73" s="1531"/>
      <c r="GD73" s="1531"/>
      <c r="GE73" s="1531"/>
      <c r="GF73" s="1531"/>
      <c r="GG73" s="1531"/>
      <c r="GH73" s="1531"/>
      <c r="GI73" s="1531"/>
      <c r="GJ73" s="1531"/>
      <c r="GK73" s="1531"/>
      <c r="GL73" s="1531"/>
      <c r="GM73" s="1531"/>
      <c r="GN73" s="1533"/>
    </row>
    <row r="74" spans="1:196" ht="14.25" customHeight="1">
      <c r="A74" s="2206" t="s">
        <v>25</v>
      </c>
      <c r="B74" s="1830" t="s">
        <v>25</v>
      </c>
      <c r="C74" s="2207">
        <v>44166</v>
      </c>
      <c r="D74" s="374">
        <v>18466</v>
      </c>
      <c r="E74" s="373">
        <v>301</v>
      </c>
      <c r="F74" s="373">
        <v>1283</v>
      </c>
      <c r="G74" s="373">
        <v>118</v>
      </c>
      <c r="H74" s="373">
        <v>6017</v>
      </c>
      <c r="I74" s="373">
        <v>6538</v>
      </c>
      <c r="J74" s="373">
        <v>109</v>
      </c>
      <c r="K74" s="373">
        <v>6808</v>
      </c>
      <c r="L74" s="373">
        <v>33188</v>
      </c>
      <c r="M74" s="373">
        <v>1400</v>
      </c>
      <c r="N74" s="373">
        <v>1432868</v>
      </c>
      <c r="O74" s="373">
        <v>835780</v>
      </c>
      <c r="P74" s="373">
        <v>548572</v>
      </c>
      <c r="Q74" s="373">
        <v>120640</v>
      </c>
      <c r="R74" s="373">
        <v>29</v>
      </c>
      <c r="S74" s="373">
        <v>747</v>
      </c>
      <c r="T74" s="373">
        <v>644</v>
      </c>
      <c r="U74" s="2208" t="s">
        <v>40</v>
      </c>
      <c r="V74" s="1673" t="s">
        <v>25</v>
      </c>
      <c r="W74" s="2206" t="s">
        <v>25</v>
      </c>
      <c r="X74" s="1830" t="s">
        <v>25</v>
      </c>
      <c r="Y74" s="2207">
        <v>44166</v>
      </c>
      <c r="Z74" s="373">
        <v>43357</v>
      </c>
      <c r="AA74" s="373">
        <v>18879</v>
      </c>
      <c r="AB74" s="373">
        <v>321255</v>
      </c>
      <c r="AC74" s="373">
        <v>436103</v>
      </c>
      <c r="AD74" s="373">
        <v>150</v>
      </c>
      <c r="AE74" s="373">
        <v>171</v>
      </c>
      <c r="AF74" s="373">
        <v>107</v>
      </c>
      <c r="AG74" s="373">
        <v>3085</v>
      </c>
      <c r="AH74" s="373">
        <v>1357</v>
      </c>
      <c r="AI74" s="373">
        <v>1447</v>
      </c>
      <c r="AJ74" s="373">
        <v>109</v>
      </c>
      <c r="AK74" s="373">
        <v>6808</v>
      </c>
      <c r="AL74" s="373">
        <v>30800</v>
      </c>
      <c r="AM74" s="373">
        <v>23</v>
      </c>
      <c r="AN74" s="373">
        <v>582287</v>
      </c>
      <c r="AO74" s="373">
        <v>47977</v>
      </c>
      <c r="AP74" s="377">
        <v>394331</v>
      </c>
      <c r="AQ74" s="2208" t="s">
        <v>40</v>
      </c>
      <c r="AR74" s="1673" t="s">
        <v>25</v>
      </c>
      <c r="AS74" s="2206" t="s">
        <v>25</v>
      </c>
      <c r="AT74" s="1830" t="s">
        <v>25</v>
      </c>
      <c r="AU74" s="2207">
        <v>44166</v>
      </c>
      <c r="AV74" s="373">
        <v>107</v>
      </c>
      <c r="AW74" s="373">
        <v>3085</v>
      </c>
      <c r="AX74" s="373">
        <v>822</v>
      </c>
      <c r="AY74" s="373">
        <v>861</v>
      </c>
      <c r="AZ74" s="373" t="s">
        <v>21</v>
      </c>
      <c r="BA74" s="373" t="s">
        <v>21</v>
      </c>
      <c r="BB74" s="373">
        <v>582287</v>
      </c>
      <c r="BC74" s="373">
        <v>47977</v>
      </c>
      <c r="BD74" s="373">
        <v>28496</v>
      </c>
      <c r="BE74" s="373">
        <v>20412</v>
      </c>
      <c r="BF74" s="373">
        <v>2</v>
      </c>
      <c r="BG74" s="373">
        <v>13</v>
      </c>
      <c r="BH74" s="373">
        <v>3</v>
      </c>
      <c r="BI74" s="373">
        <v>18346</v>
      </c>
      <c r="BJ74" s="373">
        <v>127</v>
      </c>
      <c r="BK74" s="373">
        <v>18219</v>
      </c>
      <c r="BL74" s="2208" t="s">
        <v>40</v>
      </c>
      <c r="BM74" s="1673" t="s">
        <v>25</v>
      </c>
      <c r="BN74" s="2206" t="s">
        <v>25</v>
      </c>
      <c r="BO74" s="1830" t="s">
        <v>25</v>
      </c>
      <c r="BP74" s="2207">
        <v>44166</v>
      </c>
      <c r="BQ74" s="373">
        <v>30649</v>
      </c>
      <c r="BR74" s="373">
        <v>11593</v>
      </c>
      <c r="BS74" s="373">
        <v>64077</v>
      </c>
      <c r="BT74" s="373">
        <v>22966</v>
      </c>
      <c r="BU74" s="373">
        <v>5</v>
      </c>
      <c r="BV74" s="373">
        <v>508</v>
      </c>
      <c r="BW74" s="373">
        <v>107</v>
      </c>
      <c r="BX74" s="373">
        <v>10891</v>
      </c>
      <c r="BY74" s="373">
        <v>1045</v>
      </c>
      <c r="BZ74" s="373">
        <v>9846</v>
      </c>
      <c r="CA74" s="373">
        <v>896</v>
      </c>
      <c r="CB74" s="373" t="s">
        <v>21</v>
      </c>
      <c r="CC74" s="373">
        <v>6753</v>
      </c>
      <c r="CD74" s="373">
        <v>4305</v>
      </c>
      <c r="CE74" s="373">
        <v>36034</v>
      </c>
      <c r="CF74" s="373">
        <v>11612</v>
      </c>
      <c r="CG74" s="373">
        <v>12890</v>
      </c>
      <c r="CH74" s="2208" t="s">
        <v>40</v>
      </c>
      <c r="CI74" s="1673" t="s">
        <v>25</v>
      </c>
      <c r="CJ74" s="2206" t="s">
        <v>25</v>
      </c>
      <c r="CK74" s="1830" t="s">
        <v>25</v>
      </c>
      <c r="CL74" s="2207">
        <v>44166</v>
      </c>
      <c r="CM74" s="74">
        <v>18466</v>
      </c>
      <c r="CN74" s="1232">
        <v>301</v>
      </c>
      <c r="CO74" s="1232">
        <v>10371</v>
      </c>
      <c r="CP74" s="1232">
        <v>118</v>
      </c>
      <c r="CQ74" s="1232">
        <v>6335</v>
      </c>
      <c r="CR74" s="1232">
        <v>6850</v>
      </c>
      <c r="CS74" s="1232">
        <v>109</v>
      </c>
      <c r="CT74" s="1232">
        <v>8560</v>
      </c>
      <c r="CU74" s="1232">
        <v>33188</v>
      </c>
      <c r="CV74" s="1232">
        <v>2129</v>
      </c>
      <c r="CW74" s="1232">
        <v>359260</v>
      </c>
      <c r="CX74" s="1232">
        <v>8743</v>
      </c>
      <c r="CY74" s="1232">
        <v>602449</v>
      </c>
      <c r="CZ74" s="1232">
        <v>135256</v>
      </c>
      <c r="DA74" s="1232">
        <v>29</v>
      </c>
      <c r="DB74" s="1232">
        <v>914</v>
      </c>
      <c r="DC74" s="1232">
        <v>644</v>
      </c>
      <c r="DD74" s="1298" t="s">
        <v>40</v>
      </c>
      <c r="DE74" s="1537" t="s">
        <v>25</v>
      </c>
      <c r="DF74" s="2206" t="s">
        <v>25</v>
      </c>
      <c r="DG74" s="1830" t="s">
        <v>25</v>
      </c>
      <c r="DH74" s="2207">
        <v>44166</v>
      </c>
      <c r="DI74" s="1232">
        <v>60848</v>
      </c>
      <c r="DJ74" s="1232">
        <v>18879</v>
      </c>
      <c r="DK74" s="1232">
        <v>401490</v>
      </c>
      <c r="DL74" s="1232">
        <v>546358</v>
      </c>
      <c r="DM74" s="1232">
        <v>150</v>
      </c>
      <c r="DN74" s="1232">
        <v>171</v>
      </c>
      <c r="DO74" s="1232">
        <v>107</v>
      </c>
      <c r="DP74" s="1232">
        <v>3085</v>
      </c>
      <c r="DQ74" s="1232">
        <v>5618</v>
      </c>
      <c r="DR74" s="1232">
        <v>1357</v>
      </c>
      <c r="DS74" s="1232">
        <v>1447</v>
      </c>
      <c r="DT74" s="1232">
        <v>109</v>
      </c>
      <c r="DU74" s="1232">
        <v>6982</v>
      </c>
      <c r="DV74" s="1232">
        <v>30800</v>
      </c>
      <c r="DW74" s="1232">
        <v>752</v>
      </c>
      <c r="DX74" s="1232">
        <v>193073</v>
      </c>
      <c r="DY74" s="361">
        <v>1259</v>
      </c>
      <c r="DZ74" s="1298" t="s">
        <v>40</v>
      </c>
      <c r="EA74" s="1537" t="s">
        <v>25</v>
      </c>
      <c r="EB74" s="2206" t="s">
        <v>25</v>
      </c>
      <c r="EC74" s="1830" t="s">
        <v>25</v>
      </c>
      <c r="ED74" s="2207">
        <v>44166</v>
      </c>
      <c r="EE74" s="1232" t="s">
        <v>21</v>
      </c>
      <c r="EF74" s="1232">
        <v>171</v>
      </c>
      <c r="EG74" s="1232">
        <v>107</v>
      </c>
      <c r="EH74" s="1232">
        <v>3085</v>
      </c>
      <c r="EI74" s="1232">
        <v>5618</v>
      </c>
      <c r="EJ74" s="1232">
        <v>822</v>
      </c>
      <c r="EK74" s="1232">
        <v>861</v>
      </c>
      <c r="EL74" s="1232">
        <v>174</v>
      </c>
      <c r="EM74" s="1232" t="s">
        <v>21</v>
      </c>
      <c r="EN74" s="1232">
        <v>729</v>
      </c>
      <c r="EO74" s="1232">
        <v>193073</v>
      </c>
      <c r="EP74" s="1232">
        <v>1259</v>
      </c>
      <c r="EQ74" s="1232">
        <v>27908</v>
      </c>
      <c r="ER74" s="1232">
        <v>20528</v>
      </c>
      <c r="ES74" s="1232">
        <v>2</v>
      </c>
      <c r="ET74" s="1232">
        <v>30</v>
      </c>
      <c r="EU74" s="1232">
        <v>3</v>
      </c>
      <c r="EV74" s="1298" t="s">
        <v>40</v>
      </c>
      <c r="EW74" s="1537" t="s">
        <v>25</v>
      </c>
      <c r="EX74" s="2206" t="s">
        <v>25</v>
      </c>
      <c r="EY74" s="1830" t="s">
        <v>25</v>
      </c>
      <c r="EZ74" s="2207">
        <v>44166</v>
      </c>
      <c r="FA74" s="1232" t="s">
        <v>21</v>
      </c>
      <c r="FB74" s="1232" t="s">
        <v>21</v>
      </c>
      <c r="FC74" s="1232">
        <v>39</v>
      </c>
      <c r="FD74" s="1232">
        <v>271</v>
      </c>
      <c r="FE74" s="1232">
        <v>288</v>
      </c>
      <c r="FF74" s="1232">
        <v>30094</v>
      </c>
      <c r="FG74" s="1232">
        <v>1690</v>
      </c>
      <c r="FH74" s="1232">
        <v>64080</v>
      </c>
      <c r="FI74" s="1232">
        <v>23804</v>
      </c>
      <c r="FJ74" s="1232">
        <v>5</v>
      </c>
      <c r="FK74" s="1232">
        <v>658</v>
      </c>
      <c r="FL74" s="1232">
        <v>107</v>
      </c>
      <c r="FM74" s="1232">
        <v>11571</v>
      </c>
      <c r="FN74" s="1232">
        <v>1641</v>
      </c>
      <c r="FO74" s="1232">
        <v>9930</v>
      </c>
      <c r="FP74" s="1232">
        <v>896</v>
      </c>
      <c r="FQ74" s="1298" t="s">
        <v>40</v>
      </c>
      <c r="FR74" s="2223" t="s">
        <v>25</v>
      </c>
      <c r="FS74" s="1531"/>
      <c r="FT74" s="1531"/>
      <c r="FU74" s="1531"/>
      <c r="FV74" s="1531"/>
      <c r="FW74" s="1531"/>
      <c r="FX74" s="1531"/>
      <c r="FY74" s="1531"/>
      <c r="FZ74" s="1531"/>
      <c r="GA74" s="1531"/>
      <c r="GB74" s="1531"/>
      <c r="GC74" s="1531"/>
      <c r="GD74" s="1531"/>
      <c r="GE74" s="1531"/>
      <c r="GF74" s="1531"/>
      <c r="GG74" s="1531"/>
      <c r="GH74" s="1531"/>
      <c r="GI74" s="1531"/>
      <c r="GJ74" s="1531"/>
      <c r="GK74" s="1531"/>
      <c r="GL74" s="1531"/>
      <c r="GM74" s="1531"/>
      <c r="GN74" s="1533"/>
    </row>
    <row r="75" spans="1:196" ht="14.25" customHeight="1">
      <c r="A75" s="1449"/>
      <c r="B75" s="1449"/>
      <c r="C75" s="1449"/>
      <c r="D75" s="1449"/>
      <c r="E75" s="1449"/>
      <c r="F75" s="1449"/>
      <c r="G75" s="1449"/>
      <c r="H75" s="1449"/>
      <c r="I75" s="1449"/>
      <c r="J75" s="1449"/>
      <c r="K75" s="2209"/>
      <c r="L75" s="1449"/>
      <c r="M75" s="1449"/>
      <c r="N75" s="1449"/>
      <c r="O75" s="1449"/>
      <c r="P75" s="1449"/>
      <c r="Q75" s="1449"/>
      <c r="R75" s="1449"/>
      <c r="S75" s="2224"/>
      <c r="T75" s="1449"/>
      <c r="U75" s="1620"/>
      <c r="V75" s="1620"/>
      <c r="W75" s="1449"/>
      <c r="X75" s="1449"/>
      <c r="Y75" s="1449"/>
      <c r="Z75" s="1449"/>
      <c r="AA75" s="1449"/>
      <c r="AB75" s="1449"/>
      <c r="AC75" s="1449"/>
      <c r="AD75" s="1449"/>
      <c r="AE75" s="1449"/>
      <c r="AF75" s="1449"/>
      <c r="AG75" s="2134"/>
      <c r="AH75" s="1449"/>
      <c r="AI75" s="2209"/>
      <c r="AJ75" s="1449"/>
      <c r="AK75" s="1449"/>
      <c r="AL75" s="1449"/>
      <c r="AM75" s="1449"/>
      <c r="AN75" s="1449"/>
      <c r="AO75" s="1449"/>
      <c r="AP75" s="1449"/>
      <c r="AQ75" s="1620"/>
      <c r="AR75" s="1620"/>
      <c r="AS75" s="1449"/>
      <c r="AT75" s="1449"/>
      <c r="AU75" s="1449"/>
      <c r="AV75" s="1449"/>
      <c r="AW75" s="1449"/>
      <c r="AX75" s="1449"/>
      <c r="AY75" s="1449"/>
      <c r="AZ75" s="1449"/>
      <c r="BA75" s="1449"/>
      <c r="BB75" s="1449"/>
      <c r="BC75" s="2209"/>
      <c r="BD75" s="1449"/>
      <c r="BE75" s="1449"/>
      <c r="BF75" s="1449"/>
      <c r="BG75" s="1449"/>
      <c r="BH75" s="1449"/>
      <c r="BI75" s="1449"/>
      <c r="BJ75" s="1449"/>
      <c r="BK75" s="1449"/>
      <c r="BL75" s="1620"/>
      <c r="BM75" s="1620"/>
      <c r="BN75" s="1449"/>
      <c r="BO75" s="1449"/>
      <c r="BP75" s="1449"/>
      <c r="BQ75" s="1449"/>
      <c r="BR75" s="1449"/>
      <c r="BS75" s="1449"/>
      <c r="BT75" s="1449"/>
      <c r="BU75" s="1449"/>
      <c r="BV75" s="1449"/>
      <c r="BW75" s="1449"/>
      <c r="BX75" s="1449"/>
      <c r="BY75" s="1449"/>
      <c r="BZ75" s="1449"/>
      <c r="CA75" s="1449"/>
      <c r="CB75" s="1449"/>
      <c r="CC75" s="2225"/>
      <c r="CD75" s="2225"/>
      <c r="CE75" s="2225"/>
      <c r="CF75" s="2225"/>
      <c r="CG75" s="2225"/>
      <c r="CH75" s="1620"/>
      <c r="CI75" s="1620"/>
      <c r="CJ75" s="1260"/>
      <c r="CK75" s="1260"/>
      <c r="CL75" s="1260"/>
      <c r="CM75" s="1260"/>
      <c r="CN75" s="1260"/>
      <c r="CO75" s="1260"/>
      <c r="CP75" s="1260"/>
      <c r="CQ75" s="1260"/>
      <c r="CR75" s="1260"/>
      <c r="CS75" s="1260"/>
      <c r="CT75" s="2211"/>
      <c r="CU75" s="1260"/>
      <c r="CV75" s="1260"/>
      <c r="CW75" s="1260"/>
      <c r="CX75" s="1260"/>
      <c r="CY75" s="1260"/>
      <c r="CZ75" s="1260"/>
      <c r="DA75" s="1260"/>
      <c r="DB75" s="2212"/>
      <c r="DC75" s="1260"/>
      <c r="DD75" s="1322"/>
      <c r="DE75" s="1322"/>
      <c r="DF75" s="1260"/>
      <c r="DG75" s="1260"/>
      <c r="DH75" s="1260"/>
      <c r="DI75" s="1260"/>
      <c r="DJ75" s="1260"/>
      <c r="DK75" s="1260"/>
      <c r="DL75" s="1260"/>
      <c r="DM75" s="1260"/>
      <c r="DN75" s="1260"/>
      <c r="DO75" s="1260"/>
      <c r="DP75" s="2020"/>
      <c r="DQ75" s="1260"/>
      <c r="DR75" s="1260"/>
      <c r="DS75" s="1260"/>
      <c r="DT75" s="1260"/>
      <c r="DU75" s="1260"/>
      <c r="DV75" s="1260"/>
      <c r="DW75" s="1260"/>
      <c r="DX75" s="1260"/>
      <c r="DY75" s="1260"/>
      <c r="DZ75" s="1322"/>
      <c r="EA75" s="1322"/>
      <c r="EB75" s="1260"/>
      <c r="EC75" s="1260"/>
      <c r="ED75" s="1260"/>
      <c r="EE75" s="1260"/>
      <c r="EF75" s="1260"/>
      <c r="EG75" s="1260"/>
      <c r="EH75" s="1260"/>
      <c r="EI75" s="1260"/>
      <c r="EJ75" s="1260"/>
      <c r="EK75" s="1260"/>
      <c r="EL75" s="2020"/>
      <c r="EM75" s="1260"/>
      <c r="EN75" s="1260"/>
      <c r="EO75" s="1260"/>
      <c r="EP75" s="1260"/>
      <c r="EQ75" s="1260"/>
      <c r="ER75" s="1260"/>
      <c r="ES75" s="1260"/>
      <c r="ET75" s="1260"/>
      <c r="EU75" s="1260"/>
      <c r="EV75" s="1322"/>
      <c r="EW75" s="1322"/>
      <c r="EX75" s="1260"/>
      <c r="EY75" s="1260"/>
      <c r="EZ75" s="1260"/>
      <c r="FA75" s="1260"/>
      <c r="FB75" s="1260"/>
      <c r="FC75" s="1260"/>
      <c r="FD75" s="1260"/>
      <c r="FE75" s="1260"/>
      <c r="FF75" s="1260"/>
      <c r="FG75" s="1260"/>
      <c r="FH75" s="1260"/>
      <c r="FI75" s="1260"/>
      <c r="FJ75" s="1260"/>
      <c r="FK75" s="1260"/>
      <c r="FL75" s="1260"/>
      <c r="FM75" s="1260"/>
      <c r="FN75" s="1260"/>
      <c r="FO75" s="1260"/>
      <c r="FP75" s="1260"/>
      <c r="FQ75" s="1260"/>
      <c r="FR75" s="1322"/>
      <c r="FS75" s="1322"/>
      <c r="FT75" s="1322"/>
      <c r="FU75" s="1322"/>
      <c r="FV75" s="1322"/>
      <c r="FW75" s="1322"/>
      <c r="FX75" s="1322"/>
      <c r="FY75" s="1322"/>
      <c r="FZ75" s="1322"/>
      <c r="GA75" s="1322"/>
      <c r="GB75" s="1322"/>
      <c r="GC75" s="1322"/>
      <c r="GD75" s="1322"/>
      <c r="GE75" s="1322"/>
      <c r="GF75" s="1322"/>
      <c r="GG75" s="1322"/>
      <c r="GH75" s="1322"/>
      <c r="GI75" s="1322"/>
      <c r="GJ75" s="1322"/>
      <c r="GK75" s="1322"/>
      <c r="GL75" s="1322"/>
      <c r="GM75" s="1322"/>
      <c r="GN75" s="1322"/>
    </row>
    <row r="76" spans="1:196" s="1255" customFormat="1" ht="19.5" customHeight="1">
      <c r="A76" s="2710" t="s">
        <v>734</v>
      </c>
      <c r="B76" s="2710"/>
      <c r="C76" s="2711"/>
      <c r="D76" s="2143" t="s">
        <v>1939</v>
      </c>
      <c r="E76" s="2139"/>
      <c r="F76" s="2139"/>
      <c r="G76" s="2139" t="s">
        <v>1940</v>
      </c>
      <c r="H76" s="2139"/>
      <c r="I76" s="2139"/>
      <c r="J76" s="2139"/>
      <c r="K76" s="2145" t="s">
        <v>741</v>
      </c>
      <c r="L76" s="2139" t="s">
        <v>714</v>
      </c>
      <c r="M76" s="2144"/>
      <c r="N76" s="2139"/>
      <c r="O76" s="2139"/>
      <c r="P76" s="2139"/>
      <c r="Q76" s="2139" t="s">
        <v>714</v>
      </c>
      <c r="R76" s="2139" t="s">
        <v>714</v>
      </c>
      <c r="S76" s="2139"/>
      <c r="T76" s="2142"/>
      <c r="U76" s="2847" t="s">
        <v>694</v>
      </c>
      <c r="V76" s="2848"/>
      <c r="W76" s="2710" t="s">
        <v>734</v>
      </c>
      <c r="X76" s="2710"/>
      <c r="Y76" s="2711"/>
      <c r="Z76" s="2147" t="s">
        <v>1035</v>
      </c>
      <c r="AA76" s="2148"/>
      <c r="AB76" s="2139" t="s">
        <v>1941</v>
      </c>
      <c r="AC76" s="2148"/>
      <c r="AD76" s="2148"/>
      <c r="AE76" s="2139"/>
      <c r="AF76" s="2139"/>
      <c r="AG76" s="2134" t="s">
        <v>741</v>
      </c>
      <c r="AH76" s="2139" t="s">
        <v>714</v>
      </c>
      <c r="AI76" s="2139" t="s">
        <v>714</v>
      </c>
      <c r="AJ76" s="2144"/>
      <c r="AK76" s="2139"/>
      <c r="AL76" s="2143"/>
      <c r="AM76" s="2139"/>
      <c r="AN76" s="2139"/>
      <c r="AO76" s="2143"/>
      <c r="AP76" s="2143"/>
      <c r="AQ76" s="2847" t="s">
        <v>694</v>
      </c>
      <c r="AR76" s="2848"/>
      <c r="AS76" s="2710" t="s">
        <v>734</v>
      </c>
      <c r="AT76" s="2710"/>
      <c r="AU76" s="2711"/>
      <c r="AV76" s="2147" t="s">
        <v>1036</v>
      </c>
      <c r="AW76" s="2139"/>
      <c r="AX76" s="2139" t="s">
        <v>1942</v>
      </c>
      <c r="AY76" s="2139"/>
      <c r="AZ76" s="2152"/>
      <c r="BA76" s="2141"/>
      <c r="BB76" s="2226"/>
      <c r="BC76" s="2145" t="s">
        <v>741</v>
      </c>
      <c r="BD76" s="2227" t="s">
        <v>1037</v>
      </c>
      <c r="BE76" s="2143"/>
      <c r="BF76" s="2139" t="s">
        <v>1809</v>
      </c>
      <c r="BG76" s="2139"/>
      <c r="BH76" s="2139"/>
      <c r="BI76" s="2228"/>
      <c r="BJ76" s="2229"/>
      <c r="BK76" s="2230"/>
      <c r="BL76" s="2847" t="s">
        <v>694</v>
      </c>
      <c r="BM76" s="2848"/>
      <c r="BN76" s="2710" t="s">
        <v>734</v>
      </c>
      <c r="BO76" s="2710"/>
      <c r="BP76" s="2711"/>
      <c r="BQ76" s="2147" t="s">
        <v>1038</v>
      </c>
      <c r="BR76" s="2139"/>
      <c r="BS76" s="2139" t="s">
        <v>1925</v>
      </c>
      <c r="BT76" s="2231"/>
      <c r="BU76" s="2231"/>
      <c r="BV76" s="2139"/>
      <c r="BW76" s="2139"/>
      <c r="BX76" s="2145" t="s">
        <v>741</v>
      </c>
      <c r="BY76" s="2231"/>
      <c r="BZ76" s="2231"/>
      <c r="CA76" s="2139"/>
      <c r="CB76" s="2139"/>
      <c r="CC76" s="2139"/>
      <c r="CD76" s="2847" t="s">
        <v>694</v>
      </c>
      <c r="CE76" s="2835"/>
      <c r="CF76" s="2232"/>
      <c r="CG76" s="1620"/>
      <c r="CH76" s="2850"/>
      <c r="CI76" s="2850"/>
      <c r="CJ76" s="2618" t="s">
        <v>734</v>
      </c>
      <c r="CK76" s="2618"/>
      <c r="CL76" s="2619"/>
      <c r="CM76" s="1970" t="s">
        <v>1039</v>
      </c>
      <c r="CN76" s="1513"/>
      <c r="CO76" s="1513" t="s">
        <v>1921</v>
      </c>
      <c r="CP76" s="1513"/>
      <c r="CQ76" s="1513"/>
      <c r="CR76" s="1513" t="s">
        <v>714</v>
      </c>
      <c r="CS76" s="1513"/>
      <c r="CT76" s="2020" t="s">
        <v>741</v>
      </c>
      <c r="CU76" s="2026"/>
      <c r="CV76" s="2026"/>
      <c r="CW76" s="1513"/>
      <c r="CX76" s="1513"/>
      <c r="CY76" s="1513"/>
      <c r="CZ76" s="1513" t="s">
        <v>714</v>
      </c>
      <c r="DA76" s="1513" t="s">
        <v>714</v>
      </c>
      <c r="DB76" s="1513"/>
      <c r="DC76" s="1512"/>
      <c r="DD76" s="2611" t="s">
        <v>694</v>
      </c>
      <c r="DE76" s="2612"/>
      <c r="DF76" s="2618" t="s">
        <v>734</v>
      </c>
      <c r="DG76" s="2618"/>
      <c r="DH76" s="2619"/>
      <c r="DI76" s="1970" t="s">
        <v>1040</v>
      </c>
      <c r="DJ76" s="1967"/>
      <c r="DK76" s="1513" t="s">
        <v>1462</v>
      </c>
      <c r="DL76" s="1513"/>
      <c r="DM76" s="1513"/>
      <c r="DN76" s="1513"/>
      <c r="DO76" s="1513"/>
      <c r="DP76" s="2020" t="s">
        <v>741</v>
      </c>
      <c r="DQ76" s="1513" t="s">
        <v>714</v>
      </c>
      <c r="DR76" s="1513" t="s">
        <v>714</v>
      </c>
      <c r="DS76" s="1513"/>
      <c r="DT76" s="2026"/>
      <c r="DU76" s="1513"/>
      <c r="DV76" s="1513"/>
      <c r="DW76" s="1513"/>
      <c r="DX76" s="1513"/>
      <c r="DY76" s="2233"/>
      <c r="DZ76" s="2611" t="s">
        <v>694</v>
      </c>
      <c r="EA76" s="2612"/>
      <c r="EB76" s="2621" t="s">
        <v>1267</v>
      </c>
      <c r="EC76" s="2621"/>
      <c r="ED76" s="2622"/>
      <c r="EE76" s="1967" t="s">
        <v>1041</v>
      </c>
      <c r="EF76" s="2026"/>
      <c r="EG76" s="1513" t="s">
        <v>1942</v>
      </c>
      <c r="EH76" s="2026"/>
      <c r="EI76" s="1513"/>
      <c r="EJ76" s="1513"/>
      <c r="EK76" s="1513"/>
      <c r="EL76" s="2020" t="s">
        <v>741</v>
      </c>
      <c r="EM76" s="1513"/>
      <c r="EN76" s="1513"/>
      <c r="EO76" s="1513"/>
      <c r="EP76" s="1943"/>
      <c r="EQ76" s="1513"/>
      <c r="ER76" s="1970" t="s">
        <v>1042</v>
      </c>
      <c r="ES76" s="1513"/>
      <c r="ET76" s="1513" t="s">
        <v>1809</v>
      </c>
      <c r="EU76" s="1513"/>
      <c r="EV76" s="2611" t="s">
        <v>694</v>
      </c>
      <c r="EW76" s="2612"/>
      <c r="EX76" s="2618" t="s">
        <v>734</v>
      </c>
      <c r="EY76" s="2618"/>
      <c r="EZ76" s="2619"/>
      <c r="FA76" s="1970" t="s">
        <v>1043</v>
      </c>
      <c r="FB76" s="1513"/>
      <c r="FC76" s="1513" t="s">
        <v>1925</v>
      </c>
      <c r="FD76" s="2144"/>
      <c r="FE76" s="2144"/>
      <c r="FF76" s="2139"/>
      <c r="FG76" s="2139" t="s">
        <v>714</v>
      </c>
      <c r="FH76" s="2020" t="s">
        <v>741</v>
      </c>
      <c r="FI76" s="2026"/>
      <c r="FJ76" s="2026"/>
      <c r="FK76" s="2026"/>
      <c r="FL76" s="1513"/>
      <c r="FM76" s="1513" t="s">
        <v>714</v>
      </c>
      <c r="FN76" s="2228"/>
      <c r="FO76" s="1513" t="s">
        <v>714</v>
      </c>
      <c r="FP76" s="1513"/>
      <c r="FQ76" s="2611" t="s">
        <v>694</v>
      </c>
      <c r="FR76" s="2835"/>
      <c r="FS76" s="2025"/>
      <c r="FT76" s="2025"/>
      <c r="FU76" s="2025"/>
      <c r="FV76" s="2025"/>
      <c r="FW76" s="2025"/>
      <c r="FX76" s="2025"/>
      <c r="FY76" s="2025"/>
      <c r="FZ76" s="2025"/>
      <c r="GA76" s="2025"/>
      <c r="GB76" s="2025"/>
      <c r="GC76" s="2025"/>
      <c r="GD76" s="2025"/>
      <c r="GE76" s="2025"/>
      <c r="GF76" s="2025"/>
      <c r="GG76" s="2025"/>
      <c r="GH76" s="2025"/>
      <c r="GI76" s="2025"/>
      <c r="GJ76" s="2025"/>
      <c r="GK76" s="2025"/>
      <c r="GL76" s="2025"/>
      <c r="GM76" s="2025"/>
      <c r="GN76" s="1737"/>
    </row>
    <row r="77" spans="1:196" s="1255" customFormat="1" ht="16.5" customHeight="1">
      <c r="A77" s="2712"/>
      <c r="B77" s="2712"/>
      <c r="C77" s="2713"/>
      <c r="D77" s="2160" t="s">
        <v>295</v>
      </c>
      <c r="E77" s="2160" t="s">
        <v>346</v>
      </c>
      <c r="F77" s="2160" t="s">
        <v>347</v>
      </c>
      <c r="G77" s="2158" t="s">
        <v>298</v>
      </c>
      <c r="H77" s="2160" t="s">
        <v>299</v>
      </c>
      <c r="I77" s="2160" t="s">
        <v>1196</v>
      </c>
      <c r="J77" s="2160" t="s">
        <v>349</v>
      </c>
      <c r="K77" s="2160" t="s">
        <v>350</v>
      </c>
      <c r="L77" s="2158" t="s">
        <v>10</v>
      </c>
      <c r="M77" s="2160" t="s">
        <v>11</v>
      </c>
      <c r="N77" s="2158" t="s">
        <v>371</v>
      </c>
      <c r="O77" s="2160" t="s">
        <v>12</v>
      </c>
      <c r="P77" s="2160" t="s">
        <v>13</v>
      </c>
      <c r="Q77" s="2160" t="s">
        <v>14</v>
      </c>
      <c r="R77" s="2162" t="s">
        <v>15</v>
      </c>
      <c r="S77" s="2160" t="s">
        <v>303</v>
      </c>
      <c r="T77" s="2160" t="s">
        <v>351</v>
      </c>
      <c r="U77" s="2849"/>
      <c r="V77" s="2850"/>
      <c r="W77" s="2712"/>
      <c r="X77" s="2712"/>
      <c r="Y77" s="2713"/>
      <c r="Z77" s="2160" t="s">
        <v>345</v>
      </c>
      <c r="AA77" s="2161" t="s">
        <v>293</v>
      </c>
      <c r="AB77" s="2160" t="s">
        <v>294</v>
      </c>
      <c r="AC77" s="2160" t="s">
        <v>295</v>
      </c>
      <c r="AD77" s="2157" t="s">
        <v>346</v>
      </c>
      <c r="AE77" s="2159" t="s">
        <v>347</v>
      </c>
      <c r="AF77" s="2160" t="s">
        <v>298</v>
      </c>
      <c r="AG77" s="2160" t="s">
        <v>299</v>
      </c>
      <c r="AH77" s="2160" t="s">
        <v>1196</v>
      </c>
      <c r="AI77" s="2160" t="s">
        <v>349</v>
      </c>
      <c r="AJ77" s="2160" t="s">
        <v>350</v>
      </c>
      <c r="AK77" s="2159" t="s">
        <v>10</v>
      </c>
      <c r="AL77" s="2160" t="s">
        <v>11</v>
      </c>
      <c r="AM77" s="2158" t="s">
        <v>351</v>
      </c>
      <c r="AN77" s="2160" t="s">
        <v>351</v>
      </c>
      <c r="AO77" s="2160" t="s">
        <v>18</v>
      </c>
      <c r="AP77" s="2158" t="s">
        <v>19</v>
      </c>
      <c r="AQ77" s="2849"/>
      <c r="AR77" s="2850"/>
      <c r="AS77" s="2712"/>
      <c r="AT77" s="2712"/>
      <c r="AU77" s="2713"/>
      <c r="AV77" s="2160" t="s">
        <v>299</v>
      </c>
      <c r="AW77" s="2158" t="s">
        <v>350</v>
      </c>
      <c r="AX77" s="2160" t="s">
        <v>15</v>
      </c>
      <c r="AY77" s="2162" t="s">
        <v>303</v>
      </c>
      <c r="AZ77" s="2160" t="s">
        <v>351</v>
      </c>
      <c r="BA77" s="2160" t="s">
        <v>351</v>
      </c>
      <c r="BB77" s="2160" t="s">
        <v>5</v>
      </c>
      <c r="BC77" s="2160" t="s">
        <v>7</v>
      </c>
      <c r="BD77" s="2160" t="s">
        <v>219</v>
      </c>
      <c r="BE77" s="2160" t="s">
        <v>345</v>
      </c>
      <c r="BF77" s="2160" t="s">
        <v>293</v>
      </c>
      <c r="BG77" s="2159" t="s">
        <v>295</v>
      </c>
      <c r="BH77" s="2160" t="s">
        <v>347</v>
      </c>
      <c r="BI77" s="2160" t="s">
        <v>299</v>
      </c>
      <c r="BJ77" s="2160" t="s">
        <v>350</v>
      </c>
      <c r="BK77" s="2160" t="s">
        <v>15</v>
      </c>
      <c r="BL77" s="2849"/>
      <c r="BM77" s="2850"/>
      <c r="BN77" s="2712"/>
      <c r="BO77" s="2712"/>
      <c r="BP77" s="2713"/>
      <c r="BQ77" s="2158" t="s">
        <v>371</v>
      </c>
      <c r="BR77" s="2160" t="s">
        <v>12</v>
      </c>
      <c r="BS77" s="2157" t="s">
        <v>13</v>
      </c>
      <c r="BT77" s="2160" t="s">
        <v>14</v>
      </c>
      <c r="BU77" s="2160" t="s">
        <v>15</v>
      </c>
      <c r="BV77" s="2160" t="s">
        <v>303</v>
      </c>
      <c r="BW77" s="2160" t="s">
        <v>351</v>
      </c>
      <c r="BX77" s="2160" t="s">
        <v>351</v>
      </c>
      <c r="BY77" s="2160" t="s">
        <v>18</v>
      </c>
      <c r="BZ77" s="2160" t="s">
        <v>87</v>
      </c>
      <c r="CA77" s="2160" t="s">
        <v>785</v>
      </c>
      <c r="CB77" s="2160" t="s">
        <v>5</v>
      </c>
      <c r="CC77" s="2160" t="s">
        <v>7</v>
      </c>
      <c r="CD77" s="2830"/>
      <c r="CE77" s="2836"/>
      <c r="CF77" s="2232"/>
      <c r="CG77" s="2234"/>
      <c r="CH77" s="2850"/>
      <c r="CI77" s="2850"/>
      <c r="CJ77" s="2690"/>
      <c r="CK77" s="2690"/>
      <c r="CL77" s="2691"/>
      <c r="CM77" s="1475" t="s">
        <v>295</v>
      </c>
      <c r="CN77" s="1475" t="s">
        <v>346</v>
      </c>
      <c r="CO77" s="1475" t="s">
        <v>347</v>
      </c>
      <c r="CP77" s="1698" t="s">
        <v>298</v>
      </c>
      <c r="CQ77" s="1475" t="s">
        <v>299</v>
      </c>
      <c r="CR77" s="1475" t="s">
        <v>1196</v>
      </c>
      <c r="CS77" s="1475" t="s">
        <v>349</v>
      </c>
      <c r="CT77" s="1475" t="s">
        <v>350</v>
      </c>
      <c r="CU77" s="1698" t="s">
        <v>10</v>
      </c>
      <c r="CV77" s="1475" t="s">
        <v>11</v>
      </c>
      <c r="CW77" s="1698" t="s">
        <v>371</v>
      </c>
      <c r="CX77" s="1475" t="s">
        <v>12</v>
      </c>
      <c r="CY77" s="1475" t="s">
        <v>13</v>
      </c>
      <c r="CZ77" s="1475" t="s">
        <v>14</v>
      </c>
      <c r="DA77" s="2219" t="s">
        <v>15</v>
      </c>
      <c r="DB77" s="1475" t="s">
        <v>303</v>
      </c>
      <c r="DC77" s="1475" t="s">
        <v>351</v>
      </c>
      <c r="DD77" s="2613"/>
      <c r="DE77" s="2614"/>
      <c r="DF77" s="2690"/>
      <c r="DG77" s="2690"/>
      <c r="DH77" s="2691"/>
      <c r="DI77" s="2160" t="s">
        <v>219</v>
      </c>
      <c r="DJ77" s="1698" t="s">
        <v>345</v>
      </c>
      <c r="DK77" s="1475" t="s">
        <v>293</v>
      </c>
      <c r="DL77" s="1698" t="s">
        <v>294</v>
      </c>
      <c r="DM77" s="1479" t="s">
        <v>295</v>
      </c>
      <c r="DN77" s="1474" t="s">
        <v>346</v>
      </c>
      <c r="DO77" s="1475" t="s">
        <v>347</v>
      </c>
      <c r="DP77" s="1475" t="s">
        <v>298</v>
      </c>
      <c r="DQ77" s="1475" t="s">
        <v>299</v>
      </c>
      <c r="DR77" s="1475" t="s">
        <v>1196</v>
      </c>
      <c r="DS77" s="1475" t="s">
        <v>349</v>
      </c>
      <c r="DT77" s="1475" t="s">
        <v>350</v>
      </c>
      <c r="DU77" s="1698" t="s">
        <v>10</v>
      </c>
      <c r="DV77" s="1475" t="s">
        <v>11</v>
      </c>
      <c r="DW77" s="1698" t="s">
        <v>351</v>
      </c>
      <c r="DX77" s="1475" t="s">
        <v>351</v>
      </c>
      <c r="DY77" s="1475" t="s">
        <v>18</v>
      </c>
      <c r="DZ77" s="2613"/>
      <c r="EA77" s="2614"/>
      <c r="EB77" s="2623"/>
      <c r="EC77" s="2623"/>
      <c r="ED77" s="2624"/>
      <c r="EE77" s="1475" t="s">
        <v>295</v>
      </c>
      <c r="EF77" s="1475" t="s">
        <v>346</v>
      </c>
      <c r="EG77" s="1475" t="s">
        <v>347</v>
      </c>
      <c r="EH77" s="1475" t="s">
        <v>299</v>
      </c>
      <c r="EI77" s="1475" t="s">
        <v>350</v>
      </c>
      <c r="EJ77" s="1475" t="s">
        <v>15</v>
      </c>
      <c r="EK77" s="1475" t="s">
        <v>303</v>
      </c>
      <c r="EL77" s="1475" t="s">
        <v>351</v>
      </c>
      <c r="EM77" s="1475" t="s">
        <v>351</v>
      </c>
      <c r="EN77" s="1475" t="s">
        <v>87</v>
      </c>
      <c r="EO77" s="1940" t="s">
        <v>785</v>
      </c>
      <c r="EP77" s="1475" t="s">
        <v>5</v>
      </c>
      <c r="EQ77" s="1475" t="s">
        <v>7</v>
      </c>
      <c r="ER77" s="1475" t="s">
        <v>219</v>
      </c>
      <c r="ES77" s="1698" t="s">
        <v>345</v>
      </c>
      <c r="ET77" s="1475" t="s">
        <v>293</v>
      </c>
      <c r="EU77" s="1475" t="s">
        <v>295</v>
      </c>
      <c r="EV77" s="2613"/>
      <c r="EW77" s="2614"/>
      <c r="EX77" s="2690"/>
      <c r="EY77" s="2690"/>
      <c r="EZ77" s="2691"/>
      <c r="FA77" s="1475" t="s">
        <v>299</v>
      </c>
      <c r="FB77" s="1475" t="s">
        <v>1196</v>
      </c>
      <c r="FC77" s="1940" t="s">
        <v>349</v>
      </c>
      <c r="FD77" s="1479" t="s">
        <v>350</v>
      </c>
      <c r="FE77" s="1698" t="s">
        <v>10</v>
      </c>
      <c r="FF77" s="1475" t="s">
        <v>11</v>
      </c>
      <c r="FG77" s="1475" t="s">
        <v>371</v>
      </c>
      <c r="FH77" s="1475" t="s">
        <v>12</v>
      </c>
      <c r="FI77" s="1475" t="s">
        <v>13</v>
      </c>
      <c r="FJ77" s="1475" t="s">
        <v>14</v>
      </c>
      <c r="FK77" s="1475" t="s">
        <v>15</v>
      </c>
      <c r="FL77" s="2219" t="s">
        <v>303</v>
      </c>
      <c r="FM77" s="1698" t="s">
        <v>351</v>
      </c>
      <c r="FN77" s="1475" t="s">
        <v>351</v>
      </c>
      <c r="FO77" s="1475" t="s">
        <v>19</v>
      </c>
      <c r="FP77" s="1475" t="s">
        <v>18</v>
      </c>
      <c r="FQ77" s="2830"/>
      <c r="FR77" s="2836"/>
      <c r="FS77" s="2025"/>
      <c r="FT77" s="2025"/>
      <c r="FU77" s="2025"/>
      <c r="FV77" s="2025"/>
      <c r="FW77" s="2025"/>
      <c r="FX77" s="2025"/>
      <c r="FY77" s="2025"/>
      <c r="FZ77" s="2025"/>
      <c r="GA77" s="2025"/>
      <c r="GB77" s="2025"/>
      <c r="GC77" s="2025"/>
      <c r="GD77" s="2025"/>
      <c r="GE77" s="2025"/>
      <c r="GF77" s="2025"/>
      <c r="GG77" s="2025"/>
      <c r="GH77" s="2025"/>
      <c r="GI77" s="2025"/>
      <c r="GJ77" s="2025"/>
      <c r="GK77" s="2025"/>
      <c r="GL77" s="2025"/>
      <c r="GM77" s="2025"/>
      <c r="GN77" s="1737"/>
    </row>
    <row r="78" spans="1:196" s="1255" customFormat="1" ht="15.75" customHeight="1">
      <c r="A78" s="2712"/>
      <c r="B78" s="2712"/>
      <c r="C78" s="2713"/>
      <c r="D78" s="2159"/>
      <c r="E78" s="2159"/>
      <c r="F78" s="2159"/>
      <c r="G78" s="2158" t="s">
        <v>1183</v>
      </c>
      <c r="H78" s="2159" t="s">
        <v>1183</v>
      </c>
      <c r="I78" s="2159"/>
      <c r="J78" s="2159" t="s">
        <v>354</v>
      </c>
      <c r="K78" s="2159" t="s">
        <v>355</v>
      </c>
      <c r="L78" s="2158" t="s">
        <v>723</v>
      </c>
      <c r="M78" s="2164" t="s">
        <v>711</v>
      </c>
      <c r="N78" s="2158" t="s">
        <v>1470</v>
      </c>
      <c r="O78" s="2159"/>
      <c r="P78" s="2159"/>
      <c r="Q78" s="2159"/>
      <c r="R78" s="2162"/>
      <c r="S78" s="2159"/>
      <c r="T78" s="2158" t="s">
        <v>1467</v>
      </c>
      <c r="U78" s="2849"/>
      <c r="V78" s="2850"/>
      <c r="W78" s="2712"/>
      <c r="X78" s="2712"/>
      <c r="Y78" s="2713"/>
      <c r="Z78" s="2159" t="s">
        <v>9</v>
      </c>
      <c r="AA78" s="2158"/>
      <c r="AB78" s="2159"/>
      <c r="AC78" s="2159"/>
      <c r="AD78" s="2157"/>
      <c r="AE78" s="2159"/>
      <c r="AF78" s="2159" t="s">
        <v>1183</v>
      </c>
      <c r="AG78" s="2159" t="s">
        <v>1183</v>
      </c>
      <c r="AH78" s="2159"/>
      <c r="AI78" s="2159" t="s">
        <v>354</v>
      </c>
      <c r="AJ78" s="2159" t="s">
        <v>355</v>
      </c>
      <c r="AK78" s="2159" t="s">
        <v>723</v>
      </c>
      <c r="AL78" s="2164" t="s">
        <v>711</v>
      </c>
      <c r="AM78" s="2158" t="s">
        <v>1467</v>
      </c>
      <c r="AN78" s="2159" t="s">
        <v>1468</v>
      </c>
      <c r="AO78" s="2159"/>
      <c r="AP78" s="2158" t="s">
        <v>1183</v>
      </c>
      <c r="AQ78" s="2849"/>
      <c r="AR78" s="2850"/>
      <c r="AS78" s="2712"/>
      <c r="AT78" s="2712"/>
      <c r="AU78" s="2713"/>
      <c r="AV78" s="2159" t="s">
        <v>1183</v>
      </c>
      <c r="AW78" s="2158" t="s">
        <v>355</v>
      </c>
      <c r="AX78" s="2159"/>
      <c r="AY78" s="2162"/>
      <c r="AZ78" s="2158" t="s">
        <v>1467</v>
      </c>
      <c r="BA78" s="2159" t="s">
        <v>1468</v>
      </c>
      <c r="BB78" s="2159"/>
      <c r="BC78" s="2159"/>
      <c r="BD78" s="2158" t="s">
        <v>9</v>
      </c>
      <c r="BE78" s="2159" t="s">
        <v>9</v>
      </c>
      <c r="BF78" s="2159"/>
      <c r="BG78" s="2159"/>
      <c r="BH78" s="2159"/>
      <c r="BI78" s="2159" t="s">
        <v>1183</v>
      </c>
      <c r="BJ78" s="2159" t="s">
        <v>355</v>
      </c>
      <c r="BK78" s="2162"/>
      <c r="BL78" s="2849"/>
      <c r="BM78" s="2850"/>
      <c r="BN78" s="2712"/>
      <c r="BO78" s="2712"/>
      <c r="BP78" s="2713"/>
      <c r="BQ78" s="2158" t="s">
        <v>1470</v>
      </c>
      <c r="BR78" s="2159"/>
      <c r="BS78" s="2157"/>
      <c r="BT78" s="2159"/>
      <c r="BU78" s="2159"/>
      <c r="BV78" s="2159"/>
      <c r="BW78" s="2159" t="s">
        <v>1467</v>
      </c>
      <c r="BX78" s="2159" t="s">
        <v>1468</v>
      </c>
      <c r="BY78" s="2159"/>
      <c r="BZ78" s="2159"/>
      <c r="CA78" s="2159"/>
      <c r="CB78" s="2159"/>
      <c r="CC78" s="2159"/>
      <c r="CD78" s="2830"/>
      <c r="CE78" s="2836"/>
      <c r="CF78" s="2232"/>
      <c r="CG78" s="2234"/>
      <c r="CH78" s="2850"/>
      <c r="CI78" s="2850"/>
      <c r="CJ78" s="2690"/>
      <c r="CK78" s="2690"/>
      <c r="CL78" s="2691"/>
      <c r="CM78" s="1479"/>
      <c r="CN78" s="1479"/>
      <c r="CO78" s="1479"/>
      <c r="CP78" s="1698" t="s">
        <v>1183</v>
      </c>
      <c r="CQ78" s="1479" t="s">
        <v>1183</v>
      </c>
      <c r="CR78" s="1479"/>
      <c r="CS78" s="1479" t="s">
        <v>354</v>
      </c>
      <c r="CT78" s="1479" t="s">
        <v>355</v>
      </c>
      <c r="CU78" s="1698" t="s">
        <v>723</v>
      </c>
      <c r="CV78" s="1976" t="s">
        <v>711</v>
      </c>
      <c r="CW78" s="1698" t="s">
        <v>1470</v>
      </c>
      <c r="CX78" s="1479"/>
      <c r="CY78" s="1479"/>
      <c r="CZ78" s="1479"/>
      <c r="DA78" s="2219"/>
      <c r="DB78" s="1479"/>
      <c r="DC78" s="1698" t="s">
        <v>1467</v>
      </c>
      <c r="DD78" s="2613"/>
      <c r="DE78" s="2614"/>
      <c r="DF78" s="2690"/>
      <c r="DG78" s="2690"/>
      <c r="DH78" s="2691"/>
      <c r="DI78" s="2159" t="s">
        <v>9</v>
      </c>
      <c r="DJ78" s="1698" t="s">
        <v>9</v>
      </c>
      <c r="DK78" s="1479"/>
      <c r="DL78" s="1698"/>
      <c r="DM78" s="1479"/>
      <c r="DN78" s="1474"/>
      <c r="DO78" s="1479"/>
      <c r="DP78" s="1479" t="s">
        <v>1183</v>
      </c>
      <c r="DQ78" s="1479" t="s">
        <v>1183</v>
      </c>
      <c r="DR78" s="1479"/>
      <c r="DS78" s="1479" t="s">
        <v>354</v>
      </c>
      <c r="DT78" s="1479" t="s">
        <v>355</v>
      </c>
      <c r="DU78" s="1698" t="s">
        <v>723</v>
      </c>
      <c r="DV78" s="1976" t="s">
        <v>711</v>
      </c>
      <c r="DW78" s="1698" t="s">
        <v>1467</v>
      </c>
      <c r="DX78" s="1479" t="s">
        <v>1468</v>
      </c>
      <c r="DY78" s="1479"/>
      <c r="DZ78" s="2613"/>
      <c r="EA78" s="2614"/>
      <c r="EB78" s="2623"/>
      <c r="EC78" s="2623"/>
      <c r="ED78" s="2624"/>
      <c r="EE78" s="1479"/>
      <c r="EF78" s="1479"/>
      <c r="EG78" s="1479"/>
      <c r="EH78" s="1479" t="s">
        <v>1183</v>
      </c>
      <c r="EI78" s="1479" t="s">
        <v>355</v>
      </c>
      <c r="EJ78" s="1479"/>
      <c r="EK78" s="1479"/>
      <c r="EL78" s="1479" t="s">
        <v>1467</v>
      </c>
      <c r="EM78" s="1479" t="s">
        <v>1468</v>
      </c>
      <c r="EN78" s="1479"/>
      <c r="EO78" s="1698"/>
      <c r="EP78" s="1479"/>
      <c r="EQ78" s="1479"/>
      <c r="ER78" s="1479" t="s">
        <v>9</v>
      </c>
      <c r="ES78" s="1698" t="s">
        <v>9</v>
      </c>
      <c r="ET78" s="1479"/>
      <c r="EU78" s="1479"/>
      <c r="EV78" s="2613"/>
      <c r="EW78" s="2614"/>
      <c r="EX78" s="2690"/>
      <c r="EY78" s="2690"/>
      <c r="EZ78" s="2691"/>
      <c r="FA78" s="1479" t="s">
        <v>1183</v>
      </c>
      <c r="FB78" s="1479"/>
      <c r="FC78" s="1698" t="s">
        <v>354</v>
      </c>
      <c r="FD78" s="1479" t="s">
        <v>355</v>
      </c>
      <c r="FE78" s="1698" t="s">
        <v>723</v>
      </c>
      <c r="FF78" s="1976" t="s">
        <v>711</v>
      </c>
      <c r="FG78" s="1479" t="s">
        <v>1470</v>
      </c>
      <c r="FH78" s="1479"/>
      <c r="FI78" s="1479"/>
      <c r="FJ78" s="1479"/>
      <c r="FK78" s="1479"/>
      <c r="FL78" s="2219"/>
      <c r="FM78" s="1698" t="s">
        <v>1467</v>
      </c>
      <c r="FN78" s="1479" t="s">
        <v>1468</v>
      </c>
      <c r="FO78" s="1479" t="s">
        <v>1183</v>
      </c>
      <c r="FP78" s="1479"/>
      <c r="FQ78" s="2830"/>
      <c r="FR78" s="2836"/>
      <c r="FS78" s="2025"/>
      <c r="FT78" s="2025"/>
      <c r="FU78" s="2025"/>
      <c r="FV78" s="2025"/>
      <c r="FW78" s="2025"/>
      <c r="FX78" s="2025"/>
      <c r="FY78" s="2025"/>
      <c r="FZ78" s="2025"/>
      <c r="GA78" s="2025"/>
      <c r="GB78" s="2025"/>
      <c r="GC78" s="2025"/>
      <c r="GD78" s="2025"/>
      <c r="GE78" s="2025"/>
      <c r="GF78" s="2025"/>
      <c r="GG78" s="2025"/>
      <c r="GH78" s="2025"/>
      <c r="GI78" s="2025"/>
      <c r="GJ78" s="2025"/>
      <c r="GK78" s="2025"/>
      <c r="GL78" s="2025"/>
      <c r="GM78" s="2025"/>
      <c r="GN78" s="1737"/>
    </row>
    <row r="79" spans="1:196" s="1255" customFormat="1" ht="16" customHeight="1">
      <c r="A79" s="2712"/>
      <c r="B79" s="2712"/>
      <c r="C79" s="2713"/>
      <c r="D79" s="2168" t="s">
        <v>1516</v>
      </c>
      <c r="E79" s="2168" t="s">
        <v>1516</v>
      </c>
      <c r="F79" s="2168" t="s">
        <v>1516</v>
      </c>
      <c r="G79" s="2166"/>
      <c r="H79" s="2168" t="s">
        <v>1518</v>
      </c>
      <c r="I79" s="2168"/>
      <c r="J79" s="2168" t="s">
        <v>1199</v>
      </c>
      <c r="K79" s="2171" t="s">
        <v>1377</v>
      </c>
      <c r="L79" s="2167"/>
      <c r="M79" s="2168" t="s">
        <v>1201</v>
      </c>
      <c r="N79" s="2167"/>
      <c r="O79" s="2166"/>
      <c r="P79" s="2170" t="s">
        <v>1413</v>
      </c>
      <c r="Q79" s="2168" t="s">
        <v>1475</v>
      </c>
      <c r="R79" s="2220"/>
      <c r="S79" s="2168" t="s">
        <v>1926</v>
      </c>
      <c r="T79" s="2166"/>
      <c r="U79" s="2849"/>
      <c r="V79" s="2850"/>
      <c r="W79" s="2712"/>
      <c r="X79" s="2712"/>
      <c r="Y79" s="2713"/>
      <c r="Z79" s="2170" t="s">
        <v>1385</v>
      </c>
      <c r="AA79" s="2167"/>
      <c r="AB79" s="2168"/>
      <c r="AC79" s="2168" t="s">
        <v>1516</v>
      </c>
      <c r="AD79" s="2168" t="s">
        <v>1516</v>
      </c>
      <c r="AE79" s="2168" t="s">
        <v>1516</v>
      </c>
      <c r="AF79" s="2170"/>
      <c r="AG79" s="2168" t="s">
        <v>1518</v>
      </c>
      <c r="AH79" s="2168"/>
      <c r="AI79" s="2168" t="s">
        <v>1199</v>
      </c>
      <c r="AJ79" s="2171" t="s">
        <v>1377</v>
      </c>
      <c r="AK79" s="2168"/>
      <c r="AL79" s="2168" t="s">
        <v>1201</v>
      </c>
      <c r="AM79" s="2166"/>
      <c r="AN79" s="2166"/>
      <c r="AO79" s="2166"/>
      <c r="AP79" s="2167"/>
      <c r="AQ79" s="2849"/>
      <c r="AR79" s="2850"/>
      <c r="AS79" s="2712"/>
      <c r="AT79" s="2712"/>
      <c r="AU79" s="2713"/>
      <c r="AV79" s="2168" t="s">
        <v>1518</v>
      </c>
      <c r="AW79" s="2169" t="s">
        <v>1377</v>
      </c>
      <c r="AX79" s="2168"/>
      <c r="AY79" s="2168" t="s">
        <v>1926</v>
      </c>
      <c r="AZ79" s="2166"/>
      <c r="BA79" s="2166"/>
      <c r="BB79" s="2170"/>
      <c r="BC79" s="2168"/>
      <c r="BD79" s="2166" t="s">
        <v>1375</v>
      </c>
      <c r="BE79" s="2170" t="s">
        <v>1385</v>
      </c>
      <c r="BF79" s="2168"/>
      <c r="BG79" s="2168" t="s">
        <v>1516</v>
      </c>
      <c r="BH79" s="2168" t="s">
        <v>1516</v>
      </c>
      <c r="BI79" s="2168" t="s">
        <v>1518</v>
      </c>
      <c r="BJ79" s="2171" t="s">
        <v>1377</v>
      </c>
      <c r="BK79" s="2220"/>
      <c r="BL79" s="2849"/>
      <c r="BM79" s="2850"/>
      <c r="BN79" s="2712"/>
      <c r="BO79" s="2712"/>
      <c r="BP79" s="2713"/>
      <c r="BQ79" s="2167"/>
      <c r="BR79" s="2166"/>
      <c r="BS79" s="2166" t="s">
        <v>1413</v>
      </c>
      <c r="BT79" s="2168" t="s">
        <v>1475</v>
      </c>
      <c r="BU79" s="2168"/>
      <c r="BV79" s="2168" t="s">
        <v>1926</v>
      </c>
      <c r="BW79" s="2170"/>
      <c r="BX79" s="2170"/>
      <c r="BY79" s="2170"/>
      <c r="BZ79" s="2168"/>
      <c r="CA79" s="2853" t="s">
        <v>1469</v>
      </c>
      <c r="CB79" s="2170"/>
      <c r="CC79" s="2168"/>
      <c r="CD79" s="2830"/>
      <c r="CE79" s="2836"/>
      <c r="CF79" s="2232"/>
      <c r="CG79" s="2221"/>
      <c r="CH79" s="2850"/>
      <c r="CI79" s="2850"/>
      <c r="CJ79" s="2690"/>
      <c r="CK79" s="2690"/>
      <c r="CL79" s="2691"/>
      <c r="CM79" s="1352" t="s">
        <v>1516</v>
      </c>
      <c r="CN79" s="1352" t="s">
        <v>1516</v>
      </c>
      <c r="CO79" s="1352" t="s">
        <v>1516</v>
      </c>
      <c r="CP79" s="1898"/>
      <c r="CQ79" s="2168" t="s">
        <v>1518</v>
      </c>
      <c r="CR79" s="1352"/>
      <c r="CS79" s="1352" t="s">
        <v>1199</v>
      </c>
      <c r="CT79" s="1977" t="s">
        <v>1377</v>
      </c>
      <c r="CU79" s="1359"/>
      <c r="CV79" s="1352" t="s">
        <v>1201</v>
      </c>
      <c r="CW79" s="1359"/>
      <c r="CX79" s="1898"/>
      <c r="CY79" s="1358" t="s">
        <v>1413</v>
      </c>
      <c r="CZ79" s="1352" t="s">
        <v>1475</v>
      </c>
      <c r="DA79" s="1390"/>
      <c r="DB79" s="2168" t="s">
        <v>1926</v>
      </c>
      <c r="DC79" s="1898"/>
      <c r="DD79" s="2613"/>
      <c r="DE79" s="2614"/>
      <c r="DF79" s="2690"/>
      <c r="DG79" s="2690"/>
      <c r="DH79" s="2691"/>
      <c r="DI79" s="2170" t="s">
        <v>1375</v>
      </c>
      <c r="DJ79" s="1898" t="s">
        <v>1385</v>
      </c>
      <c r="DK79" s="1352"/>
      <c r="DL79" s="1359"/>
      <c r="DM79" s="1352" t="s">
        <v>1516</v>
      </c>
      <c r="DN79" s="1352" t="s">
        <v>1516</v>
      </c>
      <c r="DO79" s="1352" t="s">
        <v>1516</v>
      </c>
      <c r="DP79" s="1358"/>
      <c r="DQ79" s="2168" t="s">
        <v>1518</v>
      </c>
      <c r="DR79" s="1352"/>
      <c r="DS79" s="1352" t="s">
        <v>1199</v>
      </c>
      <c r="DT79" s="1977" t="s">
        <v>1377</v>
      </c>
      <c r="DU79" s="1359"/>
      <c r="DV79" s="1352" t="s">
        <v>1201</v>
      </c>
      <c r="DW79" s="1898"/>
      <c r="DX79" s="1898"/>
      <c r="DY79" s="1898"/>
      <c r="DZ79" s="2613"/>
      <c r="EA79" s="2614"/>
      <c r="EB79" s="2623"/>
      <c r="EC79" s="2623"/>
      <c r="ED79" s="2624"/>
      <c r="EE79" s="1352" t="s">
        <v>1516</v>
      </c>
      <c r="EF79" s="1352" t="s">
        <v>1516</v>
      </c>
      <c r="EG79" s="1352" t="s">
        <v>1516</v>
      </c>
      <c r="EH79" s="2168" t="s">
        <v>1518</v>
      </c>
      <c r="EI79" s="1977" t="s">
        <v>1377</v>
      </c>
      <c r="EJ79" s="1352"/>
      <c r="EK79" s="2168" t="s">
        <v>1926</v>
      </c>
      <c r="EL79" s="1358"/>
      <c r="EM79" s="1898"/>
      <c r="EN79" s="1352"/>
      <c r="EO79" s="2853" t="s">
        <v>1469</v>
      </c>
      <c r="EP79" s="1358"/>
      <c r="EQ79" s="1352"/>
      <c r="ER79" s="1358" t="s">
        <v>1375</v>
      </c>
      <c r="ES79" s="1898" t="s">
        <v>1385</v>
      </c>
      <c r="ET79" s="1352"/>
      <c r="EU79" s="1352" t="s">
        <v>1516</v>
      </c>
      <c r="EV79" s="2613"/>
      <c r="EW79" s="2614"/>
      <c r="EX79" s="2690"/>
      <c r="EY79" s="2690"/>
      <c r="EZ79" s="2691"/>
      <c r="FA79" s="2168" t="s">
        <v>1518</v>
      </c>
      <c r="FB79" s="1352"/>
      <c r="FC79" s="1359" t="s">
        <v>1199</v>
      </c>
      <c r="FD79" s="1977" t="s">
        <v>1377</v>
      </c>
      <c r="FE79" s="1359"/>
      <c r="FF79" s="1352" t="s">
        <v>1201</v>
      </c>
      <c r="FG79" s="1352"/>
      <c r="FH79" s="1358"/>
      <c r="FI79" s="1358" t="s">
        <v>1413</v>
      </c>
      <c r="FJ79" s="1352" t="s">
        <v>1475</v>
      </c>
      <c r="FK79" s="1352"/>
      <c r="FL79" s="2168" t="s">
        <v>1926</v>
      </c>
      <c r="FM79" s="1898"/>
      <c r="FN79" s="1358"/>
      <c r="FO79" s="1352"/>
      <c r="FP79" s="1898"/>
      <c r="FQ79" s="2830"/>
      <c r="FR79" s="2836"/>
      <c r="FS79" s="2025"/>
      <c r="FT79" s="2025"/>
      <c r="FU79" s="2025"/>
      <c r="FV79" s="2025"/>
      <c r="FW79" s="2025"/>
      <c r="FX79" s="2025"/>
      <c r="FY79" s="2025"/>
      <c r="FZ79" s="2025"/>
      <c r="GA79" s="2025"/>
      <c r="GB79" s="2025"/>
      <c r="GC79" s="2025"/>
      <c r="GD79" s="2025"/>
      <c r="GE79" s="2025"/>
      <c r="GF79" s="2025"/>
      <c r="GG79" s="2025"/>
      <c r="GH79" s="2025"/>
      <c r="GI79" s="2025"/>
      <c r="GJ79" s="2025"/>
      <c r="GK79" s="2025"/>
      <c r="GL79" s="2025"/>
      <c r="GM79" s="2025"/>
      <c r="GN79" s="1737"/>
    </row>
    <row r="80" spans="1:196" s="1255" customFormat="1" ht="16" customHeight="1">
      <c r="A80" s="2712"/>
      <c r="B80" s="2712"/>
      <c r="C80" s="2713"/>
      <c r="D80" s="2170" t="s">
        <v>1379</v>
      </c>
      <c r="E80" s="2170" t="s">
        <v>1380</v>
      </c>
      <c r="F80" s="2170" t="s">
        <v>1927</v>
      </c>
      <c r="G80" s="2166" t="s">
        <v>1178</v>
      </c>
      <c r="H80" s="2168" t="s">
        <v>1330</v>
      </c>
      <c r="I80" s="2168" t="s">
        <v>724</v>
      </c>
      <c r="J80" s="2168" t="s">
        <v>1208</v>
      </c>
      <c r="K80" s="2846" t="s">
        <v>1378</v>
      </c>
      <c r="L80" s="2167" t="s">
        <v>1200</v>
      </c>
      <c r="M80" s="2854" t="s">
        <v>1381</v>
      </c>
      <c r="N80" s="2167" t="s">
        <v>143</v>
      </c>
      <c r="O80" s="2170" t="s">
        <v>1430</v>
      </c>
      <c r="P80" s="2168" t="s">
        <v>1416</v>
      </c>
      <c r="Q80" s="2168" t="s">
        <v>1415</v>
      </c>
      <c r="R80" s="2220" t="s">
        <v>1522</v>
      </c>
      <c r="S80" s="2168" t="s">
        <v>1331</v>
      </c>
      <c r="T80" s="2166" t="s">
        <v>1241</v>
      </c>
      <c r="U80" s="2849"/>
      <c r="V80" s="2850"/>
      <c r="W80" s="2712"/>
      <c r="X80" s="2712"/>
      <c r="Y80" s="2713"/>
      <c r="Z80" s="2846" t="s">
        <v>1378</v>
      </c>
      <c r="AA80" s="2167" t="s">
        <v>716</v>
      </c>
      <c r="AB80" s="2168" t="s">
        <v>1174</v>
      </c>
      <c r="AC80" s="2170" t="s">
        <v>1379</v>
      </c>
      <c r="AD80" s="2165" t="s">
        <v>1380</v>
      </c>
      <c r="AE80" s="2170" t="s">
        <v>1943</v>
      </c>
      <c r="AF80" s="2170" t="s">
        <v>1178</v>
      </c>
      <c r="AG80" s="2168" t="s">
        <v>1330</v>
      </c>
      <c r="AH80" s="2168" t="s">
        <v>724</v>
      </c>
      <c r="AI80" s="2168" t="s">
        <v>1208</v>
      </c>
      <c r="AJ80" s="2846" t="s">
        <v>1378</v>
      </c>
      <c r="AK80" s="2168" t="s">
        <v>1200</v>
      </c>
      <c r="AL80" s="2854" t="s">
        <v>1381</v>
      </c>
      <c r="AM80" s="2166" t="s">
        <v>1241</v>
      </c>
      <c r="AN80" s="2166" t="s">
        <v>1203</v>
      </c>
      <c r="AO80" s="2166" t="s">
        <v>1216</v>
      </c>
      <c r="AP80" s="2167" t="s">
        <v>86</v>
      </c>
      <c r="AQ80" s="2849"/>
      <c r="AR80" s="2850"/>
      <c r="AS80" s="2712"/>
      <c r="AT80" s="2712"/>
      <c r="AU80" s="2713"/>
      <c r="AV80" s="2168" t="s">
        <v>1330</v>
      </c>
      <c r="AW80" s="2846" t="s">
        <v>1378</v>
      </c>
      <c r="AX80" s="2168" t="s">
        <v>1522</v>
      </c>
      <c r="AY80" s="2168" t="s">
        <v>1331</v>
      </c>
      <c r="AZ80" s="2166" t="s">
        <v>1241</v>
      </c>
      <c r="BA80" s="2166" t="s">
        <v>1203</v>
      </c>
      <c r="BB80" s="2170" t="s">
        <v>1383</v>
      </c>
      <c r="BC80" s="2168" t="s">
        <v>1207</v>
      </c>
      <c r="BD80" s="2846" t="s">
        <v>1378</v>
      </c>
      <c r="BE80" s="2846" t="s">
        <v>1378</v>
      </c>
      <c r="BF80" s="2168" t="s">
        <v>716</v>
      </c>
      <c r="BG80" s="2170" t="s">
        <v>1944</v>
      </c>
      <c r="BH80" s="2170" t="s">
        <v>1927</v>
      </c>
      <c r="BI80" s="2168" t="s">
        <v>1330</v>
      </c>
      <c r="BJ80" s="2846" t="s">
        <v>1378</v>
      </c>
      <c r="BK80" s="2220" t="s">
        <v>1522</v>
      </c>
      <c r="BL80" s="2849"/>
      <c r="BM80" s="2850"/>
      <c r="BN80" s="2712"/>
      <c r="BO80" s="2712"/>
      <c r="BP80" s="2713"/>
      <c r="BQ80" s="2167" t="s">
        <v>143</v>
      </c>
      <c r="BR80" s="2170" t="s">
        <v>1430</v>
      </c>
      <c r="BS80" s="2221" t="s">
        <v>1416</v>
      </c>
      <c r="BT80" s="2168" t="s">
        <v>1415</v>
      </c>
      <c r="BU80" s="2168" t="s">
        <v>1522</v>
      </c>
      <c r="BV80" s="2168" t="s">
        <v>1331</v>
      </c>
      <c r="BW80" s="2170" t="s">
        <v>1241</v>
      </c>
      <c r="BX80" s="2170" t="s">
        <v>1203</v>
      </c>
      <c r="BY80" s="2170" t="s">
        <v>1216</v>
      </c>
      <c r="BZ80" s="2168" t="s">
        <v>1175</v>
      </c>
      <c r="CA80" s="2828"/>
      <c r="CB80" s="2170" t="s">
        <v>1383</v>
      </c>
      <c r="CC80" s="2168" t="s">
        <v>1207</v>
      </c>
      <c r="CD80" s="2830"/>
      <c r="CE80" s="2836"/>
      <c r="CF80" s="2232"/>
      <c r="CG80" s="2221"/>
      <c r="CH80" s="2850"/>
      <c r="CI80" s="2850"/>
      <c r="CJ80" s="2690"/>
      <c r="CK80" s="2690"/>
      <c r="CL80" s="2691"/>
      <c r="CM80" s="1358" t="s">
        <v>1379</v>
      </c>
      <c r="CN80" s="1358" t="s">
        <v>1380</v>
      </c>
      <c r="CO80" s="1358" t="s">
        <v>1382</v>
      </c>
      <c r="CP80" s="1898" t="s">
        <v>1178</v>
      </c>
      <c r="CQ80" s="2168" t="s">
        <v>1330</v>
      </c>
      <c r="CR80" s="1352" t="s">
        <v>724</v>
      </c>
      <c r="CS80" s="1352" t="s">
        <v>1208</v>
      </c>
      <c r="CT80" s="2822" t="s">
        <v>1378</v>
      </c>
      <c r="CU80" s="1359" t="s">
        <v>1200</v>
      </c>
      <c r="CV80" s="2857" t="s">
        <v>1381</v>
      </c>
      <c r="CW80" s="1359" t="s">
        <v>143</v>
      </c>
      <c r="CX80" s="1358" t="s">
        <v>1430</v>
      </c>
      <c r="CY80" s="1352" t="s">
        <v>1416</v>
      </c>
      <c r="CZ80" s="1352" t="s">
        <v>1415</v>
      </c>
      <c r="DA80" s="1390" t="s">
        <v>1522</v>
      </c>
      <c r="DB80" s="2168" t="s">
        <v>1331</v>
      </c>
      <c r="DC80" s="1898" t="s">
        <v>1241</v>
      </c>
      <c r="DD80" s="2613"/>
      <c r="DE80" s="2614"/>
      <c r="DF80" s="2690"/>
      <c r="DG80" s="2690"/>
      <c r="DH80" s="2691"/>
      <c r="DI80" s="2846" t="s">
        <v>1378</v>
      </c>
      <c r="DJ80" s="2822" t="s">
        <v>1378</v>
      </c>
      <c r="DK80" s="1352" t="s">
        <v>716</v>
      </c>
      <c r="DL80" s="1359" t="s">
        <v>1174</v>
      </c>
      <c r="DM80" s="1358" t="s">
        <v>1379</v>
      </c>
      <c r="DN80" s="1444" t="s">
        <v>1380</v>
      </c>
      <c r="DO80" s="1358" t="s">
        <v>1927</v>
      </c>
      <c r="DP80" s="1358" t="s">
        <v>1178</v>
      </c>
      <c r="DQ80" s="2168" t="s">
        <v>1330</v>
      </c>
      <c r="DR80" s="1352" t="s">
        <v>724</v>
      </c>
      <c r="DS80" s="1352" t="s">
        <v>1208</v>
      </c>
      <c r="DT80" s="2822" t="s">
        <v>1378</v>
      </c>
      <c r="DU80" s="1359" t="s">
        <v>1200</v>
      </c>
      <c r="DV80" s="2857" t="s">
        <v>1381</v>
      </c>
      <c r="DW80" s="1898" t="s">
        <v>1241</v>
      </c>
      <c r="DX80" s="1898" t="s">
        <v>1203</v>
      </c>
      <c r="DY80" s="1898" t="s">
        <v>1216</v>
      </c>
      <c r="DZ80" s="2613"/>
      <c r="EA80" s="2614"/>
      <c r="EB80" s="2623"/>
      <c r="EC80" s="2623"/>
      <c r="ED80" s="2624"/>
      <c r="EE80" s="1358" t="s">
        <v>1379</v>
      </c>
      <c r="EF80" s="1358" t="s">
        <v>1380</v>
      </c>
      <c r="EG80" s="1358" t="s">
        <v>1927</v>
      </c>
      <c r="EH80" s="2168" t="s">
        <v>1330</v>
      </c>
      <c r="EI80" s="2822" t="s">
        <v>1378</v>
      </c>
      <c r="EJ80" s="1352" t="s">
        <v>1522</v>
      </c>
      <c r="EK80" s="2168" t="s">
        <v>1331</v>
      </c>
      <c r="EL80" s="1358" t="s">
        <v>1241</v>
      </c>
      <c r="EM80" s="1898" t="s">
        <v>1203</v>
      </c>
      <c r="EN80" s="1352" t="s">
        <v>1175</v>
      </c>
      <c r="EO80" s="2828"/>
      <c r="EP80" s="1358" t="s">
        <v>1383</v>
      </c>
      <c r="EQ80" s="1352" t="s">
        <v>1207</v>
      </c>
      <c r="ER80" s="2822" t="s">
        <v>1378</v>
      </c>
      <c r="ES80" s="2822" t="s">
        <v>1378</v>
      </c>
      <c r="ET80" s="1352" t="s">
        <v>716</v>
      </c>
      <c r="EU80" s="1358" t="s">
        <v>1379</v>
      </c>
      <c r="EV80" s="2613"/>
      <c r="EW80" s="2614"/>
      <c r="EX80" s="2690"/>
      <c r="EY80" s="2690"/>
      <c r="EZ80" s="2691"/>
      <c r="FA80" s="2168" t="s">
        <v>1330</v>
      </c>
      <c r="FB80" s="1352" t="s">
        <v>724</v>
      </c>
      <c r="FC80" s="1359" t="s">
        <v>1208</v>
      </c>
      <c r="FD80" s="2822" t="s">
        <v>1378</v>
      </c>
      <c r="FE80" s="1359" t="s">
        <v>1200</v>
      </c>
      <c r="FF80" s="2857" t="s">
        <v>1381</v>
      </c>
      <c r="FG80" s="1352" t="s">
        <v>143</v>
      </c>
      <c r="FH80" s="1358" t="s">
        <v>1430</v>
      </c>
      <c r="FI80" s="1352" t="s">
        <v>1416</v>
      </c>
      <c r="FJ80" s="1352" t="s">
        <v>1415</v>
      </c>
      <c r="FK80" s="1352" t="s">
        <v>1522</v>
      </c>
      <c r="FL80" s="2168" t="s">
        <v>1331</v>
      </c>
      <c r="FM80" s="1898" t="s">
        <v>1241</v>
      </c>
      <c r="FN80" s="1358" t="s">
        <v>1203</v>
      </c>
      <c r="FO80" s="1352" t="s">
        <v>86</v>
      </c>
      <c r="FP80" s="1898" t="s">
        <v>1216</v>
      </c>
      <c r="FQ80" s="2830"/>
      <c r="FR80" s="2836"/>
      <c r="FS80" s="2025"/>
      <c r="FT80" s="2025"/>
      <c r="FU80" s="2025"/>
      <c r="FV80" s="2025"/>
      <c r="FW80" s="2025"/>
      <c r="FX80" s="2025"/>
      <c r="FY80" s="2025"/>
      <c r="FZ80" s="2025"/>
      <c r="GA80" s="2025"/>
      <c r="GB80" s="2025"/>
      <c r="GC80" s="2025"/>
      <c r="GD80" s="2025"/>
      <c r="GE80" s="2025"/>
      <c r="GF80" s="2025"/>
      <c r="GG80" s="2025"/>
      <c r="GH80" s="2025"/>
      <c r="GI80" s="2025"/>
      <c r="GJ80" s="2025"/>
      <c r="GK80" s="2025"/>
      <c r="GL80" s="2025"/>
      <c r="GM80" s="2025"/>
      <c r="GN80" s="1737"/>
    </row>
    <row r="81" spans="1:196" s="1255" customFormat="1" ht="16" customHeight="1">
      <c r="A81" s="2712"/>
      <c r="B81" s="2712"/>
      <c r="C81" s="2713"/>
      <c r="D81" s="2170"/>
      <c r="E81" s="2170"/>
      <c r="F81" s="2170"/>
      <c r="G81" s="2167"/>
      <c r="H81" s="2168"/>
      <c r="I81" s="2168"/>
      <c r="J81" s="2168"/>
      <c r="K81" s="2828"/>
      <c r="L81" s="2167" t="s">
        <v>744</v>
      </c>
      <c r="M81" s="2855"/>
      <c r="N81" s="2167"/>
      <c r="O81" s="2170"/>
      <c r="P81" s="2170"/>
      <c r="Q81" s="2175"/>
      <c r="R81" s="2175"/>
      <c r="S81" s="2175"/>
      <c r="T81" s="2167"/>
      <c r="U81" s="2849"/>
      <c r="V81" s="2850"/>
      <c r="W81" s="2712"/>
      <c r="X81" s="2712"/>
      <c r="Y81" s="2713"/>
      <c r="Z81" s="2828"/>
      <c r="AA81" s="2166"/>
      <c r="AB81" s="2168"/>
      <c r="AC81" s="2170"/>
      <c r="AD81" s="2165"/>
      <c r="AE81" s="2170"/>
      <c r="AF81" s="2168"/>
      <c r="AG81" s="2168"/>
      <c r="AH81" s="2168"/>
      <c r="AI81" s="2168"/>
      <c r="AJ81" s="2846"/>
      <c r="AK81" s="2168" t="s">
        <v>744</v>
      </c>
      <c r="AL81" s="2854"/>
      <c r="AM81" s="2167"/>
      <c r="AN81" s="2168"/>
      <c r="AO81" s="2168"/>
      <c r="AP81" s="2167" t="s">
        <v>744</v>
      </c>
      <c r="AQ81" s="2849"/>
      <c r="AR81" s="2850"/>
      <c r="AS81" s="2712"/>
      <c r="AT81" s="2712"/>
      <c r="AU81" s="2713"/>
      <c r="AV81" s="2168"/>
      <c r="AW81" s="2828"/>
      <c r="AX81" s="2175"/>
      <c r="AY81" s="2175"/>
      <c r="AZ81" s="2167"/>
      <c r="BA81" s="2168"/>
      <c r="BB81" s="2170"/>
      <c r="BC81" s="2168"/>
      <c r="BD81" s="2828"/>
      <c r="BE81" s="2828"/>
      <c r="BF81" s="2168"/>
      <c r="BG81" s="2170"/>
      <c r="BH81" s="2170"/>
      <c r="BI81" s="2168"/>
      <c r="BJ81" s="2846"/>
      <c r="BK81" s="2175"/>
      <c r="BL81" s="2849"/>
      <c r="BM81" s="2850"/>
      <c r="BN81" s="2712"/>
      <c r="BO81" s="2712"/>
      <c r="BP81" s="2713"/>
      <c r="BQ81" s="2167"/>
      <c r="BR81" s="2170"/>
      <c r="BS81" s="2165"/>
      <c r="BT81" s="2175"/>
      <c r="BU81" s="2175"/>
      <c r="BV81" s="2175"/>
      <c r="BW81" s="2168"/>
      <c r="BX81" s="2168"/>
      <c r="BY81" s="2168"/>
      <c r="BZ81" s="2168"/>
      <c r="CA81" s="2168"/>
      <c r="CB81" s="2170"/>
      <c r="CC81" s="2168"/>
      <c r="CD81" s="2830"/>
      <c r="CE81" s="2836"/>
      <c r="CF81" s="2232"/>
      <c r="CG81" s="2221"/>
      <c r="CH81" s="2850"/>
      <c r="CI81" s="2850"/>
      <c r="CJ81" s="2690"/>
      <c r="CK81" s="2690"/>
      <c r="CL81" s="2691"/>
      <c r="CM81" s="1358"/>
      <c r="CN81" s="1358"/>
      <c r="CO81" s="1358"/>
      <c r="CP81" s="1359"/>
      <c r="CQ81" s="1352"/>
      <c r="CR81" s="1352"/>
      <c r="CS81" s="1352"/>
      <c r="CT81" s="2828"/>
      <c r="CU81" s="1359" t="s">
        <v>744</v>
      </c>
      <c r="CV81" s="2855"/>
      <c r="CW81" s="1359"/>
      <c r="CX81" s="1358"/>
      <c r="CY81" s="1358"/>
      <c r="CZ81" s="2176"/>
      <c r="DA81" s="2176"/>
      <c r="DB81" s="2176"/>
      <c r="DC81" s="1359"/>
      <c r="DD81" s="2613"/>
      <c r="DE81" s="2614"/>
      <c r="DF81" s="2690"/>
      <c r="DG81" s="2690"/>
      <c r="DH81" s="2691"/>
      <c r="DI81" s="2828"/>
      <c r="DJ81" s="2828"/>
      <c r="DK81" s="1352"/>
      <c r="DL81" s="1359"/>
      <c r="DM81" s="1358"/>
      <c r="DN81" s="1444"/>
      <c r="DO81" s="1358"/>
      <c r="DP81" s="1352"/>
      <c r="DQ81" s="1352"/>
      <c r="DR81" s="1352"/>
      <c r="DS81" s="1352"/>
      <c r="DT81" s="2822"/>
      <c r="DU81" s="1359" t="s">
        <v>744</v>
      </c>
      <c r="DV81" s="2857"/>
      <c r="DW81" s="1359"/>
      <c r="DX81" s="1352"/>
      <c r="DY81" s="1352"/>
      <c r="DZ81" s="2613"/>
      <c r="EA81" s="2614"/>
      <c r="EB81" s="2623"/>
      <c r="EC81" s="2623"/>
      <c r="ED81" s="2624"/>
      <c r="EE81" s="1358"/>
      <c r="EF81" s="1358"/>
      <c r="EG81" s="1358"/>
      <c r="EH81" s="1352"/>
      <c r="EI81" s="2822"/>
      <c r="EJ81" s="2176"/>
      <c r="EK81" s="2176"/>
      <c r="EL81" s="1352"/>
      <c r="EM81" s="1352"/>
      <c r="EN81" s="1352"/>
      <c r="EO81" s="1359"/>
      <c r="EP81" s="1358"/>
      <c r="EQ81" s="1352"/>
      <c r="ER81" s="2828"/>
      <c r="ES81" s="2828"/>
      <c r="ET81" s="1352"/>
      <c r="EU81" s="1358"/>
      <c r="EV81" s="2613"/>
      <c r="EW81" s="2614"/>
      <c r="EX81" s="2690"/>
      <c r="EY81" s="2690"/>
      <c r="EZ81" s="2691"/>
      <c r="FA81" s="1352"/>
      <c r="FB81" s="1352"/>
      <c r="FC81" s="1359"/>
      <c r="FD81" s="2828"/>
      <c r="FE81" s="1359" t="s">
        <v>744</v>
      </c>
      <c r="FF81" s="2855"/>
      <c r="FG81" s="1352"/>
      <c r="FH81" s="1358"/>
      <c r="FI81" s="1358"/>
      <c r="FJ81" s="2176"/>
      <c r="FK81" s="2176"/>
      <c r="FL81" s="2176"/>
      <c r="FM81" s="1359"/>
      <c r="FN81" s="1352"/>
      <c r="FO81" s="1352" t="s">
        <v>744</v>
      </c>
      <c r="FP81" s="1352"/>
      <c r="FQ81" s="2830"/>
      <c r="FR81" s="2836"/>
      <c r="FS81" s="2025"/>
      <c r="FT81" s="2025"/>
      <c r="FU81" s="2025"/>
      <c r="FV81" s="2025"/>
      <c r="FW81" s="2025"/>
      <c r="FX81" s="2025"/>
      <c r="FY81" s="2025"/>
      <c r="FZ81" s="2025"/>
      <c r="GA81" s="2025"/>
      <c r="GB81" s="2025"/>
      <c r="GC81" s="2025"/>
      <c r="GD81" s="2025"/>
      <c r="GE81" s="2025"/>
      <c r="GF81" s="2025"/>
      <c r="GG81" s="2025"/>
      <c r="GH81" s="2025"/>
      <c r="GI81" s="2025"/>
      <c r="GJ81" s="2025"/>
      <c r="GK81" s="2025"/>
      <c r="GL81" s="2025"/>
      <c r="GM81" s="2025"/>
      <c r="GN81" s="1737"/>
    </row>
    <row r="82" spans="1:196" s="1260" customFormat="1" ht="17.25" customHeight="1">
      <c r="A82" s="2714"/>
      <c r="B82" s="2714"/>
      <c r="C82" s="2715"/>
      <c r="D82" s="2180" t="s">
        <v>747</v>
      </c>
      <c r="E82" s="2180" t="s">
        <v>747</v>
      </c>
      <c r="F82" s="2180" t="s">
        <v>747</v>
      </c>
      <c r="G82" s="2180" t="s">
        <v>747</v>
      </c>
      <c r="H82" s="2181" t="s">
        <v>1386</v>
      </c>
      <c r="I82" s="2180" t="s">
        <v>1209</v>
      </c>
      <c r="J82" s="2182" t="s">
        <v>747</v>
      </c>
      <c r="K82" s="2180" t="s">
        <v>747</v>
      </c>
      <c r="L82" s="2179" t="s">
        <v>1210</v>
      </c>
      <c r="M82" s="2180" t="s">
        <v>1210</v>
      </c>
      <c r="N82" s="2183" t="s">
        <v>1384</v>
      </c>
      <c r="O82" s="2183" t="s">
        <v>1384</v>
      </c>
      <c r="P82" s="2181" t="s">
        <v>1384</v>
      </c>
      <c r="Q82" s="2181" t="s">
        <v>1384</v>
      </c>
      <c r="R82" s="2181" t="s">
        <v>1384</v>
      </c>
      <c r="S82" s="2181" t="s">
        <v>1230</v>
      </c>
      <c r="T82" s="2183" t="s">
        <v>1384</v>
      </c>
      <c r="U82" s="2851"/>
      <c r="V82" s="2852"/>
      <c r="W82" s="2714"/>
      <c r="X82" s="2714"/>
      <c r="Y82" s="2715"/>
      <c r="Z82" s="2180" t="s">
        <v>747</v>
      </c>
      <c r="AA82" s="2179" t="s">
        <v>747</v>
      </c>
      <c r="AB82" s="2180" t="s">
        <v>747</v>
      </c>
      <c r="AC82" s="2180" t="s">
        <v>747</v>
      </c>
      <c r="AD82" s="2179" t="s">
        <v>747</v>
      </c>
      <c r="AE82" s="2180" t="s">
        <v>747</v>
      </c>
      <c r="AF82" s="2180" t="s">
        <v>747</v>
      </c>
      <c r="AG82" s="2181" t="s">
        <v>1386</v>
      </c>
      <c r="AH82" s="2180" t="s">
        <v>1209</v>
      </c>
      <c r="AI82" s="2182" t="s">
        <v>747</v>
      </c>
      <c r="AJ82" s="2180" t="s">
        <v>747</v>
      </c>
      <c r="AK82" s="2180" t="s">
        <v>1210</v>
      </c>
      <c r="AL82" s="2180" t="s">
        <v>1210</v>
      </c>
      <c r="AM82" s="2183" t="s">
        <v>1384</v>
      </c>
      <c r="AN82" s="2183" t="s">
        <v>1384</v>
      </c>
      <c r="AO82" s="2183" t="s">
        <v>557</v>
      </c>
      <c r="AP82" s="2179" t="s">
        <v>1210</v>
      </c>
      <c r="AQ82" s="2851"/>
      <c r="AR82" s="2852"/>
      <c r="AS82" s="2714"/>
      <c r="AT82" s="2714"/>
      <c r="AU82" s="2715"/>
      <c r="AV82" s="2181" t="s">
        <v>1386</v>
      </c>
      <c r="AW82" s="2179" t="s">
        <v>747</v>
      </c>
      <c r="AX82" s="2181" t="s">
        <v>1384</v>
      </c>
      <c r="AY82" s="2181" t="s">
        <v>1230</v>
      </c>
      <c r="AZ82" s="2183" t="s">
        <v>1384</v>
      </c>
      <c r="BA82" s="2183" t="s">
        <v>1384</v>
      </c>
      <c r="BB82" s="2180" t="s">
        <v>1209</v>
      </c>
      <c r="BC82" s="2180" t="s">
        <v>308</v>
      </c>
      <c r="BD82" s="2180" t="s">
        <v>1209</v>
      </c>
      <c r="BE82" s="2178" t="s">
        <v>747</v>
      </c>
      <c r="BF82" s="2180" t="s">
        <v>747</v>
      </c>
      <c r="BG82" s="2180" t="s">
        <v>747</v>
      </c>
      <c r="BH82" s="2180" t="s">
        <v>747</v>
      </c>
      <c r="BI82" s="2181" t="s">
        <v>1386</v>
      </c>
      <c r="BJ82" s="2180" t="s">
        <v>747</v>
      </c>
      <c r="BK82" s="2181" t="s">
        <v>1384</v>
      </c>
      <c r="BL82" s="2851"/>
      <c r="BM82" s="2852"/>
      <c r="BN82" s="2714"/>
      <c r="BO82" s="2714"/>
      <c r="BP82" s="2715"/>
      <c r="BQ82" s="2183" t="s">
        <v>1384</v>
      </c>
      <c r="BR82" s="2183" t="s">
        <v>1384</v>
      </c>
      <c r="BS82" s="2183" t="s">
        <v>1384</v>
      </c>
      <c r="BT82" s="2181" t="s">
        <v>1384</v>
      </c>
      <c r="BU82" s="2181" t="s">
        <v>1384</v>
      </c>
      <c r="BV82" s="2181" t="s">
        <v>1230</v>
      </c>
      <c r="BW82" s="2181" t="s">
        <v>1384</v>
      </c>
      <c r="BX82" s="2181" t="s">
        <v>1384</v>
      </c>
      <c r="BY82" s="2181" t="s">
        <v>557</v>
      </c>
      <c r="BZ82" s="2180" t="s">
        <v>1209</v>
      </c>
      <c r="CA82" s="2180" t="s">
        <v>1209</v>
      </c>
      <c r="CB82" s="2180" t="s">
        <v>308</v>
      </c>
      <c r="CC82" s="2180" t="s">
        <v>1209</v>
      </c>
      <c r="CD82" s="2832"/>
      <c r="CE82" s="2837"/>
      <c r="CF82" s="2232"/>
      <c r="CG82" s="2235"/>
      <c r="CH82" s="2850"/>
      <c r="CI82" s="2850"/>
      <c r="CJ82" s="2692"/>
      <c r="CK82" s="2692"/>
      <c r="CL82" s="2693"/>
      <c r="CM82" s="1985" t="s">
        <v>747</v>
      </c>
      <c r="CN82" s="1985" t="s">
        <v>747</v>
      </c>
      <c r="CO82" s="1985" t="s">
        <v>747</v>
      </c>
      <c r="CP82" s="1985" t="s">
        <v>747</v>
      </c>
      <c r="CQ82" s="1986" t="s">
        <v>1386</v>
      </c>
      <c r="CR82" s="1985" t="s">
        <v>1209</v>
      </c>
      <c r="CS82" s="1984" t="s">
        <v>747</v>
      </c>
      <c r="CT82" s="1985" t="s">
        <v>747</v>
      </c>
      <c r="CU82" s="1988" t="s">
        <v>1210</v>
      </c>
      <c r="CV82" s="1985" t="s">
        <v>1210</v>
      </c>
      <c r="CW82" s="2013" t="s">
        <v>1384</v>
      </c>
      <c r="CX82" s="2013" t="s">
        <v>1384</v>
      </c>
      <c r="CY82" s="1986" t="s">
        <v>1384</v>
      </c>
      <c r="CZ82" s="1986" t="s">
        <v>1384</v>
      </c>
      <c r="DA82" s="1986" t="s">
        <v>1384</v>
      </c>
      <c r="DB82" s="1986" t="s">
        <v>1230</v>
      </c>
      <c r="DC82" s="2013" t="s">
        <v>1384</v>
      </c>
      <c r="DD82" s="2615"/>
      <c r="DE82" s="2616"/>
      <c r="DF82" s="2692"/>
      <c r="DG82" s="2692"/>
      <c r="DH82" s="2693"/>
      <c r="DI82" s="2180" t="s">
        <v>747</v>
      </c>
      <c r="DJ82" s="1988" t="s">
        <v>747</v>
      </c>
      <c r="DK82" s="1985" t="s">
        <v>747</v>
      </c>
      <c r="DL82" s="1988" t="s">
        <v>747</v>
      </c>
      <c r="DM82" s="1985" t="s">
        <v>747</v>
      </c>
      <c r="DN82" s="1988" t="s">
        <v>747</v>
      </c>
      <c r="DO82" s="1985" t="s">
        <v>747</v>
      </c>
      <c r="DP82" s="1985" t="s">
        <v>747</v>
      </c>
      <c r="DQ82" s="1986" t="s">
        <v>1386</v>
      </c>
      <c r="DR82" s="1985" t="s">
        <v>1209</v>
      </c>
      <c r="DS82" s="1984" t="s">
        <v>747</v>
      </c>
      <c r="DT82" s="1985" t="s">
        <v>747</v>
      </c>
      <c r="DU82" s="1988" t="s">
        <v>1210</v>
      </c>
      <c r="DV82" s="1985" t="s">
        <v>1210</v>
      </c>
      <c r="DW82" s="2013" t="s">
        <v>1384</v>
      </c>
      <c r="DX82" s="2013" t="s">
        <v>1384</v>
      </c>
      <c r="DY82" s="2013" t="s">
        <v>557</v>
      </c>
      <c r="DZ82" s="2615"/>
      <c r="EA82" s="2616"/>
      <c r="EB82" s="2625"/>
      <c r="EC82" s="2625"/>
      <c r="ED82" s="2626"/>
      <c r="EE82" s="1985" t="s">
        <v>747</v>
      </c>
      <c r="EF82" s="1985" t="s">
        <v>747</v>
      </c>
      <c r="EG82" s="1985" t="s">
        <v>747</v>
      </c>
      <c r="EH82" s="1986" t="s">
        <v>1386</v>
      </c>
      <c r="EI82" s="1985" t="s">
        <v>747</v>
      </c>
      <c r="EJ82" s="1986" t="s">
        <v>1384</v>
      </c>
      <c r="EK82" s="1986" t="s">
        <v>1230</v>
      </c>
      <c r="EL82" s="1986" t="s">
        <v>1384</v>
      </c>
      <c r="EM82" s="2013" t="s">
        <v>1384</v>
      </c>
      <c r="EN82" s="1988" t="s">
        <v>1209</v>
      </c>
      <c r="EO82" s="1988" t="s">
        <v>1209</v>
      </c>
      <c r="EP82" s="1985" t="s">
        <v>308</v>
      </c>
      <c r="EQ82" s="1985" t="s">
        <v>1209</v>
      </c>
      <c r="ER82" s="1985" t="s">
        <v>747</v>
      </c>
      <c r="ES82" s="1988" t="s">
        <v>747</v>
      </c>
      <c r="ET82" s="1985" t="s">
        <v>747</v>
      </c>
      <c r="EU82" s="1985" t="s">
        <v>747</v>
      </c>
      <c r="EV82" s="2615"/>
      <c r="EW82" s="2616"/>
      <c r="EX82" s="2692"/>
      <c r="EY82" s="2692"/>
      <c r="EZ82" s="2693"/>
      <c r="FA82" s="1986" t="s">
        <v>1386</v>
      </c>
      <c r="FB82" s="1985" t="s">
        <v>1209</v>
      </c>
      <c r="FC82" s="1983" t="s">
        <v>747</v>
      </c>
      <c r="FD82" s="1985" t="s">
        <v>747</v>
      </c>
      <c r="FE82" s="1988" t="s">
        <v>1210</v>
      </c>
      <c r="FF82" s="1985" t="s">
        <v>1210</v>
      </c>
      <c r="FG82" s="1986" t="s">
        <v>1384</v>
      </c>
      <c r="FH82" s="1986" t="s">
        <v>1384</v>
      </c>
      <c r="FI82" s="1986" t="s">
        <v>1384</v>
      </c>
      <c r="FJ82" s="1986" t="s">
        <v>1384</v>
      </c>
      <c r="FK82" s="1986" t="s">
        <v>1384</v>
      </c>
      <c r="FL82" s="1986" t="s">
        <v>1230</v>
      </c>
      <c r="FM82" s="2013" t="s">
        <v>1384</v>
      </c>
      <c r="FN82" s="1986" t="s">
        <v>1384</v>
      </c>
      <c r="FO82" s="1985" t="s">
        <v>1210</v>
      </c>
      <c r="FP82" s="2013" t="s">
        <v>557</v>
      </c>
      <c r="FQ82" s="2832"/>
      <c r="FR82" s="2837"/>
      <c r="FS82" s="2025"/>
      <c r="FT82" s="2025"/>
      <c r="FU82" s="2025"/>
      <c r="FV82" s="2025"/>
      <c r="FW82" s="2025"/>
      <c r="FX82" s="2025"/>
      <c r="FY82" s="2025"/>
      <c r="FZ82" s="2025"/>
      <c r="GA82" s="2025"/>
      <c r="GB82" s="2025"/>
      <c r="GC82" s="2025"/>
      <c r="GD82" s="2025"/>
      <c r="GE82" s="2025"/>
      <c r="GF82" s="2025"/>
      <c r="GG82" s="2025"/>
      <c r="GH82" s="2025"/>
      <c r="GI82" s="2025"/>
      <c r="GJ82" s="2025"/>
      <c r="GK82" s="2025"/>
      <c r="GL82" s="2025"/>
      <c r="GM82" s="2025"/>
      <c r="GN82" s="1737"/>
    </row>
    <row r="83" spans="1:196" ht="18.75" customHeight="1">
      <c r="A83" s="2186">
        <v>42370</v>
      </c>
      <c r="B83" s="1808">
        <v>42370</v>
      </c>
      <c r="C83" s="2187">
        <v>42370</v>
      </c>
      <c r="D83" s="380">
        <v>405493</v>
      </c>
      <c r="E83" s="367">
        <v>20476</v>
      </c>
      <c r="F83" s="367">
        <v>385017</v>
      </c>
      <c r="G83" s="369">
        <v>240718</v>
      </c>
      <c r="H83" s="367">
        <v>2784</v>
      </c>
      <c r="I83" s="367">
        <v>693803</v>
      </c>
      <c r="J83" s="367">
        <v>223261</v>
      </c>
      <c r="K83" s="367">
        <v>3975973</v>
      </c>
      <c r="L83" s="367">
        <v>4882702</v>
      </c>
      <c r="M83" s="367">
        <v>187905</v>
      </c>
      <c r="N83" s="367">
        <v>234191</v>
      </c>
      <c r="O83" s="367">
        <v>31052</v>
      </c>
      <c r="P83" s="367">
        <v>234641</v>
      </c>
      <c r="Q83" s="367">
        <v>12904</v>
      </c>
      <c r="R83" s="367">
        <v>39475</v>
      </c>
      <c r="S83" s="367">
        <v>9814</v>
      </c>
      <c r="T83" s="368">
        <v>54704</v>
      </c>
      <c r="U83" s="2188">
        <v>42370</v>
      </c>
      <c r="V83" s="1644">
        <v>42370</v>
      </c>
      <c r="W83" s="2186">
        <v>42370</v>
      </c>
      <c r="X83" s="1808">
        <v>42370</v>
      </c>
      <c r="Y83" s="2187">
        <v>42370</v>
      </c>
      <c r="Z83" s="367">
        <v>905917</v>
      </c>
      <c r="AA83" s="367">
        <v>1638</v>
      </c>
      <c r="AB83" s="367">
        <v>1846</v>
      </c>
      <c r="AC83" s="367">
        <v>15750</v>
      </c>
      <c r="AD83" s="367">
        <v>3984</v>
      </c>
      <c r="AE83" s="369">
        <v>11766</v>
      </c>
      <c r="AF83" s="367">
        <v>225812</v>
      </c>
      <c r="AG83" s="367" t="s">
        <v>21</v>
      </c>
      <c r="AH83" s="367">
        <v>592126</v>
      </c>
      <c r="AI83" s="367">
        <v>176976</v>
      </c>
      <c r="AJ83" s="367">
        <v>3407165</v>
      </c>
      <c r="AK83" s="367">
        <v>4745588</v>
      </c>
      <c r="AL83" s="367">
        <v>4107</v>
      </c>
      <c r="AM83" s="367">
        <v>4608</v>
      </c>
      <c r="AN83" s="367">
        <v>5046</v>
      </c>
      <c r="AO83" s="367">
        <v>3256</v>
      </c>
      <c r="AP83" s="367">
        <v>60250</v>
      </c>
      <c r="AQ83" s="2188">
        <v>42370</v>
      </c>
      <c r="AR83" s="1644">
        <v>42370</v>
      </c>
      <c r="AS83" s="2186">
        <v>42370</v>
      </c>
      <c r="AT83" s="1808">
        <v>42370</v>
      </c>
      <c r="AU83" s="2187">
        <v>42370</v>
      </c>
      <c r="AV83" s="367">
        <v>2769</v>
      </c>
      <c r="AW83" s="367">
        <v>89028</v>
      </c>
      <c r="AX83" s="367">
        <v>32083</v>
      </c>
      <c r="AY83" s="367">
        <v>422</v>
      </c>
      <c r="AZ83" s="367">
        <v>44264</v>
      </c>
      <c r="BA83" s="367">
        <v>49312</v>
      </c>
      <c r="BB83" s="367">
        <v>380777</v>
      </c>
      <c r="BC83" s="367">
        <v>111914</v>
      </c>
      <c r="BD83" s="367">
        <v>320501</v>
      </c>
      <c r="BE83" s="367">
        <v>235943</v>
      </c>
      <c r="BF83" s="367" t="s">
        <v>21</v>
      </c>
      <c r="BG83" s="367">
        <v>217390</v>
      </c>
      <c r="BH83" s="367">
        <v>217390</v>
      </c>
      <c r="BI83" s="367">
        <v>440</v>
      </c>
      <c r="BJ83" s="367">
        <v>84558</v>
      </c>
      <c r="BK83" s="367">
        <v>32083</v>
      </c>
      <c r="BL83" s="2188">
        <v>42370</v>
      </c>
      <c r="BM83" s="1644">
        <v>42370</v>
      </c>
      <c r="BN83" s="2186">
        <v>42370</v>
      </c>
      <c r="BO83" s="1808">
        <v>42370</v>
      </c>
      <c r="BP83" s="2187">
        <v>42370</v>
      </c>
      <c r="BQ83" s="367">
        <v>232076</v>
      </c>
      <c r="BR83" s="367">
        <v>30338</v>
      </c>
      <c r="BS83" s="367">
        <v>200401</v>
      </c>
      <c r="BT83" s="367">
        <v>12904</v>
      </c>
      <c r="BU83" s="367">
        <v>7392</v>
      </c>
      <c r="BV83" s="367">
        <v>9392</v>
      </c>
      <c r="BW83" s="367">
        <v>5337</v>
      </c>
      <c r="BX83" s="367">
        <v>5258</v>
      </c>
      <c r="BY83" s="367" t="s">
        <v>21</v>
      </c>
      <c r="BZ83" s="367">
        <v>7632</v>
      </c>
      <c r="CA83" s="367">
        <v>30987</v>
      </c>
      <c r="CB83" s="367">
        <v>529188</v>
      </c>
      <c r="CC83" s="368">
        <v>183697</v>
      </c>
      <c r="CD83" s="2188">
        <v>42370</v>
      </c>
      <c r="CE83" s="1644">
        <v>42370</v>
      </c>
      <c r="CG83" s="369"/>
      <c r="CH83" s="2236"/>
      <c r="CI83" s="1644"/>
      <c r="CJ83" s="2186">
        <v>42370</v>
      </c>
      <c r="CK83" s="1808">
        <v>42370</v>
      </c>
      <c r="CL83" s="2187">
        <v>42370</v>
      </c>
      <c r="CM83" s="53">
        <v>418449</v>
      </c>
      <c r="CN83" s="1235">
        <v>28828</v>
      </c>
      <c r="CO83" s="1235">
        <v>389622</v>
      </c>
      <c r="CP83" s="1235">
        <v>240718</v>
      </c>
      <c r="CQ83" s="1235">
        <v>2784</v>
      </c>
      <c r="CR83" s="1235">
        <v>899622</v>
      </c>
      <c r="CS83" s="1235">
        <v>223443</v>
      </c>
      <c r="CT83" s="1235">
        <v>4748896</v>
      </c>
      <c r="CU83" s="1235">
        <v>6026789</v>
      </c>
      <c r="CV83" s="1235">
        <v>187905</v>
      </c>
      <c r="CW83" s="1235">
        <v>234191</v>
      </c>
      <c r="CX83" s="1235">
        <v>31052</v>
      </c>
      <c r="CY83" s="1235">
        <v>234641</v>
      </c>
      <c r="CZ83" s="1235">
        <v>12904</v>
      </c>
      <c r="DA83" s="1235">
        <v>45834</v>
      </c>
      <c r="DB83" s="1235">
        <v>9814</v>
      </c>
      <c r="DC83" s="144">
        <v>55466</v>
      </c>
      <c r="DD83" s="1265">
        <v>42370</v>
      </c>
      <c r="DE83" s="1528">
        <v>42370</v>
      </c>
      <c r="DF83" s="2186">
        <v>42370</v>
      </c>
      <c r="DG83" s="1808">
        <v>42370</v>
      </c>
      <c r="DH83" s="2187">
        <v>42370</v>
      </c>
      <c r="DI83" s="367">
        <v>4313081</v>
      </c>
      <c r="DJ83" s="1235">
        <v>905917</v>
      </c>
      <c r="DK83" s="1235">
        <v>1638</v>
      </c>
      <c r="DL83" s="1235">
        <v>1846</v>
      </c>
      <c r="DM83" s="1235">
        <v>15750</v>
      </c>
      <c r="DN83" s="1234">
        <v>3984</v>
      </c>
      <c r="DO83" s="1235">
        <v>11766</v>
      </c>
      <c r="DP83" s="1235">
        <v>225812</v>
      </c>
      <c r="DQ83" s="1235" t="s">
        <v>21</v>
      </c>
      <c r="DR83" s="1235">
        <v>592126</v>
      </c>
      <c r="DS83" s="1235">
        <v>176976</v>
      </c>
      <c r="DT83" s="1235">
        <v>3407164</v>
      </c>
      <c r="DU83" s="1235">
        <v>4745588</v>
      </c>
      <c r="DV83" s="1235">
        <v>4107</v>
      </c>
      <c r="DW83" s="1235">
        <v>4608</v>
      </c>
      <c r="DX83" s="1235">
        <v>5045</v>
      </c>
      <c r="DY83" s="1235">
        <v>3256</v>
      </c>
      <c r="DZ83" s="1265">
        <v>42370</v>
      </c>
      <c r="EA83" s="1528">
        <v>42370</v>
      </c>
      <c r="EB83" s="2186">
        <v>42370</v>
      </c>
      <c r="EC83" s="1808">
        <v>42370</v>
      </c>
      <c r="ED83" s="2187">
        <v>42370</v>
      </c>
      <c r="EE83" s="1235">
        <v>221640</v>
      </c>
      <c r="EF83" s="1235">
        <v>1409</v>
      </c>
      <c r="EG83" s="1235">
        <v>220231</v>
      </c>
      <c r="EH83" s="1235">
        <v>2769</v>
      </c>
      <c r="EI83" s="1235">
        <v>89677</v>
      </c>
      <c r="EJ83" s="1235">
        <v>32083</v>
      </c>
      <c r="EK83" s="1235">
        <v>422</v>
      </c>
      <c r="EL83" s="1235">
        <v>44825</v>
      </c>
      <c r="EM83" s="1235">
        <v>49923</v>
      </c>
      <c r="EN83" s="1235" t="s">
        <v>21</v>
      </c>
      <c r="EO83" s="1235" t="s">
        <v>21</v>
      </c>
      <c r="EP83" s="1235">
        <v>362719</v>
      </c>
      <c r="EQ83" s="1235">
        <v>17233</v>
      </c>
      <c r="ER83" s="1235">
        <v>320501</v>
      </c>
      <c r="ES83" s="1235">
        <v>235943</v>
      </c>
      <c r="ET83" s="1235" t="s">
        <v>21</v>
      </c>
      <c r="EU83" s="1235">
        <v>217390</v>
      </c>
      <c r="EV83" s="1265">
        <v>42370</v>
      </c>
      <c r="EW83" s="1528">
        <v>42370</v>
      </c>
      <c r="EX83" s="2186">
        <v>42370</v>
      </c>
      <c r="EY83" s="1808">
        <v>42370</v>
      </c>
      <c r="EZ83" s="2187">
        <v>42370</v>
      </c>
      <c r="FA83" s="1235">
        <v>12</v>
      </c>
      <c r="FB83" s="1235">
        <v>102552</v>
      </c>
      <c r="FC83" s="1235">
        <v>45479</v>
      </c>
      <c r="FD83" s="1235">
        <v>459591</v>
      </c>
      <c r="FE83" s="1235">
        <v>131620</v>
      </c>
      <c r="FF83" s="1235">
        <v>183798</v>
      </c>
      <c r="FG83" s="1235">
        <v>232076</v>
      </c>
      <c r="FH83" s="1235">
        <v>30338</v>
      </c>
      <c r="FI83" s="1235">
        <v>200401</v>
      </c>
      <c r="FJ83" s="1235">
        <v>12904</v>
      </c>
      <c r="FK83" s="1235">
        <v>7696</v>
      </c>
      <c r="FL83" s="1235">
        <v>9392</v>
      </c>
      <c r="FM83" s="1235">
        <v>5538</v>
      </c>
      <c r="FN83" s="1234">
        <v>5486</v>
      </c>
      <c r="FO83" s="1234">
        <v>33</v>
      </c>
      <c r="FP83" s="144" t="s">
        <v>21</v>
      </c>
      <c r="FQ83" s="1305">
        <v>42370</v>
      </c>
      <c r="FR83" s="1708">
        <v>42370</v>
      </c>
      <c r="FS83" s="2237"/>
      <c r="FT83" s="2237"/>
      <c r="FU83" s="2237"/>
      <c r="FV83" s="2237"/>
      <c r="FW83" s="2237"/>
      <c r="FX83" s="2237"/>
      <c r="FY83" s="2237"/>
      <c r="FZ83" s="2237"/>
      <c r="GA83" s="2237"/>
      <c r="GB83" s="2237"/>
      <c r="GC83" s="2237"/>
      <c r="GD83" s="2237"/>
      <c r="GE83" s="2237"/>
      <c r="GF83" s="2237"/>
      <c r="GG83" s="2237"/>
      <c r="GH83" s="2237"/>
      <c r="GI83" s="2237"/>
      <c r="GJ83" s="2237"/>
      <c r="GK83" s="2237"/>
      <c r="GL83" s="2237"/>
      <c r="GM83" s="2237"/>
      <c r="GN83" s="1528"/>
    </row>
    <row r="84" spans="1:196" ht="14.25" customHeight="1">
      <c r="A84" s="2189"/>
      <c r="B84" s="1811">
        <v>42736</v>
      </c>
      <c r="C84" s="2190"/>
      <c r="D84" s="370">
        <v>415837</v>
      </c>
      <c r="E84" s="369">
        <v>21994</v>
      </c>
      <c r="F84" s="369">
        <v>393843</v>
      </c>
      <c r="G84" s="369">
        <v>245104</v>
      </c>
      <c r="H84" s="369">
        <v>3498</v>
      </c>
      <c r="I84" s="369">
        <v>700724</v>
      </c>
      <c r="J84" s="369">
        <v>225928</v>
      </c>
      <c r="K84" s="369">
        <v>4144193</v>
      </c>
      <c r="L84" s="369">
        <v>5115862</v>
      </c>
      <c r="M84" s="369">
        <v>137111</v>
      </c>
      <c r="N84" s="369">
        <v>244459</v>
      </c>
      <c r="O84" s="369">
        <v>53690</v>
      </c>
      <c r="P84" s="369">
        <v>232368</v>
      </c>
      <c r="Q84" s="369">
        <v>13276</v>
      </c>
      <c r="R84" s="369">
        <v>41271</v>
      </c>
      <c r="S84" s="369">
        <v>5987</v>
      </c>
      <c r="T84" s="381">
        <v>73200</v>
      </c>
      <c r="U84" s="2188">
        <v>42736</v>
      </c>
      <c r="V84" s="1644">
        <v>42736</v>
      </c>
      <c r="W84" s="2189"/>
      <c r="X84" s="1811">
        <v>42736</v>
      </c>
      <c r="Y84" s="2190"/>
      <c r="Z84" s="369">
        <v>918831</v>
      </c>
      <c r="AA84" s="369">
        <v>2276</v>
      </c>
      <c r="AB84" s="369">
        <v>2085</v>
      </c>
      <c r="AC84" s="369">
        <v>21309</v>
      </c>
      <c r="AD84" s="369">
        <v>5058</v>
      </c>
      <c r="AE84" s="369">
        <v>16251</v>
      </c>
      <c r="AF84" s="369">
        <v>229748</v>
      </c>
      <c r="AG84" s="369" t="s">
        <v>21</v>
      </c>
      <c r="AH84" s="369">
        <v>594384</v>
      </c>
      <c r="AI84" s="369">
        <v>177100</v>
      </c>
      <c r="AJ84" s="369">
        <v>3558743</v>
      </c>
      <c r="AK84" s="369">
        <v>4930946</v>
      </c>
      <c r="AL84" s="369">
        <v>1971</v>
      </c>
      <c r="AM84" s="369">
        <v>5302</v>
      </c>
      <c r="AN84" s="369">
        <v>5806</v>
      </c>
      <c r="AO84" s="369">
        <v>2738</v>
      </c>
      <c r="AP84" s="369">
        <v>65953</v>
      </c>
      <c r="AQ84" s="2188">
        <v>42736</v>
      </c>
      <c r="AR84" s="1644">
        <v>42736</v>
      </c>
      <c r="AS84" s="2189"/>
      <c r="AT84" s="1811">
        <v>42736</v>
      </c>
      <c r="AU84" s="2190"/>
      <c r="AV84" s="369">
        <v>3486</v>
      </c>
      <c r="AW84" s="369">
        <v>95423</v>
      </c>
      <c r="AX84" s="369">
        <v>33879</v>
      </c>
      <c r="AY84" s="369">
        <v>427</v>
      </c>
      <c r="AZ84" s="369">
        <v>47967</v>
      </c>
      <c r="BA84" s="369">
        <v>53426</v>
      </c>
      <c r="BB84" s="369">
        <v>400588</v>
      </c>
      <c r="BC84" s="369">
        <v>126891</v>
      </c>
      <c r="BD84" s="369">
        <v>328007</v>
      </c>
      <c r="BE84" s="369">
        <v>237298</v>
      </c>
      <c r="BF84" s="369" t="s">
        <v>21</v>
      </c>
      <c r="BG84" s="369">
        <v>218576</v>
      </c>
      <c r="BH84" s="369">
        <v>218576</v>
      </c>
      <c r="BI84" s="369">
        <v>494</v>
      </c>
      <c r="BJ84" s="369">
        <v>90709</v>
      </c>
      <c r="BK84" s="369">
        <v>33879</v>
      </c>
      <c r="BL84" s="2188">
        <v>42736</v>
      </c>
      <c r="BM84" s="1644">
        <v>42736</v>
      </c>
      <c r="BN84" s="2189"/>
      <c r="BO84" s="1811">
        <v>42736</v>
      </c>
      <c r="BP84" s="2190"/>
      <c r="BQ84" s="369">
        <v>242599</v>
      </c>
      <c r="BR84" s="369">
        <v>52959</v>
      </c>
      <c r="BS84" s="369">
        <v>194465</v>
      </c>
      <c r="BT84" s="369">
        <v>13276</v>
      </c>
      <c r="BU84" s="369">
        <v>7392</v>
      </c>
      <c r="BV84" s="369">
        <v>5560</v>
      </c>
      <c r="BW84" s="369">
        <v>7751</v>
      </c>
      <c r="BX84" s="369">
        <v>8086</v>
      </c>
      <c r="BY84" s="369" t="s">
        <v>21</v>
      </c>
      <c r="BZ84" s="369">
        <v>8590</v>
      </c>
      <c r="CA84" s="369">
        <v>27776</v>
      </c>
      <c r="CB84" s="369">
        <v>547089</v>
      </c>
      <c r="CC84" s="381">
        <v>182176</v>
      </c>
      <c r="CD84" s="2188">
        <v>42736</v>
      </c>
      <c r="CE84" s="1644">
        <v>42736</v>
      </c>
      <c r="CG84" s="369"/>
      <c r="CH84" s="2236"/>
      <c r="CI84" s="1644"/>
      <c r="CJ84" s="2189"/>
      <c r="CK84" s="1811">
        <v>42736</v>
      </c>
      <c r="CL84" s="2190"/>
      <c r="CM84" s="56">
        <v>427998</v>
      </c>
      <c r="CN84" s="1234">
        <v>30629</v>
      </c>
      <c r="CO84" s="1234">
        <v>397369</v>
      </c>
      <c r="CP84" s="1234">
        <v>245104</v>
      </c>
      <c r="CQ84" s="1234">
        <v>3498</v>
      </c>
      <c r="CR84" s="1234">
        <v>919137</v>
      </c>
      <c r="CS84" s="1234">
        <v>226003</v>
      </c>
      <c r="CT84" s="1234">
        <v>4905396</v>
      </c>
      <c r="CU84" s="1234">
        <v>6240116</v>
      </c>
      <c r="CV84" s="1234">
        <v>137111</v>
      </c>
      <c r="CW84" s="1234">
        <v>244459</v>
      </c>
      <c r="CX84" s="1234">
        <v>53690</v>
      </c>
      <c r="CY84" s="1234">
        <v>232368</v>
      </c>
      <c r="CZ84" s="1234">
        <v>13276</v>
      </c>
      <c r="DA84" s="1234">
        <v>47719</v>
      </c>
      <c r="DB84" s="1234">
        <v>5987</v>
      </c>
      <c r="DC84" s="150">
        <v>73995</v>
      </c>
      <c r="DD84" s="1265">
        <v>42736</v>
      </c>
      <c r="DE84" s="1528">
        <v>42736</v>
      </c>
      <c r="DF84" s="2189"/>
      <c r="DG84" s="1811">
        <v>42736</v>
      </c>
      <c r="DH84" s="2190"/>
      <c r="DI84" s="369">
        <v>4477573</v>
      </c>
      <c r="DJ84" s="1234">
        <v>918831</v>
      </c>
      <c r="DK84" s="1234">
        <v>2276</v>
      </c>
      <c r="DL84" s="1234">
        <v>2085</v>
      </c>
      <c r="DM84" s="1234">
        <v>21309</v>
      </c>
      <c r="DN84" s="1234">
        <v>5058</v>
      </c>
      <c r="DO84" s="1234">
        <v>16251</v>
      </c>
      <c r="DP84" s="1234">
        <v>229748</v>
      </c>
      <c r="DQ84" s="1234" t="s">
        <v>21</v>
      </c>
      <c r="DR84" s="1234">
        <v>594384</v>
      </c>
      <c r="DS84" s="1234">
        <v>177100</v>
      </c>
      <c r="DT84" s="1234">
        <v>3558742</v>
      </c>
      <c r="DU84" s="1234">
        <v>4930946</v>
      </c>
      <c r="DV84" s="1234">
        <v>1971</v>
      </c>
      <c r="DW84" s="1234">
        <v>5302</v>
      </c>
      <c r="DX84" s="1234">
        <v>5805</v>
      </c>
      <c r="DY84" s="1234">
        <v>2738</v>
      </c>
      <c r="DZ84" s="1265">
        <v>42736</v>
      </c>
      <c r="EA84" s="1528">
        <v>42736</v>
      </c>
      <c r="EB84" s="2189"/>
      <c r="EC84" s="1811">
        <v>42736</v>
      </c>
      <c r="ED84" s="2190"/>
      <c r="EE84" s="1234">
        <v>221608</v>
      </c>
      <c r="EF84" s="1234">
        <v>1048</v>
      </c>
      <c r="EG84" s="1234">
        <v>220560</v>
      </c>
      <c r="EH84" s="1234">
        <v>3486</v>
      </c>
      <c r="EI84" s="1234">
        <v>96070</v>
      </c>
      <c r="EJ84" s="1234">
        <v>33879</v>
      </c>
      <c r="EK84" s="1234">
        <v>427</v>
      </c>
      <c r="EL84" s="1234">
        <v>48539</v>
      </c>
      <c r="EM84" s="1234">
        <v>54036</v>
      </c>
      <c r="EN84" s="1234" t="s">
        <v>21</v>
      </c>
      <c r="EO84" s="1234" t="s">
        <v>21</v>
      </c>
      <c r="EP84" s="1234">
        <v>389543</v>
      </c>
      <c r="EQ84" s="1234">
        <v>14406</v>
      </c>
      <c r="ER84" s="1234">
        <v>328008</v>
      </c>
      <c r="ES84" s="1234">
        <v>237298</v>
      </c>
      <c r="ET84" s="1234" t="s">
        <v>21</v>
      </c>
      <c r="EU84" s="1234">
        <v>218576</v>
      </c>
      <c r="EV84" s="1265">
        <v>42736</v>
      </c>
      <c r="EW84" s="1528">
        <v>42736</v>
      </c>
      <c r="EX84" s="2189"/>
      <c r="EY84" s="1811">
        <v>42736</v>
      </c>
      <c r="EZ84" s="2190"/>
      <c r="FA84" s="1234">
        <v>7</v>
      </c>
      <c r="FB84" s="1234">
        <v>106644</v>
      </c>
      <c r="FC84" s="1234">
        <v>48034</v>
      </c>
      <c r="FD84" s="1234">
        <v>457129</v>
      </c>
      <c r="FE84" s="1234">
        <v>179974</v>
      </c>
      <c r="FF84" s="1234">
        <v>135140</v>
      </c>
      <c r="FG84" s="1234">
        <v>242599</v>
      </c>
      <c r="FH84" s="1234">
        <v>52959</v>
      </c>
      <c r="FI84" s="1234">
        <v>194465</v>
      </c>
      <c r="FJ84" s="1234">
        <v>13276</v>
      </c>
      <c r="FK84" s="1234">
        <v>7686</v>
      </c>
      <c r="FL84" s="1234">
        <v>5560</v>
      </c>
      <c r="FM84" s="1234">
        <v>7974</v>
      </c>
      <c r="FN84" s="1234">
        <v>8310</v>
      </c>
      <c r="FO84" s="1234">
        <v>28</v>
      </c>
      <c r="FP84" s="150" t="s">
        <v>21</v>
      </c>
      <c r="FQ84" s="1265">
        <v>42736</v>
      </c>
      <c r="FR84" s="1528">
        <v>42736</v>
      </c>
      <c r="FS84" s="2237"/>
      <c r="FT84" s="2237"/>
      <c r="FU84" s="2237"/>
      <c r="FV84" s="2237"/>
      <c r="FW84" s="2237"/>
      <c r="FX84" s="2237"/>
      <c r="FY84" s="2237"/>
      <c r="FZ84" s="2237"/>
      <c r="GA84" s="2237"/>
      <c r="GB84" s="2237"/>
      <c r="GC84" s="2237"/>
      <c r="GD84" s="2237"/>
      <c r="GE84" s="2237"/>
      <c r="GF84" s="2237"/>
      <c r="GG84" s="2237"/>
      <c r="GH84" s="2237"/>
      <c r="GI84" s="2237"/>
      <c r="GJ84" s="2237"/>
      <c r="GK84" s="2237"/>
      <c r="GL84" s="2237"/>
      <c r="GM84" s="2237"/>
      <c r="GN84" s="1528"/>
    </row>
    <row r="85" spans="1:196" ht="14.25" customHeight="1">
      <c r="A85" s="2189"/>
      <c r="B85" s="1811">
        <v>43101</v>
      </c>
      <c r="C85" s="2190"/>
      <c r="D85" s="370">
        <v>409857</v>
      </c>
      <c r="E85" s="369">
        <v>19731</v>
      </c>
      <c r="F85" s="369">
        <v>390126</v>
      </c>
      <c r="G85" s="369">
        <v>261863</v>
      </c>
      <c r="H85" s="369">
        <v>3481</v>
      </c>
      <c r="I85" s="369">
        <v>646074</v>
      </c>
      <c r="J85" s="369">
        <v>236520</v>
      </c>
      <c r="K85" s="369">
        <v>4095639</v>
      </c>
      <c r="L85" s="369">
        <v>4950152</v>
      </c>
      <c r="M85" s="369">
        <v>136200</v>
      </c>
      <c r="N85" s="369">
        <v>286461</v>
      </c>
      <c r="O85" s="369">
        <v>66125</v>
      </c>
      <c r="P85" s="369">
        <v>236600</v>
      </c>
      <c r="Q85" s="369">
        <v>13972</v>
      </c>
      <c r="R85" s="369">
        <v>45065</v>
      </c>
      <c r="S85" s="369">
        <v>922</v>
      </c>
      <c r="T85" s="381">
        <v>77047</v>
      </c>
      <c r="U85" s="2188">
        <v>43101</v>
      </c>
      <c r="V85" s="1644">
        <v>43101</v>
      </c>
      <c r="W85" s="2189"/>
      <c r="X85" s="1811">
        <v>43101</v>
      </c>
      <c r="Y85" s="2190"/>
      <c r="Z85" s="369">
        <v>903295</v>
      </c>
      <c r="AA85" s="369">
        <v>1821</v>
      </c>
      <c r="AB85" s="369">
        <v>2047</v>
      </c>
      <c r="AC85" s="369">
        <v>18564</v>
      </c>
      <c r="AD85" s="369">
        <v>5983</v>
      </c>
      <c r="AE85" s="369">
        <v>12581</v>
      </c>
      <c r="AF85" s="369">
        <v>245765</v>
      </c>
      <c r="AG85" s="369">
        <v>1</v>
      </c>
      <c r="AH85" s="369">
        <v>551483</v>
      </c>
      <c r="AI85" s="369">
        <v>180734</v>
      </c>
      <c r="AJ85" s="369">
        <v>3471632</v>
      </c>
      <c r="AK85" s="369">
        <v>4753754</v>
      </c>
      <c r="AL85" s="369">
        <v>297</v>
      </c>
      <c r="AM85" s="369">
        <v>5927</v>
      </c>
      <c r="AN85" s="369">
        <v>6492</v>
      </c>
      <c r="AO85" s="369">
        <v>2648</v>
      </c>
      <c r="AP85" s="369">
        <v>62893</v>
      </c>
      <c r="AQ85" s="2188">
        <v>43101</v>
      </c>
      <c r="AR85" s="1644">
        <v>43101</v>
      </c>
      <c r="AS85" s="2189"/>
      <c r="AT85" s="1811">
        <v>43101</v>
      </c>
      <c r="AU85" s="2190"/>
      <c r="AV85" s="369">
        <v>3472</v>
      </c>
      <c r="AW85" s="369">
        <v>103821</v>
      </c>
      <c r="AX85" s="369">
        <v>34291</v>
      </c>
      <c r="AY85" s="369">
        <v>451</v>
      </c>
      <c r="AZ85" s="369">
        <v>54734</v>
      </c>
      <c r="BA85" s="369">
        <v>60866</v>
      </c>
      <c r="BB85" s="369">
        <v>420831</v>
      </c>
      <c r="BC85" s="369">
        <v>119023</v>
      </c>
      <c r="BD85" s="369">
        <v>337838</v>
      </c>
      <c r="BE85" s="369">
        <v>240027</v>
      </c>
      <c r="BF85" s="369" t="s">
        <v>21</v>
      </c>
      <c r="BG85" s="369">
        <v>221034</v>
      </c>
      <c r="BH85" s="369">
        <v>221034</v>
      </c>
      <c r="BI85" s="369">
        <v>546</v>
      </c>
      <c r="BJ85" s="369">
        <v>97811</v>
      </c>
      <c r="BK85" s="369">
        <v>34291</v>
      </c>
      <c r="BL85" s="2188">
        <v>43101</v>
      </c>
      <c r="BM85" s="1644">
        <v>43101</v>
      </c>
      <c r="BN85" s="2189"/>
      <c r="BO85" s="1811">
        <v>43101</v>
      </c>
      <c r="BP85" s="2190"/>
      <c r="BQ85" s="369">
        <v>284838</v>
      </c>
      <c r="BR85" s="369">
        <v>65377</v>
      </c>
      <c r="BS85" s="369">
        <v>197617</v>
      </c>
      <c r="BT85" s="369">
        <v>13972</v>
      </c>
      <c r="BU85" s="369">
        <v>10774</v>
      </c>
      <c r="BV85" s="369">
        <v>471</v>
      </c>
      <c r="BW85" s="369">
        <v>7755</v>
      </c>
      <c r="BX85" s="369">
        <v>8107</v>
      </c>
      <c r="BY85" s="369" t="s">
        <v>21</v>
      </c>
      <c r="BZ85" s="369">
        <v>10210</v>
      </c>
      <c r="CA85" s="369">
        <v>33695</v>
      </c>
      <c r="CB85" s="369">
        <v>548096</v>
      </c>
      <c r="CC85" s="381">
        <v>184684</v>
      </c>
      <c r="CD85" s="2188">
        <v>43101</v>
      </c>
      <c r="CE85" s="1644">
        <v>43101</v>
      </c>
      <c r="CG85" s="369"/>
      <c r="CH85" s="2236"/>
      <c r="CI85" s="1644"/>
      <c r="CJ85" s="2189"/>
      <c r="CK85" s="1811">
        <v>43101</v>
      </c>
      <c r="CL85" s="2190"/>
      <c r="CM85" s="56">
        <v>421366</v>
      </c>
      <c r="CN85" s="1234">
        <v>27990</v>
      </c>
      <c r="CO85" s="1234">
        <v>393376</v>
      </c>
      <c r="CP85" s="1234">
        <v>261863</v>
      </c>
      <c r="CQ85" s="1234">
        <v>3481</v>
      </c>
      <c r="CR85" s="1234">
        <v>845450</v>
      </c>
      <c r="CS85" s="1234">
        <v>236590</v>
      </c>
      <c r="CT85" s="1234">
        <v>4878802</v>
      </c>
      <c r="CU85" s="1234">
        <v>6106204</v>
      </c>
      <c r="CV85" s="1234">
        <v>136200</v>
      </c>
      <c r="CW85" s="1234">
        <v>286461</v>
      </c>
      <c r="CX85" s="1234">
        <v>66125</v>
      </c>
      <c r="CY85" s="1234">
        <v>236600</v>
      </c>
      <c r="CZ85" s="1234">
        <v>13972</v>
      </c>
      <c r="DA85" s="1234">
        <v>51429</v>
      </c>
      <c r="DB85" s="1234">
        <v>922</v>
      </c>
      <c r="DC85" s="150">
        <v>77898</v>
      </c>
      <c r="DD85" s="1265">
        <v>43101</v>
      </c>
      <c r="DE85" s="1528">
        <v>43101</v>
      </c>
      <c r="DF85" s="2189"/>
      <c r="DG85" s="1811">
        <v>43101</v>
      </c>
      <c r="DH85" s="2190"/>
      <c r="DI85" s="369">
        <v>4374924</v>
      </c>
      <c r="DJ85" s="1234">
        <v>903295</v>
      </c>
      <c r="DK85" s="1234">
        <v>1821</v>
      </c>
      <c r="DL85" s="1234">
        <v>2047</v>
      </c>
      <c r="DM85" s="1234">
        <v>18564</v>
      </c>
      <c r="DN85" s="1234">
        <v>5983</v>
      </c>
      <c r="DO85" s="1234">
        <v>12581</v>
      </c>
      <c r="DP85" s="1234">
        <v>245765</v>
      </c>
      <c r="DQ85" s="1234">
        <v>1</v>
      </c>
      <c r="DR85" s="1234">
        <v>551483</v>
      </c>
      <c r="DS85" s="1234">
        <v>180734</v>
      </c>
      <c r="DT85" s="1234">
        <v>3471629</v>
      </c>
      <c r="DU85" s="1234">
        <v>4753754</v>
      </c>
      <c r="DV85" s="1234">
        <v>297</v>
      </c>
      <c r="DW85" s="1234">
        <v>5927</v>
      </c>
      <c r="DX85" s="1234">
        <v>6489</v>
      </c>
      <c r="DY85" s="1234">
        <v>2648</v>
      </c>
      <c r="DZ85" s="1265">
        <v>43101</v>
      </c>
      <c r="EA85" s="1528">
        <v>43101</v>
      </c>
      <c r="EB85" s="2189"/>
      <c r="EC85" s="1811">
        <v>43101</v>
      </c>
      <c r="ED85" s="2190"/>
      <c r="EE85" s="1234">
        <v>223644</v>
      </c>
      <c r="EF85" s="1234">
        <v>1243</v>
      </c>
      <c r="EG85" s="1234">
        <v>222401</v>
      </c>
      <c r="EH85" s="1234">
        <v>3472</v>
      </c>
      <c r="EI85" s="1234">
        <v>104561</v>
      </c>
      <c r="EJ85" s="1234">
        <v>34291</v>
      </c>
      <c r="EK85" s="1234">
        <v>451</v>
      </c>
      <c r="EL85" s="1234">
        <v>55393</v>
      </c>
      <c r="EM85" s="1234">
        <v>61563</v>
      </c>
      <c r="EN85" s="1234" t="s">
        <v>21</v>
      </c>
      <c r="EO85" s="1234" t="s">
        <v>21</v>
      </c>
      <c r="EP85" s="1234">
        <v>412665</v>
      </c>
      <c r="EQ85" s="1234">
        <v>6536</v>
      </c>
      <c r="ER85" s="1234">
        <v>337838</v>
      </c>
      <c r="ES85" s="1234">
        <v>240027</v>
      </c>
      <c r="ET85" s="1234" t="s">
        <v>21</v>
      </c>
      <c r="EU85" s="1234">
        <v>221034</v>
      </c>
      <c r="EV85" s="1265">
        <v>43101</v>
      </c>
      <c r="EW85" s="1528">
        <v>43101</v>
      </c>
      <c r="EX85" s="2189"/>
      <c r="EY85" s="1811">
        <v>43101</v>
      </c>
      <c r="EZ85" s="2190"/>
      <c r="FA85" s="1234">
        <v>6</v>
      </c>
      <c r="FB85" s="1234">
        <v>94634</v>
      </c>
      <c r="FC85" s="1234">
        <v>54807</v>
      </c>
      <c r="FD85" s="1234">
        <v>492703</v>
      </c>
      <c r="FE85" s="1234">
        <v>191523</v>
      </c>
      <c r="FF85" s="1234">
        <v>135903</v>
      </c>
      <c r="FG85" s="1234">
        <v>284838</v>
      </c>
      <c r="FH85" s="1234">
        <v>65377</v>
      </c>
      <c r="FI85" s="1234">
        <v>197617</v>
      </c>
      <c r="FJ85" s="1234">
        <v>13972</v>
      </c>
      <c r="FK85" s="1234">
        <v>11097</v>
      </c>
      <c r="FL85" s="1234">
        <v>471</v>
      </c>
      <c r="FM85" s="1234">
        <v>7947</v>
      </c>
      <c r="FN85" s="1234">
        <v>8296</v>
      </c>
      <c r="FO85" s="1234">
        <v>50</v>
      </c>
      <c r="FP85" s="150" t="s">
        <v>21</v>
      </c>
      <c r="FQ85" s="1265">
        <v>43101</v>
      </c>
      <c r="FR85" s="1528">
        <v>43101</v>
      </c>
      <c r="FS85" s="2237"/>
      <c r="FT85" s="2237"/>
      <c r="FU85" s="2237"/>
      <c r="FV85" s="2237"/>
      <c r="FW85" s="2237"/>
      <c r="FX85" s="2237"/>
      <c r="FY85" s="2237"/>
      <c r="FZ85" s="2237"/>
      <c r="GA85" s="2237"/>
      <c r="GB85" s="2237"/>
      <c r="GC85" s="2237"/>
      <c r="GD85" s="2237"/>
      <c r="GE85" s="2237"/>
      <c r="GF85" s="2237"/>
      <c r="GG85" s="2237"/>
      <c r="GH85" s="2237"/>
      <c r="GI85" s="2237"/>
      <c r="GJ85" s="2237"/>
      <c r="GK85" s="2237"/>
      <c r="GL85" s="2237"/>
      <c r="GM85" s="2237"/>
      <c r="GN85" s="1528"/>
    </row>
    <row r="86" spans="1:196" ht="14.25" customHeight="1">
      <c r="A86" s="2186">
        <v>43586</v>
      </c>
      <c r="B86" s="1811">
        <v>43586</v>
      </c>
      <c r="C86" s="2191">
        <v>43586</v>
      </c>
      <c r="D86" s="370">
        <v>415361</v>
      </c>
      <c r="E86" s="369">
        <v>17097</v>
      </c>
      <c r="F86" s="369">
        <v>398264</v>
      </c>
      <c r="G86" s="369">
        <v>261195</v>
      </c>
      <c r="H86" s="369">
        <v>4787</v>
      </c>
      <c r="I86" s="369">
        <v>636243</v>
      </c>
      <c r="J86" s="369">
        <v>249002</v>
      </c>
      <c r="K86" s="369">
        <v>3895481</v>
      </c>
      <c r="L86" s="369">
        <v>4639874</v>
      </c>
      <c r="M86" s="369">
        <v>156331</v>
      </c>
      <c r="N86" s="369">
        <v>295296</v>
      </c>
      <c r="O86" s="369">
        <v>62751</v>
      </c>
      <c r="P86" s="369">
        <v>251411</v>
      </c>
      <c r="Q86" s="369">
        <v>11735</v>
      </c>
      <c r="R86" s="369">
        <v>20541</v>
      </c>
      <c r="S86" s="369">
        <v>1065</v>
      </c>
      <c r="T86" s="381">
        <v>81371</v>
      </c>
      <c r="U86" s="2188">
        <v>43586</v>
      </c>
      <c r="V86" s="1644">
        <v>43586</v>
      </c>
      <c r="W86" s="2186">
        <v>43586</v>
      </c>
      <c r="X86" s="1811">
        <v>43586</v>
      </c>
      <c r="Y86" s="2191">
        <v>43586</v>
      </c>
      <c r="Z86" s="369">
        <v>916550</v>
      </c>
      <c r="AA86" s="369">
        <v>1644</v>
      </c>
      <c r="AB86" s="369">
        <v>2282</v>
      </c>
      <c r="AC86" s="369">
        <v>17458</v>
      </c>
      <c r="AD86" s="369">
        <v>4886</v>
      </c>
      <c r="AE86" s="369">
        <v>12572</v>
      </c>
      <c r="AF86" s="369">
        <v>245406</v>
      </c>
      <c r="AG86" s="369">
        <v>1</v>
      </c>
      <c r="AH86" s="369">
        <v>558248</v>
      </c>
      <c r="AI86" s="369">
        <v>189854</v>
      </c>
      <c r="AJ86" s="369">
        <v>3301135</v>
      </c>
      <c r="AK86" s="369">
        <v>4479799</v>
      </c>
      <c r="AL86" s="369" t="s">
        <v>21</v>
      </c>
      <c r="AM86" s="369">
        <v>5633</v>
      </c>
      <c r="AN86" s="369">
        <v>6168</v>
      </c>
      <c r="AO86" s="369">
        <v>2358</v>
      </c>
      <c r="AP86" s="369">
        <v>64800</v>
      </c>
      <c r="AQ86" s="2188">
        <v>43586</v>
      </c>
      <c r="AR86" s="1644">
        <v>43586</v>
      </c>
      <c r="AS86" s="2186">
        <v>43586</v>
      </c>
      <c r="AT86" s="1811">
        <v>43586</v>
      </c>
      <c r="AU86" s="2191">
        <v>43586</v>
      </c>
      <c r="AV86" s="369">
        <v>4774</v>
      </c>
      <c r="AW86" s="369">
        <v>84352</v>
      </c>
      <c r="AX86" s="369">
        <v>13733</v>
      </c>
      <c r="AY86" s="369">
        <v>445</v>
      </c>
      <c r="AZ86" s="369">
        <v>57870</v>
      </c>
      <c r="BA86" s="369">
        <v>64300</v>
      </c>
      <c r="BB86" s="369">
        <v>415525</v>
      </c>
      <c r="BC86" s="369">
        <v>128014</v>
      </c>
      <c r="BD86" s="369">
        <v>340058</v>
      </c>
      <c r="BE86" s="369">
        <v>262374</v>
      </c>
      <c r="BF86" s="369" t="s">
        <v>21</v>
      </c>
      <c r="BG86" s="369">
        <v>240081</v>
      </c>
      <c r="BH86" s="369">
        <v>240081</v>
      </c>
      <c r="BI86" s="369">
        <v>1860</v>
      </c>
      <c r="BJ86" s="369">
        <v>77684</v>
      </c>
      <c r="BK86" s="369">
        <v>13733</v>
      </c>
      <c r="BL86" s="2188">
        <v>43586</v>
      </c>
      <c r="BM86" s="1644">
        <v>43586</v>
      </c>
      <c r="BN86" s="2186">
        <v>43586</v>
      </c>
      <c r="BO86" s="1811">
        <v>43586</v>
      </c>
      <c r="BP86" s="2191">
        <v>43586</v>
      </c>
      <c r="BQ86" s="369">
        <v>293740</v>
      </c>
      <c r="BR86" s="369">
        <v>61950</v>
      </c>
      <c r="BS86" s="369">
        <v>211462</v>
      </c>
      <c r="BT86" s="369">
        <v>11735</v>
      </c>
      <c r="BU86" s="369">
        <v>6808</v>
      </c>
      <c r="BV86" s="369">
        <v>620</v>
      </c>
      <c r="BW86" s="369">
        <v>9392</v>
      </c>
      <c r="BX86" s="369">
        <v>9761</v>
      </c>
      <c r="BY86" s="369" t="s">
        <v>21</v>
      </c>
      <c r="BZ86" s="369">
        <v>9604</v>
      </c>
      <c r="CA86" s="369">
        <v>29043</v>
      </c>
      <c r="CB86" s="369">
        <v>535142</v>
      </c>
      <c r="CC86" s="381">
        <v>187220</v>
      </c>
      <c r="CD86" s="2188">
        <v>43586</v>
      </c>
      <c r="CE86" s="1644">
        <v>43586</v>
      </c>
      <c r="CG86" s="369"/>
      <c r="CH86" s="2236"/>
      <c r="CI86" s="1644"/>
      <c r="CJ86" s="2186">
        <v>43586</v>
      </c>
      <c r="CK86" s="1811">
        <v>43586</v>
      </c>
      <c r="CL86" s="2191">
        <v>43586</v>
      </c>
      <c r="CM86" s="56">
        <v>426617</v>
      </c>
      <c r="CN86" s="1234">
        <v>25533</v>
      </c>
      <c r="CO86" s="1234">
        <v>401084</v>
      </c>
      <c r="CP86" s="1234">
        <v>261195</v>
      </c>
      <c r="CQ86" s="1234">
        <v>4787</v>
      </c>
      <c r="CR86" s="1234">
        <v>816189</v>
      </c>
      <c r="CS86" s="1234">
        <v>249069</v>
      </c>
      <c r="CT86" s="1234">
        <v>4669553</v>
      </c>
      <c r="CU86" s="1234">
        <v>5781041</v>
      </c>
      <c r="CV86" s="1234">
        <v>156331</v>
      </c>
      <c r="CW86" s="1234">
        <v>295296</v>
      </c>
      <c r="CX86" s="1234">
        <v>62751</v>
      </c>
      <c r="CY86" s="1234">
        <v>251411</v>
      </c>
      <c r="CZ86" s="1234">
        <v>11735</v>
      </c>
      <c r="DA86" s="1234">
        <v>26894</v>
      </c>
      <c r="DB86" s="1234">
        <v>1065</v>
      </c>
      <c r="DC86" s="150">
        <v>82236</v>
      </c>
      <c r="DD86" s="1265">
        <v>43586</v>
      </c>
      <c r="DE86" s="1528">
        <v>43586</v>
      </c>
      <c r="DF86" s="2186">
        <v>43586</v>
      </c>
      <c r="DG86" s="1811">
        <v>43586</v>
      </c>
      <c r="DH86" s="2191">
        <v>43586</v>
      </c>
      <c r="DI86" s="369">
        <v>4217684</v>
      </c>
      <c r="DJ86" s="1234">
        <v>916550</v>
      </c>
      <c r="DK86" s="1234">
        <v>1644</v>
      </c>
      <c r="DL86" s="1234">
        <v>2282</v>
      </c>
      <c r="DM86" s="1234">
        <v>17458</v>
      </c>
      <c r="DN86" s="1234">
        <v>4886</v>
      </c>
      <c r="DO86" s="1234">
        <v>12572</v>
      </c>
      <c r="DP86" s="1234">
        <v>245406</v>
      </c>
      <c r="DQ86" s="1234">
        <v>1</v>
      </c>
      <c r="DR86" s="1234">
        <v>558248</v>
      </c>
      <c r="DS86" s="1234">
        <v>189854</v>
      </c>
      <c r="DT86" s="1234">
        <v>3301135</v>
      </c>
      <c r="DU86" s="1234">
        <v>4479799</v>
      </c>
      <c r="DV86" s="1234" t="s">
        <v>21</v>
      </c>
      <c r="DW86" s="1234">
        <v>5633</v>
      </c>
      <c r="DX86" s="1234">
        <v>6168</v>
      </c>
      <c r="DY86" s="1234">
        <v>2358</v>
      </c>
      <c r="DZ86" s="1265">
        <v>43586</v>
      </c>
      <c r="EA86" s="1528">
        <v>43586</v>
      </c>
      <c r="EB86" s="2186">
        <v>43586</v>
      </c>
      <c r="EC86" s="1811">
        <v>43586</v>
      </c>
      <c r="ED86" s="2191">
        <v>43586</v>
      </c>
      <c r="EE86" s="1234">
        <v>242504</v>
      </c>
      <c r="EF86" s="1234">
        <v>1148</v>
      </c>
      <c r="EG86" s="1234">
        <v>241356</v>
      </c>
      <c r="EH86" s="1234">
        <v>4774</v>
      </c>
      <c r="EI86" s="1234">
        <v>85110</v>
      </c>
      <c r="EJ86" s="1234">
        <v>13733</v>
      </c>
      <c r="EK86" s="1234">
        <v>445</v>
      </c>
      <c r="EL86" s="1234">
        <v>58553</v>
      </c>
      <c r="EM86" s="1234">
        <v>65014</v>
      </c>
      <c r="EN86" s="1234" t="s">
        <v>21</v>
      </c>
      <c r="EO86" s="1234" t="s">
        <v>21</v>
      </c>
      <c r="EP86" s="1234">
        <v>407905</v>
      </c>
      <c r="EQ86" s="1234">
        <v>14543</v>
      </c>
      <c r="ER86" s="1234">
        <v>340057</v>
      </c>
      <c r="ES86" s="1234">
        <v>262374</v>
      </c>
      <c r="ET86" s="1234" t="s">
        <v>21</v>
      </c>
      <c r="EU86" s="1234">
        <v>240081</v>
      </c>
      <c r="EV86" s="1265">
        <v>43586</v>
      </c>
      <c r="EW86" s="1528">
        <v>43586</v>
      </c>
      <c r="EX86" s="2186">
        <v>43586</v>
      </c>
      <c r="EY86" s="1811">
        <v>43586</v>
      </c>
      <c r="EZ86" s="2191">
        <v>43586</v>
      </c>
      <c r="FA86" s="1234">
        <v>5</v>
      </c>
      <c r="FB86" s="1234">
        <v>78031</v>
      </c>
      <c r="FC86" s="1234">
        <v>58312</v>
      </c>
      <c r="FD86" s="1234">
        <v>484476</v>
      </c>
      <c r="FE86" s="1234">
        <v>154850</v>
      </c>
      <c r="FF86" s="1234">
        <v>156331</v>
      </c>
      <c r="FG86" s="1234">
        <v>293740</v>
      </c>
      <c r="FH86" s="1234">
        <v>61950</v>
      </c>
      <c r="FI86" s="1234">
        <v>211462</v>
      </c>
      <c r="FJ86" s="1234">
        <v>11735</v>
      </c>
      <c r="FK86" s="1234">
        <v>7147</v>
      </c>
      <c r="FL86" s="1234">
        <v>620</v>
      </c>
      <c r="FM86" s="1234">
        <v>9574</v>
      </c>
      <c r="FN86" s="1234">
        <v>9943</v>
      </c>
      <c r="FO86" s="1234">
        <v>42</v>
      </c>
      <c r="FP86" s="150" t="s">
        <v>21</v>
      </c>
      <c r="FQ86" s="1265">
        <v>43586</v>
      </c>
      <c r="FR86" s="1528">
        <v>43586</v>
      </c>
      <c r="FS86" s="2237"/>
      <c r="FT86" s="2237"/>
      <c r="FU86" s="2237"/>
      <c r="FV86" s="2237"/>
      <c r="FW86" s="2237"/>
      <c r="FX86" s="2237"/>
      <c r="FY86" s="2237"/>
      <c r="FZ86" s="2237"/>
      <c r="GA86" s="2237"/>
      <c r="GB86" s="2237"/>
      <c r="GC86" s="2237"/>
      <c r="GD86" s="2237"/>
      <c r="GE86" s="2237"/>
      <c r="GF86" s="2237"/>
      <c r="GG86" s="2237"/>
      <c r="GH86" s="2237"/>
      <c r="GI86" s="2237"/>
      <c r="GJ86" s="2237"/>
      <c r="GK86" s="2237"/>
      <c r="GL86" s="2237"/>
      <c r="GM86" s="2237"/>
      <c r="GN86" s="1528"/>
    </row>
    <row r="87" spans="1:196" ht="14.25" customHeight="1">
      <c r="A87" s="2189"/>
      <c r="B87" s="1811">
        <v>43831</v>
      </c>
      <c r="C87" s="2190"/>
      <c r="D87" s="370">
        <v>371201</v>
      </c>
      <c r="E87" s="369">
        <v>15329</v>
      </c>
      <c r="F87" s="369">
        <v>355872</v>
      </c>
      <c r="G87" s="369">
        <v>240827</v>
      </c>
      <c r="H87" s="369">
        <v>4636</v>
      </c>
      <c r="I87" s="369">
        <v>641844</v>
      </c>
      <c r="J87" s="369">
        <v>246445</v>
      </c>
      <c r="K87" s="369">
        <v>3743884</v>
      </c>
      <c r="L87" s="369">
        <v>4534885</v>
      </c>
      <c r="M87" s="369">
        <v>156890</v>
      </c>
      <c r="N87" s="369">
        <v>231081</v>
      </c>
      <c r="O87" s="369">
        <v>37256</v>
      </c>
      <c r="P87" s="369">
        <v>197692</v>
      </c>
      <c r="Q87" s="369">
        <v>7669</v>
      </c>
      <c r="R87" s="369">
        <v>16663</v>
      </c>
      <c r="S87" s="369">
        <v>1258</v>
      </c>
      <c r="T87" s="381">
        <v>65380</v>
      </c>
      <c r="U87" s="2188">
        <v>43831</v>
      </c>
      <c r="V87" s="1644">
        <v>43831</v>
      </c>
      <c r="W87" s="2189"/>
      <c r="X87" s="1811">
        <v>43831</v>
      </c>
      <c r="Y87" s="2190"/>
      <c r="Z87" s="369">
        <v>910780</v>
      </c>
      <c r="AA87" s="369">
        <v>1552</v>
      </c>
      <c r="AB87" s="369">
        <v>2377</v>
      </c>
      <c r="AC87" s="369">
        <v>16218</v>
      </c>
      <c r="AD87" s="369">
        <v>4257</v>
      </c>
      <c r="AE87" s="369">
        <v>11961</v>
      </c>
      <c r="AF87" s="369">
        <v>227029</v>
      </c>
      <c r="AG87" s="369" t="s">
        <v>21</v>
      </c>
      <c r="AH87" s="369">
        <v>567094</v>
      </c>
      <c r="AI87" s="369">
        <v>198119</v>
      </c>
      <c r="AJ87" s="369">
        <v>3282891</v>
      </c>
      <c r="AK87" s="369">
        <v>4439868</v>
      </c>
      <c r="AL87" s="369">
        <v>4200</v>
      </c>
      <c r="AM87" s="369">
        <v>6453</v>
      </c>
      <c r="AN87" s="369">
        <v>7064</v>
      </c>
      <c r="AO87" s="369">
        <v>1886</v>
      </c>
      <c r="AP87" s="369">
        <v>66072</v>
      </c>
      <c r="AQ87" s="2188">
        <v>43831</v>
      </c>
      <c r="AR87" s="1644">
        <v>43831</v>
      </c>
      <c r="AS87" s="2189"/>
      <c r="AT87" s="1811">
        <v>43831</v>
      </c>
      <c r="AU87" s="2190"/>
      <c r="AV87" s="369">
        <v>4626</v>
      </c>
      <c r="AW87" s="369">
        <v>53924</v>
      </c>
      <c r="AX87" s="369">
        <v>9477</v>
      </c>
      <c r="AY87" s="369">
        <v>468</v>
      </c>
      <c r="AZ87" s="369">
        <v>36072</v>
      </c>
      <c r="BA87" s="369">
        <v>40123</v>
      </c>
      <c r="BB87" s="369">
        <v>374496</v>
      </c>
      <c r="BC87" s="369">
        <v>130599</v>
      </c>
      <c r="BD87" s="369">
        <v>293598</v>
      </c>
      <c r="BE87" s="369">
        <v>244528</v>
      </c>
      <c r="BF87" s="369" t="s">
        <v>21</v>
      </c>
      <c r="BG87" s="369">
        <v>223278</v>
      </c>
      <c r="BH87" s="369">
        <v>223278</v>
      </c>
      <c r="BI87" s="369">
        <v>2124</v>
      </c>
      <c r="BJ87" s="369">
        <v>49070</v>
      </c>
      <c r="BK87" s="369">
        <v>9477</v>
      </c>
      <c r="BL87" s="2188">
        <v>43831</v>
      </c>
      <c r="BM87" s="1644">
        <v>43831</v>
      </c>
      <c r="BN87" s="2189"/>
      <c r="BO87" s="1811">
        <v>43831</v>
      </c>
      <c r="BP87" s="2190"/>
      <c r="BQ87" s="369">
        <v>229476</v>
      </c>
      <c r="BR87" s="369">
        <v>36377</v>
      </c>
      <c r="BS87" s="369">
        <v>165871</v>
      </c>
      <c r="BT87" s="369">
        <v>7669</v>
      </c>
      <c r="BU87" s="369">
        <v>7186</v>
      </c>
      <c r="BV87" s="369">
        <v>790</v>
      </c>
      <c r="BW87" s="369">
        <v>11071</v>
      </c>
      <c r="BX87" s="369">
        <v>11470</v>
      </c>
      <c r="BY87" s="369" t="s">
        <v>21</v>
      </c>
      <c r="BZ87" s="369">
        <v>9085</v>
      </c>
      <c r="CA87" s="369">
        <v>16784</v>
      </c>
      <c r="CB87" s="369">
        <v>471697</v>
      </c>
      <c r="CC87" s="381">
        <v>164557</v>
      </c>
      <c r="CD87" s="2188">
        <v>43831</v>
      </c>
      <c r="CE87" s="1644">
        <v>43831</v>
      </c>
      <c r="CG87" s="369"/>
      <c r="CH87" s="2236"/>
      <c r="CI87" s="1644"/>
      <c r="CJ87" s="2189"/>
      <c r="CK87" s="1811">
        <v>43831</v>
      </c>
      <c r="CL87" s="2190"/>
      <c r="CM87" s="56">
        <v>383567</v>
      </c>
      <c r="CN87" s="1234">
        <v>22888</v>
      </c>
      <c r="CO87" s="1234">
        <v>360679</v>
      </c>
      <c r="CP87" s="1234">
        <v>240827</v>
      </c>
      <c r="CQ87" s="1234">
        <v>4636</v>
      </c>
      <c r="CR87" s="1234">
        <v>821505</v>
      </c>
      <c r="CS87" s="1234">
        <v>246613</v>
      </c>
      <c r="CT87" s="1234">
        <v>4565446</v>
      </c>
      <c r="CU87" s="1234">
        <v>5654006</v>
      </c>
      <c r="CV87" s="1234">
        <v>156890</v>
      </c>
      <c r="CW87" s="1234">
        <v>231081</v>
      </c>
      <c r="CX87" s="1234">
        <v>37256</v>
      </c>
      <c r="CY87" s="1234">
        <v>197692</v>
      </c>
      <c r="CZ87" s="1234">
        <v>7669</v>
      </c>
      <c r="DA87" s="1234">
        <v>78393</v>
      </c>
      <c r="DB87" s="1234">
        <v>1258</v>
      </c>
      <c r="DC87" s="150">
        <v>65949</v>
      </c>
      <c r="DD87" s="1265">
        <v>43831</v>
      </c>
      <c r="DE87" s="1528">
        <v>43831</v>
      </c>
      <c r="DF87" s="2189"/>
      <c r="DG87" s="1811">
        <v>43831</v>
      </c>
      <c r="DH87" s="2190"/>
      <c r="DI87" s="369">
        <v>4193673</v>
      </c>
      <c r="DJ87" s="1234">
        <v>910780</v>
      </c>
      <c r="DK87" s="1234">
        <v>1552</v>
      </c>
      <c r="DL87" s="1234">
        <v>2377</v>
      </c>
      <c r="DM87" s="1234">
        <v>16218</v>
      </c>
      <c r="DN87" s="1234">
        <v>4257</v>
      </c>
      <c r="DO87" s="1234">
        <v>11961</v>
      </c>
      <c r="DP87" s="1234">
        <v>227029</v>
      </c>
      <c r="DQ87" s="1234" t="s">
        <v>21</v>
      </c>
      <c r="DR87" s="1234">
        <v>567094</v>
      </c>
      <c r="DS87" s="1234">
        <v>198119</v>
      </c>
      <c r="DT87" s="1234">
        <v>3282892</v>
      </c>
      <c r="DU87" s="1234">
        <v>4439868</v>
      </c>
      <c r="DV87" s="1234">
        <v>4200</v>
      </c>
      <c r="DW87" s="1234">
        <v>6453</v>
      </c>
      <c r="DX87" s="1234">
        <v>7065</v>
      </c>
      <c r="DY87" s="1234">
        <v>1886</v>
      </c>
      <c r="DZ87" s="1265">
        <v>43831</v>
      </c>
      <c r="EA87" s="1528">
        <v>43831</v>
      </c>
      <c r="EB87" s="2189"/>
      <c r="EC87" s="1811">
        <v>43831</v>
      </c>
      <c r="ED87" s="2190"/>
      <c r="EE87" s="1234">
        <v>227383</v>
      </c>
      <c r="EF87" s="1234">
        <v>1623</v>
      </c>
      <c r="EG87" s="1234">
        <v>225760</v>
      </c>
      <c r="EH87" s="1234">
        <v>4626</v>
      </c>
      <c r="EI87" s="1234">
        <v>54486</v>
      </c>
      <c r="EJ87" s="1234">
        <v>9477</v>
      </c>
      <c r="EK87" s="1234">
        <v>468</v>
      </c>
      <c r="EL87" s="1234">
        <v>36579</v>
      </c>
      <c r="EM87" s="1234">
        <v>40653</v>
      </c>
      <c r="EN87" s="1234" t="s">
        <v>21</v>
      </c>
      <c r="EO87" s="1234" t="s">
        <v>21</v>
      </c>
      <c r="EP87" s="1234">
        <v>360490</v>
      </c>
      <c r="EQ87" s="1234">
        <v>15249</v>
      </c>
      <c r="ER87" s="1234">
        <v>293598</v>
      </c>
      <c r="ES87" s="1234">
        <v>244528</v>
      </c>
      <c r="ET87" s="1234" t="s">
        <v>21</v>
      </c>
      <c r="EU87" s="1234">
        <v>223278</v>
      </c>
      <c r="EV87" s="1265">
        <v>43831</v>
      </c>
      <c r="EW87" s="1528">
        <v>43831</v>
      </c>
      <c r="EX87" s="2189"/>
      <c r="EY87" s="1811">
        <v>43831</v>
      </c>
      <c r="EZ87" s="2190"/>
      <c r="FA87" s="1234">
        <v>5</v>
      </c>
      <c r="FB87" s="1234">
        <v>74790</v>
      </c>
      <c r="FC87" s="1234">
        <v>47603</v>
      </c>
      <c r="FD87" s="1234">
        <v>383327</v>
      </c>
      <c r="FE87" s="1234">
        <v>90121</v>
      </c>
      <c r="FF87" s="1234">
        <v>152690</v>
      </c>
      <c r="FG87" s="1234">
        <v>229476</v>
      </c>
      <c r="FH87" s="1234">
        <v>36377</v>
      </c>
      <c r="FI87" s="1234">
        <v>165871</v>
      </c>
      <c r="FJ87" s="1234">
        <v>7669</v>
      </c>
      <c r="FK87" s="1234">
        <v>7534</v>
      </c>
      <c r="FL87" s="1234">
        <v>790</v>
      </c>
      <c r="FM87" s="1234">
        <v>11133</v>
      </c>
      <c r="FN87" s="1234">
        <v>11528</v>
      </c>
      <c r="FO87" s="1234">
        <v>44</v>
      </c>
      <c r="FP87" s="150" t="s">
        <v>21</v>
      </c>
      <c r="FQ87" s="1265">
        <v>43831</v>
      </c>
      <c r="FR87" s="1528">
        <v>43831</v>
      </c>
      <c r="FS87" s="2237"/>
      <c r="FT87" s="2237"/>
      <c r="FU87" s="2237"/>
      <c r="FV87" s="2237"/>
      <c r="FW87" s="2237"/>
      <c r="FX87" s="2237"/>
      <c r="FY87" s="2237"/>
      <c r="FZ87" s="2237"/>
      <c r="GA87" s="2237"/>
      <c r="GB87" s="2237"/>
      <c r="GC87" s="2237"/>
      <c r="GD87" s="2237"/>
      <c r="GE87" s="2237"/>
      <c r="GF87" s="2237"/>
      <c r="GG87" s="2237"/>
      <c r="GH87" s="2237"/>
      <c r="GI87" s="2237"/>
      <c r="GJ87" s="2237"/>
      <c r="GK87" s="2237"/>
      <c r="GL87" s="2237"/>
      <c r="GM87" s="2237"/>
      <c r="GN87" s="1528"/>
    </row>
    <row r="88" spans="1:196" ht="6.75" customHeight="1">
      <c r="A88" s="2189"/>
      <c r="B88" s="1814"/>
      <c r="C88" s="2190"/>
      <c r="D88" s="1001"/>
      <c r="E88" s="371"/>
      <c r="F88" s="371"/>
      <c r="G88" s="371"/>
      <c r="H88" s="371"/>
      <c r="I88" s="371"/>
      <c r="J88" s="371"/>
      <c r="K88" s="371"/>
      <c r="L88" s="371"/>
      <c r="M88" s="371"/>
      <c r="N88" s="371"/>
      <c r="O88" s="371"/>
      <c r="P88" s="371"/>
      <c r="Q88" s="371"/>
      <c r="R88" s="371"/>
      <c r="S88" s="371"/>
      <c r="T88" s="1002"/>
      <c r="U88" s="2196"/>
      <c r="V88" s="1625"/>
      <c r="W88" s="2189"/>
      <c r="X88" s="1814"/>
      <c r="Y88" s="2190"/>
      <c r="Z88" s="371"/>
      <c r="AA88" s="371"/>
      <c r="AB88" s="371"/>
      <c r="AC88" s="371"/>
      <c r="AD88" s="371"/>
      <c r="AE88" s="371"/>
      <c r="AF88" s="371"/>
      <c r="AG88" s="371"/>
      <c r="AH88" s="371"/>
      <c r="AI88" s="371"/>
      <c r="AJ88" s="371"/>
      <c r="AK88" s="371"/>
      <c r="AL88" s="371"/>
      <c r="AM88" s="371"/>
      <c r="AN88" s="371"/>
      <c r="AO88" s="371"/>
      <c r="AP88" s="371"/>
      <c r="AQ88" s="2196"/>
      <c r="AR88" s="1625"/>
      <c r="AS88" s="2189"/>
      <c r="AT88" s="1814"/>
      <c r="AU88" s="2190"/>
      <c r="AV88" s="371"/>
      <c r="AW88" s="371"/>
      <c r="AX88" s="371"/>
      <c r="AY88" s="371"/>
      <c r="AZ88" s="371"/>
      <c r="BA88" s="371"/>
      <c r="BB88" s="371"/>
      <c r="BC88" s="371"/>
      <c r="BD88" s="371"/>
      <c r="BE88" s="371"/>
      <c r="BF88" s="371"/>
      <c r="BG88" s="371"/>
      <c r="BH88" s="371"/>
      <c r="BI88" s="371"/>
      <c r="BJ88" s="371"/>
      <c r="BK88" s="371"/>
      <c r="BL88" s="2196"/>
      <c r="BM88" s="1625"/>
      <c r="BN88" s="2189"/>
      <c r="BO88" s="1814"/>
      <c r="BP88" s="2190"/>
      <c r="BQ88" s="371"/>
      <c r="BR88" s="371"/>
      <c r="BS88" s="371"/>
      <c r="BT88" s="371"/>
      <c r="BU88" s="371"/>
      <c r="BV88" s="371"/>
      <c r="BW88" s="371"/>
      <c r="BX88" s="371"/>
      <c r="BZ88" s="371"/>
      <c r="CA88" s="371"/>
      <c r="CB88" s="371"/>
      <c r="CC88" s="2238"/>
      <c r="CD88" s="2196"/>
      <c r="CE88" s="1625"/>
      <c r="CG88" s="2239"/>
      <c r="CH88" s="1677"/>
      <c r="CI88" s="1625"/>
      <c r="CJ88" s="2189"/>
      <c r="CK88" s="1814"/>
      <c r="CL88" s="2190"/>
      <c r="CM88" s="398"/>
      <c r="CN88" s="398"/>
      <c r="CO88" s="398"/>
      <c r="CP88" s="398"/>
      <c r="CQ88" s="398"/>
      <c r="CR88" s="398"/>
      <c r="CS88" s="398"/>
      <c r="CT88" s="398"/>
      <c r="CU88" s="398"/>
      <c r="CV88" s="398"/>
      <c r="CW88" s="398"/>
      <c r="CX88" s="398"/>
      <c r="CY88" s="398"/>
      <c r="CZ88" s="398"/>
      <c r="DA88" s="398"/>
      <c r="DB88" s="398"/>
      <c r="DC88" s="399"/>
      <c r="DD88" s="1271"/>
      <c r="DE88" s="1458"/>
      <c r="DF88" s="2189"/>
      <c r="DG88" s="1814"/>
      <c r="DH88" s="2190"/>
      <c r="DI88" s="371"/>
      <c r="DJ88" s="398"/>
      <c r="DK88" s="398"/>
      <c r="DL88" s="398"/>
      <c r="DM88" s="398"/>
      <c r="DN88" s="398"/>
      <c r="DO88" s="398"/>
      <c r="DP88" s="398"/>
      <c r="DQ88" s="398"/>
      <c r="DR88" s="398"/>
      <c r="DS88" s="398"/>
      <c r="DT88" s="398"/>
      <c r="DU88" s="398"/>
      <c r="DV88" s="398"/>
      <c r="DW88" s="398"/>
      <c r="DX88" s="398"/>
      <c r="DY88" s="398"/>
      <c r="DZ88" s="1271"/>
      <c r="EA88" s="1458"/>
      <c r="EB88" s="2189"/>
      <c r="EC88" s="1814"/>
      <c r="ED88" s="2190"/>
      <c r="EE88" s="398"/>
      <c r="EF88" s="398"/>
      <c r="EG88" s="398"/>
      <c r="EH88" s="398"/>
      <c r="EI88" s="398"/>
      <c r="EJ88" s="398"/>
      <c r="EK88" s="398"/>
      <c r="EL88" s="398"/>
      <c r="EM88" s="398"/>
      <c r="EN88" s="398"/>
      <c r="EO88" s="398"/>
      <c r="EP88" s="398"/>
      <c r="EQ88" s="398"/>
      <c r="ER88" s="398"/>
      <c r="ES88" s="398"/>
      <c r="ET88" s="398"/>
      <c r="EU88" s="398"/>
      <c r="EV88" s="1271"/>
      <c r="EW88" s="1458"/>
      <c r="EX88" s="2189"/>
      <c r="EY88" s="1814"/>
      <c r="EZ88" s="2190"/>
      <c r="FA88" s="398"/>
      <c r="FB88" s="398"/>
      <c r="FC88" s="398"/>
      <c r="FD88" s="398"/>
      <c r="FE88" s="398"/>
      <c r="FF88" s="398"/>
      <c r="FG88" s="398"/>
      <c r="FH88" s="398"/>
      <c r="FI88" s="398"/>
      <c r="FJ88" s="398"/>
      <c r="FK88" s="398"/>
      <c r="FL88" s="398"/>
      <c r="FM88" s="398"/>
      <c r="FN88" s="398"/>
      <c r="FO88" s="398"/>
      <c r="FP88" s="399"/>
      <c r="FQ88" s="1271"/>
      <c r="FR88" s="1458"/>
      <c r="FS88" s="1324"/>
      <c r="FT88" s="1324"/>
      <c r="FU88" s="1324"/>
      <c r="FV88" s="1324"/>
      <c r="FW88" s="1324"/>
      <c r="FX88" s="1324"/>
      <c r="FY88" s="1324"/>
      <c r="FZ88" s="1324"/>
      <c r="GA88" s="1324"/>
      <c r="GB88" s="1324"/>
      <c r="GC88" s="1324"/>
      <c r="GD88" s="1324"/>
      <c r="GE88" s="1324"/>
      <c r="GF88" s="1324"/>
      <c r="GG88" s="1324"/>
      <c r="GH88" s="1324"/>
      <c r="GI88" s="1324"/>
      <c r="GJ88" s="1324"/>
      <c r="GK88" s="1324"/>
      <c r="GL88" s="1324"/>
      <c r="GM88" s="1324"/>
      <c r="GN88" s="1458"/>
    </row>
    <row r="89" spans="1:196" ht="15.75" customHeight="1">
      <c r="A89" s="2192">
        <v>43191</v>
      </c>
      <c r="B89" s="1816">
        <v>43191</v>
      </c>
      <c r="C89" s="2197">
        <v>43191</v>
      </c>
      <c r="D89" s="382">
        <v>411252</v>
      </c>
      <c r="E89" s="372">
        <v>19238</v>
      </c>
      <c r="F89" s="372">
        <v>392014</v>
      </c>
      <c r="G89" s="372">
        <v>265883</v>
      </c>
      <c r="H89" s="372">
        <v>3403</v>
      </c>
      <c r="I89" s="372">
        <v>658574</v>
      </c>
      <c r="J89" s="372">
        <v>237526</v>
      </c>
      <c r="K89" s="372">
        <v>4074405</v>
      </c>
      <c r="L89" s="372">
        <v>4904256</v>
      </c>
      <c r="M89" s="372">
        <v>141088</v>
      </c>
      <c r="N89" s="372">
        <v>289713</v>
      </c>
      <c r="O89" s="372">
        <v>66816</v>
      </c>
      <c r="P89" s="372">
        <v>242448</v>
      </c>
      <c r="Q89" s="372">
        <v>14943</v>
      </c>
      <c r="R89" s="372">
        <v>39568</v>
      </c>
      <c r="S89" s="372">
        <v>1107</v>
      </c>
      <c r="T89" s="376">
        <v>76782</v>
      </c>
      <c r="U89" s="2198">
        <v>43191</v>
      </c>
      <c r="V89" s="1654">
        <v>43191</v>
      </c>
      <c r="W89" s="2192">
        <v>43191</v>
      </c>
      <c r="X89" s="1816">
        <v>43191</v>
      </c>
      <c r="Y89" s="2197">
        <v>43191</v>
      </c>
      <c r="Z89" s="372">
        <v>919082</v>
      </c>
      <c r="AA89" s="372">
        <v>1646</v>
      </c>
      <c r="AB89" s="372">
        <v>2039</v>
      </c>
      <c r="AC89" s="372">
        <v>18651</v>
      </c>
      <c r="AD89" s="372">
        <v>5754</v>
      </c>
      <c r="AE89" s="372">
        <v>12897</v>
      </c>
      <c r="AF89" s="372">
        <v>249209</v>
      </c>
      <c r="AG89" s="372" t="s">
        <v>21</v>
      </c>
      <c r="AH89" s="372">
        <v>567059</v>
      </c>
      <c r="AI89" s="372">
        <v>180819</v>
      </c>
      <c r="AJ89" s="372">
        <v>3453292</v>
      </c>
      <c r="AK89" s="372">
        <v>4712871</v>
      </c>
      <c r="AL89" s="372">
        <v>291</v>
      </c>
      <c r="AM89" s="372">
        <v>5941</v>
      </c>
      <c r="AN89" s="372">
        <v>6507</v>
      </c>
      <c r="AO89" s="372">
        <v>2746</v>
      </c>
      <c r="AP89" s="372">
        <v>64732</v>
      </c>
      <c r="AQ89" s="2198">
        <v>43191</v>
      </c>
      <c r="AR89" s="1654">
        <v>43191</v>
      </c>
      <c r="AS89" s="2192">
        <v>43191</v>
      </c>
      <c r="AT89" s="1816">
        <v>43191</v>
      </c>
      <c r="AU89" s="2197">
        <v>43191</v>
      </c>
      <c r="AV89" s="372">
        <v>3395</v>
      </c>
      <c r="AW89" s="372">
        <v>101819</v>
      </c>
      <c r="AX89" s="372">
        <v>31406</v>
      </c>
      <c r="AY89" s="372">
        <v>473</v>
      </c>
      <c r="AZ89" s="372">
        <v>55778</v>
      </c>
      <c r="BA89" s="372">
        <v>62005</v>
      </c>
      <c r="BB89" s="372">
        <v>418007</v>
      </c>
      <c r="BC89" s="372">
        <v>119898</v>
      </c>
      <c r="BD89" s="372">
        <v>338486</v>
      </c>
      <c r="BE89" s="372">
        <v>242933</v>
      </c>
      <c r="BF89" s="372" t="s">
        <v>21</v>
      </c>
      <c r="BG89" s="372">
        <v>223738</v>
      </c>
      <c r="BH89" s="372">
        <v>223738</v>
      </c>
      <c r="BI89" s="372">
        <v>529</v>
      </c>
      <c r="BJ89" s="372">
        <v>95554</v>
      </c>
      <c r="BK89" s="372">
        <v>31406</v>
      </c>
      <c r="BL89" s="2198">
        <v>43191</v>
      </c>
      <c r="BM89" s="1654">
        <v>43191</v>
      </c>
      <c r="BN89" s="2192">
        <v>43191</v>
      </c>
      <c r="BO89" s="1816">
        <v>43191</v>
      </c>
      <c r="BP89" s="2197">
        <v>43191</v>
      </c>
      <c r="BQ89" s="372">
        <v>288092</v>
      </c>
      <c r="BR89" s="372">
        <v>66024</v>
      </c>
      <c r="BS89" s="372">
        <v>203079</v>
      </c>
      <c r="BT89" s="372">
        <v>14943</v>
      </c>
      <c r="BU89" s="372">
        <v>8162</v>
      </c>
      <c r="BV89" s="372">
        <v>634</v>
      </c>
      <c r="BW89" s="372">
        <v>6557</v>
      </c>
      <c r="BX89" s="372">
        <v>6885</v>
      </c>
      <c r="BY89" s="369" t="s">
        <v>21</v>
      </c>
      <c r="BZ89" s="372">
        <v>10825</v>
      </c>
      <c r="CA89" s="372">
        <v>33340</v>
      </c>
      <c r="CB89" s="372">
        <v>545642</v>
      </c>
      <c r="CC89" s="376">
        <v>185606</v>
      </c>
      <c r="CD89" s="2198">
        <v>41000</v>
      </c>
      <c r="CE89" s="1654">
        <v>43191</v>
      </c>
      <c r="CG89" s="372"/>
      <c r="CH89" s="2240"/>
      <c r="CI89" s="1654"/>
      <c r="CJ89" s="2192">
        <v>43191</v>
      </c>
      <c r="CK89" s="1816">
        <v>43191</v>
      </c>
      <c r="CL89" s="2197">
        <v>43191</v>
      </c>
      <c r="CM89" s="1233">
        <v>422281</v>
      </c>
      <c r="CN89" s="1233">
        <v>27412</v>
      </c>
      <c r="CO89" s="1233">
        <v>394869</v>
      </c>
      <c r="CP89" s="1233">
        <v>265883</v>
      </c>
      <c r="CQ89" s="1233">
        <v>3403</v>
      </c>
      <c r="CR89" s="1233">
        <v>850854</v>
      </c>
      <c r="CS89" s="1233">
        <v>237592</v>
      </c>
      <c r="CT89" s="1233">
        <v>4867512</v>
      </c>
      <c r="CU89" s="1233">
        <v>6074428</v>
      </c>
      <c r="CV89" s="1233">
        <v>141088</v>
      </c>
      <c r="CW89" s="1233">
        <v>289713</v>
      </c>
      <c r="CX89" s="1233">
        <v>66816</v>
      </c>
      <c r="CY89" s="1233">
        <v>242448</v>
      </c>
      <c r="CZ89" s="1233">
        <v>14943</v>
      </c>
      <c r="DA89" s="1233">
        <v>46058</v>
      </c>
      <c r="DB89" s="1233">
        <v>1107</v>
      </c>
      <c r="DC89" s="153">
        <v>77555</v>
      </c>
      <c r="DD89" s="1276">
        <v>43191</v>
      </c>
      <c r="DE89" s="1531">
        <v>43191</v>
      </c>
      <c r="DF89" s="2192">
        <v>43191</v>
      </c>
      <c r="DG89" s="1816">
        <v>43191</v>
      </c>
      <c r="DH89" s="2197">
        <v>43191</v>
      </c>
      <c r="DI89" s="372">
        <v>4372372</v>
      </c>
      <c r="DJ89" s="1233">
        <v>919082</v>
      </c>
      <c r="DK89" s="1233">
        <v>1646</v>
      </c>
      <c r="DL89" s="1233">
        <v>2039</v>
      </c>
      <c r="DM89" s="1233">
        <v>18651</v>
      </c>
      <c r="DN89" s="1233">
        <v>5754</v>
      </c>
      <c r="DO89" s="1233">
        <v>12897</v>
      </c>
      <c r="DP89" s="1233">
        <v>249209</v>
      </c>
      <c r="DQ89" s="1233" t="s">
        <v>21</v>
      </c>
      <c r="DR89" s="1233">
        <v>567059</v>
      </c>
      <c r="DS89" s="1233">
        <v>180819</v>
      </c>
      <c r="DT89" s="1233">
        <v>3453290</v>
      </c>
      <c r="DU89" s="1233">
        <v>4712871</v>
      </c>
      <c r="DV89" s="1233">
        <v>291</v>
      </c>
      <c r="DW89" s="1233">
        <v>5941</v>
      </c>
      <c r="DX89" s="1233">
        <v>6505</v>
      </c>
      <c r="DY89" s="1233">
        <v>2746</v>
      </c>
      <c r="DZ89" s="1276">
        <v>43191</v>
      </c>
      <c r="EA89" s="1531">
        <v>43191</v>
      </c>
      <c r="EB89" s="2192">
        <v>43191</v>
      </c>
      <c r="EC89" s="1816">
        <v>43191</v>
      </c>
      <c r="ED89" s="2197">
        <v>43191</v>
      </c>
      <c r="EE89" s="1233">
        <v>226037</v>
      </c>
      <c r="EF89" s="1233">
        <v>1200</v>
      </c>
      <c r="EG89" s="1233">
        <v>224837</v>
      </c>
      <c r="EH89" s="1233">
        <v>3395</v>
      </c>
      <c r="EI89" s="1233">
        <v>102496</v>
      </c>
      <c r="EJ89" s="1233">
        <v>31406</v>
      </c>
      <c r="EK89" s="1233">
        <v>473</v>
      </c>
      <c r="EL89" s="1233">
        <v>56377</v>
      </c>
      <c r="EM89" s="1233">
        <v>62642</v>
      </c>
      <c r="EN89" s="1234" t="s">
        <v>21</v>
      </c>
      <c r="EO89" s="1234" t="s">
        <v>21</v>
      </c>
      <c r="EP89" s="1233">
        <v>411238</v>
      </c>
      <c r="EQ89" s="1233">
        <v>8596</v>
      </c>
      <c r="ER89" s="1233">
        <v>338485</v>
      </c>
      <c r="ES89" s="1233">
        <v>242933</v>
      </c>
      <c r="ET89" s="1233" t="s">
        <v>21</v>
      </c>
      <c r="EU89" s="1233">
        <v>223738</v>
      </c>
      <c r="EV89" s="1276">
        <v>43191</v>
      </c>
      <c r="EW89" s="1531">
        <v>43191</v>
      </c>
      <c r="EX89" s="2192">
        <v>43191</v>
      </c>
      <c r="EY89" s="1816">
        <v>43191</v>
      </c>
      <c r="EZ89" s="2197">
        <v>43191</v>
      </c>
      <c r="FA89" s="1233">
        <v>6</v>
      </c>
      <c r="FB89" s="1233">
        <v>91556</v>
      </c>
      <c r="FC89" s="1233">
        <v>55659</v>
      </c>
      <c r="FD89" s="1233">
        <v>492497</v>
      </c>
      <c r="FE89" s="1233">
        <v>186527</v>
      </c>
      <c r="FF89" s="1233">
        <v>140797</v>
      </c>
      <c r="FG89" s="1233">
        <v>288092</v>
      </c>
      <c r="FH89" s="1233">
        <v>66024</v>
      </c>
      <c r="FI89" s="1233">
        <v>203079</v>
      </c>
      <c r="FJ89" s="1233">
        <v>14943</v>
      </c>
      <c r="FK89" s="1233">
        <v>8475</v>
      </c>
      <c r="FL89" s="1233">
        <v>634</v>
      </c>
      <c r="FM89" s="1233">
        <v>6731</v>
      </c>
      <c r="FN89" s="1233">
        <v>7057</v>
      </c>
      <c r="FO89" s="1233">
        <v>50</v>
      </c>
      <c r="FP89" s="153" t="s">
        <v>21</v>
      </c>
      <c r="FQ89" s="1276">
        <v>43191</v>
      </c>
      <c r="FR89" s="1531">
        <v>43191</v>
      </c>
      <c r="FS89" s="2241"/>
      <c r="FT89" s="2241"/>
      <c r="FU89" s="2241"/>
      <c r="FV89" s="2241"/>
      <c r="FW89" s="2241"/>
      <c r="FX89" s="2241"/>
      <c r="FY89" s="2241"/>
      <c r="FZ89" s="2241"/>
      <c r="GA89" s="2241"/>
      <c r="GB89" s="2241"/>
      <c r="GC89" s="2241"/>
      <c r="GD89" s="2241"/>
      <c r="GE89" s="2241"/>
      <c r="GF89" s="2241"/>
      <c r="GG89" s="2241"/>
      <c r="GH89" s="2241"/>
      <c r="GI89" s="2241"/>
      <c r="GJ89" s="2241"/>
      <c r="GK89" s="2241"/>
      <c r="GL89" s="2241"/>
      <c r="GM89" s="2241"/>
      <c r="GN89" s="1531"/>
    </row>
    <row r="90" spans="1:196" ht="14.25" customHeight="1">
      <c r="A90" s="2192">
        <v>43586</v>
      </c>
      <c r="B90" s="1816">
        <v>43586</v>
      </c>
      <c r="C90" s="2197">
        <v>43586</v>
      </c>
      <c r="D90" s="382">
        <v>410047</v>
      </c>
      <c r="E90" s="372">
        <v>16125</v>
      </c>
      <c r="F90" s="372">
        <v>393922</v>
      </c>
      <c r="G90" s="372">
        <v>261260</v>
      </c>
      <c r="H90" s="372">
        <v>5007</v>
      </c>
      <c r="I90" s="372">
        <v>653895</v>
      </c>
      <c r="J90" s="372">
        <v>253476</v>
      </c>
      <c r="K90" s="372">
        <v>3868643</v>
      </c>
      <c r="L90" s="372">
        <v>4588130</v>
      </c>
      <c r="M90" s="372">
        <v>162498</v>
      </c>
      <c r="N90" s="372">
        <v>289232</v>
      </c>
      <c r="O90" s="372">
        <v>65924</v>
      </c>
      <c r="P90" s="372">
        <v>254909</v>
      </c>
      <c r="Q90" s="372">
        <v>10223</v>
      </c>
      <c r="R90" s="372">
        <v>18227</v>
      </c>
      <c r="S90" s="372">
        <v>1067</v>
      </c>
      <c r="T90" s="376">
        <v>85504</v>
      </c>
      <c r="U90" s="2198">
        <v>43586</v>
      </c>
      <c r="V90" s="1654">
        <v>43586</v>
      </c>
      <c r="W90" s="2192">
        <v>43586</v>
      </c>
      <c r="X90" s="1816">
        <v>43586</v>
      </c>
      <c r="Y90" s="2197">
        <v>43586</v>
      </c>
      <c r="Z90" s="372">
        <v>935636</v>
      </c>
      <c r="AA90" s="372">
        <v>1589</v>
      </c>
      <c r="AB90" s="372">
        <v>2353</v>
      </c>
      <c r="AC90" s="372">
        <v>16455</v>
      </c>
      <c r="AD90" s="372">
        <v>4721</v>
      </c>
      <c r="AE90" s="372">
        <v>11734</v>
      </c>
      <c r="AF90" s="372">
        <v>245216</v>
      </c>
      <c r="AG90" s="372">
        <v>1</v>
      </c>
      <c r="AH90" s="372">
        <v>578573</v>
      </c>
      <c r="AI90" s="372">
        <v>194326</v>
      </c>
      <c r="AJ90" s="372">
        <v>3285530</v>
      </c>
      <c r="AK90" s="372">
        <v>4446557</v>
      </c>
      <c r="AL90" s="372">
        <v>292</v>
      </c>
      <c r="AM90" s="372">
        <v>5586</v>
      </c>
      <c r="AN90" s="372">
        <v>6116</v>
      </c>
      <c r="AO90" s="372">
        <v>2181</v>
      </c>
      <c r="AP90" s="372">
        <v>65178</v>
      </c>
      <c r="AQ90" s="2198">
        <v>43586</v>
      </c>
      <c r="AR90" s="1654">
        <v>43586</v>
      </c>
      <c r="AS90" s="2192">
        <v>43586</v>
      </c>
      <c r="AT90" s="1816">
        <v>43586</v>
      </c>
      <c r="AU90" s="2197">
        <v>43586</v>
      </c>
      <c r="AV90" s="372">
        <v>4995</v>
      </c>
      <c r="AW90" s="372">
        <v>81728</v>
      </c>
      <c r="AX90" s="372">
        <v>10764</v>
      </c>
      <c r="AY90" s="372">
        <v>432</v>
      </c>
      <c r="AZ90" s="372">
        <v>58426</v>
      </c>
      <c r="BA90" s="372">
        <v>64989</v>
      </c>
      <c r="BB90" s="372">
        <v>416912</v>
      </c>
      <c r="BC90" s="372">
        <v>124447</v>
      </c>
      <c r="BD90" s="372">
        <v>342092</v>
      </c>
      <c r="BE90" s="372">
        <v>266527</v>
      </c>
      <c r="BF90" s="372" t="s">
        <v>21</v>
      </c>
      <c r="BG90" s="372">
        <v>243583</v>
      </c>
      <c r="BH90" s="372">
        <v>243583</v>
      </c>
      <c r="BI90" s="372">
        <v>2135</v>
      </c>
      <c r="BJ90" s="372">
        <v>75565</v>
      </c>
      <c r="BK90" s="372">
        <v>10764</v>
      </c>
      <c r="BL90" s="2198">
        <v>43586</v>
      </c>
      <c r="BM90" s="1654">
        <v>43586</v>
      </c>
      <c r="BN90" s="2192">
        <v>43586</v>
      </c>
      <c r="BO90" s="1816">
        <v>43586</v>
      </c>
      <c r="BP90" s="2197">
        <v>43586</v>
      </c>
      <c r="BQ90" s="372">
        <v>287681</v>
      </c>
      <c r="BR90" s="372">
        <v>65134</v>
      </c>
      <c r="BS90" s="372">
        <v>213677</v>
      </c>
      <c r="BT90" s="372">
        <v>10223</v>
      </c>
      <c r="BU90" s="372">
        <v>7463</v>
      </c>
      <c r="BV90" s="372">
        <v>635</v>
      </c>
      <c r="BW90" s="372">
        <v>12923</v>
      </c>
      <c r="BX90" s="372">
        <v>13354</v>
      </c>
      <c r="BY90" s="369" t="s">
        <v>21</v>
      </c>
      <c r="BZ90" s="372">
        <v>9284</v>
      </c>
      <c r="CA90" s="372">
        <v>27036</v>
      </c>
      <c r="CB90" s="372">
        <v>528066</v>
      </c>
      <c r="CC90" s="376">
        <v>183855</v>
      </c>
      <c r="CD90" s="2198">
        <v>41365</v>
      </c>
      <c r="CE90" s="1654">
        <v>43556</v>
      </c>
      <c r="CG90" s="372"/>
      <c r="CH90" s="2240"/>
      <c r="CI90" s="1654"/>
      <c r="CJ90" s="2192">
        <v>43586</v>
      </c>
      <c r="CK90" s="1816">
        <v>43586</v>
      </c>
      <c r="CL90" s="2197">
        <v>43586</v>
      </c>
      <c r="CM90" s="1233">
        <v>421110</v>
      </c>
      <c r="CN90" s="1233">
        <v>24432</v>
      </c>
      <c r="CO90" s="1233">
        <v>396678</v>
      </c>
      <c r="CP90" s="1233">
        <v>261260</v>
      </c>
      <c r="CQ90" s="1233">
        <v>5007</v>
      </c>
      <c r="CR90" s="1233">
        <v>831291</v>
      </c>
      <c r="CS90" s="1233">
        <v>253601</v>
      </c>
      <c r="CT90" s="1233">
        <v>4658202</v>
      </c>
      <c r="CU90" s="1233">
        <v>5730316</v>
      </c>
      <c r="CV90" s="1233">
        <v>162498</v>
      </c>
      <c r="CW90" s="1233">
        <v>289232</v>
      </c>
      <c r="CX90" s="1233">
        <v>65924</v>
      </c>
      <c r="CY90" s="1233">
        <v>254909</v>
      </c>
      <c r="CZ90" s="1233">
        <v>10223</v>
      </c>
      <c r="DA90" s="1233">
        <v>37795</v>
      </c>
      <c r="DB90" s="1233">
        <v>1067</v>
      </c>
      <c r="DC90" s="153">
        <v>86340</v>
      </c>
      <c r="DD90" s="1276">
        <v>43586</v>
      </c>
      <c r="DE90" s="1531">
        <v>43586</v>
      </c>
      <c r="DF90" s="2192">
        <v>43586</v>
      </c>
      <c r="DG90" s="1816">
        <v>43586</v>
      </c>
      <c r="DH90" s="2197">
        <v>43586</v>
      </c>
      <c r="DI90" s="372">
        <v>4221166</v>
      </c>
      <c r="DJ90" s="1233">
        <v>935636</v>
      </c>
      <c r="DK90" s="1233">
        <v>1589</v>
      </c>
      <c r="DL90" s="1233">
        <v>2353</v>
      </c>
      <c r="DM90" s="1233">
        <v>16455</v>
      </c>
      <c r="DN90" s="1233">
        <v>4721</v>
      </c>
      <c r="DO90" s="1233">
        <v>11734</v>
      </c>
      <c r="DP90" s="1233">
        <v>245216</v>
      </c>
      <c r="DQ90" s="1233">
        <v>1</v>
      </c>
      <c r="DR90" s="1233">
        <v>578573</v>
      </c>
      <c r="DS90" s="1233">
        <v>194326</v>
      </c>
      <c r="DT90" s="1233">
        <v>3285530</v>
      </c>
      <c r="DU90" s="1233">
        <v>4446557</v>
      </c>
      <c r="DV90" s="1233">
        <v>292</v>
      </c>
      <c r="DW90" s="1233">
        <v>5586</v>
      </c>
      <c r="DX90" s="1233">
        <v>6116</v>
      </c>
      <c r="DY90" s="1233">
        <v>2181</v>
      </c>
      <c r="DZ90" s="1276">
        <v>43586</v>
      </c>
      <c r="EA90" s="1531">
        <v>43586</v>
      </c>
      <c r="EB90" s="2192">
        <v>43586</v>
      </c>
      <c r="EC90" s="1816">
        <v>43586</v>
      </c>
      <c r="ED90" s="2197">
        <v>43586</v>
      </c>
      <c r="EE90" s="1233">
        <v>245995</v>
      </c>
      <c r="EF90" s="1233">
        <v>1259</v>
      </c>
      <c r="EG90" s="1233">
        <v>244736</v>
      </c>
      <c r="EH90" s="1233">
        <v>4995</v>
      </c>
      <c r="EI90" s="1233">
        <v>82449</v>
      </c>
      <c r="EJ90" s="1233">
        <v>10764</v>
      </c>
      <c r="EK90" s="1233">
        <v>432</v>
      </c>
      <c r="EL90" s="1233">
        <v>59078</v>
      </c>
      <c r="EM90" s="1233">
        <v>65668</v>
      </c>
      <c r="EN90" s="1234" t="s">
        <v>21</v>
      </c>
      <c r="EO90" s="1234" t="s">
        <v>21</v>
      </c>
      <c r="EP90" s="1233">
        <v>409798</v>
      </c>
      <c r="EQ90" s="1233">
        <v>10946</v>
      </c>
      <c r="ER90" s="1233">
        <v>342091</v>
      </c>
      <c r="ES90" s="1233">
        <v>266527</v>
      </c>
      <c r="ET90" s="1233" t="s">
        <v>21</v>
      </c>
      <c r="EU90" s="1233">
        <v>243583</v>
      </c>
      <c r="EV90" s="1276">
        <v>43586</v>
      </c>
      <c r="EW90" s="1531">
        <v>43586</v>
      </c>
      <c r="EX90" s="2192">
        <v>43586</v>
      </c>
      <c r="EY90" s="1816">
        <v>43586</v>
      </c>
      <c r="EZ90" s="2197">
        <v>43586</v>
      </c>
      <c r="FA90" s="1233">
        <v>4</v>
      </c>
      <c r="FB90" s="1233">
        <v>75356</v>
      </c>
      <c r="FC90" s="1233">
        <v>58392</v>
      </c>
      <c r="FD90" s="1233">
        <v>476695</v>
      </c>
      <c r="FE90" s="1233">
        <v>136479</v>
      </c>
      <c r="FF90" s="1233">
        <v>162206</v>
      </c>
      <c r="FG90" s="1233">
        <v>287681</v>
      </c>
      <c r="FH90" s="1233">
        <v>65134</v>
      </c>
      <c r="FI90" s="1233">
        <v>213677</v>
      </c>
      <c r="FJ90" s="1233">
        <v>10223</v>
      </c>
      <c r="FK90" s="1233">
        <v>7813</v>
      </c>
      <c r="FL90" s="1233">
        <v>635</v>
      </c>
      <c r="FM90" s="1233">
        <v>13107</v>
      </c>
      <c r="FN90" s="1233">
        <v>13538</v>
      </c>
      <c r="FO90" s="1233">
        <v>42</v>
      </c>
      <c r="FP90" s="153" t="s">
        <v>21</v>
      </c>
      <c r="FQ90" s="1276">
        <v>43586</v>
      </c>
      <c r="FR90" s="1531">
        <v>43586</v>
      </c>
      <c r="FS90" s="2241"/>
      <c r="FT90" s="2241"/>
      <c r="FU90" s="2241"/>
      <c r="FV90" s="2241"/>
      <c r="FW90" s="2241"/>
      <c r="FX90" s="2241"/>
      <c r="FY90" s="2241"/>
      <c r="FZ90" s="2241"/>
      <c r="GA90" s="2241"/>
      <c r="GB90" s="2241"/>
      <c r="GC90" s="2241"/>
      <c r="GD90" s="2241"/>
      <c r="GE90" s="2241"/>
      <c r="GF90" s="2241"/>
      <c r="GG90" s="2241"/>
      <c r="GH90" s="2241"/>
      <c r="GI90" s="2241"/>
      <c r="GJ90" s="2241"/>
      <c r="GK90" s="2241"/>
      <c r="GL90" s="2241"/>
      <c r="GM90" s="2241"/>
      <c r="GN90" s="1531"/>
    </row>
    <row r="91" spans="1:196" ht="6.75" customHeight="1">
      <c r="A91" s="2194"/>
      <c r="B91" s="1819"/>
      <c r="C91" s="2195"/>
      <c r="D91" s="382"/>
      <c r="E91" s="372"/>
      <c r="F91" s="372"/>
      <c r="G91" s="372"/>
      <c r="H91" s="372"/>
      <c r="I91" s="372"/>
      <c r="J91" s="372"/>
      <c r="K91" s="372"/>
      <c r="L91" s="372"/>
      <c r="M91" s="372"/>
      <c r="N91" s="372"/>
      <c r="O91" s="372"/>
      <c r="P91" s="372"/>
      <c r="Q91" s="372"/>
      <c r="R91" s="372"/>
      <c r="S91" s="372"/>
      <c r="T91" s="376"/>
      <c r="U91" s="2196"/>
      <c r="V91" s="1625"/>
      <c r="W91" s="2194"/>
      <c r="X91" s="1819"/>
      <c r="Y91" s="2195"/>
      <c r="Z91" s="372"/>
      <c r="AA91" s="372"/>
      <c r="AB91" s="372"/>
      <c r="AC91" s="372"/>
      <c r="AD91" s="372"/>
      <c r="AE91" s="372"/>
      <c r="AF91" s="372"/>
      <c r="AG91" s="372"/>
      <c r="AH91" s="372"/>
      <c r="AI91" s="372"/>
      <c r="AJ91" s="372"/>
      <c r="AK91" s="372"/>
      <c r="AL91" s="372"/>
      <c r="AM91" s="372"/>
      <c r="AN91" s="372"/>
      <c r="AO91" s="372"/>
      <c r="AP91" s="372"/>
      <c r="AQ91" s="2196"/>
      <c r="AR91" s="1625"/>
      <c r="AS91" s="2194"/>
      <c r="AT91" s="1819"/>
      <c r="AU91" s="2195"/>
      <c r="AV91" s="372"/>
      <c r="AW91" s="372"/>
      <c r="AX91" s="372"/>
      <c r="AY91" s="372"/>
      <c r="AZ91" s="372"/>
      <c r="BA91" s="372"/>
      <c r="BB91" s="372"/>
      <c r="BC91" s="372"/>
      <c r="BD91" s="372"/>
      <c r="BE91" s="372"/>
      <c r="BF91" s="372"/>
      <c r="BG91" s="372"/>
      <c r="BH91" s="372"/>
      <c r="BI91" s="372"/>
      <c r="BJ91" s="372"/>
      <c r="BK91" s="372"/>
      <c r="BL91" s="2196"/>
      <c r="BM91" s="1625"/>
      <c r="BN91" s="2194"/>
      <c r="BO91" s="1819"/>
      <c r="BP91" s="2195"/>
      <c r="BQ91" s="372"/>
      <c r="BR91" s="372"/>
      <c r="BS91" s="372"/>
      <c r="BT91" s="372"/>
      <c r="BU91" s="372"/>
      <c r="BV91" s="372"/>
      <c r="BW91" s="372"/>
      <c r="BX91" s="372"/>
      <c r="BZ91" s="372"/>
      <c r="CA91" s="372"/>
      <c r="CB91" s="372"/>
      <c r="CC91" s="1182"/>
      <c r="CD91" s="2196"/>
      <c r="CE91" s="1625"/>
      <c r="CG91" s="1063"/>
      <c r="CH91" s="1677"/>
      <c r="CI91" s="1625"/>
      <c r="CJ91" s="2194"/>
      <c r="CK91" s="1819"/>
      <c r="CL91" s="2195"/>
      <c r="CM91" s="1233"/>
      <c r="CN91" s="1233"/>
      <c r="CO91" s="1233"/>
      <c r="CP91" s="1233"/>
      <c r="CQ91" s="1233"/>
      <c r="CR91" s="1233"/>
      <c r="CS91" s="1233"/>
      <c r="CT91" s="1233"/>
      <c r="CU91" s="1233"/>
      <c r="CV91" s="1233"/>
      <c r="CW91" s="1233"/>
      <c r="CX91" s="1233"/>
      <c r="CY91" s="1233"/>
      <c r="CZ91" s="1233"/>
      <c r="DA91" s="1233"/>
      <c r="DB91" s="1233"/>
      <c r="DC91" s="153"/>
      <c r="DD91" s="1271"/>
      <c r="DE91" s="1458"/>
      <c r="DF91" s="2194"/>
      <c r="DG91" s="1819"/>
      <c r="DH91" s="2195"/>
      <c r="DI91" s="372"/>
      <c r="DJ91" s="1233"/>
      <c r="DK91" s="1233"/>
      <c r="DL91" s="1233"/>
      <c r="DM91" s="1233"/>
      <c r="DN91" s="1233"/>
      <c r="DO91" s="1233"/>
      <c r="DP91" s="1233"/>
      <c r="DQ91" s="1233"/>
      <c r="DR91" s="1233"/>
      <c r="DS91" s="1233"/>
      <c r="DT91" s="1233"/>
      <c r="DU91" s="1233"/>
      <c r="DV91" s="1233"/>
      <c r="DW91" s="1233"/>
      <c r="DX91" s="1233"/>
      <c r="DY91" s="1233"/>
      <c r="DZ91" s="1271"/>
      <c r="EA91" s="1458"/>
      <c r="EB91" s="2194"/>
      <c r="EC91" s="1819"/>
      <c r="ED91" s="2195"/>
      <c r="EE91" s="1233"/>
      <c r="EF91" s="1233"/>
      <c r="EG91" s="1233"/>
      <c r="EH91" s="1233"/>
      <c r="EI91" s="1233"/>
      <c r="EJ91" s="1233"/>
      <c r="EK91" s="1233"/>
      <c r="EL91" s="1233"/>
      <c r="EM91" s="1233"/>
      <c r="EN91" s="1233"/>
      <c r="EO91" s="1233"/>
      <c r="EP91" s="1233"/>
      <c r="EQ91" s="1233"/>
      <c r="ER91" s="1233"/>
      <c r="ES91" s="1233"/>
      <c r="ET91" s="1233"/>
      <c r="EU91" s="1233"/>
      <c r="EV91" s="1271"/>
      <c r="EW91" s="1458"/>
      <c r="EX91" s="2194"/>
      <c r="EY91" s="1819"/>
      <c r="EZ91" s="2195"/>
      <c r="FA91" s="1233"/>
      <c r="FB91" s="1233"/>
      <c r="FC91" s="1233"/>
      <c r="FD91" s="1233"/>
      <c r="FE91" s="1233"/>
      <c r="FF91" s="1233"/>
      <c r="FG91" s="1233"/>
      <c r="FH91" s="1233"/>
      <c r="FI91" s="1233"/>
      <c r="FJ91" s="1233"/>
      <c r="FK91" s="1233"/>
      <c r="FL91" s="1233"/>
      <c r="FM91" s="1233"/>
      <c r="FN91" s="1233"/>
      <c r="FO91" s="1233"/>
      <c r="FP91" s="153"/>
      <c r="FQ91" s="1271"/>
      <c r="FR91" s="1458"/>
      <c r="FS91" s="2241"/>
      <c r="FT91" s="2241"/>
      <c r="FU91" s="2241"/>
      <c r="FV91" s="2241"/>
      <c r="FW91" s="2241"/>
      <c r="FX91" s="2241"/>
      <c r="FY91" s="2241"/>
      <c r="FZ91" s="2241"/>
      <c r="GA91" s="2241"/>
      <c r="GB91" s="2241"/>
      <c r="GC91" s="2241"/>
      <c r="GD91" s="2241"/>
      <c r="GE91" s="2241"/>
      <c r="GF91" s="2241"/>
      <c r="GG91" s="2241"/>
      <c r="GH91" s="2241"/>
      <c r="GI91" s="2241"/>
      <c r="GJ91" s="2241"/>
      <c r="GK91" s="2241"/>
      <c r="GL91" s="2241"/>
      <c r="GM91" s="2241"/>
      <c r="GN91" s="1531"/>
    </row>
    <row r="92" spans="1:196" ht="15.75" customHeight="1">
      <c r="A92" s="2199" t="s">
        <v>2153</v>
      </c>
      <c r="B92" s="1822" t="s">
        <v>23</v>
      </c>
      <c r="C92" s="2200" t="s">
        <v>2167</v>
      </c>
      <c r="D92" s="382">
        <v>99890</v>
      </c>
      <c r="E92" s="372">
        <v>4174</v>
      </c>
      <c r="F92" s="372">
        <v>95716</v>
      </c>
      <c r="G92" s="372">
        <v>65357</v>
      </c>
      <c r="H92" s="372">
        <v>1116</v>
      </c>
      <c r="I92" s="372">
        <v>178441</v>
      </c>
      <c r="J92" s="372">
        <v>62636</v>
      </c>
      <c r="K92" s="372">
        <v>971260</v>
      </c>
      <c r="L92" s="372">
        <v>1144511</v>
      </c>
      <c r="M92" s="372">
        <v>43651</v>
      </c>
      <c r="N92" s="372">
        <v>69882</v>
      </c>
      <c r="O92" s="372">
        <v>18370</v>
      </c>
      <c r="P92" s="372">
        <v>63775</v>
      </c>
      <c r="Q92" s="372">
        <v>1311</v>
      </c>
      <c r="R92" s="372">
        <v>4817</v>
      </c>
      <c r="S92" s="372">
        <v>345</v>
      </c>
      <c r="T92" s="376">
        <v>23320</v>
      </c>
      <c r="U92" s="2201" t="s">
        <v>24</v>
      </c>
      <c r="V92" s="1662" t="s">
        <v>2155</v>
      </c>
      <c r="W92" s="2199" t="s">
        <v>2153</v>
      </c>
      <c r="X92" s="1822" t="s">
        <v>23</v>
      </c>
      <c r="Y92" s="2200" t="s">
        <v>2167</v>
      </c>
      <c r="Z92" s="372">
        <v>244554</v>
      </c>
      <c r="AA92" s="372">
        <v>394</v>
      </c>
      <c r="AB92" s="372">
        <v>617</v>
      </c>
      <c r="AC92" s="372">
        <v>3349</v>
      </c>
      <c r="AD92" s="372">
        <v>1182</v>
      </c>
      <c r="AE92" s="372">
        <v>2167</v>
      </c>
      <c r="AF92" s="372">
        <v>61338</v>
      </c>
      <c r="AG92" s="372" t="s">
        <v>21</v>
      </c>
      <c r="AH92" s="372">
        <v>158963</v>
      </c>
      <c r="AI92" s="372">
        <v>48917</v>
      </c>
      <c r="AJ92" s="372">
        <v>827177</v>
      </c>
      <c r="AK92" s="372">
        <v>1115006</v>
      </c>
      <c r="AL92" s="372">
        <v>292</v>
      </c>
      <c r="AM92" s="372">
        <v>1365</v>
      </c>
      <c r="AN92" s="372">
        <v>1494</v>
      </c>
      <c r="AO92" s="372">
        <v>439</v>
      </c>
      <c r="AP92" s="372">
        <v>16523</v>
      </c>
      <c r="AQ92" s="2201" t="s">
        <v>24</v>
      </c>
      <c r="AR92" s="1662" t="s">
        <v>2155</v>
      </c>
      <c r="AS92" s="2199" t="s">
        <v>2153</v>
      </c>
      <c r="AT92" s="1822" t="s">
        <v>23</v>
      </c>
      <c r="AU92" s="2200" t="s">
        <v>2167</v>
      </c>
      <c r="AV92" s="372">
        <v>1115</v>
      </c>
      <c r="AW92" s="372">
        <v>20736</v>
      </c>
      <c r="AX92" s="372">
        <v>2574</v>
      </c>
      <c r="AY92" s="372">
        <v>125</v>
      </c>
      <c r="AZ92" s="372">
        <v>14907</v>
      </c>
      <c r="BA92" s="372">
        <v>16635</v>
      </c>
      <c r="BB92" s="372">
        <v>102137</v>
      </c>
      <c r="BC92" s="372">
        <v>34463</v>
      </c>
      <c r="BD92" s="372">
        <v>86367</v>
      </c>
      <c r="BE92" s="372">
        <v>66706</v>
      </c>
      <c r="BF92" s="372" t="s">
        <v>21</v>
      </c>
      <c r="BG92" s="372">
        <v>61159</v>
      </c>
      <c r="BH92" s="372">
        <v>61159</v>
      </c>
      <c r="BI92" s="372">
        <v>373</v>
      </c>
      <c r="BJ92" s="372">
        <v>19661</v>
      </c>
      <c r="BK92" s="372">
        <v>2574</v>
      </c>
      <c r="BL92" s="2201" t="s">
        <v>24</v>
      </c>
      <c r="BM92" s="1662" t="s">
        <v>2155</v>
      </c>
      <c r="BN92" s="2199" t="s">
        <v>2153</v>
      </c>
      <c r="BO92" s="1822" t="s">
        <v>23</v>
      </c>
      <c r="BP92" s="2200" t="s">
        <v>2167</v>
      </c>
      <c r="BQ92" s="372">
        <v>69447</v>
      </c>
      <c r="BR92" s="372">
        <v>18165</v>
      </c>
      <c r="BS92" s="372">
        <v>52090</v>
      </c>
      <c r="BT92" s="372">
        <v>1311</v>
      </c>
      <c r="BU92" s="372">
        <v>2243</v>
      </c>
      <c r="BV92" s="372">
        <v>220</v>
      </c>
      <c r="BW92" s="372">
        <v>5097</v>
      </c>
      <c r="BX92" s="372">
        <v>5241</v>
      </c>
      <c r="BY92" s="369" t="s">
        <v>21</v>
      </c>
      <c r="BZ92" s="372">
        <v>2181</v>
      </c>
      <c r="CA92" s="372">
        <v>6247</v>
      </c>
      <c r="CB92" s="372">
        <v>130332</v>
      </c>
      <c r="CC92" s="376">
        <v>47376</v>
      </c>
      <c r="CD92" s="2201" t="s">
        <v>24</v>
      </c>
      <c r="CE92" s="1662" t="s">
        <v>2155</v>
      </c>
      <c r="CG92" s="372"/>
      <c r="CH92" s="2242"/>
      <c r="CI92" s="1662"/>
      <c r="CJ92" s="2199" t="s">
        <v>2153</v>
      </c>
      <c r="CK92" s="1822" t="s">
        <v>23</v>
      </c>
      <c r="CL92" s="2200" t="s">
        <v>2167</v>
      </c>
      <c r="CM92" s="1233">
        <v>102688</v>
      </c>
      <c r="CN92" s="1233">
        <v>6335</v>
      </c>
      <c r="CO92" s="1233">
        <v>96353</v>
      </c>
      <c r="CP92" s="1233">
        <v>65357</v>
      </c>
      <c r="CQ92" s="1233">
        <v>1116</v>
      </c>
      <c r="CR92" s="1233">
        <v>221746</v>
      </c>
      <c r="CS92" s="1233">
        <v>62695</v>
      </c>
      <c r="CT92" s="1233">
        <v>1180993</v>
      </c>
      <c r="CU92" s="1233">
        <v>1432096</v>
      </c>
      <c r="CV92" s="1233">
        <v>43651</v>
      </c>
      <c r="CW92" s="1233">
        <v>69882</v>
      </c>
      <c r="CX92" s="1233">
        <v>18370</v>
      </c>
      <c r="CY92" s="1233">
        <v>63775</v>
      </c>
      <c r="CZ92" s="1233">
        <v>1311</v>
      </c>
      <c r="DA92" s="1233">
        <v>19602</v>
      </c>
      <c r="DB92" s="1233">
        <v>345</v>
      </c>
      <c r="DC92" s="153">
        <v>23469</v>
      </c>
      <c r="DD92" s="1284" t="s">
        <v>24</v>
      </c>
      <c r="DE92" s="1533" t="s">
        <v>2155</v>
      </c>
      <c r="DF92" s="2199" t="s">
        <v>2153</v>
      </c>
      <c r="DG92" s="1822" t="s">
        <v>23</v>
      </c>
      <c r="DH92" s="2200" t="s">
        <v>2167</v>
      </c>
      <c r="DI92" s="372">
        <v>1071732</v>
      </c>
      <c r="DJ92" s="1233">
        <v>244554</v>
      </c>
      <c r="DK92" s="1233">
        <v>394</v>
      </c>
      <c r="DL92" s="1233">
        <v>617</v>
      </c>
      <c r="DM92" s="1233">
        <v>3349</v>
      </c>
      <c r="DN92" s="1233">
        <v>1182</v>
      </c>
      <c r="DO92" s="1233">
        <v>2167</v>
      </c>
      <c r="DP92" s="1233">
        <v>61338</v>
      </c>
      <c r="DQ92" s="1233" t="s">
        <v>21</v>
      </c>
      <c r="DR92" s="1233">
        <v>158963</v>
      </c>
      <c r="DS92" s="1233">
        <v>48917</v>
      </c>
      <c r="DT92" s="1233">
        <v>827177</v>
      </c>
      <c r="DU92" s="1233">
        <v>1115006</v>
      </c>
      <c r="DV92" s="1233">
        <v>292</v>
      </c>
      <c r="DW92" s="1233">
        <v>1365</v>
      </c>
      <c r="DX92" s="1233">
        <v>1495</v>
      </c>
      <c r="DY92" s="1233">
        <v>439</v>
      </c>
      <c r="DZ92" s="1284" t="s">
        <v>24</v>
      </c>
      <c r="EA92" s="1533" t="s">
        <v>2155</v>
      </c>
      <c r="EB92" s="2199" t="s">
        <v>2153</v>
      </c>
      <c r="EC92" s="1822" t="s">
        <v>23</v>
      </c>
      <c r="ED92" s="2200" t="s">
        <v>2167</v>
      </c>
      <c r="EE92" s="1233">
        <v>61744</v>
      </c>
      <c r="EF92" s="1233">
        <v>401</v>
      </c>
      <c r="EG92" s="1233">
        <v>61343</v>
      </c>
      <c r="EH92" s="1233">
        <v>1115</v>
      </c>
      <c r="EI92" s="1233">
        <v>20862</v>
      </c>
      <c r="EJ92" s="1233">
        <v>2574</v>
      </c>
      <c r="EK92" s="1233">
        <v>125</v>
      </c>
      <c r="EL92" s="1233">
        <v>15016</v>
      </c>
      <c r="EM92" s="1233">
        <v>16753</v>
      </c>
      <c r="EN92" s="1234" t="s">
        <v>21</v>
      </c>
      <c r="EO92" s="1234" t="s">
        <v>21</v>
      </c>
      <c r="EP92" s="1233">
        <v>100915</v>
      </c>
      <c r="EQ92" s="1233">
        <v>3070</v>
      </c>
      <c r="ER92" s="1233">
        <v>86367</v>
      </c>
      <c r="ES92" s="1233">
        <v>66706</v>
      </c>
      <c r="ET92" s="1233" t="s">
        <v>21</v>
      </c>
      <c r="EU92" s="1233">
        <v>61159</v>
      </c>
      <c r="EV92" s="1284" t="s">
        <v>24</v>
      </c>
      <c r="EW92" s="1533" t="s">
        <v>2155</v>
      </c>
      <c r="EX92" s="2199" t="s">
        <v>2153</v>
      </c>
      <c r="EY92" s="1822" t="s">
        <v>23</v>
      </c>
      <c r="EZ92" s="2200" t="s">
        <v>2167</v>
      </c>
      <c r="FA92" s="1233" t="s">
        <v>21</v>
      </c>
      <c r="FB92" s="1233">
        <v>19487</v>
      </c>
      <c r="FC92" s="1233">
        <v>13525</v>
      </c>
      <c r="FD92" s="1233">
        <v>117595</v>
      </c>
      <c r="FE92" s="1233">
        <v>28087</v>
      </c>
      <c r="FF92" s="1233">
        <v>43359</v>
      </c>
      <c r="FG92" s="1233">
        <v>69447</v>
      </c>
      <c r="FH92" s="1233">
        <v>18165</v>
      </c>
      <c r="FI92" s="1233">
        <v>52090</v>
      </c>
      <c r="FJ92" s="1233">
        <v>1311</v>
      </c>
      <c r="FK92" s="1233">
        <v>2339</v>
      </c>
      <c r="FL92" s="1233">
        <v>220</v>
      </c>
      <c r="FM92" s="1233">
        <v>5137</v>
      </c>
      <c r="FN92" s="1233">
        <v>5280</v>
      </c>
      <c r="FO92" s="1233">
        <v>8</v>
      </c>
      <c r="FP92" s="153" t="s">
        <v>21</v>
      </c>
      <c r="FQ92" s="1276" t="s">
        <v>24</v>
      </c>
      <c r="FR92" s="1531" t="s">
        <v>2155</v>
      </c>
      <c r="FS92" s="2241"/>
      <c r="FT92" s="2241"/>
      <c r="FU92" s="2241"/>
      <c r="FV92" s="2241"/>
      <c r="FW92" s="2241"/>
      <c r="FX92" s="2241"/>
      <c r="FY92" s="2241"/>
      <c r="FZ92" s="2241"/>
      <c r="GA92" s="2241"/>
      <c r="GB92" s="2241"/>
      <c r="GC92" s="2241"/>
      <c r="GD92" s="2241"/>
      <c r="GE92" s="2241"/>
      <c r="GF92" s="2241"/>
      <c r="GG92" s="2241"/>
      <c r="GH92" s="2241"/>
      <c r="GI92" s="2241"/>
      <c r="GJ92" s="2241"/>
      <c r="GK92" s="2241"/>
      <c r="GL92" s="2241"/>
      <c r="GM92" s="2241"/>
      <c r="GN92" s="1531"/>
    </row>
    <row r="93" spans="1:196" ht="14.25" customHeight="1">
      <c r="A93" s="2202" t="s">
        <v>25</v>
      </c>
      <c r="B93" s="1825" t="s">
        <v>25</v>
      </c>
      <c r="C93" s="1823" t="s">
        <v>2168</v>
      </c>
      <c r="D93" s="382">
        <v>90934</v>
      </c>
      <c r="E93" s="372">
        <v>3415</v>
      </c>
      <c r="F93" s="372">
        <v>87519</v>
      </c>
      <c r="G93" s="372">
        <v>60114</v>
      </c>
      <c r="H93" s="372">
        <v>1309</v>
      </c>
      <c r="I93" s="372">
        <v>138774</v>
      </c>
      <c r="J93" s="372">
        <v>54630</v>
      </c>
      <c r="K93" s="372">
        <v>840056</v>
      </c>
      <c r="L93" s="372">
        <v>1027829</v>
      </c>
      <c r="M93" s="372">
        <v>35559</v>
      </c>
      <c r="N93" s="372">
        <v>45696</v>
      </c>
      <c r="O93" s="372">
        <v>6596</v>
      </c>
      <c r="P93" s="372">
        <v>33330</v>
      </c>
      <c r="Q93" s="372">
        <v>3213</v>
      </c>
      <c r="R93" s="372">
        <v>4247</v>
      </c>
      <c r="S93" s="372">
        <v>139</v>
      </c>
      <c r="T93" s="376">
        <v>15674</v>
      </c>
      <c r="U93" s="2201" t="s">
        <v>26</v>
      </c>
      <c r="V93" s="1662" t="s">
        <v>25</v>
      </c>
      <c r="W93" s="2202" t="s">
        <v>25</v>
      </c>
      <c r="X93" s="1825" t="s">
        <v>25</v>
      </c>
      <c r="Y93" s="1823" t="s">
        <v>2168</v>
      </c>
      <c r="Z93" s="372">
        <v>205863</v>
      </c>
      <c r="AA93" s="372">
        <v>369</v>
      </c>
      <c r="AB93" s="372">
        <v>621</v>
      </c>
      <c r="AC93" s="372">
        <v>3684</v>
      </c>
      <c r="AD93" s="372">
        <v>1039</v>
      </c>
      <c r="AE93" s="372">
        <v>2645</v>
      </c>
      <c r="AF93" s="372">
        <v>56900</v>
      </c>
      <c r="AG93" s="372" t="s">
        <v>21</v>
      </c>
      <c r="AH93" s="372">
        <v>121460</v>
      </c>
      <c r="AI93" s="372">
        <v>43849</v>
      </c>
      <c r="AJ93" s="372">
        <v>743223</v>
      </c>
      <c r="AK93" s="372">
        <v>1010371</v>
      </c>
      <c r="AL93" s="372">
        <v>688</v>
      </c>
      <c r="AM93" s="372">
        <v>1650</v>
      </c>
      <c r="AN93" s="372">
        <v>1806</v>
      </c>
      <c r="AO93" s="372">
        <v>560</v>
      </c>
      <c r="AP93" s="372">
        <v>13030</v>
      </c>
      <c r="AQ93" s="2201" t="s">
        <v>26</v>
      </c>
      <c r="AR93" s="1662" t="s">
        <v>25</v>
      </c>
      <c r="AS93" s="2202" t="s">
        <v>25</v>
      </c>
      <c r="AT93" s="1825" t="s">
        <v>25</v>
      </c>
      <c r="AU93" s="1823" t="s">
        <v>2168</v>
      </c>
      <c r="AV93" s="372">
        <v>1305</v>
      </c>
      <c r="AW93" s="372">
        <v>15660</v>
      </c>
      <c r="AX93" s="372">
        <v>2473</v>
      </c>
      <c r="AY93" s="372">
        <v>135</v>
      </c>
      <c r="AZ93" s="372">
        <v>10739</v>
      </c>
      <c r="BA93" s="372">
        <v>11949</v>
      </c>
      <c r="BB93" s="372">
        <v>93683</v>
      </c>
      <c r="BC93" s="372">
        <v>34800</v>
      </c>
      <c r="BD93" s="372">
        <v>76731</v>
      </c>
      <c r="BE93" s="372">
        <v>62423</v>
      </c>
      <c r="BF93" s="372" t="s">
        <v>21</v>
      </c>
      <c r="BG93" s="372">
        <v>56973</v>
      </c>
      <c r="BH93" s="372">
        <v>56973</v>
      </c>
      <c r="BI93" s="372">
        <v>563</v>
      </c>
      <c r="BJ93" s="372">
        <v>14308</v>
      </c>
      <c r="BK93" s="372">
        <v>2473</v>
      </c>
      <c r="BL93" s="2201" t="s">
        <v>26</v>
      </c>
      <c r="BM93" s="1662" t="s">
        <v>25</v>
      </c>
      <c r="BN93" s="2202" t="s">
        <v>25</v>
      </c>
      <c r="BO93" s="1825" t="s">
        <v>25</v>
      </c>
      <c r="BP93" s="1823" t="s">
        <v>2168</v>
      </c>
      <c r="BQ93" s="372">
        <v>45351</v>
      </c>
      <c r="BR93" s="372">
        <v>6424</v>
      </c>
      <c r="BS93" s="372">
        <v>27111</v>
      </c>
      <c r="BT93" s="372">
        <v>3213</v>
      </c>
      <c r="BU93" s="372">
        <v>1774</v>
      </c>
      <c r="BV93" s="372">
        <v>4</v>
      </c>
      <c r="BW93" s="372">
        <v>1514</v>
      </c>
      <c r="BX93" s="372">
        <v>1588</v>
      </c>
      <c r="BY93" s="369" t="s">
        <v>21</v>
      </c>
      <c r="BZ93" s="372">
        <v>1902</v>
      </c>
      <c r="CA93" s="372">
        <v>3375</v>
      </c>
      <c r="CB93" s="372">
        <v>106824</v>
      </c>
      <c r="CC93" s="376">
        <v>38446</v>
      </c>
      <c r="CD93" s="2201" t="s">
        <v>26</v>
      </c>
      <c r="CE93" s="1662" t="s">
        <v>25</v>
      </c>
      <c r="CG93" s="372"/>
      <c r="CH93" s="2242"/>
      <c r="CI93" s="1662"/>
      <c r="CJ93" s="2202" t="s">
        <v>25</v>
      </c>
      <c r="CK93" s="1825" t="s">
        <v>25</v>
      </c>
      <c r="CL93" s="1823" t="s">
        <v>2168</v>
      </c>
      <c r="CM93" s="1233">
        <v>94618</v>
      </c>
      <c r="CN93" s="1233">
        <v>5264</v>
      </c>
      <c r="CO93" s="1233">
        <v>89353</v>
      </c>
      <c r="CP93" s="1233">
        <v>60114</v>
      </c>
      <c r="CQ93" s="1233">
        <v>1309</v>
      </c>
      <c r="CR93" s="1233">
        <v>172409</v>
      </c>
      <c r="CS93" s="1233">
        <v>54730</v>
      </c>
      <c r="CT93" s="1233">
        <v>1021258</v>
      </c>
      <c r="CU93" s="1233">
        <v>1267778</v>
      </c>
      <c r="CV93" s="1233">
        <v>35559</v>
      </c>
      <c r="CW93" s="1233">
        <v>45696</v>
      </c>
      <c r="CX93" s="1233">
        <v>6596</v>
      </c>
      <c r="CY93" s="1233">
        <v>33330</v>
      </c>
      <c r="CZ93" s="1233">
        <v>3213</v>
      </c>
      <c r="DA93" s="1233">
        <v>22177</v>
      </c>
      <c r="DB93" s="1233">
        <v>139</v>
      </c>
      <c r="DC93" s="153">
        <v>15924</v>
      </c>
      <c r="DD93" s="1284" t="s">
        <v>26</v>
      </c>
      <c r="DE93" s="1533" t="s">
        <v>25</v>
      </c>
      <c r="DF93" s="2202" t="s">
        <v>25</v>
      </c>
      <c r="DG93" s="1825" t="s">
        <v>25</v>
      </c>
      <c r="DH93" s="1823" t="s">
        <v>2168</v>
      </c>
      <c r="DI93" s="372">
        <v>949086</v>
      </c>
      <c r="DJ93" s="1233">
        <v>205863</v>
      </c>
      <c r="DK93" s="1233">
        <v>369</v>
      </c>
      <c r="DL93" s="1233">
        <v>621</v>
      </c>
      <c r="DM93" s="1233">
        <v>3684</v>
      </c>
      <c r="DN93" s="1233">
        <v>1039</v>
      </c>
      <c r="DO93" s="1233">
        <v>2645</v>
      </c>
      <c r="DP93" s="1233">
        <v>56900</v>
      </c>
      <c r="DQ93" s="1233" t="s">
        <v>21</v>
      </c>
      <c r="DR93" s="1233">
        <v>121460</v>
      </c>
      <c r="DS93" s="1233">
        <v>43849</v>
      </c>
      <c r="DT93" s="1233">
        <v>743223</v>
      </c>
      <c r="DU93" s="1233">
        <v>1010371</v>
      </c>
      <c r="DV93" s="1233">
        <v>688</v>
      </c>
      <c r="DW93" s="1233">
        <v>1650</v>
      </c>
      <c r="DX93" s="1233">
        <v>1807</v>
      </c>
      <c r="DY93" s="1233">
        <v>560</v>
      </c>
      <c r="DZ93" s="1284" t="s">
        <v>26</v>
      </c>
      <c r="EA93" s="1533" t="s">
        <v>25</v>
      </c>
      <c r="EB93" s="2202" t="s">
        <v>25</v>
      </c>
      <c r="EC93" s="1825" t="s">
        <v>25</v>
      </c>
      <c r="ED93" s="1823" t="s">
        <v>2168</v>
      </c>
      <c r="EE93" s="1233">
        <v>58367</v>
      </c>
      <c r="EF93" s="1233">
        <v>357</v>
      </c>
      <c r="EG93" s="1233">
        <v>58010</v>
      </c>
      <c r="EH93" s="1233">
        <v>1305</v>
      </c>
      <c r="EI93" s="1233">
        <v>15931</v>
      </c>
      <c r="EJ93" s="1233">
        <v>2473</v>
      </c>
      <c r="EK93" s="1233">
        <v>135</v>
      </c>
      <c r="EL93" s="1233">
        <v>10989</v>
      </c>
      <c r="EM93" s="1233">
        <v>12204</v>
      </c>
      <c r="EN93" s="1234" t="s">
        <v>21</v>
      </c>
      <c r="EO93" s="1234" t="s">
        <v>21</v>
      </c>
      <c r="EP93" s="1233">
        <v>88050</v>
      </c>
      <c r="EQ93" s="1233">
        <v>6065</v>
      </c>
      <c r="ER93" s="1233">
        <v>76731</v>
      </c>
      <c r="ES93" s="1233">
        <v>62423</v>
      </c>
      <c r="ET93" s="1233" t="s">
        <v>21</v>
      </c>
      <c r="EU93" s="1233">
        <v>56973</v>
      </c>
      <c r="EV93" s="1284" t="s">
        <v>26</v>
      </c>
      <c r="EW93" s="1533" t="s">
        <v>25</v>
      </c>
      <c r="EX93" s="2202" t="s">
        <v>25</v>
      </c>
      <c r="EY93" s="1825" t="s">
        <v>25</v>
      </c>
      <c r="EZ93" s="1823" t="s">
        <v>2168</v>
      </c>
      <c r="FA93" s="1233">
        <v>2</v>
      </c>
      <c r="FB93" s="1233">
        <v>17317</v>
      </c>
      <c r="FC93" s="1233">
        <v>10597</v>
      </c>
      <c r="FD93" s="1233">
        <v>77034</v>
      </c>
      <c r="FE93" s="1233">
        <v>16365</v>
      </c>
      <c r="FF93" s="1233">
        <v>34871</v>
      </c>
      <c r="FG93" s="1233">
        <v>45351</v>
      </c>
      <c r="FH93" s="1233">
        <v>6424</v>
      </c>
      <c r="FI93" s="1233">
        <v>27111</v>
      </c>
      <c r="FJ93" s="1233">
        <v>3213</v>
      </c>
      <c r="FK93" s="1233">
        <v>1864</v>
      </c>
      <c r="FL93" s="1233">
        <v>4</v>
      </c>
      <c r="FM93" s="1233">
        <v>1514</v>
      </c>
      <c r="FN93" s="1233">
        <v>1588</v>
      </c>
      <c r="FO93" s="1233">
        <v>10</v>
      </c>
      <c r="FP93" s="153" t="s">
        <v>21</v>
      </c>
      <c r="FQ93" s="1276" t="s">
        <v>26</v>
      </c>
      <c r="FR93" s="1531" t="s">
        <v>25</v>
      </c>
      <c r="FS93" s="2241"/>
      <c r="FT93" s="2241"/>
      <c r="FU93" s="2241"/>
      <c r="FV93" s="2241"/>
      <c r="FW93" s="2241"/>
      <c r="FX93" s="2241"/>
      <c r="FY93" s="2241"/>
      <c r="FZ93" s="2241"/>
      <c r="GA93" s="2241"/>
      <c r="GB93" s="2241"/>
      <c r="GC93" s="2241"/>
      <c r="GD93" s="2241"/>
      <c r="GE93" s="2241"/>
      <c r="GF93" s="2241"/>
      <c r="GG93" s="2241"/>
      <c r="GH93" s="2241"/>
      <c r="GI93" s="2241"/>
      <c r="GJ93" s="2241"/>
      <c r="GK93" s="2241"/>
      <c r="GL93" s="2241"/>
      <c r="GM93" s="2241"/>
      <c r="GN93" s="1531"/>
    </row>
    <row r="94" spans="1:196" ht="14.25" customHeight="1">
      <c r="A94" s="2202" t="s">
        <v>25</v>
      </c>
      <c r="B94" s="1825" t="s">
        <v>25</v>
      </c>
      <c r="C94" s="1823" t="s">
        <v>2169</v>
      </c>
      <c r="D94" s="382">
        <v>86597</v>
      </c>
      <c r="E94" s="372">
        <v>3411</v>
      </c>
      <c r="F94" s="372">
        <v>83186</v>
      </c>
      <c r="G94" s="372">
        <v>59095</v>
      </c>
      <c r="H94" s="372">
        <v>1107</v>
      </c>
      <c r="I94" s="372">
        <v>165495</v>
      </c>
      <c r="J94" s="372">
        <v>61016</v>
      </c>
      <c r="K94" s="372">
        <v>913060</v>
      </c>
      <c r="L94" s="372">
        <v>1117019</v>
      </c>
      <c r="M94" s="372">
        <v>35298</v>
      </c>
      <c r="N94" s="372">
        <v>52778</v>
      </c>
      <c r="O94" s="372">
        <v>5831</v>
      </c>
      <c r="P94" s="372">
        <v>51752</v>
      </c>
      <c r="Q94" s="372">
        <v>1129</v>
      </c>
      <c r="R94" s="372">
        <v>3497</v>
      </c>
      <c r="S94" s="372">
        <v>236</v>
      </c>
      <c r="T94" s="376">
        <v>11626</v>
      </c>
      <c r="U94" s="2201" t="s">
        <v>27</v>
      </c>
      <c r="V94" s="1662" t="s">
        <v>25</v>
      </c>
      <c r="W94" s="2202" t="s">
        <v>25</v>
      </c>
      <c r="X94" s="1825" t="s">
        <v>25</v>
      </c>
      <c r="Y94" s="1823" t="s">
        <v>2169</v>
      </c>
      <c r="Z94" s="372">
        <v>231211</v>
      </c>
      <c r="AA94" s="372">
        <v>340</v>
      </c>
      <c r="AB94" s="372">
        <v>566</v>
      </c>
      <c r="AC94" s="372">
        <v>4501</v>
      </c>
      <c r="AD94" s="372">
        <v>989</v>
      </c>
      <c r="AE94" s="372">
        <v>3512</v>
      </c>
      <c r="AF94" s="372">
        <v>55952</v>
      </c>
      <c r="AG94" s="372" t="s">
        <v>21</v>
      </c>
      <c r="AH94" s="372">
        <v>147023</v>
      </c>
      <c r="AI94" s="372">
        <v>49449</v>
      </c>
      <c r="AJ94" s="372">
        <v>814948</v>
      </c>
      <c r="AK94" s="372">
        <v>1098202</v>
      </c>
      <c r="AL94" s="372">
        <v>2642</v>
      </c>
      <c r="AM94" s="372">
        <v>1629</v>
      </c>
      <c r="AN94" s="372">
        <v>1783</v>
      </c>
      <c r="AO94" s="372">
        <v>435</v>
      </c>
      <c r="AP94" s="372">
        <v>17325</v>
      </c>
      <c r="AQ94" s="2201" t="s">
        <v>27</v>
      </c>
      <c r="AR94" s="1662" t="s">
        <v>25</v>
      </c>
      <c r="AS94" s="2202" t="s">
        <v>25</v>
      </c>
      <c r="AT94" s="1825" t="s">
        <v>25</v>
      </c>
      <c r="AU94" s="1823" t="s">
        <v>2169</v>
      </c>
      <c r="AV94" s="372">
        <v>1105</v>
      </c>
      <c r="AW94" s="372">
        <v>7943</v>
      </c>
      <c r="AX94" s="372">
        <v>2038</v>
      </c>
      <c r="AY94" s="372">
        <v>89</v>
      </c>
      <c r="AZ94" s="372">
        <v>4713</v>
      </c>
      <c r="BA94" s="372">
        <v>5204</v>
      </c>
      <c r="BB94" s="372">
        <v>89121</v>
      </c>
      <c r="BC94" s="372">
        <v>29795</v>
      </c>
      <c r="BD94" s="372">
        <v>62743</v>
      </c>
      <c r="BE94" s="372">
        <v>56114</v>
      </c>
      <c r="BF94" s="372" t="s">
        <v>21</v>
      </c>
      <c r="BG94" s="372">
        <v>51113</v>
      </c>
      <c r="BH94" s="372">
        <v>51113</v>
      </c>
      <c r="BI94" s="372">
        <v>590</v>
      </c>
      <c r="BJ94" s="372">
        <v>6629</v>
      </c>
      <c r="BK94" s="372">
        <v>2038</v>
      </c>
      <c r="BL94" s="2201" t="s">
        <v>27</v>
      </c>
      <c r="BM94" s="1662" t="s">
        <v>25</v>
      </c>
      <c r="BN94" s="2202" t="s">
        <v>25</v>
      </c>
      <c r="BO94" s="1825" t="s">
        <v>25</v>
      </c>
      <c r="BP94" s="1823" t="s">
        <v>2169</v>
      </c>
      <c r="BQ94" s="372">
        <v>52435</v>
      </c>
      <c r="BR94" s="372">
        <v>5633</v>
      </c>
      <c r="BS94" s="372">
        <v>45555</v>
      </c>
      <c r="BT94" s="372">
        <v>1129</v>
      </c>
      <c r="BU94" s="372">
        <v>1459</v>
      </c>
      <c r="BV94" s="372">
        <v>147</v>
      </c>
      <c r="BW94" s="372">
        <v>1698</v>
      </c>
      <c r="BX94" s="372">
        <v>1775</v>
      </c>
      <c r="BY94" s="369" t="s">
        <v>21</v>
      </c>
      <c r="BZ94" s="372">
        <v>2441</v>
      </c>
      <c r="CA94" s="372">
        <v>3317</v>
      </c>
      <c r="CB94" s="372">
        <v>110070</v>
      </c>
      <c r="CC94" s="376">
        <v>35996</v>
      </c>
      <c r="CD94" s="2201" t="s">
        <v>27</v>
      </c>
      <c r="CE94" s="1662" t="s">
        <v>25</v>
      </c>
      <c r="CG94" s="372"/>
      <c r="CH94" s="2242"/>
      <c r="CI94" s="1662"/>
      <c r="CJ94" s="2202" t="s">
        <v>25</v>
      </c>
      <c r="CK94" s="1825" t="s">
        <v>25</v>
      </c>
      <c r="CL94" s="1823" t="s">
        <v>2169</v>
      </c>
      <c r="CM94" s="1233">
        <v>89762</v>
      </c>
      <c r="CN94" s="1233">
        <v>4967</v>
      </c>
      <c r="CO94" s="1233">
        <v>84795</v>
      </c>
      <c r="CP94" s="1233">
        <v>59095</v>
      </c>
      <c r="CQ94" s="1233">
        <v>1107</v>
      </c>
      <c r="CR94" s="1233">
        <v>216603</v>
      </c>
      <c r="CS94" s="1233">
        <v>61025</v>
      </c>
      <c r="CT94" s="1233">
        <v>1125592</v>
      </c>
      <c r="CU94" s="1233">
        <v>1407080</v>
      </c>
      <c r="CV94" s="1233">
        <v>35298</v>
      </c>
      <c r="CW94" s="1233">
        <v>52778</v>
      </c>
      <c r="CX94" s="1233">
        <v>5831</v>
      </c>
      <c r="CY94" s="1233">
        <v>51752</v>
      </c>
      <c r="CZ94" s="1233">
        <v>1129</v>
      </c>
      <c r="DA94" s="1233">
        <v>18961</v>
      </c>
      <c r="DB94" s="1233">
        <v>236</v>
      </c>
      <c r="DC94" s="153">
        <v>11670</v>
      </c>
      <c r="DD94" s="1284" t="s">
        <v>27</v>
      </c>
      <c r="DE94" s="1533" t="s">
        <v>25</v>
      </c>
      <c r="DF94" s="2202" t="s">
        <v>25</v>
      </c>
      <c r="DG94" s="1825" t="s">
        <v>25</v>
      </c>
      <c r="DH94" s="1823" t="s">
        <v>2169</v>
      </c>
      <c r="DI94" s="372">
        <v>1046160</v>
      </c>
      <c r="DJ94" s="1233">
        <v>231211</v>
      </c>
      <c r="DK94" s="1233">
        <v>340</v>
      </c>
      <c r="DL94" s="1233">
        <v>566</v>
      </c>
      <c r="DM94" s="1233">
        <v>4501</v>
      </c>
      <c r="DN94" s="1233">
        <v>989</v>
      </c>
      <c r="DO94" s="1233">
        <v>3512</v>
      </c>
      <c r="DP94" s="1233">
        <v>55952</v>
      </c>
      <c r="DQ94" s="1233" t="s">
        <v>21</v>
      </c>
      <c r="DR94" s="1233">
        <v>147023</v>
      </c>
      <c r="DS94" s="1233">
        <v>49449</v>
      </c>
      <c r="DT94" s="1233">
        <v>814949</v>
      </c>
      <c r="DU94" s="1233">
        <v>1098202</v>
      </c>
      <c r="DV94" s="1233">
        <v>2642</v>
      </c>
      <c r="DW94" s="1233">
        <v>1629</v>
      </c>
      <c r="DX94" s="1233">
        <v>1784</v>
      </c>
      <c r="DY94" s="1233">
        <v>435</v>
      </c>
      <c r="DZ94" s="1284" t="s">
        <v>27</v>
      </c>
      <c r="EA94" s="1533" t="s">
        <v>25</v>
      </c>
      <c r="EB94" s="2202" t="s">
        <v>25</v>
      </c>
      <c r="EC94" s="1825" t="s">
        <v>25</v>
      </c>
      <c r="ED94" s="1823" t="s">
        <v>2169</v>
      </c>
      <c r="EE94" s="1233">
        <v>52597</v>
      </c>
      <c r="EF94" s="1233">
        <v>456</v>
      </c>
      <c r="EG94" s="1233">
        <v>52141</v>
      </c>
      <c r="EH94" s="1233">
        <v>1105</v>
      </c>
      <c r="EI94" s="1233">
        <v>7995</v>
      </c>
      <c r="EJ94" s="1233">
        <v>2038</v>
      </c>
      <c r="EK94" s="1233">
        <v>89</v>
      </c>
      <c r="EL94" s="1233">
        <v>4757</v>
      </c>
      <c r="EM94" s="1233">
        <v>5253</v>
      </c>
      <c r="EN94" s="1234" t="s">
        <v>21</v>
      </c>
      <c r="EO94" s="1234" t="s">
        <v>21</v>
      </c>
      <c r="EP94" s="1233">
        <v>83455</v>
      </c>
      <c r="EQ94" s="1233">
        <v>3191</v>
      </c>
      <c r="ER94" s="1233">
        <v>62743</v>
      </c>
      <c r="ES94" s="1233">
        <v>56114</v>
      </c>
      <c r="ET94" s="1233" t="s">
        <v>21</v>
      </c>
      <c r="EU94" s="1233">
        <v>51113</v>
      </c>
      <c r="EV94" s="1284" t="s">
        <v>27</v>
      </c>
      <c r="EW94" s="1533" t="s">
        <v>25</v>
      </c>
      <c r="EX94" s="2202" t="s">
        <v>25</v>
      </c>
      <c r="EY94" s="1825" t="s">
        <v>25</v>
      </c>
      <c r="EZ94" s="1823" t="s">
        <v>2169</v>
      </c>
      <c r="FA94" s="1233">
        <v>1</v>
      </c>
      <c r="FB94" s="1233">
        <v>18488</v>
      </c>
      <c r="FC94" s="1233">
        <v>11423</v>
      </c>
      <c r="FD94" s="1233">
        <v>84063</v>
      </c>
      <c r="FE94" s="1233">
        <v>17816</v>
      </c>
      <c r="FF94" s="1233">
        <v>32656</v>
      </c>
      <c r="FG94" s="1233">
        <v>52435</v>
      </c>
      <c r="FH94" s="1233">
        <v>5633</v>
      </c>
      <c r="FI94" s="1233">
        <v>45555</v>
      </c>
      <c r="FJ94" s="1233">
        <v>1129</v>
      </c>
      <c r="FK94" s="1233">
        <v>1542</v>
      </c>
      <c r="FL94" s="1233">
        <v>147</v>
      </c>
      <c r="FM94" s="1233">
        <v>1698</v>
      </c>
      <c r="FN94" s="1233">
        <v>1773</v>
      </c>
      <c r="FO94" s="1233">
        <v>12</v>
      </c>
      <c r="FP94" s="153" t="s">
        <v>21</v>
      </c>
      <c r="FQ94" s="1276" t="s">
        <v>27</v>
      </c>
      <c r="FR94" s="1531" t="s">
        <v>25</v>
      </c>
      <c r="FS94" s="2241"/>
      <c r="FT94" s="2241"/>
      <c r="FU94" s="2241"/>
      <c r="FV94" s="2241"/>
      <c r="FW94" s="2241"/>
      <c r="FX94" s="2241"/>
      <c r="FY94" s="2241"/>
      <c r="FZ94" s="2241"/>
      <c r="GA94" s="2241"/>
      <c r="GB94" s="2241"/>
      <c r="GC94" s="2241"/>
      <c r="GD94" s="2241"/>
      <c r="GE94" s="2241"/>
      <c r="GF94" s="2241"/>
      <c r="GG94" s="2241"/>
      <c r="GH94" s="2241"/>
      <c r="GI94" s="2241"/>
      <c r="GJ94" s="2241"/>
      <c r="GK94" s="2241"/>
      <c r="GL94" s="2241"/>
      <c r="GM94" s="2241"/>
      <c r="GN94" s="1531"/>
    </row>
    <row r="95" spans="1:196" ht="14.25" customHeight="1">
      <c r="A95" s="2202" t="s">
        <v>25</v>
      </c>
      <c r="B95" s="1825" t="s">
        <v>25</v>
      </c>
      <c r="C95" s="1823" t="s">
        <v>164</v>
      </c>
      <c r="D95" s="382">
        <v>93780</v>
      </c>
      <c r="E95" s="372">
        <v>4329</v>
      </c>
      <c r="F95" s="372">
        <v>89451</v>
      </c>
      <c r="G95" s="372">
        <v>56261</v>
      </c>
      <c r="H95" s="372">
        <v>1104</v>
      </c>
      <c r="I95" s="372">
        <v>159134</v>
      </c>
      <c r="J95" s="372">
        <v>68163</v>
      </c>
      <c r="K95" s="372">
        <v>1019508</v>
      </c>
      <c r="L95" s="372">
        <v>1245526</v>
      </c>
      <c r="M95" s="372">
        <v>42382</v>
      </c>
      <c r="N95" s="372">
        <v>62725</v>
      </c>
      <c r="O95" s="372">
        <v>6459</v>
      </c>
      <c r="P95" s="372">
        <v>48835</v>
      </c>
      <c r="Q95" s="372">
        <v>2016</v>
      </c>
      <c r="R95" s="372">
        <v>4102</v>
      </c>
      <c r="S95" s="372">
        <v>538</v>
      </c>
      <c r="T95" s="376">
        <v>14760</v>
      </c>
      <c r="U95" s="2201" t="s">
        <v>28</v>
      </c>
      <c r="V95" s="1662" t="s">
        <v>25</v>
      </c>
      <c r="W95" s="2202" t="s">
        <v>25</v>
      </c>
      <c r="X95" s="1825" t="s">
        <v>25</v>
      </c>
      <c r="Y95" s="1823" t="s">
        <v>164</v>
      </c>
      <c r="Z95" s="372">
        <v>229152</v>
      </c>
      <c r="AA95" s="372">
        <v>449</v>
      </c>
      <c r="AB95" s="372">
        <v>573</v>
      </c>
      <c r="AC95" s="372">
        <v>4684</v>
      </c>
      <c r="AD95" s="372">
        <v>1047</v>
      </c>
      <c r="AE95" s="372">
        <v>3637</v>
      </c>
      <c r="AF95" s="372">
        <v>52839</v>
      </c>
      <c r="AG95" s="372" t="s">
        <v>21</v>
      </c>
      <c r="AH95" s="372">
        <v>139648</v>
      </c>
      <c r="AI95" s="372">
        <v>55904</v>
      </c>
      <c r="AJ95" s="372">
        <v>897543</v>
      </c>
      <c r="AK95" s="372">
        <v>1216289</v>
      </c>
      <c r="AL95" s="372">
        <v>578</v>
      </c>
      <c r="AM95" s="372">
        <v>1809</v>
      </c>
      <c r="AN95" s="372">
        <v>1981</v>
      </c>
      <c r="AO95" s="372">
        <v>452</v>
      </c>
      <c r="AP95" s="372">
        <v>19194</v>
      </c>
      <c r="AQ95" s="2201" t="s">
        <v>28</v>
      </c>
      <c r="AR95" s="1662" t="s">
        <v>25</v>
      </c>
      <c r="AS95" s="2202" t="s">
        <v>25</v>
      </c>
      <c r="AT95" s="1825" t="s">
        <v>25</v>
      </c>
      <c r="AU95" s="1823" t="s">
        <v>164</v>
      </c>
      <c r="AV95" s="372">
        <v>1101</v>
      </c>
      <c r="AW95" s="372">
        <v>9584</v>
      </c>
      <c r="AX95" s="372">
        <v>2392</v>
      </c>
      <c r="AY95" s="372">
        <v>119</v>
      </c>
      <c r="AZ95" s="372">
        <v>5713</v>
      </c>
      <c r="BA95" s="372">
        <v>6335</v>
      </c>
      <c r="BB95" s="372">
        <v>89555</v>
      </c>
      <c r="BC95" s="372">
        <v>31541</v>
      </c>
      <c r="BD95" s="372">
        <v>67757</v>
      </c>
      <c r="BE95" s="372">
        <v>59286</v>
      </c>
      <c r="BF95" s="372" t="s">
        <v>21</v>
      </c>
      <c r="BG95" s="372">
        <v>54033</v>
      </c>
      <c r="BH95" s="372">
        <v>54033</v>
      </c>
      <c r="BI95" s="372">
        <v>598</v>
      </c>
      <c r="BJ95" s="372">
        <v>8471</v>
      </c>
      <c r="BK95" s="372">
        <v>2392</v>
      </c>
      <c r="BL95" s="2201" t="s">
        <v>28</v>
      </c>
      <c r="BM95" s="1662" t="s">
        <v>25</v>
      </c>
      <c r="BN95" s="2202" t="s">
        <v>25</v>
      </c>
      <c r="BO95" s="1825" t="s">
        <v>25</v>
      </c>
      <c r="BP95" s="1823" t="s">
        <v>164</v>
      </c>
      <c r="BQ95" s="372">
        <v>62243</v>
      </c>
      <c r="BR95" s="372">
        <v>6155</v>
      </c>
      <c r="BS95" s="372">
        <v>41115</v>
      </c>
      <c r="BT95" s="372">
        <v>2016</v>
      </c>
      <c r="BU95" s="372">
        <v>1710</v>
      </c>
      <c r="BV95" s="372">
        <v>419</v>
      </c>
      <c r="BW95" s="372">
        <v>2762</v>
      </c>
      <c r="BX95" s="372">
        <v>2866</v>
      </c>
      <c r="BY95" s="369" t="s">
        <v>21</v>
      </c>
      <c r="BZ95" s="372">
        <v>2561</v>
      </c>
      <c r="CA95" s="372">
        <v>3845</v>
      </c>
      <c r="CB95" s="372">
        <v>124471</v>
      </c>
      <c r="CC95" s="376">
        <v>42739</v>
      </c>
      <c r="CD95" s="2201" t="s">
        <v>28</v>
      </c>
      <c r="CE95" s="1662" t="s">
        <v>25</v>
      </c>
      <c r="CG95" s="372"/>
      <c r="CH95" s="2242"/>
      <c r="CI95" s="1662"/>
      <c r="CJ95" s="2202" t="s">
        <v>25</v>
      </c>
      <c r="CK95" s="1825" t="s">
        <v>25</v>
      </c>
      <c r="CL95" s="1823" t="s">
        <v>164</v>
      </c>
      <c r="CM95" s="1233">
        <v>96499</v>
      </c>
      <c r="CN95" s="1233">
        <v>6321</v>
      </c>
      <c r="CO95" s="1233">
        <v>90178</v>
      </c>
      <c r="CP95" s="1233">
        <v>56261</v>
      </c>
      <c r="CQ95" s="1233">
        <v>1104</v>
      </c>
      <c r="CR95" s="1233">
        <v>210747</v>
      </c>
      <c r="CS95" s="1233">
        <v>68163</v>
      </c>
      <c r="CT95" s="1233">
        <v>1237603</v>
      </c>
      <c r="CU95" s="1233">
        <v>1547052</v>
      </c>
      <c r="CV95" s="1233">
        <v>42382</v>
      </c>
      <c r="CW95" s="1233">
        <v>62725</v>
      </c>
      <c r="CX95" s="1233">
        <v>6459</v>
      </c>
      <c r="CY95" s="1233">
        <v>48835</v>
      </c>
      <c r="CZ95" s="1233">
        <v>2016</v>
      </c>
      <c r="DA95" s="1233">
        <v>17653</v>
      </c>
      <c r="DB95" s="1233">
        <v>538</v>
      </c>
      <c r="DC95" s="153">
        <v>14886</v>
      </c>
      <c r="DD95" s="1284" t="s">
        <v>28</v>
      </c>
      <c r="DE95" s="1533" t="s">
        <v>25</v>
      </c>
      <c r="DF95" s="2202" t="s">
        <v>25</v>
      </c>
      <c r="DG95" s="1825" t="s">
        <v>25</v>
      </c>
      <c r="DH95" s="1823" t="s">
        <v>164</v>
      </c>
      <c r="DI95" s="372">
        <v>1126695</v>
      </c>
      <c r="DJ95" s="1233">
        <v>229152</v>
      </c>
      <c r="DK95" s="1233">
        <v>449</v>
      </c>
      <c r="DL95" s="1233">
        <v>573</v>
      </c>
      <c r="DM95" s="1233">
        <v>4684</v>
      </c>
      <c r="DN95" s="1233">
        <v>1047</v>
      </c>
      <c r="DO95" s="1233">
        <v>3637</v>
      </c>
      <c r="DP95" s="1233">
        <v>52839</v>
      </c>
      <c r="DQ95" s="1233" t="s">
        <v>21</v>
      </c>
      <c r="DR95" s="1233">
        <v>139648</v>
      </c>
      <c r="DS95" s="1233">
        <v>55904</v>
      </c>
      <c r="DT95" s="1233">
        <v>897543</v>
      </c>
      <c r="DU95" s="1233">
        <v>1216289</v>
      </c>
      <c r="DV95" s="1233">
        <v>578</v>
      </c>
      <c r="DW95" s="1233">
        <v>1809</v>
      </c>
      <c r="DX95" s="1233">
        <v>1981</v>
      </c>
      <c r="DY95" s="1233">
        <v>452</v>
      </c>
      <c r="DZ95" s="1284" t="s">
        <v>28</v>
      </c>
      <c r="EA95" s="1533" t="s">
        <v>25</v>
      </c>
      <c r="EB95" s="2202" t="s">
        <v>25</v>
      </c>
      <c r="EC95" s="1825" t="s">
        <v>25</v>
      </c>
      <c r="ED95" s="1823" t="s">
        <v>164</v>
      </c>
      <c r="EE95" s="1233">
        <v>54675</v>
      </c>
      <c r="EF95" s="1233">
        <v>409</v>
      </c>
      <c r="EG95" s="1233">
        <v>54266</v>
      </c>
      <c r="EH95" s="1233">
        <v>1101</v>
      </c>
      <c r="EI95" s="1233">
        <v>9698</v>
      </c>
      <c r="EJ95" s="1233">
        <v>2392</v>
      </c>
      <c r="EK95" s="1233">
        <v>119</v>
      </c>
      <c r="EL95" s="1233">
        <v>5817</v>
      </c>
      <c r="EM95" s="1233">
        <v>6442</v>
      </c>
      <c r="EN95" s="1234" t="s">
        <v>21</v>
      </c>
      <c r="EO95" s="1234" t="s">
        <v>21</v>
      </c>
      <c r="EP95" s="1233">
        <v>88070</v>
      </c>
      <c r="EQ95" s="1233">
        <v>2923</v>
      </c>
      <c r="ER95" s="1233">
        <v>67757</v>
      </c>
      <c r="ES95" s="1233">
        <v>59286</v>
      </c>
      <c r="ET95" s="1233" t="s">
        <v>21</v>
      </c>
      <c r="EU95" s="1233">
        <v>54033</v>
      </c>
      <c r="EV95" s="1284" t="s">
        <v>28</v>
      </c>
      <c r="EW95" s="1533" t="s">
        <v>25</v>
      </c>
      <c r="EX95" s="2202" t="s">
        <v>25</v>
      </c>
      <c r="EY95" s="1825" t="s">
        <v>25</v>
      </c>
      <c r="EZ95" s="1823" t="s">
        <v>164</v>
      </c>
      <c r="FA95" s="1233">
        <v>2</v>
      </c>
      <c r="FB95" s="1233">
        <v>19498</v>
      </c>
      <c r="FC95" s="1233">
        <v>12058</v>
      </c>
      <c r="FD95" s="1233">
        <v>104635</v>
      </c>
      <c r="FE95" s="1233">
        <v>27853</v>
      </c>
      <c r="FF95" s="1233">
        <v>41804</v>
      </c>
      <c r="FG95" s="1233">
        <v>62243</v>
      </c>
      <c r="FH95" s="1233">
        <v>6155</v>
      </c>
      <c r="FI95" s="1233">
        <v>41115</v>
      </c>
      <c r="FJ95" s="1233">
        <v>2016</v>
      </c>
      <c r="FK95" s="1233">
        <v>1790</v>
      </c>
      <c r="FL95" s="1233">
        <v>419</v>
      </c>
      <c r="FM95" s="1233">
        <v>2784</v>
      </c>
      <c r="FN95" s="1233">
        <v>2886</v>
      </c>
      <c r="FO95" s="1233">
        <v>13</v>
      </c>
      <c r="FP95" s="153" t="s">
        <v>21</v>
      </c>
      <c r="FQ95" s="1276" t="s">
        <v>28</v>
      </c>
      <c r="FR95" s="1531" t="s">
        <v>25</v>
      </c>
      <c r="FS95" s="2241"/>
      <c r="FT95" s="2241"/>
      <c r="FU95" s="2241"/>
      <c r="FV95" s="2241"/>
      <c r="FW95" s="2241"/>
      <c r="FX95" s="2241"/>
      <c r="FY95" s="2241"/>
      <c r="FZ95" s="2241"/>
      <c r="GA95" s="2241"/>
      <c r="GB95" s="2241"/>
      <c r="GC95" s="2241"/>
      <c r="GD95" s="2241"/>
      <c r="GE95" s="2241"/>
      <c r="GF95" s="2241"/>
      <c r="GG95" s="2241"/>
      <c r="GH95" s="2241"/>
      <c r="GI95" s="2241"/>
      <c r="GJ95" s="2241"/>
      <c r="GK95" s="2241"/>
      <c r="GL95" s="2241"/>
      <c r="GM95" s="2241"/>
      <c r="GN95" s="1531"/>
    </row>
    <row r="96" spans="1:196" ht="12" customHeight="1">
      <c r="A96" s="2203"/>
      <c r="B96" s="1827"/>
      <c r="C96" s="1665"/>
      <c r="D96" s="382"/>
      <c r="E96" s="372"/>
      <c r="F96" s="372"/>
      <c r="G96" s="372"/>
      <c r="H96" s="372"/>
      <c r="I96" s="372"/>
      <c r="J96" s="372"/>
      <c r="K96" s="372"/>
      <c r="L96" s="372"/>
      <c r="M96" s="372"/>
      <c r="N96" s="372"/>
      <c r="O96" s="372"/>
      <c r="P96" s="372"/>
      <c r="Q96" s="372"/>
      <c r="R96" s="372"/>
      <c r="S96" s="372"/>
      <c r="T96" s="376"/>
      <c r="U96" s="2204"/>
      <c r="V96" s="1618"/>
      <c r="W96" s="2203"/>
      <c r="X96" s="1827"/>
      <c r="Y96" s="1665"/>
      <c r="Z96" s="372"/>
      <c r="AA96" s="372"/>
      <c r="AB96" s="372"/>
      <c r="AC96" s="372"/>
      <c r="AD96" s="372"/>
      <c r="AE96" s="372"/>
      <c r="AF96" s="372"/>
      <c r="AG96" s="372"/>
      <c r="AH96" s="372"/>
      <c r="AI96" s="372"/>
      <c r="AJ96" s="372"/>
      <c r="AK96" s="372"/>
      <c r="AL96" s="372"/>
      <c r="AM96" s="372"/>
      <c r="AN96" s="372"/>
      <c r="AO96" s="372"/>
      <c r="AP96" s="372"/>
      <c r="AQ96" s="2204"/>
      <c r="AR96" s="1618"/>
      <c r="AS96" s="2203"/>
      <c r="AT96" s="1827"/>
      <c r="AU96" s="1665"/>
      <c r="AV96" s="372"/>
      <c r="AW96" s="372"/>
      <c r="AX96" s="372"/>
      <c r="AY96" s="372"/>
      <c r="AZ96" s="372"/>
      <c r="BA96" s="372"/>
      <c r="BB96" s="372"/>
      <c r="BC96" s="372"/>
      <c r="BD96" s="372"/>
      <c r="BE96" s="372"/>
      <c r="BF96" s="372"/>
      <c r="BG96" s="372"/>
      <c r="BH96" s="372"/>
      <c r="BI96" s="372"/>
      <c r="BJ96" s="372"/>
      <c r="BK96" s="372"/>
      <c r="BL96" s="2204"/>
      <c r="BM96" s="1618"/>
      <c r="BN96" s="2203"/>
      <c r="BO96" s="1827"/>
      <c r="BP96" s="1665"/>
      <c r="BQ96" s="372"/>
      <c r="BR96" s="372"/>
      <c r="BS96" s="372"/>
      <c r="BT96" s="372"/>
      <c r="BU96" s="372"/>
      <c r="BV96" s="372"/>
      <c r="BW96" s="372"/>
      <c r="BX96" s="372"/>
      <c r="BZ96" s="372"/>
      <c r="CA96" s="372"/>
      <c r="CB96" s="372"/>
      <c r="CC96" s="2238"/>
      <c r="CD96" s="2204"/>
      <c r="CE96" s="1618"/>
      <c r="CG96" s="2239"/>
      <c r="CH96" s="2243"/>
      <c r="CI96" s="1618"/>
      <c r="CJ96" s="2203"/>
      <c r="CK96" s="1827"/>
      <c r="CL96" s="1665"/>
      <c r="CM96" s="1233"/>
      <c r="CN96" s="1233"/>
      <c r="CO96" s="1233"/>
      <c r="CP96" s="1233"/>
      <c r="CQ96" s="1233"/>
      <c r="CR96" s="1233"/>
      <c r="CS96" s="1233"/>
      <c r="CT96" s="1233"/>
      <c r="CU96" s="1233"/>
      <c r="CV96" s="1233"/>
      <c r="CW96" s="1233"/>
      <c r="CX96" s="1233"/>
      <c r="CY96" s="1233"/>
      <c r="CZ96" s="1233"/>
      <c r="DA96" s="1233"/>
      <c r="DB96" s="1233"/>
      <c r="DC96" s="153"/>
      <c r="DD96" s="1292"/>
      <c r="DE96" s="1462"/>
      <c r="DF96" s="2203"/>
      <c r="DG96" s="1827"/>
      <c r="DH96" s="1665"/>
      <c r="DI96" s="372"/>
      <c r="DJ96" s="1233"/>
      <c r="DK96" s="1233"/>
      <c r="DL96" s="1233"/>
      <c r="DM96" s="1233"/>
      <c r="DN96" s="1233"/>
      <c r="DO96" s="1233"/>
      <c r="DP96" s="1233"/>
      <c r="DQ96" s="1233"/>
      <c r="DR96" s="1233"/>
      <c r="DS96" s="1233"/>
      <c r="DT96" s="1233"/>
      <c r="DU96" s="1233"/>
      <c r="DV96" s="1233"/>
      <c r="DW96" s="1233"/>
      <c r="DX96" s="1233"/>
      <c r="DY96" s="1233"/>
      <c r="DZ96" s="1292"/>
      <c r="EA96" s="1462"/>
      <c r="EB96" s="2203"/>
      <c r="EC96" s="1827"/>
      <c r="ED96" s="1665"/>
      <c r="EE96" s="1233"/>
      <c r="EF96" s="1233"/>
      <c r="EG96" s="1233"/>
      <c r="EH96" s="1233"/>
      <c r="EI96" s="1233"/>
      <c r="EJ96" s="1233"/>
      <c r="EK96" s="1233"/>
      <c r="EL96" s="1233"/>
      <c r="EM96" s="1233"/>
      <c r="EN96" s="1233"/>
      <c r="EO96" s="1233"/>
      <c r="EP96" s="1233"/>
      <c r="EQ96" s="1233"/>
      <c r="ER96" s="1233"/>
      <c r="ES96" s="1233"/>
      <c r="ET96" s="1233"/>
      <c r="EU96" s="1233"/>
      <c r="EV96" s="1292"/>
      <c r="EW96" s="1462"/>
      <c r="EX96" s="2203"/>
      <c r="EY96" s="1827"/>
      <c r="EZ96" s="1665"/>
      <c r="FA96" s="1233"/>
      <c r="FB96" s="1233"/>
      <c r="FC96" s="1233"/>
      <c r="FD96" s="1233"/>
      <c r="FE96" s="1233"/>
      <c r="FF96" s="1233"/>
      <c r="FG96" s="1233"/>
      <c r="FH96" s="1233"/>
      <c r="FI96" s="1233"/>
      <c r="FJ96" s="1233"/>
      <c r="FK96" s="1233"/>
      <c r="FL96" s="1233"/>
      <c r="FM96" s="1233"/>
      <c r="FN96" s="1233"/>
      <c r="FO96" s="1233"/>
      <c r="FP96" s="153"/>
      <c r="FQ96" s="1292"/>
      <c r="FR96" s="1462"/>
      <c r="FS96" s="2241"/>
      <c r="FT96" s="2241"/>
      <c r="FU96" s="2241"/>
      <c r="FV96" s="2241"/>
      <c r="FW96" s="2241"/>
      <c r="FX96" s="2241"/>
      <c r="FY96" s="2241"/>
      <c r="FZ96" s="2241"/>
      <c r="GA96" s="2241"/>
      <c r="GB96" s="2241"/>
      <c r="GC96" s="2241"/>
      <c r="GD96" s="2241"/>
      <c r="GE96" s="2241"/>
      <c r="GF96" s="2241"/>
      <c r="GG96" s="2241"/>
      <c r="GH96" s="2241"/>
      <c r="GI96" s="2241"/>
      <c r="GJ96" s="2241"/>
      <c r="GK96" s="2241"/>
      <c r="GL96" s="2241"/>
      <c r="GM96" s="2241"/>
      <c r="GN96" s="1531"/>
    </row>
    <row r="97" spans="1:196" ht="15.75" customHeight="1">
      <c r="A97" s="2202" t="s">
        <v>2153</v>
      </c>
      <c r="B97" s="1825" t="s">
        <v>23</v>
      </c>
      <c r="C97" s="1828">
        <v>43831</v>
      </c>
      <c r="D97" s="382">
        <v>32605</v>
      </c>
      <c r="E97" s="372">
        <v>1091</v>
      </c>
      <c r="F97" s="372">
        <v>31514</v>
      </c>
      <c r="G97" s="372">
        <v>20562</v>
      </c>
      <c r="H97" s="372">
        <v>371</v>
      </c>
      <c r="I97" s="372">
        <v>51477</v>
      </c>
      <c r="J97" s="372">
        <v>18304</v>
      </c>
      <c r="K97" s="372">
        <v>326283</v>
      </c>
      <c r="L97" s="372">
        <v>383419</v>
      </c>
      <c r="M97" s="372">
        <v>14625</v>
      </c>
      <c r="N97" s="372">
        <v>25940</v>
      </c>
      <c r="O97" s="372">
        <v>5949</v>
      </c>
      <c r="P97" s="372">
        <v>21144</v>
      </c>
      <c r="Q97" s="372">
        <v>202</v>
      </c>
      <c r="R97" s="372">
        <v>1572</v>
      </c>
      <c r="S97" s="372">
        <v>60</v>
      </c>
      <c r="T97" s="376">
        <v>8186</v>
      </c>
      <c r="U97" s="2201" t="s">
        <v>29</v>
      </c>
      <c r="V97" s="1662" t="s">
        <v>2155</v>
      </c>
      <c r="W97" s="2202" t="s">
        <v>2153</v>
      </c>
      <c r="X97" s="1825" t="s">
        <v>23</v>
      </c>
      <c r="Y97" s="1828">
        <v>43831</v>
      </c>
      <c r="Z97" s="372">
        <v>71602</v>
      </c>
      <c r="AA97" s="372">
        <v>115</v>
      </c>
      <c r="AB97" s="372">
        <v>195</v>
      </c>
      <c r="AC97" s="372">
        <v>623</v>
      </c>
      <c r="AD97" s="372">
        <v>182</v>
      </c>
      <c r="AE97" s="372">
        <v>441</v>
      </c>
      <c r="AF97" s="372">
        <v>19244</v>
      </c>
      <c r="AG97" s="372" t="s">
        <v>21</v>
      </c>
      <c r="AH97" s="372">
        <v>45497</v>
      </c>
      <c r="AI97" s="372">
        <v>14108</v>
      </c>
      <c r="AJ97" s="372">
        <v>276571</v>
      </c>
      <c r="AK97" s="372">
        <v>373976</v>
      </c>
      <c r="AL97" s="372" t="s">
        <v>21</v>
      </c>
      <c r="AM97" s="372">
        <v>383</v>
      </c>
      <c r="AN97" s="372">
        <v>419</v>
      </c>
      <c r="AO97" s="372">
        <v>28</v>
      </c>
      <c r="AP97" s="372">
        <v>5796</v>
      </c>
      <c r="AQ97" s="2201" t="s">
        <v>29</v>
      </c>
      <c r="AR97" s="1662" t="s">
        <v>2155</v>
      </c>
      <c r="AS97" s="2202" t="s">
        <v>2153</v>
      </c>
      <c r="AT97" s="1825" t="s">
        <v>23</v>
      </c>
      <c r="AU97" s="1828">
        <v>43831</v>
      </c>
      <c r="AV97" s="372">
        <v>370</v>
      </c>
      <c r="AW97" s="372">
        <v>7408</v>
      </c>
      <c r="AX97" s="372">
        <v>893</v>
      </c>
      <c r="AY97" s="372">
        <v>39</v>
      </c>
      <c r="AZ97" s="372">
        <v>5352</v>
      </c>
      <c r="BA97" s="372">
        <v>5978</v>
      </c>
      <c r="BB97" s="372">
        <v>34984</v>
      </c>
      <c r="BC97" s="372">
        <v>12157</v>
      </c>
      <c r="BD97" s="372">
        <v>29747</v>
      </c>
      <c r="BE97" s="372">
        <v>22649</v>
      </c>
      <c r="BF97" s="372" t="s">
        <v>21</v>
      </c>
      <c r="BG97" s="372">
        <v>20803</v>
      </c>
      <c r="BH97" s="372">
        <v>20803</v>
      </c>
      <c r="BI97" s="372">
        <v>96</v>
      </c>
      <c r="BJ97" s="372">
        <v>7098</v>
      </c>
      <c r="BK97" s="372">
        <v>893</v>
      </c>
      <c r="BL97" s="2201" t="s">
        <v>29</v>
      </c>
      <c r="BM97" s="1662" t="s">
        <v>2155</v>
      </c>
      <c r="BN97" s="2202" t="s">
        <v>2153</v>
      </c>
      <c r="BO97" s="1825" t="s">
        <v>23</v>
      </c>
      <c r="BP97" s="1828">
        <v>43831</v>
      </c>
      <c r="BQ97" s="372">
        <v>25818</v>
      </c>
      <c r="BR97" s="372">
        <v>5895</v>
      </c>
      <c r="BS97" s="372">
        <v>16926</v>
      </c>
      <c r="BT97" s="372">
        <v>202</v>
      </c>
      <c r="BU97" s="372">
        <v>679</v>
      </c>
      <c r="BV97" s="372">
        <v>21</v>
      </c>
      <c r="BW97" s="372">
        <v>1667</v>
      </c>
      <c r="BX97" s="372">
        <v>1713</v>
      </c>
      <c r="BY97" s="369" t="s">
        <v>21</v>
      </c>
      <c r="BZ97" s="372">
        <v>717</v>
      </c>
      <c r="CA97" s="372">
        <v>2099</v>
      </c>
      <c r="CB97" s="372">
        <v>43226</v>
      </c>
      <c r="CC97" s="376">
        <v>15530</v>
      </c>
      <c r="CD97" s="2201" t="s">
        <v>29</v>
      </c>
      <c r="CE97" s="1662" t="s">
        <v>2155</v>
      </c>
      <c r="CG97" s="372"/>
      <c r="CH97" s="2242"/>
      <c r="CI97" s="1662"/>
      <c r="CJ97" s="2202" t="s">
        <v>2153</v>
      </c>
      <c r="CK97" s="1825" t="s">
        <v>23</v>
      </c>
      <c r="CL97" s="1828">
        <v>43831</v>
      </c>
      <c r="CM97" s="60">
        <v>33587</v>
      </c>
      <c r="CN97" s="1233">
        <v>1850</v>
      </c>
      <c r="CO97" s="1233">
        <v>31736</v>
      </c>
      <c r="CP97" s="1233">
        <v>20562</v>
      </c>
      <c r="CQ97" s="1233">
        <v>371</v>
      </c>
      <c r="CR97" s="1233">
        <v>63627</v>
      </c>
      <c r="CS97" s="1233">
        <v>18304</v>
      </c>
      <c r="CT97" s="1233">
        <v>385513</v>
      </c>
      <c r="CU97" s="1233">
        <v>470531</v>
      </c>
      <c r="CV97" s="1233">
        <v>14625</v>
      </c>
      <c r="CW97" s="1233">
        <v>25940</v>
      </c>
      <c r="CX97" s="1233">
        <v>5949</v>
      </c>
      <c r="CY97" s="1233">
        <v>21144</v>
      </c>
      <c r="CZ97" s="1233">
        <v>202</v>
      </c>
      <c r="DA97" s="1233">
        <v>2179</v>
      </c>
      <c r="DB97" s="1233">
        <v>60</v>
      </c>
      <c r="DC97" s="153">
        <v>8260</v>
      </c>
      <c r="DD97" s="1284" t="s">
        <v>29</v>
      </c>
      <c r="DE97" s="1533" t="s">
        <v>2155</v>
      </c>
      <c r="DF97" s="2202" t="s">
        <v>2153</v>
      </c>
      <c r="DG97" s="1825" t="s">
        <v>23</v>
      </c>
      <c r="DH97" s="1828">
        <v>43831</v>
      </c>
      <c r="DI97" s="372">
        <v>348173</v>
      </c>
      <c r="DJ97" s="1233">
        <v>71602</v>
      </c>
      <c r="DK97" s="1233">
        <v>115</v>
      </c>
      <c r="DL97" s="1233">
        <v>195</v>
      </c>
      <c r="DM97" s="1233">
        <v>623</v>
      </c>
      <c r="DN97" s="1233">
        <v>182</v>
      </c>
      <c r="DO97" s="1233">
        <v>441</v>
      </c>
      <c r="DP97" s="1233">
        <v>19244</v>
      </c>
      <c r="DQ97" s="1233" t="s">
        <v>21</v>
      </c>
      <c r="DR97" s="1233">
        <v>45497</v>
      </c>
      <c r="DS97" s="1233">
        <v>14108</v>
      </c>
      <c r="DT97" s="1233">
        <v>276572</v>
      </c>
      <c r="DU97" s="1233">
        <v>373976</v>
      </c>
      <c r="DV97" s="1233" t="s">
        <v>21</v>
      </c>
      <c r="DW97" s="1233">
        <v>383</v>
      </c>
      <c r="DX97" s="1233">
        <v>419</v>
      </c>
      <c r="DY97" s="1233">
        <v>28</v>
      </c>
      <c r="DZ97" s="1284" t="s">
        <v>29</v>
      </c>
      <c r="EA97" s="1533" t="s">
        <v>2155</v>
      </c>
      <c r="EB97" s="2202" t="s">
        <v>2153</v>
      </c>
      <c r="EC97" s="1825" t="s">
        <v>23</v>
      </c>
      <c r="ED97" s="1828">
        <v>43831</v>
      </c>
      <c r="EE97" s="1233">
        <v>21011</v>
      </c>
      <c r="EF97" s="1233">
        <v>111</v>
      </c>
      <c r="EG97" s="1233">
        <v>20900</v>
      </c>
      <c r="EH97" s="1233">
        <v>370</v>
      </c>
      <c r="EI97" s="1233">
        <v>7464</v>
      </c>
      <c r="EJ97" s="1233">
        <v>893</v>
      </c>
      <c r="EK97" s="1233">
        <v>39</v>
      </c>
      <c r="EL97" s="1233">
        <v>5402</v>
      </c>
      <c r="EM97" s="1233">
        <v>6031</v>
      </c>
      <c r="EN97" s="1234" t="s">
        <v>21</v>
      </c>
      <c r="EO97" s="1234" t="s">
        <v>21</v>
      </c>
      <c r="EP97" s="1233">
        <v>34400</v>
      </c>
      <c r="EQ97" s="1233">
        <v>924</v>
      </c>
      <c r="ER97" s="1233">
        <v>29747</v>
      </c>
      <c r="ES97" s="1233">
        <v>22649</v>
      </c>
      <c r="ET97" s="1233" t="s">
        <v>21</v>
      </c>
      <c r="EU97" s="1233">
        <v>20803</v>
      </c>
      <c r="EV97" s="1284" t="s">
        <v>29</v>
      </c>
      <c r="EW97" s="1533" t="s">
        <v>2155</v>
      </c>
      <c r="EX97" s="2202" t="s">
        <v>2153</v>
      </c>
      <c r="EY97" s="1825" t="s">
        <v>23</v>
      </c>
      <c r="EZ97" s="1828">
        <v>43831</v>
      </c>
      <c r="FA97" s="1233" t="s">
        <v>21</v>
      </c>
      <c r="FB97" s="1233">
        <v>5983</v>
      </c>
      <c r="FC97" s="1233">
        <v>4163</v>
      </c>
      <c r="FD97" s="1233">
        <v>40197</v>
      </c>
      <c r="FE97" s="1233">
        <v>8970</v>
      </c>
      <c r="FF97" s="1233">
        <v>14625</v>
      </c>
      <c r="FG97" s="1233">
        <v>25818</v>
      </c>
      <c r="FH97" s="1233">
        <v>5895</v>
      </c>
      <c r="FI97" s="1233">
        <v>16926</v>
      </c>
      <c r="FJ97" s="1233">
        <v>202</v>
      </c>
      <c r="FK97" s="1233">
        <v>714</v>
      </c>
      <c r="FL97" s="1233">
        <v>21</v>
      </c>
      <c r="FM97" s="1233">
        <v>1691</v>
      </c>
      <c r="FN97" s="1233">
        <v>1737</v>
      </c>
      <c r="FO97" s="1233">
        <v>3</v>
      </c>
      <c r="FP97" s="153" t="s">
        <v>21</v>
      </c>
      <c r="FQ97" s="1276" t="s">
        <v>29</v>
      </c>
      <c r="FR97" s="1531" t="s">
        <v>2155</v>
      </c>
      <c r="FS97" s="2241"/>
      <c r="FT97" s="2241"/>
      <c r="FU97" s="2241"/>
      <c r="FV97" s="2241"/>
      <c r="FW97" s="2241"/>
      <c r="FX97" s="2241"/>
      <c r="FY97" s="2241"/>
      <c r="FZ97" s="2241"/>
      <c r="GA97" s="2241"/>
      <c r="GB97" s="2241"/>
      <c r="GC97" s="2241"/>
      <c r="GD97" s="2241"/>
      <c r="GE97" s="2241"/>
      <c r="GF97" s="2241"/>
      <c r="GG97" s="2241"/>
      <c r="GH97" s="2241"/>
      <c r="GI97" s="2241"/>
      <c r="GJ97" s="2241"/>
      <c r="GK97" s="2241"/>
      <c r="GL97" s="2241"/>
      <c r="GM97" s="2241"/>
      <c r="GN97" s="1531"/>
    </row>
    <row r="98" spans="1:196" ht="14.25" customHeight="1">
      <c r="A98" s="2199" t="s">
        <v>25</v>
      </c>
      <c r="B98" s="1822" t="s">
        <v>25</v>
      </c>
      <c r="C98" s="2205">
        <v>43862</v>
      </c>
      <c r="D98" s="382">
        <v>32976</v>
      </c>
      <c r="E98" s="372">
        <v>1715</v>
      </c>
      <c r="F98" s="372">
        <v>31261</v>
      </c>
      <c r="G98" s="372">
        <v>21126</v>
      </c>
      <c r="H98" s="372">
        <v>372</v>
      </c>
      <c r="I98" s="372">
        <v>60861</v>
      </c>
      <c r="J98" s="372">
        <v>21571</v>
      </c>
      <c r="K98" s="372">
        <v>312588</v>
      </c>
      <c r="L98" s="372">
        <v>366957</v>
      </c>
      <c r="M98" s="372">
        <v>13799</v>
      </c>
      <c r="N98" s="372">
        <v>21787</v>
      </c>
      <c r="O98" s="372">
        <v>6340</v>
      </c>
      <c r="P98" s="372">
        <v>21530</v>
      </c>
      <c r="Q98" s="372">
        <v>553</v>
      </c>
      <c r="R98" s="372">
        <v>1619</v>
      </c>
      <c r="S98" s="372">
        <v>179</v>
      </c>
      <c r="T98" s="376">
        <v>7560</v>
      </c>
      <c r="U98" s="2201" t="s">
        <v>30</v>
      </c>
      <c r="V98" s="1662" t="s">
        <v>25</v>
      </c>
      <c r="W98" s="2199" t="s">
        <v>25</v>
      </c>
      <c r="X98" s="1822" t="s">
        <v>25</v>
      </c>
      <c r="Y98" s="2205">
        <v>43862</v>
      </c>
      <c r="Z98" s="372">
        <v>82752</v>
      </c>
      <c r="AA98" s="372">
        <v>141</v>
      </c>
      <c r="AB98" s="372">
        <v>203</v>
      </c>
      <c r="AC98" s="372">
        <v>1553</v>
      </c>
      <c r="AD98" s="372">
        <v>600</v>
      </c>
      <c r="AE98" s="372">
        <v>953</v>
      </c>
      <c r="AF98" s="372">
        <v>19703</v>
      </c>
      <c r="AG98" s="372" t="s">
        <v>21</v>
      </c>
      <c r="AH98" s="372">
        <v>54410</v>
      </c>
      <c r="AI98" s="372">
        <v>16763</v>
      </c>
      <c r="AJ98" s="372">
        <v>265867</v>
      </c>
      <c r="AK98" s="372">
        <v>356981</v>
      </c>
      <c r="AL98" s="372" t="s">
        <v>21</v>
      </c>
      <c r="AM98" s="372">
        <v>465</v>
      </c>
      <c r="AN98" s="372">
        <v>509</v>
      </c>
      <c r="AO98" s="372">
        <v>236</v>
      </c>
      <c r="AP98" s="372">
        <v>5388</v>
      </c>
      <c r="AQ98" s="2201" t="s">
        <v>30</v>
      </c>
      <c r="AR98" s="1662" t="s">
        <v>25</v>
      </c>
      <c r="AS98" s="2199" t="s">
        <v>25</v>
      </c>
      <c r="AT98" s="1822" t="s">
        <v>25</v>
      </c>
      <c r="AU98" s="2205">
        <v>43862</v>
      </c>
      <c r="AV98" s="372">
        <v>372</v>
      </c>
      <c r="AW98" s="372">
        <v>6319</v>
      </c>
      <c r="AX98" s="372">
        <v>825</v>
      </c>
      <c r="AY98" s="372">
        <v>53</v>
      </c>
      <c r="AZ98" s="372">
        <v>4484</v>
      </c>
      <c r="BA98" s="372">
        <v>5006</v>
      </c>
      <c r="BB98" s="372">
        <v>32545</v>
      </c>
      <c r="BC98" s="372">
        <v>10328</v>
      </c>
      <c r="BD98" s="372">
        <v>27417</v>
      </c>
      <c r="BE98" s="372">
        <v>21449</v>
      </c>
      <c r="BF98" s="372" t="s">
        <v>21</v>
      </c>
      <c r="BG98" s="372">
        <v>19659</v>
      </c>
      <c r="BH98" s="372">
        <v>19659</v>
      </c>
      <c r="BI98" s="372">
        <v>125</v>
      </c>
      <c r="BJ98" s="372">
        <v>5969</v>
      </c>
      <c r="BK98" s="372">
        <v>825</v>
      </c>
      <c r="BL98" s="2201" t="s">
        <v>30</v>
      </c>
      <c r="BM98" s="1662" t="s">
        <v>25</v>
      </c>
      <c r="BN98" s="2199" t="s">
        <v>25</v>
      </c>
      <c r="BO98" s="1822" t="s">
        <v>25</v>
      </c>
      <c r="BP98" s="2205">
        <v>43862</v>
      </c>
      <c r="BQ98" s="372">
        <v>21644</v>
      </c>
      <c r="BR98" s="372">
        <v>6272</v>
      </c>
      <c r="BS98" s="372">
        <v>17782</v>
      </c>
      <c r="BT98" s="372">
        <v>553</v>
      </c>
      <c r="BU98" s="372">
        <v>794</v>
      </c>
      <c r="BV98" s="372">
        <v>126</v>
      </c>
      <c r="BW98" s="372">
        <v>1902</v>
      </c>
      <c r="BX98" s="372">
        <v>1954</v>
      </c>
      <c r="BY98" s="369" t="s">
        <v>21</v>
      </c>
      <c r="BZ98" s="372">
        <v>724</v>
      </c>
      <c r="CA98" s="372">
        <v>2081</v>
      </c>
      <c r="CB98" s="372">
        <v>43705</v>
      </c>
      <c r="CC98" s="376">
        <v>16506</v>
      </c>
      <c r="CD98" s="2201" t="s">
        <v>30</v>
      </c>
      <c r="CE98" s="1662" t="s">
        <v>25</v>
      </c>
      <c r="CG98" s="372"/>
      <c r="CH98" s="2242"/>
      <c r="CI98" s="1662"/>
      <c r="CJ98" s="2199" t="s">
        <v>25</v>
      </c>
      <c r="CK98" s="1822" t="s">
        <v>25</v>
      </c>
      <c r="CL98" s="2205">
        <v>43862</v>
      </c>
      <c r="CM98" s="60">
        <v>33903</v>
      </c>
      <c r="CN98" s="1233">
        <v>2469</v>
      </c>
      <c r="CO98" s="1233">
        <v>31434</v>
      </c>
      <c r="CP98" s="1233">
        <v>21126</v>
      </c>
      <c r="CQ98" s="1233">
        <v>372</v>
      </c>
      <c r="CR98" s="1233">
        <v>74014</v>
      </c>
      <c r="CS98" s="1233">
        <v>21613</v>
      </c>
      <c r="CT98" s="1233">
        <v>385771</v>
      </c>
      <c r="CU98" s="1233">
        <v>464506</v>
      </c>
      <c r="CV98" s="1233">
        <v>13799</v>
      </c>
      <c r="CW98" s="1233">
        <v>21787</v>
      </c>
      <c r="CX98" s="1233">
        <v>6340</v>
      </c>
      <c r="CY98" s="1233">
        <v>21530</v>
      </c>
      <c r="CZ98" s="1233">
        <v>553</v>
      </c>
      <c r="DA98" s="1233">
        <v>8427</v>
      </c>
      <c r="DB98" s="1233">
        <v>179</v>
      </c>
      <c r="DC98" s="153">
        <v>7615</v>
      </c>
      <c r="DD98" s="1284" t="s">
        <v>30</v>
      </c>
      <c r="DE98" s="1533" t="s">
        <v>25</v>
      </c>
      <c r="DF98" s="2199" t="s">
        <v>25</v>
      </c>
      <c r="DG98" s="1822" t="s">
        <v>25</v>
      </c>
      <c r="DH98" s="2205">
        <v>43862</v>
      </c>
      <c r="DI98" s="372">
        <v>348619</v>
      </c>
      <c r="DJ98" s="1233">
        <v>82752</v>
      </c>
      <c r="DK98" s="1233">
        <v>141</v>
      </c>
      <c r="DL98" s="1233">
        <v>203</v>
      </c>
      <c r="DM98" s="1233">
        <v>1553</v>
      </c>
      <c r="DN98" s="1233">
        <v>600</v>
      </c>
      <c r="DO98" s="1233">
        <v>953</v>
      </c>
      <c r="DP98" s="1233">
        <v>19703</v>
      </c>
      <c r="DQ98" s="1233" t="s">
        <v>21</v>
      </c>
      <c r="DR98" s="1233">
        <v>54410</v>
      </c>
      <c r="DS98" s="1233">
        <v>16763</v>
      </c>
      <c r="DT98" s="1233">
        <v>265867</v>
      </c>
      <c r="DU98" s="1233">
        <v>356981</v>
      </c>
      <c r="DV98" s="1233" t="s">
        <v>21</v>
      </c>
      <c r="DW98" s="1233">
        <v>465</v>
      </c>
      <c r="DX98" s="1233">
        <v>509</v>
      </c>
      <c r="DY98" s="1233">
        <v>236</v>
      </c>
      <c r="DZ98" s="1284" t="s">
        <v>30</v>
      </c>
      <c r="EA98" s="1533" t="s">
        <v>25</v>
      </c>
      <c r="EB98" s="2199" t="s">
        <v>25</v>
      </c>
      <c r="EC98" s="1822" t="s">
        <v>25</v>
      </c>
      <c r="ED98" s="2205">
        <v>43862</v>
      </c>
      <c r="EE98" s="1233">
        <v>19830</v>
      </c>
      <c r="EF98" s="1233">
        <v>138</v>
      </c>
      <c r="EG98" s="1233">
        <v>19692</v>
      </c>
      <c r="EH98" s="1233">
        <v>372</v>
      </c>
      <c r="EI98" s="1233">
        <v>6364</v>
      </c>
      <c r="EJ98" s="1233">
        <v>825</v>
      </c>
      <c r="EK98" s="1233">
        <v>53</v>
      </c>
      <c r="EL98" s="1233">
        <v>4523</v>
      </c>
      <c r="EM98" s="1233">
        <v>5049</v>
      </c>
      <c r="EN98" s="1234" t="s">
        <v>21</v>
      </c>
      <c r="EO98" s="1234" t="s">
        <v>21</v>
      </c>
      <c r="EP98" s="1233">
        <v>32287</v>
      </c>
      <c r="EQ98" s="1233">
        <v>450</v>
      </c>
      <c r="ER98" s="1233">
        <v>27417</v>
      </c>
      <c r="ES98" s="1233">
        <v>21449</v>
      </c>
      <c r="ET98" s="1233" t="s">
        <v>21</v>
      </c>
      <c r="EU98" s="1233">
        <v>19659</v>
      </c>
      <c r="EV98" s="1284" t="s">
        <v>30</v>
      </c>
      <c r="EW98" s="1533" t="s">
        <v>25</v>
      </c>
      <c r="EX98" s="2199" t="s">
        <v>25</v>
      </c>
      <c r="EY98" s="1822" t="s">
        <v>25</v>
      </c>
      <c r="EZ98" s="2205">
        <v>43862</v>
      </c>
      <c r="FA98" s="1233" t="s">
        <v>21</v>
      </c>
      <c r="FB98" s="1233">
        <v>6455</v>
      </c>
      <c r="FC98" s="1233">
        <v>4722</v>
      </c>
      <c r="FD98" s="1233">
        <v>38439</v>
      </c>
      <c r="FE98" s="1233">
        <v>9480</v>
      </c>
      <c r="FF98" s="1233">
        <v>13799</v>
      </c>
      <c r="FG98" s="1233">
        <v>21644</v>
      </c>
      <c r="FH98" s="1233">
        <v>6272</v>
      </c>
      <c r="FI98" s="1233">
        <v>17782</v>
      </c>
      <c r="FJ98" s="1233">
        <v>553</v>
      </c>
      <c r="FK98" s="1233">
        <v>824</v>
      </c>
      <c r="FL98" s="1233">
        <v>126</v>
      </c>
      <c r="FM98" s="1233">
        <v>1918</v>
      </c>
      <c r="FN98" s="1233">
        <v>1970</v>
      </c>
      <c r="FO98" s="1233">
        <v>4</v>
      </c>
      <c r="FP98" s="153" t="s">
        <v>21</v>
      </c>
      <c r="FQ98" s="1276" t="s">
        <v>30</v>
      </c>
      <c r="FR98" s="1531" t="s">
        <v>25</v>
      </c>
      <c r="FS98" s="2241"/>
      <c r="FT98" s="2241"/>
      <c r="FU98" s="2241"/>
      <c r="FV98" s="2241"/>
      <c r="FW98" s="2241"/>
      <c r="FX98" s="2241"/>
      <c r="FY98" s="2241"/>
      <c r="FZ98" s="2241"/>
      <c r="GA98" s="2241"/>
      <c r="GB98" s="2241"/>
      <c r="GC98" s="2241"/>
      <c r="GD98" s="2241"/>
      <c r="GE98" s="2241"/>
      <c r="GF98" s="2241"/>
      <c r="GG98" s="2241"/>
      <c r="GH98" s="2241"/>
      <c r="GI98" s="2241"/>
      <c r="GJ98" s="2241"/>
      <c r="GK98" s="2241"/>
      <c r="GL98" s="2241"/>
      <c r="GM98" s="2241"/>
      <c r="GN98" s="1531"/>
    </row>
    <row r="99" spans="1:196" ht="14.25" customHeight="1">
      <c r="A99" s="2199" t="s">
        <v>25</v>
      </c>
      <c r="B99" s="1822" t="s">
        <v>25</v>
      </c>
      <c r="C99" s="2205">
        <v>43891</v>
      </c>
      <c r="D99" s="382">
        <v>34309</v>
      </c>
      <c r="E99" s="372">
        <v>1368</v>
      </c>
      <c r="F99" s="372">
        <v>32941</v>
      </c>
      <c r="G99" s="372">
        <v>23669</v>
      </c>
      <c r="H99" s="372">
        <v>373</v>
      </c>
      <c r="I99" s="372">
        <v>66103</v>
      </c>
      <c r="J99" s="372">
        <v>22761</v>
      </c>
      <c r="K99" s="372">
        <v>332389</v>
      </c>
      <c r="L99" s="372">
        <v>394135</v>
      </c>
      <c r="M99" s="372">
        <v>15227</v>
      </c>
      <c r="N99" s="372">
        <v>22155</v>
      </c>
      <c r="O99" s="372">
        <v>6081</v>
      </c>
      <c r="P99" s="372">
        <v>21101</v>
      </c>
      <c r="Q99" s="372">
        <v>556</v>
      </c>
      <c r="R99" s="372">
        <v>1626</v>
      </c>
      <c r="S99" s="372">
        <v>106</v>
      </c>
      <c r="T99" s="376">
        <v>7574</v>
      </c>
      <c r="U99" s="2201" t="s">
        <v>31</v>
      </c>
      <c r="V99" s="1662" t="s">
        <v>25</v>
      </c>
      <c r="W99" s="2199" t="s">
        <v>25</v>
      </c>
      <c r="X99" s="1822" t="s">
        <v>25</v>
      </c>
      <c r="Y99" s="2205">
        <v>43891</v>
      </c>
      <c r="Z99" s="372">
        <v>90200</v>
      </c>
      <c r="AA99" s="372">
        <v>138</v>
      </c>
      <c r="AB99" s="372">
        <v>219</v>
      </c>
      <c r="AC99" s="372">
        <v>1173</v>
      </c>
      <c r="AD99" s="372">
        <v>400</v>
      </c>
      <c r="AE99" s="372">
        <v>773</v>
      </c>
      <c r="AF99" s="372">
        <v>22391</v>
      </c>
      <c r="AG99" s="372" t="s">
        <v>21</v>
      </c>
      <c r="AH99" s="372">
        <v>59056</v>
      </c>
      <c r="AI99" s="372">
        <v>18046</v>
      </c>
      <c r="AJ99" s="372">
        <v>284738</v>
      </c>
      <c r="AK99" s="372">
        <v>384049</v>
      </c>
      <c r="AL99" s="372">
        <v>292</v>
      </c>
      <c r="AM99" s="372">
        <v>517</v>
      </c>
      <c r="AN99" s="372">
        <v>566</v>
      </c>
      <c r="AO99" s="372">
        <v>175</v>
      </c>
      <c r="AP99" s="372">
        <v>5339</v>
      </c>
      <c r="AQ99" s="2201" t="s">
        <v>31</v>
      </c>
      <c r="AR99" s="1662" t="s">
        <v>25</v>
      </c>
      <c r="AS99" s="2199" t="s">
        <v>25</v>
      </c>
      <c r="AT99" s="1822" t="s">
        <v>25</v>
      </c>
      <c r="AU99" s="2205">
        <v>43891</v>
      </c>
      <c r="AV99" s="372">
        <v>373</v>
      </c>
      <c r="AW99" s="372">
        <v>7010</v>
      </c>
      <c r="AX99" s="372">
        <v>856</v>
      </c>
      <c r="AY99" s="372">
        <v>33</v>
      </c>
      <c r="AZ99" s="372">
        <v>5071</v>
      </c>
      <c r="BA99" s="372">
        <v>5651</v>
      </c>
      <c r="BB99" s="372">
        <v>34608</v>
      </c>
      <c r="BC99" s="372">
        <v>11978</v>
      </c>
      <c r="BD99" s="372">
        <v>29203</v>
      </c>
      <c r="BE99" s="372">
        <v>22608</v>
      </c>
      <c r="BF99" s="372" t="s">
        <v>21</v>
      </c>
      <c r="BG99" s="372">
        <v>20697</v>
      </c>
      <c r="BH99" s="372">
        <v>20697</v>
      </c>
      <c r="BI99" s="372">
        <v>152</v>
      </c>
      <c r="BJ99" s="372">
        <v>6595</v>
      </c>
      <c r="BK99" s="372">
        <v>856</v>
      </c>
      <c r="BL99" s="2201" t="s">
        <v>31</v>
      </c>
      <c r="BM99" s="1662" t="s">
        <v>25</v>
      </c>
      <c r="BN99" s="2199" t="s">
        <v>25</v>
      </c>
      <c r="BO99" s="1822" t="s">
        <v>25</v>
      </c>
      <c r="BP99" s="2205">
        <v>43891</v>
      </c>
      <c r="BQ99" s="372">
        <v>21985</v>
      </c>
      <c r="BR99" s="372">
        <v>5998</v>
      </c>
      <c r="BS99" s="372">
        <v>17382</v>
      </c>
      <c r="BT99" s="372">
        <v>556</v>
      </c>
      <c r="BU99" s="372">
        <v>770</v>
      </c>
      <c r="BV99" s="372">
        <v>73</v>
      </c>
      <c r="BW99" s="372">
        <v>1528</v>
      </c>
      <c r="BX99" s="372">
        <v>1574</v>
      </c>
      <c r="BY99" s="369" t="s">
        <v>21</v>
      </c>
      <c r="BZ99" s="372">
        <v>740</v>
      </c>
      <c r="CA99" s="372">
        <v>2067</v>
      </c>
      <c r="CB99" s="372">
        <v>43401</v>
      </c>
      <c r="CC99" s="376">
        <v>15340</v>
      </c>
      <c r="CD99" s="2201" t="s">
        <v>31</v>
      </c>
      <c r="CE99" s="1662" t="s">
        <v>25</v>
      </c>
      <c r="CG99" s="372"/>
      <c r="CH99" s="2242"/>
      <c r="CI99" s="1662"/>
      <c r="CJ99" s="2199" t="s">
        <v>25</v>
      </c>
      <c r="CK99" s="1822" t="s">
        <v>25</v>
      </c>
      <c r="CL99" s="2205">
        <v>43891</v>
      </c>
      <c r="CM99" s="60">
        <v>35199</v>
      </c>
      <c r="CN99" s="1233">
        <v>2016</v>
      </c>
      <c r="CO99" s="1233">
        <v>33183</v>
      </c>
      <c r="CP99" s="1233">
        <v>23669</v>
      </c>
      <c r="CQ99" s="1233">
        <v>373</v>
      </c>
      <c r="CR99" s="1233">
        <v>84106</v>
      </c>
      <c r="CS99" s="1233">
        <v>22778</v>
      </c>
      <c r="CT99" s="1233">
        <v>409709</v>
      </c>
      <c r="CU99" s="1233">
        <v>497059</v>
      </c>
      <c r="CV99" s="1233">
        <v>15227</v>
      </c>
      <c r="CW99" s="1233">
        <v>22155</v>
      </c>
      <c r="CX99" s="1233">
        <v>6081</v>
      </c>
      <c r="CY99" s="1233">
        <v>21101</v>
      </c>
      <c r="CZ99" s="1233">
        <v>556</v>
      </c>
      <c r="DA99" s="1233">
        <v>8996</v>
      </c>
      <c r="DB99" s="1233">
        <v>106</v>
      </c>
      <c r="DC99" s="153">
        <v>7594</v>
      </c>
      <c r="DD99" s="1284" t="s">
        <v>31</v>
      </c>
      <c r="DE99" s="1533" t="s">
        <v>25</v>
      </c>
      <c r="DF99" s="2199" t="s">
        <v>25</v>
      </c>
      <c r="DG99" s="1822" t="s">
        <v>25</v>
      </c>
      <c r="DH99" s="2205">
        <v>43891</v>
      </c>
      <c r="DI99" s="372">
        <v>374939</v>
      </c>
      <c r="DJ99" s="1233">
        <v>90200</v>
      </c>
      <c r="DK99" s="1233">
        <v>138</v>
      </c>
      <c r="DL99" s="1233">
        <v>219</v>
      </c>
      <c r="DM99" s="1233">
        <v>1173</v>
      </c>
      <c r="DN99" s="1233">
        <v>400</v>
      </c>
      <c r="DO99" s="1233">
        <v>773</v>
      </c>
      <c r="DP99" s="1233">
        <v>22391</v>
      </c>
      <c r="DQ99" s="1233" t="s">
        <v>21</v>
      </c>
      <c r="DR99" s="1233">
        <v>59056</v>
      </c>
      <c r="DS99" s="1233">
        <v>18046</v>
      </c>
      <c r="DT99" s="1233">
        <v>284739</v>
      </c>
      <c r="DU99" s="1233">
        <v>384049</v>
      </c>
      <c r="DV99" s="1233">
        <v>292</v>
      </c>
      <c r="DW99" s="1233">
        <v>517</v>
      </c>
      <c r="DX99" s="1233">
        <v>566</v>
      </c>
      <c r="DY99" s="1233">
        <v>175</v>
      </c>
      <c r="DZ99" s="1284" t="s">
        <v>31</v>
      </c>
      <c r="EA99" s="1533" t="s">
        <v>25</v>
      </c>
      <c r="EB99" s="2199" t="s">
        <v>25</v>
      </c>
      <c r="EC99" s="1822" t="s">
        <v>25</v>
      </c>
      <c r="ED99" s="2205">
        <v>43891</v>
      </c>
      <c r="EE99" s="1233">
        <v>20902</v>
      </c>
      <c r="EF99" s="1233">
        <v>152</v>
      </c>
      <c r="EG99" s="1233">
        <v>20750</v>
      </c>
      <c r="EH99" s="1233">
        <v>373</v>
      </c>
      <c r="EI99" s="1233">
        <v>7034</v>
      </c>
      <c r="EJ99" s="1233">
        <v>856</v>
      </c>
      <c r="EK99" s="1233">
        <v>33</v>
      </c>
      <c r="EL99" s="1233">
        <v>5091</v>
      </c>
      <c r="EM99" s="1233">
        <v>5673</v>
      </c>
      <c r="EN99" s="1234" t="s">
        <v>21</v>
      </c>
      <c r="EO99" s="1234" t="s">
        <v>21</v>
      </c>
      <c r="EP99" s="1233">
        <v>34228</v>
      </c>
      <c r="EQ99" s="1233">
        <v>1696</v>
      </c>
      <c r="ER99" s="1233">
        <v>29203</v>
      </c>
      <c r="ES99" s="1233">
        <v>22608</v>
      </c>
      <c r="ET99" s="1233" t="s">
        <v>21</v>
      </c>
      <c r="EU99" s="1233">
        <v>20697</v>
      </c>
      <c r="EV99" s="1284" t="s">
        <v>31</v>
      </c>
      <c r="EW99" s="1533" t="s">
        <v>25</v>
      </c>
      <c r="EX99" s="2199" t="s">
        <v>25</v>
      </c>
      <c r="EY99" s="1822" t="s">
        <v>25</v>
      </c>
      <c r="EZ99" s="2205">
        <v>43891</v>
      </c>
      <c r="FA99" s="1233" t="s">
        <v>21</v>
      </c>
      <c r="FB99" s="1233">
        <v>7050</v>
      </c>
      <c r="FC99" s="1233">
        <v>4640</v>
      </c>
      <c r="FD99" s="1233">
        <v>38959</v>
      </c>
      <c r="FE99" s="1233">
        <v>9637</v>
      </c>
      <c r="FF99" s="1233">
        <v>14935</v>
      </c>
      <c r="FG99" s="1233">
        <v>21985</v>
      </c>
      <c r="FH99" s="1233">
        <v>5998</v>
      </c>
      <c r="FI99" s="1233">
        <v>17382</v>
      </c>
      <c r="FJ99" s="1233">
        <v>556</v>
      </c>
      <c r="FK99" s="1233">
        <v>801</v>
      </c>
      <c r="FL99" s="1233">
        <v>73</v>
      </c>
      <c r="FM99" s="1233">
        <v>1528</v>
      </c>
      <c r="FN99" s="1233">
        <v>1574</v>
      </c>
      <c r="FO99" s="1233" t="s">
        <v>21</v>
      </c>
      <c r="FP99" s="153" t="s">
        <v>21</v>
      </c>
      <c r="FQ99" s="1276" t="s">
        <v>31</v>
      </c>
      <c r="FR99" s="1531" t="s">
        <v>25</v>
      </c>
      <c r="FS99" s="2241"/>
      <c r="FT99" s="2241"/>
      <c r="FU99" s="2241"/>
      <c r="FV99" s="2241"/>
      <c r="FW99" s="2241"/>
      <c r="FX99" s="2241"/>
      <c r="FY99" s="2241"/>
      <c r="FZ99" s="2241"/>
      <c r="GA99" s="2241"/>
      <c r="GB99" s="2241"/>
      <c r="GC99" s="2241"/>
      <c r="GD99" s="2241"/>
      <c r="GE99" s="2241"/>
      <c r="GF99" s="2241"/>
      <c r="GG99" s="2241"/>
      <c r="GH99" s="2241"/>
      <c r="GI99" s="2241"/>
      <c r="GJ99" s="2241"/>
      <c r="GK99" s="2241"/>
      <c r="GL99" s="2241"/>
      <c r="GM99" s="2241"/>
      <c r="GN99" s="1531"/>
    </row>
    <row r="100" spans="1:196" ht="14.25" customHeight="1">
      <c r="A100" s="2199" t="s">
        <v>25</v>
      </c>
      <c r="B100" s="1822" t="s">
        <v>25</v>
      </c>
      <c r="C100" s="2205">
        <v>43922</v>
      </c>
      <c r="D100" s="382">
        <v>30622</v>
      </c>
      <c r="E100" s="372">
        <v>1215</v>
      </c>
      <c r="F100" s="372">
        <v>29407</v>
      </c>
      <c r="G100" s="372">
        <v>21667</v>
      </c>
      <c r="H100" s="372">
        <v>407</v>
      </c>
      <c r="I100" s="372">
        <v>54445</v>
      </c>
      <c r="J100" s="372">
        <v>20638</v>
      </c>
      <c r="K100" s="372">
        <v>261553</v>
      </c>
      <c r="L100" s="372">
        <v>312821</v>
      </c>
      <c r="M100" s="372">
        <v>13168</v>
      </c>
      <c r="N100" s="372">
        <v>17080</v>
      </c>
      <c r="O100" s="372">
        <v>3480</v>
      </c>
      <c r="P100" s="372">
        <v>11366</v>
      </c>
      <c r="Q100" s="372">
        <v>1264</v>
      </c>
      <c r="R100" s="372">
        <v>1432</v>
      </c>
      <c r="S100" s="372">
        <v>52</v>
      </c>
      <c r="T100" s="376">
        <v>5480</v>
      </c>
      <c r="U100" s="2201" t="s">
        <v>32</v>
      </c>
      <c r="V100" s="1662" t="s">
        <v>25</v>
      </c>
      <c r="W100" s="2199" t="s">
        <v>25</v>
      </c>
      <c r="X100" s="1822" t="s">
        <v>25</v>
      </c>
      <c r="Y100" s="2205">
        <v>43922</v>
      </c>
      <c r="Z100" s="372">
        <v>78344</v>
      </c>
      <c r="AA100" s="372">
        <v>119</v>
      </c>
      <c r="AB100" s="372">
        <v>212</v>
      </c>
      <c r="AC100" s="372">
        <v>916</v>
      </c>
      <c r="AD100" s="372">
        <v>343</v>
      </c>
      <c r="AE100" s="372">
        <v>573</v>
      </c>
      <c r="AF100" s="372">
        <v>20620</v>
      </c>
      <c r="AG100" s="372" t="s">
        <v>21</v>
      </c>
      <c r="AH100" s="372">
        <v>48059</v>
      </c>
      <c r="AI100" s="372">
        <v>16945</v>
      </c>
      <c r="AJ100" s="372">
        <v>225895</v>
      </c>
      <c r="AK100" s="372">
        <v>306499</v>
      </c>
      <c r="AL100" s="372">
        <v>95</v>
      </c>
      <c r="AM100" s="372">
        <v>540</v>
      </c>
      <c r="AN100" s="372">
        <v>591</v>
      </c>
      <c r="AO100" s="372">
        <v>197</v>
      </c>
      <c r="AP100" s="372">
        <v>4366</v>
      </c>
      <c r="AQ100" s="2201" t="s">
        <v>32</v>
      </c>
      <c r="AR100" s="1662" t="s">
        <v>25</v>
      </c>
      <c r="AS100" s="2199" t="s">
        <v>25</v>
      </c>
      <c r="AT100" s="1822" t="s">
        <v>25</v>
      </c>
      <c r="AU100" s="2205">
        <v>43922</v>
      </c>
      <c r="AV100" s="372">
        <v>407</v>
      </c>
      <c r="AW100" s="372">
        <v>6055</v>
      </c>
      <c r="AX100" s="372">
        <v>852</v>
      </c>
      <c r="AY100" s="372">
        <v>52</v>
      </c>
      <c r="AZ100" s="372">
        <v>4249</v>
      </c>
      <c r="BA100" s="372">
        <v>4731</v>
      </c>
      <c r="BB100" s="372">
        <v>31790</v>
      </c>
      <c r="BC100" s="372">
        <v>12621</v>
      </c>
      <c r="BD100" s="372">
        <v>26740</v>
      </c>
      <c r="BE100" s="372">
        <v>21216</v>
      </c>
      <c r="BF100" s="372" t="s">
        <v>21</v>
      </c>
      <c r="BG100" s="372">
        <v>19375</v>
      </c>
      <c r="BH100" s="372">
        <v>19375</v>
      </c>
      <c r="BI100" s="372">
        <v>182</v>
      </c>
      <c r="BJ100" s="372">
        <v>5524</v>
      </c>
      <c r="BK100" s="372">
        <v>852</v>
      </c>
      <c r="BL100" s="2201" t="s">
        <v>32</v>
      </c>
      <c r="BM100" s="1662" t="s">
        <v>25</v>
      </c>
      <c r="BN100" s="2199" t="s">
        <v>25</v>
      </c>
      <c r="BO100" s="1822" t="s">
        <v>25</v>
      </c>
      <c r="BP100" s="2205">
        <v>43922</v>
      </c>
      <c r="BQ100" s="372">
        <v>16952</v>
      </c>
      <c r="BR100" s="372">
        <v>3427</v>
      </c>
      <c r="BS100" s="372">
        <v>9663</v>
      </c>
      <c r="BT100" s="372">
        <v>1264</v>
      </c>
      <c r="BU100" s="372">
        <v>580</v>
      </c>
      <c r="BV100" s="372" t="s">
        <v>21</v>
      </c>
      <c r="BW100" s="372">
        <v>540</v>
      </c>
      <c r="BX100" s="372">
        <v>568</v>
      </c>
      <c r="BY100" s="369" t="s">
        <v>21</v>
      </c>
      <c r="BZ100" s="372">
        <v>824</v>
      </c>
      <c r="CA100" s="372">
        <v>1403</v>
      </c>
      <c r="CB100" s="372">
        <v>38339</v>
      </c>
      <c r="CC100" s="376">
        <v>15163</v>
      </c>
      <c r="CD100" s="2201" t="s">
        <v>32</v>
      </c>
      <c r="CE100" s="1662" t="s">
        <v>25</v>
      </c>
      <c r="CG100" s="372"/>
      <c r="CH100" s="2242"/>
      <c r="CI100" s="1662"/>
      <c r="CJ100" s="2199" t="s">
        <v>25</v>
      </c>
      <c r="CK100" s="1822" t="s">
        <v>25</v>
      </c>
      <c r="CL100" s="2205">
        <v>43922</v>
      </c>
      <c r="CM100" s="60">
        <v>31935</v>
      </c>
      <c r="CN100" s="1233">
        <v>1874</v>
      </c>
      <c r="CO100" s="1233">
        <v>30061</v>
      </c>
      <c r="CP100" s="1233">
        <v>21667</v>
      </c>
      <c r="CQ100" s="1233">
        <v>407</v>
      </c>
      <c r="CR100" s="1233">
        <v>70211</v>
      </c>
      <c r="CS100" s="1233">
        <v>20638</v>
      </c>
      <c r="CT100" s="1233">
        <v>315149</v>
      </c>
      <c r="CU100" s="1233">
        <v>382371</v>
      </c>
      <c r="CV100" s="1233">
        <v>13168</v>
      </c>
      <c r="CW100" s="1233">
        <v>17080</v>
      </c>
      <c r="CX100" s="1233">
        <v>3480</v>
      </c>
      <c r="CY100" s="1233">
        <v>11366</v>
      </c>
      <c r="CZ100" s="1233">
        <v>1264</v>
      </c>
      <c r="DA100" s="1233">
        <v>7428</v>
      </c>
      <c r="DB100" s="1233">
        <v>52</v>
      </c>
      <c r="DC100" s="153">
        <v>5511</v>
      </c>
      <c r="DD100" s="1284" t="s">
        <v>32</v>
      </c>
      <c r="DE100" s="1533" t="s">
        <v>25</v>
      </c>
      <c r="DF100" s="2199" t="s">
        <v>25</v>
      </c>
      <c r="DG100" s="1822" t="s">
        <v>25</v>
      </c>
      <c r="DH100" s="2205">
        <v>43922</v>
      </c>
      <c r="DI100" s="372">
        <v>304239</v>
      </c>
      <c r="DJ100" s="1233">
        <v>78344</v>
      </c>
      <c r="DK100" s="1233">
        <v>119</v>
      </c>
      <c r="DL100" s="1233">
        <v>212</v>
      </c>
      <c r="DM100" s="1233">
        <v>916</v>
      </c>
      <c r="DN100" s="1233">
        <v>343</v>
      </c>
      <c r="DO100" s="1233">
        <v>573</v>
      </c>
      <c r="DP100" s="1233">
        <v>20620</v>
      </c>
      <c r="DQ100" s="1233" t="s">
        <v>21</v>
      </c>
      <c r="DR100" s="1233">
        <v>48059</v>
      </c>
      <c r="DS100" s="1233">
        <v>16945</v>
      </c>
      <c r="DT100" s="1233">
        <v>225895</v>
      </c>
      <c r="DU100" s="1233">
        <v>306499</v>
      </c>
      <c r="DV100" s="1233">
        <v>95</v>
      </c>
      <c r="DW100" s="1233">
        <v>540</v>
      </c>
      <c r="DX100" s="1233">
        <v>591</v>
      </c>
      <c r="DY100" s="1233">
        <v>197</v>
      </c>
      <c r="DZ100" s="1284" t="s">
        <v>32</v>
      </c>
      <c r="EA100" s="1533" t="s">
        <v>25</v>
      </c>
      <c r="EB100" s="2199" t="s">
        <v>25</v>
      </c>
      <c r="EC100" s="1822" t="s">
        <v>25</v>
      </c>
      <c r="ED100" s="2205">
        <v>43922</v>
      </c>
      <c r="EE100" s="1233">
        <v>19670</v>
      </c>
      <c r="EF100" s="1233">
        <v>154</v>
      </c>
      <c r="EG100" s="1233">
        <v>19516</v>
      </c>
      <c r="EH100" s="1233">
        <v>407</v>
      </c>
      <c r="EI100" s="1233">
        <v>6091</v>
      </c>
      <c r="EJ100" s="1233">
        <v>852</v>
      </c>
      <c r="EK100" s="1233">
        <v>52</v>
      </c>
      <c r="EL100" s="1233">
        <v>4280</v>
      </c>
      <c r="EM100" s="1233">
        <v>4765</v>
      </c>
      <c r="EN100" s="1234" t="s">
        <v>21</v>
      </c>
      <c r="EO100" s="1234" t="s">
        <v>21</v>
      </c>
      <c r="EP100" s="1233">
        <v>30976</v>
      </c>
      <c r="EQ100" s="1233">
        <v>2235</v>
      </c>
      <c r="ER100" s="1233">
        <v>26740</v>
      </c>
      <c r="ES100" s="1233">
        <v>21216</v>
      </c>
      <c r="ET100" s="1233" t="s">
        <v>21</v>
      </c>
      <c r="EU100" s="1233">
        <v>19375</v>
      </c>
      <c r="EV100" s="1284" t="s">
        <v>32</v>
      </c>
      <c r="EW100" s="1533" t="s">
        <v>25</v>
      </c>
      <c r="EX100" s="2199" t="s">
        <v>25</v>
      </c>
      <c r="EY100" s="1822" t="s">
        <v>25</v>
      </c>
      <c r="EZ100" s="2205">
        <v>43922</v>
      </c>
      <c r="FA100" s="1233" t="s">
        <v>21</v>
      </c>
      <c r="FB100" s="1233">
        <v>6389</v>
      </c>
      <c r="FC100" s="1233">
        <v>3624</v>
      </c>
      <c r="FD100" s="1233">
        <v>28803</v>
      </c>
      <c r="FE100" s="1233">
        <v>5993</v>
      </c>
      <c r="FF100" s="1233">
        <v>13073</v>
      </c>
      <c r="FG100" s="1233">
        <v>16952</v>
      </c>
      <c r="FH100" s="1233">
        <v>3427</v>
      </c>
      <c r="FI100" s="1233">
        <v>9663</v>
      </c>
      <c r="FJ100" s="1233">
        <v>1264</v>
      </c>
      <c r="FK100" s="1233">
        <v>609</v>
      </c>
      <c r="FL100" s="1233" t="s">
        <v>21</v>
      </c>
      <c r="FM100" s="1233">
        <v>540</v>
      </c>
      <c r="FN100" s="1233">
        <v>567</v>
      </c>
      <c r="FO100" s="1233" t="s">
        <v>21</v>
      </c>
      <c r="FP100" s="153" t="s">
        <v>21</v>
      </c>
      <c r="FQ100" s="1276" t="s">
        <v>32</v>
      </c>
      <c r="FR100" s="1531" t="s">
        <v>25</v>
      </c>
      <c r="FS100" s="2241"/>
      <c r="FT100" s="2241"/>
      <c r="FU100" s="2241"/>
      <c r="FV100" s="2241"/>
      <c r="FW100" s="2241"/>
      <c r="FX100" s="2241"/>
      <c r="FY100" s="2241"/>
      <c r="FZ100" s="2241"/>
      <c r="GA100" s="2241"/>
      <c r="GB100" s="2241"/>
      <c r="GC100" s="2241"/>
      <c r="GD100" s="2241"/>
      <c r="GE100" s="2241"/>
      <c r="GF100" s="2241"/>
      <c r="GG100" s="2241"/>
      <c r="GH100" s="2241"/>
      <c r="GI100" s="2241"/>
      <c r="GJ100" s="2241"/>
      <c r="GK100" s="2241"/>
      <c r="GL100" s="2241"/>
      <c r="GM100" s="2241"/>
      <c r="GN100" s="1531"/>
    </row>
    <row r="101" spans="1:196" ht="14.25" customHeight="1">
      <c r="A101" s="2199" t="s">
        <v>25</v>
      </c>
      <c r="B101" s="1822" t="s">
        <v>25</v>
      </c>
      <c r="C101" s="2205">
        <v>43952</v>
      </c>
      <c r="D101" s="382">
        <v>31331</v>
      </c>
      <c r="E101" s="372">
        <v>1168</v>
      </c>
      <c r="F101" s="372">
        <v>30163</v>
      </c>
      <c r="G101" s="372">
        <v>17268</v>
      </c>
      <c r="H101" s="372">
        <v>339</v>
      </c>
      <c r="I101" s="372">
        <v>49692</v>
      </c>
      <c r="J101" s="372">
        <v>15275</v>
      </c>
      <c r="K101" s="372">
        <v>284891</v>
      </c>
      <c r="L101" s="372">
        <v>345805</v>
      </c>
      <c r="M101" s="372">
        <v>11480</v>
      </c>
      <c r="N101" s="372">
        <v>14564</v>
      </c>
      <c r="O101" s="372">
        <v>1578</v>
      </c>
      <c r="P101" s="372">
        <v>10563</v>
      </c>
      <c r="Q101" s="372">
        <v>1198</v>
      </c>
      <c r="R101" s="372">
        <v>1462</v>
      </c>
      <c r="S101" s="372">
        <v>33</v>
      </c>
      <c r="T101" s="376">
        <v>6054</v>
      </c>
      <c r="U101" s="2201" t="s">
        <v>33</v>
      </c>
      <c r="V101" s="1662" t="s">
        <v>25</v>
      </c>
      <c r="W101" s="2199" t="s">
        <v>25</v>
      </c>
      <c r="X101" s="1822" t="s">
        <v>25</v>
      </c>
      <c r="Y101" s="2205">
        <v>43952</v>
      </c>
      <c r="Z101" s="372">
        <v>65511</v>
      </c>
      <c r="AA101" s="372">
        <v>115</v>
      </c>
      <c r="AB101" s="372">
        <v>210</v>
      </c>
      <c r="AC101" s="372">
        <v>1657</v>
      </c>
      <c r="AD101" s="372">
        <v>324</v>
      </c>
      <c r="AE101" s="372">
        <v>1333</v>
      </c>
      <c r="AF101" s="372">
        <v>16107</v>
      </c>
      <c r="AG101" s="372" t="s">
        <v>21</v>
      </c>
      <c r="AH101" s="372">
        <v>43677</v>
      </c>
      <c r="AI101" s="372">
        <v>11786</v>
      </c>
      <c r="AJ101" s="372">
        <v>252538</v>
      </c>
      <c r="AK101" s="372">
        <v>339964</v>
      </c>
      <c r="AL101" s="372">
        <v>336</v>
      </c>
      <c r="AM101" s="372">
        <v>453</v>
      </c>
      <c r="AN101" s="372">
        <v>496</v>
      </c>
      <c r="AO101" s="372">
        <v>170</v>
      </c>
      <c r="AP101" s="372">
        <v>3909</v>
      </c>
      <c r="AQ101" s="2201" t="s">
        <v>33</v>
      </c>
      <c r="AR101" s="1662" t="s">
        <v>25</v>
      </c>
      <c r="AS101" s="2199" t="s">
        <v>25</v>
      </c>
      <c r="AT101" s="1822" t="s">
        <v>25</v>
      </c>
      <c r="AU101" s="2205">
        <v>43952</v>
      </c>
      <c r="AV101" s="372">
        <v>336</v>
      </c>
      <c r="AW101" s="372">
        <v>6202</v>
      </c>
      <c r="AX101" s="372">
        <v>901</v>
      </c>
      <c r="AY101" s="372">
        <v>33</v>
      </c>
      <c r="AZ101" s="372">
        <v>4346</v>
      </c>
      <c r="BA101" s="372">
        <v>4842</v>
      </c>
      <c r="BB101" s="372">
        <v>30092</v>
      </c>
      <c r="BC101" s="372">
        <v>10710</v>
      </c>
      <c r="BD101" s="372">
        <v>27037</v>
      </c>
      <c r="BE101" s="372">
        <v>21216</v>
      </c>
      <c r="BF101" s="372" t="s">
        <v>21</v>
      </c>
      <c r="BG101" s="372">
        <v>19449</v>
      </c>
      <c r="BH101" s="372">
        <v>19449</v>
      </c>
      <c r="BI101" s="372">
        <v>121</v>
      </c>
      <c r="BJ101" s="372">
        <v>5820</v>
      </c>
      <c r="BK101" s="372">
        <v>901</v>
      </c>
      <c r="BL101" s="2201" t="s">
        <v>33</v>
      </c>
      <c r="BM101" s="1662" t="s">
        <v>25</v>
      </c>
      <c r="BN101" s="2199" t="s">
        <v>25</v>
      </c>
      <c r="BO101" s="1822" t="s">
        <v>25</v>
      </c>
      <c r="BP101" s="2205">
        <v>43952</v>
      </c>
      <c r="BQ101" s="372">
        <v>14455</v>
      </c>
      <c r="BR101" s="372">
        <v>1516</v>
      </c>
      <c r="BS101" s="372">
        <v>8470</v>
      </c>
      <c r="BT101" s="372">
        <v>1198</v>
      </c>
      <c r="BU101" s="372">
        <v>561</v>
      </c>
      <c r="BV101" s="372" t="s">
        <v>21</v>
      </c>
      <c r="BW101" s="372">
        <v>583</v>
      </c>
      <c r="BX101" s="372">
        <v>607</v>
      </c>
      <c r="BY101" s="369" t="s">
        <v>21</v>
      </c>
      <c r="BZ101" s="372">
        <v>564</v>
      </c>
      <c r="CA101" s="372">
        <v>952</v>
      </c>
      <c r="CB101" s="372">
        <v>34813</v>
      </c>
      <c r="CC101" s="376">
        <v>11916</v>
      </c>
      <c r="CD101" s="2201" t="s">
        <v>33</v>
      </c>
      <c r="CE101" s="1662" t="s">
        <v>25</v>
      </c>
      <c r="CG101" s="372"/>
      <c r="CH101" s="2242"/>
      <c r="CI101" s="1662"/>
      <c r="CJ101" s="2199" t="s">
        <v>25</v>
      </c>
      <c r="CK101" s="1822" t="s">
        <v>25</v>
      </c>
      <c r="CL101" s="2205">
        <v>43952</v>
      </c>
      <c r="CM101" s="60">
        <v>32547</v>
      </c>
      <c r="CN101" s="1233">
        <v>1810</v>
      </c>
      <c r="CO101" s="1233">
        <v>30736</v>
      </c>
      <c r="CP101" s="1233">
        <v>17268</v>
      </c>
      <c r="CQ101" s="1233">
        <v>339</v>
      </c>
      <c r="CR101" s="1233">
        <v>60877</v>
      </c>
      <c r="CS101" s="1233">
        <v>15365</v>
      </c>
      <c r="CT101" s="1233">
        <v>346265</v>
      </c>
      <c r="CU101" s="1233">
        <v>427036</v>
      </c>
      <c r="CV101" s="1233">
        <v>11480</v>
      </c>
      <c r="CW101" s="1233">
        <v>14564</v>
      </c>
      <c r="CX101" s="1233">
        <v>1578</v>
      </c>
      <c r="CY101" s="1233">
        <v>10563</v>
      </c>
      <c r="CZ101" s="1233">
        <v>1198</v>
      </c>
      <c r="DA101" s="1233">
        <v>7509</v>
      </c>
      <c r="DB101" s="1233">
        <v>33</v>
      </c>
      <c r="DC101" s="153">
        <v>6160</v>
      </c>
      <c r="DD101" s="1284" t="s">
        <v>33</v>
      </c>
      <c r="DE101" s="1533" t="s">
        <v>25</v>
      </c>
      <c r="DF101" s="2199" t="s">
        <v>25</v>
      </c>
      <c r="DG101" s="1822" t="s">
        <v>25</v>
      </c>
      <c r="DH101" s="2205">
        <v>43952</v>
      </c>
      <c r="DI101" s="372">
        <v>318050</v>
      </c>
      <c r="DJ101" s="1233">
        <v>65511</v>
      </c>
      <c r="DK101" s="1233">
        <v>115</v>
      </c>
      <c r="DL101" s="1233">
        <v>210</v>
      </c>
      <c r="DM101" s="1233">
        <v>1657</v>
      </c>
      <c r="DN101" s="1233">
        <v>324</v>
      </c>
      <c r="DO101" s="1233">
        <v>1333</v>
      </c>
      <c r="DP101" s="1233">
        <v>16107</v>
      </c>
      <c r="DQ101" s="1233" t="s">
        <v>21</v>
      </c>
      <c r="DR101" s="1233">
        <v>43677</v>
      </c>
      <c r="DS101" s="1233">
        <v>11786</v>
      </c>
      <c r="DT101" s="1233">
        <v>252538</v>
      </c>
      <c r="DU101" s="1233">
        <v>339964</v>
      </c>
      <c r="DV101" s="1233">
        <v>336</v>
      </c>
      <c r="DW101" s="1233">
        <v>453</v>
      </c>
      <c r="DX101" s="1233">
        <v>496</v>
      </c>
      <c r="DY101" s="1233">
        <v>170</v>
      </c>
      <c r="DZ101" s="1284" t="s">
        <v>33</v>
      </c>
      <c r="EA101" s="1533" t="s">
        <v>25</v>
      </c>
      <c r="EB101" s="2199" t="s">
        <v>25</v>
      </c>
      <c r="EC101" s="1822" t="s">
        <v>25</v>
      </c>
      <c r="ED101" s="2205">
        <v>43952</v>
      </c>
      <c r="EE101" s="1233">
        <v>20010</v>
      </c>
      <c r="EF101" s="1233">
        <v>120</v>
      </c>
      <c r="EG101" s="1233">
        <v>19890</v>
      </c>
      <c r="EH101" s="1233">
        <v>336</v>
      </c>
      <c r="EI101" s="1233">
        <v>6317</v>
      </c>
      <c r="EJ101" s="1233">
        <v>901</v>
      </c>
      <c r="EK101" s="1233">
        <v>33</v>
      </c>
      <c r="EL101" s="1233">
        <v>4452</v>
      </c>
      <c r="EM101" s="1233">
        <v>4950</v>
      </c>
      <c r="EN101" s="1234" t="s">
        <v>21</v>
      </c>
      <c r="EO101" s="1234" t="s">
        <v>21</v>
      </c>
      <c r="EP101" s="1233">
        <v>27705</v>
      </c>
      <c r="EQ101" s="1233">
        <v>2071</v>
      </c>
      <c r="ER101" s="1233">
        <v>27037</v>
      </c>
      <c r="ES101" s="1233">
        <v>21216</v>
      </c>
      <c r="ET101" s="1233" t="s">
        <v>21</v>
      </c>
      <c r="EU101" s="1233">
        <v>19449</v>
      </c>
      <c r="EV101" s="1284" t="s">
        <v>33</v>
      </c>
      <c r="EW101" s="1533" t="s">
        <v>25</v>
      </c>
      <c r="EX101" s="2199" t="s">
        <v>25</v>
      </c>
      <c r="EY101" s="1822" t="s">
        <v>25</v>
      </c>
      <c r="EZ101" s="2205">
        <v>43952</v>
      </c>
      <c r="FA101" s="1233">
        <v>2</v>
      </c>
      <c r="FB101" s="1233">
        <v>6015</v>
      </c>
      <c r="FC101" s="1233">
        <v>3436</v>
      </c>
      <c r="FD101" s="1233">
        <v>24681</v>
      </c>
      <c r="FE101" s="1233">
        <v>5477</v>
      </c>
      <c r="FF101" s="1233">
        <v>11144</v>
      </c>
      <c r="FG101" s="1233">
        <v>14455</v>
      </c>
      <c r="FH101" s="1233">
        <v>1516</v>
      </c>
      <c r="FI101" s="1233">
        <v>8470</v>
      </c>
      <c r="FJ101" s="1233">
        <v>1198</v>
      </c>
      <c r="FK101" s="1233">
        <v>593</v>
      </c>
      <c r="FL101" s="1233" t="s">
        <v>21</v>
      </c>
      <c r="FM101" s="1233">
        <v>583</v>
      </c>
      <c r="FN101" s="1233">
        <v>607</v>
      </c>
      <c r="FO101" s="1233">
        <v>4</v>
      </c>
      <c r="FP101" s="153" t="s">
        <v>21</v>
      </c>
      <c r="FQ101" s="1276" t="s">
        <v>33</v>
      </c>
      <c r="FR101" s="1531" t="s">
        <v>25</v>
      </c>
      <c r="FS101" s="2241"/>
      <c r="FT101" s="2241"/>
      <c r="FU101" s="2241"/>
      <c r="FV101" s="2241"/>
      <c r="FW101" s="2241"/>
      <c r="FX101" s="2241"/>
      <c r="FY101" s="2241"/>
      <c r="FZ101" s="2241"/>
      <c r="GA101" s="2241"/>
      <c r="GB101" s="2241"/>
      <c r="GC101" s="2241"/>
      <c r="GD101" s="2241"/>
      <c r="GE101" s="2241"/>
      <c r="GF101" s="2241"/>
      <c r="GG101" s="2241"/>
      <c r="GH101" s="2241"/>
      <c r="GI101" s="2241"/>
      <c r="GJ101" s="2241"/>
      <c r="GK101" s="2241"/>
      <c r="GL101" s="2241"/>
      <c r="GM101" s="2241"/>
      <c r="GN101" s="1531"/>
    </row>
    <row r="102" spans="1:196" ht="14.25" customHeight="1">
      <c r="A102" s="2199" t="s">
        <v>25</v>
      </c>
      <c r="B102" s="1822" t="s">
        <v>25</v>
      </c>
      <c r="C102" s="2205">
        <v>43983</v>
      </c>
      <c r="D102" s="382">
        <v>28981</v>
      </c>
      <c r="E102" s="372">
        <v>1032</v>
      </c>
      <c r="F102" s="372">
        <v>27949</v>
      </c>
      <c r="G102" s="372">
        <v>21179</v>
      </c>
      <c r="H102" s="372">
        <v>563</v>
      </c>
      <c r="I102" s="372">
        <v>34637</v>
      </c>
      <c r="J102" s="372">
        <v>18717</v>
      </c>
      <c r="K102" s="372">
        <v>293612</v>
      </c>
      <c r="L102" s="372">
        <v>369203</v>
      </c>
      <c r="M102" s="372">
        <v>10911</v>
      </c>
      <c r="N102" s="372">
        <v>14052</v>
      </c>
      <c r="O102" s="372">
        <v>1538</v>
      </c>
      <c r="P102" s="372">
        <v>11401</v>
      </c>
      <c r="Q102" s="372">
        <v>751</v>
      </c>
      <c r="R102" s="372">
        <v>1353</v>
      </c>
      <c r="S102" s="372">
        <v>54</v>
      </c>
      <c r="T102" s="376">
        <v>4140</v>
      </c>
      <c r="U102" s="2201" t="s">
        <v>34</v>
      </c>
      <c r="V102" s="1662" t="s">
        <v>25</v>
      </c>
      <c r="W102" s="2199" t="s">
        <v>25</v>
      </c>
      <c r="X102" s="1822" t="s">
        <v>25</v>
      </c>
      <c r="Y102" s="2205">
        <v>43983</v>
      </c>
      <c r="Z102" s="372">
        <v>62008</v>
      </c>
      <c r="AA102" s="372">
        <v>135</v>
      </c>
      <c r="AB102" s="372">
        <v>199</v>
      </c>
      <c r="AC102" s="372">
        <v>1111</v>
      </c>
      <c r="AD102" s="372">
        <v>372</v>
      </c>
      <c r="AE102" s="372">
        <v>739</v>
      </c>
      <c r="AF102" s="372">
        <v>20173</v>
      </c>
      <c r="AG102" s="372" t="s">
        <v>21</v>
      </c>
      <c r="AH102" s="372">
        <v>29724</v>
      </c>
      <c r="AI102" s="372">
        <v>15118</v>
      </c>
      <c r="AJ102" s="372">
        <v>264789</v>
      </c>
      <c r="AK102" s="372">
        <v>363908</v>
      </c>
      <c r="AL102" s="372">
        <v>257</v>
      </c>
      <c r="AM102" s="372">
        <v>657</v>
      </c>
      <c r="AN102" s="372">
        <v>719</v>
      </c>
      <c r="AO102" s="372">
        <v>193</v>
      </c>
      <c r="AP102" s="372">
        <v>4755</v>
      </c>
      <c r="AQ102" s="2201" t="s">
        <v>34</v>
      </c>
      <c r="AR102" s="1662" t="s">
        <v>25</v>
      </c>
      <c r="AS102" s="2199" t="s">
        <v>25</v>
      </c>
      <c r="AT102" s="1822" t="s">
        <v>25</v>
      </c>
      <c r="AU102" s="2205">
        <v>43983</v>
      </c>
      <c r="AV102" s="372">
        <v>562</v>
      </c>
      <c r="AW102" s="372">
        <v>3403</v>
      </c>
      <c r="AX102" s="372">
        <v>720</v>
      </c>
      <c r="AY102" s="372">
        <v>50</v>
      </c>
      <c r="AZ102" s="372">
        <v>2144</v>
      </c>
      <c r="BA102" s="372">
        <v>2376</v>
      </c>
      <c r="BB102" s="372">
        <v>31801</v>
      </c>
      <c r="BC102" s="372">
        <v>11469</v>
      </c>
      <c r="BD102" s="372">
        <v>22954</v>
      </c>
      <c r="BE102" s="372">
        <v>19991</v>
      </c>
      <c r="BF102" s="372" t="s">
        <v>21</v>
      </c>
      <c r="BG102" s="372">
        <v>18149</v>
      </c>
      <c r="BH102" s="372">
        <v>18149</v>
      </c>
      <c r="BI102" s="372">
        <v>260</v>
      </c>
      <c r="BJ102" s="372">
        <v>2963</v>
      </c>
      <c r="BK102" s="372">
        <v>720</v>
      </c>
      <c r="BL102" s="2201" t="s">
        <v>34</v>
      </c>
      <c r="BM102" s="1662" t="s">
        <v>25</v>
      </c>
      <c r="BN102" s="2199" t="s">
        <v>25</v>
      </c>
      <c r="BO102" s="1822" t="s">
        <v>25</v>
      </c>
      <c r="BP102" s="2205">
        <v>43983</v>
      </c>
      <c r="BQ102" s="372">
        <v>13944</v>
      </c>
      <c r="BR102" s="372">
        <v>1481</v>
      </c>
      <c r="BS102" s="372">
        <v>8978</v>
      </c>
      <c r="BT102" s="372">
        <v>751</v>
      </c>
      <c r="BU102" s="372">
        <v>633</v>
      </c>
      <c r="BV102" s="372">
        <v>4</v>
      </c>
      <c r="BW102" s="372">
        <v>391</v>
      </c>
      <c r="BX102" s="372">
        <v>413</v>
      </c>
      <c r="BY102" s="369" t="s">
        <v>21</v>
      </c>
      <c r="BZ102" s="372">
        <v>514</v>
      </c>
      <c r="CA102" s="372">
        <v>1020</v>
      </c>
      <c r="CB102" s="372">
        <v>33672</v>
      </c>
      <c r="CC102" s="376">
        <v>11367</v>
      </c>
      <c r="CD102" s="2201" t="s">
        <v>34</v>
      </c>
      <c r="CE102" s="1662" t="s">
        <v>25</v>
      </c>
      <c r="CG102" s="372"/>
      <c r="CH102" s="2242"/>
      <c r="CI102" s="1662"/>
      <c r="CJ102" s="2199" t="s">
        <v>25</v>
      </c>
      <c r="CK102" s="1822" t="s">
        <v>25</v>
      </c>
      <c r="CL102" s="2205">
        <v>43983</v>
      </c>
      <c r="CM102" s="60">
        <v>30137</v>
      </c>
      <c r="CN102" s="1233">
        <v>1580</v>
      </c>
      <c r="CO102" s="1233">
        <v>28556</v>
      </c>
      <c r="CP102" s="1233">
        <v>21179</v>
      </c>
      <c r="CQ102" s="1233">
        <v>563</v>
      </c>
      <c r="CR102" s="1233">
        <v>41321</v>
      </c>
      <c r="CS102" s="1233">
        <v>18727</v>
      </c>
      <c r="CT102" s="1233">
        <v>359844</v>
      </c>
      <c r="CU102" s="1233">
        <v>458370</v>
      </c>
      <c r="CV102" s="1233">
        <v>10911</v>
      </c>
      <c r="CW102" s="1233">
        <v>14052</v>
      </c>
      <c r="CX102" s="1233">
        <v>1538</v>
      </c>
      <c r="CY102" s="1233">
        <v>11401</v>
      </c>
      <c r="CZ102" s="1233">
        <v>751</v>
      </c>
      <c r="DA102" s="1233">
        <v>7240</v>
      </c>
      <c r="DB102" s="1233">
        <v>54</v>
      </c>
      <c r="DC102" s="153">
        <v>4253</v>
      </c>
      <c r="DD102" s="1284" t="s">
        <v>34</v>
      </c>
      <c r="DE102" s="1533" t="s">
        <v>25</v>
      </c>
      <c r="DF102" s="2199" t="s">
        <v>25</v>
      </c>
      <c r="DG102" s="1822" t="s">
        <v>25</v>
      </c>
      <c r="DH102" s="2205">
        <v>43983</v>
      </c>
      <c r="DI102" s="372">
        <v>326797</v>
      </c>
      <c r="DJ102" s="1233">
        <v>62008</v>
      </c>
      <c r="DK102" s="1233">
        <v>135</v>
      </c>
      <c r="DL102" s="1233">
        <v>199</v>
      </c>
      <c r="DM102" s="1233">
        <v>1111</v>
      </c>
      <c r="DN102" s="1233">
        <v>372</v>
      </c>
      <c r="DO102" s="1233">
        <v>739</v>
      </c>
      <c r="DP102" s="1233">
        <v>20173</v>
      </c>
      <c r="DQ102" s="1233" t="s">
        <v>21</v>
      </c>
      <c r="DR102" s="1233">
        <v>29724</v>
      </c>
      <c r="DS102" s="1233">
        <v>15118</v>
      </c>
      <c r="DT102" s="1233">
        <v>264789</v>
      </c>
      <c r="DU102" s="1233">
        <v>363908</v>
      </c>
      <c r="DV102" s="1233">
        <v>257</v>
      </c>
      <c r="DW102" s="1233">
        <v>657</v>
      </c>
      <c r="DX102" s="1233">
        <v>719</v>
      </c>
      <c r="DY102" s="1233">
        <v>193</v>
      </c>
      <c r="DZ102" s="1284" t="s">
        <v>34</v>
      </c>
      <c r="EA102" s="1533" t="s">
        <v>25</v>
      </c>
      <c r="EB102" s="2199" t="s">
        <v>25</v>
      </c>
      <c r="EC102" s="1822" t="s">
        <v>25</v>
      </c>
      <c r="ED102" s="2205">
        <v>43983</v>
      </c>
      <c r="EE102" s="1233">
        <v>18687</v>
      </c>
      <c r="EF102" s="1233">
        <v>83</v>
      </c>
      <c r="EG102" s="1233">
        <v>18604</v>
      </c>
      <c r="EH102" s="1233">
        <v>562</v>
      </c>
      <c r="EI102" s="1233">
        <v>3523</v>
      </c>
      <c r="EJ102" s="1233">
        <v>720</v>
      </c>
      <c r="EK102" s="1233">
        <v>50</v>
      </c>
      <c r="EL102" s="1233">
        <v>2257</v>
      </c>
      <c r="EM102" s="1233">
        <v>2489</v>
      </c>
      <c r="EN102" s="1234" t="s">
        <v>21</v>
      </c>
      <c r="EO102" s="1234" t="s">
        <v>21</v>
      </c>
      <c r="EP102" s="1233">
        <v>29369</v>
      </c>
      <c r="EQ102" s="1233">
        <v>1759</v>
      </c>
      <c r="ER102" s="1233">
        <v>22954</v>
      </c>
      <c r="ES102" s="1233">
        <v>19991</v>
      </c>
      <c r="ET102" s="1233" t="s">
        <v>21</v>
      </c>
      <c r="EU102" s="1233">
        <v>18149</v>
      </c>
      <c r="EV102" s="1284" t="s">
        <v>34</v>
      </c>
      <c r="EW102" s="1533" t="s">
        <v>25</v>
      </c>
      <c r="EX102" s="2199" t="s">
        <v>25</v>
      </c>
      <c r="EY102" s="1822" t="s">
        <v>25</v>
      </c>
      <c r="EZ102" s="2205">
        <v>43983</v>
      </c>
      <c r="FA102" s="1233" t="s">
        <v>21</v>
      </c>
      <c r="FB102" s="1233">
        <v>4913</v>
      </c>
      <c r="FC102" s="1233">
        <v>3537</v>
      </c>
      <c r="FD102" s="1233">
        <v>23549</v>
      </c>
      <c r="FE102" s="1233">
        <v>4895</v>
      </c>
      <c r="FF102" s="1233">
        <v>10654</v>
      </c>
      <c r="FG102" s="1233">
        <v>13944</v>
      </c>
      <c r="FH102" s="1233">
        <v>1481</v>
      </c>
      <c r="FI102" s="1233">
        <v>8978</v>
      </c>
      <c r="FJ102" s="1233">
        <v>751</v>
      </c>
      <c r="FK102" s="1233">
        <v>663</v>
      </c>
      <c r="FL102" s="1233">
        <v>4</v>
      </c>
      <c r="FM102" s="1233">
        <v>391</v>
      </c>
      <c r="FN102" s="1233">
        <v>414</v>
      </c>
      <c r="FO102" s="1233">
        <v>7</v>
      </c>
      <c r="FP102" s="153" t="s">
        <v>21</v>
      </c>
      <c r="FQ102" s="1276" t="s">
        <v>34</v>
      </c>
      <c r="FR102" s="1531" t="s">
        <v>25</v>
      </c>
      <c r="FS102" s="2241"/>
      <c r="FT102" s="2241"/>
      <c r="FU102" s="2241"/>
      <c r="FV102" s="2241"/>
      <c r="FW102" s="2241"/>
      <c r="FX102" s="2241"/>
      <c r="FY102" s="2241"/>
      <c r="FZ102" s="2241"/>
      <c r="GA102" s="2241"/>
      <c r="GB102" s="2241"/>
      <c r="GC102" s="2241"/>
      <c r="GD102" s="2241"/>
      <c r="GE102" s="2241"/>
      <c r="GF102" s="2241"/>
      <c r="GG102" s="2241"/>
      <c r="GH102" s="2241"/>
      <c r="GI102" s="2241"/>
      <c r="GJ102" s="2241"/>
      <c r="GK102" s="2241"/>
      <c r="GL102" s="2241"/>
      <c r="GM102" s="2241"/>
      <c r="GN102" s="1531"/>
    </row>
    <row r="103" spans="1:196" ht="14.25" customHeight="1">
      <c r="A103" s="2199" t="s">
        <v>25</v>
      </c>
      <c r="B103" s="1822" t="s">
        <v>25</v>
      </c>
      <c r="C103" s="2205">
        <v>44013</v>
      </c>
      <c r="D103" s="382">
        <v>29031</v>
      </c>
      <c r="E103" s="372">
        <v>1348</v>
      </c>
      <c r="F103" s="372">
        <v>27683</v>
      </c>
      <c r="G103" s="372">
        <v>21615</v>
      </c>
      <c r="H103" s="372">
        <v>412</v>
      </c>
      <c r="I103" s="372">
        <v>54434</v>
      </c>
      <c r="J103" s="372">
        <v>23080</v>
      </c>
      <c r="K103" s="372">
        <v>307751</v>
      </c>
      <c r="L103" s="372">
        <v>379016</v>
      </c>
      <c r="M103" s="372">
        <v>12082</v>
      </c>
      <c r="N103" s="372">
        <v>16560</v>
      </c>
      <c r="O103" s="372">
        <v>1726</v>
      </c>
      <c r="P103" s="372">
        <v>15183</v>
      </c>
      <c r="Q103" s="372">
        <v>250</v>
      </c>
      <c r="R103" s="372">
        <v>1148</v>
      </c>
      <c r="S103" s="372">
        <v>29</v>
      </c>
      <c r="T103" s="376">
        <v>3461</v>
      </c>
      <c r="U103" s="2201" t="s">
        <v>35</v>
      </c>
      <c r="V103" s="1662" t="s">
        <v>25</v>
      </c>
      <c r="W103" s="2199" t="s">
        <v>25</v>
      </c>
      <c r="X103" s="1822" t="s">
        <v>25</v>
      </c>
      <c r="Y103" s="2205">
        <v>44013</v>
      </c>
      <c r="Z103" s="372">
        <v>81052</v>
      </c>
      <c r="AA103" s="372">
        <v>133</v>
      </c>
      <c r="AB103" s="372">
        <v>186</v>
      </c>
      <c r="AC103" s="372">
        <v>1556</v>
      </c>
      <c r="AD103" s="372">
        <v>470</v>
      </c>
      <c r="AE103" s="372">
        <v>1086</v>
      </c>
      <c r="AF103" s="372">
        <v>20550</v>
      </c>
      <c r="AG103" s="372" t="s">
        <v>21</v>
      </c>
      <c r="AH103" s="372">
        <v>47897</v>
      </c>
      <c r="AI103" s="372">
        <v>19099</v>
      </c>
      <c r="AJ103" s="372">
        <v>277721</v>
      </c>
      <c r="AK103" s="372">
        <v>373703</v>
      </c>
      <c r="AL103" s="372">
        <v>1524</v>
      </c>
      <c r="AM103" s="372">
        <v>624</v>
      </c>
      <c r="AN103" s="372">
        <v>683</v>
      </c>
      <c r="AO103" s="372">
        <v>143</v>
      </c>
      <c r="AP103" s="372">
        <v>6018</v>
      </c>
      <c r="AQ103" s="2201" t="s">
        <v>35</v>
      </c>
      <c r="AR103" s="1662" t="s">
        <v>25</v>
      </c>
      <c r="AS103" s="2199" t="s">
        <v>25</v>
      </c>
      <c r="AT103" s="1822" t="s">
        <v>25</v>
      </c>
      <c r="AU103" s="2205">
        <v>44013</v>
      </c>
      <c r="AV103" s="372">
        <v>411</v>
      </c>
      <c r="AW103" s="372">
        <v>2517</v>
      </c>
      <c r="AX103" s="372">
        <v>630</v>
      </c>
      <c r="AY103" s="372">
        <v>29</v>
      </c>
      <c r="AZ103" s="372">
        <v>1508</v>
      </c>
      <c r="BA103" s="372">
        <v>1665</v>
      </c>
      <c r="BB103" s="372">
        <v>30523</v>
      </c>
      <c r="BC103" s="372">
        <v>11170</v>
      </c>
      <c r="BD103" s="372">
        <v>21083</v>
      </c>
      <c r="BE103" s="372">
        <v>18990</v>
      </c>
      <c r="BF103" s="372" t="s">
        <v>21</v>
      </c>
      <c r="BG103" s="372">
        <v>17279</v>
      </c>
      <c r="BH103" s="372">
        <v>17279</v>
      </c>
      <c r="BI103" s="372">
        <v>215</v>
      </c>
      <c r="BJ103" s="372">
        <v>2093</v>
      </c>
      <c r="BK103" s="372">
        <v>630</v>
      </c>
      <c r="BL103" s="2201" t="s">
        <v>35</v>
      </c>
      <c r="BM103" s="1662" t="s">
        <v>25</v>
      </c>
      <c r="BN103" s="2199" t="s">
        <v>25</v>
      </c>
      <c r="BO103" s="1822" t="s">
        <v>25</v>
      </c>
      <c r="BP103" s="2205">
        <v>44013</v>
      </c>
      <c r="BQ103" s="372">
        <v>16446</v>
      </c>
      <c r="BR103" s="372">
        <v>1669</v>
      </c>
      <c r="BS103" s="372">
        <v>13064</v>
      </c>
      <c r="BT103" s="372">
        <v>250</v>
      </c>
      <c r="BU103" s="372">
        <v>518</v>
      </c>
      <c r="BV103" s="372" t="s">
        <v>21</v>
      </c>
      <c r="BW103" s="372">
        <v>397</v>
      </c>
      <c r="BX103" s="372">
        <v>420</v>
      </c>
      <c r="BY103" s="369" t="s">
        <v>21</v>
      </c>
      <c r="BZ103" s="372">
        <v>874</v>
      </c>
      <c r="CA103" s="372">
        <v>926</v>
      </c>
      <c r="CB103" s="372">
        <v>35835</v>
      </c>
      <c r="CC103" s="376">
        <v>12276</v>
      </c>
      <c r="CD103" s="2201" t="s">
        <v>35</v>
      </c>
      <c r="CE103" s="1662" t="s">
        <v>25</v>
      </c>
      <c r="CG103" s="372"/>
      <c r="CH103" s="2242"/>
      <c r="CI103" s="1662"/>
      <c r="CJ103" s="2199" t="s">
        <v>25</v>
      </c>
      <c r="CK103" s="1822" t="s">
        <v>25</v>
      </c>
      <c r="CL103" s="2205">
        <v>44013</v>
      </c>
      <c r="CM103" s="60">
        <v>30149</v>
      </c>
      <c r="CN103" s="1233">
        <v>1801</v>
      </c>
      <c r="CO103" s="1233">
        <v>28348</v>
      </c>
      <c r="CP103" s="1233">
        <v>21615</v>
      </c>
      <c r="CQ103" s="1233">
        <v>412</v>
      </c>
      <c r="CR103" s="1233">
        <v>71932</v>
      </c>
      <c r="CS103" s="1233">
        <v>23089</v>
      </c>
      <c r="CT103" s="1233">
        <v>380377</v>
      </c>
      <c r="CU103" s="1233">
        <v>476726</v>
      </c>
      <c r="CV103" s="1233">
        <v>12082</v>
      </c>
      <c r="CW103" s="1233">
        <v>16560</v>
      </c>
      <c r="CX103" s="1233">
        <v>1726</v>
      </c>
      <c r="CY103" s="1233">
        <v>15183</v>
      </c>
      <c r="CZ103" s="1233">
        <v>250</v>
      </c>
      <c r="DA103" s="1233">
        <v>7181</v>
      </c>
      <c r="DB103" s="1233">
        <v>29</v>
      </c>
      <c r="DC103" s="153">
        <v>3475</v>
      </c>
      <c r="DD103" s="1284" t="s">
        <v>35</v>
      </c>
      <c r="DE103" s="1533" t="s">
        <v>25</v>
      </c>
      <c r="DF103" s="2199" t="s">
        <v>25</v>
      </c>
      <c r="DG103" s="1822" t="s">
        <v>25</v>
      </c>
      <c r="DH103" s="2205">
        <v>44013</v>
      </c>
      <c r="DI103" s="372">
        <v>358773</v>
      </c>
      <c r="DJ103" s="1233">
        <v>81052</v>
      </c>
      <c r="DK103" s="1233">
        <v>133</v>
      </c>
      <c r="DL103" s="1233">
        <v>186</v>
      </c>
      <c r="DM103" s="1233">
        <v>1556</v>
      </c>
      <c r="DN103" s="1233">
        <v>470</v>
      </c>
      <c r="DO103" s="1233">
        <v>1086</v>
      </c>
      <c r="DP103" s="1233">
        <v>20550</v>
      </c>
      <c r="DQ103" s="1233" t="s">
        <v>21</v>
      </c>
      <c r="DR103" s="1233">
        <v>47897</v>
      </c>
      <c r="DS103" s="1233">
        <v>19099</v>
      </c>
      <c r="DT103" s="1233">
        <v>277721</v>
      </c>
      <c r="DU103" s="1233">
        <v>373703</v>
      </c>
      <c r="DV103" s="1233">
        <v>1524</v>
      </c>
      <c r="DW103" s="1233">
        <v>624</v>
      </c>
      <c r="DX103" s="1233">
        <v>683</v>
      </c>
      <c r="DY103" s="1233">
        <v>143</v>
      </c>
      <c r="DZ103" s="1284" t="s">
        <v>35</v>
      </c>
      <c r="EA103" s="1533" t="s">
        <v>25</v>
      </c>
      <c r="EB103" s="2199" t="s">
        <v>25</v>
      </c>
      <c r="EC103" s="1822" t="s">
        <v>25</v>
      </c>
      <c r="ED103" s="2205">
        <v>44013</v>
      </c>
      <c r="EE103" s="1233">
        <v>17883</v>
      </c>
      <c r="EF103" s="1233">
        <v>159</v>
      </c>
      <c r="EG103" s="1233">
        <v>17724</v>
      </c>
      <c r="EH103" s="1233">
        <v>411</v>
      </c>
      <c r="EI103" s="1233">
        <v>2534</v>
      </c>
      <c r="EJ103" s="1233">
        <v>630</v>
      </c>
      <c r="EK103" s="1233">
        <v>29</v>
      </c>
      <c r="EL103" s="1233">
        <v>1522</v>
      </c>
      <c r="EM103" s="1233">
        <v>1681</v>
      </c>
      <c r="EN103" s="1234" t="s">
        <v>21</v>
      </c>
      <c r="EO103" s="1234" t="s">
        <v>21</v>
      </c>
      <c r="EP103" s="1233">
        <v>28080</v>
      </c>
      <c r="EQ103" s="1233">
        <v>1760</v>
      </c>
      <c r="ER103" s="1233">
        <v>21083</v>
      </c>
      <c r="ES103" s="1233">
        <v>18990</v>
      </c>
      <c r="ET103" s="1233" t="s">
        <v>21</v>
      </c>
      <c r="EU103" s="1233">
        <v>17279</v>
      </c>
      <c r="EV103" s="1284" t="s">
        <v>35</v>
      </c>
      <c r="EW103" s="1533" t="s">
        <v>25</v>
      </c>
      <c r="EX103" s="2199" t="s">
        <v>25</v>
      </c>
      <c r="EY103" s="1822" t="s">
        <v>25</v>
      </c>
      <c r="EZ103" s="2205">
        <v>44013</v>
      </c>
      <c r="FA103" s="1233">
        <v>1</v>
      </c>
      <c r="FB103" s="1233">
        <v>6542</v>
      </c>
      <c r="FC103" s="1233">
        <v>3906</v>
      </c>
      <c r="FD103" s="1233">
        <v>25749</v>
      </c>
      <c r="FE103" s="1233">
        <v>4960</v>
      </c>
      <c r="FF103" s="1233">
        <v>10558</v>
      </c>
      <c r="FG103" s="1233">
        <v>16446</v>
      </c>
      <c r="FH103" s="1233">
        <v>1669</v>
      </c>
      <c r="FI103" s="1233">
        <v>13064</v>
      </c>
      <c r="FJ103" s="1233">
        <v>250</v>
      </c>
      <c r="FK103" s="1233">
        <v>547</v>
      </c>
      <c r="FL103" s="1233" t="s">
        <v>21</v>
      </c>
      <c r="FM103" s="1233">
        <v>397</v>
      </c>
      <c r="FN103" s="1233">
        <v>420</v>
      </c>
      <c r="FO103" s="1233">
        <v>5</v>
      </c>
      <c r="FP103" s="153" t="s">
        <v>21</v>
      </c>
      <c r="FQ103" s="1276" t="s">
        <v>35</v>
      </c>
      <c r="FR103" s="1531" t="s">
        <v>25</v>
      </c>
      <c r="FS103" s="2241"/>
      <c r="FT103" s="2241"/>
      <c r="FU103" s="2241"/>
      <c r="FV103" s="2241"/>
      <c r="FW103" s="2241"/>
      <c r="FX103" s="2241"/>
      <c r="FY103" s="2241"/>
      <c r="FZ103" s="2241"/>
      <c r="GA103" s="2241"/>
      <c r="GB103" s="2241"/>
      <c r="GC103" s="2241"/>
      <c r="GD103" s="2241"/>
      <c r="GE103" s="2241"/>
      <c r="GF103" s="2241"/>
      <c r="GG103" s="2241"/>
      <c r="GH103" s="2241"/>
      <c r="GI103" s="2241"/>
      <c r="GJ103" s="2241"/>
      <c r="GK103" s="2241"/>
      <c r="GL103" s="2241"/>
      <c r="GM103" s="2241"/>
      <c r="GN103" s="1531"/>
    </row>
    <row r="104" spans="1:196" ht="14.25" customHeight="1">
      <c r="A104" s="2199" t="s">
        <v>25</v>
      </c>
      <c r="B104" s="1822" t="s">
        <v>25</v>
      </c>
      <c r="C104" s="2205">
        <v>44044</v>
      </c>
      <c r="D104" s="382">
        <v>28825</v>
      </c>
      <c r="E104" s="372">
        <v>822</v>
      </c>
      <c r="F104" s="372">
        <v>28003</v>
      </c>
      <c r="G104" s="372">
        <v>18569</v>
      </c>
      <c r="H104" s="372">
        <v>417</v>
      </c>
      <c r="I104" s="372">
        <v>59363</v>
      </c>
      <c r="J104" s="372">
        <v>19597</v>
      </c>
      <c r="K104" s="372">
        <v>320238</v>
      </c>
      <c r="L104" s="372">
        <v>396963</v>
      </c>
      <c r="M104" s="372">
        <v>11371</v>
      </c>
      <c r="N104" s="372">
        <v>16870</v>
      </c>
      <c r="O104" s="372">
        <v>2272</v>
      </c>
      <c r="P104" s="372">
        <v>19874</v>
      </c>
      <c r="Q104" s="372">
        <v>725</v>
      </c>
      <c r="R104" s="372">
        <v>1134</v>
      </c>
      <c r="S104" s="372">
        <v>38</v>
      </c>
      <c r="T104" s="376">
        <v>3285</v>
      </c>
      <c r="U104" s="2201" t="s">
        <v>36</v>
      </c>
      <c r="V104" s="1662" t="s">
        <v>25</v>
      </c>
      <c r="W104" s="2199" t="s">
        <v>25</v>
      </c>
      <c r="X104" s="1822" t="s">
        <v>25</v>
      </c>
      <c r="Y104" s="2205">
        <v>44044</v>
      </c>
      <c r="Z104" s="372">
        <v>78489</v>
      </c>
      <c r="AA104" s="372">
        <v>87</v>
      </c>
      <c r="AB104" s="372">
        <v>187</v>
      </c>
      <c r="AC104" s="372">
        <v>1540</v>
      </c>
      <c r="AD104" s="372">
        <v>168</v>
      </c>
      <c r="AE104" s="372">
        <v>1372</v>
      </c>
      <c r="AF104" s="372">
        <v>17532</v>
      </c>
      <c r="AG104" s="372" t="s">
        <v>21</v>
      </c>
      <c r="AH104" s="372">
        <v>53352</v>
      </c>
      <c r="AI104" s="372">
        <v>15756</v>
      </c>
      <c r="AJ104" s="372">
        <v>287690</v>
      </c>
      <c r="AK104" s="372">
        <v>390469</v>
      </c>
      <c r="AL104" s="372">
        <v>550</v>
      </c>
      <c r="AM104" s="372">
        <v>384</v>
      </c>
      <c r="AN104" s="372">
        <v>420</v>
      </c>
      <c r="AO104" s="372">
        <v>98</v>
      </c>
      <c r="AP104" s="372">
        <v>5945</v>
      </c>
      <c r="AQ104" s="2201" t="s">
        <v>36</v>
      </c>
      <c r="AR104" s="1662" t="s">
        <v>25</v>
      </c>
      <c r="AS104" s="2199" t="s">
        <v>25</v>
      </c>
      <c r="AT104" s="1822" t="s">
        <v>25</v>
      </c>
      <c r="AU104" s="2205">
        <v>44044</v>
      </c>
      <c r="AV104" s="372">
        <v>417</v>
      </c>
      <c r="AW104" s="372">
        <v>2569</v>
      </c>
      <c r="AX104" s="372">
        <v>658</v>
      </c>
      <c r="AY104" s="372">
        <v>30</v>
      </c>
      <c r="AZ104" s="372">
        <v>1526</v>
      </c>
      <c r="BA104" s="372">
        <v>1683</v>
      </c>
      <c r="BB104" s="372">
        <v>29387</v>
      </c>
      <c r="BC104" s="372">
        <v>9981</v>
      </c>
      <c r="BD104" s="372">
        <v>20832</v>
      </c>
      <c r="BE104" s="372">
        <v>18752</v>
      </c>
      <c r="BF104" s="372" t="s">
        <v>21</v>
      </c>
      <c r="BG104" s="372">
        <v>17051</v>
      </c>
      <c r="BH104" s="372">
        <v>17051</v>
      </c>
      <c r="BI104" s="372">
        <v>222</v>
      </c>
      <c r="BJ104" s="372">
        <v>2080</v>
      </c>
      <c r="BK104" s="372">
        <v>658</v>
      </c>
      <c r="BL104" s="2201" t="s">
        <v>36</v>
      </c>
      <c r="BM104" s="1662" t="s">
        <v>25</v>
      </c>
      <c r="BN104" s="2199" t="s">
        <v>25</v>
      </c>
      <c r="BO104" s="1822" t="s">
        <v>25</v>
      </c>
      <c r="BP104" s="2205">
        <v>44044</v>
      </c>
      <c r="BQ104" s="372">
        <v>16759</v>
      </c>
      <c r="BR104" s="372">
        <v>2201</v>
      </c>
      <c r="BS104" s="372">
        <v>18065</v>
      </c>
      <c r="BT104" s="372">
        <v>725</v>
      </c>
      <c r="BU104" s="372">
        <v>476</v>
      </c>
      <c r="BV104" s="372">
        <v>8</v>
      </c>
      <c r="BW104" s="372">
        <v>481</v>
      </c>
      <c r="BX104" s="372">
        <v>503</v>
      </c>
      <c r="BY104" s="369" t="s">
        <v>21</v>
      </c>
      <c r="BZ104" s="372">
        <v>796</v>
      </c>
      <c r="CA104" s="372">
        <v>1180</v>
      </c>
      <c r="CB104" s="372">
        <v>36646</v>
      </c>
      <c r="CC104" s="376">
        <v>11328</v>
      </c>
      <c r="CD104" s="2201" t="s">
        <v>36</v>
      </c>
      <c r="CE104" s="1662" t="s">
        <v>25</v>
      </c>
      <c r="CG104" s="372"/>
      <c r="CH104" s="2242"/>
      <c r="CI104" s="1662"/>
      <c r="CJ104" s="2199" t="s">
        <v>25</v>
      </c>
      <c r="CK104" s="1822" t="s">
        <v>25</v>
      </c>
      <c r="CL104" s="2205">
        <v>44044</v>
      </c>
      <c r="CM104" s="60">
        <v>30000</v>
      </c>
      <c r="CN104" s="1233">
        <v>1375</v>
      </c>
      <c r="CO104" s="1233">
        <v>28626</v>
      </c>
      <c r="CP104" s="1233">
        <v>18569</v>
      </c>
      <c r="CQ104" s="1233">
        <v>417</v>
      </c>
      <c r="CR104" s="1233">
        <v>75720</v>
      </c>
      <c r="CS104" s="1233">
        <v>19597</v>
      </c>
      <c r="CT104" s="1233">
        <v>392639</v>
      </c>
      <c r="CU104" s="1233">
        <v>495691</v>
      </c>
      <c r="CV104" s="1233">
        <v>11371</v>
      </c>
      <c r="CW104" s="1233">
        <v>16870</v>
      </c>
      <c r="CX104" s="1233">
        <v>2272</v>
      </c>
      <c r="CY104" s="1233">
        <v>19874</v>
      </c>
      <c r="CZ104" s="1233">
        <v>725</v>
      </c>
      <c r="DA104" s="1233">
        <v>6492</v>
      </c>
      <c r="DB104" s="1233">
        <v>38</v>
      </c>
      <c r="DC104" s="153">
        <v>3303</v>
      </c>
      <c r="DD104" s="1284" t="s">
        <v>36</v>
      </c>
      <c r="DE104" s="1533" t="s">
        <v>25</v>
      </c>
      <c r="DF104" s="2199" t="s">
        <v>25</v>
      </c>
      <c r="DG104" s="1822" t="s">
        <v>25</v>
      </c>
      <c r="DH104" s="2205">
        <v>44044</v>
      </c>
      <c r="DI104" s="372">
        <v>366179</v>
      </c>
      <c r="DJ104" s="1233">
        <v>78489</v>
      </c>
      <c r="DK104" s="1233">
        <v>87</v>
      </c>
      <c r="DL104" s="1233">
        <v>187</v>
      </c>
      <c r="DM104" s="1233">
        <v>1540</v>
      </c>
      <c r="DN104" s="1233">
        <v>168</v>
      </c>
      <c r="DO104" s="1233">
        <v>1372</v>
      </c>
      <c r="DP104" s="1233">
        <v>17532</v>
      </c>
      <c r="DQ104" s="1233" t="s">
        <v>21</v>
      </c>
      <c r="DR104" s="1233">
        <v>53352</v>
      </c>
      <c r="DS104" s="1233">
        <v>15756</v>
      </c>
      <c r="DT104" s="1233">
        <v>287690</v>
      </c>
      <c r="DU104" s="1233">
        <v>390469</v>
      </c>
      <c r="DV104" s="1233">
        <v>550</v>
      </c>
      <c r="DW104" s="1233">
        <v>384</v>
      </c>
      <c r="DX104" s="1233">
        <v>420</v>
      </c>
      <c r="DY104" s="1233">
        <v>98</v>
      </c>
      <c r="DZ104" s="1284" t="s">
        <v>36</v>
      </c>
      <c r="EA104" s="1533" t="s">
        <v>25</v>
      </c>
      <c r="EB104" s="2199" t="s">
        <v>25</v>
      </c>
      <c r="EC104" s="1822" t="s">
        <v>25</v>
      </c>
      <c r="ED104" s="2205">
        <v>44044</v>
      </c>
      <c r="EE104" s="1233">
        <v>17585</v>
      </c>
      <c r="EF104" s="1233">
        <v>136</v>
      </c>
      <c r="EG104" s="1233">
        <v>17449</v>
      </c>
      <c r="EH104" s="1233">
        <v>417</v>
      </c>
      <c r="EI104" s="1233">
        <v>2589</v>
      </c>
      <c r="EJ104" s="1233">
        <v>658</v>
      </c>
      <c r="EK104" s="1233">
        <v>30</v>
      </c>
      <c r="EL104" s="1233">
        <v>1544</v>
      </c>
      <c r="EM104" s="1233">
        <v>1702</v>
      </c>
      <c r="EN104" s="1234" t="s">
        <v>21</v>
      </c>
      <c r="EO104" s="1234" t="s">
        <v>21</v>
      </c>
      <c r="EP104" s="1233">
        <v>27206</v>
      </c>
      <c r="EQ104" s="1233">
        <v>716</v>
      </c>
      <c r="ER104" s="1233">
        <v>20832</v>
      </c>
      <c r="ES104" s="1233">
        <v>18752</v>
      </c>
      <c r="ET104" s="1233" t="s">
        <v>21</v>
      </c>
      <c r="EU104" s="1233">
        <v>17051</v>
      </c>
      <c r="EV104" s="1284" t="s">
        <v>36</v>
      </c>
      <c r="EW104" s="1533" t="s">
        <v>25</v>
      </c>
      <c r="EX104" s="2199" t="s">
        <v>25</v>
      </c>
      <c r="EY104" s="1822" t="s">
        <v>25</v>
      </c>
      <c r="EZ104" s="2205">
        <v>44044</v>
      </c>
      <c r="FA104" s="1233" t="s">
        <v>21</v>
      </c>
      <c r="FB104" s="1233">
        <v>6018</v>
      </c>
      <c r="FC104" s="1233">
        <v>3815</v>
      </c>
      <c r="FD104" s="1233">
        <v>28390</v>
      </c>
      <c r="FE104" s="1233">
        <v>6237</v>
      </c>
      <c r="FF104" s="1233">
        <v>10821</v>
      </c>
      <c r="FG104" s="1233">
        <v>16759</v>
      </c>
      <c r="FH104" s="1233">
        <v>2201</v>
      </c>
      <c r="FI104" s="1233">
        <v>18065</v>
      </c>
      <c r="FJ104" s="1233">
        <v>725</v>
      </c>
      <c r="FK104" s="1233">
        <v>506</v>
      </c>
      <c r="FL104" s="1233">
        <v>8</v>
      </c>
      <c r="FM104" s="1233">
        <v>481</v>
      </c>
      <c r="FN104" s="1233">
        <v>502</v>
      </c>
      <c r="FO104" s="1233">
        <v>4</v>
      </c>
      <c r="FP104" s="153" t="s">
        <v>21</v>
      </c>
      <c r="FQ104" s="1276" t="s">
        <v>36</v>
      </c>
      <c r="FR104" s="1531" t="s">
        <v>25</v>
      </c>
      <c r="FS104" s="2241"/>
      <c r="FT104" s="2241"/>
      <c r="FU104" s="2241"/>
      <c r="FV104" s="2241"/>
      <c r="FW104" s="2241"/>
      <c r="FX104" s="2241"/>
      <c r="FY104" s="2241"/>
      <c r="FZ104" s="2241"/>
      <c r="GA104" s="2241"/>
      <c r="GB104" s="2241"/>
      <c r="GC104" s="2241"/>
      <c r="GD104" s="2241"/>
      <c r="GE104" s="2241"/>
      <c r="GF104" s="2241"/>
      <c r="GG104" s="2241"/>
      <c r="GH104" s="2241"/>
      <c r="GI104" s="2241"/>
      <c r="GJ104" s="2241"/>
      <c r="GK104" s="2241"/>
      <c r="GL104" s="2241"/>
      <c r="GM104" s="2241"/>
      <c r="GN104" s="1531"/>
    </row>
    <row r="105" spans="1:196" ht="14.25" customHeight="1">
      <c r="A105" s="2199" t="s">
        <v>25</v>
      </c>
      <c r="B105" s="1822" t="s">
        <v>25</v>
      </c>
      <c r="C105" s="2205">
        <v>44075</v>
      </c>
      <c r="D105" s="382">
        <v>28741</v>
      </c>
      <c r="E105" s="372">
        <v>1241</v>
      </c>
      <c r="F105" s="372">
        <v>27500</v>
      </c>
      <c r="G105" s="372">
        <v>18911</v>
      </c>
      <c r="H105" s="372">
        <v>278</v>
      </c>
      <c r="I105" s="372">
        <v>51698</v>
      </c>
      <c r="J105" s="372">
        <v>18339</v>
      </c>
      <c r="K105" s="372">
        <v>285071</v>
      </c>
      <c r="L105" s="372">
        <v>341040</v>
      </c>
      <c r="M105" s="372">
        <v>11845</v>
      </c>
      <c r="N105" s="372">
        <v>19348</v>
      </c>
      <c r="O105" s="372">
        <v>1833</v>
      </c>
      <c r="P105" s="372">
        <v>16695</v>
      </c>
      <c r="Q105" s="372">
        <v>154</v>
      </c>
      <c r="R105" s="372">
        <v>1215</v>
      </c>
      <c r="S105" s="372">
        <v>169</v>
      </c>
      <c r="T105" s="376">
        <v>4880</v>
      </c>
      <c r="U105" s="2201" t="s">
        <v>37</v>
      </c>
      <c r="V105" s="1662" t="s">
        <v>25</v>
      </c>
      <c r="W105" s="2199" t="s">
        <v>25</v>
      </c>
      <c r="X105" s="1822" t="s">
        <v>25</v>
      </c>
      <c r="Y105" s="2205">
        <v>44075</v>
      </c>
      <c r="Z105" s="372">
        <v>71670</v>
      </c>
      <c r="AA105" s="372">
        <v>120</v>
      </c>
      <c r="AB105" s="372">
        <v>193</v>
      </c>
      <c r="AC105" s="372">
        <v>1405</v>
      </c>
      <c r="AD105" s="372">
        <v>351</v>
      </c>
      <c r="AE105" s="372">
        <v>1054</v>
      </c>
      <c r="AF105" s="372">
        <v>17870</v>
      </c>
      <c r="AG105" s="372" t="s">
        <v>21</v>
      </c>
      <c r="AH105" s="372">
        <v>45774</v>
      </c>
      <c r="AI105" s="372">
        <v>14594</v>
      </c>
      <c r="AJ105" s="372">
        <v>249538</v>
      </c>
      <c r="AK105" s="372">
        <v>334030</v>
      </c>
      <c r="AL105" s="372">
        <v>568</v>
      </c>
      <c r="AM105" s="372">
        <v>621</v>
      </c>
      <c r="AN105" s="372">
        <v>680</v>
      </c>
      <c r="AO105" s="372">
        <v>194</v>
      </c>
      <c r="AP105" s="372">
        <v>5362</v>
      </c>
      <c r="AQ105" s="2201" t="s">
        <v>37</v>
      </c>
      <c r="AR105" s="1662" t="s">
        <v>25</v>
      </c>
      <c r="AS105" s="2199" t="s">
        <v>25</v>
      </c>
      <c r="AT105" s="1822" t="s">
        <v>25</v>
      </c>
      <c r="AU105" s="2205">
        <v>44075</v>
      </c>
      <c r="AV105" s="372">
        <v>277</v>
      </c>
      <c r="AW105" s="372">
        <v>2856</v>
      </c>
      <c r="AX105" s="372">
        <v>750</v>
      </c>
      <c r="AY105" s="372">
        <v>30</v>
      </c>
      <c r="AZ105" s="372">
        <v>1679</v>
      </c>
      <c r="BA105" s="372">
        <v>1856</v>
      </c>
      <c r="BB105" s="372">
        <v>29211</v>
      </c>
      <c r="BC105" s="372">
        <v>8644</v>
      </c>
      <c r="BD105" s="372">
        <v>20828</v>
      </c>
      <c r="BE105" s="372">
        <v>18372</v>
      </c>
      <c r="BF105" s="372" t="s">
        <v>21</v>
      </c>
      <c r="BG105" s="372">
        <v>16783</v>
      </c>
      <c r="BH105" s="372">
        <v>16783</v>
      </c>
      <c r="BI105" s="372">
        <v>153</v>
      </c>
      <c r="BJ105" s="372">
        <v>2456</v>
      </c>
      <c r="BK105" s="372">
        <v>750</v>
      </c>
      <c r="BL105" s="2201" t="s">
        <v>37</v>
      </c>
      <c r="BM105" s="1662" t="s">
        <v>25</v>
      </c>
      <c r="BN105" s="2199" t="s">
        <v>25</v>
      </c>
      <c r="BO105" s="1822" t="s">
        <v>25</v>
      </c>
      <c r="BP105" s="2205">
        <v>44075</v>
      </c>
      <c r="BQ105" s="372">
        <v>19230</v>
      </c>
      <c r="BR105" s="372">
        <v>1763</v>
      </c>
      <c r="BS105" s="372">
        <v>14426</v>
      </c>
      <c r="BT105" s="372">
        <v>154</v>
      </c>
      <c r="BU105" s="372">
        <v>465</v>
      </c>
      <c r="BV105" s="372">
        <v>139</v>
      </c>
      <c r="BW105" s="372">
        <v>820</v>
      </c>
      <c r="BX105" s="372">
        <v>852</v>
      </c>
      <c r="BY105" s="369" t="s">
        <v>21</v>
      </c>
      <c r="BZ105" s="372">
        <v>771</v>
      </c>
      <c r="CA105" s="372">
        <v>1211</v>
      </c>
      <c r="CB105" s="372">
        <v>37589</v>
      </c>
      <c r="CC105" s="376">
        <v>12392</v>
      </c>
      <c r="CD105" s="2201" t="s">
        <v>37</v>
      </c>
      <c r="CE105" s="1662" t="s">
        <v>25</v>
      </c>
      <c r="CG105" s="372"/>
      <c r="CH105" s="2242"/>
      <c r="CI105" s="1662"/>
      <c r="CJ105" s="2199" t="s">
        <v>25</v>
      </c>
      <c r="CK105" s="1822" t="s">
        <v>25</v>
      </c>
      <c r="CL105" s="2205">
        <v>44075</v>
      </c>
      <c r="CM105" s="60">
        <v>29613</v>
      </c>
      <c r="CN105" s="1233">
        <v>1792</v>
      </c>
      <c r="CO105" s="1233">
        <v>27821</v>
      </c>
      <c r="CP105" s="1233">
        <v>18911</v>
      </c>
      <c r="CQ105" s="1233">
        <v>278</v>
      </c>
      <c r="CR105" s="1233">
        <v>68950</v>
      </c>
      <c r="CS105" s="1233">
        <v>18339</v>
      </c>
      <c r="CT105" s="1233">
        <v>352576</v>
      </c>
      <c r="CU105" s="1233">
        <v>434662</v>
      </c>
      <c r="CV105" s="1233">
        <v>11845</v>
      </c>
      <c r="CW105" s="1233">
        <v>19348</v>
      </c>
      <c r="CX105" s="1233">
        <v>1833</v>
      </c>
      <c r="CY105" s="1233">
        <v>16695</v>
      </c>
      <c r="CZ105" s="1233">
        <v>154</v>
      </c>
      <c r="DA105" s="1233">
        <v>5288</v>
      </c>
      <c r="DB105" s="1233">
        <v>169</v>
      </c>
      <c r="DC105" s="153">
        <v>4892</v>
      </c>
      <c r="DD105" s="1284" t="s">
        <v>37</v>
      </c>
      <c r="DE105" s="1533" t="s">
        <v>25</v>
      </c>
      <c r="DF105" s="2199" t="s">
        <v>25</v>
      </c>
      <c r="DG105" s="1822" t="s">
        <v>25</v>
      </c>
      <c r="DH105" s="2205">
        <v>44075</v>
      </c>
      <c r="DI105" s="372">
        <v>321208</v>
      </c>
      <c r="DJ105" s="1233">
        <v>71670</v>
      </c>
      <c r="DK105" s="1233">
        <v>120</v>
      </c>
      <c r="DL105" s="1233">
        <v>193</v>
      </c>
      <c r="DM105" s="1233">
        <v>1405</v>
      </c>
      <c r="DN105" s="1233">
        <v>351</v>
      </c>
      <c r="DO105" s="1233">
        <v>1054</v>
      </c>
      <c r="DP105" s="1233">
        <v>17870</v>
      </c>
      <c r="DQ105" s="1233" t="s">
        <v>21</v>
      </c>
      <c r="DR105" s="1233">
        <v>45774</v>
      </c>
      <c r="DS105" s="1233">
        <v>14594</v>
      </c>
      <c r="DT105" s="1233">
        <v>249538</v>
      </c>
      <c r="DU105" s="1233">
        <v>334030</v>
      </c>
      <c r="DV105" s="1233">
        <v>568</v>
      </c>
      <c r="DW105" s="1233">
        <v>621</v>
      </c>
      <c r="DX105" s="1233">
        <v>680</v>
      </c>
      <c r="DY105" s="1233">
        <v>194</v>
      </c>
      <c r="DZ105" s="1284" t="s">
        <v>37</v>
      </c>
      <c r="EA105" s="1533" t="s">
        <v>25</v>
      </c>
      <c r="EB105" s="2199" t="s">
        <v>25</v>
      </c>
      <c r="EC105" s="1822" t="s">
        <v>25</v>
      </c>
      <c r="ED105" s="2205">
        <v>44075</v>
      </c>
      <c r="EE105" s="1233">
        <v>17128</v>
      </c>
      <c r="EF105" s="1233">
        <v>161</v>
      </c>
      <c r="EG105" s="1233">
        <v>16967</v>
      </c>
      <c r="EH105" s="1233">
        <v>277</v>
      </c>
      <c r="EI105" s="1233">
        <v>2872</v>
      </c>
      <c r="EJ105" s="1233">
        <v>750</v>
      </c>
      <c r="EK105" s="1233">
        <v>30</v>
      </c>
      <c r="EL105" s="1233">
        <v>1691</v>
      </c>
      <c r="EM105" s="1233">
        <v>1871</v>
      </c>
      <c r="EN105" s="1234" t="s">
        <v>21</v>
      </c>
      <c r="EO105" s="1234" t="s">
        <v>21</v>
      </c>
      <c r="EP105" s="1233">
        <v>28169</v>
      </c>
      <c r="EQ105" s="1233">
        <v>715</v>
      </c>
      <c r="ER105" s="1233">
        <v>20828</v>
      </c>
      <c r="ES105" s="1233">
        <v>18372</v>
      </c>
      <c r="ET105" s="1233" t="s">
        <v>21</v>
      </c>
      <c r="EU105" s="1233">
        <v>16783</v>
      </c>
      <c r="EV105" s="1284" t="s">
        <v>37</v>
      </c>
      <c r="EW105" s="1533" t="s">
        <v>25</v>
      </c>
      <c r="EX105" s="2199" t="s">
        <v>25</v>
      </c>
      <c r="EY105" s="1822" t="s">
        <v>25</v>
      </c>
      <c r="EZ105" s="2205">
        <v>44075</v>
      </c>
      <c r="FA105" s="1233" t="s">
        <v>21</v>
      </c>
      <c r="FB105" s="1233">
        <v>5928</v>
      </c>
      <c r="FC105" s="1233">
        <v>3702</v>
      </c>
      <c r="FD105" s="1233">
        <v>29925</v>
      </c>
      <c r="FE105" s="1233">
        <v>6618</v>
      </c>
      <c r="FF105" s="1233">
        <v>11277</v>
      </c>
      <c r="FG105" s="1233">
        <v>19230</v>
      </c>
      <c r="FH105" s="1233">
        <v>1763</v>
      </c>
      <c r="FI105" s="1233">
        <v>14426</v>
      </c>
      <c r="FJ105" s="1233">
        <v>154</v>
      </c>
      <c r="FK105" s="1233">
        <v>489</v>
      </c>
      <c r="FL105" s="1233">
        <v>139</v>
      </c>
      <c r="FM105" s="1233">
        <v>820</v>
      </c>
      <c r="FN105" s="1233">
        <v>852</v>
      </c>
      <c r="FO105" s="1233">
        <v>4</v>
      </c>
      <c r="FP105" s="153" t="s">
        <v>21</v>
      </c>
      <c r="FQ105" s="1276" t="s">
        <v>37</v>
      </c>
      <c r="FR105" s="1531" t="s">
        <v>25</v>
      </c>
      <c r="FS105" s="2241"/>
      <c r="FT105" s="2241"/>
      <c r="FU105" s="2241"/>
      <c r="FV105" s="2241"/>
      <c r="FW105" s="2241"/>
      <c r="FX105" s="2241"/>
      <c r="FY105" s="2241"/>
      <c r="FZ105" s="2241"/>
      <c r="GA105" s="2241"/>
      <c r="GB105" s="2241"/>
      <c r="GC105" s="2241"/>
      <c r="GD105" s="2241"/>
      <c r="GE105" s="2241"/>
      <c r="GF105" s="2241"/>
      <c r="GG105" s="2241"/>
      <c r="GH105" s="2241"/>
      <c r="GI105" s="2241"/>
      <c r="GJ105" s="2241"/>
      <c r="GK105" s="2241"/>
      <c r="GL105" s="2241"/>
      <c r="GM105" s="2241"/>
      <c r="GN105" s="1531"/>
    </row>
    <row r="106" spans="1:196" ht="14.25" customHeight="1">
      <c r="A106" s="2199" t="s">
        <v>25</v>
      </c>
      <c r="B106" s="1822" t="s">
        <v>25</v>
      </c>
      <c r="C106" s="2205">
        <v>44105</v>
      </c>
      <c r="D106" s="382">
        <v>31099</v>
      </c>
      <c r="E106" s="372">
        <v>1391</v>
      </c>
      <c r="F106" s="372">
        <v>29708</v>
      </c>
      <c r="G106" s="372">
        <v>20732</v>
      </c>
      <c r="H106" s="372">
        <v>337</v>
      </c>
      <c r="I106" s="372">
        <v>51139</v>
      </c>
      <c r="J106" s="372">
        <v>23854</v>
      </c>
      <c r="K106" s="372">
        <v>319394</v>
      </c>
      <c r="L106" s="372">
        <v>386498</v>
      </c>
      <c r="M106" s="372">
        <v>14047</v>
      </c>
      <c r="N106" s="372">
        <v>20928</v>
      </c>
      <c r="O106" s="372">
        <v>2063</v>
      </c>
      <c r="P106" s="372">
        <v>15577</v>
      </c>
      <c r="Q106" s="372">
        <v>700</v>
      </c>
      <c r="R106" s="372">
        <v>1484</v>
      </c>
      <c r="S106" s="372">
        <v>100</v>
      </c>
      <c r="T106" s="376">
        <v>4682</v>
      </c>
      <c r="U106" s="2201" t="s">
        <v>38</v>
      </c>
      <c r="V106" s="1662" t="s">
        <v>25</v>
      </c>
      <c r="W106" s="2199" t="s">
        <v>25</v>
      </c>
      <c r="X106" s="1822" t="s">
        <v>25</v>
      </c>
      <c r="Y106" s="2205">
        <v>44105</v>
      </c>
      <c r="Z106" s="372">
        <v>78453</v>
      </c>
      <c r="AA106" s="372">
        <v>135</v>
      </c>
      <c r="AB106" s="372">
        <v>190</v>
      </c>
      <c r="AC106" s="372">
        <v>1549</v>
      </c>
      <c r="AD106" s="372">
        <v>430</v>
      </c>
      <c r="AE106" s="372">
        <v>1119</v>
      </c>
      <c r="AF106" s="372">
        <v>19580</v>
      </c>
      <c r="AG106" s="372" t="s">
        <v>21</v>
      </c>
      <c r="AH106" s="372">
        <v>44811</v>
      </c>
      <c r="AI106" s="372">
        <v>19902</v>
      </c>
      <c r="AJ106" s="372">
        <v>280584</v>
      </c>
      <c r="AK106" s="372">
        <v>378689</v>
      </c>
      <c r="AL106" s="372">
        <v>225</v>
      </c>
      <c r="AM106" s="372">
        <v>663</v>
      </c>
      <c r="AN106" s="372">
        <v>726</v>
      </c>
      <c r="AO106" s="372">
        <v>167</v>
      </c>
      <c r="AP106" s="372">
        <v>5962</v>
      </c>
      <c r="AQ106" s="2201" t="s">
        <v>38</v>
      </c>
      <c r="AR106" s="1662" t="s">
        <v>25</v>
      </c>
      <c r="AS106" s="2199" t="s">
        <v>25</v>
      </c>
      <c r="AT106" s="1822" t="s">
        <v>25</v>
      </c>
      <c r="AU106" s="2205">
        <v>44105</v>
      </c>
      <c r="AV106" s="372">
        <v>337</v>
      </c>
      <c r="AW106" s="372">
        <v>2526</v>
      </c>
      <c r="AX106" s="372">
        <v>801</v>
      </c>
      <c r="AY106" s="372">
        <v>48</v>
      </c>
      <c r="AZ106" s="372">
        <v>1333</v>
      </c>
      <c r="BA106" s="372">
        <v>1467</v>
      </c>
      <c r="BB106" s="372">
        <v>30857</v>
      </c>
      <c r="BC106" s="372">
        <v>10367</v>
      </c>
      <c r="BD106" s="372">
        <v>21858</v>
      </c>
      <c r="BE106" s="372">
        <v>19746</v>
      </c>
      <c r="BF106" s="372" t="s">
        <v>21</v>
      </c>
      <c r="BG106" s="372">
        <v>18054</v>
      </c>
      <c r="BH106" s="372">
        <v>18054</v>
      </c>
      <c r="BI106" s="372">
        <v>152</v>
      </c>
      <c r="BJ106" s="372">
        <v>2112</v>
      </c>
      <c r="BK106" s="372">
        <v>801</v>
      </c>
      <c r="BL106" s="2201" t="s">
        <v>38</v>
      </c>
      <c r="BM106" s="1662" t="s">
        <v>25</v>
      </c>
      <c r="BN106" s="2199" t="s">
        <v>25</v>
      </c>
      <c r="BO106" s="1822" t="s">
        <v>25</v>
      </c>
      <c r="BP106" s="2205">
        <v>44105</v>
      </c>
      <c r="BQ106" s="372">
        <v>20788</v>
      </c>
      <c r="BR106" s="372">
        <v>1973</v>
      </c>
      <c r="BS106" s="372">
        <v>13299</v>
      </c>
      <c r="BT106" s="372">
        <v>700</v>
      </c>
      <c r="BU106" s="372">
        <v>683</v>
      </c>
      <c r="BV106" s="372">
        <v>52</v>
      </c>
      <c r="BW106" s="372">
        <v>1198</v>
      </c>
      <c r="BX106" s="372">
        <v>1236</v>
      </c>
      <c r="BY106" s="369" t="s">
        <v>21</v>
      </c>
      <c r="BZ106" s="372">
        <v>796</v>
      </c>
      <c r="CA106" s="372">
        <v>1396</v>
      </c>
      <c r="CB106" s="372">
        <v>40339</v>
      </c>
      <c r="CC106" s="376">
        <v>13695</v>
      </c>
      <c r="CD106" s="2201" t="s">
        <v>38</v>
      </c>
      <c r="CE106" s="1662" t="s">
        <v>25</v>
      </c>
      <c r="CG106" s="372"/>
      <c r="CH106" s="2242"/>
      <c r="CI106" s="1662"/>
      <c r="CJ106" s="2199" t="s">
        <v>25</v>
      </c>
      <c r="CK106" s="1822" t="s">
        <v>25</v>
      </c>
      <c r="CL106" s="2205">
        <v>44105</v>
      </c>
      <c r="CM106" s="60">
        <v>31993</v>
      </c>
      <c r="CN106" s="1233">
        <v>2032</v>
      </c>
      <c r="CO106" s="1233">
        <v>29961</v>
      </c>
      <c r="CP106" s="1233">
        <v>20732</v>
      </c>
      <c r="CQ106" s="1233">
        <v>337</v>
      </c>
      <c r="CR106" s="1233">
        <v>68364</v>
      </c>
      <c r="CS106" s="1233">
        <v>23854</v>
      </c>
      <c r="CT106" s="1233">
        <v>382391</v>
      </c>
      <c r="CU106" s="1233">
        <v>474583</v>
      </c>
      <c r="CV106" s="1233">
        <v>14047</v>
      </c>
      <c r="CW106" s="1233">
        <v>20928</v>
      </c>
      <c r="CX106" s="1233">
        <v>2063</v>
      </c>
      <c r="CY106" s="1233">
        <v>15577</v>
      </c>
      <c r="CZ106" s="1233">
        <v>700</v>
      </c>
      <c r="DA106" s="1233">
        <v>4660</v>
      </c>
      <c r="DB106" s="1233">
        <v>100</v>
      </c>
      <c r="DC106" s="153">
        <v>4702</v>
      </c>
      <c r="DD106" s="1284" t="s">
        <v>38</v>
      </c>
      <c r="DE106" s="1533" t="s">
        <v>25</v>
      </c>
      <c r="DF106" s="2199" t="s">
        <v>25</v>
      </c>
      <c r="DG106" s="1822" t="s">
        <v>25</v>
      </c>
      <c r="DH106" s="2205">
        <v>44105</v>
      </c>
      <c r="DI106" s="372">
        <v>359036</v>
      </c>
      <c r="DJ106" s="1233">
        <v>78453</v>
      </c>
      <c r="DK106" s="1233">
        <v>135</v>
      </c>
      <c r="DL106" s="1233">
        <v>190</v>
      </c>
      <c r="DM106" s="1233">
        <v>1549</v>
      </c>
      <c r="DN106" s="1233">
        <v>430</v>
      </c>
      <c r="DO106" s="1233">
        <v>1119</v>
      </c>
      <c r="DP106" s="1233">
        <v>19580</v>
      </c>
      <c r="DQ106" s="1233" t="s">
        <v>21</v>
      </c>
      <c r="DR106" s="1233">
        <v>44811</v>
      </c>
      <c r="DS106" s="1233">
        <v>19902</v>
      </c>
      <c r="DT106" s="1233">
        <v>280584</v>
      </c>
      <c r="DU106" s="1233">
        <v>378689</v>
      </c>
      <c r="DV106" s="1233">
        <v>225</v>
      </c>
      <c r="DW106" s="1233">
        <v>663</v>
      </c>
      <c r="DX106" s="1233">
        <v>726</v>
      </c>
      <c r="DY106" s="1233">
        <v>167</v>
      </c>
      <c r="DZ106" s="1284" t="s">
        <v>38</v>
      </c>
      <c r="EA106" s="1533" t="s">
        <v>25</v>
      </c>
      <c r="EB106" s="2199" t="s">
        <v>25</v>
      </c>
      <c r="EC106" s="1822" t="s">
        <v>25</v>
      </c>
      <c r="ED106" s="2205">
        <v>44105</v>
      </c>
      <c r="EE106" s="1233">
        <v>18286</v>
      </c>
      <c r="EF106" s="1233">
        <v>143</v>
      </c>
      <c r="EG106" s="1233">
        <v>18143</v>
      </c>
      <c r="EH106" s="1233">
        <v>337</v>
      </c>
      <c r="EI106" s="1233">
        <v>2549</v>
      </c>
      <c r="EJ106" s="1233">
        <v>801</v>
      </c>
      <c r="EK106" s="1233">
        <v>48</v>
      </c>
      <c r="EL106" s="1233">
        <v>1353</v>
      </c>
      <c r="EM106" s="1233">
        <v>1488</v>
      </c>
      <c r="EN106" s="1234" t="s">
        <v>21</v>
      </c>
      <c r="EO106" s="1234" t="s">
        <v>21</v>
      </c>
      <c r="EP106" s="1233">
        <v>30346</v>
      </c>
      <c r="EQ106" s="1233">
        <v>846</v>
      </c>
      <c r="ER106" s="1233">
        <v>21859</v>
      </c>
      <c r="ES106" s="1233">
        <v>19746</v>
      </c>
      <c r="ET106" s="1233" t="s">
        <v>21</v>
      </c>
      <c r="EU106" s="1233">
        <v>18054</v>
      </c>
      <c r="EV106" s="1284" t="s">
        <v>38</v>
      </c>
      <c r="EW106" s="1533" t="s">
        <v>25</v>
      </c>
      <c r="EX106" s="2199" t="s">
        <v>25</v>
      </c>
      <c r="EY106" s="1822" t="s">
        <v>25</v>
      </c>
      <c r="EZ106" s="2205">
        <v>44105</v>
      </c>
      <c r="FA106" s="1233" t="s">
        <v>21</v>
      </c>
      <c r="FB106" s="1233">
        <v>6331</v>
      </c>
      <c r="FC106" s="1233">
        <v>3883</v>
      </c>
      <c r="FD106" s="1233">
        <v>33796</v>
      </c>
      <c r="FE106" s="1233">
        <v>7394</v>
      </c>
      <c r="FF106" s="1233">
        <v>13822</v>
      </c>
      <c r="FG106" s="1233">
        <v>20788</v>
      </c>
      <c r="FH106" s="1233">
        <v>1973</v>
      </c>
      <c r="FI106" s="1233">
        <v>13299</v>
      </c>
      <c r="FJ106" s="1233">
        <v>700</v>
      </c>
      <c r="FK106" s="1233">
        <v>699</v>
      </c>
      <c r="FL106" s="1233">
        <v>52</v>
      </c>
      <c r="FM106" s="1233">
        <v>1198</v>
      </c>
      <c r="FN106" s="1233">
        <v>1236</v>
      </c>
      <c r="FO106" s="1233">
        <v>5</v>
      </c>
      <c r="FP106" s="153" t="s">
        <v>21</v>
      </c>
      <c r="FQ106" s="1276" t="s">
        <v>38</v>
      </c>
      <c r="FR106" s="1531" t="s">
        <v>25</v>
      </c>
      <c r="FS106" s="2241"/>
      <c r="FT106" s="2241"/>
      <c r="FU106" s="2241"/>
      <c r="FV106" s="2241"/>
      <c r="FW106" s="2241"/>
      <c r="FX106" s="2241"/>
      <c r="FY106" s="2241"/>
      <c r="FZ106" s="2241"/>
      <c r="GA106" s="2241"/>
      <c r="GB106" s="2241"/>
      <c r="GC106" s="2241"/>
      <c r="GD106" s="2241"/>
      <c r="GE106" s="2241"/>
      <c r="GF106" s="2241"/>
      <c r="GG106" s="2241"/>
      <c r="GH106" s="2241"/>
      <c r="GI106" s="2241"/>
      <c r="GJ106" s="2241"/>
      <c r="GK106" s="2241"/>
      <c r="GL106" s="2241"/>
      <c r="GM106" s="2241"/>
      <c r="GN106" s="1531"/>
    </row>
    <row r="107" spans="1:196" ht="14.25" customHeight="1">
      <c r="A107" s="2199" t="s">
        <v>25</v>
      </c>
      <c r="B107" s="1822" t="s">
        <v>25</v>
      </c>
      <c r="C107" s="2205">
        <v>44136</v>
      </c>
      <c r="D107" s="382">
        <v>30455</v>
      </c>
      <c r="E107" s="372">
        <v>1334</v>
      </c>
      <c r="F107" s="372">
        <v>29121</v>
      </c>
      <c r="G107" s="372">
        <v>15982</v>
      </c>
      <c r="H107" s="372">
        <v>354</v>
      </c>
      <c r="I107" s="372">
        <v>57885</v>
      </c>
      <c r="J107" s="372">
        <v>21125</v>
      </c>
      <c r="K107" s="372">
        <v>338393</v>
      </c>
      <c r="L107" s="372">
        <v>411313</v>
      </c>
      <c r="M107" s="372">
        <v>15295</v>
      </c>
      <c r="N107" s="372">
        <v>20421</v>
      </c>
      <c r="O107" s="372">
        <v>2134</v>
      </c>
      <c r="P107" s="372">
        <v>14792</v>
      </c>
      <c r="Q107" s="372">
        <v>1015</v>
      </c>
      <c r="R107" s="372">
        <v>1335</v>
      </c>
      <c r="S107" s="372">
        <v>320</v>
      </c>
      <c r="T107" s="376">
        <v>4882</v>
      </c>
      <c r="U107" s="2201" t="s">
        <v>39</v>
      </c>
      <c r="V107" s="1662" t="s">
        <v>25</v>
      </c>
      <c r="W107" s="2199" t="s">
        <v>25</v>
      </c>
      <c r="X107" s="1822" t="s">
        <v>25</v>
      </c>
      <c r="Y107" s="2205">
        <v>44136</v>
      </c>
      <c r="Z107" s="372">
        <v>75548</v>
      </c>
      <c r="AA107" s="372">
        <v>150</v>
      </c>
      <c r="AB107" s="372">
        <v>190</v>
      </c>
      <c r="AC107" s="372">
        <v>1366</v>
      </c>
      <c r="AD107" s="372">
        <v>321</v>
      </c>
      <c r="AE107" s="372">
        <v>1045</v>
      </c>
      <c r="AF107" s="372">
        <v>14911</v>
      </c>
      <c r="AG107" s="372" t="s">
        <v>21</v>
      </c>
      <c r="AH107" s="372">
        <v>51480</v>
      </c>
      <c r="AI107" s="372">
        <v>17181</v>
      </c>
      <c r="AJ107" s="372">
        <v>297779</v>
      </c>
      <c r="AK107" s="372">
        <v>402080</v>
      </c>
      <c r="AL107" s="372">
        <v>203</v>
      </c>
      <c r="AM107" s="372">
        <v>611</v>
      </c>
      <c r="AN107" s="372">
        <v>669</v>
      </c>
      <c r="AO107" s="372">
        <v>176</v>
      </c>
      <c r="AP107" s="372">
        <v>6424</v>
      </c>
      <c r="AQ107" s="2201" t="s">
        <v>39</v>
      </c>
      <c r="AR107" s="1662" t="s">
        <v>25</v>
      </c>
      <c r="AS107" s="2199" t="s">
        <v>25</v>
      </c>
      <c r="AT107" s="1822" t="s">
        <v>25</v>
      </c>
      <c r="AU107" s="2205">
        <v>44136</v>
      </c>
      <c r="AV107" s="372">
        <v>352</v>
      </c>
      <c r="AW107" s="372">
        <v>2627</v>
      </c>
      <c r="AX107" s="372">
        <v>784</v>
      </c>
      <c r="AY107" s="372">
        <v>32</v>
      </c>
      <c r="AZ107" s="372">
        <v>1448</v>
      </c>
      <c r="BA107" s="372">
        <v>1601</v>
      </c>
      <c r="BB107" s="372">
        <v>28049</v>
      </c>
      <c r="BC107" s="372">
        <v>9581</v>
      </c>
      <c r="BD107" s="372">
        <v>21744</v>
      </c>
      <c r="BE107" s="372">
        <v>19487</v>
      </c>
      <c r="BF107" s="372" t="s">
        <v>21</v>
      </c>
      <c r="BG107" s="372">
        <v>17760</v>
      </c>
      <c r="BH107" s="372">
        <v>17760</v>
      </c>
      <c r="BI107" s="372">
        <v>197</v>
      </c>
      <c r="BJ107" s="372">
        <v>2257</v>
      </c>
      <c r="BK107" s="372">
        <v>784</v>
      </c>
      <c r="BL107" s="2201" t="s">
        <v>39</v>
      </c>
      <c r="BM107" s="1662" t="s">
        <v>25</v>
      </c>
      <c r="BN107" s="2199" t="s">
        <v>25</v>
      </c>
      <c r="BO107" s="1822" t="s">
        <v>25</v>
      </c>
      <c r="BP107" s="2205">
        <v>44136</v>
      </c>
      <c r="BQ107" s="372">
        <v>20250</v>
      </c>
      <c r="BR107" s="372">
        <v>2027</v>
      </c>
      <c r="BS107" s="372">
        <v>12435</v>
      </c>
      <c r="BT107" s="372">
        <v>1015</v>
      </c>
      <c r="BU107" s="372">
        <v>551</v>
      </c>
      <c r="BV107" s="372">
        <v>288</v>
      </c>
      <c r="BW107" s="372">
        <v>657</v>
      </c>
      <c r="BX107" s="372">
        <v>688</v>
      </c>
      <c r="BY107" s="369" t="s">
        <v>21</v>
      </c>
      <c r="BZ107" s="372">
        <v>865</v>
      </c>
      <c r="CA107" s="372">
        <v>1072</v>
      </c>
      <c r="CB107" s="372">
        <v>40821</v>
      </c>
      <c r="CC107" s="376">
        <v>13877</v>
      </c>
      <c r="CD107" s="2201" t="s">
        <v>39</v>
      </c>
      <c r="CE107" s="1662" t="s">
        <v>25</v>
      </c>
      <c r="CG107" s="372"/>
      <c r="CH107" s="2242"/>
      <c r="CI107" s="1662"/>
      <c r="CJ107" s="2199" t="s">
        <v>25</v>
      </c>
      <c r="CK107" s="1822" t="s">
        <v>25</v>
      </c>
      <c r="CL107" s="2205">
        <v>44136</v>
      </c>
      <c r="CM107" s="60">
        <v>31365</v>
      </c>
      <c r="CN107" s="1233">
        <v>1989</v>
      </c>
      <c r="CO107" s="1233">
        <v>29375</v>
      </c>
      <c r="CP107" s="1233">
        <v>15982</v>
      </c>
      <c r="CQ107" s="1233">
        <v>354</v>
      </c>
      <c r="CR107" s="1233">
        <v>74778</v>
      </c>
      <c r="CS107" s="1233">
        <v>21125</v>
      </c>
      <c r="CT107" s="1233">
        <v>413007</v>
      </c>
      <c r="CU107" s="1233">
        <v>514269</v>
      </c>
      <c r="CV107" s="1233">
        <v>15295</v>
      </c>
      <c r="CW107" s="1233">
        <v>20421</v>
      </c>
      <c r="CX107" s="1233">
        <v>2134</v>
      </c>
      <c r="CY107" s="1233">
        <v>14792</v>
      </c>
      <c r="CZ107" s="1233">
        <v>1015</v>
      </c>
      <c r="DA107" s="1233">
        <v>6056</v>
      </c>
      <c r="DB107" s="1233">
        <v>320</v>
      </c>
      <c r="DC107" s="153">
        <v>4938</v>
      </c>
      <c r="DD107" s="1284" t="s">
        <v>39</v>
      </c>
      <c r="DE107" s="1533" t="s">
        <v>25</v>
      </c>
      <c r="DF107" s="2199" t="s">
        <v>25</v>
      </c>
      <c r="DG107" s="1822" t="s">
        <v>25</v>
      </c>
      <c r="DH107" s="2205">
        <v>44136</v>
      </c>
      <c r="DI107" s="372">
        <v>373327</v>
      </c>
      <c r="DJ107" s="1233">
        <v>75548</v>
      </c>
      <c r="DK107" s="1233">
        <v>150</v>
      </c>
      <c r="DL107" s="1233">
        <v>190</v>
      </c>
      <c r="DM107" s="1233">
        <v>1366</v>
      </c>
      <c r="DN107" s="1233">
        <v>321</v>
      </c>
      <c r="DO107" s="1233">
        <v>1045</v>
      </c>
      <c r="DP107" s="1233">
        <v>14911</v>
      </c>
      <c r="DQ107" s="1233" t="s">
        <v>21</v>
      </c>
      <c r="DR107" s="1233">
        <v>51480</v>
      </c>
      <c r="DS107" s="1233">
        <v>17181</v>
      </c>
      <c r="DT107" s="1233">
        <v>297779</v>
      </c>
      <c r="DU107" s="1233">
        <v>402080</v>
      </c>
      <c r="DV107" s="1233">
        <v>203</v>
      </c>
      <c r="DW107" s="1233">
        <v>611</v>
      </c>
      <c r="DX107" s="1233">
        <v>669</v>
      </c>
      <c r="DY107" s="1233">
        <v>176</v>
      </c>
      <c r="DZ107" s="1284" t="s">
        <v>39</v>
      </c>
      <c r="EA107" s="1533" t="s">
        <v>25</v>
      </c>
      <c r="EB107" s="2199" t="s">
        <v>25</v>
      </c>
      <c r="EC107" s="1822" t="s">
        <v>25</v>
      </c>
      <c r="ED107" s="2205">
        <v>44136</v>
      </c>
      <c r="EE107" s="1233">
        <v>17950</v>
      </c>
      <c r="EF107" s="1233">
        <v>121</v>
      </c>
      <c r="EG107" s="1233">
        <v>17829</v>
      </c>
      <c r="EH107" s="1233">
        <v>352</v>
      </c>
      <c r="EI107" s="1233">
        <v>2686</v>
      </c>
      <c r="EJ107" s="1233">
        <v>784</v>
      </c>
      <c r="EK107" s="1233">
        <v>32</v>
      </c>
      <c r="EL107" s="1233">
        <v>1504</v>
      </c>
      <c r="EM107" s="1233">
        <v>1657</v>
      </c>
      <c r="EN107" s="1234" t="s">
        <v>21</v>
      </c>
      <c r="EO107" s="1234" t="s">
        <v>21</v>
      </c>
      <c r="EP107" s="1233">
        <v>27630</v>
      </c>
      <c r="EQ107" s="1233">
        <v>387</v>
      </c>
      <c r="ER107" s="1233">
        <v>21743</v>
      </c>
      <c r="ES107" s="1233">
        <v>19487</v>
      </c>
      <c r="ET107" s="1233" t="s">
        <v>21</v>
      </c>
      <c r="EU107" s="1233">
        <v>17760</v>
      </c>
      <c r="EV107" s="1284" t="s">
        <v>39</v>
      </c>
      <c r="EW107" s="1533" t="s">
        <v>25</v>
      </c>
      <c r="EX107" s="2199" t="s">
        <v>25</v>
      </c>
      <c r="EY107" s="1822" t="s">
        <v>25</v>
      </c>
      <c r="EZ107" s="2205">
        <v>44136</v>
      </c>
      <c r="FA107" s="1233">
        <v>2</v>
      </c>
      <c r="FB107" s="1233">
        <v>6410</v>
      </c>
      <c r="FC107" s="1233">
        <v>3870</v>
      </c>
      <c r="FD107" s="1233">
        <v>34588</v>
      </c>
      <c r="FE107" s="1233">
        <v>8617</v>
      </c>
      <c r="FF107" s="1233">
        <v>15092</v>
      </c>
      <c r="FG107" s="1233">
        <v>20250</v>
      </c>
      <c r="FH107" s="1233">
        <v>2027</v>
      </c>
      <c r="FI107" s="1233">
        <v>12435</v>
      </c>
      <c r="FJ107" s="1233">
        <v>1015</v>
      </c>
      <c r="FK107" s="1233">
        <v>579</v>
      </c>
      <c r="FL107" s="1233">
        <v>288</v>
      </c>
      <c r="FM107" s="1233">
        <v>657</v>
      </c>
      <c r="FN107" s="1233">
        <v>687</v>
      </c>
      <c r="FO107" s="1233">
        <v>5</v>
      </c>
      <c r="FP107" s="153" t="s">
        <v>21</v>
      </c>
      <c r="FQ107" s="1276" t="s">
        <v>39</v>
      </c>
      <c r="FR107" s="1531" t="s">
        <v>25</v>
      </c>
      <c r="FS107" s="2241"/>
      <c r="FT107" s="2241"/>
      <c r="FU107" s="2241"/>
      <c r="FV107" s="2241"/>
      <c r="FW107" s="2241"/>
      <c r="FX107" s="2241"/>
      <c r="FY107" s="2241"/>
      <c r="FZ107" s="2241"/>
      <c r="GA107" s="2241"/>
      <c r="GB107" s="2241"/>
      <c r="GC107" s="2241"/>
      <c r="GD107" s="2241"/>
      <c r="GE107" s="2241"/>
      <c r="GF107" s="2241"/>
      <c r="GG107" s="2241"/>
      <c r="GH107" s="2241"/>
      <c r="GI107" s="2241"/>
      <c r="GJ107" s="2241"/>
      <c r="GK107" s="2241"/>
      <c r="GL107" s="2241"/>
      <c r="GM107" s="2241"/>
      <c r="GN107" s="1531"/>
    </row>
    <row r="108" spans="1:196" ht="14.25" customHeight="1">
      <c r="A108" s="2206" t="s">
        <v>25</v>
      </c>
      <c r="B108" s="1830" t="s">
        <v>25</v>
      </c>
      <c r="C108" s="2207">
        <v>44166</v>
      </c>
      <c r="D108" s="374">
        <v>32226</v>
      </c>
      <c r="E108" s="373">
        <v>1604</v>
      </c>
      <c r="F108" s="373">
        <v>30622</v>
      </c>
      <c r="G108" s="373">
        <v>19547</v>
      </c>
      <c r="H108" s="373">
        <v>413</v>
      </c>
      <c r="I108" s="373">
        <v>50110</v>
      </c>
      <c r="J108" s="373">
        <v>23184</v>
      </c>
      <c r="K108" s="373">
        <v>361720</v>
      </c>
      <c r="L108" s="373">
        <v>447715</v>
      </c>
      <c r="M108" s="373">
        <v>13040</v>
      </c>
      <c r="N108" s="373">
        <v>21376</v>
      </c>
      <c r="O108" s="373">
        <v>2262</v>
      </c>
      <c r="P108" s="373">
        <v>18466</v>
      </c>
      <c r="Q108" s="373">
        <v>301</v>
      </c>
      <c r="R108" s="373">
        <v>1283</v>
      </c>
      <c r="S108" s="373">
        <v>118</v>
      </c>
      <c r="T108" s="377">
        <v>5196</v>
      </c>
      <c r="U108" s="2208" t="s">
        <v>40</v>
      </c>
      <c r="V108" s="1673" t="s">
        <v>25</v>
      </c>
      <c r="W108" s="2206" t="s">
        <v>25</v>
      </c>
      <c r="X108" s="1830" t="s">
        <v>25</v>
      </c>
      <c r="Y108" s="2207">
        <v>44166</v>
      </c>
      <c r="Z108" s="373">
        <v>75151</v>
      </c>
      <c r="AA108" s="373">
        <v>164</v>
      </c>
      <c r="AB108" s="373">
        <v>193</v>
      </c>
      <c r="AC108" s="373">
        <v>1769</v>
      </c>
      <c r="AD108" s="373">
        <v>296</v>
      </c>
      <c r="AE108" s="373">
        <v>1473</v>
      </c>
      <c r="AF108" s="373">
        <v>18348</v>
      </c>
      <c r="AG108" s="373" t="s">
        <v>21</v>
      </c>
      <c r="AH108" s="373">
        <v>43357</v>
      </c>
      <c r="AI108" s="373">
        <v>18821</v>
      </c>
      <c r="AJ108" s="373">
        <v>319180</v>
      </c>
      <c r="AK108" s="373">
        <v>435520</v>
      </c>
      <c r="AL108" s="373">
        <v>150</v>
      </c>
      <c r="AM108" s="373">
        <v>535</v>
      </c>
      <c r="AN108" s="373">
        <v>586</v>
      </c>
      <c r="AO108" s="373">
        <v>109</v>
      </c>
      <c r="AP108" s="373">
        <v>6808</v>
      </c>
      <c r="AQ108" s="2208" t="s">
        <v>40</v>
      </c>
      <c r="AR108" s="1673" t="s">
        <v>25</v>
      </c>
      <c r="AS108" s="2206" t="s">
        <v>25</v>
      </c>
      <c r="AT108" s="1830" t="s">
        <v>25</v>
      </c>
      <c r="AU108" s="2207">
        <v>44166</v>
      </c>
      <c r="AV108" s="373">
        <v>412</v>
      </c>
      <c r="AW108" s="373">
        <v>4432</v>
      </c>
      <c r="AX108" s="373">
        <v>807</v>
      </c>
      <c r="AY108" s="373">
        <v>39</v>
      </c>
      <c r="AZ108" s="373">
        <v>2932</v>
      </c>
      <c r="BA108" s="373">
        <v>3267</v>
      </c>
      <c r="BB108" s="373">
        <v>30649</v>
      </c>
      <c r="BC108" s="373">
        <v>11593</v>
      </c>
      <c r="BD108" s="373">
        <v>24155</v>
      </c>
      <c r="BE108" s="373">
        <v>20052</v>
      </c>
      <c r="BF108" s="373" t="s">
        <v>21</v>
      </c>
      <c r="BG108" s="373">
        <v>18219</v>
      </c>
      <c r="BH108" s="373">
        <v>18219</v>
      </c>
      <c r="BI108" s="373">
        <v>249</v>
      </c>
      <c r="BJ108" s="373">
        <v>4103</v>
      </c>
      <c r="BK108" s="373">
        <v>807</v>
      </c>
      <c r="BL108" s="2208" t="s">
        <v>40</v>
      </c>
      <c r="BM108" s="1673" t="s">
        <v>25</v>
      </c>
      <c r="BN108" s="2206" t="s">
        <v>25</v>
      </c>
      <c r="BO108" s="1830" t="s">
        <v>25</v>
      </c>
      <c r="BP108" s="2207">
        <v>44166</v>
      </c>
      <c r="BQ108" s="373">
        <v>21205</v>
      </c>
      <c r="BR108" s="373">
        <v>2155</v>
      </c>
      <c r="BS108" s="373">
        <v>15381</v>
      </c>
      <c r="BT108" s="373">
        <v>301</v>
      </c>
      <c r="BU108" s="373">
        <v>476</v>
      </c>
      <c r="BV108" s="373">
        <v>79</v>
      </c>
      <c r="BW108" s="373">
        <v>907</v>
      </c>
      <c r="BX108" s="373">
        <v>942</v>
      </c>
      <c r="BY108" s="1181" t="s">
        <v>21</v>
      </c>
      <c r="BZ108" s="373">
        <v>900</v>
      </c>
      <c r="CA108" s="373">
        <v>1377</v>
      </c>
      <c r="CB108" s="373">
        <v>43311</v>
      </c>
      <c r="CC108" s="377">
        <v>15167</v>
      </c>
      <c r="CD108" s="2208" t="s">
        <v>40</v>
      </c>
      <c r="CE108" s="1673" t="s">
        <v>25</v>
      </c>
      <c r="CG108" s="372"/>
      <c r="CH108" s="2242"/>
      <c r="CI108" s="1662"/>
      <c r="CJ108" s="2206" t="s">
        <v>25</v>
      </c>
      <c r="CK108" s="1830" t="s">
        <v>25</v>
      </c>
      <c r="CL108" s="2207">
        <v>44166</v>
      </c>
      <c r="CM108" s="74">
        <v>33142</v>
      </c>
      <c r="CN108" s="1232">
        <v>2300</v>
      </c>
      <c r="CO108" s="1232">
        <v>30841</v>
      </c>
      <c r="CP108" s="1232">
        <v>19547</v>
      </c>
      <c r="CQ108" s="1232">
        <v>413</v>
      </c>
      <c r="CR108" s="1232">
        <v>67605</v>
      </c>
      <c r="CS108" s="1232">
        <v>23184</v>
      </c>
      <c r="CT108" s="1232">
        <v>442205</v>
      </c>
      <c r="CU108" s="1232">
        <v>558200</v>
      </c>
      <c r="CV108" s="1232">
        <v>13040</v>
      </c>
      <c r="CW108" s="1232">
        <v>21376</v>
      </c>
      <c r="CX108" s="1232">
        <v>2262</v>
      </c>
      <c r="CY108" s="1232">
        <v>18466</v>
      </c>
      <c r="CZ108" s="1232">
        <v>301</v>
      </c>
      <c r="DA108" s="1232">
        <v>6936</v>
      </c>
      <c r="DB108" s="1232">
        <v>118</v>
      </c>
      <c r="DC108" s="361">
        <v>5246</v>
      </c>
      <c r="DD108" s="1298" t="s">
        <v>40</v>
      </c>
      <c r="DE108" s="1537" t="s">
        <v>25</v>
      </c>
      <c r="DF108" s="2206" t="s">
        <v>25</v>
      </c>
      <c r="DG108" s="1830" t="s">
        <v>25</v>
      </c>
      <c r="DH108" s="2207">
        <v>44166</v>
      </c>
      <c r="DI108" s="373">
        <v>394331</v>
      </c>
      <c r="DJ108" s="1232">
        <v>75151</v>
      </c>
      <c r="DK108" s="1232">
        <v>164</v>
      </c>
      <c r="DL108" s="1232">
        <v>193</v>
      </c>
      <c r="DM108" s="1232">
        <v>1769</v>
      </c>
      <c r="DN108" s="1232">
        <v>296</v>
      </c>
      <c r="DO108" s="1232">
        <v>1473</v>
      </c>
      <c r="DP108" s="1232">
        <v>18348</v>
      </c>
      <c r="DQ108" s="1232" t="s">
        <v>21</v>
      </c>
      <c r="DR108" s="1232">
        <v>43357</v>
      </c>
      <c r="DS108" s="1232">
        <v>18821</v>
      </c>
      <c r="DT108" s="1232">
        <v>319180</v>
      </c>
      <c r="DU108" s="1232">
        <v>435520</v>
      </c>
      <c r="DV108" s="1232">
        <v>150</v>
      </c>
      <c r="DW108" s="1232">
        <v>535</v>
      </c>
      <c r="DX108" s="1232">
        <v>586</v>
      </c>
      <c r="DY108" s="1232">
        <v>109</v>
      </c>
      <c r="DZ108" s="1298" t="s">
        <v>40</v>
      </c>
      <c r="EA108" s="1537" t="s">
        <v>25</v>
      </c>
      <c r="EB108" s="2206" t="s">
        <v>25</v>
      </c>
      <c r="EC108" s="1830" t="s">
        <v>25</v>
      </c>
      <c r="ED108" s="2207">
        <v>44166</v>
      </c>
      <c r="EE108" s="1232">
        <v>18439</v>
      </c>
      <c r="EF108" s="1232">
        <v>145</v>
      </c>
      <c r="EG108" s="1232">
        <v>18294</v>
      </c>
      <c r="EH108" s="1232">
        <v>412</v>
      </c>
      <c r="EI108" s="1232">
        <v>4464</v>
      </c>
      <c r="EJ108" s="1232">
        <v>807</v>
      </c>
      <c r="EK108" s="1232">
        <v>39</v>
      </c>
      <c r="EL108" s="1232">
        <v>2960</v>
      </c>
      <c r="EM108" s="1232">
        <v>3297</v>
      </c>
      <c r="EN108" s="586" t="s">
        <v>21</v>
      </c>
      <c r="EO108" s="586" t="s">
        <v>21</v>
      </c>
      <c r="EP108" s="1232">
        <v>30094</v>
      </c>
      <c r="EQ108" s="1232">
        <v>1690</v>
      </c>
      <c r="ER108" s="1232">
        <v>24155</v>
      </c>
      <c r="ES108" s="1232">
        <v>20052</v>
      </c>
      <c r="ET108" s="1232" t="s">
        <v>21</v>
      </c>
      <c r="EU108" s="1232">
        <v>18219</v>
      </c>
      <c r="EV108" s="1298" t="s">
        <v>40</v>
      </c>
      <c r="EW108" s="1537" t="s">
        <v>25</v>
      </c>
      <c r="EX108" s="2206" t="s">
        <v>25</v>
      </c>
      <c r="EY108" s="1830" t="s">
        <v>25</v>
      </c>
      <c r="EZ108" s="2207">
        <v>44166</v>
      </c>
      <c r="FA108" s="1232" t="s">
        <v>21</v>
      </c>
      <c r="FB108" s="1232">
        <v>6757</v>
      </c>
      <c r="FC108" s="1232">
        <v>4305</v>
      </c>
      <c r="FD108" s="1232">
        <v>36251</v>
      </c>
      <c r="FE108" s="1232">
        <v>11842</v>
      </c>
      <c r="FF108" s="1232">
        <v>12890</v>
      </c>
      <c r="FG108" s="1232">
        <v>21205</v>
      </c>
      <c r="FH108" s="1232">
        <v>2155</v>
      </c>
      <c r="FI108" s="1232">
        <v>15381</v>
      </c>
      <c r="FJ108" s="1232">
        <v>301</v>
      </c>
      <c r="FK108" s="1232">
        <v>511</v>
      </c>
      <c r="FL108" s="1232">
        <v>79</v>
      </c>
      <c r="FM108" s="1232">
        <v>929</v>
      </c>
      <c r="FN108" s="1232">
        <v>963</v>
      </c>
      <c r="FO108" s="1232">
        <v>3</v>
      </c>
      <c r="FP108" s="361" t="s">
        <v>21</v>
      </c>
      <c r="FQ108" s="2244" t="s">
        <v>40</v>
      </c>
      <c r="FR108" s="2223" t="s">
        <v>25</v>
      </c>
      <c r="FS108" s="2241"/>
      <c r="FT108" s="2241"/>
      <c r="FU108" s="2241"/>
      <c r="FV108" s="2241"/>
      <c r="FW108" s="2241"/>
      <c r="FX108" s="2241"/>
      <c r="FY108" s="2241"/>
      <c r="FZ108" s="2241"/>
      <c r="GA108" s="2241"/>
      <c r="GB108" s="2241"/>
      <c r="GC108" s="2241"/>
      <c r="GD108" s="2241"/>
      <c r="GE108" s="2241"/>
      <c r="GF108" s="2241"/>
      <c r="GG108" s="2241"/>
      <c r="GH108" s="2241"/>
      <c r="GI108" s="2241"/>
      <c r="GJ108" s="2241"/>
      <c r="GK108" s="2241"/>
      <c r="GL108" s="2241"/>
      <c r="GM108" s="2241"/>
      <c r="GN108" s="1531"/>
    </row>
    <row r="109" spans="1:196">
      <c r="A109" s="1449"/>
      <c r="B109" s="1449"/>
      <c r="C109" s="1449"/>
      <c r="D109" s="1449"/>
      <c r="E109" s="1449"/>
      <c r="F109" s="1449"/>
      <c r="G109" s="1449"/>
      <c r="H109" s="1449"/>
      <c r="I109" s="1449"/>
      <c r="J109" s="1449"/>
      <c r="K109" s="1449"/>
      <c r="L109" s="1449"/>
      <c r="M109" s="1449"/>
      <c r="N109" s="1449"/>
      <c r="O109" s="1449"/>
      <c r="P109" s="1449"/>
      <c r="Q109" s="1449"/>
      <c r="R109" s="1449"/>
      <c r="S109" s="1449"/>
      <c r="T109" s="1449"/>
      <c r="U109" s="1449"/>
      <c r="V109" s="1449"/>
      <c r="W109" s="1449"/>
      <c r="X109" s="1449"/>
      <c r="Y109" s="1449"/>
      <c r="Z109" s="1449"/>
      <c r="AA109" s="1449"/>
      <c r="AB109" s="1449"/>
      <c r="AC109" s="1449"/>
      <c r="AD109" s="1449"/>
      <c r="AE109" s="1449"/>
      <c r="AF109" s="1449"/>
      <c r="AG109" s="1449"/>
      <c r="AH109" s="1449"/>
      <c r="AI109" s="1449"/>
      <c r="AJ109" s="1449"/>
      <c r="AK109" s="1449"/>
      <c r="AL109" s="1449"/>
      <c r="AM109" s="1449"/>
      <c r="AN109" s="1449"/>
      <c r="AO109" s="1449"/>
      <c r="AP109" s="1449"/>
      <c r="AQ109" s="1449"/>
      <c r="AR109" s="1449"/>
      <c r="AS109" s="1449"/>
      <c r="AT109" s="1449"/>
      <c r="AU109" s="1449"/>
      <c r="AV109" s="1449"/>
      <c r="AW109" s="1449"/>
      <c r="AX109" s="1449"/>
      <c r="AY109" s="1449"/>
      <c r="AZ109" s="1449"/>
      <c r="BA109" s="1449"/>
      <c r="BB109" s="1449"/>
      <c r="BC109" s="1449"/>
      <c r="BD109" s="1449"/>
      <c r="BE109" s="1449"/>
      <c r="BF109" s="1449"/>
      <c r="BG109" s="1449"/>
      <c r="BH109" s="1449"/>
      <c r="BI109" s="1449"/>
      <c r="BJ109" s="1449"/>
      <c r="BK109" s="1449"/>
      <c r="BL109" s="1449"/>
      <c r="BM109" s="1449"/>
      <c r="BN109" s="1449"/>
      <c r="BO109" s="1449"/>
      <c r="BP109" s="1449"/>
      <c r="BQ109" s="1449"/>
      <c r="BR109" s="1449"/>
      <c r="BS109" s="1449"/>
      <c r="BT109" s="1449"/>
      <c r="BU109" s="1449"/>
      <c r="BV109" s="1449"/>
      <c r="BW109" s="1449"/>
      <c r="BX109" s="1449"/>
      <c r="BY109" s="1449"/>
      <c r="BZ109" s="1449"/>
      <c r="CA109" s="1449"/>
      <c r="CB109" s="1449"/>
      <c r="CC109" s="1449"/>
      <c r="CD109" s="1449"/>
      <c r="CE109" s="1449"/>
      <c r="CF109" s="1449"/>
      <c r="CG109" s="1449"/>
      <c r="CH109" s="1449"/>
      <c r="CI109" s="1449"/>
      <c r="CJ109" s="1260"/>
      <c r="CK109" s="1260"/>
      <c r="CL109" s="1260"/>
      <c r="CM109" s="1260"/>
      <c r="CN109" s="1260"/>
      <c r="CO109" s="1260"/>
      <c r="CP109" s="1260"/>
      <c r="CQ109" s="1260"/>
      <c r="CR109" s="1260"/>
      <c r="CS109" s="1260"/>
      <c r="CT109" s="1260"/>
      <c r="CU109" s="1260"/>
      <c r="CV109" s="1260"/>
      <c r="CW109" s="1260"/>
      <c r="CX109" s="1260"/>
      <c r="CY109" s="1260"/>
      <c r="CZ109" s="1260"/>
      <c r="DA109" s="1260"/>
      <c r="DB109" s="1260"/>
      <c r="DC109" s="1260"/>
      <c r="DD109" s="1260"/>
      <c r="DE109" s="1260"/>
      <c r="DF109" s="1260"/>
      <c r="DG109" s="1260"/>
      <c r="DH109" s="1260"/>
      <c r="DI109" s="1260"/>
      <c r="DJ109" s="1260"/>
      <c r="DK109" s="1260"/>
      <c r="DL109" s="1260"/>
      <c r="DM109" s="1260"/>
      <c r="DN109" s="1260"/>
      <c r="DO109" s="1260"/>
      <c r="DP109" s="1260"/>
      <c r="DQ109" s="1260"/>
      <c r="DR109" s="1260"/>
      <c r="DS109" s="1260"/>
      <c r="DT109" s="1260"/>
      <c r="DU109" s="1260"/>
      <c r="DV109" s="1260"/>
      <c r="DW109" s="1260"/>
      <c r="DX109" s="1260"/>
      <c r="DY109" s="1260"/>
      <c r="DZ109" s="1260"/>
      <c r="EA109" s="1260"/>
      <c r="EB109" s="1260"/>
      <c r="EC109" s="1260"/>
      <c r="ED109" s="1260"/>
      <c r="EE109" s="1260"/>
      <c r="EF109" s="1260"/>
      <c r="EG109" s="1260"/>
      <c r="EH109" s="1260"/>
      <c r="EI109" s="1260"/>
      <c r="EJ109" s="1260"/>
      <c r="EK109" s="1260"/>
      <c r="EL109" s="1260"/>
      <c r="EM109" s="1260"/>
      <c r="EN109" s="1260"/>
      <c r="EO109" s="1260"/>
      <c r="EP109" s="1260"/>
      <c r="EQ109" s="1260"/>
      <c r="ER109" s="1260"/>
      <c r="ES109" s="1260"/>
      <c r="ET109" s="1260"/>
      <c r="EU109" s="1260"/>
      <c r="EV109" s="1260"/>
      <c r="EW109" s="1260"/>
      <c r="EX109" s="1260"/>
      <c r="EY109" s="1260"/>
      <c r="EZ109" s="1260"/>
      <c r="FA109" s="1260"/>
      <c r="FB109" s="1260"/>
      <c r="FC109" s="1260"/>
      <c r="FD109" s="1260"/>
      <c r="FE109" s="1260"/>
      <c r="FF109" s="1260"/>
      <c r="FG109" s="1260"/>
      <c r="FH109" s="1260"/>
      <c r="FI109" s="1260"/>
      <c r="FJ109" s="1260"/>
      <c r="FK109" s="1260"/>
      <c r="FL109" s="1260"/>
      <c r="FM109" s="1260"/>
      <c r="FN109" s="1260"/>
      <c r="FO109" s="1260"/>
      <c r="FP109" s="1260"/>
      <c r="FQ109" s="1260"/>
      <c r="FR109" s="1260"/>
      <c r="FS109" s="1260"/>
      <c r="FT109" s="1260"/>
      <c r="FU109" s="1260"/>
      <c r="FV109" s="1260"/>
      <c r="FW109" s="1260"/>
      <c r="FX109" s="1260"/>
      <c r="FY109" s="1260"/>
      <c r="FZ109" s="1260"/>
      <c r="GA109" s="1260"/>
      <c r="GB109" s="1260"/>
      <c r="GC109" s="1260"/>
      <c r="GD109" s="1260"/>
      <c r="GE109" s="1260"/>
      <c r="GF109" s="1260"/>
      <c r="GG109" s="1260"/>
      <c r="GH109" s="1260"/>
      <c r="GI109" s="1260"/>
      <c r="GJ109" s="1260"/>
      <c r="GK109" s="1260"/>
      <c r="GL109" s="1260"/>
      <c r="GM109" s="1260"/>
      <c r="GN109" s="1260"/>
    </row>
  </sheetData>
  <mergeCells count="131">
    <mergeCell ref="EG11:EG12"/>
    <mergeCell ref="EI80:EI81"/>
    <mergeCell ref="ES80:ES81"/>
    <mergeCell ref="FD80:FD81"/>
    <mergeCell ref="FF80:FF81"/>
    <mergeCell ref="BD80:BD81"/>
    <mergeCell ref="BE80:BE81"/>
    <mergeCell ref="BJ80:BJ81"/>
    <mergeCell ref="CT80:CT81"/>
    <mergeCell ref="CV80:CV81"/>
    <mergeCell ref="DI80:DI81"/>
    <mergeCell ref="EB76:ED82"/>
    <mergeCell ref="EX76:EZ82"/>
    <mergeCell ref="FA46:FA47"/>
    <mergeCell ref="CY46:CY47"/>
    <mergeCell ref="CZ46:CZ47"/>
    <mergeCell ref="DK46:DK47"/>
    <mergeCell ref="DM46:DM47"/>
    <mergeCell ref="EE46:EE47"/>
    <mergeCell ref="DD42:DE48"/>
    <mergeCell ref="FQ76:FR82"/>
    <mergeCell ref="CA79:CA80"/>
    <mergeCell ref="EO79:EO80"/>
    <mergeCell ref="DJ80:DJ81"/>
    <mergeCell ref="DT80:DT81"/>
    <mergeCell ref="DV80:DV81"/>
    <mergeCell ref="ER80:ER81"/>
    <mergeCell ref="CD76:CE82"/>
    <mergeCell ref="DD76:DE82"/>
    <mergeCell ref="DF76:DH82"/>
    <mergeCell ref="DZ76:EA82"/>
    <mergeCell ref="CH76:CI82"/>
    <mergeCell ref="CJ76:CL82"/>
    <mergeCell ref="EV76:EW82"/>
    <mergeCell ref="FI46:FI47"/>
    <mergeCell ref="A76:C82"/>
    <mergeCell ref="U76:V82"/>
    <mergeCell ref="W76:Y82"/>
    <mergeCell ref="AQ76:AR82"/>
    <mergeCell ref="AS76:AU82"/>
    <mergeCell ref="BL76:BM82"/>
    <mergeCell ref="BN76:BP82"/>
    <mergeCell ref="CG46:CG47"/>
    <mergeCell ref="AP46:AP47"/>
    <mergeCell ref="BD46:BD47"/>
    <mergeCell ref="BE46:BE47"/>
    <mergeCell ref="BS46:BS47"/>
    <mergeCell ref="BT46:BT47"/>
    <mergeCell ref="CE46:CE47"/>
    <mergeCell ref="DF42:DH48"/>
    <mergeCell ref="DZ42:EA48"/>
    <mergeCell ref="K80:K81"/>
    <mergeCell ref="M80:M81"/>
    <mergeCell ref="Z80:Z81"/>
    <mergeCell ref="AJ80:AJ81"/>
    <mergeCell ref="AL80:AL81"/>
    <mergeCell ref="AW80:AW81"/>
    <mergeCell ref="EV42:EW48"/>
    <mergeCell ref="EX42:EZ48"/>
    <mergeCell ref="EQ46:EQ47"/>
    <mergeCell ref="ER46:ER47"/>
    <mergeCell ref="BL42:BM48"/>
    <mergeCell ref="BN42:BP48"/>
    <mergeCell ref="CH42:CI48"/>
    <mergeCell ref="CJ42:CL48"/>
    <mergeCell ref="FH46:FH47"/>
    <mergeCell ref="M45:M46"/>
    <mergeCell ref="AM45:AM46"/>
    <mergeCell ref="CV45:CV46"/>
    <mergeCell ref="DW45:DW46"/>
    <mergeCell ref="P46:P47"/>
    <mergeCell ref="Q46:Q47"/>
    <mergeCell ref="AB46:AB47"/>
    <mergeCell ref="AD46:AD47"/>
    <mergeCell ref="EB42:ED48"/>
    <mergeCell ref="EH12:EH13"/>
    <mergeCell ref="EI12:EI13"/>
    <mergeCell ref="ET12:ET13"/>
    <mergeCell ref="FZ8:GA14"/>
    <mergeCell ref="A42:C48"/>
    <mergeCell ref="U42:V48"/>
    <mergeCell ref="W42:Y48"/>
    <mergeCell ref="AQ42:AR48"/>
    <mergeCell ref="AS42:AU48"/>
    <mergeCell ref="DA12:DA13"/>
    <mergeCell ref="DP12:DP13"/>
    <mergeCell ref="DQ12:DQ13"/>
    <mergeCell ref="CH8:CI14"/>
    <mergeCell ref="CJ8:CL14"/>
    <mergeCell ref="DD8:DE14"/>
    <mergeCell ref="DF8:DH14"/>
    <mergeCell ref="FW11:FW12"/>
    <mergeCell ref="D12:D13"/>
    <mergeCell ref="E12:E13"/>
    <mergeCell ref="P12:P13"/>
    <mergeCell ref="R12:R13"/>
    <mergeCell ref="AG12:AG13"/>
    <mergeCell ref="DZ8:EA14"/>
    <mergeCell ref="FQ42:FR48"/>
    <mergeCell ref="EV8:EW14"/>
    <mergeCell ref="EX8:EZ14"/>
    <mergeCell ref="FQ8:FR14"/>
    <mergeCell ref="FS8:FU14"/>
    <mergeCell ref="FC12:FC13"/>
    <mergeCell ref="FG12:FG13"/>
    <mergeCell ref="FH12:FH13"/>
    <mergeCell ref="FP12:FP13"/>
    <mergeCell ref="GQ12:GQ13"/>
    <mergeCell ref="EB8:ED14"/>
    <mergeCell ref="AD11:AD12"/>
    <mergeCell ref="AW11:AW12"/>
    <mergeCell ref="DM11:DM12"/>
    <mergeCell ref="BS12:BS13"/>
    <mergeCell ref="AH12:AH13"/>
    <mergeCell ref="CC12:CC13"/>
    <mergeCell ref="CM12:CM13"/>
    <mergeCell ref="CN12:CN13"/>
    <mergeCell ref="CY12:CY13"/>
    <mergeCell ref="AX12:AX13"/>
    <mergeCell ref="AY12:AY13"/>
    <mergeCell ref="BI12:BI13"/>
    <mergeCell ref="F7:J7"/>
    <mergeCell ref="BT12:BT13"/>
    <mergeCell ref="CB12:CB13"/>
    <mergeCell ref="BL8:BM14"/>
    <mergeCell ref="BN8:BP14"/>
    <mergeCell ref="A8:C14"/>
    <mergeCell ref="U8:V14"/>
    <mergeCell ref="W8:Y14"/>
    <mergeCell ref="AQ8:AR14"/>
    <mergeCell ref="AS8:AU14"/>
  </mergeCells>
  <phoneticPr fontId="99"/>
  <printOptions horizontalCentered="1"/>
  <pageMargins left="0.59055118110236227" right="0.59055118110236227" top="0.31496062992125984" bottom="0.31496062992125984" header="0" footer="0"/>
  <pageSetup paperSize="9" scale="55" firstPageNumber="222"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52F75-A5A6-4566-897B-9B2668F7C28A}">
  <sheetPr>
    <tabColor theme="3" tint="0.39997558519241921"/>
  </sheetPr>
  <dimension ref="A1:AR141"/>
  <sheetViews>
    <sheetView zoomScaleNormal="100" zoomScaleSheetLayoutView="80" workbookViewId="0"/>
  </sheetViews>
  <sheetFormatPr defaultColWidth="9" defaultRowHeight="13"/>
  <cols>
    <col min="1" max="1" width="8.7265625" style="1248" customWidth="1"/>
    <col min="2" max="2" width="6.26953125" style="1248" customWidth="1"/>
    <col min="3" max="3" width="11.6328125" style="1248" customWidth="1"/>
    <col min="4" max="11" width="17.08984375" style="1248" customWidth="1"/>
    <col min="12" max="19" width="17.6328125" style="1248" customWidth="1"/>
    <col min="20" max="21" width="10.6328125" style="1248" customWidth="1"/>
    <col min="22" max="22" width="8.7265625" style="1248" customWidth="1"/>
    <col min="23" max="23" width="6.26953125" style="1248" customWidth="1"/>
    <col min="24" max="24" width="11.6328125" style="1248" customWidth="1"/>
    <col min="25" max="32" width="17.08984375" style="1248" customWidth="1"/>
    <col min="33" max="40" width="17.6328125" style="1248" customWidth="1"/>
    <col min="41" max="42" width="10.6328125" style="1248" customWidth="1"/>
    <col min="43" max="16384" width="9" style="1248"/>
  </cols>
  <sheetData>
    <row r="1" spans="1:44" s="1335" customFormat="1" ht="15" customHeight="1">
      <c r="A1" s="1335" t="s">
        <v>641</v>
      </c>
      <c r="D1" s="1396"/>
      <c r="F1" s="1334"/>
      <c r="R1" s="2245"/>
      <c r="S1" s="2245"/>
      <c r="T1" s="2245"/>
      <c r="U1" s="1494" t="s">
        <v>641</v>
      </c>
      <c r="V1" s="1493" t="s">
        <v>641</v>
      </c>
      <c r="Y1" s="1396"/>
      <c r="AM1" s="2245"/>
      <c r="AN1" s="2245"/>
      <c r="AO1" s="2245"/>
      <c r="AP1" s="1494" t="s">
        <v>641</v>
      </c>
    </row>
    <row r="2" spans="1:44" s="1335" customFormat="1" ht="15" customHeight="1">
      <c r="A2" s="1334" t="s">
        <v>684</v>
      </c>
      <c r="B2" s="1334"/>
      <c r="C2" s="1334"/>
      <c r="D2" s="1391"/>
      <c r="E2" s="1334"/>
      <c r="F2" s="1334"/>
      <c r="R2" s="2245"/>
      <c r="S2" s="2245"/>
      <c r="T2" s="2245"/>
      <c r="U2" s="1877" t="s">
        <v>615</v>
      </c>
      <c r="V2" s="1334" t="s">
        <v>642</v>
      </c>
      <c r="W2" s="1334"/>
      <c r="X2" s="1334"/>
      <c r="Y2" s="1391"/>
      <c r="Z2" s="1334"/>
      <c r="AM2" s="2245"/>
      <c r="AN2" s="2245"/>
      <c r="AO2" s="2245"/>
      <c r="AP2" s="1877" t="s">
        <v>616</v>
      </c>
    </row>
    <row r="3" spans="1:44" ht="10.5" customHeight="1">
      <c r="A3" s="1334"/>
      <c r="B3" s="1334"/>
      <c r="C3" s="1334"/>
      <c r="E3" s="1334"/>
      <c r="F3" s="1337"/>
      <c r="R3" s="1334"/>
      <c r="V3" s="1334"/>
      <c r="W3" s="1334"/>
      <c r="X3" s="1334"/>
      <c r="Z3" s="1334"/>
      <c r="AM3" s="1334"/>
    </row>
    <row r="4" spans="1:44" ht="13.5" customHeight="1">
      <c r="A4" s="1335"/>
      <c r="B4" s="1335"/>
      <c r="C4" s="1335"/>
      <c r="D4" s="1335"/>
      <c r="E4" s="1335"/>
      <c r="F4" s="1260"/>
      <c r="G4" s="1260"/>
      <c r="H4" s="1260"/>
      <c r="I4" s="1260"/>
      <c r="J4" s="1260"/>
      <c r="K4" s="1260"/>
    </row>
    <row r="5" spans="1:44" ht="14.25" customHeight="1">
      <c r="A5" s="1255" t="s">
        <v>1184</v>
      </c>
      <c r="B5" s="1255"/>
      <c r="C5" s="1255"/>
      <c r="D5" s="1260"/>
      <c r="E5" s="1260"/>
      <c r="F5" s="1260"/>
      <c r="G5" s="1260"/>
      <c r="H5" s="1260"/>
      <c r="I5" s="1260"/>
      <c r="J5" s="1260"/>
      <c r="K5" s="1260"/>
    </row>
    <row r="6" spans="1:44" s="1255" customFormat="1" ht="17.5">
      <c r="A6" s="1501" t="s">
        <v>384</v>
      </c>
      <c r="B6" s="1502"/>
      <c r="C6" s="1502"/>
      <c r="D6" s="1340" t="s">
        <v>1311</v>
      </c>
      <c r="V6" s="1502" t="s">
        <v>385</v>
      </c>
      <c r="W6" s="1502"/>
      <c r="X6" s="1502"/>
      <c r="Y6" s="1502"/>
      <c r="Z6" s="1505" t="s">
        <v>1311</v>
      </c>
      <c r="AA6" s="1780"/>
      <c r="AB6" s="1351"/>
      <c r="AC6" s="1780"/>
      <c r="AD6" s="1780"/>
      <c r="AE6" s="1780"/>
      <c r="AF6" s="1780"/>
    </row>
    <row r="7" spans="1:44" s="1255" customFormat="1" ht="22.5">
      <c r="A7" s="1255" t="s">
        <v>1308</v>
      </c>
      <c r="D7" s="2246" t="s">
        <v>643</v>
      </c>
      <c r="F7" s="2844" t="s">
        <v>738</v>
      </c>
      <c r="G7" s="2844"/>
      <c r="H7" s="2844"/>
      <c r="I7" s="2844"/>
      <c r="J7" s="2844"/>
      <c r="Y7" s="2247" t="s">
        <v>644</v>
      </c>
      <c r="AA7" s="1368" t="s">
        <v>1292</v>
      </c>
      <c r="AF7" s="2248"/>
    </row>
    <row r="8" spans="1:44" s="1255" customFormat="1" ht="19.5" customHeight="1">
      <c r="A8" s="2618" t="s">
        <v>734</v>
      </c>
      <c r="B8" s="2618"/>
      <c r="C8" s="2619"/>
      <c r="D8" s="1967" t="s">
        <v>186</v>
      </c>
      <c r="E8" s="1513"/>
      <c r="F8" s="1513" t="s">
        <v>1220</v>
      </c>
      <c r="G8" s="1513"/>
      <c r="H8" s="1513"/>
      <c r="I8" s="1513"/>
      <c r="J8" s="1513"/>
      <c r="K8" s="2020" t="s">
        <v>741</v>
      </c>
      <c r="L8" s="1513"/>
      <c r="M8" s="1513"/>
      <c r="N8" s="1513"/>
      <c r="O8" s="1513" t="s">
        <v>714</v>
      </c>
      <c r="P8" s="1513"/>
      <c r="Q8" s="1513"/>
      <c r="R8" s="2026"/>
      <c r="S8" s="1513"/>
      <c r="T8" s="2611" t="s">
        <v>694</v>
      </c>
      <c r="U8" s="2612"/>
      <c r="V8" s="2618" t="s">
        <v>734</v>
      </c>
      <c r="W8" s="2618"/>
      <c r="X8" s="2619"/>
      <c r="Y8" s="1970" t="s">
        <v>186</v>
      </c>
      <c r="Z8" s="1513"/>
      <c r="AA8" s="1513" t="s">
        <v>617</v>
      </c>
      <c r="AB8" s="1513"/>
      <c r="AC8" s="1513"/>
      <c r="AD8" s="1513"/>
      <c r="AE8" s="1513"/>
      <c r="AF8" s="2020" t="s">
        <v>741</v>
      </c>
      <c r="AG8" s="1513"/>
      <c r="AH8" s="1513"/>
      <c r="AI8" s="1513"/>
      <c r="AJ8" s="1513" t="s">
        <v>714</v>
      </c>
      <c r="AK8" s="1513"/>
      <c r="AL8" s="1513"/>
      <c r="AM8" s="2026"/>
      <c r="AN8" s="1513"/>
      <c r="AO8" s="2611" t="s">
        <v>694</v>
      </c>
      <c r="AP8" s="2612"/>
    </row>
    <row r="9" spans="1:44" s="1255" customFormat="1" ht="15.75" customHeight="1">
      <c r="A9" s="2690"/>
      <c r="B9" s="2690"/>
      <c r="C9" s="2691"/>
      <c r="D9" s="1474" t="s">
        <v>219</v>
      </c>
      <c r="E9" s="1698" t="s">
        <v>345</v>
      </c>
      <c r="F9" s="1479" t="s">
        <v>736</v>
      </c>
      <c r="G9" s="1698" t="s">
        <v>293</v>
      </c>
      <c r="H9" s="1698" t="s">
        <v>294</v>
      </c>
      <c r="I9" s="1475" t="s">
        <v>295</v>
      </c>
      <c r="J9" s="1474" t="s">
        <v>346</v>
      </c>
      <c r="K9" s="1475" t="s">
        <v>347</v>
      </c>
      <c r="L9" s="1940" t="s">
        <v>299</v>
      </c>
      <c r="M9" s="1475" t="s">
        <v>349</v>
      </c>
      <c r="N9" s="1475" t="s">
        <v>350</v>
      </c>
      <c r="O9" s="2034" t="s">
        <v>303</v>
      </c>
      <c r="P9" s="1698" t="s">
        <v>351</v>
      </c>
      <c r="Q9" s="1475" t="s">
        <v>351</v>
      </c>
      <c r="R9" s="1475" t="s">
        <v>87</v>
      </c>
      <c r="S9" s="1475" t="s">
        <v>785</v>
      </c>
      <c r="T9" s="2613"/>
      <c r="U9" s="2614"/>
      <c r="V9" s="2690"/>
      <c r="W9" s="2690"/>
      <c r="X9" s="2691"/>
      <c r="Y9" s="1474" t="s">
        <v>219</v>
      </c>
      <c r="Z9" s="1698" t="s">
        <v>345</v>
      </c>
      <c r="AA9" s="1479" t="s">
        <v>736</v>
      </c>
      <c r="AB9" s="1698" t="s">
        <v>293</v>
      </c>
      <c r="AC9" s="1698" t="s">
        <v>294</v>
      </c>
      <c r="AD9" s="1475" t="s">
        <v>295</v>
      </c>
      <c r="AE9" s="1474" t="s">
        <v>346</v>
      </c>
      <c r="AF9" s="1475" t="s">
        <v>347</v>
      </c>
      <c r="AG9" s="1940" t="s">
        <v>299</v>
      </c>
      <c r="AH9" s="1475" t="s">
        <v>349</v>
      </c>
      <c r="AI9" s="1475" t="s">
        <v>350</v>
      </c>
      <c r="AJ9" s="2034" t="s">
        <v>303</v>
      </c>
      <c r="AK9" s="1698" t="s">
        <v>351</v>
      </c>
      <c r="AL9" s="1475" t="s">
        <v>351</v>
      </c>
      <c r="AM9" s="1475" t="s">
        <v>87</v>
      </c>
      <c r="AN9" s="1475" t="s">
        <v>785</v>
      </c>
      <c r="AO9" s="2613"/>
      <c r="AP9" s="2614"/>
    </row>
    <row r="10" spans="1:44" s="1255" customFormat="1" ht="15">
      <c r="A10" s="2690"/>
      <c r="B10" s="2690"/>
      <c r="C10" s="2691"/>
      <c r="D10" s="1474" t="s">
        <v>9</v>
      </c>
      <c r="E10" s="1698" t="s">
        <v>9</v>
      </c>
      <c r="F10" s="1479"/>
      <c r="G10" s="1698"/>
      <c r="H10" s="1698"/>
      <c r="I10" s="1479"/>
      <c r="J10" s="1474"/>
      <c r="K10" s="1479"/>
      <c r="L10" s="1698"/>
      <c r="M10" s="1479" t="s">
        <v>354</v>
      </c>
      <c r="N10" s="1479" t="s">
        <v>355</v>
      </c>
      <c r="O10" s="1474"/>
      <c r="P10" s="1698" t="s">
        <v>1467</v>
      </c>
      <c r="Q10" s="1479" t="s">
        <v>1468</v>
      </c>
      <c r="R10" s="1479"/>
      <c r="S10" s="1479"/>
      <c r="T10" s="2613"/>
      <c r="U10" s="2614"/>
      <c r="V10" s="2690"/>
      <c r="W10" s="2690"/>
      <c r="X10" s="2691"/>
      <c r="Y10" s="1474" t="s">
        <v>9</v>
      </c>
      <c r="Z10" s="1698" t="s">
        <v>9</v>
      </c>
      <c r="AA10" s="1479"/>
      <c r="AB10" s="1698"/>
      <c r="AC10" s="1698"/>
      <c r="AD10" s="1479"/>
      <c r="AE10" s="1474"/>
      <c r="AF10" s="1479"/>
      <c r="AG10" s="1698"/>
      <c r="AH10" s="1479" t="s">
        <v>354</v>
      </c>
      <c r="AI10" s="1479" t="s">
        <v>355</v>
      </c>
      <c r="AJ10" s="1474"/>
      <c r="AK10" s="1698" t="s">
        <v>1467</v>
      </c>
      <c r="AL10" s="1479" t="s">
        <v>1468</v>
      </c>
      <c r="AM10" s="1479"/>
      <c r="AN10" s="1479"/>
      <c r="AO10" s="2613"/>
      <c r="AP10" s="2614"/>
    </row>
    <row r="11" spans="1:44" s="1255" customFormat="1" ht="16" customHeight="1">
      <c r="A11" s="2690"/>
      <c r="B11" s="2690"/>
      <c r="C11" s="2691"/>
      <c r="D11" s="1444" t="s">
        <v>1375</v>
      </c>
      <c r="E11" s="1898" t="s">
        <v>1385</v>
      </c>
      <c r="F11" s="1359"/>
      <c r="G11" s="1359"/>
      <c r="H11" s="1359"/>
      <c r="I11" s="1352" t="s">
        <v>1516</v>
      </c>
      <c r="J11" s="1444" t="s">
        <v>386</v>
      </c>
      <c r="K11" s="1358" t="s">
        <v>386</v>
      </c>
      <c r="L11" s="1359" t="s">
        <v>1376</v>
      </c>
      <c r="M11" s="1352" t="s">
        <v>1199</v>
      </c>
      <c r="N11" s="1977" t="s">
        <v>1377</v>
      </c>
      <c r="O11" s="1351" t="s">
        <v>1376</v>
      </c>
      <c r="P11" s="1898"/>
      <c r="Q11" s="1898"/>
      <c r="R11" s="1352"/>
      <c r="S11" s="2823" t="s">
        <v>1469</v>
      </c>
      <c r="T11" s="2613"/>
      <c r="U11" s="2614"/>
      <c r="V11" s="2690"/>
      <c r="W11" s="2690"/>
      <c r="X11" s="2691"/>
      <c r="Y11" s="1898" t="s">
        <v>1375</v>
      </c>
      <c r="Z11" s="1898" t="s">
        <v>1385</v>
      </c>
      <c r="AA11" s="1359"/>
      <c r="AB11" s="1359"/>
      <c r="AC11" s="1359"/>
      <c r="AD11" s="1352" t="s">
        <v>1516</v>
      </c>
      <c r="AE11" s="1444" t="s">
        <v>386</v>
      </c>
      <c r="AF11" s="1358" t="s">
        <v>386</v>
      </c>
      <c r="AG11" s="1359" t="s">
        <v>1376</v>
      </c>
      <c r="AH11" s="1352" t="s">
        <v>1199</v>
      </c>
      <c r="AI11" s="2249" t="s">
        <v>1234</v>
      </c>
      <c r="AJ11" s="1351" t="s">
        <v>1376</v>
      </c>
      <c r="AK11" s="1898"/>
      <c r="AL11" s="1898"/>
      <c r="AM11" s="1352"/>
      <c r="AN11" s="2823" t="s">
        <v>1476</v>
      </c>
      <c r="AO11" s="2613"/>
      <c r="AP11" s="2614"/>
    </row>
    <row r="12" spans="1:44" s="1255" customFormat="1" ht="16" customHeight="1">
      <c r="A12" s="2690"/>
      <c r="B12" s="2690"/>
      <c r="C12" s="2691"/>
      <c r="D12" s="2822" t="s">
        <v>1378</v>
      </c>
      <c r="E12" s="2822" t="s">
        <v>1378</v>
      </c>
      <c r="F12" s="1359" t="s">
        <v>717</v>
      </c>
      <c r="G12" s="1359" t="s">
        <v>716</v>
      </c>
      <c r="H12" s="1359" t="s">
        <v>1174</v>
      </c>
      <c r="I12" s="1358" t="s">
        <v>1379</v>
      </c>
      <c r="J12" s="1444" t="s">
        <v>1380</v>
      </c>
      <c r="K12" s="1358" t="s">
        <v>1382</v>
      </c>
      <c r="L12" s="1359" t="s">
        <v>1330</v>
      </c>
      <c r="M12" s="1352" t="s">
        <v>1208</v>
      </c>
      <c r="N12" s="2822" t="s">
        <v>1245</v>
      </c>
      <c r="O12" s="1351" t="s">
        <v>1331</v>
      </c>
      <c r="P12" s="1898" t="s">
        <v>1241</v>
      </c>
      <c r="Q12" s="1898" t="s">
        <v>1203</v>
      </c>
      <c r="R12" s="1352" t="s">
        <v>1175</v>
      </c>
      <c r="S12" s="2823"/>
      <c r="T12" s="2613"/>
      <c r="U12" s="2614"/>
      <c r="V12" s="2690"/>
      <c r="W12" s="2690"/>
      <c r="X12" s="2691"/>
      <c r="Y12" s="2822" t="s">
        <v>1378</v>
      </c>
      <c r="Z12" s="2822" t="s">
        <v>1378</v>
      </c>
      <c r="AA12" s="1359" t="s">
        <v>717</v>
      </c>
      <c r="AB12" s="1359" t="s">
        <v>716</v>
      </c>
      <c r="AC12" s="1359" t="s">
        <v>1174</v>
      </c>
      <c r="AD12" s="1358" t="s">
        <v>1379</v>
      </c>
      <c r="AE12" s="1444" t="s">
        <v>1380</v>
      </c>
      <c r="AF12" s="1358" t="s">
        <v>1382</v>
      </c>
      <c r="AG12" s="1359" t="s">
        <v>1330</v>
      </c>
      <c r="AH12" s="1352" t="s">
        <v>1208</v>
      </c>
      <c r="AI12" s="2822" t="s">
        <v>1378</v>
      </c>
      <c r="AJ12" s="1351" t="s">
        <v>1331</v>
      </c>
      <c r="AK12" s="1898" t="s">
        <v>1241</v>
      </c>
      <c r="AL12" s="1898" t="s">
        <v>1203</v>
      </c>
      <c r="AM12" s="1352" t="s">
        <v>1175</v>
      </c>
      <c r="AN12" s="2823"/>
      <c r="AO12" s="2613"/>
      <c r="AP12" s="2614"/>
    </row>
    <row r="13" spans="1:44" s="1255" customFormat="1" ht="16" customHeight="1">
      <c r="A13" s="2690"/>
      <c r="B13" s="2690"/>
      <c r="C13" s="2691"/>
      <c r="D13" s="2822"/>
      <c r="E13" s="2822"/>
      <c r="F13" s="1359"/>
      <c r="G13" s="1359"/>
      <c r="H13" s="1359"/>
      <c r="I13" s="1358"/>
      <c r="J13" s="1444"/>
      <c r="K13" s="1358"/>
      <c r="L13" s="1359"/>
      <c r="M13" s="1352"/>
      <c r="N13" s="2822"/>
      <c r="O13" s="1351"/>
      <c r="P13" s="1359"/>
      <c r="Q13" s="1352"/>
      <c r="R13" s="1352"/>
      <c r="S13" s="1352"/>
      <c r="T13" s="2613"/>
      <c r="U13" s="2614"/>
      <c r="V13" s="2690"/>
      <c r="W13" s="2690"/>
      <c r="X13" s="2691"/>
      <c r="Y13" s="2822"/>
      <c r="Z13" s="2822"/>
      <c r="AA13" s="1359"/>
      <c r="AB13" s="1359"/>
      <c r="AC13" s="1359"/>
      <c r="AD13" s="1358"/>
      <c r="AE13" s="1444"/>
      <c r="AF13" s="1358"/>
      <c r="AG13" s="1359"/>
      <c r="AH13" s="1352"/>
      <c r="AI13" s="2822"/>
      <c r="AJ13" s="1351"/>
      <c r="AK13" s="1359"/>
      <c r="AL13" s="1352"/>
      <c r="AM13" s="1352"/>
      <c r="AN13" s="1352"/>
      <c r="AO13" s="2613"/>
      <c r="AP13" s="2614"/>
    </row>
    <row r="14" spans="1:44" s="1260" customFormat="1" ht="17.5" customHeight="1">
      <c r="A14" s="2692"/>
      <c r="B14" s="2692"/>
      <c r="C14" s="2693"/>
      <c r="D14" s="2004" t="s">
        <v>747</v>
      </c>
      <c r="E14" s="1985" t="s">
        <v>747</v>
      </c>
      <c r="F14" s="1988" t="s">
        <v>747</v>
      </c>
      <c r="G14" s="1985" t="s">
        <v>747</v>
      </c>
      <c r="H14" s="1988" t="s">
        <v>747</v>
      </c>
      <c r="I14" s="1985" t="s">
        <v>747</v>
      </c>
      <c r="J14" s="1988" t="s">
        <v>747</v>
      </c>
      <c r="K14" s="1985" t="s">
        <v>747</v>
      </c>
      <c r="L14" s="1983" t="s">
        <v>1209</v>
      </c>
      <c r="M14" s="1984" t="s">
        <v>747</v>
      </c>
      <c r="N14" s="1985" t="s">
        <v>747</v>
      </c>
      <c r="O14" s="1988" t="s">
        <v>1209</v>
      </c>
      <c r="P14" s="1994" t="s">
        <v>1384</v>
      </c>
      <c r="Q14" s="1987" t="s">
        <v>1384</v>
      </c>
      <c r="R14" s="1988" t="s">
        <v>1209</v>
      </c>
      <c r="S14" s="1985" t="s">
        <v>1209</v>
      </c>
      <c r="T14" s="2615"/>
      <c r="U14" s="2616"/>
      <c r="V14" s="2692"/>
      <c r="W14" s="2692"/>
      <c r="X14" s="2693"/>
      <c r="Y14" s="2002" t="s">
        <v>747</v>
      </c>
      <c r="Z14" s="1988" t="s">
        <v>747</v>
      </c>
      <c r="AA14" s="1988" t="s">
        <v>747</v>
      </c>
      <c r="AB14" s="1985" t="s">
        <v>747</v>
      </c>
      <c r="AC14" s="1988" t="s">
        <v>747</v>
      </c>
      <c r="AD14" s="1985" t="s">
        <v>747</v>
      </c>
      <c r="AE14" s="1988" t="s">
        <v>747</v>
      </c>
      <c r="AF14" s="1985" t="s">
        <v>747</v>
      </c>
      <c r="AG14" s="1988" t="s">
        <v>1209</v>
      </c>
      <c r="AH14" s="1984" t="s">
        <v>747</v>
      </c>
      <c r="AI14" s="1985" t="s">
        <v>747</v>
      </c>
      <c r="AJ14" s="1988" t="s">
        <v>1209</v>
      </c>
      <c r="AK14" s="2013" t="s">
        <v>1384</v>
      </c>
      <c r="AL14" s="1986" t="s">
        <v>1384</v>
      </c>
      <c r="AM14" s="1988" t="s">
        <v>1209</v>
      </c>
      <c r="AN14" s="1985" t="s">
        <v>1209</v>
      </c>
      <c r="AO14" s="2615"/>
      <c r="AP14" s="2616"/>
    </row>
    <row r="15" spans="1:44" ht="18.75" customHeight="1">
      <c r="A15" s="1743">
        <v>42370</v>
      </c>
      <c r="B15" s="1263">
        <v>42370</v>
      </c>
      <c r="C15" s="1307">
        <v>42370</v>
      </c>
      <c r="D15" s="1234">
        <v>660704</v>
      </c>
      <c r="E15" s="1234">
        <v>129216</v>
      </c>
      <c r="F15" s="1234" t="s">
        <v>21</v>
      </c>
      <c r="G15" s="1234">
        <v>170</v>
      </c>
      <c r="H15" s="1234">
        <v>35</v>
      </c>
      <c r="I15" s="1234">
        <v>96253</v>
      </c>
      <c r="J15" s="1234">
        <v>7660</v>
      </c>
      <c r="K15" s="1234">
        <v>88593</v>
      </c>
      <c r="L15" s="1235">
        <v>15559</v>
      </c>
      <c r="M15" s="1235">
        <v>4755</v>
      </c>
      <c r="N15" s="1235">
        <v>360227</v>
      </c>
      <c r="O15" s="1235">
        <v>53617</v>
      </c>
      <c r="P15" s="1235">
        <v>246865</v>
      </c>
      <c r="Q15" s="1235">
        <v>267964</v>
      </c>
      <c r="R15" s="1235" t="s">
        <v>21</v>
      </c>
      <c r="S15" s="1235" t="s">
        <v>21</v>
      </c>
      <c r="T15" s="1265">
        <v>42370</v>
      </c>
      <c r="U15" s="1528">
        <v>42370</v>
      </c>
      <c r="V15" s="1743">
        <v>42370</v>
      </c>
      <c r="W15" s="1263">
        <v>42370</v>
      </c>
      <c r="X15" s="1307">
        <v>42370</v>
      </c>
      <c r="Y15" s="1234">
        <v>676635</v>
      </c>
      <c r="Z15" s="1234">
        <v>129464</v>
      </c>
      <c r="AA15" s="1234" t="s">
        <v>21</v>
      </c>
      <c r="AB15" s="1234">
        <v>220</v>
      </c>
      <c r="AC15" s="1234">
        <v>35</v>
      </c>
      <c r="AD15" s="1234">
        <v>96413</v>
      </c>
      <c r="AE15" s="1234">
        <v>7820</v>
      </c>
      <c r="AF15" s="1234">
        <v>88593</v>
      </c>
      <c r="AG15" s="1235">
        <v>15589</v>
      </c>
      <c r="AH15" s="1235">
        <v>4755</v>
      </c>
      <c r="AI15" s="1235">
        <v>395253</v>
      </c>
      <c r="AJ15" s="1235">
        <v>59364</v>
      </c>
      <c r="AK15" s="1235">
        <v>270052</v>
      </c>
      <c r="AL15" s="1235">
        <v>293310</v>
      </c>
      <c r="AM15" s="1235" t="s">
        <v>21</v>
      </c>
      <c r="AN15" s="1235" t="s">
        <v>21</v>
      </c>
      <c r="AO15" s="1265">
        <v>42370</v>
      </c>
      <c r="AP15" s="1528">
        <v>42370</v>
      </c>
      <c r="AQ15" s="1260"/>
      <c r="AR15" s="1260"/>
    </row>
    <row r="16" spans="1:44" ht="14.25" customHeight="1">
      <c r="A16" s="1268"/>
      <c r="B16" s="1263">
        <v>42736</v>
      </c>
      <c r="C16" s="1306"/>
      <c r="D16" s="1234">
        <v>661021</v>
      </c>
      <c r="E16" s="1234">
        <v>113190</v>
      </c>
      <c r="F16" s="1234" t="s">
        <v>21</v>
      </c>
      <c r="G16" s="1234">
        <v>704</v>
      </c>
      <c r="H16" s="1234">
        <v>38</v>
      </c>
      <c r="I16" s="1234">
        <v>85826</v>
      </c>
      <c r="J16" s="1234">
        <v>5649</v>
      </c>
      <c r="K16" s="1234">
        <v>80177</v>
      </c>
      <c r="L16" s="1234">
        <v>11906</v>
      </c>
      <c r="M16" s="1234">
        <v>4181</v>
      </c>
      <c r="N16" s="1234">
        <v>374286</v>
      </c>
      <c r="O16" s="1234">
        <v>57128</v>
      </c>
      <c r="P16" s="1234">
        <v>255038</v>
      </c>
      <c r="Q16" s="1234">
        <v>276537</v>
      </c>
      <c r="R16" s="1234" t="s">
        <v>21</v>
      </c>
      <c r="S16" s="1234" t="s">
        <v>21</v>
      </c>
      <c r="T16" s="1265">
        <v>42736</v>
      </c>
      <c r="U16" s="1528">
        <v>42736</v>
      </c>
      <c r="V16" s="1268"/>
      <c r="W16" s="1263">
        <v>42736</v>
      </c>
      <c r="X16" s="1306"/>
      <c r="Y16" s="1234">
        <v>677786</v>
      </c>
      <c r="Z16" s="1234">
        <v>113359</v>
      </c>
      <c r="AA16" s="1234" t="s">
        <v>21</v>
      </c>
      <c r="AB16" s="1234">
        <v>753</v>
      </c>
      <c r="AC16" s="1234">
        <v>38</v>
      </c>
      <c r="AD16" s="1234">
        <v>85908</v>
      </c>
      <c r="AE16" s="1234">
        <v>5731</v>
      </c>
      <c r="AF16" s="1234">
        <v>80177</v>
      </c>
      <c r="AG16" s="1234">
        <v>11936</v>
      </c>
      <c r="AH16" s="1234">
        <v>4181</v>
      </c>
      <c r="AI16" s="1234">
        <v>412236</v>
      </c>
      <c r="AJ16" s="1234">
        <v>60377</v>
      </c>
      <c r="AK16" s="1234">
        <v>283770</v>
      </c>
      <c r="AL16" s="1234">
        <v>307955</v>
      </c>
      <c r="AM16" s="1234" t="s">
        <v>21</v>
      </c>
      <c r="AN16" s="1234" t="s">
        <v>21</v>
      </c>
      <c r="AO16" s="1265">
        <v>42736</v>
      </c>
      <c r="AP16" s="1528">
        <v>42736</v>
      </c>
      <c r="AQ16" s="1260"/>
      <c r="AR16" s="1260"/>
    </row>
    <row r="17" spans="1:44" ht="14.25" customHeight="1">
      <c r="A17" s="1268"/>
      <c r="B17" s="1263">
        <v>43101</v>
      </c>
      <c r="C17" s="1306"/>
      <c r="D17" s="1234">
        <v>618668</v>
      </c>
      <c r="E17" s="1234">
        <v>82546</v>
      </c>
      <c r="F17" s="1234" t="s">
        <v>21</v>
      </c>
      <c r="G17" s="1234">
        <v>123</v>
      </c>
      <c r="H17" s="1234">
        <v>39</v>
      </c>
      <c r="I17" s="1234">
        <v>69107</v>
      </c>
      <c r="J17" s="1234">
        <v>3964</v>
      </c>
      <c r="K17" s="1234">
        <v>65143</v>
      </c>
      <c r="L17" s="1234">
        <v>2722</v>
      </c>
      <c r="M17" s="1234">
        <v>4124</v>
      </c>
      <c r="N17" s="1234">
        <v>370605</v>
      </c>
      <c r="O17" s="1234">
        <v>56995</v>
      </c>
      <c r="P17" s="1234">
        <v>252220</v>
      </c>
      <c r="Q17" s="1234">
        <v>273247</v>
      </c>
      <c r="R17" s="1234" t="s">
        <v>21</v>
      </c>
      <c r="S17" s="1234" t="s">
        <v>21</v>
      </c>
      <c r="T17" s="1265">
        <v>43101</v>
      </c>
      <c r="U17" s="1528">
        <v>43101</v>
      </c>
      <c r="V17" s="1268"/>
      <c r="W17" s="1263">
        <v>43101</v>
      </c>
      <c r="X17" s="1306"/>
      <c r="Y17" s="1234">
        <v>634998</v>
      </c>
      <c r="Z17" s="1234">
        <v>82742</v>
      </c>
      <c r="AA17" s="1234" t="s">
        <v>21</v>
      </c>
      <c r="AB17" s="1234">
        <v>170</v>
      </c>
      <c r="AC17" s="1234">
        <v>39</v>
      </c>
      <c r="AD17" s="1234">
        <v>69257</v>
      </c>
      <c r="AE17" s="1234">
        <v>4114</v>
      </c>
      <c r="AF17" s="1234">
        <v>65143</v>
      </c>
      <c r="AG17" s="1234">
        <v>2722</v>
      </c>
      <c r="AH17" s="1234">
        <v>4124</v>
      </c>
      <c r="AI17" s="1234">
        <v>407152</v>
      </c>
      <c r="AJ17" s="1234">
        <v>60256</v>
      </c>
      <c r="AK17" s="1234">
        <v>279731</v>
      </c>
      <c r="AL17" s="1234">
        <v>303329</v>
      </c>
      <c r="AM17" s="1234" t="s">
        <v>21</v>
      </c>
      <c r="AN17" s="1234" t="s">
        <v>21</v>
      </c>
      <c r="AO17" s="1265">
        <v>43101</v>
      </c>
      <c r="AP17" s="1528">
        <v>43101</v>
      </c>
      <c r="AQ17" s="1260"/>
      <c r="AR17" s="1260"/>
    </row>
    <row r="18" spans="1:44" ht="14.25" customHeight="1">
      <c r="A18" s="1262">
        <v>43586</v>
      </c>
      <c r="B18" s="1263">
        <v>43586</v>
      </c>
      <c r="C18" s="1307">
        <v>43586</v>
      </c>
      <c r="D18" s="1234">
        <v>570562</v>
      </c>
      <c r="E18" s="1234">
        <v>62805</v>
      </c>
      <c r="F18" s="1234" t="s">
        <v>21</v>
      </c>
      <c r="G18" s="1234">
        <v>119</v>
      </c>
      <c r="H18" s="1234">
        <v>34</v>
      </c>
      <c r="I18" s="1234">
        <v>51762</v>
      </c>
      <c r="J18" s="1234">
        <v>3686</v>
      </c>
      <c r="K18" s="1234">
        <v>48076</v>
      </c>
      <c r="L18" s="1234">
        <v>1825</v>
      </c>
      <c r="M18" s="1234">
        <v>4321</v>
      </c>
      <c r="N18" s="1234">
        <v>356652</v>
      </c>
      <c r="O18" s="1234">
        <v>67802</v>
      </c>
      <c r="P18" s="1234">
        <v>226880</v>
      </c>
      <c r="Q18" s="1234">
        <v>245753</v>
      </c>
      <c r="R18" s="1234" t="s">
        <v>21</v>
      </c>
      <c r="S18" s="1234" t="s">
        <v>21</v>
      </c>
      <c r="T18" s="1265">
        <v>43586</v>
      </c>
      <c r="U18" s="1528">
        <v>43586</v>
      </c>
      <c r="V18" s="1262">
        <v>43586</v>
      </c>
      <c r="W18" s="1263">
        <v>43586</v>
      </c>
      <c r="X18" s="1307">
        <v>43586</v>
      </c>
      <c r="Y18" s="1234">
        <v>583613</v>
      </c>
      <c r="Z18" s="1234">
        <v>62884</v>
      </c>
      <c r="AA18" s="1234" t="s">
        <v>21</v>
      </c>
      <c r="AB18" s="1234">
        <v>155</v>
      </c>
      <c r="AC18" s="1234">
        <v>34</v>
      </c>
      <c r="AD18" s="1234">
        <v>51806</v>
      </c>
      <c r="AE18" s="1234">
        <v>3730</v>
      </c>
      <c r="AF18" s="1234">
        <v>48076</v>
      </c>
      <c r="AG18" s="1234">
        <v>1825</v>
      </c>
      <c r="AH18" s="1234">
        <v>4321</v>
      </c>
      <c r="AI18" s="1234">
        <v>388390</v>
      </c>
      <c r="AJ18" s="1234">
        <v>70905</v>
      </c>
      <c r="AK18" s="1234">
        <v>250446</v>
      </c>
      <c r="AL18" s="1234">
        <v>271515</v>
      </c>
      <c r="AM18" s="1234" t="s">
        <v>21</v>
      </c>
      <c r="AN18" s="1234" t="s">
        <v>21</v>
      </c>
      <c r="AO18" s="1265">
        <v>43586</v>
      </c>
      <c r="AP18" s="1528">
        <v>43586</v>
      </c>
      <c r="AQ18" s="1260"/>
      <c r="AR18" s="1260"/>
    </row>
    <row r="19" spans="1:44" ht="14.25" customHeight="1">
      <c r="A19" s="1268"/>
      <c r="B19" s="1263">
        <v>43831</v>
      </c>
      <c r="C19" s="1306"/>
      <c r="D19" s="1234">
        <v>496946</v>
      </c>
      <c r="E19" s="1234">
        <v>59490</v>
      </c>
      <c r="F19" s="1234" t="s">
        <v>21</v>
      </c>
      <c r="G19" s="1234">
        <v>162</v>
      </c>
      <c r="H19" s="1234">
        <v>35</v>
      </c>
      <c r="I19" s="1234">
        <v>49476</v>
      </c>
      <c r="J19" s="1234">
        <v>5548</v>
      </c>
      <c r="K19" s="1234">
        <v>43928</v>
      </c>
      <c r="L19" s="1234">
        <v>1177</v>
      </c>
      <c r="M19" s="1234">
        <v>4420</v>
      </c>
      <c r="N19" s="1234">
        <v>317302</v>
      </c>
      <c r="O19" s="1234">
        <v>71025</v>
      </c>
      <c r="P19" s="1234">
        <v>188827</v>
      </c>
      <c r="Q19" s="1234">
        <v>204419</v>
      </c>
      <c r="R19" s="1234" t="s">
        <v>21</v>
      </c>
      <c r="S19" s="1234" t="s">
        <v>21</v>
      </c>
      <c r="T19" s="1265">
        <v>43831</v>
      </c>
      <c r="U19" s="1528">
        <v>43831</v>
      </c>
      <c r="V19" s="1268"/>
      <c r="W19" s="1263">
        <v>43831</v>
      </c>
      <c r="X19" s="1306"/>
      <c r="Y19" s="1234">
        <v>505921</v>
      </c>
      <c r="Z19" s="1234">
        <v>62885</v>
      </c>
      <c r="AA19" s="1234" t="s">
        <v>21</v>
      </c>
      <c r="AB19" s="1234">
        <v>189</v>
      </c>
      <c r="AC19" s="1234">
        <v>35</v>
      </c>
      <c r="AD19" s="1234">
        <v>52811</v>
      </c>
      <c r="AE19" s="1234">
        <v>8883</v>
      </c>
      <c r="AF19" s="1234">
        <v>43928</v>
      </c>
      <c r="AG19" s="1234">
        <v>1177</v>
      </c>
      <c r="AH19" s="1234">
        <v>4420</v>
      </c>
      <c r="AI19" s="1234">
        <v>337205</v>
      </c>
      <c r="AJ19" s="1234">
        <v>74151</v>
      </c>
      <c r="AK19" s="1234">
        <v>202189</v>
      </c>
      <c r="AL19" s="1234">
        <v>219007</v>
      </c>
      <c r="AM19" s="1234" t="s">
        <v>21</v>
      </c>
      <c r="AN19" s="1234" t="s">
        <v>21</v>
      </c>
      <c r="AO19" s="1265">
        <v>43831</v>
      </c>
      <c r="AP19" s="1528">
        <v>43831</v>
      </c>
      <c r="AQ19" s="1260"/>
      <c r="AR19" s="1260"/>
    </row>
    <row r="20" spans="1:44" ht="9.75" customHeight="1">
      <c r="A20" s="1268"/>
      <c r="B20" s="1270"/>
      <c r="C20" s="1306"/>
      <c r="D20" s="398"/>
      <c r="E20" s="398"/>
      <c r="F20" s="398"/>
      <c r="G20" s="398"/>
      <c r="H20" s="398"/>
      <c r="I20" s="398"/>
      <c r="J20" s="398"/>
      <c r="K20" s="398"/>
      <c r="L20" s="398"/>
      <c r="M20" s="398"/>
      <c r="N20" s="398"/>
      <c r="O20" s="398"/>
      <c r="P20" s="398"/>
      <c r="Q20" s="398"/>
      <c r="R20" s="398"/>
      <c r="S20" s="398"/>
      <c r="T20" s="1271"/>
      <c r="U20" s="1458"/>
      <c r="V20" s="1268"/>
      <c r="W20" s="1270"/>
      <c r="X20" s="1306"/>
      <c r="Y20" s="398"/>
      <c r="Z20" s="398"/>
      <c r="AA20" s="398"/>
      <c r="AB20" s="398"/>
      <c r="AC20" s="398"/>
      <c r="AD20" s="398"/>
      <c r="AE20" s="398"/>
      <c r="AF20" s="398"/>
      <c r="AG20" s="398"/>
      <c r="AH20" s="398"/>
      <c r="AI20" s="398"/>
      <c r="AJ20" s="398"/>
      <c r="AK20" s="398"/>
      <c r="AL20" s="398"/>
      <c r="AM20" s="398"/>
      <c r="AN20" s="398"/>
      <c r="AO20" s="1271"/>
      <c r="AP20" s="1458"/>
      <c r="AQ20" s="1260"/>
      <c r="AR20" s="1260"/>
    </row>
    <row r="21" spans="1:44" ht="15.75" customHeight="1">
      <c r="A21" s="1273">
        <v>43191</v>
      </c>
      <c r="B21" s="1274">
        <v>43191</v>
      </c>
      <c r="C21" s="1308">
        <v>43191</v>
      </c>
      <c r="D21" s="1233">
        <v>614539</v>
      </c>
      <c r="E21" s="1233">
        <v>79381</v>
      </c>
      <c r="F21" s="1233" t="s">
        <v>21</v>
      </c>
      <c r="G21" s="1233">
        <v>114</v>
      </c>
      <c r="H21" s="1233">
        <v>39</v>
      </c>
      <c r="I21" s="1233">
        <v>66335</v>
      </c>
      <c r="J21" s="1233">
        <v>4083</v>
      </c>
      <c r="K21" s="1233">
        <v>62252</v>
      </c>
      <c r="L21" s="1233">
        <v>2651</v>
      </c>
      <c r="M21" s="1233">
        <v>4073</v>
      </c>
      <c r="N21" s="1233">
        <v>369468</v>
      </c>
      <c r="O21" s="1233">
        <v>58227</v>
      </c>
      <c r="P21" s="1233">
        <v>249712</v>
      </c>
      <c r="Q21" s="1233">
        <v>270540</v>
      </c>
      <c r="R21" s="1233" t="s">
        <v>21</v>
      </c>
      <c r="S21" s="1233" t="s">
        <v>21</v>
      </c>
      <c r="T21" s="1276">
        <v>43191</v>
      </c>
      <c r="U21" s="1531">
        <v>43191</v>
      </c>
      <c r="V21" s="1273">
        <v>43191</v>
      </c>
      <c r="W21" s="1274">
        <v>43191</v>
      </c>
      <c r="X21" s="1308">
        <v>43191</v>
      </c>
      <c r="Y21" s="1233">
        <v>630705</v>
      </c>
      <c r="Z21" s="1233">
        <v>79570</v>
      </c>
      <c r="AA21" s="1233" t="s">
        <v>21</v>
      </c>
      <c r="AB21" s="1233">
        <v>160</v>
      </c>
      <c r="AC21" s="1233">
        <v>39</v>
      </c>
      <c r="AD21" s="1233">
        <v>66479</v>
      </c>
      <c r="AE21" s="1233">
        <v>4227</v>
      </c>
      <c r="AF21" s="1233">
        <v>62252</v>
      </c>
      <c r="AG21" s="1233">
        <v>2651</v>
      </c>
      <c r="AH21" s="1233">
        <v>4073</v>
      </c>
      <c r="AI21" s="1233">
        <v>405725</v>
      </c>
      <c r="AJ21" s="1233">
        <v>61439</v>
      </c>
      <c r="AK21" s="1233">
        <v>277031</v>
      </c>
      <c r="AL21" s="1233">
        <v>300412</v>
      </c>
      <c r="AM21" s="1233" t="s">
        <v>21</v>
      </c>
      <c r="AN21" s="1233" t="s">
        <v>21</v>
      </c>
      <c r="AO21" s="1276">
        <v>43191</v>
      </c>
      <c r="AP21" s="1531">
        <v>43191</v>
      </c>
      <c r="AQ21" s="1260"/>
      <c r="AR21" s="1260"/>
    </row>
    <row r="22" spans="1:44" ht="14.25" customHeight="1">
      <c r="A22" s="1273">
        <v>43586</v>
      </c>
      <c r="B22" s="1274">
        <v>43586</v>
      </c>
      <c r="C22" s="1308">
        <v>43586</v>
      </c>
      <c r="D22" s="1233">
        <v>560690</v>
      </c>
      <c r="E22" s="1233">
        <v>61038</v>
      </c>
      <c r="F22" s="1233" t="s">
        <v>21</v>
      </c>
      <c r="G22" s="1233">
        <v>132</v>
      </c>
      <c r="H22" s="1233">
        <v>34</v>
      </c>
      <c r="I22" s="1233">
        <v>50161</v>
      </c>
      <c r="J22" s="1233">
        <v>3114</v>
      </c>
      <c r="K22" s="1233">
        <v>47047</v>
      </c>
      <c r="L22" s="1233">
        <v>1723</v>
      </c>
      <c r="M22" s="1233">
        <v>4365</v>
      </c>
      <c r="N22" s="1233">
        <v>355410</v>
      </c>
      <c r="O22" s="1233">
        <v>69980</v>
      </c>
      <c r="P22" s="1233">
        <v>223248</v>
      </c>
      <c r="Q22" s="1233">
        <v>241690</v>
      </c>
      <c r="R22" s="1233" t="s">
        <v>21</v>
      </c>
      <c r="S22" s="1233" t="s">
        <v>21</v>
      </c>
      <c r="T22" s="1276">
        <v>43586</v>
      </c>
      <c r="U22" s="1531">
        <v>43586</v>
      </c>
      <c r="V22" s="1273">
        <v>43586</v>
      </c>
      <c r="W22" s="1274">
        <v>43586</v>
      </c>
      <c r="X22" s="1308">
        <v>43586</v>
      </c>
      <c r="Y22" s="1233">
        <v>570952</v>
      </c>
      <c r="Z22" s="1233">
        <v>61144</v>
      </c>
      <c r="AA22" s="1233" t="s">
        <v>21</v>
      </c>
      <c r="AB22" s="1233">
        <v>168</v>
      </c>
      <c r="AC22" s="1233">
        <v>34</v>
      </c>
      <c r="AD22" s="1233">
        <v>50233</v>
      </c>
      <c r="AE22" s="1233">
        <v>3186</v>
      </c>
      <c r="AF22" s="1233">
        <v>47047</v>
      </c>
      <c r="AG22" s="1233">
        <v>1723</v>
      </c>
      <c r="AH22" s="1233">
        <v>4365</v>
      </c>
      <c r="AI22" s="1233">
        <v>382252</v>
      </c>
      <c r="AJ22" s="1233">
        <v>73125</v>
      </c>
      <c r="AK22" s="1233">
        <v>242554</v>
      </c>
      <c r="AL22" s="1233">
        <v>262787</v>
      </c>
      <c r="AM22" s="1233" t="s">
        <v>21</v>
      </c>
      <c r="AN22" s="1233" t="s">
        <v>21</v>
      </c>
      <c r="AO22" s="1276">
        <v>43586</v>
      </c>
      <c r="AP22" s="1531">
        <v>43586</v>
      </c>
      <c r="AQ22" s="1260"/>
      <c r="AR22" s="1260"/>
    </row>
    <row r="23" spans="1:44" ht="9.75" customHeight="1">
      <c r="A23" s="1279"/>
      <c r="B23" s="1280"/>
      <c r="C23" s="1309"/>
      <c r="D23" s="1233"/>
      <c r="E23" s="1233"/>
      <c r="F23" s="1233"/>
      <c r="G23" s="1233"/>
      <c r="H23" s="1233"/>
      <c r="I23" s="1233"/>
      <c r="J23" s="1233"/>
      <c r="K23" s="1233"/>
      <c r="L23" s="1233"/>
      <c r="M23" s="1233"/>
      <c r="N23" s="1233"/>
      <c r="O23" s="1233"/>
      <c r="P23" s="1233"/>
      <c r="Q23" s="1233"/>
      <c r="R23" s="1233"/>
      <c r="S23" s="1233"/>
      <c r="T23" s="1271"/>
      <c r="U23" s="1458"/>
      <c r="V23" s="1279"/>
      <c r="W23" s="1280"/>
      <c r="X23" s="1309"/>
      <c r="Y23" s="1233"/>
      <c r="Z23" s="1233"/>
      <c r="AA23" s="1233"/>
      <c r="AB23" s="1233"/>
      <c r="AC23" s="1233"/>
      <c r="AD23" s="1233"/>
      <c r="AE23" s="1233"/>
      <c r="AF23" s="1233"/>
      <c r="AG23" s="1233"/>
      <c r="AH23" s="1233"/>
      <c r="AI23" s="1233"/>
      <c r="AJ23" s="1233"/>
      <c r="AK23" s="1233"/>
      <c r="AL23" s="1233"/>
      <c r="AM23" s="1233"/>
      <c r="AN23" s="1233"/>
      <c r="AO23" s="1271"/>
      <c r="AP23" s="1458"/>
      <c r="AQ23" s="1260"/>
      <c r="AR23" s="1260"/>
    </row>
    <row r="24" spans="1:44" ht="15" customHeight="1">
      <c r="A24" s="1281" t="s">
        <v>2153</v>
      </c>
      <c r="B24" s="1282" t="s">
        <v>23</v>
      </c>
      <c r="C24" s="1310" t="s">
        <v>2167</v>
      </c>
      <c r="D24" s="1233">
        <v>130993</v>
      </c>
      <c r="E24" s="1233">
        <v>15337</v>
      </c>
      <c r="F24" s="1233" t="s">
        <v>21</v>
      </c>
      <c r="G24" s="1233">
        <v>82</v>
      </c>
      <c r="H24" s="1233">
        <v>9</v>
      </c>
      <c r="I24" s="1233">
        <v>12580</v>
      </c>
      <c r="J24" s="1233">
        <v>876</v>
      </c>
      <c r="K24" s="1233">
        <v>11704</v>
      </c>
      <c r="L24" s="1233">
        <v>432</v>
      </c>
      <c r="M24" s="1233">
        <v>1085</v>
      </c>
      <c r="N24" s="1233">
        <v>84029</v>
      </c>
      <c r="O24" s="1233">
        <v>17234</v>
      </c>
      <c r="P24" s="1233">
        <v>52000</v>
      </c>
      <c r="Q24" s="1233">
        <v>56227</v>
      </c>
      <c r="R24" s="1233" t="s">
        <v>21</v>
      </c>
      <c r="S24" s="1233" t="s">
        <v>21</v>
      </c>
      <c r="T24" s="1284" t="s">
        <v>24</v>
      </c>
      <c r="U24" s="1533" t="s">
        <v>2155</v>
      </c>
      <c r="V24" s="1281" t="s">
        <v>2153</v>
      </c>
      <c r="W24" s="1282" t="s">
        <v>23</v>
      </c>
      <c r="X24" s="1310" t="s">
        <v>2167</v>
      </c>
      <c r="Y24" s="1233">
        <v>132069</v>
      </c>
      <c r="Z24" s="1233">
        <v>15375</v>
      </c>
      <c r="AA24" s="1233" t="s">
        <v>21</v>
      </c>
      <c r="AB24" s="1233">
        <v>92</v>
      </c>
      <c r="AC24" s="1233">
        <v>9</v>
      </c>
      <c r="AD24" s="1233">
        <v>12608</v>
      </c>
      <c r="AE24" s="1233">
        <v>904</v>
      </c>
      <c r="AF24" s="1233">
        <v>11704</v>
      </c>
      <c r="AG24" s="1233">
        <v>432</v>
      </c>
      <c r="AH24" s="1233">
        <v>1085</v>
      </c>
      <c r="AI24" s="1233">
        <v>88547</v>
      </c>
      <c r="AJ24" s="1233">
        <v>18005</v>
      </c>
      <c r="AK24" s="1233">
        <v>54961</v>
      </c>
      <c r="AL24" s="1233">
        <v>59457</v>
      </c>
      <c r="AM24" s="1233" t="s">
        <v>21</v>
      </c>
      <c r="AN24" s="1233" t="s">
        <v>21</v>
      </c>
      <c r="AO24" s="1284" t="s">
        <v>24</v>
      </c>
      <c r="AP24" s="1533" t="s">
        <v>2155</v>
      </c>
      <c r="AQ24" s="1260"/>
      <c r="AR24" s="1260"/>
    </row>
    <row r="25" spans="1:44" ht="14.25" customHeight="1">
      <c r="A25" s="1286" t="s">
        <v>25</v>
      </c>
      <c r="B25" s="1287" t="s">
        <v>25</v>
      </c>
      <c r="C25" s="1311" t="s">
        <v>2168</v>
      </c>
      <c r="D25" s="1233">
        <v>125910</v>
      </c>
      <c r="E25" s="1233">
        <v>16866</v>
      </c>
      <c r="F25" s="1233" t="s">
        <v>21</v>
      </c>
      <c r="G25" s="1233">
        <v>7</v>
      </c>
      <c r="H25" s="1233">
        <v>9</v>
      </c>
      <c r="I25" s="1233">
        <v>14268</v>
      </c>
      <c r="J25" s="1233">
        <v>2275</v>
      </c>
      <c r="K25" s="1233">
        <v>11993</v>
      </c>
      <c r="L25" s="1233">
        <v>377</v>
      </c>
      <c r="M25" s="1233">
        <v>1033</v>
      </c>
      <c r="N25" s="1233">
        <v>79293</v>
      </c>
      <c r="O25" s="1233">
        <v>17741</v>
      </c>
      <c r="P25" s="1233">
        <v>47185</v>
      </c>
      <c r="Q25" s="1233">
        <v>51094</v>
      </c>
      <c r="R25" s="1233" t="s">
        <v>21</v>
      </c>
      <c r="S25" s="1233" t="s">
        <v>21</v>
      </c>
      <c r="T25" s="1284" t="s">
        <v>26</v>
      </c>
      <c r="U25" s="1533" t="s">
        <v>25</v>
      </c>
      <c r="V25" s="1286" t="s">
        <v>25</v>
      </c>
      <c r="W25" s="1287" t="s">
        <v>25</v>
      </c>
      <c r="X25" s="1311" t="s">
        <v>2168</v>
      </c>
      <c r="Y25" s="1233">
        <v>128092</v>
      </c>
      <c r="Z25" s="1233">
        <v>17779</v>
      </c>
      <c r="AA25" s="1233" t="s">
        <v>21</v>
      </c>
      <c r="AB25" s="1233">
        <v>16</v>
      </c>
      <c r="AC25" s="1233">
        <v>9</v>
      </c>
      <c r="AD25" s="1233">
        <v>15163</v>
      </c>
      <c r="AE25" s="1233">
        <v>3170</v>
      </c>
      <c r="AF25" s="1233">
        <v>11993</v>
      </c>
      <c r="AG25" s="1233">
        <v>377</v>
      </c>
      <c r="AH25" s="1233">
        <v>1033</v>
      </c>
      <c r="AI25" s="1233">
        <v>83906</v>
      </c>
      <c r="AJ25" s="1233">
        <v>18500</v>
      </c>
      <c r="AK25" s="1233">
        <v>50242</v>
      </c>
      <c r="AL25" s="1233">
        <v>54430</v>
      </c>
      <c r="AM25" s="1233" t="s">
        <v>21</v>
      </c>
      <c r="AN25" s="1233" t="s">
        <v>21</v>
      </c>
      <c r="AO25" s="1284" t="s">
        <v>26</v>
      </c>
      <c r="AP25" s="1533" t="s">
        <v>25</v>
      </c>
      <c r="AQ25" s="1260"/>
      <c r="AR25" s="1260"/>
    </row>
    <row r="26" spans="1:44" ht="14.25" customHeight="1">
      <c r="A26" s="1281" t="s">
        <v>25</v>
      </c>
      <c r="B26" s="1282" t="s">
        <v>25</v>
      </c>
      <c r="C26" s="1311" t="s">
        <v>2169</v>
      </c>
      <c r="D26" s="1233">
        <v>122139</v>
      </c>
      <c r="E26" s="1233">
        <v>15643</v>
      </c>
      <c r="F26" s="1233" t="s">
        <v>21</v>
      </c>
      <c r="G26" s="1233">
        <v>4</v>
      </c>
      <c r="H26" s="1233">
        <v>9</v>
      </c>
      <c r="I26" s="1233">
        <v>13144</v>
      </c>
      <c r="J26" s="1233">
        <v>1494</v>
      </c>
      <c r="K26" s="1233">
        <v>11650</v>
      </c>
      <c r="L26" s="1233">
        <v>222</v>
      </c>
      <c r="M26" s="1233">
        <v>1171</v>
      </c>
      <c r="N26" s="1233">
        <v>76589</v>
      </c>
      <c r="O26" s="1233">
        <v>17975</v>
      </c>
      <c r="P26" s="1233">
        <v>44640</v>
      </c>
      <c r="Q26" s="1233">
        <v>48238</v>
      </c>
      <c r="R26" s="1233" t="s">
        <v>21</v>
      </c>
      <c r="S26" s="1233" t="s">
        <v>21</v>
      </c>
      <c r="T26" s="1284" t="s">
        <v>27</v>
      </c>
      <c r="U26" s="1533" t="s">
        <v>25</v>
      </c>
      <c r="V26" s="1281" t="s">
        <v>25</v>
      </c>
      <c r="W26" s="1282" t="s">
        <v>25</v>
      </c>
      <c r="X26" s="1311" t="s">
        <v>2169</v>
      </c>
      <c r="Y26" s="1233">
        <v>125353</v>
      </c>
      <c r="Z26" s="1233">
        <v>17904</v>
      </c>
      <c r="AA26" s="1233" t="s">
        <v>21</v>
      </c>
      <c r="AB26" s="1233">
        <v>7</v>
      </c>
      <c r="AC26" s="1233">
        <v>9</v>
      </c>
      <c r="AD26" s="1233">
        <v>15379</v>
      </c>
      <c r="AE26" s="1233">
        <v>3729</v>
      </c>
      <c r="AF26" s="1233">
        <v>11650</v>
      </c>
      <c r="AG26" s="1233">
        <v>222</v>
      </c>
      <c r="AH26" s="1233">
        <v>1171</v>
      </c>
      <c r="AI26" s="1233">
        <v>81585</v>
      </c>
      <c r="AJ26" s="1233">
        <v>18779</v>
      </c>
      <c r="AK26" s="1233">
        <v>47971</v>
      </c>
      <c r="AL26" s="1233">
        <v>51874</v>
      </c>
      <c r="AM26" s="1233" t="s">
        <v>21</v>
      </c>
      <c r="AN26" s="1233" t="s">
        <v>21</v>
      </c>
      <c r="AO26" s="1284" t="s">
        <v>27</v>
      </c>
      <c r="AP26" s="1533" t="s">
        <v>25</v>
      </c>
      <c r="AQ26" s="1260"/>
      <c r="AR26" s="1260"/>
    </row>
    <row r="27" spans="1:44" ht="14.25" customHeight="1">
      <c r="A27" s="1281" t="s">
        <v>25</v>
      </c>
      <c r="B27" s="1282" t="s">
        <v>25</v>
      </c>
      <c r="C27" s="1311" t="s">
        <v>164</v>
      </c>
      <c r="D27" s="1233">
        <v>117904</v>
      </c>
      <c r="E27" s="1233">
        <v>11643</v>
      </c>
      <c r="F27" s="1233" t="s">
        <v>21</v>
      </c>
      <c r="G27" s="1233">
        <v>69</v>
      </c>
      <c r="H27" s="1233">
        <v>8</v>
      </c>
      <c r="I27" s="1233">
        <v>9484</v>
      </c>
      <c r="J27" s="1233">
        <v>903</v>
      </c>
      <c r="K27" s="1233">
        <v>8581</v>
      </c>
      <c r="L27" s="1233">
        <v>146</v>
      </c>
      <c r="M27" s="1233">
        <v>1131</v>
      </c>
      <c r="N27" s="1233">
        <v>77391</v>
      </c>
      <c r="O27" s="1233">
        <v>18075</v>
      </c>
      <c r="P27" s="1233">
        <v>45002</v>
      </c>
      <c r="Q27" s="1233">
        <v>48860</v>
      </c>
      <c r="R27" s="1233" t="s">
        <v>21</v>
      </c>
      <c r="S27" s="1233" t="s">
        <v>21</v>
      </c>
      <c r="T27" s="1284" t="s">
        <v>28</v>
      </c>
      <c r="U27" s="1533" t="s">
        <v>25</v>
      </c>
      <c r="V27" s="1281" t="s">
        <v>25</v>
      </c>
      <c r="W27" s="1282" t="s">
        <v>25</v>
      </c>
      <c r="X27" s="1311" t="s">
        <v>164</v>
      </c>
      <c r="Y27" s="1233">
        <v>120407</v>
      </c>
      <c r="Z27" s="1233">
        <v>11826</v>
      </c>
      <c r="AA27" s="1233" t="s">
        <v>21</v>
      </c>
      <c r="AB27" s="1233">
        <v>74</v>
      </c>
      <c r="AC27" s="1233">
        <v>8</v>
      </c>
      <c r="AD27" s="1233">
        <v>9661</v>
      </c>
      <c r="AE27" s="1233">
        <v>1080</v>
      </c>
      <c r="AF27" s="1233">
        <v>8581</v>
      </c>
      <c r="AG27" s="1233">
        <v>146</v>
      </c>
      <c r="AH27" s="1233">
        <v>1131</v>
      </c>
      <c r="AI27" s="1233">
        <v>83167</v>
      </c>
      <c r="AJ27" s="1233">
        <v>18867</v>
      </c>
      <c r="AK27" s="1233">
        <v>49015</v>
      </c>
      <c r="AL27" s="1233">
        <v>53246</v>
      </c>
      <c r="AM27" s="1233" t="s">
        <v>21</v>
      </c>
      <c r="AN27" s="1233" t="s">
        <v>21</v>
      </c>
      <c r="AO27" s="1284" t="s">
        <v>28</v>
      </c>
      <c r="AP27" s="1533" t="s">
        <v>25</v>
      </c>
      <c r="AQ27" s="1260"/>
      <c r="AR27" s="1260"/>
    </row>
    <row r="28" spans="1:44" ht="9.75" customHeight="1">
      <c r="A28" s="1279"/>
      <c r="B28" s="1280"/>
      <c r="C28" s="1309"/>
      <c r="D28" s="1233"/>
      <c r="E28" s="1233"/>
      <c r="F28" s="1233"/>
      <c r="G28" s="1233"/>
      <c r="H28" s="1233"/>
      <c r="I28" s="1233"/>
      <c r="J28" s="1233"/>
      <c r="K28" s="1233"/>
      <c r="L28" s="1233"/>
      <c r="M28" s="1233"/>
      <c r="N28" s="1233"/>
      <c r="O28" s="1233"/>
      <c r="P28" s="1233"/>
      <c r="Q28" s="1233"/>
      <c r="R28" s="1233"/>
      <c r="S28" s="1233"/>
      <c r="T28" s="1292"/>
      <c r="U28" s="1462"/>
      <c r="V28" s="1279"/>
      <c r="W28" s="1280"/>
      <c r="X28" s="1309"/>
      <c r="Y28" s="1233"/>
      <c r="Z28" s="1233"/>
      <c r="AA28" s="1233"/>
      <c r="AB28" s="1233"/>
      <c r="AC28" s="1233"/>
      <c r="AD28" s="1233"/>
      <c r="AE28" s="1233"/>
      <c r="AF28" s="1233"/>
      <c r="AG28" s="1233"/>
      <c r="AH28" s="1233"/>
      <c r="AI28" s="1233"/>
      <c r="AJ28" s="1233"/>
      <c r="AK28" s="1233"/>
      <c r="AL28" s="1233"/>
      <c r="AM28" s="1233"/>
      <c r="AN28" s="1233"/>
      <c r="AO28" s="1292"/>
      <c r="AP28" s="1462"/>
      <c r="AQ28" s="1260"/>
      <c r="AR28" s="1260"/>
    </row>
    <row r="29" spans="1:44" ht="15" customHeight="1">
      <c r="A29" s="1281" t="s">
        <v>2153</v>
      </c>
      <c r="B29" s="1282" t="s">
        <v>23</v>
      </c>
      <c r="C29" s="2250">
        <v>43831</v>
      </c>
      <c r="D29" s="1233">
        <v>44344</v>
      </c>
      <c r="E29" s="1233">
        <v>5175</v>
      </c>
      <c r="F29" s="1233" t="s">
        <v>21</v>
      </c>
      <c r="G29" s="1233">
        <v>14</v>
      </c>
      <c r="H29" s="1233">
        <v>3</v>
      </c>
      <c r="I29" s="1233">
        <v>4279</v>
      </c>
      <c r="J29" s="1233">
        <v>308</v>
      </c>
      <c r="K29" s="1233">
        <v>3971</v>
      </c>
      <c r="L29" s="1233">
        <v>140</v>
      </c>
      <c r="M29" s="1233">
        <v>351</v>
      </c>
      <c r="N29" s="1233">
        <v>28523</v>
      </c>
      <c r="O29" s="1233">
        <v>6007</v>
      </c>
      <c r="P29" s="1233">
        <v>17462</v>
      </c>
      <c r="Q29" s="1233">
        <v>18878</v>
      </c>
      <c r="R29" s="1233" t="s">
        <v>21</v>
      </c>
      <c r="S29" s="1233" t="s">
        <v>21</v>
      </c>
      <c r="T29" s="1284" t="s">
        <v>29</v>
      </c>
      <c r="U29" s="1533" t="s">
        <v>2155</v>
      </c>
      <c r="V29" s="1281" t="s">
        <v>2153</v>
      </c>
      <c r="W29" s="1282" t="s">
        <v>23</v>
      </c>
      <c r="X29" s="2250">
        <v>43831</v>
      </c>
      <c r="Y29" s="1233">
        <v>44622</v>
      </c>
      <c r="Z29" s="1233">
        <v>5178</v>
      </c>
      <c r="AA29" s="1233" t="s">
        <v>21</v>
      </c>
      <c r="AB29" s="1233">
        <v>16</v>
      </c>
      <c r="AC29" s="1233">
        <v>3</v>
      </c>
      <c r="AD29" s="1233">
        <v>4280</v>
      </c>
      <c r="AE29" s="1233">
        <v>309</v>
      </c>
      <c r="AF29" s="1233">
        <v>3971</v>
      </c>
      <c r="AG29" s="1233">
        <v>140</v>
      </c>
      <c r="AH29" s="1233">
        <v>351</v>
      </c>
      <c r="AI29" s="1233">
        <v>30011</v>
      </c>
      <c r="AJ29" s="1233">
        <v>6268</v>
      </c>
      <c r="AK29" s="1233">
        <v>18428</v>
      </c>
      <c r="AL29" s="1233">
        <v>19931</v>
      </c>
      <c r="AM29" s="1233" t="s">
        <v>21</v>
      </c>
      <c r="AN29" s="1233" t="s">
        <v>21</v>
      </c>
      <c r="AO29" s="1284" t="s">
        <v>29</v>
      </c>
      <c r="AP29" s="1533" t="s">
        <v>2155</v>
      </c>
      <c r="AQ29" s="1260"/>
      <c r="AR29" s="1260"/>
    </row>
    <row r="30" spans="1:44" ht="14.25" customHeight="1">
      <c r="A30" s="1281" t="s">
        <v>25</v>
      </c>
      <c r="B30" s="1282" t="s">
        <v>25</v>
      </c>
      <c r="C30" s="1315">
        <v>43862</v>
      </c>
      <c r="D30" s="1233">
        <v>42080</v>
      </c>
      <c r="E30" s="1233">
        <v>4931</v>
      </c>
      <c r="F30" s="1233" t="s">
        <v>21</v>
      </c>
      <c r="G30" s="1233">
        <v>15</v>
      </c>
      <c r="H30" s="1233">
        <v>3</v>
      </c>
      <c r="I30" s="1233">
        <v>4032</v>
      </c>
      <c r="J30" s="1233">
        <v>260</v>
      </c>
      <c r="K30" s="1233">
        <v>3772</v>
      </c>
      <c r="L30" s="1233">
        <v>146</v>
      </c>
      <c r="M30" s="1233">
        <v>362</v>
      </c>
      <c r="N30" s="1233">
        <v>26815</v>
      </c>
      <c r="O30" s="1233">
        <v>5457</v>
      </c>
      <c r="P30" s="1233">
        <v>16643</v>
      </c>
      <c r="Q30" s="1233">
        <v>18000</v>
      </c>
      <c r="R30" s="1233" t="s">
        <v>21</v>
      </c>
      <c r="S30" s="1233" t="s">
        <v>21</v>
      </c>
      <c r="T30" s="1284" t="s">
        <v>30</v>
      </c>
      <c r="U30" s="1533" t="s">
        <v>25</v>
      </c>
      <c r="V30" s="1281" t="s">
        <v>25</v>
      </c>
      <c r="W30" s="1282" t="s">
        <v>25</v>
      </c>
      <c r="X30" s="1315">
        <v>43862</v>
      </c>
      <c r="Y30" s="1233">
        <v>42427</v>
      </c>
      <c r="Z30" s="1233">
        <v>4937</v>
      </c>
      <c r="AA30" s="1233" t="s">
        <v>21</v>
      </c>
      <c r="AB30" s="1233">
        <v>20</v>
      </c>
      <c r="AC30" s="1233">
        <v>3</v>
      </c>
      <c r="AD30" s="1233">
        <v>4033</v>
      </c>
      <c r="AE30" s="1233">
        <v>261</v>
      </c>
      <c r="AF30" s="1233">
        <v>3772</v>
      </c>
      <c r="AG30" s="1233">
        <v>146</v>
      </c>
      <c r="AH30" s="1233">
        <v>362</v>
      </c>
      <c r="AI30" s="1233">
        <v>28286</v>
      </c>
      <c r="AJ30" s="1233">
        <v>5705</v>
      </c>
      <c r="AK30" s="1233">
        <v>17610</v>
      </c>
      <c r="AL30" s="1233">
        <v>19055</v>
      </c>
      <c r="AM30" s="1233" t="s">
        <v>21</v>
      </c>
      <c r="AN30" s="1233" t="s">
        <v>21</v>
      </c>
      <c r="AO30" s="1284" t="s">
        <v>30</v>
      </c>
      <c r="AP30" s="1533" t="s">
        <v>25</v>
      </c>
      <c r="AQ30" s="1260"/>
      <c r="AR30" s="1260"/>
    </row>
    <row r="31" spans="1:44" ht="14.25" customHeight="1">
      <c r="A31" s="1281" t="s">
        <v>25</v>
      </c>
      <c r="B31" s="1282" t="s">
        <v>25</v>
      </c>
      <c r="C31" s="1315">
        <v>43891</v>
      </c>
      <c r="D31" s="1233">
        <v>44570</v>
      </c>
      <c r="E31" s="1233">
        <v>5231</v>
      </c>
      <c r="F31" s="1233" t="s">
        <v>21</v>
      </c>
      <c r="G31" s="1233">
        <v>53</v>
      </c>
      <c r="H31" s="1233">
        <v>3</v>
      </c>
      <c r="I31" s="1233">
        <v>4269</v>
      </c>
      <c r="J31" s="1233">
        <v>308</v>
      </c>
      <c r="K31" s="1233">
        <v>3961</v>
      </c>
      <c r="L31" s="1233">
        <v>146</v>
      </c>
      <c r="M31" s="1233">
        <v>372</v>
      </c>
      <c r="N31" s="1233">
        <v>28690</v>
      </c>
      <c r="O31" s="1233">
        <v>5770</v>
      </c>
      <c r="P31" s="1233">
        <v>17895</v>
      </c>
      <c r="Q31" s="1233">
        <v>19350</v>
      </c>
      <c r="R31" s="1233" t="s">
        <v>21</v>
      </c>
      <c r="S31" s="1233" t="s">
        <v>21</v>
      </c>
      <c r="T31" s="1284" t="s">
        <v>31</v>
      </c>
      <c r="U31" s="1533" t="s">
        <v>25</v>
      </c>
      <c r="V31" s="1281" t="s">
        <v>25</v>
      </c>
      <c r="W31" s="1282" t="s">
        <v>25</v>
      </c>
      <c r="X31" s="1315">
        <v>43891</v>
      </c>
      <c r="Y31" s="1233">
        <v>45020</v>
      </c>
      <c r="Z31" s="1233">
        <v>5260</v>
      </c>
      <c r="AA31" s="1233" t="s">
        <v>21</v>
      </c>
      <c r="AB31" s="1233">
        <v>56</v>
      </c>
      <c r="AC31" s="1233">
        <v>3</v>
      </c>
      <c r="AD31" s="1233">
        <v>4295</v>
      </c>
      <c r="AE31" s="1233">
        <v>334</v>
      </c>
      <c r="AF31" s="1233">
        <v>3961</v>
      </c>
      <c r="AG31" s="1233">
        <v>146</v>
      </c>
      <c r="AH31" s="1233">
        <v>372</v>
      </c>
      <c r="AI31" s="1233">
        <v>30251</v>
      </c>
      <c r="AJ31" s="1233">
        <v>6032</v>
      </c>
      <c r="AK31" s="1233">
        <v>18923</v>
      </c>
      <c r="AL31" s="1233">
        <v>20471</v>
      </c>
      <c r="AM31" s="1233" t="s">
        <v>21</v>
      </c>
      <c r="AN31" s="1233" t="s">
        <v>21</v>
      </c>
      <c r="AO31" s="1284" t="s">
        <v>31</v>
      </c>
      <c r="AP31" s="1533" t="s">
        <v>25</v>
      </c>
      <c r="AQ31" s="1260"/>
      <c r="AR31" s="1260"/>
    </row>
    <row r="32" spans="1:44" ht="14.25" customHeight="1">
      <c r="A32" s="1281" t="s">
        <v>25</v>
      </c>
      <c r="B32" s="1282" t="s">
        <v>25</v>
      </c>
      <c r="C32" s="1315">
        <v>43922</v>
      </c>
      <c r="D32" s="1233">
        <v>43315</v>
      </c>
      <c r="E32" s="1233">
        <v>5333</v>
      </c>
      <c r="F32" s="1233" t="s">
        <v>21</v>
      </c>
      <c r="G32" s="1233">
        <v>4</v>
      </c>
      <c r="H32" s="1233">
        <v>2</v>
      </c>
      <c r="I32" s="1233">
        <v>4437</v>
      </c>
      <c r="J32" s="1233">
        <v>505</v>
      </c>
      <c r="K32" s="1233">
        <v>3932</v>
      </c>
      <c r="L32" s="1233">
        <v>143</v>
      </c>
      <c r="M32" s="1233">
        <v>358</v>
      </c>
      <c r="N32" s="1233">
        <v>27917</v>
      </c>
      <c r="O32" s="1233">
        <v>6112</v>
      </c>
      <c r="P32" s="1233">
        <v>16782</v>
      </c>
      <c r="Q32" s="1233">
        <v>18167</v>
      </c>
      <c r="R32" s="1233" t="s">
        <v>21</v>
      </c>
      <c r="S32" s="1233" t="s">
        <v>21</v>
      </c>
      <c r="T32" s="1284" t="s">
        <v>32</v>
      </c>
      <c r="U32" s="1533" t="s">
        <v>25</v>
      </c>
      <c r="V32" s="1281" t="s">
        <v>25</v>
      </c>
      <c r="W32" s="1282" t="s">
        <v>25</v>
      </c>
      <c r="X32" s="1315">
        <v>43922</v>
      </c>
      <c r="Y32" s="1233">
        <v>43797</v>
      </c>
      <c r="Z32" s="1233">
        <v>5340</v>
      </c>
      <c r="AA32" s="1233" t="s">
        <v>21</v>
      </c>
      <c r="AB32" s="1233">
        <v>7</v>
      </c>
      <c r="AC32" s="1233">
        <v>2</v>
      </c>
      <c r="AD32" s="1233">
        <v>4441</v>
      </c>
      <c r="AE32" s="1233">
        <v>509</v>
      </c>
      <c r="AF32" s="1233">
        <v>3932</v>
      </c>
      <c r="AG32" s="1233">
        <v>143</v>
      </c>
      <c r="AH32" s="1233">
        <v>358</v>
      </c>
      <c r="AI32" s="1233">
        <v>29359</v>
      </c>
      <c r="AJ32" s="1233">
        <v>6389</v>
      </c>
      <c r="AK32" s="1233">
        <v>17690</v>
      </c>
      <c r="AL32" s="1233">
        <v>19157</v>
      </c>
      <c r="AM32" s="1233" t="s">
        <v>21</v>
      </c>
      <c r="AN32" s="1233" t="s">
        <v>21</v>
      </c>
      <c r="AO32" s="1284" t="s">
        <v>32</v>
      </c>
      <c r="AP32" s="1533" t="s">
        <v>25</v>
      </c>
      <c r="AQ32" s="1260"/>
      <c r="AR32" s="1260"/>
    </row>
    <row r="33" spans="1:44" ht="14.25" customHeight="1">
      <c r="A33" s="1281" t="s">
        <v>25</v>
      </c>
      <c r="B33" s="1282" t="s">
        <v>25</v>
      </c>
      <c r="C33" s="1315">
        <v>43952</v>
      </c>
      <c r="D33" s="1233">
        <v>42419</v>
      </c>
      <c r="E33" s="1233">
        <v>5911</v>
      </c>
      <c r="F33" s="1233" t="s">
        <v>21</v>
      </c>
      <c r="G33" s="1233">
        <v>2</v>
      </c>
      <c r="H33" s="1233">
        <v>5</v>
      </c>
      <c r="I33" s="1233">
        <v>5063</v>
      </c>
      <c r="J33" s="1233">
        <v>1027</v>
      </c>
      <c r="K33" s="1233">
        <v>4036</v>
      </c>
      <c r="L33" s="1233">
        <v>108</v>
      </c>
      <c r="M33" s="1233">
        <v>342</v>
      </c>
      <c r="N33" s="1233">
        <v>26554</v>
      </c>
      <c r="O33" s="1233">
        <v>5949</v>
      </c>
      <c r="P33" s="1233">
        <v>15788</v>
      </c>
      <c r="Q33" s="1233">
        <v>17100</v>
      </c>
      <c r="R33" s="1233" t="s">
        <v>21</v>
      </c>
      <c r="S33" s="1233" t="s">
        <v>21</v>
      </c>
      <c r="T33" s="1284" t="s">
        <v>33</v>
      </c>
      <c r="U33" s="1533" t="s">
        <v>25</v>
      </c>
      <c r="V33" s="1281" t="s">
        <v>25</v>
      </c>
      <c r="W33" s="1282" t="s">
        <v>25</v>
      </c>
      <c r="X33" s="1315">
        <v>43952</v>
      </c>
      <c r="Y33" s="1233">
        <v>43079</v>
      </c>
      <c r="Z33" s="1233">
        <v>6298</v>
      </c>
      <c r="AA33" s="1233" t="s">
        <v>21</v>
      </c>
      <c r="AB33" s="1233">
        <v>6</v>
      </c>
      <c r="AC33" s="1233">
        <v>5</v>
      </c>
      <c r="AD33" s="1233">
        <v>5442</v>
      </c>
      <c r="AE33" s="1233">
        <v>1406</v>
      </c>
      <c r="AF33" s="1233">
        <v>4036</v>
      </c>
      <c r="AG33" s="1233">
        <v>108</v>
      </c>
      <c r="AH33" s="1233">
        <v>342</v>
      </c>
      <c r="AI33" s="1233">
        <v>27905</v>
      </c>
      <c r="AJ33" s="1233">
        <v>6148</v>
      </c>
      <c r="AK33" s="1233">
        <v>16712</v>
      </c>
      <c r="AL33" s="1233">
        <v>18108</v>
      </c>
      <c r="AM33" s="1233" t="s">
        <v>21</v>
      </c>
      <c r="AN33" s="1233" t="s">
        <v>21</v>
      </c>
      <c r="AO33" s="1284" t="s">
        <v>33</v>
      </c>
      <c r="AP33" s="1533" t="s">
        <v>25</v>
      </c>
      <c r="AQ33" s="1260"/>
      <c r="AR33" s="1260"/>
    </row>
    <row r="34" spans="1:44" ht="14.25" customHeight="1">
      <c r="A34" s="1281" t="s">
        <v>25</v>
      </c>
      <c r="B34" s="1282" t="s">
        <v>25</v>
      </c>
      <c r="C34" s="1315">
        <v>43983</v>
      </c>
      <c r="D34" s="1233">
        <v>40176</v>
      </c>
      <c r="E34" s="1233">
        <v>5623</v>
      </c>
      <c r="F34" s="1233" t="s">
        <v>21</v>
      </c>
      <c r="G34" s="1233">
        <v>1</v>
      </c>
      <c r="H34" s="1233">
        <v>2</v>
      </c>
      <c r="I34" s="1233">
        <v>4768</v>
      </c>
      <c r="J34" s="1233">
        <v>743</v>
      </c>
      <c r="K34" s="1233">
        <v>4025</v>
      </c>
      <c r="L34" s="1233">
        <v>126</v>
      </c>
      <c r="M34" s="1233">
        <v>333</v>
      </c>
      <c r="N34" s="1233">
        <v>24823</v>
      </c>
      <c r="O34" s="1233">
        <v>5680</v>
      </c>
      <c r="P34" s="1233">
        <v>14615</v>
      </c>
      <c r="Q34" s="1233">
        <v>15827</v>
      </c>
      <c r="R34" s="1233" t="s">
        <v>21</v>
      </c>
      <c r="S34" s="1233" t="s">
        <v>21</v>
      </c>
      <c r="T34" s="1284" t="s">
        <v>34</v>
      </c>
      <c r="U34" s="1533" t="s">
        <v>25</v>
      </c>
      <c r="V34" s="1281" t="s">
        <v>25</v>
      </c>
      <c r="W34" s="1282" t="s">
        <v>25</v>
      </c>
      <c r="X34" s="1315">
        <v>43983</v>
      </c>
      <c r="Y34" s="1233">
        <v>41216</v>
      </c>
      <c r="Z34" s="1233">
        <v>6142</v>
      </c>
      <c r="AA34" s="1233" t="s">
        <v>21</v>
      </c>
      <c r="AB34" s="1233">
        <v>3</v>
      </c>
      <c r="AC34" s="1233">
        <v>2</v>
      </c>
      <c r="AD34" s="1233">
        <v>5280</v>
      </c>
      <c r="AE34" s="1233">
        <v>1255</v>
      </c>
      <c r="AF34" s="1233">
        <v>4025</v>
      </c>
      <c r="AG34" s="1233">
        <v>126</v>
      </c>
      <c r="AH34" s="1233">
        <v>333</v>
      </c>
      <c r="AI34" s="1233">
        <v>26641</v>
      </c>
      <c r="AJ34" s="1233">
        <v>5962</v>
      </c>
      <c r="AK34" s="1233">
        <v>15840</v>
      </c>
      <c r="AL34" s="1233">
        <v>17165</v>
      </c>
      <c r="AM34" s="1233" t="s">
        <v>21</v>
      </c>
      <c r="AN34" s="1233" t="s">
        <v>21</v>
      </c>
      <c r="AO34" s="1284" t="s">
        <v>34</v>
      </c>
      <c r="AP34" s="1533" t="s">
        <v>25</v>
      </c>
      <c r="AQ34" s="1260"/>
      <c r="AR34" s="1260"/>
    </row>
    <row r="35" spans="1:44" ht="14.25" customHeight="1">
      <c r="A35" s="1281" t="s">
        <v>25</v>
      </c>
      <c r="B35" s="1282" t="s">
        <v>25</v>
      </c>
      <c r="C35" s="1315">
        <v>44013</v>
      </c>
      <c r="D35" s="1233">
        <v>42371</v>
      </c>
      <c r="E35" s="1233">
        <v>5748</v>
      </c>
      <c r="F35" s="1233" t="s">
        <v>21</v>
      </c>
      <c r="G35" s="1233">
        <v>1</v>
      </c>
      <c r="H35" s="1233">
        <v>3</v>
      </c>
      <c r="I35" s="1233">
        <v>4837</v>
      </c>
      <c r="J35" s="1233">
        <v>694</v>
      </c>
      <c r="K35" s="1233">
        <v>4143</v>
      </c>
      <c r="L35" s="1233">
        <v>126</v>
      </c>
      <c r="M35" s="1233">
        <v>377</v>
      </c>
      <c r="N35" s="1233">
        <v>26409</v>
      </c>
      <c r="O35" s="1233">
        <v>6116</v>
      </c>
      <c r="P35" s="1233">
        <v>15455</v>
      </c>
      <c r="Q35" s="1233">
        <v>16742</v>
      </c>
      <c r="R35" s="1233" t="s">
        <v>21</v>
      </c>
      <c r="S35" s="1233" t="s">
        <v>21</v>
      </c>
      <c r="T35" s="1284" t="s">
        <v>35</v>
      </c>
      <c r="U35" s="1533" t="s">
        <v>25</v>
      </c>
      <c r="V35" s="1281" t="s">
        <v>25</v>
      </c>
      <c r="W35" s="1282" t="s">
        <v>25</v>
      </c>
      <c r="X35" s="1315">
        <v>44013</v>
      </c>
      <c r="Y35" s="1233">
        <v>43241</v>
      </c>
      <c r="Z35" s="1233">
        <v>6509</v>
      </c>
      <c r="AA35" s="1233" t="s">
        <v>21</v>
      </c>
      <c r="AB35" s="1233">
        <v>2</v>
      </c>
      <c r="AC35" s="1233">
        <v>3</v>
      </c>
      <c r="AD35" s="1233">
        <v>5590</v>
      </c>
      <c r="AE35" s="1233">
        <v>1447</v>
      </c>
      <c r="AF35" s="1233">
        <v>4143</v>
      </c>
      <c r="AG35" s="1233">
        <v>126</v>
      </c>
      <c r="AH35" s="1233">
        <v>377</v>
      </c>
      <c r="AI35" s="1233">
        <v>27921</v>
      </c>
      <c r="AJ35" s="1233">
        <v>6387</v>
      </c>
      <c r="AK35" s="1233">
        <v>16430</v>
      </c>
      <c r="AL35" s="1233">
        <v>17806</v>
      </c>
      <c r="AM35" s="1233" t="s">
        <v>21</v>
      </c>
      <c r="AN35" s="1233" t="s">
        <v>21</v>
      </c>
      <c r="AO35" s="1284" t="s">
        <v>35</v>
      </c>
      <c r="AP35" s="1533" t="s">
        <v>25</v>
      </c>
      <c r="AQ35" s="1260"/>
      <c r="AR35" s="1260"/>
    </row>
    <row r="36" spans="1:44" ht="14.25" customHeight="1">
      <c r="A36" s="1281" t="s">
        <v>25</v>
      </c>
      <c r="B36" s="1282" t="s">
        <v>25</v>
      </c>
      <c r="C36" s="1315">
        <v>44044</v>
      </c>
      <c r="D36" s="1233">
        <v>39798</v>
      </c>
      <c r="E36" s="1233">
        <v>5126</v>
      </c>
      <c r="F36" s="1233" t="s">
        <v>21</v>
      </c>
      <c r="G36" s="1233">
        <v>2</v>
      </c>
      <c r="H36" s="1233">
        <v>3</v>
      </c>
      <c r="I36" s="1233">
        <v>4346</v>
      </c>
      <c r="J36" s="1233">
        <v>564</v>
      </c>
      <c r="K36" s="1233">
        <v>3782</v>
      </c>
      <c r="L36" s="1233">
        <v>53</v>
      </c>
      <c r="M36" s="1233">
        <v>373</v>
      </c>
      <c r="N36" s="1233">
        <v>24795</v>
      </c>
      <c r="O36" s="1233">
        <v>6070</v>
      </c>
      <c r="P36" s="1233">
        <v>14193</v>
      </c>
      <c r="Q36" s="1233">
        <v>15284</v>
      </c>
      <c r="R36" s="1233" t="s">
        <v>21</v>
      </c>
      <c r="S36" s="1233" t="s">
        <v>21</v>
      </c>
      <c r="T36" s="1284" t="s">
        <v>36</v>
      </c>
      <c r="U36" s="1533" t="s">
        <v>25</v>
      </c>
      <c r="V36" s="1281" t="s">
        <v>25</v>
      </c>
      <c r="W36" s="1282" t="s">
        <v>25</v>
      </c>
      <c r="X36" s="1315">
        <v>44044</v>
      </c>
      <c r="Y36" s="1233">
        <v>41023</v>
      </c>
      <c r="Z36" s="1233">
        <v>5908</v>
      </c>
      <c r="AA36" s="1233" t="s">
        <v>21</v>
      </c>
      <c r="AB36" s="1233">
        <v>3</v>
      </c>
      <c r="AC36" s="1233">
        <v>3</v>
      </c>
      <c r="AD36" s="1233">
        <v>5119</v>
      </c>
      <c r="AE36" s="1233">
        <v>1337</v>
      </c>
      <c r="AF36" s="1233">
        <v>3782</v>
      </c>
      <c r="AG36" s="1233">
        <v>53</v>
      </c>
      <c r="AH36" s="1233">
        <v>373</v>
      </c>
      <c r="AI36" s="1233">
        <v>26549</v>
      </c>
      <c r="AJ36" s="1233">
        <v>6342</v>
      </c>
      <c r="AK36" s="1233">
        <v>15374</v>
      </c>
      <c r="AL36" s="1233">
        <v>16573</v>
      </c>
      <c r="AM36" s="1233" t="s">
        <v>21</v>
      </c>
      <c r="AN36" s="1233" t="s">
        <v>21</v>
      </c>
      <c r="AO36" s="1284" t="s">
        <v>36</v>
      </c>
      <c r="AP36" s="1533" t="s">
        <v>25</v>
      </c>
      <c r="AQ36" s="1260"/>
      <c r="AR36" s="1260"/>
    </row>
    <row r="37" spans="1:44" ht="14.25" customHeight="1">
      <c r="A37" s="1281" t="s">
        <v>25</v>
      </c>
      <c r="B37" s="1282" t="s">
        <v>25</v>
      </c>
      <c r="C37" s="1315">
        <v>44075</v>
      </c>
      <c r="D37" s="1233">
        <v>39970</v>
      </c>
      <c r="E37" s="1233">
        <v>4769</v>
      </c>
      <c r="F37" s="1233" t="s">
        <v>21</v>
      </c>
      <c r="G37" s="1233">
        <v>1</v>
      </c>
      <c r="H37" s="1233">
        <v>3</v>
      </c>
      <c r="I37" s="1233">
        <v>3961</v>
      </c>
      <c r="J37" s="1233">
        <v>236</v>
      </c>
      <c r="K37" s="1233">
        <v>3725</v>
      </c>
      <c r="L37" s="1233">
        <v>43</v>
      </c>
      <c r="M37" s="1233">
        <v>421</v>
      </c>
      <c r="N37" s="1233">
        <v>25385</v>
      </c>
      <c r="O37" s="1233">
        <v>5789</v>
      </c>
      <c r="P37" s="1233">
        <v>14992</v>
      </c>
      <c r="Q37" s="1233">
        <v>16212</v>
      </c>
      <c r="R37" s="1233" t="s">
        <v>21</v>
      </c>
      <c r="S37" s="1233" t="s">
        <v>21</v>
      </c>
      <c r="T37" s="1284" t="s">
        <v>37</v>
      </c>
      <c r="U37" s="1533" t="s">
        <v>25</v>
      </c>
      <c r="V37" s="1281" t="s">
        <v>25</v>
      </c>
      <c r="W37" s="1282" t="s">
        <v>25</v>
      </c>
      <c r="X37" s="1315">
        <v>44075</v>
      </c>
      <c r="Y37" s="1233">
        <v>41089</v>
      </c>
      <c r="Z37" s="1233">
        <v>5486</v>
      </c>
      <c r="AA37" s="1233" t="s">
        <v>21</v>
      </c>
      <c r="AB37" s="1233">
        <v>2</v>
      </c>
      <c r="AC37" s="1233">
        <v>3</v>
      </c>
      <c r="AD37" s="1233">
        <v>4670</v>
      </c>
      <c r="AE37" s="1233">
        <v>945</v>
      </c>
      <c r="AF37" s="1233">
        <v>3725</v>
      </c>
      <c r="AG37" s="1233">
        <v>43</v>
      </c>
      <c r="AH37" s="1233">
        <v>421</v>
      </c>
      <c r="AI37" s="1233">
        <v>27115</v>
      </c>
      <c r="AJ37" s="1233">
        <v>6050</v>
      </c>
      <c r="AK37" s="1233">
        <v>16167</v>
      </c>
      <c r="AL37" s="1233">
        <v>17495</v>
      </c>
      <c r="AM37" s="1233" t="s">
        <v>21</v>
      </c>
      <c r="AN37" s="1233" t="s">
        <v>21</v>
      </c>
      <c r="AO37" s="1284" t="s">
        <v>37</v>
      </c>
      <c r="AP37" s="1533" t="s">
        <v>25</v>
      </c>
      <c r="AQ37" s="1260"/>
      <c r="AR37" s="1260"/>
    </row>
    <row r="38" spans="1:44" ht="14.25" customHeight="1">
      <c r="A38" s="1281" t="s">
        <v>25</v>
      </c>
      <c r="B38" s="1282" t="s">
        <v>25</v>
      </c>
      <c r="C38" s="1315">
        <v>44105</v>
      </c>
      <c r="D38" s="1233">
        <v>41097</v>
      </c>
      <c r="E38" s="1233">
        <v>4742</v>
      </c>
      <c r="F38" s="1233" t="s">
        <v>21</v>
      </c>
      <c r="G38" s="1233">
        <v>55</v>
      </c>
      <c r="H38" s="1233">
        <v>2</v>
      </c>
      <c r="I38" s="1233">
        <v>3891</v>
      </c>
      <c r="J38" s="1233">
        <v>238</v>
      </c>
      <c r="K38" s="1233">
        <v>3653</v>
      </c>
      <c r="L38" s="1233">
        <v>41</v>
      </c>
      <c r="M38" s="1233">
        <v>422</v>
      </c>
      <c r="N38" s="1233">
        <v>26472</v>
      </c>
      <c r="O38" s="1233">
        <v>6024</v>
      </c>
      <c r="P38" s="1233">
        <v>15605</v>
      </c>
      <c r="Q38" s="1233">
        <v>16924</v>
      </c>
      <c r="R38" s="1233" t="s">
        <v>21</v>
      </c>
      <c r="S38" s="1233" t="s">
        <v>21</v>
      </c>
      <c r="T38" s="1284" t="s">
        <v>38</v>
      </c>
      <c r="U38" s="1533" t="s">
        <v>25</v>
      </c>
      <c r="V38" s="1281" t="s">
        <v>25</v>
      </c>
      <c r="W38" s="1282" t="s">
        <v>25</v>
      </c>
      <c r="X38" s="1315">
        <v>44105</v>
      </c>
      <c r="Y38" s="1233">
        <v>42071</v>
      </c>
      <c r="Z38" s="1233">
        <v>4917</v>
      </c>
      <c r="AA38" s="1233" t="s">
        <v>21</v>
      </c>
      <c r="AB38" s="1233">
        <v>57</v>
      </c>
      <c r="AC38" s="1233">
        <v>2</v>
      </c>
      <c r="AD38" s="1233">
        <v>4063</v>
      </c>
      <c r="AE38" s="1233">
        <v>410</v>
      </c>
      <c r="AF38" s="1233">
        <v>3653</v>
      </c>
      <c r="AG38" s="1233">
        <v>41</v>
      </c>
      <c r="AH38" s="1233">
        <v>422</v>
      </c>
      <c r="AI38" s="1233">
        <v>28525</v>
      </c>
      <c r="AJ38" s="1233">
        <v>6298</v>
      </c>
      <c r="AK38" s="1233">
        <v>17041</v>
      </c>
      <c r="AL38" s="1233">
        <v>18493</v>
      </c>
      <c r="AM38" s="1233" t="s">
        <v>21</v>
      </c>
      <c r="AN38" s="1233" t="s">
        <v>21</v>
      </c>
      <c r="AO38" s="1284" t="s">
        <v>38</v>
      </c>
      <c r="AP38" s="1533" t="s">
        <v>25</v>
      </c>
      <c r="AQ38" s="1260"/>
      <c r="AR38" s="1260"/>
    </row>
    <row r="39" spans="1:44" ht="14.25" customHeight="1">
      <c r="A39" s="1281" t="s">
        <v>25</v>
      </c>
      <c r="B39" s="1282" t="s">
        <v>25</v>
      </c>
      <c r="C39" s="1315">
        <v>44136</v>
      </c>
      <c r="D39" s="1233">
        <v>39497</v>
      </c>
      <c r="E39" s="1233">
        <v>3938</v>
      </c>
      <c r="F39" s="1233" t="s">
        <v>21</v>
      </c>
      <c r="G39" s="1233">
        <v>6</v>
      </c>
      <c r="H39" s="1233">
        <v>2</v>
      </c>
      <c r="I39" s="1233">
        <v>3269</v>
      </c>
      <c r="J39" s="1233">
        <v>370</v>
      </c>
      <c r="K39" s="1233">
        <v>2899</v>
      </c>
      <c r="L39" s="1233">
        <v>54</v>
      </c>
      <c r="M39" s="1233">
        <v>334</v>
      </c>
      <c r="N39" s="1233">
        <v>25871</v>
      </c>
      <c r="O39" s="1233">
        <v>6000</v>
      </c>
      <c r="P39" s="1233">
        <v>15090</v>
      </c>
      <c r="Q39" s="1233">
        <v>16390</v>
      </c>
      <c r="R39" s="1233" t="s">
        <v>21</v>
      </c>
      <c r="S39" s="1233" t="s">
        <v>21</v>
      </c>
      <c r="T39" s="1284" t="s">
        <v>39</v>
      </c>
      <c r="U39" s="1533" t="s">
        <v>25</v>
      </c>
      <c r="V39" s="1281" t="s">
        <v>25</v>
      </c>
      <c r="W39" s="1282" t="s">
        <v>25</v>
      </c>
      <c r="X39" s="1315">
        <v>44136</v>
      </c>
      <c r="Y39" s="1233">
        <v>40309</v>
      </c>
      <c r="Z39" s="1233">
        <v>3944</v>
      </c>
      <c r="AA39" s="1233" t="s">
        <v>21</v>
      </c>
      <c r="AB39" s="1233">
        <v>7</v>
      </c>
      <c r="AC39" s="1233">
        <v>2</v>
      </c>
      <c r="AD39" s="1233">
        <v>3274</v>
      </c>
      <c r="AE39" s="1233">
        <v>375</v>
      </c>
      <c r="AF39" s="1233">
        <v>2899</v>
      </c>
      <c r="AG39" s="1233">
        <v>54</v>
      </c>
      <c r="AH39" s="1233">
        <v>334</v>
      </c>
      <c r="AI39" s="1233">
        <v>27847</v>
      </c>
      <c r="AJ39" s="1233">
        <v>6278</v>
      </c>
      <c r="AK39" s="1233">
        <v>16454</v>
      </c>
      <c r="AL39" s="1233">
        <v>17881</v>
      </c>
      <c r="AM39" s="1233" t="s">
        <v>21</v>
      </c>
      <c r="AN39" s="1233" t="s">
        <v>21</v>
      </c>
      <c r="AO39" s="1284" t="s">
        <v>39</v>
      </c>
      <c r="AP39" s="1533" t="s">
        <v>25</v>
      </c>
      <c r="AQ39" s="1260"/>
      <c r="AR39" s="1260"/>
    </row>
    <row r="40" spans="1:44" ht="14.25" customHeight="1">
      <c r="A40" s="1295" t="s">
        <v>25</v>
      </c>
      <c r="B40" s="1296" t="s">
        <v>25</v>
      </c>
      <c r="C40" s="1316">
        <v>44166</v>
      </c>
      <c r="D40" s="1232">
        <v>37309</v>
      </c>
      <c r="E40" s="1232">
        <v>2963</v>
      </c>
      <c r="F40" s="1232" t="s">
        <v>21</v>
      </c>
      <c r="G40" s="1232">
        <v>8</v>
      </c>
      <c r="H40" s="1232">
        <v>4</v>
      </c>
      <c r="I40" s="1232">
        <v>2324</v>
      </c>
      <c r="J40" s="1232">
        <v>295</v>
      </c>
      <c r="K40" s="1232">
        <v>2029</v>
      </c>
      <c r="L40" s="1232">
        <v>51</v>
      </c>
      <c r="M40" s="1232">
        <v>375</v>
      </c>
      <c r="N40" s="1232">
        <v>25048</v>
      </c>
      <c r="O40" s="1232">
        <v>6051</v>
      </c>
      <c r="P40" s="1232">
        <v>14307</v>
      </c>
      <c r="Q40" s="1232">
        <v>15546</v>
      </c>
      <c r="R40" s="1232" t="s">
        <v>21</v>
      </c>
      <c r="S40" s="1232" t="s">
        <v>21</v>
      </c>
      <c r="T40" s="1298" t="s">
        <v>40</v>
      </c>
      <c r="U40" s="1537" t="s">
        <v>25</v>
      </c>
      <c r="V40" s="1295" t="s">
        <v>25</v>
      </c>
      <c r="W40" s="1296" t="s">
        <v>25</v>
      </c>
      <c r="X40" s="1316">
        <v>44166</v>
      </c>
      <c r="Y40" s="1232">
        <v>38027</v>
      </c>
      <c r="Z40" s="1232">
        <v>2965</v>
      </c>
      <c r="AA40" s="1232" t="s">
        <v>21</v>
      </c>
      <c r="AB40" s="1232">
        <v>10</v>
      </c>
      <c r="AC40" s="1232">
        <v>4</v>
      </c>
      <c r="AD40" s="1232">
        <v>2324</v>
      </c>
      <c r="AE40" s="1232">
        <v>295</v>
      </c>
      <c r="AF40" s="1232">
        <v>2029</v>
      </c>
      <c r="AG40" s="1232">
        <v>51</v>
      </c>
      <c r="AH40" s="1232">
        <v>375</v>
      </c>
      <c r="AI40" s="1232">
        <v>26795</v>
      </c>
      <c r="AJ40" s="1232">
        <v>6292</v>
      </c>
      <c r="AK40" s="1232">
        <v>15520</v>
      </c>
      <c r="AL40" s="1232">
        <v>16872</v>
      </c>
      <c r="AM40" s="1232" t="s">
        <v>21</v>
      </c>
      <c r="AN40" s="1232" t="s">
        <v>21</v>
      </c>
      <c r="AO40" s="1298" t="s">
        <v>40</v>
      </c>
      <c r="AP40" s="1537" t="s">
        <v>25</v>
      </c>
      <c r="AQ40" s="1260"/>
      <c r="AR40" s="1260"/>
    </row>
    <row r="41" spans="1:44" ht="15.75" customHeight="1">
      <c r="A41" s="1260"/>
      <c r="B41" s="1260"/>
      <c r="C41" s="1260"/>
      <c r="D41" s="1260"/>
      <c r="E41" s="1260"/>
      <c r="F41" s="1260"/>
      <c r="G41" s="1260"/>
      <c r="H41" s="1260"/>
      <c r="I41" s="1260"/>
      <c r="J41" s="1260"/>
      <c r="K41" s="2251"/>
      <c r="L41" s="1260"/>
      <c r="M41" s="1260"/>
      <c r="N41" s="1260"/>
      <c r="O41" s="1260"/>
      <c r="P41" s="1260"/>
      <c r="Q41" s="1260"/>
      <c r="R41" s="1260"/>
      <c r="S41" s="1260"/>
      <c r="T41" s="1260"/>
      <c r="U41" s="1260"/>
      <c r="V41" s="1260"/>
      <c r="W41" s="1260"/>
      <c r="X41" s="1260"/>
      <c r="Y41" s="1260"/>
      <c r="Z41" s="1260"/>
      <c r="AA41" s="1260"/>
      <c r="AB41" s="1260"/>
      <c r="AC41" s="1260"/>
      <c r="AD41" s="1260"/>
      <c r="AE41" s="1260"/>
      <c r="AF41" s="2251"/>
      <c r="AG41" s="1260"/>
      <c r="AH41" s="1260"/>
      <c r="AI41" s="1260"/>
      <c r="AJ41" s="1260"/>
      <c r="AK41" s="1260"/>
      <c r="AL41" s="1260"/>
      <c r="AM41" s="1260"/>
      <c r="AN41" s="1260"/>
      <c r="AO41" s="1260"/>
      <c r="AP41" s="1260"/>
      <c r="AQ41" s="1260"/>
      <c r="AR41" s="1260"/>
    </row>
    <row r="42" spans="1:44" s="1255" customFormat="1" ht="19.5" customHeight="1">
      <c r="A42" s="2618" t="s">
        <v>734</v>
      </c>
      <c r="B42" s="2618"/>
      <c r="C42" s="2619"/>
      <c r="D42" s="1970" t="s">
        <v>645</v>
      </c>
      <c r="E42" s="1513"/>
      <c r="F42" s="1970" t="s">
        <v>646</v>
      </c>
      <c r="G42" s="1513"/>
      <c r="H42" s="1513" t="s">
        <v>1311</v>
      </c>
      <c r="I42" s="1513" t="s">
        <v>714</v>
      </c>
      <c r="J42" s="1513"/>
      <c r="K42" s="2020" t="s">
        <v>741</v>
      </c>
      <c r="L42" s="1513"/>
      <c r="M42" s="2026"/>
      <c r="N42" s="1513"/>
      <c r="O42" s="1513"/>
      <c r="P42" s="1513"/>
      <c r="Q42" s="1513"/>
      <c r="R42" s="1513"/>
      <c r="S42" s="1513"/>
      <c r="T42" s="2611" t="s">
        <v>694</v>
      </c>
      <c r="U42" s="2612"/>
      <c r="V42" s="2618" t="s">
        <v>734</v>
      </c>
      <c r="W42" s="2618"/>
      <c r="X42" s="2619"/>
      <c r="Y42" s="1970" t="s">
        <v>645</v>
      </c>
      <c r="Z42" s="1513"/>
      <c r="AA42" s="1970" t="s">
        <v>646</v>
      </c>
      <c r="AB42" s="1513"/>
      <c r="AC42" s="1513" t="s">
        <v>1311</v>
      </c>
      <c r="AD42" s="1513" t="s">
        <v>714</v>
      </c>
      <c r="AE42" s="1513"/>
      <c r="AF42" s="2020" t="s">
        <v>741</v>
      </c>
      <c r="AG42" s="1513"/>
      <c r="AH42" s="2026"/>
      <c r="AI42" s="1513"/>
      <c r="AJ42" s="1513"/>
      <c r="AK42" s="1513"/>
      <c r="AL42" s="1513"/>
      <c r="AM42" s="1513"/>
      <c r="AN42" s="1513"/>
      <c r="AO42" s="2611" t="s">
        <v>694</v>
      </c>
      <c r="AP42" s="2612"/>
    </row>
    <row r="43" spans="1:44" s="1255" customFormat="1" ht="15.75" customHeight="1">
      <c r="A43" s="2690"/>
      <c r="B43" s="2690"/>
      <c r="C43" s="2691"/>
      <c r="D43" s="1474" t="s">
        <v>5</v>
      </c>
      <c r="E43" s="1475" t="s">
        <v>7</v>
      </c>
      <c r="F43" s="1474" t="s">
        <v>219</v>
      </c>
      <c r="G43" s="1698" t="s">
        <v>345</v>
      </c>
      <c r="H43" s="1698" t="s">
        <v>736</v>
      </c>
      <c r="I43" s="1698" t="s">
        <v>293</v>
      </c>
      <c r="J43" s="1698" t="s">
        <v>294</v>
      </c>
      <c r="K43" s="1475" t="s">
        <v>295</v>
      </c>
      <c r="L43" s="1475" t="s">
        <v>346</v>
      </c>
      <c r="M43" s="1475" t="s">
        <v>347</v>
      </c>
      <c r="N43" s="1940" t="s">
        <v>299</v>
      </c>
      <c r="O43" s="1475" t="s">
        <v>349</v>
      </c>
      <c r="P43" s="1475" t="s">
        <v>350</v>
      </c>
      <c r="Q43" s="2034" t="s">
        <v>303</v>
      </c>
      <c r="R43" s="1698" t="s">
        <v>351</v>
      </c>
      <c r="S43" s="1475" t="s">
        <v>351</v>
      </c>
      <c r="T43" s="2613"/>
      <c r="U43" s="2614"/>
      <c r="V43" s="2690"/>
      <c r="W43" s="2690"/>
      <c r="X43" s="2691"/>
      <c r="Y43" s="1474" t="s">
        <v>5</v>
      </c>
      <c r="Z43" s="1475" t="s">
        <v>7</v>
      </c>
      <c r="AA43" s="1474" t="s">
        <v>219</v>
      </c>
      <c r="AB43" s="1698" t="s">
        <v>345</v>
      </c>
      <c r="AC43" s="1698" t="s">
        <v>736</v>
      </c>
      <c r="AD43" s="1698" t="s">
        <v>293</v>
      </c>
      <c r="AE43" s="1698" t="s">
        <v>294</v>
      </c>
      <c r="AF43" s="1475" t="s">
        <v>295</v>
      </c>
      <c r="AG43" s="1475" t="s">
        <v>346</v>
      </c>
      <c r="AH43" s="1475" t="s">
        <v>347</v>
      </c>
      <c r="AI43" s="1940" t="s">
        <v>299</v>
      </c>
      <c r="AJ43" s="1475" t="s">
        <v>349</v>
      </c>
      <c r="AK43" s="1475" t="s">
        <v>350</v>
      </c>
      <c r="AL43" s="2034" t="s">
        <v>303</v>
      </c>
      <c r="AM43" s="1698" t="s">
        <v>351</v>
      </c>
      <c r="AN43" s="1475" t="s">
        <v>351</v>
      </c>
      <c r="AO43" s="2613"/>
      <c r="AP43" s="2614"/>
    </row>
    <row r="44" spans="1:44" s="1255" customFormat="1" ht="15">
      <c r="A44" s="2690"/>
      <c r="B44" s="2690"/>
      <c r="C44" s="2691"/>
      <c r="D44" s="1474"/>
      <c r="E44" s="1479"/>
      <c r="F44" s="1474" t="s">
        <v>9</v>
      </c>
      <c r="G44" s="1698" t="s">
        <v>9</v>
      </c>
      <c r="H44" s="1698"/>
      <c r="I44" s="1698"/>
      <c r="J44" s="1698"/>
      <c r="K44" s="1479"/>
      <c r="L44" s="1479"/>
      <c r="M44" s="1479"/>
      <c r="N44" s="1698"/>
      <c r="O44" s="1479" t="s">
        <v>354</v>
      </c>
      <c r="P44" s="1479" t="s">
        <v>355</v>
      </c>
      <c r="Q44" s="1474"/>
      <c r="R44" s="1698" t="s">
        <v>1467</v>
      </c>
      <c r="S44" s="1479" t="s">
        <v>1468</v>
      </c>
      <c r="T44" s="2613"/>
      <c r="U44" s="2614"/>
      <c r="V44" s="2690"/>
      <c r="W44" s="2690"/>
      <c r="X44" s="2691"/>
      <c r="Y44" s="1474"/>
      <c r="Z44" s="1479"/>
      <c r="AA44" s="1474" t="s">
        <v>9</v>
      </c>
      <c r="AB44" s="1698" t="s">
        <v>9</v>
      </c>
      <c r="AC44" s="1698"/>
      <c r="AD44" s="1698"/>
      <c r="AE44" s="1698"/>
      <c r="AF44" s="1479"/>
      <c r="AG44" s="1479"/>
      <c r="AH44" s="1479"/>
      <c r="AI44" s="1698"/>
      <c r="AJ44" s="1479" t="s">
        <v>354</v>
      </c>
      <c r="AK44" s="1479" t="s">
        <v>355</v>
      </c>
      <c r="AL44" s="1474"/>
      <c r="AM44" s="1698" t="s">
        <v>1467</v>
      </c>
      <c r="AN44" s="1479" t="s">
        <v>1468</v>
      </c>
      <c r="AO44" s="2613"/>
      <c r="AP44" s="2614"/>
    </row>
    <row r="45" spans="1:44" s="1255" customFormat="1" ht="16" customHeight="1">
      <c r="A45" s="2690"/>
      <c r="B45" s="2690"/>
      <c r="C45" s="2691"/>
      <c r="D45" s="1358"/>
      <c r="E45" s="1352"/>
      <c r="F45" s="1898" t="s">
        <v>1375</v>
      </c>
      <c r="G45" s="1898" t="s">
        <v>1385</v>
      </c>
      <c r="H45" s="1359"/>
      <c r="I45" s="1359"/>
      <c r="J45" s="1359"/>
      <c r="K45" s="1352" t="s">
        <v>1516</v>
      </c>
      <c r="L45" s="1358" t="s">
        <v>386</v>
      </c>
      <c r="M45" s="1358" t="s">
        <v>386</v>
      </c>
      <c r="N45" s="1359" t="s">
        <v>1376</v>
      </c>
      <c r="O45" s="1352" t="s">
        <v>1199</v>
      </c>
      <c r="P45" s="1977" t="s">
        <v>1377</v>
      </c>
      <c r="Q45" s="1351" t="s">
        <v>1376</v>
      </c>
      <c r="R45" s="1898"/>
      <c r="S45" s="1898"/>
      <c r="T45" s="2613"/>
      <c r="U45" s="2614"/>
      <c r="V45" s="2690"/>
      <c r="W45" s="2690"/>
      <c r="X45" s="2691"/>
      <c r="Y45" s="1358"/>
      <c r="Z45" s="1352"/>
      <c r="AA45" s="1898" t="s">
        <v>1375</v>
      </c>
      <c r="AB45" s="1898" t="s">
        <v>1385</v>
      </c>
      <c r="AC45" s="1359"/>
      <c r="AD45" s="1359"/>
      <c r="AE45" s="1359"/>
      <c r="AF45" s="1352" t="s">
        <v>1516</v>
      </c>
      <c r="AG45" s="1358" t="s">
        <v>386</v>
      </c>
      <c r="AH45" s="1358" t="s">
        <v>386</v>
      </c>
      <c r="AI45" s="1359" t="s">
        <v>1376</v>
      </c>
      <c r="AJ45" s="1352" t="s">
        <v>1199</v>
      </c>
      <c r="AK45" s="2249" t="s">
        <v>1377</v>
      </c>
      <c r="AL45" s="1351" t="s">
        <v>1376</v>
      </c>
      <c r="AM45" s="1898"/>
      <c r="AN45" s="1898"/>
      <c r="AO45" s="2613"/>
      <c r="AP45" s="2614"/>
    </row>
    <row r="46" spans="1:44" s="1255" customFormat="1" ht="16" customHeight="1">
      <c r="A46" s="2690"/>
      <c r="B46" s="2690"/>
      <c r="C46" s="2691"/>
      <c r="D46" s="1358" t="s">
        <v>1383</v>
      </c>
      <c r="E46" s="1352" t="s">
        <v>1207</v>
      </c>
      <c r="F46" s="2822" t="s">
        <v>1378</v>
      </c>
      <c r="G46" s="2822" t="s">
        <v>1378</v>
      </c>
      <c r="H46" s="1359" t="s">
        <v>717</v>
      </c>
      <c r="I46" s="1359" t="s">
        <v>716</v>
      </c>
      <c r="J46" s="1359" t="s">
        <v>1174</v>
      </c>
      <c r="K46" s="1358" t="s">
        <v>1379</v>
      </c>
      <c r="L46" s="1358" t="s">
        <v>1380</v>
      </c>
      <c r="M46" s="1358" t="s">
        <v>1382</v>
      </c>
      <c r="N46" s="1359" t="s">
        <v>1330</v>
      </c>
      <c r="O46" s="1352" t="s">
        <v>1208</v>
      </c>
      <c r="P46" s="2822" t="s">
        <v>1378</v>
      </c>
      <c r="Q46" s="1351" t="s">
        <v>1331</v>
      </c>
      <c r="R46" s="1898" t="s">
        <v>1241</v>
      </c>
      <c r="S46" s="1898" t="s">
        <v>1203</v>
      </c>
      <c r="T46" s="2613"/>
      <c r="U46" s="2614"/>
      <c r="V46" s="2690"/>
      <c r="W46" s="2690"/>
      <c r="X46" s="2691"/>
      <c r="Y46" s="1358" t="s">
        <v>1383</v>
      </c>
      <c r="Z46" s="1352" t="s">
        <v>1207</v>
      </c>
      <c r="AA46" s="2822" t="s">
        <v>1378</v>
      </c>
      <c r="AB46" s="2822" t="s">
        <v>1378</v>
      </c>
      <c r="AC46" s="1359" t="s">
        <v>717</v>
      </c>
      <c r="AD46" s="1359" t="s">
        <v>716</v>
      </c>
      <c r="AE46" s="1359" t="s">
        <v>1174</v>
      </c>
      <c r="AF46" s="1358" t="s">
        <v>1379</v>
      </c>
      <c r="AG46" s="1358" t="s">
        <v>1380</v>
      </c>
      <c r="AH46" s="1358" t="s">
        <v>1382</v>
      </c>
      <c r="AI46" s="1359" t="s">
        <v>1330</v>
      </c>
      <c r="AJ46" s="1352" t="s">
        <v>1208</v>
      </c>
      <c r="AK46" s="2822" t="s">
        <v>1378</v>
      </c>
      <c r="AL46" s="1351" t="s">
        <v>1331</v>
      </c>
      <c r="AM46" s="1898" t="s">
        <v>1241</v>
      </c>
      <c r="AN46" s="1898" t="s">
        <v>1203</v>
      </c>
      <c r="AO46" s="2613"/>
      <c r="AP46" s="2614"/>
    </row>
    <row r="47" spans="1:44" s="1255" customFormat="1" ht="16" customHeight="1">
      <c r="A47" s="2690"/>
      <c r="B47" s="2690"/>
      <c r="C47" s="2691"/>
      <c r="D47" s="1444"/>
      <c r="E47" s="1352"/>
      <c r="F47" s="2822"/>
      <c r="G47" s="2822"/>
      <c r="H47" s="1359"/>
      <c r="I47" s="1359"/>
      <c r="J47" s="1359"/>
      <c r="K47" s="1358"/>
      <c r="L47" s="1358"/>
      <c r="M47" s="1358"/>
      <c r="N47" s="1359"/>
      <c r="O47" s="1352"/>
      <c r="P47" s="2822"/>
      <c r="Q47" s="1351"/>
      <c r="R47" s="1359"/>
      <c r="S47" s="1352"/>
      <c r="T47" s="2613"/>
      <c r="U47" s="2614"/>
      <c r="V47" s="2690"/>
      <c r="W47" s="2690"/>
      <c r="X47" s="2691"/>
      <c r="Y47" s="1444"/>
      <c r="Z47" s="1352"/>
      <c r="AA47" s="2822"/>
      <c r="AB47" s="2822"/>
      <c r="AC47" s="1359"/>
      <c r="AD47" s="1359"/>
      <c r="AE47" s="1359"/>
      <c r="AF47" s="1358"/>
      <c r="AG47" s="1358"/>
      <c r="AH47" s="1358"/>
      <c r="AI47" s="1359"/>
      <c r="AJ47" s="1352"/>
      <c r="AK47" s="2822"/>
      <c r="AL47" s="1351"/>
      <c r="AM47" s="1359"/>
      <c r="AN47" s="1352"/>
      <c r="AO47" s="2613"/>
      <c r="AP47" s="2614"/>
    </row>
    <row r="48" spans="1:44" s="1260" customFormat="1" ht="17.5" customHeight="1">
      <c r="A48" s="2692"/>
      <c r="B48" s="2692"/>
      <c r="C48" s="2693"/>
      <c r="D48" s="1985" t="s">
        <v>308</v>
      </c>
      <c r="E48" s="1985" t="s">
        <v>1209</v>
      </c>
      <c r="F48" s="2002" t="s">
        <v>747</v>
      </c>
      <c r="G48" s="1988" t="s">
        <v>747</v>
      </c>
      <c r="H48" s="1988" t="s">
        <v>747</v>
      </c>
      <c r="I48" s="1985" t="s">
        <v>747</v>
      </c>
      <c r="J48" s="1988" t="s">
        <v>747</v>
      </c>
      <c r="K48" s="1985" t="s">
        <v>747</v>
      </c>
      <c r="L48" s="1985" t="s">
        <v>747</v>
      </c>
      <c r="M48" s="1984" t="s">
        <v>747</v>
      </c>
      <c r="N48" s="1988" t="s">
        <v>1209</v>
      </c>
      <c r="O48" s="1984" t="s">
        <v>747</v>
      </c>
      <c r="P48" s="1985" t="s">
        <v>747</v>
      </c>
      <c r="Q48" s="1988" t="s">
        <v>1209</v>
      </c>
      <c r="R48" s="2013" t="s">
        <v>1384</v>
      </c>
      <c r="S48" s="1986" t="s">
        <v>1384</v>
      </c>
      <c r="T48" s="2615"/>
      <c r="U48" s="2616"/>
      <c r="V48" s="2692"/>
      <c r="W48" s="2692"/>
      <c r="X48" s="2693"/>
      <c r="Y48" s="1988" t="s">
        <v>308</v>
      </c>
      <c r="Z48" s="1985" t="s">
        <v>1209</v>
      </c>
      <c r="AA48" s="2002" t="s">
        <v>747</v>
      </c>
      <c r="AB48" s="1988" t="s">
        <v>747</v>
      </c>
      <c r="AC48" s="1988" t="s">
        <v>747</v>
      </c>
      <c r="AD48" s="1985" t="s">
        <v>747</v>
      </c>
      <c r="AE48" s="1988" t="s">
        <v>747</v>
      </c>
      <c r="AF48" s="1985" t="s">
        <v>747</v>
      </c>
      <c r="AG48" s="1985" t="s">
        <v>747</v>
      </c>
      <c r="AH48" s="1984" t="s">
        <v>747</v>
      </c>
      <c r="AI48" s="1988" t="s">
        <v>1209</v>
      </c>
      <c r="AJ48" s="1984" t="s">
        <v>747</v>
      </c>
      <c r="AK48" s="1985" t="s">
        <v>747</v>
      </c>
      <c r="AL48" s="1988" t="s">
        <v>1209</v>
      </c>
      <c r="AM48" s="2013" t="s">
        <v>1384</v>
      </c>
      <c r="AN48" s="1986" t="s">
        <v>1384</v>
      </c>
      <c r="AO48" s="2615"/>
      <c r="AP48" s="2616"/>
    </row>
    <row r="49" spans="1:44" ht="18.75" customHeight="1">
      <c r="A49" s="1743">
        <v>42370</v>
      </c>
      <c r="B49" s="1263">
        <v>42370</v>
      </c>
      <c r="C49" s="1307">
        <v>42370</v>
      </c>
      <c r="D49" s="1234">
        <v>1727099</v>
      </c>
      <c r="E49" s="1234">
        <v>153370</v>
      </c>
      <c r="F49" s="1234">
        <v>641949</v>
      </c>
      <c r="G49" s="1234">
        <v>128130</v>
      </c>
      <c r="H49" s="1234" t="s">
        <v>21</v>
      </c>
      <c r="I49" s="1234">
        <v>145</v>
      </c>
      <c r="J49" s="1234">
        <v>35</v>
      </c>
      <c r="K49" s="1234">
        <v>95202</v>
      </c>
      <c r="L49" s="1235">
        <v>6609</v>
      </c>
      <c r="M49" s="1235">
        <v>88593</v>
      </c>
      <c r="N49" s="1235">
        <v>15559</v>
      </c>
      <c r="O49" s="1235">
        <v>4755</v>
      </c>
      <c r="P49" s="1235">
        <v>358081</v>
      </c>
      <c r="Q49" s="1235">
        <v>53617</v>
      </c>
      <c r="R49" s="1235">
        <v>245020</v>
      </c>
      <c r="S49" s="1235">
        <v>265943</v>
      </c>
      <c r="T49" s="1265">
        <v>42370</v>
      </c>
      <c r="U49" s="1528">
        <v>42370</v>
      </c>
      <c r="V49" s="1743">
        <v>42370</v>
      </c>
      <c r="W49" s="1263">
        <v>42370</v>
      </c>
      <c r="X49" s="1307">
        <v>42370</v>
      </c>
      <c r="Y49" s="1234">
        <v>1633111</v>
      </c>
      <c r="Z49" s="1234" t="s">
        <v>21</v>
      </c>
      <c r="AA49" s="1234">
        <v>656239</v>
      </c>
      <c r="AB49" s="1234">
        <v>128379</v>
      </c>
      <c r="AC49" s="1234" t="s">
        <v>21</v>
      </c>
      <c r="AD49" s="1234">
        <v>195</v>
      </c>
      <c r="AE49" s="1234">
        <v>35</v>
      </c>
      <c r="AF49" s="1234">
        <v>95362</v>
      </c>
      <c r="AG49" s="1235">
        <v>6769</v>
      </c>
      <c r="AH49" s="1235">
        <v>88593</v>
      </c>
      <c r="AI49" s="1235">
        <v>15589</v>
      </c>
      <c r="AJ49" s="1235">
        <v>4755</v>
      </c>
      <c r="AK49" s="1235">
        <v>391392</v>
      </c>
      <c r="AL49" s="1235">
        <v>59364</v>
      </c>
      <c r="AM49" s="1235">
        <v>266732</v>
      </c>
      <c r="AN49" s="1235">
        <v>289675</v>
      </c>
      <c r="AO49" s="1265">
        <v>42370</v>
      </c>
      <c r="AP49" s="1528">
        <v>42370</v>
      </c>
      <c r="AQ49" s="1260"/>
      <c r="AR49" s="1260"/>
    </row>
    <row r="50" spans="1:44" ht="14.25" customHeight="1">
      <c r="A50" s="1268"/>
      <c r="B50" s="1263">
        <v>42736</v>
      </c>
      <c r="C50" s="1306"/>
      <c r="D50" s="1234">
        <v>1737681</v>
      </c>
      <c r="E50" s="1234">
        <v>172167</v>
      </c>
      <c r="F50" s="1234">
        <v>642305</v>
      </c>
      <c r="G50" s="1234">
        <v>112058</v>
      </c>
      <c r="H50" s="1234" t="s">
        <v>21</v>
      </c>
      <c r="I50" s="1234">
        <v>677</v>
      </c>
      <c r="J50" s="1234">
        <v>38</v>
      </c>
      <c r="K50" s="1234">
        <v>84731</v>
      </c>
      <c r="L50" s="1234">
        <v>4554</v>
      </c>
      <c r="M50" s="1234">
        <v>80177</v>
      </c>
      <c r="N50" s="1234">
        <v>11906</v>
      </c>
      <c r="O50" s="1234">
        <v>4181</v>
      </c>
      <c r="P50" s="1234">
        <v>372101</v>
      </c>
      <c r="Q50" s="1234">
        <v>57128</v>
      </c>
      <c r="R50" s="1234">
        <v>253159</v>
      </c>
      <c r="S50" s="1234">
        <v>274480</v>
      </c>
      <c r="T50" s="1265">
        <v>42736</v>
      </c>
      <c r="U50" s="1528">
        <v>42736</v>
      </c>
      <c r="V50" s="1268"/>
      <c r="W50" s="1263">
        <v>42736</v>
      </c>
      <c r="X50" s="1306"/>
      <c r="Y50" s="1234">
        <v>1636055</v>
      </c>
      <c r="Z50" s="1234" t="s">
        <v>21</v>
      </c>
      <c r="AA50" s="1234">
        <v>657418</v>
      </c>
      <c r="AB50" s="1234">
        <v>112227</v>
      </c>
      <c r="AC50" s="1234" t="s">
        <v>21</v>
      </c>
      <c r="AD50" s="1234">
        <v>726</v>
      </c>
      <c r="AE50" s="1234">
        <v>38</v>
      </c>
      <c r="AF50" s="1234">
        <v>84813</v>
      </c>
      <c r="AG50" s="1234">
        <v>4636</v>
      </c>
      <c r="AH50" s="1234">
        <v>80177</v>
      </c>
      <c r="AI50" s="1234">
        <v>11936</v>
      </c>
      <c r="AJ50" s="1234">
        <v>4181</v>
      </c>
      <c r="AK50" s="1234">
        <v>408298</v>
      </c>
      <c r="AL50" s="1234">
        <v>60377</v>
      </c>
      <c r="AM50" s="1234">
        <v>280384</v>
      </c>
      <c r="AN50" s="1234">
        <v>304248</v>
      </c>
      <c r="AO50" s="1265">
        <v>42736</v>
      </c>
      <c r="AP50" s="1528">
        <v>42736</v>
      </c>
      <c r="AQ50" s="1260"/>
      <c r="AR50" s="1260"/>
    </row>
    <row r="51" spans="1:44" ht="14.25" customHeight="1">
      <c r="A51" s="1268"/>
      <c r="B51" s="1263">
        <v>43101</v>
      </c>
      <c r="C51" s="1306"/>
      <c r="D51" s="1234">
        <v>1661790</v>
      </c>
      <c r="E51" s="1234">
        <v>158167</v>
      </c>
      <c r="F51" s="1234">
        <v>600165</v>
      </c>
      <c r="G51" s="1234">
        <v>81394</v>
      </c>
      <c r="H51" s="1234" t="s">
        <v>21</v>
      </c>
      <c r="I51" s="1234">
        <v>97</v>
      </c>
      <c r="J51" s="1234">
        <v>39</v>
      </c>
      <c r="K51" s="1234">
        <v>67991</v>
      </c>
      <c r="L51" s="1234">
        <v>2848</v>
      </c>
      <c r="M51" s="1234">
        <v>65143</v>
      </c>
      <c r="N51" s="1234">
        <v>2722</v>
      </c>
      <c r="O51" s="1234">
        <v>4124</v>
      </c>
      <c r="P51" s="1234">
        <v>368527</v>
      </c>
      <c r="Q51" s="1234">
        <v>56995</v>
      </c>
      <c r="R51" s="1234">
        <v>250434</v>
      </c>
      <c r="S51" s="1234">
        <v>271292</v>
      </c>
      <c r="T51" s="1265">
        <v>43101</v>
      </c>
      <c r="U51" s="1528">
        <v>43101</v>
      </c>
      <c r="V51" s="1268"/>
      <c r="W51" s="1263">
        <v>43101</v>
      </c>
      <c r="X51" s="1306"/>
      <c r="Y51" s="1234">
        <v>1559863</v>
      </c>
      <c r="Z51" s="1234" t="s">
        <v>21</v>
      </c>
      <c r="AA51" s="1234">
        <v>614923</v>
      </c>
      <c r="AB51" s="1234">
        <v>81590</v>
      </c>
      <c r="AC51" s="1234" t="s">
        <v>21</v>
      </c>
      <c r="AD51" s="1234">
        <v>144</v>
      </c>
      <c r="AE51" s="1234">
        <v>39</v>
      </c>
      <c r="AF51" s="1234">
        <v>68141</v>
      </c>
      <c r="AG51" s="1234">
        <v>2998</v>
      </c>
      <c r="AH51" s="1234">
        <v>65143</v>
      </c>
      <c r="AI51" s="1234">
        <v>2722</v>
      </c>
      <c r="AJ51" s="1234">
        <v>4124</v>
      </c>
      <c r="AK51" s="1234">
        <v>403426</v>
      </c>
      <c r="AL51" s="1234">
        <v>60256</v>
      </c>
      <c r="AM51" s="1234">
        <v>276527</v>
      </c>
      <c r="AN51" s="1234">
        <v>299819</v>
      </c>
      <c r="AO51" s="1265">
        <v>43101</v>
      </c>
      <c r="AP51" s="1528">
        <v>43101</v>
      </c>
      <c r="AQ51" s="1260"/>
      <c r="AR51" s="1260"/>
    </row>
    <row r="52" spans="1:44" ht="14.25" customHeight="1">
      <c r="A52" s="1262">
        <v>43586</v>
      </c>
      <c r="B52" s="1263">
        <v>43586</v>
      </c>
      <c r="C52" s="1307">
        <v>43586</v>
      </c>
      <c r="D52" s="1234">
        <v>1509763</v>
      </c>
      <c r="E52" s="1234">
        <v>154253</v>
      </c>
      <c r="F52" s="1234">
        <v>556759</v>
      </c>
      <c r="G52" s="1234">
        <v>61678</v>
      </c>
      <c r="H52" s="1234" t="s">
        <v>21</v>
      </c>
      <c r="I52" s="1234">
        <v>95</v>
      </c>
      <c r="J52" s="1234">
        <v>34</v>
      </c>
      <c r="K52" s="1234">
        <v>50669</v>
      </c>
      <c r="L52" s="1234">
        <v>2593</v>
      </c>
      <c r="M52" s="1234">
        <v>48076</v>
      </c>
      <c r="N52" s="1234">
        <v>1825</v>
      </c>
      <c r="O52" s="1234">
        <v>4321</v>
      </c>
      <c r="P52" s="1234">
        <v>354550</v>
      </c>
      <c r="Q52" s="1234">
        <v>67802</v>
      </c>
      <c r="R52" s="1234">
        <v>225088</v>
      </c>
      <c r="S52" s="1234">
        <v>243773</v>
      </c>
      <c r="T52" s="1265">
        <v>43586</v>
      </c>
      <c r="U52" s="1528">
        <v>43586</v>
      </c>
      <c r="V52" s="1262">
        <v>43586</v>
      </c>
      <c r="W52" s="1263">
        <v>43586</v>
      </c>
      <c r="X52" s="1307">
        <v>43586</v>
      </c>
      <c r="Y52" s="1234">
        <v>1422648</v>
      </c>
      <c r="Z52" s="1234" t="s">
        <v>21</v>
      </c>
      <c r="AA52" s="1234">
        <v>569404</v>
      </c>
      <c r="AB52" s="1234">
        <v>61757</v>
      </c>
      <c r="AC52" s="1234" t="s">
        <v>21</v>
      </c>
      <c r="AD52" s="1234">
        <v>131</v>
      </c>
      <c r="AE52" s="1234">
        <v>34</v>
      </c>
      <c r="AF52" s="1234">
        <v>50713</v>
      </c>
      <c r="AG52" s="1234">
        <v>2637</v>
      </c>
      <c r="AH52" s="1234">
        <v>48076</v>
      </c>
      <c r="AI52" s="1234">
        <v>1825</v>
      </c>
      <c r="AJ52" s="1234">
        <v>4321</v>
      </c>
      <c r="AK52" s="1234">
        <v>385870</v>
      </c>
      <c r="AL52" s="1234">
        <v>70905</v>
      </c>
      <c r="AM52" s="1234">
        <v>248294</v>
      </c>
      <c r="AN52" s="1234">
        <v>269142</v>
      </c>
      <c r="AO52" s="1265">
        <v>43586</v>
      </c>
      <c r="AP52" s="1528">
        <v>43586</v>
      </c>
      <c r="AQ52" s="1260"/>
      <c r="AR52" s="1260"/>
    </row>
    <row r="53" spans="1:44" ht="14.25" customHeight="1">
      <c r="A53" s="1268"/>
      <c r="B53" s="1263">
        <v>43831</v>
      </c>
      <c r="C53" s="1306"/>
      <c r="D53" s="1234">
        <v>1203555</v>
      </c>
      <c r="E53" s="1234">
        <v>118575</v>
      </c>
      <c r="F53" s="1234">
        <v>484225</v>
      </c>
      <c r="G53" s="1234">
        <v>58376</v>
      </c>
      <c r="H53" s="1234" t="s">
        <v>21</v>
      </c>
      <c r="I53" s="1234">
        <v>144</v>
      </c>
      <c r="J53" s="1234">
        <v>35</v>
      </c>
      <c r="K53" s="1234">
        <v>48391</v>
      </c>
      <c r="L53" s="1234">
        <v>4463</v>
      </c>
      <c r="M53" s="1234">
        <v>43928</v>
      </c>
      <c r="N53" s="1234">
        <v>1177</v>
      </c>
      <c r="O53" s="1234">
        <v>4420</v>
      </c>
      <c r="P53" s="1234">
        <v>315038</v>
      </c>
      <c r="Q53" s="1234">
        <v>71025</v>
      </c>
      <c r="R53" s="1234">
        <v>186880</v>
      </c>
      <c r="S53" s="1234">
        <v>202287</v>
      </c>
      <c r="T53" s="1265">
        <v>43831</v>
      </c>
      <c r="U53" s="1528">
        <v>43831</v>
      </c>
      <c r="V53" s="1268"/>
      <c r="W53" s="1263">
        <v>43831</v>
      </c>
      <c r="X53" s="1306"/>
      <c r="Y53" s="1234">
        <v>1137695</v>
      </c>
      <c r="Z53" s="1234" t="s">
        <v>21</v>
      </c>
      <c r="AA53" s="1234">
        <v>493201</v>
      </c>
      <c r="AB53" s="1234">
        <v>61771</v>
      </c>
      <c r="AC53" s="1234" t="s">
        <v>21</v>
      </c>
      <c r="AD53" s="1234">
        <v>171</v>
      </c>
      <c r="AE53" s="1234">
        <v>35</v>
      </c>
      <c r="AF53" s="1234">
        <v>51726</v>
      </c>
      <c r="AG53" s="1234">
        <v>7798</v>
      </c>
      <c r="AH53" s="1234">
        <v>43928</v>
      </c>
      <c r="AI53" s="1234">
        <v>1177</v>
      </c>
      <c r="AJ53" s="1234">
        <v>4420</v>
      </c>
      <c r="AK53" s="1234">
        <v>334941</v>
      </c>
      <c r="AL53" s="1234">
        <v>74151</v>
      </c>
      <c r="AM53" s="1234">
        <v>200242</v>
      </c>
      <c r="AN53" s="1234">
        <v>216875</v>
      </c>
      <c r="AO53" s="1265">
        <v>43831</v>
      </c>
      <c r="AP53" s="1528">
        <v>43831</v>
      </c>
      <c r="AQ53" s="1260"/>
      <c r="AR53" s="1260"/>
    </row>
    <row r="54" spans="1:44" ht="9.75" customHeight="1">
      <c r="A54" s="1268"/>
      <c r="B54" s="1270"/>
      <c r="C54" s="1306"/>
      <c r="D54" s="398"/>
      <c r="E54" s="398"/>
      <c r="F54" s="398"/>
      <c r="G54" s="398"/>
      <c r="H54" s="398"/>
      <c r="I54" s="398"/>
      <c r="J54" s="398"/>
      <c r="K54" s="398"/>
      <c r="L54" s="398"/>
      <c r="M54" s="398"/>
      <c r="N54" s="398"/>
      <c r="O54" s="398"/>
      <c r="P54" s="398"/>
      <c r="Q54" s="398"/>
      <c r="R54" s="398"/>
      <c r="S54" s="398"/>
      <c r="T54" s="1271"/>
      <c r="U54" s="1458"/>
      <c r="V54" s="1268"/>
      <c r="W54" s="1270"/>
      <c r="X54" s="1306"/>
      <c r="Y54" s="398"/>
      <c r="Z54" s="398"/>
      <c r="AA54" s="398"/>
      <c r="AB54" s="398"/>
      <c r="AC54" s="398"/>
      <c r="AD54" s="398"/>
      <c r="AE54" s="398"/>
      <c r="AF54" s="398"/>
      <c r="AG54" s="398"/>
      <c r="AH54" s="398"/>
      <c r="AI54" s="398"/>
      <c r="AJ54" s="398"/>
      <c r="AK54" s="398"/>
      <c r="AL54" s="398"/>
      <c r="AM54" s="398"/>
      <c r="AN54" s="398"/>
      <c r="AO54" s="1271"/>
      <c r="AP54" s="1458"/>
      <c r="AQ54" s="1260"/>
      <c r="AR54" s="1260"/>
    </row>
    <row r="55" spans="1:44" ht="16.5" customHeight="1">
      <c r="A55" s="1273">
        <v>43191</v>
      </c>
      <c r="B55" s="1274">
        <v>43191</v>
      </c>
      <c r="C55" s="1308">
        <v>43191</v>
      </c>
      <c r="D55" s="1233">
        <v>1665087</v>
      </c>
      <c r="E55" s="1233">
        <v>156217</v>
      </c>
      <c r="F55" s="1233">
        <v>596234</v>
      </c>
      <c r="G55" s="1233">
        <v>78235</v>
      </c>
      <c r="H55" s="1233" t="s">
        <v>21</v>
      </c>
      <c r="I55" s="1233">
        <v>90</v>
      </c>
      <c r="J55" s="1233">
        <v>39</v>
      </c>
      <c r="K55" s="1233">
        <v>65223</v>
      </c>
      <c r="L55" s="1233">
        <v>2971</v>
      </c>
      <c r="M55" s="1233">
        <v>62252</v>
      </c>
      <c r="N55" s="1233">
        <v>2651</v>
      </c>
      <c r="O55" s="1233">
        <v>4073</v>
      </c>
      <c r="P55" s="1233">
        <v>367414</v>
      </c>
      <c r="Q55" s="1233">
        <v>58227</v>
      </c>
      <c r="R55" s="1233">
        <v>247946</v>
      </c>
      <c r="S55" s="1233">
        <v>268607</v>
      </c>
      <c r="T55" s="1276">
        <v>43191</v>
      </c>
      <c r="U55" s="1531">
        <v>43191</v>
      </c>
      <c r="V55" s="1273">
        <v>43191</v>
      </c>
      <c r="W55" s="1274">
        <v>43191</v>
      </c>
      <c r="X55" s="1308">
        <v>43191</v>
      </c>
      <c r="Y55" s="1233">
        <v>1563157</v>
      </c>
      <c r="Z55" s="1233" t="s">
        <v>21</v>
      </c>
      <c r="AA55" s="1233">
        <v>610853</v>
      </c>
      <c r="AB55" s="1233">
        <v>78424</v>
      </c>
      <c r="AC55" s="1233" t="s">
        <v>21</v>
      </c>
      <c r="AD55" s="1233">
        <v>136</v>
      </c>
      <c r="AE55" s="1233">
        <v>39</v>
      </c>
      <c r="AF55" s="1233">
        <v>65367</v>
      </c>
      <c r="AG55" s="1233">
        <v>3115</v>
      </c>
      <c r="AH55" s="1233">
        <v>62252</v>
      </c>
      <c r="AI55" s="1233">
        <v>2651</v>
      </c>
      <c r="AJ55" s="1233">
        <v>4073</v>
      </c>
      <c r="AK55" s="1233">
        <v>402051</v>
      </c>
      <c r="AL55" s="1233">
        <v>61439</v>
      </c>
      <c r="AM55" s="1233">
        <v>273872</v>
      </c>
      <c r="AN55" s="1233">
        <v>296954</v>
      </c>
      <c r="AO55" s="1276">
        <v>43191</v>
      </c>
      <c r="AP55" s="1531">
        <v>43191</v>
      </c>
      <c r="AQ55" s="1260"/>
      <c r="AR55" s="1260"/>
    </row>
    <row r="56" spans="1:44" ht="14.25" customHeight="1">
      <c r="A56" s="1273">
        <v>43586</v>
      </c>
      <c r="B56" s="1274">
        <v>43586</v>
      </c>
      <c r="C56" s="1308">
        <v>43586</v>
      </c>
      <c r="D56" s="1233">
        <v>1443903</v>
      </c>
      <c r="E56" s="1233">
        <v>143598</v>
      </c>
      <c r="F56" s="1233">
        <v>547866</v>
      </c>
      <c r="G56" s="1233">
        <v>59939</v>
      </c>
      <c r="H56" s="1233" t="s">
        <v>21</v>
      </c>
      <c r="I56" s="1233">
        <v>108</v>
      </c>
      <c r="J56" s="1233">
        <v>34</v>
      </c>
      <c r="K56" s="1233">
        <v>49096</v>
      </c>
      <c r="L56" s="1233">
        <v>2049</v>
      </c>
      <c r="M56" s="1233">
        <v>47047</v>
      </c>
      <c r="N56" s="1233">
        <v>1723</v>
      </c>
      <c r="O56" s="1233">
        <v>4365</v>
      </c>
      <c r="P56" s="1233">
        <v>352987</v>
      </c>
      <c r="Q56" s="1233">
        <v>69980</v>
      </c>
      <c r="R56" s="1233">
        <v>221180</v>
      </c>
      <c r="S56" s="1233">
        <v>239409</v>
      </c>
      <c r="T56" s="1276">
        <v>43586</v>
      </c>
      <c r="U56" s="1531">
        <v>43586</v>
      </c>
      <c r="V56" s="1273">
        <v>43586</v>
      </c>
      <c r="W56" s="1274">
        <v>43586</v>
      </c>
      <c r="X56" s="1308">
        <v>43586</v>
      </c>
      <c r="Y56" s="1233">
        <v>1371222</v>
      </c>
      <c r="Z56" s="1233" t="s">
        <v>21</v>
      </c>
      <c r="AA56" s="1233">
        <v>558129</v>
      </c>
      <c r="AB56" s="1233">
        <v>60046</v>
      </c>
      <c r="AC56" s="1233" t="s">
        <v>21</v>
      </c>
      <c r="AD56" s="1233">
        <v>144</v>
      </c>
      <c r="AE56" s="1233">
        <v>34</v>
      </c>
      <c r="AF56" s="1233">
        <v>49168</v>
      </c>
      <c r="AG56" s="1233">
        <v>2121</v>
      </c>
      <c r="AH56" s="1233">
        <v>47047</v>
      </c>
      <c r="AI56" s="1233">
        <v>1723</v>
      </c>
      <c r="AJ56" s="1233">
        <v>4365</v>
      </c>
      <c r="AK56" s="1233">
        <v>379830</v>
      </c>
      <c r="AL56" s="1233">
        <v>73125</v>
      </c>
      <c r="AM56" s="1233">
        <v>240486</v>
      </c>
      <c r="AN56" s="1233">
        <v>260506</v>
      </c>
      <c r="AO56" s="1276">
        <v>43586</v>
      </c>
      <c r="AP56" s="1531">
        <v>43586</v>
      </c>
      <c r="AQ56" s="1260"/>
      <c r="AR56" s="1260"/>
    </row>
    <row r="57" spans="1:44" ht="9.75" customHeight="1">
      <c r="A57" s="1279"/>
      <c r="B57" s="1280"/>
      <c r="C57" s="1309"/>
      <c r="D57" s="1233"/>
      <c r="E57" s="1233"/>
      <c r="F57" s="1233"/>
      <c r="G57" s="1233"/>
      <c r="H57" s="1233"/>
      <c r="I57" s="1233"/>
      <c r="J57" s="1233"/>
      <c r="K57" s="1233"/>
      <c r="L57" s="1233"/>
      <c r="M57" s="1233"/>
      <c r="N57" s="1233"/>
      <c r="O57" s="1233"/>
      <c r="P57" s="1233"/>
      <c r="Q57" s="1233"/>
      <c r="R57" s="1233"/>
      <c r="S57" s="1233"/>
      <c r="T57" s="1271"/>
      <c r="U57" s="1458"/>
      <c r="V57" s="1279"/>
      <c r="W57" s="1280"/>
      <c r="X57" s="1309"/>
      <c r="Y57" s="1233"/>
      <c r="Z57" s="1233"/>
      <c r="AA57" s="1233"/>
      <c r="AB57" s="1233"/>
      <c r="AC57" s="1233"/>
      <c r="AD57" s="1233"/>
      <c r="AE57" s="1233"/>
      <c r="AF57" s="1233"/>
      <c r="AG57" s="1233"/>
      <c r="AH57" s="1233"/>
      <c r="AI57" s="1233"/>
      <c r="AJ57" s="1233"/>
      <c r="AK57" s="1233"/>
      <c r="AL57" s="1233"/>
      <c r="AM57" s="1233"/>
      <c r="AN57" s="1233"/>
      <c r="AO57" s="1271"/>
      <c r="AP57" s="1458"/>
      <c r="AQ57" s="1260"/>
      <c r="AR57" s="1260"/>
    </row>
    <row r="58" spans="1:44" ht="16.5" customHeight="1">
      <c r="A58" s="1281" t="s">
        <v>2153</v>
      </c>
      <c r="B58" s="1282" t="s">
        <v>23</v>
      </c>
      <c r="C58" s="1310" t="s">
        <v>2167</v>
      </c>
      <c r="D58" s="1233">
        <v>314029</v>
      </c>
      <c r="E58" s="1233">
        <v>34934</v>
      </c>
      <c r="F58" s="1233">
        <v>127513</v>
      </c>
      <c r="G58" s="1233">
        <v>14985</v>
      </c>
      <c r="H58" s="1233" t="s">
        <v>21</v>
      </c>
      <c r="I58" s="1233">
        <v>76</v>
      </c>
      <c r="J58" s="1233">
        <v>9</v>
      </c>
      <c r="K58" s="1233">
        <v>12237</v>
      </c>
      <c r="L58" s="1233">
        <v>533</v>
      </c>
      <c r="M58" s="1233">
        <v>11704</v>
      </c>
      <c r="N58" s="1233">
        <v>432</v>
      </c>
      <c r="O58" s="1233">
        <v>1085</v>
      </c>
      <c r="P58" s="1233">
        <v>83224</v>
      </c>
      <c r="Q58" s="1233">
        <v>17234</v>
      </c>
      <c r="R58" s="1233">
        <v>51308</v>
      </c>
      <c r="S58" s="1233">
        <v>55469</v>
      </c>
      <c r="T58" s="1284" t="s">
        <v>24</v>
      </c>
      <c r="U58" s="1533" t="s">
        <v>2155</v>
      </c>
      <c r="V58" s="1281" t="s">
        <v>2153</v>
      </c>
      <c r="W58" s="1282" t="s">
        <v>23</v>
      </c>
      <c r="X58" s="1310" t="s">
        <v>2167</v>
      </c>
      <c r="Y58" s="1233">
        <v>302582</v>
      </c>
      <c r="Z58" s="1233" t="s">
        <v>21</v>
      </c>
      <c r="AA58" s="1233">
        <v>128589</v>
      </c>
      <c r="AB58" s="1233">
        <v>15023</v>
      </c>
      <c r="AC58" s="1233" t="s">
        <v>21</v>
      </c>
      <c r="AD58" s="1233">
        <v>86</v>
      </c>
      <c r="AE58" s="1233">
        <v>9</v>
      </c>
      <c r="AF58" s="1233">
        <v>12265</v>
      </c>
      <c r="AG58" s="1233">
        <v>561</v>
      </c>
      <c r="AH58" s="1233">
        <v>11704</v>
      </c>
      <c r="AI58" s="1233">
        <v>432</v>
      </c>
      <c r="AJ58" s="1233">
        <v>1085</v>
      </c>
      <c r="AK58" s="1233">
        <v>87742</v>
      </c>
      <c r="AL58" s="1233">
        <v>18005</v>
      </c>
      <c r="AM58" s="1233">
        <v>54269</v>
      </c>
      <c r="AN58" s="1233">
        <v>58699</v>
      </c>
      <c r="AO58" s="1284" t="s">
        <v>24</v>
      </c>
      <c r="AP58" s="1533" t="s">
        <v>2155</v>
      </c>
      <c r="AQ58" s="1260"/>
      <c r="AR58" s="1260"/>
    </row>
    <row r="59" spans="1:44" ht="14.25" customHeight="1">
      <c r="A59" s="1286" t="s">
        <v>25</v>
      </c>
      <c r="B59" s="1287" t="s">
        <v>25</v>
      </c>
      <c r="C59" s="1311" t="s">
        <v>2168</v>
      </c>
      <c r="D59" s="1233">
        <v>298365</v>
      </c>
      <c r="E59" s="1233">
        <v>28882</v>
      </c>
      <c r="F59" s="1233">
        <v>122830</v>
      </c>
      <c r="G59" s="1233">
        <v>16616</v>
      </c>
      <c r="H59" s="1233" t="s">
        <v>21</v>
      </c>
      <c r="I59" s="1233">
        <v>2</v>
      </c>
      <c r="J59" s="1233">
        <v>9</v>
      </c>
      <c r="K59" s="1233">
        <v>14025</v>
      </c>
      <c r="L59" s="1233">
        <v>2032</v>
      </c>
      <c r="M59" s="1233">
        <v>11993</v>
      </c>
      <c r="N59" s="1233">
        <v>377</v>
      </c>
      <c r="O59" s="1233">
        <v>1033</v>
      </c>
      <c r="P59" s="1233">
        <v>78838</v>
      </c>
      <c r="Q59" s="1233">
        <v>17741</v>
      </c>
      <c r="R59" s="1233">
        <v>46794</v>
      </c>
      <c r="S59" s="1233">
        <v>50666</v>
      </c>
      <c r="T59" s="1284" t="s">
        <v>26</v>
      </c>
      <c r="U59" s="1533" t="s">
        <v>25</v>
      </c>
      <c r="V59" s="1286" t="s">
        <v>25</v>
      </c>
      <c r="W59" s="1287" t="s">
        <v>25</v>
      </c>
      <c r="X59" s="1311" t="s">
        <v>2168</v>
      </c>
      <c r="Y59" s="1233">
        <v>283872</v>
      </c>
      <c r="Z59" s="1233" t="s">
        <v>21</v>
      </c>
      <c r="AA59" s="1233">
        <v>125012</v>
      </c>
      <c r="AB59" s="1233">
        <v>17529</v>
      </c>
      <c r="AC59" s="1233" t="s">
        <v>21</v>
      </c>
      <c r="AD59" s="1233">
        <v>11</v>
      </c>
      <c r="AE59" s="1233">
        <v>9</v>
      </c>
      <c r="AF59" s="1233">
        <v>14920</v>
      </c>
      <c r="AG59" s="1233">
        <v>2927</v>
      </c>
      <c r="AH59" s="1233">
        <v>11993</v>
      </c>
      <c r="AI59" s="1233">
        <v>377</v>
      </c>
      <c r="AJ59" s="1233">
        <v>1033</v>
      </c>
      <c r="AK59" s="1233">
        <v>83451</v>
      </c>
      <c r="AL59" s="1233">
        <v>18500</v>
      </c>
      <c r="AM59" s="1233">
        <v>49851</v>
      </c>
      <c r="AN59" s="1233">
        <v>54002</v>
      </c>
      <c r="AO59" s="1284" t="s">
        <v>26</v>
      </c>
      <c r="AP59" s="1533" t="s">
        <v>25</v>
      </c>
      <c r="AQ59" s="1260"/>
      <c r="AR59" s="1260"/>
    </row>
    <row r="60" spans="1:44" ht="14.25" customHeight="1">
      <c r="A60" s="1281" t="s">
        <v>25</v>
      </c>
      <c r="B60" s="1282" t="s">
        <v>25</v>
      </c>
      <c r="C60" s="1311" t="s">
        <v>2169</v>
      </c>
      <c r="D60" s="1233">
        <v>301639</v>
      </c>
      <c r="E60" s="1233">
        <v>26721</v>
      </c>
      <c r="F60" s="1233">
        <v>118971</v>
      </c>
      <c r="G60" s="1233">
        <v>15410</v>
      </c>
      <c r="H60" s="1233" t="s">
        <v>21</v>
      </c>
      <c r="I60" s="1233">
        <v>1</v>
      </c>
      <c r="J60" s="1233">
        <v>9</v>
      </c>
      <c r="K60" s="1233">
        <v>12916</v>
      </c>
      <c r="L60" s="1233">
        <v>1266</v>
      </c>
      <c r="M60" s="1233">
        <v>11650</v>
      </c>
      <c r="N60" s="1233">
        <v>222</v>
      </c>
      <c r="O60" s="1233">
        <v>1171</v>
      </c>
      <c r="P60" s="1233">
        <v>76087</v>
      </c>
      <c r="Q60" s="1233">
        <v>17975</v>
      </c>
      <c r="R60" s="1233">
        <v>44208</v>
      </c>
      <c r="S60" s="1233">
        <v>47765</v>
      </c>
      <c r="T60" s="1284" t="s">
        <v>27</v>
      </c>
      <c r="U60" s="1533" t="s">
        <v>25</v>
      </c>
      <c r="V60" s="1281" t="s">
        <v>25</v>
      </c>
      <c r="W60" s="1282" t="s">
        <v>25</v>
      </c>
      <c r="X60" s="1311" t="s">
        <v>2169</v>
      </c>
      <c r="Y60" s="1233">
        <v>278040</v>
      </c>
      <c r="Z60" s="1233" t="s">
        <v>21</v>
      </c>
      <c r="AA60" s="1233">
        <v>122186</v>
      </c>
      <c r="AB60" s="1233">
        <v>17671</v>
      </c>
      <c r="AC60" s="1233" t="s">
        <v>21</v>
      </c>
      <c r="AD60" s="1233">
        <v>4</v>
      </c>
      <c r="AE60" s="1233">
        <v>9</v>
      </c>
      <c r="AF60" s="1233">
        <v>15151</v>
      </c>
      <c r="AG60" s="1233">
        <v>3501</v>
      </c>
      <c r="AH60" s="1233">
        <v>11650</v>
      </c>
      <c r="AI60" s="1233">
        <v>222</v>
      </c>
      <c r="AJ60" s="1233">
        <v>1171</v>
      </c>
      <c r="AK60" s="1233">
        <v>81083</v>
      </c>
      <c r="AL60" s="1233">
        <v>18779</v>
      </c>
      <c r="AM60" s="1233">
        <v>47539</v>
      </c>
      <c r="AN60" s="1233">
        <v>51401</v>
      </c>
      <c r="AO60" s="1284" t="s">
        <v>27</v>
      </c>
      <c r="AP60" s="1533" t="s">
        <v>25</v>
      </c>
      <c r="AQ60" s="1260"/>
      <c r="AR60" s="1260"/>
    </row>
    <row r="61" spans="1:44" ht="14.25" customHeight="1">
      <c r="A61" s="1281" t="s">
        <v>25</v>
      </c>
      <c r="B61" s="1282" t="s">
        <v>25</v>
      </c>
      <c r="C61" s="1311" t="s">
        <v>164</v>
      </c>
      <c r="D61" s="1233">
        <v>289522</v>
      </c>
      <c r="E61" s="1233">
        <v>28038</v>
      </c>
      <c r="F61" s="1233">
        <v>114912</v>
      </c>
      <c r="G61" s="1233">
        <v>11365</v>
      </c>
      <c r="H61" s="1233" t="s">
        <v>21</v>
      </c>
      <c r="I61" s="1233">
        <v>65</v>
      </c>
      <c r="J61" s="1233">
        <v>8</v>
      </c>
      <c r="K61" s="1233">
        <v>9213</v>
      </c>
      <c r="L61" s="1233">
        <v>632</v>
      </c>
      <c r="M61" s="1233">
        <v>8581</v>
      </c>
      <c r="N61" s="1233">
        <v>146</v>
      </c>
      <c r="O61" s="1233">
        <v>1131</v>
      </c>
      <c r="P61" s="1233">
        <v>76889</v>
      </c>
      <c r="Q61" s="1233">
        <v>18075</v>
      </c>
      <c r="R61" s="1233">
        <v>44570</v>
      </c>
      <c r="S61" s="1233">
        <v>48387</v>
      </c>
      <c r="T61" s="1284" t="s">
        <v>28</v>
      </c>
      <c r="U61" s="1533" t="s">
        <v>25</v>
      </c>
      <c r="V61" s="1281" t="s">
        <v>25</v>
      </c>
      <c r="W61" s="1282" t="s">
        <v>25</v>
      </c>
      <c r="X61" s="1311" t="s">
        <v>164</v>
      </c>
      <c r="Y61" s="1233">
        <v>273201</v>
      </c>
      <c r="Z61" s="1233" t="s">
        <v>21</v>
      </c>
      <c r="AA61" s="1233">
        <v>117415</v>
      </c>
      <c r="AB61" s="1233">
        <v>11549</v>
      </c>
      <c r="AC61" s="1233" t="s">
        <v>21</v>
      </c>
      <c r="AD61" s="1233">
        <v>70</v>
      </c>
      <c r="AE61" s="1233">
        <v>8</v>
      </c>
      <c r="AF61" s="1233">
        <v>9390</v>
      </c>
      <c r="AG61" s="1233">
        <v>809</v>
      </c>
      <c r="AH61" s="1233">
        <v>8581</v>
      </c>
      <c r="AI61" s="1233">
        <v>146</v>
      </c>
      <c r="AJ61" s="1233">
        <v>1131</v>
      </c>
      <c r="AK61" s="1233">
        <v>82664</v>
      </c>
      <c r="AL61" s="1233">
        <v>18867</v>
      </c>
      <c r="AM61" s="1233">
        <v>48583</v>
      </c>
      <c r="AN61" s="1233">
        <v>52773</v>
      </c>
      <c r="AO61" s="1284" t="s">
        <v>28</v>
      </c>
      <c r="AP61" s="1533" t="s">
        <v>25</v>
      </c>
      <c r="AQ61" s="1260"/>
      <c r="AR61" s="1260"/>
    </row>
    <row r="62" spans="1:44" ht="9.75" customHeight="1">
      <c r="A62" s="1279"/>
      <c r="B62" s="1280"/>
      <c r="C62" s="1309"/>
      <c r="D62" s="1233"/>
      <c r="E62" s="1233"/>
      <c r="F62" s="1233"/>
      <c r="G62" s="1233"/>
      <c r="H62" s="1233"/>
      <c r="I62" s="1233"/>
      <c r="J62" s="1233"/>
      <c r="K62" s="1233"/>
      <c r="L62" s="1233"/>
      <c r="M62" s="1233"/>
      <c r="N62" s="1233"/>
      <c r="O62" s="1233"/>
      <c r="P62" s="1233"/>
      <c r="Q62" s="1233"/>
      <c r="R62" s="1233"/>
      <c r="S62" s="1233"/>
      <c r="T62" s="1292"/>
      <c r="U62" s="1462"/>
      <c r="V62" s="1279"/>
      <c r="W62" s="1280"/>
      <c r="X62" s="1309"/>
      <c r="Y62" s="1233"/>
      <c r="Z62" s="1233"/>
      <c r="AA62" s="1233"/>
      <c r="AB62" s="1233"/>
      <c r="AC62" s="1233"/>
      <c r="AD62" s="1233"/>
      <c r="AE62" s="1233"/>
      <c r="AF62" s="1233"/>
      <c r="AG62" s="1233"/>
      <c r="AH62" s="1233"/>
      <c r="AI62" s="1233"/>
      <c r="AJ62" s="1233"/>
      <c r="AK62" s="1233"/>
      <c r="AL62" s="1233"/>
      <c r="AM62" s="1233"/>
      <c r="AN62" s="1233"/>
      <c r="AO62" s="1292"/>
      <c r="AP62" s="1462"/>
      <c r="AQ62" s="1260"/>
      <c r="AR62" s="1260"/>
    </row>
    <row r="63" spans="1:44" ht="15" customHeight="1">
      <c r="A63" s="1281" t="s">
        <v>2153</v>
      </c>
      <c r="B63" s="1282" t="s">
        <v>23</v>
      </c>
      <c r="C63" s="2250">
        <v>43831</v>
      </c>
      <c r="D63" s="1233">
        <v>105225</v>
      </c>
      <c r="E63" s="1233">
        <v>12395</v>
      </c>
      <c r="F63" s="1233">
        <v>43180</v>
      </c>
      <c r="G63" s="1233">
        <v>5047</v>
      </c>
      <c r="H63" s="1233" t="s">
        <v>21</v>
      </c>
      <c r="I63" s="1233">
        <v>12</v>
      </c>
      <c r="J63" s="1233">
        <v>3</v>
      </c>
      <c r="K63" s="1233">
        <v>4154</v>
      </c>
      <c r="L63" s="1233">
        <v>183</v>
      </c>
      <c r="M63" s="1233">
        <v>3971</v>
      </c>
      <c r="N63" s="1233">
        <v>140</v>
      </c>
      <c r="O63" s="1233">
        <v>351</v>
      </c>
      <c r="P63" s="1233">
        <v>28245</v>
      </c>
      <c r="Q63" s="1233">
        <v>6007</v>
      </c>
      <c r="R63" s="1233">
        <v>17223</v>
      </c>
      <c r="S63" s="1233">
        <v>18616</v>
      </c>
      <c r="T63" s="1284" t="s">
        <v>29</v>
      </c>
      <c r="U63" s="1533" t="s">
        <v>2155</v>
      </c>
      <c r="V63" s="1281" t="s">
        <v>2153</v>
      </c>
      <c r="W63" s="1282" t="s">
        <v>23</v>
      </c>
      <c r="X63" s="2250">
        <v>43831</v>
      </c>
      <c r="Y63" s="1233">
        <v>101409</v>
      </c>
      <c r="Z63" s="1233" t="s">
        <v>21</v>
      </c>
      <c r="AA63" s="1233">
        <v>43459</v>
      </c>
      <c r="AB63" s="1233">
        <v>5050</v>
      </c>
      <c r="AC63" s="1233" t="s">
        <v>21</v>
      </c>
      <c r="AD63" s="1233">
        <v>14</v>
      </c>
      <c r="AE63" s="1233">
        <v>3</v>
      </c>
      <c r="AF63" s="1233">
        <v>4155</v>
      </c>
      <c r="AG63" s="1233">
        <v>184</v>
      </c>
      <c r="AH63" s="1233">
        <v>3971</v>
      </c>
      <c r="AI63" s="1233">
        <v>140</v>
      </c>
      <c r="AJ63" s="1233">
        <v>351</v>
      </c>
      <c r="AK63" s="1233">
        <v>29733</v>
      </c>
      <c r="AL63" s="1233">
        <v>6268</v>
      </c>
      <c r="AM63" s="1233">
        <v>18189</v>
      </c>
      <c r="AN63" s="1233">
        <v>19669</v>
      </c>
      <c r="AO63" s="1284" t="s">
        <v>29</v>
      </c>
      <c r="AP63" s="1533" t="s">
        <v>2155</v>
      </c>
      <c r="AQ63" s="1260"/>
      <c r="AR63" s="1260"/>
    </row>
    <row r="64" spans="1:44" ht="14.25" customHeight="1">
      <c r="A64" s="1281" t="s">
        <v>25</v>
      </c>
      <c r="B64" s="1282" t="s">
        <v>25</v>
      </c>
      <c r="C64" s="1315">
        <v>43862</v>
      </c>
      <c r="D64" s="1233">
        <v>102661</v>
      </c>
      <c r="E64" s="1233">
        <v>11333</v>
      </c>
      <c r="F64" s="1233">
        <v>40987</v>
      </c>
      <c r="G64" s="1233">
        <v>4822</v>
      </c>
      <c r="H64" s="1233" t="s">
        <v>21</v>
      </c>
      <c r="I64" s="1233">
        <v>13</v>
      </c>
      <c r="J64" s="1233">
        <v>3</v>
      </c>
      <c r="K64" s="1233">
        <v>3926</v>
      </c>
      <c r="L64" s="1233">
        <v>154</v>
      </c>
      <c r="M64" s="1233">
        <v>3772</v>
      </c>
      <c r="N64" s="1233">
        <v>146</v>
      </c>
      <c r="O64" s="1233">
        <v>362</v>
      </c>
      <c r="P64" s="1233">
        <v>26592</v>
      </c>
      <c r="Q64" s="1233">
        <v>5457</v>
      </c>
      <c r="R64" s="1233">
        <v>16451</v>
      </c>
      <c r="S64" s="1233">
        <v>17790</v>
      </c>
      <c r="T64" s="1284" t="s">
        <v>30</v>
      </c>
      <c r="U64" s="1533" t="s">
        <v>25</v>
      </c>
      <c r="V64" s="1281" t="s">
        <v>25</v>
      </c>
      <c r="W64" s="1282" t="s">
        <v>25</v>
      </c>
      <c r="X64" s="1315">
        <v>43862</v>
      </c>
      <c r="Y64" s="1233">
        <v>98950</v>
      </c>
      <c r="Z64" s="1233" t="s">
        <v>21</v>
      </c>
      <c r="AA64" s="1233">
        <v>41335</v>
      </c>
      <c r="AB64" s="1233">
        <v>4828</v>
      </c>
      <c r="AC64" s="1233" t="s">
        <v>21</v>
      </c>
      <c r="AD64" s="1233">
        <v>18</v>
      </c>
      <c r="AE64" s="1233">
        <v>3</v>
      </c>
      <c r="AF64" s="1233">
        <v>3927</v>
      </c>
      <c r="AG64" s="1233">
        <v>155</v>
      </c>
      <c r="AH64" s="1233">
        <v>3772</v>
      </c>
      <c r="AI64" s="1233">
        <v>146</v>
      </c>
      <c r="AJ64" s="1233">
        <v>362</v>
      </c>
      <c r="AK64" s="1233">
        <v>28062</v>
      </c>
      <c r="AL64" s="1233">
        <v>5705</v>
      </c>
      <c r="AM64" s="1233">
        <v>17418</v>
      </c>
      <c r="AN64" s="1233">
        <v>18844</v>
      </c>
      <c r="AO64" s="1284" t="s">
        <v>30</v>
      </c>
      <c r="AP64" s="1533" t="s">
        <v>25</v>
      </c>
      <c r="AQ64" s="1260"/>
      <c r="AR64" s="1260"/>
    </row>
    <row r="65" spans="1:44" ht="14.25" customHeight="1">
      <c r="A65" s="1281" t="s">
        <v>25</v>
      </c>
      <c r="B65" s="1282" t="s">
        <v>25</v>
      </c>
      <c r="C65" s="1315">
        <v>43891</v>
      </c>
      <c r="D65" s="1233">
        <v>106143</v>
      </c>
      <c r="E65" s="1233">
        <v>11206</v>
      </c>
      <c r="F65" s="1233">
        <v>43345</v>
      </c>
      <c r="G65" s="1233">
        <v>5116</v>
      </c>
      <c r="H65" s="1233" t="s">
        <v>21</v>
      </c>
      <c r="I65" s="1233">
        <v>51</v>
      </c>
      <c r="J65" s="1233">
        <v>3</v>
      </c>
      <c r="K65" s="1233">
        <v>4157</v>
      </c>
      <c r="L65" s="1233">
        <v>196</v>
      </c>
      <c r="M65" s="1233">
        <v>3961</v>
      </c>
      <c r="N65" s="1233">
        <v>146</v>
      </c>
      <c r="O65" s="1233">
        <v>372</v>
      </c>
      <c r="P65" s="1233">
        <v>28387</v>
      </c>
      <c r="Q65" s="1233">
        <v>5770</v>
      </c>
      <c r="R65" s="1233">
        <v>17634</v>
      </c>
      <c r="S65" s="1233">
        <v>19064</v>
      </c>
      <c r="T65" s="1284" t="s">
        <v>31</v>
      </c>
      <c r="U65" s="1533" t="s">
        <v>25</v>
      </c>
      <c r="V65" s="1281" t="s">
        <v>25</v>
      </c>
      <c r="W65" s="1282" t="s">
        <v>25</v>
      </c>
      <c r="X65" s="1315">
        <v>43891</v>
      </c>
      <c r="Y65" s="1233">
        <v>102223</v>
      </c>
      <c r="Z65" s="1233" t="s">
        <v>21</v>
      </c>
      <c r="AA65" s="1233">
        <v>43796</v>
      </c>
      <c r="AB65" s="1233">
        <v>5145</v>
      </c>
      <c r="AC65" s="1233" t="s">
        <v>21</v>
      </c>
      <c r="AD65" s="1233">
        <v>54</v>
      </c>
      <c r="AE65" s="1233">
        <v>3</v>
      </c>
      <c r="AF65" s="1233">
        <v>4183</v>
      </c>
      <c r="AG65" s="1233">
        <v>222</v>
      </c>
      <c r="AH65" s="1233">
        <v>3961</v>
      </c>
      <c r="AI65" s="1233">
        <v>146</v>
      </c>
      <c r="AJ65" s="1233">
        <v>372</v>
      </c>
      <c r="AK65" s="1233">
        <v>29947</v>
      </c>
      <c r="AL65" s="1233">
        <v>6032</v>
      </c>
      <c r="AM65" s="1233">
        <v>18662</v>
      </c>
      <c r="AN65" s="1233">
        <v>20186</v>
      </c>
      <c r="AO65" s="1284" t="s">
        <v>31</v>
      </c>
      <c r="AP65" s="1533" t="s">
        <v>25</v>
      </c>
      <c r="AQ65" s="1260"/>
      <c r="AR65" s="1260"/>
    </row>
    <row r="66" spans="1:44" ht="14.25" customHeight="1">
      <c r="A66" s="1281" t="s">
        <v>25</v>
      </c>
      <c r="B66" s="1282" t="s">
        <v>25</v>
      </c>
      <c r="C66" s="1315">
        <v>43922</v>
      </c>
      <c r="D66" s="1233">
        <v>100641</v>
      </c>
      <c r="E66" s="1233">
        <v>10181</v>
      </c>
      <c r="F66" s="1233">
        <v>42304</v>
      </c>
      <c r="G66" s="1233">
        <v>5236</v>
      </c>
      <c r="H66" s="1233" t="s">
        <v>21</v>
      </c>
      <c r="I66" s="1233">
        <v>2</v>
      </c>
      <c r="J66" s="1233">
        <v>2</v>
      </c>
      <c r="K66" s="1233">
        <v>4343</v>
      </c>
      <c r="L66" s="1233">
        <v>411</v>
      </c>
      <c r="M66" s="1233">
        <v>3932</v>
      </c>
      <c r="N66" s="1233">
        <v>143</v>
      </c>
      <c r="O66" s="1233">
        <v>358</v>
      </c>
      <c r="P66" s="1233">
        <v>27749</v>
      </c>
      <c r="Q66" s="1233">
        <v>6112</v>
      </c>
      <c r="R66" s="1233">
        <v>16638</v>
      </c>
      <c r="S66" s="1233">
        <v>18009</v>
      </c>
      <c r="T66" s="1284" t="s">
        <v>32</v>
      </c>
      <c r="U66" s="1533" t="s">
        <v>25</v>
      </c>
      <c r="V66" s="1281" t="s">
        <v>25</v>
      </c>
      <c r="W66" s="1282" t="s">
        <v>25</v>
      </c>
      <c r="X66" s="1315">
        <v>43922</v>
      </c>
      <c r="Y66" s="1233">
        <v>97804</v>
      </c>
      <c r="Z66" s="1233" t="s">
        <v>21</v>
      </c>
      <c r="AA66" s="1233">
        <v>42786</v>
      </c>
      <c r="AB66" s="1233">
        <v>5243</v>
      </c>
      <c r="AC66" s="1233" t="s">
        <v>21</v>
      </c>
      <c r="AD66" s="1233">
        <v>5</v>
      </c>
      <c r="AE66" s="1233">
        <v>2</v>
      </c>
      <c r="AF66" s="1233">
        <v>4347</v>
      </c>
      <c r="AG66" s="1233">
        <v>415</v>
      </c>
      <c r="AH66" s="1233">
        <v>3932</v>
      </c>
      <c r="AI66" s="1233">
        <v>143</v>
      </c>
      <c r="AJ66" s="1233">
        <v>358</v>
      </c>
      <c r="AK66" s="1233">
        <v>29192</v>
      </c>
      <c r="AL66" s="1233">
        <v>6389</v>
      </c>
      <c r="AM66" s="1233">
        <v>17546</v>
      </c>
      <c r="AN66" s="1233">
        <v>18999</v>
      </c>
      <c r="AO66" s="1284" t="s">
        <v>32</v>
      </c>
      <c r="AP66" s="1533" t="s">
        <v>25</v>
      </c>
      <c r="AQ66" s="1260"/>
      <c r="AR66" s="1260"/>
    </row>
    <row r="67" spans="1:44" ht="14.25" customHeight="1">
      <c r="A67" s="1281" t="s">
        <v>25</v>
      </c>
      <c r="B67" s="1282" t="s">
        <v>25</v>
      </c>
      <c r="C67" s="1315">
        <v>43952</v>
      </c>
      <c r="D67" s="1233">
        <v>99836</v>
      </c>
      <c r="E67" s="1233">
        <v>9654</v>
      </c>
      <c r="F67" s="1233">
        <v>41402</v>
      </c>
      <c r="G67" s="1233">
        <v>5833</v>
      </c>
      <c r="H67" s="1233" t="s">
        <v>21</v>
      </c>
      <c r="I67" s="1233" t="s">
        <v>21</v>
      </c>
      <c r="J67" s="1233">
        <v>5</v>
      </c>
      <c r="K67" s="1233">
        <v>4988</v>
      </c>
      <c r="L67" s="1233">
        <v>952</v>
      </c>
      <c r="M67" s="1233">
        <v>4036</v>
      </c>
      <c r="N67" s="1233">
        <v>108</v>
      </c>
      <c r="O67" s="1233">
        <v>342</v>
      </c>
      <c r="P67" s="1233">
        <v>26412</v>
      </c>
      <c r="Q67" s="1233">
        <v>5949</v>
      </c>
      <c r="R67" s="1233">
        <v>15666</v>
      </c>
      <c r="S67" s="1233">
        <v>16966</v>
      </c>
      <c r="T67" s="1284" t="s">
        <v>33</v>
      </c>
      <c r="U67" s="1533" t="s">
        <v>25</v>
      </c>
      <c r="V67" s="1281" t="s">
        <v>25</v>
      </c>
      <c r="W67" s="1282" t="s">
        <v>25</v>
      </c>
      <c r="X67" s="1315">
        <v>43952</v>
      </c>
      <c r="Y67" s="1233">
        <v>95413</v>
      </c>
      <c r="Z67" s="1233" t="s">
        <v>21</v>
      </c>
      <c r="AA67" s="1233">
        <v>42062</v>
      </c>
      <c r="AB67" s="1233">
        <v>6220</v>
      </c>
      <c r="AC67" s="1233" t="s">
        <v>21</v>
      </c>
      <c r="AD67" s="1233">
        <v>4</v>
      </c>
      <c r="AE67" s="1233">
        <v>5</v>
      </c>
      <c r="AF67" s="1233">
        <v>5367</v>
      </c>
      <c r="AG67" s="1233">
        <v>1331</v>
      </c>
      <c r="AH67" s="1233">
        <v>4036</v>
      </c>
      <c r="AI67" s="1233">
        <v>108</v>
      </c>
      <c r="AJ67" s="1233">
        <v>342</v>
      </c>
      <c r="AK67" s="1233">
        <v>27763</v>
      </c>
      <c r="AL67" s="1233">
        <v>6148</v>
      </c>
      <c r="AM67" s="1233">
        <v>16590</v>
      </c>
      <c r="AN67" s="1233">
        <v>17975</v>
      </c>
      <c r="AO67" s="1284" t="s">
        <v>33</v>
      </c>
      <c r="AP67" s="1533" t="s">
        <v>25</v>
      </c>
      <c r="AQ67" s="1260"/>
      <c r="AR67" s="1260"/>
    </row>
    <row r="68" spans="1:44" ht="14.25" customHeight="1">
      <c r="A68" s="1281" t="s">
        <v>25</v>
      </c>
      <c r="B68" s="1282" t="s">
        <v>25</v>
      </c>
      <c r="C68" s="1315">
        <v>43983</v>
      </c>
      <c r="D68" s="1233">
        <v>97888</v>
      </c>
      <c r="E68" s="1233">
        <v>9047</v>
      </c>
      <c r="F68" s="1233">
        <v>39124</v>
      </c>
      <c r="G68" s="1233">
        <v>5547</v>
      </c>
      <c r="H68" s="1233" t="s">
        <v>21</v>
      </c>
      <c r="I68" s="1233" t="s">
        <v>21</v>
      </c>
      <c r="J68" s="1233">
        <v>2</v>
      </c>
      <c r="K68" s="1233">
        <v>4694</v>
      </c>
      <c r="L68" s="1233">
        <v>669</v>
      </c>
      <c r="M68" s="1233">
        <v>4025</v>
      </c>
      <c r="N68" s="1233">
        <v>126</v>
      </c>
      <c r="O68" s="1233">
        <v>333</v>
      </c>
      <c r="P68" s="1233">
        <v>24677</v>
      </c>
      <c r="Q68" s="1233">
        <v>5680</v>
      </c>
      <c r="R68" s="1233">
        <v>14490</v>
      </c>
      <c r="S68" s="1233">
        <v>15691</v>
      </c>
      <c r="T68" s="1284" t="s">
        <v>34</v>
      </c>
      <c r="U68" s="1533" t="s">
        <v>25</v>
      </c>
      <c r="V68" s="1281" t="s">
        <v>25</v>
      </c>
      <c r="W68" s="1282" t="s">
        <v>25</v>
      </c>
      <c r="X68" s="1315">
        <v>43983</v>
      </c>
      <c r="Y68" s="1233">
        <v>90655</v>
      </c>
      <c r="Z68" s="1233" t="s">
        <v>21</v>
      </c>
      <c r="AA68" s="1233">
        <v>40164</v>
      </c>
      <c r="AB68" s="1233">
        <v>6066</v>
      </c>
      <c r="AC68" s="1233" t="s">
        <v>21</v>
      </c>
      <c r="AD68" s="1233">
        <v>2</v>
      </c>
      <c r="AE68" s="1233">
        <v>2</v>
      </c>
      <c r="AF68" s="1233">
        <v>5206</v>
      </c>
      <c r="AG68" s="1233">
        <v>1181</v>
      </c>
      <c r="AH68" s="1233">
        <v>4025</v>
      </c>
      <c r="AI68" s="1233">
        <v>126</v>
      </c>
      <c r="AJ68" s="1233">
        <v>333</v>
      </c>
      <c r="AK68" s="1233">
        <v>26496</v>
      </c>
      <c r="AL68" s="1233">
        <v>5962</v>
      </c>
      <c r="AM68" s="1233">
        <v>15715</v>
      </c>
      <c r="AN68" s="1233">
        <v>17028</v>
      </c>
      <c r="AO68" s="1284" t="s">
        <v>34</v>
      </c>
      <c r="AP68" s="1533" t="s">
        <v>25</v>
      </c>
      <c r="AQ68" s="1260"/>
      <c r="AR68" s="1260"/>
    </row>
    <row r="69" spans="1:44" ht="14.25" customHeight="1">
      <c r="A69" s="1281" t="s">
        <v>25</v>
      </c>
      <c r="B69" s="1282" t="s">
        <v>25</v>
      </c>
      <c r="C69" s="1315">
        <v>44013</v>
      </c>
      <c r="D69" s="1233">
        <v>102930</v>
      </c>
      <c r="E69" s="1233">
        <v>9250</v>
      </c>
      <c r="F69" s="1233">
        <v>41309</v>
      </c>
      <c r="G69" s="1233">
        <v>5673</v>
      </c>
      <c r="H69" s="1233" t="s">
        <v>21</v>
      </c>
      <c r="I69" s="1233" t="s">
        <v>21</v>
      </c>
      <c r="J69" s="1233">
        <v>3</v>
      </c>
      <c r="K69" s="1233">
        <v>4764</v>
      </c>
      <c r="L69" s="1233">
        <v>621</v>
      </c>
      <c r="M69" s="1233">
        <v>4143</v>
      </c>
      <c r="N69" s="1233">
        <v>126</v>
      </c>
      <c r="O69" s="1233">
        <v>377</v>
      </c>
      <c r="P69" s="1233">
        <v>26255</v>
      </c>
      <c r="Q69" s="1233">
        <v>6116</v>
      </c>
      <c r="R69" s="1233">
        <v>15322</v>
      </c>
      <c r="S69" s="1233">
        <v>16597</v>
      </c>
      <c r="T69" s="1284" t="s">
        <v>35</v>
      </c>
      <c r="U69" s="1533" t="s">
        <v>25</v>
      </c>
      <c r="V69" s="1281" t="s">
        <v>25</v>
      </c>
      <c r="W69" s="1282" t="s">
        <v>25</v>
      </c>
      <c r="X69" s="1315">
        <v>44013</v>
      </c>
      <c r="Y69" s="1233">
        <v>94719</v>
      </c>
      <c r="Z69" s="1233" t="s">
        <v>21</v>
      </c>
      <c r="AA69" s="1233">
        <v>42179</v>
      </c>
      <c r="AB69" s="1233">
        <v>6435</v>
      </c>
      <c r="AC69" s="1233" t="s">
        <v>21</v>
      </c>
      <c r="AD69" s="1233">
        <v>1</v>
      </c>
      <c r="AE69" s="1233">
        <v>3</v>
      </c>
      <c r="AF69" s="1233">
        <v>5517</v>
      </c>
      <c r="AG69" s="1233">
        <v>1374</v>
      </c>
      <c r="AH69" s="1233">
        <v>4143</v>
      </c>
      <c r="AI69" s="1233">
        <v>126</v>
      </c>
      <c r="AJ69" s="1233">
        <v>377</v>
      </c>
      <c r="AK69" s="1233">
        <v>27766</v>
      </c>
      <c r="AL69" s="1233">
        <v>6387</v>
      </c>
      <c r="AM69" s="1233">
        <v>16297</v>
      </c>
      <c r="AN69" s="1233">
        <v>17661</v>
      </c>
      <c r="AO69" s="1284" t="s">
        <v>35</v>
      </c>
      <c r="AP69" s="1533" t="s">
        <v>25</v>
      </c>
      <c r="AQ69" s="1260"/>
      <c r="AR69" s="1260"/>
    </row>
    <row r="70" spans="1:44" ht="14.25" customHeight="1">
      <c r="A70" s="1281" t="s">
        <v>25</v>
      </c>
      <c r="B70" s="1282" t="s">
        <v>25</v>
      </c>
      <c r="C70" s="1315">
        <v>44044</v>
      </c>
      <c r="D70" s="1233">
        <v>99841</v>
      </c>
      <c r="E70" s="1233">
        <v>8517</v>
      </c>
      <c r="F70" s="1233">
        <v>38707</v>
      </c>
      <c r="G70" s="1233">
        <v>5037</v>
      </c>
      <c r="H70" s="1233" t="s">
        <v>21</v>
      </c>
      <c r="I70" s="1233">
        <v>1</v>
      </c>
      <c r="J70" s="1233">
        <v>3</v>
      </c>
      <c r="K70" s="1233">
        <v>4258</v>
      </c>
      <c r="L70" s="1233">
        <v>476</v>
      </c>
      <c r="M70" s="1233">
        <v>3782</v>
      </c>
      <c r="N70" s="1233">
        <v>53</v>
      </c>
      <c r="O70" s="1233">
        <v>373</v>
      </c>
      <c r="P70" s="1233">
        <v>24631</v>
      </c>
      <c r="Q70" s="1233">
        <v>6070</v>
      </c>
      <c r="R70" s="1233">
        <v>14052</v>
      </c>
      <c r="S70" s="1233">
        <v>15129</v>
      </c>
      <c r="T70" s="1284" t="s">
        <v>36</v>
      </c>
      <c r="U70" s="1533" t="s">
        <v>25</v>
      </c>
      <c r="V70" s="1281" t="s">
        <v>25</v>
      </c>
      <c r="W70" s="1282" t="s">
        <v>25</v>
      </c>
      <c r="X70" s="1315">
        <v>44044</v>
      </c>
      <c r="Y70" s="1233">
        <v>92080</v>
      </c>
      <c r="Z70" s="1233" t="s">
        <v>21</v>
      </c>
      <c r="AA70" s="1233">
        <v>39932</v>
      </c>
      <c r="AB70" s="1233">
        <v>5818</v>
      </c>
      <c r="AC70" s="1233" t="s">
        <v>21</v>
      </c>
      <c r="AD70" s="1233">
        <v>2</v>
      </c>
      <c r="AE70" s="1233">
        <v>3</v>
      </c>
      <c r="AF70" s="1233">
        <v>5031</v>
      </c>
      <c r="AG70" s="1233">
        <v>1249</v>
      </c>
      <c r="AH70" s="1233">
        <v>3782</v>
      </c>
      <c r="AI70" s="1233">
        <v>53</v>
      </c>
      <c r="AJ70" s="1233">
        <v>373</v>
      </c>
      <c r="AK70" s="1233">
        <v>26385</v>
      </c>
      <c r="AL70" s="1233">
        <v>6342</v>
      </c>
      <c r="AM70" s="1233">
        <v>15233</v>
      </c>
      <c r="AN70" s="1233">
        <v>16419</v>
      </c>
      <c r="AO70" s="1284" t="s">
        <v>36</v>
      </c>
      <c r="AP70" s="1533" t="s">
        <v>25</v>
      </c>
      <c r="AQ70" s="1260"/>
      <c r="AR70" s="1260"/>
    </row>
    <row r="71" spans="1:44" ht="14.25" customHeight="1">
      <c r="A71" s="1281" t="s">
        <v>25</v>
      </c>
      <c r="B71" s="1282" t="s">
        <v>25</v>
      </c>
      <c r="C71" s="1315">
        <v>44075</v>
      </c>
      <c r="D71" s="1233">
        <v>98868</v>
      </c>
      <c r="E71" s="1233">
        <v>8954</v>
      </c>
      <c r="F71" s="1233">
        <v>38955</v>
      </c>
      <c r="G71" s="1233">
        <v>4700</v>
      </c>
      <c r="H71" s="1233" t="s">
        <v>21</v>
      </c>
      <c r="I71" s="1233" t="s">
        <v>21</v>
      </c>
      <c r="J71" s="1233">
        <v>3</v>
      </c>
      <c r="K71" s="1233">
        <v>3894</v>
      </c>
      <c r="L71" s="1233">
        <v>169</v>
      </c>
      <c r="M71" s="1233">
        <v>3725</v>
      </c>
      <c r="N71" s="1233">
        <v>43</v>
      </c>
      <c r="O71" s="1233">
        <v>421</v>
      </c>
      <c r="P71" s="1233">
        <v>25201</v>
      </c>
      <c r="Q71" s="1233">
        <v>5789</v>
      </c>
      <c r="R71" s="1233">
        <v>14834</v>
      </c>
      <c r="S71" s="1233">
        <v>16039</v>
      </c>
      <c r="T71" s="1284" t="s">
        <v>37</v>
      </c>
      <c r="U71" s="1533" t="s">
        <v>25</v>
      </c>
      <c r="V71" s="1281" t="s">
        <v>25</v>
      </c>
      <c r="W71" s="1282" t="s">
        <v>25</v>
      </c>
      <c r="X71" s="1315">
        <v>44075</v>
      </c>
      <c r="Y71" s="1233">
        <v>91241</v>
      </c>
      <c r="Z71" s="1233" t="s">
        <v>21</v>
      </c>
      <c r="AA71" s="1233">
        <v>40075</v>
      </c>
      <c r="AB71" s="1233">
        <v>5418</v>
      </c>
      <c r="AC71" s="1233" t="s">
        <v>21</v>
      </c>
      <c r="AD71" s="1233">
        <v>1</v>
      </c>
      <c r="AE71" s="1233">
        <v>3</v>
      </c>
      <c r="AF71" s="1233">
        <v>4603</v>
      </c>
      <c r="AG71" s="1233">
        <v>878</v>
      </c>
      <c r="AH71" s="1233">
        <v>3725</v>
      </c>
      <c r="AI71" s="1233">
        <v>43</v>
      </c>
      <c r="AJ71" s="1233">
        <v>421</v>
      </c>
      <c r="AK71" s="1233">
        <v>26932</v>
      </c>
      <c r="AL71" s="1233">
        <v>6050</v>
      </c>
      <c r="AM71" s="1233">
        <v>16009</v>
      </c>
      <c r="AN71" s="1233">
        <v>17322</v>
      </c>
      <c r="AO71" s="1284" t="s">
        <v>37</v>
      </c>
      <c r="AP71" s="1533" t="s">
        <v>25</v>
      </c>
      <c r="AQ71" s="1260"/>
      <c r="AR71" s="1260"/>
    </row>
    <row r="72" spans="1:44" ht="14.25" customHeight="1">
      <c r="A72" s="1281" t="s">
        <v>25</v>
      </c>
      <c r="B72" s="1282" t="s">
        <v>25</v>
      </c>
      <c r="C72" s="1315">
        <v>44105</v>
      </c>
      <c r="D72" s="1233">
        <v>99166</v>
      </c>
      <c r="E72" s="1233">
        <v>9530</v>
      </c>
      <c r="F72" s="1233">
        <v>40135</v>
      </c>
      <c r="G72" s="1233">
        <v>4669</v>
      </c>
      <c r="H72" s="1233" t="s">
        <v>21</v>
      </c>
      <c r="I72" s="1233">
        <v>54</v>
      </c>
      <c r="J72" s="1233">
        <v>2</v>
      </c>
      <c r="K72" s="1233">
        <v>3820</v>
      </c>
      <c r="L72" s="1233">
        <v>167</v>
      </c>
      <c r="M72" s="1233">
        <v>3653</v>
      </c>
      <c r="N72" s="1233">
        <v>41</v>
      </c>
      <c r="O72" s="1233">
        <v>422</v>
      </c>
      <c r="P72" s="1233">
        <v>26301</v>
      </c>
      <c r="Q72" s="1233">
        <v>6024</v>
      </c>
      <c r="R72" s="1233">
        <v>15458</v>
      </c>
      <c r="S72" s="1233">
        <v>16763</v>
      </c>
      <c r="T72" s="1284" t="s">
        <v>38</v>
      </c>
      <c r="U72" s="1533" t="s">
        <v>25</v>
      </c>
      <c r="V72" s="1281" t="s">
        <v>25</v>
      </c>
      <c r="W72" s="1282" t="s">
        <v>25</v>
      </c>
      <c r="X72" s="1315">
        <v>44105</v>
      </c>
      <c r="Y72" s="1233">
        <v>92753</v>
      </c>
      <c r="Z72" s="1233" t="s">
        <v>21</v>
      </c>
      <c r="AA72" s="1233">
        <v>41109</v>
      </c>
      <c r="AB72" s="1233">
        <v>4845</v>
      </c>
      <c r="AC72" s="1233" t="s">
        <v>21</v>
      </c>
      <c r="AD72" s="1233">
        <v>56</v>
      </c>
      <c r="AE72" s="1233">
        <v>2</v>
      </c>
      <c r="AF72" s="1233">
        <v>3992</v>
      </c>
      <c r="AG72" s="1233">
        <v>339</v>
      </c>
      <c r="AH72" s="1233">
        <v>3653</v>
      </c>
      <c r="AI72" s="1233">
        <v>41</v>
      </c>
      <c r="AJ72" s="1233">
        <v>422</v>
      </c>
      <c r="AK72" s="1233">
        <v>28354</v>
      </c>
      <c r="AL72" s="1233">
        <v>6298</v>
      </c>
      <c r="AM72" s="1233">
        <v>16894</v>
      </c>
      <c r="AN72" s="1233">
        <v>18332</v>
      </c>
      <c r="AO72" s="1284" t="s">
        <v>38</v>
      </c>
      <c r="AP72" s="1533" t="s">
        <v>25</v>
      </c>
      <c r="AQ72" s="1260"/>
      <c r="AR72" s="1260"/>
    </row>
    <row r="73" spans="1:44" ht="14.25" customHeight="1">
      <c r="A73" s="1281" t="s">
        <v>25</v>
      </c>
      <c r="B73" s="1282" t="s">
        <v>25</v>
      </c>
      <c r="C73" s="1315">
        <v>44136</v>
      </c>
      <c r="D73" s="1233">
        <v>97108</v>
      </c>
      <c r="E73" s="1233">
        <v>9469</v>
      </c>
      <c r="F73" s="1233">
        <v>38504</v>
      </c>
      <c r="G73" s="1233">
        <v>3848</v>
      </c>
      <c r="H73" s="1233" t="s">
        <v>21</v>
      </c>
      <c r="I73" s="1233">
        <v>5</v>
      </c>
      <c r="J73" s="1233">
        <v>2</v>
      </c>
      <c r="K73" s="1233">
        <v>3181</v>
      </c>
      <c r="L73" s="1233">
        <v>282</v>
      </c>
      <c r="M73" s="1233">
        <v>2899</v>
      </c>
      <c r="N73" s="1233">
        <v>54</v>
      </c>
      <c r="O73" s="1233">
        <v>334</v>
      </c>
      <c r="P73" s="1233">
        <v>25713</v>
      </c>
      <c r="Q73" s="1233">
        <v>6000</v>
      </c>
      <c r="R73" s="1233">
        <v>14954</v>
      </c>
      <c r="S73" s="1233">
        <v>16241</v>
      </c>
      <c r="T73" s="1284" t="s">
        <v>39</v>
      </c>
      <c r="U73" s="1533" t="s">
        <v>25</v>
      </c>
      <c r="V73" s="1281" t="s">
        <v>25</v>
      </c>
      <c r="W73" s="1282" t="s">
        <v>25</v>
      </c>
      <c r="X73" s="1315">
        <v>44136</v>
      </c>
      <c r="Y73" s="1233">
        <v>91572</v>
      </c>
      <c r="Z73" s="1233" t="s">
        <v>21</v>
      </c>
      <c r="AA73" s="1233">
        <v>39316</v>
      </c>
      <c r="AB73" s="1233">
        <v>3854</v>
      </c>
      <c r="AC73" s="1233" t="s">
        <v>21</v>
      </c>
      <c r="AD73" s="1233">
        <v>6</v>
      </c>
      <c r="AE73" s="1233">
        <v>2</v>
      </c>
      <c r="AF73" s="1233">
        <v>3186</v>
      </c>
      <c r="AG73" s="1233">
        <v>287</v>
      </c>
      <c r="AH73" s="1233">
        <v>2899</v>
      </c>
      <c r="AI73" s="1233">
        <v>54</v>
      </c>
      <c r="AJ73" s="1233">
        <v>334</v>
      </c>
      <c r="AK73" s="1233">
        <v>27688</v>
      </c>
      <c r="AL73" s="1233">
        <v>6278</v>
      </c>
      <c r="AM73" s="1233">
        <v>16318</v>
      </c>
      <c r="AN73" s="1233">
        <v>17732</v>
      </c>
      <c r="AO73" s="1284" t="s">
        <v>39</v>
      </c>
      <c r="AP73" s="1533" t="s">
        <v>25</v>
      </c>
      <c r="AQ73" s="1260"/>
      <c r="AR73" s="1260"/>
    </row>
    <row r="74" spans="1:44" ht="14.25" customHeight="1">
      <c r="A74" s="1295" t="s">
        <v>25</v>
      </c>
      <c r="B74" s="1296" t="s">
        <v>25</v>
      </c>
      <c r="C74" s="1316">
        <v>44166</v>
      </c>
      <c r="D74" s="1232">
        <v>93248</v>
      </c>
      <c r="E74" s="1232">
        <v>9039</v>
      </c>
      <c r="F74" s="1232">
        <v>36273</v>
      </c>
      <c r="G74" s="1232">
        <v>2848</v>
      </c>
      <c r="H74" s="1232" t="s">
        <v>21</v>
      </c>
      <c r="I74" s="1232">
        <v>6</v>
      </c>
      <c r="J74" s="1232">
        <v>4</v>
      </c>
      <c r="K74" s="1232">
        <v>2212</v>
      </c>
      <c r="L74" s="1232">
        <v>183</v>
      </c>
      <c r="M74" s="1232">
        <v>2029</v>
      </c>
      <c r="N74" s="1232">
        <v>51</v>
      </c>
      <c r="O74" s="1232">
        <v>375</v>
      </c>
      <c r="P74" s="1232">
        <v>24874</v>
      </c>
      <c r="Q74" s="1232">
        <v>6051</v>
      </c>
      <c r="R74" s="1232">
        <v>14158</v>
      </c>
      <c r="S74" s="1232">
        <v>15383</v>
      </c>
      <c r="T74" s="1298" t="s">
        <v>40</v>
      </c>
      <c r="U74" s="1537" t="s">
        <v>25</v>
      </c>
      <c r="V74" s="1295" t="s">
        <v>25</v>
      </c>
      <c r="W74" s="1296" t="s">
        <v>25</v>
      </c>
      <c r="X74" s="1316">
        <v>44166</v>
      </c>
      <c r="Y74" s="1232">
        <v>88876</v>
      </c>
      <c r="Z74" s="1232" t="s">
        <v>21</v>
      </c>
      <c r="AA74" s="1232">
        <v>36990</v>
      </c>
      <c r="AB74" s="1232">
        <v>2850</v>
      </c>
      <c r="AC74" s="1232" t="s">
        <v>21</v>
      </c>
      <c r="AD74" s="1232">
        <v>8</v>
      </c>
      <c r="AE74" s="1232">
        <v>4</v>
      </c>
      <c r="AF74" s="1232">
        <v>2212</v>
      </c>
      <c r="AG74" s="1232">
        <v>183</v>
      </c>
      <c r="AH74" s="1232">
        <v>2029</v>
      </c>
      <c r="AI74" s="1232">
        <v>51</v>
      </c>
      <c r="AJ74" s="1232">
        <v>375</v>
      </c>
      <c r="AK74" s="1232">
        <v>26622</v>
      </c>
      <c r="AL74" s="1232">
        <v>6292</v>
      </c>
      <c r="AM74" s="1232">
        <v>15371</v>
      </c>
      <c r="AN74" s="1232">
        <v>16709</v>
      </c>
      <c r="AO74" s="1298" t="s">
        <v>40</v>
      </c>
      <c r="AP74" s="1537" t="s">
        <v>25</v>
      </c>
      <c r="AQ74" s="1260"/>
      <c r="AR74" s="1260"/>
    </row>
    <row r="75" spans="1:44" ht="15.75" customHeight="1">
      <c r="A75" s="1260"/>
      <c r="B75" s="1260"/>
      <c r="C75" s="1260"/>
      <c r="D75" s="1260"/>
      <c r="E75" s="1260"/>
      <c r="F75" s="1260"/>
      <c r="G75" s="1260"/>
      <c r="H75" s="1260"/>
      <c r="I75" s="1260"/>
      <c r="J75" s="1260"/>
      <c r="K75" s="1260"/>
      <c r="L75" s="1260"/>
      <c r="M75" s="1260"/>
      <c r="N75" s="1260"/>
      <c r="O75" s="1260"/>
      <c r="P75" s="1260"/>
      <c r="Q75" s="1260"/>
      <c r="R75" s="1260"/>
      <c r="S75" s="1260"/>
      <c r="T75" s="1260"/>
      <c r="U75" s="1260"/>
      <c r="V75" s="1260"/>
      <c r="W75" s="1260"/>
      <c r="X75" s="1260"/>
      <c r="Y75" s="1260"/>
      <c r="Z75" s="1260"/>
      <c r="AA75" s="1260"/>
      <c r="AB75" s="1260"/>
      <c r="AC75" s="1260"/>
      <c r="AD75" s="1260"/>
      <c r="AE75" s="1260"/>
      <c r="AF75" s="1260"/>
      <c r="AG75" s="1260"/>
      <c r="AH75" s="1260"/>
      <c r="AI75" s="1260"/>
      <c r="AJ75" s="1260"/>
      <c r="AK75" s="1260"/>
      <c r="AL75" s="1260"/>
      <c r="AM75" s="1260"/>
      <c r="AN75" s="1260"/>
      <c r="AO75" s="1260"/>
      <c r="AP75" s="1260"/>
      <c r="AQ75" s="1260"/>
      <c r="AR75" s="1260"/>
    </row>
    <row r="76" spans="1:44" s="1255" customFormat="1" ht="19.5" customHeight="1">
      <c r="A76" s="2618" t="s">
        <v>734</v>
      </c>
      <c r="B76" s="2618"/>
      <c r="C76" s="2619"/>
      <c r="D76" s="1970" t="s">
        <v>1044</v>
      </c>
      <c r="E76" s="1967"/>
      <c r="F76" s="1513" t="s">
        <v>1945</v>
      </c>
      <c r="G76" s="1967"/>
      <c r="H76" s="2611" t="s">
        <v>694</v>
      </c>
      <c r="I76" s="2612"/>
      <c r="Q76" s="1322"/>
      <c r="R76" s="1322"/>
      <c r="S76" s="1322"/>
      <c r="T76" s="1322"/>
      <c r="U76" s="1322"/>
      <c r="V76" s="2618" t="s">
        <v>734</v>
      </c>
      <c r="W76" s="2618"/>
      <c r="X76" s="2619"/>
      <c r="Y76" s="1970" t="s">
        <v>1045</v>
      </c>
      <c r="Z76" s="2212"/>
      <c r="AA76" s="1513" t="s">
        <v>1946</v>
      </c>
      <c r="AB76" s="1967"/>
      <c r="AC76" s="2611" t="s">
        <v>694</v>
      </c>
      <c r="AD76" s="2612"/>
    </row>
    <row r="77" spans="1:44" s="1255" customFormat="1" ht="15.75" customHeight="1">
      <c r="A77" s="2690"/>
      <c r="B77" s="2690"/>
      <c r="C77" s="2691"/>
      <c r="D77" s="1475" t="s">
        <v>87</v>
      </c>
      <c r="E77" s="1475" t="s">
        <v>785</v>
      </c>
      <c r="F77" s="1474" t="s">
        <v>5</v>
      </c>
      <c r="G77" s="1475" t="s">
        <v>7</v>
      </c>
      <c r="H77" s="2613"/>
      <c r="I77" s="2614"/>
      <c r="V77" s="2690"/>
      <c r="W77" s="2690"/>
      <c r="X77" s="2691"/>
      <c r="Y77" s="1475" t="s">
        <v>87</v>
      </c>
      <c r="Z77" s="1475" t="s">
        <v>785</v>
      </c>
      <c r="AA77" s="1474" t="s">
        <v>5</v>
      </c>
      <c r="AB77" s="1475" t="s">
        <v>7</v>
      </c>
      <c r="AC77" s="2613"/>
      <c r="AD77" s="2614"/>
    </row>
    <row r="78" spans="1:44" s="1255" customFormat="1" ht="14.25" customHeight="1">
      <c r="A78" s="2690"/>
      <c r="B78" s="2690"/>
      <c r="C78" s="2691"/>
      <c r="D78" s="1479"/>
      <c r="E78" s="1479"/>
      <c r="F78" s="1474"/>
      <c r="G78" s="1479"/>
      <c r="H78" s="2613"/>
      <c r="I78" s="2614"/>
      <c r="V78" s="2690"/>
      <c r="W78" s="2690"/>
      <c r="X78" s="2691"/>
      <c r="Y78" s="1479"/>
      <c r="Z78" s="1479"/>
      <c r="AA78" s="1474"/>
      <c r="AB78" s="1479"/>
      <c r="AC78" s="2613"/>
      <c r="AD78" s="2614"/>
    </row>
    <row r="79" spans="1:44" s="1255" customFormat="1" ht="14.25" customHeight="1">
      <c r="A79" s="2690"/>
      <c r="B79" s="2690"/>
      <c r="C79" s="2691"/>
      <c r="D79" s="1352"/>
      <c r="E79" s="2823" t="s">
        <v>1469</v>
      </c>
      <c r="F79" s="1392"/>
      <c r="G79" s="1352"/>
      <c r="H79" s="2613"/>
      <c r="I79" s="2614"/>
      <c r="V79" s="2690"/>
      <c r="W79" s="2690"/>
      <c r="X79" s="2691"/>
      <c r="Y79" s="1352"/>
      <c r="Z79" s="2823" t="s">
        <v>1469</v>
      </c>
      <c r="AA79" s="1358"/>
      <c r="AB79" s="1352"/>
      <c r="AC79" s="2613"/>
      <c r="AD79" s="2614"/>
    </row>
    <row r="80" spans="1:44" s="1255" customFormat="1" ht="14.25" customHeight="1">
      <c r="A80" s="2690"/>
      <c r="B80" s="2690"/>
      <c r="C80" s="2691"/>
      <c r="D80" s="1352" t="s">
        <v>1175</v>
      </c>
      <c r="E80" s="2823"/>
      <c r="F80" s="1392" t="s">
        <v>1383</v>
      </c>
      <c r="G80" s="1352" t="s">
        <v>1207</v>
      </c>
      <c r="H80" s="2613"/>
      <c r="I80" s="2614"/>
      <c r="V80" s="2690"/>
      <c r="W80" s="2690"/>
      <c r="X80" s="2691"/>
      <c r="Y80" s="1352" t="s">
        <v>1175</v>
      </c>
      <c r="Z80" s="2823"/>
      <c r="AA80" s="1358" t="s">
        <v>1383</v>
      </c>
      <c r="AB80" s="1352" t="s">
        <v>1207</v>
      </c>
      <c r="AC80" s="2613"/>
      <c r="AD80" s="2614"/>
    </row>
    <row r="81" spans="1:42" s="1255" customFormat="1" ht="14.25" customHeight="1">
      <c r="A81" s="2690"/>
      <c r="B81" s="2690"/>
      <c r="C81" s="2691"/>
      <c r="D81" s="1352"/>
      <c r="E81" s="1352"/>
      <c r="F81" s="1444"/>
      <c r="G81" s="1352"/>
      <c r="H81" s="2613"/>
      <c r="I81" s="2614"/>
      <c r="V81" s="2690"/>
      <c r="W81" s="2690"/>
      <c r="X81" s="2691"/>
      <c r="Y81" s="1352"/>
      <c r="Z81" s="1352"/>
      <c r="AA81" s="1444"/>
      <c r="AB81" s="1352"/>
      <c r="AC81" s="2613"/>
      <c r="AD81" s="2614"/>
    </row>
    <row r="82" spans="1:42" s="1260" customFormat="1" ht="17.5" customHeight="1">
      <c r="A82" s="2692"/>
      <c r="B82" s="2692"/>
      <c r="C82" s="2693"/>
      <c r="D82" s="1988" t="s">
        <v>1209</v>
      </c>
      <c r="E82" s="1985" t="s">
        <v>1209</v>
      </c>
      <c r="F82" s="2002" t="s">
        <v>308</v>
      </c>
      <c r="G82" s="1985" t="s">
        <v>1209</v>
      </c>
      <c r="H82" s="2615"/>
      <c r="I82" s="2616"/>
      <c r="V82" s="2692"/>
      <c r="W82" s="2692"/>
      <c r="X82" s="2693"/>
      <c r="Y82" s="1988" t="s">
        <v>1209</v>
      </c>
      <c r="Z82" s="1985" t="s">
        <v>1209</v>
      </c>
      <c r="AA82" s="1988" t="s">
        <v>308</v>
      </c>
      <c r="AB82" s="1985" t="s">
        <v>1209</v>
      </c>
      <c r="AC82" s="2615"/>
      <c r="AD82" s="2616"/>
    </row>
    <row r="83" spans="1:42" ht="18.75" customHeight="1">
      <c r="A83" s="1743">
        <v>42370</v>
      </c>
      <c r="B83" s="1263">
        <v>42370</v>
      </c>
      <c r="C83" s="1307">
        <v>42370</v>
      </c>
      <c r="D83" s="1235" t="s">
        <v>21</v>
      </c>
      <c r="E83" s="1235" t="s">
        <v>21</v>
      </c>
      <c r="F83" s="1235">
        <v>1561005</v>
      </c>
      <c r="G83" s="144">
        <v>152309</v>
      </c>
      <c r="H83" s="1265">
        <v>42370</v>
      </c>
      <c r="I83" s="1528">
        <v>42370</v>
      </c>
      <c r="Q83" s="1453"/>
      <c r="R83" s="1453"/>
      <c r="S83" s="1453"/>
      <c r="T83" s="1260"/>
      <c r="U83" s="1260"/>
      <c r="V83" s="1743">
        <v>42370</v>
      </c>
      <c r="W83" s="1263">
        <v>42370</v>
      </c>
      <c r="X83" s="1307">
        <v>42370</v>
      </c>
      <c r="Y83" s="1235" t="s">
        <v>21</v>
      </c>
      <c r="Z83" s="1235" t="s">
        <v>21</v>
      </c>
      <c r="AA83" s="1235">
        <v>1467026</v>
      </c>
      <c r="AB83" s="144" t="s">
        <v>21</v>
      </c>
      <c r="AC83" s="1265">
        <v>42370</v>
      </c>
      <c r="AD83" s="1528">
        <v>42370</v>
      </c>
      <c r="AE83" s="1260"/>
      <c r="AF83" s="1260"/>
      <c r="AG83" s="1260"/>
      <c r="AH83" s="1260"/>
      <c r="AI83" s="1260"/>
      <c r="AJ83" s="1260"/>
      <c r="AK83" s="1260"/>
      <c r="AL83" s="1260"/>
      <c r="AM83" s="1260"/>
      <c r="AN83" s="1260"/>
      <c r="AO83" s="1260"/>
      <c r="AP83" s="1260"/>
    </row>
    <row r="84" spans="1:42" ht="14.25" customHeight="1">
      <c r="A84" s="1268"/>
      <c r="B84" s="1263">
        <v>42736</v>
      </c>
      <c r="C84" s="1306"/>
      <c r="D84" s="1234" t="s">
        <v>21</v>
      </c>
      <c r="E84" s="1234" t="s">
        <v>21</v>
      </c>
      <c r="F84" s="1234">
        <v>1573217</v>
      </c>
      <c r="G84" s="150">
        <v>170719</v>
      </c>
      <c r="H84" s="1265">
        <v>42736</v>
      </c>
      <c r="I84" s="1528">
        <v>42736</v>
      </c>
      <c r="Q84" s="1453"/>
      <c r="R84" s="1453"/>
      <c r="S84" s="1453"/>
      <c r="T84" s="1260"/>
      <c r="U84" s="1260"/>
      <c r="V84" s="1268"/>
      <c r="W84" s="1263">
        <v>42736</v>
      </c>
      <c r="X84" s="1306"/>
      <c r="Y84" s="1234" t="s">
        <v>21</v>
      </c>
      <c r="Z84" s="1234" t="s">
        <v>21</v>
      </c>
      <c r="AA84" s="1234">
        <v>1471598</v>
      </c>
      <c r="AB84" s="150" t="s">
        <v>21</v>
      </c>
      <c r="AC84" s="1265">
        <v>42736</v>
      </c>
      <c r="AD84" s="1528">
        <v>42736</v>
      </c>
      <c r="AE84" s="1260"/>
      <c r="AF84" s="1260"/>
      <c r="AG84" s="1260"/>
      <c r="AH84" s="1260"/>
      <c r="AI84" s="1260"/>
      <c r="AJ84" s="1260"/>
      <c r="AK84" s="1260"/>
      <c r="AL84" s="1260"/>
      <c r="AM84" s="1260"/>
      <c r="AN84" s="1260"/>
      <c r="AO84" s="1260"/>
      <c r="AP84" s="1260"/>
    </row>
    <row r="85" spans="1:42" ht="14.25" customHeight="1">
      <c r="A85" s="1268"/>
      <c r="B85" s="1263">
        <v>43101</v>
      </c>
      <c r="C85" s="1306"/>
      <c r="D85" s="1234" t="s">
        <v>21</v>
      </c>
      <c r="E85" s="1234" t="s">
        <v>21</v>
      </c>
      <c r="F85" s="1234">
        <v>1498409</v>
      </c>
      <c r="G85" s="150">
        <v>157076</v>
      </c>
      <c r="H85" s="1265">
        <v>43101</v>
      </c>
      <c r="I85" s="1528">
        <v>43101</v>
      </c>
      <c r="Q85" s="1453"/>
      <c r="R85" s="1453"/>
      <c r="S85" s="1453"/>
      <c r="T85" s="1260"/>
      <c r="U85" s="1260"/>
      <c r="V85" s="1268"/>
      <c r="W85" s="1263">
        <v>43101</v>
      </c>
      <c r="X85" s="1306"/>
      <c r="Y85" s="1234" t="s">
        <v>21</v>
      </c>
      <c r="Z85" s="1234" t="s">
        <v>21</v>
      </c>
      <c r="AA85" s="1234">
        <v>1396506</v>
      </c>
      <c r="AB85" s="150" t="s">
        <v>21</v>
      </c>
      <c r="AC85" s="1265">
        <v>43101</v>
      </c>
      <c r="AD85" s="1528">
        <v>43101</v>
      </c>
      <c r="AE85" s="1260"/>
      <c r="AF85" s="1260"/>
      <c r="AG85" s="1260"/>
      <c r="AH85" s="1260"/>
      <c r="AI85" s="1260"/>
      <c r="AJ85" s="1260"/>
      <c r="AK85" s="1260"/>
      <c r="AL85" s="1260"/>
      <c r="AM85" s="1260"/>
      <c r="AN85" s="1260"/>
      <c r="AO85" s="1260"/>
      <c r="AP85" s="1260"/>
    </row>
    <row r="86" spans="1:42" ht="14.25" customHeight="1">
      <c r="A86" s="1262">
        <v>43586</v>
      </c>
      <c r="B86" s="1263">
        <v>43586</v>
      </c>
      <c r="C86" s="1307">
        <v>43586</v>
      </c>
      <c r="D86" s="1234" t="s">
        <v>21</v>
      </c>
      <c r="E86" s="1234" t="s">
        <v>21</v>
      </c>
      <c r="F86" s="1234">
        <v>1396216</v>
      </c>
      <c r="G86" s="150">
        <v>154074</v>
      </c>
      <c r="H86" s="1265">
        <v>43586</v>
      </c>
      <c r="I86" s="1528">
        <v>43586</v>
      </c>
      <c r="Q86" s="1453"/>
      <c r="R86" s="1453"/>
      <c r="S86" s="1453"/>
      <c r="T86" s="1260"/>
      <c r="U86" s="1260"/>
      <c r="V86" s="1262">
        <v>43586</v>
      </c>
      <c r="W86" s="1263">
        <v>43586</v>
      </c>
      <c r="X86" s="1307">
        <v>43586</v>
      </c>
      <c r="Y86" s="1234" t="s">
        <v>21</v>
      </c>
      <c r="Z86" s="1234" t="s">
        <v>21</v>
      </c>
      <c r="AA86" s="1234">
        <v>1309107</v>
      </c>
      <c r="AB86" s="150" t="s">
        <v>21</v>
      </c>
      <c r="AC86" s="1265">
        <v>43586</v>
      </c>
      <c r="AD86" s="1528">
        <v>43586</v>
      </c>
      <c r="AE86" s="1260"/>
      <c r="AF86" s="1260"/>
      <c r="AG86" s="1260"/>
      <c r="AH86" s="1260"/>
      <c r="AI86" s="1260"/>
      <c r="AJ86" s="1260"/>
      <c r="AK86" s="1260"/>
      <c r="AL86" s="1260"/>
      <c r="AM86" s="1260"/>
      <c r="AN86" s="1260"/>
      <c r="AO86" s="1260"/>
      <c r="AP86" s="1260"/>
    </row>
    <row r="87" spans="1:42" ht="14.25" customHeight="1">
      <c r="A87" s="1268"/>
      <c r="B87" s="1263">
        <v>43831</v>
      </c>
      <c r="C87" s="1306"/>
      <c r="D87" s="1234" t="s">
        <v>21</v>
      </c>
      <c r="E87" s="1234" t="s">
        <v>21</v>
      </c>
      <c r="F87" s="1234">
        <v>1103117</v>
      </c>
      <c r="G87" s="150">
        <v>118575</v>
      </c>
      <c r="H87" s="1265">
        <v>43831</v>
      </c>
      <c r="I87" s="1528">
        <v>43831</v>
      </c>
      <c r="Q87" s="1453"/>
      <c r="R87" s="1453"/>
      <c r="S87" s="1453"/>
      <c r="T87" s="1260"/>
      <c r="U87" s="1260"/>
      <c r="V87" s="1268"/>
      <c r="W87" s="1263">
        <v>43831</v>
      </c>
      <c r="X87" s="1306"/>
      <c r="Y87" s="1234" t="s">
        <v>21</v>
      </c>
      <c r="Z87" s="1234" t="s">
        <v>21</v>
      </c>
      <c r="AA87" s="1234">
        <v>1037261</v>
      </c>
      <c r="AB87" s="150" t="s">
        <v>21</v>
      </c>
      <c r="AC87" s="1265">
        <v>43831</v>
      </c>
      <c r="AD87" s="1528">
        <v>43831</v>
      </c>
      <c r="AE87" s="1260"/>
      <c r="AF87" s="1260"/>
      <c r="AG87" s="1260"/>
      <c r="AH87" s="1260"/>
      <c r="AI87" s="1260"/>
      <c r="AJ87" s="1260"/>
      <c r="AK87" s="1260"/>
      <c r="AL87" s="1260"/>
      <c r="AM87" s="1260"/>
      <c r="AN87" s="1260"/>
      <c r="AO87" s="1260"/>
      <c r="AP87" s="1260"/>
    </row>
    <row r="88" spans="1:42" ht="9.75" customHeight="1">
      <c r="A88" s="1268"/>
      <c r="B88" s="1270"/>
      <c r="C88" s="1306"/>
      <c r="D88" s="398"/>
      <c r="E88" s="398"/>
      <c r="F88" s="398"/>
      <c r="G88" s="399"/>
      <c r="H88" s="1271"/>
      <c r="I88" s="1458"/>
      <c r="Q88" s="1453"/>
      <c r="R88" s="1453"/>
      <c r="S88" s="1453"/>
      <c r="T88" s="1260"/>
      <c r="U88" s="1260"/>
      <c r="V88" s="1268"/>
      <c r="W88" s="1270"/>
      <c r="X88" s="1306"/>
      <c r="Y88" s="398"/>
      <c r="Z88" s="398"/>
      <c r="AA88" s="398"/>
      <c r="AB88" s="399"/>
      <c r="AC88" s="1271"/>
      <c r="AD88" s="1458"/>
      <c r="AE88" s="1260"/>
      <c r="AF88" s="1260"/>
      <c r="AG88" s="1260"/>
      <c r="AH88" s="1260"/>
      <c r="AI88" s="1260"/>
      <c r="AJ88" s="1260"/>
      <c r="AK88" s="1260"/>
      <c r="AL88" s="1260"/>
      <c r="AM88" s="1260"/>
      <c r="AN88" s="1260"/>
      <c r="AO88" s="1260"/>
      <c r="AP88" s="1260"/>
    </row>
    <row r="89" spans="1:42" ht="16.5" customHeight="1">
      <c r="A89" s="1273">
        <v>43191</v>
      </c>
      <c r="B89" s="1274">
        <v>43191</v>
      </c>
      <c r="C89" s="1308">
        <v>43191</v>
      </c>
      <c r="D89" s="1233" t="s">
        <v>21</v>
      </c>
      <c r="E89" s="1233" t="s">
        <v>21</v>
      </c>
      <c r="F89" s="1233">
        <v>1503462</v>
      </c>
      <c r="G89" s="153">
        <v>155210</v>
      </c>
      <c r="H89" s="1276">
        <v>43191</v>
      </c>
      <c r="I89" s="1531">
        <v>43191</v>
      </c>
      <c r="Q89" s="1453"/>
      <c r="R89" s="1453"/>
      <c r="S89" s="1453"/>
      <c r="T89" s="1260"/>
      <c r="U89" s="1260"/>
      <c r="V89" s="1273">
        <v>43191</v>
      </c>
      <c r="W89" s="1274">
        <v>43191</v>
      </c>
      <c r="X89" s="1308">
        <v>43191</v>
      </c>
      <c r="Y89" s="1233" t="s">
        <v>21</v>
      </c>
      <c r="Z89" s="1233" t="s">
        <v>21</v>
      </c>
      <c r="AA89" s="1233">
        <v>1401555</v>
      </c>
      <c r="AB89" s="153" t="s">
        <v>21</v>
      </c>
      <c r="AC89" s="1276">
        <v>43191</v>
      </c>
      <c r="AD89" s="1531">
        <v>43191</v>
      </c>
      <c r="AE89" s="1260"/>
      <c r="AF89" s="1260"/>
      <c r="AG89" s="1260"/>
      <c r="AH89" s="1260"/>
      <c r="AI89" s="1260"/>
      <c r="AJ89" s="1260"/>
      <c r="AK89" s="1260"/>
      <c r="AL89" s="1260"/>
      <c r="AM89" s="1260"/>
      <c r="AN89" s="1260"/>
      <c r="AO89" s="1260"/>
      <c r="AP89" s="1260"/>
    </row>
    <row r="90" spans="1:42" ht="14.25" customHeight="1">
      <c r="A90" s="1273">
        <v>43586</v>
      </c>
      <c r="B90" s="1274">
        <v>43586</v>
      </c>
      <c r="C90" s="1308">
        <v>43586</v>
      </c>
      <c r="D90" s="1233" t="s">
        <v>21</v>
      </c>
      <c r="E90" s="1233" t="s">
        <v>21</v>
      </c>
      <c r="F90" s="1233">
        <v>1343905</v>
      </c>
      <c r="G90" s="153">
        <v>143598</v>
      </c>
      <c r="H90" s="1276">
        <v>43586</v>
      </c>
      <c r="I90" s="1531">
        <v>43586</v>
      </c>
      <c r="Q90" s="1453"/>
      <c r="R90" s="1453"/>
      <c r="S90" s="1453"/>
      <c r="T90" s="1260"/>
      <c r="U90" s="1260"/>
      <c r="V90" s="1273">
        <v>43586</v>
      </c>
      <c r="W90" s="1274">
        <v>43586</v>
      </c>
      <c r="X90" s="1308">
        <v>43586</v>
      </c>
      <c r="Y90" s="1233" t="s">
        <v>21</v>
      </c>
      <c r="Z90" s="1233" t="s">
        <v>21</v>
      </c>
      <c r="AA90" s="1233">
        <v>1271229</v>
      </c>
      <c r="AB90" s="153" t="s">
        <v>21</v>
      </c>
      <c r="AC90" s="1276">
        <v>43586</v>
      </c>
      <c r="AD90" s="1531">
        <v>43586</v>
      </c>
      <c r="AE90" s="1260"/>
      <c r="AF90" s="1260"/>
      <c r="AG90" s="1260"/>
      <c r="AH90" s="1260"/>
      <c r="AI90" s="1260"/>
      <c r="AJ90" s="1260"/>
      <c r="AK90" s="1260"/>
      <c r="AL90" s="1260"/>
      <c r="AM90" s="1260"/>
      <c r="AN90" s="1260"/>
      <c r="AO90" s="1260"/>
      <c r="AP90" s="1260"/>
    </row>
    <row r="91" spans="1:42" ht="9.75" customHeight="1">
      <c r="A91" s="1279"/>
      <c r="B91" s="1280"/>
      <c r="C91" s="1309"/>
      <c r="D91" s="1233"/>
      <c r="E91" s="1233"/>
      <c r="F91" s="1233"/>
      <c r="G91" s="153"/>
      <c r="H91" s="1271"/>
      <c r="I91" s="1458"/>
      <c r="Q91" s="1453"/>
      <c r="R91" s="1453"/>
      <c r="S91" s="1453"/>
      <c r="T91" s="1260"/>
      <c r="U91" s="1260"/>
      <c r="V91" s="1279"/>
      <c r="W91" s="1280"/>
      <c r="X91" s="1309"/>
      <c r="Y91" s="1233"/>
      <c r="Z91" s="1233"/>
      <c r="AA91" s="1233"/>
      <c r="AB91" s="153"/>
      <c r="AC91" s="1271"/>
      <c r="AD91" s="1458"/>
      <c r="AE91" s="1260"/>
      <c r="AF91" s="1260"/>
      <c r="AG91" s="1260"/>
      <c r="AH91" s="1260"/>
      <c r="AI91" s="1260"/>
      <c r="AJ91" s="1260"/>
      <c r="AK91" s="1260"/>
      <c r="AL91" s="1260"/>
      <c r="AM91" s="1260"/>
      <c r="AN91" s="1260"/>
      <c r="AO91" s="1260"/>
      <c r="AP91" s="1260"/>
    </row>
    <row r="92" spans="1:42" ht="16.5" customHeight="1">
      <c r="A92" s="1281" t="s">
        <v>2153</v>
      </c>
      <c r="B92" s="1282" t="s">
        <v>23</v>
      </c>
      <c r="C92" s="1310" t="s">
        <v>2167</v>
      </c>
      <c r="D92" s="1233" t="s">
        <v>21</v>
      </c>
      <c r="E92" s="1233" t="s">
        <v>21</v>
      </c>
      <c r="F92" s="1233">
        <v>289055</v>
      </c>
      <c r="G92" s="153">
        <v>34934</v>
      </c>
      <c r="H92" s="1284" t="s">
        <v>24</v>
      </c>
      <c r="I92" s="1533" t="s">
        <v>2155</v>
      </c>
      <c r="Q92" s="1453"/>
      <c r="R92" s="1453"/>
      <c r="S92" s="1453"/>
      <c r="T92" s="1260"/>
      <c r="U92" s="1260"/>
      <c r="V92" s="1281" t="s">
        <v>2153</v>
      </c>
      <c r="W92" s="1282" t="s">
        <v>23</v>
      </c>
      <c r="X92" s="1310" t="s">
        <v>2167</v>
      </c>
      <c r="Y92" s="1233" t="s">
        <v>21</v>
      </c>
      <c r="Z92" s="1233" t="s">
        <v>21</v>
      </c>
      <c r="AA92" s="1233">
        <v>277609</v>
      </c>
      <c r="AB92" s="153" t="s">
        <v>21</v>
      </c>
      <c r="AC92" s="1284" t="s">
        <v>24</v>
      </c>
      <c r="AD92" s="1533" t="s">
        <v>2155</v>
      </c>
      <c r="AE92" s="1260"/>
      <c r="AF92" s="1260"/>
      <c r="AG92" s="1260"/>
      <c r="AH92" s="1260"/>
      <c r="AI92" s="1260"/>
      <c r="AJ92" s="1260"/>
      <c r="AK92" s="1260"/>
      <c r="AL92" s="1260"/>
      <c r="AM92" s="1260"/>
      <c r="AN92" s="1260"/>
      <c r="AO92" s="1260"/>
      <c r="AP92" s="1260"/>
    </row>
    <row r="93" spans="1:42" ht="14.25" customHeight="1">
      <c r="A93" s="1286" t="s">
        <v>25</v>
      </c>
      <c r="B93" s="1287" t="s">
        <v>25</v>
      </c>
      <c r="C93" s="1311" t="s">
        <v>2168</v>
      </c>
      <c r="D93" s="1233" t="s">
        <v>21</v>
      </c>
      <c r="E93" s="1233" t="s">
        <v>21</v>
      </c>
      <c r="F93" s="1233">
        <v>272830</v>
      </c>
      <c r="G93" s="153">
        <v>28882</v>
      </c>
      <c r="H93" s="1284" t="s">
        <v>26</v>
      </c>
      <c r="I93" s="1533" t="s">
        <v>25</v>
      </c>
      <c r="Q93" s="1453"/>
      <c r="R93" s="1453"/>
      <c r="S93" s="1453"/>
      <c r="T93" s="1260"/>
      <c r="U93" s="1260"/>
      <c r="V93" s="1286" t="s">
        <v>25</v>
      </c>
      <c r="W93" s="1287" t="s">
        <v>25</v>
      </c>
      <c r="X93" s="1311" t="s">
        <v>2168</v>
      </c>
      <c r="Y93" s="1233" t="s">
        <v>21</v>
      </c>
      <c r="Z93" s="1233" t="s">
        <v>21</v>
      </c>
      <c r="AA93" s="1233">
        <v>258338</v>
      </c>
      <c r="AB93" s="153" t="s">
        <v>21</v>
      </c>
      <c r="AC93" s="1284" t="s">
        <v>26</v>
      </c>
      <c r="AD93" s="1533" t="s">
        <v>25</v>
      </c>
      <c r="AE93" s="1260"/>
      <c r="AF93" s="1260"/>
      <c r="AG93" s="1260"/>
      <c r="AH93" s="1260"/>
      <c r="AI93" s="1260"/>
      <c r="AJ93" s="1260"/>
      <c r="AK93" s="1260"/>
      <c r="AL93" s="1260"/>
      <c r="AM93" s="1260"/>
      <c r="AN93" s="1260"/>
      <c r="AO93" s="1260"/>
      <c r="AP93" s="1260"/>
    </row>
    <row r="94" spans="1:42" ht="14.25" customHeight="1">
      <c r="A94" s="1281" t="s">
        <v>25</v>
      </c>
      <c r="B94" s="1282" t="s">
        <v>25</v>
      </c>
      <c r="C94" s="1311" t="s">
        <v>2169</v>
      </c>
      <c r="D94" s="1233" t="s">
        <v>21</v>
      </c>
      <c r="E94" s="1233" t="s">
        <v>21</v>
      </c>
      <c r="F94" s="1233">
        <v>275493</v>
      </c>
      <c r="G94" s="153">
        <v>26721</v>
      </c>
      <c r="H94" s="1284" t="s">
        <v>27</v>
      </c>
      <c r="I94" s="1533" t="s">
        <v>25</v>
      </c>
      <c r="Q94" s="1453"/>
      <c r="R94" s="1453"/>
      <c r="S94" s="1453"/>
      <c r="T94" s="1260"/>
      <c r="U94" s="1260"/>
      <c r="V94" s="1281" t="s">
        <v>25</v>
      </c>
      <c r="W94" s="1282" t="s">
        <v>25</v>
      </c>
      <c r="X94" s="1311" t="s">
        <v>2169</v>
      </c>
      <c r="Y94" s="1233" t="s">
        <v>21</v>
      </c>
      <c r="Z94" s="1233" t="s">
        <v>21</v>
      </c>
      <c r="AA94" s="1233">
        <v>251895</v>
      </c>
      <c r="AB94" s="153" t="s">
        <v>21</v>
      </c>
      <c r="AC94" s="1284" t="s">
        <v>27</v>
      </c>
      <c r="AD94" s="1533" t="s">
        <v>25</v>
      </c>
      <c r="AE94" s="1260"/>
      <c r="AF94" s="1260"/>
      <c r="AG94" s="1260"/>
      <c r="AH94" s="1260"/>
      <c r="AI94" s="1260"/>
      <c r="AJ94" s="1260"/>
      <c r="AK94" s="1260"/>
      <c r="AL94" s="1260"/>
      <c r="AM94" s="1260"/>
      <c r="AN94" s="1260"/>
      <c r="AO94" s="1260"/>
      <c r="AP94" s="1260"/>
    </row>
    <row r="95" spans="1:42" ht="14.25" customHeight="1">
      <c r="A95" s="1281" t="s">
        <v>25</v>
      </c>
      <c r="B95" s="1282" t="s">
        <v>25</v>
      </c>
      <c r="C95" s="1311" t="s">
        <v>164</v>
      </c>
      <c r="D95" s="1233" t="s">
        <v>21</v>
      </c>
      <c r="E95" s="1233" t="s">
        <v>21</v>
      </c>
      <c r="F95" s="1233">
        <v>265739</v>
      </c>
      <c r="G95" s="153">
        <v>28038</v>
      </c>
      <c r="H95" s="1284" t="s">
        <v>28</v>
      </c>
      <c r="I95" s="1533" t="s">
        <v>25</v>
      </c>
      <c r="Q95" s="1453"/>
      <c r="R95" s="1453"/>
      <c r="S95" s="1453"/>
      <c r="T95" s="1260"/>
      <c r="U95" s="1260"/>
      <c r="V95" s="1281" t="s">
        <v>25</v>
      </c>
      <c r="W95" s="1282" t="s">
        <v>25</v>
      </c>
      <c r="X95" s="1311" t="s">
        <v>164</v>
      </c>
      <c r="Y95" s="1233" t="s">
        <v>21</v>
      </c>
      <c r="Z95" s="1233" t="s">
        <v>21</v>
      </c>
      <c r="AA95" s="1233">
        <v>249419</v>
      </c>
      <c r="AB95" s="153" t="s">
        <v>21</v>
      </c>
      <c r="AC95" s="1284" t="s">
        <v>28</v>
      </c>
      <c r="AD95" s="1533" t="s">
        <v>25</v>
      </c>
      <c r="AE95" s="1260"/>
      <c r="AF95" s="1260"/>
      <c r="AG95" s="1260"/>
      <c r="AH95" s="1260"/>
      <c r="AI95" s="1260"/>
      <c r="AJ95" s="1260"/>
      <c r="AK95" s="1260"/>
      <c r="AL95" s="1260"/>
      <c r="AM95" s="1260"/>
      <c r="AN95" s="1260"/>
      <c r="AO95" s="1260"/>
      <c r="AP95" s="1260"/>
    </row>
    <row r="96" spans="1:42" ht="9.75" customHeight="1">
      <c r="A96" s="1279"/>
      <c r="B96" s="1280"/>
      <c r="C96" s="1309"/>
      <c r="D96" s="1233"/>
      <c r="E96" s="1233"/>
      <c r="F96" s="1233"/>
      <c r="G96" s="153"/>
      <c r="H96" s="1292"/>
      <c r="I96" s="1462"/>
      <c r="Q96" s="1453"/>
      <c r="R96" s="1453"/>
      <c r="S96" s="1453"/>
      <c r="T96" s="1260"/>
      <c r="U96" s="1260"/>
      <c r="V96" s="1279"/>
      <c r="W96" s="1280"/>
      <c r="X96" s="1309"/>
      <c r="Y96" s="1233"/>
      <c r="Z96" s="1233"/>
      <c r="AA96" s="1233"/>
      <c r="AB96" s="153"/>
      <c r="AC96" s="1292"/>
      <c r="AD96" s="1462"/>
      <c r="AE96" s="1260"/>
      <c r="AF96" s="1260"/>
      <c r="AG96" s="1260"/>
      <c r="AH96" s="1260"/>
      <c r="AI96" s="1260"/>
      <c r="AJ96" s="1260"/>
      <c r="AK96" s="1260"/>
      <c r="AL96" s="1260"/>
      <c r="AM96" s="1260"/>
      <c r="AN96" s="1260"/>
      <c r="AO96" s="1260"/>
      <c r="AP96" s="1260"/>
    </row>
    <row r="97" spans="1:42" ht="15" customHeight="1">
      <c r="A97" s="1281" t="s">
        <v>2153</v>
      </c>
      <c r="B97" s="1282" t="s">
        <v>23</v>
      </c>
      <c r="C97" s="2250">
        <v>43831</v>
      </c>
      <c r="D97" s="1233" t="s">
        <v>21</v>
      </c>
      <c r="E97" s="1233" t="s">
        <v>21</v>
      </c>
      <c r="F97" s="1233">
        <v>97082</v>
      </c>
      <c r="G97" s="153">
        <v>12395</v>
      </c>
      <c r="H97" s="1284" t="s">
        <v>29</v>
      </c>
      <c r="I97" s="1533" t="s">
        <v>2155</v>
      </c>
      <c r="Q97" s="1453"/>
      <c r="R97" s="1453"/>
      <c r="S97" s="1453"/>
      <c r="T97" s="1260"/>
      <c r="U97" s="1260"/>
      <c r="V97" s="1281" t="s">
        <v>2153</v>
      </c>
      <c r="W97" s="1282" t="s">
        <v>23</v>
      </c>
      <c r="X97" s="2250">
        <v>43831</v>
      </c>
      <c r="Y97" s="1233" t="s">
        <v>21</v>
      </c>
      <c r="Z97" s="1233" t="s">
        <v>21</v>
      </c>
      <c r="AA97" s="1233">
        <v>93266</v>
      </c>
      <c r="AB97" s="153" t="s">
        <v>21</v>
      </c>
      <c r="AC97" s="1284" t="s">
        <v>29</v>
      </c>
      <c r="AD97" s="1533" t="s">
        <v>2155</v>
      </c>
      <c r="AE97" s="1260"/>
      <c r="AF97" s="1260"/>
      <c r="AG97" s="1260"/>
      <c r="AH97" s="1260"/>
      <c r="AI97" s="1260"/>
      <c r="AJ97" s="1260"/>
      <c r="AK97" s="1260"/>
      <c r="AL97" s="1260"/>
      <c r="AM97" s="1260"/>
      <c r="AN97" s="1260"/>
      <c r="AO97" s="1260"/>
      <c r="AP97" s="1260"/>
    </row>
    <row r="98" spans="1:42" ht="14.25" customHeight="1">
      <c r="A98" s="1281" t="s">
        <v>25</v>
      </c>
      <c r="B98" s="1282" t="s">
        <v>25</v>
      </c>
      <c r="C98" s="1315">
        <v>43862</v>
      </c>
      <c r="D98" s="1233" t="s">
        <v>21</v>
      </c>
      <c r="E98" s="1233" t="s">
        <v>21</v>
      </c>
      <c r="F98" s="1233">
        <v>94490</v>
      </c>
      <c r="G98" s="153">
        <v>11333</v>
      </c>
      <c r="H98" s="1284" t="s">
        <v>30</v>
      </c>
      <c r="I98" s="1533" t="s">
        <v>25</v>
      </c>
      <c r="Q98" s="1453"/>
      <c r="R98" s="1453"/>
      <c r="S98" s="1453"/>
      <c r="T98" s="1260"/>
      <c r="U98" s="1260"/>
      <c r="V98" s="1281" t="s">
        <v>25</v>
      </c>
      <c r="W98" s="1282" t="s">
        <v>25</v>
      </c>
      <c r="X98" s="1315">
        <v>43862</v>
      </c>
      <c r="Y98" s="1233" t="s">
        <v>21</v>
      </c>
      <c r="Z98" s="1233" t="s">
        <v>21</v>
      </c>
      <c r="AA98" s="1233">
        <v>90779</v>
      </c>
      <c r="AB98" s="153" t="s">
        <v>21</v>
      </c>
      <c r="AC98" s="1284" t="s">
        <v>30</v>
      </c>
      <c r="AD98" s="1533" t="s">
        <v>25</v>
      </c>
      <c r="AE98" s="1260"/>
      <c r="AF98" s="1260"/>
      <c r="AG98" s="1260"/>
      <c r="AH98" s="1260"/>
      <c r="AI98" s="1260"/>
      <c r="AJ98" s="1260"/>
      <c r="AK98" s="1260"/>
      <c r="AL98" s="1260"/>
      <c r="AM98" s="1260"/>
      <c r="AN98" s="1260"/>
      <c r="AO98" s="1260"/>
      <c r="AP98" s="1260"/>
    </row>
    <row r="99" spans="1:42" ht="14.25" customHeight="1">
      <c r="A99" s="1281" t="s">
        <v>25</v>
      </c>
      <c r="B99" s="1282" t="s">
        <v>25</v>
      </c>
      <c r="C99" s="1315">
        <v>43891</v>
      </c>
      <c r="D99" s="1233" t="s">
        <v>21</v>
      </c>
      <c r="E99" s="1233" t="s">
        <v>21</v>
      </c>
      <c r="F99" s="1233">
        <v>97483</v>
      </c>
      <c r="G99" s="153">
        <v>11206</v>
      </c>
      <c r="H99" s="1284" t="s">
        <v>31</v>
      </c>
      <c r="I99" s="1533" t="s">
        <v>25</v>
      </c>
      <c r="Q99" s="1453"/>
      <c r="R99" s="1453"/>
      <c r="S99" s="1453"/>
      <c r="T99" s="1260"/>
      <c r="U99" s="1260"/>
      <c r="V99" s="1281" t="s">
        <v>25</v>
      </c>
      <c r="W99" s="1282" t="s">
        <v>25</v>
      </c>
      <c r="X99" s="1315">
        <v>43891</v>
      </c>
      <c r="Y99" s="1233" t="s">
        <v>21</v>
      </c>
      <c r="Z99" s="1233" t="s">
        <v>21</v>
      </c>
      <c r="AA99" s="1233">
        <v>93563</v>
      </c>
      <c r="AB99" s="153" t="s">
        <v>21</v>
      </c>
      <c r="AC99" s="1284" t="s">
        <v>31</v>
      </c>
      <c r="AD99" s="1533" t="s">
        <v>25</v>
      </c>
      <c r="AE99" s="1260"/>
      <c r="AF99" s="1260"/>
      <c r="AG99" s="1260"/>
      <c r="AH99" s="1260"/>
      <c r="AI99" s="1260"/>
      <c r="AJ99" s="1260"/>
      <c r="AK99" s="1260"/>
      <c r="AL99" s="1260"/>
      <c r="AM99" s="1260"/>
      <c r="AN99" s="1260"/>
      <c r="AO99" s="1260"/>
      <c r="AP99" s="1260"/>
    </row>
    <row r="100" spans="1:42" ht="14.25" customHeight="1">
      <c r="A100" s="1281" t="s">
        <v>25</v>
      </c>
      <c r="B100" s="1282" t="s">
        <v>25</v>
      </c>
      <c r="C100" s="1315">
        <v>43922</v>
      </c>
      <c r="D100" s="1233" t="s">
        <v>21</v>
      </c>
      <c r="E100" s="1233" t="s">
        <v>21</v>
      </c>
      <c r="F100" s="1233">
        <v>92613</v>
      </c>
      <c r="G100" s="153">
        <v>10181</v>
      </c>
      <c r="H100" s="1284" t="s">
        <v>32</v>
      </c>
      <c r="I100" s="1533" t="s">
        <v>25</v>
      </c>
      <c r="Q100" s="1453"/>
      <c r="R100" s="1453"/>
      <c r="S100" s="1453"/>
      <c r="T100" s="1260"/>
      <c r="U100" s="1260"/>
      <c r="V100" s="1281" t="s">
        <v>25</v>
      </c>
      <c r="W100" s="1282" t="s">
        <v>25</v>
      </c>
      <c r="X100" s="1315">
        <v>43922</v>
      </c>
      <c r="Y100" s="1233" t="s">
        <v>21</v>
      </c>
      <c r="Z100" s="1233" t="s">
        <v>21</v>
      </c>
      <c r="AA100" s="1233">
        <v>89776</v>
      </c>
      <c r="AB100" s="153" t="s">
        <v>21</v>
      </c>
      <c r="AC100" s="1284" t="s">
        <v>32</v>
      </c>
      <c r="AD100" s="1533" t="s">
        <v>25</v>
      </c>
      <c r="AE100" s="1260"/>
      <c r="AF100" s="1260"/>
      <c r="AG100" s="1260"/>
      <c r="AH100" s="1260"/>
      <c r="AI100" s="1260"/>
      <c r="AJ100" s="1260"/>
      <c r="AK100" s="1260"/>
      <c r="AL100" s="1260"/>
      <c r="AM100" s="1260"/>
      <c r="AN100" s="1260"/>
      <c r="AO100" s="1260"/>
      <c r="AP100" s="1260"/>
    </row>
    <row r="101" spans="1:42" ht="14.25" customHeight="1">
      <c r="A101" s="1281" t="s">
        <v>25</v>
      </c>
      <c r="B101" s="1282" t="s">
        <v>25</v>
      </c>
      <c r="C101" s="1315">
        <v>43952</v>
      </c>
      <c r="D101" s="1233" t="s">
        <v>21</v>
      </c>
      <c r="E101" s="1233" t="s">
        <v>21</v>
      </c>
      <c r="F101" s="1233">
        <v>91264</v>
      </c>
      <c r="G101" s="153">
        <v>9654</v>
      </c>
      <c r="H101" s="1284" t="s">
        <v>33</v>
      </c>
      <c r="I101" s="1533" t="s">
        <v>25</v>
      </c>
      <c r="Q101" s="1453"/>
      <c r="R101" s="1453"/>
      <c r="S101" s="1453"/>
      <c r="T101" s="1260"/>
      <c r="U101" s="1260"/>
      <c r="V101" s="1281" t="s">
        <v>25</v>
      </c>
      <c r="W101" s="1282" t="s">
        <v>25</v>
      </c>
      <c r="X101" s="1315">
        <v>43952</v>
      </c>
      <c r="Y101" s="1233" t="s">
        <v>21</v>
      </c>
      <c r="Z101" s="1233" t="s">
        <v>21</v>
      </c>
      <c r="AA101" s="1233">
        <v>86841</v>
      </c>
      <c r="AB101" s="153" t="s">
        <v>21</v>
      </c>
      <c r="AC101" s="1284" t="s">
        <v>33</v>
      </c>
      <c r="AD101" s="1533" t="s">
        <v>25</v>
      </c>
      <c r="AE101" s="1260"/>
      <c r="AF101" s="1260"/>
      <c r="AG101" s="1260"/>
      <c r="AH101" s="1260"/>
      <c r="AI101" s="1260"/>
      <c r="AJ101" s="1260"/>
      <c r="AK101" s="1260"/>
      <c r="AL101" s="1260"/>
      <c r="AM101" s="1260"/>
      <c r="AN101" s="1260"/>
      <c r="AO101" s="1260"/>
      <c r="AP101" s="1260"/>
    </row>
    <row r="102" spans="1:42" ht="14.25" customHeight="1">
      <c r="A102" s="1281" t="s">
        <v>25</v>
      </c>
      <c r="B102" s="1282" t="s">
        <v>25</v>
      </c>
      <c r="C102" s="1315">
        <v>43983</v>
      </c>
      <c r="D102" s="1233" t="s">
        <v>21</v>
      </c>
      <c r="E102" s="1233" t="s">
        <v>21</v>
      </c>
      <c r="F102" s="1233">
        <v>88953</v>
      </c>
      <c r="G102" s="153">
        <v>9047</v>
      </c>
      <c r="H102" s="1284" t="s">
        <v>34</v>
      </c>
      <c r="I102" s="1533" t="s">
        <v>25</v>
      </c>
      <c r="Q102" s="1453"/>
      <c r="R102" s="1453"/>
      <c r="S102" s="1453"/>
      <c r="T102" s="1260"/>
      <c r="U102" s="1260"/>
      <c r="V102" s="1281" t="s">
        <v>25</v>
      </c>
      <c r="W102" s="1282" t="s">
        <v>25</v>
      </c>
      <c r="X102" s="1315">
        <v>43983</v>
      </c>
      <c r="Y102" s="1233" t="s">
        <v>21</v>
      </c>
      <c r="Z102" s="1233" t="s">
        <v>21</v>
      </c>
      <c r="AA102" s="1233">
        <v>81720</v>
      </c>
      <c r="AB102" s="153" t="s">
        <v>21</v>
      </c>
      <c r="AC102" s="1284" t="s">
        <v>34</v>
      </c>
      <c r="AD102" s="1533" t="s">
        <v>25</v>
      </c>
      <c r="AE102" s="1260"/>
      <c r="AF102" s="1260"/>
      <c r="AG102" s="1260"/>
      <c r="AH102" s="1260"/>
      <c r="AI102" s="1260"/>
      <c r="AJ102" s="1260"/>
      <c r="AK102" s="1260"/>
      <c r="AL102" s="1260"/>
      <c r="AM102" s="1260"/>
      <c r="AN102" s="1260"/>
      <c r="AO102" s="1260"/>
      <c r="AP102" s="1260"/>
    </row>
    <row r="103" spans="1:42" ht="14.25" customHeight="1">
      <c r="A103" s="1281" t="s">
        <v>25</v>
      </c>
      <c r="B103" s="1282" t="s">
        <v>25</v>
      </c>
      <c r="C103" s="1315">
        <v>44013</v>
      </c>
      <c r="D103" s="1233" t="s">
        <v>21</v>
      </c>
      <c r="E103" s="1233" t="s">
        <v>21</v>
      </c>
      <c r="F103" s="1233">
        <v>93977</v>
      </c>
      <c r="G103" s="153">
        <v>9250</v>
      </c>
      <c r="H103" s="1284" t="s">
        <v>35</v>
      </c>
      <c r="I103" s="1533" t="s">
        <v>25</v>
      </c>
      <c r="Q103" s="1453"/>
      <c r="R103" s="1453"/>
      <c r="S103" s="1453"/>
      <c r="T103" s="1260"/>
      <c r="U103" s="1260"/>
      <c r="V103" s="1281" t="s">
        <v>25</v>
      </c>
      <c r="W103" s="1282" t="s">
        <v>25</v>
      </c>
      <c r="X103" s="1315">
        <v>44013</v>
      </c>
      <c r="Y103" s="1233" t="s">
        <v>21</v>
      </c>
      <c r="Z103" s="1233" t="s">
        <v>21</v>
      </c>
      <c r="AA103" s="1233">
        <v>85766</v>
      </c>
      <c r="AB103" s="153" t="s">
        <v>21</v>
      </c>
      <c r="AC103" s="1284" t="s">
        <v>35</v>
      </c>
      <c r="AD103" s="1533" t="s">
        <v>25</v>
      </c>
      <c r="AE103" s="1260"/>
      <c r="AF103" s="1260"/>
      <c r="AG103" s="1260"/>
      <c r="AH103" s="1260"/>
      <c r="AI103" s="1260"/>
      <c r="AJ103" s="1260"/>
      <c r="AK103" s="1260"/>
      <c r="AL103" s="1260"/>
      <c r="AM103" s="1260"/>
      <c r="AN103" s="1260"/>
      <c r="AO103" s="1260"/>
      <c r="AP103" s="1260"/>
    </row>
    <row r="104" spans="1:42" ht="14.25" customHeight="1">
      <c r="A104" s="1281" t="s">
        <v>25</v>
      </c>
      <c r="B104" s="1282" t="s">
        <v>25</v>
      </c>
      <c r="C104" s="1315">
        <v>44044</v>
      </c>
      <c r="D104" s="1233" t="s">
        <v>21</v>
      </c>
      <c r="E104" s="1233" t="s">
        <v>21</v>
      </c>
      <c r="F104" s="1233">
        <v>90839</v>
      </c>
      <c r="G104" s="153">
        <v>8517</v>
      </c>
      <c r="H104" s="1284" t="s">
        <v>36</v>
      </c>
      <c r="I104" s="1533" t="s">
        <v>25</v>
      </c>
      <c r="Q104" s="1453"/>
      <c r="R104" s="1453"/>
      <c r="S104" s="1453"/>
      <c r="T104" s="1260"/>
      <c r="U104" s="1260"/>
      <c r="V104" s="1281" t="s">
        <v>25</v>
      </c>
      <c r="W104" s="1282" t="s">
        <v>25</v>
      </c>
      <c r="X104" s="1315">
        <v>44044</v>
      </c>
      <c r="Y104" s="1233" t="s">
        <v>21</v>
      </c>
      <c r="Z104" s="1233" t="s">
        <v>21</v>
      </c>
      <c r="AA104" s="1233">
        <v>83078</v>
      </c>
      <c r="AB104" s="153" t="s">
        <v>21</v>
      </c>
      <c r="AC104" s="1284" t="s">
        <v>36</v>
      </c>
      <c r="AD104" s="1533" t="s">
        <v>25</v>
      </c>
      <c r="AE104" s="1260"/>
      <c r="AF104" s="1260"/>
      <c r="AG104" s="1260"/>
      <c r="AH104" s="1260"/>
      <c r="AI104" s="1260"/>
      <c r="AJ104" s="1260"/>
      <c r="AK104" s="1260"/>
      <c r="AL104" s="1260"/>
      <c r="AM104" s="1260"/>
      <c r="AN104" s="1260"/>
      <c r="AO104" s="1260"/>
      <c r="AP104" s="1260"/>
    </row>
    <row r="105" spans="1:42" ht="14.25" customHeight="1">
      <c r="A105" s="1281" t="s">
        <v>25</v>
      </c>
      <c r="B105" s="1282" t="s">
        <v>25</v>
      </c>
      <c r="C105" s="1315">
        <v>44075</v>
      </c>
      <c r="D105" s="1233" t="s">
        <v>21</v>
      </c>
      <c r="E105" s="1233" t="s">
        <v>21</v>
      </c>
      <c r="F105" s="1233">
        <v>90677</v>
      </c>
      <c r="G105" s="153">
        <v>8954</v>
      </c>
      <c r="H105" s="1284" t="s">
        <v>37</v>
      </c>
      <c r="I105" s="1533" t="s">
        <v>25</v>
      </c>
      <c r="Q105" s="1453"/>
      <c r="R105" s="1453"/>
      <c r="S105" s="1453"/>
      <c r="T105" s="1260"/>
      <c r="U105" s="1260"/>
      <c r="V105" s="1281" t="s">
        <v>25</v>
      </c>
      <c r="W105" s="1282" t="s">
        <v>25</v>
      </c>
      <c r="X105" s="1315">
        <v>44075</v>
      </c>
      <c r="Y105" s="1233" t="s">
        <v>21</v>
      </c>
      <c r="Z105" s="1233" t="s">
        <v>21</v>
      </c>
      <c r="AA105" s="1233">
        <v>83050</v>
      </c>
      <c r="AB105" s="153" t="s">
        <v>21</v>
      </c>
      <c r="AC105" s="1284" t="s">
        <v>37</v>
      </c>
      <c r="AD105" s="1533" t="s">
        <v>25</v>
      </c>
      <c r="AE105" s="1260"/>
      <c r="AF105" s="1260"/>
      <c r="AG105" s="1260"/>
      <c r="AH105" s="1260"/>
      <c r="AI105" s="1260"/>
      <c r="AJ105" s="1260"/>
      <c r="AK105" s="1260"/>
      <c r="AL105" s="1260"/>
      <c r="AM105" s="1260"/>
      <c r="AN105" s="1260"/>
      <c r="AO105" s="1260"/>
      <c r="AP105" s="1260"/>
    </row>
    <row r="106" spans="1:42" ht="14.25" customHeight="1">
      <c r="A106" s="1281" t="s">
        <v>25</v>
      </c>
      <c r="B106" s="1282" t="s">
        <v>25</v>
      </c>
      <c r="C106" s="1315">
        <v>44105</v>
      </c>
      <c r="D106" s="1233" t="s">
        <v>21</v>
      </c>
      <c r="E106" s="1233" t="s">
        <v>21</v>
      </c>
      <c r="F106" s="1233">
        <v>91441</v>
      </c>
      <c r="G106" s="153">
        <v>9530</v>
      </c>
      <c r="H106" s="1284" t="s">
        <v>38</v>
      </c>
      <c r="I106" s="1533" t="s">
        <v>25</v>
      </c>
      <c r="Q106" s="1453"/>
      <c r="R106" s="1453"/>
      <c r="S106" s="1453"/>
      <c r="T106" s="1260"/>
      <c r="U106" s="1260"/>
      <c r="V106" s="1281" t="s">
        <v>25</v>
      </c>
      <c r="W106" s="1282" t="s">
        <v>25</v>
      </c>
      <c r="X106" s="1315">
        <v>44105</v>
      </c>
      <c r="Y106" s="1233" t="s">
        <v>21</v>
      </c>
      <c r="Z106" s="1233" t="s">
        <v>21</v>
      </c>
      <c r="AA106" s="1233">
        <v>85028</v>
      </c>
      <c r="AB106" s="153" t="s">
        <v>21</v>
      </c>
      <c r="AC106" s="1284" t="s">
        <v>38</v>
      </c>
      <c r="AD106" s="1533" t="s">
        <v>25</v>
      </c>
      <c r="AE106" s="1260"/>
      <c r="AF106" s="1260"/>
      <c r="AG106" s="1260"/>
      <c r="AH106" s="1260"/>
      <c r="AI106" s="1260"/>
      <c r="AJ106" s="1260"/>
      <c r="AK106" s="1260"/>
      <c r="AL106" s="1260"/>
      <c r="AM106" s="1260"/>
      <c r="AN106" s="1260"/>
      <c r="AO106" s="1260"/>
      <c r="AP106" s="1260"/>
    </row>
    <row r="107" spans="1:42" ht="14.25" customHeight="1">
      <c r="A107" s="1281" t="s">
        <v>25</v>
      </c>
      <c r="B107" s="1282" t="s">
        <v>25</v>
      </c>
      <c r="C107" s="1315">
        <v>44136</v>
      </c>
      <c r="D107" s="1233" t="s">
        <v>21</v>
      </c>
      <c r="E107" s="1233" t="s">
        <v>21</v>
      </c>
      <c r="F107" s="1233">
        <v>89097</v>
      </c>
      <c r="G107" s="153">
        <v>9469</v>
      </c>
      <c r="H107" s="1284" t="s">
        <v>39</v>
      </c>
      <c r="I107" s="1533" t="s">
        <v>25</v>
      </c>
      <c r="Q107" s="1453"/>
      <c r="R107" s="1453"/>
      <c r="S107" s="1453"/>
      <c r="T107" s="1260"/>
      <c r="U107" s="1260"/>
      <c r="V107" s="1281" t="s">
        <v>25</v>
      </c>
      <c r="W107" s="1282" t="s">
        <v>25</v>
      </c>
      <c r="X107" s="1315">
        <v>44136</v>
      </c>
      <c r="Y107" s="1233" t="s">
        <v>21</v>
      </c>
      <c r="Z107" s="1233" t="s">
        <v>21</v>
      </c>
      <c r="AA107" s="1233">
        <v>83561</v>
      </c>
      <c r="AB107" s="153" t="s">
        <v>21</v>
      </c>
      <c r="AC107" s="1284" t="s">
        <v>39</v>
      </c>
      <c r="AD107" s="1533" t="s">
        <v>25</v>
      </c>
      <c r="AE107" s="1260"/>
      <c r="AF107" s="1260"/>
      <c r="AG107" s="1260"/>
      <c r="AH107" s="1260"/>
      <c r="AI107" s="1260"/>
      <c r="AJ107" s="1260"/>
      <c r="AK107" s="1260"/>
      <c r="AL107" s="1260"/>
      <c r="AM107" s="1260"/>
      <c r="AN107" s="1260"/>
      <c r="AO107" s="1260"/>
      <c r="AP107" s="1260"/>
    </row>
    <row r="108" spans="1:42" ht="14.25" customHeight="1">
      <c r="A108" s="1295" t="s">
        <v>25</v>
      </c>
      <c r="B108" s="1296" t="s">
        <v>25</v>
      </c>
      <c r="C108" s="1316">
        <v>44166</v>
      </c>
      <c r="D108" s="1232" t="s">
        <v>21</v>
      </c>
      <c r="E108" s="1232" t="s">
        <v>21</v>
      </c>
      <c r="F108" s="1232">
        <v>85201</v>
      </c>
      <c r="G108" s="361">
        <v>9039</v>
      </c>
      <c r="H108" s="1298" t="s">
        <v>40</v>
      </c>
      <c r="I108" s="1537" t="s">
        <v>25</v>
      </c>
      <c r="Q108" s="1453"/>
      <c r="R108" s="1453"/>
      <c r="S108" s="1453"/>
      <c r="T108" s="1260"/>
      <c r="U108" s="1260"/>
      <c r="V108" s="1295" t="s">
        <v>25</v>
      </c>
      <c r="W108" s="1296" t="s">
        <v>25</v>
      </c>
      <c r="X108" s="1316">
        <v>44166</v>
      </c>
      <c r="Y108" s="1232" t="s">
        <v>21</v>
      </c>
      <c r="Z108" s="1232" t="s">
        <v>21</v>
      </c>
      <c r="AA108" s="1232">
        <v>80829</v>
      </c>
      <c r="AB108" s="361" t="s">
        <v>21</v>
      </c>
      <c r="AC108" s="1298" t="s">
        <v>40</v>
      </c>
      <c r="AD108" s="1537" t="s">
        <v>25</v>
      </c>
      <c r="AE108" s="1260"/>
      <c r="AF108" s="1260"/>
      <c r="AG108" s="1260"/>
      <c r="AH108" s="1260"/>
      <c r="AI108" s="1260"/>
      <c r="AJ108" s="1260"/>
      <c r="AK108" s="1260"/>
      <c r="AL108" s="1260"/>
      <c r="AM108" s="1260"/>
      <c r="AN108" s="1260"/>
      <c r="AO108" s="1260"/>
      <c r="AP108" s="1260"/>
    </row>
    <row r="109" spans="1:42">
      <c r="H109" s="1260"/>
      <c r="I109" s="1260"/>
      <c r="J109" s="1260"/>
      <c r="K109" s="1260"/>
      <c r="L109" s="1260"/>
      <c r="M109" s="1260"/>
      <c r="N109" s="1260"/>
      <c r="O109" s="1260"/>
      <c r="P109" s="1260"/>
      <c r="Q109" s="1260"/>
      <c r="R109" s="1260"/>
      <c r="S109" s="1260"/>
      <c r="T109" s="1260"/>
      <c r="U109" s="1260"/>
      <c r="V109" s="1260"/>
      <c r="W109" s="1260"/>
      <c r="X109" s="1260"/>
      <c r="Y109" s="1260"/>
      <c r="Z109" s="1260"/>
      <c r="AA109" s="1260"/>
      <c r="AB109" s="1260"/>
      <c r="AC109" s="1260"/>
      <c r="AD109" s="1260"/>
      <c r="AE109" s="1260"/>
      <c r="AF109" s="1260"/>
      <c r="AG109" s="1260"/>
      <c r="AH109" s="1260"/>
      <c r="AI109" s="1260"/>
      <c r="AJ109" s="1260"/>
      <c r="AK109" s="1260"/>
      <c r="AL109" s="1260"/>
      <c r="AM109" s="1260"/>
      <c r="AN109" s="1260"/>
      <c r="AO109" s="1260"/>
      <c r="AP109" s="1260"/>
    </row>
    <row r="116" spans="1:3" ht="14">
      <c r="A116" s="2252"/>
      <c r="B116" s="2252"/>
      <c r="C116" s="2252"/>
    </row>
    <row r="117" spans="1:3" ht="14">
      <c r="A117" s="2252"/>
      <c r="B117" s="2252"/>
      <c r="C117" s="2252"/>
    </row>
    <row r="118" spans="1:3" ht="14">
      <c r="A118" s="2252"/>
      <c r="B118" s="2252"/>
      <c r="C118" s="2252"/>
    </row>
    <row r="119" spans="1:3" ht="14">
      <c r="A119" s="2252"/>
      <c r="B119" s="2252"/>
      <c r="C119" s="2252"/>
    </row>
    <row r="120" spans="1:3" ht="14">
      <c r="A120" s="2252"/>
      <c r="B120" s="2252"/>
      <c r="C120" s="2252"/>
    </row>
    <row r="121" spans="1:3">
      <c r="A121" s="2253"/>
      <c r="B121" s="2253"/>
      <c r="C121" s="2253"/>
    </row>
    <row r="122" spans="1:3" ht="14">
      <c r="A122" s="1269"/>
      <c r="B122" s="1269"/>
      <c r="C122" s="1269"/>
    </row>
    <row r="123" spans="1:3" ht="14">
      <c r="A123" s="1269"/>
      <c r="B123" s="1269"/>
      <c r="C123" s="1269"/>
    </row>
    <row r="124" spans="1:3">
      <c r="A124" s="2253"/>
      <c r="B124" s="2253"/>
      <c r="C124" s="2253"/>
    </row>
    <row r="125" spans="1:3" ht="14">
      <c r="A125" s="1269"/>
      <c r="B125" s="1269"/>
      <c r="C125" s="1269"/>
    </row>
    <row r="126" spans="1:3" ht="14">
      <c r="A126" s="1312"/>
      <c r="B126" s="1312"/>
      <c r="C126" s="1312"/>
    </row>
    <row r="127" spans="1:3" ht="14">
      <c r="A127" s="1269"/>
      <c r="B127" s="1269"/>
      <c r="C127" s="1269"/>
    </row>
    <row r="128" spans="1:3" ht="14">
      <c r="A128" s="1269"/>
      <c r="B128" s="1269"/>
      <c r="C128" s="1269"/>
    </row>
    <row r="129" spans="1:3" ht="14">
      <c r="A129" s="1269"/>
      <c r="B129" s="1269"/>
      <c r="C129" s="1269"/>
    </row>
    <row r="130" spans="1:3" ht="14">
      <c r="A130" s="1269"/>
      <c r="B130" s="1269"/>
      <c r="C130" s="1269"/>
    </row>
    <row r="131" spans="1:3" ht="14">
      <c r="A131" s="1269"/>
      <c r="B131" s="1269"/>
      <c r="C131" s="1269"/>
    </row>
    <row r="132" spans="1:3" ht="14">
      <c r="A132" s="1269"/>
      <c r="B132" s="1269"/>
      <c r="C132" s="1269"/>
    </row>
    <row r="133" spans="1:3" ht="14">
      <c r="A133" s="1269"/>
      <c r="B133" s="1269"/>
      <c r="C133" s="1269"/>
    </row>
    <row r="134" spans="1:3" ht="14">
      <c r="A134" s="1269"/>
      <c r="B134" s="1269"/>
      <c r="C134" s="1269"/>
    </row>
    <row r="135" spans="1:3" ht="14">
      <c r="A135" s="1269"/>
      <c r="B135" s="1269"/>
      <c r="C135" s="1269"/>
    </row>
    <row r="136" spans="1:3" ht="14">
      <c r="A136" s="1269"/>
      <c r="B136" s="1269"/>
      <c r="C136" s="1269"/>
    </row>
    <row r="137" spans="1:3" ht="14">
      <c r="A137" s="1269"/>
      <c r="B137" s="1269"/>
      <c r="C137" s="1269"/>
    </row>
    <row r="138" spans="1:3" ht="14">
      <c r="A138" s="1269"/>
      <c r="B138" s="1269"/>
      <c r="C138" s="1269"/>
    </row>
    <row r="139" spans="1:3" ht="14">
      <c r="A139" s="1269"/>
      <c r="B139" s="1269"/>
      <c r="C139" s="1269"/>
    </row>
    <row r="140" spans="1:3" ht="14">
      <c r="A140" s="1269"/>
      <c r="B140" s="1269"/>
      <c r="C140" s="1269"/>
    </row>
    <row r="141" spans="1:3" ht="14">
      <c r="A141" s="1269"/>
      <c r="B141" s="1269"/>
      <c r="C141" s="1269"/>
    </row>
  </sheetData>
  <mergeCells count="29">
    <mergeCell ref="A76:C82"/>
    <mergeCell ref="H76:I82"/>
    <mergeCell ref="V76:X82"/>
    <mergeCell ref="AC76:AD82"/>
    <mergeCell ref="E79:E80"/>
    <mergeCell ref="Z79:Z80"/>
    <mergeCell ref="A42:C48"/>
    <mergeCell ref="T42:U48"/>
    <mergeCell ref="V42:X48"/>
    <mergeCell ref="AO42:AP48"/>
    <mergeCell ref="F46:F47"/>
    <mergeCell ref="G46:G47"/>
    <mergeCell ref="P46:P47"/>
    <mergeCell ref="AA46:AA47"/>
    <mergeCell ref="AB46:AB47"/>
    <mergeCell ref="AK46:AK47"/>
    <mergeCell ref="F7:J7"/>
    <mergeCell ref="A8:C14"/>
    <mergeCell ref="T8:U14"/>
    <mergeCell ref="V8:X14"/>
    <mergeCell ref="AO8:AP14"/>
    <mergeCell ref="S11:S12"/>
    <mergeCell ref="AN11:AN12"/>
    <mergeCell ref="D12:D13"/>
    <mergeCell ref="E12:E13"/>
    <mergeCell ref="N12:N13"/>
    <mergeCell ref="Y12:Y13"/>
    <mergeCell ref="Z12:Z13"/>
    <mergeCell ref="AI12:AI13"/>
  </mergeCells>
  <phoneticPr fontId="99"/>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colBreaks count="3" manualBreakCount="3">
    <brk id="11" max="108" man="1"/>
    <brk id="21" max="108" man="1"/>
    <brk id="32" max="10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2247F-D454-4999-91A6-B83B444A3194}">
  <sheetPr>
    <tabColor theme="3" tint="0.39997558519241921"/>
  </sheetPr>
  <dimension ref="A1:FM218"/>
  <sheetViews>
    <sheetView zoomScaleNormal="100" zoomScaleSheetLayoutView="80" workbookViewId="0"/>
  </sheetViews>
  <sheetFormatPr defaultColWidth="9" defaultRowHeight="13"/>
  <cols>
    <col min="1" max="1" width="8.7265625" style="1248" customWidth="1"/>
    <col min="2" max="2" width="6.6328125" style="1248" customWidth="1"/>
    <col min="3" max="3" width="11.6328125" style="1248" customWidth="1"/>
    <col min="4" max="11" width="17.08984375" style="1248" customWidth="1"/>
    <col min="12" max="19" width="17.6328125" style="1248" customWidth="1"/>
    <col min="20" max="21" width="10.6328125" style="1248" customWidth="1"/>
    <col min="22" max="22" width="8.7265625" style="1248" customWidth="1"/>
    <col min="23" max="23" width="6.6328125" style="1248" customWidth="1"/>
    <col min="24" max="24" width="11.6328125" style="1248" customWidth="1"/>
    <col min="25" max="32" width="17.08984375" style="1248" customWidth="1"/>
    <col min="33" max="35" width="17.6328125" style="1248" customWidth="1"/>
    <col min="36" max="36" width="17.7265625" style="1248" customWidth="1"/>
    <col min="37" max="40" width="17.6328125" style="1248" customWidth="1"/>
    <col min="41" max="42" width="10.6328125" style="1248" customWidth="1"/>
    <col min="43" max="43" width="8.7265625" style="1248" customWidth="1"/>
    <col min="44" max="44" width="6.6328125" style="1248" customWidth="1"/>
    <col min="45" max="45" width="11.6328125" style="1248" customWidth="1"/>
    <col min="46" max="49" width="17.08984375" style="1248" customWidth="1"/>
    <col min="50" max="50" width="17.6328125" style="1248" customWidth="1"/>
    <col min="51" max="53" width="17.08984375" style="1248" customWidth="1"/>
    <col min="54" max="61" width="17.6328125" style="1248" customWidth="1"/>
    <col min="62" max="63" width="10.6328125" style="1248" customWidth="1"/>
    <col min="64" max="64" width="8.7265625" style="1248" customWidth="1"/>
    <col min="65" max="65" width="6.6328125" style="1248" customWidth="1"/>
    <col min="66" max="66" width="11.6328125" style="1248" customWidth="1"/>
    <col min="67" max="74" width="17.08984375" style="1248" customWidth="1"/>
    <col min="75" max="75" width="18.453125" style="1248" customWidth="1"/>
    <col min="76" max="82" width="17.6328125" style="1248" customWidth="1"/>
    <col min="83" max="84" width="10.6328125" style="1248" customWidth="1"/>
    <col min="85" max="85" width="8.7265625" style="1248" customWidth="1"/>
    <col min="86" max="86" width="6.6328125" style="1248" customWidth="1"/>
    <col min="87" max="87" width="11.6328125" style="1248" customWidth="1"/>
    <col min="88" max="95" width="17.08984375" style="1248" customWidth="1"/>
    <col min="96" max="103" width="17.6328125" style="1248" customWidth="1"/>
    <col min="104" max="105" width="10.6328125" style="1248" customWidth="1"/>
    <col min="106" max="106" width="8.7265625" style="1248" customWidth="1"/>
    <col min="107" max="107" width="6.6328125" style="1248" customWidth="1"/>
    <col min="108" max="108" width="11.6328125" style="1248" customWidth="1"/>
    <col min="109" max="116" width="17.08984375" style="1248" customWidth="1"/>
    <col min="117" max="124" width="17.6328125" style="1248" customWidth="1"/>
    <col min="125" max="126" width="10.6328125" style="1248" customWidth="1"/>
    <col min="127" max="127" width="8.7265625" style="1248" customWidth="1"/>
    <col min="128" max="128" width="6.6328125" style="1248" customWidth="1"/>
    <col min="129" max="129" width="11.6328125" style="1248" customWidth="1"/>
    <col min="130" max="137" width="17.08984375" style="1248" customWidth="1"/>
    <col min="138" max="145" width="17.6328125" style="1248" customWidth="1"/>
    <col min="146" max="147" width="10.6328125" style="1248" customWidth="1"/>
    <col min="148" max="148" width="8.7265625" style="1248" customWidth="1"/>
    <col min="149" max="149" width="6.6328125" style="1248" customWidth="1"/>
    <col min="150" max="150" width="11.6328125" style="1248" customWidth="1"/>
    <col min="151" max="158" width="17.08984375" style="1248" customWidth="1"/>
    <col min="159" max="166" width="17.6328125" style="1248" customWidth="1"/>
    <col min="167" max="168" width="10.6328125" style="1248" customWidth="1"/>
    <col min="169" max="169" width="15.6328125" style="1248" customWidth="1"/>
    <col min="170" max="16384" width="9" style="1248"/>
  </cols>
  <sheetData>
    <row r="1" spans="1:169" s="1391" customFormat="1" ht="15" customHeight="1">
      <c r="A1" s="1335" t="s">
        <v>647</v>
      </c>
      <c r="D1" s="1396"/>
      <c r="F1" s="1396"/>
      <c r="N1" s="1396"/>
      <c r="S1" s="1334"/>
      <c r="U1" s="1494" t="s">
        <v>647</v>
      </c>
      <c r="V1" s="1335" t="s">
        <v>647</v>
      </c>
      <c r="Y1" s="1396"/>
      <c r="AA1" s="1396"/>
      <c r="AI1" s="1396"/>
      <c r="AN1" s="1334"/>
      <c r="AP1" s="1494" t="s">
        <v>647</v>
      </c>
      <c r="AQ1" s="1335" t="s">
        <v>647</v>
      </c>
      <c r="AT1" s="1396"/>
      <c r="AV1" s="1396"/>
      <c r="BD1" s="1396"/>
      <c r="BI1" s="1334"/>
      <c r="BK1" s="1494" t="s">
        <v>647</v>
      </c>
      <c r="BL1" s="1335" t="s">
        <v>647</v>
      </c>
      <c r="BO1" s="1396"/>
      <c r="BQ1" s="1396"/>
      <c r="BY1" s="1396"/>
      <c r="CD1" s="1334"/>
      <c r="CF1" s="1494" t="s">
        <v>647</v>
      </c>
      <c r="CG1" s="1335" t="s">
        <v>647</v>
      </c>
      <c r="CJ1" s="1396"/>
      <c r="CL1" s="1396"/>
      <c r="CT1" s="1396"/>
      <c r="CY1" s="1334"/>
      <c r="DA1" s="1494" t="s">
        <v>647</v>
      </c>
      <c r="DB1" s="1335" t="s">
        <v>647</v>
      </c>
      <c r="DE1" s="1396"/>
      <c r="DG1" s="1396"/>
      <c r="DO1" s="1396"/>
      <c r="DT1" s="1334"/>
      <c r="DV1" s="1494" t="s">
        <v>647</v>
      </c>
      <c r="DW1" s="1335" t="s">
        <v>647</v>
      </c>
      <c r="DZ1" s="1396"/>
      <c r="EO1" s="1334"/>
      <c r="EQ1" s="1494" t="s">
        <v>647</v>
      </c>
      <c r="ER1" s="1335" t="s">
        <v>647</v>
      </c>
      <c r="EU1" s="1396"/>
      <c r="EW1" s="1396"/>
      <c r="FE1" s="1396"/>
      <c r="FJ1" s="1334"/>
      <c r="FL1" s="1494" t="s">
        <v>647</v>
      </c>
      <c r="FM1" s="1335"/>
    </row>
    <row r="2" spans="1:169" s="1391" customFormat="1" ht="15" customHeight="1">
      <c r="A2" s="1334" t="s">
        <v>1046</v>
      </c>
      <c r="B2" s="1396"/>
      <c r="C2" s="1396"/>
      <c r="E2" s="1396"/>
      <c r="F2" s="1396"/>
      <c r="L2" s="1396"/>
      <c r="M2" s="1396"/>
      <c r="N2" s="1396"/>
      <c r="U2" s="1877" t="s">
        <v>1047</v>
      </c>
      <c r="V2" s="1334" t="s">
        <v>1046</v>
      </c>
      <c r="W2" s="1396"/>
      <c r="X2" s="1396"/>
      <c r="Z2" s="1396"/>
      <c r="AA2" s="1396"/>
      <c r="AG2" s="1396"/>
      <c r="AH2" s="1396"/>
      <c r="AI2" s="1396"/>
      <c r="AP2" s="1877" t="s">
        <v>1047</v>
      </c>
      <c r="AQ2" s="1334" t="s">
        <v>1046</v>
      </c>
      <c r="AR2" s="1396"/>
      <c r="AS2" s="1396"/>
      <c r="AU2" s="1396"/>
      <c r="AV2" s="1396"/>
      <c r="BB2" s="1396"/>
      <c r="BC2" s="1396"/>
      <c r="BD2" s="1396"/>
      <c r="BK2" s="1877" t="s">
        <v>1047</v>
      </c>
      <c r="BL2" s="1334" t="s">
        <v>1046</v>
      </c>
      <c r="BM2" s="1396"/>
      <c r="BN2" s="1396"/>
      <c r="BP2" s="1396"/>
      <c r="BQ2" s="1396"/>
      <c r="BW2" s="1396"/>
      <c r="BX2" s="1396"/>
      <c r="BY2" s="1396"/>
      <c r="CF2" s="1877" t="s">
        <v>1047</v>
      </c>
      <c r="CG2" s="1334" t="s">
        <v>1046</v>
      </c>
      <c r="CH2" s="1396"/>
      <c r="CI2" s="1396"/>
      <c r="CK2" s="1396"/>
      <c r="CL2" s="1396"/>
      <c r="CR2" s="1396"/>
      <c r="CS2" s="1396"/>
      <c r="CT2" s="1396"/>
      <c r="DA2" s="1877" t="s">
        <v>1047</v>
      </c>
      <c r="DB2" s="1334" t="s">
        <v>1046</v>
      </c>
      <c r="DC2" s="1396"/>
      <c r="DD2" s="1396"/>
      <c r="DF2" s="1396"/>
      <c r="DG2" s="1396"/>
      <c r="DM2" s="1396"/>
      <c r="DN2" s="1396"/>
      <c r="DO2" s="1396"/>
      <c r="DV2" s="1877" t="s">
        <v>1047</v>
      </c>
      <c r="DW2" s="1334" t="s">
        <v>1046</v>
      </c>
      <c r="DX2" s="1396"/>
      <c r="DY2" s="1396"/>
      <c r="EA2" s="1396"/>
      <c r="EQ2" s="1877" t="s">
        <v>1047</v>
      </c>
      <c r="ER2" s="1334" t="s">
        <v>1046</v>
      </c>
      <c r="ES2" s="1396"/>
      <c r="ET2" s="1396"/>
      <c r="EV2" s="1396"/>
      <c r="EW2" s="1396"/>
      <c r="FC2" s="1396"/>
      <c r="FD2" s="1396"/>
      <c r="FE2" s="1396"/>
      <c r="FL2" s="1877" t="s">
        <v>1047</v>
      </c>
      <c r="FM2" s="1396"/>
    </row>
    <row r="3" spans="1:169">
      <c r="A3" s="1334"/>
      <c r="B3" s="1334"/>
      <c r="C3" s="1334"/>
      <c r="D3" s="1335"/>
      <c r="E3" s="1334"/>
      <c r="F3" s="1334"/>
      <c r="G3" s="1335"/>
      <c r="H3" s="1335"/>
      <c r="I3" s="1335"/>
      <c r="J3" s="1335"/>
      <c r="K3" s="1335"/>
      <c r="L3" s="1334"/>
      <c r="M3" s="1334"/>
      <c r="N3" s="1334"/>
      <c r="O3" s="1335"/>
      <c r="P3" s="1335"/>
      <c r="Q3" s="1335"/>
      <c r="R3" s="1334"/>
      <c r="S3" s="1335"/>
      <c r="T3" s="1335"/>
      <c r="U3" s="1335"/>
      <c r="V3" s="1334"/>
      <c r="W3" s="1334"/>
      <c r="X3" s="1334"/>
      <c r="Y3" s="1335"/>
      <c r="Z3" s="1334"/>
      <c r="AA3" s="1334"/>
      <c r="AB3" s="1335"/>
      <c r="AC3" s="1335"/>
      <c r="AD3" s="1335"/>
      <c r="AE3" s="1335"/>
      <c r="AF3" s="1335"/>
      <c r="AG3" s="1334"/>
      <c r="AH3" s="1334"/>
      <c r="AI3" s="1334"/>
      <c r="AJ3" s="1335"/>
      <c r="AK3" s="1335"/>
      <c r="AL3" s="1335"/>
      <c r="AM3" s="1334"/>
      <c r="AN3" s="1335"/>
      <c r="AO3" s="1335"/>
      <c r="AP3" s="1335"/>
      <c r="AQ3" s="1334"/>
      <c r="AR3" s="1334"/>
      <c r="AS3" s="1334"/>
      <c r="AT3" s="1335"/>
      <c r="AU3" s="1334"/>
      <c r="AV3" s="1334"/>
      <c r="AW3" s="1335"/>
      <c r="AX3" s="1335"/>
      <c r="AY3" s="1335"/>
      <c r="AZ3" s="1335"/>
      <c r="BA3" s="1335"/>
      <c r="BB3" s="1334"/>
      <c r="BC3" s="1334"/>
      <c r="BD3" s="1334"/>
      <c r="BE3" s="1335"/>
      <c r="BF3" s="1335"/>
      <c r="BG3" s="1335"/>
      <c r="BH3" s="1334"/>
      <c r="BI3" s="1335"/>
      <c r="BJ3" s="1335"/>
      <c r="BK3" s="1335"/>
      <c r="BL3" s="1334"/>
      <c r="BM3" s="1334"/>
      <c r="BN3" s="1334"/>
      <c r="BO3" s="1335"/>
      <c r="BP3" s="1334"/>
      <c r="BQ3" s="1334"/>
      <c r="BR3" s="1335"/>
      <c r="BS3" s="1335"/>
      <c r="BT3" s="1335"/>
      <c r="BU3" s="1335"/>
      <c r="BV3" s="1335"/>
      <c r="BW3" s="1334"/>
      <c r="BX3" s="1334"/>
      <c r="BY3" s="1334"/>
      <c r="BZ3" s="1335"/>
      <c r="CA3" s="1335"/>
      <c r="CB3" s="1335"/>
      <c r="CC3" s="1334"/>
      <c r="CD3" s="1335"/>
      <c r="CE3" s="1335"/>
      <c r="CF3" s="1335"/>
      <c r="CG3" s="1334"/>
      <c r="CH3" s="1334"/>
      <c r="CI3" s="1334"/>
      <c r="CJ3" s="1335"/>
      <c r="CK3" s="1334"/>
      <c r="CL3" s="1334"/>
      <c r="CM3" s="1335"/>
      <c r="CN3" s="1335"/>
      <c r="CO3" s="1335"/>
      <c r="CP3" s="1335"/>
      <c r="CQ3" s="1335"/>
      <c r="CR3" s="1334"/>
      <c r="CS3" s="1334"/>
      <c r="CT3" s="1334"/>
      <c r="CU3" s="1335"/>
      <c r="CV3" s="1335"/>
      <c r="CW3" s="1335"/>
      <c r="CX3" s="1334"/>
      <c r="CY3" s="1335"/>
      <c r="CZ3" s="1335"/>
      <c r="DA3" s="1335"/>
      <c r="DB3" s="1334"/>
      <c r="DC3" s="1334"/>
      <c r="DD3" s="1334"/>
      <c r="DE3" s="1335"/>
      <c r="DF3" s="1334"/>
      <c r="DG3" s="1334"/>
      <c r="DH3" s="1335"/>
      <c r="DI3" s="1335"/>
      <c r="DJ3" s="1335"/>
      <c r="DK3" s="1335"/>
      <c r="DL3" s="1335"/>
      <c r="DM3" s="1334"/>
      <c r="DN3" s="1334"/>
      <c r="DO3" s="1334"/>
      <c r="DP3" s="1335"/>
      <c r="DQ3" s="1335"/>
      <c r="DR3" s="1335"/>
      <c r="DS3" s="1334"/>
      <c r="DT3" s="1335"/>
      <c r="DU3" s="1335"/>
      <c r="DV3" s="1335"/>
      <c r="DW3" s="1334"/>
      <c r="DX3" s="1334"/>
      <c r="DY3" s="1334"/>
      <c r="DZ3" s="1335"/>
      <c r="EA3" s="1334"/>
      <c r="EB3" s="1335"/>
      <c r="EC3" s="1335"/>
      <c r="ED3" s="1335"/>
      <c r="EE3" s="1335"/>
      <c r="EF3" s="1335"/>
      <c r="EG3" s="1335"/>
      <c r="EH3" s="1335"/>
      <c r="EI3" s="1335"/>
      <c r="EJ3" s="1335"/>
      <c r="EK3" s="1335"/>
      <c r="EL3" s="1335"/>
      <c r="EM3" s="1335"/>
      <c r="EN3" s="1334"/>
      <c r="EO3" s="1335"/>
      <c r="EP3" s="1335"/>
      <c r="EQ3" s="1335"/>
      <c r="ER3" s="1334"/>
      <c r="ES3" s="1334"/>
      <c r="ET3" s="1334"/>
      <c r="EU3" s="1335"/>
      <c r="EV3" s="1334"/>
      <c r="EW3" s="1334"/>
      <c r="EX3" s="1335"/>
      <c r="EY3" s="1335"/>
      <c r="EZ3" s="1335"/>
      <c r="FA3" s="1335"/>
      <c r="FB3" s="1335"/>
      <c r="FC3" s="1334"/>
      <c r="FD3" s="1334"/>
      <c r="FE3" s="1334"/>
      <c r="FF3" s="1335"/>
      <c r="FG3" s="1335"/>
      <c r="FH3" s="1335"/>
      <c r="FI3" s="1334"/>
      <c r="FJ3" s="1335"/>
      <c r="FK3" s="1335"/>
      <c r="FL3" s="1335"/>
      <c r="FM3" s="1334"/>
    </row>
    <row r="4" spans="1:169" ht="18.75" customHeight="1">
      <c r="A4" s="1260"/>
      <c r="B4" s="1260"/>
      <c r="C4" s="1260"/>
      <c r="D4" s="1260"/>
      <c r="E4" s="1260"/>
      <c r="F4" s="1260"/>
      <c r="G4" s="1260"/>
      <c r="H4" s="1260"/>
      <c r="I4" s="1260"/>
      <c r="J4" s="1260"/>
      <c r="K4" s="1260"/>
      <c r="L4" s="1260"/>
      <c r="M4" s="1260"/>
      <c r="N4" s="1260"/>
      <c r="O4" s="1260"/>
      <c r="P4" s="1260"/>
      <c r="Q4" s="1260"/>
      <c r="R4" s="1260"/>
      <c r="S4" s="1260"/>
      <c r="T4" s="1260"/>
      <c r="U4" s="1260"/>
      <c r="V4" s="1260"/>
      <c r="W4" s="1260"/>
      <c r="X4" s="1260"/>
      <c r="Y4" s="1260"/>
      <c r="Z4" s="1260"/>
      <c r="AA4" s="1260"/>
      <c r="AB4" s="1260"/>
      <c r="AC4" s="1260"/>
      <c r="AD4" s="1260"/>
      <c r="AE4" s="1260"/>
      <c r="AF4" s="1260"/>
      <c r="AG4" s="1260"/>
      <c r="AH4" s="1260"/>
      <c r="AI4" s="1260"/>
      <c r="AJ4" s="1260"/>
      <c r="AK4" s="1260"/>
      <c r="AL4" s="1260"/>
      <c r="AM4" s="1260"/>
      <c r="AN4" s="1260"/>
      <c r="AO4" s="1260"/>
      <c r="AP4" s="1260"/>
      <c r="AQ4" s="1260"/>
      <c r="AR4" s="1260"/>
      <c r="AS4" s="1260"/>
      <c r="AT4" s="1260"/>
      <c r="AU4" s="1260"/>
      <c r="AV4" s="1260"/>
      <c r="AW4" s="1260"/>
      <c r="AX4" s="1260"/>
      <c r="AY4" s="1260"/>
      <c r="AZ4" s="1260"/>
      <c r="BA4" s="1260"/>
      <c r="BB4" s="1260"/>
      <c r="BC4" s="1260"/>
      <c r="BD4" s="1260"/>
      <c r="BE4" s="1260"/>
      <c r="BF4" s="1260"/>
      <c r="BG4" s="1260"/>
      <c r="BH4" s="1260"/>
      <c r="BI4" s="1260"/>
      <c r="BJ4" s="1260"/>
      <c r="BK4" s="1260"/>
      <c r="BL4" s="1260"/>
      <c r="BM4" s="1260"/>
      <c r="BN4" s="1260"/>
      <c r="BO4" s="1260"/>
      <c r="BP4" s="1260"/>
      <c r="BQ4" s="1260"/>
      <c r="BR4" s="1260"/>
      <c r="BS4" s="1260"/>
      <c r="BT4" s="1260"/>
      <c r="BU4" s="1260"/>
      <c r="BV4" s="1260"/>
      <c r="BW4" s="1260"/>
      <c r="BX4" s="1260"/>
      <c r="BY4" s="1260"/>
      <c r="BZ4" s="1260"/>
      <c r="CA4" s="1260"/>
      <c r="CB4" s="1260"/>
      <c r="CC4" s="1260"/>
      <c r="CD4" s="1260"/>
      <c r="CE4" s="1260"/>
      <c r="CF4" s="1260"/>
      <c r="CG4" s="1260"/>
      <c r="CH4" s="1260"/>
      <c r="CI4" s="1260"/>
      <c r="CJ4" s="1260"/>
      <c r="CK4" s="1260"/>
      <c r="CL4" s="1260"/>
      <c r="CM4" s="1260"/>
      <c r="CN4" s="1260"/>
      <c r="CO4" s="1260"/>
      <c r="CP4" s="1260"/>
      <c r="CQ4" s="1260"/>
      <c r="CR4" s="1260"/>
      <c r="CS4" s="1260"/>
      <c r="CT4" s="1260"/>
      <c r="CU4" s="1260"/>
      <c r="CV4" s="1260"/>
      <c r="CW4" s="1260"/>
      <c r="CX4" s="1260"/>
      <c r="CY4" s="1260"/>
      <c r="CZ4" s="1260"/>
      <c r="DA4" s="1260"/>
      <c r="DB4" s="1260"/>
      <c r="DC4" s="1260"/>
      <c r="DD4" s="1260"/>
      <c r="DE4" s="1260"/>
      <c r="DF4" s="1260"/>
      <c r="DG4" s="1260"/>
      <c r="DH4" s="1260"/>
      <c r="DI4" s="1260"/>
      <c r="DJ4" s="1260"/>
      <c r="DK4" s="1260"/>
      <c r="DL4" s="1260"/>
      <c r="DM4" s="1260"/>
      <c r="DN4" s="1260"/>
      <c r="DO4" s="1260"/>
      <c r="DP4" s="1260"/>
      <c r="DQ4" s="1260"/>
      <c r="DR4" s="1260"/>
      <c r="DS4" s="1260"/>
      <c r="DT4" s="1260"/>
      <c r="DU4" s="1260"/>
      <c r="DV4" s="1260"/>
      <c r="DW4" s="1260"/>
      <c r="DX4" s="1260"/>
      <c r="DY4" s="1260"/>
      <c r="DZ4" s="1260"/>
      <c r="EA4" s="1260"/>
      <c r="EB4" s="1260"/>
      <c r="EC4" s="1260"/>
      <c r="ED4" s="1260"/>
      <c r="EE4" s="1260"/>
      <c r="EF4" s="1260"/>
      <c r="EG4" s="1260"/>
      <c r="EH4" s="1260"/>
      <c r="EI4" s="1260"/>
      <c r="EJ4" s="1260"/>
      <c r="EK4" s="1260"/>
      <c r="EL4" s="1260"/>
      <c r="EM4" s="1260"/>
      <c r="EN4" s="1260"/>
      <c r="EO4" s="1260"/>
      <c r="EP4" s="1260"/>
      <c r="EQ4" s="1260"/>
      <c r="ER4" s="1260"/>
      <c r="ES4" s="1260"/>
      <c r="ET4" s="1260"/>
      <c r="EU4" s="1260"/>
      <c r="EV4" s="1260"/>
      <c r="EW4" s="1260"/>
      <c r="EX4" s="1260"/>
      <c r="EY4" s="1260"/>
      <c r="EZ4" s="1260"/>
      <c r="FA4" s="1260"/>
      <c r="FB4" s="1260"/>
      <c r="FC4" s="1260"/>
      <c r="FD4" s="1260"/>
      <c r="FE4" s="1260"/>
      <c r="FF4" s="1260"/>
      <c r="FG4" s="1260"/>
      <c r="FH4" s="1260"/>
      <c r="FI4" s="1260"/>
      <c r="FJ4" s="1260"/>
      <c r="FK4" s="1260"/>
      <c r="FL4" s="1260"/>
      <c r="FM4" s="1260"/>
    </row>
    <row r="5" spans="1:169">
      <c r="A5" s="1260" t="s">
        <v>1184</v>
      </c>
      <c r="B5" s="1260"/>
      <c r="C5" s="1260"/>
      <c r="D5" s="1260"/>
      <c r="E5" s="1260"/>
      <c r="F5" s="1260"/>
      <c r="G5" s="1260"/>
      <c r="H5" s="1260"/>
      <c r="I5" s="1260"/>
      <c r="J5" s="1260"/>
      <c r="K5" s="1260"/>
      <c r="L5" s="1260"/>
      <c r="M5" s="1260"/>
      <c r="N5" s="1260"/>
      <c r="O5" s="1260"/>
      <c r="P5" s="1260"/>
      <c r="Q5" s="1260"/>
      <c r="R5" s="1260"/>
      <c r="S5" s="1260"/>
      <c r="T5" s="1260"/>
      <c r="U5" s="1260"/>
      <c r="V5" s="1260"/>
      <c r="W5" s="1260"/>
      <c r="X5" s="1260"/>
      <c r="Y5" s="1260"/>
      <c r="Z5" s="1260"/>
      <c r="AA5" s="1260"/>
      <c r="AB5" s="1260"/>
      <c r="AC5" s="1260"/>
      <c r="AD5" s="1260"/>
      <c r="AE5" s="1260"/>
      <c r="AF5" s="1260"/>
      <c r="AG5" s="1260"/>
      <c r="AH5" s="1260"/>
      <c r="AI5" s="1260"/>
      <c r="AJ5" s="1260"/>
      <c r="AK5" s="1260"/>
      <c r="AL5" s="1260"/>
      <c r="AM5" s="1260"/>
      <c r="AN5" s="1260"/>
      <c r="AO5" s="1260"/>
      <c r="AP5" s="1260"/>
      <c r="AQ5" s="1260"/>
      <c r="AR5" s="1260"/>
      <c r="AS5" s="1260"/>
      <c r="AT5" s="1260"/>
      <c r="AU5" s="1260"/>
      <c r="AV5" s="1260"/>
      <c r="AW5" s="1260"/>
      <c r="AX5" s="1260"/>
      <c r="AY5" s="1260"/>
      <c r="AZ5" s="1260"/>
      <c r="BA5" s="1260"/>
      <c r="BB5" s="1260"/>
      <c r="BC5" s="1260"/>
      <c r="BD5" s="1260"/>
      <c r="BE5" s="1260"/>
      <c r="BF5" s="1260"/>
      <c r="BG5" s="1260"/>
      <c r="BH5" s="1260"/>
      <c r="BI5" s="1260"/>
      <c r="BJ5" s="1260"/>
      <c r="BK5" s="1260"/>
      <c r="BL5" s="1260"/>
      <c r="BM5" s="1260"/>
      <c r="BN5" s="1260"/>
      <c r="BO5" s="1260"/>
      <c r="BP5" s="1260"/>
      <c r="BQ5" s="1260"/>
      <c r="BR5" s="1260"/>
      <c r="BS5" s="1260"/>
      <c r="BT5" s="1260"/>
      <c r="BU5" s="1260"/>
      <c r="BV5" s="1260"/>
      <c r="BW5" s="1260"/>
      <c r="BX5" s="1260"/>
      <c r="BY5" s="1260"/>
      <c r="BZ5" s="1260"/>
      <c r="CA5" s="1260"/>
      <c r="CB5" s="1260"/>
      <c r="CC5" s="1260"/>
      <c r="CD5" s="1260"/>
      <c r="CE5" s="1260"/>
      <c r="CF5" s="1260"/>
      <c r="CG5" s="1260"/>
      <c r="CH5" s="1260"/>
      <c r="CI5" s="1260"/>
      <c r="CJ5" s="1260"/>
      <c r="CK5" s="1260"/>
      <c r="CL5" s="1260"/>
      <c r="CM5" s="1260"/>
      <c r="CN5" s="1260"/>
      <c r="CO5" s="1260"/>
      <c r="CP5" s="1260"/>
      <c r="CQ5" s="1260"/>
      <c r="CR5" s="1260"/>
      <c r="CS5" s="1260"/>
      <c r="CT5" s="1260"/>
      <c r="CU5" s="1260"/>
      <c r="CV5" s="1260"/>
      <c r="CW5" s="1260"/>
      <c r="CX5" s="1260"/>
      <c r="CY5" s="1260"/>
      <c r="CZ5" s="1260"/>
      <c r="DA5" s="1260"/>
      <c r="DB5" s="1260"/>
      <c r="DC5" s="1260"/>
      <c r="DD5" s="1260"/>
      <c r="DE5" s="1260"/>
      <c r="DF5" s="1260"/>
      <c r="DG5" s="1260"/>
      <c r="DH5" s="1260"/>
      <c r="DI5" s="1260"/>
      <c r="DJ5" s="1260"/>
      <c r="DK5" s="1260"/>
      <c r="DL5" s="1260"/>
      <c r="DM5" s="1260"/>
      <c r="DN5" s="1260"/>
      <c r="DO5" s="1260"/>
      <c r="DP5" s="1260"/>
      <c r="DQ5" s="1260"/>
      <c r="DR5" s="1260"/>
      <c r="DS5" s="1260"/>
      <c r="DT5" s="1260"/>
      <c r="DU5" s="1260"/>
      <c r="DV5" s="1260"/>
      <c r="DW5" s="1260"/>
      <c r="DX5" s="1260"/>
      <c r="DY5" s="1260"/>
      <c r="DZ5" s="1260"/>
      <c r="EA5" s="1260"/>
      <c r="EB5" s="1260"/>
      <c r="EC5" s="1260"/>
      <c r="ED5" s="1260"/>
      <c r="EE5" s="1260"/>
      <c r="EF5" s="1260"/>
      <c r="EG5" s="1260"/>
      <c r="EH5" s="1260"/>
      <c r="EI5" s="1260"/>
      <c r="EJ5" s="1260"/>
      <c r="EK5" s="1260"/>
      <c r="EL5" s="1260"/>
      <c r="EM5" s="1260"/>
      <c r="EN5" s="1260"/>
      <c r="EO5" s="1260"/>
      <c r="EP5" s="1260"/>
      <c r="EQ5" s="1260"/>
      <c r="ER5" s="1260"/>
      <c r="ES5" s="1260"/>
      <c r="ET5" s="1260"/>
      <c r="EU5" s="1260"/>
      <c r="EV5" s="1260"/>
      <c r="EW5" s="1260"/>
      <c r="EX5" s="1260"/>
      <c r="EY5" s="1260"/>
      <c r="EZ5" s="1260"/>
      <c r="FA5" s="1260"/>
      <c r="FB5" s="1260"/>
      <c r="FC5" s="1260"/>
      <c r="FD5" s="1260"/>
      <c r="FE5" s="1260"/>
      <c r="FF5" s="1260"/>
      <c r="FG5" s="1260"/>
      <c r="FH5" s="1260"/>
      <c r="FI5" s="1260"/>
      <c r="FJ5" s="1260"/>
      <c r="FK5" s="1260"/>
      <c r="FL5" s="1260"/>
      <c r="FM5" s="1260"/>
    </row>
    <row r="6" spans="1:169" s="1255" customFormat="1" ht="18.75" customHeight="1">
      <c r="A6" s="1501" t="s">
        <v>387</v>
      </c>
      <c r="B6" s="1502"/>
      <c r="C6" s="1502"/>
      <c r="D6" s="1427" t="s">
        <v>1947</v>
      </c>
      <c r="L6" s="1272"/>
      <c r="EM6" s="2254"/>
    </row>
    <row r="7" spans="1:169" s="1255" customFormat="1" ht="15">
      <c r="A7" s="1255" t="s">
        <v>740</v>
      </c>
      <c r="D7" s="1399" t="s">
        <v>343</v>
      </c>
      <c r="F7" s="2844" t="s">
        <v>738</v>
      </c>
      <c r="G7" s="2844"/>
      <c r="H7" s="2844"/>
      <c r="I7" s="2844"/>
      <c r="J7" s="2844"/>
      <c r="BF7" s="1301"/>
      <c r="DS7" s="1301"/>
      <c r="EM7" s="1301"/>
      <c r="EU7" s="1301"/>
      <c r="EV7" s="1301"/>
      <c r="EW7" s="1301"/>
      <c r="EX7" s="1301"/>
      <c r="EY7" s="1301"/>
      <c r="EZ7" s="1301"/>
      <c r="FA7" s="1301"/>
      <c r="FB7" s="1301"/>
      <c r="FC7" s="1301"/>
      <c r="FD7" s="1301"/>
    </row>
    <row r="8" spans="1:169" s="1255" customFormat="1" ht="18.75" customHeight="1">
      <c r="A8" s="2618" t="s">
        <v>734</v>
      </c>
      <c r="B8" s="2588"/>
      <c r="C8" s="2589"/>
      <c r="D8" s="1965" t="s">
        <v>1048</v>
      </c>
      <c r="E8" s="1943"/>
      <c r="F8" s="1943" t="s">
        <v>1948</v>
      </c>
      <c r="G8" s="1513"/>
      <c r="H8" s="2154"/>
      <c r="I8" s="1513"/>
      <c r="J8" s="1513"/>
      <c r="K8" s="2020" t="s">
        <v>741</v>
      </c>
      <c r="L8" s="1513" t="s">
        <v>826</v>
      </c>
      <c r="M8" s="1513"/>
      <c r="N8" s="1513"/>
      <c r="O8" s="1513"/>
      <c r="P8" s="1513"/>
      <c r="Q8" s="1513"/>
      <c r="R8" s="1513"/>
      <c r="S8" s="1513"/>
      <c r="T8" s="2611" t="s">
        <v>694</v>
      </c>
      <c r="U8" s="2787"/>
      <c r="V8" s="2618" t="s">
        <v>734</v>
      </c>
      <c r="W8" s="2588"/>
      <c r="X8" s="2589"/>
      <c r="Y8" s="2000" t="s">
        <v>1049</v>
      </c>
      <c r="Z8" s="1513"/>
      <c r="AA8" s="1513"/>
      <c r="AB8" s="1513"/>
      <c r="AC8" s="1513"/>
      <c r="AD8" s="1513"/>
      <c r="AE8" s="1513"/>
      <c r="AF8" s="2020" t="s">
        <v>741</v>
      </c>
      <c r="AG8" s="1345"/>
      <c r="AH8" s="1345"/>
      <c r="AI8" s="1345"/>
      <c r="AJ8" s="1345"/>
      <c r="AK8" s="1345"/>
      <c r="AL8" s="1345"/>
      <c r="AM8" s="1345"/>
      <c r="AN8" s="1401"/>
      <c r="AO8" s="2611" t="s">
        <v>694</v>
      </c>
      <c r="AP8" s="2787"/>
      <c r="AQ8" s="2618" t="s">
        <v>734</v>
      </c>
      <c r="AR8" s="2588"/>
      <c r="AS8" s="2589"/>
      <c r="AT8" s="2000" t="s">
        <v>1050</v>
      </c>
      <c r="AU8" s="1513"/>
      <c r="AV8" s="1941" t="s">
        <v>1949</v>
      </c>
      <c r="AW8" s="1957"/>
      <c r="AX8" s="1941"/>
      <c r="AY8" s="1513"/>
      <c r="AZ8" s="2000" t="s">
        <v>1190</v>
      </c>
      <c r="BA8" s="2255"/>
      <c r="BB8" s="1513"/>
      <c r="BC8" s="1513"/>
      <c r="BD8" s="1513" t="s">
        <v>714</v>
      </c>
      <c r="BE8" s="1513" t="s">
        <v>714</v>
      </c>
      <c r="BF8" s="1513"/>
      <c r="BG8" s="1513"/>
      <c r="BH8" s="1513"/>
      <c r="BI8" s="1513"/>
      <c r="BJ8" s="2611" t="s">
        <v>694</v>
      </c>
      <c r="BK8" s="2787"/>
      <c r="BL8" s="2618" t="s">
        <v>734</v>
      </c>
      <c r="BM8" s="2588"/>
      <c r="BN8" s="2589"/>
      <c r="BO8" s="2000" t="s">
        <v>1051</v>
      </c>
      <c r="BP8" s="1345"/>
      <c r="BQ8" s="1941" t="s">
        <v>1950</v>
      </c>
      <c r="BR8" s="1513"/>
      <c r="BS8" s="1513"/>
      <c r="BT8" s="1941"/>
      <c r="BU8" s="2256"/>
      <c r="BV8" s="2257" t="s">
        <v>741</v>
      </c>
      <c r="BW8" s="2101" t="s">
        <v>1052</v>
      </c>
      <c r="BX8" s="1345"/>
      <c r="BY8" s="2255" t="s">
        <v>1951</v>
      </c>
      <c r="BZ8" s="1345"/>
      <c r="CA8" s="1345"/>
      <c r="CB8" s="1345"/>
      <c r="CC8" s="1345"/>
      <c r="CD8" s="1401"/>
      <c r="CE8" s="2611" t="s">
        <v>694</v>
      </c>
      <c r="CF8" s="2787"/>
      <c r="CG8" s="2618" t="s">
        <v>734</v>
      </c>
      <c r="CH8" s="2588"/>
      <c r="CI8" s="2589"/>
      <c r="CJ8" s="2101" t="s">
        <v>1053</v>
      </c>
      <c r="CK8" s="2255"/>
      <c r="CL8" s="2255" t="s">
        <v>1952</v>
      </c>
      <c r="CM8" s="1345"/>
      <c r="CN8" s="1345"/>
      <c r="CO8" s="1345"/>
      <c r="CP8" s="1345"/>
      <c r="CQ8" s="2020" t="s">
        <v>741</v>
      </c>
      <c r="CR8" s="1345"/>
      <c r="CS8" s="1345"/>
      <c r="CT8" s="1957"/>
      <c r="CU8" s="1513"/>
      <c r="CV8" s="1513"/>
      <c r="CW8" s="1941"/>
      <c r="CX8" s="1513"/>
      <c r="CY8" s="2000" t="s">
        <v>1054</v>
      </c>
      <c r="CZ8" s="2611" t="s">
        <v>694</v>
      </c>
      <c r="DA8" s="2787"/>
      <c r="DB8" s="2618" t="s">
        <v>734</v>
      </c>
      <c r="DC8" s="2588"/>
      <c r="DD8" s="2589"/>
      <c r="DE8" s="2000" t="s">
        <v>1055</v>
      </c>
      <c r="DF8" s="1513"/>
      <c r="DG8" s="1941" t="s">
        <v>1953</v>
      </c>
      <c r="DH8" s="1513"/>
      <c r="DI8" s="1513"/>
      <c r="DJ8" s="1513" t="s">
        <v>1179</v>
      </c>
      <c r="DK8" s="1513"/>
      <c r="DL8" s="2020" t="s">
        <v>741</v>
      </c>
      <c r="DM8" s="1513"/>
      <c r="DN8" s="1513"/>
      <c r="DO8" s="1513"/>
      <c r="DP8" s="1941"/>
      <c r="DQ8" s="1941"/>
      <c r="DR8" s="1513"/>
      <c r="DS8" s="1941"/>
      <c r="DT8" s="1513"/>
      <c r="DU8" s="2611" t="s">
        <v>694</v>
      </c>
      <c r="DV8" s="2787"/>
      <c r="DW8" s="2618" t="s">
        <v>734</v>
      </c>
      <c r="DX8" s="2588"/>
      <c r="DY8" s="2589"/>
      <c r="DZ8" s="2000" t="s">
        <v>1056</v>
      </c>
      <c r="EA8" s="2258"/>
      <c r="EB8" s="2258"/>
      <c r="EC8" s="1941" t="s">
        <v>1954</v>
      </c>
      <c r="ED8" s="2258"/>
      <c r="EE8" s="2258"/>
      <c r="EF8" s="2258"/>
      <c r="EG8" s="2020" t="s">
        <v>741</v>
      </c>
      <c r="EH8" s="2258"/>
      <c r="EI8" s="2258"/>
      <c r="EJ8" s="1345"/>
      <c r="EK8" s="2259"/>
      <c r="EL8" s="2260"/>
      <c r="EM8" s="2261"/>
      <c r="EN8" s="2262" t="s">
        <v>1057</v>
      </c>
      <c r="EO8" s="2263"/>
      <c r="EP8" s="2611" t="s">
        <v>694</v>
      </c>
      <c r="EQ8" s="2787"/>
      <c r="ER8" s="2618" t="s">
        <v>734</v>
      </c>
      <c r="ES8" s="2588"/>
      <c r="ET8" s="2589"/>
      <c r="EU8" s="2000" t="s">
        <v>1058</v>
      </c>
      <c r="EV8" s="1513"/>
      <c r="EW8" s="1941" t="s">
        <v>1955</v>
      </c>
      <c r="EX8" s="1301"/>
      <c r="FB8" s="2020" t="s">
        <v>741</v>
      </c>
      <c r="FE8" s="1345"/>
      <c r="FF8" s="1513"/>
      <c r="FG8" s="1513"/>
      <c r="FH8" s="1513"/>
      <c r="FI8" s="1513"/>
      <c r="FJ8" s="1514"/>
      <c r="FK8" s="2611" t="s">
        <v>694</v>
      </c>
      <c r="FL8" s="2787"/>
      <c r="FM8" s="1322"/>
    </row>
    <row r="9" spans="1:169" s="1255" customFormat="1" ht="17.25" customHeight="1">
      <c r="A9" s="2700"/>
      <c r="B9" s="2700"/>
      <c r="C9" s="2701"/>
      <c r="D9" s="1475" t="s">
        <v>219</v>
      </c>
      <c r="E9" s="1475" t="s">
        <v>345</v>
      </c>
      <c r="F9" s="1475" t="s">
        <v>736</v>
      </c>
      <c r="G9" s="1475" t="s">
        <v>293</v>
      </c>
      <c r="H9" s="1475" t="s">
        <v>294</v>
      </c>
      <c r="I9" s="1475" t="s">
        <v>295</v>
      </c>
      <c r="J9" s="1475" t="s">
        <v>346</v>
      </c>
      <c r="K9" s="1975" t="s">
        <v>369</v>
      </c>
      <c r="L9" s="1475" t="s">
        <v>298</v>
      </c>
      <c r="M9" s="1475" t="s">
        <v>299</v>
      </c>
      <c r="N9" s="1975" t="s">
        <v>370</v>
      </c>
      <c r="O9" s="1975" t="s">
        <v>1196</v>
      </c>
      <c r="P9" s="1475" t="s">
        <v>1197</v>
      </c>
      <c r="Q9" s="1475" t="s">
        <v>349</v>
      </c>
      <c r="R9" s="1475" t="s">
        <v>350</v>
      </c>
      <c r="S9" s="1975" t="s">
        <v>323</v>
      </c>
      <c r="T9" s="2788"/>
      <c r="U9" s="2789"/>
      <c r="V9" s="2700"/>
      <c r="W9" s="2700"/>
      <c r="X9" s="2701"/>
      <c r="Y9" s="1475" t="s">
        <v>350</v>
      </c>
      <c r="Z9" s="1975" t="s">
        <v>323</v>
      </c>
      <c r="AA9" s="1475" t="s">
        <v>10</v>
      </c>
      <c r="AB9" s="1475" t="s">
        <v>11</v>
      </c>
      <c r="AC9" s="1475" t="s">
        <v>1410</v>
      </c>
      <c r="AD9" s="1475" t="s">
        <v>371</v>
      </c>
      <c r="AE9" s="1475" t="s">
        <v>12</v>
      </c>
      <c r="AF9" s="1475" t="s">
        <v>13</v>
      </c>
      <c r="AG9" s="1475" t="s">
        <v>14</v>
      </c>
      <c r="AH9" s="1475" t="s">
        <v>15</v>
      </c>
      <c r="AI9" s="1475" t="s">
        <v>303</v>
      </c>
      <c r="AJ9" s="1475" t="s">
        <v>351</v>
      </c>
      <c r="AK9" s="1475" t="s">
        <v>351</v>
      </c>
      <c r="AL9" s="1475" t="s">
        <v>17</v>
      </c>
      <c r="AM9" s="1475" t="s">
        <v>18</v>
      </c>
      <c r="AN9" s="1475" t="s">
        <v>19</v>
      </c>
      <c r="AO9" s="2788"/>
      <c r="AP9" s="2789"/>
      <c r="AQ9" s="2700"/>
      <c r="AR9" s="2700"/>
      <c r="AS9" s="2701"/>
      <c r="AT9" s="1475" t="s">
        <v>11</v>
      </c>
      <c r="AU9" s="1475" t="s">
        <v>371</v>
      </c>
      <c r="AV9" s="2264" t="s">
        <v>87</v>
      </c>
      <c r="AW9" s="1475" t="s">
        <v>785</v>
      </c>
      <c r="AX9" s="1475" t="s">
        <v>5</v>
      </c>
      <c r="AY9" s="1475" t="s">
        <v>7</v>
      </c>
      <c r="AZ9" s="1475" t="s">
        <v>219</v>
      </c>
      <c r="BA9" s="1475" t="s">
        <v>345</v>
      </c>
      <c r="BB9" s="1475" t="s">
        <v>294</v>
      </c>
      <c r="BC9" s="1475" t="s">
        <v>295</v>
      </c>
      <c r="BD9" s="1475" t="s">
        <v>346</v>
      </c>
      <c r="BE9" s="1975" t="s">
        <v>369</v>
      </c>
      <c r="BF9" s="1475" t="s">
        <v>299</v>
      </c>
      <c r="BG9" s="1975" t="s">
        <v>1196</v>
      </c>
      <c r="BH9" s="1475" t="s">
        <v>1197</v>
      </c>
      <c r="BI9" s="1475" t="s">
        <v>349</v>
      </c>
      <c r="BJ9" s="2788"/>
      <c r="BK9" s="2789"/>
      <c r="BL9" s="2700"/>
      <c r="BM9" s="2700"/>
      <c r="BN9" s="2701"/>
      <c r="BO9" s="1475" t="s">
        <v>303</v>
      </c>
      <c r="BP9" s="1475" t="s">
        <v>351</v>
      </c>
      <c r="BQ9" s="1475" t="s">
        <v>351</v>
      </c>
      <c r="BR9" s="1475" t="s">
        <v>17</v>
      </c>
      <c r="BS9" s="2264" t="s">
        <v>87</v>
      </c>
      <c r="BT9" s="1475" t="s">
        <v>785</v>
      </c>
      <c r="BU9" s="1475" t="s">
        <v>5</v>
      </c>
      <c r="BV9" s="1475" t="s">
        <v>7</v>
      </c>
      <c r="BW9" s="1475" t="s">
        <v>219</v>
      </c>
      <c r="BX9" s="1475" t="s">
        <v>345</v>
      </c>
      <c r="BY9" s="1475" t="s">
        <v>293</v>
      </c>
      <c r="BZ9" s="1475" t="s">
        <v>294</v>
      </c>
      <c r="CA9" s="1475" t="s">
        <v>295</v>
      </c>
      <c r="CB9" s="1475" t="s">
        <v>346</v>
      </c>
      <c r="CC9" s="1975" t="s">
        <v>369</v>
      </c>
      <c r="CD9" s="1475" t="s">
        <v>298</v>
      </c>
      <c r="CE9" s="2788"/>
      <c r="CF9" s="2789"/>
      <c r="CG9" s="2700"/>
      <c r="CH9" s="2700"/>
      <c r="CI9" s="2701"/>
      <c r="CJ9" s="1975" t="s">
        <v>323</v>
      </c>
      <c r="CK9" s="1475" t="s">
        <v>10</v>
      </c>
      <c r="CL9" s="1475" t="s">
        <v>11</v>
      </c>
      <c r="CM9" s="1475" t="s">
        <v>371</v>
      </c>
      <c r="CN9" s="1475" t="s">
        <v>12</v>
      </c>
      <c r="CO9" s="1475" t="s">
        <v>13</v>
      </c>
      <c r="CP9" s="1475" t="s">
        <v>303</v>
      </c>
      <c r="CQ9" s="1475" t="s">
        <v>351</v>
      </c>
      <c r="CR9" s="1475" t="s">
        <v>351</v>
      </c>
      <c r="CS9" s="1475" t="s">
        <v>17</v>
      </c>
      <c r="CT9" s="1475" t="s">
        <v>19</v>
      </c>
      <c r="CU9" s="2264" t="s">
        <v>87</v>
      </c>
      <c r="CV9" s="1475" t="s">
        <v>785</v>
      </c>
      <c r="CW9" s="1475" t="s">
        <v>5</v>
      </c>
      <c r="CX9" s="1475" t="s">
        <v>7</v>
      </c>
      <c r="CY9" s="1475" t="s">
        <v>219</v>
      </c>
      <c r="CZ9" s="2788"/>
      <c r="DA9" s="2789"/>
      <c r="DB9" s="2700"/>
      <c r="DC9" s="2700"/>
      <c r="DD9" s="2701"/>
      <c r="DE9" s="1975" t="s">
        <v>369</v>
      </c>
      <c r="DF9" s="1475" t="s">
        <v>299</v>
      </c>
      <c r="DG9" s="1475" t="s">
        <v>1197</v>
      </c>
      <c r="DH9" s="1475" t="s">
        <v>350</v>
      </c>
      <c r="DI9" s="1475" t="s">
        <v>10</v>
      </c>
      <c r="DJ9" s="1475" t="s">
        <v>371</v>
      </c>
      <c r="DK9" s="1475" t="s">
        <v>12</v>
      </c>
      <c r="DL9" s="1475" t="s">
        <v>13</v>
      </c>
      <c r="DM9" s="1475" t="s">
        <v>15</v>
      </c>
      <c r="DN9" s="1475" t="s">
        <v>303</v>
      </c>
      <c r="DO9" s="1475" t="s">
        <v>351</v>
      </c>
      <c r="DP9" s="1475" t="s">
        <v>351</v>
      </c>
      <c r="DQ9" s="1475" t="s">
        <v>17</v>
      </c>
      <c r="DR9" s="1475" t="s">
        <v>87</v>
      </c>
      <c r="DS9" s="1475" t="s">
        <v>5</v>
      </c>
      <c r="DT9" s="1475" t="s">
        <v>7</v>
      </c>
      <c r="DU9" s="2788"/>
      <c r="DV9" s="2789"/>
      <c r="DW9" s="2700"/>
      <c r="DX9" s="2700"/>
      <c r="DY9" s="2701"/>
      <c r="DZ9" s="1475" t="s">
        <v>1197</v>
      </c>
      <c r="EA9" s="1475" t="s">
        <v>349</v>
      </c>
      <c r="EB9" s="1475" t="s">
        <v>350</v>
      </c>
      <c r="EC9" s="1475" t="s">
        <v>371</v>
      </c>
      <c r="ED9" s="1475" t="s">
        <v>12</v>
      </c>
      <c r="EE9" s="1475" t="s">
        <v>13</v>
      </c>
      <c r="EF9" s="1475" t="s">
        <v>15</v>
      </c>
      <c r="EG9" s="1475" t="s">
        <v>303</v>
      </c>
      <c r="EH9" s="1475" t="s">
        <v>351</v>
      </c>
      <c r="EI9" s="1475" t="s">
        <v>351</v>
      </c>
      <c r="EJ9" s="1475" t="s">
        <v>17</v>
      </c>
      <c r="EK9" s="1475" t="s">
        <v>87</v>
      </c>
      <c r="EL9" s="1475" t="s">
        <v>5</v>
      </c>
      <c r="EM9" s="1475" t="s">
        <v>7</v>
      </c>
      <c r="EN9" s="1475" t="s">
        <v>219</v>
      </c>
      <c r="EO9" s="1475" t="s">
        <v>345</v>
      </c>
      <c r="EP9" s="2788"/>
      <c r="EQ9" s="2789"/>
      <c r="ER9" s="2700"/>
      <c r="ES9" s="2700"/>
      <c r="ET9" s="2701"/>
      <c r="EU9" s="1475" t="s">
        <v>299</v>
      </c>
      <c r="EV9" s="1975" t="s">
        <v>1196</v>
      </c>
      <c r="EW9" s="1475" t="s">
        <v>350</v>
      </c>
      <c r="EX9" s="1975" t="s">
        <v>323</v>
      </c>
      <c r="EY9" s="1475" t="s">
        <v>10</v>
      </c>
      <c r="EZ9" s="1475" t="s">
        <v>11</v>
      </c>
      <c r="FA9" s="1475" t="s">
        <v>371</v>
      </c>
      <c r="FB9" s="1475" t="s">
        <v>12</v>
      </c>
      <c r="FC9" s="1475" t="s">
        <v>13</v>
      </c>
      <c r="FD9" s="1475" t="s">
        <v>15</v>
      </c>
      <c r="FE9" s="1475" t="s">
        <v>303</v>
      </c>
      <c r="FF9" s="1475" t="s">
        <v>351</v>
      </c>
      <c r="FG9" s="1475" t="s">
        <v>351</v>
      </c>
      <c r="FH9" s="1475" t="s">
        <v>17</v>
      </c>
      <c r="FI9" s="1475" t="s">
        <v>5</v>
      </c>
      <c r="FJ9" s="1475" t="s">
        <v>7</v>
      </c>
      <c r="FK9" s="2788"/>
      <c r="FL9" s="2789"/>
      <c r="FM9" s="1322"/>
    </row>
    <row r="10" spans="1:169" s="1255" customFormat="1" ht="16.5" customHeight="1">
      <c r="A10" s="2700"/>
      <c r="B10" s="2700"/>
      <c r="C10" s="2701"/>
      <c r="D10" s="1479" t="s">
        <v>9</v>
      </c>
      <c r="E10" s="1479" t="s">
        <v>9</v>
      </c>
      <c r="F10" s="1479"/>
      <c r="G10" s="1479"/>
      <c r="H10" s="1479"/>
      <c r="I10" s="1479"/>
      <c r="J10" s="1479"/>
      <c r="K10" s="1479"/>
      <c r="L10" s="1479" t="s">
        <v>1183</v>
      </c>
      <c r="M10" s="1479" t="s">
        <v>1183</v>
      </c>
      <c r="N10" s="1479" t="s">
        <v>372</v>
      </c>
      <c r="O10" s="1479"/>
      <c r="P10" s="1479"/>
      <c r="Q10" s="1479" t="s">
        <v>354</v>
      </c>
      <c r="R10" s="1479" t="s">
        <v>355</v>
      </c>
      <c r="S10" s="1479" t="s">
        <v>388</v>
      </c>
      <c r="T10" s="2788"/>
      <c r="U10" s="2789"/>
      <c r="V10" s="2700"/>
      <c r="W10" s="2700"/>
      <c r="X10" s="2701"/>
      <c r="Y10" s="1479" t="s">
        <v>355</v>
      </c>
      <c r="Z10" s="1479" t="s">
        <v>388</v>
      </c>
      <c r="AA10" s="1479"/>
      <c r="AB10" s="1976" t="s">
        <v>711</v>
      </c>
      <c r="AC10" s="1479"/>
      <c r="AD10" s="1479" t="s">
        <v>1470</v>
      </c>
      <c r="AE10" s="1479"/>
      <c r="AF10" s="1479"/>
      <c r="AG10" s="1479"/>
      <c r="AH10" s="1479"/>
      <c r="AI10" s="1479"/>
      <c r="AJ10" s="1479" t="s">
        <v>1467</v>
      </c>
      <c r="AK10" s="1479" t="s">
        <v>1468</v>
      </c>
      <c r="AL10" s="1479"/>
      <c r="AM10" s="1354"/>
      <c r="AN10" s="1479"/>
      <c r="AO10" s="2788"/>
      <c r="AP10" s="2789"/>
      <c r="AQ10" s="2700"/>
      <c r="AR10" s="2700"/>
      <c r="AS10" s="2701"/>
      <c r="AT10" s="1976" t="s">
        <v>711</v>
      </c>
      <c r="AU10" s="1479" t="s">
        <v>1470</v>
      </c>
      <c r="AV10" s="1354"/>
      <c r="AW10" s="1354"/>
      <c r="AX10" s="1479"/>
      <c r="AY10" s="1479"/>
      <c r="AZ10" s="1479" t="s">
        <v>9</v>
      </c>
      <c r="BA10" s="1479" t="s">
        <v>9</v>
      </c>
      <c r="BB10" s="1479"/>
      <c r="BC10" s="1479"/>
      <c r="BD10" s="1479"/>
      <c r="BE10" s="1479"/>
      <c r="BF10" s="1479" t="s">
        <v>1183</v>
      </c>
      <c r="BG10" s="1479"/>
      <c r="BH10" s="1479"/>
      <c r="BI10" s="1479" t="s">
        <v>354</v>
      </c>
      <c r="BJ10" s="2788"/>
      <c r="BK10" s="2789"/>
      <c r="BL10" s="2700"/>
      <c r="BM10" s="2700"/>
      <c r="BN10" s="2701"/>
      <c r="BO10" s="1479"/>
      <c r="BP10" s="1479" t="s">
        <v>1467</v>
      </c>
      <c r="BQ10" s="1479" t="s">
        <v>1468</v>
      </c>
      <c r="BR10" s="1479"/>
      <c r="BS10" s="1354"/>
      <c r="BT10" s="1354"/>
      <c r="BU10" s="1479"/>
      <c r="BV10" s="1479"/>
      <c r="BW10" s="1479" t="s">
        <v>9</v>
      </c>
      <c r="BX10" s="1479" t="s">
        <v>9</v>
      </c>
      <c r="BY10" s="1479"/>
      <c r="BZ10" s="1479"/>
      <c r="CA10" s="1479"/>
      <c r="CB10" s="1479"/>
      <c r="CC10" s="1479"/>
      <c r="CD10" s="1479" t="s">
        <v>1183</v>
      </c>
      <c r="CE10" s="2788"/>
      <c r="CF10" s="2789"/>
      <c r="CG10" s="2700"/>
      <c r="CH10" s="2700"/>
      <c r="CI10" s="2701"/>
      <c r="CJ10" s="1479" t="s">
        <v>388</v>
      </c>
      <c r="CK10" s="1479"/>
      <c r="CL10" s="2265" t="s">
        <v>711</v>
      </c>
      <c r="CM10" s="1479" t="s">
        <v>1470</v>
      </c>
      <c r="CN10" s="1479"/>
      <c r="CO10" s="1479"/>
      <c r="CP10" s="1479"/>
      <c r="CQ10" s="1479" t="s">
        <v>1467</v>
      </c>
      <c r="CR10" s="1479" t="s">
        <v>1468</v>
      </c>
      <c r="CS10" s="1479"/>
      <c r="CT10" s="1479"/>
      <c r="CU10" s="1354"/>
      <c r="CV10" s="1354"/>
      <c r="CW10" s="1479"/>
      <c r="CX10" s="1479"/>
      <c r="CY10" s="1479" t="s">
        <v>9</v>
      </c>
      <c r="CZ10" s="2788"/>
      <c r="DA10" s="2789"/>
      <c r="DB10" s="2700"/>
      <c r="DC10" s="2700"/>
      <c r="DD10" s="2701"/>
      <c r="DE10" s="1479"/>
      <c r="DF10" s="1479" t="s">
        <v>1183</v>
      </c>
      <c r="DG10" s="1479"/>
      <c r="DH10" s="1479" t="s">
        <v>355</v>
      </c>
      <c r="DI10" s="1479"/>
      <c r="DJ10" s="1479" t="s">
        <v>1470</v>
      </c>
      <c r="DK10" s="1479"/>
      <c r="DL10" s="1479"/>
      <c r="DM10" s="1479"/>
      <c r="DN10" s="1479"/>
      <c r="DO10" s="1479" t="s">
        <v>1467</v>
      </c>
      <c r="DP10" s="1479" t="s">
        <v>1468</v>
      </c>
      <c r="DQ10" s="1479"/>
      <c r="DR10" s="1354"/>
      <c r="DS10" s="1479"/>
      <c r="DT10" s="1479"/>
      <c r="DU10" s="2788"/>
      <c r="DV10" s="2789"/>
      <c r="DW10" s="2700"/>
      <c r="DX10" s="2700"/>
      <c r="DY10" s="2701"/>
      <c r="DZ10" s="1479"/>
      <c r="EA10" s="1479" t="s">
        <v>354</v>
      </c>
      <c r="EB10" s="1479" t="s">
        <v>355</v>
      </c>
      <c r="EC10" s="1479" t="s">
        <v>1470</v>
      </c>
      <c r="ED10" s="1479"/>
      <c r="EE10" s="1479"/>
      <c r="EF10" s="1479"/>
      <c r="EG10" s="1479"/>
      <c r="EH10" s="1479" t="s">
        <v>1467</v>
      </c>
      <c r="EI10" s="1479" t="s">
        <v>1468</v>
      </c>
      <c r="EJ10" s="1479"/>
      <c r="EK10" s="1354"/>
      <c r="EL10" s="1479"/>
      <c r="EM10" s="1479"/>
      <c r="EN10" s="1479" t="s">
        <v>9</v>
      </c>
      <c r="EO10" s="1479" t="s">
        <v>9</v>
      </c>
      <c r="EP10" s="2788"/>
      <c r="EQ10" s="2789"/>
      <c r="ER10" s="2700"/>
      <c r="ES10" s="2700"/>
      <c r="ET10" s="2701"/>
      <c r="EU10" s="1479" t="s">
        <v>1183</v>
      </c>
      <c r="EV10" s="1479"/>
      <c r="EW10" s="1479" t="s">
        <v>355</v>
      </c>
      <c r="EX10" s="1479" t="s">
        <v>388</v>
      </c>
      <c r="EY10" s="1479"/>
      <c r="EZ10" s="1976" t="s">
        <v>711</v>
      </c>
      <c r="FA10" s="1479" t="s">
        <v>1470</v>
      </c>
      <c r="FB10" s="1479"/>
      <c r="FC10" s="1479"/>
      <c r="FD10" s="1479"/>
      <c r="FE10" s="1479"/>
      <c r="FF10" s="1479" t="s">
        <v>1467</v>
      </c>
      <c r="FG10" s="1479" t="s">
        <v>1468</v>
      </c>
      <c r="FH10" s="1479"/>
      <c r="FI10" s="1479"/>
      <c r="FJ10" s="1479"/>
      <c r="FK10" s="2788"/>
      <c r="FL10" s="2789"/>
      <c r="FM10" s="1480"/>
    </row>
    <row r="11" spans="1:169" s="1255" customFormat="1" ht="16" customHeight="1">
      <c r="A11" s="2700"/>
      <c r="B11" s="2700"/>
      <c r="C11" s="2701"/>
      <c r="D11" s="1358" t="s">
        <v>1375</v>
      </c>
      <c r="E11" s="1358" t="s">
        <v>1385</v>
      </c>
      <c r="F11" s="1352"/>
      <c r="G11" s="1352"/>
      <c r="H11" s="1352"/>
      <c r="I11" s="1352" t="s">
        <v>358</v>
      </c>
      <c r="J11" s="1358" t="s">
        <v>386</v>
      </c>
      <c r="K11" s="1358" t="s">
        <v>386</v>
      </c>
      <c r="L11" s="1358"/>
      <c r="M11" s="1352" t="s">
        <v>1376</v>
      </c>
      <c r="N11" s="1358"/>
      <c r="O11" s="1352"/>
      <c r="P11" s="1352"/>
      <c r="Q11" s="1352" t="s">
        <v>1199</v>
      </c>
      <c r="R11" s="1977" t="s">
        <v>1377</v>
      </c>
      <c r="S11" s="1358" t="s">
        <v>1464</v>
      </c>
      <c r="T11" s="2788"/>
      <c r="U11" s="2789"/>
      <c r="V11" s="2700"/>
      <c r="W11" s="2700"/>
      <c r="X11" s="2701"/>
      <c r="Y11" s="1977" t="s">
        <v>1377</v>
      </c>
      <c r="Z11" s="1358" t="s">
        <v>1464</v>
      </c>
      <c r="AA11" s="1352"/>
      <c r="AB11" s="1352" t="s">
        <v>1201</v>
      </c>
      <c r="AC11" s="1352"/>
      <c r="AD11" s="1358"/>
      <c r="AE11" s="1358"/>
      <c r="AF11" s="1358" t="s">
        <v>1413</v>
      </c>
      <c r="AG11" s="1352" t="s">
        <v>1475</v>
      </c>
      <c r="AH11" s="1358"/>
      <c r="AI11" s="1358" t="s">
        <v>1376</v>
      </c>
      <c r="AJ11" s="1358"/>
      <c r="AK11" s="1358"/>
      <c r="AL11" s="1352"/>
      <c r="AM11" s="1352"/>
      <c r="AN11" s="1352"/>
      <c r="AO11" s="2788"/>
      <c r="AP11" s="2789"/>
      <c r="AQ11" s="2700"/>
      <c r="AR11" s="2700"/>
      <c r="AS11" s="2701"/>
      <c r="AT11" s="1352" t="s">
        <v>1201</v>
      </c>
      <c r="AU11" s="1358"/>
      <c r="AV11" s="1352"/>
      <c r="AW11" s="2823" t="s">
        <v>1476</v>
      </c>
      <c r="AX11" s="1358"/>
      <c r="AY11" s="1352"/>
      <c r="AZ11" s="1358" t="s">
        <v>1375</v>
      </c>
      <c r="BA11" s="1358" t="s">
        <v>1385</v>
      </c>
      <c r="BB11" s="1352"/>
      <c r="BC11" s="1352" t="s">
        <v>358</v>
      </c>
      <c r="BD11" s="1358" t="s">
        <v>386</v>
      </c>
      <c r="BE11" s="1352" t="s">
        <v>358</v>
      </c>
      <c r="BF11" s="1352" t="s">
        <v>1376</v>
      </c>
      <c r="BG11" s="1352"/>
      <c r="BH11" s="1352"/>
      <c r="BI11" s="1352" t="s">
        <v>1199</v>
      </c>
      <c r="BJ11" s="2788"/>
      <c r="BK11" s="2789"/>
      <c r="BL11" s="2700"/>
      <c r="BM11" s="2700"/>
      <c r="BN11" s="2701"/>
      <c r="BO11" s="1358" t="s">
        <v>1376</v>
      </c>
      <c r="BP11" s="1358"/>
      <c r="BQ11" s="1358"/>
      <c r="BR11" s="1352"/>
      <c r="BS11" s="1352"/>
      <c r="BT11" s="2823" t="s">
        <v>1469</v>
      </c>
      <c r="BU11" s="1358"/>
      <c r="BV11" s="1352"/>
      <c r="BW11" s="1358" t="s">
        <v>1375</v>
      </c>
      <c r="BX11" s="1358" t="s">
        <v>1385</v>
      </c>
      <c r="BY11" s="1352"/>
      <c r="BZ11" s="1352"/>
      <c r="CA11" s="1352" t="s">
        <v>358</v>
      </c>
      <c r="CB11" s="1358" t="s">
        <v>386</v>
      </c>
      <c r="CC11" s="1358" t="s">
        <v>386</v>
      </c>
      <c r="CD11" s="1358"/>
      <c r="CE11" s="2788"/>
      <c r="CF11" s="2789"/>
      <c r="CG11" s="2700"/>
      <c r="CH11" s="2700"/>
      <c r="CI11" s="2701"/>
      <c r="CJ11" s="1358" t="s">
        <v>1464</v>
      </c>
      <c r="CK11" s="1352"/>
      <c r="CL11" s="1352" t="s">
        <v>1201</v>
      </c>
      <c r="CM11" s="1358"/>
      <c r="CN11" s="1358"/>
      <c r="CO11" s="1358" t="s">
        <v>1413</v>
      </c>
      <c r="CP11" s="1358" t="s">
        <v>1376</v>
      </c>
      <c r="CQ11" s="1358"/>
      <c r="CR11" s="1358"/>
      <c r="CS11" s="1352"/>
      <c r="CT11" s="1352"/>
      <c r="CU11" s="1352"/>
      <c r="CV11" s="2823" t="s">
        <v>1469</v>
      </c>
      <c r="CW11" s="1358"/>
      <c r="CX11" s="1352"/>
      <c r="CY11" s="1358" t="s">
        <v>1375</v>
      </c>
      <c r="CZ11" s="2788"/>
      <c r="DA11" s="2789"/>
      <c r="DB11" s="2700"/>
      <c r="DC11" s="2700"/>
      <c r="DD11" s="2701"/>
      <c r="DE11" s="1352" t="s">
        <v>358</v>
      </c>
      <c r="DF11" s="1352" t="s">
        <v>1376</v>
      </c>
      <c r="DG11" s="1352"/>
      <c r="DH11" s="1977" t="s">
        <v>1377</v>
      </c>
      <c r="DI11" s="1352"/>
      <c r="DJ11" s="1358"/>
      <c r="DK11" s="1358"/>
      <c r="DL11" s="1358" t="s">
        <v>1413</v>
      </c>
      <c r="DM11" s="1358"/>
      <c r="DN11" s="1358" t="s">
        <v>1376</v>
      </c>
      <c r="DO11" s="1358"/>
      <c r="DP11" s="1358"/>
      <c r="DQ11" s="1352"/>
      <c r="DR11" s="1352"/>
      <c r="DS11" s="1358"/>
      <c r="DT11" s="1352"/>
      <c r="DU11" s="2788"/>
      <c r="DV11" s="2789"/>
      <c r="DW11" s="2700"/>
      <c r="DX11" s="2700"/>
      <c r="DY11" s="2701"/>
      <c r="DZ11" s="1352"/>
      <c r="EA11" s="1352" t="s">
        <v>1199</v>
      </c>
      <c r="EB11" s="1977" t="s">
        <v>1377</v>
      </c>
      <c r="EC11" s="1358"/>
      <c r="ED11" s="1358"/>
      <c r="EE11" s="1358" t="s">
        <v>1413</v>
      </c>
      <c r="EF11" s="1358"/>
      <c r="EG11" s="1358" t="s">
        <v>1376</v>
      </c>
      <c r="EH11" s="1358"/>
      <c r="EI11" s="1358"/>
      <c r="EJ11" s="1352"/>
      <c r="EK11" s="1352"/>
      <c r="EL11" s="1358"/>
      <c r="EM11" s="1352"/>
      <c r="EN11" s="1358" t="s">
        <v>1375</v>
      </c>
      <c r="EO11" s="1358" t="s">
        <v>1385</v>
      </c>
      <c r="EP11" s="2788"/>
      <c r="EQ11" s="2789"/>
      <c r="ER11" s="2700"/>
      <c r="ES11" s="2700"/>
      <c r="ET11" s="2701"/>
      <c r="EU11" s="1352" t="s">
        <v>1376</v>
      </c>
      <c r="EV11" s="1352"/>
      <c r="EW11" s="1977" t="s">
        <v>1377</v>
      </c>
      <c r="EX11" s="1358" t="s">
        <v>1464</v>
      </c>
      <c r="EY11" s="1352"/>
      <c r="EZ11" s="1352" t="s">
        <v>1201</v>
      </c>
      <c r="FA11" s="1358"/>
      <c r="FB11" s="1358"/>
      <c r="FC11" s="1358" t="s">
        <v>1413</v>
      </c>
      <c r="FD11" s="1358"/>
      <c r="FE11" s="1358" t="s">
        <v>1376</v>
      </c>
      <c r="FF11" s="1358"/>
      <c r="FG11" s="1358"/>
      <c r="FH11" s="1352"/>
      <c r="FI11" s="1358"/>
      <c r="FJ11" s="1352"/>
      <c r="FK11" s="2788"/>
      <c r="FL11" s="2789"/>
      <c r="FM11" s="1351"/>
    </row>
    <row r="12" spans="1:169" s="1255" customFormat="1" ht="16" customHeight="1">
      <c r="A12" s="2700"/>
      <c r="B12" s="2700"/>
      <c r="C12" s="2701"/>
      <c r="D12" s="2822" t="s">
        <v>1378</v>
      </c>
      <c r="E12" s="2822" t="s">
        <v>1378</v>
      </c>
      <c r="F12" s="1352" t="s">
        <v>717</v>
      </c>
      <c r="G12" s="1352" t="s">
        <v>716</v>
      </c>
      <c r="H12" s="1352" t="s">
        <v>1174</v>
      </c>
      <c r="I12" s="1358" t="s">
        <v>1379</v>
      </c>
      <c r="J12" s="1358" t="s">
        <v>1380</v>
      </c>
      <c r="K12" s="1358" t="s">
        <v>1382</v>
      </c>
      <c r="L12" s="1358" t="s">
        <v>1178</v>
      </c>
      <c r="M12" s="1352" t="s">
        <v>1330</v>
      </c>
      <c r="N12" s="1358" t="s">
        <v>1232</v>
      </c>
      <c r="O12" s="1352" t="s">
        <v>724</v>
      </c>
      <c r="P12" s="1352" t="s">
        <v>1198</v>
      </c>
      <c r="Q12" s="1352" t="s">
        <v>1208</v>
      </c>
      <c r="R12" s="2822" t="s">
        <v>1378</v>
      </c>
      <c r="S12" s="1352" t="s">
        <v>1477</v>
      </c>
      <c r="T12" s="2788"/>
      <c r="U12" s="2789"/>
      <c r="V12" s="2700"/>
      <c r="W12" s="2700"/>
      <c r="X12" s="2701"/>
      <c r="Y12" s="2822" t="s">
        <v>1378</v>
      </c>
      <c r="Z12" s="1352" t="s">
        <v>1477</v>
      </c>
      <c r="AA12" s="1352" t="s">
        <v>1387</v>
      </c>
      <c r="AB12" s="2857" t="s">
        <v>1381</v>
      </c>
      <c r="AC12" s="1352" t="s">
        <v>1202</v>
      </c>
      <c r="AD12" s="1358" t="s">
        <v>143</v>
      </c>
      <c r="AE12" s="1358" t="s">
        <v>1430</v>
      </c>
      <c r="AF12" s="1352" t="s">
        <v>1416</v>
      </c>
      <c r="AG12" s="1352" t="s">
        <v>1415</v>
      </c>
      <c r="AH12" s="1358" t="s">
        <v>1239</v>
      </c>
      <c r="AI12" s="1358" t="s">
        <v>1331</v>
      </c>
      <c r="AJ12" s="1358" t="s">
        <v>1241</v>
      </c>
      <c r="AK12" s="1358" t="s">
        <v>1203</v>
      </c>
      <c r="AL12" s="1352" t="s">
        <v>1329</v>
      </c>
      <c r="AM12" s="1352" t="s">
        <v>1216</v>
      </c>
      <c r="AN12" s="1352" t="s">
        <v>1204</v>
      </c>
      <c r="AO12" s="2788"/>
      <c r="AP12" s="2789"/>
      <c r="AQ12" s="2700"/>
      <c r="AR12" s="2700"/>
      <c r="AS12" s="2701"/>
      <c r="AT12" s="2857" t="s">
        <v>1381</v>
      </c>
      <c r="AU12" s="1358" t="s">
        <v>143</v>
      </c>
      <c r="AV12" s="1352" t="s">
        <v>1175</v>
      </c>
      <c r="AW12" s="2823"/>
      <c r="AX12" s="1358" t="s">
        <v>1383</v>
      </c>
      <c r="AY12" s="1352" t="s">
        <v>1207</v>
      </c>
      <c r="AZ12" s="2822" t="s">
        <v>1378</v>
      </c>
      <c r="BA12" s="2822" t="s">
        <v>1378</v>
      </c>
      <c r="BB12" s="1352" t="s">
        <v>1174</v>
      </c>
      <c r="BC12" s="1358" t="s">
        <v>1379</v>
      </c>
      <c r="BD12" s="1358" t="s">
        <v>1380</v>
      </c>
      <c r="BE12" s="1358" t="s">
        <v>1382</v>
      </c>
      <c r="BF12" s="1352" t="s">
        <v>1330</v>
      </c>
      <c r="BG12" s="1352" t="s">
        <v>724</v>
      </c>
      <c r="BH12" s="1352" t="s">
        <v>1198</v>
      </c>
      <c r="BI12" s="1352" t="s">
        <v>1208</v>
      </c>
      <c r="BJ12" s="2788"/>
      <c r="BK12" s="2789"/>
      <c r="BL12" s="2700"/>
      <c r="BM12" s="2700"/>
      <c r="BN12" s="2701"/>
      <c r="BO12" s="1358" t="s">
        <v>1331</v>
      </c>
      <c r="BP12" s="1358" t="s">
        <v>1241</v>
      </c>
      <c r="BQ12" s="1358" t="s">
        <v>1203</v>
      </c>
      <c r="BR12" s="1352" t="s">
        <v>1329</v>
      </c>
      <c r="BS12" s="1352" t="s">
        <v>1175</v>
      </c>
      <c r="BT12" s="2823"/>
      <c r="BU12" s="1358" t="s">
        <v>1383</v>
      </c>
      <c r="BV12" s="1352" t="s">
        <v>1207</v>
      </c>
      <c r="BW12" s="2822" t="s">
        <v>1378</v>
      </c>
      <c r="BX12" s="2822" t="s">
        <v>1378</v>
      </c>
      <c r="BY12" s="1352" t="s">
        <v>716</v>
      </c>
      <c r="BZ12" s="1352" t="s">
        <v>1174</v>
      </c>
      <c r="CA12" s="1358" t="s">
        <v>1379</v>
      </c>
      <c r="CB12" s="1358" t="s">
        <v>1380</v>
      </c>
      <c r="CC12" s="1358" t="s">
        <v>1382</v>
      </c>
      <c r="CD12" s="1358" t="s">
        <v>1178</v>
      </c>
      <c r="CE12" s="2788"/>
      <c r="CF12" s="2789"/>
      <c r="CG12" s="2700"/>
      <c r="CH12" s="2700"/>
      <c r="CI12" s="2701"/>
      <c r="CJ12" s="1358" t="s">
        <v>1477</v>
      </c>
      <c r="CK12" s="1352" t="s">
        <v>1387</v>
      </c>
      <c r="CL12" s="2857" t="s">
        <v>1381</v>
      </c>
      <c r="CM12" s="1358" t="s">
        <v>143</v>
      </c>
      <c r="CN12" s="1358" t="s">
        <v>1430</v>
      </c>
      <c r="CO12" s="1352" t="s">
        <v>1416</v>
      </c>
      <c r="CP12" s="1358" t="s">
        <v>1331</v>
      </c>
      <c r="CQ12" s="1358" t="s">
        <v>1241</v>
      </c>
      <c r="CR12" s="1358" t="s">
        <v>1203</v>
      </c>
      <c r="CS12" s="1352" t="s">
        <v>1329</v>
      </c>
      <c r="CT12" s="1352" t="s">
        <v>1204</v>
      </c>
      <c r="CU12" s="1352" t="s">
        <v>1175</v>
      </c>
      <c r="CV12" s="2828"/>
      <c r="CW12" s="1358" t="s">
        <v>1383</v>
      </c>
      <c r="CX12" s="1352" t="s">
        <v>1207</v>
      </c>
      <c r="CY12" s="2822" t="s">
        <v>1378</v>
      </c>
      <c r="CZ12" s="2788"/>
      <c r="DA12" s="2789"/>
      <c r="DB12" s="2700"/>
      <c r="DC12" s="2700"/>
      <c r="DD12" s="2701"/>
      <c r="DE12" s="1358" t="s">
        <v>1414</v>
      </c>
      <c r="DF12" s="1352" t="s">
        <v>1330</v>
      </c>
      <c r="DG12" s="1352" t="s">
        <v>1198</v>
      </c>
      <c r="DH12" s="2822" t="s">
        <v>1378</v>
      </c>
      <c r="DI12" s="1352" t="s">
        <v>1387</v>
      </c>
      <c r="DJ12" s="1358" t="s">
        <v>143</v>
      </c>
      <c r="DK12" s="1358" t="s">
        <v>1430</v>
      </c>
      <c r="DL12" s="1352" t="s">
        <v>1416</v>
      </c>
      <c r="DM12" s="1358" t="s">
        <v>1239</v>
      </c>
      <c r="DN12" s="1358" t="s">
        <v>1331</v>
      </c>
      <c r="DO12" s="1358" t="s">
        <v>1241</v>
      </c>
      <c r="DP12" s="1358" t="s">
        <v>1203</v>
      </c>
      <c r="DQ12" s="1352" t="s">
        <v>1329</v>
      </c>
      <c r="DR12" s="1352" t="s">
        <v>1175</v>
      </c>
      <c r="DS12" s="1358" t="s">
        <v>1383</v>
      </c>
      <c r="DT12" s="1352" t="s">
        <v>1207</v>
      </c>
      <c r="DU12" s="2788"/>
      <c r="DV12" s="2789"/>
      <c r="DW12" s="2700"/>
      <c r="DX12" s="2700"/>
      <c r="DY12" s="2701"/>
      <c r="DZ12" s="1352" t="s">
        <v>1198</v>
      </c>
      <c r="EA12" s="1352" t="s">
        <v>1208</v>
      </c>
      <c r="EB12" s="2822" t="s">
        <v>1378</v>
      </c>
      <c r="EC12" s="1358" t="s">
        <v>143</v>
      </c>
      <c r="ED12" s="1358" t="s">
        <v>1430</v>
      </c>
      <c r="EE12" s="1352" t="s">
        <v>1416</v>
      </c>
      <c r="EF12" s="1358" t="s">
        <v>1239</v>
      </c>
      <c r="EG12" s="1358" t="s">
        <v>1331</v>
      </c>
      <c r="EH12" s="1358" t="s">
        <v>1241</v>
      </c>
      <c r="EI12" s="1358" t="s">
        <v>1203</v>
      </c>
      <c r="EJ12" s="1352" t="s">
        <v>1329</v>
      </c>
      <c r="EK12" s="1352" t="s">
        <v>1175</v>
      </c>
      <c r="EL12" s="1358" t="s">
        <v>1383</v>
      </c>
      <c r="EM12" s="1352" t="s">
        <v>1207</v>
      </c>
      <c r="EN12" s="2822" t="s">
        <v>1378</v>
      </c>
      <c r="EO12" s="2822" t="s">
        <v>1378</v>
      </c>
      <c r="EP12" s="2788"/>
      <c r="EQ12" s="2789"/>
      <c r="ER12" s="2700"/>
      <c r="ES12" s="2700"/>
      <c r="ET12" s="2701"/>
      <c r="EU12" s="1352" t="s">
        <v>1330</v>
      </c>
      <c r="EV12" s="1352" t="s">
        <v>724</v>
      </c>
      <c r="EW12" s="2822" t="s">
        <v>1378</v>
      </c>
      <c r="EX12" s="1352" t="s">
        <v>1477</v>
      </c>
      <c r="EY12" s="1352" t="s">
        <v>1387</v>
      </c>
      <c r="EZ12" s="2857" t="s">
        <v>1381</v>
      </c>
      <c r="FA12" s="1358" t="s">
        <v>143</v>
      </c>
      <c r="FB12" s="1358" t="s">
        <v>1430</v>
      </c>
      <c r="FC12" s="1352" t="s">
        <v>1416</v>
      </c>
      <c r="FD12" s="1358" t="s">
        <v>1239</v>
      </c>
      <c r="FE12" s="1358" t="s">
        <v>1331</v>
      </c>
      <c r="FF12" s="1358" t="s">
        <v>1241</v>
      </c>
      <c r="FG12" s="1358" t="s">
        <v>1203</v>
      </c>
      <c r="FH12" s="1352" t="s">
        <v>1329</v>
      </c>
      <c r="FI12" s="1358" t="s">
        <v>1383</v>
      </c>
      <c r="FJ12" s="1352" t="s">
        <v>1207</v>
      </c>
      <c r="FK12" s="2788"/>
      <c r="FL12" s="2789"/>
      <c r="FM12" s="1351"/>
    </row>
    <row r="13" spans="1:169" s="1255" customFormat="1" ht="16" customHeight="1">
      <c r="A13" s="2700"/>
      <c r="B13" s="2700"/>
      <c r="C13" s="2701"/>
      <c r="D13" s="2822"/>
      <c r="E13" s="2822"/>
      <c r="F13" s="1352"/>
      <c r="G13" s="1352"/>
      <c r="H13" s="1352"/>
      <c r="I13" s="1358"/>
      <c r="J13" s="1358"/>
      <c r="K13" s="1358"/>
      <c r="L13" s="1352"/>
      <c r="M13" s="1352"/>
      <c r="N13" s="1358"/>
      <c r="O13" s="1352"/>
      <c r="P13" s="1352"/>
      <c r="Q13" s="1352"/>
      <c r="R13" s="2822"/>
      <c r="S13" s="1352" t="s">
        <v>1478</v>
      </c>
      <c r="T13" s="2788"/>
      <c r="U13" s="2789"/>
      <c r="V13" s="2700"/>
      <c r="W13" s="2700"/>
      <c r="X13" s="2701"/>
      <c r="Y13" s="2822"/>
      <c r="Z13" s="1352" t="s">
        <v>1478</v>
      </c>
      <c r="AA13" s="1352"/>
      <c r="AB13" s="2857"/>
      <c r="AC13" s="1352"/>
      <c r="AD13" s="1352"/>
      <c r="AE13" s="1358"/>
      <c r="AF13" s="1358"/>
      <c r="AG13" s="2176"/>
      <c r="AH13" s="1358"/>
      <c r="AI13" s="1358"/>
      <c r="AJ13" s="1352"/>
      <c r="AK13" s="1352"/>
      <c r="AL13" s="1358"/>
      <c r="AM13" s="1352"/>
      <c r="AN13" s="1352"/>
      <c r="AO13" s="2788"/>
      <c r="AP13" s="2789"/>
      <c r="AQ13" s="2700"/>
      <c r="AR13" s="2700"/>
      <c r="AS13" s="2701"/>
      <c r="AT13" s="2857"/>
      <c r="AU13" s="1352"/>
      <c r="AV13" s="1352"/>
      <c r="AW13" s="1352"/>
      <c r="AX13" s="1358"/>
      <c r="AY13" s="1352"/>
      <c r="AZ13" s="2822"/>
      <c r="BA13" s="2822"/>
      <c r="BB13" s="1352"/>
      <c r="BC13" s="1358"/>
      <c r="BD13" s="1358"/>
      <c r="BE13" s="1358"/>
      <c r="BF13" s="1352"/>
      <c r="BG13" s="1352"/>
      <c r="BH13" s="1352"/>
      <c r="BI13" s="1352"/>
      <c r="BJ13" s="2788"/>
      <c r="BK13" s="2789"/>
      <c r="BL13" s="2700"/>
      <c r="BM13" s="2700"/>
      <c r="BN13" s="2701"/>
      <c r="BO13" s="1358"/>
      <c r="BP13" s="1352"/>
      <c r="BQ13" s="1352"/>
      <c r="BR13" s="1358"/>
      <c r="BS13" s="1352"/>
      <c r="BT13" s="1352"/>
      <c r="BU13" s="1358"/>
      <c r="BV13" s="1352"/>
      <c r="BW13" s="2822"/>
      <c r="BX13" s="2822"/>
      <c r="BY13" s="1352"/>
      <c r="BZ13" s="1352"/>
      <c r="CA13" s="1358"/>
      <c r="CB13" s="1358"/>
      <c r="CC13" s="1358"/>
      <c r="CD13" s="1352"/>
      <c r="CE13" s="2788"/>
      <c r="CF13" s="2789"/>
      <c r="CG13" s="2700"/>
      <c r="CH13" s="2700"/>
      <c r="CI13" s="2701"/>
      <c r="CJ13" s="1352" t="s">
        <v>1478</v>
      </c>
      <c r="CK13" s="1352"/>
      <c r="CL13" s="2857"/>
      <c r="CM13" s="1352"/>
      <c r="CN13" s="1358"/>
      <c r="CO13" s="1358"/>
      <c r="CP13" s="1358"/>
      <c r="CQ13" s="1352"/>
      <c r="CR13" s="1352"/>
      <c r="CS13" s="1358"/>
      <c r="CT13" s="1352"/>
      <c r="CU13" s="1352"/>
      <c r="CV13" s="1352"/>
      <c r="CW13" s="1358"/>
      <c r="CX13" s="1352"/>
      <c r="CY13" s="2822"/>
      <c r="CZ13" s="2788"/>
      <c r="DA13" s="2789"/>
      <c r="DB13" s="2700"/>
      <c r="DC13" s="2700"/>
      <c r="DD13" s="2701"/>
      <c r="DE13" s="1358"/>
      <c r="DF13" s="1352"/>
      <c r="DG13" s="1352"/>
      <c r="DH13" s="2822"/>
      <c r="DI13" s="1352"/>
      <c r="DJ13" s="1352"/>
      <c r="DK13" s="1358"/>
      <c r="DL13" s="1358"/>
      <c r="DM13" s="1358"/>
      <c r="DN13" s="1358"/>
      <c r="DO13" s="1352"/>
      <c r="DP13" s="1352"/>
      <c r="DQ13" s="1358"/>
      <c r="DR13" s="1352"/>
      <c r="DS13" s="1358"/>
      <c r="DT13" s="1352"/>
      <c r="DU13" s="2788"/>
      <c r="DV13" s="2789"/>
      <c r="DW13" s="2700"/>
      <c r="DX13" s="2700"/>
      <c r="DY13" s="2701"/>
      <c r="DZ13" s="1352"/>
      <c r="EA13" s="1352"/>
      <c r="EB13" s="2828"/>
      <c r="EC13" s="1352"/>
      <c r="ED13" s="1358"/>
      <c r="EE13" s="1358"/>
      <c r="EF13" s="1358"/>
      <c r="EG13" s="1358"/>
      <c r="EH13" s="1352"/>
      <c r="EI13" s="1352"/>
      <c r="EJ13" s="1358"/>
      <c r="EK13" s="1352"/>
      <c r="EL13" s="1358"/>
      <c r="EM13" s="1352"/>
      <c r="EN13" s="2828"/>
      <c r="EO13" s="2828"/>
      <c r="EP13" s="2788"/>
      <c r="EQ13" s="2789"/>
      <c r="ER13" s="2700"/>
      <c r="ES13" s="2700"/>
      <c r="ET13" s="2701"/>
      <c r="EU13" s="1352"/>
      <c r="EV13" s="1352"/>
      <c r="EW13" s="2828"/>
      <c r="EX13" s="1352" t="s">
        <v>1478</v>
      </c>
      <c r="EY13" s="1352"/>
      <c r="EZ13" s="2855"/>
      <c r="FA13" s="1352"/>
      <c r="FB13" s="1358"/>
      <c r="FC13" s="1358"/>
      <c r="FD13" s="1358"/>
      <c r="FE13" s="1358"/>
      <c r="FF13" s="1352"/>
      <c r="FG13" s="1352"/>
      <c r="FH13" s="1358"/>
      <c r="FI13" s="1358"/>
      <c r="FJ13" s="1352"/>
      <c r="FK13" s="2788"/>
      <c r="FL13" s="2789"/>
      <c r="FM13" s="1351"/>
    </row>
    <row r="14" spans="1:169" s="1260" customFormat="1" ht="18.75" customHeight="1">
      <c r="A14" s="2702"/>
      <c r="B14" s="2702"/>
      <c r="C14" s="2703"/>
      <c r="D14" s="1985" t="s">
        <v>747</v>
      </c>
      <c r="E14" s="1985" t="s">
        <v>747</v>
      </c>
      <c r="F14" s="1985" t="s">
        <v>747</v>
      </c>
      <c r="G14" s="1985" t="s">
        <v>747</v>
      </c>
      <c r="H14" s="1985" t="s">
        <v>747</v>
      </c>
      <c r="I14" s="1985" t="s">
        <v>747</v>
      </c>
      <c r="J14" s="1985" t="s">
        <v>747</v>
      </c>
      <c r="K14" s="1985" t="s">
        <v>747</v>
      </c>
      <c r="L14" s="1985" t="s">
        <v>747</v>
      </c>
      <c r="M14" s="1986" t="s">
        <v>1386</v>
      </c>
      <c r="N14" s="1986" t="s">
        <v>1384</v>
      </c>
      <c r="O14" s="1985" t="s">
        <v>1209</v>
      </c>
      <c r="P14" s="1985" t="s">
        <v>1209</v>
      </c>
      <c r="Q14" s="1985" t="s">
        <v>747</v>
      </c>
      <c r="R14" s="1985" t="s">
        <v>747</v>
      </c>
      <c r="S14" s="1985" t="s">
        <v>1210</v>
      </c>
      <c r="T14" s="2790"/>
      <c r="U14" s="2791"/>
      <c r="V14" s="2702"/>
      <c r="W14" s="2702"/>
      <c r="X14" s="2703"/>
      <c r="Y14" s="1985" t="s">
        <v>747</v>
      </c>
      <c r="Z14" s="1985" t="s">
        <v>1210</v>
      </c>
      <c r="AA14" s="1985" t="s">
        <v>1210</v>
      </c>
      <c r="AB14" s="1985" t="s">
        <v>1210</v>
      </c>
      <c r="AC14" s="1985" t="s">
        <v>1210</v>
      </c>
      <c r="AD14" s="1986" t="s">
        <v>1384</v>
      </c>
      <c r="AE14" s="1986" t="s">
        <v>1384</v>
      </c>
      <c r="AF14" s="1986" t="s">
        <v>1384</v>
      </c>
      <c r="AG14" s="1986" t="s">
        <v>1384</v>
      </c>
      <c r="AH14" s="1986" t="s">
        <v>1384</v>
      </c>
      <c r="AI14" s="1985" t="s">
        <v>1210</v>
      </c>
      <c r="AJ14" s="1986" t="s">
        <v>1384</v>
      </c>
      <c r="AK14" s="1986" t="s">
        <v>1384</v>
      </c>
      <c r="AL14" s="2266" t="s">
        <v>1479</v>
      </c>
      <c r="AM14" s="1985" t="s">
        <v>718</v>
      </c>
      <c r="AN14" s="1985" t="s">
        <v>1209</v>
      </c>
      <c r="AO14" s="2790"/>
      <c r="AP14" s="2791"/>
      <c r="AQ14" s="2702"/>
      <c r="AR14" s="2702"/>
      <c r="AS14" s="2703"/>
      <c r="AT14" s="1985" t="s">
        <v>1210</v>
      </c>
      <c r="AU14" s="1986" t="s">
        <v>1384</v>
      </c>
      <c r="AV14" s="1985" t="s">
        <v>1209</v>
      </c>
      <c r="AW14" s="1985" t="s">
        <v>1209</v>
      </c>
      <c r="AX14" s="1985" t="s">
        <v>308</v>
      </c>
      <c r="AY14" s="1985" t="s">
        <v>1209</v>
      </c>
      <c r="AZ14" s="1985" t="s">
        <v>747</v>
      </c>
      <c r="BA14" s="1985" t="s">
        <v>747</v>
      </c>
      <c r="BB14" s="1985" t="s">
        <v>747</v>
      </c>
      <c r="BC14" s="1985" t="s">
        <v>747</v>
      </c>
      <c r="BD14" s="1985" t="s">
        <v>747</v>
      </c>
      <c r="BE14" s="1985" t="s">
        <v>747</v>
      </c>
      <c r="BF14" s="1986" t="s">
        <v>1386</v>
      </c>
      <c r="BG14" s="1985" t="s">
        <v>1209</v>
      </c>
      <c r="BH14" s="1985" t="s">
        <v>1209</v>
      </c>
      <c r="BI14" s="1985" t="s">
        <v>747</v>
      </c>
      <c r="BJ14" s="2790"/>
      <c r="BK14" s="2791"/>
      <c r="BL14" s="2702"/>
      <c r="BM14" s="2702"/>
      <c r="BN14" s="2703"/>
      <c r="BO14" s="1985" t="s">
        <v>1210</v>
      </c>
      <c r="BP14" s="1986" t="s">
        <v>1384</v>
      </c>
      <c r="BQ14" s="1986" t="s">
        <v>1384</v>
      </c>
      <c r="BR14" s="2266" t="s">
        <v>1479</v>
      </c>
      <c r="BS14" s="1985" t="s">
        <v>1209</v>
      </c>
      <c r="BT14" s="1985" t="s">
        <v>1209</v>
      </c>
      <c r="BU14" s="1985" t="s">
        <v>308</v>
      </c>
      <c r="BV14" s="1985" t="s">
        <v>1209</v>
      </c>
      <c r="BW14" s="1985" t="s">
        <v>747</v>
      </c>
      <c r="BX14" s="1985" t="s">
        <v>747</v>
      </c>
      <c r="BY14" s="1985" t="s">
        <v>747</v>
      </c>
      <c r="BZ14" s="1985" t="s">
        <v>747</v>
      </c>
      <c r="CA14" s="1985" t="s">
        <v>747</v>
      </c>
      <c r="CB14" s="1985" t="s">
        <v>747</v>
      </c>
      <c r="CC14" s="1985" t="s">
        <v>747</v>
      </c>
      <c r="CD14" s="1985" t="s">
        <v>747</v>
      </c>
      <c r="CE14" s="2790"/>
      <c r="CF14" s="2791"/>
      <c r="CG14" s="2702"/>
      <c r="CH14" s="2702"/>
      <c r="CI14" s="2703"/>
      <c r="CJ14" s="1985" t="s">
        <v>1210</v>
      </c>
      <c r="CK14" s="1985" t="s">
        <v>1210</v>
      </c>
      <c r="CL14" s="1985" t="s">
        <v>1210</v>
      </c>
      <c r="CM14" s="1986" t="s">
        <v>1384</v>
      </c>
      <c r="CN14" s="1986" t="s">
        <v>1384</v>
      </c>
      <c r="CO14" s="1986" t="s">
        <v>1384</v>
      </c>
      <c r="CP14" s="1985" t="s">
        <v>1210</v>
      </c>
      <c r="CQ14" s="1986" t="s">
        <v>1384</v>
      </c>
      <c r="CR14" s="1986" t="s">
        <v>1384</v>
      </c>
      <c r="CS14" s="2266" t="s">
        <v>1479</v>
      </c>
      <c r="CT14" s="1985" t="s">
        <v>1209</v>
      </c>
      <c r="CU14" s="1985" t="s">
        <v>1209</v>
      </c>
      <c r="CV14" s="1985" t="s">
        <v>1209</v>
      </c>
      <c r="CW14" s="1985" t="s">
        <v>308</v>
      </c>
      <c r="CX14" s="1985" t="s">
        <v>1209</v>
      </c>
      <c r="CY14" s="1985" t="s">
        <v>747</v>
      </c>
      <c r="CZ14" s="2790"/>
      <c r="DA14" s="2791"/>
      <c r="DB14" s="2702"/>
      <c r="DC14" s="2702"/>
      <c r="DD14" s="2703"/>
      <c r="DE14" s="1985" t="s">
        <v>747</v>
      </c>
      <c r="DF14" s="1986" t="s">
        <v>1386</v>
      </c>
      <c r="DG14" s="1985" t="s">
        <v>1209</v>
      </c>
      <c r="DH14" s="1985" t="s">
        <v>747</v>
      </c>
      <c r="DI14" s="1985" t="s">
        <v>1210</v>
      </c>
      <c r="DJ14" s="1986" t="s">
        <v>1384</v>
      </c>
      <c r="DK14" s="1986" t="s">
        <v>1384</v>
      </c>
      <c r="DL14" s="1986" t="s">
        <v>1384</v>
      </c>
      <c r="DM14" s="1986" t="s">
        <v>1384</v>
      </c>
      <c r="DN14" s="1985" t="s">
        <v>1210</v>
      </c>
      <c r="DO14" s="1986" t="s">
        <v>1384</v>
      </c>
      <c r="DP14" s="1986" t="s">
        <v>1384</v>
      </c>
      <c r="DQ14" s="2266" t="s">
        <v>1479</v>
      </c>
      <c r="DR14" s="1985" t="s">
        <v>1209</v>
      </c>
      <c r="DS14" s="1985" t="s">
        <v>308</v>
      </c>
      <c r="DT14" s="1985" t="s">
        <v>1209</v>
      </c>
      <c r="DU14" s="2790"/>
      <c r="DV14" s="2791"/>
      <c r="DW14" s="2702"/>
      <c r="DX14" s="2702"/>
      <c r="DY14" s="2703"/>
      <c r="DZ14" s="1985" t="s">
        <v>1209</v>
      </c>
      <c r="EA14" s="1985" t="s">
        <v>747</v>
      </c>
      <c r="EB14" s="1985" t="s">
        <v>747</v>
      </c>
      <c r="EC14" s="1986" t="s">
        <v>1384</v>
      </c>
      <c r="ED14" s="1986" t="s">
        <v>1384</v>
      </c>
      <c r="EE14" s="1986" t="s">
        <v>1384</v>
      </c>
      <c r="EF14" s="1986" t="s">
        <v>1384</v>
      </c>
      <c r="EG14" s="1985" t="s">
        <v>1210</v>
      </c>
      <c r="EH14" s="1986" t="s">
        <v>1384</v>
      </c>
      <c r="EI14" s="1986" t="s">
        <v>1384</v>
      </c>
      <c r="EJ14" s="2266" t="s">
        <v>1479</v>
      </c>
      <c r="EK14" s="1985" t="s">
        <v>1209</v>
      </c>
      <c r="EL14" s="1985" t="s">
        <v>308</v>
      </c>
      <c r="EM14" s="1985" t="s">
        <v>1209</v>
      </c>
      <c r="EN14" s="1985" t="s">
        <v>747</v>
      </c>
      <c r="EO14" s="1985" t="s">
        <v>747</v>
      </c>
      <c r="EP14" s="2790"/>
      <c r="EQ14" s="2791"/>
      <c r="ER14" s="2702"/>
      <c r="ES14" s="2702"/>
      <c r="ET14" s="2703"/>
      <c r="EU14" s="1986" t="s">
        <v>1386</v>
      </c>
      <c r="EV14" s="1985" t="s">
        <v>1209</v>
      </c>
      <c r="EW14" s="1985" t="s">
        <v>747</v>
      </c>
      <c r="EX14" s="1985" t="s">
        <v>1210</v>
      </c>
      <c r="EY14" s="1985" t="s">
        <v>1210</v>
      </c>
      <c r="EZ14" s="1985" t="s">
        <v>1210</v>
      </c>
      <c r="FA14" s="1986" t="s">
        <v>1384</v>
      </c>
      <c r="FB14" s="1986" t="s">
        <v>1384</v>
      </c>
      <c r="FC14" s="1986" t="s">
        <v>1384</v>
      </c>
      <c r="FD14" s="1986" t="s">
        <v>1384</v>
      </c>
      <c r="FE14" s="1985" t="s">
        <v>1210</v>
      </c>
      <c r="FF14" s="1986" t="s">
        <v>1384</v>
      </c>
      <c r="FG14" s="1986" t="s">
        <v>1384</v>
      </c>
      <c r="FH14" s="2266" t="s">
        <v>1479</v>
      </c>
      <c r="FI14" s="1985" t="s">
        <v>308</v>
      </c>
      <c r="FJ14" s="1985" t="s">
        <v>1209</v>
      </c>
      <c r="FK14" s="2790"/>
      <c r="FL14" s="2791"/>
      <c r="FM14" s="1548"/>
    </row>
    <row r="15" spans="1:169" ht="19.5" customHeight="1">
      <c r="A15" s="1743">
        <v>42370</v>
      </c>
      <c r="B15" s="1263">
        <v>42370</v>
      </c>
      <c r="C15" s="1307">
        <v>42370</v>
      </c>
      <c r="D15" s="1234">
        <v>99820848</v>
      </c>
      <c r="E15" s="1234">
        <v>1938744</v>
      </c>
      <c r="F15" s="1234">
        <v>1665</v>
      </c>
      <c r="G15" s="1234">
        <v>97494</v>
      </c>
      <c r="H15" s="1234">
        <v>20901</v>
      </c>
      <c r="I15" s="1234">
        <v>509718</v>
      </c>
      <c r="J15" s="1234">
        <v>257018</v>
      </c>
      <c r="K15" s="1234">
        <v>252700</v>
      </c>
      <c r="L15" s="1234">
        <v>97665</v>
      </c>
      <c r="M15" s="1234">
        <v>268460</v>
      </c>
      <c r="N15" s="1234">
        <v>82</v>
      </c>
      <c r="O15" s="1234">
        <v>1074127</v>
      </c>
      <c r="P15" s="1234" t="s">
        <v>21</v>
      </c>
      <c r="Q15" s="1234">
        <v>2943</v>
      </c>
      <c r="R15" s="1234">
        <v>85529996</v>
      </c>
      <c r="S15" s="1234">
        <v>40828588</v>
      </c>
      <c r="T15" s="1265">
        <v>42370</v>
      </c>
      <c r="U15" s="1528">
        <v>42370</v>
      </c>
      <c r="V15" s="1743">
        <v>42370</v>
      </c>
      <c r="W15" s="1263">
        <v>42370</v>
      </c>
      <c r="X15" s="1307">
        <v>42370</v>
      </c>
      <c r="Y15" s="1234">
        <v>54651758</v>
      </c>
      <c r="Z15" s="1235">
        <v>4118479</v>
      </c>
      <c r="AA15" s="1235">
        <v>15943567</v>
      </c>
      <c r="AB15" s="1234">
        <v>32231731</v>
      </c>
      <c r="AC15" s="1234" t="s">
        <v>21</v>
      </c>
      <c r="AD15" s="1234">
        <v>7873479</v>
      </c>
      <c r="AE15" s="1234">
        <v>70072227</v>
      </c>
      <c r="AF15" s="1234">
        <v>4685703</v>
      </c>
      <c r="AG15" s="1234">
        <v>86573</v>
      </c>
      <c r="AH15" s="1234">
        <v>23510</v>
      </c>
      <c r="AI15" s="1234">
        <v>442875</v>
      </c>
      <c r="AJ15" s="1234">
        <v>1947323</v>
      </c>
      <c r="AK15" s="1234">
        <v>2129330</v>
      </c>
      <c r="AL15" s="1234">
        <v>10928508</v>
      </c>
      <c r="AM15" s="1234">
        <v>40972</v>
      </c>
      <c r="AN15" s="1234">
        <v>11578</v>
      </c>
      <c r="AO15" s="1265">
        <v>42370</v>
      </c>
      <c r="AP15" s="1528">
        <v>42370</v>
      </c>
      <c r="AQ15" s="1743">
        <v>42370</v>
      </c>
      <c r="AR15" s="1263">
        <v>42370</v>
      </c>
      <c r="AS15" s="1307">
        <v>42370</v>
      </c>
      <c r="AT15" s="1234">
        <v>65988</v>
      </c>
      <c r="AU15" s="1234">
        <v>32373</v>
      </c>
      <c r="AV15" s="1235" t="s">
        <v>21</v>
      </c>
      <c r="AW15" s="1235" t="s">
        <v>21</v>
      </c>
      <c r="AX15" s="1234">
        <v>265550</v>
      </c>
      <c r="AY15" s="1234">
        <v>7120</v>
      </c>
      <c r="AZ15" s="1234">
        <v>36448100</v>
      </c>
      <c r="BA15" s="1234">
        <v>548738</v>
      </c>
      <c r="BB15" s="1234">
        <v>21</v>
      </c>
      <c r="BC15" s="1234">
        <v>3459</v>
      </c>
      <c r="BD15" s="1234">
        <v>827</v>
      </c>
      <c r="BE15" s="1234">
        <v>2632</v>
      </c>
      <c r="BF15" s="1234">
        <v>6268</v>
      </c>
      <c r="BG15" s="1234">
        <v>694794</v>
      </c>
      <c r="BH15" s="1234" t="s">
        <v>21</v>
      </c>
      <c r="BI15" s="1234" t="s">
        <v>21</v>
      </c>
      <c r="BJ15" s="1265">
        <v>42370</v>
      </c>
      <c r="BK15" s="1528">
        <v>42370</v>
      </c>
      <c r="BL15" s="1743">
        <v>42370</v>
      </c>
      <c r="BM15" s="1263">
        <v>42370</v>
      </c>
      <c r="BN15" s="1307">
        <v>42370</v>
      </c>
      <c r="BO15" s="1234">
        <v>2665</v>
      </c>
      <c r="BP15" s="1234">
        <v>12</v>
      </c>
      <c r="BQ15" s="1234">
        <v>12</v>
      </c>
      <c r="BR15" s="1234">
        <v>52524</v>
      </c>
      <c r="BS15" s="1234">
        <v>84</v>
      </c>
      <c r="BT15" s="1234" t="s">
        <v>21</v>
      </c>
      <c r="BU15" s="1234">
        <v>2413069</v>
      </c>
      <c r="BV15" s="1234">
        <v>27955</v>
      </c>
      <c r="BW15" s="1234">
        <v>3888386</v>
      </c>
      <c r="BX15" s="1234">
        <v>147117</v>
      </c>
      <c r="BY15" s="1234">
        <v>7605</v>
      </c>
      <c r="BZ15" s="1234">
        <v>1523</v>
      </c>
      <c r="CA15" s="1234">
        <v>30321</v>
      </c>
      <c r="CB15" s="1234">
        <v>28215</v>
      </c>
      <c r="CC15" s="1234">
        <v>2106</v>
      </c>
      <c r="CD15" s="1234" t="s">
        <v>21</v>
      </c>
      <c r="CE15" s="1265">
        <v>42370</v>
      </c>
      <c r="CF15" s="1528">
        <v>42370</v>
      </c>
      <c r="CG15" s="1743">
        <v>42370</v>
      </c>
      <c r="CH15" s="1263">
        <v>42370</v>
      </c>
      <c r="CI15" s="1307">
        <v>42370</v>
      </c>
      <c r="CJ15" s="1234" t="s">
        <v>21</v>
      </c>
      <c r="CK15" s="1234">
        <v>531249</v>
      </c>
      <c r="CL15" s="1235">
        <v>71853</v>
      </c>
      <c r="CM15" s="1234">
        <v>349859</v>
      </c>
      <c r="CN15" s="1234">
        <v>14700</v>
      </c>
      <c r="CO15" s="1235">
        <v>25789</v>
      </c>
      <c r="CP15" s="1234">
        <v>56</v>
      </c>
      <c r="CQ15" s="1234">
        <v>31415</v>
      </c>
      <c r="CR15" s="1234">
        <v>34452</v>
      </c>
      <c r="CS15" s="1234">
        <v>5077854</v>
      </c>
      <c r="CT15" s="1234">
        <v>11578</v>
      </c>
      <c r="CU15" s="1234">
        <v>6609</v>
      </c>
      <c r="CV15" s="1234" t="s">
        <v>21</v>
      </c>
      <c r="CW15" s="1234">
        <v>4940221</v>
      </c>
      <c r="CX15" s="1234">
        <v>2948522</v>
      </c>
      <c r="CY15" s="1234">
        <v>1520392</v>
      </c>
      <c r="CZ15" s="1265">
        <v>42370</v>
      </c>
      <c r="DA15" s="1528">
        <v>42370</v>
      </c>
      <c r="DB15" s="1743">
        <v>42370</v>
      </c>
      <c r="DC15" s="1263">
        <v>42370</v>
      </c>
      <c r="DD15" s="1307">
        <v>42370</v>
      </c>
      <c r="DE15" s="1234" t="s">
        <v>21</v>
      </c>
      <c r="DF15" s="1234">
        <v>1304</v>
      </c>
      <c r="DG15" s="1235" t="s">
        <v>21</v>
      </c>
      <c r="DH15" s="1234">
        <v>112432</v>
      </c>
      <c r="DI15" s="1234" t="s">
        <v>21</v>
      </c>
      <c r="DJ15" s="1234">
        <v>34470</v>
      </c>
      <c r="DK15" s="1234">
        <v>1879</v>
      </c>
      <c r="DL15" s="1234">
        <v>9544</v>
      </c>
      <c r="DM15" s="1234">
        <v>2169</v>
      </c>
      <c r="DN15" s="1234">
        <v>18031</v>
      </c>
      <c r="DO15" s="1234">
        <v>57239</v>
      </c>
      <c r="DP15" s="1234">
        <v>58504</v>
      </c>
      <c r="DQ15" s="1234">
        <v>7553</v>
      </c>
      <c r="DR15" s="1234" t="s">
        <v>21</v>
      </c>
      <c r="DS15" s="1234">
        <v>685733</v>
      </c>
      <c r="DT15" s="1234">
        <v>20496</v>
      </c>
      <c r="DU15" s="1265">
        <v>42370</v>
      </c>
      <c r="DV15" s="1528">
        <v>42370</v>
      </c>
      <c r="DW15" s="1743">
        <v>42370</v>
      </c>
      <c r="DX15" s="1263">
        <v>42370</v>
      </c>
      <c r="DY15" s="1307">
        <v>42370</v>
      </c>
      <c r="DZ15" s="1234" t="s">
        <v>21</v>
      </c>
      <c r="EA15" s="1234">
        <v>401</v>
      </c>
      <c r="EB15" s="1235">
        <v>4311983</v>
      </c>
      <c r="EC15" s="1234">
        <v>4087510</v>
      </c>
      <c r="ED15" s="1234">
        <v>1548324</v>
      </c>
      <c r="EE15" s="1234">
        <v>1247383</v>
      </c>
      <c r="EF15" s="1235">
        <v>14187</v>
      </c>
      <c r="EG15" s="1234">
        <v>284599</v>
      </c>
      <c r="EH15" s="1234">
        <v>1061474</v>
      </c>
      <c r="EI15" s="1234">
        <v>1160455</v>
      </c>
      <c r="EJ15" s="1234">
        <v>141303</v>
      </c>
      <c r="EK15" s="1234" t="s">
        <v>21</v>
      </c>
      <c r="EL15" s="1234">
        <v>17775403</v>
      </c>
      <c r="EM15" s="1234">
        <v>6503935</v>
      </c>
      <c r="EN15" s="1234">
        <v>11554907</v>
      </c>
      <c r="EO15" s="1234">
        <v>267922</v>
      </c>
      <c r="EP15" s="1265">
        <v>42370</v>
      </c>
      <c r="EQ15" s="1528">
        <v>42370</v>
      </c>
      <c r="ER15" s="1743">
        <v>42370</v>
      </c>
      <c r="ES15" s="1263">
        <v>42370</v>
      </c>
      <c r="ET15" s="1307">
        <v>42370</v>
      </c>
      <c r="EU15" s="1234">
        <v>55678</v>
      </c>
      <c r="EV15" s="1234" t="s">
        <v>21</v>
      </c>
      <c r="EW15" s="1235">
        <v>879177</v>
      </c>
      <c r="EX15" s="1235" t="s">
        <v>21</v>
      </c>
      <c r="EY15" s="1234">
        <v>1838</v>
      </c>
      <c r="EZ15" s="1234">
        <v>79077</v>
      </c>
      <c r="FA15" s="1234">
        <v>303283</v>
      </c>
      <c r="FB15" s="1235">
        <v>1901201</v>
      </c>
      <c r="FC15" s="1234">
        <v>123149</v>
      </c>
      <c r="FD15" s="1234">
        <v>2483</v>
      </c>
      <c r="FE15" s="1234">
        <v>50449</v>
      </c>
      <c r="FF15" s="1234">
        <v>270390</v>
      </c>
      <c r="FG15" s="1234">
        <v>299147</v>
      </c>
      <c r="FH15" s="1234">
        <v>361873</v>
      </c>
      <c r="FI15" s="1234">
        <v>12985186</v>
      </c>
      <c r="FJ15" s="1234">
        <v>16979720</v>
      </c>
      <c r="FK15" s="1265">
        <v>42370</v>
      </c>
      <c r="FL15" s="1528">
        <v>42370</v>
      </c>
      <c r="FM15" s="1453"/>
    </row>
    <row r="16" spans="1:169" ht="14.25" customHeight="1">
      <c r="A16" s="1268"/>
      <c r="B16" s="1263">
        <v>42736</v>
      </c>
      <c r="C16" s="1306"/>
      <c r="D16" s="1234">
        <v>98320665</v>
      </c>
      <c r="E16" s="1234">
        <v>1955566</v>
      </c>
      <c r="F16" s="1234">
        <v>1707</v>
      </c>
      <c r="G16" s="1234">
        <v>94830</v>
      </c>
      <c r="H16" s="1234">
        <v>24103</v>
      </c>
      <c r="I16" s="1234">
        <v>526085</v>
      </c>
      <c r="J16" s="1234">
        <v>245419</v>
      </c>
      <c r="K16" s="1234">
        <v>280666</v>
      </c>
      <c r="L16" s="1234">
        <v>83267</v>
      </c>
      <c r="M16" s="1234">
        <v>300654</v>
      </c>
      <c r="N16" s="1234">
        <v>48</v>
      </c>
      <c r="O16" s="1234">
        <v>1036372</v>
      </c>
      <c r="P16" s="1234" t="s">
        <v>21</v>
      </c>
      <c r="Q16" s="1234">
        <v>3107</v>
      </c>
      <c r="R16" s="1234">
        <v>84202888</v>
      </c>
      <c r="S16" s="1234">
        <v>40592230</v>
      </c>
      <c r="T16" s="1265">
        <v>42736</v>
      </c>
      <c r="U16" s="1528">
        <v>42736</v>
      </c>
      <c r="V16" s="1268"/>
      <c r="W16" s="1263">
        <v>42736</v>
      </c>
      <c r="X16" s="1306"/>
      <c r="Y16" s="1234">
        <v>53597860</v>
      </c>
      <c r="Z16" s="1234">
        <v>4182011</v>
      </c>
      <c r="AA16" s="1234">
        <v>15781613</v>
      </c>
      <c r="AB16" s="1234">
        <v>31042991</v>
      </c>
      <c r="AC16" s="1234" t="s">
        <v>21</v>
      </c>
      <c r="AD16" s="1234">
        <v>7823059</v>
      </c>
      <c r="AE16" s="1234">
        <v>69573547</v>
      </c>
      <c r="AF16" s="1234">
        <v>4631912</v>
      </c>
      <c r="AG16" s="1234">
        <v>74887</v>
      </c>
      <c r="AH16" s="1234">
        <v>24005</v>
      </c>
      <c r="AI16" s="1234">
        <v>437044</v>
      </c>
      <c r="AJ16" s="1234">
        <v>1963398</v>
      </c>
      <c r="AK16" s="1234">
        <v>2144481</v>
      </c>
      <c r="AL16" s="1234">
        <v>10883380</v>
      </c>
      <c r="AM16" s="1234">
        <v>31122</v>
      </c>
      <c r="AN16" s="1234">
        <v>10811</v>
      </c>
      <c r="AO16" s="1265">
        <v>42736</v>
      </c>
      <c r="AP16" s="1528">
        <v>42736</v>
      </c>
      <c r="AQ16" s="1268"/>
      <c r="AR16" s="1263">
        <v>42736</v>
      </c>
      <c r="AS16" s="1306"/>
      <c r="AT16" s="1234">
        <v>63621</v>
      </c>
      <c r="AU16" s="1234">
        <v>20826</v>
      </c>
      <c r="AV16" s="1234" t="s">
        <v>21</v>
      </c>
      <c r="AW16" s="1234" t="s">
        <v>21</v>
      </c>
      <c r="AX16" s="1234">
        <v>263671</v>
      </c>
      <c r="AY16" s="1234">
        <v>5300</v>
      </c>
      <c r="AZ16" s="1234">
        <v>35651982</v>
      </c>
      <c r="BA16" s="1234">
        <v>517778</v>
      </c>
      <c r="BB16" s="1234">
        <v>21</v>
      </c>
      <c r="BC16" s="1234">
        <v>2103</v>
      </c>
      <c r="BD16" s="1234">
        <v>943</v>
      </c>
      <c r="BE16" s="1234">
        <v>1160</v>
      </c>
      <c r="BF16" s="1234">
        <v>10420</v>
      </c>
      <c r="BG16" s="1234">
        <v>649579</v>
      </c>
      <c r="BH16" s="1234" t="s">
        <v>21</v>
      </c>
      <c r="BI16" s="1234" t="s">
        <v>21</v>
      </c>
      <c r="BJ16" s="1265">
        <v>42736</v>
      </c>
      <c r="BK16" s="1528">
        <v>42736</v>
      </c>
      <c r="BL16" s="1268"/>
      <c r="BM16" s="1263">
        <v>42736</v>
      </c>
      <c r="BN16" s="1306"/>
      <c r="BO16" s="1234">
        <v>2107</v>
      </c>
      <c r="BP16" s="1234">
        <v>145</v>
      </c>
      <c r="BQ16" s="1234">
        <v>159</v>
      </c>
      <c r="BR16" s="1234">
        <v>52733</v>
      </c>
      <c r="BS16" s="1234">
        <v>142</v>
      </c>
      <c r="BT16" s="1234" t="s">
        <v>21</v>
      </c>
      <c r="BU16" s="1234">
        <v>2322325</v>
      </c>
      <c r="BV16" s="1234">
        <v>31462</v>
      </c>
      <c r="BW16" s="1234">
        <v>3925403</v>
      </c>
      <c r="BX16" s="1234">
        <v>151333</v>
      </c>
      <c r="BY16" s="1234">
        <v>7958</v>
      </c>
      <c r="BZ16" s="1234">
        <v>1684</v>
      </c>
      <c r="CA16" s="1234">
        <v>32318</v>
      </c>
      <c r="CB16" s="1234">
        <v>30590</v>
      </c>
      <c r="CC16" s="1234">
        <v>1728</v>
      </c>
      <c r="CD16" s="1234" t="s">
        <v>21</v>
      </c>
      <c r="CE16" s="1265">
        <v>42736</v>
      </c>
      <c r="CF16" s="1528">
        <v>42736</v>
      </c>
      <c r="CG16" s="1268"/>
      <c r="CH16" s="1263">
        <v>42736</v>
      </c>
      <c r="CI16" s="1306"/>
      <c r="CJ16" s="1234" t="s">
        <v>21</v>
      </c>
      <c r="CK16" s="1234">
        <v>441327</v>
      </c>
      <c r="CL16" s="1234">
        <v>61062</v>
      </c>
      <c r="CM16" s="1234">
        <v>364740</v>
      </c>
      <c r="CN16" s="1234">
        <v>13418</v>
      </c>
      <c r="CO16" s="1234">
        <v>25193</v>
      </c>
      <c r="CP16" s="1234">
        <v>1062</v>
      </c>
      <c r="CQ16" s="1234">
        <v>25725</v>
      </c>
      <c r="CR16" s="1234">
        <v>28228</v>
      </c>
      <c r="CS16" s="1234">
        <v>4931546</v>
      </c>
      <c r="CT16" s="1234">
        <v>10811</v>
      </c>
      <c r="CU16" s="1234">
        <v>7751</v>
      </c>
      <c r="CV16" s="1234" t="s">
        <v>21</v>
      </c>
      <c r="CW16" s="1234">
        <v>4919004</v>
      </c>
      <c r="CX16" s="1234">
        <v>3063245</v>
      </c>
      <c r="CY16" s="1234">
        <v>1643131</v>
      </c>
      <c r="CZ16" s="1265">
        <v>42736</v>
      </c>
      <c r="DA16" s="1528">
        <v>42736</v>
      </c>
      <c r="DB16" s="1268"/>
      <c r="DC16" s="1263">
        <v>42736</v>
      </c>
      <c r="DD16" s="1306"/>
      <c r="DE16" s="1234" t="s">
        <v>21</v>
      </c>
      <c r="DF16" s="1234">
        <v>1296</v>
      </c>
      <c r="DG16" s="1234" t="s">
        <v>21</v>
      </c>
      <c r="DH16" s="1234">
        <v>112447</v>
      </c>
      <c r="DI16" s="1234" t="s">
        <v>21</v>
      </c>
      <c r="DJ16" s="1234">
        <v>32194</v>
      </c>
      <c r="DK16" s="1234">
        <v>2168</v>
      </c>
      <c r="DL16" s="1234">
        <v>9729</v>
      </c>
      <c r="DM16" s="1234">
        <v>2636</v>
      </c>
      <c r="DN16" s="1234">
        <v>17640</v>
      </c>
      <c r="DO16" s="1234">
        <v>54762</v>
      </c>
      <c r="DP16" s="1234">
        <v>59960</v>
      </c>
      <c r="DQ16" s="1234">
        <v>5761</v>
      </c>
      <c r="DR16" s="1234" t="s">
        <v>21</v>
      </c>
      <c r="DS16" s="1234">
        <v>692278</v>
      </c>
      <c r="DT16" s="1234">
        <v>20356</v>
      </c>
      <c r="DU16" s="1265">
        <v>42736</v>
      </c>
      <c r="DV16" s="1528">
        <v>42736</v>
      </c>
      <c r="DW16" s="1268"/>
      <c r="DX16" s="1263">
        <v>42736</v>
      </c>
      <c r="DY16" s="1306"/>
      <c r="DZ16" s="1234" t="s">
        <v>21</v>
      </c>
      <c r="EA16" s="1234" t="s">
        <v>21</v>
      </c>
      <c r="EB16" s="1234">
        <v>4310561</v>
      </c>
      <c r="EC16" s="1234">
        <v>4119283</v>
      </c>
      <c r="ED16" s="1234">
        <v>1582433</v>
      </c>
      <c r="EE16" s="1234">
        <v>1371991</v>
      </c>
      <c r="EF16" s="1234">
        <v>14188</v>
      </c>
      <c r="EG16" s="1234">
        <v>288467</v>
      </c>
      <c r="EH16" s="1234">
        <v>1015249</v>
      </c>
      <c r="EI16" s="1234">
        <v>1106984</v>
      </c>
      <c r="EJ16" s="1234">
        <v>154886</v>
      </c>
      <c r="EK16" s="1234" t="s">
        <v>21</v>
      </c>
      <c r="EL16" s="1234">
        <v>17696498</v>
      </c>
      <c r="EM16" s="1234">
        <v>6702080</v>
      </c>
      <c r="EN16" s="1234">
        <v>11303178</v>
      </c>
      <c r="EO16" s="1234">
        <v>297423</v>
      </c>
      <c r="EP16" s="1265">
        <v>42736</v>
      </c>
      <c r="EQ16" s="1528">
        <v>42736</v>
      </c>
      <c r="ER16" s="1268"/>
      <c r="ES16" s="1263">
        <v>42736</v>
      </c>
      <c r="ET16" s="1306"/>
      <c r="EU16" s="1234">
        <v>61936</v>
      </c>
      <c r="EV16" s="1234" t="s">
        <v>21</v>
      </c>
      <c r="EW16" s="1234">
        <v>910527</v>
      </c>
      <c r="EX16" s="1234" t="s">
        <v>21</v>
      </c>
      <c r="EY16" s="1234">
        <v>846</v>
      </c>
      <c r="EZ16" s="1234">
        <v>118462</v>
      </c>
      <c r="FA16" s="1234">
        <v>298317</v>
      </c>
      <c r="FB16" s="1234">
        <v>1805572</v>
      </c>
      <c r="FC16" s="1234">
        <v>107597</v>
      </c>
      <c r="FD16" s="1234">
        <v>2364</v>
      </c>
      <c r="FE16" s="1234">
        <v>49456</v>
      </c>
      <c r="FF16" s="1234">
        <v>285424</v>
      </c>
      <c r="FG16" s="1234">
        <v>313037</v>
      </c>
      <c r="FH16" s="1234">
        <v>380271</v>
      </c>
      <c r="FI16" s="1234">
        <v>12899514</v>
      </c>
      <c r="FJ16" s="1234">
        <v>16658951</v>
      </c>
      <c r="FK16" s="1265">
        <v>42736</v>
      </c>
      <c r="FL16" s="1528">
        <v>42736</v>
      </c>
      <c r="FM16" s="1267"/>
    </row>
    <row r="17" spans="1:169" ht="14.25" customHeight="1">
      <c r="A17" s="1268"/>
      <c r="B17" s="1263">
        <v>43101</v>
      </c>
      <c r="C17" s="1306"/>
      <c r="D17" s="1234">
        <v>97360398</v>
      </c>
      <c r="E17" s="1234">
        <v>1761870</v>
      </c>
      <c r="F17" s="1234">
        <v>1816</v>
      </c>
      <c r="G17" s="1234">
        <v>92614</v>
      </c>
      <c r="H17" s="1234">
        <v>22860</v>
      </c>
      <c r="I17" s="1234">
        <v>427224</v>
      </c>
      <c r="J17" s="1234">
        <v>244868</v>
      </c>
      <c r="K17" s="1234">
        <v>182356</v>
      </c>
      <c r="L17" s="1234">
        <v>93751</v>
      </c>
      <c r="M17" s="1234">
        <v>302655</v>
      </c>
      <c r="N17" s="1234">
        <v>47</v>
      </c>
      <c r="O17" s="1234">
        <v>910101</v>
      </c>
      <c r="P17" s="1234" t="s">
        <v>21</v>
      </c>
      <c r="Q17" s="1234">
        <v>3199</v>
      </c>
      <c r="R17" s="1234">
        <v>83656725</v>
      </c>
      <c r="S17" s="1234">
        <v>40222595</v>
      </c>
      <c r="T17" s="1265">
        <v>43101</v>
      </c>
      <c r="U17" s="1528">
        <v>43101</v>
      </c>
      <c r="V17" s="1268"/>
      <c r="W17" s="1263">
        <v>43101</v>
      </c>
      <c r="X17" s="1306"/>
      <c r="Y17" s="1234">
        <v>53358721</v>
      </c>
      <c r="Z17" s="1234">
        <v>4166075</v>
      </c>
      <c r="AA17" s="1234">
        <v>15893082</v>
      </c>
      <c r="AB17" s="1234">
        <v>30822204</v>
      </c>
      <c r="AC17" s="1234" t="s">
        <v>21</v>
      </c>
      <c r="AD17" s="1234">
        <v>7758947</v>
      </c>
      <c r="AE17" s="1234">
        <v>66853305</v>
      </c>
      <c r="AF17" s="1234">
        <v>4478729</v>
      </c>
      <c r="AG17" s="1234">
        <v>73835</v>
      </c>
      <c r="AH17" s="1234">
        <v>26220</v>
      </c>
      <c r="AI17" s="1234">
        <v>414676</v>
      </c>
      <c r="AJ17" s="1234">
        <v>2116245</v>
      </c>
      <c r="AK17" s="1234">
        <v>2308925</v>
      </c>
      <c r="AL17" s="1234">
        <v>11037770</v>
      </c>
      <c r="AM17" s="1234">
        <v>24686</v>
      </c>
      <c r="AN17" s="1234">
        <v>8409</v>
      </c>
      <c r="AO17" s="1265">
        <v>43101</v>
      </c>
      <c r="AP17" s="1528">
        <v>43101</v>
      </c>
      <c r="AQ17" s="1268"/>
      <c r="AR17" s="1263">
        <v>43101</v>
      </c>
      <c r="AS17" s="1306"/>
      <c r="AT17" s="1234">
        <v>50404</v>
      </c>
      <c r="AU17" s="1234">
        <v>22600</v>
      </c>
      <c r="AV17" s="1234" t="s">
        <v>21</v>
      </c>
      <c r="AW17" s="1234" t="s">
        <v>21</v>
      </c>
      <c r="AX17" s="1234">
        <v>256748</v>
      </c>
      <c r="AY17" s="1234">
        <v>9470</v>
      </c>
      <c r="AZ17" s="1234">
        <v>35374924</v>
      </c>
      <c r="BA17" s="1234">
        <v>439939</v>
      </c>
      <c r="BB17" s="1234">
        <v>26</v>
      </c>
      <c r="BC17" s="1234">
        <v>2944</v>
      </c>
      <c r="BD17" s="1234">
        <v>1063</v>
      </c>
      <c r="BE17" s="1234">
        <v>1881</v>
      </c>
      <c r="BF17" s="1234">
        <v>12181</v>
      </c>
      <c r="BG17" s="1234">
        <v>544665</v>
      </c>
      <c r="BH17" s="1234" t="s">
        <v>21</v>
      </c>
      <c r="BI17" s="1234" t="s">
        <v>21</v>
      </c>
      <c r="BJ17" s="1265">
        <v>43101</v>
      </c>
      <c r="BK17" s="1528">
        <v>43101</v>
      </c>
      <c r="BL17" s="1268"/>
      <c r="BM17" s="1263">
        <v>43101</v>
      </c>
      <c r="BN17" s="1306"/>
      <c r="BO17" s="1234">
        <v>2193</v>
      </c>
      <c r="BP17" s="1234">
        <v>696</v>
      </c>
      <c r="BQ17" s="1234">
        <v>761</v>
      </c>
      <c r="BR17" s="1234">
        <v>52295</v>
      </c>
      <c r="BS17" s="1234">
        <v>186</v>
      </c>
      <c r="BT17" s="1234" t="s">
        <v>21</v>
      </c>
      <c r="BU17" s="1234">
        <v>2433432</v>
      </c>
      <c r="BV17" s="1234">
        <v>33296</v>
      </c>
      <c r="BW17" s="1234">
        <v>3931894</v>
      </c>
      <c r="BX17" s="1234">
        <v>138469</v>
      </c>
      <c r="BY17" s="1234">
        <v>8440</v>
      </c>
      <c r="BZ17" s="1234">
        <v>1554</v>
      </c>
      <c r="CA17" s="1234">
        <v>23245</v>
      </c>
      <c r="CB17" s="1234">
        <v>21517</v>
      </c>
      <c r="CC17" s="1234">
        <v>1728</v>
      </c>
      <c r="CD17" s="1234" t="s">
        <v>21</v>
      </c>
      <c r="CE17" s="1265">
        <v>43101</v>
      </c>
      <c r="CF17" s="1528">
        <v>43101</v>
      </c>
      <c r="CG17" s="1268"/>
      <c r="CH17" s="1263">
        <v>43101</v>
      </c>
      <c r="CI17" s="1306"/>
      <c r="CJ17" s="1234" t="s">
        <v>21</v>
      </c>
      <c r="CK17" s="1234">
        <v>436618</v>
      </c>
      <c r="CL17" s="1234">
        <v>63844</v>
      </c>
      <c r="CM17" s="1234">
        <v>354315</v>
      </c>
      <c r="CN17" s="1234">
        <v>8535</v>
      </c>
      <c r="CO17" s="1234">
        <v>26747</v>
      </c>
      <c r="CP17" s="1234">
        <v>5</v>
      </c>
      <c r="CQ17" s="1234">
        <v>24684</v>
      </c>
      <c r="CR17" s="1234">
        <v>27087</v>
      </c>
      <c r="CS17" s="1234">
        <v>4892353</v>
      </c>
      <c r="CT17" s="1234">
        <v>8409</v>
      </c>
      <c r="CU17" s="1234">
        <v>8321</v>
      </c>
      <c r="CV17" s="1234" t="s">
        <v>21</v>
      </c>
      <c r="CW17" s="1234">
        <v>4877897</v>
      </c>
      <c r="CX17" s="1234">
        <v>3128221</v>
      </c>
      <c r="CY17" s="1234">
        <v>1667823</v>
      </c>
      <c r="CZ17" s="1265">
        <v>43101</v>
      </c>
      <c r="DA17" s="1528">
        <v>43101</v>
      </c>
      <c r="DB17" s="1268"/>
      <c r="DC17" s="1263">
        <v>43101</v>
      </c>
      <c r="DD17" s="1306"/>
      <c r="DE17" s="1234" t="s">
        <v>21</v>
      </c>
      <c r="DF17" s="1234">
        <v>1182</v>
      </c>
      <c r="DG17" s="1234" t="s">
        <v>21</v>
      </c>
      <c r="DH17" s="1234">
        <v>115761</v>
      </c>
      <c r="DI17" s="1234" t="s">
        <v>21</v>
      </c>
      <c r="DJ17" s="1234">
        <v>29733</v>
      </c>
      <c r="DK17" s="1234">
        <v>2070</v>
      </c>
      <c r="DL17" s="1234">
        <v>7474</v>
      </c>
      <c r="DM17" s="1234">
        <v>1986</v>
      </c>
      <c r="DN17" s="1234">
        <v>18937</v>
      </c>
      <c r="DO17" s="1234">
        <v>58265</v>
      </c>
      <c r="DP17" s="1234">
        <v>63791</v>
      </c>
      <c r="DQ17" s="1234">
        <v>5690</v>
      </c>
      <c r="DR17" s="1234" t="s">
        <v>21</v>
      </c>
      <c r="DS17" s="1234">
        <v>701896</v>
      </c>
      <c r="DT17" s="1234">
        <v>19972</v>
      </c>
      <c r="DU17" s="1265">
        <v>43101</v>
      </c>
      <c r="DV17" s="1528">
        <v>43101</v>
      </c>
      <c r="DW17" s="1268"/>
      <c r="DX17" s="1263">
        <v>43101</v>
      </c>
      <c r="DY17" s="1306"/>
      <c r="DZ17" s="1234" t="s">
        <v>21</v>
      </c>
      <c r="EA17" s="1234" t="s">
        <v>21</v>
      </c>
      <c r="EB17" s="1234">
        <v>4460220</v>
      </c>
      <c r="EC17" s="1234">
        <v>4166605</v>
      </c>
      <c r="ED17" s="1234">
        <v>1744920</v>
      </c>
      <c r="EE17" s="1234">
        <v>1370889</v>
      </c>
      <c r="EF17" s="1234">
        <v>15280</v>
      </c>
      <c r="EG17" s="1234">
        <v>269185</v>
      </c>
      <c r="EH17" s="1234">
        <v>1134861</v>
      </c>
      <c r="EI17" s="1234">
        <v>1235307</v>
      </c>
      <c r="EJ17" s="1234">
        <v>152036</v>
      </c>
      <c r="EK17" s="1234" t="s">
        <v>21</v>
      </c>
      <c r="EL17" s="1234">
        <v>17697405</v>
      </c>
      <c r="EM17" s="1234">
        <v>6568073</v>
      </c>
      <c r="EN17" s="1234">
        <v>10854580</v>
      </c>
      <c r="EO17" s="1234">
        <v>274290</v>
      </c>
      <c r="EP17" s="1265">
        <v>43101</v>
      </c>
      <c r="EQ17" s="1528">
        <v>43101</v>
      </c>
      <c r="ER17" s="1268"/>
      <c r="ES17" s="1263">
        <v>43101</v>
      </c>
      <c r="ET17" s="1306"/>
      <c r="EU17" s="1234">
        <v>69026</v>
      </c>
      <c r="EV17" s="1234" t="s">
        <v>21</v>
      </c>
      <c r="EW17" s="1234">
        <v>938696</v>
      </c>
      <c r="EX17" s="1234" t="s">
        <v>21</v>
      </c>
      <c r="EY17" s="1234">
        <v>3743</v>
      </c>
      <c r="EZ17" s="1234">
        <v>105077</v>
      </c>
      <c r="FA17" s="1234">
        <v>321625</v>
      </c>
      <c r="FB17" s="1234">
        <v>2017469</v>
      </c>
      <c r="FC17" s="1234">
        <v>101199</v>
      </c>
      <c r="FD17" s="1234">
        <v>2311</v>
      </c>
      <c r="FE17" s="1234">
        <v>51317</v>
      </c>
      <c r="FF17" s="1234">
        <v>292065</v>
      </c>
      <c r="FG17" s="1234">
        <v>320480</v>
      </c>
      <c r="FH17" s="1234">
        <v>358283</v>
      </c>
      <c r="FI17" s="1234">
        <v>12088226</v>
      </c>
      <c r="FJ17" s="1234">
        <v>16123783</v>
      </c>
      <c r="FK17" s="1265">
        <v>43101</v>
      </c>
      <c r="FL17" s="1528">
        <v>43101</v>
      </c>
      <c r="FM17" s="1267"/>
    </row>
    <row r="18" spans="1:169" ht="14.25" customHeight="1">
      <c r="A18" s="1262">
        <v>43586</v>
      </c>
      <c r="B18" s="1263">
        <v>43586</v>
      </c>
      <c r="C18" s="1307">
        <v>43586</v>
      </c>
      <c r="D18" s="1234">
        <v>95264239</v>
      </c>
      <c r="E18" s="1234">
        <v>1619839</v>
      </c>
      <c r="F18" s="1234">
        <v>1728</v>
      </c>
      <c r="G18" s="1234">
        <v>86183</v>
      </c>
      <c r="H18" s="1234">
        <v>24627</v>
      </c>
      <c r="I18" s="1234">
        <v>350875</v>
      </c>
      <c r="J18" s="1234">
        <v>190668</v>
      </c>
      <c r="K18" s="1234">
        <v>160207</v>
      </c>
      <c r="L18" s="1234">
        <v>72964</v>
      </c>
      <c r="M18" s="1234">
        <v>270488</v>
      </c>
      <c r="N18" s="1234">
        <v>34</v>
      </c>
      <c r="O18" s="1234">
        <v>918971</v>
      </c>
      <c r="P18" s="1234" t="s">
        <v>21</v>
      </c>
      <c r="Q18" s="1234">
        <v>2292</v>
      </c>
      <c r="R18" s="1234">
        <v>81904251</v>
      </c>
      <c r="S18" s="1234">
        <v>40071674</v>
      </c>
      <c r="T18" s="1265">
        <v>43586</v>
      </c>
      <c r="U18" s="1528">
        <v>43586</v>
      </c>
      <c r="V18" s="1262">
        <v>43586</v>
      </c>
      <c r="W18" s="1263">
        <v>43586</v>
      </c>
      <c r="X18" s="1307">
        <v>43586</v>
      </c>
      <c r="Y18" s="1234">
        <v>51679931</v>
      </c>
      <c r="Z18" s="1234">
        <v>3999845</v>
      </c>
      <c r="AA18" s="1234">
        <v>14806812</v>
      </c>
      <c r="AB18" s="1234">
        <v>30298703</v>
      </c>
      <c r="AC18" s="1234" t="s">
        <v>21</v>
      </c>
      <c r="AD18" s="1234">
        <v>7636696</v>
      </c>
      <c r="AE18" s="1234">
        <v>66305746</v>
      </c>
      <c r="AF18" s="1234">
        <v>4297864</v>
      </c>
      <c r="AG18" s="1234">
        <v>71897</v>
      </c>
      <c r="AH18" s="1234">
        <v>24975</v>
      </c>
      <c r="AI18" s="1234">
        <v>393804</v>
      </c>
      <c r="AJ18" s="1234">
        <v>1999064</v>
      </c>
      <c r="AK18" s="1234">
        <v>2181319</v>
      </c>
      <c r="AL18" s="1234">
        <v>10425719</v>
      </c>
      <c r="AM18" s="1234">
        <v>28018</v>
      </c>
      <c r="AN18" s="1234">
        <v>11814</v>
      </c>
      <c r="AO18" s="1265">
        <v>43586</v>
      </c>
      <c r="AP18" s="1528">
        <v>43586</v>
      </c>
      <c r="AQ18" s="1262">
        <v>43586</v>
      </c>
      <c r="AR18" s="1263">
        <v>43586</v>
      </c>
      <c r="AS18" s="1307">
        <v>43586</v>
      </c>
      <c r="AT18" s="1234">
        <v>63047</v>
      </c>
      <c r="AU18" s="1234">
        <v>21635</v>
      </c>
      <c r="AV18" s="1234" t="s">
        <v>21</v>
      </c>
      <c r="AW18" s="1234" t="s">
        <v>21</v>
      </c>
      <c r="AX18" s="1234">
        <v>253646</v>
      </c>
      <c r="AY18" s="1234">
        <v>9380</v>
      </c>
      <c r="AZ18" s="1234">
        <v>34305294</v>
      </c>
      <c r="BA18" s="1234">
        <v>518981</v>
      </c>
      <c r="BB18" s="1234">
        <v>30</v>
      </c>
      <c r="BC18" s="1234">
        <v>1303</v>
      </c>
      <c r="BD18" s="1234">
        <v>966</v>
      </c>
      <c r="BE18" s="1234">
        <v>337</v>
      </c>
      <c r="BF18" s="1234">
        <v>8679</v>
      </c>
      <c r="BG18" s="1234">
        <v>655206</v>
      </c>
      <c r="BH18" s="1234" t="s">
        <v>21</v>
      </c>
      <c r="BI18" s="1234" t="s">
        <v>21</v>
      </c>
      <c r="BJ18" s="1265">
        <v>43586</v>
      </c>
      <c r="BK18" s="1528">
        <v>43586</v>
      </c>
      <c r="BL18" s="1262">
        <v>43586</v>
      </c>
      <c r="BM18" s="1263">
        <v>43586</v>
      </c>
      <c r="BN18" s="1307">
        <v>43586</v>
      </c>
      <c r="BO18" s="1234">
        <v>2111</v>
      </c>
      <c r="BP18" s="1234">
        <v>1290</v>
      </c>
      <c r="BQ18" s="1234">
        <v>1411</v>
      </c>
      <c r="BR18" s="1234">
        <v>51904</v>
      </c>
      <c r="BS18" s="1234">
        <v>148</v>
      </c>
      <c r="BT18" s="1234" t="s">
        <v>21</v>
      </c>
      <c r="BU18" s="1234">
        <v>2486650</v>
      </c>
      <c r="BV18" s="1234">
        <v>33636</v>
      </c>
      <c r="BW18" s="1234">
        <v>3743488</v>
      </c>
      <c r="BX18" s="1234">
        <v>129485</v>
      </c>
      <c r="BY18" s="1234">
        <v>8543</v>
      </c>
      <c r="BZ18" s="1234">
        <v>1711</v>
      </c>
      <c r="CA18" s="1234">
        <v>19521</v>
      </c>
      <c r="CB18" s="1234">
        <v>17793</v>
      </c>
      <c r="CC18" s="1234">
        <v>1728</v>
      </c>
      <c r="CD18" s="1234" t="s">
        <v>21</v>
      </c>
      <c r="CE18" s="1265">
        <v>43586</v>
      </c>
      <c r="CF18" s="1528">
        <v>43586</v>
      </c>
      <c r="CG18" s="1262">
        <v>43586</v>
      </c>
      <c r="CH18" s="1263">
        <v>43586</v>
      </c>
      <c r="CI18" s="1307">
        <v>43586</v>
      </c>
      <c r="CJ18" s="1234" t="s">
        <v>21</v>
      </c>
      <c r="CK18" s="1234">
        <v>409856</v>
      </c>
      <c r="CL18" s="1234">
        <v>59877</v>
      </c>
      <c r="CM18" s="1234">
        <v>362203</v>
      </c>
      <c r="CN18" s="1234">
        <v>6939</v>
      </c>
      <c r="CO18" s="1234">
        <v>26397</v>
      </c>
      <c r="CP18" s="1234">
        <v>6</v>
      </c>
      <c r="CQ18" s="1234">
        <v>23370</v>
      </c>
      <c r="CR18" s="1234">
        <v>25648</v>
      </c>
      <c r="CS18" s="1234">
        <v>4659444</v>
      </c>
      <c r="CT18" s="1234">
        <v>11814</v>
      </c>
      <c r="CU18" s="1234">
        <v>7015</v>
      </c>
      <c r="CV18" s="1234" t="s">
        <v>21</v>
      </c>
      <c r="CW18" s="1234">
        <v>4862456</v>
      </c>
      <c r="CX18" s="1234">
        <v>3026530</v>
      </c>
      <c r="CY18" s="1234">
        <v>1551949</v>
      </c>
      <c r="CZ18" s="1265">
        <v>43586</v>
      </c>
      <c r="DA18" s="1528">
        <v>43586</v>
      </c>
      <c r="DB18" s="1262">
        <v>43586</v>
      </c>
      <c r="DC18" s="1263">
        <v>43586</v>
      </c>
      <c r="DD18" s="1307">
        <v>43586</v>
      </c>
      <c r="DE18" s="1234" t="s">
        <v>21</v>
      </c>
      <c r="DF18" s="1234">
        <v>1124</v>
      </c>
      <c r="DG18" s="1234" t="s">
        <v>21</v>
      </c>
      <c r="DH18" s="1234">
        <v>106145</v>
      </c>
      <c r="DI18" s="1234">
        <v>1</v>
      </c>
      <c r="DJ18" s="1234">
        <v>22331</v>
      </c>
      <c r="DK18" s="1234">
        <v>2720</v>
      </c>
      <c r="DL18" s="1234">
        <v>8910</v>
      </c>
      <c r="DM18" s="1234">
        <v>1461</v>
      </c>
      <c r="DN18" s="1234">
        <v>18020</v>
      </c>
      <c r="DO18" s="1234">
        <v>54861</v>
      </c>
      <c r="DP18" s="1234">
        <v>60065</v>
      </c>
      <c r="DQ18" s="1234">
        <v>5095</v>
      </c>
      <c r="DR18" s="1234" t="s">
        <v>21</v>
      </c>
      <c r="DS18" s="1234">
        <v>636070</v>
      </c>
      <c r="DT18" s="1234">
        <v>20189</v>
      </c>
      <c r="DU18" s="1265">
        <v>43586</v>
      </c>
      <c r="DV18" s="1528">
        <v>43586</v>
      </c>
      <c r="DW18" s="1262">
        <v>43586</v>
      </c>
      <c r="DX18" s="1263">
        <v>43586</v>
      </c>
      <c r="DY18" s="1307">
        <v>43586</v>
      </c>
      <c r="DZ18" s="1234" t="s">
        <v>21</v>
      </c>
      <c r="EA18" s="1234" t="s">
        <v>21</v>
      </c>
      <c r="EB18" s="1234">
        <v>4307565</v>
      </c>
      <c r="EC18" s="1234">
        <v>4072231</v>
      </c>
      <c r="ED18" s="1234">
        <v>1749191</v>
      </c>
      <c r="EE18" s="1234">
        <v>1188989</v>
      </c>
      <c r="EF18" s="1234">
        <v>14914</v>
      </c>
      <c r="EG18" s="1234">
        <v>259593</v>
      </c>
      <c r="EH18" s="1234">
        <v>1093851</v>
      </c>
      <c r="EI18" s="1234">
        <v>1190922</v>
      </c>
      <c r="EJ18" s="1234">
        <v>146786</v>
      </c>
      <c r="EK18" s="1234" t="s">
        <v>21</v>
      </c>
      <c r="EL18" s="1234">
        <v>17062689</v>
      </c>
      <c r="EM18" s="1234">
        <v>6378479</v>
      </c>
      <c r="EN18" s="1234">
        <v>10666758</v>
      </c>
      <c r="EO18" s="1234">
        <v>247763</v>
      </c>
      <c r="EP18" s="1265">
        <v>43586</v>
      </c>
      <c r="EQ18" s="1528">
        <v>43586</v>
      </c>
      <c r="ER18" s="1262">
        <v>43586</v>
      </c>
      <c r="ES18" s="1263">
        <v>43586</v>
      </c>
      <c r="ET18" s="1307">
        <v>43586</v>
      </c>
      <c r="EU18" s="1234">
        <v>60738</v>
      </c>
      <c r="EV18" s="1234" t="s">
        <v>21</v>
      </c>
      <c r="EW18" s="1234">
        <v>920876</v>
      </c>
      <c r="EX18" s="1234">
        <v>8</v>
      </c>
      <c r="EY18" s="1234">
        <v>500</v>
      </c>
      <c r="EZ18" s="1234">
        <v>111580</v>
      </c>
      <c r="FA18" s="1234">
        <v>305563</v>
      </c>
      <c r="FB18" s="1234">
        <v>2144600</v>
      </c>
      <c r="FC18" s="1234">
        <v>97760</v>
      </c>
      <c r="FD18" s="1234">
        <v>2472</v>
      </c>
      <c r="FE18" s="1234">
        <v>42508</v>
      </c>
      <c r="FF18" s="1234">
        <v>278245</v>
      </c>
      <c r="FG18" s="1234">
        <v>305298</v>
      </c>
      <c r="FH18" s="1234">
        <v>391224</v>
      </c>
      <c r="FI18" s="1234">
        <v>11830863</v>
      </c>
      <c r="FJ18" s="1234">
        <v>16274106</v>
      </c>
      <c r="FK18" s="1265">
        <v>43586</v>
      </c>
      <c r="FL18" s="1528">
        <v>43586</v>
      </c>
      <c r="FM18" s="1267"/>
    </row>
    <row r="19" spans="1:169" ht="14.25" customHeight="1">
      <c r="A19" s="1268"/>
      <c r="B19" s="1263">
        <v>43831</v>
      </c>
      <c r="C19" s="1306"/>
      <c r="D19" s="1234">
        <v>83083391</v>
      </c>
      <c r="E19" s="1234">
        <v>1428459</v>
      </c>
      <c r="F19" s="1234">
        <v>1501</v>
      </c>
      <c r="G19" s="1234">
        <v>75308</v>
      </c>
      <c r="H19" s="1234">
        <v>22227</v>
      </c>
      <c r="I19" s="1234">
        <v>333287</v>
      </c>
      <c r="J19" s="1234">
        <v>197142</v>
      </c>
      <c r="K19" s="1234">
        <v>136145</v>
      </c>
      <c r="L19" s="1234">
        <v>70803</v>
      </c>
      <c r="M19" s="1234">
        <v>238410</v>
      </c>
      <c r="N19" s="1234">
        <v>32</v>
      </c>
      <c r="O19" s="1234">
        <v>770165</v>
      </c>
      <c r="P19" s="1234" t="s">
        <v>21</v>
      </c>
      <c r="Q19" s="1234">
        <v>2680</v>
      </c>
      <c r="R19" s="1234">
        <v>71041400</v>
      </c>
      <c r="S19" s="1234">
        <v>35620727</v>
      </c>
      <c r="T19" s="1265">
        <v>43831</v>
      </c>
      <c r="U19" s="1528">
        <v>43831</v>
      </c>
      <c r="V19" s="1268"/>
      <c r="W19" s="1263">
        <v>43831</v>
      </c>
      <c r="X19" s="1306"/>
      <c r="Y19" s="1234">
        <v>43403203</v>
      </c>
      <c r="Z19" s="1234">
        <v>2713398</v>
      </c>
      <c r="AA19" s="1234">
        <v>12521004</v>
      </c>
      <c r="AB19" s="1234">
        <v>25704209</v>
      </c>
      <c r="AC19" s="1234" t="s">
        <v>21</v>
      </c>
      <c r="AD19" s="1234">
        <v>7090797</v>
      </c>
      <c r="AE19" s="1234">
        <v>53375487</v>
      </c>
      <c r="AF19" s="1234">
        <v>3671418</v>
      </c>
      <c r="AG19" s="1234">
        <v>71276</v>
      </c>
      <c r="AH19" s="1234">
        <v>22176</v>
      </c>
      <c r="AI19" s="1234">
        <v>339211</v>
      </c>
      <c r="AJ19" s="1234">
        <v>1770314</v>
      </c>
      <c r="AK19" s="1234">
        <v>1932384</v>
      </c>
      <c r="AL19" s="1234">
        <v>8366212</v>
      </c>
      <c r="AM19" s="1234">
        <v>30222</v>
      </c>
      <c r="AN19" s="1234">
        <v>8598</v>
      </c>
      <c r="AO19" s="1265">
        <v>43831</v>
      </c>
      <c r="AP19" s="1528">
        <v>43831</v>
      </c>
      <c r="AQ19" s="1268"/>
      <c r="AR19" s="1263">
        <v>43831</v>
      </c>
      <c r="AS19" s="1306"/>
      <c r="AT19" s="1234">
        <v>93898</v>
      </c>
      <c r="AU19" s="1234">
        <v>19207</v>
      </c>
      <c r="AV19" s="1234" t="s">
        <v>21</v>
      </c>
      <c r="AW19" s="1234" t="s">
        <v>21</v>
      </c>
      <c r="AX19" s="1234">
        <v>245263</v>
      </c>
      <c r="AY19" s="1234">
        <v>10140</v>
      </c>
      <c r="AZ19" s="1234">
        <v>28001104</v>
      </c>
      <c r="BA19" s="1234">
        <v>401189</v>
      </c>
      <c r="BB19" s="1234">
        <v>24</v>
      </c>
      <c r="BC19" s="1234">
        <v>2336</v>
      </c>
      <c r="BD19" s="1234">
        <v>562</v>
      </c>
      <c r="BE19" s="1234">
        <v>1774</v>
      </c>
      <c r="BF19" s="1234">
        <v>8806</v>
      </c>
      <c r="BG19" s="1234">
        <v>501052</v>
      </c>
      <c r="BH19" s="1234" t="s">
        <v>21</v>
      </c>
      <c r="BI19" s="1234" t="s">
        <v>21</v>
      </c>
      <c r="BJ19" s="1265">
        <v>43831</v>
      </c>
      <c r="BK19" s="1528">
        <v>43831</v>
      </c>
      <c r="BL19" s="1268"/>
      <c r="BM19" s="1263">
        <v>43831</v>
      </c>
      <c r="BN19" s="1306"/>
      <c r="BO19" s="1234">
        <v>1986</v>
      </c>
      <c r="BP19" s="1234">
        <v>534</v>
      </c>
      <c r="BQ19" s="1234">
        <v>582</v>
      </c>
      <c r="BR19" s="1234">
        <v>34546</v>
      </c>
      <c r="BS19" s="1234">
        <v>46</v>
      </c>
      <c r="BT19" s="1234" t="s">
        <v>21</v>
      </c>
      <c r="BU19" s="1234">
        <v>1927579</v>
      </c>
      <c r="BV19" s="1234">
        <v>32617</v>
      </c>
      <c r="BW19" s="1234">
        <v>3272867</v>
      </c>
      <c r="BX19" s="1234">
        <v>112461</v>
      </c>
      <c r="BY19" s="1234">
        <v>8085</v>
      </c>
      <c r="BZ19" s="1234">
        <v>1515</v>
      </c>
      <c r="CA19" s="1234">
        <v>17187</v>
      </c>
      <c r="CB19" s="1234">
        <v>15459</v>
      </c>
      <c r="CC19" s="1234">
        <v>1728</v>
      </c>
      <c r="CD19" s="1234" t="s">
        <v>21</v>
      </c>
      <c r="CE19" s="1265">
        <v>43831</v>
      </c>
      <c r="CF19" s="1528">
        <v>43831</v>
      </c>
      <c r="CG19" s="1268"/>
      <c r="CH19" s="1263">
        <v>43831</v>
      </c>
      <c r="CI19" s="1306"/>
      <c r="CJ19" s="1234" t="s">
        <v>21</v>
      </c>
      <c r="CK19" s="1234">
        <v>371898</v>
      </c>
      <c r="CL19" s="1234">
        <v>64963</v>
      </c>
      <c r="CM19" s="1234">
        <v>321221</v>
      </c>
      <c r="CN19" s="1234">
        <v>3901</v>
      </c>
      <c r="CO19" s="1234">
        <v>13439</v>
      </c>
      <c r="CP19" s="1234">
        <v>6</v>
      </c>
      <c r="CQ19" s="1234">
        <v>28664</v>
      </c>
      <c r="CR19" s="1234">
        <v>31436</v>
      </c>
      <c r="CS19" s="1234">
        <v>3916858</v>
      </c>
      <c r="CT19" s="1234">
        <v>8598</v>
      </c>
      <c r="CU19" s="1234">
        <v>6914</v>
      </c>
      <c r="CV19" s="1234" t="s">
        <v>21</v>
      </c>
      <c r="CW19" s="1234">
        <v>4361891</v>
      </c>
      <c r="CX19" s="1234">
        <v>2580218</v>
      </c>
      <c r="CY19" s="1234">
        <v>1355254</v>
      </c>
      <c r="CZ19" s="1265">
        <v>43831</v>
      </c>
      <c r="DA19" s="1528">
        <v>43831</v>
      </c>
      <c r="DB19" s="1268"/>
      <c r="DC19" s="1263">
        <v>43831</v>
      </c>
      <c r="DD19" s="1306"/>
      <c r="DE19" s="1234" t="s">
        <v>21</v>
      </c>
      <c r="DF19" s="1234">
        <v>1176</v>
      </c>
      <c r="DG19" s="1234" t="s">
        <v>21</v>
      </c>
      <c r="DH19" s="1234">
        <v>82650</v>
      </c>
      <c r="DI19" s="1234" t="s">
        <v>21</v>
      </c>
      <c r="DJ19" s="1234">
        <v>5556</v>
      </c>
      <c r="DK19" s="1234">
        <v>2813</v>
      </c>
      <c r="DL19" s="1234">
        <v>7893</v>
      </c>
      <c r="DM19" s="1234">
        <v>1341</v>
      </c>
      <c r="DN19" s="1234">
        <v>16718</v>
      </c>
      <c r="DO19" s="1234">
        <v>44676</v>
      </c>
      <c r="DP19" s="1234">
        <v>48911</v>
      </c>
      <c r="DQ19" s="1234">
        <v>3366</v>
      </c>
      <c r="DR19" s="1234" t="s">
        <v>21</v>
      </c>
      <c r="DS19" s="1234">
        <v>500328</v>
      </c>
      <c r="DT19" s="1234">
        <v>15168</v>
      </c>
      <c r="DU19" s="1265">
        <v>43831</v>
      </c>
      <c r="DV19" s="1528">
        <v>43831</v>
      </c>
      <c r="DW19" s="1268"/>
      <c r="DX19" s="1263">
        <v>43831</v>
      </c>
      <c r="DY19" s="1306"/>
      <c r="DZ19" s="1234" t="s">
        <v>21</v>
      </c>
      <c r="EA19" s="1234" t="s">
        <v>21</v>
      </c>
      <c r="EB19" s="1234">
        <v>3676286</v>
      </c>
      <c r="EC19" s="1234">
        <v>3600322</v>
      </c>
      <c r="ED19" s="1234">
        <v>1531045</v>
      </c>
      <c r="EE19" s="1234">
        <v>995258</v>
      </c>
      <c r="EF19" s="1234">
        <v>13522</v>
      </c>
      <c r="EG19" s="1234">
        <v>214460</v>
      </c>
      <c r="EH19" s="1234">
        <v>883611</v>
      </c>
      <c r="EI19" s="1234">
        <v>963087</v>
      </c>
      <c r="EJ19" s="1234">
        <v>117121</v>
      </c>
      <c r="EK19" s="1234" t="s">
        <v>21</v>
      </c>
      <c r="EL19" s="1234">
        <v>14995965</v>
      </c>
      <c r="EM19" s="1234">
        <v>5310198</v>
      </c>
      <c r="EN19" s="1234">
        <v>9859288</v>
      </c>
      <c r="EO19" s="1234">
        <v>255327</v>
      </c>
      <c r="EP19" s="1265">
        <v>43831</v>
      </c>
      <c r="EQ19" s="1528">
        <v>43831</v>
      </c>
      <c r="ER19" s="1268"/>
      <c r="ES19" s="1263">
        <v>43831</v>
      </c>
      <c r="ET19" s="1306"/>
      <c r="EU19" s="1234">
        <v>51348</v>
      </c>
      <c r="EV19" s="1234">
        <v>1437</v>
      </c>
      <c r="EW19" s="1234">
        <v>782686</v>
      </c>
      <c r="EX19" s="1234">
        <v>645</v>
      </c>
      <c r="EY19" s="1234">
        <v>5260</v>
      </c>
      <c r="EZ19" s="1234">
        <v>77821</v>
      </c>
      <c r="FA19" s="1234">
        <v>258562</v>
      </c>
      <c r="FB19" s="1234">
        <v>1787001</v>
      </c>
      <c r="FC19" s="1234">
        <v>100866</v>
      </c>
      <c r="FD19" s="1234">
        <v>2017</v>
      </c>
      <c r="FE19" s="1234">
        <v>36732</v>
      </c>
      <c r="FF19" s="1234">
        <v>227035</v>
      </c>
      <c r="FG19" s="1234">
        <v>249114</v>
      </c>
      <c r="FH19" s="1234">
        <v>438002</v>
      </c>
      <c r="FI19" s="1234">
        <v>10796667</v>
      </c>
      <c r="FJ19" s="1234">
        <v>14968592</v>
      </c>
      <c r="FK19" s="1265">
        <v>43831</v>
      </c>
      <c r="FL19" s="1528">
        <v>43831</v>
      </c>
      <c r="FM19" s="1267"/>
    </row>
    <row r="20" spans="1:169" ht="6" customHeight="1">
      <c r="A20" s="1268"/>
      <c r="B20" s="1270"/>
      <c r="C20" s="1306"/>
      <c r="D20" s="398"/>
      <c r="E20" s="398"/>
      <c r="F20" s="398"/>
      <c r="G20" s="398"/>
      <c r="H20" s="398"/>
      <c r="I20" s="398"/>
      <c r="J20" s="398"/>
      <c r="K20" s="398"/>
      <c r="L20" s="398"/>
      <c r="M20" s="398"/>
      <c r="N20" s="398"/>
      <c r="O20" s="398"/>
      <c r="P20" s="398"/>
      <c r="R20" s="398"/>
      <c r="S20" s="398"/>
      <c r="T20" s="1271"/>
      <c r="U20" s="1458"/>
      <c r="V20" s="1268"/>
      <c r="W20" s="1270"/>
      <c r="X20" s="1306"/>
      <c r="Y20" s="398"/>
      <c r="Z20" s="398"/>
      <c r="AA20" s="398"/>
      <c r="AB20" s="398"/>
      <c r="AC20" s="398"/>
      <c r="AD20" s="398"/>
      <c r="AE20" s="398"/>
      <c r="AF20" s="398"/>
      <c r="AG20" s="398"/>
      <c r="AH20" s="398"/>
      <c r="AI20" s="398"/>
      <c r="AJ20" s="398"/>
      <c r="AK20" s="398"/>
      <c r="AL20" s="398"/>
      <c r="AM20" s="398"/>
      <c r="AN20" s="398"/>
      <c r="AO20" s="1271"/>
      <c r="AP20" s="1458"/>
      <c r="AQ20" s="1268"/>
      <c r="AR20" s="1270"/>
      <c r="AS20" s="1306"/>
      <c r="AT20" s="398"/>
      <c r="AU20" s="398"/>
      <c r="AV20" s="398"/>
      <c r="AZ20" s="398"/>
      <c r="BA20" s="398"/>
      <c r="BB20" s="398"/>
      <c r="BC20" s="398"/>
      <c r="BD20" s="398"/>
      <c r="BE20" s="398"/>
      <c r="BF20" s="398"/>
      <c r="BG20" s="398"/>
      <c r="BJ20" s="1271"/>
      <c r="BK20" s="1458"/>
      <c r="BL20" s="1268"/>
      <c r="BM20" s="1270"/>
      <c r="BN20" s="1306"/>
      <c r="BO20" s="398"/>
      <c r="BP20" s="398"/>
      <c r="BQ20" s="398"/>
      <c r="BR20" s="398"/>
      <c r="BS20" s="398"/>
      <c r="BW20" s="398"/>
      <c r="BX20" s="398"/>
      <c r="BY20" s="398"/>
      <c r="BZ20" s="398"/>
      <c r="CA20" s="398"/>
      <c r="CB20" s="398"/>
      <c r="CC20" s="398"/>
      <c r="CD20" s="398"/>
      <c r="CE20" s="1271"/>
      <c r="CF20" s="1458"/>
      <c r="CG20" s="1268"/>
      <c r="CH20" s="1270"/>
      <c r="CI20" s="1306"/>
      <c r="CJ20" s="398"/>
      <c r="CK20" s="398"/>
      <c r="CL20" s="398"/>
      <c r="CM20" s="398"/>
      <c r="CN20" s="398"/>
      <c r="CO20" s="398"/>
      <c r="CP20" s="398"/>
      <c r="CQ20" s="398"/>
      <c r="CR20" s="398"/>
      <c r="CS20" s="398"/>
      <c r="CT20" s="398"/>
      <c r="CU20" s="398"/>
      <c r="CY20" s="398"/>
      <c r="CZ20" s="1271"/>
      <c r="DA20" s="1458"/>
      <c r="DB20" s="1268"/>
      <c r="DC20" s="1270"/>
      <c r="DD20" s="1306"/>
      <c r="DE20" s="398"/>
      <c r="DF20" s="398"/>
      <c r="DH20" s="398"/>
      <c r="DI20" s="398"/>
      <c r="DJ20" s="398"/>
      <c r="DK20" s="398"/>
      <c r="DL20" s="398"/>
      <c r="DM20" s="398"/>
      <c r="DN20" s="398"/>
      <c r="DO20" s="398"/>
      <c r="DP20" s="398"/>
      <c r="DQ20" s="398"/>
      <c r="DR20" s="398"/>
      <c r="DS20" s="398"/>
      <c r="DT20" s="398"/>
      <c r="DU20" s="1271"/>
      <c r="DV20" s="1458"/>
      <c r="DW20" s="1268"/>
      <c r="DX20" s="1270"/>
      <c r="DY20" s="1306"/>
      <c r="EB20" s="398"/>
      <c r="EC20" s="398"/>
      <c r="ED20" s="398"/>
      <c r="EE20" s="398"/>
      <c r="EF20" s="398"/>
      <c r="EG20" s="398"/>
      <c r="EH20" s="398"/>
      <c r="EI20" s="398"/>
      <c r="EJ20" s="398"/>
      <c r="EK20" s="398"/>
      <c r="EL20" s="398"/>
      <c r="EM20" s="398"/>
      <c r="EN20" s="398"/>
      <c r="EP20" s="1271"/>
      <c r="EQ20" s="1458"/>
      <c r="ER20" s="1268"/>
      <c r="ES20" s="1270"/>
      <c r="ET20" s="1306"/>
      <c r="EU20" s="398"/>
      <c r="EV20" s="398"/>
      <c r="EW20" s="398"/>
      <c r="EX20" s="398"/>
      <c r="EY20" s="398"/>
      <c r="EZ20" s="398"/>
      <c r="FA20" s="398"/>
      <c r="FB20" s="398"/>
      <c r="FC20" s="398"/>
      <c r="FD20" s="398"/>
      <c r="FE20" s="398"/>
      <c r="FF20" s="398"/>
      <c r="FG20" s="398"/>
      <c r="FH20" s="398"/>
      <c r="FI20" s="398"/>
      <c r="FJ20" s="398"/>
      <c r="FK20" s="1271"/>
      <c r="FL20" s="1458"/>
      <c r="FM20" s="1267"/>
    </row>
    <row r="21" spans="1:169" ht="15.75" customHeight="1">
      <c r="A21" s="1273">
        <v>43191</v>
      </c>
      <c r="B21" s="1274">
        <v>43191</v>
      </c>
      <c r="C21" s="1308">
        <v>43191</v>
      </c>
      <c r="D21" s="1233">
        <v>96546672</v>
      </c>
      <c r="E21" s="1233">
        <v>1724964</v>
      </c>
      <c r="F21" s="1233">
        <v>1809</v>
      </c>
      <c r="G21" s="1233">
        <v>91786</v>
      </c>
      <c r="H21" s="1233">
        <v>22828</v>
      </c>
      <c r="I21" s="1233">
        <v>397811</v>
      </c>
      <c r="J21" s="1233">
        <v>237480</v>
      </c>
      <c r="K21" s="1233">
        <v>160331</v>
      </c>
      <c r="L21" s="1233">
        <v>91094</v>
      </c>
      <c r="M21" s="1233">
        <v>293880</v>
      </c>
      <c r="N21" s="1233">
        <v>44</v>
      </c>
      <c r="O21" s="1233">
        <v>923154</v>
      </c>
      <c r="P21" s="1233" t="s">
        <v>21</v>
      </c>
      <c r="Q21" s="1233">
        <v>2758</v>
      </c>
      <c r="R21" s="1233">
        <v>82977053</v>
      </c>
      <c r="S21" s="1233">
        <v>40046642</v>
      </c>
      <c r="T21" s="1276">
        <v>43191</v>
      </c>
      <c r="U21" s="1531">
        <v>43191</v>
      </c>
      <c r="V21" s="1273">
        <v>43191</v>
      </c>
      <c r="W21" s="1274">
        <v>43191</v>
      </c>
      <c r="X21" s="1308">
        <v>43191</v>
      </c>
      <c r="Y21" s="1233">
        <v>52668528</v>
      </c>
      <c r="Z21" s="1233">
        <v>3947587</v>
      </c>
      <c r="AA21" s="1233">
        <v>15284038</v>
      </c>
      <c r="AB21" s="1233">
        <v>30730398</v>
      </c>
      <c r="AC21" s="1233" t="s">
        <v>21</v>
      </c>
      <c r="AD21" s="1233">
        <v>7727427</v>
      </c>
      <c r="AE21" s="1233">
        <v>66724997</v>
      </c>
      <c r="AF21" s="1233">
        <v>4391288</v>
      </c>
      <c r="AG21" s="1233">
        <v>72546</v>
      </c>
      <c r="AH21" s="1233">
        <v>26824</v>
      </c>
      <c r="AI21" s="1233">
        <v>408454</v>
      </c>
      <c r="AJ21" s="1233">
        <v>2153834</v>
      </c>
      <c r="AK21" s="1233">
        <v>2349751</v>
      </c>
      <c r="AL21" s="1233">
        <v>10832999</v>
      </c>
      <c r="AM21" s="1233">
        <v>24839</v>
      </c>
      <c r="AN21" s="1233">
        <v>8666</v>
      </c>
      <c r="AO21" s="1276">
        <v>43191</v>
      </c>
      <c r="AP21" s="1531">
        <v>43191</v>
      </c>
      <c r="AQ21" s="1273">
        <v>43191</v>
      </c>
      <c r="AR21" s="1274">
        <v>43191</v>
      </c>
      <c r="AS21" s="1308">
        <v>43191</v>
      </c>
      <c r="AT21" s="1233">
        <v>48149</v>
      </c>
      <c r="AU21" s="1233">
        <v>24830</v>
      </c>
      <c r="AV21" s="1233" t="s">
        <v>21</v>
      </c>
      <c r="AW21" s="1233" t="s">
        <v>21</v>
      </c>
      <c r="AX21" s="1233">
        <v>254835</v>
      </c>
      <c r="AY21" s="1233">
        <v>9570</v>
      </c>
      <c r="AZ21" s="1233">
        <v>34846599</v>
      </c>
      <c r="BA21" s="1233">
        <v>451901</v>
      </c>
      <c r="BB21" s="1233">
        <v>25</v>
      </c>
      <c r="BC21" s="1233">
        <v>2426</v>
      </c>
      <c r="BD21" s="1233">
        <v>993</v>
      </c>
      <c r="BE21" s="1233">
        <v>1433</v>
      </c>
      <c r="BF21" s="1233">
        <v>11263</v>
      </c>
      <c r="BG21" s="1233">
        <v>562428</v>
      </c>
      <c r="BH21" s="1233" t="s">
        <v>21</v>
      </c>
      <c r="BI21" s="1233" t="s">
        <v>21</v>
      </c>
      <c r="BJ21" s="1276">
        <v>43191</v>
      </c>
      <c r="BK21" s="1531">
        <v>43191</v>
      </c>
      <c r="BL21" s="1273">
        <v>43191</v>
      </c>
      <c r="BM21" s="1274">
        <v>43191</v>
      </c>
      <c r="BN21" s="1308">
        <v>43191</v>
      </c>
      <c r="BO21" s="1233">
        <v>2222</v>
      </c>
      <c r="BP21" s="1233">
        <v>1200</v>
      </c>
      <c r="BQ21" s="1233">
        <v>1313</v>
      </c>
      <c r="BR21" s="1233">
        <v>52666</v>
      </c>
      <c r="BS21" s="1233">
        <v>144</v>
      </c>
      <c r="BT21" s="1233" t="s">
        <v>21</v>
      </c>
      <c r="BU21" s="1233">
        <v>2470500</v>
      </c>
      <c r="BV21" s="1233">
        <v>33309</v>
      </c>
      <c r="BW21" s="1233">
        <v>3899170</v>
      </c>
      <c r="BX21" s="1233">
        <v>135988</v>
      </c>
      <c r="BY21" s="1233">
        <v>8368</v>
      </c>
      <c r="BZ21" s="1233">
        <v>1556</v>
      </c>
      <c r="CA21" s="1233">
        <v>22501</v>
      </c>
      <c r="CB21" s="1233">
        <v>20773</v>
      </c>
      <c r="CC21" s="1233">
        <v>1728</v>
      </c>
      <c r="CD21" s="1233" t="s">
        <v>21</v>
      </c>
      <c r="CE21" s="1276">
        <v>43191</v>
      </c>
      <c r="CF21" s="1531">
        <v>43191</v>
      </c>
      <c r="CG21" s="1273">
        <v>43191</v>
      </c>
      <c r="CH21" s="1274">
        <v>43191</v>
      </c>
      <c r="CI21" s="1308">
        <v>43191</v>
      </c>
      <c r="CJ21" s="1233" t="s">
        <v>21</v>
      </c>
      <c r="CK21" s="1233">
        <v>432292</v>
      </c>
      <c r="CL21" s="1233">
        <v>61387</v>
      </c>
      <c r="CM21" s="1233">
        <v>352724</v>
      </c>
      <c r="CN21" s="1233">
        <v>6895</v>
      </c>
      <c r="CO21" s="1233">
        <v>26908</v>
      </c>
      <c r="CP21" s="1233">
        <v>7</v>
      </c>
      <c r="CQ21" s="1233">
        <v>23450</v>
      </c>
      <c r="CR21" s="1233">
        <v>25735</v>
      </c>
      <c r="CS21" s="1233">
        <v>4813613</v>
      </c>
      <c r="CT21" s="1233">
        <v>8666</v>
      </c>
      <c r="CU21" s="1233">
        <v>8307</v>
      </c>
      <c r="CV21" s="1233" t="s">
        <v>21</v>
      </c>
      <c r="CW21" s="1233">
        <v>4867410</v>
      </c>
      <c r="CX21" s="1233">
        <v>3104185</v>
      </c>
      <c r="CY21" s="1233">
        <v>1660427</v>
      </c>
      <c r="CZ21" s="1276">
        <v>43191</v>
      </c>
      <c r="DA21" s="1531">
        <v>43191</v>
      </c>
      <c r="DB21" s="1273">
        <v>43191</v>
      </c>
      <c r="DC21" s="1274">
        <v>43191</v>
      </c>
      <c r="DD21" s="1308">
        <v>43191</v>
      </c>
      <c r="DE21" s="1233" t="s">
        <v>21</v>
      </c>
      <c r="DF21" s="1233">
        <v>1114</v>
      </c>
      <c r="DG21" s="1233" t="s">
        <v>21</v>
      </c>
      <c r="DH21" s="1233">
        <v>114156</v>
      </c>
      <c r="DI21" s="1233" t="s">
        <v>21</v>
      </c>
      <c r="DJ21" s="1233">
        <v>28376</v>
      </c>
      <c r="DK21" s="1233">
        <v>2311</v>
      </c>
      <c r="DL21" s="1233">
        <v>7743</v>
      </c>
      <c r="DM21" s="1233">
        <v>1795</v>
      </c>
      <c r="DN21" s="1233">
        <v>18662</v>
      </c>
      <c r="DO21" s="1233">
        <v>57981</v>
      </c>
      <c r="DP21" s="1233">
        <v>63482</v>
      </c>
      <c r="DQ21" s="1233">
        <v>5615</v>
      </c>
      <c r="DR21" s="1233" t="s">
        <v>21</v>
      </c>
      <c r="DS21" s="1233">
        <v>696693</v>
      </c>
      <c r="DT21" s="1233">
        <v>20275</v>
      </c>
      <c r="DU21" s="1276">
        <v>43191</v>
      </c>
      <c r="DV21" s="1531">
        <v>43191</v>
      </c>
      <c r="DW21" s="1273">
        <v>43191</v>
      </c>
      <c r="DX21" s="1274">
        <v>43191</v>
      </c>
      <c r="DY21" s="1308">
        <v>43191</v>
      </c>
      <c r="DZ21" s="1233" t="s">
        <v>21</v>
      </c>
      <c r="EA21" s="1233" t="s">
        <v>21</v>
      </c>
      <c r="EB21" s="1233">
        <v>4478247</v>
      </c>
      <c r="EC21" s="1233">
        <v>4163082</v>
      </c>
      <c r="ED21" s="1233">
        <v>1764807</v>
      </c>
      <c r="EE21" s="1233">
        <v>1322790</v>
      </c>
      <c r="EF21" s="1233">
        <v>16059</v>
      </c>
      <c r="EG21" s="1233">
        <v>266732</v>
      </c>
      <c r="EH21" s="1233">
        <v>1161940</v>
      </c>
      <c r="EI21" s="1233">
        <v>1264516</v>
      </c>
      <c r="EJ21" s="1233">
        <v>153194</v>
      </c>
      <c r="EK21" s="1233" t="s">
        <v>21</v>
      </c>
      <c r="EL21" s="1233">
        <v>17576928</v>
      </c>
      <c r="EM21" s="1233">
        <v>6464231</v>
      </c>
      <c r="EN21" s="1233">
        <v>10728900</v>
      </c>
      <c r="EO21" s="1233">
        <v>261760</v>
      </c>
      <c r="EP21" s="1276">
        <v>43191</v>
      </c>
      <c r="EQ21" s="1531">
        <v>43191</v>
      </c>
      <c r="ER21" s="1273">
        <v>43191</v>
      </c>
      <c r="ES21" s="1274">
        <v>43191</v>
      </c>
      <c r="ET21" s="1308">
        <v>43191</v>
      </c>
      <c r="EU21" s="1233">
        <v>68024</v>
      </c>
      <c r="EV21" s="1233" t="s">
        <v>21</v>
      </c>
      <c r="EW21" s="1233">
        <v>935039</v>
      </c>
      <c r="EX21" s="1233">
        <v>7</v>
      </c>
      <c r="EY21" s="1233">
        <v>2027</v>
      </c>
      <c r="EZ21" s="1233">
        <v>103343</v>
      </c>
      <c r="FA21" s="1233">
        <v>308245</v>
      </c>
      <c r="FB21" s="1233">
        <v>2075759</v>
      </c>
      <c r="FC21" s="1233">
        <v>105064</v>
      </c>
      <c r="FD21" s="1233">
        <v>2290</v>
      </c>
      <c r="FE21" s="1233">
        <v>48761</v>
      </c>
      <c r="FF21" s="1233">
        <v>295171</v>
      </c>
      <c r="FG21" s="1233">
        <v>323867</v>
      </c>
      <c r="FH21" s="1233">
        <v>359079</v>
      </c>
      <c r="FI21" s="1233">
        <v>12050834</v>
      </c>
      <c r="FJ21" s="1233">
        <v>15959354</v>
      </c>
      <c r="FK21" s="1276">
        <v>43191</v>
      </c>
      <c r="FL21" s="1531">
        <v>43191</v>
      </c>
      <c r="FM21" s="1269"/>
    </row>
    <row r="22" spans="1:169" ht="14.25" customHeight="1">
      <c r="A22" s="1273">
        <v>43586</v>
      </c>
      <c r="B22" s="1274">
        <v>43586</v>
      </c>
      <c r="C22" s="1308">
        <v>43586</v>
      </c>
      <c r="D22" s="1233">
        <v>95197885</v>
      </c>
      <c r="E22" s="1233">
        <v>1602994</v>
      </c>
      <c r="F22" s="1233">
        <v>1707</v>
      </c>
      <c r="G22" s="1233">
        <v>82932</v>
      </c>
      <c r="H22" s="1233">
        <v>24979</v>
      </c>
      <c r="I22" s="1233">
        <v>340999</v>
      </c>
      <c r="J22" s="1233">
        <v>180381</v>
      </c>
      <c r="K22" s="1233">
        <v>160618</v>
      </c>
      <c r="L22" s="1233">
        <v>69548</v>
      </c>
      <c r="M22" s="1233">
        <v>259099</v>
      </c>
      <c r="N22" s="1233">
        <v>33</v>
      </c>
      <c r="O22" s="1233">
        <v>937518</v>
      </c>
      <c r="P22" s="1233" t="s">
        <v>21</v>
      </c>
      <c r="Q22" s="1233">
        <v>2467</v>
      </c>
      <c r="R22" s="1233">
        <v>81870592</v>
      </c>
      <c r="S22" s="1233">
        <v>40448935</v>
      </c>
      <c r="T22" s="1276">
        <v>43586</v>
      </c>
      <c r="U22" s="1531">
        <v>43586</v>
      </c>
      <c r="V22" s="1273">
        <v>43586</v>
      </c>
      <c r="W22" s="1274">
        <v>43586</v>
      </c>
      <c r="X22" s="1308">
        <v>43586</v>
      </c>
      <c r="Y22" s="1233">
        <v>51479146</v>
      </c>
      <c r="Z22" s="1233">
        <v>4160534</v>
      </c>
      <c r="AA22" s="1233">
        <v>15024114</v>
      </c>
      <c r="AB22" s="1233">
        <v>29960061</v>
      </c>
      <c r="AC22" s="1233" t="s">
        <v>21</v>
      </c>
      <c r="AD22" s="1233">
        <v>7631651</v>
      </c>
      <c r="AE22" s="1233">
        <v>64977751</v>
      </c>
      <c r="AF22" s="1233">
        <v>4365752</v>
      </c>
      <c r="AG22" s="1233">
        <v>75032</v>
      </c>
      <c r="AH22" s="1233">
        <v>24053</v>
      </c>
      <c r="AI22" s="1233">
        <v>387947</v>
      </c>
      <c r="AJ22" s="1233">
        <v>1917263</v>
      </c>
      <c r="AK22" s="1233">
        <v>2092296</v>
      </c>
      <c r="AL22" s="1233">
        <v>10405326</v>
      </c>
      <c r="AM22" s="1233">
        <v>31628</v>
      </c>
      <c r="AN22" s="1233">
        <v>12047</v>
      </c>
      <c r="AO22" s="1276">
        <v>43586</v>
      </c>
      <c r="AP22" s="1531">
        <v>43586</v>
      </c>
      <c r="AQ22" s="1273">
        <v>43586</v>
      </c>
      <c r="AR22" s="1274">
        <v>43586</v>
      </c>
      <c r="AS22" s="1308">
        <v>43586</v>
      </c>
      <c r="AT22" s="1233">
        <v>80432</v>
      </c>
      <c r="AU22" s="1233">
        <v>19144</v>
      </c>
      <c r="AV22" s="1233" t="s">
        <v>21</v>
      </c>
      <c r="AW22" s="1233" t="s">
        <v>21</v>
      </c>
      <c r="AX22" s="1233">
        <v>261249</v>
      </c>
      <c r="AY22" s="1233">
        <v>9480</v>
      </c>
      <c r="AZ22" s="1233">
        <v>34209129</v>
      </c>
      <c r="BA22" s="1233">
        <v>523254</v>
      </c>
      <c r="BB22" s="1233">
        <v>31</v>
      </c>
      <c r="BC22" s="1233">
        <v>1781</v>
      </c>
      <c r="BD22" s="1233">
        <v>873</v>
      </c>
      <c r="BE22" s="1233">
        <v>908</v>
      </c>
      <c r="BF22" s="1233">
        <v>8633</v>
      </c>
      <c r="BG22" s="1233">
        <v>660135</v>
      </c>
      <c r="BH22" s="1233" t="s">
        <v>21</v>
      </c>
      <c r="BI22" s="1233" t="s">
        <v>21</v>
      </c>
      <c r="BJ22" s="1276">
        <v>43586</v>
      </c>
      <c r="BK22" s="1531">
        <v>43586</v>
      </c>
      <c r="BL22" s="1273">
        <v>43586</v>
      </c>
      <c r="BM22" s="1274">
        <v>43586</v>
      </c>
      <c r="BN22" s="1308">
        <v>43586</v>
      </c>
      <c r="BO22" s="1233">
        <v>2374</v>
      </c>
      <c r="BP22" s="1233">
        <v>991</v>
      </c>
      <c r="BQ22" s="1233">
        <v>1084</v>
      </c>
      <c r="BR22" s="1233">
        <v>48537</v>
      </c>
      <c r="BS22" s="1233">
        <v>183</v>
      </c>
      <c r="BT22" s="1233" t="s">
        <v>21</v>
      </c>
      <c r="BU22" s="1233">
        <v>2434979</v>
      </c>
      <c r="BV22" s="1233">
        <v>33404</v>
      </c>
      <c r="BW22" s="1233">
        <v>3695349</v>
      </c>
      <c r="BX22" s="1233">
        <v>127484</v>
      </c>
      <c r="BY22" s="1233">
        <v>8425</v>
      </c>
      <c r="BZ22" s="1233">
        <v>1702</v>
      </c>
      <c r="CA22" s="1233">
        <v>18294</v>
      </c>
      <c r="CB22" s="1233">
        <v>16566</v>
      </c>
      <c r="CC22" s="1233">
        <v>1728</v>
      </c>
      <c r="CD22" s="1233" t="s">
        <v>21</v>
      </c>
      <c r="CE22" s="1276">
        <v>43586</v>
      </c>
      <c r="CF22" s="1531">
        <v>43586</v>
      </c>
      <c r="CG22" s="1273">
        <v>43586</v>
      </c>
      <c r="CH22" s="1274">
        <v>43586</v>
      </c>
      <c r="CI22" s="1308">
        <v>43586</v>
      </c>
      <c r="CJ22" s="1233" t="s">
        <v>21</v>
      </c>
      <c r="CK22" s="1233">
        <v>414632</v>
      </c>
      <c r="CL22" s="1233">
        <v>63233</v>
      </c>
      <c r="CM22" s="1233">
        <v>361815</v>
      </c>
      <c r="CN22" s="1233">
        <v>6137</v>
      </c>
      <c r="CO22" s="1233">
        <v>26930</v>
      </c>
      <c r="CP22" s="1233">
        <v>6</v>
      </c>
      <c r="CQ22" s="1233">
        <v>23427</v>
      </c>
      <c r="CR22" s="1233">
        <v>25710</v>
      </c>
      <c r="CS22" s="1233">
        <v>4643714</v>
      </c>
      <c r="CT22" s="1233">
        <v>12047</v>
      </c>
      <c r="CU22" s="1233">
        <v>6819</v>
      </c>
      <c r="CV22" s="1233" t="s">
        <v>21</v>
      </c>
      <c r="CW22" s="1233">
        <v>4848889</v>
      </c>
      <c r="CX22" s="1233">
        <v>3007650</v>
      </c>
      <c r="CY22" s="1233">
        <v>1505030</v>
      </c>
      <c r="CZ22" s="1276">
        <v>43586</v>
      </c>
      <c r="DA22" s="1531">
        <v>43586</v>
      </c>
      <c r="DB22" s="1273">
        <v>43586</v>
      </c>
      <c r="DC22" s="1274">
        <v>43586</v>
      </c>
      <c r="DD22" s="1308">
        <v>43586</v>
      </c>
      <c r="DE22" s="1233" t="s">
        <v>21</v>
      </c>
      <c r="DF22" s="1233">
        <v>1196</v>
      </c>
      <c r="DG22" s="1233" t="s">
        <v>21</v>
      </c>
      <c r="DH22" s="1233">
        <v>100067</v>
      </c>
      <c r="DI22" s="1233">
        <v>1</v>
      </c>
      <c r="DJ22" s="1233">
        <v>16630</v>
      </c>
      <c r="DK22" s="1233">
        <v>2532</v>
      </c>
      <c r="DL22" s="1233">
        <v>8531</v>
      </c>
      <c r="DM22" s="1233">
        <v>1427</v>
      </c>
      <c r="DN22" s="1233">
        <v>17927</v>
      </c>
      <c r="DO22" s="1233">
        <v>52599</v>
      </c>
      <c r="DP22" s="1233">
        <v>57587</v>
      </c>
      <c r="DQ22" s="1233">
        <v>4718</v>
      </c>
      <c r="DR22" s="1233" t="s">
        <v>21</v>
      </c>
      <c r="DS22" s="1233">
        <v>604485</v>
      </c>
      <c r="DT22" s="1233">
        <v>19027</v>
      </c>
      <c r="DU22" s="1276">
        <v>43586</v>
      </c>
      <c r="DV22" s="1531">
        <v>43586</v>
      </c>
      <c r="DW22" s="1273">
        <v>43586</v>
      </c>
      <c r="DX22" s="1274">
        <v>43586</v>
      </c>
      <c r="DY22" s="1308">
        <v>43586</v>
      </c>
      <c r="DZ22" s="1233" t="s">
        <v>21</v>
      </c>
      <c r="EA22" s="1233" t="s">
        <v>21</v>
      </c>
      <c r="EB22" s="1233">
        <v>4231547</v>
      </c>
      <c r="EC22" s="1233">
        <v>4060274</v>
      </c>
      <c r="ED22" s="1233">
        <v>1718056</v>
      </c>
      <c r="EE22" s="1233">
        <v>1191476</v>
      </c>
      <c r="EF22" s="1233">
        <v>14272</v>
      </c>
      <c r="EG22" s="1233">
        <v>254358</v>
      </c>
      <c r="EH22" s="1233">
        <v>1043056</v>
      </c>
      <c r="EI22" s="1233">
        <v>1135991</v>
      </c>
      <c r="EJ22" s="1233">
        <v>142166</v>
      </c>
      <c r="EK22" s="1233" t="s">
        <v>21</v>
      </c>
      <c r="EL22" s="1233">
        <v>16883136</v>
      </c>
      <c r="EM22" s="1233">
        <v>6330562</v>
      </c>
      <c r="EN22" s="1233">
        <v>10655410</v>
      </c>
      <c r="EO22" s="1233">
        <v>234066</v>
      </c>
      <c r="EP22" s="1276">
        <v>43586</v>
      </c>
      <c r="EQ22" s="1531">
        <v>43586</v>
      </c>
      <c r="ER22" s="1273">
        <v>43586</v>
      </c>
      <c r="ES22" s="1274">
        <v>43586</v>
      </c>
      <c r="ET22" s="1308">
        <v>43586</v>
      </c>
      <c r="EU22" s="1233">
        <v>59083</v>
      </c>
      <c r="EV22" s="1233" t="s">
        <v>21</v>
      </c>
      <c r="EW22" s="1233">
        <v>909017</v>
      </c>
      <c r="EX22" s="1233">
        <v>1</v>
      </c>
      <c r="EY22" s="1233">
        <v>500</v>
      </c>
      <c r="EZ22" s="1233">
        <v>114680</v>
      </c>
      <c r="FA22" s="1233">
        <v>296160</v>
      </c>
      <c r="FB22" s="1233">
        <v>2183146</v>
      </c>
      <c r="FC22" s="1233">
        <v>100093</v>
      </c>
      <c r="FD22" s="1233">
        <v>2480</v>
      </c>
      <c r="FE22" s="1233">
        <v>41446</v>
      </c>
      <c r="FF22" s="1233">
        <v>266895</v>
      </c>
      <c r="FG22" s="1233">
        <v>292854</v>
      </c>
      <c r="FH22" s="1233">
        <v>400573</v>
      </c>
      <c r="FI22" s="1233">
        <v>11812350</v>
      </c>
      <c r="FJ22" s="1233">
        <v>16344843</v>
      </c>
      <c r="FK22" s="1276">
        <v>43586</v>
      </c>
      <c r="FL22" s="1531">
        <v>43586</v>
      </c>
      <c r="FM22" s="1269"/>
    </row>
    <row r="23" spans="1:169" ht="6" customHeight="1">
      <c r="A23" s="1279"/>
      <c r="B23" s="1280"/>
      <c r="C23" s="1309"/>
      <c r="D23" s="1233"/>
      <c r="E23" s="1233"/>
      <c r="F23" s="1233"/>
      <c r="G23" s="1233"/>
      <c r="H23" s="1233"/>
      <c r="I23" s="1233"/>
      <c r="J23" s="1233"/>
      <c r="K23" s="1233"/>
      <c r="L23" s="1233"/>
      <c r="M23" s="1233"/>
      <c r="N23" s="1233"/>
      <c r="O23" s="1233"/>
      <c r="P23" s="1233"/>
      <c r="R23" s="1233"/>
      <c r="S23" s="1233"/>
      <c r="T23" s="1271"/>
      <c r="U23" s="1458"/>
      <c r="V23" s="1279"/>
      <c r="W23" s="1280"/>
      <c r="X23" s="1309"/>
      <c r="Y23" s="1233"/>
      <c r="Z23" s="1233"/>
      <c r="AA23" s="1233"/>
      <c r="AB23" s="1233"/>
      <c r="AC23" s="1233"/>
      <c r="AD23" s="1233"/>
      <c r="AE23" s="1233"/>
      <c r="AF23" s="1233"/>
      <c r="AG23" s="1233"/>
      <c r="AH23" s="1233"/>
      <c r="AI23" s="1233"/>
      <c r="AJ23" s="1233"/>
      <c r="AK23" s="1233"/>
      <c r="AL23" s="1233"/>
      <c r="AM23" s="1233"/>
      <c r="AN23" s="1233"/>
      <c r="AO23" s="1271"/>
      <c r="AP23" s="1458"/>
      <c r="AQ23" s="1279"/>
      <c r="AR23" s="1280"/>
      <c r="AS23" s="1309"/>
      <c r="AT23" s="1233"/>
      <c r="AU23" s="1233"/>
      <c r="AV23" s="1233"/>
      <c r="AZ23" s="1233"/>
      <c r="BA23" s="1233"/>
      <c r="BB23" s="1233"/>
      <c r="BC23" s="1233"/>
      <c r="BD23" s="1233"/>
      <c r="BE23" s="1233"/>
      <c r="BF23" s="1233"/>
      <c r="BG23" s="1233"/>
      <c r="BJ23" s="1271"/>
      <c r="BK23" s="1458"/>
      <c r="BL23" s="1279"/>
      <c r="BM23" s="1280"/>
      <c r="BN23" s="1309"/>
      <c r="BO23" s="1233"/>
      <c r="BP23" s="1233"/>
      <c r="BQ23" s="1233"/>
      <c r="BR23" s="1233"/>
      <c r="BS23" s="1233"/>
      <c r="BW23" s="1233"/>
      <c r="BX23" s="1233"/>
      <c r="BY23" s="1233"/>
      <c r="BZ23" s="1233"/>
      <c r="CA23" s="1233"/>
      <c r="CB23" s="1233"/>
      <c r="CC23" s="1233"/>
      <c r="CD23" s="1233"/>
      <c r="CE23" s="1271"/>
      <c r="CF23" s="1458"/>
      <c r="CG23" s="1279"/>
      <c r="CH23" s="1280"/>
      <c r="CI23" s="1309"/>
      <c r="CJ23" s="1233"/>
      <c r="CK23" s="1233"/>
      <c r="CL23" s="1233"/>
      <c r="CM23" s="1233"/>
      <c r="CN23" s="1233"/>
      <c r="CO23" s="1233"/>
      <c r="CP23" s="1233"/>
      <c r="CQ23" s="1233"/>
      <c r="CR23" s="1233"/>
      <c r="CS23" s="1233"/>
      <c r="CT23" s="1233"/>
      <c r="CU23" s="1233"/>
      <c r="CY23" s="1233"/>
      <c r="CZ23" s="1271"/>
      <c r="DA23" s="1458"/>
      <c r="DB23" s="1279"/>
      <c r="DC23" s="1280"/>
      <c r="DD23" s="1309"/>
      <c r="DE23" s="1233"/>
      <c r="DF23" s="1233"/>
      <c r="DH23" s="1233"/>
      <c r="DI23" s="1233"/>
      <c r="DJ23" s="1233"/>
      <c r="DK23" s="1233"/>
      <c r="DL23" s="1233"/>
      <c r="DM23" s="1233"/>
      <c r="DN23" s="1233"/>
      <c r="DO23" s="1233"/>
      <c r="DP23" s="1233"/>
      <c r="DQ23" s="1233"/>
      <c r="DR23" s="1233"/>
      <c r="DS23" s="1233"/>
      <c r="DT23" s="1233"/>
      <c r="DU23" s="1271"/>
      <c r="DV23" s="1458"/>
      <c r="DW23" s="1279"/>
      <c r="DX23" s="1280"/>
      <c r="DY23" s="1309"/>
      <c r="EB23" s="1233"/>
      <c r="EC23" s="1233"/>
      <c r="ED23" s="1233"/>
      <c r="EE23" s="1233"/>
      <c r="EF23" s="1233"/>
      <c r="EG23" s="1233"/>
      <c r="EH23" s="1233"/>
      <c r="EI23" s="1233"/>
      <c r="EJ23" s="1233"/>
      <c r="EK23" s="1233"/>
      <c r="EL23" s="1233"/>
      <c r="EM23" s="1233"/>
      <c r="EN23" s="1233"/>
      <c r="EP23" s="1271"/>
      <c r="EQ23" s="1458"/>
      <c r="ER23" s="1279"/>
      <c r="ES23" s="1280"/>
      <c r="ET23" s="1309"/>
      <c r="EU23" s="1233"/>
      <c r="EV23" s="1233"/>
      <c r="EW23" s="1233"/>
      <c r="EX23" s="1233"/>
      <c r="EY23" s="1233"/>
      <c r="EZ23" s="1233"/>
      <c r="FA23" s="1233"/>
      <c r="FB23" s="1233"/>
      <c r="FC23" s="1233"/>
      <c r="FD23" s="1233"/>
      <c r="FE23" s="1233"/>
      <c r="FF23" s="1233"/>
      <c r="FG23" s="1233"/>
      <c r="FH23" s="1233"/>
      <c r="FI23" s="1233"/>
      <c r="FJ23" s="1233"/>
      <c r="FK23" s="1271"/>
      <c r="FL23" s="1458"/>
      <c r="FM23" s="1269"/>
    </row>
    <row r="24" spans="1:169" ht="15.75" customHeight="1">
      <c r="A24" s="1281" t="s">
        <v>2153</v>
      </c>
      <c r="B24" s="1282" t="s">
        <v>23</v>
      </c>
      <c r="C24" s="1310" t="s">
        <v>2167</v>
      </c>
      <c r="D24" s="1233">
        <v>23713356</v>
      </c>
      <c r="E24" s="1233">
        <v>405011</v>
      </c>
      <c r="F24" s="1233">
        <v>401</v>
      </c>
      <c r="G24" s="1233">
        <v>19988</v>
      </c>
      <c r="H24" s="1233">
        <v>6372</v>
      </c>
      <c r="I24" s="1233">
        <v>84885</v>
      </c>
      <c r="J24" s="1233">
        <v>48099</v>
      </c>
      <c r="K24" s="1233">
        <v>36786</v>
      </c>
      <c r="L24" s="1233">
        <v>17157</v>
      </c>
      <c r="M24" s="1233">
        <v>58738</v>
      </c>
      <c r="N24" s="1233">
        <v>8</v>
      </c>
      <c r="O24" s="1233">
        <v>252067</v>
      </c>
      <c r="P24" s="1233" t="s">
        <v>21</v>
      </c>
      <c r="Q24" s="1233">
        <v>606</v>
      </c>
      <c r="R24" s="1233">
        <v>20391110</v>
      </c>
      <c r="S24" s="1233">
        <v>10247871</v>
      </c>
      <c r="T24" s="1284" t="s">
        <v>24</v>
      </c>
      <c r="U24" s="1533" t="s">
        <v>2155</v>
      </c>
      <c r="V24" s="1281" t="s">
        <v>2153</v>
      </c>
      <c r="W24" s="1282" t="s">
        <v>23</v>
      </c>
      <c r="X24" s="1310" t="s">
        <v>2167</v>
      </c>
      <c r="Y24" s="1233">
        <v>12714691</v>
      </c>
      <c r="Z24" s="1233">
        <v>1088740</v>
      </c>
      <c r="AA24" s="1233">
        <v>3781946</v>
      </c>
      <c r="AB24" s="1233">
        <v>7299582</v>
      </c>
      <c r="AC24" s="1233" t="s">
        <v>21</v>
      </c>
      <c r="AD24" s="1233">
        <v>1898268</v>
      </c>
      <c r="AE24" s="1233">
        <v>15654428</v>
      </c>
      <c r="AF24" s="1233">
        <v>1104270</v>
      </c>
      <c r="AG24" s="1233">
        <v>23357</v>
      </c>
      <c r="AH24" s="1233">
        <v>5989</v>
      </c>
      <c r="AI24" s="1233">
        <v>96139</v>
      </c>
      <c r="AJ24" s="1233">
        <v>478500</v>
      </c>
      <c r="AK24" s="1233">
        <v>522150</v>
      </c>
      <c r="AL24" s="1233">
        <v>2553492</v>
      </c>
      <c r="AM24" s="1233">
        <v>10769</v>
      </c>
      <c r="AN24" s="1233">
        <v>2577</v>
      </c>
      <c r="AO24" s="1284" t="s">
        <v>24</v>
      </c>
      <c r="AP24" s="1533" t="s">
        <v>2155</v>
      </c>
      <c r="AQ24" s="1281" t="s">
        <v>2153</v>
      </c>
      <c r="AR24" s="1282" t="s">
        <v>23</v>
      </c>
      <c r="AS24" s="1310" t="s">
        <v>2167</v>
      </c>
      <c r="AT24" s="1233">
        <v>29747</v>
      </c>
      <c r="AU24" s="1233">
        <v>5466</v>
      </c>
      <c r="AV24" s="1233" t="s">
        <v>21</v>
      </c>
      <c r="AW24" s="1233" t="s">
        <v>21</v>
      </c>
      <c r="AX24" s="1233">
        <v>72899</v>
      </c>
      <c r="AY24" s="1233">
        <v>2725</v>
      </c>
      <c r="AZ24" s="1233">
        <v>8357990</v>
      </c>
      <c r="BA24" s="1233">
        <v>131334</v>
      </c>
      <c r="BB24" s="1233">
        <v>6</v>
      </c>
      <c r="BC24" s="1233">
        <v>806</v>
      </c>
      <c r="BD24" s="1233">
        <v>169</v>
      </c>
      <c r="BE24" s="1233">
        <v>637</v>
      </c>
      <c r="BF24" s="1233">
        <v>2224</v>
      </c>
      <c r="BG24" s="1233">
        <v>165088</v>
      </c>
      <c r="BH24" s="1233" t="s">
        <v>21</v>
      </c>
      <c r="BI24" s="1233" t="s">
        <v>21</v>
      </c>
      <c r="BJ24" s="1284" t="s">
        <v>24</v>
      </c>
      <c r="BK24" s="1533" t="s">
        <v>2155</v>
      </c>
      <c r="BL24" s="1281" t="s">
        <v>2153</v>
      </c>
      <c r="BM24" s="1282" t="s">
        <v>23</v>
      </c>
      <c r="BN24" s="1310" t="s">
        <v>2167</v>
      </c>
      <c r="BO24" s="1233">
        <v>791</v>
      </c>
      <c r="BP24" s="1233">
        <v>230</v>
      </c>
      <c r="BQ24" s="1233">
        <v>252</v>
      </c>
      <c r="BR24" s="1233">
        <v>9768</v>
      </c>
      <c r="BS24" s="1233">
        <v>46</v>
      </c>
      <c r="BT24" s="1233" t="s">
        <v>21</v>
      </c>
      <c r="BU24" s="1233">
        <v>586355</v>
      </c>
      <c r="BV24" s="1233">
        <v>8406</v>
      </c>
      <c r="BW24" s="1233">
        <v>906825</v>
      </c>
      <c r="BX24" s="1233">
        <v>31403</v>
      </c>
      <c r="BY24" s="1233">
        <v>2017</v>
      </c>
      <c r="BZ24" s="1233">
        <v>434</v>
      </c>
      <c r="CA24" s="1233">
        <v>4229</v>
      </c>
      <c r="CB24" s="1233">
        <v>3797</v>
      </c>
      <c r="CC24" s="1233">
        <v>432</v>
      </c>
      <c r="CD24" s="1233" t="s">
        <v>21</v>
      </c>
      <c r="CE24" s="1284" t="s">
        <v>24</v>
      </c>
      <c r="CF24" s="1533" t="s">
        <v>2155</v>
      </c>
      <c r="CG24" s="1281" t="s">
        <v>2153</v>
      </c>
      <c r="CH24" s="1282" t="s">
        <v>23</v>
      </c>
      <c r="CI24" s="1310" t="s">
        <v>2167</v>
      </c>
      <c r="CJ24" s="1233" t="s">
        <v>21</v>
      </c>
      <c r="CK24" s="1233">
        <v>105121</v>
      </c>
      <c r="CL24" s="1233">
        <v>18525</v>
      </c>
      <c r="CM24" s="1233">
        <v>90640</v>
      </c>
      <c r="CN24" s="1233">
        <v>1354</v>
      </c>
      <c r="CO24" s="1233">
        <v>6775</v>
      </c>
      <c r="CP24" s="1233">
        <v>2</v>
      </c>
      <c r="CQ24" s="1233">
        <v>6186</v>
      </c>
      <c r="CR24" s="1233">
        <v>6786</v>
      </c>
      <c r="CS24" s="1233">
        <v>1145958</v>
      </c>
      <c r="CT24" s="1233">
        <v>2577</v>
      </c>
      <c r="CU24" s="1233">
        <v>1982</v>
      </c>
      <c r="CV24" s="1233" t="s">
        <v>21</v>
      </c>
      <c r="CW24" s="1233">
        <v>1195901</v>
      </c>
      <c r="CX24" s="1233">
        <v>757967</v>
      </c>
      <c r="CY24" s="1233">
        <v>360109</v>
      </c>
      <c r="CZ24" s="1284" t="s">
        <v>24</v>
      </c>
      <c r="DA24" s="1533" t="s">
        <v>2155</v>
      </c>
      <c r="DB24" s="1281" t="s">
        <v>2153</v>
      </c>
      <c r="DC24" s="1282" t="s">
        <v>23</v>
      </c>
      <c r="DD24" s="1310" t="s">
        <v>2167</v>
      </c>
      <c r="DE24" s="1233" t="s">
        <v>21</v>
      </c>
      <c r="DF24" s="1233">
        <v>315</v>
      </c>
      <c r="DG24" s="1233" t="s">
        <v>21</v>
      </c>
      <c r="DH24" s="1233">
        <v>22565</v>
      </c>
      <c r="DI24" s="1233" t="s">
        <v>21</v>
      </c>
      <c r="DJ24" s="1233">
        <v>1261</v>
      </c>
      <c r="DK24" s="1233">
        <v>455</v>
      </c>
      <c r="DL24" s="1233">
        <v>1769</v>
      </c>
      <c r="DM24" s="1233">
        <v>397</v>
      </c>
      <c r="DN24" s="1233">
        <v>4593</v>
      </c>
      <c r="DO24" s="1233">
        <v>12323</v>
      </c>
      <c r="DP24" s="1233">
        <v>13492</v>
      </c>
      <c r="DQ24" s="1233">
        <v>1077</v>
      </c>
      <c r="DR24" s="1233" t="s">
        <v>21</v>
      </c>
      <c r="DS24" s="1233">
        <v>139289</v>
      </c>
      <c r="DT24" s="1233">
        <v>4202</v>
      </c>
      <c r="DU24" s="1284" t="s">
        <v>24</v>
      </c>
      <c r="DV24" s="1533" t="s">
        <v>2155</v>
      </c>
      <c r="DW24" s="1281" t="s">
        <v>2153</v>
      </c>
      <c r="DX24" s="1282" t="s">
        <v>23</v>
      </c>
      <c r="DY24" s="1310" t="s">
        <v>2167</v>
      </c>
      <c r="DZ24" s="1233" t="s">
        <v>21</v>
      </c>
      <c r="EA24" s="1233" t="s">
        <v>21</v>
      </c>
      <c r="EB24" s="1233">
        <v>1041245</v>
      </c>
      <c r="EC24" s="1233">
        <v>1025935</v>
      </c>
      <c r="ED24" s="1233">
        <v>419222</v>
      </c>
      <c r="EE24" s="1233">
        <v>293136</v>
      </c>
      <c r="EF24" s="1233">
        <v>3491</v>
      </c>
      <c r="EG24" s="1233">
        <v>61148</v>
      </c>
      <c r="EH24" s="1233">
        <v>246157</v>
      </c>
      <c r="EI24" s="1233">
        <v>268120</v>
      </c>
      <c r="EJ24" s="1233">
        <v>34253</v>
      </c>
      <c r="EK24" s="1233" t="s">
        <v>21</v>
      </c>
      <c r="EL24" s="1233">
        <v>4129685</v>
      </c>
      <c r="EM24" s="1233">
        <v>1689673</v>
      </c>
      <c r="EN24" s="1233">
        <v>2676176</v>
      </c>
      <c r="EO24" s="1233">
        <v>50533</v>
      </c>
      <c r="EP24" s="1284" t="s">
        <v>24</v>
      </c>
      <c r="EQ24" s="1533" t="s">
        <v>2155</v>
      </c>
      <c r="ER24" s="1281" t="s">
        <v>2153</v>
      </c>
      <c r="ES24" s="1282" t="s">
        <v>23</v>
      </c>
      <c r="ET24" s="1310" t="s">
        <v>2167</v>
      </c>
      <c r="EU24" s="1233">
        <v>14425</v>
      </c>
      <c r="EV24" s="1233" t="s">
        <v>21</v>
      </c>
      <c r="EW24" s="1233">
        <v>223619</v>
      </c>
      <c r="EX24" s="1233" t="s">
        <v>21</v>
      </c>
      <c r="EY24" s="1233" t="s">
        <v>21</v>
      </c>
      <c r="EZ24" s="1233">
        <v>30227</v>
      </c>
      <c r="FA24" s="1233">
        <v>71190</v>
      </c>
      <c r="FB24" s="1233">
        <v>540613</v>
      </c>
      <c r="FC24" s="1233">
        <v>27295</v>
      </c>
      <c r="FD24" s="1233">
        <v>648</v>
      </c>
      <c r="FE24" s="1233">
        <v>10149</v>
      </c>
      <c r="FF24" s="1233">
        <v>64498</v>
      </c>
      <c r="FG24" s="1233">
        <v>70745</v>
      </c>
      <c r="FH24" s="1233">
        <v>98358</v>
      </c>
      <c r="FI24" s="1233">
        <v>2919903</v>
      </c>
      <c r="FJ24" s="1233">
        <v>4192794</v>
      </c>
      <c r="FK24" s="1284" t="s">
        <v>24</v>
      </c>
      <c r="FL24" s="1533" t="s">
        <v>2155</v>
      </c>
      <c r="FM24" s="1269"/>
    </row>
    <row r="25" spans="1:169" ht="14.25" customHeight="1">
      <c r="A25" s="1286" t="s">
        <v>25</v>
      </c>
      <c r="B25" s="1287" t="s">
        <v>25</v>
      </c>
      <c r="C25" s="1311" t="s">
        <v>2168</v>
      </c>
      <c r="D25" s="1233">
        <v>19232301</v>
      </c>
      <c r="E25" s="1233">
        <v>319637</v>
      </c>
      <c r="F25" s="1233">
        <v>375</v>
      </c>
      <c r="G25" s="1233">
        <v>18509</v>
      </c>
      <c r="H25" s="1233">
        <v>5031</v>
      </c>
      <c r="I25" s="1233">
        <v>76406</v>
      </c>
      <c r="J25" s="1233">
        <v>42807</v>
      </c>
      <c r="K25" s="1233">
        <v>33599</v>
      </c>
      <c r="L25" s="1233">
        <v>16078</v>
      </c>
      <c r="M25" s="1233">
        <v>59178</v>
      </c>
      <c r="N25" s="1233">
        <v>9</v>
      </c>
      <c r="O25" s="1233">
        <v>156881</v>
      </c>
      <c r="P25" s="1233" t="s">
        <v>21</v>
      </c>
      <c r="Q25" s="1233">
        <v>881</v>
      </c>
      <c r="R25" s="1233">
        <v>16427171</v>
      </c>
      <c r="S25" s="1233">
        <v>8382997</v>
      </c>
      <c r="T25" s="1284" t="s">
        <v>26</v>
      </c>
      <c r="U25" s="1533" t="s">
        <v>25</v>
      </c>
      <c r="V25" s="1286" t="s">
        <v>25</v>
      </c>
      <c r="W25" s="1287" t="s">
        <v>25</v>
      </c>
      <c r="X25" s="1311" t="s">
        <v>2168</v>
      </c>
      <c r="Y25" s="1233">
        <v>9701581</v>
      </c>
      <c r="Z25" s="1233">
        <v>365295</v>
      </c>
      <c r="AA25" s="1233">
        <v>2414022</v>
      </c>
      <c r="AB25" s="1233">
        <v>6245141</v>
      </c>
      <c r="AC25" s="1233" t="s">
        <v>21</v>
      </c>
      <c r="AD25" s="1233">
        <v>1682281</v>
      </c>
      <c r="AE25" s="1233">
        <v>12424303</v>
      </c>
      <c r="AF25" s="1233">
        <v>847365</v>
      </c>
      <c r="AG25" s="1233">
        <v>20228</v>
      </c>
      <c r="AH25" s="1233">
        <v>5351</v>
      </c>
      <c r="AI25" s="1233">
        <v>77117</v>
      </c>
      <c r="AJ25" s="1233">
        <v>398321</v>
      </c>
      <c r="AK25" s="1233">
        <v>434525</v>
      </c>
      <c r="AL25" s="1233">
        <v>1591150</v>
      </c>
      <c r="AM25" s="1233">
        <v>3966</v>
      </c>
      <c r="AN25" s="1233">
        <v>2527</v>
      </c>
      <c r="AO25" s="1284" t="s">
        <v>26</v>
      </c>
      <c r="AP25" s="1533" t="s">
        <v>25</v>
      </c>
      <c r="AQ25" s="1286" t="s">
        <v>25</v>
      </c>
      <c r="AR25" s="1287" t="s">
        <v>25</v>
      </c>
      <c r="AS25" s="1311" t="s">
        <v>2168</v>
      </c>
      <c r="AT25" s="1233">
        <v>19737</v>
      </c>
      <c r="AU25" s="1233">
        <v>3957</v>
      </c>
      <c r="AV25" s="1233" t="s">
        <v>21</v>
      </c>
      <c r="AW25" s="1233" t="s">
        <v>21</v>
      </c>
      <c r="AX25" s="1233">
        <v>60329</v>
      </c>
      <c r="AY25" s="1233">
        <v>2385</v>
      </c>
      <c r="AZ25" s="1233">
        <v>6161810</v>
      </c>
      <c r="BA25" s="1233">
        <v>75048</v>
      </c>
      <c r="BB25" s="1233">
        <v>6</v>
      </c>
      <c r="BC25" s="1233">
        <v>134</v>
      </c>
      <c r="BD25" s="1233">
        <v>134</v>
      </c>
      <c r="BE25" s="1233" t="s">
        <v>21</v>
      </c>
      <c r="BF25" s="1233">
        <v>2683</v>
      </c>
      <c r="BG25" s="1233">
        <v>92395</v>
      </c>
      <c r="BH25" s="1233" t="s">
        <v>21</v>
      </c>
      <c r="BI25" s="1233" t="s">
        <v>21</v>
      </c>
      <c r="BJ25" s="1284" t="s">
        <v>26</v>
      </c>
      <c r="BK25" s="1533" t="s">
        <v>25</v>
      </c>
      <c r="BL25" s="1286" t="s">
        <v>25</v>
      </c>
      <c r="BM25" s="1287" t="s">
        <v>25</v>
      </c>
      <c r="BN25" s="1311" t="s">
        <v>2168</v>
      </c>
      <c r="BO25" s="1233">
        <v>452</v>
      </c>
      <c r="BP25" s="1233">
        <v>284</v>
      </c>
      <c r="BQ25" s="1233">
        <v>310</v>
      </c>
      <c r="BR25" s="1233">
        <v>8372</v>
      </c>
      <c r="BS25" s="1233" t="s">
        <v>21</v>
      </c>
      <c r="BT25" s="1233" t="s">
        <v>21</v>
      </c>
      <c r="BU25" s="1233">
        <v>514779</v>
      </c>
      <c r="BV25" s="1233">
        <v>8083</v>
      </c>
      <c r="BW25" s="1233">
        <v>757850</v>
      </c>
      <c r="BX25" s="1233">
        <v>27364</v>
      </c>
      <c r="BY25" s="1233">
        <v>2081</v>
      </c>
      <c r="BZ25" s="1233">
        <v>355</v>
      </c>
      <c r="CA25" s="1233">
        <v>4338</v>
      </c>
      <c r="CB25" s="1233">
        <v>3906</v>
      </c>
      <c r="CC25" s="1233">
        <v>432</v>
      </c>
      <c r="CD25" s="1233" t="s">
        <v>21</v>
      </c>
      <c r="CE25" s="1284" t="s">
        <v>26</v>
      </c>
      <c r="CF25" s="1533" t="s">
        <v>25</v>
      </c>
      <c r="CG25" s="1286" t="s">
        <v>25</v>
      </c>
      <c r="CH25" s="1287" t="s">
        <v>25</v>
      </c>
      <c r="CI25" s="1311" t="s">
        <v>2168</v>
      </c>
      <c r="CJ25" s="1233" t="s">
        <v>21</v>
      </c>
      <c r="CK25" s="1233">
        <v>81965</v>
      </c>
      <c r="CL25" s="1233">
        <v>22764</v>
      </c>
      <c r="CM25" s="1233">
        <v>78530</v>
      </c>
      <c r="CN25" s="1233">
        <v>1031</v>
      </c>
      <c r="CO25" s="1233">
        <v>4134</v>
      </c>
      <c r="CP25" s="1233" t="s">
        <v>21</v>
      </c>
      <c r="CQ25" s="1233">
        <v>8338</v>
      </c>
      <c r="CR25" s="1233">
        <v>9140</v>
      </c>
      <c r="CS25" s="1233">
        <v>850696</v>
      </c>
      <c r="CT25" s="1233">
        <v>2527</v>
      </c>
      <c r="CU25" s="1233">
        <v>1308</v>
      </c>
      <c r="CV25" s="1233" t="s">
        <v>21</v>
      </c>
      <c r="CW25" s="1233">
        <v>1056384</v>
      </c>
      <c r="CX25" s="1233">
        <v>576936</v>
      </c>
      <c r="CY25" s="1233">
        <v>312773</v>
      </c>
      <c r="CZ25" s="1284" t="s">
        <v>26</v>
      </c>
      <c r="DA25" s="1533" t="s">
        <v>25</v>
      </c>
      <c r="DB25" s="1286" t="s">
        <v>25</v>
      </c>
      <c r="DC25" s="1287" t="s">
        <v>25</v>
      </c>
      <c r="DD25" s="1311" t="s">
        <v>2168</v>
      </c>
      <c r="DE25" s="1233" t="s">
        <v>21</v>
      </c>
      <c r="DF25" s="1233">
        <v>291</v>
      </c>
      <c r="DG25" s="1233" t="s">
        <v>21</v>
      </c>
      <c r="DH25" s="1233">
        <v>19913</v>
      </c>
      <c r="DI25" s="1233" t="s">
        <v>21</v>
      </c>
      <c r="DJ25" s="1233">
        <v>1348</v>
      </c>
      <c r="DK25" s="1233">
        <v>667</v>
      </c>
      <c r="DL25" s="1233">
        <v>2130</v>
      </c>
      <c r="DM25" s="1233">
        <v>277</v>
      </c>
      <c r="DN25" s="1233">
        <v>4052</v>
      </c>
      <c r="DO25" s="1233">
        <v>10743</v>
      </c>
      <c r="DP25" s="1233">
        <v>11761</v>
      </c>
      <c r="DQ25" s="1233">
        <v>747</v>
      </c>
      <c r="DR25" s="1233" t="s">
        <v>21</v>
      </c>
      <c r="DS25" s="1233">
        <v>105819</v>
      </c>
      <c r="DT25" s="1233">
        <v>3780</v>
      </c>
      <c r="DU25" s="1284" t="s">
        <v>26</v>
      </c>
      <c r="DV25" s="1533" t="s">
        <v>25</v>
      </c>
      <c r="DW25" s="1286" t="s">
        <v>25</v>
      </c>
      <c r="DX25" s="1287" t="s">
        <v>25</v>
      </c>
      <c r="DY25" s="1311" t="s">
        <v>2168</v>
      </c>
      <c r="DZ25" s="1233" t="s">
        <v>21</v>
      </c>
      <c r="EA25" s="1233" t="s">
        <v>21</v>
      </c>
      <c r="EB25" s="1233">
        <v>800702</v>
      </c>
      <c r="EC25" s="1233">
        <v>762061</v>
      </c>
      <c r="ED25" s="1233">
        <v>345414</v>
      </c>
      <c r="EE25" s="1233">
        <v>215392</v>
      </c>
      <c r="EF25" s="1233">
        <v>3274</v>
      </c>
      <c r="EG25" s="1233">
        <v>48232</v>
      </c>
      <c r="EH25" s="1233">
        <v>200208</v>
      </c>
      <c r="EI25" s="1233">
        <v>218102</v>
      </c>
      <c r="EJ25" s="1233">
        <v>25068</v>
      </c>
      <c r="EK25" s="1233" t="s">
        <v>21</v>
      </c>
      <c r="EL25" s="1233">
        <v>3362338</v>
      </c>
      <c r="EM25" s="1233">
        <v>1208139</v>
      </c>
      <c r="EN25" s="1233">
        <v>2329429</v>
      </c>
      <c r="EO25" s="1233">
        <v>59829</v>
      </c>
      <c r="EP25" s="1284" t="s">
        <v>26</v>
      </c>
      <c r="EQ25" s="1533" t="s">
        <v>25</v>
      </c>
      <c r="ER25" s="1286" t="s">
        <v>25</v>
      </c>
      <c r="ES25" s="1287" t="s">
        <v>25</v>
      </c>
      <c r="ET25" s="1311" t="s">
        <v>2168</v>
      </c>
      <c r="EU25" s="1233">
        <v>14239</v>
      </c>
      <c r="EV25" s="1233">
        <v>1437</v>
      </c>
      <c r="EW25" s="1233">
        <v>171249</v>
      </c>
      <c r="EX25" s="1233" t="s">
        <v>21</v>
      </c>
      <c r="EY25" s="1233">
        <v>715</v>
      </c>
      <c r="EZ25" s="1233">
        <v>22091</v>
      </c>
      <c r="FA25" s="1233">
        <v>54268</v>
      </c>
      <c r="FB25" s="1233">
        <v>363222</v>
      </c>
      <c r="FC25" s="1233">
        <v>24848</v>
      </c>
      <c r="FD25" s="1233">
        <v>474</v>
      </c>
      <c r="FE25" s="1233">
        <v>7912</v>
      </c>
      <c r="FF25" s="1233">
        <v>45703</v>
      </c>
      <c r="FG25" s="1233">
        <v>50044</v>
      </c>
      <c r="FH25" s="1233">
        <v>120431</v>
      </c>
      <c r="FI25" s="1233">
        <v>2550277</v>
      </c>
      <c r="FJ25" s="1233">
        <v>3258261</v>
      </c>
      <c r="FK25" s="1284" t="s">
        <v>26</v>
      </c>
      <c r="FL25" s="1533" t="s">
        <v>25</v>
      </c>
      <c r="FM25" s="1312"/>
    </row>
    <row r="26" spans="1:169" ht="14.25" customHeight="1">
      <c r="A26" s="1281" t="s">
        <v>25</v>
      </c>
      <c r="B26" s="1282" t="s">
        <v>25</v>
      </c>
      <c r="C26" s="1311" t="s">
        <v>2169</v>
      </c>
      <c r="D26" s="1233">
        <v>19107287</v>
      </c>
      <c r="E26" s="1233">
        <v>355144</v>
      </c>
      <c r="F26" s="1233">
        <v>361</v>
      </c>
      <c r="G26" s="1233">
        <v>16921</v>
      </c>
      <c r="H26" s="1233">
        <v>4856</v>
      </c>
      <c r="I26" s="1233">
        <v>92983</v>
      </c>
      <c r="J26" s="1233">
        <v>58746</v>
      </c>
      <c r="K26" s="1233">
        <v>34237</v>
      </c>
      <c r="L26" s="1233">
        <v>18524</v>
      </c>
      <c r="M26" s="1233">
        <v>50220</v>
      </c>
      <c r="N26" s="1233">
        <v>9</v>
      </c>
      <c r="O26" s="1233">
        <v>195581</v>
      </c>
      <c r="P26" s="1233" t="s">
        <v>21</v>
      </c>
      <c r="Q26" s="1233">
        <v>508</v>
      </c>
      <c r="R26" s="1233">
        <v>16229959</v>
      </c>
      <c r="S26" s="1233">
        <v>8069777</v>
      </c>
      <c r="T26" s="1284" t="s">
        <v>27</v>
      </c>
      <c r="U26" s="1533" t="s">
        <v>25</v>
      </c>
      <c r="V26" s="1281" t="s">
        <v>25</v>
      </c>
      <c r="W26" s="1282" t="s">
        <v>25</v>
      </c>
      <c r="X26" s="1311" t="s">
        <v>2169</v>
      </c>
      <c r="Y26" s="1233">
        <v>9884367</v>
      </c>
      <c r="Z26" s="1233">
        <v>533867</v>
      </c>
      <c r="AA26" s="1233">
        <v>2956919</v>
      </c>
      <c r="AB26" s="1233">
        <v>5801853</v>
      </c>
      <c r="AC26" s="1233" t="s">
        <v>21</v>
      </c>
      <c r="AD26" s="1233">
        <v>1670446</v>
      </c>
      <c r="AE26" s="1233">
        <v>11866670</v>
      </c>
      <c r="AF26" s="1233">
        <v>828772</v>
      </c>
      <c r="AG26" s="1233">
        <v>7552</v>
      </c>
      <c r="AH26" s="1233">
        <v>4927</v>
      </c>
      <c r="AI26" s="1233">
        <v>77632</v>
      </c>
      <c r="AJ26" s="1233">
        <v>428506</v>
      </c>
      <c r="AK26" s="1233">
        <v>467947</v>
      </c>
      <c r="AL26" s="1233">
        <v>1923194</v>
      </c>
      <c r="AM26" s="1233">
        <v>6938</v>
      </c>
      <c r="AN26" s="1233">
        <v>1101</v>
      </c>
      <c r="AO26" s="1284" t="s">
        <v>27</v>
      </c>
      <c r="AP26" s="1533" t="s">
        <v>25</v>
      </c>
      <c r="AQ26" s="1281" t="s">
        <v>25</v>
      </c>
      <c r="AR26" s="1282" t="s">
        <v>25</v>
      </c>
      <c r="AS26" s="1311" t="s">
        <v>2169</v>
      </c>
      <c r="AT26" s="1233">
        <v>21586</v>
      </c>
      <c r="AU26" s="1233">
        <v>4692</v>
      </c>
      <c r="AV26" s="1233" t="s">
        <v>21</v>
      </c>
      <c r="AW26" s="1233" t="s">
        <v>21</v>
      </c>
      <c r="AX26" s="1233">
        <v>50695</v>
      </c>
      <c r="AY26" s="1233">
        <v>2225</v>
      </c>
      <c r="AZ26" s="1233">
        <v>6275856</v>
      </c>
      <c r="BA26" s="1233">
        <v>112384</v>
      </c>
      <c r="BB26" s="1233">
        <v>6</v>
      </c>
      <c r="BC26" s="1233">
        <v>919</v>
      </c>
      <c r="BD26" s="1233">
        <v>128</v>
      </c>
      <c r="BE26" s="1233">
        <v>791</v>
      </c>
      <c r="BF26" s="1233">
        <v>2225</v>
      </c>
      <c r="BG26" s="1233">
        <v>140397</v>
      </c>
      <c r="BH26" s="1233" t="s">
        <v>21</v>
      </c>
      <c r="BI26" s="1233" t="s">
        <v>21</v>
      </c>
      <c r="BJ26" s="1284" t="s">
        <v>27</v>
      </c>
      <c r="BK26" s="1533" t="s">
        <v>25</v>
      </c>
      <c r="BL26" s="1281" t="s">
        <v>25</v>
      </c>
      <c r="BM26" s="1282" t="s">
        <v>25</v>
      </c>
      <c r="BN26" s="1311" t="s">
        <v>2169</v>
      </c>
      <c r="BO26" s="1233">
        <v>432</v>
      </c>
      <c r="BP26" s="1233">
        <v>10</v>
      </c>
      <c r="BQ26" s="1233">
        <v>10</v>
      </c>
      <c r="BR26" s="1233">
        <v>8100</v>
      </c>
      <c r="BS26" s="1233" t="s">
        <v>21</v>
      </c>
      <c r="BT26" s="1233" t="s">
        <v>21</v>
      </c>
      <c r="BU26" s="1233">
        <v>347926</v>
      </c>
      <c r="BV26" s="1233">
        <v>7548</v>
      </c>
      <c r="BW26" s="1233">
        <v>759089</v>
      </c>
      <c r="BX26" s="1233">
        <v>26040</v>
      </c>
      <c r="BY26" s="1233">
        <v>1810</v>
      </c>
      <c r="BZ26" s="1233">
        <v>285</v>
      </c>
      <c r="CA26" s="1233">
        <v>4141</v>
      </c>
      <c r="CB26" s="1233">
        <v>3709</v>
      </c>
      <c r="CC26" s="1233">
        <v>432</v>
      </c>
      <c r="CD26" s="1233" t="s">
        <v>21</v>
      </c>
      <c r="CE26" s="1284" t="s">
        <v>27</v>
      </c>
      <c r="CF26" s="1533" t="s">
        <v>25</v>
      </c>
      <c r="CG26" s="1281" t="s">
        <v>25</v>
      </c>
      <c r="CH26" s="1282" t="s">
        <v>25</v>
      </c>
      <c r="CI26" s="1311" t="s">
        <v>2169</v>
      </c>
      <c r="CJ26" s="1233" t="s">
        <v>21</v>
      </c>
      <c r="CK26" s="1233">
        <v>95633</v>
      </c>
      <c r="CL26" s="1233">
        <v>10736</v>
      </c>
      <c r="CM26" s="1233">
        <v>69232</v>
      </c>
      <c r="CN26" s="1233">
        <v>580</v>
      </c>
      <c r="CO26" s="1233">
        <v>416</v>
      </c>
      <c r="CP26" s="1233">
        <v>1</v>
      </c>
      <c r="CQ26" s="1233">
        <v>8358</v>
      </c>
      <c r="CR26" s="1233">
        <v>9164</v>
      </c>
      <c r="CS26" s="1233">
        <v>895568</v>
      </c>
      <c r="CT26" s="1233">
        <v>1101</v>
      </c>
      <c r="CU26" s="1233">
        <v>1604</v>
      </c>
      <c r="CV26" s="1233" t="s">
        <v>21</v>
      </c>
      <c r="CW26" s="1233">
        <v>1022106</v>
      </c>
      <c r="CX26" s="1233">
        <v>568624</v>
      </c>
      <c r="CY26" s="1233">
        <v>317137</v>
      </c>
      <c r="CZ26" s="1284" t="s">
        <v>27</v>
      </c>
      <c r="DA26" s="1533" t="s">
        <v>25</v>
      </c>
      <c r="DB26" s="1281" t="s">
        <v>25</v>
      </c>
      <c r="DC26" s="1282" t="s">
        <v>25</v>
      </c>
      <c r="DD26" s="1311" t="s">
        <v>2169</v>
      </c>
      <c r="DE26" s="1233" t="s">
        <v>21</v>
      </c>
      <c r="DF26" s="1233">
        <v>283</v>
      </c>
      <c r="DG26" s="1233" t="s">
        <v>21</v>
      </c>
      <c r="DH26" s="1233">
        <v>19105</v>
      </c>
      <c r="DI26" s="1233" t="s">
        <v>21</v>
      </c>
      <c r="DJ26" s="1233">
        <v>1532</v>
      </c>
      <c r="DK26" s="1233">
        <v>858</v>
      </c>
      <c r="DL26" s="1233">
        <v>2236</v>
      </c>
      <c r="DM26" s="1233">
        <v>288</v>
      </c>
      <c r="DN26" s="1233">
        <v>3947</v>
      </c>
      <c r="DO26" s="1233">
        <v>10046</v>
      </c>
      <c r="DP26" s="1233">
        <v>10997</v>
      </c>
      <c r="DQ26" s="1233">
        <v>742</v>
      </c>
      <c r="DR26" s="1233" t="s">
        <v>21</v>
      </c>
      <c r="DS26" s="1233">
        <v>120459</v>
      </c>
      <c r="DT26" s="1233">
        <v>3522</v>
      </c>
      <c r="DU26" s="1284" t="s">
        <v>27</v>
      </c>
      <c r="DV26" s="1533" t="s">
        <v>25</v>
      </c>
      <c r="DW26" s="1281" t="s">
        <v>25</v>
      </c>
      <c r="DX26" s="1282" t="s">
        <v>25</v>
      </c>
      <c r="DY26" s="1311" t="s">
        <v>2169</v>
      </c>
      <c r="DZ26" s="1233" t="s">
        <v>21</v>
      </c>
      <c r="EA26" s="1233" t="s">
        <v>21</v>
      </c>
      <c r="EB26" s="1233">
        <v>856073</v>
      </c>
      <c r="EC26" s="1233">
        <v>852863</v>
      </c>
      <c r="ED26" s="1233">
        <v>377028</v>
      </c>
      <c r="EE26" s="1233">
        <v>218579</v>
      </c>
      <c r="EF26" s="1233">
        <v>3076</v>
      </c>
      <c r="EG26" s="1233">
        <v>47588</v>
      </c>
      <c r="EH26" s="1233">
        <v>202907</v>
      </c>
      <c r="EI26" s="1233">
        <v>221264</v>
      </c>
      <c r="EJ26" s="1233">
        <v>25932</v>
      </c>
      <c r="EK26" s="1233" t="s">
        <v>21</v>
      </c>
      <c r="EL26" s="1233">
        <v>3596840</v>
      </c>
      <c r="EM26" s="1233">
        <v>1063707</v>
      </c>
      <c r="EN26" s="1233">
        <v>2472470</v>
      </c>
      <c r="EO26" s="1233">
        <v>74681</v>
      </c>
      <c r="EP26" s="1284" t="s">
        <v>27</v>
      </c>
      <c r="EQ26" s="1533" t="s">
        <v>25</v>
      </c>
      <c r="ER26" s="1281" t="s">
        <v>25</v>
      </c>
      <c r="ES26" s="1282" t="s">
        <v>25</v>
      </c>
      <c r="ET26" s="1311" t="s">
        <v>2169</v>
      </c>
      <c r="EU26" s="1233">
        <v>10451</v>
      </c>
      <c r="EV26" s="1233" t="s">
        <v>21</v>
      </c>
      <c r="EW26" s="1233">
        <v>170955</v>
      </c>
      <c r="EX26" s="1233">
        <v>645</v>
      </c>
      <c r="EY26" s="1233">
        <v>88</v>
      </c>
      <c r="EZ26" s="1233">
        <v>10446</v>
      </c>
      <c r="FA26" s="1233">
        <v>54202</v>
      </c>
      <c r="FB26" s="1233">
        <v>360307</v>
      </c>
      <c r="FC26" s="1233">
        <v>26901</v>
      </c>
      <c r="FD26" s="1233">
        <v>382</v>
      </c>
      <c r="FE26" s="1233">
        <v>8301</v>
      </c>
      <c r="FF26" s="1233">
        <v>52646</v>
      </c>
      <c r="FG26" s="1233">
        <v>57825</v>
      </c>
      <c r="FH26" s="1233">
        <v>118371</v>
      </c>
      <c r="FI26" s="1233">
        <v>2593700</v>
      </c>
      <c r="FJ26" s="1233">
        <v>3584763</v>
      </c>
      <c r="FK26" s="1284" t="s">
        <v>27</v>
      </c>
      <c r="FL26" s="1533" t="s">
        <v>25</v>
      </c>
      <c r="FM26" s="1269"/>
    </row>
    <row r="27" spans="1:169" ht="14.25" customHeight="1">
      <c r="A27" s="1281" t="s">
        <v>25</v>
      </c>
      <c r="B27" s="1282" t="s">
        <v>25</v>
      </c>
      <c r="C27" s="1311" t="s">
        <v>164</v>
      </c>
      <c r="D27" s="1233">
        <v>21030446</v>
      </c>
      <c r="E27" s="1233">
        <v>348667</v>
      </c>
      <c r="F27" s="1233">
        <v>364</v>
      </c>
      <c r="G27" s="1233">
        <v>19890</v>
      </c>
      <c r="H27" s="1233">
        <v>5968</v>
      </c>
      <c r="I27" s="1233">
        <v>79013</v>
      </c>
      <c r="J27" s="1233">
        <v>47490</v>
      </c>
      <c r="K27" s="1233">
        <v>31523</v>
      </c>
      <c r="L27" s="1233">
        <v>19044</v>
      </c>
      <c r="M27" s="1233">
        <v>70274</v>
      </c>
      <c r="N27" s="1233">
        <v>6</v>
      </c>
      <c r="O27" s="1233">
        <v>165636</v>
      </c>
      <c r="P27" s="1233" t="s">
        <v>21</v>
      </c>
      <c r="Q27" s="1233">
        <v>685</v>
      </c>
      <c r="R27" s="1233">
        <v>17993160</v>
      </c>
      <c r="S27" s="1233">
        <v>8920082</v>
      </c>
      <c r="T27" s="1284" t="s">
        <v>28</v>
      </c>
      <c r="U27" s="1533" t="s">
        <v>25</v>
      </c>
      <c r="V27" s="1281" t="s">
        <v>25</v>
      </c>
      <c r="W27" s="1282" t="s">
        <v>25</v>
      </c>
      <c r="X27" s="1311" t="s">
        <v>164</v>
      </c>
      <c r="Y27" s="1233">
        <v>11102564</v>
      </c>
      <c r="Z27" s="1233">
        <v>725496</v>
      </c>
      <c r="AA27" s="1233">
        <v>3368117</v>
      </c>
      <c r="AB27" s="1233">
        <v>6357633</v>
      </c>
      <c r="AC27" s="1233" t="s">
        <v>21</v>
      </c>
      <c r="AD27" s="1233">
        <v>1839802</v>
      </c>
      <c r="AE27" s="1233">
        <v>13430086</v>
      </c>
      <c r="AF27" s="1233">
        <v>891011</v>
      </c>
      <c r="AG27" s="1233">
        <v>20139</v>
      </c>
      <c r="AH27" s="1233">
        <v>5909</v>
      </c>
      <c r="AI27" s="1233">
        <v>88323</v>
      </c>
      <c r="AJ27" s="1233">
        <v>464987</v>
      </c>
      <c r="AK27" s="1233">
        <v>507762</v>
      </c>
      <c r="AL27" s="1233">
        <v>2298376</v>
      </c>
      <c r="AM27" s="1233">
        <v>8549</v>
      </c>
      <c r="AN27" s="1233">
        <v>2393</v>
      </c>
      <c r="AO27" s="1284" t="s">
        <v>28</v>
      </c>
      <c r="AP27" s="1533" t="s">
        <v>25</v>
      </c>
      <c r="AQ27" s="1281" t="s">
        <v>25</v>
      </c>
      <c r="AR27" s="1282" t="s">
        <v>25</v>
      </c>
      <c r="AS27" s="1311" t="s">
        <v>164</v>
      </c>
      <c r="AT27" s="1233">
        <v>22828</v>
      </c>
      <c r="AU27" s="1233">
        <v>5092</v>
      </c>
      <c r="AV27" s="1233" t="s">
        <v>21</v>
      </c>
      <c r="AW27" s="1233" t="s">
        <v>21</v>
      </c>
      <c r="AX27" s="1233">
        <v>61340</v>
      </c>
      <c r="AY27" s="1233">
        <v>2805</v>
      </c>
      <c r="AZ27" s="1233">
        <v>7205448</v>
      </c>
      <c r="BA27" s="1233">
        <v>82422</v>
      </c>
      <c r="BB27" s="1233">
        <v>6</v>
      </c>
      <c r="BC27" s="1233">
        <v>477</v>
      </c>
      <c r="BD27" s="1233">
        <v>131</v>
      </c>
      <c r="BE27" s="1233">
        <v>346</v>
      </c>
      <c r="BF27" s="1233">
        <v>1674</v>
      </c>
      <c r="BG27" s="1233">
        <v>103172</v>
      </c>
      <c r="BH27" s="1233" t="s">
        <v>21</v>
      </c>
      <c r="BI27" s="1233" t="s">
        <v>21</v>
      </c>
      <c r="BJ27" s="1284" t="s">
        <v>28</v>
      </c>
      <c r="BK27" s="1533" t="s">
        <v>25</v>
      </c>
      <c r="BL27" s="1281" t="s">
        <v>25</v>
      </c>
      <c r="BM27" s="1282" t="s">
        <v>25</v>
      </c>
      <c r="BN27" s="1311" t="s">
        <v>164</v>
      </c>
      <c r="BO27" s="1233">
        <v>311</v>
      </c>
      <c r="BP27" s="1233">
        <v>10</v>
      </c>
      <c r="BQ27" s="1233">
        <v>10</v>
      </c>
      <c r="BR27" s="1233">
        <v>8306</v>
      </c>
      <c r="BS27" s="1233" t="s">
        <v>21</v>
      </c>
      <c r="BT27" s="1233" t="s">
        <v>21</v>
      </c>
      <c r="BU27" s="1233">
        <v>478519</v>
      </c>
      <c r="BV27" s="1233">
        <v>8580</v>
      </c>
      <c r="BW27" s="1233">
        <v>849103</v>
      </c>
      <c r="BX27" s="1233">
        <v>27655</v>
      </c>
      <c r="BY27" s="1233">
        <v>2177</v>
      </c>
      <c r="BZ27" s="1233">
        <v>441</v>
      </c>
      <c r="CA27" s="1233">
        <v>4479</v>
      </c>
      <c r="CB27" s="1233">
        <v>4047</v>
      </c>
      <c r="CC27" s="1233">
        <v>432</v>
      </c>
      <c r="CD27" s="1233" t="s">
        <v>21</v>
      </c>
      <c r="CE27" s="1284" t="s">
        <v>28</v>
      </c>
      <c r="CF27" s="1533" t="s">
        <v>25</v>
      </c>
      <c r="CG27" s="1281" t="s">
        <v>25</v>
      </c>
      <c r="CH27" s="1282" t="s">
        <v>25</v>
      </c>
      <c r="CI27" s="1311" t="s">
        <v>164</v>
      </c>
      <c r="CJ27" s="1233" t="s">
        <v>21</v>
      </c>
      <c r="CK27" s="1233">
        <v>89179</v>
      </c>
      <c r="CL27" s="1233">
        <v>12938</v>
      </c>
      <c r="CM27" s="1233">
        <v>82819</v>
      </c>
      <c r="CN27" s="1233">
        <v>936</v>
      </c>
      <c r="CO27" s="1233">
        <v>2114</v>
      </c>
      <c r="CP27" s="1233">
        <v>3</v>
      </c>
      <c r="CQ27" s="1233">
        <v>5782</v>
      </c>
      <c r="CR27" s="1233">
        <v>6346</v>
      </c>
      <c r="CS27" s="1233">
        <v>1024636</v>
      </c>
      <c r="CT27" s="1233">
        <v>2393</v>
      </c>
      <c r="CU27" s="1233">
        <v>2020</v>
      </c>
      <c r="CV27" s="1233" t="s">
        <v>21</v>
      </c>
      <c r="CW27" s="1233">
        <v>1087500</v>
      </c>
      <c r="CX27" s="1233">
        <v>676691</v>
      </c>
      <c r="CY27" s="1233">
        <v>365235</v>
      </c>
      <c r="CZ27" s="1284" t="s">
        <v>28</v>
      </c>
      <c r="DA27" s="1533" t="s">
        <v>25</v>
      </c>
      <c r="DB27" s="1281" t="s">
        <v>25</v>
      </c>
      <c r="DC27" s="1282" t="s">
        <v>25</v>
      </c>
      <c r="DD27" s="1311" t="s">
        <v>164</v>
      </c>
      <c r="DE27" s="1233" t="s">
        <v>21</v>
      </c>
      <c r="DF27" s="1233">
        <v>287</v>
      </c>
      <c r="DG27" s="1233" t="s">
        <v>21</v>
      </c>
      <c r="DH27" s="1233">
        <v>21067</v>
      </c>
      <c r="DI27" s="1233" t="s">
        <v>21</v>
      </c>
      <c r="DJ27" s="1233">
        <v>1415</v>
      </c>
      <c r="DK27" s="1233">
        <v>833</v>
      </c>
      <c r="DL27" s="1233">
        <v>1758</v>
      </c>
      <c r="DM27" s="1233">
        <v>379</v>
      </c>
      <c r="DN27" s="1233">
        <v>4126</v>
      </c>
      <c r="DO27" s="1233">
        <v>11564</v>
      </c>
      <c r="DP27" s="1233">
        <v>12661</v>
      </c>
      <c r="DQ27" s="1233">
        <v>800</v>
      </c>
      <c r="DR27" s="1233" t="s">
        <v>21</v>
      </c>
      <c r="DS27" s="1233">
        <v>134761</v>
      </c>
      <c r="DT27" s="1233">
        <v>3664</v>
      </c>
      <c r="DU27" s="1284" t="s">
        <v>28</v>
      </c>
      <c r="DV27" s="1533" t="s">
        <v>25</v>
      </c>
      <c r="DW27" s="1281" t="s">
        <v>25</v>
      </c>
      <c r="DX27" s="1282" t="s">
        <v>25</v>
      </c>
      <c r="DY27" s="1311" t="s">
        <v>164</v>
      </c>
      <c r="DZ27" s="1233" t="s">
        <v>21</v>
      </c>
      <c r="EA27" s="1233" t="s">
        <v>21</v>
      </c>
      <c r="EB27" s="1233">
        <v>978266</v>
      </c>
      <c r="EC27" s="1233">
        <v>959463</v>
      </c>
      <c r="ED27" s="1233">
        <v>389381</v>
      </c>
      <c r="EE27" s="1233">
        <v>268151</v>
      </c>
      <c r="EF27" s="1233">
        <v>3681</v>
      </c>
      <c r="EG27" s="1233">
        <v>57492</v>
      </c>
      <c r="EH27" s="1233">
        <v>234339</v>
      </c>
      <c r="EI27" s="1233">
        <v>255601</v>
      </c>
      <c r="EJ27" s="1233">
        <v>31868</v>
      </c>
      <c r="EK27" s="1233" t="s">
        <v>21</v>
      </c>
      <c r="EL27" s="1233">
        <v>3907102</v>
      </c>
      <c r="EM27" s="1233">
        <v>1348679</v>
      </c>
      <c r="EN27" s="1233">
        <v>2381213</v>
      </c>
      <c r="EO27" s="1233">
        <v>70284</v>
      </c>
      <c r="EP27" s="1284" t="s">
        <v>28</v>
      </c>
      <c r="EQ27" s="1533" t="s">
        <v>25</v>
      </c>
      <c r="ER27" s="1281" t="s">
        <v>25</v>
      </c>
      <c r="ES27" s="1282" t="s">
        <v>25</v>
      </c>
      <c r="ET27" s="1311" t="s">
        <v>164</v>
      </c>
      <c r="EU27" s="1233">
        <v>12233</v>
      </c>
      <c r="EV27" s="1233" t="s">
        <v>21</v>
      </c>
      <c r="EW27" s="1233">
        <v>216863</v>
      </c>
      <c r="EX27" s="1233" t="s">
        <v>21</v>
      </c>
      <c r="EY27" s="1233">
        <v>4457</v>
      </c>
      <c r="EZ27" s="1233">
        <v>15057</v>
      </c>
      <c r="FA27" s="1233">
        <v>78902</v>
      </c>
      <c r="FB27" s="1233">
        <v>522859</v>
      </c>
      <c r="FC27" s="1233">
        <v>21822</v>
      </c>
      <c r="FD27" s="1233">
        <v>513</v>
      </c>
      <c r="FE27" s="1233">
        <v>10370</v>
      </c>
      <c r="FF27" s="1233">
        <v>64188</v>
      </c>
      <c r="FG27" s="1233">
        <v>70500</v>
      </c>
      <c r="FH27" s="1233">
        <v>100842</v>
      </c>
      <c r="FI27" s="1233">
        <v>2732787</v>
      </c>
      <c r="FJ27" s="1233">
        <v>3932774</v>
      </c>
      <c r="FK27" s="1284" t="s">
        <v>28</v>
      </c>
      <c r="FL27" s="1533" t="s">
        <v>25</v>
      </c>
      <c r="FM27" s="1269"/>
    </row>
    <row r="28" spans="1:169" ht="6" customHeight="1">
      <c r="A28" s="1279"/>
      <c r="B28" s="1280"/>
      <c r="C28" s="1309"/>
      <c r="D28" s="1233"/>
      <c r="E28" s="1233"/>
      <c r="F28" s="1233"/>
      <c r="G28" s="1233"/>
      <c r="H28" s="1233"/>
      <c r="I28" s="1233"/>
      <c r="J28" s="1233"/>
      <c r="K28" s="1233"/>
      <c r="L28" s="1233"/>
      <c r="M28" s="1233"/>
      <c r="N28" s="1233"/>
      <c r="O28" s="1233"/>
      <c r="P28" s="1233"/>
      <c r="R28" s="1233"/>
      <c r="S28" s="1233"/>
      <c r="T28" s="1292"/>
      <c r="U28" s="1462"/>
      <c r="V28" s="1279"/>
      <c r="W28" s="1280"/>
      <c r="X28" s="1309"/>
      <c r="Y28" s="1233"/>
      <c r="Z28" s="1233"/>
      <c r="AA28" s="1233"/>
      <c r="AB28" s="1233"/>
      <c r="AC28" s="1233"/>
      <c r="AD28" s="1233"/>
      <c r="AE28" s="1233"/>
      <c r="AF28" s="1233"/>
      <c r="AG28" s="1233"/>
      <c r="AH28" s="1233"/>
      <c r="AI28" s="1233"/>
      <c r="AJ28" s="1233"/>
      <c r="AK28" s="1233"/>
      <c r="AL28" s="1233"/>
      <c r="AM28" s="1233"/>
      <c r="AN28" s="1233"/>
      <c r="AO28" s="1292"/>
      <c r="AP28" s="1462"/>
      <c r="AQ28" s="1279"/>
      <c r="AR28" s="1280"/>
      <c r="AS28" s="1309"/>
      <c r="AT28" s="1233"/>
      <c r="AU28" s="1233"/>
      <c r="AV28" s="1233"/>
      <c r="AZ28" s="1233"/>
      <c r="BA28" s="1233"/>
      <c r="BB28" s="1233"/>
      <c r="BC28" s="1233"/>
      <c r="BD28" s="1233"/>
      <c r="BE28" s="1233"/>
      <c r="BF28" s="1233"/>
      <c r="BG28" s="1233"/>
      <c r="BJ28" s="1292"/>
      <c r="BK28" s="1462"/>
      <c r="BL28" s="1279"/>
      <c r="BM28" s="1280"/>
      <c r="BN28" s="1309"/>
      <c r="BO28" s="1233"/>
      <c r="BP28" s="1233"/>
      <c r="BQ28" s="1233"/>
      <c r="BR28" s="1233"/>
      <c r="BS28" s="1233"/>
      <c r="BW28" s="1233"/>
      <c r="BX28" s="1233"/>
      <c r="BY28" s="1233"/>
      <c r="BZ28" s="1233"/>
      <c r="CA28" s="1233"/>
      <c r="CB28" s="1233"/>
      <c r="CC28" s="1233"/>
      <c r="CD28" s="1233"/>
      <c r="CE28" s="1292"/>
      <c r="CF28" s="1462"/>
      <c r="CG28" s="1279"/>
      <c r="CH28" s="1280"/>
      <c r="CI28" s="1309"/>
      <c r="CJ28" s="1233"/>
      <c r="CK28" s="1233"/>
      <c r="CL28" s="1233"/>
      <c r="CM28" s="1233"/>
      <c r="CN28" s="1233"/>
      <c r="CO28" s="1233"/>
      <c r="CP28" s="1233"/>
      <c r="CQ28" s="1233"/>
      <c r="CR28" s="1233"/>
      <c r="CS28" s="1233"/>
      <c r="CT28" s="1233"/>
      <c r="CU28" s="1233"/>
      <c r="CY28" s="1233"/>
      <c r="CZ28" s="1292"/>
      <c r="DA28" s="1462"/>
      <c r="DB28" s="1279"/>
      <c r="DC28" s="1280"/>
      <c r="DD28" s="1309"/>
      <c r="DE28" s="1233"/>
      <c r="DF28" s="1233"/>
      <c r="DH28" s="1233"/>
      <c r="DI28" s="1233"/>
      <c r="DJ28" s="1233"/>
      <c r="DK28" s="1233"/>
      <c r="DL28" s="1233"/>
      <c r="DM28" s="1233"/>
      <c r="DN28" s="1233"/>
      <c r="DO28" s="1233"/>
      <c r="DP28" s="1233"/>
      <c r="DQ28" s="1233"/>
      <c r="DR28" s="1233"/>
      <c r="DS28" s="1233"/>
      <c r="DT28" s="1233"/>
      <c r="DU28" s="1292"/>
      <c r="DV28" s="1462"/>
      <c r="DW28" s="1279"/>
      <c r="DX28" s="1280"/>
      <c r="DY28" s="1309"/>
      <c r="EB28" s="1233"/>
      <c r="EC28" s="1233"/>
      <c r="ED28" s="1233"/>
      <c r="EE28" s="1233"/>
      <c r="EF28" s="1233"/>
      <c r="EG28" s="1233"/>
      <c r="EH28" s="1233"/>
      <c r="EI28" s="1233"/>
      <c r="EJ28" s="1233"/>
      <c r="EK28" s="1233"/>
      <c r="EL28" s="1233"/>
      <c r="EM28" s="1233"/>
      <c r="EN28" s="1233"/>
      <c r="EP28" s="1292"/>
      <c r="EQ28" s="1462"/>
      <c r="ER28" s="1279"/>
      <c r="ES28" s="1280"/>
      <c r="ET28" s="1309"/>
      <c r="EU28" s="1233"/>
      <c r="EV28" s="1233"/>
      <c r="EW28" s="1233"/>
      <c r="EX28" s="1233"/>
      <c r="EY28" s="1233"/>
      <c r="EZ28" s="1233"/>
      <c r="FA28" s="1233"/>
      <c r="FB28" s="1233"/>
      <c r="FC28" s="1233"/>
      <c r="FD28" s="1233"/>
      <c r="FE28" s="1233"/>
      <c r="FF28" s="1233"/>
      <c r="FG28" s="1233"/>
      <c r="FH28" s="1233"/>
      <c r="FI28" s="1233"/>
      <c r="FJ28" s="1233"/>
      <c r="FK28" s="1292"/>
      <c r="FL28" s="1462"/>
      <c r="FM28" s="1269"/>
    </row>
    <row r="29" spans="1:169" ht="15.75" customHeight="1">
      <c r="A29" s="1281" t="s">
        <v>2153</v>
      </c>
      <c r="B29" s="1282" t="s">
        <v>23</v>
      </c>
      <c r="C29" s="2250">
        <v>43831</v>
      </c>
      <c r="D29" s="1233">
        <v>8191943</v>
      </c>
      <c r="E29" s="1233">
        <v>134238</v>
      </c>
      <c r="F29" s="1233">
        <v>125</v>
      </c>
      <c r="G29" s="1233">
        <v>6279</v>
      </c>
      <c r="H29" s="1233">
        <v>2179</v>
      </c>
      <c r="I29" s="1233">
        <v>29675</v>
      </c>
      <c r="J29" s="1233">
        <v>17300</v>
      </c>
      <c r="K29" s="1233">
        <v>12375</v>
      </c>
      <c r="L29" s="1233">
        <v>4874</v>
      </c>
      <c r="M29" s="1233">
        <v>19632</v>
      </c>
      <c r="N29" s="1233">
        <v>2</v>
      </c>
      <c r="O29" s="1233">
        <v>82907</v>
      </c>
      <c r="P29" s="1233" t="s">
        <v>21</v>
      </c>
      <c r="Q29" s="1233">
        <v>65</v>
      </c>
      <c r="R29" s="1233">
        <v>7069522</v>
      </c>
      <c r="S29" s="1233">
        <v>3528593</v>
      </c>
      <c r="T29" s="1284" t="s">
        <v>29</v>
      </c>
      <c r="U29" s="1533" t="s">
        <v>2155</v>
      </c>
      <c r="V29" s="1281" t="s">
        <v>2153</v>
      </c>
      <c r="W29" s="1282" t="s">
        <v>23</v>
      </c>
      <c r="X29" s="2250">
        <v>43831</v>
      </c>
      <c r="Y29" s="60">
        <v>4445845</v>
      </c>
      <c r="Z29" s="1233">
        <v>398508</v>
      </c>
      <c r="AA29" s="1233">
        <v>1310744</v>
      </c>
      <c r="AB29" s="1233">
        <v>2565867</v>
      </c>
      <c r="AC29" s="1233" t="s">
        <v>21</v>
      </c>
      <c r="AD29" s="1233">
        <v>652630</v>
      </c>
      <c r="AE29" s="1233">
        <v>5522878</v>
      </c>
      <c r="AF29" s="1233">
        <v>386233</v>
      </c>
      <c r="AG29" s="1233">
        <v>7779</v>
      </c>
      <c r="AH29" s="1233">
        <v>1842</v>
      </c>
      <c r="AI29" s="1233">
        <v>32418</v>
      </c>
      <c r="AJ29" s="1233">
        <v>159978</v>
      </c>
      <c r="AK29" s="1233">
        <v>174451</v>
      </c>
      <c r="AL29" s="1233">
        <v>875481</v>
      </c>
      <c r="AM29" s="1233">
        <v>3917</v>
      </c>
      <c r="AN29" s="1233">
        <v>720</v>
      </c>
      <c r="AO29" s="1284" t="s">
        <v>29</v>
      </c>
      <c r="AP29" s="1533" t="s">
        <v>2155</v>
      </c>
      <c r="AQ29" s="1281" t="s">
        <v>2153</v>
      </c>
      <c r="AR29" s="1282" t="s">
        <v>23</v>
      </c>
      <c r="AS29" s="2250">
        <v>43831</v>
      </c>
      <c r="AT29" s="60">
        <v>11775</v>
      </c>
      <c r="AU29" s="1233">
        <v>1832</v>
      </c>
      <c r="AV29" s="1233" t="s">
        <v>21</v>
      </c>
      <c r="AW29" s="1233" t="s">
        <v>21</v>
      </c>
      <c r="AX29" s="1233">
        <v>22711</v>
      </c>
      <c r="AY29" s="1233">
        <v>995</v>
      </c>
      <c r="AZ29" s="1233">
        <v>2929659</v>
      </c>
      <c r="BA29" s="1233">
        <v>44955</v>
      </c>
      <c r="BB29" s="1233">
        <v>2</v>
      </c>
      <c r="BC29" s="1233">
        <v>46</v>
      </c>
      <c r="BD29" s="1233">
        <v>46</v>
      </c>
      <c r="BE29" s="1233" t="s">
        <v>21</v>
      </c>
      <c r="BF29" s="1233">
        <v>743</v>
      </c>
      <c r="BG29" s="1233">
        <v>56861</v>
      </c>
      <c r="BH29" s="1233" t="s">
        <v>21</v>
      </c>
      <c r="BI29" s="1233" t="s">
        <v>21</v>
      </c>
      <c r="BJ29" s="1284" t="s">
        <v>29</v>
      </c>
      <c r="BK29" s="1533" t="s">
        <v>2155</v>
      </c>
      <c r="BL29" s="1281" t="s">
        <v>2153</v>
      </c>
      <c r="BM29" s="1282" t="s">
        <v>23</v>
      </c>
      <c r="BN29" s="2250">
        <v>43831</v>
      </c>
      <c r="BO29" s="1233">
        <v>286</v>
      </c>
      <c r="BP29" s="1233">
        <v>50</v>
      </c>
      <c r="BQ29" s="1233">
        <v>55</v>
      </c>
      <c r="BR29" s="1233">
        <v>3358</v>
      </c>
      <c r="BS29" s="1233">
        <v>15</v>
      </c>
      <c r="BT29" s="1233" t="s">
        <v>21</v>
      </c>
      <c r="BU29" s="1233">
        <v>207247</v>
      </c>
      <c r="BV29" s="1233">
        <v>2884</v>
      </c>
      <c r="BW29" s="1233">
        <v>300320</v>
      </c>
      <c r="BX29" s="1233">
        <v>10871</v>
      </c>
      <c r="BY29" s="1233">
        <v>627</v>
      </c>
      <c r="BZ29" s="1233">
        <v>148</v>
      </c>
      <c r="CA29" s="1233">
        <v>1407</v>
      </c>
      <c r="CB29" s="1233">
        <v>1263</v>
      </c>
      <c r="CC29" s="1233">
        <v>144</v>
      </c>
      <c r="CD29" s="1233" t="s">
        <v>21</v>
      </c>
      <c r="CE29" s="1284" t="s">
        <v>29</v>
      </c>
      <c r="CF29" s="1533" t="s">
        <v>2155</v>
      </c>
      <c r="CG29" s="1281" t="s">
        <v>2153</v>
      </c>
      <c r="CH29" s="1282" t="s">
        <v>23</v>
      </c>
      <c r="CI29" s="2250">
        <v>43831</v>
      </c>
      <c r="CJ29" s="60" t="s">
        <v>21</v>
      </c>
      <c r="CK29" s="1233">
        <v>31995</v>
      </c>
      <c r="CL29" s="1233">
        <v>7155</v>
      </c>
      <c r="CM29" s="1233">
        <v>31545</v>
      </c>
      <c r="CN29" s="1233">
        <v>514</v>
      </c>
      <c r="CO29" s="1233">
        <v>2376</v>
      </c>
      <c r="CP29" s="1233" t="s">
        <v>21</v>
      </c>
      <c r="CQ29" s="1233">
        <v>1887</v>
      </c>
      <c r="CR29" s="1233">
        <v>2070</v>
      </c>
      <c r="CS29" s="1233">
        <v>396816</v>
      </c>
      <c r="CT29" s="1233">
        <v>720</v>
      </c>
      <c r="CU29" s="1233">
        <v>591</v>
      </c>
      <c r="CV29" s="1233" t="s">
        <v>21</v>
      </c>
      <c r="CW29" s="1233">
        <v>412048</v>
      </c>
      <c r="CX29" s="1233">
        <v>263180</v>
      </c>
      <c r="CY29" s="1233">
        <v>113803</v>
      </c>
      <c r="CZ29" s="1284" t="s">
        <v>29</v>
      </c>
      <c r="DA29" s="1533" t="s">
        <v>2155</v>
      </c>
      <c r="DB29" s="1281" t="s">
        <v>2153</v>
      </c>
      <c r="DC29" s="1282" t="s">
        <v>23</v>
      </c>
      <c r="DD29" s="2250">
        <v>43831</v>
      </c>
      <c r="DE29" s="60" t="s">
        <v>21</v>
      </c>
      <c r="DF29" s="1233">
        <v>96</v>
      </c>
      <c r="DG29" s="1233" t="s">
        <v>21</v>
      </c>
      <c r="DH29" s="1233">
        <v>7388</v>
      </c>
      <c r="DI29" s="1233" t="s">
        <v>21</v>
      </c>
      <c r="DJ29" s="1233">
        <v>594</v>
      </c>
      <c r="DK29" s="1233">
        <v>162</v>
      </c>
      <c r="DL29" s="1233">
        <v>724</v>
      </c>
      <c r="DM29" s="1233">
        <v>168</v>
      </c>
      <c r="DN29" s="1233">
        <v>1410</v>
      </c>
      <c r="DO29" s="1233">
        <v>3996</v>
      </c>
      <c r="DP29" s="1233">
        <v>4375</v>
      </c>
      <c r="DQ29" s="1233">
        <v>372</v>
      </c>
      <c r="DR29" s="1233" t="s">
        <v>21</v>
      </c>
      <c r="DS29" s="1233">
        <v>45552</v>
      </c>
      <c r="DT29" s="153">
        <v>1443</v>
      </c>
      <c r="DU29" s="1284" t="s">
        <v>29</v>
      </c>
      <c r="DV29" s="1533" t="s">
        <v>2155</v>
      </c>
      <c r="DW29" s="1281" t="s">
        <v>2153</v>
      </c>
      <c r="DX29" s="1282" t="s">
        <v>23</v>
      </c>
      <c r="DY29" s="2250">
        <v>43831</v>
      </c>
      <c r="DZ29" s="1233" t="s">
        <v>21</v>
      </c>
      <c r="EA29" s="1233" t="s">
        <v>21</v>
      </c>
      <c r="EB29" s="1233">
        <v>355143</v>
      </c>
      <c r="EC29" s="1233">
        <v>352791</v>
      </c>
      <c r="ED29" s="1233">
        <v>139474</v>
      </c>
      <c r="EE29" s="1233">
        <v>100386</v>
      </c>
      <c r="EF29" s="1233">
        <v>1044</v>
      </c>
      <c r="EG29" s="1233">
        <v>20654</v>
      </c>
      <c r="EH29" s="1233">
        <v>83288</v>
      </c>
      <c r="EI29" s="1233">
        <v>90642</v>
      </c>
      <c r="EJ29" s="1233">
        <v>11484</v>
      </c>
      <c r="EK29" s="1233" t="s">
        <v>21</v>
      </c>
      <c r="EL29" s="1233">
        <v>1394534</v>
      </c>
      <c r="EM29" s="1233">
        <v>585237</v>
      </c>
      <c r="EN29" s="1233">
        <v>929819</v>
      </c>
      <c r="EO29" s="1233">
        <v>16361</v>
      </c>
      <c r="EP29" s="1284" t="s">
        <v>29</v>
      </c>
      <c r="EQ29" s="1533" t="s">
        <v>2155</v>
      </c>
      <c r="ER29" s="1281" t="s">
        <v>2153</v>
      </c>
      <c r="ES29" s="1282" t="s">
        <v>23</v>
      </c>
      <c r="ET29" s="2250">
        <v>43831</v>
      </c>
      <c r="EU29" s="1233">
        <v>4572</v>
      </c>
      <c r="EV29" s="1233" t="s">
        <v>21</v>
      </c>
      <c r="EW29" s="1233">
        <v>75489</v>
      </c>
      <c r="EX29" s="1233" t="s">
        <v>21</v>
      </c>
      <c r="EY29" s="1233" t="s">
        <v>21</v>
      </c>
      <c r="EZ29" s="1233">
        <v>11383</v>
      </c>
      <c r="FA29" s="1233">
        <v>22628</v>
      </c>
      <c r="FB29" s="1233">
        <v>199853</v>
      </c>
      <c r="FC29" s="1233">
        <v>7404</v>
      </c>
      <c r="FD29" s="1233">
        <v>193</v>
      </c>
      <c r="FE29" s="1233">
        <v>3522</v>
      </c>
      <c r="FF29" s="1233">
        <v>20967</v>
      </c>
      <c r="FG29" s="1233">
        <v>22966</v>
      </c>
      <c r="FH29" s="1233">
        <v>31034</v>
      </c>
      <c r="FI29" s="1233">
        <v>993862</v>
      </c>
      <c r="FJ29" s="1233">
        <v>1404292</v>
      </c>
      <c r="FK29" s="1284" t="s">
        <v>29</v>
      </c>
      <c r="FL29" s="1533" t="s">
        <v>2155</v>
      </c>
      <c r="FM29" s="1312"/>
    </row>
    <row r="30" spans="1:169" ht="14.25" customHeight="1">
      <c r="A30" s="1281" t="s">
        <v>25</v>
      </c>
      <c r="B30" s="1282" t="s">
        <v>25</v>
      </c>
      <c r="C30" s="1315">
        <v>43862</v>
      </c>
      <c r="D30" s="1233">
        <v>7652206</v>
      </c>
      <c r="E30" s="1233">
        <v>149137</v>
      </c>
      <c r="F30" s="1233">
        <v>153</v>
      </c>
      <c r="G30" s="1233">
        <v>6708</v>
      </c>
      <c r="H30" s="1233">
        <v>2046</v>
      </c>
      <c r="I30" s="1233">
        <v>26988</v>
      </c>
      <c r="J30" s="1233">
        <v>15525</v>
      </c>
      <c r="K30" s="1233">
        <v>11463</v>
      </c>
      <c r="L30" s="1233">
        <v>5316</v>
      </c>
      <c r="M30" s="1233">
        <v>19391</v>
      </c>
      <c r="N30" s="1233">
        <v>3</v>
      </c>
      <c r="O30" s="1233">
        <v>105095</v>
      </c>
      <c r="P30" s="1233" t="s">
        <v>21</v>
      </c>
      <c r="Q30" s="1233">
        <v>134</v>
      </c>
      <c r="R30" s="1233">
        <v>6555903</v>
      </c>
      <c r="S30" s="1233">
        <v>3258192</v>
      </c>
      <c r="T30" s="1284" t="s">
        <v>30</v>
      </c>
      <c r="U30" s="1533" t="s">
        <v>25</v>
      </c>
      <c r="V30" s="1281" t="s">
        <v>25</v>
      </c>
      <c r="W30" s="1282" t="s">
        <v>25</v>
      </c>
      <c r="X30" s="1315">
        <v>43862</v>
      </c>
      <c r="Y30" s="60">
        <v>4108235</v>
      </c>
      <c r="Z30" s="1233">
        <v>343976</v>
      </c>
      <c r="AA30" s="1233">
        <v>1230566</v>
      </c>
      <c r="AB30" s="1233">
        <v>2355153</v>
      </c>
      <c r="AC30" s="1233" t="s">
        <v>21</v>
      </c>
      <c r="AD30" s="1233">
        <v>612674</v>
      </c>
      <c r="AE30" s="1233">
        <v>5016102</v>
      </c>
      <c r="AF30" s="1233">
        <v>358768</v>
      </c>
      <c r="AG30" s="1233">
        <v>8137</v>
      </c>
      <c r="AH30" s="1233">
        <v>1968</v>
      </c>
      <c r="AI30" s="1233">
        <v>31011</v>
      </c>
      <c r="AJ30" s="1233">
        <v>157495</v>
      </c>
      <c r="AK30" s="1233">
        <v>171870</v>
      </c>
      <c r="AL30" s="1233">
        <v>839463</v>
      </c>
      <c r="AM30" s="1233">
        <v>3426</v>
      </c>
      <c r="AN30" s="1233">
        <v>1005</v>
      </c>
      <c r="AO30" s="1284" t="s">
        <v>30</v>
      </c>
      <c r="AP30" s="1533" t="s">
        <v>25</v>
      </c>
      <c r="AQ30" s="1281" t="s">
        <v>25</v>
      </c>
      <c r="AR30" s="1282" t="s">
        <v>25</v>
      </c>
      <c r="AS30" s="1315">
        <v>43862</v>
      </c>
      <c r="AT30" s="60">
        <v>9042</v>
      </c>
      <c r="AU30" s="1233">
        <v>2052</v>
      </c>
      <c r="AV30" s="1233" t="s">
        <v>21</v>
      </c>
      <c r="AW30" s="1233" t="s">
        <v>21</v>
      </c>
      <c r="AX30" s="1233">
        <v>21371</v>
      </c>
      <c r="AY30" s="1233">
        <v>945</v>
      </c>
      <c r="AZ30" s="1233">
        <v>2688633</v>
      </c>
      <c r="BA30" s="1233">
        <v>54523</v>
      </c>
      <c r="BB30" s="1233">
        <v>2</v>
      </c>
      <c r="BC30" s="1233">
        <v>718</v>
      </c>
      <c r="BD30" s="1233">
        <v>81</v>
      </c>
      <c r="BE30" s="1233">
        <v>637</v>
      </c>
      <c r="BF30" s="1233">
        <v>798</v>
      </c>
      <c r="BG30" s="1233">
        <v>68213</v>
      </c>
      <c r="BH30" s="1233" t="s">
        <v>21</v>
      </c>
      <c r="BI30" s="1233" t="s">
        <v>21</v>
      </c>
      <c r="BJ30" s="1284" t="s">
        <v>30</v>
      </c>
      <c r="BK30" s="1533" t="s">
        <v>25</v>
      </c>
      <c r="BL30" s="1281" t="s">
        <v>25</v>
      </c>
      <c r="BM30" s="1282" t="s">
        <v>25</v>
      </c>
      <c r="BN30" s="1315">
        <v>43862</v>
      </c>
      <c r="BO30" s="1233">
        <v>308</v>
      </c>
      <c r="BP30" s="1233">
        <v>75</v>
      </c>
      <c r="BQ30" s="1233">
        <v>82</v>
      </c>
      <c r="BR30" s="1233">
        <v>3010</v>
      </c>
      <c r="BS30" s="1233">
        <v>14</v>
      </c>
      <c r="BT30" s="1233" t="s">
        <v>21</v>
      </c>
      <c r="BU30" s="1233">
        <v>192428</v>
      </c>
      <c r="BV30" s="1233">
        <v>2670</v>
      </c>
      <c r="BW30" s="1233">
        <v>306337</v>
      </c>
      <c r="BX30" s="1233">
        <v>10228</v>
      </c>
      <c r="BY30" s="1233">
        <v>695</v>
      </c>
      <c r="BZ30" s="1233">
        <v>141</v>
      </c>
      <c r="CA30" s="1233">
        <v>1393</v>
      </c>
      <c r="CB30" s="1233">
        <v>1249</v>
      </c>
      <c r="CC30" s="1233">
        <v>144</v>
      </c>
      <c r="CD30" s="1233" t="s">
        <v>21</v>
      </c>
      <c r="CE30" s="1284" t="s">
        <v>30</v>
      </c>
      <c r="CF30" s="1533" t="s">
        <v>25</v>
      </c>
      <c r="CG30" s="1281" t="s">
        <v>25</v>
      </c>
      <c r="CH30" s="1282" t="s">
        <v>25</v>
      </c>
      <c r="CI30" s="1315">
        <v>43862</v>
      </c>
      <c r="CJ30" s="60" t="s">
        <v>21</v>
      </c>
      <c r="CK30" s="1233">
        <v>39084</v>
      </c>
      <c r="CL30" s="1233">
        <v>7490</v>
      </c>
      <c r="CM30" s="1233">
        <v>28639</v>
      </c>
      <c r="CN30" s="1233">
        <v>328</v>
      </c>
      <c r="CO30" s="1233">
        <v>2149</v>
      </c>
      <c r="CP30" s="1233">
        <v>1</v>
      </c>
      <c r="CQ30" s="1233">
        <v>1891</v>
      </c>
      <c r="CR30" s="1233">
        <v>2075</v>
      </c>
      <c r="CS30" s="1233">
        <v>375421</v>
      </c>
      <c r="CT30" s="1233">
        <v>1005</v>
      </c>
      <c r="CU30" s="1233">
        <v>789</v>
      </c>
      <c r="CV30" s="1233" t="s">
        <v>21</v>
      </c>
      <c r="CW30" s="1233">
        <v>388067</v>
      </c>
      <c r="CX30" s="1233">
        <v>251494</v>
      </c>
      <c r="CY30" s="1233">
        <v>123807</v>
      </c>
      <c r="CZ30" s="1284" t="s">
        <v>30</v>
      </c>
      <c r="DA30" s="1533" t="s">
        <v>25</v>
      </c>
      <c r="DB30" s="1281" t="s">
        <v>25</v>
      </c>
      <c r="DC30" s="1282" t="s">
        <v>25</v>
      </c>
      <c r="DD30" s="1315">
        <v>43862</v>
      </c>
      <c r="DE30" s="60" t="s">
        <v>21</v>
      </c>
      <c r="DF30" s="1233">
        <v>124</v>
      </c>
      <c r="DG30" s="1233" t="s">
        <v>21</v>
      </c>
      <c r="DH30" s="1233">
        <v>7623</v>
      </c>
      <c r="DI30" s="1233" t="s">
        <v>21</v>
      </c>
      <c r="DJ30" s="1233">
        <v>335</v>
      </c>
      <c r="DK30" s="1233">
        <v>146</v>
      </c>
      <c r="DL30" s="1233">
        <v>527</v>
      </c>
      <c r="DM30" s="1233">
        <v>145</v>
      </c>
      <c r="DN30" s="1233">
        <v>1554</v>
      </c>
      <c r="DO30" s="1233">
        <v>4204</v>
      </c>
      <c r="DP30" s="1233">
        <v>4603</v>
      </c>
      <c r="DQ30" s="1233">
        <v>378</v>
      </c>
      <c r="DR30" s="1233" t="s">
        <v>21</v>
      </c>
      <c r="DS30" s="1233">
        <v>46121</v>
      </c>
      <c r="DT30" s="153">
        <v>1370</v>
      </c>
      <c r="DU30" s="1284" t="s">
        <v>30</v>
      </c>
      <c r="DV30" s="1533" t="s">
        <v>25</v>
      </c>
      <c r="DW30" s="1281" t="s">
        <v>25</v>
      </c>
      <c r="DX30" s="1282" t="s">
        <v>25</v>
      </c>
      <c r="DY30" s="1315">
        <v>43862</v>
      </c>
      <c r="DZ30" s="1233" t="s">
        <v>21</v>
      </c>
      <c r="EA30" s="1233" t="s">
        <v>21</v>
      </c>
      <c r="EB30" s="1233">
        <v>342945</v>
      </c>
      <c r="EC30" s="1233">
        <v>335524</v>
      </c>
      <c r="ED30" s="1233">
        <v>144692</v>
      </c>
      <c r="EE30" s="1233">
        <v>98737</v>
      </c>
      <c r="EF30" s="1233">
        <v>1119</v>
      </c>
      <c r="EG30" s="1233">
        <v>19791</v>
      </c>
      <c r="EH30" s="1233">
        <v>81713</v>
      </c>
      <c r="EI30" s="1233">
        <v>89037</v>
      </c>
      <c r="EJ30" s="1233">
        <v>11227</v>
      </c>
      <c r="EK30" s="1233" t="s">
        <v>21</v>
      </c>
      <c r="EL30" s="1233">
        <v>1352561</v>
      </c>
      <c r="EM30" s="1233">
        <v>551410</v>
      </c>
      <c r="EN30" s="1233">
        <v>848660</v>
      </c>
      <c r="EO30" s="1233">
        <v>15010</v>
      </c>
      <c r="EP30" s="1284" t="s">
        <v>30</v>
      </c>
      <c r="EQ30" s="1533" t="s">
        <v>25</v>
      </c>
      <c r="ER30" s="1281" t="s">
        <v>25</v>
      </c>
      <c r="ES30" s="1282" t="s">
        <v>25</v>
      </c>
      <c r="ET30" s="1315">
        <v>43862</v>
      </c>
      <c r="EU30" s="1233">
        <v>4808</v>
      </c>
      <c r="EV30" s="1233" t="s">
        <v>21</v>
      </c>
      <c r="EW30" s="1233">
        <v>72319</v>
      </c>
      <c r="EX30" s="1233" t="s">
        <v>21</v>
      </c>
      <c r="EY30" s="1233" t="s">
        <v>21</v>
      </c>
      <c r="EZ30" s="1233">
        <v>9203</v>
      </c>
      <c r="FA30" s="1233">
        <v>22110</v>
      </c>
      <c r="FB30" s="1233">
        <v>180140</v>
      </c>
      <c r="FC30" s="1233">
        <v>10066</v>
      </c>
      <c r="FD30" s="1233">
        <v>216</v>
      </c>
      <c r="FE30" s="1233">
        <v>3154</v>
      </c>
      <c r="FF30" s="1233">
        <v>21602</v>
      </c>
      <c r="FG30" s="1233">
        <v>23694</v>
      </c>
      <c r="FH30" s="1233">
        <v>29115</v>
      </c>
      <c r="FI30" s="1233">
        <v>957277</v>
      </c>
      <c r="FJ30" s="1233">
        <v>1416582</v>
      </c>
      <c r="FK30" s="1284" t="s">
        <v>30</v>
      </c>
      <c r="FL30" s="1533" t="s">
        <v>25</v>
      </c>
      <c r="FM30" s="1269"/>
    </row>
    <row r="31" spans="1:169" ht="14.25" customHeight="1">
      <c r="A31" s="1281" t="s">
        <v>25</v>
      </c>
      <c r="B31" s="1282" t="s">
        <v>25</v>
      </c>
      <c r="C31" s="1315">
        <v>43891</v>
      </c>
      <c r="D31" s="1233">
        <v>7869207</v>
      </c>
      <c r="E31" s="1233">
        <v>121637</v>
      </c>
      <c r="F31" s="1233">
        <v>123</v>
      </c>
      <c r="G31" s="1233">
        <v>7001</v>
      </c>
      <c r="H31" s="1233">
        <v>2147</v>
      </c>
      <c r="I31" s="1233">
        <v>28222</v>
      </c>
      <c r="J31" s="1233">
        <v>15274</v>
      </c>
      <c r="K31" s="1233">
        <v>12948</v>
      </c>
      <c r="L31" s="1233">
        <v>6967</v>
      </c>
      <c r="M31" s="1233">
        <v>19715</v>
      </c>
      <c r="N31" s="1233">
        <v>3</v>
      </c>
      <c r="O31" s="1233">
        <v>64065</v>
      </c>
      <c r="P31" s="1233" t="s">
        <v>21</v>
      </c>
      <c r="Q31" s="1233">
        <v>407</v>
      </c>
      <c r="R31" s="1233">
        <v>6765685</v>
      </c>
      <c r="S31" s="1233">
        <v>3461086</v>
      </c>
      <c r="T31" s="1284" t="s">
        <v>31</v>
      </c>
      <c r="U31" s="1533" t="s">
        <v>25</v>
      </c>
      <c r="V31" s="1281" t="s">
        <v>25</v>
      </c>
      <c r="W31" s="1282" t="s">
        <v>25</v>
      </c>
      <c r="X31" s="1315">
        <v>43891</v>
      </c>
      <c r="Y31" s="60">
        <v>4160612</v>
      </c>
      <c r="Z31" s="1233">
        <v>346256</v>
      </c>
      <c r="AA31" s="1233">
        <v>1240636</v>
      </c>
      <c r="AB31" s="1233">
        <v>2378562</v>
      </c>
      <c r="AC31" s="1233" t="s">
        <v>21</v>
      </c>
      <c r="AD31" s="1233">
        <v>632964</v>
      </c>
      <c r="AE31" s="1233">
        <v>5115448</v>
      </c>
      <c r="AF31" s="1233">
        <v>359269</v>
      </c>
      <c r="AG31" s="1233">
        <v>7441</v>
      </c>
      <c r="AH31" s="1233">
        <v>2179</v>
      </c>
      <c r="AI31" s="1233">
        <v>32710</v>
      </c>
      <c r="AJ31" s="1233">
        <v>161027</v>
      </c>
      <c r="AK31" s="1233">
        <v>175829</v>
      </c>
      <c r="AL31" s="1233">
        <v>838548</v>
      </c>
      <c r="AM31" s="1233">
        <v>3426</v>
      </c>
      <c r="AN31" s="1233">
        <v>852</v>
      </c>
      <c r="AO31" s="1284" t="s">
        <v>31</v>
      </c>
      <c r="AP31" s="1533" t="s">
        <v>25</v>
      </c>
      <c r="AQ31" s="1281" t="s">
        <v>25</v>
      </c>
      <c r="AR31" s="1282" t="s">
        <v>25</v>
      </c>
      <c r="AS31" s="1315">
        <v>43891</v>
      </c>
      <c r="AT31" s="60">
        <v>8930</v>
      </c>
      <c r="AU31" s="1233">
        <v>1582</v>
      </c>
      <c r="AV31" s="1233" t="s">
        <v>21</v>
      </c>
      <c r="AW31" s="1233" t="s">
        <v>21</v>
      </c>
      <c r="AX31" s="1233">
        <v>28817</v>
      </c>
      <c r="AY31" s="1233">
        <v>785</v>
      </c>
      <c r="AZ31" s="1233">
        <v>2739698</v>
      </c>
      <c r="BA31" s="1233">
        <v>31856</v>
      </c>
      <c r="BB31" s="1233">
        <v>2</v>
      </c>
      <c r="BC31" s="1233">
        <v>42</v>
      </c>
      <c r="BD31" s="1233">
        <v>42</v>
      </c>
      <c r="BE31" s="1233" t="s">
        <v>21</v>
      </c>
      <c r="BF31" s="1233">
        <v>683</v>
      </c>
      <c r="BG31" s="1233">
        <v>40014</v>
      </c>
      <c r="BH31" s="1233" t="s">
        <v>21</v>
      </c>
      <c r="BI31" s="1233" t="s">
        <v>21</v>
      </c>
      <c r="BJ31" s="1284" t="s">
        <v>31</v>
      </c>
      <c r="BK31" s="1533" t="s">
        <v>25</v>
      </c>
      <c r="BL31" s="1281" t="s">
        <v>25</v>
      </c>
      <c r="BM31" s="1282" t="s">
        <v>25</v>
      </c>
      <c r="BN31" s="1315">
        <v>43891</v>
      </c>
      <c r="BO31" s="1233">
        <v>197</v>
      </c>
      <c r="BP31" s="1233">
        <v>105</v>
      </c>
      <c r="BQ31" s="1233">
        <v>115</v>
      </c>
      <c r="BR31" s="1233">
        <v>3400</v>
      </c>
      <c r="BS31" s="1233">
        <v>17</v>
      </c>
      <c r="BT31" s="1233" t="s">
        <v>21</v>
      </c>
      <c r="BU31" s="1233">
        <v>186680</v>
      </c>
      <c r="BV31" s="1233">
        <v>2852</v>
      </c>
      <c r="BW31" s="1233">
        <v>300168</v>
      </c>
      <c r="BX31" s="1233">
        <v>10304</v>
      </c>
      <c r="BY31" s="1233">
        <v>695</v>
      </c>
      <c r="BZ31" s="1233">
        <v>145</v>
      </c>
      <c r="CA31" s="1233">
        <v>1429</v>
      </c>
      <c r="CB31" s="1233">
        <v>1285</v>
      </c>
      <c r="CC31" s="1233">
        <v>144</v>
      </c>
      <c r="CD31" s="1233" t="s">
        <v>21</v>
      </c>
      <c r="CE31" s="1284" t="s">
        <v>31</v>
      </c>
      <c r="CF31" s="1533" t="s">
        <v>25</v>
      </c>
      <c r="CG31" s="1281" t="s">
        <v>25</v>
      </c>
      <c r="CH31" s="1282" t="s">
        <v>25</v>
      </c>
      <c r="CI31" s="1315">
        <v>43891</v>
      </c>
      <c r="CJ31" s="60" t="s">
        <v>21</v>
      </c>
      <c r="CK31" s="1233">
        <v>34042</v>
      </c>
      <c r="CL31" s="1233">
        <v>3880</v>
      </c>
      <c r="CM31" s="1233">
        <v>30456</v>
      </c>
      <c r="CN31" s="1233">
        <v>512</v>
      </c>
      <c r="CO31" s="1233">
        <v>2250</v>
      </c>
      <c r="CP31" s="1233">
        <v>1</v>
      </c>
      <c r="CQ31" s="1233">
        <v>2408</v>
      </c>
      <c r="CR31" s="1233">
        <v>2641</v>
      </c>
      <c r="CS31" s="1233">
        <v>373721</v>
      </c>
      <c r="CT31" s="1233">
        <v>852</v>
      </c>
      <c r="CU31" s="1233">
        <v>602</v>
      </c>
      <c r="CV31" s="1233" t="s">
        <v>21</v>
      </c>
      <c r="CW31" s="1233">
        <v>395786</v>
      </c>
      <c r="CX31" s="1233">
        <v>243293</v>
      </c>
      <c r="CY31" s="1233">
        <v>122499</v>
      </c>
      <c r="CZ31" s="1284" t="s">
        <v>31</v>
      </c>
      <c r="DA31" s="1533" t="s">
        <v>25</v>
      </c>
      <c r="DB31" s="1281" t="s">
        <v>25</v>
      </c>
      <c r="DC31" s="1282" t="s">
        <v>25</v>
      </c>
      <c r="DD31" s="1315">
        <v>43891</v>
      </c>
      <c r="DE31" s="60" t="s">
        <v>21</v>
      </c>
      <c r="DF31" s="1233">
        <v>95</v>
      </c>
      <c r="DG31" s="1233" t="s">
        <v>21</v>
      </c>
      <c r="DH31" s="1233">
        <v>7553</v>
      </c>
      <c r="DI31" s="1233" t="s">
        <v>21</v>
      </c>
      <c r="DJ31" s="1233">
        <v>332</v>
      </c>
      <c r="DK31" s="1233">
        <v>147</v>
      </c>
      <c r="DL31" s="1233">
        <v>518</v>
      </c>
      <c r="DM31" s="1233">
        <v>84</v>
      </c>
      <c r="DN31" s="1233">
        <v>1629</v>
      </c>
      <c r="DO31" s="1233">
        <v>4123</v>
      </c>
      <c r="DP31" s="1233">
        <v>4514</v>
      </c>
      <c r="DQ31" s="1233">
        <v>327</v>
      </c>
      <c r="DR31" s="1233" t="s">
        <v>21</v>
      </c>
      <c r="DS31" s="1233">
        <v>47616</v>
      </c>
      <c r="DT31" s="153">
        <v>1389</v>
      </c>
      <c r="DU31" s="1284" t="s">
        <v>31</v>
      </c>
      <c r="DV31" s="1533" t="s">
        <v>25</v>
      </c>
      <c r="DW31" s="1281" t="s">
        <v>25</v>
      </c>
      <c r="DX31" s="1282" t="s">
        <v>25</v>
      </c>
      <c r="DY31" s="1315">
        <v>43891</v>
      </c>
      <c r="DZ31" s="1233" t="s">
        <v>21</v>
      </c>
      <c r="EA31" s="1233" t="s">
        <v>21</v>
      </c>
      <c r="EB31" s="1233">
        <v>343158</v>
      </c>
      <c r="EC31" s="1233">
        <v>337620</v>
      </c>
      <c r="ED31" s="1233">
        <v>135056</v>
      </c>
      <c r="EE31" s="1233">
        <v>94013</v>
      </c>
      <c r="EF31" s="1233">
        <v>1328</v>
      </c>
      <c r="EG31" s="1233">
        <v>20703</v>
      </c>
      <c r="EH31" s="1233">
        <v>81156</v>
      </c>
      <c r="EI31" s="1233">
        <v>88441</v>
      </c>
      <c r="EJ31" s="1233">
        <v>11542</v>
      </c>
      <c r="EK31" s="1233" t="s">
        <v>21</v>
      </c>
      <c r="EL31" s="1233">
        <v>1382590</v>
      </c>
      <c r="EM31" s="1233">
        <v>553026</v>
      </c>
      <c r="EN31" s="1233">
        <v>897696</v>
      </c>
      <c r="EO31" s="1233">
        <v>19162</v>
      </c>
      <c r="EP31" s="1284" t="s">
        <v>31</v>
      </c>
      <c r="EQ31" s="1533" t="s">
        <v>25</v>
      </c>
      <c r="ER31" s="1281" t="s">
        <v>25</v>
      </c>
      <c r="ES31" s="1282" t="s">
        <v>25</v>
      </c>
      <c r="ET31" s="1315">
        <v>43891</v>
      </c>
      <c r="EU31" s="1233">
        <v>5045</v>
      </c>
      <c r="EV31" s="1233" t="s">
        <v>21</v>
      </c>
      <c r="EW31" s="1233">
        <v>75811</v>
      </c>
      <c r="EX31" s="1233" t="s">
        <v>21</v>
      </c>
      <c r="EY31" s="1233" t="s">
        <v>21</v>
      </c>
      <c r="EZ31" s="1233">
        <v>9641</v>
      </c>
      <c r="FA31" s="1233">
        <v>26452</v>
      </c>
      <c r="FB31" s="1233">
        <v>160620</v>
      </c>
      <c r="FC31" s="1233">
        <v>9825</v>
      </c>
      <c r="FD31" s="1233">
        <v>239</v>
      </c>
      <c r="FE31" s="1233">
        <v>3473</v>
      </c>
      <c r="FF31" s="1233">
        <v>21929</v>
      </c>
      <c r="FG31" s="1233">
        <v>24085</v>
      </c>
      <c r="FH31" s="1233">
        <v>38209</v>
      </c>
      <c r="FI31" s="1233">
        <v>968764</v>
      </c>
      <c r="FJ31" s="1233">
        <v>1371920</v>
      </c>
      <c r="FK31" s="1284" t="s">
        <v>31</v>
      </c>
      <c r="FL31" s="1533" t="s">
        <v>25</v>
      </c>
      <c r="FM31" s="1269"/>
    </row>
    <row r="32" spans="1:169" ht="14.25" customHeight="1">
      <c r="A32" s="1281" t="s">
        <v>25</v>
      </c>
      <c r="B32" s="1282" t="s">
        <v>25</v>
      </c>
      <c r="C32" s="1315">
        <v>43922</v>
      </c>
      <c r="D32" s="1233">
        <v>6792436</v>
      </c>
      <c r="E32" s="1233">
        <v>115883</v>
      </c>
      <c r="F32" s="1233">
        <v>141</v>
      </c>
      <c r="G32" s="1233">
        <v>6148</v>
      </c>
      <c r="H32" s="1233">
        <v>1899</v>
      </c>
      <c r="I32" s="1233">
        <v>25050</v>
      </c>
      <c r="J32" s="1233">
        <v>15013</v>
      </c>
      <c r="K32" s="1233">
        <v>10037</v>
      </c>
      <c r="L32" s="1233">
        <v>5938</v>
      </c>
      <c r="M32" s="1233">
        <v>20754</v>
      </c>
      <c r="N32" s="1233">
        <v>3</v>
      </c>
      <c r="O32" s="1233">
        <v>62279</v>
      </c>
      <c r="P32" s="1233" t="s">
        <v>21</v>
      </c>
      <c r="Q32" s="1233">
        <v>240</v>
      </c>
      <c r="R32" s="1233">
        <v>5821261</v>
      </c>
      <c r="S32" s="1233">
        <v>2950014</v>
      </c>
      <c r="T32" s="1284" t="s">
        <v>32</v>
      </c>
      <c r="U32" s="1533" t="s">
        <v>25</v>
      </c>
      <c r="V32" s="1281" t="s">
        <v>25</v>
      </c>
      <c r="W32" s="1282" t="s">
        <v>25</v>
      </c>
      <c r="X32" s="1315">
        <v>43922</v>
      </c>
      <c r="Y32" s="60">
        <v>3494751</v>
      </c>
      <c r="Z32" s="1233">
        <v>176007</v>
      </c>
      <c r="AA32" s="1233">
        <v>894838</v>
      </c>
      <c r="AB32" s="1233">
        <v>2197643</v>
      </c>
      <c r="AC32" s="1233" t="s">
        <v>21</v>
      </c>
      <c r="AD32" s="1233">
        <v>573514</v>
      </c>
      <c r="AE32" s="1233">
        <v>4538968</v>
      </c>
      <c r="AF32" s="1233">
        <v>289141</v>
      </c>
      <c r="AG32" s="1233">
        <v>6374</v>
      </c>
      <c r="AH32" s="1233">
        <v>1893</v>
      </c>
      <c r="AI32" s="1233">
        <v>26467</v>
      </c>
      <c r="AJ32" s="1233">
        <v>143899</v>
      </c>
      <c r="AK32" s="1233">
        <v>156973</v>
      </c>
      <c r="AL32" s="1233">
        <v>608719</v>
      </c>
      <c r="AM32" s="1233" t="s">
        <v>21</v>
      </c>
      <c r="AN32" s="1233">
        <v>1273</v>
      </c>
      <c r="AO32" s="1284" t="s">
        <v>32</v>
      </c>
      <c r="AP32" s="1533" t="s">
        <v>25</v>
      </c>
      <c r="AQ32" s="1281" t="s">
        <v>25</v>
      </c>
      <c r="AR32" s="1282" t="s">
        <v>25</v>
      </c>
      <c r="AS32" s="1315">
        <v>43922</v>
      </c>
      <c r="AT32" s="60">
        <v>8159</v>
      </c>
      <c r="AU32" s="1233">
        <v>1673</v>
      </c>
      <c r="AV32" s="1233" t="s">
        <v>21</v>
      </c>
      <c r="AW32" s="1233" t="s">
        <v>21</v>
      </c>
      <c r="AX32" s="1233">
        <v>19997</v>
      </c>
      <c r="AY32" s="1233">
        <v>865</v>
      </c>
      <c r="AZ32" s="1233">
        <v>2225996</v>
      </c>
      <c r="BA32" s="1233">
        <v>33226</v>
      </c>
      <c r="BB32" s="1233">
        <v>2</v>
      </c>
      <c r="BC32" s="1233">
        <v>43</v>
      </c>
      <c r="BD32" s="1233">
        <v>43</v>
      </c>
      <c r="BE32" s="1233" t="s">
        <v>21</v>
      </c>
      <c r="BF32" s="1233">
        <v>785</v>
      </c>
      <c r="BG32" s="1233">
        <v>41612</v>
      </c>
      <c r="BH32" s="1233" t="s">
        <v>21</v>
      </c>
      <c r="BI32" s="1233" t="s">
        <v>21</v>
      </c>
      <c r="BJ32" s="1284" t="s">
        <v>32</v>
      </c>
      <c r="BK32" s="1533" t="s">
        <v>25</v>
      </c>
      <c r="BL32" s="1281" t="s">
        <v>25</v>
      </c>
      <c r="BM32" s="1282" t="s">
        <v>25</v>
      </c>
      <c r="BN32" s="1315">
        <v>43922</v>
      </c>
      <c r="BO32" s="1233">
        <v>199</v>
      </c>
      <c r="BP32" s="1233">
        <v>127</v>
      </c>
      <c r="BQ32" s="1233">
        <v>139</v>
      </c>
      <c r="BR32" s="1233">
        <v>2822</v>
      </c>
      <c r="BS32" s="1233" t="s">
        <v>21</v>
      </c>
      <c r="BT32" s="1233" t="s">
        <v>21</v>
      </c>
      <c r="BU32" s="1233">
        <v>170319</v>
      </c>
      <c r="BV32" s="1233">
        <v>2768</v>
      </c>
      <c r="BW32" s="1233">
        <v>264410</v>
      </c>
      <c r="BX32" s="1233">
        <v>9291</v>
      </c>
      <c r="BY32" s="1233">
        <v>654</v>
      </c>
      <c r="BZ32" s="1233">
        <v>115</v>
      </c>
      <c r="CA32" s="1233">
        <v>1431</v>
      </c>
      <c r="CB32" s="1233">
        <v>1287</v>
      </c>
      <c r="CC32" s="1233">
        <v>144</v>
      </c>
      <c r="CD32" s="1233" t="s">
        <v>21</v>
      </c>
      <c r="CE32" s="1284" t="s">
        <v>32</v>
      </c>
      <c r="CF32" s="1533" t="s">
        <v>25</v>
      </c>
      <c r="CG32" s="1281" t="s">
        <v>25</v>
      </c>
      <c r="CH32" s="1282" t="s">
        <v>25</v>
      </c>
      <c r="CI32" s="1315">
        <v>43922</v>
      </c>
      <c r="CJ32" s="60" t="s">
        <v>21</v>
      </c>
      <c r="CK32" s="1233">
        <v>25609</v>
      </c>
      <c r="CL32" s="1233">
        <v>3661</v>
      </c>
      <c r="CM32" s="1233">
        <v>28873</v>
      </c>
      <c r="CN32" s="1233">
        <v>408</v>
      </c>
      <c r="CO32" s="1233">
        <v>2099</v>
      </c>
      <c r="CP32" s="1233" t="s">
        <v>21</v>
      </c>
      <c r="CQ32" s="1233">
        <v>2395</v>
      </c>
      <c r="CR32" s="1233">
        <v>2626</v>
      </c>
      <c r="CS32" s="1233">
        <v>304327</v>
      </c>
      <c r="CT32" s="1233">
        <v>1273</v>
      </c>
      <c r="CU32" s="1233">
        <v>486</v>
      </c>
      <c r="CV32" s="1233" t="s">
        <v>21</v>
      </c>
      <c r="CW32" s="1233">
        <v>365192</v>
      </c>
      <c r="CX32" s="1233">
        <v>205858</v>
      </c>
      <c r="CY32" s="1233">
        <v>112391</v>
      </c>
      <c r="CZ32" s="1284" t="s">
        <v>32</v>
      </c>
      <c r="DA32" s="1533" t="s">
        <v>25</v>
      </c>
      <c r="DB32" s="1281" t="s">
        <v>25</v>
      </c>
      <c r="DC32" s="1282" t="s">
        <v>25</v>
      </c>
      <c r="DD32" s="1315">
        <v>43922</v>
      </c>
      <c r="DE32" s="60" t="s">
        <v>21</v>
      </c>
      <c r="DF32" s="1233">
        <v>117</v>
      </c>
      <c r="DG32" s="1233" t="s">
        <v>21</v>
      </c>
      <c r="DH32" s="1233">
        <v>7253</v>
      </c>
      <c r="DI32" s="1233" t="s">
        <v>21</v>
      </c>
      <c r="DJ32" s="1233">
        <v>308</v>
      </c>
      <c r="DK32" s="1233">
        <v>115</v>
      </c>
      <c r="DL32" s="1233">
        <v>501</v>
      </c>
      <c r="DM32" s="1233">
        <v>143</v>
      </c>
      <c r="DN32" s="1233">
        <v>1485</v>
      </c>
      <c r="DO32" s="1233">
        <v>4009</v>
      </c>
      <c r="DP32" s="1233">
        <v>4388</v>
      </c>
      <c r="DQ32" s="1233">
        <v>270</v>
      </c>
      <c r="DR32" s="1233" t="s">
        <v>21</v>
      </c>
      <c r="DS32" s="1233">
        <v>40999</v>
      </c>
      <c r="DT32" s="153">
        <v>1279</v>
      </c>
      <c r="DU32" s="1284" t="s">
        <v>32</v>
      </c>
      <c r="DV32" s="1533" t="s">
        <v>25</v>
      </c>
      <c r="DW32" s="1281" t="s">
        <v>25</v>
      </c>
      <c r="DX32" s="1282" t="s">
        <v>25</v>
      </c>
      <c r="DY32" s="1315">
        <v>43922</v>
      </c>
      <c r="DZ32" s="1233" t="s">
        <v>21</v>
      </c>
      <c r="EA32" s="1233" t="s">
        <v>21</v>
      </c>
      <c r="EB32" s="1233">
        <v>285164</v>
      </c>
      <c r="EC32" s="1233">
        <v>269425</v>
      </c>
      <c r="ED32" s="1233">
        <v>127758</v>
      </c>
      <c r="EE32" s="1233">
        <v>74620</v>
      </c>
      <c r="EF32" s="1233">
        <v>1070</v>
      </c>
      <c r="EG32" s="1233">
        <v>16734</v>
      </c>
      <c r="EH32" s="1233">
        <v>72898</v>
      </c>
      <c r="EI32" s="1233">
        <v>79389</v>
      </c>
      <c r="EJ32" s="1233">
        <v>9083</v>
      </c>
      <c r="EK32" s="1233" t="s">
        <v>21</v>
      </c>
      <c r="EL32" s="1233">
        <v>1178522</v>
      </c>
      <c r="EM32" s="1233">
        <v>451318</v>
      </c>
      <c r="EN32" s="1233">
        <v>773620</v>
      </c>
      <c r="EO32" s="1233">
        <v>16655</v>
      </c>
      <c r="EP32" s="1284" t="s">
        <v>32</v>
      </c>
      <c r="EQ32" s="1533" t="s">
        <v>25</v>
      </c>
      <c r="ER32" s="1281" t="s">
        <v>25</v>
      </c>
      <c r="ES32" s="1282" t="s">
        <v>25</v>
      </c>
      <c r="ET32" s="1315">
        <v>43922</v>
      </c>
      <c r="EU32" s="1233">
        <v>6599</v>
      </c>
      <c r="EV32" s="1233">
        <v>563</v>
      </c>
      <c r="EW32" s="1233">
        <v>60105</v>
      </c>
      <c r="EX32" s="1233" t="s">
        <v>21</v>
      </c>
      <c r="EY32" s="1233">
        <v>690</v>
      </c>
      <c r="EZ32" s="1233">
        <v>4968</v>
      </c>
      <c r="FA32" s="1233">
        <v>22087</v>
      </c>
      <c r="FB32" s="1233">
        <v>138691</v>
      </c>
      <c r="FC32" s="1233">
        <v>7859</v>
      </c>
      <c r="FD32" s="1233">
        <v>183</v>
      </c>
      <c r="FE32" s="1233">
        <v>2512</v>
      </c>
      <c r="FF32" s="1233">
        <v>16371</v>
      </c>
      <c r="FG32" s="1233">
        <v>17950</v>
      </c>
      <c r="FH32" s="1233">
        <v>38529</v>
      </c>
      <c r="FI32" s="1233">
        <v>864564</v>
      </c>
      <c r="FJ32" s="1233">
        <v>1237028</v>
      </c>
      <c r="FK32" s="1284" t="s">
        <v>32</v>
      </c>
      <c r="FL32" s="1533" t="s">
        <v>25</v>
      </c>
      <c r="FM32" s="1269"/>
    </row>
    <row r="33" spans="1:169" ht="14.25" customHeight="1">
      <c r="A33" s="1281" t="s">
        <v>25</v>
      </c>
      <c r="B33" s="1282" t="s">
        <v>25</v>
      </c>
      <c r="C33" s="1315">
        <v>43952</v>
      </c>
      <c r="D33" s="1233">
        <v>6383643</v>
      </c>
      <c r="E33" s="1233">
        <v>97319</v>
      </c>
      <c r="F33" s="1233">
        <v>107</v>
      </c>
      <c r="G33" s="1233">
        <v>5831</v>
      </c>
      <c r="H33" s="1233">
        <v>1513</v>
      </c>
      <c r="I33" s="1233">
        <v>25562</v>
      </c>
      <c r="J33" s="1233">
        <v>14187</v>
      </c>
      <c r="K33" s="1233">
        <v>11375</v>
      </c>
      <c r="L33" s="1233">
        <v>4887</v>
      </c>
      <c r="M33" s="1233">
        <v>19592</v>
      </c>
      <c r="N33" s="1233">
        <v>3</v>
      </c>
      <c r="O33" s="1233">
        <v>41737</v>
      </c>
      <c r="P33" s="1233" t="s">
        <v>21</v>
      </c>
      <c r="Q33" s="1233">
        <v>300</v>
      </c>
      <c r="R33" s="1233">
        <v>5463681</v>
      </c>
      <c r="S33" s="1233">
        <v>2839948</v>
      </c>
      <c r="T33" s="1284" t="s">
        <v>33</v>
      </c>
      <c r="U33" s="1533" t="s">
        <v>25</v>
      </c>
      <c r="V33" s="1281" t="s">
        <v>25</v>
      </c>
      <c r="W33" s="1282" t="s">
        <v>25</v>
      </c>
      <c r="X33" s="1315">
        <v>43952</v>
      </c>
      <c r="Y33" s="60">
        <v>3166450</v>
      </c>
      <c r="Z33" s="1233">
        <v>101201</v>
      </c>
      <c r="AA33" s="1233">
        <v>750510</v>
      </c>
      <c r="AB33" s="1233">
        <v>2072009</v>
      </c>
      <c r="AC33" s="1233" t="s">
        <v>21</v>
      </c>
      <c r="AD33" s="1233">
        <v>581488</v>
      </c>
      <c r="AE33" s="1233">
        <v>4041477</v>
      </c>
      <c r="AF33" s="1233">
        <v>290524</v>
      </c>
      <c r="AG33" s="1233">
        <v>6991</v>
      </c>
      <c r="AH33" s="1233">
        <v>1651</v>
      </c>
      <c r="AI33" s="1233">
        <v>26152</v>
      </c>
      <c r="AJ33" s="1233">
        <v>126707</v>
      </c>
      <c r="AK33" s="1233">
        <v>138224</v>
      </c>
      <c r="AL33" s="1233">
        <v>499128</v>
      </c>
      <c r="AM33" s="1233" t="s">
        <v>21</v>
      </c>
      <c r="AN33" s="1233">
        <v>854</v>
      </c>
      <c r="AO33" s="1284" t="s">
        <v>33</v>
      </c>
      <c r="AP33" s="1533" t="s">
        <v>25</v>
      </c>
      <c r="AQ33" s="1281" t="s">
        <v>25</v>
      </c>
      <c r="AR33" s="1282" t="s">
        <v>25</v>
      </c>
      <c r="AS33" s="1315">
        <v>43952</v>
      </c>
      <c r="AT33" s="60">
        <v>7939</v>
      </c>
      <c r="AU33" s="1233">
        <v>1197</v>
      </c>
      <c r="AV33" s="1233" t="s">
        <v>21</v>
      </c>
      <c r="AW33" s="1233" t="s">
        <v>21</v>
      </c>
      <c r="AX33" s="1233">
        <v>20469</v>
      </c>
      <c r="AY33" s="1233">
        <v>785</v>
      </c>
      <c r="AZ33" s="1233">
        <v>2022180</v>
      </c>
      <c r="BA33" s="1233">
        <v>19656</v>
      </c>
      <c r="BB33" s="1233">
        <v>2</v>
      </c>
      <c r="BC33" s="1233">
        <v>41</v>
      </c>
      <c r="BD33" s="1233">
        <v>41</v>
      </c>
      <c r="BE33" s="1233" t="s">
        <v>21</v>
      </c>
      <c r="BF33" s="1233">
        <v>942</v>
      </c>
      <c r="BG33" s="1233">
        <v>23785</v>
      </c>
      <c r="BH33" s="1233" t="s">
        <v>21</v>
      </c>
      <c r="BI33" s="1233" t="s">
        <v>21</v>
      </c>
      <c r="BJ33" s="1284" t="s">
        <v>33</v>
      </c>
      <c r="BK33" s="1533" t="s">
        <v>25</v>
      </c>
      <c r="BL33" s="1281" t="s">
        <v>25</v>
      </c>
      <c r="BM33" s="1282" t="s">
        <v>25</v>
      </c>
      <c r="BN33" s="1315">
        <v>43952</v>
      </c>
      <c r="BO33" s="1233">
        <v>103</v>
      </c>
      <c r="BP33" s="1233">
        <v>118</v>
      </c>
      <c r="BQ33" s="1233">
        <v>129</v>
      </c>
      <c r="BR33" s="1233">
        <v>3027</v>
      </c>
      <c r="BS33" s="1233" t="s">
        <v>21</v>
      </c>
      <c r="BT33" s="1233" t="s">
        <v>21</v>
      </c>
      <c r="BU33" s="1233">
        <v>185841</v>
      </c>
      <c r="BV33" s="1233">
        <v>2809</v>
      </c>
      <c r="BW33" s="1233">
        <v>251776</v>
      </c>
      <c r="BX33" s="1233">
        <v>9203</v>
      </c>
      <c r="BY33" s="1233">
        <v>693</v>
      </c>
      <c r="BZ33" s="1233">
        <v>120</v>
      </c>
      <c r="CA33" s="1233">
        <v>1454</v>
      </c>
      <c r="CB33" s="1233">
        <v>1310</v>
      </c>
      <c r="CC33" s="1233">
        <v>144</v>
      </c>
      <c r="CD33" s="1233" t="s">
        <v>21</v>
      </c>
      <c r="CE33" s="1284" t="s">
        <v>33</v>
      </c>
      <c r="CF33" s="1533" t="s">
        <v>25</v>
      </c>
      <c r="CG33" s="1281" t="s">
        <v>25</v>
      </c>
      <c r="CH33" s="1282" t="s">
        <v>25</v>
      </c>
      <c r="CI33" s="1315">
        <v>43952</v>
      </c>
      <c r="CJ33" s="60" t="s">
        <v>21</v>
      </c>
      <c r="CK33" s="1233">
        <v>32811</v>
      </c>
      <c r="CL33" s="1233">
        <v>4841</v>
      </c>
      <c r="CM33" s="1233">
        <v>26251</v>
      </c>
      <c r="CN33" s="1233">
        <v>311</v>
      </c>
      <c r="CO33" s="1233">
        <v>967</v>
      </c>
      <c r="CP33" s="1233" t="s">
        <v>21</v>
      </c>
      <c r="CQ33" s="1233">
        <v>2409</v>
      </c>
      <c r="CR33" s="1233">
        <v>2641</v>
      </c>
      <c r="CS33" s="1233">
        <v>282534</v>
      </c>
      <c r="CT33" s="1233">
        <v>854</v>
      </c>
      <c r="CU33" s="1233">
        <v>418</v>
      </c>
      <c r="CV33" s="1233" t="s">
        <v>21</v>
      </c>
      <c r="CW33" s="1233">
        <v>352952</v>
      </c>
      <c r="CX33" s="1233">
        <v>196209</v>
      </c>
      <c r="CY33" s="1233">
        <v>102128</v>
      </c>
      <c r="CZ33" s="1284" t="s">
        <v>33</v>
      </c>
      <c r="DA33" s="1533" t="s">
        <v>25</v>
      </c>
      <c r="DB33" s="1281" t="s">
        <v>25</v>
      </c>
      <c r="DC33" s="1282" t="s">
        <v>25</v>
      </c>
      <c r="DD33" s="1315">
        <v>43952</v>
      </c>
      <c r="DE33" s="60" t="s">
        <v>21</v>
      </c>
      <c r="DF33" s="1233">
        <v>78</v>
      </c>
      <c r="DG33" s="1233" t="s">
        <v>21</v>
      </c>
      <c r="DH33" s="1233">
        <v>5950</v>
      </c>
      <c r="DI33" s="1233" t="s">
        <v>21</v>
      </c>
      <c r="DJ33" s="1233">
        <v>474</v>
      </c>
      <c r="DK33" s="1233">
        <v>263</v>
      </c>
      <c r="DL33" s="1233">
        <v>754</v>
      </c>
      <c r="DM33" s="1233">
        <v>92</v>
      </c>
      <c r="DN33" s="1233">
        <v>1159</v>
      </c>
      <c r="DO33" s="1233">
        <v>3204</v>
      </c>
      <c r="DP33" s="1233">
        <v>3507</v>
      </c>
      <c r="DQ33" s="1233">
        <v>227</v>
      </c>
      <c r="DR33" s="1233" t="s">
        <v>21</v>
      </c>
      <c r="DS33" s="1233">
        <v>29753</v>
      </c>
      <c r="DT33" s="153">
        <v>1183</v>
      </c>
      <c r="DU33" s="1284" t="s">
        <v>33</v>
      </c>
      <c r="DV33" s="1533" t="s">
        <v>25</v>
      </c>
      <c r="DW33" s="1281" t="s">
        <v>25</v>
      </c>
      <c r="DX33" s="1282" t="s">
        <v>25</v>
      </c>
      <c r="DY33" s="1315">
        <v>43952</v>
      </c>
      <c r="DZ33" s="1233" t="s">
        <v>21</v>
      </c>
      <c r="EA33" s="1233" t="s">
        <v>21</v>
      </c>
      <c r="EB33" s="1233">
        <v>266399</v>
      </c>
      <c r="EC33" s="1233">
        <v>252410</v>
      </c>
      <c r="ED33" s="1233">
        <v>110397</v>
      </c>
      <c r="EE33" s="1233">
        <v>74540</v>
      </c>
      <c r="EF33" s="1233">
        <v>997</v>
      </c>
      <c r="EG33" s="1233">
        <v>16636</v>
      </c>
      <c r="EH33" s="1233">
        <v>66304</v>
      </c>
      <c r="EI33" s="1233">
        <v>72263</v>
      </c>
      <c r="EJ33" s="1233">
        <v>8252</v>
      </c>
      <c r="EK33" s="1233" t="s">
        <v>21</v>
      </c>
      <c r="EL33" s="1233">
        <v>1121679</v>
      </c>
      <c r="EM33" s="1233">
        <v>392677</v>
      </c>
      <c r="EN33" s="1233">
        <v>757116</v>
      </c>
      <c r="EO33" s="1233">
        <v>21693</v>
      </c>
      <c r="EP33" s="1284" t="s">
        <v>33</v>
      </c>
      <c r="EQ33" s="1533" t="s">
        <v>25</v>
      </c>
      <c r="ER33" s="1281" t="s">
        <v>25</v>
      </c>
      <c r="ES33" s="1282" t="s">
        <v>25</v>
      </c>
      <c r="ET33" s="1315">
        <v>43952</v>
      </c>
      <c r="EU33" s="1233">
        <v>3681</v>
      </c>
      <c r="EV33" s="1233">
        <v>874</v>
      </c>
      <c r="EW33" s="1233">
        <v>58361</v>
      </c>
      <c r="EX33" s="1233" t="s">
        <v>21</v>
      </c>
      <c r="EY33" s="1233" t="s">
        <v>21</v>
      </c>
      <c r="EZ33" s="1233">
        <v>8596</v>
      </c>
      <c r="FA33" s="1233">
        <v>18489</v>
      </c>
      <c r="FB33" s="1233">
        <v>114313</v>
      </c>
      <c r="FC33" s="1233">
        <v>10896</v>
      </c>
      <c r="FD33" s="1233">
        <v>155</v>
      </c>
      <c r="FE33" s="1233">
        <v>2694</v>
      </c>
      <c r="FF33" s="1233">
        <v>15129</v>
      </c>
      <c r="FG33" s="1233">
        <v>16540</v>
      </c>
      <c r="FH33" s="1233">
        <v>42225</v>
      </c>
      <c r="FI33" s="1233">
        <v>846251</v>
      </c>
      <c r="FJ33" s="1233">
        <v>1024884</v>
      </c>
      <c r="FK33" s="1284" t="s">
        <v>33</v>
      </c>
      <c r="FL33" s="1533" t="s">
        <v>25</v>
      </c>
      <c r="FM33" s="1269"/>
    </row>
    <row r="34" spans="1:169" ht="14.25" customHeight="1">
      <c r="A34" s="1281" t="s">
        <v>25</v>
      </c>
      <c r="B34" s="1282" t="s">
        <v>25</v>
      </c>
      <c r="C34" s="1315">
        <v>43983</v>
      </c>
      <c r="D34" s="1233">
        <v>6056222</v>
      </c>
      <c r="E34" s="1233">
        <v>106435</v>
      </c>
      <c r="F34" s="1233">
        <v>127</v>
      </c>
      <c r="G34" s="1233">
        <v>6530</v>
      </c>
      <c r="H34" s="1233">
        <v>1619</v>
      </c>
      <c r="I34" s="1233">
        <v>25794</v>
      </c>
      <c r="J34" s="1233">
        <v>13607</v>
      </c>
      <c r="K34" s="1233">
        <v>12187</v>
      </c>
      <c r="L34" s="1233">
        <v>5253</v>
      </c>
      <c r="M34" s="1233">
        <v>18832</v>
      </c>
      <c r="N34" s="1233">
        <v>3</v>
      </c>
      <c r="O34" s="1233">
        <v>52865</v>
      </c>
      <c r="P34" s="1233" t="s">
        <v>21</v>
      </c>
      <c r="Q34" s="1233">
        <v>341</v>
      </c>
      <c r="R34" s="1233">
        <v>5142229</v>
      </c>
      <c r="S34" s="1233">
        <v>2593035</v>
      </c>
      <c r="T34" s="1284" t="s">
        <v>34</v>
      </c>
      <c r="U34" s="1533" t="s">
        <v>25</v>
      </c>
      <c r="V34" s="1281" t="s">
        <v>25</v>
      </c>
      <c r="W34" s="1282" t="s">
        <v>25</v>
      </c>
      <c r="X34" s="1315">
        <v>43983</v>
      </c>
      <c r="Y34" s="60">
        <v>3040380</v>
      </c>
      <c r="Z34" s="1233">
        <v>88087</v>
      </c>
      <c r="AA34" s="1233">
        <v>768674</v>
      </c>
      <c r="AB34" s="1233">
        <v>1975489</v>
      </c>
      <c r="AC34" s="1233" t="s">
        <v>21</v>
      </c>
      <c r="AD34" s="1233">
        <v>527279</v>
      </c>
      <c r="AE34" s="1233">
        <v>3843858</v>
      </c>
      <c r="AF34" s="1233">
        <v>267700</v>
      </c>
      <c r="AG34" s="1233">
        <v>6863</v>
      </c>
      <c r="AH34" s="1233">
        <v>1807</v>
      </c>
      <c r="AI34" s="1233">
        <v>24498</v>
      </c>
      <c r="AJ34" s="1233">
        <v>127715</v>
      </c>
      <c r="AK34" s="1233">
        <v>139328</v>
      </c>
      <c r="AL34" s="1233">
        <v>483303</v>
      </c>
      <c r="AM34" s="1233">
        <v>3966</v>
      </c>
      <c r="AN34" s="1233">
        <v>400</v>
      </c>
      <c r="AO34" s="1284" t="s">
        <v>34</v>
      </c>
      <c r="AP34" s="1533" t="s">
        <v>25</v>
      </c>
      <c r="AQ34" s="1281" t="s">
        <v>25</v>
      </c>
      <c r="AR34" s="1282" t="s">
        <v>25</v>
      </c>
      <c r="AS34" s="1315">
        <v>43983</v>
      </c>
      <c r="AT34" s="60">
        <v>3639</v>
      </c>
      <c r="AU34" s="1233">
        <v>1087</v>
      </c>
      <c r="AV34" s="1233" t="s">
        <v>21</v>
      </c>
      <c r="AW34" s="1233" t="s">
        <v>21</v>
      </c>
      <c r="AX34" s="1233">
        <v>19863</v>
      </c>
      <c r="AY34" s="1233">
        <v>735</v>
      </c>
      <c r="AZ34" s="1233">
        <v>1913634</v>
      </c>
      <c r="BA34" s="1233">
        <v>22166</v>
      </c>
      <c r="BB34" s="1233">
        <v>2</v>
      </c>
      <c r="BC34" s="1233">
        <v>50</v>
      </c>
      <c r="BD34" s="1233">
        <v>50</v>
      </c>
      <c r="BE34" s="1233" t="s">
        <v>21</v>
      </c>
      <c r="BF34" s="1233">
        <v>956</v>
      </c>
      <c r="BG34" s="1233">
        <v>26998</v>
      </c>
      <c r="BH34" s="1233" t="s">
        <v>21</v>
      </c>
      <c r="BI34" s="1233" t="s">
        <v>21</v>
      </c>
      <c r="BJ34" s="1284" t="s">
        <v>34</v>
      </c>
      <c r="BK34" s="1533" t="s">
        <v>25</v>
      </c>
      <c r="BL34" s="1281" t="s">
        <v>25</v>
      </c>
      <c r="BM34" s="1282" t="s">
        <v>25</v>
      </c>
      <c r="BN34" s="1315">
        <v>43983</v>
      </c>
      <c r="BO34" s="1233">
        <v>150</v>
      </c>
      <c r="BP34" s="1233">
        <v>39</v>
      </c>
      <c r="BQ34" s="1233">
        <v>42</v>
      </c>
      <c r="BR34" s="1233">
        <v>2523</v>
      </c>
      <c r="BS34" s="1233" t="s">
        <v>21</v>
      </c>
      <c r="BT34" s="1233" t="s">
        <v>21</v>
      </c>
      <c r="BU34" s="1233">
        <v>158619</v>
      </c>
      <c r="BV34" s="1233">
        <v>2506</v>
      </c>
      <c r="BW34" s="1233">
        <v>241664</v>
      </c>
      <c r="BX34" s="1233">
        <v>8869</v>
      </c>
      <c r="BY34" s="1233">
        <v>734</v>
      </c>
      <c r="BZ34" s="1233">
        <v>120</v>
      </c>
      <c r="CA34" s="1233">
        <v>1453</v>
      </c>
      <c r="CB34" s="1233">
        <v>1309</v>
      </c>
      <c r="CC34" s="1233">
        <v>144</v>
      </c>
      <c r="CD34" s="1233" t="s">
        <v>21</v>
      </c>
      <c r="CE34" s="1284" t="s">
        <v>34</v>
      </c>
      <c r="CF34" s="1533" t="s">
        <v>25</v>
      </c>
      <c r="CG34" s="1281" t="s">
        <v>25</v>
      </c>
      <c r="CH34" s="1282" t="s">
        <v>25</v>
      </c>
      <c r="CI34" s="1315">
        <v>43983</v>
      </c>
      <c r="CJ34" s="60" t="s">
        <v>21</v>
      </c>
      <c r="CK34" s="1233">
        <v>23545</v>
      </c>
      <c r="CL34" s="1233">
        <v>14262</v>
      </c>
      <c r="CM34" s="1233">
        <v>23406</v>
      </c>
      <c r="CN34" s="1233">
        <v>312</v>
      </c>
      <c r="CO34" s="1233">
        <v>1068</v>
      </c>
      <c r="CP34" s="1233" t="s">
        <v>21</v>
      </c>
      <c r="CQ34" s="1233">
        <v>3534</v>
      </c>
      <c r="CR34" s="1233">
        <v>3873</v>
      </c>
      <c r="CS34" s="1233">
        <v>263835</v>
      </c>
      <c r="CT34" s="1233">
        <v>400</v>
      </c>
      <c r="CU34" s="1233">
        <v>404</v>
      </c>
      <c r="CV34" s="1233" t="s">
        <v>21</v>
      </c>
      <c r="CW34" s="1233">
        <v>338240</v>
      </c>
      <c r="CX34" s="1233">
        <v>174869</v>
      </c>
      <c r="CY34" s="1233">
        <v>98254</v>
      </c>
      <c r="CZ34" s="1284" t="s">
        <v>34</v>
      </c>
      <c r="DA34" s="1533" t="s">
        <v>25</v>
      </c>
      <c r="DB34" s="1281" t="s">
        <v>25</v>
      </c>
      <c r="DC34" s="1282" t="s">
        <v>25</v>
      </c>
      <c r="DD34" s="1315">
        <v>43983</v>
      </c>
      <c r="DE34" s="60" t="s">
        <v>21</v>
      </c>
      <c r="DF34" s="1233">
        <v>96</v>
      </c>
      <c r="DG34" s="1233" t="s">
        <v>21</v>
      </c>
      <c r="DH34" s="1233">
        <v>6710</v>
      </c>
      <c r="DI34" s="1233" t="s">
        <v>21</v>
      </c>
      <c r="DJ34" s="1233">
        <v>566</v>
      </c>
      <c r="DK34" s="1233">
        <v>289</v>
      </c>
      <c r="DL34" s="1233">
        <v>875</v>
      </c>
      <c r="DM34" s="1233">
        <v>42</v>
      </c>
      <c r="DN34" s="1233">
        <v>1408</v>
      </c>
      <c r="DO34" s="1233">
        <v>3530</v>
      </c>
      <c r="DP34" s="1233">
        <v>3866</v>
      </c>
      <c r="DQ34" s="1233">
        <v>250</v>
      </c>
      <c r="DR34" s="1233" t="s">
        <v>21</v>
      </c>
      <c r="DS34" s="1233">
        <v>35067</v>
      </c>
      <c r="DT34" s="153">
        <v>1318</v>
      </c>
      <c r="DU34" s="1284" t="s">
        <v>34</v>
      </c>
      <c r="DV34" s="1533" t="s">
        <v>25</v>
      </c>
      <c r="DW34" s="1281" t="s">
        <v>25</v>
      </c>
      <c r="DX34" s="1282" t="s">
        <v>25</v>
      </c>
      <c r="DY34" s="1315">
        <v>43983</v>
      </c>
      <c r="DZ34" s="1233" t="s">
        <v>21</v>
      </c>
      <c r="EA34" s="1233" t="s">
        <v>21</v>
      </c>
      <c r="EB34" s="1233">
        <v>249138</v>
      </c>
      <c r="EC34" s="1233">
        <v>240226</v>
      </c>
      <c r="ED34" s="1233">
        <v>107259</v>
      </c>
      <c r="EE34" s="1233">
        <v>66232</v>
      </c>
      <c r="EF34" s="1233">
        <v>1207</v>
      </c>
      <c r="EG34" s="1233">
        <v>14862</v>
      </c>
      <c r="EH34" s="1233">
        <v>61006</v>
      </c>
      <c r="EI34" s="1233">
        <v>66450</v>
      </c>
      <c r="EJ34" s="1233">
        <v>7733</v>
      </c>
      <c r="EK34" s="1233" t="s">
        <v>21</v>
      </c>
      <c r="EL34" s="1233">
        <v>1062137</v>
      </c>
      <c r="EM34" s="1233">
        <v>364144</v>
      </c>
      <c r="EN34" s="1233">
        <v>798692</v>
      </c>
      <c r="EO34" s="1233">
        <v>21481</v>
      </c>
      <c r="EP34" s="1284" t="s">
        <v>34</v>
      </c>
      <c r="EQ34" s="1533" t="s">
        <v>25</v>
      </c>
      <c r="ER34" s="1281" t="s">
        <v>25</v>
      </c>
      <c r="ES34" s="1282" t="s">
        <v>25</v>
      </c>
      <c r="ET34" s="1315">
        <v>43983</v>
      </c>
      <c r="EU34" s="1233">
        <v>3959</v>
      </c>
      <c r="EV34" s="1233" t="s">
        <v>21</v>
      </c>
      <c r="EW34" s="1233">
        <v>52784</v>
      </c>
      <c r="EX34" s="1233" t="s">
        <v>21</v>
      </c>
      <c r="EY34" s="1233">
        <v>25</v>
      </c>
      <c r="EZ34" s="1233">
        <v>8527</v>
      </c>
      <c r="FA34" s="1233">
        <v>13692</v>
      </c>
      <c r="FB34" s="1233">
        <v>110218</v>
      </c>
      <c r="FC34" s="1233">
        <v>6093</v>
      </c>
      <c r="FD34" s="1233">
        <v>136</v>
      </c>
      <c r="FE34" s="1233">
        <v>2706</v>
      </c>
      <c r="FF34" s="1233">
        <v>14203</v>
      </c>
      <c r="FG34" s="1233">
        <v>15554</v>
      </c>
      <c r="FH34" s="1233">
        <v>39677</v>
      </c>
      <c r="FI34" s="1233">
        <v>839462</v>
      </c>
      <c r="FJ34" s="1233">
        <v>996349</v>
      </c>
      <c r="FK34" s="1284" t="s">
        <v>34</v>
      </c>
      <c r="FL34" s="1533" t="s">
        <v>25</v>
      </c>
      <c r="FM34" s="1269"/>
    </row>
    <row r="35" spans="1:169" ht="14.25" customHeight="1">
      <c r="A35" s="1281" t="s">
        <v>25</v>
      </c>
      <c r="B35" s="1282" t="s">
        <v>25</v>
      </c>
      <c r="C35" s="1315">
        <v>44013</v>
      </c>
      <c r="D35" s="1233">
        <v>6228888</v>
      </c>
      <c r="E35" s="1233">
        <v>113406</v>
      </c>
      <c r="F35" s="1233">
        <v>136</v>
      </c>
      <c r="G35" s="1233">
        <v>5485</v>
      </c>
      <c r="H35" s="1233">
        <v>1523</v>
      </c>
      <c r="I35" s="1233">
        <v>25577</v>
      </c>
      <c r="J35" s="1233">
        <v>16133</v>
      </c>
      <c r="K35" s="1233">
        <v>9444</v>
      </c>
      <c r="L35" s="1233">
        <v>5857</v>
      </c>
      <c r="M35" s="1233">
        <v>18801</v>
      </c>
      <c r="N35" s="1233">
        <v>3</v>
      </c>
      <c r="O35" s="1233">
        <v>63335</v>
      </c>
      <c r="P35" s="1233" t="s">
        <v>21</v>
      </c>
      <c r="Q35" s="1233">
        <v>113</v>
      </c>
      <c r="R35" s="1233">
        <v>5276279</v>
      </c>
      <c r="S35" s="1233">
        <v>2605808</v>
      </c>
      <c r="T35" s="1284" t="s">
        <v>35</v>
      </c>
      <c r="U35" s="1533" t="s">
        <v>25</v>
      </c>
      <c r="V35" s="1281" t="s">
        <v>25</v>
      </c>
      <c r="W35" s="1282" t="s">
        <v>25</v>
      </c>
      <c r="X35" s="1315">
        <v>44013</v>
      </c>
      <c r="Y35" s="60">
        <v>3197227</v>
      </c>
      <c r="Z35" s="1233">
        <v>133685</v>
      </c>
      <c r="AA35" s="1233">
        <v>922288</v>
      </c>
      <c r="AB35" s="1233">
        <v>1952522</v>
      </c>
      <c r="AC35" s="1233" t="s">
        <v>21</v>
      </c>
      <c r="AD35" s="1233">
        <v>540319</v>
      </c>
      <c r="AE35" s="1233">
        <v>3798041</v>
      </c>
      <c r="AF35" s="1233">
        <v>275884</v>
      </c>
      <c r="AG35" s="1233">
        <v>4709</v>
      </c>
      <c r="AH35" s="1233">
        <v>1708</v>
      </c>
      <c r="AI35" s="1233">
        <v>24554</v>
      </c>
      <c r="AJ35" s="1233">
        <v>147277</v>
      </c>
      <c r="AK35" s="1233">
        <v>160795</v>
      </c>
      <c r="AL35" s="1233">
        <v>548547</v>
      </c>
      <c r="AM35" s="1233">
        <v>2067</v>
      </c>
      <c r="AN35" s="1233">
        <v>400</v>
      </c>
      <c r="AO35" s="1284" t="s">
        <v>35</v>
      </c>
      <c r="AP35" s="1533" t="s">
        <v>25</v>
      </c>
      <c r="AQ35" s="1281" t="s">
        <v>25</v>
      </c>
      <c r="AR35" s="1282" t="s">
        <v>25</v>
      </c>
      <c r="AS35" s="1315">
        <v>44013</v>
      </c>
      <c r="AT35" s="60">
        <v>6132</v>
      </c>
      <c r="AU35" s="1233">
        <v>873</v>
      </c>
      <c r="AV35" s="1233" t="s">
        <v>21</v>
      </c>
      <c r="AW35" s="1233" t="s">
        <v>21</v>
      </c>
      <c r="AX35" s="1233">
        <v>12020</v>
      </c>
      <c r="AY35" s="1233">
        <v>715</v>
      </c>
      <c r="AZ35" s="1233">
        <v>1989850</v>
      </c>
      <c r="BA35" s="1233">
        <v>32093</v>
      </c>
      <c r="BB35" s="1233">
        <v>2</v>
      </c>
      <c r="BC35" s="1233">
        <v>30</v>
      </c>
      <c r="BD35" s="1233">
        <v>30</v>
      </c>
      <c r="BE35" s="1233" t="s">
        <v>21</v>
      </c>
      <c r="BF35" s="1233">
        <v>1155</v>
      </c>
      <c r="BG35" s="1233">
        <v>39534</v>
      </c>
      <c r="BH35" s="1233" t="s">
        <v>21</v>
      </c>
      <c r="BI35" s="1233" t="s">
        <v>21</v>
      </c>
      <c r="BJ35" s="1284" t="s">
        <v>35</v>
      </c>
      <c r="BK35" s="1533" t="s">
        <v>25</v>
      </c>
      <c r="BL35" s="1281" t="s">
        <v>25</v>
      </c>
      <c r="BM35" s="1282" t="s">
        <v>25</v>
      </c>
      <c r="BN35" s="1315">
        <v>44013</v>
      </c>
      <c r="BO35" s="1233">
        <v>168</v>
      </c>
      <c r="BP35" s="1233">
        <v>4</v>
      </c>
      <c r="BQ35" s="1233">
        <v>4</v>
      </c>
      <c r="BR35" s="1233">
        <v>2772</v>
      </c>
      <c r="BS35" s="1233" t="s">
        <v>21</v>
      </c>
      <c r="BT35" s="1233" t="s">
        <v>21</v>
      </c>
      <c r="BU35" s="1233">
        <v>135308</v>
      </c>
      <c r="BV35" s="1233">
        <v>2585</v>
      </c>
      <c r="BW35" s="1233">
        <v>247556</v>
      </c>
      <c r="BX35" s="1233">
        <v>8564</v>
      </c>
      <c r="BY35" s="1233">
        <v>544</v>
      </c>
      <c r="BZ35" s="1233">
        <v>5</v>
      </c>
      <c r="CA35" s="1233">
        <v>1365</v>
      </c>
      <c r="CB35" s="1233">
        <v>1221</v>
      </c>
      <c r="CC35" s="1233">
        <v>144</v>
      </c>
      <c r="CD35" s="1233" t="s">
        <v>21</v>
      </c>
      <c r="CE35" s="1284" t="s">
        <v>35</v>
      </c>
      <c r="CF35" s="1533" t="s">
        <v>25</v>
      </c>
      <c r="CG35" s="1281" t="s">
        <v>25</v>
      </c>
      <c r="CH35" s="1282" t="s">
        <v>25</v>
      </c>
      <c r="CI35" s="1315">
        <v>44013</v>
      </c>
      <c r="CJ35" s="60" t="s">
        <v>21</v>
      </c>
      <c r="CK35" s="1233">
        <v>31674</v>
      </c>
      <c r="CL35" s="1233">
        <v>3171</v>
      </c>
      <c r="CM35" s="1233">
        <v>23738</v>
      </c>
      <c r="CN35" s="1233">
        <v>182</v>
      </c>
      <c r="CO35" s="1233">
        <v>218</v>
      </c>
      <c r="CP35" s="1233" t="s">
        <v>21</v>
      </c>
      <c r="CQ35" s="1233">
        <v>3568</v>
      </c>
      <c r="CR35" s="1233">
        <v>3911</v>
      </c>
      <c r="CS35" s="1233">
        <v>276457</v>
      </c>
      <c r="CT35" s="1233">
        <v>400</v>
      </c>
      <c r="CU35" s="1233">
        <v>426</v>
      </c>
      <c r="CV35" s="1233" t="s">
        <v>21</v>
      </c>
      <c r="CW35" s="1233">
        <v>337366</v>
      </c>
      <c r="CX35" s="1233">
        <v>182626</v>
      </c>
      <c r="CY35" s="1233">
        <v>104329</v>
      </c>
      <c r="CZ35" s="1284" t="s">
        <v>35</v>
      </c>
      <c r="DA35" s="1533" t="s">
        <v>25</v>
      </c>
      <c r="DB35" s="1281" t="s">
        <v>25</v>
      </c>
      <c r="DC35" s="1282" t="s">
        <v>25</v>
      </c>
      <c r="DD35" s="1315">
        <v>44013</v>
      </c>
      <c r="DE35" s="60" t="s">
        <v>21</v>
      </c>
      <c r="DF35" s="1233">
        <v>86</v>
      </c>
      <c r="DG35" s="1233" t="s">
        <v>21</v>
      </c>
      <c r="DH35" s="1233">
        <v>6478</v>
      </c>
      <c r="DI35" s="1233" t="s">
        <v>21</v>
      </c>
      <c r="DJ35" s="1233">
        <v>446</v>
      </c>
      <c r="DK35" s="1233">
        <v>216</v>
      </c>
      <c r="DL35" s="1233">
        <v>695</v>
      </c>
      <c r="DM35" s="1233">
        <v>125</v>
      </c>
      <c r="DN35" s="1233">
        <v>1453</v>
      </c>
      <c r="DO35" s="1233">
        <v>3289</v>
      </c>
      <c r="DP35" s="1233">
        <v>3601</v>
      </c>
      <c r="DQ35" s="1233">
        <v>272</v>
      </c>
      <c r="DR35" s="1233" t="s">
        <v>21</v>
      </c>
      <c r="DS35" s="1233">
        <v>40220</v>
      </c>
      <c r="DT35" s="153">
        <v>1260</v>
      </c>
      <c r="DU35" s="1284" t="s">
        <v>35</v>
      </c>
      <c r="DV35" s="1533" t="s">
        <v>25</v>
      </c>
      <c r="DW35" s="1281" t="s">
        <v>25</v>
      </c>
      <c r="DX35" s="1282" t="s">
        <v>25</v>
      </c>
      <c r="DY35" s="1315">
        <v>44013</v>
      </c>
      <c r="DZ35" s="1233" t="s">
        <v>21</v>
      </c>
      <c r="EA35" s="1233" t="s">
        <v>21</v>
      </c>
      <c r="EB35" s="1233">
        <v>268998</v>
      </c>
      <c r="EC35" s="1233">
        <v>261786</v>
      </c>
      <c r="ED35" s="1233">
        <v>114577</v>
      </c>
      <c r="EE35" s="1233">
        <v>62504</v>
      </c>
      <c r="EF35" s="1233">
        <v>1105</v>
      </c>
      <c r="EG35" s="1233">
        <v>14310</v>
      </c>
      <c r="EH35" s="1233">
        <v>68812</v>
      </c>
      <c r="EI35" s="1233">
        <v>75014</v>
      </c>
      <c r="EJ35" s="1233">
        <v>8102</v>
      </c>
      <c r="EK35" s="1233" t="s">
        <v>21</v>
      </c>
      <c r="EL35" s="1233">
        <v>1143149</v>
      </c>
      <c r="EM35" s="1233">
        <v>354255</v>
      </c>
      <c r="EN35" s="1233">
        <v>839969</v>
      </c>
      <c r="EO35" s="1233">
        <v>20534</v>
      </c>
      <c r="EP35" s="1284" t="s">
        <v>35</v>
      </c>
      <c r="EQ35" s="1533" t="s">
        <v>25</v>
      </c>
      <c r="ER35" s="1281" t="s">
        <v>25</v>
      </c>
      <c r="ES35" s="1282" t="s">
        <v>25</v>
      </c>
      <c r="ET35" s="1315">
        <v>44013</v>
      </c>
      <c r="EU35" s="1233">
        <v>3774</v>
      </c>
      <c r="EV35" s="1233" t="s">
        <v>21</v>
      </c>
      <c r="EW35" s="1233">
        <v>53842</v>
      </c>
      <c r="EX35" s="1233" t="s">
        <v>21</v>
      </c>
      <c r="EY35" s="1233">
        <v>88</v>
      </c>
      <c r="EZ35" s="1233">
        <v>4084</v>
      </c>
      <c r="FA35" s="1233">
        <v>16057</v>
      </c>
      <c r="FB35" s="1233">
        <v>106449</v>
      </c>
      <c r="FC35" s="1233">
        <v>10001</v>
      </c>
      <c r="FD35" s="1233">
        <v>67</v>
      </c>
      <c r="FE35" s="1233">
        <v>2644</v>
      </c>
      <c r="FF35" s="1233">
        <v>16299</v>
      </c>
      <c r="FG35" s="1233">
        <v>17883</v>
      </c>
      <c r="FH35" s="1233">
        <v>41177</v>
      </c>
      <c r="FI35" s="1233">
        <v>863679</v>
      </c>
      <c r="FJ35" s="1233">
        <v>1195218</v>
      </c>
      <c r="FK35" s="1284" t="s">
        <v>35</v>
      </c>
      <c r="FL35" s="1533" t="s">
        <v>25</v>
      </c>
      <c r="FM35" s="1269"/>
    </row>
    <row r="36" spans="1:169" ht="14.25" customHeight="1">
      <c r="A36" s="1281" t="s">
        <v>25</v>
      </c>
      <c r="B36" s="1282" t="s">
        <v>25</v>
      </c>
      <c r="C36" s="1315">
        <v>44044</v>
      </c>
      <c r="D36" s="1233">
        <v>6545871</v>
      </c>
      <c r="E36" s="1233">
        <v>119969</v>
      </c>
      <c r="F36" s="1233">
        <v>100</v>
      </c>
      <c r="G36" s="1233">
        <v>5008</v>
      </c>
      <c r="H36" s="1233">
        <v>1592</v>
      </c>
      <c r="I36" s="1233">
        <v>31151</v>
      </c>
      <c r="J36" s="1233">
        <v>19888</v>
      </c>
      <c r="K36" s="1233">
        <v>11263</v>
      </c>
      <c r="L36" s="1233">
        <v>6800</v>
      </c>
      <c r="M36" s="1233">
        <v>15360</v>
      </c>
      <c r="N36" s="1233">
        <v>3</v>
      </c>
      <c r="O36" s="1233">
        <v>69261</v>
      </c>
      <c r="P36" s="1233" t="s">
        <v>21</v>
      </c>
      <c r="Q36" s="1233">
        <v>242</v>
      </c>
      <c r="R36" s="1233">
        <v>5578328</v>
      </c>
      <c r="S36" s="1233">
        <v>2763619</v>
      </c>
      <c r="T36" s="1284" t="s">
        <v>36</v>
      </c>
      <c r="U36" s="1533" t="s">
        <v>25</v>
      </c>
      <c r="V36" s="1281" t="s">
        <v>25</v>
      </c>
      <c r="W36" s="1282" t="s">
        <v>25</v>
      </c>
      <c r="X36" s="1315">
        <v>44044</v>
      </c>
      <c r="Y36" s="60">
        <v>3395837</v>
      </c>
      <c r="Z36" s="1233">
        <v>172929</v>
      </c>
      <c r="AA36" s="1233">
        <v>1075641</v>
      </c>
      <c r="AB36" s="1233">
        <v>1966843</v>
      </c>
      <c r="AC36" s="1233" t="s">
        <v>21</v>
      </c>
      <c r="AD36" s="1233">
        <v>570351</v>
      </c>
      <c r="AE36" s="1233">
        <v>4105882</v>
      </c>
      <c r="AF36" s="1233">
        <v>278299</v>
      </c>
      <c r="AG36" s="1233">
        <v>2763</v>
      </c>
      <c r="AH36" s="1233">
        <v>1702</v>
      </c>
      <c r="AI36" s="1233">
        <v>25693</v>
      </c>
      <c r="AJ36" s="1233">
        <v>133827</v>
      </c>
      <c r="AK36" s="1233">
        <v>146109</v>
      </c>
      <c r="AL36" s="1233">
        <v>692063</v>
      </c>
      <c r="AM36" s="1233">
        <v>2231</v>
      </c>
      <c r="AN36" s="1233">
        <v>533</v>
      </c>
      <c r="AO36" s="1284" t="s">
        <v>36</v>
      </c>
      <c r="AP36" s="1533" t="s">
        <v>25</v>
      </c>
      <c r="AQ36" s="1281" t="s">
        <v>25</v>
      </c>
      <c r="AR36" s="1282" t="s">
        <v>25</v>
      </c>
      <c r="AS36" s="1315">
        <v>44044</v>
      </c>
      <c r="AT36" s="60">
        <v>7987</v>
      </c>
      <c r="AU36" s="1233">
        <v>2175</v>
      </c>
      <c r="AV36" s="1233" t="s">
        <v>21</v>
      </c>
      <c r="AW36" s="1233" t="s">
        <v>21</v>
      </c>
      <c r="AX36" s="1233">
        <v>16225</v>
      </c>
      <c r="AY36" s="1233">
        <v>675</v>
      </c>
      <c r="AZ36" s="1233">
        <v>2166428</v>
      </c>
      <c r="BA36" s="1233">
        <v>40883</v>
      </c>
      <c r="BB36" s="1233">
        <v>2</v>
      </c>
      <c r="BC36" s="1233">
        <v>37</v>
      </c>
      <c r="BD36" s="1233">
        <v>37</v>
      </c>
      <c r="BE36" s="1233" t="s">
        <v>21</v>
      </c>
      <c r="BF36" s="1233">
        <v>508</v>
      </c>
      <c r="BG36" s="1233">
        <v>52002</v>
      </c>
      <c r="BH36" s="1233" t="s">
        <v>21</v>
      </c>
      <c r="BI36" s="1233" t="s">
        <v>21</v>
      </c>
      <c r="BJ36" s="1284" t="s">
        <v>36</v>
      </c>
      <c r="BK36" s="1533" t="s">
        <v>25</v>
      </c>
      <c r="BL36" s="1281" t="s">
        <v>25</v>
      </c>
      <c r="BM36" s="1282" t="s">
        <v>25</v>
      </c>
      <c r="BN36" s="1315">
        <v>44044</v>
      </c>
      <c r="BO36" s="1233">
        <v>137</v>
      </c>
      <c r="BP36" s="1233">
        <v>3</v>
      </c>
      <c r="BQ36" s="1233">
        <v>3</v>
      </c>
      <c r="BR36" s="1233">
        <v>2644</v>
      </c>
      <c r="BS36" s="1233" t="s">
        <v>21</v>
      </c>
      <c r="BT36" s="1233" t="s">
        <v>21</v>
      </c>
      <c r="BU36" s="1233">
        <v>124661</v>
      </c>
      <c r="BV36" s="1233">
        <v>2438</v>
      </c>
      <c r="BW36" s="1233">
        <v>251933</v>
      </c>
      <c r="BX36" s="1233">
        <v>8842</v>
      </c>
      <c r="BY36" s="1233">
        <v>521</v>
      </c>
      <c r="BZ36" s="1233">
        <v>141</v>
      </c>
      <c r="CA36" s="1233">
        <v>1339</v>
      </c>
      <c r="CB36" s="1233">
        <v>1195</v>
      </c>
      <c r="CC36" s="1233">
        <v>144</v>
      </c>
      <c r="CD36" s="1233" t="s">
        <v>21</v>
      </c>
      <c r="CE36" s="1284" t="s">
        <v>36</v>
      </c>
      <c r="CF36" s="1533" t="s">
        <v>25</v>
      </c>
      <c r="CG36" s="1281" t="s">
        <v>25</v>
      </c>
      <c r="CH36" s="1282" t="s">
        <v>25</v>
      </c>
      <c r="CI36" s="1315">
        <v>44044</v>
      </c>
      <c r="CJ36" s="60" t="s">
        <v>21</v>
      </c>
      <c r="CK36" s="1233">
        <v>32599</v>
      </c>
      <c r="CL36" s="1233">
        <v>4317</v>
      </c>
      <c r="CM36" s="1233">
        <v>22836</v>
      </c>
      <c r="CN36" s="1233">
        <v>172</v>
      </c>
      <c r="CO36" s="1233">
        <v>118</v>
      </c>
      <c r="CP36" s="1233" t="s">
        <v>21</v>
      </c>
      <c r="CQ36" s="1233">
        <v>2648</v>
      </c>
      <c r="CR36" s="1233">
        <v>2904</v>
      </c>
      <c r="CS36" s="1233">
        <v>311086</v>
      </c>
      <c r="CT36" s="1233">
        <v>533</v>
      </c>
      <c r="CU36" s="1233">
        <v>582</v>
      </c>
      <c r="CV36" s="1233" t="s">
        <v>21</v>
      </c>
      <c r="CW36" s="1233">
        <v>347414</v>
      </c>
      <c r="CX36" s="1233">
        <v>195292</v>
      </c>
      <c r="CY36" s="1233">
        <v>100089</v>
      </c>
      <c r="CZ36" s="1284" t="s">
        <v>36</v>
      </c>
      <c r="DA36" s="1533" t="s">
        <v>25</v>
      </c>
      <c r="DB36" s="1281" t="s">
        <v>25</v>
      </c>
      <c r="DC36" s="1282" t="s">
        <v>25</v>
      </c>
      <c r="DD36" s="1315">
        <v>44044</v>
      </c>
      <c r="DE36" s="60" t="s">
        <v>21</v>
      </c>
      <c r="DF36" s="1233">
        <v>91</v>
      </c>
      <c r="DG36" s="1233" t="s">
        <v>21</v>
      </c>
      <c r="DH36" s="1233">
        <v>5791</v>
      </c>
      <c r="DI36" s="1233" t="s">
        <v>21</v>
      </c>
      <c r="DJ36" s="1233">
        <v>525</v>
      </c>
      <c r="DK36" s="1233">
        <v>321</v>
      </c>
      <c r="DL36" s="1233">
        <v>752</v>
      </c>
      <c r="DM36" s="1233">
        <v>93</v>
      </c>
      <c r="DN36" s="1233">
        <v>1130</v>
      </c>
      <c r="DO36" s="1233">
        <v>3077</v>
      </c>
      <c r="DP36" s="1233">
        <v>3368</v>
      </c>
      <c r="DQ36" s="1233">
        <v>204</v>
      </c>
      <c r="DR36" s="1233" t="s">
        <v>21</v>
      </c>
      <c r="DS36" s="1233">
        <v>35421</v>
      </c>
      <c r="DT36" s="153">
        <v>1108</v>
      </c>
      <c r="DU36" s="1284" t="s">
        <v>36</v>
      </c>
      <c r="DV36" s="1533" t="s">
        <v>25</v>
      </c>
      <c r="DW36" s="1281" t="s">
        <v>25</v>
      </c>
      <c r="DX36" s="1282" t="s">
        <v>25</v>
      </c>
      <c r="DY36" s="1315">
        <v>44044</v>
      </c>
      <c r="DZ36" s="1233" t="s">
        <v>21</v>
      </c>
      <c r="EA36" s="1233" t="s">
        <v>21</v>
      </c>
      <c r="EB36" s="1233">
        <v>288546</v>
      </c>
      <c r="EC36" s="1233">
        <v>297425</v>
      </c>
      <c r="ED36" s="1233">
        <v>125232</v>
      </c>
      <c r="EE36" s="1233">
        <v>74249</v>
      </c>
      <c r="EF36" s="1233">
        <v>1062</v>
      </c>
      <c r="EG36" s="1233">
        <v>16137</v>
      </c>
      <c r="EH36" s="1233">
        <v>63590</v>
      </c>
      <c r="EI36" s="1233">
        <v>69325</v>
      </c>
      <c r="EJ36" s="1233">
        <v>8858</v>
      </c>
      <c r="EK36" s="1233" t="s">
        <v>21</v>
      </c>
      <c r="EL36" s="1233">
        <v>1231385</v>
      </c>
      <c r="EM36" s="1233">
        <v>347460</v>
      </c>
      <c r="EN36" s="1233">
        <v>850537</v>
      </c>
      <c r="EO36" s="1233">
        <v>24409</v>
      </c>
      <c r="EP36" s="1284" t="s">
        <v>36</v>
      </c>
      <c r="EQ36" s="1533" t="s">
        <v>25</v>
      </c>
      <c r="ER36" s="1281" t="s">
        <v>25</v>
      </c>
      <c r="ES36" s="1282" t="s">
        <v>25</v>
      </c>
      <c r="ET36" s="1315">
        <v>44044</v>
      </c>
      <c r="EU36" s="1233">
        <v>3518</v>
      </c>
      <c r="EV36" s="1233" t="s">
        <v>21</v>
      </c>
      <c r="EW36" s="1233">
        <v>54467</v>
      </c>
      <c r="EX36" s="1233">
        <v>210</v>
      </c>
      <c r="EY36" s="1233" t="s">
        <v>21</v>
      </c>
      <c r="EZ36" s="1233">
        <v>2584</v>
      </c>
      <c r="FA36" s="1233">
        <v>17046</v>
      </c>
      <c r="FB36" s="1233">
        <v>123453</v>
      </c>
      <c r="FC36" s="1233">
        <v>7953</v>
      </c>
      <c r="FD36" s="1233">
        <v>177</v>
      </c>
      <c r="FE36" s="1233">
        <v>2719</v>
      </c>
      <c r="FF36" s="1233">
        <v>16220</v>
      </c>
      <c r="FG36" s="1233">
        <v>17809</v>
      </c>
      <c r="FH36" s="1233">
        <v>40755</v>
      </c>
      <c r="FI36" s="1233">
        <v>871893</v>
      </c>
      <c r="FJ36" s="1233">
        <v>1200431</v>
      </c>
      <c r="FK36" s="1284" t="s">
        <v>36</v>
      </c>
      <c r="FL36" s="1533" t="s">
        <v>25</v>
      </c>
      <c r="FM36" s="1269"/>
    </row>
    <row r="37" spans="1:169" ht="14.25" customHeight="1">
      <c r="A37" s="1281" t="s">
        <v>25</v>
      </c>
      <c r="B37" s="1282" t="s">
        <v>25</v>
      </c>
      <c r="C37" s="1315">
        <v>44075</v>
      </c>
      <c r="D37" s="1233">
        <v>6332528</v>
      </c>
      <c r="E37" s="1233">
        <v>121770</v>
      </c>
      <c r="F37" s="1233">
        <v>125</v>
      </c>
      <c r="G37" s="1233">
        <v>6428</v>
      </c>
      <c r="H37" s="1233">
        <v>1741</v>
      </c>
      <c r="I37" s="1233">
        <v>36255</v>
      </c>
      <c r="J37" s="1233">
        <v>22725</v>
      </c>
      <c r="K37" s="1233">
        <v>13530</v>
      </c>
      <c r="L37" s="1233">
        <v>5867</v>
      </c>
      <c r="M37" s="1233">
        <v>16059</v>
      </c>
      <c r="N37" s="1233">
        <v>3</v>
      </c>
      <c r="O37" s="1233">
        <v>62985</v>
      </c>
      <c r="P37" s="1233" t="s">
        <v>21</v>
      </c>
      <c r="Q37" s="1233">
        <v>153</v>
      </c>
      <c r="R37" s="1233">
        <v>5375353</v>
      </c>
      <c r="S37" s="1233">
        <v>2700350</v>
      </c>
      <c r="T37" s="1284" t="s">
        <v>37</v>
      </c>
      <c r="U37" s="1533" t="s">
        <v>25</v>
      </c>
      <c r="V37" s="1281" t="s">
        <v>25</v>
      </c>
      <c r="W37" s="1282" t="s">
        <v>25</v>
      </c>
      <c r="X37" s="1315">
        <v>44075</v>
      </c>
      <c r="Y37" s="60">
        <v>3291303</v>
      </c>
      <c r="Z37" s="1233">
        <v>227253</v>
      </c>
      <c r="AA37" s="1233">
        <v>958990</v>
      </c>
      <c r="AB37" s="1233">
        <v>1882488</v>
      </c>
      <c r="AC37" s="1233" t="s">
        <v>21</v>
      </c>
      <c r="AD37" s="1233">
        <v>559776</v>
      </c>
      <c r="AE37" s="1233">
        <v>3962747</v>
      </c>
      <c r="AF37" s="1233">
        <v>274589</v>
      </c>
      <c r="AG37" s="1233">
        <v>80</v>
      </c>
      <c r="AH37" s="1233">
        <v>1517</v>
      </c>
      <c r="AI37" s="1233">
        <v>27385</v>
      </c>
      <c r="AJ37" s="1233">
        <v>147402</v>
      </c>
      <c r="AK37" s="1233">
        <v>161043</v>
      </c>
      <c r="AL37" s="1233">
        <v>682584</v>
      </c>
      <c r="AM37" s="1233">
        <v>2640</v>
      </c>
      <c r="AN37" s="1233">
        <v>168</v>
      </c>
      <c r="AO37" s="1284" t="s">
        <v>37</v>
      </c>
      <c r="AP37" s="1533" t="s">
        <v>25</v>
      </c>
      <c r="AQ37" s="1281" t="s">
        <v>25</v>
      </c>
      <c r="AR37" s="1282" t="s">
        <v>25</v>
      </c>
      <c r="AS37" s="1315">
        <v>44075</v>
      </c>
      <c r="AT37" s="60">
        <v>7467</v>
      </c>
      <c r="AU37" s="1233">
        <v>1644</v>
      </c>
      <c r="AV37" s="1233" t="s">
        <v>21</v>
      </c>
      <c r="AW37" s="1233" t="s">
        <v>21</v>
      </c>
      <c r="AX37" s="1233">
        <v>22450</v>
      </c>
      <c r="AY37" s="1233">
        <v>835</v>
      </c>
      <c r="AZ37" s="1233">
        <v>2119577</v>
      </c>
      <c r="BA37" s="1233">
        <v>39408</v>
      </c>
      <c r="BB37" s="1233">
        <v>2</v>
      </c>
      <c r="BC37" s="1233">
        <v>852</v>
      </c>
      <c r="BD37" s="1233">
        <v>61</v>
      </c>
      <c r="BE37" s="1233">
        <v>791</v>
      </c>
      <c r="BF37" s="1233">
        <v>562</v>
      </c>
      <c r="BG37" s="1233">
        <v>48861</v>
      </c>
      <c r="BH37" s="1233" t="s">
        <v>21</v>
      </c>
      <c r="BI37" s="1233" t="s">
        <v>21</v>
      </c>
      <c r="BJ37" s="1284" t="s">
        <v>37</v>
      </c>
      <c r="BK37" s="1533" t="s">
        <v>25</v>
      </c>
      <c r="BL37" s="1281" t="s">
        <v>25</v>
      </c>
      <c r="BM37" s="1282" t="s">
        <v>25</v>
      </c>
      <c r="BN37" s="1315">
        <v>44075</v>
      </c>
      <c r="BO37" s="1233">
        <v>127</v>
      </c>
      <c r="BP37" s="1233">
        <v>3</v>
      </c>
      <c r="BQ37" s="1233">
        <v>3</v>
      </c>
      <c r="BR37" s="1233">
        <v>2684</v>
      </c>
      <c r="BS37" s="1233" t="s">
        <v>21</v>
      </c>
      <c r="BT37" s="1233" t="s">
        <v>21</v>
      </c>
      <c r="BU37" s="1233">
        <v>87957</v>
      </c>
      <c r="BV37" s="1233">
        <v>2525</v>
      </c>
      <c r="BW37" s="1233">
        <v>259600</v>
      </c>
      <c r="BX37" s="1233">
        <v>8634</v>
      </c>
      <c r="BY37" s="1233">
        <v>745</v>
      </c>
      <c r="BZ37" s="1233">
        <v>139</v>
      </c>
      <c r="CA37" s="1233">
        <v>1437</v>
      </c>
      <c r="CB37" s="1233">
        <v>1293</v>
      </c>
      <c r="CC37" s="1233">
        <v>144</v>
      </c>
      <c r="CD37" s="1233" t="s">
        <v>21</v>
      </c>
      <c r="CE37" s="1284" t="s">
        <v>37</v>
      </c>
      <c r="CF37" s="1533" t="s">
        <v>25</v>
      </c>
      <c r="CG37" s="1281" t="s">
        <v>25</v>
      </c>
      <c r="CH37" s="1282" t="s">
        <v>25</v>
      </c>
      <c r="CI37" s="1315">
        <v>44075</v>
      </c>
      <c r="CJ37" s="60" t="s">
        <v>21</v>
      </c>
      <c r="CK37" s="1233">
        <v>31360</v>
      </c>
      <c r="CL37" s="1233">
        <v>3248</v>
      </c>
      <c r="CM37" s="1233">
        <v>22658</v>
      </c>
      <c r="CN37" s="1233">
        <v>226</v>
      </c>
      <c r="CO37" s="1233">
        <v>80</v>
      </c>
      <c r="CP37" s="1233">
        <v>1</v>
      </c>
      <c r="CQ37" s="1233">
        <v>2142</v>
      </c>
      <c r="CR37" s="1233">
        <v>2349</v>
      </c>
      <c r="CS37" s="1233">
        <v>308025</v>
      </c>
      <c r="CT37" s="1233">
        <v>168</v>
      </c>
      <c r="CU37" s="1233">
        <v>596</v>
      </c>
      <c r="CV37" s="1233" t="s">
        <v>21</v>
      </c>
      <c r="CW37" s="1233">
        <v>337326</v>
      </c>
      <c r="CX37" s="1233">
        <v>190706</v>
      </c>
      <c r="CY37" s="1233">
        <v>112718</v>
      </c>
      <c r="CZ37" s="1284" t="s">
        <v>37</v>
      </c>
      <c r="DA37" s="1533" t="s">
        <v>25</v>
      </c>
      <c r="DB37" s="1281" t="s">
        <v>25</v>
      </c>
      <c r="DC37" s="1282" t="s">
        <v>25</v>
      </c>
      <c r="DD37" s="1315">
        <v>44075</v>
      </c>
      <c r="DE37" s="60" t="s">
        <v>21</v>
      </c>
      <c r="DF37" s="1233">
        <v>106</v>
      </c>
      <c r="DG37" s="1233" t="s">
        <v>21</v>
      </c>
      <c r="DH37" s="1233">
        <v>6835</v>
      </c>
      <c r="DI37" s="1233" t="s">
        <v>21</v>
      </c>
      <c r="DJ37" s="1233">
        <v>561</v>
      </c>
      <c r="DK37" s="1233">
        <v>321</v>
      </c>
      <c r="DL37" s="1233">
        <v>789</v>
      </c>
      <c r="DM37" s="1233">
        <v>70</v>
      </c>
      <c r="DN37" s="1233">
        <v>1364</v>
      </c>
      <c r="DO37" s="1233">
        <v>3680</v>
      </c>
      <c r="DP37" s="1233">
        <v>4028</v>
      </c>
      <c r="DQ37" s="1233">
        <v>266</v>
      </c>
      <c r="DR37" s="1233" t="s">
        <v>21</v>
      </c>
      <c r="DS37" s="1233">
        <v>44818</v>
      </c>
      <c r="DT37" s="153">
        <v>1154</v>
      </c>
      <c r="DU37" s="1284" t="s">
        <v>37</v>
      </c>
      <c r="DV37" s="1533" t="s">
        <v>25</v>
      </c>
      <c r="DW37" s="1281" t="s">
        <v>25</v>
      </c>
      <c r="DX37" s="1282" t="s">
        <v>25</v>
      </c>
      <c r="DY37" s="1315">
        <v>44075</v>
      </c>
      <c r="DZ37" s="1233" t="s">
        <v>21</v>
      </c>
      <c r="EA37" s="1233" t="s">
        <v>21</v>
      </c>
      <c r="EB37" s="1233">
        <v>298529</v>
      </c>
      <c r="EC37" s="1233">
        <v>293652</v>
      </c>
      <c r="ED37" s="1233">
        <v>137219</v>
      </c>
      <c r="EE37" s="1233">
        <v>81826</v>
      </c>
      <c r="EF37" s="1233">
        <v>909</v>
      </c>
      <c r="EG37" s="1233">
        <v>17141</v>
      </c>
      <c r="EH37" s="1233">
        <v>70505</v>
      </c>
      <c r="EI37" s="1233">
        <v>76925</v>
      </c>
      <c r="EJ37" s="1233">
        <v>8972</v>
      </c>
      <c r="EK37" s="1233" t="s">
        <v>21</v>
      </c>
      <c r="EL37" s="1233">
        <v>1222306</v>
      </c>
      <c r="EM37" s="1233">
        <v>361992</v>
      </c>
      <c r="EN37" s="1233">
        <v>781964</v>
      </c>
      <c r="EO37" s="1233">
        <v>29737</v>
      </c>
      <c r="EP37" s="1284" t="s">
        <v>37</v>
      </c>
      <c r="EQ37" s="1533" t="s">
        <v>25</v>
      </c>
      <c r="ER37" s="1281" t="s">
        <v>25</v>
      </c>
      <c r="ES37" s="1282" t="s">
        <v>25</v>
      </c>
      <c r="ET37" s="1315">
        <v>44075</v>
      </c>
      <c r="EU37" s="1233">
        <v>3159</v>
      </c>
      <c r="EV37" s="1233" t="s">
        <v>21</v>
      </c>
      <c r="EW37" s="1233">
        <v>62645</v>
      </c>
      <c r="EX37" s="1233">
        <v>435</v>
      </c>
      <c r="EY37" s="1233" t="s">
        <v>21</v>
      </c>
      <c r="EZ37" s="1233">
        <v>3778</v>
      </c>
      <c r="FA37" s="1233">
        <v>21099</v>
      </c>
      <c r="FB37" s="1233">
        <v>130405</v>
      </c>
      <c r="FC37" s="1233">
        <v>8947</v>
      </c>
      <c r="FD37" s="1233">
        <v>138</v>
      </c>
      <c r="FE37" s="1233">
        <v>2938</v>
      </c>
      <c r="FF37" s="1233">
        <v>20127</v>
      </c>
      <c r="FG37" s="1233">
        <v>22133</v>
      </c>
      <c r="FH37" s="1233">
        <v>36439</v>
      </c>
      <c r="FI37" s="1233">
        <v>858128</v>
      </c>
      <c r="FJ37" s="1233">
        <v>1189114</v>
      </c>
      <c r="FK37" s="1284" t="s">
        <v>37</v>
      </c>
      <c r="FL37" s="1533" t="s">
        <v>25</v>
      </c>
      <c r="FM37" s="1269"/>
    </row>
    <row r="38" spans="1:169" ht="14.25" customHeight="1">
      <c r="A38" s="1281" t="s">
        <v>25</v>
      </c>
      <c r="B38" s="1282" t="s">
        <v>25</v>
      </c>
      <c r="C38" s="1315">
        <v>44105</v>
      </c>
      <c r="D38" s="1233">
        <v>6837763</v>
      </c>
      <c r="E38" s="1233">
        <v>124792</v>
      </c>
      <c r="F38" s="1233">
        <v>135</v>
      </c>
      <c r="G38" s="1233">
        <v>6385</v>
      </c>
      <c r="H38" s="1233">
        <v>1905</v>
      </c>
      <c r="I38" s="1233">
        <v>29301</v>
      </c>
      <c r="J38" s="1233">
        <v>17581</v>
      </c>
      <c r="K38" s="1233">
        <v>11720</v>
      </c>
      <c r="L38" s="1233">
        <v>6302</v>
      </c>
      <c r="M38" s="1233">
        <v>27674</v>
      </c>
      <c r="N38" s="1233">
        <v>2</v>
      </c>
      <c r="O38" s="1233">
        <v>55480</v>
      </c>
      <c r="P38" s="1233" t="s">
        <v>21</v>
      </c>
      <c r="Q38" s="1233">
        <v>281</v>
      </c>
      <c r="R38" s="1233">
        <v>5823110</v>
      </c>
      <c r="S38" s="1233">
        <v>2911114</v>
      </c>
      <c r="T38" s="1284" t="s">
        <v>38</v>
      </c>
      <c r="U38" s="1533" t="s">
        <v>25</v>
      </c>
      <c r="V38" s="1281" t="s">
        <v>25</v>
      </c>
      <c r="W38" s="1282" t="s">
        <v>25</v>
      </c>
      <c r="X38" s="1315">
        <v>44105</v>
      </c>
      <c r="Y38" s="60">
        <v>3575939</v>
      </c>
      <c r="Z38" s="1233">
        <v>242265</v>
      </c>
      <c r="AA38" s="1233">
        <v>1026754</v>
      </c>
      <c r="AB38" s="1233">
        <v>2074722</v>
      </c>
      <c r="AC38" s="1233" t="s">
        <v>21</v>
      </c>
      <c r="AD38" s="1233">
        <v>596106</v>
      </c>
      <c r="AE38" s="1233">
        <v>4373151</v>
      </c>
      <c r="AF38" s="1233">
        <v>280781</v>
      </c>
      <c r="AG38" s="1233">
        <v>4669</v>
      </c>
      <c r="AH38" s="1233">
        <v>2008</v>
      </c>
      <c r="AI38" s="1233">
        <v>29160</v>
      </c>
      <c r="AJ38" s="1233">
        <v>155916</v>
      </c>
      <c r="AK38" s="1233">
        <v>170253</v>
      </c>
      <c r="AL38" s="1233">
        <v>738149</v>
      </c>
      <c r="AM38" s="1233">
        <v>2058</v>
      </c>
      <c r="AN38" s="1233">
        <v>713</v>
      </c>
      <c r="AO38" s="1284" t="s">
        <v>38</v>
      </c>
      <c r="AP38" s="1533" t="s">
        <v>25</v>
      </c>
      <c r="AQ38" s="1281" t="s">
        <v>25</v>
      </c>
      <c r="AR38" s="1282" t="s">
        <v>25</v>
      </c>
      <c r="AS38" s="1315">
        <v>44105</v>
      </c>
      <c r="AT38" s="60">
        <v>7793</v>
      </c>
      <c r="AU38" s="1233">
        <v>1798</v>
      </c>
      <c r="AV38" s="1233" t="s">
        <v>21</v>
      </c>
      <c r="AW38" s="1233" t="s">
        <v>21</v>
      </c>
      <c r="AX38" s="1233">
        <v>23507</v>
      </c>
      <c r="AY38" s="1233">
        <v>965</v>
      </c>
      <c r="AZ38" s="1233">
        <v>2320292</v>
      </c>
      <c r="BA38" s="1233">
        <v>35699</v>
      </c>
      <c r="BB38" s="1233">
        <v>2</v>
      </c>
      <c r="BC38" s="1233">
        <v>30</v>
      </c>
      <c r="BD38" s="1233">
        <v>30</v>
      </c>
      <c r="BE38" s="1233" t="s">
        <v>21</v>
      </c>
      <c r="BF38" s="1233">
        <v>646</v>
      </c>
      <c r="BG38" s="1233">
        <v>45066</v>
      </c>
      <c r="BH38" s="1233" t="s">
        <v>21</v>
      </c>
      <c r="BI38" s="1233" t="s">
        <v>21</v>
      </c>
      <c r="BJ38" s="1284" t="s">
        <v>38</v>
      </c>
      <c r="BK38" s="1533" t="s">
        <v>25</v>
      </c>
      <c r="BL38" s="1281" t="s">
        <v>25</v>
      </c>
      <c r="BM38" s="1282" t="s">
        <v>25</v>
      </c>
      <c r="BN38" s="1315">
        <v>44105</v>
      </c>
      <c r="BO38" s="1233">
        <v>83</v>
      </c>
      <c r="BP38" s="1233">
        <v>4</v>
      </c>
      <c r="BQ38" s="1233">
        <v>4</v>
      </c>
      <c r="BR38" s="1233">
        <v>2513</v>
      </c>
      <c r="BS38" s="1233" t="s">
        <v>21</v>
      </c>
      <c r="BT38" s="1233" t="s">
        <v>21</v>
      </c>
      <c r="BU38" s="1233">
        <v>152419</v>
      </c>
      <c r="BV38" s="1233">
        <v>2756</v>
      </c>
      <c r="BW38" s="1233">
        <v>274536</v>
      </c>
      <c r="BX38" s="1233">
        <v>9398</v>
      </c>
      <c r="BY38" s="1233">
        <v>768</v>
      </c>
      <c r="BZ38" s="1233">
        <v>145</v>
      </c>
      <c r="CA38" s="1233">
        <v>1558</v>
      </c>
      <c r="CB38" s="1233">
        <v>1414</v>
      </c>
      <c r="CC38" s="1233">
        <v>144</v>
      </c>
      <c r="CD38" s="1233" t="s">
        <v>21</v>
      </c>
      <c r="CE38" s="1284" t="s">
        <v>38</v>
      </c>
      <c r="CF38" s="1533" t="s">
        <v>25</v>
      </c>
      <c r="CG38" s="1281" t="s">
        <v>25</v>
      </c>
      <c r="CH38" s="1282" t="s">
        <v>25</v>
      </c>
      <c r="CI38" s="1315">
        <v>44105</v>
      </c>
      <c r="CJ38" s="60" t="s">
        <v>21</v>
      </c>
      <c r="CK38" s="1233">
        <v>25903</v>
      </c>
      <c r="CL38" s="1233">
        <v>3242</v>
      </c>
      <c r="CM38" s="1233">
        <v>25722</v>
      </c>
      <c r="CN38" s="1233">
        <v>172</v>
      </c>
      <c r="CO38" s="1233">
        <v>98</v>
      </c>
      <c r="CP38" s="1233" t="s">
        <v>21</v>
      </c>
      <c r="CQ38" s="1233">
        <v>1803</v>
      </c>
      <c r="CR38" s="1233">
        <v>1979</v>
      </c>
      <c r="CS38" s="1233">
        <v>329747</v>
      </c>
      <c r="CT38" s="1233">
        <v>713</v>
      </c>
      <c r="CU38" s="1233">
        <v>553</v>
      </c>
      <c r="CV38" s="1233" t="s">
        <v>21</v>
      </c>
      <c r="CW38" s="1233">
        <v>352989</v>
      </c>
      <c r="CX38" s="1233">
        <v>211245</v>
      </c>
      <c r="CY38" s="1233">
        <v>122001</v>
      </c>
      <c r="CZ38" s="1284" t="s">
        <v>38</v>
      </c>
      <c r="DA38" s="1533" t="s">
        <v>25</v>
      </c>
      <c r="DB38" s="1281" t="s">
        <v>25</v>
      </c>
      <c r="DC38" s="1282" t="s">
        <v>25</v>
      </c>
      <c r="DD38" s="1315">
        <v>44105</v>
      </c>
      <c r="DE38" s="60" t="s">
        <v>21</v>
      </c>
      <c r="DF38" s="1233">
        <v>108</v>
      </c>
      <c r="DG38" s="1233" t="s">
        <v>21</v>
      </c>
      <c r="DH38" s="1233">
        <v>6911</v>
      </c>
      <c r="DI38" s="1233" t="s">
        <v>21</v>
      </c>
      <c r="DJ38" s="1233">
        <v>469</v>
      </c>
      <c r="DK38" s="1233">
        <v>272</v>
      </c>
      <c r="DL38" s="1233">
        <v>603</v>
      </c>
      <c r="DM38" s="1233">
        <v>144</v>
      </c>
      <c r="DN38" s="1233">
        <v>1435</v>
      </c>
      <c r="DO38" s="1233">
        <v>3666</v>
      </c>
      <c r="DP38" s="1233">
        <v>4013</v>
      </c>
      <c r="DQ38" s="1233">
        <v>281</v>
      </c>
      <c r="DR38" s="1233" t="s">
        <v>21</v>
      </c>
      <c r="DS38" s="1233">
        <v>45242</v>
      </c>
      <c r="DT38" s="153">
        <v>1306</v>
      </c>
      <c r="DU38" s="1284" t="s">
        <v>38</v>
      </c>
      <c r="DV38" s="1533" t="s">
        <v>25</v>
      </c>
      <c r="DW38" s="1281" t="s">
        <v>25</v>
      </c>
      <c r="DX38" s="1282" t="s">
        <v>25</v>
      </c>
      <c r="DY38" s="1315">
        <v>44105</v>
      </c>
      <c r="DZ38" s="1233" t="s">
        <v>21</v>
      </c>
      <c r="EA38" s="1233" t="s">
        <v>21</v>
      </c>
      <c r="EB38" s="1233">
        <v>320130</v>
      </c>
      <c r="EC38" s="1233">
        <v>311410</v>
      </c>
      <c r="ED38" s="1233">
        <v>122282</v>
      </c>
      <c r="EE38" s="1233">
        <v>89591</v>
      </c>
      <c r="EF38" s="1233">
        <v>1264</v>
      </c>
      <c r="EG38" s="1233">
        <v>18960</v>
      </c>
      <c r="EH38" s="1233">
        <v>77701</v>
      </c>
      <c r="EI38" s="1233">
        <v>84724</v>
      </c>
      <c r="EJ38" s="1233">
        <v>10602</v>
      </c>
      <c r="EK38" s="1233" t="s">
        <v>21</v>
      </c>
      <c r="EL38" s="1233">
        <v>1286443</v>
      </c>
      <c r="EM38" s="1233">
        <v>421579</v>
      </c>
      <c r="EN38" s="1233">
        <v>791462</v>
      </c>
      <c r="EO38" s="1233">
        <v>31169</v>
      </c>
      <c r="EP38" s="1284" t="s">
        <v>38</v>
      </c>
      <c r="EQ38" s="1533" t="s">
        <v>25</v>
      </c>
      <c r="ER38" s="1281" t="s">
        <v>25</v>
      </c>
      <c r="ES38" s="1282" t="s">
        <v>25</v>
      </c>
      <c r="ET38" s="1315">
        <v>44105</v>
      </c>
      <c r="EU38" s="1233">
        <v>3798</v>
      </c>
      <c r="EV38" s="1233" t="s">
        <v>21</v>
      </c>
      <c r="EW38" s="1233">
        <v>67725</v>
      </c>
      <c r="EX38" s="1233" t="s">
        <v>21</v>
      </c>
      <c r="EY38" s="1233" t="s">
        <v>21</v>
      </c>
      <c r="EZ38" s="1233">
        <v>6043</v>
      </c>
      <c r="FA38" s="1233">
        <v>22845</v>
      </c>
      <c r="FB38" s="1233">
        <v>145567</v>
      </c>
      <c r="FC38" s="1233">
        <v>7225</v>
      </c>
      <c r="FD38" s="1233">
        <v>164</v>
      </c>
      <c r="FE38" s="1233">
        <v>3377</v>
      </c>
      <c r="FF38" s="1233">
        <v>20825</v>
      </c>
      <c r="FG38" s="1233">
        <v>22887</v>
      </c>
      <c r="FH38" s="1233">
        <v>38195</v>
      </c>
      <c r="FI38" s="1233">
        <v>886350</v>
      </c>
      <c r="FJ38" s="1233">
        <v>1283428</v>
      </c>
      <c r="FK38" s="1284" t="s">
        <v>38</v>
      </c>
      <c r="FL38" s="1533" t="s">
        <v>25</v>
      </c>
      <c r="FM38" s="1269"/>
    </row>
    <row r="39" spans="1:169" ht="14.25" customHeight="1">
      <c r="A39" s="1281" t="s">
        <v>25</v>
      </c>
      <c r="B39" s="1282" t="s">
        <v>25</v>
      </c>
      <c r="C39" s="1315">
        <v>44136</v>
      </c>
      <c r="D39" s="1233">
        <v>6829768</v>
      </c>
      <c r="E39" s="1233">
        <v>121446</v>
      </c>
      <c r="F39" s="1233">
        <v>116</v>
      </c>
      <c r="G39" s="1233">
        <v>6646</v>
      </c>
      <c r="H39" s="1233">
        <v>1993</v>
      </c>
      <c r="I39" s="1233">
        <v>24843</v>
      </c>
      <c r="J39" s="1233">
        <v>15645</v>
      </c>
      <c r="K39" s="1233">
        <v>9198</v>
      </c>
      <c r="L39" s="1233">
        <v>6687</v>
      </c>
      <c r="M39" s="1233">
        <v>23389</v>
      </c>
      <c r="N39" s="1233">
        <v>1</v>
      </c>
      <c r="O39" s="1233">
        <v>63621</v>
      </c>
      <c r="P39" s="1233" t="s">
        <v>21</v>
      </c>
      <c r="Q39" s="1233">
        <v>227</v>
      </c>
      <c r="R39" s="1233">
        <v>5839487</v>
      </c>
      <c r="S39" s="1233">
        <v>2898199</v>
      </c>
      <c r="T39" s="1284" t="s">
        <v>39</v>
      </c>
      <c r="U39" s="1533" t="s">
        <v>25</v>
      </c>
      <c r="V39" s="1281" t="s">
        <v>25</v>
      </c>
      <c r="W39" s="1282" t="s">
        <v>25</v>
      </c>
      <c r="X39" s="1315">
        <v>44136</v>
      </c>
      <c r="Y39" s="60">
        <v>3596984</v>
      </c>
      <c r="Z39" s="1233">
        <v>232477</v>
      </c>
      <c r="AA39" s="1233">
        <v>1104065</v>
      </c>
      <c r="AB39" s="1233">
        <v>2047191</v>
      </c>
      <c r="AC39" s="1233" t="s">
        <v>21</v>
      </c>
      <c r="AD39" s="1233">
        <v>600102</v>
      </c>
      <c r="AE39" s="1233">
        <v>4319928</v>
      </c>
      <c r="AF39" s="1233">
        <v>308057</v>
      </c>
      <c r="AG39" s="1233">
        <v>7289</v>
      </c>
      <c r="AH39" s="1233">
        <v>1942</v>
      </c>
      <c r="AI39" s="1233">
        <v>27774</v>
      </c>
      <c r="AJ39" s="1233">
        <v>148945</v>
      </c>
      <c r="AK39" s="1233">
        <v>162678</v>
      </c>
      <c r="AL39" s="1233">
        <v>753411</v>
      </c>
      <c r="AM39" s="1233">
        <v>3391</v>
      </c>
      <c r="AN39" s="1233">
        <v>783</v>
      </c>
      <c r="AO39" s="1284" t="s">
        <v>39</v>
      </c>
      <c r="AP39" s="1533" t="s">
        <v>25</v>
      </c>
      <c r="AQ39" s="1281" t="s">
        <v>25</v>
      </c>
      <c r="AR39" s="1282" t="s">
        <v>25</v>
      </c>
      <c r="AS39" s="1315">
        <v>44136</v>
      </c>
      <c r="AT39" s="60">
        <v>6654</v>
      </c>
      <c r="AU39" s="1233">
        <v>1265</v>
      </c>
      <c r="AV39" s="1233" t="s">
        <v>21</v>
      </c>
      <c r="AW39" s="1233" t="s">
        <v>21</v>
      </c>
      <c r="AX39" s="1233">
        <v>16804</v>
      </c>
      <c r="AY39" s="1233">
        <v>915</v>
      </c>
      <c r="AZ39" s="1233">
        <v>2327318</v>
      </c>
      <c r="BA39" s="1233">
        <v>30762</v>
      </c>
      <c r="BB39" s="1233">
        <v>2</v>
      </c>
      <c r="BC39" s="1233">
        <v>388</v>
      </c>
      <c r="BD39" s="1233">
        <v>42</v>
      </c>
      <c r="BE39" s="1233">
        <v>346</v>
      </c>
      <c r="BF39" s="1233">
        <v>459</v>
      </c>
      <c r="BG39" s="1233">
        <v>38493</v>
      </c>
      <c r="BH39" s="1233" t="s">
        <v>21</v>
      </c>
      <c r="BI39" s="1233" t="s">
        <v>21</v>
      </c>
      <c r="BJ39" s="1284" t="s">
        <v>39</v>
      </c>
      <c r="BK39" s="1533" t="s">
        <v>25</v>
      </c>
      <c r="BL39" s="1281" t="s">
        <v>25</v>
      </c>
      <c r="BM39" s="1282" t="s">
        <v>25</v>
      </c>
      <c r="BN39" s="1315">
        <v>44136</v>
      </c>
      <c r="BO39" s="1233">
        <v>72</v>
      </c>
      <c r="BP39" s="1233">
        <v>3</v>
      </c>
      <c r="BQ39" s="1233">
        <v>3</v>
      </c>
      <c r="BR39" s="1233">
        <v>2824</v>
      </c>
      <c r="BS39" s="1233" t="s">
        <v>21</v>
      </c>
      <c r="BT39" s="1233" t="s">
        <v>21</v>
      </c>
      <c r="BU39" s="1233">
        <v>157668</v>
      </c>
      <c r="BV39" s="1233">
        <v>2789</v>
      </c>
      <c r="BW39" s="1233">
        <v>289419</v>
      </c>
      <c r="BX39" s="1233">
        <v>9122</v>
      </c>
      <c r="BY39" s="1233">
        <v>697</v>
      </c>
      <c r="BZ39" s="1233">
        <v>145</v>
      </c>
      <c r="CA39" s="1233">
        <v>1471</v>
      </c>
      <c r="CB39" s="1233">
        <v>1327</v>
      </c>
      <c r="CC39" s="1233">
        <v>144</v>
      </c>
      <c r="CD39" s="1233" t="s">
        <v>21</v>
      </c>
      <c r="CE39" s="1284" t="s">
        <v>39</v>
      </c>
      <c r="CF39" s="1533" t="s">
        <v>25</v>
      </c>
      <c r="CG39" s="1281" t="s">
        <v>25</v>
      </c>
      <c r="CH39" s="1282" t="s">
        <v>25</v>
      </c>
      <c r="CI39" s="1315">
        <v>44136</v>
      </c>
      <c r="CJ39" s="60" t="s">
        <v>21</v>
      </c>
      <c r="CK39" s="1233">
        <v>36216</v>
      </c>
      <c r="CL39" s="1233">
        <v>5961</v>
      </c>
      <c r="CM39" s="1233">
        <v>26832</v>
      </c>
      <c r="CN39" s="1233">
        <v>267</v>
      </c>
      <c r="CO39" s="1233">
        <v>311</v>
      </c>
      <c r="CP39" s="1233">
        <v>2</v>
      </c>
      <c r="CQ39" s="1233">
        <v>1489</v>
      </c>
      <c r="CR39" s="1233">
        <v>1635</v>
      </c>
      <c r="CS39" s="1233">
        <v>338816</v>
      </c>
      <c r="CT39" s="1233">
        <v>783</v>
      </c>
      <c r="CU39" s="1233">
        <v>704</v>
      </c>
      <c r="CV39" s="1233" t="s">
        <v>21</v>
      </c>
      <c r="CW39" s="1233">
        <v>350569</v>
      </c>
      <c r="CX39" s="1233">
        <v>220599</v>
      </c>
      <c r="CY39" s="1233">
        <v>125612</v>
      </c>
      <c r="CZ39" s="1284" t="s">
        <v>39</v>
      </c>
      <c r="DA39" s="1533" t="s">
        <v>25</v>
      </c>
      <c r="DB39" s="1281" t="s">
        <v>25</v>
      </c>
      <c r="DC39" s="1282" t="s">
        <v>25</v>
      </c>
      <c r="DD39" s="1315">
        <v>44136</v>
      </c>
      <c r="DE39" s="60" t="s">
        <v>21</v>
      </c>
      <c r="DF39" s="1233">
        <v>102</v>
      </c>
      <c r="DG39" s="1233" t="s">
        <v>21</v>
      </c>
      <c r="DH39" s="1233">
        <v>7585</v>
      </c>
      <c r="DI39" s="1233" t="s">
        <v>21</v>
      </c>
      <c r="DJ39" s="1233">
        <v>566</v>
      </c>
      <c r="DK39" s="1233">
        <v>329</v>
      </c>
      <c r="DL39" s="1233">
        <v>706</v>
      </c>
      <c r="DM39" s="1233">
        <v>121</v>
      </c>
      <c r="DN39" s="1233">
        <v>1282</v>
      </c>
      <c r="DO39" s="1233">
        <v>4387</v>
      </c>
      <c r="DP39" s="1233">
        <v>4803</v>
      </c>
      <c r="DQ39" s="1233">
        <v>263</v>
      </c>
      <c r="DR39" s="1233" t="s">
        <v>21</v>
      </c>
      <c r="DS39" s="1233">
        <v>46066</v>
      </c>
      <c r="DT39" s="153">
        <v>1249</v>
      </c>
      <c r="DU39" s="1284" t="s">
        <v>39</v>
      </c>
      <c r="DV39" s="1533" t="s">
        <v>25</v>
      </c>
      <c r="DW39" s="1281" t="s">
        <v>25</v>
      </c>
      <c r="DX39" s="1282" t="s">
        <v>25</v>
      </c>
      <c r="DY39" s="1315">
        <v>44136</v>
      </c>
      <c r="DZ39" s="1233" t="s">
        <v>21</v>
      </c>
      <c r="EA39" s="1233" t="s">
        <v>21</v>
      </c>
      <c r="EB39" s="1233">
        <v>319347</v>
      </c>
      <c r="EC39" s="1233">
        <v>313808</v>
      </c>
      <c r="ED39" s="1233">
        <v>130738</v>
      </c>
      <c r="EE39" s="1233">
        <v>92754</v>
      </c>
      <c r="EF39" s="1233">
        <v>1211</v>
      </c>
      <c r="EG39" s="1233">
        <v>17968</v>
      </c>
      <c r="EH39" s="1233">
        <v>75883</v>
      </c>
      <c r="EI39" s="1233">
        <v>82809</v>
      </c>
      <c r="EJ39" s="1233">
        <v>10436</v>
      </c>
      <c r="EK39" s="1233" t="s">
        <v>21</v>
      </c>
      <c r="EL39" s="1233">
        <v>1288790</v>
      </c>
      <c r="EM39" s="1233">
        <v>439744</v>
      </c>
      <c r="EN39" s="1233">
        <v>751853</v>
      </c>
      <c r="EO39" s="1233">
        <v>20875</v>
      </c>
      <c r="EP39" s="1284" t="s">
        <v>39</v>
      </c>
      <c r="EQ39" s="1533" t="s">
        <v>25</v>
      </c>
      <c r="ER39" s="1281" t="s">
        <v>25</v>
      </c>
      <c r="ES39" s="1282" t="s">
        <v>25</v>
      </c>
      <c r="ET39" s="1315">
        <v>44136</v>
      </c>
      <c r="EU39" s="1233">
        <v>4170</v>
      </c>
      <c r="EV39" s="1233" t="s">
        <v>21</v>
      </c>
      <c r="EW39" s="1233">
        <v>74197</v>
      </c>
      <c r="EX39" s="1233" t="s">
        <v>21</v>
      </c>
      <c r="EY39" s="1233">
        <v>4387</v>
      </c>
      <c r="EZ39" s="1233">
        <v>4425</v>
      </c>
      <c r="FA39" s="1233">
        <v>28163</v>
      </c>
      <c r="FB39" s="1233">
        <v>152010</v>
      </c>
      <c r="FC39" s="1233">
        <v>6943</v>
      </c>
      <c r="FD39" s="1233">
        <v>177</v>
      </c>
      <c r="FE39" s="1233">
        <v>3408</v>
      </c>
      <c r="FF39" s="1233">
        <v>22636</v>
      </c>
      <c r="FG39" s="1233">
        <v>24856</v>
      </c>
      <c r="FH39" s="1233">
        <v>34022</v>
      </c>
      <c r="FI39" s="1233">
        <v>886458</v>
      </c>
      <c r="FJ39" s="1233">
        <v>1316931</v>
      </c>
      <c r="FK39" s="1284" t="s">
        <v>39</v>
      </c>
      <c r="FL39" s="1533" t="s">
        <v>25</v>
      </c>
      <c r="FM39" s="1269"/>
    </row>
    <row r="40" spans="1:169" ht="14.25" customHeight="1">
      <c r="A40" s="1295" t="s">
        <v>25</v>
      </c>
      <c r="B40" s="1296" t="s">
        <v>25</v>
      </c>
      <c r="C40" s="1316">
        <v>44166</v>
      </c>
      <c r="D40" s="1232">
        <v>7362915</v>
      </c>
      <c r="E40" s="1232">
        <v>102429</v>
      </c>
      <c r="F40" s="1232">
        <v>113</v>
      </c>
      <c r="G40" s="1232">
        <v>6859</v>
      </c>
      <c r="H40" s="1232">
        <v>2070</v>
      </c>
      <c r="I40" s="1232">
        <v>24869</v>
      </c>
      <c r="J40" s="1232">
        <v>14264</v>
      </c>
      <c r="K40" s="1232">
        <v>10605</v>
      </c>
      <c r="L40" s="1232">
        <v>6055</v>
      </c>
      <c r="M40" s="1232">
        <v>19211</v>
      </c>
      <c r="N40" s="1232">
        <v>3</v>
      </c>
      <c r="O40" s="1232">
        <v>46535</v>
      </c>
      <c r="P40" s="1232" t="s">
        <v>21</v>
      </c>
      <c r="Q40" s="1232">
        <v>177</v>
      </c>
      <c r="R40" s="1232">
        <v>6330562</v>
      </c>
      <c r="S40" s="1232">
        <v>3110769</v>
      </c>
      <c r="T40" s="1298" t="s">
        <v>40</v>
      </c>
      <c r="U40" s="1537" t="s">
        <v>25</v>
      </c>
      <c r="V40" s="1295" t="s">
        <v>25</v>
      </c>
      <c r="W40" s="1296" t="s">
        <v>25</v>
      </c>
      <c r="X40" s="1316">
        <v>44166</v>
      </c>
      <c r="Y40" s="74">
        <v>3929640</v>
      </c>
      <c r="Z40" s="1232">
        <v>250754</v>
      </c>
      <c r="AA40" s="1232">
        <v>1237298</v>
      </c>
      <c r="AB40" s="1232">
        <v>2235720</v>
      </c>
      <c r="AC40" s="1232" t="s">
        <v>21</v>
      </c>
      <c r="AD40" s="1232">
        <v>643594</v>
      </c>
      <c r="AE40" s="1232">
        <v>4737007</v>
      </c>
      <c r="AF40" s="1232">
        <v>302173</v>
      </c>
      <c r="AG40" s="1232">
        <v>8181</v>
      </c>
      <c r="AH40" s="1232">
        <v>1959</v>
      </c>
      <c r="AI40" s="1232">
        <v>31389</v>
      </c>
      <c r="AJ40" s="1232">
        <v>160126</v>
      </c>
      <c r="AK40" s="1232">
        <v>174831</v>
      </c>
      <c r="AL40" s="1232">
        <v>806816</v>
      </c>
      <c r="AM40" s="1232">
        <v>3100</v>
      </c>
      <c r="AN40" s="1232">
        <v>897</v>
      </c>
      <c r="AO40" s="1298" t="s">
        <v>40</v>
      </c>
      <c r="AP40" s="1537" t="s">
        <v>25</v>
      </c>
      <c r="AQ40" s="1295" t="s">
        <v>25</v>
      </c>
      <c r="AR40" s="1296" t="s">
        <v>25</v>
      </c>
      <c r="AS40" s="1316">
        <v>44166</v>
      </c>
      <c r="AT40" s="74">
        <v>8381</v>
      </c>
      <c r="AU40" s="1232">
        <v>2029</v>
      </c>
      <c r="AV40" s="1232" t="s">
        <v>21</v>
      </c>
      <c r="AW40" s="1232" t="s">
        <v>21</v>
      </c>
      <c r="AX40" s="1232">
        <v>21029</v>
      </c>
      <c r="AY40" s="1232">
        <v>925</v>
      </c>
      <c r="AZ40" s="1232">
        <v>2557839</v>
      </c>
      <c r="BA40" s="1232">
        <v>15962</v>
      </c>
      <c r="BB40" s="1232">
        <v>2</v>
      </c>
      <c r="BC40" s="1232">
        <v>59</v>
      </c>
      <c r="BD40" s="1232">
        <v>59</v>
      </c>
      <c r="BE40" s="1232" t="s">
        <v>21</v>
      </c>
      <c r="BF40" s="1232">
        <v>569</v>
      </c>
      <c r="BG40" s="1232">
        <v>19613</v>
      </c>
      <c r="BH40" s="1232" t="s">
        <v>21</v>
      </c>
      <c r="BI40" s="1232" t="s">
        <v>21</v>
      </c>
      <c r="BJ40" s="1298" t="s">
        <v>40</v>
      </c>
      <c r="BK40" s="1537" t="s">
        <v>25</v>
      </c>
      <c r="BL40" s="1295" t="s">
        <v>25</v>
      </c>
      <c r="BM40" s="1296" t="s">
        <v>25</v>
      </c>
      <c r="BN40" s="1316">
        <v>44166</v>
      </c>
      <c r="BO40" s="1233">
        <v>156</v>
      </c>
      <c r="BP40" s="1233">
        <v>3</v>
      </c>
      <c r="BQ40" s="1232">
        <v>3</v>
      </c>
      <c r="BR40" s="1232">
        <v>2969</v>
      </c>
      <c r="BS40" s="1232" t="s">
        <v>21</v>
      </c>
      <c r="BT40" s="1232" t="s">
        <v>21</v>
      </c>
      <c r="BU40" s="1232">
        <v>168432</v>
      </c>
      <c r="BV40" s="1233">
        <v>3035</v>
      </c>
      <c r="BW40" s="1232">
        <v>285148</v>
      </c>
      <c r="BX40" s="1232">
        <v>9134</v>
      </c>
      <c r="BY40" s="1232">
        <v>712</v>
      </c>
      <c r="BZ40" s="1232">
        <v>151</v>
      </c>
      <c r="CA40" s="1232">
        <v>1450</v>
      </c>
      <c r="CB40" s="1232">
        <v>1306</v>
      </c>
      <c r="CC40" s="1232">
        <v>144</v>
      </c>
      <c r="CD40" s="1232" t="s">
        <v>21</v>
      </c>
      <c r="CE40" s="1298" t="s">
        <v>40</v>
      </c>
      <c r="CF40" s="1537" t="s">
        <v>25</v>
      </c>
      <c r="CG40" s="1295" t="s">
        <v>25</v>
      </c>
      <c r="CH40" s="1296" t="s">
        <v>25</v>
      </c>
      <c r="CI40" s="1316">
        <v>44166</v>
      </c>
      <c r="CJ40" s="74" t="s">
        <v>21</v>
      </c>
      <c r="CK40" s="1232">
        <v>27060</v>
      </c>
      <c r="CL40" s="1232">
        <v>3735</v>
      </c>
      <c r="CM40" s="1232">
        <v>30265</v>
      </c>
      <c r="CN40" s="1232">
        <v>497</v>
      </c>
      <c r="CO40" s="1232">
        <v>1705</v>
      </c>
      <c r="CP40" s="1232">
        <v>1</v>
      </c>
      <c r="CQ40" s="1232">
        <v>2490</v>
      </c>
      <c r="CR40" s="1232">
        <v>2732</v>
      </c>
      <c r="CS40" s="1232">
        <v>356073</v>
      </c>
      <c r="CT40" s="1232">
        <v>897</v>
      </c>
      <c r="CU40" s="1232">
        <v>763</v>
      </c>
      <c r="CV40" s="1232" t="s">
        <v>21</v>
      </c>
      <c r="CW40" s="1232">
        <v>383942</v>
      </c>
      <c r="CX40" s="1232">
        <v>244847</v>
      </c>
      <c r="CY40" s="1232">
        <v>117621</v>
      </c>
      <c r="CZ40" s="1298" t="s">
        <v>40</v>
      </c>
      <c r="DA40" s="1537" t="s">
        <v>25</v>
      </c>
      <c r="DB40" s="1295" t="s">
        <v>25</v>
      </c>
      <c r="DC40" s="1296" t="s">
        <v>25</v>
      </c>
      <c r="DD40" s="1316">
        <v>44166</v>
      </c>
      <c r="DE40" s="74" t="s">
        <v>21</v>
      </c>
      <c r="DF40" s="1232">
        <v>77</v>
      </c>
      <c r="DG40" s="1232" t="s">
        <v>21</v>
      </c>
      <c r="DH40" s="1232">
        <v>6572</v>
      </c>
      <c r="DI40" s="1232" t="s">
        <v>21</v>
      </c>
      <c r="DJ40" s="1232">
        <v>380</v>
      </c>
      <c r="DK40" s="1232">
        <v>232</v>
      </c>
      <c r="DL40" s="1232">
        <v>449</v>
      </c>
      <c r="DM40" s="1232">
        <v>114</v>
      </c>
      <c r="DN40" s="1232">
        <v>1409</v>
      </c>
      <c r="DO40" s="1232">
        <v>3511</v>
      </c>
      <c r="DP40" s="1232">
        <v>3845</v>
      </c>
      <c r="DQ40" s="1232">
        <v>256</v>
      </c>
      <c r="DR40" s="1232" t="s">
        <v>21</v>
      </c>
      <c r="DS40" s="1232">
        <v>43453</v>
      </c>
      <c r="DT40" s="361">
        <v>1109</v>
      </c>
      <c r="DU40" s="1298" t="s">
        <v>40</v>
      </c>
      <c r="DV40" s="1537" t="s">
        <v>25</v>
      </c>
      <c r="DW40" s="1295" t="s">
        <v>25</v>
      </c>
      <c r="DX40" s="1296" t="s">
        <v>25</v>
      </c>
      <c r="DY40" s="1316">
        <v>44166</v>
      </c>
      <c r="DZ40" s="1232" t="s">
        <v>21</v>
      </c>
      <c r="EA40" s="1232" t="s">
        <v>21</v>
      </c>
      <c r="EB40" s="1232">
        <v>338789</v>
      </c>
      <c r="EC40" s="1232">
        <v>334245</v>
      </c>
      <c r="ED40" s="1232">
        <v>136361</v>
      </c>
      <c r="EE40" s="1232">
        <v>85806</v>
      </c>
      <c r="EF40" s="1232">
        <v>1206</v>
      </c>
      <c r="EG40" s="1232">
        <v>20564</v>
      </c>
      <c r="EH40" s="1232">
        <v>80755</v>
      </c>
      <c r="EI40" s="1232">
        <v>88068</v>
      </c>
      <c r="EJ40" s="1232">
        <v>10830</v>
      </c>
      <c r="EK40" s="1232" t="s">
        <v>21</v>
      </c>
      <c r="EL40" s="1232">
        <v>1331869</v>
      </c>
      <c r="EM40" s="1232">
        <v>487356</v>
      </c>
      <c r="EN40" s="1232">
        <v>837898</v>
      </c>
      <c r="EO40" s="1232">
        <v>18240</v>
      </c>
      <c r="EP40" s="1298" t="s">
        <v>40</v>
      </c>
      <c r="EQ40" s="1537" t="s">
        <v>25</v>
      </c>
      <c r="ER40" s="1295" t="s">
        <v>25</v>
      </c>
      <c r="ES40" s="1296" t="s">
        <v>25</v>
      </c>
      <c r="ET40" s="1316">
        <v>44166</v>
      </c>
      <c r="EU40" s="1232">
        <v>4265</v>
      </c>
      <c r="EV40" s="1232" t="s">
        <v>21</v>
      </c>
      <c r="EW40" s="1232">
        <v>74941</v>
      </c>
      <c r="EX40" s="1232" t="s">
        <v>21</v>
      </c>
      <c r="EY40" s="1232">
        <v>70</v>
      </c>
      <c r="EZ40" s="1232">
        <v>4589</v>
      </c>
      <c r="FA40" s="1232">
        <v>27894</v>
      </c>
      <c r="FB40" s="1232">
        <v>225282</v>
      </c>
      <c r="FC40" s="1232">
        <v>7654</v>
      </c>
      <c r="FD40" s="1232">
        <v>172</v>
      </c>
      <c r="FE40" s="1232">
        <v>3585</v>
      </c>
      <c r="FF40" s="1232">
        <v>20727</v>
      </c>
      <c r="FG40" s="1232">
        <v>22757</v>
      </c>
      <c r="FH40" s="1232">
        <v>28625</v>
      </c>
      <c r="FI40" s="1232">
        <v>959979</v>
      </c>
      <c r="FJ40" s="1232">
        <v>1332415</v>
      </c>
      <c r="FK40" s="1298" t="s">
        <v>40</v>
      </c>
      <c r="FL40" s="1537" t="s">
        <v>25</v>
      </c>
      <c r="FM40" s="1269"/>
    </row>
    <row r="41" spans="1:169" ht="14.25" customHeight="1">
      <c r="A41" s="1260"/>
      <c r="B41" s="1260"/>
      <c r="C41" s="1260"/>
      <c r="D41" s="1543"/>
      <c r="E41" s="1543"/>
      <c r="F41" s="1543"/>
      <c r="G41" s="1543"/>
      <c r="H41" s="1543"/>
      <c r="I41" s="1543"/>
      <c r="J41" s="1543"/>
      <c r="K41" s="1543"/>
      <c r="L41" s="1543"/>
      <c r="M41" s="1543"/>
      <c r="N41" s="1543"/>
      <c r="O41" s="1543"/>
      <c r="P41" s="1543"/>
      <c r="Q41" s="1543"/>
      <c r="R41" s="2267"/>
      <c r="S41" s="2268"/>
      <c r="T41" s="1322"/>
      <c r="U41" s="1322"/>
      <c r="V41" s="1543"/>
      <c r="W41" s="1543"/>
      <c r="X41" s="1543"/>
      <c r="Y41" s="1543"/>
      <c r="Z41" s="1543"/>
      <c r="AA41" s="1543"/>
      <c r="AB41" s="1543"/>
      <c r="AC41" s="1543"/>
      <c r="AD41" s="1543"/>
      <c r="AE41" s="1543"/>
      <c r="AF41" s="1543"/>
      <c r="AG41" s="1543"/>
      <c r="AH41" s="1543"/>
      <c r="AI41" s="1543"/>
      <c r="AJ41" s="2267"/>
      <c r="AK41" s="2267"/>
      <c r="AL41" s="1543"/>
      <c r="AM41" s="1543"/>
      <c r="AN41" s="1543"/>
      <c r="AO41" s="1322"/>
      <c r="AP41" s="1322"/>
      <c r="AQ41" s="1543"/>
      <c r="AR41" s="1543"/>
      <c r="AS41" s="1543"/>
      <c r="AT41" s="1543"/>
      <c r="AU41" s="1543"/>
      <c r="AV41" s="1543"/>
      <c r="AW41" s="1543"/>
      <c r="AX41" s="1543"/>
      <c r="AY41" s="1543"/>
      <c r="AZ41" s="1543"/>
      <c r="BA41" s="1543"/>
      <c r="BB41" s="1543"/>
      <c r="BC41" s="1543"/>
      <c r="BD41" s="1543"/>
      <c r="BE41" s="1543"/>
      <c r="BF41" s="1543"/>
      <c r="BG41" s="1543"/>
      <c r="BH41" s="1543"/>
      <c r="BI41" s="1543"/>
      <c r="BJ41" s="1322"/>
      <c r="BK41" s="1322"/>
      <c r="BL41" s="1543"/>
      <c r="BM41" s="1543"/>
      <c r="BN41" s="1543"/>
      <c r="BO41" s="2267"/>
      <c r="BP41" s="2267"/>
      <c r="BQ41" s="1543"/>
      <c r="BR41" s="1543"/>
      <c r="BS41" s="1543"/>
      <c r="BT41" s="1543"/>
      <c r="BU41" s="2267"/>
      <c r="BV41" s="2267"/>
      <c r="BW41" s="2267"/>
      <c r="BX41" s="2267"/>
      <c r="BY41" s="1543"/>
      <c r="BZ41" s="1543"/>
      <c r="CA41" s="1543"/>
      <c r="CB41" s="1543"/>
      <c r="CC41" s="1543"/>
      <c r="CD41" s="1543"/>
      <c r="CE41" s="1322"/>
      <c r="CF41" s="1322"/>
      <c r="CG41" s="1543"/>
      <c r="CH41" s="1543"/>
      <c r="CI41" s="1543"/>
      <c r="CJ41" s="1543"/>
      <c r="CK41" s="1543"/>
      <c r="CL41" s="2268"/>
      <c r="CM41" s="2268"/>
      <c r="CN41" s="2268"/>
      <c r="CO41" s="2268"/>
      <c r="CP41" s="2268"/>
      <c r="CQ41" s="2269"/>
      <c r="CR41" s="1543"/>
      <c r="CS41" s="1543"/>
      <c r="CT41" s="1543"/>
      <c r="CU41" s="1543"/>
      <c r="CV41" s="1543"/>
      <c r="CW41" s="1543"/>
      <c r="CX41" s="1543"/>
      <c r="CY41" s="1543"/>
      <c r="CZ41" s="1322"/>
      <c r="DA41" s="1322"/>
      <c r="DB41" s="1543"/>
      <c r="DC41" s="1543"/>
      <c r="DD41" s="1543"/>
      <c r="DI41" s="1543"/>
      <c r="DJ41" s="1543"/>
      <c r="DK41" s="1543"/>
      <c r="DL41" s="1543"/>
      <c r="DM41" s="1543"/>
      <c r="DN41" s="1543"/>
      <c r="DO41" s="1543"/>
      <c r="DP41" s="1543"/>
      <c r="DQ41" s="1543"/>
      <c r="DR41" s="1543"/>
      <c r="DS41" s="1543"/>
      <c r="DT41" s="1543"/>
      <c r="DU41" s="1322"/>
      <c r="DV41" s="1322"/>
      <c r="DW41" s="1543"/>
      <c r="DX41" s="1543"/>
      <c r="DY41" s="1543"/>
      <c r="DZ41" s="1543"/>
      <c r="EA41" s="1543"/>
      <c r="EB41" s="1543"/>
      <c r="EC41" s="1543"/>
      <c r="ED41" s="1543"/>
      <c r="EE41" s="1543"/>
      <c r="EF41" s="1543"/>
      <c r="EG41" s="1543"/>
      <c r="EH41" s="1543"/>
      <c r="EI41" s="1543"/>
      <c r="EJ41" s="1543"/>
      <c r="EK41" s="1543"/>
      <c r="EL41" s="1543"/>
      <c r="EM41" s="1543"/>
      <c r="EN41" s="1543"/>
      <c r="EO41" s="1543"/>
      <c r="EP41" s="1322"/>
      <c r="EQ41" s="1322"/>
      <c r="ER41" s="1543"/>
      <c r="ES41" s="1543"/>
      <c r="ET41" s="1543"/>
      <c r="EU41" s="1543"/>
      <c r="EV41" s="1543"/>
      <c r="EW41" s="1543"/>
      <c r="EX41" s="1543"/>
      <c r="EY41" s="1543"/>
      <c r="EZ41" s="1543"/>
      <c r="FA41" s="1543"/>
      <c r="FB41" s="1543" t="s">
        <v>1480</v>
      </c>
      <c r="FC41" s="2268"/>
      <c r="FD41" s="2268"/>
      <c r="FE41" s="2268"/>
      <c r="FF41" s="2268"/>
      <c r="FG41" s="2268"/>
      <c r="FH41" s="2269"/>
      <c r="FI41" s="1543"/>
      <c r="FJ41" s="1543"/>
      <c r="FK41" s="1322"/>
      <c r="FL41" s="1322"/>
      <c r="FM41" s="1543"/>
    </row>
    <row r="42" spans="1:169" s="2273" customFormat="1" ht="19.5" customHeight="1">
      <c r="A42" s="2618" t="s">
        <v>734</v>
      </c>
      <c r="B42" s="2588"/>
      <c r="C42" s="2589"/>
      <c r="D42" s="2270" t="s">
        <v>1059</v>
      </c>
      <c r="E42" s="2005"/>
      <c r="F42" s="2156" t="s">
        <v>1481</v>
      </c>
      <c r="G42" s="2271"/>
      <c r="H42" s="1471"/>
      <c r="I42" s="1471"/>
      <c r="J42" s="1471"/>
      <c r="K42" s="2272" t="s">
        <v>741</v>
      </c>
      <c r="L42" s="1471" t="s">
        <v>723</v>
      </c>
      <c r="M42" s="1471"/>
      <c r="N42" s="1471" t="s">
        <v>1183</v>
      </c>
      <c r="O42" s="1471" t="s">
        <v>1183</v>
      </c>
      <c r="P42" s="1344"/>
      <c r="Q42" s="1344"/>
      <c r="R42" s="1344"/>
      <c r="T42" s="2611" t="s">
        <v>694</v>
      </c>
      <c r="U42" s="2787"/>
      <c r="V42" s="2618" t="s">
        <v>734</v>
      </c>
      <c r="W42" s="2588"/>
      <c r="X42" s="2589"/>
      <c r="Y42" s="2274" t="s">
        <v>1060</v>
      </c>
      <c r="Z42" s="1957"/>
      <c r="AA42" s="2262"/>
      <c r="AB42" s="1344"/>
      <c r="AC42" s="2262" t="s">
        <v>1061</v>
      </c>
      <c r="AD42" s="1471"/>
      <c r="AE42" s="1941" t="s">
        <v>1462</v>
      </c>
      <c r="AF42" s="2272" t="s">
        <v>741</v>
      </c>
      <c r="AG42" s="1344"/>
      <c r="AH42" s="1344"/>
      <c r="AI42" s="1344"/>
      <c r="AJ42" s="1344"/>
      <c r="AK42" s="1344"/>
      <c r="AL42" s="1344"/>
      <c r="AM42" s="1344"/>
      <c r="AN42" s="2275"/>
      <c r="AO42" s="2611" t="s">
        <v>694</v>
      </c>
      <c r="AP42" s="2787"/>
      <c r="AQ42" s="2618" t="s">
        <v>734</v>
      </c>
      <c r="AR42" s="2588"/>
      <c r="AS42" s="2589"/>
      <c r="AT42" s="2262" t="s">
        <v>1062</v>
      </c>
      <c r="AU42" s="1513"/>
      <c r="AV42" s="1941" t="s">
        <v>1482</v>
      </c>
      <c r="AW42" s="2276"/>
      <c r="AX42" s="1471"/>
      <c r="AY42" s="1471"/>
      <c r="AZ42" s="1471"/>
      <c r="BA42" s="2272" t="s">
        <v>741</v>
      </c>
      <c r="BB42" s="1471" t="s">
        <v>723</v>
      </c>
      <c r="BC42" s="1471" t="s">
        <v>1183</v>
      </c>
      <c r="BD42" s="1471" t="s">
        <v>1183</v>
      </c>
      <c r="BE42" s="1471" t="s">
        <v>1183</v>
      </c>
      <c r="BF42" s="2277"/>
      <c r="BG42" s="2277"/>
      <c r="BH42" s="1344"/>
      <c r="BI42" s="2262" t="s">
        <v>712</v>
      </c>
      <c r="BJ42" s="2611" t="s">
        <v>694</v>
      </c>
      <c r="BK42" s="2787"/>
      <c r="BL42" s="2618" t="s">
        <v>734</v>
      </c>
      <c r="BM42" s="2588"/>
      <c r="BN42" s="2589"/>
      <c r="BO42" s="2262" t="s">
        <v>1063</v>
      </c>
      <c r="BP42" s="1345"/>
      <c r="BQ42" s="1941" t="s">
        <v>1483</v>
      </c>
      <c r="BR42" s="1471"/>
      <c r="BS42" s="1344"/>
      <c r="BT42" s="1344"/>
      <c r="BU42" s="1344"/>
      <c r="BV42" s="2272" t="s">
        <v>741</v>
      </c>
      <c r="BW42" s="1344"/>
      <c r="BX42" s="1344"/>
      <c r="BY42" s="1344"/>
      <c r="BZ42" s="1344"/>
      <c r="CA42" s="1344"/>
      <c r="CB42" s="1344"/>
      <c r="CC42" s="1344"/>
      <c r="CD42" s="2275"/>
      <c r="CE42" s="2611" t="s">
        <v>694</v>
      </c>
      <c r="CF42" s="2787"/>
      <c r="CG42" s="2618" t="s">
        <v>734</v>
      </c>
      <c r="CH42" s="2588"/>
      <c r="CI42" s="2589"/>
      <c r="CJ42" s="2262" t="s">
        <v>1064</v>
      </c>
      <c r="CK42" s="1471"/>
      <c r="CL42" s="1941" t="s">
        <v>1484</v>
      </c>
      <c r="CM42" s="2278"/>
      <c r="CN42" s="2278"/>
      <c r="CO42" s="1344"/>
      <c r="CP42" s="1344"/>
      <c r="CQ42" s="2272" t="s">
        <v>741</v>
      </c>
      <c r="CR42" s="1471" t="s">
        <v>723</v>
      </c>
      <c r="CS42" s="1471"/>
      <c r="CT42" s="1471" t="s">
        <v>1183</v>
      </c>
      <c r="CU42" s="1471" t="s">
        <v>1183</v>
      </c>
      <c r="CV42" s="1471"/>
      <c r="CW42" s="1471"/>
      <c r="CX42" s="1471"/>
      <c r="CY42" s="1471" t="s">
        <v>1183</v>
      </c>
      <c r="CZ42" s="2611" t="s">
        <v>694</v>
      </c>
      <c r="DA42" s="2787"/>
      <c r="DB42" s="2618" t="s">
        <v>734</v>
      </c>
      <c r="DC42" s="2588"/>
      <c r="DD42" s="2589"/>
      <c r="DE42" s="2262" t="s">
        <v>1065</v>
      </c>
      <c r="DF42" s="1471"/>
      <c r="DG42" s="1941" t="s">
        <v>1485</v>
      </c>
      <c r="DH42" s="1471"/>
      <c r="DI42" s="1344"/>
      <c r="DJ42" s="1471"/>
      <c r="DK42" s="1471"/>
      <c r="DL42" s="2272" t="s">
        <v>741</v>
      </c>
      <c r="DM42" s="1471" t="s">
        <v>1183</v>
      </c>
      <c r="DN42" s="1344"/>
      <c r="DO42" s="1471"/>
      <c r="DP42" s="1471" t="s">
        <v>1183</v>
      </c>
      <c r="DQ42" s="1471" t="s">
        <v>1183</v>
      </c>
      <c r="DR42" s="1344"/>
      <c r="DS42" s="1471"/>
      <c r="DT42" s="1471" t="s">
        <v>1183</v>
      </c>
      <c r="DU42" s="2611" t="s">
        <v>694</v>
      </c>
      <c r="DV42" s="2787"/>
      <c r="DW42" s="2618" t="s">
        <v>734</v>
      </c>
      <c r="DX42" s="2588"/>
      <c r="DY42" s="2589"/>
      <c r="DZ42" s="2262" t="s">
        <v>1066</v>
      </c>
      <c r="EA42" s="1344"/>
      <c r="EB42" s="1471"/>
      <c r="EC42" s="1941" t="s">
        <v>1486</v>
      </c>
      <c r="ED42" s="1471"/>
      <c r="EE42" s="1471"/>
      <c r="EF42" s="1471"/>
      <c r="EG42" s="2272" t="s">
        <v>741</v>
      </c>
      <c r="EH42" s="1471"/>
      <c r="EI42" s="1471" t="s">
        <v>1183</v>
      </c>
      <c r="EJ42" s="1471" t="s">
        <v>1183</v>
      </c>
      <c r="EK42" s="1471"/>
      <c r="EL42" s="1471"/>
      <c r="EM42" s="1471"/>
      <c r="EN42" s="1471" t="s">
        <v>1183</v>
      </c>
      <c r="EO42" s="1738"/>
      <c r="EP42" s="2611" t="s">
        <v>694</v>
      </c>
      <c r="EQ42" s="2787"/>
      <c r="ER42" s="2618" t="s">
        <v>734</v>
      </c>
      <c r="ES42" s="2588"/>
      <c r="ET42" s="2589"/>
      <c r="EU42" s="1470" t="s">
        <v>1463</v>
      </c>
      <c r="EV42" s="1471"/>
      <c r="EW42" s="1513" t="s">
        <v>1412</v>
      </c>
      <c r="EX42" s="1471"/>
      <c r="EY42" s="1471"/>
      <c r="EZ42" s="1471"/>
      <c r="FA42" s="1471"/>
      <c r="FB42" s="2272" t="s">
        <v>741</v>
      </c>
      <c r="FC42" s="1344"/>
      <c r="FD42" s="1344"/>
      <c r="FE42" s="1344"/>
      <c r="FF42" s="1344"/>
      <c r="FG42" s="1344"/>
      <c r="FH42" s="1344"/>
      <c r="FI42" s="1471" t="s">
        <v>723</v>
      </c>
      <c r="FJ42" s="2279"/>
      <c r="FK42" s="2611" t="s">
        <v>694</v>
      </c>
      <c r="FL42" s="2787"/>
      <c r="FM42" s="1732"/>
    </row>
    <row r="43" spans="1:169" s="2273" customFormat="1" ht="17.25" customHeight="1">
      <c r="A43" s="2700"/>
      <c r="B43" s="2700"/>
      <c r="C43" s="2701"/>
      <c r="D43" s="1475" t="s">
        <v>10</v>
      </c>
      <c r="E43" s="1475" t="s">
        <v>11</v>
      </c>
      <c r="F43" s="1475" t="s">
        <v>1410</v>
      </c>
      <c r="G43" s="1475" t="s">
        <v>371</v>
      </c>
      <c r="H43" s="1475" t="s">
        <v>12</v>
      </c>
      <c r="I43" s="1475" t="s">
        <v>13</v>
      </c>
      <c r="J43" s="1475" t="s">
        <v>14</v>
      </c>
      <c r="K43" s="1475" t="s">
        <v>15</v>
      </c>
      <c r="L43" s="1475" t="s">
        <v>303</v>
      </c>
      <c r="M43" s="1475" t="s">
        <v>351</v>
      </c>
      <c r="N43" s="1475" t="s">
        <v>351</v>
      </c>
      <c r="O43" s="1475" t="s">
        <v>17</v>
      </c>
      <c r="P43" s="1475" t="s">
        <v>18</v>
      </c>
      <c r="Q43" s="1475" t="s">
        <v>19</v>
      </c>
      <c r="R43" s="1475" t="s">
        <v>87</v>
      </c>
      <c r="S43" s="1475" t="s">
        <v>785</v>
      </c>
      <c r="T43" s="2788"/>
      <c r="U43" s="2789"/>
      <c r="V43" s="2700"/>
      <c r="W43" s="2700"/>
      <c r="X43" s="2701"/>
      <c r="Y43" s="1475" t="s">
        <v>87</v>
      </c>
      <c r="Z43" s="1475" t="s">
        <v>785</v>
      </c>
      <c r="AA43" s="1479" t="s">
        <v>5</v>
      </c>
      <c r="AB43" s="1479" t="s">
        <v>7</v>
      </c>
      <c r="AC43" s="1475" t="s">
        <v>219</v>
      </c>
      <c r="AD43" s="1475" t="s">
        <v>345</v>
      </c>
      <c r="AE43" s="1475" t="s">
        <v>293</v>
      </c>
      <c r="AF43" s="1475" t="s">
        <v>294</v>
      </c>
      <c r="AG43" s="1475" t="s">
        <v>295</v>
      </c>
      <c r="AH43" s="1975" t="s">
        <v>369</v>
      </c>
      <c r="AI43" s="1975" t="s">
        <v>1196</v>
      </c>
      <c r="AJ43" s="1475" t="s">
        <v>349</v>
      </c>
      <c r="AK43" s="1475" t="s">
        <v>350</v>
      </c>
      <c r="AL43" s="1975" t="s">
        <v>323</v>
      </c>
      <c r="AM43" s="1475" t="s">
        <v>10</v>
      </c>
      <c r="AN43" s="1475" t="s">
        <v>11</v>
      </c>
      <c r="AO43" s="2788"/>
      <c r="AP43" s="2789"/>
      <c r="AQ43" s="2700"/>
      <c r="AR43" s="2700"/>
      <c r="AS43" s="2701"/>
      <c r="AT43" s="1475" t="s">
        <v>350</v>
      </c>
      <c r="AU43" s="1975" t="s">
        <v>323</v>
      </c>
      <c r="AV43" s="1475" t="s">
        <v>10</v>
      </c>
      <c r="AW43" s="1475" t="s">
        <v>11</v>
      </c>
      <c r="AX43" s="1475" t="s">
        <v>371</v>
      </c>
      <c r="AY43" s="1475" t="s">
        <v>12</v>
      </c>
      <c r="AZ43" s="1475" t="s">
        <v>13</v>
      </c>
      <c r="BA43" s="1475" t="s">
        <v>303</v>
      </c>
      <c r="BB43" s="1475" t="s">
        <v>351</v>
      </c>
      <c r="BC43" s="1475" t="s">
        <v>351</v>
      </c>
      <c r="BD43" s="1475" t="s">
        <v>17</v>
      </c>
      <c r="BE43" s="1475" t="s">
        <v>87</v>
      </c>
      <c r="BF43" s="1475" t="s">
        <v>785</v>
      </c>
      <c r="BG43" s="1475" t="s">
        <v>5</v>
      </c>
      <c r="BH43" s="1475" t="s">
        <v>7</v>
      </c>
      <c r="BI43" s="1475" t="s">
        <v>219</v>
      </c>
      <c r="BJ43" s="2788"/>
      <c r="BK43" s="2789"/>
      <c r="BL43" s="2700"/>
      <c r="BM43" s="2700"/>
      <c r="BN43" s="2701"/>
      <c r="BO43" s="1475" t="s">
        <v>299</v>
      </c>
      <c r="BP43" s="1975" t="s">
        <v>1196</v>
      </c>
      <c r="BQ43" s="1475" t="s">
        <v>1197</v>
      </c>
      <c r="BR43" s="1475" t="s">
        <v>349</v>
      </c>
      <c r="BS43" s="1475" t="s">
        <v>350</v>
      </c>
      <c r="BT43" s="1975" t="s">
        <v>323</v>
      </c>
      <c r="BU43" s="1475" t="s">
        <v>10</v>
      </c>
      <c r="BV43" s="1475" t="s">
        <v>11</v>
      </c>
      <c r="BW43" s="1475" t="s">
        <v>371</v>
      </c>
      <c r="BX43" s="1475" t="s">
        <v>12</v>
      </c>
      <c r="BY43" s="1475" t="s">
        <v>13</v>
      </c>
      <c r="BZ43" s="1475" t="s">
        <v>15</v>
      </c>
      <c r="CA43" s="1475" t="s">
        <v>303</v>
      </c>
      <c r="CB43" s="1475" t="s">
        <v>351</v>
      </c>
      <c r="CC43" s="1475" t="s">
        <v>351</v>
      </c>
      <c r="CD43" s="1475" t="s">
        <v>17</v>
      </c>
      <c r="CE43" s="2788"/>
      <c r="CF43" s="2789"/>
      <c r="CG43" s="2700"/>
      <c r="CH43" s="2700"/>
      <c r="CI43" s="2701"/>
      <c r="CJ43" s="1475" t="s">
        <v>345</v>
      </c>
      <c r="CK43" s="1475" t="s">
        <v>293</v>
      </c>
      <c r="CL43" s="1475" t="s">
        <v>294</v>
      </c>
      <c r="CM43" s="1475" t="s">
        <v>295</v>
      </c>
      <c r="CN43" s="1475" t="s">
        <v>346</v>
      </c>
      <c r="CO43" s="1975" t="s">
        <v>369</v>
      </c>
      <c r="CP43" s="1475" t="s">
        <v>298</v>
      </c>
      <c r="CQ43" s="1475" t="s">
        <v>299</v>
      </c>
      <c r="CR43" s="1975" t="s">
        <v>1196</v>
      </c>
      <c r="CS43" s="1475" t="s">
        <v>1197</v>
      </c>
      <c r="CT43" s="1475" t="s">
        <v>349</v>
      </c>
      <c r="CU43" s="1475" t="s">
        <v>350</v>
      </c>
      <c r="CV43" s="1475" t="s">
        <v>10</v>
      </c>
      <c r="CW43" s="1475" t="s">
        <v>11</v>
      </c>
      <c r="CX43" s="1475" t="s">
        <v>371</v>
      </c>
      <c r="CY43" s="1475" t="s">
        <v>12</v>
      </c>
      <c r="CZ43" s="2788"/>
      <c r="DA43" s="2789"/>
      <c r="DB43" s="2700"/>
      <c r="DC43" s="2700"/>
      <c r="DD43" s="2701"/>
      <c r="DE43" s="1475" t="s">
        <v>219</v>
      </c>
      <c r="DF43" s="1475" t="s">
        <v>345</v>
      </c>
      <c r="DG43" s="1475" t="s">
        <v>736</v>
      </c>
      <c r="DH43" s="1475" t="s">
        <v>293</v>
      </c>
      <c r="DI43" s="1475" t="s">
        <v>294</v>
      </c>
      <c r="DJ43" s="1475" t="s">
        <v>295</v>
      </c>
      <c r="DK43" s="1475" t="s">
        <v>346</v>
      </c>
      <c r="DL43" s="1975" t="s">
        <v>369</v>
      </c>
      <c r="DM43" s="1475" t="s">
        <v>299</v>
      </c>
      <c r="DN43" s="1475" t="s">
        <v>1197</v>
      </c>
      <c r="DO43" s="1475" t="s">
        <v>349</v>
      </c>
      <c r="DP43" s="1475" t="s">
        <v>350</v>
      </c>
      <c r="DQ43" s="1475" t="s">
        <v>11</v>
      </c>
      <c r="DR43" s="1475" t="s">
        <v>371</v>
      </c>
      <c r="DS43" s="1475" t="s">
        <v>303</v>
      </c>
      <c r="DT43" s="1475" t="s">
        <v>351</v>
      </c>
      <c r="DU43" s="2788"/>
      <c r="DV43" s="2789"/>
      <c r="DW43" s="2700"/>
      <c r="DX43" s="2700"/>
      <c r="DY43" s="2701"/>
      <c r="DZ43" s="1475" t="s">
        <v>293</v>
      </c>
      <c r="EA43" s="1475" t="s">
        <v>294</v>
      </c>
      <c r="EB43" s="1475" t="s">
        <v>295</v>
      </c>
      <c r="EC43" s="1475" t="s">
        <v>346</v>
      </c>
      <c r="ED43" s="1975" t="s">
        <v>369</v>
      </c>
      <c r="EE43" s="1475" t="s">
        <v>299</v>
      </c>
      <c r="EF43" s="1475" t="s">
        <v>1197</v>
      </c>
      <c r="EG43" s="1475" t="s">
        <v>349</v>
      </c>
      <c r="EH43" s="1475" t="s">
        <v>350</v>
      </c>
      <c r="EI43" s="1475" t="s">
        <v>10</v>
      </c>
      <c r="EJ43" s="1475" t="s">
        <v>371</v>
      </c>
      <c r="EK43" s="1475" t="s">
        <v>12</v>
      </c>
      <c r="EL43" s="1475" t="s">
        <v>13</v>
      </c>
      <c r="EM43" s="1475" t="s">
        <v>14</v>
      </c>
      <c r="EN43" s="1475" t="s">
        <v>15</v>
      </c>
      <c r="EO43" s="1475" t="s">
        <v>303</v>
      </c>
      <c r="EP43" s="2788"/>
      <c r="EQ43" s="2789"/>
      <c r="ER43" s="2700"/>
      <c r="ES43" s="2700"/>
      <c r="ET43" s="2701"/>
      <c r="EU43" s="1475" t="s">
        <v>219</v>
      </c>
      <c r="EV43" s="1475" t="s">
        <v>345</v>
      </c>
      <c r="EW43" s="1475" t="s">
        <v>293</v>
      </c>
      <c r="EX43" s="1475" t="s">
        <v>294</v>
      </c>
      <c r="EY43" s="1475" t="s">
        <v>298</v>
      </c>
      <c r="EZ43" s="1475" t="s">
        <v>299</v>
      </c>
      <c r="FA43" s="1975" t="s">
        <v>1196</v>
      </c>
      <c r="FB43" s="1475" t="s">
        <v>1197</v>
      </c>
      <c r="FC43" s="1475" t="s">
        <v>349</v>
      </c>
      <c r="FD43" s="1475" t="s">
        <v>350</v>
      </c>
      <c r="FE43" s="1975" t="s">
        <v>323</v>
      </c>
      <c r="FF43" s="1475" t="s">
        <v>11</v>
      </c>
      <c r="FG43" s="1475" t="s">
        <v>1410</v>
      </c>
      <c r="FH43" s="1475" t="s">
        <v>371</v>
      </c>
      <c r="FI43" s="1475" t="s">
        <v>12</v>
      </c>
      <c r="FJ43" s="1475" t="s">
        <v>13</v>
      </c>
      <c r="FK43" s="2788"/>
      <c r="FL43" s="2789"/>
      <c r="FM43" s="1732"/>
    </row>
    <row r="44" spans="1:169" s="2273" customFormat="1" ht="16.5" customHeight="1">
      <c r="A44" s="2700"/>
      <c r="B44" s="2700"/>
      <c r="C44" s="2701"/>
      <c r="D44" s="1479"/>
      <c r="E44" s="1976" t="s">
        <v>711</v>
      </c>
      <c r="F44" s="1479"/>
      <c r="G44" s="1479" t="s">
        <v>1470</v>
      </c>
      <c r="H44" s="1479"/>
      <c r="I44" s="1479"/>
      <c r="J44" s="1479"/>
      <c r="K44" s="1479"/>
      <c r="L44" s="1479"/>
      <c r="M44" s="1479" t="s">
        <v>1467</v>
      </c>
      <c r="N44" s="1479" t="s">
        <v>1468</v>
      </c>
      <c r="O44" s="1479"/>
      <c r="P44" s="1354"/>
      <c r="Q44" s="1479"/>
      <c r="R44" s="1354"/>
      <c r="S44" s="1354"/>
      <c r="T44" s="2788"/>
      <c r="U44" s="2789"/>
      <c r="V44" s="2700"/>
      <c r="W44" s="2700"/>
      <c r="X44" s="2701"/>
      <c r="Y44" s="1354"/>
      <c r="Z44" s="1354"/>
      <c r="AA44" s="1479"/>
      <c r="AB44" s="1479"/>
      <c r="AC44" s="1479" t="s">
        <v>9</v>
      </c>
      <c r="AD44" s="1479" t="s">
        <v>9</v>
      </c>
      <c r="AE44" s="1479"/>
      <c r="AF44" s="1479"/>
      <c r="AG44" s="1479"/>
      <c r="AH44" s="1479"/>
      <c r="AI44" s="1479"/>
      <c r="AJ44" s="1479" t="s">
        <v>354</v>
      </c>
      <c r="AK44" s="1479" t="s">
        <v>355</v>
      </c>
      <c r="AL44" s="1479" t="s">
        <v>388</v>
      </c>
      <c r="AM44" s="1479"/>
      <c r="AN44" s="1976" t="s">
        <v>711</v>
      </c>
      <c r="AO44" s="2788"/>
      <c r="AP44" s="2789"/>
      <c r="AQ44" s="2700"/>
      <c r="AR44" s="2700"/>
      <c r="AS44" s="2701"/>
      <c r="AT44" s="1479" t="s">
        <v>355</v>
      </c>
      <c r="AU44" s="1479" t="s">
        <v>388</v>
      </c>
      <c r="AV44" s="1479"/>
      <c r="AW44" s="1976" t="s">
        <v>711</v>
      </c>
      <c r="AX44" s="1479" t="s">
        <v>1470</v>
      </c>
      <c r="AY44" s="1479"/>
      <c r="AZ44" s="1479"/>
      <c r="BA44" s="1479"/>
      <c r="BB44" s="1479" t="s">
        <v>1467</v>
      </c>
      <c r="BC44" s="1479" t="s">
        <v>1468</v>
      </c>
      <c r="BD44" s="1479"/>
      <c r="BE44" s="1354"/>
      <c r="BF44" s="1354"/>
      <c r="BG44" s="1479"/>
      <c r="BH44" s="1479"/>
      <c r="BI44" s="1479" t="s">
        <v>9</v>
      </c>
      <c r="BJ44" s="2788"/>
      <c r="BK44" s="2789"/>
      <c r="BL44" s="2700"/>
      <c r="BM44" s="2700"/>
      <c r="BN44" s="2701"/>
      <c r="BO44" s="1479" t="s">
        <v>1183</v>
      </c>
      <c r="BP44" s="1479"/>
      <c r="BQ44" s="1479"/>
      <c r="BR44" s="1479" t="s">
        <v>354</v>
      </c>
      <c r="BS44" s="1479" t="s">
        <v>355</v>
      </c>
      <c r="BT44" s="1479" t="s">
        <v>388</v>
      </c>
      <c r="BU44" s="1479"/>
      <c r="BV44" s="1976" t="s">
        <v>711</v>
      </c>
      <c r="BW44" s="1479" t="s">
        <v>1470</v>
      </c>
      <c r="BX44" s="1479"/>
      <c r="BY44" s="1479"/>
      <c r="BZ44" s="1479"/>
      <c r="CA44" s="1479"/>
      <c r="CB44" s="1479" t="s">
        <v>1467</v>
      </c>
      <c r="CC44" s="1479" t="s">
        <v>1468</v>
      </c>
      <c r="CD44" s="1479"/>
      <c r="CE44" s="2788"/>
      <c r="CF44" s="2789"/>
      <c r="CG44" s="2700"/>
      <c r="CH44" s="2700"/>
      <c r="CI44" s="2701"/>
      <c r="CJ44" s="1479" t="s">
        <v>9</v>
      </c>
      <c r="CK44" s="1479"/>
      <c r="CL44" s="1479"/>
      <c r="CM44" s="1479"/>
      <c r="CN44" s="1479"/>
      <c r="CO44" s="1479"/>
      <c r="CP44" s="1479" t="s">
        <v>1183</v>
      </c>
      <c r="CQ44" s="1479" t="s">
        <v>1183</v>
      </c>
      <c r="CR44" s="1479"/>
      <c r="CS44" s="1479"/>
      <c r="CT44" s="1479" t="s">
        <v>354</v>
      </c>
      <c r="CU44" s="1479" t="s">
        <v>355</v>
      </c>
      <c r="CV44" s="1479"/>
      <c r="CW44" s="1976" t="s">
        <v>711</v>
      </c>
      <c r="CX44" s="1479" t="s">
        <v>1470</v>
      </c>
      <c r="CY44" s="1479"/>
      <c r="CZ44" s="2788"/>
      <c r="DA44" s="2789"/>
      <c r="DB44" s="2700"/>
      <c r="DC44" s="2700"/>
      <c r="DD44" s="2701"/>
      <c r="DE44" s="1479" t="s">
        <v>9</v>
      </c>
      <c r="DF44" s="1479" t="s">
        <v>9</v>
      </c>
      <c r="DG44" s="1479"/>
      <c r="DH44" s="1479"/>
      <c r="DI44" s="1479"/>
      <c r="DJ44" s="1479"/>
      <c r="DK44" s="1479"/>
      <c r="DL44" s="1479"/>
      <c r="DM44" s="1479" t="s">
        <v>1183</v>
      </c>
      <c r="DN44" s="1479"/>
      <c r="DO44" s="1479" t="s">
        <v>354</v>
      </c>
      <c r="DP44" s="1479" t="s">
        <v>355</v>
      </c>
      <c r="DQ44" s="1976" t="s">
        <v>711</v>
      </c>
      <c r="DR44" s="1479" t="s">
        <v>1470</v>
      </c>
      <c r="DS44" s="1479"/>
      <c r="DT44" s="1479" t="s">
        <v>1467</v>
      </c>
      <c r="DU44" s="2788"/>
      <c r="DV44" s="2789"/>
      <c r="DW44" s="2700"/>
      <c r="DX44" s="2700"/>
      <c r="DY44" s="2701"/>
      <c r="DZ44" s="1479"/>
      <c r="EA44" s="1479"/>
      <c r="EB44" s="1479"/>
      <c r="EC44" s="1479"/>
      <c r="ED44" s="1479"/>
      <c r="EE44" s="1479" t="s">
        <v>1183</v>
      </c>
      <c r="EF44" s="1479"/>
      <c r="EG44" s="1479" t="s">
        <v>354</v>
      </c>
      <c r="EH44" s="1479" t="s">
        <v>355</v>
      </c>
      <c r="EI44" s="1479"/>
      <c r="EJ44" s="1479" t="s">
        <v>1470</v>
      </c>
      <c r="EK44" s="1479"/>
      <c r="EL44" s="1479"/>
      <c r="EM44" s="1479"/>
      <c r="EN44" s="1479"/>
      <c r="EO44" s="1479"/>
      <c r="EP44" s="2788"/>
      <c r="EQ44" s="2789"/>
      <c r="ER44" s="2700"/>
      <c r="ES44" s="2700"/>
      <c r="ET44" s="2701"/>
      <c r="EU44" s="1479" t="s">
        <v>9</v>
      </c>
      <c r="EV44" s="1479" t="s">
        <v>9</v>
      </c>
      <c r="EW44" s="1479"/>
      <c r="EX44" s="1479"/>
      <c r="EY44" s="1479" t="s">
        <v>1183</v>
      </c>
      <c r="EZ44" s="1479" t="s">
        <v>1183</v>
      </c>
      <c r="FA44" s="1479"/>
      <c r="FB44" s="1479"/>
      <c r="FC44" s="1479" t="s">
        <v>354</v>
      </c>
      <c r="FD44" s="1479" t="s">
        <v>355</v>
      </c>
      <c r="FE44" s="1479" t="s">
        <v>388</v>
      </c>
      <c r="FF44" s="1976" t="s">
        <v>711</v>
      </c>
      <c r="FG44" s="1479"/>
      <c r="FH44" s="1479" t="s">
        <v>1470</v>
      </c>
      <c r="FI44" s="1479"/>
      <c r="FJ44" s="1479"/>
      <c r="FK44" s="2788"/>
      <c r="FL44" s="2789"/>
      <c r="FM44" s="1474"/>
    </row>
    <row r="45" spans="1:169" s="1255" customFormat="1" ht="16" customHeight="1">
      <c r="A45" s="2700"/>
      <c r="B45" s="2700"/>
      <c r="C45" s="2701"/>
      <c r="D45" s="1352"/>
      <c r="E45" s="1352" t="s">
        <v>1201</v>
      </c>
      <c r="F45" s="1352"/>
      <c r="G45" s="1358"/>
      <c r="H45" s="1358"/>
      <c r="I45" s="1358" t="s">
        <v>1413</v>
      </c>
      <c r="J45" s="1352" t="s">
        <v>1475</v>
      </c>
      <c r="K45" s="1358"/>
      <c r="L45" s="1358" t="s">
        <v>1376</v>
      </c>
      <c r="M45" s="1358"/>
      <c r="N45" s="1358"/>
      <c r="O45" s="1352"/>
      <c r="P45" s="1352"/>
      <c r="Q45" s="1352"/>
      <c r="R45" s="1352"/>
      <c r="S45" s="2823" t="s">
        <v>1469</v>
      </c>
      <c r="T45" s="2788"/>
      <c r="U45" s="2789"/>
      <c r="V45" s="2700"/>
      <c r="W45" s="2700"/>
      <c r="X45" s="2701"/>
      <c r="Y45" s="1352"/>
      <c r="Z45" s="2823" t="s">
        <v>1469</v>
      </c>
      <c r="AA45" s="1358"/>
      <c r="AB45" s="1352"/>
      <c r="AC45" s="1358" t="s">
        <v>1375</v>
      </c>
      <c r="AD45" s="1358" t="s">
        <v>1385</v>
      </c>
      <c r="AE45" s="1352"/>
      <c r="AF45" s="1352"/>
      <c r="AG45" s="1352" t="s">
        <v>358</v>
      </c>
      <c r="AH45" s="1358" t="s">
        <v>386</v>
      </c>
      <c r="AI45" s="1352"/>
      <c r="AJ45" s="1352" t="s">
        <v>1199</v>
      </c>
      <c r="AK45" s="1977" t="s">
        <v>1377</v>
      </c>
      <c r="AL45" s="1358" t="s">
        <v>1464</v>
      </c>
      <c r="AM45" s="1352"/>
      <c r="AN45" s="1352" t="s">
        <v>1201</v>
      </c>
      <c r="AO45" s="2788"/>
      <c r="AP45" s="2789"/>
      <c r="AQ45" s="2700"/>
      <c r="AR45" s="2700"/>
      <c r="AS45" s="2701"/>
      <c r="AT45" s="1977" t="s">
        <v>1377</v>
      </c>
      <c r="AU45" s="1358" t="s">
        <v>1464</v>
      </c>
      <c r="AV45" s="1352"/>
      <c r="AW45" s="1352" t="s">
        <v>1201</v>
      </c>
      <c r="AX45" s="1358"/>
      <c r="AY45" s="1358"/>
      <c r="AZ45" s="1358" t="s">
        <v>1413</v>
      </c>
      <c r="BA45" s="1358" t="s">
        <v>1376</v>
      </c>
      <c r="BB45" s="1358"/>
      <c r="BC45" s="1358"/>
      <c r="BD45" s="1352"/>
      <c r="BE45" s="1352"/>
      <c r="BF45" s="2823" t="s">
        <v>1469</v>
      </c>
      <c r="BG45" s="1358"/>
      <c r="BH45" s="1352"/>
      <c r="BI45" s="1358" t="s">
        <v>1375</v>
      </c>
      <c r="BJ45" s="2788"/>
      <c r="BK45" s="2789"/>
      <c r="BL45" s="2700"/>
      <c r="BM45" s="2700"/>
      <c r="BN45" s="2701"/>
      <c r="BO45" s="1352" t="s">
        <v>1376</v>
      </c>
      <c r="BP45" s="1352"/>
      <c r="BQ45" s="1352"/>
      <c r="BR45" s="1352" t="s">
        <v>1199</v>
      </c>
      <c r="BS45" s="1977" t="s">
        <v>1377</v>
      </c>
      <c r="BT45" s="1358" t="s">
        <v>1464</v>
      </c>
      <c r="BU45" s="1352"/>
      <c r="BV45" s="1352" t="s">
        <v>1201</v>
      </c>
      <c r="BW45" s="1358"/>
      <c r="BX45" s="1358"/>
      <c r="BY45" s="1358" t="s">
        <v>1956</v>
      </c>
      <c r="BZ45" s="1358"/>
      <c r="CA45" s="1358" t="s">
        <v>1376</v>
      </c>
      <c r="CB45" s="1358"/>
      <c r="CC45" s="1358"/>
      <c r="CD45" s="1352"/>
      <c r="CE45" s="2788"/>
      <c r="CF45" s="2789"/>
      <c r="CG45" s="2700"/>
      <c r="CH45" s="2700"/>
      <c r="CI45" s="2701"/>
      <c r="CJ45" s="1358" t="s">
        <v>1385</v>
      </c>
      <c r="CK45" s="1352"/>
      <c r="CL45" s="1352"/>
      <c r="CM45" s="1352" t="s">
        <v>358</v>
      </c>
      <c r="CN45" s="1358" t="s">
        <v>386</v>
      </c>
      <c r="CO45" s="1358" t="s">
        <v>386</v>
      </c>
      <c r="CP45" s="1358"/>
      <c r="CQ45" s="1352" t="s">
        <v>1376</v>
      </c>
      <c r="CR45" s="1352"/>
      <c r="CS45" s="1352"/>
      <c r="CT45" s="1352" t="s">
        <v>1199</v>
      </c>
      <c r="CU45" s="1977" t="s">
        <v>1377</v>
      </c>
      <c r="CV45" s="1352"/>
      <c r="CW45" s="1352" t="s">
        <v>1201</v>
      </c>
      <c r="CX45" s="1358"/>
      <c r="CY45" s="1358"/>
      <c r="CZ45" s="2788"/>
      <c r="DA45" s="2789"/>
      <c r="DB45" s="2700"/>
      <c r="DC45" s="2700"/>
      <c r="DD45" s="2701"/>
      <c r="DE45" s="1358" t="s">
        <v>1375</v>
      </c>
      <c r="DF45" s="1358" t="s">
        <v>1385</v>
      </c>
      <c r="DG45" s="1352"/>
      <c r="DH45" s="1352"/>
      <c r="DI45" s="1352"/>
      <c r="DJ45" s="1352" t="s">
        <v>358</v>
      </c>
      <c r="DK45" s="1358" t="s">
        <v>386</v>
      </c>
      <c r="DL45" s="1358" t="s">
        <v>386</v>
      </c>
      <c r="DM45" s="1352" t="s">
        <v>1376</v>
      </c>
      <c r="DN45" s="1352"/>
      <c r="DO45" s="1352" t="s">
        <v>1199</v>
      </c>
      <c r="DP45" s="1977" t="s">
        <v>1377</v>
      </c>
      <c r="DQ45" s="1352" t="s">
        <v>1201</v>
      </c>
      <c r="DR45" s="1358"/>
      <c r="DS45" s="1358" t="s">
        <v>1376</v>
      </c>
      <c r="DT45" s="1358"/>
      <c r="DU45" s="2788"/>
      <c r="DV45" s="2789"/>
      <c r="DW45" s="2700"/>
      <c r="DX45" s="2700"/>
      <c r="DY45" s="2701"/>
      <c r="DZ45" s="1352"/>
      <c r="EA45" s="1352"/>
      <c r="EB45" s="1352" t="s">
        <v>358</v>
      </c>
      <c r="EC45" s="1358" t="s">
        <v>386</v>
      </c>
      <c r="ED45" s="1358" t="s">
        <v>386</v>
      </c>
      <c r="EE45" s="1352" t="s">
        <v>1376</v>
      </c>
      <c r="EF45" s="1352"/>
      <c r="EG45" s="1352" t="s">
        <v>1199</v>
      </c>
      <c r="EH45" s="1977" t="s">
        <v>1377</v>
      </c>
      <c r="EI45" s="1352"/>
      <c r="EJ45" s="1358"/>
      <c r="EK45" s="1358"/>
      <c r="EL45" s="1358" t="s">
        <v>1413</v>
      </c>
      <c r="EM45" s="1352" t="s">
        <v>1475</v>
      </c>
      <c r="EN45" s="1358"/>
      <c r="EO45" s="1358" t="s">
        <v>1376</v>
      </c>
      <c r="EP45" s="2788"/>
      <c r="EQ45" s="2789"/>
      <c r="ER45" s="2700"/>
      <c r="ES45" s="2700"/>
      <c r="ET45" s="2701"/>
      <c r="EU45" s="1358" t="s">
        <v>1375</v>
      </c>
      <c r="EV45" s="1358" t="s">
        <v>1385</v>
      </c>
      <c r="EW45" s="1352"/>
      <c r="EX45" s="1352"/>
      <c r="EY45" s="1358"/>
      <c r="EZ45" s="1352" t="s">
        <v>1376</v>
      </c>
      <c r="FA45" s="1352"/>
      <c r="FB45" s="1352"/>
      <c r="FC45" s="1352" t="s">
        <v>1199</v>
      </c>
      <c r="FD45" s="1977" t="s">
        <v>1377</v>
      </c>
      <c r="FE45" s="1358" t="s">
        <v>1957</v>
      </c>
      <c r="FF45" s="1352" t="s">
        <v>1201</v>
      </c>
      <c r="FG45" s="1352"/>
      <c r="FH45" s="1358"/>
      <c r="FI45" s="1358"/>
      <c r="FJ45" s="1358" t="s">
        <v>1413</v>
      </c>
      <c r="FK45" s="2788"/>
      <c r="FL45" s="2789"/>
      <c r="FM45" s="1351"/>
    </row>
    <row r="46" spans="1:169" s="1255" customFormat="1" ht="16" customHeight="1">
      <c r="A46" s="2700"/>
      <c r="B46" s="2700"/>
      <c r="C46" s="2701"/>
      <c r="D46" s="1352" t="s">
        <v>1387</v>
      </c>
      <c r="E46" s="2857" t="s">
        <v>1381</v>
      </c>
      <c r="F46" s="1352" t="s">
        <v>1202</v>
      </c>
      <c r="G46" s="1358" t="s">
        <v>143</v>
      </c>
      <c r="H46" s="1358" t="s">
        <v>1430</v>
      </c>
      <c r="I46" s="1352" t="s">
        <v>1416</v>
      </c>
      <c r="J46" s="1352" t="s">
        <v>1415</v>
      </c>
      <c r="K46" s="1358" t="s">
        <v>1239</v>
      </c>
      <c r="L46" s="1358" t="s">
        <v>1331</v>
      </c>
      <c r="M46" s="1358" t="s">
        <v>1241</v>
      </c>
      <c r="N46" s="1358" t="s">
        <v>1203</v>
      </c>
      <c r="O46" s="1352" t="s">
        <v>1329</v>
      </c>
      <c r="P46" s="1352" t="s">
        <v>1216</v>
      </c>
      <c r="Q46" s="1352" t="s">
        <v>1204</v>
      </c>
      <c r="R46" s="1352" t="s">
        <v>1175</v>
      </c>
      <c r="S46" s="2823"/>
      <c r="T46" s="2788"/>
      <c r="U46" s="2789"/>
      <c r="V46" s="2700"/>
      <c r="W46" s="2700"/>
      <c r="X46" s="2701"/>
      <c r="Y46" s="1352" t="s">
        <v>1175</v>
      </c>
      <c r="Z46" s="2823"/>
      <c r="AA46" s="1358" t="s">
        <v>1383</v>
      </c>
      <c r="AB46" s="1352" t="s">
        <v>1207</v>
      </c>
      <c r="AC46" s="2822" t="s">
        <v>1378</v>
      </c>
      <c r="AD46" s="2822" t="s">
        <v>1378</v>
      </c>
      <c r="AE46" s="1352" t="s">
        <v>716</v>
      </c>
      <c r="AF46" s="1352" t="s">
        <v>1174</v>
      </c>
      <c r="AG46" s="1358" t="s">
        <v>1379</v>
      </c>
      <c r="AH46" s="1358" t="s">
        <v>1382</v>
      </c>
      <c r="AI46" s="1352" t="s">
        <v>724</v>
      </c>
      <c r="AJ46" s="1352" t="s">
        <v>1208</v>
      </c>
      <c r="AK46" s="2822" t="s">
        <v>1378</v>
      </c>
      <c r="AL46" s="1358" t="s">
        <v>1477</v>
      </c>
      <c r="AM46" s="1352" t="s">
        <v>1387</v>
      </c>
      <c r="AN46" s="2857" t="s">
        <v>1381</v>
      </c>
      <c r="AO46" s="2788"/>
      <c r="AP46" s="2789"/>
      <c r="AQ46" s="2700"/>
      <c r="AR46" s="2700"/>
      <c r="AS46" s="2701"/>
      <c r="AT46" s="2822" t="s">
        <v>1378</v>
      </c>
      <c r="AU46" s="1352" t="s">
        <v>1477</v>
      </c>
      <c r="AV46" s="1352" t="s">
        <v>1387</v>
      </c>
      <c r="AW46" s="2857" t="s">
        <v>1381</v>
      </c>
      <c r="AX46" s="1358" t="s">
        <v>143</v>
      </c>
      <c r="AY46" s="1358" t="s">
        <v>1430</v>
      </c>
      <c r="AZ46" s="1352" t="s">
        <v>1416</v>
      </c>
      <c r="BA46" s="1358" t="s">
        <v>1331</v>
      </c>
      <c r="BB46" s="1358" t="s">
        <v>1241</v>
      </c>
      <c r="BC46" s="1358" t="s">
        <v>1203</v>
      </c>
      <c r="BD46" s="1352" t="s">
        <v>1329</v>
      </c>
      <c r="BE46" s="1352" t="s">
        <v>1175</v>
      </c>
      <c r="BF46" s="2823"/>
      <c r="BG46" s="1358" t="s">
        <v>1383</v>
      </c>
      <c r="BH46" s="1352" t="s">
        <v>1207</v>
      </c>
      <c r="BI46" s="2822" t="s">
        <v>1378</v>
      </c>
      <c r="BJ46" s="2788"/>
      <c r="BK46" s="2789"/>
      <c r="BL46" s="2700"/>
      <c r="BM46" s="2700"/>
      <c r="BN46" s="2701"/>
      <c r="BO46" s="1352" t="s">
        <v>1330</v>
      </c>
      <c r="BP46" s="1352" t="s">
        <v>724</v>
      </c>
      <c r="BQ46" s="1352" t="s">
        <v>1198</v>
      </c>
      <c r="BR46" s="1352" t="s">
        <v>1208</v>
      </c>
      <c r="BS46" s="2822" t="s">
        <v>1378</v>
      </c>
      <c r="BT46" s="1352" t="s">
        <v>1477</v>
      </c>
      <c r="BU46" s="1352" t="s">
        <v>1387</v>
      </c>
      <c r="BV46" s="2857" t="s">
        <v>1381</v>
      </c>
      <c r="BW46" s="1358" t="s">
        <v>143</v>
      </c>
      <c r="BX46" s="1358" t="s">
        <v>1430</v>
      </c>
      <c r="BY46" s="1352" t="s">
        <v>1416</v>
      </c>
      <c r="BZ46" s="1358" t="s">
        <v>1239</v>
      </c>
      <c r="CA46" s="1358" t="s">
        <v>1331</v>
      </c>
      <c r="CB46" s="1358" t="s">
        <v>1241</v>
      </c>
      <c r="CC46" s="1358" t="s">
        <v>1203</v>
      </c>
      <c r="CD46" s="1352" t="s">
        <v>1329</v>
      </c>
      <c r="CE46" s="2788"/>
      <c r="CF46" s="2789"/>
      <c r="CG46" s="2700"/>
      <c r="CH46" s="2700"/>
      <c r="CI46" s="2701"/>
      <c r="CJ46" s="2822" t="s">
        <v>1378</v>
      </c>
      <c r="CK46" s="1352" t="s">
        <v>716</v>
      </c>
      <c r="CL46" s="1352" t="s">
        <v>1174</v>
      </c>
      <c r="CM46" s="1358" t="s">
        <v>1379</v>
      </c>
      <c r="CN46" s="1358" t="s">
        <v>1380</v>
      </c>
      <c r="CO46" s="1358" t="s">
        <v>1382</v>
      </c>
      <c r="CP46" s="1358" t="s">
        <v>1178</v>
      </c>
      <c r="CQ46" s="1352" t="s">
        <v>1330</v>
      </c>
      <c r="CR46" s="1352" t="s">
        <v>724</v>
      </c>
      <c r="CS46" s="1352" t="s">
        <v>1198</v>
      </c>
      <c r="CT46" s="1352" t="s">
        <v>1208</v>
      </c>
      <c r="CU46" s="2822" t="s">
        <v>1378</v>
      </c>
      <c r="CV46" s="1352" t="s">
        <v>1387</v>
      </c>
      <c r="CW46" s="2857" t="s">
        <v>1381</v>
      </c>
      <c r="CX46" s="1358" t="s">
        <v>143</v>
      </c>
      <c r="CY46" s="1358" t="s">
        <v>1430</v>
      </c>
      <c r="CZ46" s="2788"/>
      <c r="DA46" s="2789"/>
      <c r="DB46" s="2700"/>
      <c r="DC46" s="2700"/>
      <c r="DD46" s="2701"/>
      <c r="DE46" s="2822" t="s">
        <v>1378</v>
      </c>
      <c r="DF46" s="2822" t="s">
        <v>1378</v>
      </c>
      <c r="DG46" s="1352" t="s">
        <v>717</v>
      </c>
      <c r="DH46" s="1352" t="s">
        <v>716</v>
      </c>
      <c r="DI46" s="1352" t="s">
        <v>1174</v>
      </c>
      <c r="DJ46" s="1358" t="s">
        <v>1379</v>
      </c>
      <c r="DK46" s="1358" t="s">
        <v>1380</v>
      </c>
      <c r="DL46" s="1358" t="s">
        <v>1382</v>
      </c>
      <c r="DM46" s="1352" t="s">
        <v>1330</v>
      </c>
      <c r="DN46" s="1352" t="s">
        <v>1198</v>
      </c>
      <c r="DO46" s="1352" t="s">
        <v>1208</v>
      </c>
      <c r="DP46" s="2822" t="s">
        <v>1378</v>
      </c>
      <c r="DQ46" s="2857" t="s">
        <v>1381</v>
      </c>
      <c r="DR46" s="1358" t="s">
        <v>143</v>
      </c>
      <c r="DS46" s="1358" t="s">
        <v>1331</v>
      </c>
      <c r="DT46" s="1358" t="s">
        <v>1241</v>
      </c>
      <c r="DU46" s="2788"/>
      <c r="DV46" s="2789"/>
      <c r="DW46" s="2700"/>
      <c r="DX46" s="2700"/>
      <c r="DY46" s="2701"/>
      <c r="DZ46" s="1352" t="s">
        <v>716</v>
      </c>
      <c r="EA46" s="1352" t="s">
        <v>1174</v>
      </c>
      <c r="EB46" s="1358" t="s">
        <v>1379</v>
      </c>
      <c r="EC46" s="1358" t="s">
        <v>1380</v>
      </c>
      <c r="ED46" s="1358" t="s">
        <v>1382</v>
      </c>
      <c r="EE46" s="1352" t="s">
        <v>1330</v>
      </c>
      <c r="EF46" s="1352" t="s">
        <v>1198</v>
      </c>
      <c r="EG46" s="1352" t="s">
        <v>1208</v>
      </c>
      <c r="EH46" s="2822" t="s">
        <v>1378</v>
      </c>
      <c r="EI46" s="1352" t="s">
        <v>1387</v>
      </c>
      <c r="EJ46" s="1358" t="s">
        <v>143</v>
      </c>
      <c r="EK46" s="1358" t="s">
        <v>1430</v>
      </c>
      <c r="EL46" s="1352" t="s">
        <v>1416</v>
      </c>
      <c r="EM46" s="1352" t="s">
        <v>1415</v>
      </c>
      <c r="EN46" s="1358" t="s">
        <v>1239</v>
      </c>
      <c r="EO46" s="1358" t="s">
        <v>1331</v>
      </c>
      <c r="EP46" s="2788"/>
      <c r="EQ46" s="2789"/>
      <c r="ER46" s="2700"/>
      <c r="ES46" s="2700"/>
      <c r="ET46" s="2701"/>
      <c r="EU46" s="2822" t="s">
        <v>1378</v>
      </c>
      <c r="EV46" s="2822" t="s">
        <v>1378</v>
      </c>
      <c r="EW46" s="1352" t="s">
        <v>716</v>
      </c>
      <c r="EX46" s="1352" t="s">
        <v>1174</v>
      </c>
      <c r="EY46" s="1358" t="s">
        <v>1178</v>
      </c>
      <c r="EZ46" s="1352" t="s">
        <v>1330</v>
      </c>
      <c r="FA46" s="1352" t="s">
        <v>724</v>
      </c>
      <c r="FB46" s="1352" t="s">
        <v>1198</v>
      </c>
      <c r="FC46" s="1352" t="s">
        <v>1208</v>
      </c>
      <c r="FD46" s="2822" t="s">
        <v>1378</v>
      </c>
      <c r="FE46" s="1352" t="s">
        <v>1477</v>
      </c>
      <c r="FF46" s="2857" t="s">
        <v>1381</v>
      </c>
      <c r="FG46" s="1352" t="s">
        <v>1202</v>
      </c>
      <c r="FH46" s="1358" t="s">
        <v>143</v>
      </c>
      <c r="FI46" s="1358" t="s">
        <v>1430</v>
      </c>
      <c r="FJ46" s="1352" t="s">
        <v>1416</v>
      </c>
      <c r="FK46" s="2788"/>
      <c r="FL46" s="2789"/>
      <c r="FM46" s="1351"/>
    </row>
    <row r="47" spans="1:169" s="1255" customFormat="1" ht="16" customHeight="1">
      <c r="A47" s="2700"/>
      <c r="B47" s="2700"/>
      <c r="C47" s="2701"/>
      <c r="D47" s="1352"/>
      <c r="E47" s="2857"/>
      <c r="F47" s="1352"/>
      <c r="G47" s="1352"/>
      <c r="H47" s="1358"/>
      <c r="I47" s="1358"/>
      <c r="J47" s="2176"/>
      <c r="K47" s="1358"/>
      <c r="L47" s="1358"/>
      <c r="M47" s="1352"/>
      <c r="N47" s="1352"/>
      <c r="O47" s="1358"/>
      <c r="P47" s="1352"/>
      <c r="Q47" s="1352"/>
      <c r="R47" s="1352"/>
      <c r="S47" s="1352"/>
      <c r="T47" s="2788"/>
      <c r="U47" s="2789"/>
      <c r="V47" s="2700"/>
      <c r="W47" s="2700"/>
      <c r="X47" s="2701"/>
      <c r="Y47" s="1352"/>
      <c r="Z47" s="1352"/>
      <c r="AA47" s="1358"/>
      <c r="AB47" s="1352"/>
      <c r="AC47" s="2822"/>
      <c r="AD47" s="2822"/>
      <c r="AE47" s="1352"/>
      <c r="AF47" s="1352"/>
      <c r="AG47" s="1358"/>
      <c r="AH47" s="1358"/>
      <c r="AI47" s="1352"/>
      <c r="AJ47" s="1352"/>
      <c r="AK47" s="2822"/>
      <c r="AL47" s="1352" t="s">
        <v>1478</v>
      </c>
      <c r="AM47" s="1352"/>
      <c r="AN47" s="2857"/>
      <c r="AO47" s="2788"/>
      <c r="AP47" s="2789"/>
      <c r="AQ47" s="2700"/>
      <c r="AR47" s="2700"/>
      <c r="AS47" s="2701"/>
      <c r="AT47" s="2822"/>
      <c r="AU47" s="1352" t="s">
        <v>1478</v>
      </c>
      <c r="AV47" s="1352"/>
      <c r="AW47" s="2857"/>
      <c r="AX47" s="1352"/>
      <c r="AY47" s="1358"/>
      <c r="AZ47" s="1358"/>
      <c r="BA47" s="1358"/>
      <c r="BB47" s="1352"/>
      <c r="BC47" s="1352"/>
      <c r="BD47" s="1358"/>
      <c r="BE47" s="1352"/>
      <c r="BF47" s="1352"/>
      <c r="BG47" s="1358"/>
      <c r="BH47" s="1352"/>
      <c r="BI47" s="2822"/>
      <c r="BJ47" s="2788"/>
      <c r="BK47" s="2789"/>
      <c r="BL47" s="2700"/>
      <c r="BM47" s="2700"/>
      <c r="BN47" s="2701"/>
      <c r="BO47" s="1352"/>
      <c r="BP47" s="1352"/>
      <c r="BQ47" s="1352"/>
      <c r="BR47" s="1352"/>
      <c r="BS47" s="2822"/>
      <c r="BT47" s="1352" t="s">
        <v>1478</v>
      </c>
      <c r="BU47" s="1352"/>
      <c r="BV47" s="2857"/>
      <c r="BW47" s="1352"/>
      <c r="BX47" s="1358"/>
      <c r="BY47" s="1358"/>
      <c r="BZ47" s="1358"/>
      <c r="CA47" s="1358"/>
      <c r="CB47" s="1352"/>
      <c r="CC47" s="1352"/>
      <c r="CD47" s="1358"/>
      <c r="CE47" s="2788"/>
      <c r="CF47" s="2789"/>
      <c r="CG47" s="2700"/>
      <c r="CH47" s="2700"/>
      <c r="CI47" s="2701"/>
      <c r="CJ47" s="2822"/>
      <c r="CK47" s="1352"/>
      <c r="CL47" s="1352"/>
      <c r="CM47" s="1358"/>
      <c r="CN47" s="1358"/>
      <c r="CO47" s="1358"/>
      <c r="CP47" s="1352"/>
      <c r="CQ47" s="1352"/>
      <c r="CR47" s="1352"/>
      <c r="CS47" s="1352"/>
      <c r="CT47" s="1352"/>
      <c r="CU47" s="2822"/>
      <c r="CV47" s="1352"/>
      <c r="CW47" s="2857"/>
      <c r="CX47" s="1352"/>
      <c r="CY47" s="1358"/>
      <c r="CZ47" s="2788"/>
      <c r="DA47" s="2789"/>
      <c r="DB47" s="2700"/>
      <c r="DC47" s="2700"/>
      <c r="DD47" s="2701"/>
      <c r="DE47" s="2828"/>
      <c r="DF47" s="2822"/>
      <c r="DG47" s="1352"/>
      <c r="DH47" s="1352"/>
      <c r="DI47" s="1352"/>
      <c r="DJ47" s="1358"/>
      <c r="DK47" s="1358"/>
      <c r="DL47" s="1358"/>
      <c r="DM47" s="1352"/>
      <c r="DN47" s="1352"/>
      <c r="DO47" s="1352"/>
      <c r="DP47" s="2822"/>
      <c r="DQ47" s="2855"/>
      <c r="DR47" s="1352"/>
      <c r="DS47" s="1358"/>
      <c r="DT47" s="1352"/>
      <c r="DU47" s="2788"/>
      <c r="DV47" s="2789"/>
      <c r="DW47" s="2700"/>
      <c r="DX47" s="2700"/>
      <c r="DY47" s="2701"/>
      <c r="DZ47" s="1352"/>
      <c r="EA47" s="1352"/>
      <c r="EB47" s="1358"/>
      <c r="EC47" s="1358"/>
      <c r="ED47" s="1358"/>
      <c r="EE47" s="1352"/>
      <c r="EF47" s="1352"/>
      <c r="EG47" s="1352"/>
      <c r="EH47" s="2828"/>
      <c r="EI47" s="1352"/>
      <c r="EJ47" s="1352"/>
      <c r="EK47" s="1358"/>
      <c r="EL47" s="1358"/>
      <c r="EM47" s="2176"/>
      <c r="EN47" s="1358"/>
      <c r="EO47" s="1358"/>
      <c r="EP47" s="2788"/>
      <c r="EQ47" s="2789"/>
      <c r="ER47" s="2700"/>
      <c r="ES47" s="2700"/>
      <c r="ET47" s="2701"/>
      <c r="EU47" s="2822"/>
      <c r="EV47" s="2822"/>
      <c r="EW47" s="1352"/>
      <c r="EX47" s="1352"/>
      <c r="EY47" s="1352"/>
      <c r="EZ47" s="1352"/>
      <c r="FA47" s="1352"/>
      <c r="FB47" s="1352"/>
      <c r="FC47" s="1352"/>
      <c r="FD47" s="2822"/>
      <c r="FE47" s="1352" t="s">
        <v>1478</v>
      </c>
      <c r="FF47" s="2855"/>
      <c r="FG47" s="1352"/>
      <c r="FH47" s="1352"/>
      <c r="FI47" s="1358"/>
      <c r="FJ47" s="1358"/>
      <c r="FK47" s="2788"/>
      <c r="FL47" s="2789"/>
      <c r="FM47" s="1351"/>
    </row>
    <row r="48" spans="1:169" s="1260" customFormat="1" ht="18.75" customHeight="1">
      <c r="A48" s="2702"/>
      <c r="B48" s="2702"/>
      <c r="C48" s="2703"/>
      <c r="D48" s="1985" t="s">
        <v>1210</v>
      </c>
      <c r="E48" s="1985" t="s">
        <v>1210</v>
      </c>
      <c r="F48" s="1985" t="s">
        <v>1210</v>
      </c>
      <c r="G48" s="1986" t="s">
        <v>1384</v>
      </c>
      <c r="H48" s="1986" t="s">
        <v>1384</v>
      </c>
      <c r="I48" s="1986" t="s">
        <v>1384</v>
      </c>
      <c r="J48" s="1986" t="s">
        <v>1384</v>
      </c>
      <c r="K48" s="1986" t="s">
        <v>1384</v>
      </c>
      <c r="L48" s="1985" t="s">
        <v>1210</v>
      </c>
      <c r="M48" s="1986" t="s">
        <v>1384</v>
      </c>
      <c r="N48" s="1986" t="s">
        <v>1384</v>
      </c>
      <c r="O48" s="2266" t="s">
        <v>1479</v>
      </c>
      <c r="P48" s="1985" t="s">
        <v>718</v>
      </c>
      <c r="Q48" s="1985" t="s">
        <v>1209</v>
      </c>
      <c r="R48" s="1985" t="s">
        <v>1209</v>
      </c>
      <c r="S48" s="1985" t="s">
        <v>1209</v>
      </c>
      <c r="T48" s="2790"/>
      <c r="U48" s="2791"/>
      <c r="V48" s="2702"/>
      <c r="W48" s="2702"/>
      <c r="X48" s="2703"/>
      <c r="Y48" s="1985" t="s">
        <v>1209</v>
      </c>
      <c r="Z48" s="1985" t="s">
        <v>1209</v>
      </c>
      <c r="AA48" s="1985" t="s">
        <v>308</v>
      </c>
      <c r="AB48" s="1985" t="s">
        <v>1209</v>
      </c>
      <c r="AC48" s="1985" t="s">
        <v>747</v>
      </c>
      <c r="AD48" s="1985" t="s">
        <v>747</v>
      </c>
      <c r="AE48" s="1985" t="s">
        <v>747</v>
      </c>
      <c r="AF48" s="1985" t="s">
        <v>747</v>
      </c>
      <c r="AG48" s="1985" t="s">
        <v>747</v>
      </c>
      <c r="AH48" s="1985" t="s">
        <v>747</v>
      </c>
      <c r="AI48" s="1985" t="s">
        <v>1209</v>
      </c>
      <c r="AJ48" s="1985" t="s">
        <v>747</v>
      </c>
      <c r="AK48" s="1985" t="s">
        <v>747</v>
      </c>
      <c r="AL48" s="1985" t="s">
        <v>1210</v>
      </c>
      <c r="AM48" s="1985" t="s">
        <v>1210</v>
      </c>
      <c r="AN48" s="1985" t="s">
        <v>1210</v>
      </c>
      <c r="AO48" s="2790"/>
      <c r="AP48" s="2791"/>
      <c r="AQ48" s="2702"/>
      <c r="AR48" s="2702"/>
      <c r="AS48" s="2703"/>
      <c r="AT48" s="1985" t="s">
        <v>747</v>
      </c>
      <c r="AU48" s="1985" t="s">
        <v>1210</v>
      </c>
      <c r="AV48" s="1985" t="s">
        <v>1210</v>
      </c>
      <c r="AW48" s="1985" t="s">
        <v>1210</v>
      </c>
      <c r="AX48" s="1986" t="s">
        <v>1384</v>
      </c>
      <c r="AY48" s="1986" t="s">
        <v>1384</v>
      </c>
      <c r="AZ48" s="1986" t="s">
        <v>1384</v>
      </c>
      <c r="BA48" s="1985" t="s">
        <v>1210</v>
      </c>
      <c r="BB48" s="1986" t="s">
        <v>1384</v>
      </c>
      <c r="BC48" s="1986" t="s">
        <v>1384</v>
      </c>
      <c r="BD48" s="2266" t="s">
        <v>1479</v>
      </c>
      <c r="BE48" s="1985" t="s">
        <v>1209</v>
      </c>
      <c r="BF48" s="1985" t="s">
        <v>1209</v>
      </c>
      <c r="BG48" s="1985" t="s">
        <v>308</v>
      </c>
      <c r="BH48" s="1985" t="s">
        <v>1209</v>
      </c>
      <c r="BI48" s="1985" t="s">
        <v>747</v>
      </c>
      <c r="BJ48" s="2790"/>
      <c r="BK48" s="2791"/>
      <c r="BL48" s="2702"/>
      <c r="BM48" s="2702"/>
      <c r="BN48" s="2703"/>
      <c r="BO48" s="1986" t="s">
        <v>1386</v>
      </c>
      <c r="BP48" s="1985" t="s">
        <v>1209</v>
      </c>
      <c r="BQ48" s="1985" t="s">
        <v>1209</v>
      </c>
      <c r="BR48" s="1985" t="s">
        <v>747</v>
      </c>
      <c r="BS48" s="1985" t="s">
        <v>747</v>
      </c>
      <c r="BT48" s="1985" t="s">
        <v>1210</v>
      </c>
      <c r="BU48" s="1985" t="s">
        <v>1210</v>
      </c>
      <c r="BV48" s="1985" t="s">
        <v>747</v>
      </c>
      <c r="BW48" s="1986" t="s">
        <v>1384</v>
      </c>
      <c r="BX48" s="1986" t="s">
        <v>1384</v>
      </c>
      <c r="BY48" s="1986" t="s">
        <v>1384</v>
      </c>
      <c r="BZ48" s="1986" t="s">
        <v>1384</v>
      </c>
      <c r="CA48" s="1985" t="s">
        <v>1210</v>
      </c>
      <c r="CB48" s="1986" t="s">
        <v>1384</v>
      </c>
      <c r="CC48" s="1986" t="s">
        <v>1384</v>
      </c>
      <c r="CD48" s="2266" t="s">
        <v>1479</v>
      </c>
      <c r="CE48" s="2790"/>
      <c r="CF48" s="2791"/>
      <c r="CG48" s="2702"/>
      <c r="CH48" s="2702"/>
      <c r="CI48" s="2703"/>
      <c r="CJ48" s="1985" t="s">
        <v>747</v>
      </c>
      <c r="CK48" s="1985" t="s">
        <v>747</v>
      </c>
      <c r="CL48" s="1985" t="s">
        <v>747</v>
      </c>
      <c r="CM48" s="1985" t="s">
        <v>747</v>
      </c>
      <c r="CN48" s="1985" t="s">
        <v>747</v>
      </c>
      <c r="CO48" s="1985" t="s">
        <v>747</v>
      </c>
      <c r="CP48" s="1985" t="s">
        <v>747</v>
      </c>
      <c r="CQ48" s="1986" t="s">
        <v>1386</v>
      </c>
      <c r="CR48" s="1985" t="s">
        <v>1209</v>
      </c>
      <c r="CS48" s="1985" t="s">
        <v>1209</v>
      </c>
      <c r="CT48" s="1985" t="s">
        <v>747</v>
      </c>
      <c r="CU48" s="1985" t="s">
        <v>747</v>
      </c>
      <c r="CV48" s="1985" t="s">
        <v>1210</v>
      </c>
      <c r="CW48" s="1985" t="s">
        <v>1210</v>
      </c>
      <c r="CX48" s="1986" t="s">
        <v>1384</v>
      </c>
      <c r="CY48" s="1986" t="s">
        <v>1384</v>
      </c>
      <c r="CZ48" s="2790"/>
      <c r="DA48" s="2791"/>
      <c r="DB48" s="2702"/>
      <c r="DC48" s="2702"/>
      <c r="DD48" s="2703"/>
      <c r="DE48" s="1985" t="s">
        <v>747</v>
      </c>
      <c r="DF48" s="1985" t="s">
        <v>747</v>
      </c>
      <c r="DG48" s="1985" t="s">
        <v>747</v>
      </c>
      <c r="DH48" s="1985" t="s">
        <v>747</v>
      </c>
      <c r="DI48" s="1985" t="s">
        <v>747</v>
      </c>
      <c r="DJ48" s="1985" t="s">
        <v>747</v>
      </c>
      <c r="DK48" s="1985" t="s">
        <v>747</v>
      </c>
      <c r="DL48" s="1985" t="s">
        <v>747</v>
      </c>
      <c r="DM48" s="1986" t="s">
        <v>1386</v>
      </c>
      <c r="DN48" s="1985" t="s">
        <v>1209</v>
      </c>
      <c r="DO48" s="1985" t="s">
        <v>747</v>
      </c>
      <c r="DP48" s="1985" t="s">
        <v>747</v>
      </c>
      <c r="DQ48" s="1985" t="s">
        <v>1210</v>
      </c>
      <c r="DR48" s="1986" t="s">
        <v>1384</v>
      </c>
      <c r="DS48" s="1985" t="s">
        <v>1210</v>
      </c>
      <c r="DT48" s="1986" t="s">
        <v>1384</v>
      </c>
      <c r="DU48" s="2790"/>
      <c r="DV48" s="2791"/>
      <c r="DW48" s="2702"/>
      <c r="DX48" s="2702"/>
      <c r="DY48" s="2703"/>
      <c r="DZ48" s="1985" t="s">
        <v>747</v>
      </c>
      <c r="EA48" s="1985" t="s">
        <v>747</v>
      </c>
      <c r="EB48" s="1985" t="s">
        <v>747</v>
      </c>
      <c r="EC48" s="1985" t="s">
        <v>747</v>
      </c>
      <c r="ED48" s="1985" t="s">
        <v>747</v>
      </c>
      <c r="EE48" s="1986" t="s">
        <v>1386</v>
      </c>
      <c r="EF48" s="1985" t="s">
        <v>1209</v>
      </c>
      <c r="EG48" s="1985" t="s">
        <v>747</v>
      </c>
      <c r="EH48" s="1985" t="s">
        <v>747</v>
      </c>
      <c r="EI48" s="1985" t="s">
        <v>1210</v>
      </c>
      <c r="EJ48" s="1986" t="s">
        <v>1384</v>
      </c>
      <c r="EK48" s="1986" t="s">
        <v>1384</v>
      </c>
      <c r="EL48" s="1986" t="s">
        <v>1384</v>
      </c>
      <c r="EM48" s="1986" t="s">
        <v>1384</v>
      </c>
      <c r="EN48" s="1986" t="s">
        <v>1384</v>
      </c>
      <c r="EO48" s="1985" t="s">
        <v>1210</v>
      </c>
      <c r="EP48" s="2790"/>
      <c r="EQ48" s="2791"/>
      <c r="ER48" s="2702"/>
      <c r="ES48" s="2702"/>
      <c r="ET48" s="2703"/>
      <c r="EU48" s="1985" t="s">
        <v>747</v>
      </c>
      <c r="EV48" s="1985" t="s">
        <v>747</v>
      </c>
      <c r="EW48" s="1985" t="s">
        <v>747</v>
      </c>
      <c r="EX48" s="1985" t="s">
        <v>747</v>
      </c>
      <c r="EY48" s="1985" t="s">
        <v>747</v>
      </c>
      <c r="EZ48" s="1986" t="s">
        <v>1386</v>
      </c>
      <c r="FA48" s="1985" t="s">
        <v>1209</v>
      </c>
      <c r="FB48" s="1985" t="s">
        <v>1209</v>
      </c>
      <c r="FC48" s="1985" t="s">
        <v>747</v>
      </c>
      <c r="FD48" s="1985" t="s">
        <v>747</v>
      </c>
      <c r="FE48" s="1985" t="s">
        <v>1210</v>
      </c>
      <c r="FF48" s="1985" t="s">
        <v>1210</v>
      </c>
      <c r="FG48" s="1985" t="s">
        <v>1210</v>
      </c>
      <c r="FH48" s="1986" t="s">
        <v>1384</v>
      </c>
      <c r="FI48" s="1986" t="s">
        <v>1384</v>
      </c>
      <c r="FJ48" s="1986" t="s">
        <v>1384</v>
      </c>
      <c r="FK48" s="2790"/>
      <c r="FL48" s="2791"/>
      <c r="FM48" s="1548"/>
    </row>
    <row r="49" spans="1:169" ht="19.5" customHeight="1">
      <c r="A49" s="1743">
        <v>42370</v>
      </c>
      <c r="B49" s="1263">
        <v>42370</v>
      </c>
      <c r="C49" s="1307">
        <v>42370</v>
      </c>
      <c r="D49" s="1234">
        <v>15943567</v>
      </c>
      <c r="E49" s="1235">
        <v>32491475</v>
      </c>
      <c r="F49" s="1234">
        <v>118836</v>
      </c>
      <c r="G49" s="1234">
        <v>9819744</v>
      </c>
      <c r="H49" s="1234">
        <v>87623858</v>
      </c>
      <c r="I49" s="1234">
        <v>5246855</v>
      </c>
      <c r="J49" s="1234">
        <v>89281</v>
      </c>
      <c r="K49" s="1234">
        <v>23510</v>
      </c>
      <c r="L49" s="1234">
        <v>446209</v>
      </c>
      <c r="M49" s="1234">
        <v>2031303</v>
      </c>
      <c r="N49" s="1234">
        <v>2221186</v>
      </c>
      <c r="O49" s="1234">
        <v>10935014</v>
      </c>
      <c r="P49" s="1234">
        <v>40972</v>
      </c>
      <c r="Q49" s="1234">
        <v>11578</v>
      </c>
      <c r="R49" s="1234">
        <v>205136</v>
      </c>
      <c r="S49" s="1234" t="s">
        <v>21</v>
      </c>
      <c r="T49" s="1265">
        <v>42370</v>
      </c>
      <c r="U49" s="1528">
        <v>42370</v>
      </c>
      <c r="V49" s="1743">
        <v>42370</v>
      </c>
      <c r="W49" s="1263">
        <v>42370</v>
      </c>
      <c r="X49" s="1307">
        <v>42370</v>
      </c>
      <c r="Y49" s="1234">
        <v>34774</v>
      </c>
      <c r="Z49" s="1234" t="s">
        <v>21</v>
      </c>
      <c r="AA49" s="1234">
        <v>62414400</v>
      </c>
      <c r="AB49" s="1234">
        <v>85089642</v>
      </c>
      <c r="AC49" s="1235">
        <v>4529281</v>
      </c>
      <c r="AD49" s="1234">
        <v>3913</v>
      </c>
      <c r="AE49" s="1234">
        <v>6</v>
      </c>
      <c r="AF49" s="1235" t="s">
        <v>21</v>
      </c>
      <c r="AG49" s="1234" t="s">
        <v>21</v>
      </c>
      <c r="AH49" s="1234" t="s">
        <v>21</v>
      </c>
      <c r="AI49" s="1234">
        <v>5057</v>
      </c>
      <c r="AJ49" s="1234" t="s">
        <v>21</v>
      </c>
      <c r="AK49" s="1234">
        <v>4126316</v>
      </c>
      <c r="AL49" s="1234" t="s">
        <v>21</v>
      </c>
      <c r="AM49" s="1234">
        <v>1156708</v>
      </c>
      <c r="AN49" s="1234">
        <v>4207770</v>
      </c>
      <c r="AO49" s="1265">
        <v>42370</v>
      </c>
      <c r="AP49" s="1528">
        <v>42370</v>
      </c>
      <c r="AQ49" s="1743">
        <v>42370</v>
      </c>
      <c r="AR49" s="1263">
        <v>42370</v>
      </c>
      <c r="AS49" s="1307">
        <v>42370</v>
      </c>
      <c r="AT49" s="1234">
        <v>35105004</v>
      </c>
      <c r="AU49" s="1234">
        <v>4118479</v>
      </c>
      <c r="AV49" s="1235">
        <v>9931632</v>
      </c>
      <c r="AW49" s="1235">
        <v>27354841</v>
      </c>
      <c r="AX49" s="1234">
        <v>1104660</v>
      </c>
      <c r="AY49" s="1234">
        <v>32044497</v>
      </c>
      <c r="AZ49" s="1234">
        <v>1220888</v>
      </c>
      <c r="BA49" s="1234">
        <v>2218</v>
      </c>
      <c r="BB49" s="1234">
        <v>67079</v>
      </c>
      <c r="BC49" s="1234">
        <v>73445</v>
      </c>
      <c r="BD49" s="1234">
        <v>4554840</v>
      </c>
      <c r="BE49" s="1234">
        <v>28081</v>
      </c>
      <c r="BF49" s="1234" t="s">
        <v>21</v>
      </c>
      <c r="BG49" s="1234">
        <v>5517336</v>
      </c>
      <c r="BH49" s="1234">
        <v>4066993</v>
      </c>
      <c r="BI49" s="1234">
        <v>878351</v>
      </c>
      <c r="BJ49" s="1265">
        <v>42370</v>
      </c>
      <c r="BK49" s="1528">
        <v>42370</v>
      </c>
      <c r="BL49" s="1743">
        <v>42370</v>
      </c>
      <c r="BM49" s="1263">
        <v>42370</v>
      </c>
      <c r="BN49" s="1307">
        <v>42370</v>
      </c>
      <c r="BO49" s="1234">
        <v>81684</v>
      </c>
      <c r="BP49" s="1235" t="s">
        <v>21</v>
      </c>
      <c r="BQ49" s="2131" t="s">
        <v>21</v>
      </c>
      <c r="BR49" s="2131">
        <v>396</v>
      </c>
      <c r="BS49" s="1235">
        <v>1963385</v>
      </c>
      <c r="BT49" s="1234" t="s">
        <v>21</v>
      </c>
      <c r="BU49" s="1234">
        <v>579791</v>
      </c>
      <c r="BV49" s="1234">
        <v>207651</v>
      </c>
      <c r="BW49" s="1234">
        <v>367696</v>
      </c>
      <c r="BX49" s="1234">
        <v>15185</v>
      </c>
      <c r="BY49" s="1234">
        <v>28296</v>
      </c>
      <c r="BZ49" s="1234">
        <v>2273</v>
      </c>
      <c r="CA49" s="1235">
        <v>5587</v>
      </c>
      <c r="CB49" s="1234">
        <v>102744</v>
      </c>
      <c r="CC49" s="1234">
        <v>111942</v>
      </c>
      <c r="CD49" s="1234">
        <v>5807095</v>
      </c>
      <c r="CE49" s="1265">
        <v>42370</v>
      </c>
      <c r="CF49" s="1528">
        <v>42370</v>
      </c>
      <c r="CG49" s="1743">
        <v>42370</v>
      </c>
      <c r="CH49" s="1263">
        <v>42370</v>
      </c>
      <c r="CI49" s="1307">
        <v>42370</v>
      </c>
      <c r="CJ49" s="1234">
        <v>33338</v>
      </c>
      <c r="CK49" s="1234">
        <v>7381</v>
      </c>
      <c r="CL49" s="1235">
        <v>12</v>
      </c>
      <c r="CM49" s="1234">
        <v>22276</v>
      </c>
      <c r="CN49" s="1234">
        <v>20548</v>
      </c>
      <c r="CO49" s="1234">
        <v>1728</v>
      </c>
      <c r="CP49" s="1235" t="s">
        <v>21</v>
      </c>
      <c r="CQ49" s="1234">
        <v>2502</v>
      </c>
      <c r="CR49" s="1234" t="s">
        <v>21</v>
      </c>
      <c r="CS49" s="1234" t="s">
        <v>21</v>
      </c>
      <c r="CT49" s="1234">
        <v>396</v>
      </c>
      <c r="CU49" s="1234">
        <v>372532</v>
      </c>
      <c r="CV49" s="1234">
        <v>48542</v>
      </c>
      <c r="CW49" s="1234">
        <v>135798</v>
      </c>
      <c r="CX49" s="1234">
        <v>17837</v>
      </c>
      <c r="CY49" s="1234">
        <v>485</v>
      </c>
      <c r="CZ49" s="1265">
        <v>42370</v>
      </c>
      <c r="DA49" s="1528">
        <v>42370</v>
      </c>
      <c r="DB49" s="1743">
        <v>42370</v>
      </c>
      <c r="DC49" s="1263">
        <v>42370</v>
      </c>
      <c r="DD49" s="1307">
        <v>42370</v>
      </c>
      <c r="DE49" s="1234">
        <v>62631</v>
      </c>
      <c r="DF49" s="1234">
        <v>24626</v>
      </c>
      <c r="DG49" s="1235" t="s">
        <v>21</v>
      </c>
      <c r="DH49" s="1234">
        <v>11526</v>
      </c>
      <c r="DI49" s="1234">
        <v>90</v>
      </c>
      <c r="DJ49" s="1234">
        <v>5738</v>
      </c>
      <c r="DK49" s="1234">
        <v>5690</v>
      </c>
      <c r="DL49" s="1234">
        <v>48</v>
      </c>
      <c r="DM49" s="1234">
        <v>5948</v>
      </c>
      <c r="DN49" s="1234" t="s">
        <v>21</v>
      </c>
      <c r="DO49" s="1234" t="s">
        <v>21</v>
      </c>
      <c r="DP49" s="1234">
        <v>12640</v>
      </c>
      <c r="DQ49" s="1234">
        <v>50</v>
      </c>
      <c r="DR49" s="1234">
        <v>2552</v>
      </c>
      <c r="DS49" s="1234">
        <v>1665</v>
      </c>
      <c r="DT49" s="1234">
        <v>7092</v>
      </c>
      <c r="DU49" s="1265">
        <v>42370</v>
      </c>
      <c r="DV49" s="1528">
        <v>42370</v>
      </c>
      <c r="DW49" s="1743">
        <v>42370</v>
      </c>
      <c r="DX49" s="1263">
        <v>42370</v>
      </c>
      <c r="DY49" s="1307">
        <v>42370</v>
      </c>
      <c r="DZ49" s="1234">
        <v>6597</v>
      </c>
      <c r="EA49" s="1234" t="s">
        <v>21</v>
      </c>
      <c r="EB49" s="1235">
        <v>212818</v>
      </c>
      <c r="EC49" s="1234">
        <v>94580</v>
      </c>
      <c r="ED49" s="1234">
        <v>118238</v>
      </c>
      <c r="EE49" s="1234">
        <v>29020</v>
      </c>
      <c r="EF49" s="1235" t="s">
        <v>21</v>
      </c>
      <c r="EG49" s="1234" t="s">
        <v>21</v>
      </c>
      <c r="EH49" s="1234">
        <v>7397611</v>
      </c>
      <c r="EI49" s="1234">
        <v>3645186</v>
      </c>
      <c r="EJ49" s="1234">
        <v>1691982</v>
      </c>
      <c r="EK49" s="1234">
        <v>34466035</v>
      </c>
      <c r="EL49" s="1234">
        <v>2034946</v>
      </c>
      <c r="EM49" s="1234">
        <v>77214</v>
      </c>
      <c r="EN49" s="1234">
        <v>2398</v>
      </c>
      <c r="EO49" s="1234">
        <v>76894</v>
      </c>
      <c r="EP49" s="1265">
        <v>42370</v>
      </c>
      <c r="EQ49" s="1528">
        <v>42370</v>
      </c>
      <c r="ER49" s="1743">
        <v>42370</v>
      </c>
      <c r="ES49" s="1263">
        <v>42370</v>
      </c>
      <c r="ET49" s="1307">
        <v>42370</v>
      </c>
      <c r="EU49" s="1234">
        <v>31429752</v>
      </c>
      <c r="EV49" s="1234">
        <v>395106</v>
      </c>
      <c r="EW49" s="1235">
        <v>22</v>
      </c>
      <c r="EX49" s="1235">
        <v>170</v>
      </c>
      <c r="EY49" s="1234">
        <v>97665</v>
      </c>
      <c r="EZ49" s="1234">
        <v>7</v>
      </c>
      <c r="FA49" s="1234">
        <v>374276</v>
      </c>
      <c r="FB49" s="1235" t="s">
        <v>21</v>
      </c>
      <c r="FC49" s="1234" t="s">
        <v>21</v>
      </c>
      <c r="FD49" s="1234">
        <v>30696204</v>
      </c>
      <c r="FE49" s="1234">
        <v>36710109</v>
      </c>
      <c r="FF49" s="1234">
        <v>245616</v>
      </c>
      <c r="FG49" s="1234">
        <v>118836</v>
      </c>
      <c r="FH49" s="1234">
        <v>1880653</v>
      </c>
      <c r="FI49" s="1234">
        <v>17546194</v>
      </c>
      <c r="FJ49" s="1235">
        <v>311529</v>
      </c>
      <c r="FK49" s="1265">
        <v>42370</v>
      </c>
      <c r="FL49" s="1528">
        <v>42370</v>
      </c>
      <c r="FM49" s="1453"/>
    </row>
    <row r="50" spans="1:169" ht="14.25" customHeight="1">
      <c r="A50" s="1268"/>
      <c r="B50" s="1263">
        <v>42736</v>
      </c>
      <c r="C50" s="1306"/>
      <c r="D50" s="1234">
        <v>15781613</v>
      </c>
      <c r="E50" s="1234">
        <v>31281619</v>
      </c>
      <c r="F50" s="1234">
        <v>115331</v>
      </c>
      <c r="G50" s="1234">
        <v>9752089</v>
      </c>
      <c r="H50" s="1234">
        <v>86976766</v>
      </c>
      <c r="I50" s="1234">
        <v>5155961</v>
      </c>
      <c r="J50" s="1234">
        <v>76152</v>
      </c>
      <c r="K50" s="1234">
        <v>24005</v>
      </c>
      <c r="L50" s="1234">
        <v>440141</v>
      </c>
      <c r="M50" s="1234">
        <v>2055076</v>
      </c>
      <c r="N50" s="1234">
        <v>2244777</v>
      </c>
      <c r="O50" s="1234">
        <v>10889674</v>
      </c>
      <c r="P50" s="1234">
        <v>31122</v>
      </c>
      <c r="Q50" s="1234">
        <v>10811</v>
      </c>
      <c r="R50" s="1234">
        <v>196250</v>
      </c>
      <c r="S50" s="1234" t="s">
        <v>21</v>
      </c>
      <c r="T50" s="1265">
        <v>42736</v>
      </c>
      <c r="U50" s="1528">
        <v>42736</v>
      </c>
      <c r="V50" s="1268"/>
      <c r="W50" s="1263">
        <v>42736</v>
      </c>
      <c r="X50" s="1306"/>
      <c r="Y50" s="1234">
        <v>33853</v>
      </c>
      <c r="Z50" s="1234" t="s">
        <v>21</v>
      </c>
      <c r="AA50" s="1234">
        <v>62868567</v>
      </c>
      <c r="AB50" s="1234">
        <v>81661214</v>
      </c>
      <c r="AC50" s="1234">
        <v>4329670</v>
      </c>
      <c r="AD50" s="1234">
        <v>2782</v>
      </c>
      <c r="AE50" s="1234" t="s">
        <v>21</v>
      </c>
      <c r="AF50" s="1234" t="s">
        <v>21</v>
      </c>
      <c r="AG50" s="1234" t="s">
        <v>21</v>
      </c>
      <c r="AH50" s="1234" t="s">
        <v>21</v>
      </c>
      <c r="AI50" s="1234">
        <v>3601</v>
      </c>
      <c r="AJ50" s="1234" t="s">
        <v>21</v>
      </c>
      <c r="AK50" s="1234">
        <v>3930807</v>
      </c>
      <c r="AL50" s="1234" t="s">
        <v>21</v>
      </c>
      <c r="AM50" s="1234">
        <v>1065559</v>
      </c>
      <c r="AN50" s="1234">
        <v>4034546</v>
      </c>
      <c r="AO50" s="1265">
        <v>42736</v>
      </c>
      <c r="AP50" s="1528">
        <v>42736</v>
      </c>
      <c r="AQ50" s="1268"/>
      <c r="AR50" s="1263">
        <v>42736</v>
      </c>
      <c r="AS50" s="1306"/>
      <c r="AT50" s="1234">
        <v>34333012</v>
      </c>
      <c r="AU50" s="1234">
        <v>4182011</v>
      </c>
      <c r="AV50" s="1234">
        <v>10005945</v>
      </c>
      <c r="AW50" s="1234">
        <v>26304825</v>
      </c>
      <c r="AX50" s="1234">
        <v>1088104</v>
      </c>
      <c r="AY50" s="1234">
        <v>31301823</v>
      </c>
      <c r="AZ50" s="1234">
        <v>1245392</v>
      </c>
      <c r="BA50" s="1234">
        <v>2764</v>
      </c>
      <c r="BB50" s="1234">
        <v>64376</v>
      </c>
      <c r="BC50" s="1234">
        <v>70482</v>
      </c>
      <c r="BD50" s="1234">
        <v>4564060</v>
      </c>
      <c r="BE50" s="1234">
        <v>25960</v>
      </c>
      <c r="BF50" s="1234" t="s">
        <v>21</v>
      </c>
      <c r="BG50" s="1234">
        <v>5396506</v>
      </c>
      <c r="BH50" s="1234">
        <v>4328487</v>
      </c>
      <c r="BI50" s="1234">
        <v>844172</v>
      </c>
      <c r="BJ50" s="1265">
        <v>42736</v>
      </c>
      <c r="BK50" s="1528">
        <v>42736</v>
      </c>
      <c r="BL50" s="1268"/>
      <c r="BM50" s="1263">
        <v>42736</v>
      </c>
      <c r="BN50" s="1306"/>
      <c r="BO50" s="1234">
        <v>83005</v>
      </c>
      <c r="BP50" s="1234" t="s">
        <v>21</v>
      </c>
      <c r="BQ50" s="2131" t="s">
        <v>21</v>
      </c>
      <c r="BR50" s="2131">
        <v>396</v>
      </c>
      <c r="BS50" s="1234">
        <v>1895978</v>
      </c>
      <c r="BT50" s="1234" t="s">
        <v>21</v>
      </c>
      <c r="BU50" s="1234">
        <v>485499</v>
      </c>
      <c r="BV50" s="1234">
        <v>213376</v>
      </c>
      <c r="BW50" s="1234">
        <v>382950</v>
      </c>
      <c r="BX50" s="1234">
        <v>14074</v>
      </c>
      <c r="BY50" s="1234">
        <v>28176</v>
      </c>
      <c r="BZ50" s="1234">
        <v>2116</v>
      </c>
      <c r="CA50" s="1234">
        <v>6508</v>
      </c>
      <c r="CB50" s="1234">
        <v>99779</v>
      </c>
      <c r="CC50" s="1234">
        <v>109091</v>
      </c>
      <c r="CD50" s="1234">
        <v>5722123</v>
      </c>
      <c r="CE50" s="1265">
        <v>42736</v>
      </c>
      <c r="CF50" s="1528">
        <v>42736</v>
      </c>
      <c r="CG50" s="1268"/>
      <c r="CH50" s="1263">
        <v>42736</v>
      </c>
      <c r="CI50" s="1306"/>
      <c r="CJ50" s="1234">
        <v>37287</v>
      </c>
      <c r="CK50" s="1234">
        <v>7552</v>
      </c>
      <c r="CL50" s="1234">
        <v>12</v>
      </c>
      <c r="CM50" s="1234">
        <v>24499</v>
      </c>
      <c r="CN50" s="1234">
        <v>22771</v>
      </c>
      <c r="CO50" s="1234">
        <v>1728</v>
      </c>
      <c r="CP50" s="1234" t="s">
        <v>21</v>
      </c>
      <c r="CQ50" s="1234">
        <v>3676</v>
      </c>
      <c r="CR50" s="1234" t="s">
        <v>21</v>
      </c>
      <c r="CS50" s="1234" t="s">
        <v>21</v>
      </c>
      <c r="CT50" s="1234">
        <v>396</v>
      </c>
      <c r="CU50" s="1234">
        <v>397070</v>
      </c>
      <c r="CV50" s="1234">
        <v>44172</v>
      </c>
      <c r="CW50" s="1234">
        <v>152314</v>
      </c>
      <c r="CX50" s="1234">
        <v>18210</v>
      </c>
      <c r="CY50" s="1234">
        <v>656</v>
      </c>
      <c r="CZ50" s="1265">
        <v>42736</v>
      </c>
      <c r="DA50" s="1528">
        <v>42736</v>
      </c>
      <c r="DB50" s="1268"/>
      <c r="DC50" s="1263">
        <v>42736</v>
      </c>
      <c r="DD50" s="1306"/>
      <c r="DE50" s="1234">
        <v>62898</v>
      </c>
      <c r="DF50" s="1234">
        <v>25380</v>
      </c>
      <c r="DG50" s="1234" t="s">
        <v>21</v>
      </c>
      <c r="DH50" s="1234">
        <v>11661</v>
      </c>
      <c r="DI50" s="1234">
        <v>105</v>
      </c>
      <c r="DJ50" s="1234">
        <v>6295</v>
      </c>
      <c r="DK50" s="1234">
        <v>6247</v>
      </c>
      <c r="DL50" s="1234">
        <v>48</v>
      </c>
      <c r="DM50" s="1234">
        <v>5985</v>
      </c>
      <c r="DN50" s="1234" t="s">
        <v>21</v>
      </c>
      <c r="DO50" s="1234" t="s">
        <v>21</v>
      </c>
      <c r="DP50" s="1234">
        <v>12108</v>
      </c>
      <c r="DQ50" s="1234">
        <v>37</v>
      </c>
      <c r="DR50" s="1234">
        <v>1567</v>
      </c>
      <c r="DS50" s="1234">
        <v>1587</v>
      </c>
      <c r="DT50" s="1234">
        <v>7175</v>
      </c>
      <c r="DU50" s="1265">
        <v>42736</v>
      </c>
      <c r="DV50" s="1528">
        <v>42736</v>
      </c>
      <c r="DW50" s="1268"/>
      <c r="DX50" s="1263">
        <v>42736</v>
      </c>
      <c r="DY50" s="1306"/>
      <c r="DZ50" s="1234">
        <v>7151</v>
      </c>
      <c r="EA50" s="1234" t="s">
        <v>21</v>
      </c>
      <c r="EB50" s="1234">
        <v>226055</v>
      </c>
      <c r="EC50" s="1234">
        <v>77444</v>
      </c>
      <c r="ED50" s="1234">
        <v>148611</v>
      </c>
      <c r="EE50" s="1234">
        <v>39232</v>
      </c>
      <c r="EF50" s="1234" t="s">
        <v>21</v>
      </c>
      <c r="EG50" s="1234" t="s">
        <v>21</v>
      </c>
      <c r="EH50" s="1234">
        <v>7383542</v>
      </c>
      <c r="EI50" s="1234">
        <v>3624275</v>
      </c>
      <c r="EJ50" s="1234">
        <v>1629808</v>
      </c>
      <c r="EK50" s="1234">
        <v>34778116</v>
      </c>
      <c r="EL50" s="1234">
        <v>1841372</v>
      </c>
      <c r="EM50" s="1234">
        <v>66896</v>
      </c>
      <c r="EN50" s="1234">
        <v>2701</v>
      </c>
      <c r="EO50" s="1234">
        <v>68508</v>
      </c>
      <c r="EP50" s="1265">
        <v>42736</v>
      </c>
      <c r="EQ50" s="1528">
        <v>42736</v>
      </c>
      <c r="ER50" s="1268"/>
      <c r="ES50" s="1263">
        <v>42736</v>
      </c>
      <c r="ET50" s="1306"/>
      <c r="EU50" s="1234">
        <v>31148634</v>
      </c>
      <c r="EV50" s="1234">
        <v>385581</v>
      </c>
      <c r="EW50" s="1234">
        <v>25</v>
      </c>
      <c r="EX50" s="1234">
        <v>130</v>
      </c>
      <c r="EY50" s="1234">
        <v>83267</v>
      </c>
      <c r="EZ50" s="1234">
        <v>4</v>
      </c>
      <c r="FA50" s="1234">
        <v>382177</v>
      </c>
      <c r="FB50" s="1234" t="s">
        <v>21</v>
      </c>
      <c r="FC50" s="1234" t="s">
        <v>21</v>
      </c>
      <c r="FD50" s="1234">
        <v>30418594</v>
      </c>
      <c r="FE50" s="1234">
        <v>36410219</v>
      </c>
      <c r="FF50" s="1234">
        <v>224992</v>
      </c>
      <c r="FG50" s="1234">
        <v>115331</v>
      </c>
      <c r="FH50" s="1234">
        <v>1857076</v>
      </c>
      <c r="FI50" s="1234">
        <v>17397686</v>
      </c>
      <c r="FJ50" s="1234">
        <v>299377</v>
      </c>
      <c r="FK50" s="1265">
        <v>42736</v>
      </c>
      <c r="FL50" s="1528">
        <v>42736</v>
      </c>
      <c r="FM50" s="1267"/>
    </row>
    <row r="51" spans="1:169" ht="14.25" customHeight="1">
      <c r="A51" s="1268"/>
      <c r="B51" s="1263">
        <v>43101</v>
      </c>
      <c r="C51" s="1306"/>
      <c r="D51" s="1234">
        <v>15893082</v>
      </c>
      <c r="E51" s="1234">
        <v>31069794</v>
      </c>
      <c r="F51" s="1234">
        <v>103501</v>
      </c>
      <c r="G51" s="1234">
        <v>9680873</v>
      </c>
      <c r="H51" s="1234">
        <v>83751402</v>
      </c>
      <c r="I51" s="1234">
        <v>5070480</v>
      </c>
      <c r="J51" s="1234">
        <v>73849</v>
      </c>
      <c r="K51" s="1234">
        <v>26273</v>
      </c>
      <c r="L51" s="1234">
        <v>417536</v>
      </c>
      <c r="M51" s="1234">
        <v>2206752</v>
      </c>
      <c r="N51" s="1234">
        <v>2407940</v>
      </c>
      <c r="O51" s="1234">
        <v>11042190</v>
      </c>
      <c r="P51" s="1234">
        <v>24686</v>
      </c>
      <c r="Q51" s="1234">
        <v>8409</v>
      </c>
      <c r="R51" s="1234">
        <v>202795</v>
      </c>
      <c r="S51" s="1234" t="s">
        <v>21</v>
      </c>
      <c r="T51" s="1265">
        <v>43101</v>
      </c>
      <c r="U51" s="1528">
        <v>43101</v>
      </c>
      <c r="V51" s="1268"/>
      <c r="W51" s="1263">
        <v>43101</v>
      </c>
      <c r="X51" s="1306"/>
      <c r="Y51" s="1234">
        <v>41124</v>
      </c>
      <c r="Z51" s="1234" t="s">
        <v>21</v>
      </c>
      <c r="AA51" s="1234">
        <v>62399429</v>
      </c>
      <c r="AB51" s="1234">
        <v>79018546</v>
      </c>
      <c r="AC51" s="1234">
        <v>4394689</v>
      </c>
      <c r="AD51" s="1234">
        <v>19026</v>
      </c>
      <c r="AE51" s="1234" t="s">
        <v>21</v>
      </c>
      <c r="AF51" s="1234" t="s">
        <v>21</v>
      </c>
      <c r="AG51" s="1234" t="s">
        <v>21</v>
      </c>
      <c r="AH51" s="1234" t="s">
        <v>21</v>
      </c>
      <c r="AI51" s="1234">
        <v>24625</v>
      </c>
      <c r="AJ51" s="1234" t="s">
        <v>21</v>
      </c>
      <c r="AK51" s="1234">
        <v>3976251</v>
      </c>
      <c r="AL51" s="1234" t="s">
        <v>21</v>
      </c>
      <c r="AM51" s="1234">
        <v>1102768</v>
      </c>
      <c r="AN51" s="1234">
        <v>4057499</v>
      </c>
      <c r="AO51" s="1265">
        <v>43101</v>
      </c>
      <c r="AP51" s="1528">
        <v>43101</v>
      </c>
      <c r="AQ51" s="1268"/>
      <c r="AR51" s="1263">
        <v>43101</v>
      </c>
      <c r="AS51" s="1306"/>
      <c r="AT51" s="1234">
        <v>34143059</v>
      </c>
      <c r="AU51" s="1234">
        <v>4166075</v>
      </c>
      <c r="AV51" s="1234">
        <v>10035269</v>
      </c>
      <c r="AW51" s="1234">
        <v>26084700</v>
      </c>
      <c r="AX51" s="1234">
        <v>1077650</v>
      </c>
      <c r="AY51" s="1234">
        <v>30811632</v>
      </c>
      <c r="AZ51" s="1234">
        <v>1168677</v>
      </c>
      <c r="BA51" s="1234">
        <v>3844</v>
      </c>
      <c r="BB51" s="1234">
        <v>59346</v>
      </c>
      <c r="BC51" s="1234">
        <v>64983</v>
      </c>
      <c r="BD51" s="1234">
        <v>4752247</v>
      </c>
      <c r="BE51" s="1234">
        <v>32617</v>
      </c>
      <c r="BF51" s="1234" t="s">
        <v>21</v>
      </c>
      <c r="BG51" s="1234">
        <v>5273949</v>
      </c>
      <c r="BH51" s="1234">
        <v>4359372</v>
      </c>
      <c r="BI51" s="1234">
        <v>875999</v>
      </c>
      <c r="BJ51" s="1265">
        <v>43101</v>
      </c>
      <c r="BK51" s="1528">
        <v>43101</v>
      </c>
      <c r="BL51" s="1268"/>
      <c r="BM51" s="1263">
        <v>43101</v>
      </c>
      <c r="BN51" s="1306"/>
      <c r="BO51" s="1234">
        <v>79937</v>
      </c>
      <c r="BP51" s="1234" t="s">
        <v>21</v>
      </c>
      <c r="BQ51" s="2131" t="s">
        <v>21</v>
      </c>
      <c r="BR51" s="2131">
        <v>396</v>
      </c>
      <c r="BS51" s="1234">
        <v>1883143</v>
      </c>
      <c r="BT51" s="1234" t="s">
        <v>21</v>
      </c>
      <c r="BU51" s="1234">
        <v>480887</v>
      </c>
      <c r="BV51" s="1234">
        <v>215207</v>
      </c>
      <c r="BW51" s="1234">
        <v>371296</v>
      </c>
      <c r="BX51" s="1234">
        <v>9234</v>
      </c>
      <c r="BY51" s="1234">
        <v>29354</v>
      </c>
      <c r="BZ51" s="1234">
        <v>3298</v>
      </c>
      <c r="CA51" s="1234">
        <v>5628</v>
      </c>
      <c r="CB51" s="1234">
        <v>98734</v>
      </c>
      <c r="CC51" s="1234">
        <v>107781</v>
      </c>
      <c r="CD51" s="1234">
        <v>5712850</v>
      </c>
      <c r="CE51" s="1265">
        <v>43101</v>
      </c>
      <c r="CF51" s="1528">
        <v>43101</v>
      </c>
      <c r="CG51" s="1268"/>
      <c r="CH51" s="1263">
        <v>43101</v>
      </c>
      <c r="CI51" s="1306"/>
      <c r="CJ51" s="1234">
        <v>24959</v>
      </c>
      <c r="CK51" s="1234">
        <v>8034</v>
      </c>
      <c r="CL51" s="1234">
        <v>12</v>
      </c>
      <c r="CM51" s="1234">
        <v>15710</v>
      </c>
      <c r="CN51" s="1234">
        <v>13982</v>
      </c>
      <c r="CO51" s="1234">
        <v>1728</v>
      </c>
      <c r="CP51" s="1234" t="s">
        <v>21</v>
      </c>
      <c r="CQ51" s="1234">
        <v>701</v>
      </c>
      <c r="CR51" s="1234" t="s">
        <v>21</v>
      </c>
      <c r="CS51" s="1234" t="s">
        <v>21</v>
      </c>
      <c r="CT51" s="1234">
        <v>396</v>
      </c>
      <c r="CU51" s="1234">
        <v>402567</v>
      </c>
      <c r="CV51" s="1234">
        <v>44269</v>
      </c>
      <c r="CW51" s="1234">
        <v>151363</v>
      </c>
      <c r="CX51" s="1234">
        <v>16981</v>
      </c>
      <c r="CY51" s="1234">
        <v>699</v>
      </c>
      <c r="CZ51" s="1265">
        <v>43101</v>
      </c>
      <c r="DA51" s="1528">
        <v>43101</v>
      </c>
      <c r="DB51" s="1268"/>
      <c r="DC51" s="1263">
        <v>43101</v>
      </c>
      <c r="DD51" s="1306"/>
      <c r="DE51" s="1234">
        <v>68086</v>
      </c>
      <c r="DF51" s="1234">
        <v>31678</v>
      </c>
      <c r="DG51" s="1234" t="s">
        <v>21</v>
      </c>
      <c r="DH51" s="1234">
        <v>12189</v>
      </c>
      <c r="DI51" s="1234">
        <v>126</v>
      </c>
      <c r="DJ51" s="1234">
        <v>8448</v>
      </c>
      <c r="DK51" s="1234">
        <v>8400</v>
      </c>
      <c r="DL51" s="1234">
        <v>48</v>
      </c>
      <c r="DM51" s="1234">
        <v>8729</v>
      </c>
      <c r="DN51" s="1234" t="s">
        <v>21</v>
      </c>
      <c r="DO51" s="1234" t="s">
        <v>21</v>
      </c>
      <c r="DP51" s="1234">
        <v>13320</v>
      </c>
      <c r="DQ51" s="1234">
        <v>45</v>
      </c>
      <c r="DR51" s="1234">
        <v>1665</v>
      </c>
      <c r="DS51" s="1234">
        <v>2089</v>
      </c>
      <c r="DT51" s="1234">
        <v>7431</v>
      </c>
      <c r="DU51" s="1265">
        <v>43101</v>
      </c>
      <c r="DV51" s="1528">
        <v>43101</v>
      </c>
      <c r="DW51" s="1268"/>
      <c r="DX51" s="1263">
        <v>43101</v>
      </c>
      <c r="DY51" s="1306"/>
      <c r="DZ51" s="1234">
        <v>6127</v>
      </c>
      <c r="EA51" s="1234" t="s">
        <v>21</v>
      </c>
      <c r="EB51" s="1234">
        <v>206160</v>
      </c>
      <c r="EC51" s="1234">
        <v>89332</v>
      </c>
      <c r="ED51" s="1234">
        <v>116828</v>
      </c>
      <c r="EE51" s="1234">
        <v>39413</v>
      </c>
      <c r="EF51" s="1234" t="s">
        <v>21</v>
      </c>
      <c r="EG51" s="1234" t="s">
        <v>21</v>
      </c>
      <c r="EH51" s="1234">
        <v>7097654</v>
      </c>
      <c r="EI51" s="1234">
        <v>3625919</v>
      </c>
      <c r="EJ51" s="1234">
        <v>1513550</v>
      </c>
      <c r="EK51" s="1234">
        <v>32176079</v>
      </c>
      <c r="EL51" s="1234">
        <v>1777754</v>
      </c>
      <c r="EM51" s="1234">
        <v>69316</v>
      </c>
      <c r="EN51" s="1234">
        <v>3345</v>
      </c>
      <c r="EO51" s="1234">
        <v>61466</v>
      </c>
      <c r="EP51" s="1265">
        <v>43101</v>
      </c>
      <c r="EQ51" s="1528">
        <v>43101</v>
      </c>
      <c r="ER51" s="1268"/>
      <c r="ES51" s="1263">
        <v>43101</v>
      </c>
      <c r="ET51" s="1306"/>
      <c r="EU51" s="1234">
        <v>30821325</v>
      </c>
      <c r="EV51" s="1234">
        <v>362924</v>
      </c>
      <c r="EW51" s="1234">
        <v>17</v>
      </c>
      <c r="EX51" s="1234">
        <v>126</v>
      </c>
      <c r="EY51" s="1234">
        <v>93751</v>
      </c>
      <c r="EZ51" s="1234">
        <v>7</v>
      </c>
      <c r="FA51" s="1234">
        <v>338169</v>
      </c>
      <c r="FB51" s="1234" t="s">
        <v>21</v>
      </c>
      <c r="FC51" s="1234" t="s">
        <v>21</v>
      </c>
      <c r="FD51" s="1234">
        <v>30114748</v>
      </c>
      <c r="FE51" s="1234">
        <v>36056520</v>
      </c>
      <c r="FF51" s="1234">
        <v>238304</v>
      </c>
      <c r="FG51" s="1234">
        <v>103501</v>
      </c>
      <c r="FH51" s="1234">
        <v>1854683</v>
      </c>
      <c r="FI51" s="1234">
        <v>16892943</v>
      </c>
      <c r="FJ51" s="1234">
        <v>379615</v>
      </c>
      <c r="FK51" s="1265">
        <v>43101</v>
      </c>
      <c r="FL51" s="1528">
        <v>43101</v>
      </c>
      <c r="FM51" s="1267"/>
    </row>
    <row r="52" spans="1:169" ht="14.25" customHeight="1">
      <c r="A52" s="1262">
        <v>43586</v>
      </c>
      <c r="B52" s="1263">
        <v>43586</v>
      </c>
      <c r="C52" s="1307">
        <v>43586</v>
      </c>
      <c r="D52" s="1234">
        <v>14806812</v>
      </c>
      <c r="E52" s="1234">
        <v>30475528</v>
      </c>
      <c r="F52" s="1234">
        <v>98693</v>
      </c>
      <c r="G52" s="1234">
        <v>9648747</v>
      </c>
      <c r="H52" s="1234">
        <v>82579636</v>
      </c>
      <c r="I52" s="1234">
        <v>4834906</v>
      </c>
      <c r="J52" s="1234">
        <v>71897</v>
      </c>
      <c r="K52" s="1234">
        <v>25030</v>
      </c>
      <c r="L52" s="1234">
        <v>394456</v>
      </c>
      <c r="M52" s="1234">
        <v>2080758</v>
      </c>
      <c r="N52" s="1234">
        <v>2270685</v>
      </c>
      <c r="O52" s="1234">
        <v>10428373</v>
      </c>
      <c r="P52" s="1234">
        <v>28018</v>
      </c>
      <c r="Q52" s="1234">
        <v>11814</v>
      </c>
      <c r="R52" s="1234">
        <v>201722</v>
      </c>
      <c r="S52" s="1234" t="s">
        <v>21</v>
      </c>
      <c r="T52" s="1265">
        <v>43586</v>
      </c>
      <c r="U52" s="1528">
        <v>43586</v>
      </c>
      <c r="V52" s="1262">
        <v>43586</v>
      </c>
      <c r="W52" s="1263">
        <v>43586</v>
      </c>
      <c r="X52" s="1307">
        <v>43586</v>
      </c>
      <c r="Y52" s="1234">
        <v>33924</v>
      </c>
      <c r="Z52" s="1234" t="s">
        <v>21</v>
      </c>
      <c r="AA52" s="1234">
        <v>60380873</v>
      </c>
      <c r="AB52" s="1234">
        <v>78884554</v>
      </c>
      <c r="AC52" s="1234">
        <v>4256963</v>
      </c>
      <c r="AD52" s="1234">
        <v>1651</v>
      </c>
      <c r="AE52" s="1234" t="s">
        <v>21</v>
      </c>
      <c r="AF52" s="1234" t="s">
        <v>21</v>
      </c>
      <c r="AG52" s="1234" t="s">
        <v>21</v>
      </c>
      <c r="AH52" s="1234" t="s">
        <v>21</v>
      </c>
      <c r="AI52" s="1234">
        <v>2137</v>
      </c>
      <c r="AJ52" s="1234" t="s">
        <v>21</v>
      </c>
      <c r="AK52" s="1234">
        <v>3856776</v>
      </c>
      <c r="AL52" s="1234" t="s">
        <v>21</v>
      </c>
      <c r="AM52" s="1234">
        <v>1054145</v>
      </c>
      <c r="AN52" s="1234">
        <v>3945877</v>
      </c>
      <c r="AO52" s="1265">
        <v>43586</v>
      </c>
      <c r="AP52" s="1528">
        <v>43586</v>
      </c>
      <c r="AQ52" s="1262">
        <v>43586</v>
      </c>
      <c r="AR52" s="1263">
        <v>43586</v>
      </c>
      <c r="AS52" s="1307">
        <v>43586</v>
      </c>
      <c r="AT52" s="1234">
        <v>32959404</v>
      </c>
      <c r="AU52" s="1234">
        <v>3999837</v>
      </c>
      <c r="AV52" s="1234">
        <v>9232186</v>
      </c>
      <c r="AW52" s="1234">
        <v>25657359</v>
      </c>
      <c r="AX52" s="1234">
        <v>1055838</v>
      </c>
      <c r="AY52" s="1234">
        <v>29428034</v>
      </c>
      <c r="AZ52" s="1234">
        <v>1231797</v>
      </c>
      <c r="BA52" s="1234">
        <v>4065</v>
      </c>
      <c r="BB52" s="1234">
        <v>50883</v>
      </c>
      <c r="BC52" s="1234">
        <v>55716</v>
      </c>
      <c r="BD52" s="1234">
        <v>4390023</v>
      </c>
      <c r="BE52" s="1234">
        <v>26761</v>
      </c>
      <c r="BF52" s="1234" t="s">
        <v>21</v>
      </c>
      <c r="BG52" s="1234">
        <v>5243597</v>
      </c>
      <c r="BH52" s="1234">
        <v>4906326</v>
      </c>
      <c r="BI52" s="1234">
        <v>854230</v>
      </c>
      <c r="BJ52" s="1265">
        <v>43586</v>
      </c>
      <c r="BK52" s="1528">
        <v>43586</v>
      </c>
      <c r="BL52" s="1262">
        <v>43586</v>
      </c>
      <c r="BM52" s="1263">
        <v>43586</v>
      </c>
      <c r="BN52" s="1307">
        <v>43586</v>
      </c>
      <c r="BO52" s="1234">
        <v>75768</v>
      </c>
      <c r="BP52" s="1234" t="s">
        <v>21</v>
      </c>
      <c r="BQ52" s="2131" t="s">
        <v>21</v>
      </c>
      <c r="BR52" s="2131">
        <v>396</v>
      </c>
      <c r="BS52" s="1234">
        <v>1807228</v>
      </c>
      <c r="BT52" s="1234" t="s">
        <v>21</v>
      </c>
      <c r="BU52" s="1234">
        <v>454206</v>
      </c>
      <c r="BV52" s="1234">
        <v>212810</v>
      </c>
      <c r="BW52" s="1234">
        <v>378691</v>
      </c>
      <c r="BX52" s="1234">
        <v>7611</v>
      </c>
      <c r="BY52" s="1234">
        <v>28641</v>
      </c>
      <c r="BZ52" s="1234">
        <v>3124</v>
      </c>
      <c r="CA52" s="1234">
        <v>6017</v>
      </c>
      <c r="CB52" s="1234">
        <v>88876</v>
      </c>
      <c r="CC52" s="1234">
        <v>96919</v>
      </c>
      <c r="CD52" s="1234">
        <v>5436411</v>
      </c>
      <c r="CE52" s="1265">
        <v>43586</v>
      </c>
      <c r="CF52" s="1528">
        <v>43586</v>
      </c>
      <c r="CG52" s="1262">
        <v>43586</v>
      </c>
      <c r="CH52" s="1263">
        <v>43586</v>
      </c>
      <c r="CI52" s="1307">
        <v>43586</v>
      </c>
      <c r="CJ52" s="1234">
        <v>20894</v>
      </c>
      <c r="CK52" s="1234">
        <v>8193</v>
      </c>
      <c r="CL52" s="1234">
        <v>12</v>
      </c>
      <c r="CM52" s="1234">
        <v>11636</v>
      </c>
      <c r="CN52" s="1234">
        <v>9908</v>
      </c>
      <c r="CO52" s="1234">
        <v>1728</v>
      </c>
      <c r="CP52" s="1234" t="s">
        <v>21</v>
      </c>
      <c r="CQ52" s="1234">
        <v>625</v>
      </c>
      <c r="CR52" s="1234" t="s">
        <v>21</v>
      </c>
      <c r="CS52" s="1234" t="s">
        <v>21</v>
      </c>
      <c r="CT52" s="1234">
        <v>396</v>
      </c>
      <c r="CU52" s="1234">
        <v>385799</v>
      </c>
      <c r="CV52" s="1234">
        <v>44350</v>
      </c>
      <c r="CW52" s="1234">
        <v>152933</v>
      </c>
      <c r="CX52" s="1234">
        <v>16488</v>
      </c>
      <c r="CY52" s="1234">
        <v>672</v>
      </c>
      <c r="CZ52" s="1265">
        <v>43586</v>
      </c>
      <c r="DA52" s="1528">
        <v>43586</v>
      </c>
      <c r="DB52" s="1262">
        <v>43586</v>
      </c>
      <c r="DC52" s="1263">
        <v>43586</v>
      </c>
      <c r="DD52" s="1307">
        <v>43586</v>
      </c>
      <c r="DE52" s="1234">
        <v>65210</v>
      </c>
      <c r="DF52" s="1234">
        <v>30263</v>
      </c>
      <c r="DG52" s="1234" t="s">
        <v>21</v>
      </c>
      <c r="DH52" s="1234">
        <v>11725</v>
      </c>
      <c r="DI52" s="1234">
        <v>150</v>
      </c>
      <c r="DJ52" s="1234">
        <v>6802</v>
      </c>
      <c r="DK52" s="1234">
        <v>6754</v>
      </c>
      <c r="DL52" s="1234">
        <v>48</v>
      </c>
      <c r="DM52" s="1234">
        <v>9235</v>
      </c>
      <c r="DN52" s="1234" t="s">
        <v>21</v>
      </c>
      <c r="DO52" s="1234" t="s">
        <v>21</v>
      </c>
      <c r="DP52" s="1234">
        <v>12502</v>
      </c>
      <c r="DQ52" s="1234">
        <v>37</v>
      </c>
      <c r="DR52" s="1234">
        <v>1369</v>
      </c>
      <c r="DS52" s="1234">
        <v>1955</v>
      </c>
      <c r="DT52" s="1234">
        <v>7061</v>
      </c>
      <c r="DU52" s="1265">
        <v>43586</v>
      </c>
      <c r="DV52" s="1528">
        <v>43586</v>
      </c>
      <c r="DW52" s="1262">
        <v>43586</v>
      </c>
      <c r="DX52" s="1263">
        <v>43586</v>
      </c>
      <c r="DY52" s="1307">
        <v>43586</v>
      </c>
      <c r="DZ52" s="1234">
        <v>3797</v>
      </c>
      <c r="EA52" s="1234" t="s">
        <v>21</v>
      </c>
      <c r="EB52" s="1234">
        <v>185979</v>
      </c>
      <c r="EC52" s="1234">
        <v>58921</v>
      </c>
      <c r="ED52" s="1234">
        <v>127058</v>
      </c>
      <c r="EE52" s="1234">
        <v>35857</v>
      </c>
      <c r="EF52" s="1234" t="s">
        <v>21</v>
      </c>
      <c r="EG52" s="1234" t="s">
        <v>21</v>
      </c>
      <c r="EH52" s="1234">
        <v>6976221</v>
      </c>
      <c r="EI52" s="1234">
        <v>3431767</v>
      </c>
      <c r="EJ52" s="1234">
        <v>1526006</v>
      </c>
      <c r="EK52" s="1234">
        <v>32887394</v>
      </c>
      <c r="EL52" s="1234">
        <v>1720308</v>
      </c>
      <c r="EM52" s="1234">
        <v>63262</v>
      </c>
      <c r="EN52" s="1234">
        <v>3004</v>
      </c>
      <c r="EO52" s="1234">
        <v>59527</v>
      </c>
      <c r="EP52" s="1265">
        <v>43586</v>
      </c>
      <c r="EQ52" s="1528">
        <v>43586</v>
      </c>
      <c r="ER52" s="1262">
        <v>43586</v>
      </c>
      <c r="ES52" s="1263">
        <v>43586</v>
      </c>
      <c r="ET52" s="1307">
        <v>43586</v>
      </c>
      <c r="EU52" s="1234">
        <v>30692620</v>
      </c>
      <c r="EV52" s="1234">
        <v>282957</v>
      </c>
      <c r="EW52" s="1234">
        <v>16</v>
      </c>
      <c r="EX52" s="1234">
        <v>183</v>
      </c>
      <c r="EY52" s="1234">
        <v>72964</v>
      </c>
      <c r="EZ52" s="1234">
        <v>1242</v>
      </c>
      <c r="FA52" s="1234">
        <v>261628</v>
      </c>
      <c r="FB52" s="1234" t="s">
        <v>21</v>
      </c>
      <c r="FC52" s="1234" t="s">
        <v>21</v>
      </c>
      <c r="FD52" s="1234">
        <v>30059569</v>
      </c>
      <c r="FE52" s="1234">
        <v>36071829</v>
      </c>
      <c r="FF52" s="1234">
        <v>170095</v>
      </c>
      <c r="FG52" s="1234">
        <v>98693</v>
      </c>
      <c r="FH52" s="1234">
        <v>1948013</v>
      </c>
      <c r="FI52" s="1234">
        <v>16267655</v>
      </c>
      <c r="FJ52" s="1234">
        <v>350726</v>
      </c>
      <c r="FK52" s="1265">
        <v>43586</v>
      </c>
      <c r="FL52" s="1528">
        <v>43586</v>
      </c>
      <c r="FM52" s="1267"/>
    </row>
    <row r="53" spans="1:169" ht="14.25" customHeight="1">
      <c r="A53" s="1268"/>
      <c r="B53" s="1263">
        <v>43831</v>
      </c>
      <c r="C53" s="1306"/>
      <c r="D53" s="1234">
        <v>12521004</v>
      </c>
      <c r="E53" s="1234">
        <v>25879544</v>
      </c>
      <c r="F53" s="1234">
        <v>108471</v>
      </c>
      <c r="G53" s="1234">
        <v>8967683</v>
      </c>
      <c r="H53" s="1234">
        <v>68289239</v>
      </c>
      <c r="I53" s="1234">
        <v>4137832</v>
      </c>
      <c r="J53" s="1234">
        <v>71276</v>
      </c>
      <c r="K53" s="1234">
        <v>22239</v>
      </c>
      <c r="L53" s="1234">
        <v>339540</v>
      </c>
      <c r="M53" s="1234">
        <v>1840204</v>
      </c>
      <c r="N53" s="1234">
        <v>2008836</v>
      </c>
      <c r="O53" s="1234">
        <v>8369666</v>
      </c>
      <c r="P53" s="1234">
        <v>30222</v>
      </c>
      <c r="Q53" s="1234">
        <v>8598</v>
      </c>
      <c r="R53" s="1234">
        <v>208947</v>
      </c>
      <c r="S53" s="1234" t="s">
        <v>21</v>
      </c>
      <c r="T53" s="1265">
        <v>43831</v>
      </c>
      <c r="U53" s="1528">
        <v>43831</v>
      </c>
      <c r="V53" s="1268"/>
      <c r="W53" s="1263">
        <v>43831</v>
      </c>
      <c r="X53" s="1306"/>
      <c r="Y53" s="1234">
        <v>30587</v>
      </c>
      <c r="Z53" s="1234" t="s">
        <v>21</v>
      </c>
      <c r="AA53" s="1234">
        <v>53646496</v>
      </c>
      <c r="AB53" s="1234">
        <v>71826389</v>
      </c>
      <c r="AC53" s="1234">
        <v>3707507</v>
      </c>
      <c r="AD53" s="1234">
        <v>749</v>
      </c>
      <c r="AE53" s="1234" t="s">
        <v>21</v>
      </c>
      <c r="AF53" s="1234" t="s">
        <v>21</v>
      </c>
      <c r="AG53" s="1234" t="s">
        <v>21</v>
      </c>
      <c r="AH53" s="1234" t="s">
        <v>21</v>
      </c>
      <c r="AI53" s="1234">
        <v>969</v>
      </c>
      <c r="AJ53" s="1234" t="s">
        <v>21</v>
      </c>
      <c r="AK53" s="1234">
        <v>3331228</v>
      </c>
      <c r="AL53" s="1234" t="s">
        <v>21</v>
      </c>
      <c r="AM53" s="1234">
        <v>952373</v>
      </c>
      <c r="AN53" s="1234">
        <v>3374961</v>
      </c>
      <c r="AO53" s="1265">
        <v>43831</v>
      </c>
      <c r="AP53" s="1528">
        <v>43831</v>
      </c>
      <c r="AQ53" s="1268"/>
      <c r="AR53" s="1263">
        <v>43831</v>
      </c>
      <c r="AS53" s="1306"/>
      <c r="AT53" s="1234">
        <v>26907536</v>
      </c>
      <c r="AU53" s="1234">
        <v>2712753</v>
      </c>
      <c r="AV53" s="1234">
        <v>7347364</v>
      </c>
      <c r="AW53" s="1234">
        <v>21694695</v>
      </c>
      <c r="AX53" s="1234">
        <v>951855</v>
      </c>
      <c r="AY53" s="1234">
        <v>24171551</v>
      </c>
      <c r="AZ53" s="1234">
        <v>1007491</v>
      </c>
      <c r="BA53" s="1234">
        <v>2747</v>
      </c>
      <c r="BB53" s="1234">
        <v>32041</v>
      </c>
      <c r="BC53" s="1234">
        <v>35085</v>
      </c>
      <c r="BD53" s="1234">
        <v>3154897</v>
      </c>
      <c r="BE53" s="1234">
        <v>23627</v>
      </c>
      <c r="BF53" s="1234" t="s">
        <v>21</v>
      </c>
      <c r="BG53" s="1234">
        <v>4675432</v>
      </c>
      <c r="BH53" s="1234">
        <v>3724674</v>
      </c>
      <c r="BI53" s="1234">
        <v>664901</v>
      </c>
      <c r="BJ53" s="1265">
        <v>43831</v>
      </c>
      <c r="BK53" s="1528">
        <v>43831</v>
      </c>
      <c r="BL53" s="1268"/>
      <c r="BM53" s="1263">
        <v>43831</v>
      </c>
      <c r="BN53" s="1306"/>
      <c r="BO53" s="1234">
        <v>65072</v>
      </c>
      <c r="BP53" s="1234" t="s">
        <v>21</v>
      </c>
      <c r="BQ53" s="2131" t="s">
        <v>21</v>
      </c>
      <c r="BR53" s="2131">
        <v>396</v>
      </c>
      <c r="BS53" s="1234">
        <v>1579359</v>
      </c>
      <c r="BT53" s="1234" t="s">
        <v>21</v>
      </c>
      <c r="BU53" s="1234">
        <v>413729</v>
      </c>
      <c r="BV53" s="1234">
        <v>190239</v>
      </c>
      <c r="BW53" s="1234">
        <v>336514</v>
      </c>
      <c r="BX53" s="1234">
        <v>4518</v>
      </c>
      <c r="BY53" s="1234">
        <v>15212</v>
      </c>
      <c r="BZ53" s="1234">
        <v>2774</v>
      </c>
      <c r="CA53" s="1234">
        <v>5017</v>
      </c>
      <c r="CB53" s="1234">
        <v>87363</v>
      </c>
      <c r="CC53" s="1234">
        <v>95209</v>
      </c>
      <c r="CD53" s="1234">
        <v>4614583</v>
      </c>
      <c r="CE53" s="1265">
        <v>43831</v>
      </c>
      <c r="CF53" s="1528">
        <v>43831</v>
      </c>
      <c r="CG53" s="1268"/>
      <c r="CH53" s="1263">
        <v>43831</v>
      </c>
      <c r="CI53" s="1306"/>
      <c r="CJ53" s="1234">
        <v>20303</v>
      </c>
      <c r="CK53" s="1234">
        <v>7848</v>
      </c>
      <c r="CL53" s="1234">
        <v>12</v>
      </c>
      <c r="CM53" s="1234">
        <v>11447</v>
      </c>
      <c r="CN53" s="1234">
        <v>9719</v>
      </c>
      <c r="CO53" s="1234">
        <v>1728</v>
      </c>
      <c r="CP53" s="1234" t="s">
        <v>21</v>
      </c>
      <c r="CQ53" s="1234">
        <v>569</v>
      </c>
      <c r="CR53" s="1234" t="s">
        <v>21</v>
      </c>
      <c r="CS53" s="1234" t="s">
        <v>21</v>
      </c>
      <c r="CT53" s="1234">
        <v>396</v>
      </c>
      <c r="CU53" s="1234">
        <v>338011</v>
      </c>
      <c r="CV53" s="1234">
        <v>41831</v>
      </c>
      <c r="CW53" s="1234">
        <v>125276</v>
      </c>
      <c r="CX53" s="1234">
        <v>15293</v>
      </c>
      <c r="CY53" s="1234">
        <v>617</v>
      </c>
      <c r="CZ53" s="1265">
        <v>43831</v>
      </c>
      <c r="DA53" s="1528">
        <v>43831</v>
      </c>
      <c r="DB53" s="1268"/>
      <c r="DC53" s="1263">
        <v>43831</v>
      </c>
      <c r="DD53" s="1306"/>
      <c r="DE53" s="1234">
        <v>57463</v>
      </c>
      <c r="DF53" s="1234">
        <v>27213</v>
      </c>
      <c r="DG53" s="1234" t="s">
        <v>21</v>
      </c>
      <c r="DH53" s="1234">
        <v>10035</v>
      </c>
      <c r="DI53" s="1234">
        <v>123</v>
      </c>
      <c r="DJ53" s="1234">
        <v>5906</v>
      </c>
      <c r="DK53" s="1234">
        <v>5858</v>
      </c>
      <c r="DL53" s="1234">
        <v>48</v>
      </c>
      <c r="DM53" s="1234">
        <v>8842</v>
      </c>
      <c r="DN53" s="1234" t="s">
        <v>21</v>
      </c>
      <c r="DO53" s="1234" t="s">
        <v>21</v>
      </c>
      <c r="DP53" s="1234">
        <v>10237</v>
      </c>
      <c r="DQ53" s="1234">
        <v>35</v>
      </c>
      <c r="DR53" s="1234">
        <v>541</v>
      </c>
      <c r="DS53" s="1234">
        <v>1691</v>
      </c>
      <c r="DT53" s="1234">
        <v>5915</v>
      </c>
      <c r="DU53" s="1265">
        <v>43831</v>
      </c>
      <c r="DV53" s="1528">
        <v>43831</v>
      </c>
      <c r="DW53" s="1268"/>
      <c r="DX53" s="1263">
        <v>43831</v>
      </c>
      <c r="DY53" s="1306"/>
      <c r="DZ53" s="1234">
        <v>1498</v>
      </c>
      <c r="EA53" s="1234" t="s">
        <v>21</v>
      </c>
      <c r="EB53" s="1234">
        <v>188715</v>
      </c>
      <c r="EC53" s="1234">
        <v>77397</v>
      </c>
      <c r="ED53" s="1234">
        <v>111318</v>
      </c>
      <c r="EE53" s="1234">
        <v>42041</v>
      </c>
      <c r="EF53" s="1234" t="s">
        <v>21</v>
      </c>
      <c r="EG53" s="1234">
        <v>1</v>
      </c>
      <c r="EH53" s="1234">
        <v>6371498</v>
      </c>
      <c r="EI53" s="1234">
        <v>3260873</v>
      </c>
      <c r="EJ53" s="1234">
        <v>1696687</v>
      </c>
      <c r="EK53" s="1234">
        <v>25790384</v>
      </c>
      <c r="EL53" s="1234">
        <v>1526481</v>
      </c>
      <c r="EM53" s="1234">
        <v>66435</v>
      </c>
      <c r="EN53" s="1234">
        <v>2522</v>
      </c>
      <c r="EO53" s="1234">
        <v>59797</v>
      </c>
      <c r="EP53" s="1265">
        <v>43831</v>
      </c>
      <c r="EQ53" s="1528">
        <v>43831</v>
      </c>
      <c r="ER53" s="1268"/>
      <c r="ES53" s="1263">
        <v>43831</v>
      </c>
      <c r="ET53" s="1306"/>
      <c r="EU53" s="1234">
        <v>28129905</v>
      </c>
      <c r="EV53" s="1234">
        <v>282942</v>
      </c>
      <c r="EW53" s="1234">
        <v>18</v>
      </c>
      <c r="EX53" s="1234">
        <v>212</v>
      </c>
      <c r="EY53" s="1234">
        <v>70803</v>
      </c>
      <c r="EZ53" s="1234" t="s">
        <v>21</v>
      </c>
      <c r="FA53" s="1234">
        <v>266707</v>
      </c>
      <c r="FB53" s="1234" t="s">
        <v>21</v>
      </c>
      <c r="FC53" s="1234" t="s">
        <v>21</v>
      </c>
      <c r="FD53" s="1234">
        <v>27498827</v>
      </c>
      <c r="FE53" s="1234">
        <v>32906048</v>
      </c>
      <c r="FF53" s="1234">
        <v>171703</v>
      </c>
      <c r="FG53" s="1234">
        <v>108471</v>
      </c>
      <c r="FH53" s="1234">
        <v>1815414</v>
      </c>
      <c r="FI53" s="1234">
        <v>14908690</v>
      </c>
      <c r="FJ53" s="1234">
        <v>325080</v>
      </c>
      <c r="FK53" s="1265">
        <v>43831</v>
      </c>
      <c r="FL53" s="1528">
        <v>43831</v>
      </c>
      <c r="FM53" s="1267"/>
    </row>
    <row r="54" spans="1:169" ht="6" customHeight="1">
      <c r="A54" s="1268"/>
      <c r="B54" s="1270"/>
      <c r="C54" s="1306"/>
      <c r="D54" s="398"/>
      <c r="E54" s="398"/>
      <c r="F54" s="398"/>
      <c r="G54" s="398"/>
      <c r="H54" s="398"/>
      <c r="I54" s="398"/>
      <c r="J54" s="398"/>
      <c r="K54" s="398"/>
      <c r="L54" s="398"/>
      <c r="M54" s="398"/>
      <c r="N54" s="398"/>
      <c r="O54" s="398"/>
      <c r="P54" s="398"/>
      <c r="Q54" s="398"/>
      <c r="R54" s="398"/>
      <c r="T54" s="1271"/>
      <c r="U54" s="1458"/>
      <c r="V54" s="1268"/>
      <c r="W54" s="1270"/>
      <c r="X54" s="1306"/>
      <c r="Y54" s="398"/>
      <c r="AC54" s="398"/>
      <c r="AD54" s="398"/>
      <c r="AE54" s="398"/>
      <c r="AF54" s="398"/>
      <c r="AG54" s="398"/>
      <c r="AH54" s="398"/>
      <c r="AI54" s="398"/>
      <c r="AJ54" s="398"/>
      <c r="AK54" s="398"/>
      <c r="AL54" s="398"/>
      <c r="AM54" s="398"/>
      <c r="AN54" s="398"/>
      <c r="AO54" s="1271"/>
      <c r="AP54" s="1458"/>
      <c r="AQ54" s="1268"/>
      <c r="AR54" s="1270"/>
      <c r="AS54" s="1306"/>
      <c r="AT54" s="398"/>
      <c r="AU54" s="398"/>
      <c r="AV54" s="398"/>
      <c r="AW54" s="398"/>
      <c r="AX54" s="398"/>
      <c r="AY54" s="398"/>
      <c r="AZ54" s="398"/>
      <c r="BA54" s="398"/>
      <c r="BB54" s="398"/>
      <c r="BC54" s="398"/>
      <c r="BD54" s="398"/>
      <c r="BE54" s="398"/>
      <c r="BI54" s="398"/>
      <c r="BJ54" s="1271"/>
      <c r="BK54" s="1458"/>
      <c r="BL54" s="1268"/>
      <c r="BM54" s="1270"/>
      <c r="BN54" s="1306"/>
      <c r="BO54" s="398"/>
      <c r="BP54" s="398"/>
      <c r="BS54" s="398"/>
      <c r="BT54" s="398"/>
      <c r="BU54" s="398"/>
      <c r="BV54" s="398"/>
      <c r="BW54" s="398"/>
      <c r="BX54" s="398"/>
      <c r="BY54" s="398"/>
      <c r="BZ54" s="398"/>
      <c r="CA54" s="398"/>
      <c r="CB54" s="398"/>
      <c r="CC54" s="398"/>
      <c r="CD54" s="398"/>
      <c r="CE54" s="1271"/>
      <c r="CF54" s="1458"/>
      <c r="CG54" s="1268"/>
      <c r="CH54" s="1270"/>
      <c r="CI54" s="1306"/>
      <c r="CJ54" s="398"/>
      <c r="CK54" s="398"/>
      <c r="CL54" s="398"/>
      <c r="CM54" s="398"/>
      <c r="CN54" s="398"/>
      <c r="CO54" s="398"/>
      <c r="CP54" s="398"/>
      <c r="CQ54" s="398"/>
      <c r="CR54" s="398"/>
      <c r="CU54" s="398"/>
      <c r="CV54" s="398"/>
      <c r="CW54" s="398"/>
      <c r="CX54" s="398"/>
      <c r="CY54" s="398"/>
      <c r="CZ54" s="1271"/>
      <c r="DA54" s="1458"/>
      <c r="DB54" s="1268"/>
      <c r="DC54" s="1270"/>
      <c r="DD54" s="1306"/>
      <c r="DG54" s="398"/>
      <c r="DH54" s="398"/>
      <c r="DI54" s="398"/>
      <c r="DJ54" s="398"/>
      <c r="DK54" s="398"/>
      <c r="DL54" s="398"/>
      <c r="DM54" s="398"/>
      <c r="DN54" s="398"/>
      <c r="DP54" s="398"/>
      <c r="DQ54" s="398"/>
      <c r="DR54" s="398"/>
      <c r="DS54" s="398"/>
      <c r="DT54" s="398"/>
      <c r="DU54" s="1271"/>
      <c r="DV54" s="1458"/>
      <c r="DW54" s="1268"/>
      <c r="DX54" s="1270"/>
      <c r="DY54" s="1306"/>
      <c r="EA54" s="398"/>
      <c r="EB54" s="398"/>
      <c r="EC54" s="398"/>
      <c r="ED54" s="398"/>
      <c r="EE54" s="398"/>
      <c r="EF54" s="398"/>
      <c r="EG54" s="398"/>
      <c r="EH54" s="398"/>
      <c r="EI54" s="398"/>
      <c r="EJ54" s="398"/>
      <c r="EK54" s="398"/>
      <c r="EL54" s="398"/>
      <c r="EM54" s="398"/>
      <c r="EN54" s="398"/>
      <c r="EO54" s="398"/>
      <c r="EP54" s="1271"/>
      <c r="EQ54" s="1458"/>
      <c r="ER54" s="1268"/>
      <c r="ES54" s="1270"/>
      <c r="ET54" s="1306"/>
      <c r="EX54" s="398"/>
      <c r="EY54" s="398"/>
      <c r="EZ54" s="398"/>
      <c r="FA54" s="398"/>
      <c r="FB54" s="398"/>
      <c r="FC54" s="398"/>
      <c r="FD54" s="398"/>
      <c r="FE54" s="398"/>
      <c r="FF54" s="398"/>
      <c r="FG54" s="398"/>
      <c r="FH54" s="398"/>
      <c r="FI54" s="398"/>
      <c r="FJ54" s="398"/>
      <c r="FK54" s="1271"/>
      <c r="FL54" s="1458"/>
      <c r="FM54" s="1267"/>
    </row>
    <row r="55" spans="1:169" ht="15.75" customHeight="1">
      <c r="A55" s="1273">
        <v>43191</v>
      </c>
      <c r="B55" s="1274">
        <v>43191</v>
      </c>
      <c r="C55" s="1308">
        <v>43191</v>
      </c>
      <c r="D55" s="1233">
        <v>15284038</v>
      </c>
      <c r="E55" s="1233">
        <v>30956058</v>
      </c>
      <c r="F55" s="1233">
        <v>105318</v>
      </c>
      <c r="G55" s="1233">
        <v>9668385</v>
      </c>
      <c r="H55" s="1233">
        <v>83470530</v>
      </c>
      <c r="I55" s="1233">
        <v>5002344</v>
      </c>
      <c r="J55" s="1233">
        <v>72549</v>
      </c>
      <c r="K55" s="1233">
        <v>26877</v>
      </c>
      <c r="L55" s="1233">
        <v>410621</v>
      </c>
      <c r="M55" s="1233">
        <v>2241168</v>
      </c>
      <c r="N55" s="1233">
        <v>2445288</v>
      </c>
      <c r="O55" s="1233">
        <v>10836468</v>
      </c>
      <c r="P55" s="1233">
        <v>24839</v>
      </c>
      <c r="Q55" s="1233">
        <v>8666</v>
      </c>
      <c r="R55" s="1233">
        <v>196673</v>
      </c>
      <c r="S55" s="1233" t="s">
        <v>21</v>
      </c>
      <c r="T55" s="1276">
        <v>43191</v>
      </c>
      <c r="U55" s="1531">
        <v>43191</v>
      </c>
      <c r="V55" s="1273">
        <v>43191</v>
      </c>
      <c r="W55" s="1274">
        <v>43191</v>
      </c>
      <c r="X55" s="1308">
        <v>43191</v>
      </c>
      <c r="Y55" s="1233">
        <v>38745</v>
      </c>
      <c r="Z55" s="1233" t="s">
        <v>21</v>
      </c>
      <c r="AA55" s="1233">
        <v>62118403</v>
      </c>
      <c r="AB55" s="1233">
        <v>78082129</v>
      </c>
      <c r="AC55" s="1233">
        <v>4315245</v>
      </c>
      <c r="AD55" s="1233">
        <v>15650</v>
      </c>
      <c r="AE55" s="1233" t="s">
        <v>21</v>
      </c>
      <c r="AF55" s="1233" t="s">
        <v>21</v>
      </c>
      <c r="AG55" s="1233" t="s">
        <v>21</v>
      </c>
      <c r="AH55" s="1233" t="s">
        <v>21</v>
      </c>
      <c r="AI55" s="1233">
        <v>20256</v>
      </c>
      <c r="AJ55" s="1233" t="s">
        <v>21</v>
      </c>
      <c r="AK55" s="1233">
        <v>3901920</v>
      </c>
      <c r="AL55" s="1233" t="s">
        <v>21</v>
      </c>
      <c r="AM55" s="1233">
        <v>1030958</v>
      </c>
      <c r="AN55" s="1233">
        <v>4023166</v>
      </c>
      <c r="AO55" s="1276">
        <v>43191</v>
      </c>
      <c r="AP55" s="1531">
        <v>43191</v>
      </c>
      <c r="AQ55" s="1273">
        <v>43191</v>
      </c>
      <c r="AR55" s="1274">
        <v>43191</v>
      </c>
      <c r="AS55" s="1308">
        <v>43191</v>
      </c>
      <c r="AT55" s="1233">
        <v>33599984</v>
      </c>
      <c r="AU55" s="1233">
        <v>3947580</v>
      </c>
      <c r="AV55" s="1233">
        <v>9642358</v>
      </c>
      <c r="AW55" s="1233">
        <v>26033067</v>
      </c>
      <c r="AX55" s="1233">
        <v>1044048</v>
      </c>
      <c r="AY55" s="1233">
        <v>30449311</v>
      </c>
      <c r="AZ55" s="1233">
        <v>1169487</v>
      </c>
      <c r="BA55" s="1233">
        <v>3043</v>
      </c>
      <c r="BB55" s="1233">
        <v>56744</v>
      </c>
      <c r="BC55" s="1233">
        <v>62133</v>
      </c>
      <c r="BD55" s="1233">
        <v>4629166</v>
      </c>
      <c r="BE55" s="1233">
        <v>30294</v>
      </c>
      <c r="BF55" s="1233" t="s">
        <v>21</v>
      </c>
      <c r="BG55" s="1233">
        <v>5229550</v>
      </c>
      <c r="BH55" s="1233">
        <v>4459452</v>
      </c>
      <c r="BI55" s="1233">
        <v>871610</v>
      </c>
      <c r="BJ55" s="1276">
        <v>43191</v>
      </c>
      <c r="BK55" s="1531">
        <v>43191</v>
      </c>
      <c r="BL55" s="1273">
        <v>43191</v>
      </c>
      <c r="BM55" s="1274">
        <v>43191</v>
      </c>
      <c r="BN55" s="1308">
        <v>43191</v>
      </c>
      <c r="BO55" s="1233">
        <v>78670</v>
      </c>
      <c r="BP55" s="1233" t="s">
        <v>21</v>
      </c>
      <c r="BQ55" s="1714" t="s">
        <v>21</v>
      </c>
      <c r="BR55" s="1714">
        <v>396</v>
      </c>
      <c r="BS55" s="1233">
        <v>1860679</v>
      </c>
      <c r="BT55" s="1233" t="s">
        <v>21</v>
      </c>
      <c r="BU55" s="1233">
        <v>476669</v>
      </c>
      <c r="BV55" s="1233">
        <v>214621</v>
      </c>
      <c r="BW55" s="1233">
        <v>369781</v>
      </c>
      <c r="BX55" s="1233">
        <v>7640</v>
      </c>
      <c r="BY55" s="1233">
        <v>29480</v>
      </c>
      <c r="BZ55" s="1233">
        <v>3306</v>
      </c>
      <c r="CA55" s="1233">
        <v>5719</v>
      </c>
      <c r="CB55" s="1233">
        <v>96026</v>
      </c>
      <c r="CC55" s="1233">
        <v>104772</v>
      </c>
      <c r="CD55" s="1233">
        <v>5628980</v>
      </c>
      <c r="CE55" s="1276">
        <v>43191</v>
      </c>
      <c r="CF55" s="1531">
        <v>43191</v>
      </c>
      <c r="CG55" s="1273">
        <v>43191</v>
      </c>
      <c r="CH55" s="1274">
        <v>43191</v>
      </c>
      <c r="CI55" s="1308">
        <v>43191</v>
      </c>
      <c r="CJ55" s="1233">
        <v>23743</v>
      </c>
      <c r="CK55" s="1233">
        <v>7990</v>
      </c>
      <c r="CL55" s="1233">
        <v>12</v>
      </c>
      <c r="CM55" s="1233">
        <v>14620</v>
      </c>
      <c r="CN55" s="1233">
        <v>12892</v>
      </c>
      <c r="CO55" s="1233">
        <v>1728</v>
      </c>
      <c r="CP55" s="1233" t="s">
        <v>21</v>
      </c>
      <c r="CQ55" s="1233">
        <v>645</v>
      </c>
      <c r="CR55" s="1233" t="s">
        <v>21</v>
      </c>
      <c r="CS55" s="1233" t="s">
        <v>21</v>
      </c>
      <c r="CT55" s="1233">
        <v>396</v>
      </c>
      <c r="CU55" s="1233">
        <v>401529</v>
      </c>
      <c r="CV55" s="1233">
        <v>44377</v>
      </c>
      <c r="CW55" s="1233">
        <v>153234</v>
      </c>
      <c r="CX55" s="1233">
        <v>17057</v>
      </c>
      <c r="CY55" s="1233">
        <v>745</v>
      </c>
      <c r="CZ55" s="1276">
        <v>43191</v>
      </c>
      <c r="DA55" s="1531">
        <v>43191</v>
      </c>
      <c r="DB55" s="1273">
        <v>43191</v>
      </c>
      <c r="DC55" s="1274">
        <v>43191</v>
      </c>
      <c r="DD55" s="1308">
        <v>43191</v>
      </c>
      <c r="DE55" s="1233">
        <v>67636</v>
      </c>
      <c r="DF55" s="1233">
        <v>31599</v>
      </c>
      <c r="DG55" s="1233" t="s">
        <v>21</v>
      </c>
      <c r="DH55" s="1233">
        <v>12175</v>
      </c>
      <c r="DI55" s="1233">
        <v>128</v>
      </c>
      <c r="DJ55" s="1233">
        <v>8165</v>
      </c>
      <c r="DK55" s="1233">
        <v>8117</v>
      </c>
      <c r="DL55" s="1233">
        <v>48</v>
      </c>
      <c r="DM55" s="1233">
        <v>8895</v>
      </c>
      <c r="DN55" s="1233" t="s">
        <v>21</v>
      </c>
      <c r="DO55" s="1233" t="s">
        <v>21</v>
      </c>
      <c r="DP55" s="1233">
        <v>12999</v>
      </c>
      <c r="DQ55" s="1233">
        <v>37</v>
      </c>
      <c r="DR55" s="1233">
        <v>1625</v>
      </c>
      <c r="DS55" s="1233">
        <v>2041</v>
      </c>
      <c r="DT55" s="1233">
        <v>7253</v>
      </c>
      <c r="DU55" s="1276">
        <v>43191</v>
      </c>
      <c r="DV55" s="1531">
        <v>43191</v>
      </c>
      <c r="DW55" s="1273">
        <v>43191</v>
      </c>
      <c r="DX55" s="1274">
        <v>43191</v>
      </c>
      <c r="DY55" s="1308">
        <v>43191</v>
      </c>
      <c r="DZ55" s="1233">
        <v>6263</v>
      </c>
      <c r="EA55" s="1233" t="s">
        <v>21</v>
      </c>
      <c r="EB55" s="1233">
        <v>197930</v>
      </c>
      <c r="EC55" s="1233">
        <v>87604</v>
      </c>
      <c r="ED55" s="1233">
        <v>110326</v>
      </c>
      <c r="EE55" s="1233">
        <v>36462</v>
      </c>
      <c r="EF55" s="1233" t="s">
        <v>21</v>
      </c>
      <c r="EG55" s="1233" t="s">
        <v>21</v>
      </c>
      <c r="EH55" s="1233">
        <v>7038179</v>
      </c>
      <c r="EI55" s="1233">
        <v>3491922</v>
      </c>
      <c r="EJ55" s="1233">
        <v>1533778</v>
      </c>
      <c r="EK55" s="1233">
        <v>32338427</v>
      </c>
      <c r="EL55" s="1233">
        <v>1734125</v>
      </c>
      <c r="EM55" s="1233">
        <v>66190</v>
      </c>
      <c r="EN55" s="1233">
        <v>3374</v>
      </c>
      <c r="EO55" s="1233">
        <v>61257</v>
      </c>
      <c r="EP55" s="1276">
        <v>43191</v>
      </c>
      <c r="EQ55" s="1531">
        <v>43191</v>
      </c>
      <c r="ER55" s="1273">
        <v>43191</v>
      </c>
      <c r="ES55" s="1274">
        <v>43191</v>
      </c>
      <c r="ET55" s="1308">
        <v>43191</v>
      </c>
      <c r="EU55" s="1233">
        <v>30833400</v>
      </c>
      <c r="EV55" s="1233">
        <v>361824</v>
      </c>
      <c r="EW55" s="1233">
        <v>17</v>
      </c>
      <c r="EX55" s="1233">
        <v>129</v>
      </c>
      <c r="EY55" s="1233">
        <v>91094</v>
      </c>
      <c r="EZ55" s="1233">
        <v>4</v>
      </c>
      <c r="FA55" s="1233">
        <v>340470</v>
      </c>
      <c r="FB55" s="1233" t="s">
        <v>21</v>
      </c>
      <c r="FC55" s="1233" t="s">
        <v>21</v>
      </c>
      <c r="FD55" s="1233">
        <v>30128221</v>
      </c>
      <c r="FE55" s="1233">
        <v>36099055</v>
      </c>
      <c r="FF55" s="1233">
        <v>217839</v>
      </c>
      <c r="FG55" s="1233">
        <v>105318</v>
      </c>
      <c r="FH55" s="1233">
        <v>1874596</v>
      </c>
      <c r="FI55" s="1233">
        <v>16740668</v>
      </c>
      <c r="FJ55" s="1233">
        <v>390964</v>
      </c>
      <c r="FK55" s="1276">
        <v>43191</v>
      </c>
      <c r="FL55" s="1531">
        <v>43191</v>
      </c>
      <c r="FM55" s="1269"/>
    </row>
    <row r="56" spans="1:169" ht="14.25" customHeight="1">
      <c r="A56" s="1273">
        <v>43586</v>
      </c>
      <c r="B56" s="1274">
        <v>43586</v>
      </c>
      <c r="C56" s="1308">
        <v>43586</v>
      </c>
      <c r="D56" s="1233">
        <v>15024114</v>
      </c>
      <c r="E56" s="1233">
        <v>30141337</v>
      </c>
      <c r="F56" s="1233">
        <v>97694</v>
      </c>
      <c r="G56" s="1233">
        <v>9631260</v>
      </c>
      <c r="H56" s="1233">
        <v>81332568</v>
      </c>
      <c r="I56" s="1233">
        <v>4908772</v>
      </c>
      <c r="J56" s="1233">
        <v>75032</v>
      </c>
      <c r="K56" s="1233">
        <v>24114</v>
      </c>
      <c r="L56" s="1233">
        <v>388403</v>
      </c>
      <c r="M56" s="1233">
        <v>1994651</v>
      </c>
      <c r="N56" s="1233">
        <v>2176947</v>
      </c>
      <c r="O56" s="1233">
        <v>10408020</v>
      </c>
      <c r="P56" s="1233">
        <v>31628</v>
      </c>
      <c r="Q56" s="1233">
        <v>12047</v>
      </c>
      <c r="R56" s="1233">
        <v>211010</v>
      </c>
      <c r="S56" s="1233" t="s">
        <v>21</v>
      </c>
      <c r="T56" s="1276">
        <v>43586</v>
      </c>
      <c r="U56" s="1531">
        <v>43586</v>
      </c>
      <c r="V56" s="1273">
        <v>43586</v>
      </c>
      <c r="W56" s="1274">
        <v>43586</v>
      </c>
      <c r="X56" s="1308">
        <v>43586</v>
      </c>
      <c r="Y56" s="1233">
        <v>35971</v>
      </c>
      <c r="Z56" s="1233" t="s">
        <v>21</v>
      </c>
      <c r="AA56" s="1233">
        <v>59774832</v>
      </c>
      <c r="AB56" s="1233">
        <v>79392084</v>
      </c>
      <c r="AC56" s="1233">
        <v>4290729</v>
      </c>
      <c r="AD56" s="1233">
        <v>1462</v>
      </c>
      <c r="AE56" s="1233" t="s">
        <v>21</v>
      </c>
      <c r="AF56" s="1233" t="s">
        <v>21</v>
      </c>
      <c r="AG56" s="1233" t="s">
        <v>21</v>
      </c>
      <c r="AH56" s="1233" t="s">
        <v>21</v>
      </c>
      <c r="AI56" s="1233">
        <v>1892</v>
      </c>
      <c r="AJ56" s="1233" t="s">
        <v>21</v>
      </c>
      <c r="AK56" s="1233">
        <v>3888515</v>
      </c>
      <c r="AL56" s="1233" t="s">
        <v>21</v>
      </c>
      <c r="AM56" s="1233">
        <v>1121119</v>
      </c>
      <c r="AN56" s="1233">
        <v>3931338</v>
      </c>
      <c r="AO56" s="1276">
        <v>43586</v>
      </c>
      <c r="AP56" s="1531">
        <v>43586</v>
      </c>
      <c r="AQ56" s="1273">
        <v>43586</v>
      </c>
      <c r="AR56" s="1274">
        <v>43586</v>
      </c>
      <c r="AS56" s="1308">
        <v>43586</v>
      </c>
      <c r="AT56" s="1233">
        <v>32874538</v>
      </c>
      <c r="AU56" s="1233">
        <v>4160533</v>
      </c>
      <c r="AV56" s="1233">
        <v>9333170</v>
      </c>
      <c r="AW56" s="1233">
        <v>25315908</v>
      </c>
      <c r="AX56" s="1233">
        <v>1059672</v>
      </c>
      <c r="AY56" s="1233">
        <v>29300904</v>
      </c>
      <c r="AZ56" s="1233">
        <v>1224843</v>
      </c>
      <c r="BA56" s="1233">
        <v>4555</v>
      </c>
      <c r="BB56" s="1233">
        <v>44858</v>
      </c>
      <c r="BC56" s="1233">
        <v>49122</v>
      </c>
      <c r="BD56" s="1233">
        <v>4400343</v>
      </c>
      <c r="BE56" s="1233">
        <v>28969</v>
      </c>
      <c r="BF56" s="1233" t="s">
        <v>21</v>
      </c>
      <c r="BG56" s="1233">
        <v>5261224</v>
      </c>
      <c r="BH56" s="1233">
        <v>4657321</v>
      </c>
      <c r="BI56" s="1233">
        <v>839254</v>
      </c>
      <c r="BJ56" s="1276">
        <v>43586</v>
      </c>
      <c r="BK56" s="1531">
        <v>43586</v>
      </c>
      <c r="BL56" s="1273">
        <v>43586</v>
      </c>
      <c r="BM56" s="1274">
        <v>43586</v>
      </c>
      <c r="BN56" s="1308">
        <v>43586</v>
      </c>
      <c r="BO56" s="1233">
        <v>75280</v>
      </c>
      <c r="BP56" s="1233" t="s">
        <v>21</v>
      </c>
      <c r="BQ56" s="1714" t="s">
        <v>21</v>
      </c>
      <c r="BR56" s="1714">
        <v>396</v>
      </c>
      <c r="BS56" s="1233">
        <v>1799574</v>
      </c>
      <c r="BT56" s="1233" t="s">
        <v>21</v>
      </c>
      <c r="BU56" s="1233">
        <v>457130</v>
      </c>
      <c r="BV56" s="1233">
        <v>211708</v>
      </c>
      <c r="BW56" s="1233">
        <v>377822</v>
      </c>
      <c r="BX56" s="1233">
        <v>6750</v>
      </c>
      <c r="BY56" s="1233">
        <v>29031</v>
      </c>
      <c r="BZ56" s="1233">
        <v>3033</v>
      </c>
      <c r="CA56" s="1233">
        <v>5936</v>
      </c>
      <c r="CB56" s="1233">
        <v>86917</v>
      </c>
      <c r="CC56" s="1233">
        <v>94755</v>
      </c>
      <c r="CD56" s="1233">
        <v>5404720</v>
      </c>
      <c r="CE56" s="1276">
        <v>43586</v>
      </c>
      <c r="CF56" s="1531">
        <v>43586</v>
      </c>
      <c r="CG56" s="1273">
        <v>43586</v>
      </c>
      <c r="CH56" s="1274">
        <v>43586</v>
      </c>
      <c r="CI56" s="1308">
        <v>43586</v>
      </c>
      <c r="CJ56" s="1233">
        <v>20325</v>
      </c>
      <c r="CK56" s="1233">
        <v>8089</v>
      </c>
      <c r="CL56" s="1233">
        <v>12</v>
      </c>
      <c r="CM56" s="1233">
        <v>11144</v>
      </c>
      <c r="CN56" s="1233">
        <v>9416</v>
      </c>
      <c r="CO56" s="1233">
        <v>1728</v>
      </c>
      <c r="CP56" s="1233" t="s">
        <v>21</v>
      </c>
      <c r="CQ56" s="1233">
        <v>645</v>
      </c>
      <c r="CR56" s="1233" t="s">
        <v>21</v>
      </c>
      <c r="CS56" s="1233" t="s">
        <v>21</v>
      </c>
      <c r="CT56" s="1233">
        <v>396</v>
      </c>
      <c r="CU56" s="1233">
        <v>375367</v>
      </c>
      <c r="CV56" s="1233">
        <v>42498</v>
      </c>
      <c r="CW56" s="1233">
        <v>148475</v>
      </c>
      <c r="CX56" s="1233">
        <v>16007</v>
      </c>
      <c r="CY56" s="1233">
        <v>613</v>
      </c>
      <c r="CZ56" s="1276">
        <v>43586</v>
      </c>
      <c r="DA56" s="1531">
        <v>43586</v>
      </c>
      <c r="DB56" s="1273">
        <v>43586</v>
      </c>
      <c r="DC56" s="1274">
        <v>43586</v>
      </c>
      <c r="DD56" s="1308">
        <v>43586</v>
      </c>
      <c r="DE56" s="1233">
        <v>64503</v>
      </c>
      <c r="DF56" s="1233">
        <v>29989</v>
      </c>
      <c r="DG56" s="1233" t="s">
        <v>21</v>
      </c>
      <c r="DH56" s="1233">
        <v>11553</v>
      </c>
      <c r="DI56" s="1233">
        <v>149</v>
      </c>
      <c r="DJ56" s="1233">
        <v>6666</v>
      </c>
      <c r="DK56" s="1233">
        <v>6618</v>
      </c>
      <c r="DL56" s="1233">
        <v>48</v>
      </c>
      <c r="DM56" s="1233">
        <v>9256</v>
      </c>
      <c r="DN56" s="1233" t="s">
        <v>21</v>
      </c>
      <c r="DO56" s="1233" t="s">
        <v>21</v>
      </c>
      <c r="DP56" s="1233">
        <v>12305</v>
      </c>
      <c r="DQ56" s="1233">
        <v>40</v>
      </c>
      <c r="DR56" s="1233">
        <v>1191</v>
      </c>
      <c r="DS56" s="1233">
        <v>1925</v>
      </c>
      <c r="DT56" s="1233">
        <v>7010</v>
      </c>
      <c r="DU56" s="1276">
        <v>43586</v>
      </c>
      <c r="DV56" s="1531">
        <v>43586</v>
      </c>
      <c r="DW56" s="1273">
        <v>43586</v>
      </c>
      <c r="DX56" s="1274">
        <v>43586</v>
      </c>
      <c r="DY56" s="1308">
        <v>43586</v>
      </c>
      <c r="DZ56" s="1233">
        <v>2729</v>
      </c>
      <c r="EA56" s="1233" t="s">
        <v>21</v>
      </c>
      <c r="EB56" s="1233">
        <v>177033</v>
      </c>
      <c r="EC56" s="1233">
        <v>47187</v>
      </c>
      <c r="ED56" s="1233">
        <v>129846</v>
      </c>
      <c r="EE56" s="1233">
        <v>32926</v>
      </c>
      <c r="EF56" s="1233" t="s">
        <v>21</v>
      </c>
      <c r="EG56" s="1233" t="s">
        <v>21</v>
      </c>
      <c r="EH56" s="1233">
        <v>6923814</v>
      </c>
      <c r="EI56" s="1233">
        <v>3483385</v>
      </c>
      <c r="EJ56" s="1233">
        <v>1548684</v>
      </c>
      <c r="EK56" s="1233">
        <v>31679749</v>
      </c>
      <c r="EL56" s="1233">
        <v>1790742</v>
      </c>
      <c r="EM56" s="1233">
        <v>65278</v>
      </c>
      <c r="EN56" s="1233">
        <v>2841</v>
      </c>
      <c r="EO56" s="1233">
        <v>59416</v>
      </c>
      <c r="EP56" s="1276">
        <v>43586</v>
      </c>
      <c r="EQ56" s="1531">
        <v>43586</v>
      </c>
      <c r="ER56" s="1273">
        <v>43586</v>
      </c>
      <c r="ES56" s="1274">
        <v>43586</v>
      </c>
      <c r="ET56" s="1308">
        <v>43586</v>
      </c>
      <c r="EU56" s="1233">
        <v>30877151</v>
      </c>
      <c r="EV56" s="1233">
        <v>289999</v>
      </c>
      <c r="EW56" s="1233">
        <v>15</v>
      </c>
      <c r="EX56" s="1233">
        <v>214</v>
      </c>
      <c r="EY56" s="1233">
        <v>69548</v>
      </c>
      <c r="EZ56" s="1233">
        <v>1242</v>
      </c>
      <c r="FA56" s="1233">
        <v>275491</v>
      </c>
      <c r="FB56" s="1233" t="s">
        <v>21</v>
      </c>
      <c r="FC56" s="1233" t="s">
        <v>21</v>
      </c>
      <c r="FD56" s="1233">
        <v>30231529</v>
      </c>
      <c r="FE56" s="1233">
        <v>36288401</v>
      </c>
      <c r="FF56" s="1233">
        <v>175356</v>
      </c>
      <c r="FG56" s="1233">
        <v>97694</v>
      </c>
      <c r="FH56" s="1233">
        <v>1933965</v>
      </c>
      <c r="FI56" s="1233">
        <v>16348798</v>
      </c>
      <c r="FJ56" s="1233">
        <v>366215</v>
      </c>
      <c r="FK56" s="1276">
        <v>43586</v>
      </c>
      <c r="FL56" s="1531">
        <v>43586</v>
      </c>
      <c r="FM56" s="1269"/>
    </row>
    <row r="57" spans="1:169" ht="6" customHeight="1">
      <c r="A57" s="1279"/>
      <c r="B57" s="1280"/>
      <c r="C57" s="1309"/>
      <c r="D57" s="1233"/>
      <c r="E57" s="1233"/>
      <c r="F57" s="1233"/>
      <c r="G57" s="1233"/>
      <c r="H57" s="1233"/>
      <c r="I57" s="1233"/>
      <c r="J57" s="1233"/>
      <c r="K57" s="1233"/>
      <c r="L57" s="1233"/>
      <c r="M57" s="1233"/>
      <c r="N57" s="1233"/>
      <c r="O57" s="1233"/>
      <c r="P57" s="1233"/>
      <c r="Q57" s="1233"/>
      <c r="R57" s="1233"/>
      <c r="T57" s="1271"/>
      <c r="U57" s="1458"/>
      <c r="V57" s="1279"/>
      <c r="W57" s="1280"/>
      <c r="X57" s="1309"/>
      <c r="Y57" s="1233"/>
      <c r="AC57" s="1233"/>
      <c r="AD57" s="1233"/>
      <c r="AE57" s="1233"/>
      <c r="AF57" s="1233"/>
      <c r="AG57" s="1233"/>
      <c r="AH57" s="1233"/>
      <c r="AI57" s="1233"/>
      <c r="AJ57" s="1233"/>
      <c r="AK57" s="1233"/>
      <c r="AL57" s="1233"/>
      <c r="AM57" s="1233"/>
      <c r="AN57" s="1233"/>
      <c r="AO57" s="1271"/>
      <c r="AP57" s="1458"/>
      <c r="AQ57" s="1279"/>
      <c r="AR57" s="1280"/>
      <c r="AS57" s="1309"/>
      <c r="AT57" s="1233"/>
      <c r="AU57" s="1233"/>
      <c r="AV57" s="1233"/>
      <c r="AW57" s="1233"/>
      <c r="AX57" s="1233"/>
      <c r="AY57" s="1233"/>
      <c r="AZ57" s="1233"/>
      <c r="BA57" s="1233"/>
      <c r="BB57" s="1233"/>
      <c r="BC57" s="1233"/>
      <c r="BD57" s="1233"/>
      <c r="BE57" s="1233"/>
      <c r="BI57" s="1233"/>
      <c r="BJ57" s="1271"/>
      <c r="BK57" s="1458"/>
      <c r="BL57" s="1279"/>
      <c r="BM57" s="1280"/>
      <c r="BN57" s="1309"/>
      <c r="BO57" s="1233"/>
      <c r="BP57" s="1233"/>
      <c r="BS57" s="1233"/>
      <c r="BT57" s="1233"/>
      <c r="BU57" s="1233"/>
      <c r="BV57" s="1233"/>
      <c r="BW57" s="1233"/>
      <c r="BX57" s="1233"/>
      <c r="BY57" s="1233"/>
      <c r="BZ57" s="1233"/>
      <c r="CA57" s="1233"/>
      <c r="CB57" s="1233"/>
      <c r="CC57" s="1233"/>
      <c r="CD57" s="1233"/>
      <c r="CE57" s="1271"/>
      <c r="CF57" s="1458"/>
      <c r="CG57" s="1279"/>
      <c r="CH57" s="1280"/>
      <c r="CI57" s="1309"/>
      <c r="CJ57" s="1233"/>
      <c r="CK57" s="1233"/>
      <c r="CL57" s="1233"/>
      <c r="CM57" s="1233"/>
      <c r="CN57" s="1233"/>
      <c r="CO57" s="1233"/>
      <c r="CP57" s="1233"/>
      <c r="CQ57" s="1233"/>
      <c r="CR57" s="1233"/>
      <c r="CS57" s="1233"/>
      <c r="CU57" s="1233"/>
      <c r="CV57" s="1233"/>
      <c r="CW57" s="1233"/>
      <c r="CX57" s="1233"/>
      <c r="CY57" s="1233"/>
      <c r="CZ57" s="1271"/>
      <c r="DA57" s="1458"/>
      <c r="DB57" s="1279"/>
      <c r="DC57" s="1280"/>
      <c r="DD57" s="1309"/>
      <c r="DG57" s="1233"/>
      <c r="DH57" s="1233"/>
      <c r="DI57" s="1233"/>
      <c r="DJ57" s="1233"/>
      <c r="DK57" s="1233"/>
      <c r="DL57" s="1233"/>
      <c r="DM57" s="1233"/>
      <c r="DN57" s="1233"/>
      <c r="DP57" s="1233"/>
      <c r="DQ57" s="1233"/>
      <c r="DR57" s="1233"/>
      <c r="DS57" s="1233"/>
      <c r="DT57" s="1233"/>
      <c r="DU57" s="1271"/>
      <c r="DV57" s="1458"/>
      <c r="DW57" s="1279"/>
      <c r="DX57" s="1280"/>
      <c r="DY57" s="1309"/>
      <c r="EA57" s="1233"/>
      <c r="EB57" s="1233"/>
      <c r="EC57" s="1233"/>
      <c r="ED57" s="1233"/>
      <c r="EE57" s="1233"/>
      <c r="EF57" s="1233"/>
      <c r="EG57" s="1233"/>
      <c r="EH57" s="1233"/>
      <c r="EI57" s="1233"/>
      <c r="EJ57" s="1233"/>
      <c r="EK57" s="1233"/>
      <c r="EL57" s="1233"/>
      <c r="EM57" s="1233"/>
      <c r="EN57" s="1233"/>
      <c r="EO57" s="1233"/>
      <c r="EP57" s="1271"/>
      <c r="EQ57" s="1458"/>
      <c r="ER57" s="1279"/>
      <c r="ES57" s="1280"/>
      <c r="ET57" s="1309"/>
      <c r="EX57" s="1233"/>
      <c r="EY57" s="1233"/>
      <c r="EZ57" s="1233"/>
      <c r="FA57" s="1233"/>
      <c r="FB57" s="1233"/>
      <c r="FC57" s="1233"/>
      <c r="FD57" s="1233"/>
      <c r="FE57" s="1233"/>
      <c r="FF57" s="1233"/>
      <c r="FG57" s="1233"/>
      <c r="FH57" s="1233"/>
      <c r="FI57" s="1233"/>
      <c r="FJ57" s="1233"/>
      <c r="FK57" s="1271"/>
      <c r="FL57" s="1458"/>
      <c r="FM57" s="1269"/>
    </row>
    <row r="58" spans="1:169" ht="15.75" customHeight="1">
      <c r="A58" s="1281" t="s">
        <v>2153</v>
      </c>
      <c r="B58" s="1282" t="s">
        <v>23</v>
      </c>
      <c r="C58" s="1310" t="s">
        <v>2167</v>
      </c>
      <c r="D58" s="1233">
        <v>3781946</v>
      </c>
      <c r="E58" s="1233">
        <v>7350455</v>
      </c>
      <c r="F58" s="1233">
        <v>27140</v>
      </c>
      <c r="G58" s="1233">
        <v>2383865</v>
      </c>
      <c r="H58" s="1233">
        <v>19846609</v>
      </c>
      <c r="I58" s="1233">
        <v>1251537</v>
      </c>
      <c r="J58" s="1233">
        <v>23357</v>
      </c>
      <c r="K58" s="1233">
        <v>6015</v>
      </c>
      <c r="L58" s="1233">
        <v>96327</v>
      </c>
      <c r="M58" s="1233">
        <v>497869</v>
      </c>
      <c r="N58" s="1233">
        <v>543333</v>
      </c>
      <c r="O58" s="1233">
        <v>2554158</v>
      </c>
      <c r="P58" s="1233">
        <v>10769</v>
      </c>
      <c r="Q58" s="1233">
        <v>2577</v>
      </c>
      <c r="R58" s="1233">
        <v>55088</v>
      </c>
      <c r="S58" s="1233" t="s">
        <v>21</v>
      </c>
      <c r="T58" s="1284" t="s">
        <v>24</v>
      </c>
      <c r="U58" s="1533" t="s">
        <v>2155</v>
      </c>
      <c r="V58" s="1281" t="s">
        <v>2153</v>
      </c>
      <c r="W58" s="1282" t="s">
        <v>23</v>
      </c>
      <c r="X58" s="1310" t="s">
        <v>2167</v>
      </c>
      <c r="Y58" s="1233">
        <v>8262</v>
      </c>
      <c r="Z58" s="1233" t="s">
        <v>21</v>
      </c>
      <c r="AA58" s="1233">
        <v>14631502</v>
      </c>
      <c r="AB58" s="1233">
        <v>19938506</v>
      </c>
      <c r="AC58" s="1233">
        <v>1105693</v>
      </c>
      <c r="AD58" s="1233">
        <v>258</v>
      </c>
      <c r="AE58" s="1233" t="s">
        <v>21</v>
      </c>
      <c r="AF58" s="1233" t="s">
        <v>21</v>
      </c>
      <c r="AG58" s="1233" t="s">
        <v>21</v>
      </c>
      <c r="AH58" s="1233" t="s">
        <v>21</v>
      </c>
      <c r="AI58" s="1233">
        <v>334</v>
      </c>
      <c r="AJ58" s="1233" t="s">
        <v>21</v>
      </c>
      <c r="AK58" s="1233">
        <v>1003101</v>
      </c>
      <c r="AL58" s="1233" t="s">
        <v>21</v>
      </c>
      <c r="AM58" s="1233">
        <v>317733</v>
      </c>
      <c r="AN58" s="1233">
        <v>991019</v>
      </c>
      <c r="AO58" s="1284" t="s">
        <v>24</v>
      </c>
      <c r="AP58" s="1533" t="s">
        <v>2155</v>
      </c>
      <c r="AQ58" s="1281" t="s">
        <v>2153</v>
      </c>
      <c r="AR58" s="1282" t="s">
        <v>23</v>
      </c>
      <c r="AS58" s="1310" t="s">
        <v>2167</v>
      </c>
      <c r="AT58" s="1233">
        <v>8035799</v>
      </c>
      <c r="AU58" s="1233">
        <v>1088740</v>
      </c>
      <c r="AV58" s="1233">
        <v>2278816</v>
      </c>
      <c r="AW58" s="1233">
        <v>6116315</v>
      </c>
      <c r="AX58" s="1233">
        <v>246136</v>
      </c>
      <c r="AY58" s="1233">
        <v>7306529</v>
      </c>
      <c r="AZ58" s="1233">
        <v>294607</v>
      </c>
      <c r="BA58" s="1233">
        <v>1145</v>
      </c>
      <c r="BB58" s="1233">
        <v>9084</v>
      </c>
      <c r="BC58" s="1233">
        <v>9948</v>
      </c>
      <c r="BD58" s="1233">
        <v>1078291</v>
      </c>
      <c r="BE58" s="1233">
        <v>6234</v>
      </c>
      <c r="BF58" s="1233" t="s">
        <v>21</v>
      </c>
      <c r="BG58" s="1233">
        <v>1278304</v>
      </c>
      <c r="BH58" s="1233">
        <v>1040848</v>
      </c>
      <c r="BI58" s="1233">
        <v>199314</v>
      </c>
      <c r="BJ58" s="1284" t="s">
        <v>24</v>
      </c>
      <c r="BK58" s="1533" t="s">
        <v>2155</v>
      </c>
      <c r="BL58" s="1281" t="s">
        <v>2153</v>
      </c>
      <c r="BM58" s="1282" t="s">
        <v>23</v>
      </c>
      <c r="BN58" s="1310" t="s">
        <v>2167</v>
      </c>
      <c r="BO58" s="1233">
        <v>18787</v>
      </c>
      <c r="BP58" s="1233" t="s">
        <v>21</v>
      </c>
      <c r="BQ58" s="1714" t="s">
        <v>21</v>
      </c>
      <c r="BR58" s="1714">
        <v>99</v>
      </c>
      <c r="BS58" s="1233">
        <v>447175</v>
      </c>
      <c r="BT58" s="1233" t="s">
        <v>21</v>
      </c>
      <c r="BU58" s="1233">
        <v>115413</v>
      </c>
      <c r="BV58" s="1233">
        <v>53700</v>
      </c>
      <c r="BW58" s="1233">
        <v>94570</v>
      </c>
      <c r="BX58" s="1233">
        <v>1493</v>
      </c>
      <c r="BY58" s="1233">
        <v>7307</v>
      </c>
      <c r="BZ58" s="1233">
        <v>672</v>
      </c>
      <c r="CA58" s="1233">
        <v>1522</v>
      </c>
      <c r="CB58" s="1233">
        <v>21629</v>
      </c>
      <c r="CC58" s="1233">
        <v>23566</v>
      </c>
      <c r="CD58" s="1233">
        <v>1330658</v>
      </c>
      <c r="CE58" s="1284" t="s">
        <v>24</v>
      </c>
      <c r="CF58" s="1533" t="s">
        <v>2155</v>
      </c>
      <c r="CG58" s="1281" t="s">
        <v>2153</v>
      </c>
      <c r="CH58" s="1282" t="s">
        <v>23</v>
      </c>
      <c r="CI58" s="1310" t="s">
        <v>2167</v>
      </c>
      <c r="CJ58" s="1233">
        <v>4972</v>
      </c>
      <c r="CK58" s="1233">
        <v>1947</v>
      </c>
      <c r="CL58" s="1233">
        <v>3</v>
      </c>
      <c r="CM58" s="1233">
        <v>2738</v>
      </c>
      <c r="CN58" s="1233">
        <v>2306</v>
      </c>
      <c r="CO58" s="1233">
        <v>432</v>
      </c>
      <c r="CP58" s="1233" t="s">
        <v>21</v>
      </c>
      <c r="CQ58" s="1233">
        <v>169</v>
      </c>
      <c r="CR58" s="1233" t="s">
        <v>21</v>
      </c>
      <c r="CS58" s="1233" t="s">
        <v>21</v>
      </c>
      <c r="CT58" s="1233">
        <v>99</v>
      </c>
      <c r="CU58" s="1233">
        <v>90529</v>
      </c>
      <c r="CV58" s="1233">
        <v>10292</v>
      </c>
      <c r="CW58" s="1233">
        <v>35175</v>
      </c>
      <c r="CX58" s="1233">
        <v>3930</v>
      </c>
      <c r="CY58" s="1233">
        <v>139</v>
      </c>
      <c r="CZ58" s="1284" t="s">
        <v>24</v>
      </c>
      <c r="DA58" s="1533" t="s">
        <v>2155</v>
      </c>
      <c r="DB58" s="1281" t="s">
        <v>2153</v>
      </c>
      <c r="DC58" s="1282" t="s">
        <v>23</v>
      </c>
      <c r="DD58" s="1310" t="s">
        <v>2167</v>
      </c>
      <c r="DE58" s="1233">
        <v>15980</v>
      </c>
      <c r="DF58" s="1233">
        <v>7529</v>
      </c>
      <c r="DG58" s="1233" t="s">
        <v>21</v>
      </c>
      <c r="DH58" s="1233">
        <v>2828</v>
      </c>
      <c r="DI58" s="1233">
        <v>33</v>
      </c>
      <c r="DJ58" s="1233">
        <v>1727</v>
      </c>
      <c r="DK58" s="1233">
        <v>1715</v>
      </c>
      <c r="DL58" s="1233">
        <v>12</v>
      </c>
      <c r="DM58" s="1233">
        <v>2338</v>
      </c>
      <c r="DN58" s="1233" t="s">
        <v>21</v>
      </c>
      <c r="DO58" s="1233" t="s">
        <v>21</v>
      </c>
      <c r="DP58" s="1233">
        <v>3005</v>
      </c>
      <c r="DQ58" s="1233">
        <v>11</v>
      </c>
      <c r="DR58" s="1233">
        <v>202</v>
      </c>
      <c r="DS58" s="1233">
        <v>469</v>
      </c>
      <c r="DT58" s="1233">
        <v>1749</v>
      </c>
      <c r="DU58" s="1284" t="s">
        <v>24</v>
      </c>
      <c r="DV58" s="1533" t="s">
        <v>2155</v>
      </c>
      <c r="DW58" s="1281" t="s">
        <v>2153</v>
      </c>
      <c r="DX58" s="1282" t="s">
        <v>23</v>
      </c>
      <c r="DY58" s="1310" t="s">
        <v>2167</v>
      </c>
      <c r="DZ58" s="1233">
        <v>413</v>
      </c>
      <c r="EA58" s="1233" t="s">
        <v>21</v>
      </c>
      <c r="EB58" s="1233">
        <v>41567</v>
      </c>
      <c r="EC58" s="1233">
        <v>11872</v>
      </c>
      <c r="ED58" s="1233">
        <v>29695</v>
      </c>
      <c r="EE58" s="1233">
        <v>4568</v>
      </c>
      <c r="EF58" s="1233" t="s">
        <v>21</v>
      </c>
      <c r="EG58" s="1233" t="s">
        <v>21</v>
      </c>
      <c r="EH58" s="1233">
        <v>1751002</v>
      </c>
      <c r="EI58" s="1233">
        <v>923292</v>
      </c>
      <c r="EJ58" s="1233">
        <v>389853</v>
      </c>
      <c r="EK58" s="1233">
        <v>7365259</v>
      </c>
      <c r="EL58" s="1233">
        <v>474902</v>
      </c>
      <c r="EM58" s="1233">
        <v>20269</v>
      </c>
      <c r="EN58" s="1233">
        <v>781</v>
      </c>
      <c r="EO58" s="1233">
        <v>16320</v>
      </c>
      <c r="EP58" s="1284" t="s">
        <v>24</v>
      </c>
      <c r="EQ58" s="1533" t="s">
        <v>2155</v>
      </c>
      <c r="ER58" s="1281" t="s">
        <v>2153</v>
      </c>
      <c r="ES58" s="1282" t="s">
        <v>23</v>
      </c>
      <c r="ET58" s="1310" t="s">
        <v>2167</v>
      </c>
      <c r="EU58" s="1233">
        <v>7816366</v>
      </c>
      <c r="EV58" s="1233">
        <v>85586</v>
      </c>
      <c r="EW58" s="1233">
        <v>5</v>
      </c>
      <c r="EX58" s="1233">
        <v>64</v>
      </c>
      <c r="EY58" s="1233">
        <v>17157</v>
      </c>
      <c r="EZ58" s="1233" t="s">
        <v>21</v>
      </c>
      <c r="FA58" s="1233">
        <v>86645</v>
      </c>
      <c r="FB58" s="1233" t="s">
        <v>21</v>
      </c>
      <c r="FC58" s="1233" t="s">
        <v>21</v>
      </c>
      <c r="FD58" s="1233">
        <v>7636724</v>
      </c>
      <c r="FE58" s="1233">
        <v>9159131</v>
      </c>
      <c r="FF58" s="1233">
        <v>49769</v>
      </c>
      <c r="FG58" s="1233">
        <v>27140</v>
      </c>
      <c r="FH58" s="1233">
        <v>468512</v>
      </c>
      <c r="FI58" s="1233">
        <v>4191216</v>
      </c>
      <c r="FJ58" s="1233">
        <v>107159</v>
      </c>
      <c r="FK58" s="1284" t="s">
        <v>24</v>
      </c>
      <c r="FL58" s="1533" t="s">
        <v>2155</v>
      </c>
      <c r="FM58" s="1269"/>
    </row>
    <row r="59" spans="1:169" ht="14.25" customHeight="1">
      <c r="A59" s="1286" t="s">
        <v>25</v>
      </c>
      <c r="B59" s="1287" t="s">
        <v>25</v>
      </c>
      <c r="C59" s="1311" t="s">
        <v>2168</v>
      </c>
      <c r="D59" s="1233">
        <v>2414022</v>
      </c>
      <c r="E59" s="1233">
        <v>6283314</v>
      </c>
      <c r="F59" s="1233">
        <v>27216</v>
      </c>
      <c r="G59" s="1233">
        <v>2170714</v>
      </c>
      <c r="H59" s="1233">
        <v>15874144</v>
      </c>
      <c r="I59" s="1233">
        <v>936888</v>
      </c>
      <c r="J59" s="1233">
        <v>20228</v>
      </c>
      <c r="K59" s="1233">
        <v>5362</v>
      </c>
      <c r="L59" s="1233">
        <v>77167</v>
      </c>
      <c r="M59" s="1233">
        <v>413871</v>
      </c>
      <c r="N59" s="1233">
        <v>451532</v>
      </c>
      <c r="O59" s="1233">
        <v>1592702</v>
      </c>
      <c r="P59" s="1233">
        <v>3966</v>
      </c>
      <c r="Q59" s="1233">
        <v>2527</v>
      </c>
      <c r="R59" s="1233">
        <v>52082</v>
      </c>
      <c r="S59" s="1233" t="s">
        <v>21</v>
      </c>
      <c r="T59" s="1284" t="s">
        <v>26</v>
      </c>
      <c r="U59" s="1533" t="s">
        <v>25</v>
      </c>
      <c r="V59" s="1286" t="s">
        <v>25</v>
      </c>
      <c r="W59" s="1287" t="s">
        <v>25</v>
      </c>
      <c r="X59" s="1311" t="s">
        <v>2168</v>
      </c>
      <c r="Y59" s="1233">
        <v>7995</v>
      </c>
      <c r="Z59" s="1233" t="s">
        <v>21</v>
      </c>
      <c r="AA59" s="1233">
        <v>12513955</v>
      </c>
      <c r="AB59" s="1233">
        <v>16896150</v>
      </c>
      <c r="AC59" s="1233">
        <v>829268</v>
      </c>
      <c r="AD59" s="1233">
        <v>196</v>
      </c>
      <c r="AE59" s="1233" t="s">
        <v>21</v>
      </c>
      <c r="AF59" s="1233" t="s">
        <v>21</v>
      </c>
      <c r="AG59" s="1233" t="s">
        <v>21</v>
      </c>
      <c r="AH59" s="1233" t="s">
        <v>21</v>
      </c>
      <c r="AI59" s="1233">
        <v>254</v>
      </c>
      <c r="AJ59" s="1233" t="s">
        <v>21</v>
      </c>
      <c r="AK59" s="1233">
        <v>739461</v>
      </c>
      <c r="AL59" s="1233" t="s">
        <v>21</v>
      </c>
      <c r="AM59" s="1233">
        <v>177145</v>
      </c>
      <c r="AN59" s="1233">
        <v>778203</v>
      </c>
      <c r="AO59" s="1284" t="s">
        <v>26</v>
      </c>
      <c r="AP59" s="1533" t="s">
        <v>25</v>
      </c>
      <c r="AQ59" s="1286" t="s">
        <v>25</v>
      </c>
      <c r="AR59" s="1287" t="s">
        <v>25</v>
      </c>
      <c r="AS59" s="1311" t="s">
        <v>2168</v>
      </c>
      <c r="AT59" s="1233">
        <v>5918806</v>
      </c>
      <c r="AU59" s="1233">
        <v>365295</v>
      </c>
      <c r="AV59" s="1233">
        <v>1285503</v>
      </c>
      <c r="AW59" s="1233">
        <v>5303789</v>
      </c>
      <c r="AX59" s="1233">
        <v>242965</v>
      </c>
      <c r="AY59" s="1233">
        <v>5571028</v>
      </c>
      <c r="AZ59" s="1233">
        <v>233797</v>
      </c>
      <c r="BA59" s="1233">
        <v>1164</v>
      </c>
      <c r="BB59" s="1233">
        <v>2855</v>
      </c>
      <c r="BC59" s="1233">
        <v>3126</v>
      </c>
      <c r="BD59" s="1233">
        <v>418669</v>
      </c>
      <c r="BE59" s="1233">
        <v>6687</v>
      </c>
      <c r="BF59" s="1233" t="s">
        <v>21</v>
      </c>
      <c r="BG59" s="1233">
        <v>1096389</v>
      </c>
      <c r="BH59" s="1233">
        <v>954342</v>
      </c>
      <c r="BI59" s="1233">
        <v>171479</v>
      </c>
      <c r="BJ59" s="1284" t="s">
        <v>26</v>
      </c>
      <c r="BK59" s="1533" t="s">
        <v>25</v>
      </c>
      <c r="BL59" s="1286" t="s">
        <v>25</v>
      </c>
      <c r="BM59" s="1287" t="s">
        <v>25</v>
      </c>
      <c r="BN59" s="1311" t="s">
        <v>2168</v>
      </c>
      <c r="BO59" s="1233">
        <v>15638</v>
      </c>
      <c r="BP59" s="1233" t="s">
        <v>21</v>
      </c>
      <c r="BQ59" s="1714" t="s">
        <v>21</v>
      </c>
      <c r="BR59" s="1714">
        <v>99</v>
      </c>
      <c r="BS59" s="1233">
        <v>362353</v>
      </c>
      <c r="BT59" s="1233" t="s">
        <v>21</v>
      </c>
      <c r="BU59" s="1233">
        <v>91961</v>
      </c>
      <c r="BV59" s="1233">
        <v>48491</v>
      </c>
      <c r="BW59" s="1233">
        <v>82218</v>
      </c>
      <c r="BX59" s="1233">
        <v>1152</v>
      </c>
      <c r="BY59" s="1233">
        <v>4540</v>
      </c>
      <c r="BZ59" s="1233">
        <v>691</v>
      </c>
      <c r="CA59" s="1233">
        <v>1000</v>
      </c>
      <c r="CB59" s="1233">
        <v>22545</v>
      </c>
      <c r="CC59" s="1233">
        <v>24565</v>
      </c>
      <c r="CD59" s="1233">
        <v>1016941</v>
      </c>
      <c r="CE59" s="1284" t="s">
        <v>26</v>
      </c>
      <c r="CF59" s="1533" t="s">
        <v>25</v>
      </c>
      <c r="CG59" s="1286" t="s">
        <v>25</v>
      </c>
      <c r="CH59" s="1287" t="s">
        <v>25</v>
      </c>
      <c r="CI59" s="1311" t="s">
        <v>2168</v>
      </c>
      <c r="CJ59" s="1233">
        <v>5340</v>
      </c>
      <c r="CK59" s="1233">
        <v>2039</v>
      </c>
      <c r="CL59" s="1233">
        <v>3</v>
      </c>
      <c r="CM59" s="1233">
        <v>3032</v>
      </c>
      <c r="CN59" s="1233">
        <v>2600</v>
      </c>
      <c r="CO59" s="1233">
        <v>432</v>
      </c>
      <c r="CP59" s="1233" t="s">
        <v>21</v>
      </c>
      <c r="CQ59" s="1233">
        <v>157</v>
      </c>
      <c r="CR59" s="1233" t="s">
        <v>21</v>
      </c>
      <c r="CS59" s="1233" t="s">
        <v>21</v>
      </c>
      <c r="CT59" s="1233">
        <v>99</v>
      </c>
      <c r="CU59" s="1233">
        <v>77447</v>
      </c>
      <c r="CV59" s="1233">
        <v>9996</v>
      </c>
      <c r="CW59" s="1233">
        <v>25727</v>
      </c>
      <c r="CX59" s="1233">
        <v>3688</v>
      </c>
      <c r="CY59" s="1233">
        <v>121</v>
      </c>
      <c r="CZ59" s="1284" t="s">
        <v>26</v>
      </c>
      <c r="DA59" s="1533" t="s">
        <v>25</v>
      </c>
      <c r="DB59" s="1286" t="s">
        <v>25</v>
      </c>
      <c r="DC59" s="1287" t="s">
        <v>25</v>
      </c>
      <c r="DD59" s="1311" t="s">
        <v>2168</v>
      </c>
      <c r="DE59" s="1233">
        <v>14294</v>
      </c>
      <c r="DF59" s="1233">
        <v>6723</v>
      </c>
      <c r="DG59" s="1233" t="s">
        <v>21</v>
      </c>
      <c r="DH59" s="1233">
        <v>2574</v>
      </c>
      <c r="DI59" s="1233">
        <v>26</v>
      </c>
      <c r="DJ59" s="1233">
        <v>1398</v>
      </c>
      <c r="DK59" s="1233">
        <v>1386</v>
      </c>
      <c r="DL59" s="1233">
        <v>12</v>
      </c>
      <c r="DM59" s="1233">
        <v>2166</v>
      </c>
      <c r="DN59" s="1233" t="s">
        <v>21</v>
      </c>
      <c r="DO59" s="1233" t="s">
        <v>21</v>
      </c>
      <c r="DP59" s="1233">
        <v>2621</v>
      </c>
      <c r="DQ59" s="1233">
        <v>7</v>
      </c>
      <c r="DR59" s="1233">
        <v>136</v>
      </c>
      <c r="DS59" s="1233">
        <v>434</v>
      </c>
      <c r="DT59" s="1233">
        <v>1521</v>
      </c>
      <c r="DU59" s="1284" t="s">
        <v>26</v>
      </c>
      <c r="DV59" s="1533" t="s">
        <v>25</v>
      </c>
      <c r="DW59" s="1286" t="s">
        <v>25</v>
      </c>
      <c r="DX59" s="1287" t="s">
        <v>25</v>
      </c>
      <c r="DY59" s="1311" t="s">
        <v>2168</v>
      </c>
      <c r="DZ59" s="1233">
        <v>374</v>
      </c>
      <c r="EA59" s="1233" t="s">
        <v>21</v>
      </c>
      <c r="EB59" s="1233">
        <v>41986</v>
      </c>
      <c r="EC59" s="1233">
        <v>14401</v>
      </c>
      <c r="ED59" s="1233">
        <v>27585</v>
      </c>
      <c r="EE59" s="1233">
        <v>11471</v>
      </c>
      <c r="EF59" s="1233" t="s">
        <v>21</v>
      </c>
      <c r="EG59" s="1233">
        <v>1</v>
      </c>
      <c r="EH59" s="1233">
        <v>1491335</v>
      </c>
      <c r="EI59" s="1233">
        <v>679264</v>
      </c>
      <c r="EJ59" s="1233">
        <v>483918</v>
      </c>
      <c r="EK59" s="1233">
        <v>6123809</v>
      </c>
      <c r="EL59" s="1233">
        <v>362451</v>
      </c>
      <c r="EM59" s="1233">
        <v>18475</v>
      </c>
      <c r="EN59" s="1233">
        <v>635</v>
      </c>
      <c r="EO59" s="1233">
        <v>13871</v>
      </c>
      <c r="EP59" s="1284" t="s">
        <v>26</v>
      </c>
      <c r="EQ59" s="1533" t="s">
        <v>25</v>
      </c>
      <c r="ER59" s="1286" t="s">
        <v>25</v>
      </c>
      <c r="ES59" s="1287" t="s">
        <v>25</v>
      </c>
      <c r="ET59" s="1311" t="s">
        <v>2168</v>
      </c>
      <c r="EU59" s="1233">
        <v>6846844</v>
      </c>
      <c r="EV59" s="1233">
        <v>65972</v>
      </c>
      <c r="EW59" s="1233">
        <v>4</v>
      </c>
      <c r="EX59" s="1233">
        <v>46</v>
      </c>
      <c r="EY59" s="1233">
        <v>16078</v>
      </c>
      <c r="EZ59" s="1233" t="s">
        <v>21</v>
      </c>
      <c r="FA59" s="1233">
        <v>62795</v>
      </c>
      <c r="FB59" s="1233" t="s">
        <v>21</v>
      </c>
      <c r="FC59" s="1233" t="s">
        <v>21</v>
      </c>
      <c r="FD59" s="1233">
        <v>6696370</v>
      </c>
      <c r="FE59" s="1233">
        <v>8017702</v>
      </c>
      <c r="FF59" s="1233">
        <v>37869</v>
      </c>
      <c r="FG59" s="1233">
        <v>27216</v>
      </c>
      <c r="FH59" s="1233">
        <v>473216</v>
      </c>
      <c r="FI59" s="1233">
        <v>3449401</v>
      </c>
      <c r="FJ59" s="1233">
        <v>61853</v>
      </c>
      <c r="FK59" s="1284" t="s">
        <v>26</v>
      </c>
      <c r="FL59" s="1533" t="s">
        <v>25</v>
      </c>
      <c r="FM59" s="1312"/>
    </row>
    <row r="60" spans="1:169" ht="14.25" customHeight="1">
      <c r="A60" s="1281" t="s">
        <v>25</v>
      </c>
      <c r="B60" s="1282" t="s">
        <v>25</v>
      </c>
      <c r="C60" s="1311" t="s">
        <v>2169</v>
      </c>
      <c r="D60" s="1233">
        <v>2956919</v>
      </c>
      <c r="E60" s="1233">
        <v>5840911</v>
      </c>
      <c r="F60" s="1233">
        <v>27519</v>
      </c>
      <c r="G60" s="1233">
        <v>2113905</v>
      </c>
      <c r="H60" s="1233">
        <v>15369764</v>
      </c>
      <c r="I60" s="1233">
        <v>924935</v>
      </c>
      <c r="J60" s="1233">
        <v>7552</v>
      </c>
      <c r="K60" s="1233">
        <v>4937</v>
      </c>
      <c r="L60" s="1233">
        <v>77688</v>
      </c>
      <c r="M60" s="1233">
        <v>445484</v>
      </c>
      <c r="N60" s="1233">
        <v>486522</v>
      </c>
      <c r="O60" s="1233">
        <v>1923799</v>
      </c>
      <c r="P60" s="1233">
        <v>6938</v>
      </c>
      <c r="Q60" s="1233">
        <v>1101</v>
      </c>
      <c r="R60" s="1233">
        <v>46781</v>
      </c>
      <c r="S60" s="1233" t="s">
        <v>21</v>
      </c>
      <c r="T60" s="1284" t="s">
        <v>27</v>
      </c>
      <c r="U60" s="1533" t="s">
        <v>25</v>
      </c>
      <c r="V60" s="1281" t="s">
        <v>25</v>
      </c>
      <c r="W60" s="1282" t="s">
        <v>25</v>
      </c>
      <c r="X60" s="1311" t="s">
        <v>2169</v>
      </c>
      <c r="Y60" s="1233">
        <v>5069</v>
      </c>
      <c r="Z60" s="1233" t="s">
        <v>21</v>
      </c>
      <c r="AA60" s="1233">
        <v>12649912</v>
      </c>
      <c r="AB60" s="1233">
        <v>17139039</v>
      </c>
      <c r="AC60" s="1233">
        <v>825222</v>
      </c>
      <c r="AD60" s="1233">
        <v>115</v>
      </c>
      <c r="AE60" s="1233" t="s">
        <v>21</v>
      </c>
      <c r="AF60" s="1233" t="s">
        <v>21</v>
      </c>
      <c r="AG60" s="1233" t="s">
        <v>21</v>
      </c>
      <c r="AH60" s="1233" t="s">
        <v>21</v>
      </c>
      <c r="AI60" s="1233">
        <v>149</v>
      </c>
      <c r="AJ60" s="1233" t="s">
        <v>21</v>
      </c>
      <c r="AK60" s="1233">
        <v>738176</v>
      </c>
      <c r="AL60" s="1233" t="s">
        <v>21</v>
      </c>
      <c r="AM60" s="1233">
        <v>185189</v>
      </c>
      <c r="AN60" s="1233">
        <v>770584</v>
      </c>
      <c r="AO60" s="1284" t="s">
        <v>27</v>
      </c>
      <c r="AP60" s="1533" t="s">
        <v>25</v>
      </c>
      <c r="AQ60" s="1281" t="s">
        <v>25</v>
      </c>
      <c r="AR60" s="1282" t="s">
        <v>25</v>
      </c>
      <c r="AS60" s="1311" t="s">
        <v>2169</v>
      </c>
      <c r="AT60" s="1233">
        <v>5998633</v>
      </c>
      <c r="AU60" s="1233">
        <v>533222</v>
      </c>
      <c r="AV60" s="1233">
        <v>1647985</v>
      </c>
      <c r="AW60" s="1233">
        <v>4907363</v>
      </c>
      <c r="AX60" s="1233">
        <v>211877</v>
      </c>
      <c r="AY60" s="1233">
        <v>5336783</v>
      </c>
      <c r="AZ60" s="1233">
        <v>213876</v>
      </c>
      <c r="BA60" s="1233">
        <v>218</v>
      </c>
      <c r="BB60" s="1233">
        <v>7727</v>
      </c>
      <c r="BC60" s="1233">
        <v>8460</v>
      </c>
      <c r="BD60" s="1233">
        <v>712330</v>
      </c>
      <c r="BE60" s="1233">
        <v>3465</v>
      </c>
      <c r="BF60" s="1233" t="s">
        <v>21</v>
      </c>
      <c r="BG60" s="1233">
        <v>1103321</v>
      </c>
      <c r="BH60" s="1233">
        <v>899921</v>
      </c>
      <c r="BI60" s="1233">
        <v>130357</v>
      </c>
      <c r="BJ60" s="1284" t="s">
        <v>27</v>
      </c>
      <c r="BK60" s="1533" t="s">
        <v>25</v>
      </c>
      <c r="BL60" s="1281" t="s">
        <v>25</v>
      </c>
      <c r="BM60" s="1282" t="s">
        <v>25</v>
      </c>
      <c r="BN60" s="1311" t="s">
        <v>2169</v>
      </c>
      <c r="BO60" s="1233">
        <v>15029</v>
      </c>
      <c r="BP60" s="1233" t="s">
        <v>21</v>
      </c>
      <c r="BQ60" s="1714" t="s">
        <v>21</v>
      </c>
      <c r="BR60" s="1714">
        <v>99</v>
      </c>
      <c r="BS60" s="1233">
        <v>364785</v>
      </c>
      <c r="BT60" s="1233" t="s">
        <v>21</v>
      </c>
      <c r="BU60" s="1233">
        <v>104825</v>
      </c>
      <c r="BV60" s="1233">
        <v>39477</v>
      </c>
      <c r="BW60" s="1233">
        <v>73108</v>
      </c>
      <c r="BX60" s="1233">
        <v>744</v>
      </c>
      <c r="BY60" s="1233">
        <v>849</v>
      </c>
      <c r="BZ60" s="1233">
        <v>702</v>
      </c>
      <c r="CA60" s="1233">
        <v>1255</v>
      </c>
      <c r="CB60" s="1233">
        <v>22373</v>
      </c>
      <c r="CC60" s="1233">
        <v>24391</v>
      </c>
      <c r="CD60" s="1233">
        <v>1056916</v>
      </c>
      <c r="CE60" s="1284" t="s">
        <v>27</v>
      </c>
      <c r="CF60" s="1533" t="s">
        <v>25</v>
      </c>
      <c r="CG60" s="1281" t="s">
        <v>25</v>
      </c>
      <c r="CH60" s="1282" t="s">
        <v>25</v>
      </c>
      <c r="CI60" s="1311" t="s">
        <v>2169</v>
      </c>
      <c r="CJ60" s="1233">
        <v>4682</v>
      </c>
      <c r="CK60" s="1233">
        <v>1755</v>
      </c>
      <c r="CL60" s="1233">
        <v>3</v>
      </c>
      <c r="CM60" s="1233">
        <v>2688</v>
      </c>
      <c r="CN60" s="1233">
        <v>2256</v>
      </c>
      <c r="CO60" s="1233">
        <v>432</v>
      </c>
      <c r="CP60" s="1233" t="s">
        <v>21</v>
      </c>
      <c r="CQ60" s="1233">
        <v>126</v>
      </c>
      <c r="CR60" s="1233" t="s">
        <v>21</v>
      </c>
      <c r="CS60" s="1233" t="s">
        <v>21</v>
      </c>
      <c r="CT60" s="1233">
        <v>99</v>
      </c>
      <c r="CU60" s="1233">
        <v>78575</v>
      </c>
      <c r="CV60" s="1233">
        <v>9192</v>
      </c>
      <c r="CW60" s="1233">
        <v>28741</v>
      </c>
      <c r="CX60" s="1233">
        <v>3876</v>
      </c>
      <c r="CY60" s="1233">
        <v>164</v>
      </c>
      <c r="CZ60" s="1284" t="s">
        <v>27</v>
      </c>
      <c r="DA60" s="1533" t="s">
        <v>25</v>
      </c>
      <c r="DB60" s="1281" t="s">
        <v>25</v>
      </c>
      <c r="DC60" s="1282" t="s">
        <v>25</v>
      </c>
      <c r="DD60" s="1311" t="s">
        <v>2169</v>
      </c>
      <c r="DE60" s="1233">
        <v>13374</v>
      </c>
      <c r="DF60" s="1233">
        <v>6311</v>
      </c>
      <c r="DG60" s="1233" t="s">
        <v>21</v>
      </c>
      <c r="DH60" s="1233">
        <v>2285</v>
      </c>
      <c r="DI60" s="1233">
        <v>32</v>
      </c>
      <c r="DJ60" s="1233">
        <v>1314</v>
      </c>
      <c r="DK60" s="1233">
        <v>1302</v>
      </c>
      <c r="DL60" s="1233">
        <v>12</v>
      </c>
      <c r="DM60" s="1233">
        <v>2121</v>
      </c>
      <c r="DN60" s="1233" t="s">
        <v>21</v>
      </c>
      <c r="DO60" s="1233" t="s">
        <v>21</v>
      </c>
      <c r="DP60" s="1233">
        <v>2235</v>
      </c>
      <c r="DQ60" s="1233">
        <v>9</v>
      </c>
      <c r="DR60" s="1233">
        <v>105</v>
      </c>
      <c r="DS60" s="1233">
        <v>394</v>
      </c>
      <c r="DT60" s="1233">
        <v>1266</v>
      </c>
      <c r="DU60" s="1284" t="s">
        <v>27</v>
      </c>
      <c r="DV60" s="1533" t="s">
        <v>25</v>
      </c>
      <c r="DW60" s="1281" t="s">
        <v>25</v>
      </c>
      <c r="DX60" s="1282" t="s">
        <v>25</v>
      </c>
      <c r="DY60" s="1311" t="s">
        <v>2169</v>
      </c>
      <c r="DZ60" s="1233">
        <v>318</v>
      </c>
      <c r="EA60" s="1233" t="s">
        <v>21</v>
      </c>
      <c r="EB60" s="1233">
        <v>61765</v>
      </c>
      <c r="EC60" s="1233">
        <v>33348</v>
      </c>
      <c r="ED60" s="1233">
        <v>28417</v>
      </c>
      <c r="EE60" s="1233">
        <v>7557</v>
      </c>
      <c r="EF60" s="1233" t="s">
        <v>21</v>
      </c>
      <c r="EG60" s="1233" t="s">
        <v>21</v>
      </c>
      <c r="EH60" s="1233">
        <v>1607618</v>
      </c>
      <c r="EI60" s="1233">
        <v>920609</v>
      </c>
      <c r="EJ60" s="1233">
        <v>423200</v>
      </c>
      <c r="EK60" s="1233">
        <v>5767596</v>
      </c>
      <c r="EL60" s="1233">
        <v>362754</v>
      </c>
      <c r="EM60" s="1233">
        <v>7552</v>
      </c>
      <c r="EN60" s="1233">
        <v>479</v>
      </c>
      <c r="EO60" s="1233">
        <v>15497</v>
      </c>
      <c r="EP60" s="1284" t="s">
        <v>27</v>
      </c>
      <c r="EQ60" s="1533" t="s">
        <v>25</v>
      </c>
      <c r="ER60" s="1281" t="s">
        <v>25</v>
      </c>
      <c r="ES60" s="1282" t="s">
        <v>25</v>
      </c>
      <c r="ET60" s="1311" t="s">
        <v>2169</v>
      </c>
      <c r="EU60" s="1233">
        <v>6456844</v>
      </c>
      <c r="EV60" s="1233">
        <v>62631</v>
      </c>
      <c r="EW60" s="1233">
        <v>4</v>
      </c>
      <c r="EX60" s="1233">
        <v>52</v>
      </c>
      <c r="EY60" s="1233">
        <v>18524</v>
      </c>
      <c r="EZ60" s="1233" t="s">
        <v>21</v>
      </c>
      <c r="FA60" s="1233">
        <v>55035</v>
      </c>
      <c r="FB60" s="1233" t="s">
        <v>21</v>
      </c>
      <c r="FC60" s="1233" t="s">
        <v>21</v>
      </c>
      <c r="FD60" s="1233">
        <v>6312956</v>
      </c>
      <c r="FE60" s="1233">
        <v>7535910</v>
      </c>
      <c r="FF60" s="1233">
        <v>38116</v>
      </c>
      <c r="FG60" s="1233">
        <v>27519</v>
      </c>
      <c r="FH60" s="1233">
        <v>428007</v>
      </c>
      <c r="FI60" s="1233">
        <v>3502856</v>
      </c>
      <c r="FJ60" s="1233">
        <v>64226</v>
      </c>
      <c r="FK60" s="1284" t="s">
        <v>27</v>
      </c>
      <c r="FL60" s="1533" t="s">
        <v>25</v>
      </c>
      <c r="FM60" s="1269"/>
    </row>
    <row r="61" spans="1:169" ht="14.25" customHeight="1">
      <c r="A61" s="1281" t="s">
        <v>25</v>
      </c>
      <c r="B61" s="1282" t="s">
        <v>25</v>
      </c>
      <c r="C61" s="1311" t="s">
        <v>164</v>
      </c>
      <c r="D61" s="1233">
        <v>3368117</v>
      </c>
      <c r="E61" s="1233">
        <v>6404864</v>
      </c>
      <c r="F61" s="1233">
        <v>26596</v>
      </c>
      <c r="G61" s="1233">
        <v>2299199</v>
      </c>
      <c r="H61" s="1233">
        <v>17198722</v>
      </c>
      <c r="I61" s="1233">
        <v>1024472</v>
      </c>
      <c r="J61" s="1233">
        <v>20139</v>
      </c>
      <c r="K61" s="1233">
        <v>5925</v>
      </c>
      <c r="L61" s="1233">
        <v>88358</v>
      </c>
      <c r="M61" s="1233">
        <v>482980</v>
      </c>
      <c r="N61" s="1233">
        <v>527449</v>
      </c>
      <c r="O61" s="1233">
        <v>2299007</v>
      </c>
      <c r="P61" s="1233">
        <v>8549</v>
      </c>
      <c r="Q61" s="1233">
        <v>2393</v>
      </c>
      <c r="R61" s="1233">
        <v>54996</v>
      </c>
      <c r="S61" s="1233" t="s">
        <v>21</v>
      </c>
      <c r="T61" s="1284" t="s">
        <v>28</v>
      </c>
      <c r="U61" s="1533" t="s">
        <v>25</v>
      </c>
      <c r="V61" s="1281" t="s">
        <v>25</v>
      </c>
      <c r="W61" s="1282" t="s">
        <v>25</v>
      </c>
      <c r="X61" s="1311" t="s">
        <v>164</v>
      </c>
      <c r="Y61" s="1233">
        <v>9261</v>
      </c>
      <c r="Z61" s="1233" t="s">
        <v>21</v>
      </c>
      <c r="AA61" s="1233">
        <v>13851127</v>
      </c>
      <c r="AB61" s="1233">
        <v>17852694</v>
      </c>
      <c r="AC61" s="1233">
        <v>947324</v>
      </c>
      <c r="AD61" s="1233">
        <v>179</v>
      </c>
      <c r="AE61" s="1233" t="s">
        <v>21</v>
      </c>
      <c r="AF61" s="1233" t="s">
        <v>21</v>
      </c>
      <c r="AG61" s="1233" t="s">
        <v>21</v>
      </c>
      <c r="AH61" s="1233" t="s">
        <v>21</v>
      </c>
      <c r="AI61" s="1233">
        <v>232</v>
      </c>
      <c r="AJ61" s="1233" t="s">
        <v>21</v>
      </c>
      <c r="AK61" s="1233">
        <v>850491</v>
      </c>
      <c r="AL61" s="1233" t="s">
        <v>21</v>
      </c>
      <c r="AM61" s="1233">
        <v>272306</v>
      </c>
      <c r="AN61" s="1233">
        <v>835155</v>
      </c>
      <c r="AO61" s="1284" t="s">
        <v>28</v>
      </c>
      <c r="AP61" s="1533" t="s">
        <v>25</v>
      </c>
      <c r="AQ61" s="1281" t="s">
        <v>25</v>
      </c>
      <c r="AR61" s="1282" t="s">
        <v>25</v>
      </c>
      <c r="AS61" s="1311" t="s">
        <v>164</v>
      </c>
      <c r="AT61" s="1233">
        <v>6954298</v>
      </c>
      <c r="AU61" s="1233">
        <v>725496</v>
      </c>
      <c r="AV61" s="1233">
        <v>2135060</v>
      </c>
      <c r="AW61" s="1233">
        <v>5367228</v>
      </c>
      <c r="AX61" s="1233">
        <v>250877</v>
      </c>
      <c r="AY61" s="1233">
        <v>5957211</v>
      </c>
      <c r="AZ61" s="1233">
        <v>265211</v>
      </c>
      <c r="BA61" s="1233">
        <v>220</v>
      </c>
      <c r="BB61" s="1233">
        <v>12375</v>
      </c>
      <c r="BC61" s="1233">
        <v>13551</v>
      </c>
      <c r="BD61" s="1233">
        <v>945607</v>
      </c>
      <c r="BE61" s="1233">
        <v>7241</v>
      </c>
      <c r="BF61" s="1233" t="s">
        <v>21</v>
      </c>
      <c r="BG61" s="1233">
        <v>1197418</v>
      </c>
      <c r="BH61" s="1233">
        <v>829563</v>
      </c>
      <c r="BI61" s="1233">
        <v>163751</v>
      </c>
      <c r="BJ61" s="1284" t="s">
        <v>28</v>
      </c>
      <c r="BK61" s="1533" t="s">
        <v>25</v>
      </c>
      <c r="BL61" s="1281" t="s">
        <v>25</v>
      </c>
      <c r="BM61" s="1282" t="s">
        <v>25</v>
      </c>
      <c r="BN61" s="1311" t="s">
        <v>164</v>
      </c>
      <c r="BO61" s="1233">
        <v>15618</v>
      </c>
      <c r="BP61" s="1233" t="s">
        <v>21</v>
      </c>
      <c r="BQ61" s="1714" t="s">
        <v>21</v>
      </c>
      <c r="BR61" s="1714">
        <v>99</v>
      </c>
      <c r="BS61" s="1233">
        <v>405045</v>
      </c>
      <c r="BT61" s="1233" t="s">
        <v>21</v>
      </c>
      <c r="BU61" s="1233">
        <v>101530</v>
      </c>
      <c r="BV61" s="1233">
        <v>48571</v>
      </c>
      <c r="BW61" s="1233">
        <v>86618</v>
      </c>
      <c r="BX61" s="1233">
        <v>1129</v>
      </c>
      <c r="BY61" s="1233">
        <v>2516</v>
      </c>
      <c r="BZ61" s="1233">
        <v>709</v>
      </c>
      <c r="CA61" s="1233">
        <v>1240</v>
      </c>
      <c r="CB61" s="1233">
        <v>20816</v>
      </c>
      <c r="CC61" s="1233">
        <v>22687</v>
      </c>
      <c r="CD61" s="1233">
        <v>1210068</v>
      </c>
      <c r="CE61" s="1284" t="s">
        <v>28</v>
      </c>
      <c r="CF61" s="1533" t="s">
        <v>25</v>
      </c>
      <c r="CG61" s="1281" t="s">
        <v>25</v>
      </c>
      <c r="CH61" s="1282" t="s">
        <v>25</v>
      </c>
      <c r="CI61" s="1311" t="s">
        <v>164</v>
      </c>
      <c r="CJ61" s="1233">
        <v>5309</v>
      </c>
      <c r="CK61" s="1233">
        <v>2107</v>
      </c>
      <c r="CL61" s="1233">
        <v>3</v>
      </c>
      <c r="CM61" s="1233">
        <v>2989</v>
      </c>
      <c r="CN61" s="1233">
        <v>2557</v>
      </c>
      <c r="CO61" s="1233">
        <v>432</v>
      </c>
      <c r="CP61" s="1233" t="s">
        <v>21</v>
      </c>
      <c r="CQ61" s="1233">
        <v>117</v>
      </c>
      <c r="CR61" s="1233" t="s">
        <v>21</v>
      </c>
      <c r="CS61" s="1233" t="s">
        <v>21</v>
      </c>
      <c r="CT61" s="1233">
        <v>99</v>
      </c>
      <c r="CU61" s="1233">
        <v>91460</v>
      </c>
      <c r="CV61" s="1233">
        <v>12351</v>
      </c>
      <c r="CW61" s="1233">
        <v>35633</v>
      </c>
      <c r="CX61" s="1233">
        <v>3799</v>
      </c>
      <c r="CY61" s="1233">
        <v>193</v>
      </c>
      <c r="CZ61" s="1284" t="s">
        <v>28</v>
      </c>
      <c r="DA61" s="1533" t="s">
        <v>25</v>
      </c>
      <c r="DB61" s="1281" t="s">
        <v>25</v>
      </c>
      <c r="DC61" s="1282" t="s">
        <v>25</v>
      </c>
      <c r="DD61" s="1311" t="s">
        <v>164</v>
      </c>
      <c r="DE61" s="1233">
        <v>13815</v>
      </c>
      <c r="DF61" s="1233">
        <v>6651</v>
      </c>
      <c r="DG61" s="1233" t="s">
        <v>21</v>
      </c>
      <c r="DH61" s="1233">
        <v>2348</v>
      </c>
      <c r="DI61" s="1233">
        <v>32</v>
      </c>
      <c r="DJ61" s="1233">
        <v>1467</v>
      </c>
      <c r="DK61" s="1233">
        <v>1455</v>
      </c>
      <c r="DL61" s="1233">
        <v>12</v>
      </c>
      <c r="DM61" s="1233">
        <v>2217</v>
      </c>
      <c r="DN61" s="1233" t="s">
        <v>21</v>
      </c>
      <c r="DO61" s="1233" t="s">
        <v>21</v>
      </c>
      <c r="DP61" s="1233">
        <v>2376</v>
      </c>
      <c r="DQ61" s="1233">
        <v>8</v>
      </c>
      <c r="DR61" s="1233">
        <v>98</v>
      </c>
      <c r="DS61" s="1233">
        <v>394</v>
      </c>
      <c r="DT61" s="1233">
        <v>1379</v>
      </c>
      <c r="DU61" s="1284" t="s">
        <v>28</v>
      </c>
      <c r="DV61" s="1533" t="s">
        <v>25</v>
      </c>
      <c r="DW61" s="1281" t="s">
        <v>25</v>
      </c>
      <c r="DX61" s="1282" t="s">
        <v>25</v>
      </c>
      <c r="DY61" s="1311" t="s">
        <v>164</v>
      </c>
      <c r="DZ61" s="1233">
        <v>393</v>
      </c>
      <c r="EA61" s="1233" t="s">
        <v>21</v>
      </c>
      <c r="EB61" s="1233">
        <v>43397</v>
      </c>
      <c r="EC61" s="1233">
        <v>17776</v>
      </c>
      <c r="ED61" s="1233">
        <v>25621</v>
      </c>
      <c r="EE61" s="1233">
        <v>18445</v>
      </c>
      <c r="EF61" s="1233" t="s">
        <v>21</v>
      </c>
      <c r="EG61" s="1233" t="s">
        <v>21</v>
      </c>
      <c r="EH61" s="1233">
        <v>1521542</v>
      </c>
      <c r="EI61" s="1233">
        <v>737708</v>
      </c>
      <c r="EJ61" s="1233">
        <v>399716</v>
      </c>
      <c r="EK61" s="1233">
        <v>6533720</v>
      </c>
      <c r="EL61" s="1233">
        <v>326374</v>
      </c>
      <c r="EM61" s="1233">
        <v>20139</v>
      </c>
      <c r="EN61" s="1233">
        <v>627</v>
      </c>
      <c r="EO61" s="1233">
        <v>14109</v>
      </c>
      <c r="EP61" s="1284" t="s">
        <v>28</v>
      </c>
      <c r="EQ61" s="1533" t="s">
        <v>25</v>
      </c>
      <c r="ER61" s="1281" t="s">
        <v>25</v>
      </c>
      <c r="ES61" s="1282" t="s">
        <v>25</v>
      </c>
      <c r="ET61" s="1311" t="s">
        <v>164</v>
      </c>
      <c r="EU61" s="1233">
        <v>7009852</v>
      </c>
      <c r="EV61" s="1233">
        <v>68753</v>
      </c>
      <c r="EW61" s="1233">
        <v>5</v>
      </c>
      <c r="EX61" s="1233">
        <v>50</v>
      </c>
      <c r="EY61" s="1233">
        <v>19044</v>
      </c>
      <c r="EZ61" s="1233" t="s">
        <v>21</v>
      </c>
      <c r="FA61" s="1233">
        <v>62232</v>
      </c>
      <c r="FB61" s="1233" t="s">
        <v>21</v>
      </c>
      <c r="FC61" s="1233" t="s">
        <v>21</v>
      </c>
      <c r="FD61" s="1233">
        <v>6852777</v>
      </c>
      <c r="FE61" s="1233">
        <v>8193305</v>
      </c>
      <c r="FF61" s="1233">
        <v>45949</v>
      </c>
      <c r="FG61" s="1233">
        <v>26596</v>
      </c>
      <c r="FH61" s="1233">
        <v>445679</v>
      </c>
      <c r="FI61" s="1233">
        <v>3765217</v>
      </c>
      <c r="FJ61" s="1233">
        <v>91842</v>
      </c>
      <c r="FK61" s="1284" t="s">
        <v>28</v>
      </c>
      <c r="FL61" s="1533" t="s">
        <v>25</v>
      </c>
      <c r="FM61" s="1269"/>
    </row>
    <row r="62" spans="1:169" ht="6" customHeight="1">
      <c r="A62" s="1279"/>
      <c r="B62" s="1280"/>
      <c r="C62" s="1309"/>
      <c r="D62" s="1233"/>
      <c r="E62" s="1233"/>
      <c r="F62" s="1233"/>
      <c r="G62" s="1233"/>
      <c r="H62" s="1233"/>
      <c r="I62" s="1233"/>
      <c r="J62" s="1233"/>
      <c r="K62" s="1233"/>
      <c r="L62" s="1233"/>
      <c r="M62" s="1233"/>
      <c r="N62" s="1233"/>
      <c r="O62" s="1233"/>
      <c r="P62" s="1233"/>
      <c r="Q62" s="1233"/>
      <c r="R62" s="1233"/>
      <c r="T62" s="1292"/>
      <c r="U62" s="1462"/>
      <c r="V62" s="1279"/>
      <c r="W62" s="1280"/>
      <c r="X62" s="1309"/>
      <c r="Y62" s="1233"/>
      <c r="AC62" s="1233"/>
      <c r="AD62" s="1233"/>
      <c r="AE62" s="1233"/>
      <c r="AF62" s="1233"/>
      <c r="AG62" s="1233"/>
      <c r="AH62" s="1233"/>
      <c r="AI62" s="1233"/>
      <c r="AJ62" s="1233"/>
      <c r="AK62" s="1233"/>
      <c r="AL62" s="1233"/>
      <c r="AM62" s="1233"/>
      <c r="AN62" s="1233"/>
      <c r="AO62" s="1292"/>
      <c r="AP62" s="1462"/>
      <c r="AQ62" s="1279"/>
      <c r="AR62" s="1280"/>
      <c r="AS62" s="1309"/>
      <c r="AT62" s="1233"/>
      <c r="AU62" s="1233"/>
      <c r="AV62" s="1233"/>
      <c r="AW62" s="1233"/>
      <c r="AX62" s="1233"/>
      <c r="AY62" s="1233"/>
      <c r="AZ62" s="1233"/>
      <c r="BA62" s="1233"/>
      <c r="BB62" s="1233"/>
      <c r="BC62" s="1233"/>
      <c r="BD62" s="1233"/>
      <c r="BE62" s="1233"/>
      <c r="BI62" s="1233"/>
      <c r="BJ62" s="1292"/>
      <c r="BK62" s="1462"/>
      <c r="BL62" s="1279"/>
      <c r="BM62" s="1280"/>
      <c r="BN62" s="1309"/>
      <c r="BO62" s="1233"/>
      <c r="BP62" s="1233"/>
      <c r="BS62" s="1233"/>
      <c r="BT62" s="1233"/>
      <c r="BU62" s="1233"/>
      <c r="BV62" s="1233"/>
      <c r="BW62" s="1233"/>
      <c r="BX62" s="1233"/>
      <c r="BY62" s="1233"/>
      <c r="BZ62" s="1233"/>
      <c r="CA62" s="1233"/>
      <c r="CB62" s="1233"/>
      <c r="CC62" s="1233"/>
      <c r="CD62" s="1233"/>
      <c r="CE62" s="1292"/>
      <c r="CF62" s="1462"/>
      <c r="CG62" s="1279"/>
      <c r="CH62" s="1280"/>
      <c r="CI62" s="1309"/>
      <c r="CJ62" s="1233"/>
      <c r="CK62" s="1233"/>
      <c r="CL62" s="1233"/>
      <c r="CM62" s="1233"/>
      <c r="CN62" s="1233"/>
      <c r="CO62" s="1233"/>
      <c r="CP62" s="1233"/>
      <c r="CQ62" s="1233"/>
      <c r="CR62" s="1233"/>
      <c r="CU62" s="1233"/>
      <c r="CV62" s="1233"/>
      <c r="CW62" s="1233"/>
      <c r="CX62" s="1233"/>
      <c r="CY62" s="1233"/>
      <c r="CZ62" s="1292"/>
      <c r="DA62" s="1462"/>
      <c r="DB62" s="1279"/>
      <c r="DC62" s="1280"/>
      <c r="DD62" s="1309"/>
      <c r="DG62" s="1233"/>
      <c r="DH62" s="1233"/>
      <c r="DI62" s="1233"/>
      <c r="DJ62" s="1233"/>
      <c r="DK62" s="1233"/>
      <c r="DL62" s="1233"/>
      <c r="DM62" s="1233"/>
      <c r="DN62" s="1233"/>
      <c r="DP62" s="1233"/>
      <c r="DQ62" s="1233"/>
      <c r="DR62" s="1233"/>
      <c r="DS62" s="1233"/>
      <c r="DT62" s="1233"/>
      <c r="DU62" s="1292"/>
      <c r="DV62" s="1462"/>
      <c r="DW62" s="1279"/>
      <c r="DX62" s="1280"/>
      <c r="DY62" s="1309"/>
      <c r="EA62" s="1233"/>
      <c r="EB62" s="1233"/>
      <c r="EC62" s="1233"/>
      <c r="ED62" s="1233"/>
      <c r="EE62" s="1233"/>
      <c r="EF62" s="1233"/>
      <c r="EG62" s="1233"/>
      <c r="EH62" s="1233"/>
      <c r="EI62" s="1233"/>
      <c r="EJ62" s="1233"/>
      <c r="EK62" s="1233"/>
      <c r="EL62" s="1233"/>
      <c r="EM62" s="1233"/>
      <c r="EN62" s="1233"/>
      <c r="EO62" s="1233"/>
      <c r="EP62" s="1292"/>
      <c r="EQ62" s="1462"/>
      <c r="ER62" s="1279"/>
      <c r="ES62" s="1280"/>
      <c r="ET62" s="1309"/>
      <c r="EX62" s="1233"/>
      <c r="EY62" s="1233"/>
      <c r="EZ62" s="1233"/>
      <c r="FA62" s="1233"/>
      <c r="FB62" s="1233"/>
      <c r="FC62" s="1233"/>
      <c r="FD62" s="1233"/>
      <c r="FE62" s="1233"/>
      <c r="FF62" s="1233"/>
      <c r="FG62" s="1233"/>
      <c r="FH62" s="1233"/>
      <c r="FI62" s="1233"/>
      <c r="FJ62" s="1233"/>
      <c r="FK62" s="1292"/>
      <c r="FL62" s="1462"/>
      <c r="FM62" s="1269"/>
    </row>
    <row r="63" spans="1:169" ht="15.75" customHeight="1">
      <c r="A63" s="1281" t="s">
        <v>2153</v>
      </c>
      <c r="B63" s="1282" t="s">
        <v>23</v>
      </c>
      <c r="C63" s="2250">
        <v>43831</v>
      </c>
      <c r="D63" s="1233">
        <v>1310744</v>
      </c>
      <c r="E63" s="1233">
        <v>2583127</v>
      </c>
      <c r="F63" s="1233">
        <v>8803</v>
      </c>
      <c r="G63" s="1233">
        <v>818197</v>
      </c>
      <c r="H63" s="1233">
        <v>6973842</v>
      </c>
      <c r="I63" s="1233">
        <v>435559</v>
      </c>
      <c r="J63" s="1233">
        <v>7779</v>
      </c>
      <c r="K63" s="1233">
        <v>1851</v>
      </c>
      <c r="L63" s="1233">
        <v>32475</v>
      </c>
      <c r="M63" s="1233">
        <v>166269</v>
      </c>
      <c r="N63" s="1233">
        <v>181333</v>
      </c>
      <c r="O63" s="1233">
        <v>875696</v>
      </c>
      <c r="P63" s="1233">
        <v>3917</v>
      </c>
      <c r="Q63" s="1233">
        <v>720</v>
      </c>
      <c r="R63" s="1233">
        <v>18691</v>
      </c>
      <c r="S63" s="1233" t="s">
        <v>21</v>
      </c>
      <c r="T63" s="1284" t="s">
        <v>29</v>
      </c>
      <c r="U63" s="1533" t="s">
        <v>2155</v>
      </c>
      <c r="V63" s="1281" t="s">
        <v>2153</v>
      </c>
      <c r="W63" s="1282" t="s">
        <v>23</v>
      </c>
      <c r="X63" s="2250">
        <v>43831</v>
      </c>
      <c r="Y63" s="60">
        <v>2614</v>
      </c>
      <c r="Z63" s="1233" t="s">
        <v>21</v>
      </c>
      <c r="AA63" s="1233">
        <v>4930616</v>
      </c>
      <c r="AB63" s="1233">
        <v>6783170</v>
      </c>
      <c r="AC63" s="1233">
        <v>393696</v>
      </c>
      <c r="AD63" s="1233">
        <v>105</v>
      </c>
      <c r="AE63" s="1233" t="s">
        <v>21</v>
      </c>
      <c r="AF63" s="1233" t="s">
        <v>21</v>
      </c>
      <c r="AG63" s="1233" t="s">
        <v>21</v>
      </c>
      <c r="AH63" s="1233" t="s">
        <v>21</v>
      </c>
      <c r="AI63" s="1233">
        <v>136</v>
      </c>
      <c r="AJ63" s="1233" t="s">
        <v>21</v>
      </c>
      <c r="AK63" s="1233">
        <v>357216</v>
      </c>
      <c r="AL63" s="1233" t="s">
        <v>21</v>
      </c>
      <c r="AM63" s="1233">
        <v>109760</v>
      </c>
      <c r="AN63" s="1233">
        <v>356297</v>
      </c>
      <c r="AO63" s="1284" t="s">
        <v>29</v>
      </c>
      <c r="AP63" s="1533" t="s">
        <v>2155</v>
      </c>
      <c r="AQ63" s="1281" t="s">
        <v>2153</v>
      </c>
      <c r="AR63" s="1282" t="s">
        <v>23</v>
      </c>
      <c r="AS63" s="2250">
        <v>43831</v>
      </c>
      <c r="AT63" s="60">
        <v>2817790</v>
      </c>
      <c r="AU63" s="1233">
        <v>398508</v>
      </c>
      <c r="AV63" s="1233">
        <v>787306</v>
      </c>
      <c r="AW63" s="1233">
        <v>2140435</v>
      </c>
      <c r="AX63" s="1233">
        <v>86895</v>
      </c>
      <c r="AY63" s="1233">
        <v>2554149</v>
      </c>
      <c r="AZ63" s="1233">
        <v>107707</v>
      </c>
      <c r="BA63" s="1233">
        <v>361</v>
      </c>
      <c r="BB63" s="1233">
        <v>2353</v>
      </c>
      <c r="BC63" s="1233">
        <v>2577</v>
      </c>
      <c r="BD63" s="1233">
        <v>373024</v>
      </c>
      <c r="BE63" s="1233">
        <v>2008</v>
      </c>
      <c r="BF63" s="1233" t="s">
        <v>21</v>
      </c>
      <c r="BG63" s="1233">
        <v>445430</v>
      </c>
      <c r="BH63" s="1233">
        <v>368609</v>
      </c>
      <c r="BI63" s="1233">
        <v>69594</v>
      </c>
      <c r="BJ63" s="1284" t="s">
        <v>29</v>
      </c>
      <c r="BK63" s="1533" t="s">
        <v>2155</v>
      </c>
      <c r="BL63" s="1281" t="s">
        <v>2153</v>
      </c>
      <c r="BM63" s="1282" t="s">
        <v>23</v>
      </c>
      <c r="BN63" s="2250">
        <v>43831</v>
      </c>
      <c r="BO63" s="60">
        <v>6602</v>
      </c>
      <c r="BP63" s="1233" t="s">
        <v>21</v>
      </c>
      <c r="BQ63" s="1714" t="s">
        <v>21</v>
      </c>
      <c r="BR63" s="1714">
        <v>33</v>
      </c>
      <c r="BS63" s="1233">
        <v>149843</v>
      </c>
      <c r="BT63" s="1233" t="s">
        <v>21</v>
      </c>
      <c r="BU63" s="1233">
        <v>35311</v>
      </c>
      <c r="BV63" s="1233">
        <v>18607</v>
      </c>
      <c r="BW63" s="1233">
        <v>32934</v>
      </c>
      <c r="BX63" s="1233">
        <v>558</v>
      </c>
      <c r="BY63" s="1233">
        <v>2573</v>
      </c>
      <c r="BZ63" s="1233">
        <v>176</v>
      </c>
      <c r="CA63" s="1233">
        <v>488</v>
      </c>
      <c r="CB63" s="1233">
        <v>6804</v>
      </c>
      <c r="CC63" s="1233">
        <v>7415</v>
      </c>
      <c r="CD63" s="1233">
        <v>455849</v>
      </c>
      <c r="CE63" s="1284" t="s">
        <v>29</v>
      </c>
      <c r="CF63" s="1533" t="s">
        <v>2155</v>
      </c>
      <c r="CG63" s="1281" t="s">
        <v>2153</v>
      </c>
      <c r="CH63" s="1282" t="s">
        <v>23</v>
      </c>
      <c r="CI63" s="2250">
        <v>43831</v>
      </c>
      <c r="CJ63" s="60">
        <v>1588</v>
      </c>
      <c r="CK63" s="1233">
        <v>599</v>
      </c>
      <c r="CL63" s="1233">
        <v>1</v>
      </c>
      <c r="CM63" s="1233">
        <v>888</v>
      </c>
      <c r="CN63" s="1233">
        <v>744</v>
      </c>
      <c r="CO63" s="1233">
        <v>144</v>
      </c>
      <c r="CP63" s="1233" t="s">
        <v>21</v>
      </c>
      <c r="CQ63" s="1233">
        <v>59</v>
      </c>
      <c r="CR63" s="1233" t="s">
        <v>21</v>
      </c>
      <c r="CS63" s="1233" t="s">
        <v>21</v>
      </c>
      <c r="CT63" s="1233">
        <v>33</v>
      </c>
      <c r="CU63" s="1233">
        <v>29130</v>
      </c>
      <c r="CV63" s="1233">
        <v>3316</v>
      </c>
      <c r="CW63" s="1233">
        <v>11452</v>
      </c>
      <c r="CX63" s="1233">
        <v>1389</v>
      </c>
      <c r="CY63" s="1233">
        <v>44</v>
      </c>
      <c r="CZ63" s="1284" t="s">
        <v>29</v>
      </c>
      <c r="DA63" s="1533" t="s">
        <v>2155</v>
      </c>
      <c r="DB63" s="1281" t="s">
        <v>2153</v>
      </c>
      <c r="DC63" s="1282" t="s">
        <v>23</v>
      </c>
      <c r="DD63" s="2250">
        <v>43831</v>
      </c>
      <c r="DE63" s="60">
        <v>5202</v>
      </c>
      <c r="DF63" s="1233">
        <v>2469</v>
      </c>
      <c r="DG63" s="1233" t="s">
        <v>21</v>
      </c>
      <c r="DH63" s="1233">
        <v>922</v>
      </c>
      <c r="DI63" s="1233">
        <v>10</v>
      </c>
      <c r="DJ63" s="1233">
        <v>584</v>
      </c>
      <c r="DK63" s="1233">
        <v>580</v>
      </c>
      <c r="DL63" s="1233">
        <v>4</v>
      </c>
      <c r="DM63" s="1233">
        <v>758</v>
      </c>
      <c r="DN63" s="1233" t="s">
        <v>21</v>
      </c>
      <c r="DO63" s="1233" t="s">
        <v>21</v>
      </c>
      <c r="DP63" s="1233">
        <v>950</v>
      </c>
      <c r="DQ63" s="1233">
        <v>3</v>
      </c>
      <c r="DR63" s="1233">
        <v>70</v>
      </c>
      <c r="DS63" s="1233">
        <v>146</v>
      </c>
      <c r="DT63" s="1233">
        <v>551</v>
      </c>
      <c r="DU63" s="1284" t="s">
        <v>29</v>
      </c>
      <c r="DV63" s="1533" t="s">
        <v>2155</v>
      </c>
      <c r="DW63" s="1281" t="s">
        <v>2153</v>
      </c>
      <c r="DX63" s="1282" t="s">
        <v>23</v>
      </c>
      <c r="DY63" s="2250">
        <v>43831</v>
      </c>
      <c r="DZ63" s="1233">
        <v>146</v>
      </c>
      <c r="EA63" s="1233" t="s">
        <v>21</v>
      </c>
      <c r="EB63" s="1233">
        <v>14270</v>
      </c>
      <c r="EC63" s="1233">
        <v>4070</v>
      </c>
      <c r="ED63" s="1233">
        <v>10200</v>
      </c>
      <c r="EE63" s="1233">
        <v>813</v>
      </c>
      <c r="EF63" s="1233" t="s">
        <v>21</v>
      </c>
      <c r="EG63" s="1233" t="s">
        <v>21</v>
      </c>
      <c r="EH63" s="1233">
        <v>616305</v>
      </c>
      <c r="EI63" s="1233">
        <v>328028</v>
      </c>
      <c r="EJ63" s="1233">
        <v>132976</v>
      </c>
      <c r="EK63" s="1233">
        <v>2620737</v>
      </c>
      <c r="EL63" s="1233">
        <v>165268</v>
      </c>
      <c r="EM63" s="1233">
        <v>6620</v>
      </c>
      <c r="EN63" s="1233">
        <v>261</v>
      </c>
      <c r="EO63" s="1233">
        <v>5551</v>
      </c>
      <c r="EP63" s="1284" t="s">
        <v>29</v>
      </c>
      <c r="EQ63" s="1533" t="s">
        <v>2155</v>
      </c>
      <c r="ER63" s="1281" t="s">
        <v>2153</v>
      </c>
      <c r="ES63" s="1282" t="s">
        <v>23</v>
      </c>
      <c r="ET63" s="2250">
        <v>43831</v>
      </c>
      <c r="EU63" s="1233">
        <v>2668590</v>
      </c>
      <c r="EV63" s="1233">
        <v>25322</v>
      </c>
      <c r="EW63" s="1233">
        <v>2</v>
      </c>
      <c r="EX63" s="1233">
        <v>25</v>
      </c>
      <c r="EY63" s="1233">
        <v>4874</v>
      </c>
      <c r="EZ63" s="1233" t="s">
        <v>21</v>
      </c>
      <c r="FA63" s="1233">
        <v>25910</v>
      </c>
      <c r="FB63" s="1233" t="s">
        <v>21</v>
      </c>
      <c r="FC63" s="1233" t="s">
        <v>21</v>
      </c>
      <c r="FD63" s="1233">
        <v>2611152</v>
      </c>
      <c r="FE63" s="1233">
        <v>3130085</v>
      </c>
      <c r="FF63" s="1233">
        <v>16855</v>
      </c>
      <c r="FG63" s="1233">
        <v>8803</v>
      </c>
      <c r="FH63" s="1233">
        <v>160449</v>
      </c>
      <c r="FI63" s="1233">
        <v>1450281</v>
      </c>
      <c r="FJ63" s="1233">
        <v>38075</v>
      </c>
      <c r="FK63" s="1284" t="s">
        <v>29</v>
      </c>
      <c r="FL63" s="1533" t="s">
        <v>2155</v>
      </c>
      <c r="FM63" s="1312"/>
    </row>
    <row r="64" spans="1:169" ht="14.25" customHeight="1">
      <c r="A64" s="1281" t="s">
        <v>25</v>
      </c>
      <c r="B64" s="1282" t="s">
        <v>25</v>
      </c>
      <c r="C64" s="1315">
        <v>43862</v>
      </c>
      <c r="D64" s="1233">
        <v>1230566</v>
      </c>
      <c r="E64" s="1233">
        <v>2376310</v>
      </c>
      <c r="F64" s="1233">
        <v>9164</v>
      </c>
      <c r="G64" s="1233">
        <v>762186</v>
      </c>
      <c r="H64" s="1233">
        <v>6383781</v>
      </c>
      <c r="I64" s="1233">
        <v>405523</v>
      </c>
      <c r="J64" s="1233">
        <v>8137</v>
      </c>
      <c r="K64" s="1233">
        <v>1976</v>
      </c>
      <c r="L64" s="1233">
        <v>31105</v>
      </c>
      <c r="M64" s="1233">
        <v>163800</v>
      </c>
      <c r="N64" s="1233">
        <v>178763</v>
      </c>
      <c r="O64" s="1233">
        <v>839684</v>
      </c>
      <c r="P64" s="1233">
        <v>3426</v>
      </c>
      <c r="Q64" s="1233">
        <v>1005</v>
      </c>
      <c r="R64" s="1233">
        <v>18440</v>
      </c>
      <c r="S64" s="1233" t="s">
        <v>21</v>
      </c>
      <c r="T64" s="1284" t="s">
        <v>30</v>
      </c>
      <c r="U64" s="1533" t="s">
        <v>25</v>
      </c>
      <c r="V64" s="1281" t="s">
        <v>25</v>
      </c>
      <c r="W64" s="1282" t="s">
        <v>25</v>
      </c>
      <c r="X64" s="1315">
        <v>43862</v>
      </c>
      <c r="Y64" s="60">
        <v>2904</v>
      </c>
      <c r="Z64" s="1233" t="s">
        <v>21</v>
      </c>
      <c r="AA64" s="1233">
        <v>4827612</v>
      </c>
      <c r="AB64" s="1233">
        <v>6383829</v>
      </c>
      <c r="AC64" s="1233">
        <v>373663</v>
      </c>
      <c r="AD64" s="1233">
        <v>76</v>
      </c>
      <c r="AE64" s="1233" t="s">
        <v>21</v>
      </c>
      <c r="AF64" s="1233" t="s">
        <v>21</v>
      </c>
      <c r="AG64" s="1233" t="s">
        <v>21</v>
      </c>
      <c r="AH64" s="1233" t="s">
        <v>21</v>
      </c>
      <c r="AI64" s="1233">
        <v>98</v>
      </c>
      <c r="AJ64" s="1233" t="s">
        <v>21</v>
      </c>
      <c r="AK64" s="1233">
        <v>339909</v>
      </c>
      <c r="AL64" s="1233" t="s">
        <v>21</v>
      </c>
      <c r="AM64" s="1233">
        <v>106729</v>
      </c>
      <c r="AN64" s="1233">
        <v>338173</v>
      </c>
      <c r="AO64" s="1284" t="s">
        <v>30</v>
      </c>
      <c r="AP64" s="1533" t="s">
        <v>25</v>
      </c>
      <c r="AQ64" s="1281" t="s">
        <v>25</v>
      </c>
      <c r="AR64" s="1282" t="s">
        <v>25</v>
      </c>
      <c r="AS64" s="1315">
        <v>43862</v>
      </c>
      <c r="AT64" s="60">
        <v>2574759</v>
      </c>
      <c r="AU64" s="1233">
        <v>343976</v>
      </c>
      <c r="AV64" s="1233">
        <v>736117</v>
      </c>
      <c r="AW64" s="1233">
        <v>1954521</v>
      </c>
      <c r="AX64" s="1233">
        <v>80392</v>
      </c>
      <c r="AY64" s="1233">
        <v>2342916</v>
      </c>
      <c r="AZ64" s="1233">
        <v>90860</v>
      </c>
      <c r="BA64" s="1233">
        <v>357</v>
      </c>
      <c r="BB64" s="1233">
        <v>3900</v>
      </c>
      <c r="BC64" s="1233">
        <v>4271</v>
      </c>
      <c r="BD64" s="1233">
        <v>357585</v>
      </c>
      <c r="BE64" s="1233">
        <v>2101</v>
      </c>
      <c r="BF64" s="1233" t="s">
        <v>21</v>
      </c>
      <c r="BG64" s="1233">
        <v>411928</v>
      </c>
      <c r="BH64" s="1233">
        <v>304275</v>
      </c>
      <c r="BI64" s="1233">
        <v>64887</v>
      </c>
      <c r="BJ64" s="1284" t="s">
        <v>30</v>
      </c>
      <c r="BK64" s="1533" t="s">
        <v>25</v>
      </c>
      <c r="BL64" s="1281" t="s">
        <v>25</v>
      </c>
      <c r="BM64" s="1282" t="s">
        <v>25</v>
      </c>
      <c r="BN64" s="1315">
        <v>43862</v>
      </c>
      <c r="BO64" s="60">
        <v>6079</v>
      </c>
      <c r="BP64" s="1233" t="s">
        <v>21</v>
      </c>
      <c r="BQ64" s="1714" t="s">
        <v>21</v>
      </c>
      <c r="BR64" s="1714">
        <v>33</v>
      </c>
      <c r="BS64" s="1233">
        <v>151263</v>
      </c>
      <c r="BT64" s="1233" t="s">
        <v>21</v>
      </c>
      <c r="BU64" s="1233">
        <v>42694</v>
      </c>
      <c r="BV64" s="1233">
        <v>19599</v>
      </c>
      <c r="BW64" s="1233">
        <v>29991</v>
      </c>
      <c r="BX64" s="1233">
        <v>382</v>
      </c>
      <c r="BY64" s="1233">
        <v>2340</v>
      </c>
      <c r="BZ64" s="1233">
        <v>221</v>
      </c>
      <c r="CA64" s="1233">
        <v>503</v>
      </c>
      <c r="CB64" s="1233">
        <v>7058</v>
      </c>
      <c r="CC64" s="1233">
        <v>7689</v>
      </c>
      <c r="CD64" s="1233">
        <v>437789</v>
      </c>
      <c r="CE64" s="1284" t="s">
        <v>30</v>
      </c>
      <c r="CF64" s="1533" t="s">
        <v>25</v>
      </c>
      <c r="CG64" s="1281" t="s">
        <v>25</v>
      </c>
      <c r="CH64" s="1282" t="s">
        <v>25</v>
      </c>
      <c r="CI64" s="1315">
        <v>43862</v>
      </c>
      <c r="CJ64" s="60">
        <v>1670</v>
      </c>
      <c r="CK64" s="1233">
        <v>667</v>
      </c>
      <c r="CL64" s="1233">
        <v>1</v>
      </c>
      <c r="CM64" s="1233">
        <v>917</v>
      </c>
      <c r="CN64" s="1233">
        <v>773</v>
      </c>
      <c r="CO64" s="1233">
        <v>144</v>
      </c>
      <c r="CP64" s="1233" t="s">
        <v>21</v>
      </c>
      <c r="CQ64" s="1233">
        <v>50</v>
      </c>
      <c r="CR64" s="1233" t="s">
        <v>21</v>
      </c>
      <c r="CS64" s="1233" t="s">
        <v>21</v>
      </c>
      <c r="CT64" s="1233">
        <v>33</v>
      </c>
      <c r="CU64" s="1233">
        <v>30773</v>
      </c>
      <c r="CV64" s="1233">
        <v>3610</v>
      </c>
      <c r="CW64" s="1233">
        <v>12109</v>
      </c>
      <c r="CX64" s="1233">
        <v>1352</v>
      </c>
      <c r="CY64" s="1233">
        <v>54</v>
      </c>
      <c r="CZ64" s="1284" t="s">
        <v>30</v>
      </c>
      <c r="DA64" s="1533" t="s">
        <v>25</v>
      </c>
      <c r="DB64" s="1281" t="s">
        <v>25</v>
      </c>
      <c r="DC64" s="1282" t="s">
        <v>25</v>
      </c>
      <c r="DD64" s="1315">
        <v>43862</v>
      </c>
      <c r="DE64" s="60">
        <v>5345</v>
      </c>
      <c r="DF64" s="1233">
        <v>2516</v>
      </c>
      <c r="DG64" s="1233" t="s">
        <v>21</v>
      </c>
      <c r="DH64" s="1233">
        <v>914</v>
      </c>
      <c r="DI64" s="1233">
        <v>12</v>
      </c>
      <c r="DJ64" s="1233">
        <v>577</v>
      </c>
      <c r="DK64" s="1233">
        <v>573</v>
      </c>
      <c r="DL64" s="1233">
        <v>4</v>
      </c>
      <c r="DM64" s="1233">
        <v>803</v>
      </c>
      <c r="DN64" s="1233" t="s">
        <v>21</v>
      </c>
      <c r="DO64" s="1233" t="s">
        <v>21</v>
      </c>
      <c r="DP64" s="1233">
        <v>987</v>
      </c>
      <c r="DQ64" s="1233">
        <v>4</v>
      </c>
      <c r="DR64" s="1233">
        <v>65</v>
      </c>
      <c r="DS64" s="1233">
        <v>172</v>
      </c>
      <c r="DT64" s="1233">
        <v>552</v>
      </c>
      <c r="DU64" s="1284" t="s">
        <v>30</v>
      </c>
      <c r="DV64" s="1533" t="s">
        <v>25</v>
      </c>
      <c r="DW64" s="1281" t="s">
        <v>25</v>
      </c>
      <c r="DX64" s="1282" t="s">
        <v>25</v>
      </c>
      <c r="DY64" s="1315">
        <v>43862</v>
      </c>
      <c r="DZ64" s="1233">
        <v>124</v>
      </c>
      <c r="EA64" s="1233" t="s">
        <v>21</v>
      </c>
      <c r="EB64" s="1233">
        <v>12240</v>
      </c>
      <c r="EC64" s="1233">
        <v>3635</v>
      </c>
      <c r="ED64" s="1233">
        <v>8605</v>
      </c>
      <c r="EE64" s="1233">
        <v>1450</v>
      </c>
      <c r="EF64" s="1233" t="s">
        <v>21</v>
      </c>
      <c r="EG64" s="1233" t="s">
        <v>21</v>
      </c>
      <c r="EH64" s="1233">
        <v>558451</v>
      </c>
      <c r="EI64" s="1233">
        <v>297140</v>
      </c>
      <c r="EJ64" s="1233">
        <v>122571</v>
      </c>
      <c r="EK64" s="1233">
        <v>2341456</v>
      </c>
      <c r="EL64" s="1233">
        <v>154525</v>
      </c>
      <c r="EM64" s="1233">
        <v>7172</v>
      </c>
      <c r="EN64" s="1233">
        <v>267</v>
      </c>
      <c r="EO64" s="1233">
        <v>5171</v>
      </c>
      <c r="EP64" s="1284" t="s">
        <v>30</v>
      </c>
      <c r="EQ64" s="1533" t="s">
        <v>25</v>
      </c>
      <c r="ER64" s="1281" t="s">
        <v>25</v>
      </c>
      <c r="ES64" s="1282" t="s">
        <v>25</v>
      </c>
      <c r="ET64" s="1315">
        <v>43862</v>
      </c>
      <c r="EU64" s="1233">
        <v>2498270</v>
      </c>
      <c r="EV64" s="1233">
        <v>34195</v>
      </c>
      <c r="EW64" s="1233">
        <v>2</v>
      </c>
      <c r="EX64" s="1233">
        <v>18</v>
      </c>
      <c r="EY64" s="1233">
        <v>5316</v>
      </c>
      <c r="EZ64" s="1233" t="s">
        <v>21</v>
      </c>
      <c r="FA64" s="1233">
        <v>36784</v>
      </c>
      <c r="FB64" s="1233" t="s">
        <v>21</v>
      </c>
      <c r="FC64" s="1233" t="s">
        <v>21</v>
      </c>
      <c r="FD64" s="1233">
        <v>2434298</v>
      </c>
      <c r="FE64" s="1233">
        <v>2914216</v>
      </c>
      <c r="FF64" s="1233">
        <v>20783</v>
      </c>
      <c r="FG64" s="1233">
        <v>9164</v>
      </c>
      <c r="FH64" s="1233">
        <v>143502</v>
      </c>
      <c r="FI64" s="1233">
        <v>1367512</v>
      </c>
      <c r="FJ64" s="1233">
        <v>33532</v>
      </c>
      <c r="FK64" s="1284" t="s">
        <v>30</v>
      </c>
      <c r="FL64" s="1533" t="s">
        <v>25</v>
      </c>
      <c r="FM64" s="1269"/>
    </row>
    <row r="65" spans="1:169" ht="14.25" customHeight="1">
      <c r="A65" s="1281" t="s">
        <v>25</v>
      </c>
      <c r="B65" s="1282" t="s">
        <v>25</v>
      </c>
      <c r="C65" s="1315">
        <v>43891</v>
      </c>
      <c r="D65" s="1233">
        <v>1240636</v>
      </c>
      <c r="E65" s="1233">
        <v>2391018</v>
      </c>
      <c r="F65" s="1233">
        <v>9173</v>
      </c>
      <c r="G65" s="1233">
        <v>803482</v>
      </c>
      <c r="H65" s="1233">
        <v>6488986</v>
      </c>
      <c r="I65" s="1233">
        <v>410455</v>
      </c>
      <c r="J65" s="1233">
        <v>7441</v>
      </c>
      <c r="K65" s="1233">
        <v>2188</v>
      </c>
      <c r="L65" s="1233">
        <v>32747</v>
      </c>
      <c r="M65" s="1233">
        <v>167800</v>
      </c>
      <c r="N65" s="1233">
        <v>183237</v>
      </c>
      <c r="O65" s="1233">
        <v>838778</v>
      </c>
      <c r="P65" s="1233">
        <v>3426</v>
      </c>
      <c r="Q65" s="1233">
        <v>852</v>
      </c>
      <c r="R65" s="1233">
        <v>17957</v>
      </c>
      <c r="S65" s="1233" t="s">
        <v>21</v>
      </c>
      <c r="T65" s="1284" t="s">
        <v>31</v>
      </c>
      <c r="U65" s="1533" t="s">
        <v>25</v>
      </c>
      <c r="V65" s="1281" t="s">
        <v>25</v>
      </c>
      <c r="W65" s="1282" t="s">
        <v>25</v>
      </c>
      <c r="X65" s="1315">
        <v>43891</v>
      </c>
      <c r="Y65" s="60">
        <v>2744</v>
      </c>
      <c r="Z65" s="1233" t="s">
        <v>21</v>
      </c>
      <c r="AA65" s="1233">
        <v>4873274</v>
      </c>
      <c r="AB65" s="1233">
        <v>6771507</v>
      </c>
      <c r="AC65" s="1233">
        <v>338334</v>
      </c>
      <c r="AD65" s="1233">
        <v>77</v>
      </c>
      <c r="AE65" s="1233" t="s">
        <v>21</v>
      </c>
      <c r="AF65" s="1233" t="s">
        <v>21</v>
      </c>
      <c r="AG65" s="1233" t="s">
        <v>21</v>
      </c>
      <c r="AH65" s="1233" t="s">
        <v>21</v>
      </c>
      <c r="AI65" s="1233">
        <v>100</v>
      </c>
      <c r="AJ65" s="1233" t="s">
        <v>21</v>
      </c>
      <c r="AK65" s="1233">
        <v>305976</v>
      </c>
      <c r="AL65" s="1233" t="s">
        <v>21</v>
      </c>
      <c r="AM65" s="1233">
        <v>101244</v>
      </c>
      <c r="AN65" s="1233">
        <v>296549</v>
      </c>
      <c r="AO65" s="1284" t="s">
        <v>31</v>
      </c>
      <c r="AP65" s="1533" t="s">
        <v>25</v>
      </c>
      <c r="AQ65" s="1281" t="s">
        <v>25</v>
      </c>
      <c r="AR65" s="1282" t="s">
        <v>25</v>
      </c>
      <c r="AS65" s="1315">
        <v>43891</v>
      </c>
      <c r="AT65" s="60">
        <v>2643250</v>
      </c>
      <c r="AU65" s="1233">
        <v>346256</v>
      </c>
      <c r="AV65" s="1233">
        <v>755393</v>
      </c>
      <c r="AW65" s="1233">
        <v>2021359</v>
      </c>
      <c r="AX65" s="1233">
        <v>78849</v>
      </c>
      <c r="AY65" s="1233">
        <v>2409464</v>
      </c>
      <c r="AZ65" s="1233">
        <v>96040</v>
      </c>
      <c r="BA65" s="1233">
        <v>427</v>
      </c>
      <c r="BB65" s="1233">
        <v>2831</v>
      </c>
      <c r="BC65" s="1233">
        <v>3100</v>
      </c>
      <c r="BD65" s="1233">
        <v>347682</v>
      </c>
      <c r="BE65" s="1233">
        <v>2125</v>
      </c>
      <c r="BF65" s="1233" t="s">
        <v>21</v>
      </c>
      <c r="BG65" s="1233">
        <v>420946</v>
      </c>
      <c r="BH65" s="1233">
        <v>367964</v>
      </c>
      <c r="BI65" s="1233">
        <v>64833</v>
      </c>
      <c r="BJ65" s="1284" t="s">
        <v>31</v>
      </c>
      <c r="BK65" s="1533" t="s">
        <v>25</v>
      </c>
      <c r="BL65" s="1281" t="s">
        <v>25</v>
      </c>
      <c r="BM65" s="1282" t="s">
        <v>25</v>
      </c>
      <c r="BN65" s="1315">
        <v>43891</v>
      </c>
      <c r="BO65" s="60">
        <v>6106</v>
      </c>
      <c r="BP65" s="1233" t="s">
        <v>21</v>
      </c>
      <c r="BQ65" s="1714" t="s">
        <v>21</v>
      </c>
      <c r="BR65" s="1714">
        <v>33</v>
      </c>
      <c r="BS65" s="1233">
        <v>146069</v>
      </c>
      <c r="BT65" s="1233" t="s">
        <v>21</v>
      </c>
      <c r="BU65" s="1233">
        <v>37408</v>
      </c>
      <c r="BV65" s="1233">
        <v>15494</v>
      </c>
      <c r="BW65" s="1233">
        <v>31645</v>
      </c>
      <c r="BX65" s="1233">
        <v>553</v>
      </c>
      <c r="BY65" s="1233">
        <v>2394</v>
      </c>
      <c r="BZ65" s="1233">
        <v>275</v>
      </c>
      <c r="CA65" s="1233">
        <v>531</v>
      </c>
      <c r="CB65" s="1233">
        <v>7767</v>
      </c>
      <c r="CC65" s="1233">
        <v>8462</v>
      </c>
      <c r="CD65" s="1233">
        <v>437020</v>
      </c>
      <c r="CE65" s="1284" t="s">
        <v>31</v>
      </c>
      <c r="CF65" s="1533" t="s">
        <v>25</v>
      </c>
      <c r="CG65" s="1281" t="s">
        <v>25</v>
      </c>
      <c r="CH65" s="1282" t="s">
        <v>25</v>
      </c>
      <c r="CI65" s="1315">
        <v>43891</v>
      </c>
      <c r="CJ65" s="60">
        <v>1713</v>
      </c>
      <c r="CK65" s="1233">
        <v>681</v>
      </c>
      <c r="CL65" s="1233">
        <v>1</v>
      </c>
      <c r="CM65" s="1233">
        <v>933</v>
      </c>
      <c r="CN65" s="1233">
        <v>789</v>
      </c>
      <c r="CO65" s="1233">
        <v>144</v>
      </c>
      <c r="CP65" s="1233" t="s">
        <v>21</v>
      </c>
      <c r="CQ65" s="1233">
        <v>60</v>
      </c>
      <c r="CR65" s="1233" t="s">
        <v>21</v>
      </c>
      <c r="CS65" s="1233" t="s">
        <v>21</v>
      </c>
      <c r="CT65" s="1233">
        <v>33</v>
      </c>
      <c r="CU65" s="1233">
        <v>30626</v>
      </c>
      <c r="CV65" s="1233">
        <v>3366</v>
      </c>
      <c r="CW65" s="1233">
        <v>11614</v>
      </c>
      <c r="CX65" s="1233">
        <v>1189</v>
      </c>
      <c r="CY65" s="1233">
        <v>41</v>
      </c>
      <c r="CZ65" s="1284" t="s">
        <v>31</v>
      </c>
      <c r="DA65" s="1533" t="s">
        <v>25</v>
      </c>
      <c r="DB65" s="1281" t="s">
        <v>25</v>
      </c>
      <c r="DC65" s="1282" t="s">
        <v>25</v>
      </c>
      <c r="DD65" s="1315">
        <v>43891</v>
      </c>
      <c r="DE65" s="60">
        <v>5433</v>
      </c>
      <c r="DF65" s="1233">
        <v>2544</v>
      </c>
      <c r="DG65" s="1233" t="s">
        <v>21</v>
      </c>
      <c r="DH65" s="1233">
        <v>992</v>
      </c>
      <c r="DI65" s="1233">
        <v>11</v>
      </c>
      <c r="DJ65" s="1233">
        <v>566</v>
      </c>
      <c r="DK65" s="1233">
        <v>562</v>
      </c>
      <c r="DL65" s="1233">
        <v>4</v>
      </c>
      <c r="DM65" s="1233">
        <v>777</v>
      </c>
      <c r="DN65" s="1233" t="s">
        <v>21</v>
      </c>
      <c r="DO65" s="1233" t="s">
        <v>21</v>
      </c>
      <c r="DP65" s="1233">
        <v>1069</v>
      </c>
      <c r="DQ65" s="1233">
        <v>4</v>
      </c>
      <c r="DR65" s="1233">
        <v>67</v>
      </c>
      <c r="DS65" s="1233">
        <v>151</v>
      </c>
      <c r="DT65" s="1233">
        <v>646</v>
      </c>
      <c r="DU65" s="1284" t="s">
        <v>31</v>
      </c>
      <c r="DV65" s="1533" t="s">
        <v>25</v>
      </c>
      <c r="DW65" s="1281" t="s">
        <v>25</v>
      </c>
      <c r="DX65" s="1282" t="s">
        <v>25</v>
      </c>
      <c r="DY65" s="1315">
        <v>43891</v>
      </c>
      <c r="DZ65" s="1233">
        <v>143</v>
      </c>
      <c r="EA65" s="1233" t="s">
        <v>21</v>
      </c>
      <c r="EB65" s="1233">
        <v>15057</v>
      </c>
      <c r="EC65" s="1233">
        <v>4167</v>
      </c>
      <c r="ED65" s="1233">
        <v>10890</v>
      </c>
      <c r="EE65" s="1233">
        <v>2305</v>
      </c>
      <c r="EF65" s="1233" t="s">
        <v>21</v>
      </c>
      <c r="EG65" s="1233" t="s">
        <v>21</v>
      </c>
      <c r="EH65" s="1233">
        <v>576246</v>
      </c>
      <c r="EI65" s="1233">
        <v>298124</v>
      </c>
      <c r="EJ65" s="1233">
        <v>134306</v>
      </c>
      <c r="EK65" s="1233">
        <v>2403066</v>
      </c>
      <c r="EL65" s="1233">
        <v>155109</v>
      </c>
      <c r="EM65" s="1233">
        <v>6477</v>
      </c>
      <c r="EN65" s="1233">
        <v>253</v>
      </c>
      <c r="EO65" s="1233">
        <v>5598</v>
      </c>
      <c r="EP65" s="1284" t="s">
        <v>31</v>
      </c>
      <c r="EQ65" s="1533" t="s">
        <v>25</v>
      </c>
      <c r="ER65" s="1281" t="s">
        <v>25</v>
      </c>
      <c r="ES65" s="1282" t="s">
        <v>25</v>
      </c>
      <c r="ET65" s="1315">
        <v>43891</v>
      </c>
      <c r="EU65" s="1233">
        <v>2649505</v>
      </c>
      <c r="EV65" s="1233">
        <v>26069</v>
      </c>
      <c r="EW65" s="1233">
        <v>1</v>
      </c>
      <c r="EX65" s="1233">
        <v>21</v>
      </c>
      <c r="EY65" s="1233">
        <v>6967</v>
      </c>
      <c r="EZ65" s="1233" t="s">
        <v>21</v>
      </c>
      <c r="FA65" s="1233">
        <v>23951</v>
      </c>
      <c r="FB65" s="1233" t="s">
        <v>21</v>
      </c>
      <c r="FC65" s="1233" t="s">
        <v>21</v>
      </c>
      <c r="FD65" s="1233">
        <v>2591275</v>
      </c>
      <c r="FE65" s="1233">
        <v>3114830</v>
      </c>
      <c r="FF65" s="1233">
        <v>12131</v>
      </c>
      <c r="FG65" s="1233">
        <v>9173</v>
      </c>
      <c r="FH65" s="1233">
        <v>164561</v>
      </c>
      <c r="FI65" s="1233">
        <v>1373423</v>
      </c>
      <c r="FJ65" s="1233">
        <v>35552</v>
      </c>
      <c r="FK65" s="1284" t="s">
        <v>31</v>
      </c>
      <c r="FL65" s="1533" t="s">
        <v>25</v>
      </c>
      <c r="FM65" s="1269"/>
    </row>
    <row r="66" spans="1:169" ht="14.25" customHeight="1">
      <c r="A66" s="1281" t="s">
        <v>25</v>
      </c>
      <c r="B66" s="1282" t="s">
        <v>25</v>
      </c>
      <c r="C66" s="1315">
        <v>43922</v>
      </c>
      <c r="D66" s="1233">
        <v>894838</v>
      </c>
      <c r="E66" s="1233">
        <v>2211167</v>
      </c>
      <c r="F66" s="1233">
        <v>9338</v>
      </c>
      <c r="G66" s="1233">
        <v>736280</v>
      </c>
      <c r="H66" s="1233">
        <v>5747537</v>
      </c>
      <c r="I66" s="1233">
        <v>327671</v>
      </c>
      <c r="J66" s="1233">
        <v>6374</v>
      </c>
      <c r="K66" s="1233">
        <v>1900</v>
      </c>
      <c r="L66" s="1233">
        <v>26494</v>
      </c>
      <c r="M66" s="1233">
        <v>149504</v>
      </c>
      <c r="N66" s="1233">
        <v>163104</v>
      </c>
      <c r="O66" s="1233">
        <v>609805</v>
      </c>
      <c r="P66" s="1233" t="s">
        <v>21</v>
      </c>
      <c r="Q66" s="1233">
        <v>1273</v>
      </c>
      <c r="R66" s="1233">
        <v>17837</v>
      </c>
      <c r="S66" s="1233" t="s">
        <v>21</v>
      </c>
      <c r="T66" s="1284" t="s">
        <v>32</v>
      </c>
      <c r="U66" s="1533" t="s">
        <v>25</v>
      </c>
      <c r="V66" s="1281" t="s">
        <v>25</v>
      </c>
      <c r="W66" s="1282" t="s">
        <v>25</v>
      </c>
      <c r="X66" s="1315">
        <v>43922</v>
      </c>
      <c r="Y66" s="60">
        <v>3322</v>
      </c>
      <c r="Z66" s="1233" t="s">
        <v>21</v>
      </c>
      <c r="AA66" s="1233">
        <v>4351970</v>
      </c>
      <c r="AB66" s="1233">
        <v>5759158</v>
      </c>
      <c r="AC66" s="1233">
        <v>315570</v>
      </c>
      <c r="AD66" s="1233">
        <v>66</v>
      </c>
      <c r="AE66" s="1233" t="s">
        <v>21</v>
      </c>
      <c r="AF66" s="1233" t="s">
        <v>21</v>
      </c>
      <c r="AG66" s="1233" t="s">
        <v>21</v>
      </c>
      <c r="AH66" s="1233" t="s">
        <v>21</v>
      </c>
      <c r="AI66" s="1233">
        <v>86</v>
      </c>
      <c r="AJ66" s="1233" t="s">
        <v>21</v>
      </c>
      <c r="AK66" s="1233">
        <v>283713</v>
      </c>
      <c r="AL66" s="1233" t="s">
        <v>21</v>
      </c>
      <c r="AM66" s="1233">
        <v>80381</v>
      </c>
      <c r="AN66" s="1233">
        <v>288120</v>
      </c>
      <c r="AO66" s="1284" t="s">
        <v>32</v>
      </c>
      <c r="AP66" s="1533" t="s">
        <v>25</v>
      </c>
      <c r="AQ66" s="1281" t="s">
        <v>25</v>
      </c>
      <c r="AR66" s="1282" t="s">
        <v>25</v>
      </c>
      <c r="AS66" s="1315">
        <v>43922</v>
      </c>
      <c r="AT66" s="60">
        <v>2133156</v>
      </c>
      <c r="AU66" s="1233">
        <v>176007</v>
      </c>
      <c r="AV66" s="1233">
        <v>461234</v>
      </c>
      <c r="AW66" s="1233">
        <v>1858059</v>
      </c>
      <c r="AX66" s="1233">
        <v>79145</v>
      </c>
      <c r="AY66" s="1233">
        <v>2054115</v>
      </c>
      <c r="AZ66" s="1233">
        <v>81531</v>
      </c>
      <c r="BA66" s="1233">
        <v>393</v>
      </c>
      <c r="BB66" s="1233">
        <v>2308</v>
      </c>
      <c r="BC66" s="1233">
        <v>2527</v>
      </c>
      <c r="BD66" s="1233">
        <v>194118</v>
      </c>
      <c r="BE66" s="1233">
        <v>2836</v>
      </c>
      <c r="BF66" s="1233" t="s">
        <v>21</v>
      </c>
      <c r="BG66" s="1233">
        <v>378357</v>
      </c>
      <c r="BH66" s="1233">
        <v>353263</v>
      </c>
      <c r="BI66" s="1233">
        <v>58046</v>
      </c>
      <c r="BJ66" s="1284" t="s">
        <v>32</v>
      </c>
      <c r="BK66" s="1533" t="s">
        <v>25</v>
      </c>
      <c r="BL66" s="1281" t="s">
        <v>25</v>
      </c>
      <c r="BM66" s="1282" t="s">
        <v>25</v>
      </c>
      <c r="BN66" s="1315">
        <v>43922</v>
      </c>
      <c r="BO66" s="60">
        <v>5385</v>
      </c>
      <c r="BP66" s="1233" t="s">
        <v>21</v>
      </c>
      <c r="BQ66" s="1714" t="s">
        <v>21</v>
      </c>
      <c r="BR66" s="1714">
        <v>33</v>
      </c>
      <c r="BS66" s="1233">
        <v>124473</v>
      </c>
      <c r="BT66" s="1233" t="s">
        <v>21</v>
      </c>
      <c r="BU66" s="1233">
        <v>28888</v>
      </c>
      <c r="BV66" s="1233">
        <v>13624</v>
      </c>
      <c r="BW66" s="1233">
        <v>30142</v>
      </c>
      <c r="BX66" s="1233">
        <v>442</v>
      </c>
      <c r="BY66" s="1233">
        <v>2246</v>
      </c>
      <c r="BZ66" s="1233">
        <v>250</v>
      </c>
      <c r="CA66" s="1233">
        <v>335</v>
      </c>
      <c r="CB66" s="1233">
        <v>7668</v>
      </c>
      <c r="CC66" s="1233">
        <v>8356</v>
      </c>
      <c r="CD66" s="1233">
        <v>363574</v>
      </c>
      <c r="CE66" s="1284" t="s">
        <v>32</v>
      </c>
      <c r="CF66" s="1533" t="s">
        <v>25</v>
      </c>
      <c r="CG66" s="1281" t="s">
        <v>25</v>
      </c>
      <c r="CH66" s="1282" t="s">
        <v>25</v>
      </c>
      <c r="CI66" s="1315">
        <v>43922</v>
      </c>
      <c r="CJ66" s="60">
        <v>1734</v>
      </c>
      <c r="CK66" s="1233">
        <v>640</v>
      </c>
      <c r="CL66" s="1233">
        <v>1</v>
      </c>
      <c r="CM66" s="1233">
        <v>996</v>
      </c>
      <c r="CN66" s="1233">
        <v>852</v>
      </c>
      <c r="CO66" s="1233">
        <v>144</v>
      </c>
      <c r="CP66" s="1233" t="s">
        <v>21</v>
      </c>
      <c r="CQ66" s="1233">
        <v>57</v>
      </c>
      <c r="CR66" s="1233" t="s">
        <v>21</v>
      </c>
      <c r="CS66" s="1233" t="s">
        <v>21</v>
      </c>
      <c r="CT66" s="1233">
        <v>33</v>
      </c>
      <c r="CU66" s="1233">
        <v>28212</v>
      </c>
      <c r="CV66" s="1233">
        <v>3279</v>
      </c>
      <c r="CW66" s="1233">
        <v>9963</v>
      </c>
      <c r="CX66" s="1233">
        <v>1269</v>
      </c>
      <c r="CY66" s="1233">
        <v>34</v>
      </c>
      <c r="CZ66" s="1284" t="s">
        <v>32</v>
      </c>
      <c r="DA66" s="1533" t="s">
        <v>25</v>
      </c>
      <c r="DB66" s="1281" t="s">
        <v>25</v>
      </c>
      <c r="DC66" s="1282" t="s">
        <v>25</v>
      </c>
      <c r="DD66" s="1315">
        <v>43922</v>
      </c>
      <c r="DE66" s="60">
        <v>5208</v>
      </c>
      <c r="DF66" s="1233">
        <v>2508</v>
      </c>
      <c r="DG66" s="1233" t="s">
        <v>21</v>
      </c>
      <c r="DH66" s="1233">
        <v>973</v>
      </c>
      <c r="DI66" s="1233">
        <v>10</v>
      </c>
      <c r="DJ66" s="1233">
        <v>534</v>
      </c>
      <c r="DK66" s="1233">
        <v>530</v>
      </c>
      <c r="DL66" s="1233">
        <v>4</v>
      </c>
      <c r="DM66" s="1233">
        <v>789</v>
      </c>
      <c r="DN66" s="1233" t="s">
        <v>21</v>
      </c>
      <c r="DO66" s="1233" t="s">
        <v>21</v>
      </c>
      <c r="DP66" s="1233">
        <v>954</v>
      </c>
      <c r="DQ66" s="1233">
        <v>3</v>
      </c>
      <c r="DR66" s="1233">
        <v>69</v>
      </c>
      <c r="DS66" s="1233">
        <v>164</v>
      </c>
      <c r="DT66" s="1233">
        <v>539</v>
      </c>
      <c r="DU66" s="1284" t="s">
        <v>32</v>
      </c>
      <c r="DV66" s="1533" t="s">
        <v>25</v>
      </c>
      <c r="DW66" s="1281" t="s">
        <v>25</v>
      </c>
      <c r="DX66" s="1282" t="s">
        <v>25</v>
      </c>
      <c r="DY66" s="1315">
        <v>43922</v>
      </c>
      <c r="DZ66" s="1233">
        <v>147</v>
      </c>
      <c r="EA66" s="1233" t="s">
        <v>21</v>
      </c>
      <c r="EB66" s="1233">
        <v>12294</v>
      </c>
      <c r="EC66" s="1233">
        <v>4445</v>
      </c>
      <c r="ED66" s="1233">
        <v>7849</v>
      </c>
      <c r="EE66" s="1233">
        <v>2686</v>
      </c>
      <c r="EF66" s="1233" t="s">
        <v>21</v>
      </c>
      <c r="EG66" s="1233">
        <v>1</v>
      </c>
      <c r="EH66" s="1233">
        <v>506458</v>
      </c>
      <c r="EI66" s="1233">
        <v>223831</v>
      </c>
      <c r="EJ66" s="1233">
        <v>151937</v>
      </c>
      <c r="EK66" s="1233">
        <v>2210923</v>
      </c>
      <c r="EL66" s="1233">
        <v>120652</v>
      </c>
      <c r="EM66" s="1233">
        <v>5668</v>
      </c>
      <c r="EN66" s="1233">
        <v>247</v>
      </c>
      <c r="EO66" s="1233">
        <v>4645</v>
      </c>
      <c r="EP66" s="1284" t="s">
        <v>32</v>
      </c>
      <c r="EQ66" s="1533" t="s">
        <v>25</v>
      </c>
      <c r="ER66" s="1281" t="s">
        <v>25</v>
      </c>
      <c r="ES66" s="1282" t="s">
        <v>25</v>
      </c>
      <c r="ET66" s="1315">
        <v>43922</v>
      </c>
      <c r="EU66" s="1233">
        <v>2367556</v>
      </c>
      <c r="EV66" s="1233">
        <v>21912</v>
      </c>
      <c r="EW66" s="1233">
        <v>2</v>
      </c>
      <c r="EX66" s="1233">
        <v>15</v>
      </c>
      <c r="EY66" s="1233">
        <v>5938</v>
      </c>
      <c r="EZ66" s="1233" t="s">
        <v>21</v>
      </c>
      <c r="FA66" s="1233">
        <v>20018</v>
      </c>
      <c r="FB66" s="1233" t="s">
        <v>21</v>
      </c>
      <c r="FC66" s="1233" t="s">
        <v>21</v>
      </c>
      <c r="FD66" s="1233">
        <v>2315642</v>
      </c>
      <c r="FE66" s="1233">
        <v>2774007</v>
      </c>
      <c r="FF66" s="1233">
        <v>13487</v>
      </c>
      <c r="FG66" s="1233">
        <v>9338</v>
      </c>
      <c r="FH66" s="1233">
        <v>157816</v>
      </c>
      <c r="FI66" s="1233">
        <v>1208442</v>
      </c>
      <c r="FJ66" s="1233">
        <v>27477</v>
      </c>
      <c r="FK66" s="1284" t="s">
        <v>32</v>
      </c>
      <c r="FL66" s="1533" t="s">
        <v>25</v>
      </c>
      <c r="FM66" s="1269"/>
    </row>
    <row r="67" spans="1:169" ht="14.25" customHeight="1">
      <c r="A67" s="1281" t="s">
        <v>25</v>
      </c>
      <c r="B67" s="1282" t="s">
        <v>25</v>
      </c>
      <c r="C67" s="1315">
        <v>43952</v>
      </c>
      <c r="D67" s="1233">
        <v>750510</v>
      </c>
      <c r="E67" s="1233">
        <v>2084413</v>
      </c>
      <c r="F67" s="1233">
        <v>9166</v>
      </c>
      <c r="G67" s="1233">
        <v>750613</v>
      </c>
      <c r="H67" s="1233">
        <v>5203291</v>
      </c>
      <c r="I67" s="1233">
        <v>322226</v>
      </c>
      <c r="J67" s="1233">
        <v>6991</v>
      </c>
      <c r="K67" s="1233">
        <v>1653</v>
      </c>
      <c r="L67" s="1233">
        <v>26162</v>
      </c>
      <c r="M67" s="1233">
        <v>132045</v>
      </c>
      <c r="N67" s="1233">
        <v>144062</v>
      </c>
      <c r="O67" s="1233">
        <v>499358</v>
      </c>
      <c r="P67" s="1233" t="s">
        <v>21</v>
      </c>
      <c r="Q67" s="1233">
        <v>854</v>
      </c>
      <c r="R67" s="1233">
        <v>18269</v>
      </c>
      <c r="S67" s="1233" t="s">
        <v>21</v>
      </c>
      <c r="T67" s="1284" t="s">
        <v>33</v>
      </c>
      <c r="U67" s="1533" t="s">
        <v>25</v>
      </c>
      <c r="V67" s="1281" t="s">
        <v>25</v>
      </c>
      <c r="W67" s="1282" t="s">
        <v>25</v>
      </c>
      <c r="X67" s="1315">
        <v>43952</v>
      </c>
      <c r="Y67" s="60">
        <v>2583</v>
      </c>
      <c r="Z67" s="1233" t="s">
        <v>21</v>
      </c>
      <c r="AA67" s="1233">
        <v>4158613</v>
      </c>
      <c r="AB67" s="1233">
        <v>5592702</v>
      </c>
      <c r="AC67" s="1233">
        <v>267329</v>
      </c>
      <c r="AD67" s="1233">
        <v>66</v>
      </c>
      <c r="AE67" s="1233" t="s">
        <v>21</v>
      </c>
      <c r="AF67" s="1233" t="s">
        <v>21</v>
      </c>
      <c r="AG67" s="1233" t="s">
        <v>21</v>
      </c>
      <c r="AH67" s="1233" t="s">
        <v>21</v>
      </c>
      <c r="AI67" s="1233">
        <v>86</v>
      </c>
      <c r="AJ67" s="1233" t="s">
        <v>21</v>
      </c>
      <c r="AK67" s="1233">
        <v>237621</v>
      </c>
      <c r="AL67" s="1233" t="s">
        <v>21</v>
      </c>
      <c r="AM67" s="1233">
        <v>51692</v>
      </c>
      <c r="AN67" s="1233">
        <v>254305</v>
      </c>
      <c r="AO67" s="1284" t="s">
        <v>33</v>
      </c>
      <c r="AP67" s="1533" t="s">
        <v>25</v>
      </c>
      <c r="AQ67" s="1281" t="s">
        <v>25</v>
      </c>
      <c r="AR67" s="1282" t="s">
        <v>25</v>
      </c>
      <c r="AS67" s="1315">
        <v>43952</v>
      </c>
      <c r="AT67" s="60">
        <v>1945892</v>
      </c>
      <c r="AU67" s="1233">
        <v>101201</v>
      </c>
      <c r="AV67" s="1233">
        <v>427878</v>
      </c>
      <c r="AW67" s="1233">
        <v>1762754</v>
      </c>
      <c r="AX67" s="1233">
        <v>84458</v>
      </c>
      <c r="AY67" s="1233">
        <v>1824157</v>
      </c>
      <c r="AZ67" s="1233">
        <v>79402</v>
      </c>
      <c r="BA67" s="1233">
        <v>427</v>
      </c>
      <c r="BB67" s="1233">
        <v>267</v>
      </c>
      <c r="BC67" s="1233">
        <v>292</v>
      </c>
      <c r="BD67" s="1233">
        <v>108242</v>
      </c>
      <c r="BE67" s="1233">
        <v>2165</v>
      </c>
      <c r="BF67" s="1233" t="s">
        <v>21</v>
      </c>
      <c r="BG67" s="1233">
        <v>368249</v>
      </c>
      <c r="BH67" s="1233">
        <v>323711</v>
      </c>
      <c r="BI67" s="1233">
        <v>61212</v>
      </c>
      <c r="BJ67" s="1284" t="s">
        <v>33</v>
      </c>
      <c r="BK67" s="1533" t="s">
        <v>25</v>
      </c>
      <c r="BL67" s="1281" t="s">
        <v>25</v>
      </c>
      <c r="BM67" s="1282" t="s">
        <v>25</v>
      </c>
      <c r="BN67" s="1315">
        <v>43952</v>
      </c>
      <c r="BO67" s="60">
        <v>5268</v>
      </c>
      <c r="BP67" s="1233" t="s">
        <v>21</v>
      </c>
      <c r="BQ67" s="1714" t="s">
        <v>21</v>
      </c>
      <c r="BR67" s="1714">
        <v>33</v>
      </c>
      <c r="BS67" s="1233">
        <v>120927</v>
      </c>
      <c r="BT67" s="1233" t="s">
        <v>21</v>
      </c>
      <c r="BU67" s="1233">
        <v>35881</v>
      </c>
      <c r="BV67" s="1233">
        <v>13294</v>
      </c>
      <c r="BW67" s="1233">
        <v>27458</v>
      </c>
      <c r="BX67" s="1233">
        <v>353</v>
      </c>
      <c r="BY67" s="1233">
        <v>1090</v>
      </c>
      <c r="BZ67" s="1233">
        <v>203</v>
      </c>
      <c r="CA67" s="1233">
        <v>358</v>
      </c>
      <c r="CB67" s="1233">
        <v>6922</v>
      </c>
      <c r="CC67" s="1233">
        <v>7537</v>
      </c>
      <c r="CD67" s="1233">
        <v>336854</v>
      </c>
      <c r="CE67" s="1284" t="s">
        <v>33</v>
      </c>
      <c r="CF67" s="1533" t="s">
        <v>25</v>
      </c>
      <c r="CG67" s="1281" t="s">
        <v>25</v>
      </c>
      <c r="CH67" s="1282" t="s">
        <v>25</v>
      </c>
      <c r="CI67" s="1315">
        <v>43952</v>
      </c>
      <c r="CJ67" s="60">
        <v>1801</v>
      </c>
      <c r="CK67" s="1233">
        <v>679</v>
      </c>
      <c r="CL67" s="1233">
        <v>1</v>
      </c>
      <c r="CM67" s="1233">
        <v>1029</v>
      </c>
      <c r="CN67" s="1233">
        <v>885</v>
      </c>
      <c r="CO67" s="1233">
        <v>144</v>
      </c>
      <c r="CP67" s="1233" t="s">
        <v>21</v>
      </c>
      <c r="CQ67" s="1233">
        <v>55</v>
      </c>
      <c r="CR67" s="1233" t="s">
        <v>21</v>
      </c>
      <c r="CS67" s="1233" t="s">
        <v>21</v>
      </c>
      <c r="CT67" s="1233">
        <v>33</v>
      </c>
      <c r="CU67" s="1233">
        <v>25076</v>
      </c>
      <c r="CV67" s="1233">
        <v>3070</v>
      </c>
      <c r="CW67" s="1233">
        <v>8453</v>
      </c>
      <c r="CX67" s="1233">
        <v>1207</v>
      </c>
      <c r="CY67" s="1233">
        <v>42</v>
      </c>
      <c r="CZ67" s="1284" t="s">
        <v>33</v>
      </c>
      <c r="DA67" s="1533" t="s">
        <v>25</v>
      </c>
      <c r="DB67" s="1281" t="s">
        <v>25</v>
      </c>
      <c r="DC67" s="1282" t="s">
        <v>25</v>
      </c>
      <c r="DD67" s="1315">
        <v>43952</v>
      </c>
      <c r="DE67" s="60">
        <v>4418</v>
      </c>
      <c r="DF67" s="1233">
        <v>2048</v>
      </c>
      <c r="DG67" s="1233" t="s">
        <v>21</v>
      </c>
      <c r="DH67" s="1233">
        <v>750</v>
      </c>
      <c r="DI67" s="1233">
        <v>6</v>
      </c>
      <c r="DJ67" s="1233">
        <v>419</v>
      </c>
      <c r="DK67" s="1233">
        <v>415</v>
      </c>
      <c r="DL67" s="1233">
        <v>4</v>
      </c>
      <c r="DM67" s="1233">
        <v>691</v>
      </c>
      <c r="DN67" s="1233" t="s">
        <v>21</v>
      </c>
      <c r="DO67" s="1233" t="s">
        <v>21</v>
      </c>
      <c r="DP67" s="1233">
        <v>810</v>
      </c>
      <c r="DQ67" s="1233">
        <v>2</v>
      </c>
      <c r="DR67" s="1233">
        <v>31</v>
      </c>
      <c r="DS67" s="1233">
        <v>147</v>
      </c>
      <c r="DT67" s="1233">
        <v>457</v>
      </c>
      <c r="DU67" s="1284" t="s">
        <v>33</v>
      </c>
      <c r="DV67" s="1533" t="s">
        <v>25</v>
      </c>
      <c r="DW67" s="1281" t="s">
        <v>25</v>
      </c>
      <c r="DX67" s="1282" t="s">
        <v>25</v>
      </c>
      <c r="DY67" s="1315">
        <v>43952</v>
      </c>
      <c r="DZ67" s="1233">
        <v>112</v>
      </c>
      <c r="EA67" s="1233" t="s">
        <v>21</v>
      </c>
      <c r="EB67" s="1233">
        <v>14506</v>
      </c>
      <c r="EC67" s="1233">
        <v>5179</v>
      </c>
      <c r="ED67" s="1233">
        <v>9327</v>
      </c>
      <c r="EE67" s="1233">
        <v>4766</v>
      </c>
      <c r="EF67" s="1233" t="s">
        <v>21</v>
      </c>
      <c r="EG67" s="1233" t="s">
        <v>21</v>
      </c>
      <c r="EH67" s="1233">
        <v>474815</v>
      </c>
      <c r="EI67" s="1233">
        <v>191793</v>
      </c>
      <c r="EJ67" s="1233">
        <v>179748</v>
      </c>
      <c r="EK67" s="1233">
        <v>1985574</v>
      </c>
      <c r="EL67" s="1233">
        <v>122563</v>
      </c>
      <c r="EM67" s="1233">
        <v>6368</v>
      </c>
      <c r="EN67" s="1233">
        <v>204</v>
      </c>
      <c r="EO67" s="1233">
        <v>4628</v>
      </c>
      <c r="EP67" s="1284" t="s">
        <v>33</v>
      </c>
      <c r="EQ67" s="1533" t="s">
        <v>25</v>
      </c>
      <c r="ER67" s="1281" t="s">
        <v>25</v>
      </c>
      <c r="ES67" s="1282" t="s">
        <v>25</v>
      </c>
      <c r="ET67" s="1315">
        <v>43952</v>
      </c>
      <c r="EU67" s="1233">
        <v>2333412</v>
      </c>
      <c r="EV67" s="1233">
        <v>18436</v>
      </c>
      <c r="EW67" s="1233">
        <v>1</v>
      </c>
      <c r="EX67" s="1233">
        <v>16</v>
      </c>
      <c r="EY67" s="1233">
        <v>4887</v>
      </c>
      <c r="EZ67" s="1233" t="s">
        <v>21</v>
      </c>
      <c r="FA67" s="1233">
        <v>16992</v>
      </c>
      <c r="FB67" s="1233" t="s">
        <v>21</v>
      </c>
      <c r="FC67" s="1233" t="s">
        <v>21</v>
      </c>
      <c r="FD67" s="1233">
        <v>2287364</v>
      </c>
      <c r="FE67" s="1233">
        <v>2738747</v>
      </c>
      <c r="FF67" s="1233">
        <v>12359</v>
      </c>
      <c r="FG67" s="1233">
        <v>9166</v>
      </c>
      <c r="FH67" s="1233">
        <v>163987</v>
      </c>
      <c r="FI67" s="1233">
        <v>1161614</v>
      </c>
      <c r="FJ67" s="1233">
        <v>20109</v>
      </c>
      <c r="FK67" s="1284" t="s">
        <v>33</v>
      </c>
      <c r="FL67" s="1533" t="s">
        <v>25</v>
      </c>
      <c r="FM67" s="1269"/>
    </row>
    <row r="68" spans="1:169" ht="14.25" customHeight="1">
      <c r="A68" s="1281" t="s">
        <v>25</v>
      </c>
      <c r="B68" s="1282" t="s">
        <v>25</v>
      </c>
      <c r="C68" s="1315">
        <v>43983</v>
      </c>
      <c r="D68" s="1233">
        <v>768674</v>
      </c>
      <c r="E68" s="1233">
        <v>1987734</v>
      </c>
      <c r="F68" s="1233">
        <v>8712</v>
      </c>
      <c r="G68" s="1233">
        <v>683821</v>
      </c>
      <c r="H68" s="1233">
        <v>4923316</v>
      </c>
      <c r="I68" s="1233">
        <v>286991</v>
      </c>
      <c r="J68" s="1233">
        <v>6863</v>
      </c>
      <c r="K68" s="1233">
        <v>1809</v>
      </c>
      <c r="L68" s="1233">
        <v>24511</v>
      </c>
      <c r="M68" s="1233">
        <v>132322</v>
      </c>
      <c r="N68" s="1233">
        <v>144366</v>
      </c>
      <c r="O68" s="1233">
        <v>483539</v>
      </c>
      <c r="P68" s="1233">
        <v>3966</v>
      </c>
      <c r="Q68" s="1233">
        <v>400</v>
      </c>
      <c r="R68" s="1233">
        <v>15976</v>
      </c>
      <c r="S68" s="1233" t="s">
        <v>21</v>
      </c>
      <c r="T68" s="1284" t="s">
        <v>34</v>
      </c>
      <c r="U68" s="1533" t="s">
        <v>25</v>
      </c>
      <c r="V68" s="1281" t="s">
        <v>25</v>
      </c>
      <c r="W68" s="1282" t="s">
        <v>25</v>
      </c>
      <c r="X68" s="1315">
        <v>43983</v>
      </c>
      <c r="Y68" s="60">
        <v>2090</v>
      </c>
      <c r="Z68" s="1233" t="s">
        <v>21</v>
      </c>
      <c r="AA68" s="1233">
        <v>4003372</v>
      </c>
      <c r="AB68" s="1233">
        <v>5544290</v>
      </c>
      <c r="AC68" s="1233">
        <v>246369</v>
      </c>
      <c r="AD68" s="1233">
        <v>63</v>
      </c>
      <c r="AE68" s="1233" t="s">
        <v>21</v>
      </c>
      <c r="AF68" s="1233" t="s">
        <v>21</v>
      </c>
      <c r="AG68" s="1233" t="s">
        <v>21</v>
      </c>
      <c r="AH68" s="1233" t="s">
        <v>21</v>
      </c>
      <c r="AI68" s="1233">
        <v>82</v>
      </c>
      <c r="AJ68" s="1233" t="s">
        <v>21</v>
      </c>
      <c r="AK68" s="1233">
        <v>218126</v>
      </c>
      <c r="AL68" s="1233" t="s">
        <v>21</v>
      </c>
      <c r="AM68" s="1233">
        <v>45072</v>
      </c>
      <c r="AN68" s="1233">
        <v>235778</v>
      </c>
      <c r="AO68" s="1284" t="s">
        <v>34</v>
      </c>
      <c r="AP68" s="1533" t="s">
        <v>25</v>
      </c>
      <c r="AQ68" s="1281" t="s">
        <v>25</v>
      </c>
      <c r="AR68" s="1282" t="s">
        <v>25</v>
      </c>
      <c r="AS68" s="1315">
        <v>43983</v>
      </c>
      <c r="AT68" s="60">
        <v>1839758</v>
      </c>
      <c r="AU68" s="1233">
        <v>88087</v>
      </c>
      <c r="AV68" s="1233">
        <v>396391</v>
      </c>
      <c r="AW68" s="1233">
        <v>1682976</v>
      </c>
      <c r="AX68" s="1233">
        <v>79362</v>
      </c>
      <c r="AY68" s="1233">
        <v>1692756</v>
      </c>
      <c r="AZ68" s="1233">
        <v>72864</v>
      </c>
      <c r="BA68" s="1233">
        <v>344</v>
      </c>
      <c r="BB68" s="1233">
        <v>280</v>
      </c>
      <c r="BC68" s="1233">
        <v>307</v>
      </c>
      <c r="BD68" s="1233">
        <v>116309</v>
      </c>
      <c r="BE68" s="1233">
        <v>1686</v>
      </c>
      <c r="BF68" s="1233" t="s">
        <v>21</v>
      </c>
      <c r="BG68" s="1233">
        <v>349783</v>
      </c>
      <c r="BH68" s="1233">
        <v>277368</v>
      </c>
      <c r="BI68" s="1233">
        <v>52221</v>
      </c>
      <c r="BJ68" s="1284" t="s">
        <v>34</v>
      </c>
      <c r="BK68" s="1533" t="s">
        <v>25</v>
      </c>
      <c r="BL68" s="1281" t="s">
        <v>25</v>
      </c>
      <c r="BM68" s="1282" t="s">
        <v>25</v>
      </c>
      <c r="BN68" s="1315">
        <v>43983</v>
      </c>
      <c r="BO68" s="60">
        <v>4985</v>
      </c>
      <c r="BP68" s="1233" t="s">
        <v>21</v>
      </c>
      <c r="BQ68" s="1714" t="s">
        <v>21</v>
      </c>
      <c r="BR68" s="1714">
        <v>33</v>
      </c>
      <c r="BS68" s="1233">
        <v>116953</v>
      </c>
      <c r="BT68" s="1233" t="s">
        <v>21</v>
      </c>
      <c r="BU68" s="1233">
        <v>27192</v>
      </c>
      <c r="BV68" s="1233">
        <v>21573</v>
      </c>
      <c r="BW68" s="1233">
        <v>24618</v>
      </c>
      <c r="BX68" s="1233">
        <v>357</v>
      </c>
      <c r="BY68" s="1233">
        <v>1204</v>
      </c>
      <c r="BZ68" s="1233">
        <v>238</v>
      </c>
      <c r="CA68" s="1233">
        <v>307</v>
      </c>
      <c r="CB68" s="1233">
        <v>7955</v>
      </c>
      <c r="CC68" s="1233">
        <v>8672</v>
      </c>
      <c r="CD68" s="1233">
        <v>316513</v>
      </c>
      <c r="CE68" s="1284" t="s">
        <v>34</v>
      </c>
      <c r="CF68" s="1533" t="s">
        <v>25</v>
      </c>
      <c r="CG68" s="1281" t="s">
        <v>25</v>
      </c>
      <c r="CH68" s="1282" t="s">
        <v>25</v>
      </c>
      <c r="CI68" s="1315">
        <v>43983</v>
      </c>
      <c r="CJ68" s="60">
        <v>1805</v>
      </c>
      <c r="CK68" s="1233">
        <v>720</v>
      </c>
      <c r="CL68" s="1233">
        <v>1</v>
      </c>
      <c r="CM68" s="1233">
        <v>1007</v>
      </c>
      <c r="CN68" s="1233">
        <v>863</v>
      </c>
      <c r="CO68" s="1233">
        <v>144</v>
      </c>
      <c r="CP68" s="1233" t="s">
        <v>21</v>
      </c>
      <c r="CQ68" s="1233">
        <v>45</v>
      </c>
      <c r="CR68" s="1233" t="s">
        <v>21</v>
      </c>
      <c r="CS68" s="1233" t="s">
        <v>21</v>
      </c>
      <c r="CT68" s="1233">
        <v>33</v>
      </c>
      <c r="CU68" s="1233">
        <v>24159</v>
      </c>
      <c r="CV68" s="1233">
        <v>3647</v>
      </c>
      <c r="CW68" s="1233">
        <v>7311</v>
      </c>
      <c r="CX68" s="1233">
        <v>1212</v>
      </c>
      <c r="CY68" s="1233">
        <v>45</v>
      </c>
      <c r="CZ68" s="1284" t="s">
        <v>34</v>
      </c>
      <c r="DA68" s="1533" t="s">
        <v>25</v>
      </c>
      <c r="DB68" s="1281" t="s">
        <v>25</v>
      </c>
      <c r="DC68" s="1282" t="s">
        <v>25</v>
      </c>
      <c r="DD68" s="1315">
        <v>43983</v>
      </c>
      <c r="DE68" s="60">
        <v>4667</v>
      </c>
      <c r="DF68" s="1233">
        <v>2167</v>
      </c>
      <c r="DG68" s="1233" t="s">
        <v>21</v>
      </c>
      <c r="DH68" s="1233">
        <v>851</v>
      </c>
      <c r="DI68" s="1233">
        <v>10</v>
      </c>
      <c r="DJ68" s="1233">
        <v>445</v>
      </c>
      <c r="DK68" s="1233">
        <v>441</v>
      </c>
      <c r="DL68" s="1233">
        <v>4</v>
      </c>
      <c r="DM68" s="1233">
        <v>686</v>
      </c>
      <c r="DN68" s="1233" t="s">
        <v>21</v>
      </c>
      <c r="DO68" s="1233" t="s">
        <v>21</v>
      </c>
      <c r="DP68" s="1233">
        <v>857</v>
      </c>
      <c r="DQ68" s="1233">
        <v>2</v>
      </c>
      <c r="DR68" s="1233">
        <v>36</v>
      </c>
      <c r="DS68" s="1233">
        <v>123</v>
      </c>
      <c r="DT68" s="1233">
        <v>525</v>
      </c>
      <c r="DU68" s="1284" t="s">
        <v>34</v>
      </c>
      <c r="DV68" s="1533" t="s">
        <v>25</v>
      </c>
      <c r="DW68" s="1281" t="s">
        <v>25</v>
      </c>
      <c r="DX68" s="1282" t="s">
        <v>25</v>
      </c>
      <c r="DY68" s="1315">
        <v>43983</v>
      </c>
      <c r="DZ68" s="1233">
        <v>115</v>
      </c>
      <c r="EA68" s="1233" t="s">
        <v>21</v>
      </c>
      <c r="EB68" s="1233">
        <v>15186</v>
      </c>
      <c r="EC68" s="1233">
        <v>4777</v>
      </c>
      <c r="ED68" s="1233">
        <v>10409</v>
      </c>
      <c r="EE68" s="1233">
        <v>4019</v>
      </c>
      <c r="EF68" s="1233" t="s">
        <v>21</v>
      </c>
      <c r="EG68" s="1233" t="s">
        <v>21</v>
      </c>
      <c r="EH68" s="1233">
        <v>510062</v>
      </c>
      <c r="EI68" s="1233">
        <v>263640</v>
      </c>
      <c r="EJ68" s="1233">
        <v>152233</v>
      </c>
      <c r="EK68" s="1233">
        <v>1927312</v>
      </c>
      <c r="EL68" s="1233">
        <v>119236</v>
      </c>
      <c r="EM68" s="1233">
        <v>6439</v>
      </c>
      <c r="EN68" s="1233">
        <v>184</v>
      </c>
      <c r="EO68" s="1233">
        <v>4598</v>
      </c>
      <c r="EP68" s="1284" t="s">
        <v>34</v>
      </c>
      <c r="EQ68" s="1533" t="s">
        <v>25</v>
      </c>
      <c r="ER68" s="1281" t="s">
        <v>25</v>
      </c>
      <c r="ES68" s="1282" t="s">
        <v>25</v>
      </c>
      <c r="ET68" s="1315">
        <v>43983</v>
      </c>
      <c r="EU68" s="1233">
        <v>2145876</v>
      </c>
      <c r="EV68" s="1233">
        <v>25625</v>
      </c>
      <c r="EW68" s="1233">
        <v>1</v>
      </c>
      <c r="EX68" s="1233">
        <v>15</v>
      </c>
      <c r="EY68" s="1233">
        <v>5253</v>
      </c>
      <c r="EZ68" s="1233" t="s">
        <v>21</v>
      </c>
      <c r="FA68" s="1233">
        <v>25785</v>
      </c>
      <c r="FB68" s="1233" t="s">
        <v>21</v>
      </c>
      <c r="FC68" s="1233" t="s">
        <v>21</v>
      </c>
      <c r="FD68" s="1233">
        <v>2093364</v>
      </c>
      <c r="FE68" s="1233">
        <v>2504948</v>
      </c>
      <c r="FF68" s="1233">
        <v>12023</v>
      </c>
      <c r="FG68" s="1233">
        <v>8712</v>
      </c>
      <c r="FH68" s="1233">
        <v>151413</v>
      </c>
      <c r="FI68" s="1233">
        <v>1079345</v>
      </c>
      <c r="FJ68" s="1233">
        <v>14267</v>
      </c>
      <c r="FK68" s="1284" t="s">
        <v>34</v>
      </c>
      <c r="FL68" s="1533" t="s">
        <v>25</v>
      </c>
      <c r="FM68" s="1269"/>
    </row>
    <row r="69" spans="1:169" ht="14.25" customHeight="1">
      <c r="A69" s="1281" t="s">
        <v>25</v>
      </c>
      <c r="B69" s="1282" t="s">
        <v>25</v>
      </c>
      <c r="C69" s="1315">
        <v>44013</v>
      </c>
      <c r="D69" s="1233">
        <v>922288</v>
      </c>
      <c r="E69" s="1233">
        <v>1963898</v>
      </c>
      <c r="F69" s="1233">
        <v>8158</v>
      </c>
      <c r="G69" s="1233">
        <v>693607</v>
      </c>
      <c r="H69" s="1233">
        <v>4915285</v>
      </c>
      <c r="I69" s="1233">
        <v>298144</v>
      </c>
      <c r="J69" s="1233">
        <v>4709</v>
      </c>
      <c r="K69" s="1233">
        <v>1711</v>
      </c>
      <c r="L69" s="1233">
        <v>24566</v>
      </c>
      <c r="M69" s="1233">
        <v>153163</v>
      </c>
      <c r="N69" s="1233">
        <v>167233</v>
      </c>
      <c r="O69" s="1233">
        <v>548764</v>
      </c>
      <c r="P69" s="1233">
        <v>2067</v>
      </c>
      <c r="Q69" s="1233">
        <v>400</v>
      </c>
      <c r="R69" s="1233">
        <v>14706</v>
      </c>
      <c r="S69" s="1233" t="s">
        <v>21</v>
      </c>
      <c r="T69" s="1284" t="s">
        <v>35</v>
      </c>
      <c r="U69" s="1533" t="s">
        <v>25</v>
      </c>
      <c r="V69" s="1281" t="s">
        <v>25</v>
      </c>
      <c r="W69" s="1282" t="s">
        <v>25</v>
      </c>
      <c r="X69" s="1315">
        <v>44013</v>
      </c>
      <c r="Y69" s="60">
        <v>1618</v>
      </c>
      <c r="Z69" s="1233" t="s">
        <v>21</v>
      </c>
      <c r="AA69" s="1233">
        <v>4144206</v>
      </c>
      <c r="AB69" s="1233">
        <v>5727577</v>
      </c>
      <c r="AC69" s="1233">
        <v>275937</v>
      </c>
      <c r="AD69" s="1233">
        <v>73</v>
      </c>
      <c r="AE69" s="1233" t="s">
        <v>21</v>
      </c>
      <c r="AF69" s="1233" t="s">
        <v>21</v>
      </c>
      <c r="AG69" s="1233" t="s">
        <v>21</v>
      </c>
      <c r="AH69" s="1233" t="s">
        <v>21</v>
      </c>
      <c r="AI69" s="1233">
        <v>95</v>
      </c>
      <c r="AJ69" s="1233" t="s">
        <v>21</v>
      </c>
      <c r="AK69" s="1233">
        <v>247274</v>
      </c>
      <c r="AL69" s="1233" t="s">
        <v>21</v>
      </c>
      <c r="AM69" s="1233">
        <v>51009</v>
      </c>
      <c r="AN69" s="1233">
        <v>268404</v>
      </c>
      <c r="AO69" s="1284" t="s">
        <v>35</v>
      </c>
      <c r="AP69" s="1533" t="s">
        <v>25</v>
      </c>
      <c r="AQ69" s="1281" t="s">
        <v>25</v>
      </c>
      <c r="AR69" s="1282" t="s">
        <v>25</v>
      </c>
      <c r="AS69" s="1315">
        <v>44013</v>
      </c>
      <c r="AT69" s="60">
        <v>1904518</v>
      </c>
      <c r="AU69" s="1233">
        <v>133685</v>
      </c>
      <c r="AV69" s="1233">
        <v>479359</v>
      </c>
      <c r="AW69" s="1233">
        <v>1641529</v>
      </c>
      <c r="AX69" s="1233">
        <v>70742</v>
      </c>
      <c r="AY69" s="1233">
        <v>1711854</v>
      </c>
      <c r="AZ69" s="1233">
        <v>68724</v>
      </c>
      <c r="BA69" s="1233">
        <v>188</v>
      </c>
      <c r="BB69" s="1233">
        <v>2109</v>
      </c>
      <c r="BC69" s="1233">
        <v>2309</v>
      </c>
      <c r="BD69" s="1233">
        <v>166572</v>
      </c>
      <c r="BE69" s="1233">
        <v>1192</v>
      </c>
      <c r="BF69" s="1233" t="s">
        <v>21</v>
      </c>
      <c r="BG69" s="1233">
        <v>353347</v>
      </c>
      <c r="BH69" s="1233">
        <v>294703</v>
      </c>
      <c r="BI69" s="1233">
        <v>49172</v>
      </c>
      <c r="BJ69" s="1284" t="s">
        <v>35</v>
      </c>
      <c r="BK69" s="1533" t="s">
        <v>25</v>
      </c>
      <c r="BL69" s="1281" t="s">
        <v>25</v>
      </c>
      <c r="BM69" s="1282" t="s">
        <v>25</v>
      </c>
      <c r="BN69" s="1315">
        <v>44013</v>
      </c>
      <c r="BO69" s="60">
        <v>5043</v>
      </c>
      <c r="BP69" s="1233" t="s">
        <v>21</v>
      </c>
      <c r="BQ69" s="1714" t="s">
        <v>21</v>
      </c>
      <c r="BR69" s="1714">
        <v>33</v>
      </c>
      <c r="BS69" s="1233">
        <v>117388</v>
      </c>
      <c r="BT69" s="1233" t="s">
        <v>21</v>
      </c>
      <c r="BU69" s="1233">
        <v>33932</v>
      </c>
      <c r="BV69" s="1233">
        <v>12277</v>
      </c>
      <c r="BW69" s="1233">
        <v>24820</v>
      </c>
      <c r="BX69" s="1233">
        <v>232</v>
      </c>
      <c r="BY69" s="1233">
        <v>379</v>
      </c>
      <c r="BZ69" s="1233">
        <v>234</v>
      </c>
      <c r="CA69" s="1233">
        <v>444</v>
      </c>
      <c r="CB69" s="1233">
        <v>8406</v>
      </c>
      <c r="CC69" s="1233">
        <v>9167</v>
      </c>
      <c r="CD69" s="1233">
        <v>329396</v>
      </c>
      <c r="CE69" s="1284" t="s">
        <v>35</v>
      </c>
      <c r="CF69" s="1533" t="s">
        <v>25</v>
      </c>
      <c r="CG69" s="1281" t="s">
        <v>25</v>
      </c>
      <c r="CH69" s="1282" t="s">
        <v>25</v>
      </c>
      <c r="CI69" s="1315">
        <v>44013</v>
      </c>
      <c r="CJ69" s="60">
        <v>1474</v>
      </c>
      <c r="CK69" s="1233">
        <v>531</v>
      </c>
      <c r="CL69" s="1233">
        <v>1</v>
      </c>
      <c r="CM69" s="1233">
        <v>856</v>
      </c>
      <c r="CN69" s="1233">
        <v>712</v>
      </c>
      <c r="CO69" s="1233">
        <v>144</v>
      </c>
      <c r="CP69" s="1233" t="s">
        <v>21</v>
      </c>
      <c r="CQ69" s="1233">
        <v>46</v>
      </c>
      <c r="CR69" s="1233" t="s">
        <v>21</v>
      </c>
      <c r="CS69" s="1233" t="s">
        <v>21</v>
      </c>
      <c r="CT69" s="1233">
        <v>33</v>
      </c>
      <c r="CU69" s="1233">
        <v>25258</v>
      </c>
      <c r="CV69" s="1233">
        <v>2258</v>
      </c>
      <c r="CW69" s="1233">
        <v>9106</v>
      </c>
      <c r="CX69" s="1233">
        <v>1082</v>
      </c>
      <c r="CY69" s="1233">
        <v>50</v>
      </c>
      <c r="CZ69" s="1284" t="s">
        <v>35</v>
      </c>
      <c r="DA69" s="1533" t="s">
        <v>25</v>
      </c>
      <c r="DB69" s="1281" t="s">
        <v>25</v>
      </c>
      <c r="DC69" s="1282" t="s">
        <v>25</v>
      </c>
      <c r="DD69" s="1315">
        <v>44013</v>
      </c>
      <c r="DE69" s="60">
        <v>4613</v>
      </c>
      <c r="DF69" s="1233">
        <v>2129</v>
      </c>
      <c r="DG69" s="1233" t="s">
        <v>21</v>
      </c>
      <c r="DH69" s="1233">
        <v>819</v>
      </c>
      <c r="DI69" s="1233">
        <v>12</v>
      </c>
      <c r="DJ69" s="1233">
        <v>443</v>
      </c>
      <c r="DK69" s="1233">
        <v>439</v>
      </c>
      <c r="DL69" s="1233">
        <v>4</v>
      </c>
      <c r="DM69" s="1233">
        <v>680</v>
      </c>
      <c r="DN69" s="1233" t="s">
        <v>21</v>
      </c>
      <c r="DO69" s="1233" t="s">
        <v>21</v>
      </c>
      <c r="DP69" s="1233">
        <v>831</v>
      </c>
      <c r="DQ69" s="1233">
        <v>3</v>
      </c>
      <c r="DR69" s="1233">
        <v>37</v>
      </c>
      <c r="DS69" s="1233">
        <v>152</v>
      </c>
      <c r="DT69" s="1233">
        <v>472</v>
      </c>
      <c r="DU69" s="1284" t="s">
        <v>35</v>
      </c>
      <c r="DV69" s="1533" t="s">
        <v>25</v>
      </c>
      <c r="DW69" s="1281" t="s">
        <v>25</v>
      </c>
      <c r="DX69" s="1282" t="s">
        <v>25</v>
      </c>
      <c r="DY69" s="1315">
        <v>44013</v>
      </c>
      <c r="DZ69" s="1233">
        <v>124</v>
      </c>
      <c r="EA69" s="1233" t="s">
        <v>21</v>
      </c>
      <c r="EB69" s="1233">
        <v>14810</v>
      </c>
      <c r="EC69" s="1233">
        <v>7162</v>
      </c>
      <c r="ED69" s="1233">
        <v>7648</v>
      </c>
      <c r="EE69" s="1233">
        <v>3733</v>
      </c>
      <c r="EF69" s="1233" t="s">
        <v>21</v>
      </c>
      <c r="EG69" s="1233" t="s">
        <v>21</v>
      </c>
      <c r="EH69" s="1233">
        <v>554660</v>
      </c>
      <c r="EI69" s="1233">
        <v>325051</v>
      </c>
      <c r="EJ69" s="1233">
        <v>150053</v>
      </c>
      <c r="EK69" s="1233">
        <v>1857701</v>
      </c>
      <c r="EL69" s="1233">
        <v>132466</v>
      </c>
      <c r="EM69" s="1233">
        <v>4709</v>
      </c>
      <c r="EN69" s="1233">
        <v>177</v>
      </c>
      <c r="EO69" s="1233">
        <v>5195</v>
      </c>
      <c r="EP69" s="1284" t="s">
        <v>35</v>
      </c>
      <c r="EQ69" s="1533" t="s">
        <v>25</v>
      </c>
      <c r="ER69" s="1281" t="s">
        <v>25</v>
      </c>
      <c r="ES69" s="1282" t="s">
        <v>25</v>
      </c>
      <c r="ET69" s="1315">
        <v>44013</v>
      </c>
      <c r="EU69" s="1233">
        <v>2121882</v>
      </c>
      <c r="EV69" s="1233">
        <v>24675</v>
      </c>
      <c r="EW69" s="1233">
        <v>2</v>
      </c>
      <c r="EX69" s="1233">
        <v>17</v>
      </c>
      <c r="EY69" s="1233">
        <v>5857</v>
      </c>
      <c r="EZ69" s="1233" t="s">
        <v>21</v>
      </c>
      <c r="FA69" s="1233">
        <v>23706</v>
      </c>
      <c r="FB69" s="1233" t="s">
        <v>21</v>
      </c>
      <c r="FC69" s="1233" t="s">
        <v>21</v>
      </c>
      <c r="FD69" s="1233">
        <v>2068423</v>
      </c>
      <c r="FE69" s="1233">
        <v>2472123</v>
      </c>
      <c r="FF69" s="1233">
        <v>11049</v>
      </c>
      <c r="FG69" s="1233">
        <v>8158</v>
      </c>
      <c r="FH69" s="1233">
        <v>148128</v>
      </c>
      <c r="FI69" s="1233">
        <v>1117131</v>
      </c>
      <c r="FJ69" s="1233">
        <v>13452</v>
      </c>
      <c r="FK69" s="1284" t="s">
        <v>35</v>
      </c>
      <c r="FL69" s="1533" t="s">
        <v>25</v>
      </c>
      <c r="FM69" s="1269"/>
    </row>
    <row r="70" spans="1:169" ht="14.25" customHeight="1">
      <c r="A70" s="1281" t="s">
        <v>25</v>
      </c>
      <c r="B70" s="1282" t="s">
        <v>25</v>
      </c>
      <c r="C70" s="1315">
        <v>44044</v>
      </c>
      <c r="D70" s="1233">
        <v>1075641</v>
      </c>
      <c r="E70" s="1233">
        <v>1981292</v>
      </c>
      <c r="F70" s="1233">
        <v>9417</v>
      </c>
      <c r="G70" s="1233">
        <v>716280</v>
      </c>
      <c r="H70" s="1233">
        <v>5350367</v>
      </c>
      <c r="I70" s="1233">
        <v>313404</v>
      </c>
      <c r="J70" s="1233">
        <v>2763</v>
      </c>
      <c r="K70" s="1233">
        <v>1706</v>
      </c>
      <c r="L70" s="1233">
        <v>25726</v>
      </c>
      <c r="M70" s="1233">
        <v>139061</v>
      </c>
      <c r="N70" s="1233">
        <v>151835</v>
      </c>
      <c r="O70" s="1233">
        <v>692268</v>
      </c>
      <c r="P70" s="1233">
        <v>2231</v>
      </c>
      <c r="Q70" s="1233">
        <v>533</v>
      </c>
      <c r="R70" s="1233">
        <v>16903</v>
      </c>
      <c r="S70" s="1233" t="s">
        <v>21</v>
      </c>
      <c r="T70" s="1284" t="s">
        <v>36</v>
      </c>
      <c r="U70" s="1533" t="s">
        <v>25</v>
      </c>
      <c r="V70" s="1281" t="s">
        <v>25</v>
      </c>
      <c r="W70" s="1282" t="s">
        <v>25</v>
      </c>
      <c r="X70" s="1315">
        <v>44044</v>
      </c>
      <c r="Y70" s="60">
        <v>1871</v>
      </c>
      <c r="Z70" s="1233" t="s">
        <v>21</v>
      </c>
      <c r="AA70" s="1233">
        <v>4250731</v>
      </c>
      <c r="AB70" s="1233">
        <v>5805318</v>
      </c>
      <c r="AC70" s="1233">
        <v>283250</v>
      </c>
      <c r="AD70" s="1233">
        <v>29</v>
      </c>
      <c r="AE70" s="1233" t="s">
        <v>21</v>
      </c>
      <c r="AF70" s="1233" t="s">
        <v>21</v>
      </c>
      <c r="AG70" s="1233" t="s">
        <v>21</v>
      </c>
      <c r="AH70" s="1233" t="s">
        <v>21</v>
      </c>
      <c r="AI70" s="1233">
        <v>37</v>
      </c>
      <c r="AJ70" s="1233" t="s">
        <v>21</v>
      </c>
      <c r="AK70" s="1233">
        <v>253784</v>
      </c>
      <c r="AL70" s="1233" t="s">
        <v>21</v>
      </c>
      <c r="AM70" s="1233">
        <v>66719</v>
      </c>
      <c r="AN70" s="1233">
        <v>262388</v>
      </c>
      <c r="AO70" s="1284" t="s">
        <v>36</v>
      </c>
      <c r="AP70" s="1533" t="s">
        <v>25</v>
      </c>
      <c r="AQ70" s="1281" t="s">
        <v>25</v>
      </c>
      <c r="AR70" s="1282" t="s">
        <v>25</v>
      </c>
      <c r="AS70" s="1315">
        <v>44044</v>
      </c>
      <c r="AT70" s="60">
        <v>2068251</v>
      </c>
      <c r="AU70" s="1233">
        <v>172719</v>
      </c>
      <c r="AV70" s="1233">
        <v>609556</v>
      </c>
      <c r="AW70" s="1233">
        <v>1662472</v>
      </c>
      <c r="AX70" s="1233">
        <v>67839</v>
      </c>
      <c r="AY70" s="1233">
        <v>1841421</v>
      </c>
      <c r="AZ70" s="1233">
        <v>75382</v>
      </c>
      <c r="BA70" s="1233">
        <v>4</v>
      </c>
      <c r="BB70" s="1233">
        <v>2552</v>
      </c>
      <c r="BC70" s="1233">
        <v>2794</v>
      </c>
      <c r="BD70" s="1233">
        <v>277455</v>
      </c>
      <c r="BE70" s="1233">
        <v>1289</v>
      </c>
      <c r="BF70" s="1233" t="s">
        <v>21</v>
      </c>
      <c r="BG70" s="1233">
        <v>385236</v>
      </c>
      <c r="BH70" s="1233">
        <v>310447</v>
      </c>
      <c r="BI70" s="1233">
        <v>46511</v>
      </c>
      <c r="BJ70" s="1284" t="s">
        <v>36</v>
      </c>
      <c r="BK70" s="1533" t="s">
        <v>25</v>
      </c>
      <c r="BL70" s="1281" t="s">
        <v>25</v>
      </c>
      <c r="BM70" s="1282" t="s">
        <v>25</v>
      </c>
      <c r="BN70" s="1315">
        <v>44044</v>
      </c>
      <c r="BO70" s="60">
        <v>5190</v>
      </c>
      <c r="BP70" s="1233" t="s">
        <v>21</v>
      </c>
      <c r="BQ70" s="1714" t="s">
        <v>21</v>
      </c>
      <c r="BR70" s="1714">
        <v>33</v>
      </c>
      <c r="BS70" s="1233">
        <v>123473</v>
      </c>
      <c r="BT70" s="1233" t="s">
        <v>21</v>
      </c>
      <c r="BU70" s="1233">
        <v>35338</v>
      </c>
      <c r="BV70" s="1233">
        <v>13473</v>
      </c>
      <c r="BW70" s="1233">
        <v>24329</v>
      </c>
      <c r="BX70" s="1233">
        <v>232</v>
      </c>
      <c r="BY70" s="1233">
        <v>258</v>
      </c>
      <c r="BZ70" s="1233">
        <v>232</v>
      </c>
      <c r="CA70" s="1233">
        <v>372</v>
      </c>
      <c r="CB70" s="1233">
        <v>7053</v>
      </c>
      <c r="CC70" s="1233">
        <v>7690</v>
      </c>
      <c r="CD70" s="1233">
        <v>361884</v>
      </c>
      <c r="CE70" s="1284" t="s">
        <v>36</v>
      </c>
      <c r="CF70" s="1533" t="s">
        <v>25</v>
      </c>
      <c r="CG70" s="1281" t="s">
        <v>25</v>
      </c>
      <c r="CH70" s="1282" t="s">
        <v>25</v>
      </c>
      <c r="CI70" s="1315">
        <v>44044</v>
      </c>
      <c r="CJ70" s="60">
        <v>1449</v>
      </c>
      <c r="CK70" s="1233">
        <v>493</v>
      </c>
      <c r="CL70" s="1233">
        <v>1</v>
      </c>
      <c r="CM70" s="1233">
        <v>873</v>
      </c>
      <c r="CN70" s="1233">
        <v>729</v>
      </c>
      <c r="CO70" s="1233">
        <v>144</v>
      </c>
      <c r="CP70" s="1233" t="s">
        <v>21</v>
      </c>
      <c r="CQ70" s="1233">
        <v>41</v>
      </c>
      <c r="CR70" s="1233" t="s">
        <v>21</v>
      </c>
      <c r="CS70" s="1233" t="s">
        <v>21</v>
      </c>
      <c r="CT70" s="1233">
        <v>33</v>
      </c>
      <c r="CU70" s="1233">
        <v>24839</v>
      </c>
      <c r="CV70" s="1233">
        <v>2739</v>
      </c>
      <c r="CW70" s="1233">
        <v>9156</v>
      </c>
      <c r="CX70" s="1233">
        <v>1493</v>
      </c>
      <c r="CY70" s="1233">
        <v>60</v>
      </c>
      <c r="CZ70" s="1284" t="s">
        <v>36</v>
      </c>
      <c r="DA70" s="1533" t="s">
        <v>25</v>
      </c>
      <c r="DB70" s="1281" t="s">
        <v>25</v>
      </c>
      <c r="DC70" s="1282" t="s">
        <v>25</v>
      </c>
      <c r="DD70" s="1315">
        <v>44044</v>
      </c>
      <c r="DE70" s="60">
        <v>4216</v>
      </c>
      <c r="DF70" s="1233">
        <v>1996</v>
      </c>
      <c r="DG70" s="1233" t="s">
        <v>21</v>
      </c>
      <c r="DH70" s="1233">
        <v>701</v>
      </c>
      <c r="DI70" s="1233">
        <v>8</v>
      </c>
      <c r="DJ70" s="1233">
        <v>418</v>
      </c>
      <c r="DK70" s="1233">
        <v>414</v>
      </c>
      <c r="DL70" s="1233">
        <v>4</v>
      </c>
      <c r="DM70" s="1233">
        <v>686</v>
      </c>
      <c r="DN70" s="1233" t="s">
        <v>21</v>
      </c>
      <c r="DO70" s="1233" t="s">
        <v>21</v>
      </c>
      <c r="DP70" s="1233">
        <v>671</v>
      </c>
      <c r="DQ70" s="1233">
        <v>3</v>
      </c>
      <c r="DR70" s="1233">
        <v>32</v>
      </c>
      <c r="DS70" s="1233">
        <v>119</v>
      </c>
      <c r="DT70" s="1233">
        <v>376</v>
      </c>
      <c r="DU70" s="1284" t="s">
        <v>36</v>
      </c>
      <c r="DV70" s="1533" t="s">
        <v>25</v>
      </c>
      <c r="DW70" s="1281" t="s">
        <v>25</v>
      </c>
      <c r="DX70" s="1282" t="s">
        <v>25</v>
      </c>
      <c r="DY70" s="1315">
        <v>44044</v>
      </c>
      <c r="DZ70" s="1233">
        <v>77</v>
      </c>
      <c r="EA70" s="1233" t="s">
        <v>21</v>
      </c>
      <c r="EB70" s="1233">
        <v>21461</v>
      </c>
      <c r="EC70" s="1233">
        <v>12108</v>
      </c>
      <c r="ED70" s="1233">
        <v>9353</v>
      </c>
      <c r="EE70" s="1233">
        <v>1506</v>
      </c>
      <c r="EF70" s="1233" t="s">
        <v>21</v>
      </c>
      <c r="EG70" s="1233" t="s">
        <v>21</v>
      </c>
      <c r="EH70" s="1233">
        <v>556676</v>
      </c>
      <c r="EI70" s="1233">
        <v>330355</v>
      </c>
      <c r="EJ70" s="1233">
        <v>144222</v>
      </c>
      <c r="EK70" s="1233">
        <v>2007385</v>
      </c>
      <c r="EL70" s="1233">
        <v>118171</v>
      </c>
      <c r="EM70" s="1233">
        <v>2763</v>
      </c>
      <c r="EN70" s="1233">
        <v>138</v>
      </c>
      <c r="EO70" s="1233">
        <v>5075</v>
      </c>
      <c r="EP70" s="1284" t="s">
        <v>36</v>
      </c>
      <c r="EQ70" s="1533" t="s">
        <v>25</v>
      </c>
      <c r="ER70" s="1281" t="s">
        <v>25</v>
      </c>
      <c r="ES70" s="1282" t="s">
        <v>25</v>
      </c>
      <c r="ET70" s="1315">
        <v>44044</v>
      </c>
      <c r="EU70" s="1233">
        <v>2219022</v>
      </c>
      <c r="EV70" s="1233">
        <v>20686</v>
      </c>
      <c r="EW70" s="1233">
        <v>1</v>
      </c>
      <c r="EX70" s="1233">
        <v>17</v>
      </c>
      <c r="EY70" s="1233">
        <v>6800</v>
      </c>
      <c r="EZ70" s="1233" t="s">
        <v>21</v>
      </c>
      <c r="FA70" s="1233">
        <v>17222</v>
      </c>
      <c r="FB70" s="1233" t="s">
        <v>21</v>
      </c>
      <c r="FC70" s="1233" t="s">
        <v>21</v>
      </c>
      <c r="FD70" s="1233">
        <v>2172150</v>
      </c>
      <c r="FE70" s="1233">
        <v>2590690</v>
      </c>
      <c r="FF70" s="1233">
        <v>14205</v>
      </c>
      <c r="FG70" s="1233">
        <v>9417</v>
      </c>
      <c r="FH70" s="1233">
        <v>140602</v>
      </c>
      <c r="FI70" s="1233">
        <v>1244456</v>
      </c>
      <c r="FJ70" s="1233">
        <v>24848</v>
      </c>
      <c r="FK70" s="1284" t="s">
        <v>36</v>
      </c>
      <c r="FL70" s="1533" t="s">
        <v>25</v>
      </c>
      <c r="FM70" s="1269"/>
    </row>
    <row r="71" spans="1:169" ht="14.25" customHeight="1">
      <c r="A71" s="1281" t="s">
        <v>25</v>
      </c>
      <c r="B71" s="1282" t="s">
        <v>25</v>
      </c>
      <c r="C71" s="1315">
        <v>44075</v>
      </c>
      <c r="D71" s="1233">
        <v>958990</v>
      </c>
      <c r="E71" s="1233">
        <v>1895721</v>
      </c>
      <c r="F71" s="1233">
        <v>9944</v>
      </c>
      <c r="G71" s="1233">
        <v>704018</v>
      </c>
      <c r="H71" s="1233">
        <v>5104112</v>
      </c>
      <c r="I71" s="1233">
        <v>313387</v>
      </c>
      <c r="J71" s="1233">
        <v>80</v>
      </c>
      <c r="K71" s="1233">
        <v>1520</v>
      </c>
      <c r="L71" s="1233">
        <v>27396</v>
      </c>
      <c r="M71" s="1233">
        <v>153260</v>
      </c>
      <c r="N71" s="1233">
        <v>167454</v>
      </c>
      <c r="O71" s="1233">
        <v>682767</v>
      </c>
      <c r="P71" s="1233">
        <v>2640</v>
      </c>
      <c r="Q71" s="1233">
        <v>168</v>
      </c>
      <c r="R71" s="1233">
        <v>15172</v>
      </c>
      <c r="S71" s="1233" t="s">
        <v>21</v>
      </c>
      <c r="T71" s="1284" t="s">
        <v>37</v>
      </c>
      <c r="U71" s="1533" t="s">
        <v>25</v>
      </c>
      <c r="V71" s="1281" t="s">
        <v>25</v>
      </c>
      <c r="W71" s="1282" t="s">
        <v>25</v>
      </c>
      <c r="X71" s="1315">
        <v>44075</v>
      </c>
      <c r="Y71" s="60">
        <v>1580</v>
      </c>
      <c r="Z71" s="1233" t="s">
        <v>21</v>
      </c>
      <c r="AA71" s="1233">
        <v>4254975</v>
      </c>
      <c r="AB71" s="1233">
        <v>5606144</v>
      </c>
      <c r="AC71" s="1233">
        <v>266035</v>
      </c>
      <c r="AD71" s="1233">
        <v>13</v>
      </c>
      <c r="AE71" s="1233" t="s">
        <v>21</v>
      </c>
      <c r="AF71" s="1233" t="s">
        <v>21</v>
      </c>
      <c r="AG71" s="1233" t="s">
        <v>21</v>
      </c>
      <c r="AH71" s="1233" t="s">
        <v>21</v>
      </c>
      <c r="AI71" s="1233">
        <v>17</v>
      </c>
      <c r="AJ71" s="1233" t="s">
        <v>21</v>
      </c>
      <c r="AK71" s="1233">
        <v>237118</v>
      </c>
      <c r="AL71" s="1233" t="s">
        <v>21</v>
      </c>
      <c r="AM71" s="1233">
        <v>67461</v>
      </c>
      <c r="AN71" s="1233">
        <v>239792</v>
      </c>
      <c r="AO71" s="1284" t="s">
        <v>37</v>
      </c>
      <c r="AP71" s="1533" t="s">
        <v>25</v>
      </c>
      <c r="AQ71" s="1281" t="s">
        <v>25</v>
      </c>
      <c r="AR71" s="1282" t="s">
        <v>25</v>
      </c>
      <c r="AS71" s="1315">
        <v>44075</v>
      </c>
      <c r="AT71" s="60">
        <v>2025865</v>
      </c>
      <c r="AU71" s="1233">
        <v>226818</v>
      </c>
      <c r="AV71" s="1233">
        <v>559070</v>
      </c>
      <c r="AW71" s="1233">
        <v>1603362</v>
      </c>
      <c r="AX71" s="1233">
        <v>73296</v>
      </c>
      <c r="AY71" s="1233">
        <v>1783508</v>
      </c>
      <c r="AZ71" s="1233">
        <v>69770</v>
      </c>
      <c r="BA71" s="1233">
        <v>26</v>
      </c>
      <c r="BB71" s="1233">
        <v>3066</v>
      </c>
      <c r="BC71" s="1233">
        <v>3357</v>
      </c>
      <c r="BD71" s="1233">
        <v>268303</v>
      </c>
      <c r="BE71" s="1233">
        <v>984</v>
      </c>
      <c r="BF71" s="1233" t="s">
        <v>21</v>
      </c>
      <c r="BG71" s="1233">
        <v>364738</v>
      </c>
      <c r="BH71" s="1233">
        <v>294771</v>
      </c>
      <c r="BI71" s="1233">
        <v>34674</v>
      </c>
      <c r="BJ71" s="1284" t="s">
        <v>37</v>
      </c>
      <c r="BK71" s="1533" t="s">
        <v>25</v>
      </c>
      <c r="BL71" s="1281" t="s">
        <v>25</v>
      </c>
      <c r="BM71" s="1282" t="s">
        <v>25</v>
      </c>
      <c r="BN71" s="1315">
        <v>44075</v>
      </c>
      <c r="BO71" s="60">
        <v>4796</v>
      </c>
      <c r="BP71" s="1233" t="s">
        <v>21</v>
      </c>
      <c r="BQ71" s="1714" t="s">
        <v>21</v>
      </c>
      <c r="BR71" s="1714">
        <v>33</v>
      </c>
      <c r="BS71" s="1233">
        <v>123924</v>
      </c>
      <c r="BT71" s="1233" t="s">
        <v>21</v>
      </c>
      <c r="BU71" s="1233">
        <v>35555</v>
      </c>
      <c r="BV71" s="1233">
        <v>13727</v>
      </c>
      <c r="BW71" s="1233">
        <v>23959</v>
      </c>
      <c r="BX71" s="1233">
        <v>280</v>
      </c>
      <c r="BY71" s="1233">
        <v>212</v>
      </c>
      <c r="BZ71" s="1233">
        <v>236</v>
      </c>
      <c r="CA71" s="1233">
        <v>439</v>
      </c>
      <c r="CB71" s="1233">
        <v>6914</v>
      </c>
      <c r="CC71" s="1233">
        <v>7534</v>
      </c>
      <c r="CD71" s="1233">
        <v>365636</v>
      </c>
      <c r="CE71" s="1284" t="s">
        <v>37</v>
      </c>
      <c r="CF71" s="1533" t="s">
        <v>25</v>
      </c>
      <c r="CG71" s="1281" t="s">
        <v>25</v>
      </c>
      <c r="CH71" s="1282" t="s">
        <v>25</v>
      </c>
      <c r="CI71" s="1315">
        <v>44075</v>
      </c>
      <c r="CJ71" s="60">
        <v>1759</v>
      </c>
      <c r="CK71" s="1233">
        <v>731</v>
      </c>
      <c r="CL71" s="1233">
        <v>1</v>
      </c>
      <c r="CM71" s="1233">
        <v>959</v>
      </c>
      <c r="CN71" s="1233">
        <v>815</v>
      </c>
      <c r="CO71" s="1233">
        <v>144</v>
      </c>
      <c r="CP71" s="1233" t="s">
        <v>21</v>
      </c>
      <c r="CQ71" s="1233">
        <v>39</v>
      </c>
      <c r="CR71" s="1233" t="s">
        <v>21</v>
      </c>
      <c r="CS71" s="1233" t="s">
        <v>21</v>
      </c>
      <c r="CT71" s="1233">
        <v>33</v>
      </c>
      <c r="CU71" s="1233">
        <v>28478</v>
      </c>
      <c r="CV71" s="1233">
        <v>4195</v>
      </c>
      <c r="CW71" s="1233">
        <v>10479</v>
      </c>
      <c r="CX71" s="1233">
        <v>1301</v>
      </c>
      <c r="CY71" s="1233">
        <v>54</v>
      </c>
      <c r="CZ71" s="1284" t="s">
        <v>37</v>
      </c>
      <c r="DA71" s="1533" t="s">
        <v>25</v>
      </c>
      <c r="DB71" s="1281" t="s">
        <v>25</v>
      </c>
      <c r="DC71" s="1282" t="s">
        <v>25</v>
      </c>
      <c r="DD71" s="1315">
        <v>44075</v>
      </c>
      <c r="DE71" s="60">
        <v>4546</v>
      </c>
      <c r="DF71" s="1233">
        <v>2186</v>
      </c>
      <c r="DG71" s="1233" t="s">
        <v>21</v>
      </c>
      <c r="DH71" s="1233">
        <v>765</v>
      </c>
      <c r="DI71" s="1233">
        <v>12</v>
      </c>
      <c r="DJ71" s="1233">
        <v>453</v>
      </c>
      <c r="DK71" s="1233">
        <v>449</v>
      </c>
      <c r="DL71" s="1233">
        <v>4</v>
      </c>
      <c r="DM71" s="1233">
        <v>755</v>
      </c>
      <c r="DN71" s="1233" t="s">
        <v>21</v>
      </c>
      <c r="DO71" s="1233" t="s">
        <v>21</v>
      </c>
      <c r="DP71" s="1233">
        <v>733</v>
      </c>
      <c r="DQ71" s="1233">
        <v>3</v>
      </c>
      <c r="DR71" s="1233">
        <v>36</v>
      </c>
      <c r="DS71" s="1233">
        <v>123</v>
      </c>
      <c r="DT71" s="1233">
        <v>418</v>
      </c>
      <c r="DU71" s="1284" t="s">
        <v>37</v>
      </c>
      <c r="DV71" s="1533" t="s">
        <v>25</v>
      </c>
      <c r="DW71" s="1281" t="s">
        <v>25</v>
      </c>
      <c r="DX71" s="1282" t="s">
        <v>25</v>
      </c>
      <c r="DY71" s="1315">
        <v>44075</v>
      </c>
      <c r="DZ71" s="1233">
        <v>117</v>
      </c>
      <c r="EA71" s="1233" t="s">
        <v>21</v>
      </c>
      <c r="EB71" s="1233">
        <v>25494</v>
      </c>
      <c r="EC71" s="1233">
        <v>14078</v>
      </c>
      <c r="ED71" s="1233">
        <v>11416</v>
      </c>
      <c r="EE71" s="1233">
        <v>2318</v>
      </c>
      <c r="EF71" s="1233" t="s">
        <v>21</v>
      </c>
      <c r="EG71" s="1233" t="s">
        <v>21</v>
      </c>
      <c r="EH71" s="1233">
        <v>496282</v>
      </c>
      <c r="EI71" s="1233">
        <v>265203</v>
      </c>
      <c r="EJ71" s="1233">
        <v>128925</v>
      </c>
      <c r="EK71" s="1233">
        <v>1902510</v>
      </c>
      <c r="EL71" s="1233">
        <v>112117</v>
      </c>
      <c r="EM71" s="1233">
        <v>80</v>
      </c>
      <c r="EN71" s="1233">
        <v>164</v>
      </c>
      <c r="EO71" s="1233">
        <v>5227</v>
      </c>
      <c r="EP71" s="1284" t="s">
        <v>37</v>
      </c>
      <c r="EQ71" s="1533" t="s">
        <v>25</v>
      </c>
      <c r="ER71" s="1281" t="s">
        <v>25</v>
      </c>
      <c r="ES71" s="1282" t="s">
        <v>25</v>
      </c>
      <c r="ET71" s="1315">
        <v>44075</v>
      </c>
      <c r="EU71" s="1233">
        <v>2115940</v>
      </c>
      <c r="EV71" s="1233">
        <v>17270</v>
      </c>
      <c r="EW71" s="1233">
        <v>1</v>
      </c>
      <c r="EX71" s="1233">
        <v>18</v>
      </c>
      <c r="EY71" s="1233">
        <v>5867</v>
      </c>
      <c r="EZ71" s="1233" t="s">
        <v>21</v>
      </c>
      <c r="FA71" s="1233">
        <v>14107</v>
      </c>
      <c r="FB71" s="1233" t="s">
        <v>21</v>
      </c>
      <c r="FC71" s="1233" t="s">
        <v>21</v>
      </c>
      <c r="FD71" s="1233">
        <v>2072382</v>
      </c>
      <c r="FE71" s="1233">
        <v>2473097</v>
      </c>
      <c r="FF71" s="1233">
        <v>12862</v>
      </c>
      <c r="FG71" s="1233">
        <v>9944</v>
      </c>
      <c r="FH71" s="1233">
        <v>139277</v>
      </c>
      <c r="FI71" s="1233">
        <v>1141269</v>
      </c>
      <c r="FJ71" s="1233">
        <v>25926</v>
      </c>
      <c r="FK71" s="1284" t="s">
        <v>37</v>
      </c>
      <c r="FL71" s="1533" t="s">
        <v>25</v>
      </c>
      <c r="FM71" s="1269"/>
    </row>
    <row r="72" spans="1:169" ht="14.25" customHeight="1">
      <c r="A72" s="1281" t="s">
        <v>25</v>
      </c>
      <c r="B72" s="1282" t="s">
        <v>25</v>
      </c>
      <c r="C72" s="1315">
        <v>44105</v>
      </c>
      <c r="D72" s="1233">
        <v>1026754</v>
      </c>
      <c r="E72" s="1233">
        <v>2091982</v>
      </c>
      <c r="F72" s="1233">
        <v>10442</v>
      </c>
      <c r="G72" s="1233">
        <v>746857</v>
      </c>
      <c r="H72" s="1233">
        <v>5592246</v>
      </c>
      <c r="I72" s="1233">
        <v>322531</v>
      </c>
      <c r="J72" s="1233">
        <v>4669</v>
      </c>
      <c r="K72" s="1233">
        <v>2011</v>
      </c>
      <c r="L72" s="1233">
        <v>29170</v>
      </c>
      <c r="M72" s="1233">
        <v>161889</v>
      </c>
      <c r="N72" s="1233">
        <v>176789</v>
      </c>
      <c r="O72" s="1233">
        <v>738343</v>
      </c>
      <c r="P72" s="1233">
        <v>2058</v>
      </c>
      <c r="Q72" s="1233">
        <v>713</v>
      </c>
      <c r="R72" s="1233">
        <v>17721</v>
      </c>
      <c r="S72" s="1233" t="s">
        <v>21</v>
      </c>
      <c r="T72" s="1284" t="s">
        <v>38</v>
      </c>
      <c r="U72" s="1533" t="s">
        <v>25</v>
      </c>
      <c r="V72" s="1281" t="s">
        <v>25</v>
      </c>
      <c r="W72" s="1282" t="s">
        <v>25</v>
      </c>
      <c r="X72" s="1315">
        <v>44105</v>
      </c>
      <c r="Y72" s="60">
        <v>2522</v>
      </c>
      <c r="Z72" s="1233" t="s">
        <v>21</v>
      </c>
      <c r="AA72" s="1233">
        <v>4556737</v>
      </c>
      <c r="AB72" s="1233">
        <v>5943775</v>
      </c>
      <c r="AC72" s="1233">
        <v>312175</v>
      </c>
      <c r="AD72" s="1233">
        <v>56</v>
      </c>
      <c r="AE72" s="1233" t="s">
        <v>21</v>
      </c>
      <c r="AF72" s="1233" t="s">
        <v>21</v>
      </c>
      <c r="AG72" s="1233" t="s">
        <v>21</v>
      </c>
      <c r="AH72" s="1233" t="s">
        <v>21</v>
      </c>
      <c r="AI72" s="1233">
        <v>72</v>
      </c>
      <c r="AJ72" s="1233" t="s">
        <v>21</v>
      </c>
      <c r="AK72" s="1233">
        <v>280309</v>
      </c>
      <c r="AL72" s="1233" t="s">
        <v>21</v>
      </c>
      <c r="AM72" s="1233">
        <v>78512</v>
      </c>
      <c r="AN72" s="1233">
        <v>284851</v>
      </c>
      <c r="AO72" s="1284" t="s">
        <v>38</v>
      </c>
      <c r="AP72" s="1533" t="s">
        <v>25</v>
      </c>
      <c r="AQ72" s="1281" t="s">
        <v>25</v>
      </c>
      <c r="AR72" s="1282" t="s">
        <v>25</v>
      </c>
      <c r="AS72" s="1315">
        <v>44105</v>
      </c>
      <c r="AT72" s="60">
        <v>2227919</v>
      </c>
      <c r="AU72" s="1233">
        <v>242265</v>
      </c>
      <c r="AV72" s="1233">
        <v>651595</v>
      </c>
      <c r="AW72" s="1233">
        <v>1739916</v>
      </c>
      <c r="AX72" s="1233">
        <v>78576</v>
      </c>
      <c r="AY72" s="1233">
        <v>1926358</v>
      </c>
      <c r="AZ72" s="1233">
        <v>81747</v>
      </c>
      <c r="BA72" s="1233">
        <v>16</v>
      </c>
      <c r="BB72" s="1233">
        <v>4462</v>
      </c>
      <c r="BC72" s="1233">
        <v>4886</v>
      </c>
      <c r="BD72" s="1233">
        <v>294566</v>
      </c>
      <c r="BE72" s="1233">
        <v>1969</v>
      </c>
      <c r="BF72" s="1233" t="s">
        <v>21</v>
      </c>
      <c r="BG72" s="1233">
        <v>396816</v>
      </c>
      <c r="BH72" s="1233">
        <v>285897</v>
      </c>
      <c r="BI72" s="1233">
        <v>51733</v>
      </c>
      <c r="BJ72" s="1284" t="s">
        <v>38</v>
      </c>
      <c r="BK72" s="1533" t="s">
        <v>25</v>
      </c>
      <c r="BL72" s="1281" t="s">
        <v>25</v>
      </c>
      <c r="BM72" s="1282" t="s">
        <v>25</v>
      </c>
      <c r="BN72" s="1315">
        <v>44105</v>
      </c>
      <c r="BO72" s="60">
        <v>5264</v>
      </c>
      <c r="BP72" s="1233" t="s">
        <v>21</v>
      </c>
      <c r="BQ72" s="1714" t="s">
        <v>21</v>
      </c>
      <c r="BR72" s="1714">
        <v>33</v>
      </c>
      <c r="BS72" s="1233">
        <v>128381</v>
      </c>
      <c r="BT72" s="1233" t="s">
        <v>21</v>
      </c>
      <c r="BU72" s="1233">
        <v>29999</v>
      </c>
      <c r="BV72" s="1233">
        <v>15433</v>
      </c>
      <c r="BW72" s="1233">
        <v>27025</v>
      </c>
      <c r="BX72" s="1233">
        <v>229</v>
      </c>
      <c r="BY72" s="1233">
        <v>225</v>
      </c>
      <c r="BZ72" s="1233">
        <v>251</v>
      </c>
      <c r="CA72" s="1233">
        <v>455</v>
      </c>
      <c r="CB72" s="1233">
        <v>6841</v>
      </c>
      <c r="CC72" s="1233">
        <v>7454</v>
      </c>
      <c r="CD72" s="1233">
        <v>391680</v>
      </c>
      <c r="CE72" s="1284" t="s">
        <v>38</v>
      </c>
      <c r="CF72" s="1533" t="s">
        <v>25</v>
      </c>
      <c r="CG72" s="1281" t="s">
        <v>25</v>
      </c>
      <c r="CH72" s="1282" t="s">
        <v>25</v>
      </c>
      <c r="CI72" s="1315">
        <v>44105</v>
      </c>
      <c r="CJ72" s="60">
        <v>1826</v>
      </c>
      <c r="CK72" s="1233">
        <v>754</v>
      </c>
      <c r="CL72" s="1233">
        <v>1</v>
      </c>
      <c r="CM72" s="1233">
        <v>1006</v>
      </c>
      <c r="CN72" s="1233">
        <v>862</v>
      </c>
      <c r="CO72" s="1233">
        <v>144</v>
      </c>
      <c r="CP72" s="1233" t="s">
        <v>21</v>
      </c>
      <c r="CQ72" s="1233">
        <v>37</v>
      </c>
      <c r="CR72" s="1233" t="s">
        <v>21</v>
      </c>
      <c r="CS72" s="1233" t="s">
        <v>21</v>
      </c>
      <c r="CT72" s="1233">
        <v>33</v>
      </c>
      <c r="CU72" s="1233">
        <v>30857</v>
      </c>
      <c r="CV72" s="1233">
        <v>4096</v>
      </c>
      <c r="CW72" s="1233">
        <v>12191</v>
      </c>
      <c r="CX72" s="1233">
        <v>1303</v>
      </c>
      <c r="CY72" s="1233">
        <v>57</v>
      </c>
      <c r="CZ72" s="1284" t="s">
        <v>38</v>
      </c>
      <c r="DA72" s="1533" t="s">
        <v>25</v>
      </c>
      <c r="DB72" s="1281" t="s">
        <v>25</v>
      </c>
      <c r="DC72" s="1282" t="s">
        <v>25</v>
      </c>
      <c r="DD72" s="1315">
        <v>44105</v>
      </c>
      <c r="DE72" s="60">
        <v>4685</v>
      </c>
      <c r="DF72" s="1233">
        <v>2263</v>
      </c>
      <c r="DG72" s="1233" t="s">
        <v>21</v>
      </c>
      <c r="DH72" s="1233">
        <v>820</v>
      </c>
      <c r="DI72" s="1233">
        <v>11</v>
      </c>
      <c r="DJ72" s="1233">
        <v>476</v>
      </c>
      <c r="DK72" s="1233">
        <v>472</v>
      </c>
      <c r="DL72" s="1233">
        <v>4</v>
      </c>
      <c r="DM72" s="1233">
        <v>757</v>
      </c>
      <c r="DN72" s="1233" t="s">
        <v>21</v>
      </c>
      <c r="DO72" s="1233" t="s">
        <v>21</v>
      </c>
      <c r="DP72" s="1233">
        <v>806</v>
      </c>
      <c r="DQ72" s="1233">
        <v>4</v>
      </c>
      <c r="DR72" s="1233">
        <v>36</v>
      </c>
      <c r="DS72" s="1233">
        <v>148</v>
      </c>
      <c r="DT72" s="1233">
        <v>446</v>
      </c>
      <c r="DU72" s="1284" t="s">
        <v>38</v>
      </c>
      <c r="DV72" s="1533" t="s">
        <v>25</v>
      </c>
      <c r="DW72" s="1281" t="s">
        <v>25</v>
      </c>
      <c r="DX72" s="1282" t="s">
        <v>25</v>
      </c>
      <c r="DY72" s="1315">
        <v>44105</v>
      </c>
      <c r="DZ72" s="1233">
        <v>135</v>
      </c>
      <c r="EA72" s="1233" t="s">
        <v>21</v>
      </c>
      <c r="EB72" s="1233">
        <v>17651</v>
      </c>
      <c r="EC72" s="1233">
        <v>7593</v>
      </c>
      <c r="ED72" s="1233">
        <v>10058</v>
      </c>
      <c r="EE72" s="1233">
        <v>9507</v>
      </c>
      <c r="EF72" s="1233" t="s">
        <v>21</v>
      </c>
      <c r="EG72" s="1233" t="s">
        <v>21</v>
      </c>
      <c r="EH72" s="1233">
        <v>493319</v>
      </c>
      <c r="EI72" s="1233">
        <v>225876</v>
      </c>
      <c r="EJ72" s="1233">
        <v>135214</v>
      </c>
      <c r="EK72" s="1233">
        <v>2169017</v>
      </c>
      <c r="EL72" s="1233">
        <v>99454</v>
      </c>
      <c r="EM72" s="1233">
        <v>4669</v>
      </c>
      <c r="EN72" s="1233">
        <v>185</v>
      </c>
      <c r="EO72" s="1233">
        <v>4626</v>
      </c>
      <c r="EP72" s="1284" t="s">
        <v>38</v>
      </c>
      <c r="EQ72" s="1533" t="s">
        <v>25</v>
      </c>
      <c r="ER72" s="1281" t="s">
        <v>25</v>
      </c>
      <c r="ES72" s="1282" t="s">
        <v>25</v>
      </c>
      <c r="ET72" s="1315">
        <v>44105</v>
      </c>
      <c r="EU72" s="1233">
        <v>2279203</v>
      </c>
      <c r="EV72" s="1233">
        <v>14831</v>
      </c>
      <c r="EW72" s="1233">
        <v>1</v>
      </c>
      <c r="EX72" s="1233">
        <v>17</v>
      </c>
      <c r="EY72" s="1233">
        <v>6302</v>
      </c>
      <c r="EZ72" s="1233" t="s">
        <v>21</v>
      </c>
      <c r="FA72" s="1233">
        <v>10342</v>
      </c>
      <c r="FB72" s="1233" t="s">
        <v>21</v>
      </c>
      <c r="FC72" s="1233" t="s">
        <v>21</v>
      </c>
      <c r="FD72" s="1233">
        <v>2234988</v>
      </c>
      <c r="FE72" s="1233">
        <v>2667902</v>
      </c>
      <c r="FF72" s="1233">
        <v>16759</v>
      </c>
      <c r="FG72" s="1233">
        <v>10442</v>
      </c>
      <c r="FH72" s="1233">
        <v>146777</v>
      </c>
      <c r="FI72" s="1233">
        <v>1217449</v>
      </c>
      <c r="FJ72" s="1233">
        <v>30061</v>
      </c>
      <c r="FK72" s="1284" t="s">
        <v>38</v>
      </c>
      <c r="FL72" s="1533" t="s">
        <v>25</v>
      </c>
      <c r="FM72" s="1269"/>
    </row>
    <row r="73" spans="1:169" ht="14.25" customHeight="1">
      <c r="A73" s="1281" t="s">
        <v>25</v>
      </c>
      <c r="B73" s="1282" t="s">
        <v>25</v>
      </c>
      <c r="C73" s="1315">
        <v>44136</v>
      </c>
      <c r="D73" s="1233">
        <v>1104065</v>
      </c>
      <c r="E73" s="1233">
        <v>2062702</v>
      </c>
      <c r="F73" s="1233">
        <v>7825</v>
      </c>
      <c r="G73" s="1233">
        <v>755053</v>
      </c>
      <c r="H73" s="1233">
        <v>5529766</v>
      </c>
      <c r="I73" s="1233">
        <v>353189</v>
      </c>
      <c r="J73" s="1233">
        <v>7289</v>
      </c>
      <c r="K73" s="1233">
        <v>1947</v>
      </c>
      <c r="L73" s="1233">
        <v>27786</v>
      </c>
      <c r="M73" s="1233">
        <v>154800</v>
      </c>
      <c r="N73" s="1233">
        <v>169083</v>
      </c>
      <c r="O73" s="1233">
        <v>753615</v>
      </c>
      <c r="P73" s="1233">
        <v>3391</v>
      </c>
      <c r="Q73" s="1233">
        <v>783</v>
      </c>
      <c r="R73" s="1233">
        <v>17847</v>
      </c>
      <c r="S73" s="1233" t="s">
        <v>21</v>
      </c>
      <c r="T73" s="1284" t="s">
        <v>39</v>
      </c>
      <c r="U73" s="1533" t="s">
        <v>25</v>
      </c>
      <c r="V73" s="1281" t="s">
        <v>25</v>
      </c>
      <c r="W73" s="1282" t="s">
        <v>25</v>
      </c>
      <c r="X73" s="1315">
        <v>44136</v>
      </c>
      <c r="Y73" s="60">
        <v>3365</v>
      </c>
      <c r="Z73" s="1233" t="s">
        <v>21</v>
      </c>
      <c r="AA73" s="1233">
        <v>4567679</v>
      </c>
      <c r="AB73" s="1233">
        <v>5642597</v>
      </c>
      <c r="AC73" s="1233">
        <v>307879</v>
      </c>
      <c r="AD73" s="1233">
        <v>55</v>
      </c>
      <c r="AE73" s="1233" t="s">
        <v>21</v>
      </c>
      <c r="AF73" s="1233" t="s">
        <v>21</v>
      </c>
      <c r="AG73" s="1233" t="s">
        <v>21</v>
      </c>
      <c r="AH73" s="1233" t="s">
        <v>21</v>
      </c>
      <c r="AI73" s="1233">
        <v>71</v>
      </c>
      <c r="AJ73" s="1233" t="s">
        <v>21</v>
      </c>
      <c r="AK73" s="1233">
        <v>276997</v>
      </c>
      <c r="AL73" s="1233" t="s">
        <v>21</v>
      </c>
      <c r="AM73" s="1233">
        <v>91990</v>
      </c>
      <c r="AN73" s="1233">
        <v>270418</v>
      </c>
      <c r="AO73" s="1284" t="s">
        <v>39</v>
      </c>
      <c r="AP73" s="1533" t="s">
        <v>25</v>
      </c>
      <c r="AQ73" s="1281" t="s">
        <v>25</v>
      </c>
      <c r="AR73" s="1282" t="s">
        <v>25</v>
      </c>
      <c r="AS73" s="1315">
        <v>44136</v>
      </c>
      <c r="AT73" s="60">
        <v>2241646</v>
      </c>
      <c r="AU73" s="1233">
        <v>232477</v>
      </c>
      <c r="AV73" s="1233">
        <v>696368</v>
      </c>
      <c r="AW73" s="1233">
        <v>1725025</v>
      </c>
      <c r="AX73" s="1233">
        <v>82601</v>
      </c>
      <c r="AY73" s="1233">
        <v>1894503</v>
      </c>
      <c r="AZ73" s="1233">
        <v>89432</v>
      </c>
      <c r="BA73" s="1233">
        <v>158</v>
      </c>
      <c r="BB73" s="1233">
        <v>4026</v>
      </c>
      <c r="BC73" s="1233">
        <v>4409</v>
      </c>
      <c r="BD73" s="1233">
        <v>302129</v>
      </c>
      <c r="BE73" s="1233">
        <v>2661</v>
      </c>
      <c r="BF73" s="1233" t="s">
        <v>21</v>
      </c>
      <c r="BG73" s="1233">
        <v>391549</v>
      </c>
      <c r="BH73" s="1233">
        <v>267458</v>
      </c>
      <c r="BI73" s="1233">
        <v>53792</v>
      </c>
      <c r="BJ73" s="1284" t="s">
        <v>39</v>
      </c>
      <c r="BK73" s="1533" t="s">
        <v>25</v>
      </c>
      <c r="BL73" s="1281" t="s">
        <v>25</v>
      </c>
      <c r="BM73" s="1282" t="s">
        <v>25</v>
      </c>
      <c r="BN73" s="1315">
        <v>44136</v>
      </c>
      <c r="BO73" s="60">
        <v>5172</v>
      </c>
      <c r="BP73" s="1233" t="s">
        <v>21</v>
      </c>
      <c r="BQ73" s="1714" t="s">
        <v>21</v>
      </c>
      <c r="BR73" s="1714">
        <v>33</v>
      </c>
      <c r="BS73" s="1233">
        <v>139827</v>
      </c>
      <c r="BT73" s="1233" t="s">
        <v>21</v>
      </c>
      <c r="BU73" s="1233">
        <v>40318</v>
      </c>
      <c r="BV73" s="1233">
        <v>17832</v>
      </c>
      <c r="BW73" s="1233">
        <v>27910</v>
      </c>
      <c r="BX73" s="1233">
        <v>325</v>
      </c>
      <c r="BY73" s="1233">
        <v>435</v>
      </c>
      <c r="BZ73" s="1233">
        <v>240</v>
      </c>
      <c r="CA73" s="1233">
        <v>383</v>
      </c>
      <c r="CB73" s="1233">
        <v>6851</v>
      </c>
      <c r="CC73" s="1233">
        <v>7460</v>
      </c>
      <c r="CD73" s="1233">
        <v>403457</v>
      </c>
      <c r="CE73" s="1284" t="s">
        <v>39</v>
      </c>
      <c r="CF73" s="1533" t="s">
        <v>25</v>
      </c>
      <c r="CG73" s="1281" t="s">
        <v>25</v>
      </c>
      <c r="CH73" s="1282" t="s">
        <v>25</v>
      </c>
      <c r="CI73" s="1315">
        <v>44136</v>
      </c>
      <c r="CJ73" s="60">
        <v>1753</v>
      </c>
      <c r="CK73" s="1233">
        <v>683</v>
      </c>
      <c r="CL73" s="1233">
        <v>1</v>
      </c>
      <c r="CM73" s="1233">
        <v>1002</v>
      </c>
      <c r="CN73" s="1233">
        <v>858</v>
      </c>
      <c r="CO73" s="1233">
        <v>144</v>
      </c>
      <c r="CP73" s="1233" t="s">
        <v>21</v>
      </c>
      <c r="CQ73" s="1233">
        <v>36</v>
      </c>
      <c r="CR73" s="1233" t="s">
        <v>21</v>
      </c>
      <c r="CS73" s="1233" t="s">
        <v>21</v>
      </c>
      <c r="CT73" s="1233">
        <v>33</v>
      </c>
      <c r="CU73" s="1233">
        <v>31248</v>
      </c>
      <c r="CV73" s="1233">
        <v>4102</v>
      </c>
      <c r="CW73" s="1233">
        <v>11871</v>
      </c>
      <c r="CX73" s="1233">
        <v>1078</v>
      </c>
      <c r="CY73" s="1233">
        <v>58</v>
      </c>
      <c r="CZ73" s="1284" t="s">
        <v>39</v>
      </c>
      <c r="DA73" s="1533" t="s">
        <v>25</v>
      </c>
      <c r="DB73" s="1281" t="s">
        <v>25</v>
      </c>
      <c r="DC73" s="1282" t="s">
        <v>25</v>
      </c>
      <c r="DD73" s="1315">
        <v>44136</v>
      </c>
      <c r="DE73" s="60">
        <v>4582</v>
      </c>
      <c r="DF73" s="1233">
        <v>2181</v>
      </c>
      <c r="DG73" s="1233" t="s">
        <v>21</v>
      </c>
      <c r="DH73" s="1233">
        <v>741</v>
      </c>
      <c r="DI73" s="1233">
        <v>11</v>
      </c>
      <c r="DJ73" s="1233">
        <v>484</v>
      </c>
      <c r="DK73" s="1233">
        <v>480</v>
      </c>
      <c r="DL73" s="1233">
        <v>4</v>
      </c>
      <c r="DM73" s="1233">
        <v>745</v>
      </c>
      <c r="DN73" s="1233" t="s">
        <v>21</v>
      </c>
      <c r="DO73" s="1233" t="s">
        <v>21</v>
      </c>
      <c r="DP73" s="1233">
        <v>837</v>
      </c>
      <c r="DQ73" s="1233">
        <v>2</v>
      </c>
      <c r="DR73" s="1233">
        <v>31</v>
      </c>
      <c r="DS73" s="1233">
        <v>149</v>
      </c>
      <c r="DT73" s="1233">
        <v>481</v>
      </c>
      <c r="DU73" s="1284" t="s">
        <v>39</v>
      </c>
      <c r="DV73" s="1533" t="s">
        <v>25</v>
      </c>
      <c r="DW73" s="1281" t="s">
        <v>25</v>
      </c>
      <c r="DX73" s="1282" t="s">
        <v>25</v>
      </c>
      <c r="DY73" s="1315">
        <v>44136</v>
      </c>
      <c r="DZ73" s="1233">
        <v>141</v>
      </c>
      <c r="EA73" s="1233" t="s">
        <v>21</v>
      </c>
      <c r="EB73" s="1233">
        <v>12672</v>
      </c>
      <c r="EC73" s="1233">
        <v>5495</v>
      </c>
      <c r="ED73" s="1233">
        <v>7177</v>
      </c>
      <c r="EE73" s="1233">
        <v>5652</v>
      </c>
      <c r="EF73" s="1233" t="s">
        <v>21</v>
      </c>
      <c r="EG73" s="1233" t="s">
        <v>21</v>
      </c>
      <c r="EH73" s="1233">
        <v>488456</v>
      </c>
      <c r="EI73" s="1233">
        <v>234547</v>
      </c>
      <c r="EJ73" s="1233">
        <v>128309</v>
      </c>
      <c r="EK73" s="1233">
        <v>2135589</v>
      </c>
      <c r="EL73" s="1233">
        <v>116094</v>
      </c>
      <c r="EM73" s="1233">
        <v>7289</v>
      </c>
      <c r="EN73" s="1233">
        <v>193</v>
      </c>
      <c r="EO73" s="1233">
        <v>4353</v>
      </c>
      <c r="EP73" s="1284" t="s">
        <v>39</v>
      </c>
      <c r="EQ73" s="1533" t="s">
        <v>25</v>
      </c>
      <c r="ER73" s="1281" t="s">
        <v>25</v>
      </c>
      <c r="ES73" s="1282" t="s">
        <v>25</v>
      </c>
      <c r="ET73" s="1315">
        <v>44136</v>
      </c>
      <c r="EU73" s="1233">
        <v>2284191</v>
      </c>
      <c r="EV73" s="1233">
        <v>26617</v>
      </c>
      <c r="EW73" s="1233">
        <v>2</v>
      </c>
      <c r="EX73" s="1233">
        <v>16</v>
      </c>
      <c r="EY73" s="1233">
        <v>6687</v>
      </c>
      <c r="EZ73" s="1233" t="s">
        <v>21</v>
      </c>
      <c r="FA73" s="1233">
        <v>25057</v>
      </c>
      <c r="FB73" s="1233" t="s">
        <v>21</v>
      </c>
      <c r="FC73" s="1233" t="s">
        <v>21</v>
      </c>
      <c r="FD73" s="1233">
        <v>2229314</v>
      </c>
      <c r="FE73" s="1233">
        <v>2665644</v>
      </c>
      <c r="FF73" s="1233">
        <v>15127</v>
      </c>
      <c r="FG73" s="1233">
        <v>7825</v>
      </c>
      <c r="FH73" s="1233">
        <v>149706</v>
      </c>
      <c r="FI73" s="1233">
        <v>1209030</v>
      </c>
      <c r="FJ73" s="1233">
        <v>28624</v>
      </c>
      <c r="FK73" s="1284" t="s">
        <v>39</v>
      </c>
      <c r="FL73" s="1533" t="s">
        <v>25</v>
      </c>
      <c r="FM73" s="1269"/>
    </row>
    <row r="74" spans="1:169" ht="14.25" customHeight="1">
      <c r="A74" s="1295" t="s">
        <v>25</v>
      </c>
      <c r="B74" s="1296" t="s">
        <v>25</v>
      </c>
      <c r="C74" s="1316">
        <v>44166</v>
      </c>
      <c r="D74" s="1232">
        <v>1237298</v>
      </c>
      <c r="E74" s="1232">
        <v>2250180</v>
      </c>
      <c r="F74" s="1232">
        <v>8329</v>
      </c>
      <c r="G74" s="1232">
        <v>797289</v>
      </c>
      <c r="H74" s="1232">
        <v>6076710</v>
      </c>
      <c r="I74" s="1232">
        <v>348752</v>
      </c>
      <c r="J74" s="1232">
        <v>8181</v>
      </c>
      <c r="K74" s="1232">
        <v>1967</v>
      </c>
      <c r="L74" s="1232">
        <v>31402</v>
      </c>
      <c r="M74" s="1232">
        <v>166291</v>
      </c>
      <c r="N74" s="1232">
        <v>181577</v>
      </c>
      <c r="O74" s="1232">
        <v>807049</v>
      </c>
      <c r="P74" s="1232">
        <v>3100</v>
      </c>
      <c r="Q74" s="1232">
        <v>897</v>
      </c>
      <c r="R74" s="1232">
        <v>19428</v>
      </c>
      <c r="S74" s="1232" t="s">
        <v>21</v>
      </c>
      <c r="T74" s="1298" t="s">
        <v>40</v>
      </c>
      <c r="U74" s="1537" t="s">
        <v>25</v>
      </c>
      <c r="V74" s="1295" t="s">
        <v>25</v>
      </c>
      <c r="W74" s="1296" t="s">
        <v>25</v>
      </c>
      <c r="X74" s="1316">
        <v>44166</v>
      </c>
      <c r="Y74" s="74">
        <v>3374</v>
      </c>
      <c r="Z74" s="1232" t="s">
        <v>21</v>
      </c>
      <c r="AA74" s="1232">
        <v>4726711</v>
      </c>
      <c r="AB74" s="1232">
        <v>6266322</v>
      </c>
      <c r="AC74" s="1232">
        <v>327269</v>
      </c>
      <c r="AD74" s="1232">
        <v>69</v>
      </c>
      <c r="AE74" s="1232" t="s">
        <v>21</v>
      </c>
      <c r="AF74" s="1232" t="s">
        <v>21</v>
      </c>
      <c r="AG74" s="1232" t="s">
        <v>21</v>
      </c>
      <c r="AH74" s="1232" t="s">
        <v>21</v>
      </c>
      <c r="AI74" s="1232">
        <v>89</v>
      </c>
      <c r="AJ74" s="1232" t="s">
        <v>21</v>
      </c>
      <c r="AK74" s="1232">
        <v>293184</v>
      </c>
      <c r="AL74" s="1232" t="s">
        <v>21</v>
      </c>
      <c r="AM74" s="1232">
        <v>101804</v>
      </c>
      <c r="AN74" s="1232">
        <v>279886</v>
      </c>
      <c r="AO74" s="1298" t="s">
        <v>40</v>
      </c>
      <c r="AP74" s="1537" t="s">
        <v>25</v>
      </c>
      <c r="AQ74" s="1295" t="s">
        <v>25</v>
      </c>
      <c r="AR74" s="1296" t="s">
        <v>25</v>
      </c>
      <c r="AS74" s="1316">
        <v>44166</v>
      </c>
      <c r="AT74" s="74">
        <v>2484734</v>
      </c>
      <c r="AU74" s="1233">
        <v>250754</v>
      </c>
      <c r="AV74" s="1232">
        <v>787097</v>
      </c>
      <c r="AW74" s="1232">
        <v>1902287</v>
      </c>
      <c r="AX74" s="1232">
        <v>89700</v>
      </c>
      <c r="AY74" s="1232">
        <v>2136350</v>
      </c>
      <c r="AZ74" s="1232">
        <v>94032</v>
      </c>
      <c r="BA74" s="1232">
        <v>46</v>
      </c>
      <c r="BB74" s="1232">
        <v>3887</v>
      </c>
      <c r="BC74" s="1232">
        <v>4256</v>
      </c>
      <c r="BD74" s="1232">
        <v>348912</v>
      </c>
      <c r="BE74" s="1232">
        <v>2611</v>
      </c>
      <c r="BF74" s="1232" t="s">
        <v>21</v>
      </c>
      <c r="BG74" s="1232">
        <v>409053</v>
      </c>
      <c r="BH74" s="1232">
        <v>276208</v>
      </c>
      <c r="BI74" s="1232">
        <v>58226</v>
      </c>
      <c r="BJ74" s="1298" t="s">
        <v>40</v>
      </c>
      <c r="BK74" s="1537" t="s">
        <v>25</v>
      </c>
      <c r="BL74" s="1295" t="s">
        <v>25</v>
      </c>
      <c r="BM74" s="1296" t="s">
        <v>25</v>
      </c>
      <c r="BN74" s="1316">
        <v>44166</v>
      </c>
      <c r="BO74" s="74">
        <v>5182</v>
      </c>
      <c r="BP74" s="1232" t="s">
        <v>21</v>
      </c>
      <c r="BQ74" s="2280" t="s">
        <v>21</v>
      </c>
      <c r="BR74" s="2280">
        <v>33</v>
      </c>
      <c r="BS74" s="1232">
        <v>136837</v>
      </c>
      <c r="BT74" s="1232" t="s">
        <v>21</v>
      </c>
      <c r="BU74" s="1232">
        <v>31213</v>
      </c>
      <c r="BV74" s="1232">
        <v>15306</v>
      </c>
      <c r="BW74" s="1232">
        <v>31683</v>
      </c>
      <c r="BX74" s="1232">
        <v>575</v>
      </c>
      <c r="BY74" s="1232">
        <v>1856</v>
      </c>
      <c r="BZ74" s="1232">
        <v>218</v>
      </c>
      <c r="CA74" s="1232">
        <v>402</v>
      </c>
      <c r="CB74" s="1232">
        <v>7124</v>
      </c>
      <c r="CC74" s="1232">
        <v>7773</v>
      </c>
      <c r="CD74" s="1232">
        <v>414931</v>
      </c>
      <c r="CE74" s="1298" t="s">
        <v>40</v>
      </c>
      <c r="CF74" s="1537" t="s">
        <v>25</v>
      </c>
      <c r="CG74" s="1295" t="s">
        <v>25</v>
      </c>
      <c r="CH74" s="1296" t="s">
        <v>25</v>
      </c>
      <c r="CI74" s="1316">
        <v>44166</v>
      </c>
      <c r="CJ74" s="74">
        <v>1730</v>
      </c>
      <c r="CK74" s="1232">
        <v>670</v>
      </c>
      <c r="CL74" s="1232">
        <v>1</v>
      </c>
      <c r="CM74" s="1232">
        <v>981</v>
      </c>
      <c r="CN74" s="1232">
        <v>837</v>
      </c>
      <c r="CO74" s="1232">
        <v>144</v>
      </c>
      <c r="CP74" s="1232" t="s">
        <v>21</v>
      </c>
      <c r="CQ74" s="1232">
        <v>44</v>
      </c>
      <c r="CR74" s="1232" t="s">
        <v>21</v>
      </c>
      <c r="CS74" s="1232" t="s">
        <v>21</v>
      </c>
      <c r="CT74" s="1232">
        <v>33</v>
      </c>
      <c r="CU74" s="1232">
        <v>29354</v>
      </c>
      <c r="CV74" s="1232">
        <v>4153</v>
      </c>
      <c r="CW74" s="1232">
        <v>11571</v>
      </c>
      <c r="CX74" s="1232">
        <v>1418</v>
      </c>
      <c r="CY74" s="1232">
        <v>78</v>
      </c>
      <c r="CZ74" s="1298" t="s">
        <v>40</v>
      </c>
      <c r="DA74" s="1537" t="s">
        <v>25</v>
      </c>
      <c r="DB74" s="1295" t="s">
        <v>25</v>
      </c>
      <c r="DC74" s="1296" t="s">
        <v>25</v>
      </c>
      <c r="DD74" s="1316">
        <v>44166</v>
      </c>
      <c r="DE74" s="74">
        <v>4548</v>
      </c>
      <c r="DF74" s="1232">
        <v>2207</v>
      </c>
      <c r="DG74" s="1232" t="s">
        <v>21</v>
      </c>
      <c r="DH74" s="1232">
        <v>787</v>
      </c>
      <c r="DI74" s="1232">
        <v>10</v>
      </c>
      <c r="DJ74" s="1232">
        <v>507</v>
      </c>
      <c r="DK74" s="1232">
        <v>503</v>
      </c>
      <c r="DL74" s="1232">
        <v>4</v>
      </c>
      <c r="DM74" s="1232">
        <v>715</v>
      </c>
      <c r="DN74" s="1232" t="s">
        <v>21</v>
      </c>
      <c r="DO74" s="1232" t="s">
        <v>21</v>
      </c>
      <c r="DP74" s="1232">
        <v>733</v>
      </c>
      <c r="DQ74" s="1232">
        <v>2</v>
      </c>
      <c r="DR74" s="1232">
        <v>31</v>
      </c>
      <c r="DS74" s="1232">
        <v>97</v>
      </c>
      <c r="DT74" s="1232">
        <v>452</v>
      </c>
      <c r="DU74" s="1298" t="s">
        <v>40</v>
      </c>
      <c r="DV74" s="1537" t="s">
        <v>25</v>
      </c>
      <c r="DW74" s="1295" t="s">
        <v>25</v>
      </c>
      <c r="DX74" s="1296" t="s">
        <v>25</v>
      </c>
      <c r="DY74" s="1316">
        <v>44166</v>
      </c>
      <c r="DZ74" s="1232">
        <v>117</v>
      </c>
      <c r="EA74" s="1232" t="s">
        <v>21</v>
      </c>
      <c r="EB74" s="1232">
        <v>13074</v>
      </c>
      <c r="EC74" s="1232">
        <v>4688</v>
      </c>
      <c r="ED74" s="1232">
        <v>8386</v>
      </c>
      <c r="EE74" s="1232">
        <v>3286</v>
      </c>
      <c r="EF74" s="1232" t="s">
        <v>21</v>
      </c>
      <c r="EG74" s="1232" t="s">
        <v>21</v>
      </c>
      <c r="EH74" s="1232">
        <v>539767</v>
      </c>
      <c r="EI74" s="1232">
        <v>277285</v>
      </c>
      <c r="EJ74" s="1232">
        <v>136193</v>
      </c>
      <c r="EK74" s="1232">
        <v>2229114</v>
      </c>
      <c r="EL74" s="1232">
        <v>110826</v>
      </c>
      <c r="EM74" s="1232">
        <v>8181</v>
      </c>
      <c r="EN74" s="1232">
        <v>249</v>
      </c>
      <c r="EO74" s="1232">
        <v>5130</v>
      </c>
      <c r="EP74" s="1298" t="s">
        <v>40</v>
      </c>
      <c r="EQ74" s="1537" t="s">
        <v>25</v>
      </c>
      <c r="ER74" s="1295" t="s">
        <v>25</v>
      </c>
      <c r="ES74" s="1296" t="s">
        <v>25</v>
      </c>
      <c r="ET74" s="1316">
        <v>44166</v>
      </c>
      <c r="EU74" s="1232">
        <v>2446458</v>
      </c>
      <c r="EV74" s="1232">
        <v>27306</v>
      </c>
      <c r="EW74" s="1232">
        <v>2</v>
      </c>
      <c r="EX74" s="1232">
        <v>17</v>
      </c>
      <c r="EY74" s="1232">
        <v>6055</v>
      </c>
      <c r="EZ74" s="1232" t="s">
        <v>21</v>
      </c>
      <c r="FA74" s="1232">
        <v>26833</v>
      </c>
      <c r="FB74" s="1232" t="s">
        <v>21</v>
      </c>
      <c r="FC74" s="1232" t="s">
        <v>21</v>
      </c>
      <c r="FD74" s="1232">
        <v>2388474</v>
      </c>
      <c r="FE74" s="1232">
        <v>2859759</v>
      </c>
      <c r="FF74" s="1232">
        <v>14063</v>
      </c>
      <c r="FG74" s="1232">
        <v>8329</v>
      </c>
      <c r="FH74" s="1232">
        <v>149196</v>
      </c>
      <c r="FI74" s="1232">
        <v>1338738</v>
      </c>
      <c r="FJ74" s="1232">
        <v>33157</v>
      </c>
      <c r="FK74" s="1298" t="s">
        <v>40</v>
      </c>
      <c r="FL74" s="1537" t="s">
        <v>25</v>
      </c>
      <c r="FM74" s="1269"/>
    </row>
    <row r="75" spans="1:169" ht="15.75" customHeight="1">
      <c r="A75" s="1260"/>
      <c r="B75" s="1260"/>
      <c r="C75" s="1260"/>
      <c r="D75" s="1543"/>
      <c r="E75" s="1543"/>
      <c r="F75" s="1543"/>
      <c r="G75" s="1543"/>
      <c r="H75" s="1543"/>
      <c r="I75" s="1543"/>
      <c r="J75" s="1543"/>
      <c r="K75" s="1543"/>
      <c r="L75" s="1543"/>
      <c r="M75" s="1543"/>
      <c r="N75" s="1543"/>
      <c r="O75" s="1543"/>
      <c r="P75" s="1543"/>
      <c r="Q75" s="1543"/>
      <c r="R75" s="1543"/>
      <c r="S75" s="1543"/>
      <c r="T75" s="1322"/>
      <c r="U75" s="1322"/>
      <c r="V75" s="1543"/>
      <c r="W75" s="1543"/>
      <c r="X75" s="1543"/>
      <c r="Y75" s="1543"/>
      <c r="Z75" s="1543"/>
      <c r="AA75" s="1543"/>
      <c r="AB75" s="1543"/>
      <c r="AC75" s="1543"/>
      <c r="AD75" s="2267"/>
      <c r="AE75" s="1543"/>
      <c r="AF75" s="1543"/>
      <c r="AG75" s="1543"/>
      <c r="AH75" s="1543"/>
      <c r="AI75" s="1543"/>
      <c r="AJ75" s="1543"/>
      <c r="AK75" s="1543"/>
      <c r="AL75" s="1543"/>
      <c r="AM75" s="1543"/>
      <c r="AN75" s="1543"/>
      <c r="AO75" s="1322"/>
      <c r="AP75" s="1322"/>
      <c r="AQ75" s="1543"/>
      <c r="AR75" s="1543"/>
      <c r="AS75" s="1543"/>
      <c r="AT75" s="1543"/>
      <c r="AU75" s="2268"/>
      <c r="AV75" s="1543"/>
      <c r="AW75" s="1543"/>
      <c r="AX75" s="1543"/>
      <c r="AY75" s="1543"/>
      <c r="AZ75" s="1543"/>
      <c r="BA75" s="1543"/>
      <c r="BB75" s="1543"/>
      <c r="BC75" s="1543"/>
      <c r="BD75" s="1543"/>
      <c r="BE75" s="1543"/>
      <c r="BF75" s="1543"/>
      <c r="BG75" s="1543"/>
      <c r="BH75" s="1543"/>
      <c r="BI75" s="2268"/>
      <c r="BJ75" s="1322"/>
      <c r="BK75" s="1322"/>
      <c r="BL75" s="1543"/>
      <c r="BM75" s="1543"/>
      <c r="BN75" s="1543"/>
      <c r="BO75" s="1543"/>
      <c r="BP75" s="1543"/>
      <c r="BQ75" s="1543"/>
      <c r="BR75" s="1543"/>
      <c r="BS75" s="1543"/>
      <c r="BT75" s="1543"/>
      <c r="BU75" s="1543"/>
      <c r="BV75" s="1543"/>
      <c r="BW75" s="1543"/>
      <c r="BX75" s="1543"/>
      <c r="BY75" s="1543"/>
      <c r="BZ75" s="1543"/>
      <c r="CA75" s="1543"/>
      <c r="CB75" s="2268"/>
      <c r="CC75" s="2268"/>
      <c r="CD75" s="2268"/>
      <c r="CE75" s="1322"/>
      <c r="CF75" s="1322"/>
      <c r="CG75" s="1543"/>
      <c r="CH75" s="1543"/>
      <c r="CI75" s="1543"/>
      <c r="CJ75" s="1543"/>
      <c r="CK75" s="1543"/>
      <c r="CL75" s="1543"/>
      <c r="CM75" s="1543"/>
      <c r="CN75" s="1543"/>
      <c r="CO75" s="1543"/>
      <c r="CP75" s="1543"/>
      <c r="CR75" s="1543"/>
      <c r="CS75" s="1543"/>
      <c r="CT75" s="2268"/>
      <c r="CU75" s="1543"/>
      <c r="CV75" s="1543"/>
      <c r="CW75" s="1543"/>
      <c r="CX75" s="1543"/>
      <c r="CY75" s="1543"/>
      <c r="CZ75" s="1322"/>
      <c r="DA75" s="1322"/>
      <c r="DB75" s="1543"/>
      <c r="DC75" s="1543"/>
      <c r="DD75" s="1543"/>
      <c r="DE75" s="1543"/>
      <c r="DF75" s="1543"/>
      <c r="DG75" s="1543"/>
      <c r="DH75" s="1543"/>
      <c r="DI75" s="1543"/>
      <c r="DJ75" s="2268"/>
      <c r="DK75" s="1543"/>
      <c r="DL75" s="1543"/>
      <c r="DM75" s="1543"/>
      <c r="DN75" s="1543"/>
      <c r="DO75" s="1543"/>
      <c r="DP75" s="1543"/>
      <c r="DQ75" s="1543"/>
      <c r="DR75" s="1543"/>
      <c r="DS75" s="1543"/>
      <c r="DT75" s="1543"/>
      <c r="DU75" s="1322"/>
      <c r="DV75" s="1322"/>
      <c r="DW75" s="1543"/>
      <c r="DX75" s="1543"/>
      <c r="DY75" s="1543"/>
      <c r="DZ75" s="1543"/>
      <c r="EA75" s="1543"/>
      <c r="EB75" s="1543"/>
      <c r="EC75" s="1543"/>
      <c r="ED75" s="1543"/>
      <c r="EE75" s="2268"/>
      <c r="EF75" s="1543"/>
      <c r="EG75" s="1543"/>
      <c r="EH75" s="1543"/>
      <c r="EI75" s="1543"/>
      <c r="EJ75" s="1543"/>
      <c r="EK75" s="1543"/>
      <c r="EL75" s="1543"/>
      <c r="EM75" s="1543"/>
      <c r="EN75" s="1543"/>
      <c r="EO75" s="1543"/>
      <c r="EP75" s="1322"/>
      <c r="EQ75" s="1322"/>
      <c r="ER75" s="1543"/>
      <c r="ES75" s="1543"/>
      <c r="ET75" s="1543"/>
      <c r="EU75" s="1543"/>
      <c r="EV75" s="1543"/>
      <c r="EW75" s="1543"/>
      <c r="EX75" s="1543"/>
      <c r="EY75" s="1543"/>
      <c r="EZ75" s="1543"/>
      <c r="FA75" s="1543"/>
      <c r="FB75" s="1543"/>
      <c r="FC75" s="1543"/>
      <c r="FD75" s="1543"/>
      <c r="FE75" s="1543"/>
      <c r="FF75" s="1543"/>
      <c r="FG75" s="1543"/>
      <c r="FH75" s="1543"/>
      <c r="FI75" s="1543"/>
      <c r="FJ75" s="1543"/>
      <c r="FK75" s="1322"/>
      <c r="FL75" s="1322"/>
      <c r="FM75" s="1598"/>
    </row>
    <row r="76" spans="1:169" s="1255" customFormat="1" ht="19.5" customHeight="1">
      <c r="A76" s="2618" t="s">
        <v>734</v>
      </c>
      <c r="B76" s="2588"/>
      <c r="C76" s="2589"/>
      <c r="D76" s="2270" t="s">
        <v>1067</v>
      </c>
      <c r="E76" s="2281" t="s">
        <v>1179</v>
      </c>
      <c r="F76" s="2000" t="s">
        <v>1068</v>
      </c>
      <c r="G76" s="1943"/>
      <c r="H76" s="1943" t="s">
        <v>1958</v>
      </c>
      <c r="I76" s="1513"/>
      <c r="J76" s="1513"/>
      <c r="K76" s="2020" t="s">
        <v>741</v>
      </c>
      <c r="L76" s="1513" t="s">
        <v>826</v>
      </c>
      <c r="M76" s="1513"/>
      <c r="N76" s="1513"/>
      <c r="O76" s="1513" t="s">
        <v>714</v>
      </c>
      <c r="P76" s="1513" t="s">
        <v>714</v>
      </c>
      <c r="Q76" s="1513"/>
      <c r="R76" s="1513"/>
      <c r="S76" s="1513"/>
      <c r="T76" s="2611" t="s">
        <v>694</v>
      </c>
      <c r="U76" s="2787"/>
      <c r="V76" s="2618" t="s">
        <v>734</v>
      </c>
      <c r="W76" s="2588"/>
      <c r="X76" s="2589"/>
      <c r="Y76" s="2274" t="s">
        <v>1959</v>
      </c>
      <c r="Z76" s="2282"/>
      <c r="AA76" s="1971" t="s">
        <v>1960</v>
      </c>
      <c r="AB76" s="2282"/>
      <c r="AC76" s="1941"/>
      <c r="AD76" s="1957"/>
      <c r="AE76" s="2255"/>
      <c r="AF76" s="2257" t="s">
        <v>1961</v>
      </c>
      <c r="AG76" s="1513"/>
      <c r="AH76" s="1970" t="s">
        <v>1962</v>
      </c>
      <c r="AI76" s="1513"/>
      <c r="AJ76" s="1513" t="s">
        <v>1963</v>
      </c>
      <c r="AK76" s="1513" t="s">
        <v>714</v>
      </c>
      <c r="AL76" s="1345"/>
      <c r="AM76" s="1345"/>
      <c r="AN76" s="1514"/>
      <c r="AO76" s="2611" t="s">
        <v>694</v>
      </c>
      <c r="AP76" s="2787"/>
      <c r="AQ76" s="2618" t="s">
        <v>734</v>
      </c>
      <c r="AR76" s="2588"/>
      <c r="AS76" s="2589"/>
      <c r="AT76" s="2000" t="s">
        <v>1069</v>
      </c>
      <c r="AU76" s="1345"/>
      <c r="AV76" s="1941" t="s">
        <v>1950</v>
      </c>
      <c r="AW76" s="1513"/>
      <c r="AX76" s="1513"/>
      <c r="AY76" s="1513"/>
      <c r="AZ76" s="1513"/>
      <c r="BA76" s="2020" t="s">
        <v>741</v>
      </c>
      <c r="BB76" s="1513"/>
      <c r="BC76" s="1513"/>
      <c r="BD76" s="1513"/>
      <c r="BE76" s="1513"/>
      <c r="BF76" s="1513"/>
      <c r="BG76" s="1513"/>
      <c r="BH76" s="1513"/>
      <c r="BJ76" s="2611" t="s">
        <v>694</v>
      </c>
      <c r="BK76" s="2787"/>
      <c r="BL76" s="2618" t="s">
        <v>734</v>
      </c>
      <c r="BM76" s="2588"/>
      <c r="BN76" s="2589"/>
      <c r="BO76" s="2262" t="s">
        <v>1070</v>
      </c>
      <c r="BP76" s="2255"/>
      <c r="BQ76" s="1941" t="s">
        <v>1483</v>
      </c>
      <c r="BR76" s="2255"/>
      <c r="BS76" s="1513"/>
      <c r="BT76" s="2101" t="s">
        <v>1172</v>
      </c>
      <c r="BU76" s="2255"/>
      <c r="BV76" s="2255"/>
      <c r="BW76" s="1345"/>
      <c r="BX76" s="1345"/>
      <c r="BY76" s="1513"/>
      <c r="BZ76" s="1513"/>
      <c r="CA76" s="1513" t="s">
        <v>714</v>
      </c>
      <c r="CB76" s="1345"/>
      <c r="CC76" s="1345"/>
      <c r="CE76" s="2611" t="s">
        <v>694</v>
      </c>
      <c r="CF76" s="2787"/>
      <c r="CG76" s="2618" t="s">
        <v>734</v>
      </c>
      <c r="CH76" s="2588"/>
      <c r="CI76" s="2589"/>
      <c r="CJ76" s="2262" t="s">
        <v>1064</v>
      </c>
      <c r="CK76" s="1471"/>
      <c r="CL76" s="1941" t="s">
        <v>1484</v>
      </c>
      <c r="CM76" s="2255"/>
      <c r="CN76" s="1941"/>
      <c r="CO76" s="1941"/>
      <c r="CP76" s="1513"/>
      <c r="CQ76" s="2020" t="s">
        <v>741</v>
      </c>
      <c r="CR76" s="1941"/>
      <c r="CS76" s="2026"/>
      <c r="CT76" s="2000" t="s">
        <v>1071</v>
      </c>
      <c r="CU76" s="1345"/>
      <c r="CV76" s="1941" t="s">
        <v>1964</v>
      </c>
      <c r="CW76" s="1345"/>
      <c r="CX76" s="1345"/>
      <c r="CY76" s="1401"/>
      <c r="CZ76" s="2611" t="s">
        <v>694</v>
      </c>
      <c r="DA76" s="2787"/>
      <c r="DB76" s="2618" t="s">
        <v>734</v>
      </c>
      <c r="DC76" s="2588"/>
      <c r="DD76" s="2589"/>
      <c r="DE76" s="2262" t="s">
        <v>1072</v>
      </c>
      <c r="DF76" s="1513"/>
      <c r="DG76" s="1941" t="s">
        <v>1965</v>
      </c>
      <c r="DH76" s="1941"/>
      <c r="DI76" s="2283"/>
      <c r="DJ76" s="1999"/>
      <c r="DK76" s="2858" t="s">
        <v>1073</v>
      </c>
      <c r="DL76" s="2827"/>
      <c r="DM76" s="1513"/>
      <c r="DN76" s="1513" t="s">
        <v>1966</v>
      </c>
      <c r="DO76" s="1345"/>
      <c r="DP76" s="1345"/>
      <c r="DQ76" s="1345"/>
      <c r="DR76" s="1345"/>
      <c r="DS76" s="1345"/>
      <c r="DT76" s="1401"/>
      <c r="DU76" s="2611" t="s">
        <v>694</v>
      </c>
      <c r="DV76" s="2787"/>
      <c r="DW76" s="2618" t="s">
        <v>734</v>
      </c>
      <c r="DX76" s="2588"/>
      <c r="DY76" s="2589"/>
      <c r="DZ76" s="2262" t="s">
        <v>1074</v>
      </c>
      <c r="EA76" s="2284"/>
      <c r="EB76" s="2284"/>
      <c r="EC76" s="1941" t="s">
        <v>1486</v>
      </c>
      <c r="ED76" s="2283"/>
      <c r="EE76" s="1607"/>
      <c r="EF76" s="2285"/>
      <c r="EG76" s="2286" t="s">
        <v>1075</v>
      </c>
      <c r="EH76" s="1513" t="s">
        <v>826</v>
      </c>
      <c r="EI76" s="1941" t="s">
        <v>1967</v>
      </c>
      <c r="EJ76" s="2072"/>
      <c r="EK76" s="2072"/>
      <c r="EL76" s="1513"/>
      <c r="EM76" s="1513"/>
      <c r="EN76" s="1513"/>
      <c r="EO76" s="1513"/>
      <c r="EP76" s="2611" t="s">
        <v>694</v>
      </c>
      <c r="EQ76" s="2787"/>
      <c r="ER76" s="2618" t="s">
        <v>734</v>
      </c>
      <c r="ES76" s="2588"/>
      <c r="ET76" s="2589"/>
      <c r="EU76" s="1470" t="s">
        <v>1968</v>
      </c>
      <c r="EV76" s="1471"/>
      <c r="EW76" s="1513" t="s">
        <v>1969</v>
      </c>
      <c r="EX76" s="1471"/>
      <c r="EY76" s="1471"/>
      <c r="EZ76" s="1471"/>
      <c r="FA76" s="2009"/>
      <c r="FB76" s="2009"/>
      <c r="FC76" s="2611" t="s">
        <v>694</v>
      </c>
      <c r="FD76" s="2835"/>
      <c r="FE76" s="1322"/>
      <c r="FF76" s="1322"/>
      <c r="FG76" s="1322"/>
      <c r="FH76" s="1322"/>
      <c r="FI76" s="1322"/>
      <c r="FJ76" s="1322"/>
      <c r="FK76" s="2614"/>
      <c r="FL76" s="2789"/>
      <c r="FM76" s="1751"/>
    </row>
    <row r="77" spans="1:169" s="1255" customFormat="1" ht="17.25" customHeight="1">
      <c r="A77" s="2700"/>
      <c r="B77" s="2700"/>
      <c r="C77" s="2701"/>
      <c r="D77" s="1475" t="s">
        <v>5</v>
      </c>
      <c r="E77" s="1475" t="s">
        <v>7</v>
      </c>
      <c r="F77" s="1475" t="s">
        <v>219</v>
      </c>
      <c r="G77" s="1475" t="s">
        <v>345</v>
      </c>
      <c r="H77" s="1475" t="s">
        <v>736</v>
      </c>
      <c r="I77" s="1475" t="s">
        <v>293</v>
      </c>
      <c r="J77" s="1475" t="s">
        <v>294</v>
      </c>
      <c r="K77" s="1475" t="s">
        <v>295</v>
      </c>
      <c r="L77" s="1475" t="s">
        <v>346</v>
      </c>
      <c r="M77" s="1975" t="s">
        <v>369</v>
      </c>
      <c r="N77" s="1475" t="s">
        <v>298</v>
      </c>
      <c r="O77" s="1475" t="s">
        <v>299</v>
      </c>
      <c r="P77" s="1975" t="s">
        <v>370</v>
      </c>
      <c r="Q77" s="1975" t="s">
        <v>1196</v>
      </c>
      <c r="R77" s="1475" t="s">
        <v>1197</v>
      </c>
      <c r="S77" s="1475" t="s">
        <v>349</v>
      </c>
      <c r="T77" s="2788"/>
      <c r="U77" s="2789"/>
      <c r="V77" s="2700"/>
      <c r="W77" s="2700"/>
      <c r="X77" s="2701"/>
      <c r="Y77" s="1475" t="s">
        <v>371</v>
      </c>
      <c r="Z77" s="1475" t="s">
        <v>12</v>
      </c>
      <c r="AA77" s="1475" t="s">
        <v>13</v>
      </c>
      <c r="AB77" s="1475" t="s">
        <v>303</v>
      </c>
      <c r="AC77" s="1475" t="s">
        <v>351</v>
      </c>
      <c r="AD77" s="1475" t="s">
        <v>351</v>
      </c>
      <c r="AE77" s="1349" t="s">
        <v>87</v>
      </c>
      <c r="AF77" s="1475" t="s">
        <v>5</v>
      </c>
      <c r="AG77" s="1475" t="s">
        <v>7</v>
      </c>
      <c r="AH77" s="1475" t="s">
        <v>219</v>
      </c>
      <c r="AI77" s="1475" t="s">
        <v>345</v>
      </c>
      <c r="AJ77" s="1475" t="s">
        <v>295</v>
      </c>
      <c r="AK77" s="1975" t="s">
        <v>369</v>
      </c>
      <c r="AL77" s="1475" t="s">
        <v>349</v>
      </c>
      <c r="AM77" s="1475" t="s">
        <v>350</v>
      </c>
      <c r="AN77" s="1475" t="s">
        <v>10</v>
      </c>
      <c r="AO77" s="2788"/>
      <c r="AP77" s="2789"/>
      <c r="AQ77" s="2700"/>
      <c r="AR77" s="2700"/>
      <c r="AS77" s="2701"/>
      <c r="AT77" s="1475" t="s">
        <v>345</v>
      </c>
      <c r="AU77" s="1475" t="s">
        <v>293</v>
      </c>
      <c r="AV77" s="1475" t="s">
        <v>294</v>
      </c>
      <c r="AW77" s="1475" t="s">
        <v>295</v>
      </c>
      <c r="AX77" s="1475" t="s">
        <v>346</v>
      </c>
      <c r="AY77" s="1975" t="s">
        <v>369</v>
      </c>
      <c r="AZ77" s="1475" t="s">
        <v>299</v>
      </c>
      <c r="BA77" s="1475" t="s">
        <v>349</v>
      </c>
      <c r="BB77" s="1475" t="s">
        <v>350</v>
      </c>
      <c r="BC77" s="1475" t="s">
        <v>10</v>
      </c>
      <c r="BD77" s="1475" t="s">
        <v>11</v>
      </c>
      <c r="BE77" s="1475" t="s">
        <v>1410</v>
      </c>
      <c r="BF77" s="1475" t="s">
        <v>371</v>
      </c>
      <c r="BG77" s="1475" t="s">
        <v>12</v>
      </c>
      <c r="BH77" s="1475" t="s">
        <v>13</v>
      </c>
      <c r="BI77" s="1475" t="s">
        <v>14</v>
      </c>
      <c r="BJ77" s="2788"/>
      <c r="BK77" s="2789"/>
      <c r="BL77" s="2700"/>
      <c r="BM77" s="2700"/>
      <c r="BN77" s="2701"/>
      <c r="BO77" s="1475" t="s">
        <v>19</v>
      </c>
      <c r="BP77" s="1475" t="s">
        <v>87</v>
      </c>
      <c r="BQ77" s="1475" t="s">
        <v>785</v>
      </c>
      <c r="BR77" s="1475" t="s">
        <v>5</v>
      </c>
      <c r="BS77" s="1475" t="s">
        <v>7</v>
      </c>
      <c r="BT77" s="1475" t="s">
        <v>219</v>
      </c>
      <c r="BU77" s="1475" t="s">
        <v>345</v>
      </c>
      <c r="BV77" s="1475" t="s">
        <v>293</v>
      </c>
      <c r="BW77" s="1475" t="s">
        <v>294</v>
      </c>
      <c r="BX77" s="1475" t="s">
        <v>295</v>
      </c>
      <c r="BY77" s="1475" t="s">
        <v>346</v>
      </c>
      <c r="BZ77" s="1975" t="s">
        <v>369</v>
      </c>
      <c r="CA77" s="1475" t="s">
        <v>299</v>
      </c>
      <c r="CB77" s="1475" t="s">
        <v>1197</v>
      </c>
      <c r="CC77" s="1475" t="s">
        <v>349</v>
      </c>
      <c r="CD77" s="1475" t="s">
        <v>350</v>
      </c>
      <c r="CE77" s="2788"/>
      <c r="CF77" s="2789"/>
      <c r="CG77" s="2700"/>
      <c r="CH77" s="2700"/>
      <c r="CI77" s="2701"/>
      <c r="CJ77" s="1475" t="s">
        <v>13</v>
      </c>
      <c r="CK77" s="1475" t="s">
        <v>15</v>
      </c>
      <c r="CL77" s="1475" t="s">
        <v>303</v>
      </c>
      <c r="CM77" s="1475" t="s">
        <v>351</v>
      </c>
      <c r="CN77" s="1475" t="s">
        <v>351</v>
      </c>
      <c r="CO77" s="1475" t="s">
        <v>17</v>
      </c>
      <c r="CP77" s="2264" t="s">
        <v>87</v>
      </c>
      <c r="CQ77" s="1475" t="s">
        <v>785</v>
      </c>
      <c r="CR77" s="1475" t="s">
        <v>5</v>
      </c>
      <c r="CS77" s="1475" t="s">
        <v>7</v>
      </c>
      <c r="CT77" s="1475" t="s">
        <v>219</v>
      </c>
      <c r="CU77" s="1475" t="s">
        <v>345</v>
      </c>
      <c r="CV77" s="1475" t="s">
        <v>293</v>
      </c>
      <c r="CW77" s="1475" t="s">
        <v>294</v>
      </c>
      <c r="CX77" s="1475" t="s">
        <v>295</v>
      </c>
      <c r="CY77" s="1475" t="s">
        <v>346</v>
      </c>
      <c r="CZ77" s="2788"/>
      <c r="DA77" s="2789"/>
      <c r="DB77" s="2700"/>
      <c r="DC77" s="2700"/>
      <c r="DD77" s="2701"/>
      <c r="DE77" s="1475" t="s">
        <v>351</v>
      </c>
      <c r="DF77" s="1475" t="s">
        <v>17</v>
      </c>
      <c r="DG77" s="1475" t="s">
        <v>87</v>
      </c>
      <c r="DH77" s="1475" t="s">
        <v>785</v>
      </c>
      <c r="DI77" s="1475" t="s">
        <v>5</v>
      </c>
      <c r="DJ77" s="1475" t="s">
        <v>7</v>
      </c>
      <c r="DK77" s="1475" t="s">
        <v>219</v>
      </c>
      <c r="DL77" s="1475" t="s">
        <v>345</v>
      </c>
      <c r="DM77" s="1475" t="s">
        <v>736</v>
      </c>
      <c r="DN77" s="1475" t="s">
        <v>293</v>
      </c>
      <c r="DO77" s="1475" t="s">
        <v>294</v>
      </c>
      <c r="DP77" s="1475" t="s">
        <v>295</v>
      </c>
      <c r="DQ77" s="1475" t="s">
        <v>346</v>
      </c>
      <c r="DR77" s="1975" t="s">
        <v>369</v>
      </c>
      <c r="DS77" s="1475" t="s">
        <v>299</v>
      </c>
      <c r="DT77" s="1975" t="s">
        <v>370</v>
      </c>
      <c r="DU77" s="2788"/>
      <c r="DV77" s="2789"/>
      <c r="DW77" s="2700"/>
      <c r="DX77" s="2700"/>
      <c r="DY77" s="2701"/>
      <c r="DZ77" s="1475" t="s">
        <v>351</v>
      </c>
      <c r="EA77" s="1475" t="s">
        <v>351</v>
      </c>
      <c r="EB77" s="1475" t="s">
        <v>18</v>
      </c>
      <c r="EC77" s="1475" t="s">
        <v>87</v>
      </c>
      <c r="ED77" s="1475" t="s">
        <v>785</v>
      </c>
      <c r="EE77" s="1475" t="s">
        <v>5</v>
      </c>
      <c r="EF77" s="1475" t="s">
        <v>7</v>
      </c>
      <c r="EG77" s="1475" t="s">
        <v>219</v>
      </c>
      <c r="EH77" s="1475" t="s">
        <v>345</v>
      </c>
      <c r="EI77" s="1475" t="s">
        <v>736</v>
      </c>
      <c r="EJ77" s="1475" t="s">
        <v>293</v>
      </c>
      <c r="EK77" s="1475" t="s">
        <v>294</v>
      </c>
      <c r="EL77" s="1475" t="s">
        <v>295</v>
      </c>
      <c r="EM77" s="1475" t="s">
        <v>346</v>
      </c>
      <c r="EN77" s="1975" t="s">
        <v>369</v>
      </c>
      <c r="EO77" s="1475" t="s">
        <v>298</v>
      </c>
      <c r="EP77" s="2788"/>
      <c r="EQ77" s="2789"/>
      <c r="ER77" s="2700"/>
      <c r="ES77" s="2700"/>
      <c r="ET77" s="2701"/>
      <c r="EU77" s="1475" t="s">
        <v>15</v>
      </c>
      <c r="EV77" s="1475" t="s">
        <v>303</v>
      </c>
      <c r="EW77" s="1475" t="s">
        <v>351</v>
      </c>
      <c r="EX77" s="1475" t="s">
        <v>351</v>
      </c>
      <c r="EY77" s="1479" t="s">
        <v>87</v>
      </c>
      <c r="EZ77" s="1479" t="s">
        <v>785</v>
      </c>
      <c r="FA77" s="1475" t="s">
        <v>5</v>
      </c>
      <c r="FB77" s="1475" t="s">
        <v>7</v>
      </c>
      <c r="FC77" s="2830"/>
      <c r="FD77" s="2836"/>
      <c r="FK77" s="2789"/>
      <c r="FL77" s="2789"/>
      <c r="FM77" s="1751"/>
    </row>
    <row r="78" spans="1:169" s="1255" customFormat="1" ht="16.5" customHeight="1">
      <c r="A78" s="2700"/>
      <c r="B78" s="2700"/>
      <c r="C78" s="2701"/>
      <c r="D78" s="1479"/>
      <c r="E78" s="1479"/>
      <c r="F78" s="1479" t="s">
        <v>9</v>
      </c>
      <c r="G78" s="1479" t="s">
        <v>9</v>
      </c>
      <c r="H78" s="1479"/>
      <c r="I78" s="1479"/>
      <c r="J78" s="1479"/>
      <c r="K78" s="1479"/>
      <c r="L78" s="1479"/>
      <c r="M78" s="1479"/>
      <c r="N78" s="1479" t="s">
        <v>1183</v>
      </c>
      <c r="O78" s="1479" t="s">
        <v>1183</v>
      </c>
      <c r="P78" s="1479" t="s">
        <v>372</v>
      </c>
      <c r="Q78" s="1479"/>
      <c r="R78" s="1479"/>
      <c r="S78" s="1479" t="s">
        <v>354</v>
      </c>
      <c r="T78" s="2788"/>
      <c r="U78" s="2789"/>
      <c r="V78" s="2700"/>
      <c r="W78" s="2700"/>
      <c r="X78" s="2701"/>
      <c r="Y78" s="1479" t="s">
        <v>1470</v>
      </c>
      <c r="Z78" s="1479"/>
      <c r="AA78" s="1479"/>
      <c r="AB78" s="1479"/>
      <c r="AC78" s="1479" t="s">
        <v>1467</v>
      </c>
      <c r="AD78" s="1479" t="s">
        <v>1468</v>
      </c>
      <c r="AE78" s="1354"/>
      <c r="AF78" s="1479"/>
      <c r="AG78" s="1479"/>
      <c r="AH78" s="1479" t="s">
        <v>9</v>
      </c>
      <c r="AI78" s="1479" t="s">
        <v>9</v>
      </c>
      <c r="AJ78" s="1479"/>
      <c r="AK78" s="1479"/>
      <c r="AL78" s="1479" t="s">
        <v>354</v>
      </c>
      <c r="AM78" s="1479" t="s">
        <v>355</v>
      </c>
      <c r="AN78" s="1479"/>
      <c r="AO78" s="2788"/>
      <c r="AP78" s="2789"/>
      <c r="AQ78" s="2700"/>
      <c r="AR78" s="2700"/>
      <c r="AS78" s="2701"/>
      <c r="AT78" s="1479" t="s">
        <v>9</v>
      </c>
      <c r="AU78" s="1479"/>
      <c r="AV78" s="1479"/>
      <c r="AW78" s="1479"/>
      <c r="AX78" s="1479"/>
      <c r="AY78" s="1479"/>
      <c r="AZ78" s="1479" t="s">
        <v>1183</v>
      </c>
      <c r="BA78" s="1479" t="s">
        <v>354</v>
      </c>
      <c r="BB78" s="1479" t="s">
        <v>355</v>
      </c>
      <c r="BC78" s="1479" t="s">
        <v>1179</v>
      </c>
      <c r="BD78" s="1976" t="s">
        <v>711</v>
      </c>
      <c r="BE78" s="1479"/>
      <c r="BF78" s="1479" t="s">
        <v>1470</v>
      </c>
      <c r="BG78" s="1479"/>
      <c r="BH78" s="1479"/>
      <c r="BI78" s="1479"/>
      <c r="BJ78" s="2788"/>
      <c r="BK78" s="2789"/>
      <c r="BL78" s="2700"/>
      <c r="BM78" s="2700"/>
      <c r="BN78" s="2701"/>
      <c r="BO78" s="1479"/>
      <c r="BP78" s="1354"/>
      <c r="BQ78" s="1354"/>
      <c r="BR78" s="1479"/>
      <c r="BS78" s="1479"/>
      <c r="BT78" s="1479" t="s">
        <v>9</v>
      </c>
      <c r="BU78" s="1479" t="s">
        <v>9</v>
      </c>
      <c r="BV78" s="1479"/>
      <c r="BW78" s="1479"/>
      <c r="BX78" s="1479"/>
      <c r="BY78" s="1479"/>
      <c r="BZ78" s="1479"/>
      <c r="CA78" s="1479" t="s">
        <v>1183</v>
      </c>
      <c r="CB78" s="1479"/>
      <c r="CC78" s="1479" t="s">
        <v>354</v>
      </c>
      <c r="CD78" s="1479" t="s">
        <v>355</v>
      </c>
      <c r="CE78" s="2788"/>
      <c r="CF78" s="2789"/>
      <c r="CG78" s="2700"/>
      <c r="CH78" s="2700"/>
      <c r="CI78" s="2701"/>
      <c r="CJ78" s="1479"/>
      <c r="CK78" s="1479"/>
      <c r="CL78" s="1479"/>
      <c r="CM78" s="1479" t="s">
        <v>1467</v>
      </c>
      <c r="CN78" s="1479" t="s">
        <v>1468</v>
      </c>
      <c r="CO78" s="1479"/>
      <c r="CP78" s="1354"/>
      <c r="CQ78" s="1354"/>
      <c r="CR78" s="1479"/>
      <c r="CS78" s="1479"/>
      <c r="CT78" s="1479" t="s">
        <v>9</v>
      </c>
      <c r="CU78" s="1479" t="s">
        <v>9</v>
      </c>
      <c r="CV78" s="1479"/>
      <c r="CW78" s="1479"/>
      <c r="CX78" s="1479"/>
      <c r="CY78" s="1479"/>
      <c r="CZ78" s="2788"/>
      <c r="DA78" s="2789"/>
      <c r="DB78" s="2700"/>
      <c r="DC78" s="2700"/>
      <c r="DD78" s="2701"/>
      <c r="DE78" s="1479" t="s">
        <v>1468</v>
      </c>
      <c r="DF78" s="1479"/>
      <c r="DG78" s="1354"/>
      <c r="DH78" s="1354"/>
      <c r="DI78" s="1479"/>
      <c r="DJ78" s="1479"/>
      <c r="DK78" s="1479" t="s">
        <v>9</v>
      </c>
      <c r="DL78" s="1479" t="s">
        <v>9</v>
      </c>
      <c r="DM78" s="1479"/>
      <c r="DN78" s="1479"/>
      <c r="DO78" s="1479"/>
      <c r="DP78" s="1479"/>
      <c r="DQ78" s="1479"/>
      <c r="DR78" s="1479"/>
      <c r="DS78" s="1479" t="s">
        <v>1183</v>
      </c>
      <c r="DT78" s="1479" t="s">
        <v>372</v>
      </c>
      <c r="DU78" s="2788"/>
      <c r="DV78" s="2789"/>
      <c r="DW78" s="2700"/>
      <c r="DX78" s="2700"/>
      <c r="DY78" s="2701"/>
      <c r="DZ78" s="1479" t="s">
        <v>1467</v>
      </c>
      <c r="EA78" s="1479" t="s">
        <v>1468</v>
      </c>
      <c r="EB78" s="1354"/>
      <c r="EC78" s="1354"/>
      <c r="ED78" s="1354"/>
      <c r="EE78" s="1479"/>
      <c r="EF78" s="1479"/>
      <c r="EG78" s="1479" t="s">
        <v>9</v>
      </c>
      <c r="EH78" s="1479" t="s">
        <v>9</v>
      </c>
      <c r="EI78" s="1479"/>
      <c r="EJ78" s="1479"/>
      <c r="EK78" s="1479"/>
      <c r="EL78" s="1479"/>
      <c r="EM78" s="1479"/>
      <c r="EN78" s="1479"/>
      <c r="EO78" s="1479" t="s">
        <v>1183</v>
      </c>
      <c r="EP78" s="2788"/>
      <c r="EQ78" s="2789"/>
      <c r="ER78" s="2700"/>
      <c r="ES78" s="2700"/>
      <c r="ET78" s="2701"/>
      <c r="EU78" s="1479"/>
      <c r="EV78" s="1479"/>
      <c r="EW78" s="1479" t="s">
        <v>1467</v>
      </c>
      <c r="EX78" s="1479" t="s">
        <v>1468</v>
      </c>
      <c r="EY78" s="1354"/>
      <c r="EZ78" s="1354"/>
      <c r="FA78" s="1479"/>
      <c r="FB78" s="1479"/>
      <c r="FC78" s="2830"/>
      <c r="FD78" s="2836"/>
      <c r="FK78" s="2789"/>
      <c r="FL78" s="2789"/>
      <c r="FM78" s="1751"/>
    </row>
    <row r="79" spans="1:169" s="1255" customFormat="1" ht="16" customHeight="1">
      <c r="A79" s="2700"/>
      <c r="B79" s="2700"/>
      <c r="C79" s="2701"/>
      <c r="D79" s="1358"/>
      <c r="E79" s="1352"/>
      <c r="F79" s="1358" t="s">
        <v>1375</v>
      </c>
      <c r="G79" s="1358" t="s">
        <v>1385</v>
      </c>
      <c r="H79" s="1352"/>
      <c r="I79" s="1352"/>
      <c r="J79" s="1352"/>
      <c r="K79" s="1352" t="s">
        <v>358</v>
      </c>
      <c r="L79" s="1358" t="s">
        <v>386</v>
      </c>
      <c r="M79" s="1358" t="s">
        <v>386</v>
      </c>
      <c r="N79" s="1358"/>
      <c r="O79" s="1352" t="s">
        <v>1376</v>
      </c>
      <c r="P79" s="1358"/>
      <c r="Q79" s="1352"/>
      <c r="R79" s="1352"/>
      <c r="S79" s="1352" t="s">
        <v>1199</v>
      </c>
      <c r="T79" s="2788"/>
      <c r="U79" s="2789"/>
      <c r="V79" s="2700"/>
      <c r="W79" s="2700"/>
      <c r="X79" s="2701"/>
      <c r="Y79" s="1358"/>
      <c r="Z79" s="1358"/>
      <c r="AA79" s="1358" t="s">
        <v>1413</v>
      </c>
      <c r="AB79" s="1358" t="s">
        <v>1376</v>
      </c>
      <c r="AC79" s="1358"/>
      <c r="AD79" s="1358"/>
      <c r="AE79" s="1352"/>
      <c r="AF79" s="1358"/>
      <c r="AG79" s="1352"/>
      <c r="AH79" s="1358" t="s">
        <v>1375</v>
      </c>
      <c r="AI79" s="1358" t="s">
        <v>1385</v>
      </c>
      <c r="AJ79" s="1352" t="s">
        <v>358</v>
      </c>
      <c r="AK79" s="1358" t="s">
        <v>386</v>
      </c>
      <c r="AL79" s="1352" t="s">
        <v>1199</v>
      </c>
      <c r="AM79" s="1977" t="s">
        <v>1377</v>
      </c>
      <c r="AN79" s="1352"/>
      <c r="AO79" s="2788"/>
      <c r="AP79" s="2789"/>
      <c r="AQ79" s="2700"/>
      <c r="AR79" s="2700"/>
      <c r="AS79" s="2701"/>
      <c r="AT79" s="1358" t="s">
        <v>1385</v>
      </c>
      <c r="AU79" s="1352"/>
      <c r="AV79" s="1352"/>
      <c r="AW79" s="1352" t="s">
        <v>358</v>
      </c>
      <c r="AX79" s="1358" t="s">
        <v>386</v>
      </c>
      <c r="AY79" s="1358" t="s">
        <v>386</v>
      </c>
      <c r="AZ79" s="1352" t="s">
        <v>1376</v>
      </c>
      <c r="BA79" s="1352" t="s">
        <v>1199</v>
      </c>
      <c r="BB79" s="1977" t="s">
        <v>1377</v>
      </c>
      <c r="BC79" s="1352"/>
      <c r="BD79" s="1352" t="s">
        <v>1201</v>
      </c>
      <c r="BE79" s="1352"/>
      <c r="BF79" s="1358"/>
      <c r="BG79" s="1358"/>
      <c r="BH79" s="1358" t="s">
        <v>1413</v>
      </c>
      <c r="BI79" s="1352" t="s">
        <v>1475</v>
      </c>
      <c r="BJ79" s="2788"/>
      <c r="BK79" s="2789"/>
      <c r="BL79" s="2700"/>
      <c r="BM79" s="2700"/>
      <c r="BN79" s="2701"/>
      <c r="BO79" s="1352"/>
      <c r="BP79" s="1352"/>
      <c r="BQ79" s="2823" t="s">
        <v>1469</v>
      </c>
      <c r="BR79" s="1358"/>
      <c r="BS79" s="1352"/>
      <c r="BT79" s="1358" t="s">
        <v>1375</v>
      </c>
      <c r="BU79" s="1358" t="s">
        <v>1385</v>
      </c>
      <c r="BV79" s="1352"/>
      <c r="BW79" s="1352"/>
      <c r="BX79" s="1352" t="s">
        <v>358</v>
      </c>
      <c r="BY79" s="1358" t="s">
        <v>386</v>
      </c>
      <c r="BZ79" s="1358" t="s">
        <v>386</v>
      </c>
      <c r="CA79" s="1352" t="s">
        <v>1376</v>
      </c>
      <c r="CB79" s="1352"/>
      <c r="CC79" s="1352" t="s">
        <v>1199</v>
      </c>
      <c r="CD79" s="1977" t="s">
        <v>1377</v>
      </c>
      <c r="CE79" s="2788"/>
      <c r="CF79" s="2789"/>
      <c r="CG79" s="2700"/>
      <c r="CH79" s="2700"/>
      <c r="CI79" s="2701"/>
      <c r="CJ79" s="1358" t="s">
        <v>1413</v>
      </c>
      <c r="CK79" s="1358"/>
      <c r="CL79" s="1358" t="s">
        <v>1376</v>
      </c>
      <c r="CM79" s="1358"/>
      <c r="CN79" s="1358"/>
      <c r="CO79" s="1352"/>
      <c r="CP79" s="1352"/>
      <c r="CQ79" s="2823" t="s">
        <v>1469</v>
      </c>
      <c r="CR79" s="1358"/>
      <c r="CS79" s="1352"/>
      <c r="CT79" s="1358" t="s">
        <v>1375</v>
      </c>
      <c r="CU79" s="1358" t="s">
        <v>1385</v>
      </c>
      <c r="CV79" s="1352"/>
      <c r="CW79" s="1352"/>
      <c r="CX79" s="1352" t="s">
        <v>358</v>
      </c>
      <c r="CY79" s="1358" t="s">
        <v>386</v>
      </c>
      <c r="CZ79" s="2788"/>
      <c r="DA79" s="2789"/>
      <c r="DB79" s="2700"/>
      <c r="DC79" s="2700"/>
      <c r="DD79" s="2701"/>
      <c r="DE79" s="1358"/>
      <c r="DF79" s="1352"/>
      <c r="DG79" s="1352"/>
      <c r="DH79" s="2823" t="s">
        <v>1469</v>
      </c>
      <c r="DI79" s="1358"/>
      <c r="DJ79" s="1352"/>
      <c r="DK79" s="1358" t="s">
        <v>1375</v>
      </c>
      <c r="DL79" s="1358" t="s">
        <v>1385</v>
      </c>
      <c r="DM79" s="1352"/>
      <c r="DN79" s="1352"/>
      <c r="DO79" s="1352"/>
      <c r="DP79" s="1352" t="s">
        <v>358</v>
      </c>
      <c r="DQ79" s="1358" t="s">
        <v>386</v>
      </c>
      <c r="DR79" s="1358" t="s">
        <v>386</v>
      </c>
      <c r="DS79" s="1352" t="s">
        <v>1376</v>
      </c>
      <c r="DT79" s="1358"/>
      <c r="DU79" s="2788"/>
      <c r="DV79" s="2789"/>
      <c r="DW79" s="2700"/>
      <c r="DX79" s="2700"/>
      <c r="DY79" s="2701"/>
      <c r="DZ79" s="1358"/>
      <c r="EA79" s="1358"/>
      <c r="EB79" s="1352"/>
      <c r="EC79" s="1352"/>
      <c r="ED79" s="2823" t="s">
        <v>1469</v>
      </c>
      <c r="EE79" s="1358"/>
      <c r="EF79" s="1352"/>
      <c r="EG79" s="1358" t="s">
        <v>1375</v>
      </c>
      <c r="EH79" s="1358" t="s">
        <v>1385</v>
      </c>
      <c r="EI79" s="1352"/>
      <c r="EJ79" s="1352"/>
      <c r="EK79" s="1352"/>
      <c r="EL79" s="1352" t="s">
        <v>358</v>
      </c>
      <c r="EM79" s="1358" t="s">
        <v>386</v>
      </c>
      <c r="EN79" s="1358" t="s">
        <v>386</v>
      </c>
      <c r="EO79" s="1358"/>
      <c r="EP79" s="2788"/>
      <c r="EQ79" s="2789"/>
      <c r="ER79" s="2700"/>
      <c r="ES79" s="2700"/>
      <c r="ET79" s="2701"/>
      <c r="EU79" s="1358"/>
      <c r="EV79" s="1358" t="s">
        <v>1376</v>
      </c>
      <c r="EW79" s="1358"/>
      <c r="EX79" s="1358"/>
      <c r="EY79" s="1352"/>
      <c r="EZ79" s="2823" t="s">
        <v>1469</v>
      </c>
      <c r="FA79" s="1358"/>
      <c r="FB79" s="1352"/>
      <c r="FC79" s="2830"/>
      <c r="FD79" s="2836"/>
      <c r="FK79" s="2789"/>
      <c r="FL79" s="2789"/>
      <c r="FM79" s="1751"/>
    </row>
    <row r="80" spans="1:169" s="1255" customFormat="1" ht="16" customHeight="1">
      <c r="A80" s="2700"/>
      <c r="B80" s="2700"/>
      <c r="C80" s="2701"/>
      <c r="D80" s="1358" t="s">
        <v>1383</v>
      </c>
      <c r="E80" s="1352" t="s">
        <v>1207</v>
      </c>
      <c r="F80" s="2822" t="s">
        <v>1378</v>
      </c>
      <c r="G80" s="2822" t="s">
        <v>1378</v>
      </c>
      <c r="H80" s="1352" t="s">
        <v>717</v>
      </c>
      <c r="I80" s="1352" t="s">
        <v>716</v>
      </c>
      <c r="J80" s="1352" t="s">
        <v>1174</v>
      </c>
      <c r="K80" s="1358" t="s">
        <v>1379</v>
      </c>
      <c r="L80" s="1358" t="s">
        <v>1380</v>
      </c>
      <c r="M80" s="1358" t="s">
        <v>1382</v>
      </c>
      <c r="N80" s="1358" t="s">
        <v>1178</v>
      </c>
      <c r="O80" s="1352" t="s">
        <v>1330</v>
      </c>
      <c r="P80" s="1358" t="s">
        <v>1232</v>
      </c>
      <c r="Q80" s="1352" t="s">
        <v>724</v>
      </c>
      <c r="R80" s="1352" t="s">
        <v>1198</v>
      </c>
      <c r="S80" s="1352" t="s">
        <v>1208</v>
      </c>
      <c r="T80" s="2788"/>
      <c r="U80" s="2789"/>
      <c r="V80" s="2700"/>
      <c r="W80" s="2700"/>
      <c r="X80" s="2701"/>
      <c r="Y80" s="1358" t="s">
        <v>143</v>
      </c>
      <c r="Z80" s="1358" t="s">
        <v>1430</v>
      </c>
      <c r="AA80" s="1352" t="s">
        <v>1416</v>
      </c>
      <c r="AB80" s="1358" t="s">
        <v>1331</v>
      </c>
      <c r="AC80" s="1358" t="s">
        <v>1241</v>
      </c>
      <c r="AD80" s="1358" t="s">
        <v>1203</v>
      </c>
      <c r="AE80" s="1352" t="s">
        <v>1175</v>
      </c>
      <c r="AF80" s="1358" t="s">
        <v>1383</v>
      </c>
      <c r="AG80" s="1352" t="s">
        <v>1207</v>
      </c>
      <c r="AH80" s="2822" t="s">
        <v>1378</v>
      </c>
      <c r="AI80" s="2822" t="s">
        <v>1378</v>
      </c>
      <c r="AJ80" s="1358" t="s">
        <v>1379</v>
      </c>
      <c r="AK80" s="1358" t="s">
        <v>1382</v>
      </c>
      <c r="AL80" s="1352" t="s">
        <v>1208</v>
      </c>
      <c r="AM80" s="2822" t="s">
        <v>1378</v>
      </c>
      <c r="AN80" s="1352" t="s">
        <v>1387</v>
      </c>
      <c r="AO80" s="2788"/>
      <c r="AP80" s="2789"/>
      <c r="AQ80" s="2700"/>
      <c r="AR80" s="2700"/>
      <c r="AS80" s="2701"/>
      <c r="AT80" s="2822" t="s">
        <v>1378</v>
      </c>
      <c r="AU80" s="1352" t="s">
        <v>716</v>
      </c>
      <c r="AV80" s="1352" t="s">
        <v>1174</v>
      </c>
      <c r="AW80" s="1358" t="s">
        <v>1379</v>
      </c>
      <c r="AX80" s="1358" t="s">
        <v>1380</v>
      </c>
      <c r="AY80" s="1358" t="s">
        <v>1382</v>
      </c>
      <c r="AZ80" s="1352" t="s">
        <v>1330</v>
      </c>
      <c r="BA80" s="1352" t="s">
        <v>1208</v>
      </c>
      <c r="BB80" s="2822" t="s">
        <v>1245</v>
      </c>
      <c r="BC80" s="1352" t="s">
        <v>1387</v>
      </c>
      <c r="BD80" s="2857" t="s">
        <v>1381</v>
      </c>
      <c r="BE80" s="1352" t="s">
        <v>1202</v>
      </c>
      <c r="BF80" s="1358" t="s">
        <v>143</v>
      </c>
      <c r="BG80" s="1358" t="s">
        <v>1430</v>
      </c>
      <c r="BH80" s="1352" t="s">
        <v>1416</v>
      </c>
      <c r="BI80" s="1352" t="s">
        <v>1415</v>
      </c>
      <c r="BJ80" s="2788"/>
      <c r="BK80" s="2789"/>
      <c r="BL80" s="2700"/>
      <c r="BM80" s="2700"/>
      <c r="BN80" s="2701"/>
      <c r="BO80" s="1352" t="s">
        <v>1204</v>
      </c>
      <c r="BP80" s="1352" t="s">
        <v>1175</v>
      </c>
      <c r="BQ80" s="2823"/>
      <c r="BR80" s="1358" t="s">
        <v>1383</v>
      </c>
      <c r="BS80" s="1352" t="s">
        <v>1207</v>
      </c>
      <c r="BT80" s="2822" t="s">
        <v>1378</v>
      </c>
      <c r="BU80" s="2822" t="s">
        <v>1378</v>
      </c>
      <c r="BV80" s="1352" t="s">
        <v>716</v>
      </c>
      <c r="BW80" s="1352" t="s">
        <v>1174</v>
      </c>
      <c r="BX80" s="1358" t="s">
        <v>1379</v>
      </c>
      <c r="BY80" s="1358" t="s">
        <v>1380</v>
      </c>
      <c r="BZ80" s="1358" t="s">
        <v>1382</v>
      </c>
      <c r="CA80" s="1352" t="s">
        <v>1330</v>
      </c>
      <c r="CB80" s="1352" t="s">
        <v>1198</v>
      </c>
      <c r="CC80" s="1352" t="s">
        <v>1208</v>
      </c>
      <c r="CD80" s="2822" t="s">
        <v>1378</v>
      </c>
      <c r="CE80" s="2788"/>
      <c r="CF80" s="2789"/>
      <c r="CG80" s="2700"/>
      <c r="CH80" s="2700"/>
      <c r="CI80" s="2701"/>
      <c r="CJ80" s="1352" t="s">
        <v>1416</v>
      </c>
      <c r="CK80" s="1358" t="s">
        <v>1239</v>
      </c>
      <c r="CL80" s="1358" t="s">
        <v>1331</v>
      </c>
      <c r="CM80" s="1358" t="s">
        <v>1241</v>
      </c>
      <c r="CN80" s="1358" t="s">
        <v>1203</v>
      </c>
      <c r="CO80" s="1352" t="s">
        <v>1329</v>
      </c>
      <c r="CP80" s="1352" t="s">
        <v>1175</v>
      </c>
      <c r="CQ80" s="2828"/>
      <c r="CR80" s="1358" t="s">
        <v>1383</v>
      </c>
      <c r="CS80" s="1352" t="s">
        <v>1207</v>
      </c>
      <c r="CT80" s="2822" t="s">
        <v>1378</v>
      </c>
      <c r="CU80" s="2822" t="s">
        <v>1378</v>
      </c>
      <c r="CV80" s="1352" t="s">
        <v>716</v>
      </c>
      <c r="CW80" s="1352" t="s">
        <v>1174</v>
      </c>
      <c r="CX80" s="1358" t="s">
        <v>1379</v>
      </c>
      <c r="CY80" s="1358" t="s">
        <v>1380</v>
      </c>
      <c r="CZ80" s="2788"/>
      <c r="DA80" s="2789"/>
      <c r="DB80" s="2700"/>
      <c r="DC80" s="2700"/>
      <c r="DD80" s="2701"/>
      <c r="DE80" s="1358" t="s">
        <v>1203</v>
      </c>
      <c r="DF80" s="1352" t="s">
        <v>1329</v>
      </c>
      <c r="DG80" s="1352" t="s">
        <v>1175</v>
      </c>
      <c r="DH80" s="2828"/>
      <c r="DI80" s="1358" t="s">
        <v>1383</v>
      </c>
      <c r="DJ80" s="1352" t="s">
        <v>1207</v>
      </c>
      <c r="DK80" s="2822" t="s">
        <v>1378</v>
      </c>
      <c r="DL80" s="2822" t="s">
        <v>1378</v>
      </c>
      <c r="DM80" s="1352" t="s">
        <v>717</v>
      </c>
      <c r="DN80" s="1352" t="s">
        <v>716</v>
      </c>
      <c r="DO80" s="1352" t="s">
        <v>1174</v>
      </c>
      <c r="DP80" s="1358" t="s">
        <v>1379</v>
      </c>
      <c r="DQ80" s="1358" t="s">
        <v>1380</v>
      </c>
      <c r="DR80" s="1358" t="s">
        <v>1382</v>
      </c>
      <c r="DS80" s="1352" t="s">
        <v>1330</v>
      </c>
      <c r="DT80" s="1358" t="s">
        <v>1232</v>
      </c>
      <c r="DU80" s="2788"/>
      <c r="DV80" s="2789"/>
      <c r="DW80" s="2700"/>
      <c r="DX80" s="2700"/>
      <c r="DY80" s="2701"/>
      <c r="DZ80" s="1358" t="s">
        <v>1241</v>
      </c>
      <c r="EA80" s="1358" t="s">
        <v>1203</v>
      </c>
      <c r="EB80" s="1352" t="s">
        <v>1216</v>
      </c>
      <c r="EC80" s="1352" t="s">
        <v>1175</v>
      </c>
      <c r="ED80" s="2828"/>
      <c r="EE80" s="1358" t="s">
        <v>1383</v>
      </c>
      <c r="EF80" s="1352" t="s">
        <v>1207</v>
      </c>
      <c r="EG80" s="2822" t="s">
        <v>1378</v>
      </c>
      <c r="EH80" s="2822" t="s">
        <v>1378</v>
      </c>
      <c r="EI80" s="1352" t="s">
        <v>717</v>
      </c>
      <c r="EJ80" s="1352" t="s">
        <v>716</v>
      </c>
      <c r="EK80" s="1352" t="s">
        <v>1174</v>
      </c>
      <c r="EL80" s="1358" t="s">
        <v>1379</v>
      </c>
      <c r="EM80" s="1358" t="s">
        <v>1380</v>
      </c>
      <c r="EN80" s="1358" t="s">
        <v>1382</v>
      </c>
      <c r="EO80" s="1358" t="s">
        <v>1178</v>
      </c>
      <c r="EP80" s="2788"/>
      <c r="EQ80" s="2789"/>
      <c r="ER80" s="2700"/>
      <c r="ES80" s="2700"/>
      <c r="ET80" s="2701"/>
      <c r="EU80" s="1358" t="s">
        <v>1239</v>
      </c>
      <c r="EV80" s="1358" t="s">
        <v>1331</v>
      </c>
      <c r="EW80" s="1358" t="s">
        <v>1241</v>
      </c>
      <c r="EX80" s="1358" t="s">
        <v>1203</v>
      </c>
      <c r="EY80" s="1352" t="s">
        <v>1175</v>
      </c>
      <c r="EZ80" s="2828"/>
      <c r="FA80" s="1358" t="s">
        <v>1383</v>
      </c>
      <c r="FB80" s="1352" t="s">
        <v>1207</v>
      </c>
      <c r="FC80" s="2830"/>
      <c r="FD80" s="2836"/>
      <c r="FK80" s="2789"/>
      <c r="FL80" s="2789"/>
      <c r="FM80" s="1751"/>
    </row>
    <row r="81" spans="1:169" s="1255" customFormat="1" ht="16" customHeight="1">
      <c r="A81" s="2700"/>
      <c r="B81" s="2700"/>
      <c r="C81" s="2701"/>
      <c r="D81" s="1358"/>
      <c r="E81" s="1352"/>
      <c r="F81" s="2822"/>
      <c r="G81" s="2822"/>
      <c r="H81" s="1352"/>
      <c r="I81" s="1352"/>
      <c r="J81" s="1352"/>
      <c r="K81" s="1358"/>
      <c r="L81" s="1358"/>
      <c r="M81" s="1358"/>
      <c r="N81" s="1352"/>
      <c r="O81" s="1352"/>
      <c r="P81" s="1358"/>
      <c r="Q81" s="1352"/>
      <c r="R81" s="1352"/>
      <c r="S81" s="1352"/>
      <c r="T81" s="2788"/>
      <c r="U81" s="2789"/>
      <c r="V81" s="2700"/>
      <c r="W81" s="2700"/>
      <c r="X81" s="2701"/>
      <c r="Y81" s="1352"/>
      <c r="Z81" s="1358"/>
      <c r="AA81" s="1358"/>
      <c r="AB81" s="1358"/>
      <c r="AC81" s="1352"/>
      <c r="AD81" s="1352"/>
      <c r="AE81" s="1352"/>
      <c r="AF81" s="1358"/>
      <c r="AG81" s="1352"/>
      <c r="AH81" s="2822"/>
      <c r="AI81" s="2822"/>
      <c r="AJ81" s="1358"/>
      <c r="AK81" s="1358"/>
      <c r="AL81" s="1352"/>
      <c r="AM81" s="2822"/>
      <c r="AN81" s="1352"/>
      <c r="AO81" s="2788"/>
      <c r="AP81" s="2789"/>
      <c r="AQ81" s="2700"/>
      <c r="AR81" s="2700"/>
      <c r="AS81" s="2701"/>
      <c r="AT81" s="2822"/>
      <c r="AU81" s="1352"/>
      <c r="AV81" s="1352"/>
      <c r="AW81" s="1358"/>
      <c r="AX81" s="1358"/>
      <c r="AY81" s="1358"/>
      <c r="AZ81" s="1352"/>
      <c r="BA81" s="1352"/>
      <c r="BB81" s="2822"/>
      <c r="BC81" s="1352"/>
      <c r="BD81" s="2857"/>
      <c r="BE81" s="1352"/>
      <c r="BF81" s="1352"/>
      <c r="BG81" s="1358"/>
      <c r="BH81" s="1358"/>
      <c r="BI81" s="2176"/>
      <c r="BJ81" s="2788"/>
      <c r="BK81" s="2789"/>
      <c r="BL81" s="2700"/>
      <c r="BM81" s="2700"/>
      <c r="BN81" s="2701"/>
      <c r="BO81" s="1352"/>
      <c r="BP81" s="1352"/>
      <c r="BQ81" s="1352"/>
      <c r="BR81" s="1358"/>
      <c r="BS81" s="1352"/>
      <c r="BT81" s="2822"/>
      <c r="BU81" s="2822"/>
      <c r="BV81" s="1352"/>
      <c r="BW81" s="1352"/>
      <c r="BX81" s="1358"/>
      <c r="BY81" s="1358"/>
      <c r="BZ81" s="1358"/>
      <c r="CA81" s="1352"/>
      <c r="CB81" s="1352"/>
      <c r="CC81" s="1352"/>
      <c r="CD81" s="2822"/>
      <c r="CE81" s="2788"/>
      <c r="CF81" s="2789"/>
      <c r="CG81" s="2700"/>
      <c r="CH81" s="2700"/>
      <c r="CI81" s="2701"/>
      <c r="CJ81" s="1358"/>
      <c r="CK81" s="1358"/>
      <c r="CL81" s="1358"/>
      <c r="CM81" s="1352"/>
      <c r="CN81" s="1352"/>
      <c r="CO81" s="1358"/>
      <c r="CP81" s="1352"/>
      <c r="CQ81" s="1352"/>
      <c r="CR81" s="1358"/>
      <c r="CS81" s="1352"/>
      <c r="CT81" s="2822"/>
      <c r="CU81" s="2822"/>
      <c r="CV81" s="1352"/>
      <c r="CW81" s="1352"/>
      <c r="CX81" s="1358"/>
      <c r="CY81" s="1358"/>
      <c r="CZ81" s="2788"/>
      <c r="DA81" s="2789"/>
      <c r="DB81" s="2700"/>
      <c r="DC81" s="2700"/>
      <c r="DD81" s="2701"/>
      <c r="DE81" s="1352"/>
      <c r="DF81" s="1358"/>
      <c r="DG81" s="1352"/>
      <c r="DH81" s="1352"/>
      <c r="DI81" s="1358"/>
      <c r="DJ81" s="1352"/>
      <c r="DK81" s="2828"/>
      <c r="DL81" s="2828"/>
      <c r="DM81" s="1352"/>
      <c r="DN81" s="1352"/>
      <c r="DO81" s="1352"/>
      <c r="DP81" s="1358"/>
      <c r="DQ81" s="1358"/>
      <c r="DR81" s="1358"/>
      <c r="DS81" s="1352"/>
      <c r="DT81" s="1358"/>
      <c r="DU81" s="2788"/>
      <c r="DV81" s="2789"/>
      <c r="DW81" s="2700"/>
      <c r="DX81" s="2700"/>
      <c r="DY81" s="2701"/>
      <c r="DZ81" s="1352"/>
      <c r="EA81" s="1352"/>
      <c r="EB81" s="1352"/>
      <c r="EC81" s="1352"/>
      <c r="ED81" s="1352"/>
      <c r="EE81" s="1358"/>
      <c r="EF81" s="1352"/>
      <c r="EG81" s="2828"/>
      <c r="EH81" s="2828"/>
      <c r="EI81" s="1352"/>
      <c r="EJ81" s="1352"/>
      <c r="EK81" s="1352"/>
      <c r="EL81" s="1358"/>
      <c r="EM81" s="1358"/>
      <c r="EN81" s="1358"/>
      <c r="EO81" s="1352"/>
      <c r="EP81" s="2788"/>
      <c r="EQ81" s="2789"/>
      <c r="ER81" s="2700"/>
      <c r="ES81" s="2700"/>
      <c r="ET81" s="2701"/>
      <c r="EU81" s="1358"/>
      <c r="EV81" s="1358"/>
      <c r="EW81" s="1352"/>
      <c r="EX81" s="1352"/>
      <c r="EY81" s="1352"/>
      <c r="EZ81" s="1352"/>
      <c r="FA81" s="1358"/>
      <c r="FB81" s="1352"/>
      <c r="FC81" s="2830"/>
      <c r="FD81" s="2836"/>
      <c r="FK81" s="2789"/>
      <c r="FL81" s="2789"/>
      <c r="FM81" s="1751"/>
    </row>
    <row r="82" spans="1:169" s="1260" customFormat="1" ht="16.5">
      <c r="A82" s="2702"/>
      <c r="B82" s="2702"/>
      <c r="C82" s="2703"/>
      <c r="D82" s="1985" t="s">
        <v>308</v>
      </c>
      <c r="E82" s="1985" t="s">
        <v>1209</v>
      </c>
      <c r="F82" s="1985" t="s">
        <v>747</v>
      </c>
      <c r="G82" s="1985" t="s">
        <v>747</v>
      </c>
      <c r="H82" s="1985" t="s">
        <v>747</v>
      </c>
      <c r="I82" s="1985" t="s">
        <v>747</v>
      </c>
      <c r="J82" s="1985" t="s">
        <v>747</v>
      </c>
      <c r="K82" s="1985" t="s">
        <v>747</v>
      </c>
      <c r="L82" s="1985" t="s">
        <v>747</v>
      </c>
      <c r="M82" s="1985" t="s">
        <v>747</v>
      </c>
      <c r="N82" s="1985" t="s">
        <v>747</v>
      </c>
      <c r="O82" s="1986" t="s">
        <v>1386</v>
      </c>
      <c r="P82" s="1986" t="s">
        <v>1384</v>
      </c>
      <c r="Q82" s="1985" t="s">
        <v>1209</v>
      </c>
      <c r="R82" s="1985" t="s">
        <v>1209</v>
      </c>
      <c r="S82" s="1985" t="s">
        <v>747</v>
      </c>
      <c r="T82" s="2790"/>
      <c r="U82" s="2791"/>
      <c r="V82" s="2702"/>
      <c r="W82" s="2702"/>
      <c r="X82" s="2703"/>
      <c r="Y82" s="1986" t="s">
        <v>1384</v>
      </c>
      <c r="Z82" s="1986" t="s">
        <v>1384</v>
      </c>
      <c r="AA82" s="1986" t="s">
        <v>1384</v>
      </c>
      <c r="AB82" s="1985" t="s">
        <v>1210</v>
      </c>
      <c r="AC82" s="1986" t="s">
        <v>1384</v>
      </c>
      <c r="AD82" s="1986" t="s">
        <v>1384</v>
      </c>
      <c r="AE82" s="1985" t="s">
        <v>1209</v>
      </c>
      <c r="AF82" s="1985" t="s">
        <v>308</v>
      </c>
      <c r="AG82" s="1985" t="s">
        <v>1209</v>
      </c>
      <c r="AH82" s="1985" t="s">
        <v>747</v>
      </c>
      <c r="AI82" s="1985" t="s">
        <v>747</v>
      </c>
      <c r="AJ82" s="1985" t="s">
        <v>747</v>
      </c>
      <c r="AK82" s="1985" t="s">
        <v>747</v>
      </c>
      <c r="AL82" s="1985" t="s">
        <v>747</v>
      </c>
      <c r="AM82" s="1985" t="s">
        <v>747</v>
      </c>
      <c r="AN82" s="1985" t="s">
        <v>1210</v>
      </c>
      <c r="AO82" s="2790"/>
      <c r="AP82" s="2791"/>
      <c r="AQ82" s="2702"/>
      <c r="AR82" s="2702"/>
      <c r="AS82" s="2703"/>
      <c r="AT82" s="1985" t="s">
        <v>747</v>
      </c>
      <c r="AU82" s="1985" t="s">
        <v>747</v>
      </c>
      <c r="AV82" s="1985" t="s">
        <v>747</v>
      </c>
      <c r="AW82" s="1985" t="s">
        <v>747</v>
      </c>
      <c r="AX82" s="1985" t="s">
        <v>747</v>
      </c>
      <c r="AY82" s="1985" t="s">
        <v>747</v>
      </c>
      <c r="AZ82" s="1986" t="s">
        <v>1386</v>
      </c>
      <c r="BA82" s="1985" t="s">
        <v>1209</v>
      </c>
      <c r="BB82" s="1985" t="s">
        <v>1209</v>
      </c>
      <c r="BC82" s="1985" t="s">
        <v>747</v>
      </c>
      <c r="BD82" s="1985" t="s">
        <v>747</v>
      </c>
      <c r="BE82" s="1985" t="s">
        <v>1210</v>
      </c>
      <c r="BF82" s="1986" t="s">
        <v>1384</v>
      </c>
      <c r="BG82" s="1986" t="s">
        <v>1384</v>
      </c>
      <c r="BH82" s="1986" t="s">
        <v>1384</v>
      </c>
      <c r="BI82" s="1986" t="s">
        <v>1384</v>
      </c>
      <c r="BJ82" s="2790"/>
      <c r="BK82" s="2791"/>
      <c r="BL82" s="2702"/>
      <c r="BM82" s="2702"/>
      <c r="BN82" s="2703"/>
      <c r="BO82" s="1985" t="s">
        <v>1209</v>
      </c>
      <c r="BP82" s="1985" t="s">
        <v>1209</v>
      </c>
      <c r="BQ82" s="1985" t="s">
        <v>1209</v>
      </c>
      <c r="BR82" s="1985" t="s">
        <v>308</v>
      </c>
      <c r="BS82" s="1985" t="s">
        <v>1209</v>
      </c>
      <c r="BT82" s="1985" t="s">
        <v>747</v>
      </c>
      <c r="BU82" s="1985" t="s">
        <v>747</v>
      </c>
      <c r="BV82" s="1985" t="s">
        <v>747</v>
      </c>
      <c r="BW82" s="1985" t="s">
        <v>747</v>
      </c>
      <c r="BX82" s="1985" t="s">
        <v>747</v>
      </c>
      <c r="BY82" s="1985" t="s">
        <v>747</v>
      </c>
      <c r="BZ82" s="1985" t="s">
        <v>747</v>
      </c>
      <c r="CA82" s="1986" t="s">
        <v>1386</v>
      </c>
      <c r="CB82" s="1985" t="s">
        <v>1209</v>
      </c>
      <c r="CC82" s="1985" t="s">
        <v>747</v>
      </c>
      <c r="CD82" s="1985" t="s">
        <v>747</v>
      </c>
      <c r="CE82" s="2790"/>
      <c r="CF82" s="2791"/>
      <c r="CG82" s="2702"/>
      <c r="CH82" s="2702"/>
      <c r="CI82" s="2703"/>
      <c r="CJ82" s="1986" t="s">
        <v>1384</v>
      </c>
      <c r="CK82" s="1986" t="s">
        <v>1384</v>
      </c>
      <c r="CL82" s="1985" t="s">
        <v>1210</v>
      </c>
      <c r="CM82" s="1986" t="s">
        <v>1384</v>
      </c>
      <c r="CN82" s="1986" t="s">
        <v>1384</v>
      </c>
      <c r="CO82" s="2266" t="s">
        <v>1479</v>
      </c>
      <c r="CP82" s="1985" t="s">
        <v>1209</v>
      </c>
      <c r="CQ82" s="1985" t="s">
        <v>1209</v>
      </c>
      <c r="CR82" s="1985" t="s">
        <v>308</v>
      </c>
      <c r="CS82" s="1985" t="s">
        <v>1209</v>
      </c>
      <c r="CT82" s="1985" t="s">
        <v>747</v>
      </c>
      <c r="CU82" s="1985" t="s">
        <v>747</v>
      </c>
      <c r="CV82" s="1985" t="s">
        <v>747</v>
      </c>
      <c r="CW82" s="1985" t="s">
        <v>747</v>
      </c>
      <c r="CX82" s="1985" t="s">
        <v>747</v>
      </c>
      <c r="CY82" s="1985" t="s">
        <v>747</v>
      </c>
      <c r="CZ82" s="2790"/>
      <c r="DA82" s="2791"/>
      <c r="DB82" s="2702"/>
      <c r="DC82" s="2702"/>
      <c r="DD82" s="2703"/>
      <c r="DE82" s="1986" t="s">
        <v>1384</v>
      </c>
      <c r="DF82" s="2266" t="s">
        <v>1479</v>
      </c>
      <c r="DG82" s="1985" t="s">
        <v>1209</v>
      </c>
      <c r="DH82" s="1985" t="s">
        <v>1209</v>
      </c>
      <c r="DI82" s="1985" t="s">
        <v>308</v>
      </c>
      <c r="DJ82" s="1985" t="s">
        <v>1209</v>
      </c>
      <c r="DK82" s="1985" t="s">
        <v>747</v>
      </c>
      <c r="DL82" s="1985" t="s">
        <v>747</v>
      </c>
      <c r="DM82" s="1985" t="s">
        <v>747</v>
      </c>
      <c r="DN82" s="1985" t="s">
        <v>747</v>
      </c>
      <c r="DO82" s="1985" t="s">
        <v>747</v>
      </c>
      <c r="DP82" s="1985" t="s">
        <v>747</v>
      </c>
      <c r="DQ82" s="1985" t="s">
        <v>747</v>
      </c>
      <c r="DR82" s="1985" t="s">
        <v>747</v>
      </c>
      <c r="DS82" s="1986" t="s">
        <v>1386</v>
      </c>
      <c r="DT82" s="1986" t="s">
        <v>1384</v>
      </c>
      <c r="DU82" s="2790"/>
      <c r="DV82" s="2791"/>
      <c r="DW82" s="2702"/>
      <c r="DX82" s="2702"/>
      <c r="DY82" s="2703"/>
      <c r="DZ82" s="1986" t="s">
        <v>1384</v>
      </c>
      <c r="EA82" s="1986" t="s">
        <v>1384</v>
      </c>
      <c r="EB82" s="1985" t="s">
        <v>718</v>
      </c>
      <c r="EC82" s="1985" t="s">
        <v>1209</v>
      </c>
      <c r="ED82" s="1985" t="s">
        <v>1209</v>
      </c>
      <c r="EE82" s="1985" t="s">
        <v>308</v>
      </c>
      <c r="EF82" s="1985" t="s">
        <v>1209</v>
      </c>
      <c r="EG82" s="1985" t="s">
        <v>747</v>
      </c>
      <c r="EH82" s="1985" t="s">
        <v>747</v>
      </c>
      <c r="EI82" s="1985" t="s">
        <v>747</v>
      </c>
      <c r="EJ82" s="1985" t="s">
        <v>747</v>
      </c>
      <c r="EK82" s="1985" t="s">
        <v>747</v>
      </c>
      <c r="EL82" s="1985" t="s">
        <v>747</v>
      </c>
      <c r="EM82" s="1985" t="s">
        <v>747</v>
      </c>
      <c r="EN82" s="1985" t="s">
        <v>747</v>
      </c>
      <c r="EO82" s="1985" t="s">
        <v>747</v>
      </c>
      <c r="EP82" s="2790"/>
      <c r="EQ82" s="2791"/>
      <c r="ER82" s="2702"/>
      <c r="ES82" s="2702"/>
      <c r="ET82" s="2703"/>
      <c r="EU82" s="1986" t="s">
        <v>1384</v>
      </c>
      <c r="EV82" s="1985" t="s">
        <v>1210</v>
      </c>
      <c r="EW82" s="1986" t="s">
        <v>1384</v>
      </c>
      <c r="EX82" s="1986" t="s">
        <v>1384</v>
      </c>
      <c r="EY82" s="1985" t="s">
        <v>1209</v>
      </c>
      <c r="EZ82" s="1985" t="s">
        <v>1209</v>
      </c>
      <c r="FA82" s="1985" t="s">
        <v>308</v>
      </c>
      <c r="FB82" s="1985" t="s">
        <v>1209</v>
      </c>
      <c r="FC82" s="2832"/>
      <c r="FD82" s="2837"/>
      <c r="FK82" s="2789"/>
      <c r="FL82" s="2789"/>
    </row>
    <row r="83" spans="1:169" ht="19.5" customHeight="1">
      <c r="A83" s="1743">
        <v>42370</v>
      </c>
      <c r="B83" s="1263">
        <v>42370</v>
      </c>
      <c r="C83" s="1307">
        <v>42370</v>
      </c>
      <c r="D83" s="53">
        <v>66673038</v>
      </c>
      <c r="E83" s="1235">
        <v>88973318</v>
      </c>
      <c r="F83" s="1235">
        <v>67860800</v>
      </c>
      <c r="G83" s="1234">
        <v>1521531</v>
      </c>
      <c r="H83" s="1234">
        <v>431</v>
      </c>
      <c r="I83" s="1235">
        <v>94063</v>
      </c>
      <c r="J83" s="1234">
        <v>18340</v>
      </c>
      <c r="K83" s="1234">
        <v>508001</v>
      </c>
      <c r="L83" s="1234">
        <v>255484</v>
      </c>
      <c r="M83" s="1234">
        <v>252517</v>
      </c>
      <c r="N83" s="1234" t="s">
        <v>21</v>
      </c>
      <c r="O83" s="1234">
        <v>258021</v>
      </c>
      <c r="P83" s="1234">
        <v>82</v>
      </c>
      <c r="Q83" s="1234">
        <v>699851</v>
      </c>
      <c r="R83" s="1234" t="s">
        <v>21</v>
      </c>
      <c r="S83" s="1234">
        <v>2943</v>
      </c>
      <c r="T83" s="1265">
        <v>42370</v>
      </c>
      <c r="U83" s="1528">
        <v>42370</v>
      </c>
      <c r="V83" s="1743">
        <v>42370</v>
      </c>
      <c r="W83" s="1263">
        <v>42370</v>
      </c>
      <c r="X83" s="1307">
        <v>42370</v>
      </c>
      <c r="Y83" s="1234">
        <v>246136</v>
      </c>
      <c r="Z83" s="1234">
        <v>94524</v>
      </c>
      <c r="AA83" s="1235">
        <v>18457</v>
      </c>
      <c r="AB83" s="1234">
        <v>767</v>
      </c>
      <c r="AC83" s="1235">
        <v>11854</v>
      </c>
      <c r="AD83" s="1234">
        <v>13131</v>
      </c>
      <c r="AE83" s="1235" t="s">
        <v>21</v>
      </c>
      <c r="AF83" s="1234">
        <v>4166663</v>
      </c>
      <c r="AG83" s="1234">
        <v>165730</v>
      </c>
      <c r="AH83" s="1234">
        <v>164807</v>
      </c>
      <c r="AI83" s="1234">
        <v>4298</v>
      </c>
      <c r="AJ83" s="1234">
        <v>3970</v>
      </c>
      <c r="AK83" s="1234">
        <v>3970</v>
      </c>
      <c r="AL83" s="1234" t="s">
        <v>21</v>
      </c>
      <c r="AM83" s="1234">
        <v>135314</v>
      </c>
      <c r="AN83" s="1234">
        <v>101694</v>
      </c>
      <c r="AO83" s="1265">
        <v>42370</v>
      </c>
      <c r="AP83" s="1528">
        <v>42370</v>
      </c>
      <c r="AQ83" s="1743">
        <v>42370</v>
      </c>
      <c r="AR83" s="1263">
        <v>42370</v>
      </c>
      <c r="AS83" s="1307">
        <v>42370</v>
      </c>
      <c r="AT83" s="1234">
        <v>44050</v>
      </c>
      <c r="AU83" s="1234">
        <v>903</v>
      </c>
      <c r="AV83" s="1235">
        <v>798</v>
      </c>
      <c r="AW83" s="1234">
        <v>33609</v>
      </c>
      <c r="AX83" s="1234">
        <v>4672</v>
      </c>
      <c r="AY83" s="1234">
        <v>28937</v>
      </c>
      <c r="AZ83" s="1234">
        <v>3152</v>
      </c>
      <c r="BA83" s="1064">
        <v>2146</v>
      </c>
      <c r="BB83" s="1234">
        <v>607897</v>
      </c>
      <c r="BC83" s="1234">
        <v>526718</v>
      </c>
      <c r="BD83" s="1234">
        <v>316354</v>
      </c>
      <c r="BE83" s="1234" t="s">
        <v>21</v>
      </c>
      <c r="BF83" s="1234">
        <v>2817</v>
      </c>
      <c r="BG83" s="1234">
        <v>582</v>
      </c>
      <c r="BH83" s="1234">
        <v>3040</v>
      </c>
      <c r="BI83" s="1234">
        <v>9359</v>
      </c>
      <c r="BJ83" s="1265">
        <v>42370</v>
      </c>
      <c r="BK83" s="1528">
        <v>42370</v>
      </c>
      <c r="BL83" s="1743">
        <v>42370</v>
      </c>
      <c r="BM83" s="1263">
        <v>42370</v>
      </c>
      <c r="BN83" s="1307">
        <v>42370</v>
      </c>
      <c r="BO83" s="1234">
        <v>11578</v>
      </c>
      <c r="BP83" s="1234">
        <v>6609</v>
      </c>
      <c r="BQ83" s="1234" t="s">
        <v>21</v>
      </c>
      <c r="BR83" s="1234">
        <v>16642931</v>
      </c>
      <c r="BS83" s="1234">
        <v>3323196</v>
      </c>
      <c r="BT83" s="1235">
        <v>2367993</v>
      </c>
      <c r="BU83" s="1234">
        <v>113779</v>
      </c>
      <c r="BV83" s="1234">
        <v>224</v>
      </c>
      <c r="BW83" s="1234">
        <v>1511</v>
      </c>
      <c r="BX83" s="1234">
        <v>8045</v>
      </c>
      <c r="BY83" s="1234">
        <v>7667</v>
      </c>
      <c r="BZ83" s="1234">
        <v>378</v>
      </c>
      <c r="CA83" s="1234">
        <v>79182</v>
      </c>
      <c r="CB83" s="2131" t="s">
        <v>21</v>
      </c>
      <c r="CC83" s="2131" t="s">
        <v>21</v>
      </c>
      <c r="CD83" s="1234">
        <v>1590853</v>
      </c>
      <c r="CE83" s="1265">
        <v>42370</v>
      </c>
      <c r="CF83" s="1528">
        <v>42370</v>
      </c>
      <c r="CG83" s="1743">
        <v>42370</v>
      </c>
      <c r="CH83" s="1263">
        <v>42370</v>
      </c>
      <c r="CI83" s="1307">
        <v>42370</v>
      </c>
      <c r="CJ83" s="1234">
        <v>2507</v>
      </c>
      <c r="CK83" s="1234">
        <v>2273</v>
      </c>
      <c r="CL83" s="1235">
        <v>5531</v>
      </c>
      <c r="CM83" s="1234">
        <v>71329</v>
      </c>
      <c r="CN83" s="1234">
        <v>77490</v>
      </c>
      <c r="CO83" s="1234">
        <v>729241</v>
      </c>
      <c r="CP83" s="1235" t="s">
        <v>21</v>
      </c>
      <c r="CQ83" s="1235" t="s">
        <v>21</v>
      </c>
      <c r="CR83" s="1235">
        <v>11702710</v>
      </c>
      <c r="CS83" s="1235">
        <v>374674</v>
      </c>
      <c r="CT83" s="1234">
        <v>218213</v>
      </c>
      <c r="CU83" s="1234">
        <v>40575</v>
      </c>
      <c r="CV83" s="1234">
        <v>11547</v>
      </c>
      <c r="CW83" s="1234">
        <v>738</v>
      </c>
      <c r="CX83" s="1234">
        <v>26916</v>
      </c>
      <c r="CY83" s="1234">
        <v>26916</v>
      </c>
      <c r="CZ83" s="1265">
        <v>42370</v>
      </c>
      <c r="DA83" s="1528">
        <v>42370</v>
      </c>
      <c r="DB83" s="1743">
        <v>42370</v>
      </c>
      <c r="DC83" s="1263">
        <v>42370</v>
      </c>
      <c r="DD83" s="1307">
        <v>42370</v>
      </c>
      <c r="DE83" s="1234">
        <v>7769</v>
      </c>
      <c r="DF83" s="1234">
        <v>3320</v>
      </c>
      <c r="DG83" s="1235" t="s">
        <v>21</v>
      </c>
      <c r="DH83" s="1234" t="s">
        <v>21</v>
      </c>
      <c r="DI83" s="1234">
        <v>267579</v>
      </c>
      <c r="DJ83" s="1234">
        <v>6845</v>
      </c>
      <c r="DK83" s="1234">
        <v>6702223</v>
      </c>
      <c r="DL83" s="1234">
        <v>287152</v>
      </c>
      <c r="DM83" s="1234" t="s">
        <v>21</v>
      </c>
      <c r="DN83" s="1234">
        <v>33869</v>
      </c>
      <c r="DO83" s="1234">
        <v>257</v>
      </c>
      <c r="DP83" s="1234">
        <v>147454</v>
      </c>
      <c r="DQ83" s="1234">
        <v>52260</v>
      </c>
      <c r="DR83" s="1234">
        <v>95194</v>
      </c>
      <c r="DS83" s="1234">
        <v>74967</v>
      </c>
      <c r="DT83" s="1234">
        <v>82</v>
      </c>
      <c r="DU83" s="1265">
        <v>42370</v>
      </c>
      <c r="DV83" s="1528">
        <v>42370</v>
      </c>
      <c r="DW83" s="1743">
        <v>42370</v>
      </c>
      <c r="DX83" s="1263">
        <v>42370</v>
      </c>
      <c r="DY83" s="1307">
        <v>42370</v>
      </c>
      <c r="DZ83" s="1234">
        <v>369439</v>
      </c>
      <c r="EA83" s="1234">
        <v>404925</v>
      </c>
      <c r="EB83" s="1235">
        <v>40972</v>
      </c>
      <c r="EC83" s="1235" t="s">
        <v>21</v>
      </c>
      <c r="ED83" s="1234" t="s">
        <v>21</v>
      </c>
      <c r="EE83" s="1234">
        <v>1694950</v>
      </c>
      <c r="EF83" s="1234">
        <v>53987652</v>
      </c>
      <c r="EG83" s="1235">
        <v>3413904</v>
      </c>
      <c r="EH83" s="1234">
        <v>153140</v>
      </c>
      <c r="EI83" s="1234">
        <v>431</v>
      </c>
      <c r="EJ83" s="1234">
        <v>22010</v>
      </c>
      <c r="EK83" s="1234">
        <v>14913</v>
      </c>
      <c r="EL83" s="1234">
        <v>43716</v>
      </c>
      <c r="EM83" s="1234">
        <v>42324</v>
      </c>
      <c r="EN83" s="1234">
        <v>1392</v>
      </c>
      <c r="EO83" s="1234" t="s">
        <v>21</v>
      </c>
      <c r="EP83" s="1265">
        <v>42370</v>
      </c>
      <c r="EQ83" s="1528">
        <v>42370</v>
      </c>
      <c r="ER83" s="1743">
        <v>42370</v>
      </c>
      <c r="ES83" s="1263">
        <v>42370</v>
      </c>
      <c r="ET83" s="1307">
        <v>42370</v>
      </c>
      <c r="EU83" s="1234" t="s">
        <v>21</v>
      </c>
      <c r="EV83" s="1234" t="s">
        <v>21</v>
      </c>
      <c r="EW83" s="1234">
        <v>19985</v>
      </c>
      <c r="EX83" s="1234">
        <v>21882</v>
      </c>
      <c r="EY83" s="1235">
        <v>170362</v>
      </c>
      <c r="EZ83" s="1234" t="s">
        <v>21</v>
      </c>
      <c r="FA83" s="1235">
        <v>2021360</v>
      </c>
      <c r="FB83" s="1234">
        <v>2176012</v>
      </c>
      <c r="FC83" s="1305">
        <v>42370</v>
      </c>
      <c r="FD83" s="1528">
        <v>42370</v>
      </c>
      <c r="FE83" s="603"/>
      <c r="FF83" s="603"/>
      <c r="FG83" s="603"/>
      <c r="FH83" s="603"/>
      <c r="FI83" s="603"/>
      <c r="FJ83" s="603"/>
      <c r="FK83" s="1270"/>
      <c r="FL83" s="1270"/>
      <c r="FM83" s="1260"/>
    </row>
    <row r="84" spans="1:169" ht="14.25" customHeight="1">
      <c r="A84" s="1268"/>
      <c r="B84" s="1263">
        <v>42736</v>
      </c>
      <c r="C84" s="1306"/>
      <c r="D84" s="56">
        <v>67164270</v>
      </c>
      <c r="E84" s="1234">
        <v>85564931</v>
      </c>
      <c r="F84" s="1234">
        <v>66636759</v>
      </c>
      <c r="G84" s="1234">
        <v>1546119</v>
      </c>
      <c r="H84" s="1234">
        <v>517</v>
      </c>
      <c r="I84" s="1234">
        <v>91151</v>
      </c>
      <c r="J84" s="1234">
        <v>21044</v>
      </c>
      <c r="K84" s="1234">
        <v>524036</v>
      </c>
      <c r="L84" s="1234">
        <v>243432</v>
      </c>
      <c r="M84" s="1234">
        <v>280604</v>
      </c>
      <c r="N84" s="1234" t="s">
        <v>21</v>
      </c>
      <c r="O84" s="1234">
        <v>290271</v>
      </c>
      <c r="P84" s="1234">
        <v>48</v>
      </c>
      <c r="Q84" s="1234">
        <v>653180</v>
      </c>
      <c r="R84" s="1234" t="s">
        <v>21</v>
      </c>
      <c r="S84" s="1234">
        <v>3107</v>
      </c>
      <c r="T84" s="1265">
        <v>42736</v>
      </c>
      <c r="U84" s="1528">
        <v>42736</v>
      </c>
      <c r="V84" s="1268"/>
      <c r="W84" s="1263">
        <v>42736</v>
      </c>
      <c r="X84" s="1306"/>
      <c r="Y84" s="1234">
        <v>247148</v>
      </c>
      <c r="Z84" s="1234">
        <v>88662</v>
      </c>
      <c r="AA84" s="1234">
        <v>24466</v>
      </c>
      <c r="AB84" s="1234">
        <v>7</v>
      </c>
      <c r="AC84" s="1234">
        <v>8776</v>
      </c>
      <c r="AD84" s="1234">
        <v>9694</v>
      </c>
      <c r="AE84" s="1234" t="s">
        <v>21</v>
      </c>
      <c r="AF84" s="1234">
        <v>4125260</v>
      </c>
      <c r="AG84" s="1234">
        <v>178454</v>
      </c>
      <c r="AH84" s="1234">
        <v>159133</v>
      </c>
      <c r="AI84" s="1234">
        <v>2789</v>
      </c>
      <c r="AJ84" s="1234">
        <v>2576</v>
      </c>
      <c r="AK84" s="1234">
        <v>2576</v>
      </c>
      <c r="AL84" s="1234" t="s">
        <v>21</v>
      </c>
      <c r="AM84" s="1234">
        <v>131450</v>
      </c>
      <c r="AN84" s="1234">
        <v>108064</v>
      </c>
      <c r="AO84" s="1265">
        <v>42736</v>
      </c>
      <c r="AP84" s="1528">
        <v>42736</v>
      </c>
      <c r="AQ84" s="1268"/>
      <c r="AR84" s="1263">
        <v>42736</v>
      </c>
      <c r="AS84" s="1306"/>
      <c r="AT84" s="1234">
        <v>48539</v>
      </c>
      <c r="AU84" s="1234">
        <v>820</v>
      </c>
      <c r="AV84" s="1234">
        <v>790</v>
      </c>
      <c r="AW84" s="1234">
        <v>37357</v>
      </c>
      <c r="AX84" s="1234">
        <v>4401</v>
      </c>
      <c r="AY84" s="1234">
        <v>32956</v>
      </c>
      <c r="AZ84" s="1234">
        <v>3084</v>
      </c>
      <c r="BA84" s="1064">
        <v>2711</v>
      </c>
      <c r="BB84" s="1234">
        <v>577428</v>
      </c>
      <c r="BC84" s="1234">
        <v>491425</v>
      </c>
      <c r="BD84" s="1234">
        <v>308124</v>
      </c>
      <c r="BE84" s="1234" t="s">
        <v>21</v>
      </c>
      <c r="BF84" s="1234">
        <v>2862</v>
      </c>
      <c r="BG84" s="1234">
        <v>699</v>
      </c>
      <c r="BH84" s="1234">
        <v>3189</v>
      </c>
      <c r="BI84" s="1234">
        <v>7991</v>
      </c>
      <c r="BJ84" s="1265">
        <v>42736</v>
      </c>
      <c r="BK84" s="1528">
        <v>42736</v>
      </c>
      <c r="BL84" s="1268"/>
      <c r="BM84" s="1263">
        <v>42736</v>
      </c>
      <c r="BN84" s="1306"/>
      <c r="BO84" s="1234">
        <v>10811</v>
      </c>
      <c r="BP84" s="1234">
        <v>7751</v>
      </c>
      <c r="BQ84" s="1234" t="s">
        <v>21</v>
      </c>
      <c r="BR84" s="1234">
        <v>17602257</v>
      </c>
      <c r="BS84" s="1234">
        <v>3481887</v>
      </c>
      <c r="BT84" s="1234">
        <v>2282272</v>
      </c>
      <c r="BU84" s="1234">
        <v>114046</v>
      </c>
      <c r="BV84" s="1234">
        <v>406</v>
      </c>
      <c r="BW84" s="1234">
        <v>1672</v>
      </c>
      <c r="BX84" s="1234">
        <v>7819</v>
      </c>
      <c r="BY84" s="1234">
        <v>7819</v>
      </c>
      <c r="BZ84" s="1234" t="s">
        <v>21</v>
      </c>
      <c r="CA84" s="1234">
        <v>79329</v>
      </c>
      <c r="CB84" s="2131" t="s">
        <v>21</v>
      </c>
      <c r="CC84" s="2131" t="s">
        <v>21</v>
      </c>
      <c r="CD84" s="1234">
        <v>1498909</v>
      </c>
      <c r="CE84" s="1265">
        <v>42736</v>
      </c>
      <c r="CF84" s="1528">
        <v>42736</v>
      </c>
      <c r="CG84" s="1268"/>
      <c r="CH84" s="1263">
        <v>42736</v>
      </c>
      <c r="CI84" s="1306"/>
      <c r="CJ84" s="1234">
        <v>2983</v>
      </c>
      <c r="CK84" s="1234">
        <v>2116</v>
      </c>
      <c r="CL84" s="1234">
        <v>5446</v>
      </c>
      <c r="CM84" s="1234">
        <v>74054</v>
      </c>
      <c r="CN84" s="1234">
        <v>80863</v>
      </c>
      <c r="CO84" s="1234">
        <v>790577</v>
      </c>
      <c r="CP84" s="1234" t="s">
        <v>21</v>
      </c>
      <c r="CQ84" s="1234" t="s">
        <v>21</v>
      </c>
      <c r="CR84" s="1234">
        <v>12683253</v>
      </c>
      <c r="CS84" s="1234">
        <v>418642</v>
      </c>
      <c r="CT84" s="1234">
        <v>220889</v>
      </c>
      <c r="CU84" s="1234">
        <v>42637</v>
      </c>
      <c r="CV84" s="1234">
        <v>10907</v>
      </c>
      <c r="CW84" s="1234">
        <v>755</v>
      </c>
      <c r="CX84" s="1234">
        <v>29552</v>
      </c>
      <c r="CY84" s="1234">
        <v>29552</v>
      </c>
      <c r="CZ84" s="1265">
        <v>42736</v>
      </c>
      <c r="DA84" s="1528">
        <v>42736</v>
      </c>
      <c r="DB84" s="1268"/>
      <c r="DC84" s="1263">
        <v>42736</v>
      </c>
      <c r="DD84" s="1306"/>
      <c r="DE84" s="1234">
        <v>7847</v>
      </c>
      <c r="DF84" s="1234">
        <v>3546</v>
      </c>
      <c r="DG84" s="1234" t="s">
        <v>21</v>
      </c>
      <c r="DH84" s="1234" t="s">
        <v>21</v>
      </c>
      <c r="DI84" s="1234">
        <v>267336</v>
      </c>
      <c r="DJ84" s="1234">
        <v>7841</v>
      </c>
      <c r="DK84" s="1234">
        <v>6719966</v>
      </c>
      <c r="DL84" s="1234">
        <v>299962</v>
      </c>
      <c r="DM84" s="1234">
        <v>12</v>
      </c>
      <c r="DN84" s="1234">
        <v>34950</v>
      </c>
      <c r="DO84" s="1234">
        <v>222</v>
      </c>
      <c r="DP84" s="1234">
        <v>146357</v>
      </c>
      <c r="DQ84" s="1234">
        <v>54053</v>
      </c>
      <c r="DR84" s="1234">
        <v>92304</v>
      </c>
      <c r="DS84" s="1234">
        <v>85313</v>
      </c>
      <c r="DT84" s="1234">
        <v>48</v>
      </c>
      <c r="DU84" s="1265">
        <v>42736</v>
      </c>
      <c r="DV84" s="1528">
        <v>42736</v>
      </c>
      <c r="DW84" s="1268"/>
      <c r="DX84" s="1263">
        <v>42736</v>
      </c>
      <c r="DY84" s="1306"/>
      <c r="DZ84" s="1234">
        <v>427712</v>
      </c>
      <c r="EA84" s="1234">
        <v>467227</v>
      </c>
      <c r="EB84" s="1234">
        <v>31122</v>
      </c>
      <c r="EC84" s="1234" t="s">
        <v>21</v>
      </c>
      <c r="ED84" s="1234" t="s">
        <v>21</v>
      </c>
      <c r="EE84" s="1234">
        <v>1602922</v>
      </c>
      <c r="EF84" s="1234">
        <v>50246396</v>
      </c>
      <c r="EG84" s="1234">
        <v>3419468</v>
      </c>
      <c r="EH84" s="1234">
        <v>157496</v>
      </c>
      <c r="EI84" s="1234">
        <v>505</v>
      </c>
      <c r="EJ84" s="1234">
        <v>17704</v>
      </c>
      <c r="EK84" s="1234">
        <v>17467</v>
      </c>
      <c r="EL84" s="1234">
        <v>41423</v>
      </c>
      <c r="EM84" s="1234">
        <v>40202</v>
      </c>
      <c r="EN84" s="1234">
        <v>1221</v>
      </c>
      <c r="EO84" s="1234" t="s">
        <v>21</v>
      </c>
      <c r="EP84" s="1265">
        <v>42736</v>
      </c>
      <c r="EQ84" s="1528">
        <v>42736</v>
      </c>
      <c r="ER84" s="1268"/>
      <c r="ES84" s="1263">
        <v>42736</v>
      </c>
      <c r="ET84" s="1306"/>
      <c r="EU84" s="1234" t="s">
        <v>21</v>
      </c>
      <c r="EV84" s="1234" t="s">
        <v>21</v>
      </c>
      <c r="EW84" s="1234">
        <v>21317</v>
      </c>
      <c r="EX84" s="1234">
        <v>23338</v>
      </c>
      <c r="EY84" s="1234">
        <v>162397</v>
      </c>
      <c r="EZ84" s="1234" t="s">
        <v>21</v>
      </c>
      <c r="FA84" s="1234">
        <v>2040460</v>
      </c>
      <c r="FB84" s="1234">
        <v>2237346</v>
      </c>
      <c r="FC84" s="1265">
        <v>42736</v>
      </c>
      <c r="FD84" s="1528">
        <v>42736</v>
      </c>
      <c r="FE84" s="603"/>
      <c r="FF84" s="603"/>
      <c r="FG84" s="603"/>
      <c r="FH84" s="603"/>
      <c r="FI84" s="603"/>
      <c r="FJ84" s="603"/>
      <c r="FK84" s="1270"/>
      <c r="FL84" s="1270"/>
      <c r="FM84" s="1260"/>
    </row>
    <row r="85" spans="1:169" ht="14.25" customHeight="1">
      <c r="A85" s="1268"/>
      <c r="B85" s="1263">
        <v>43101</v>
      </c>
      <c r="C85" s="1306"/>
      <c r="D85" s="56">
        <v>66667265</v>
      </c>
      <c r="E85" s="1234">
        <v>83045093</v>
      </c>
      <c r="F85" s="1234">
        <v>66001774</v>
      </c>
      <c r="G85" s="1234">
        <v>1376578</v>
      </c>
      <c r="H85" s="1234">
        <v>533</v>
      </c>
      <c r="I85" s="1234">
        <v>89880</v>
      </c>
      <c r="J85" s="1234">
        <v>20544</v>
      </c>
      <c r="K85" s="1234">
        <v>425906</v>
      </c>
      <c r="L85" s="1234">
        <v>243558</v>
      </c>
      <c r="M85" s="1234">
        <v>182348</v>
      </c>
      <c r="N85" s="1234" t="s">
        <v>21</v>
      </c>
      <c r="O85" s="1234">
        <v>292640</v>
      </c>
      <c r="P85" s="1234">
        <v>47</v>
      </c>
      <c r="Q85" s="1234">
        <v>569290</v>
      </c>
      <c r="R85" s="1234" t="s">
        <v>21</v>
      </c>
      <c r="S85" s="1234">
        <v>3199</v>
      </c>
      <c r="T85" s="1265">
        <v>43101</v>
      </c>
      <c r="U85" s="1528">
        <v>43101</v>
      </c>
      <c r="V85" s="1268"/>
      <c r="W85" s="1263">
        <v>43101</v>
      </c>
      <c r="X85" s="1306"/>
      <c r="Y85" s="1234">
        <v>251223</v>
      </c>
      <c r="Z85" s="1234">
        <v>91033</v>
      </c>
      <c r="AA85" s="1234">
        <v>20174</v>
      </c>
      <c r="AB85" s="1234">
        <v>17</v>
      </c>
      <c r="AC85" s="1234">
        <v>10266</v>
      </c>
      <c r="AD85" s="1234">
        <v>11374</v>
      </c>
      <c r="AE85" s="1234" t="s">
        <v>21</v>
      </c>
      <c r="AF85" s="1234">
        <v>4165128</v>
      </c>
      <c r="AG85" s="1234">
        <v>173022</v>
      </c>
      <c r="AH85" s="1234">
        <v>157062</v>
      </c>
      <c r="AI85" s="1234">
        <v>3295</v>
      </c>
      <c r="AJ85" s="1234">
        <v>3043</v>
      </c>
      <c r="AK85" s="1234">
        <v>3043</v>
      </c>
      <c r="AL85" s="1234" t="s">
        <v>21</v>
      </c>
      <c r="AM85" s="1234">
        <v>129229</v>
      </c>
      <c r="AN85" s="1234">
        <v>118382</v>
      </c>
      <c r="AO85" s="1265">
        <v>43101</v>
      </c>
      <c r="AP85" s="1528">
        <v>43101</v>
      </c>
      <c r="AQ85" s="1268"/>
      <c r="AR85" s="1263">
        <v>43101</v>
      </c>
      <c r="AS85" s="1306"/>
      <c r="AT85" s="1234">
        <v>45942</v>
      </c>
      <c r="AU85" s="1234">
        <v>948</v>
      </c>
      <c r="AV85" s="1234">
        <v>740</v>
      </c>
      <c r="AW85" s="1234">
        <v>35193</v>
      </c>
      <c r="AX85" s="1234">
        <v>5011</v>
      </c>
      <c r="AY85" s="1234">
        <v>30182</v>
      </c>
      <c r="AZ85" s="1234">
        <v>2796</v>
      </c>
      <c r="BA85" s="1064">
        <v>2803</v>
      </c>
      <c r="BB85" s="1234">
        <v>601389</v>
      </c>
      <c r="BC85" s="1234">
        <v>526114</v>
      </c>
      <c r="BD85" s="1234">
        <v>309272</v>
      </c>
      <c r="BE85" s="1234" t="s">
        <v>21</v>
      </c>
      <c r="BF85" s="1234">
        <v>3000</v>
      </c>
      <c r="BG85" s="1234">
        <v>868</v>
      </c>
      <c r="BH85" s="1234">
        <v>3208</v>
      </c>
      <c r="BI85" s="1234">
        <v>4519</v>
      </c>
      <c r="BJ85" s="1265">
        <v>43101</v>
      </c>
      <c r="BK85" s="1528">
        <v>43101</v>
      </c>
      <c r="BL85" s="1268"/>
      <c r="BM85" s="1263">
        <v>43101</v>
      </c>
      <c r="BN85" s="1306"/>
      <c r="BO85" s="1234">
        <v>8409</v>
      </c>
      <c r="BP85" s="1234">
        <v>8321</v>
      </c>
      <c r="BQ85" s="1234" t="s">
        <v>21</v>
      </c>
      <c r="BR85" s="1234">
        <v>17903563</v>
      </c>
      <c r="BS85" s="1234">
        <v>3542088</v>
      </c>
      <c r="BT85" s="1234">
        <v>2264071</v>
      </c>
      <c r="BU85" s="1234">
        <v>113510</v>
      </c>
      <c r="BV85" s="1234">
        <v>406</v>
      </c>
      <c r="BW85" s="1234">
        <v>1542</v>
      </c>
      <c r="BX85" s="1234">
        <v>7535</v>
      </c>
      <c r="BY85" s="1234">
        <v>7535</v>
      </c>
      <c r="BZ85" s="1234" t="s">
        <v>21</v>
      </c>
      <c r="CA85" s="1234">
        <v>79236</v>
      </c>
      <c r="CB85" s="2131" t="s">
        <v>21</v>
      </c>
      <c r="CC85" s="2131" t="s">
        <v>21</v>
      </c>
      <c r="CD85" s="1234">
        <v>1480576</v>
      </c>
      <c r="CE85" s="1265">
        <v>43101</v>
      </c>
      <c r="CF85" s="1528">
        <v>43101</v>
      </c>
      <c r="CG85" s="1268"/>
      <c r="CH85" s="1263">
        <v>43101</v>
      </c>
      <c r="CI85" s="1306"/>
      <c r="CJ85" s="1234">
        <v>2607</v>
      </c>
      <c r="CK85" s="1234">
        <v>3298</v>
      </c>
      <c r="CL85" s="1234">
        <v>5623</v>
      </c>
      <c r="CM85" s="1234">
        <v>74050</v>
      </c>
      <c r="CN85" s="1234">
        <v>80694</v>
      </c>
      <c r="CO85" s="1234">
        <v>820497</v>
      </c>
      <c r="CP85" s="1234" t="s">
        <v>21</v>
      </c>
      <c r="CQ85" s="1234" t="s">
        <v>21</v>
      </c>
      <c r="CR85" s="1234">
        <v>13025666</v>
      </c>
      <c r="CS85" s="1234">
        <v>413867</v>
      </c>
      <c r="CT85" s="1234">
        <v>221174</v>
      </c>
      <c r="CU85" s="1234">
        <v>38740</v>
      </c>
      <c r="CV85" s="1234">
        <v>10083</v>
      </c>
      <c r="CW85" s="1234">
        <v>710</v>
      </c>
      <c r="CX85" s="1234">
        <v>26659</v>
      </c>
      <c r="CY85" s="1234">
        <v>26659</v>
      </c>
      <c r="CZ85" s="1265">
        <v>43101</v>
      </c>
      <c r="DA85" s="1528">
        <v>43101</v>
      </c>
      <c r="DB85" s="1268"/>
      <c r="DC85" s="1263">
        <v>43101</v>
      </c>
      <c r="DD85" s="1306"/>
      <c r="DE85" s="1234">
        <v>8123</v>
      </c>
      <c r="DF85" s="1234">
        <v>4369</v>
      </c>
      <c r="DG85" s="1234" t="s">
        <v>21</v>
      </c>
      <c r="DH85" s="1234" t="s">
        <v>21</v>
      </c>
      <c r="DI85" s="1234">
        <v>241903</v>
      </c>
      <c r="DJ85" s="1234">
        <v>8460</v>
      </c>
      <c r="DK85" s="1234">
        <v>6782559</v>
      </c>
      <c r="DL85" s="1234">
        <v>222075</v>
      </c>
      <c r="DM85" s="1234">
        <v>12</v>
      </c>
      <c r="DN85" s="1234">
        <v>36636</v>
      </c>
      <c r="DO85" s="1234">
        <v>201</v>
      </c>
      <c r="DP85" s="1234">
        <v>80087</v>
      </c>
      <c r="DQ85" s="1234">
        <v>52962</v>
      </c>
      <c r="DR85" s="1234">
        <v>27125</v>
      </c>
      <c r="DS85" s="1234">
        <v>79376</v>
      </c>
      <c r="DT85" s="1234">
        <v>47</v>
      </c>
      <c r="DU85" s="1265">
        <v>43101</v>
      </c>
      <c r="DV85" s="1528">
        <v>43101</v>
      </c>
      <c r="DW85" s="1268"/>
      <c r="DX85" s="1263">
        <v>43101</v>
      </c>
      <c r="DY85" s="1306"/>
      <c r="DZ85" s="1234">
        <v>454581</v>
      </c>
      <c r="EA85" s="1234">
        <v>496325</v>
      </c>
      <c r="EB85" s="1234">
        <v>24686</v>
      </c>
      <c r="EC85" s="1234" t="s">
        <v>21</v>
      </c>
      <c r="ED85" s="1234" t="s">
        <v>21</v>
      </c>
      <c r="EE85" s="1234">
        <v>1637179</v>
      </c>
      <c r="EF85" s="1234">
        <v>48181010</v>
      </c>
      <c r="EG85" s="1234">
        <v>3340807</v>
      </c>
      <c r="EH85" s="1234">
        <v>163125</v>
      </c>
      <c r="EI85" s="1234">
        <v>521</v>
      </c>
      <c r="EJ85" s="1234">
        <v>15457</v>
      </c>
      <c r="EK85" s="1234">
        <v>17187</v>
      </c>
      <c r="EL85" s="1234">
        <v>40127</v>
      </c>
      <c r="EM85" s="1234">
        <v>38614</v>
      </c>
      <c r="EN85" s="1234">
        <v>1513</v>
      </c>
      <c r="EO85" s="1234" t="s">
        <v>21</v>
      </c>
      <c r="EP85" s="1265">
        <v>43101</v>
      </c>
      <c r="EQ85" s="1528">
        <v>43101</v>
      </c>
      <c r="ER85" s="1268"/>
      <c r="ES85" s="1263">
        <v>43101</v>
      </c>
      <c r="ET85" s="1306"/>
      <c r="EU85" s="1234" t="s">
        <v>21</v>
      </c>
      <c r="EV85" s="1234" t="s">
        <v>21</v>
      </c>
      <c r="EW85" s="1234">
        <v>14690</v>
      </c>
      <c r="EX85" s="1234">
        <v>16083</v>
      </c>
      <c r="EY85" s="1234">
        <v>161671</v>
      </c>
      <c r="EZ85" s="1234" t="s">
        <v>21</v>
      </c>
      <c r="FA85" s="1234">
        <v>2026738</v>
      </c>
      <c r="FB85" s="1234">
        <v>2244167</v>
      </c>
      <c r="FC85" s="1265">
        <v>43101</v>
      </c>
      <c r="FD85" s="1528">
        <v>43101</v>
      </c>
      <c r="FE85" s="603"/>
      <c r="FF85" s="603"/>
      <c r="FG85" s="603"/>
      <c r="FH85" s="603"/>
      <c r="FI85" s="603"/>
      <c r="FJ85" s="603"/>
      <c r="FK85" s="1270"/>
      <c r="FL85" s="1270"/>
      <c r="FM85" s="1260"/>
    </row>
    <row r="86" spans="1:169" ht="14.25" customHeight="1">
      <c r="A86" s="1262">
        <v>43586</v>
      </c>
      <c r="B86" s="1263">
        <v>43586</v>
      </c>
      <c r="C86" s="1307">
        <v>43586</v>
      </c>
      <c r="D86" s="56">
        <v>64580901</v>
      </c>
      <c r="E86" s="1234">
        <v>82935515</v>
      </c>
      <c r="F86" s="1234">
        <v>64063108</v>
      </c>
      <c r="G86" s="1234">
        <v>1313737</v>
      </c>
      <c r="H86" s="1234">
        <v>539</v>
      </c>
      <c r="I86" s="1234">
        <v>83958</v>
      </c>
      <c r="J86" s="1234">
        <v>22094</v>
      </c>
      <c r="K86" s="1234">
        <v>349080</v>
      </c>
      <c r="L86" s="1234">
        <v>188873</v>
      </c>
      <c r="M86" s="1234">
        <v>160207</v>
      </c>
      <c r="N86" s="1234" t="s">
        <v>21</v>
      </c>
      <c r="O86" s="1234">
        <v>257146</v>
      </c>
      <c r="P86" s="1234">
        <v>34</v>
      </c>
      <c r="Q86" s="1234">
        <v>657343</v>
      </c>
      <c r="R86" s="1234" t="s">
        <v>21</v>
      </c>
      <c r="S86" s="1234">
        <v>2292</v>
      </c>
      <c r="T86" s="1265">
        <v>43586</v>
      </c>
      <c r="U86" s="1528">
        <v>43586</v>
      </c>
      <c r="V86" s="1262">
        <v>43586</v>
      </c>
      <c r="W86" s="1263">
        <v>43586</v>
      </c>
      <c r="X86" s="1307">
        <v>43586</v>
      </c>
      <c r="Y86" s="1234">
        <v>249958</v>
      </c>
      <c r="Z86" s="1234">
        <v>85195</v>
      </c>
      <c r="AA86" s="1234">
        <v>18094</v>
      </c>
      <c r="AB86" s="1234">
        <v>8</v>
      </c>
      <c r="AC86" s="1234">
        <v>9642</v>
      </c>
      <c r="AD86" s="1234">
        <v>10698</v>
      </c>
      <c r="AE86" s="1234" t="s">
        <v>21</v>
      </c>
      <c r="AF86" s="1234">
        <v>4159659</v>
      </c>
      <c r="AG86" s="1234">
        <v>167692</v>
      </c>
      <c r="AH86" s="1234">
        <v>170972</v>
      </c>
      <c r="AI86" s="1234">
        <v>1560</v>
      </c>
      <c r="AJ86" s="1234">
        <v>1441</v>
      </c>
      <c r="AK86" s="1234">
        <v>1441</v>
      </c>
      <c r="AL86" s="1234" t="s">
        <v>21</v>
      </c>
      <c r="AM86" s="1234">
        <v>145169</v>
      </c>
      <c r="AN86" s="1234">
        <v>128714</v>
      </c>
      <c r="AO86" s="1265">
        <v>43586</v>
      </c>
      <c r="AP86" s="1528">
        <v>43586</v>
      </c>
      <c r="AQ86" s="1262">
        <v>43586</v>
      </c>
      <c r="AR86" s="1263">
        <v>43586</v>
      </c>
      <c r="AS86" s="1307">
        <v>43586</v>
      </c>
      <c r="AT86" s="1234">
        <v>32543</v>
      </c>
      <c r="AU86" s="1234">
        <v>943</v>
      </c>
      <c r="AV86" s="1234">
        <v>710</v>
      </c>
      <c r="AW86" s="1234">
        <v>23992</v>
      </c>
      <c r="AX86" s="1234">
        <v>4131</v>
      </c>
      <c r="AY86" s="1234">
        <v>19861</v>
      </c>
      <c r="AZ86" s="1234">
        <v>2522</v>
      </c>
      <c r="BA86" s="1064">
        <v>1896</v>
      </c>
      <c r="BB86" s="1234">
        <v>588046</v>
      </c>
      <c r="BC86" s="1234">
        <v>505293</v>
      </c>
      <c r="BD86" s="1234">
        <v>307993</v>
      </c>
      <c r="BE86" s="1234" t="s">
        <v>21</v>
      </c>
      <c r="BF86" s="1234">
        <v>3074</v>
      </c>
      <c r="BG86" s="1234">
        <v>1001</v>
      </c>
      <c r="BH86" s="1234">
        <v>3365</v>
      </c>
      <c r="BI86" s="1234">
        <v>8635</v>
      </c>
      <c r="BJ86" s="1265">
        <v>43586</v>
      </c>
      <c r="BK86" s="1528">
        <v>43586</v>
      </c>
      <c r="BL86" s="1262">
        <v>43586</v>
      </c>
      <c r="BM86" s="1263">
        <v>43586</v>
      </c>
      <c r="BN86" s="1307">
        <v>43586</v>
      </c>
      <c r="BO86" s="1234">
        <v>11814</v>
      </c>
      <c r="BP86" s="1234">
        <v>7015</v>
      </c>
      <c r="BQ86" s="1234" t="s">
        <v>21</v>
      </c>
      <c r="BR86" s="1234">
        <v>16900949</v>
      </c>
      <c r="BS86" s="1234">
        <v>3393936</v>
      </c>
      <c r="BT86" s="1234">
        <v>2191539</v>
      </c>
      <c r="BU86" s="1234">
        <v>108591</v>
      </c>
      <c r="BV86" s="1234">
        <v>350</v>
      </c>
      <c r="BW86" s="1234">
        <v>1699</v>
      </c>
      <c r="BX86" s="1234">
        <v>7885</v>
      </c>
      <c r="BY86" s="1234">
        <v>7885</v>
      </c>
      <c r="BZ86" s="1234" t="s">
        <v>21</v>
      </c>
      <c r="CA86" s="1234">
        <v>75143</v>
      </c>
      <c r="CB86" s="2131" t="s">
        <v>21</v>
      </c>
      <c r="CC86" s="2131" t="s">
        <v>21</v>
      </c>
      <c r="CD86" s="1234">
        <v>1421429</v>
      </c>
      <c r="CE86" s="1265">
        <v>43586</v>
      </c>
      <c r="CF86" s="1528">
        <v>43586</v>
      </c>
      <c r="CG86" s="1262">
        <v>43586</v>
      </c>
      <c r="CH86" s="1263">
        <v>43586</v>
      </c>
      <c r="CI86" s="1307">
        <v>43586</v>
      </c>
      <c r="CJ86" s="1234">
        <v>2244</v>
      </c>
      <c r="CK86" s="1234">
        <v>3124</v>
      </c>
      <c r="CL86" s="1234">
        <v>6011</v>
      </c>
      <c r="CM86" s="1234">
        <v>65506</v>
      </c>
      <c r="CN86" s="1234">
        <v>71271</v>
      </c>
      <c r="CO86" s="1234">
        <v>776967</v>
      </c>
      <c r="CP86" s="1234" t="s">
        <v>21</v>
      </c>
      <c r="CQ86" s="1234" t="s">
        <v>21</v>
      </c>
      <c r="CR86" s="1234">
        <v>12038493</v>
      </c>
      <c r="CS86" s="1234">
        <v>367406</v>
      </c>
      <c r="CT86" s="1234">
        <v>197952</v>
      </c>
      <c r="CU86" s="1234">
        <v>31242</v>
      </c>
      <c r="CV86" s="1234">
        <v>9316</v>
      </c>
      <c r="CW86" s="1234">
        <v>641</v>
      </c>
      <c r="CX86" s="1234">
        <v>20100</v>
      </c>
      <c r="CY86" s="1234">
        <v>20100</v>
      </c>
      <c r="CZ86" s="1265">
        <v>43586</v>
      </c>
      <c r="DA86" s="1528">
        <v>43586</v>
      </c>
      <c r="DB86" s="1262">
        <v>43586</v>
      </c>
      <c r="DC86" s="1263">
        <v>43586</v>
      </c>
      <c r="DD86" s="1307">
        <v>43586</v>
      </c>
      <c r="DE86" s="1234">
        <v>7705</v>
      </c>
      <c r="DF86" s="1234">
        <v>4276</v>
      </c>
      <c r="DG86" s="1234" t="s">
        <v>21</v>
      </c>
      <c r="DH86" s="1234" t="s">
        <v>21</v>
      </c>
      <c r="DI86" s="1234">
        <v>232947</v>
      </c>
      <c r="DJ86" s="1234">
        <v>11214</v>
      </c>
      <c r="DK86" s="1234">
        <v>6507683</v>
      </c>
      <c r="DL86" s="1234">
        <v>172001</v>
      </c>
      <c r="DM86" s="1234">
        <v>7</v>
      </c>
      <c r="DN86" s="1234">
        <v>34019</v>
      </c>
      <c r="DO86" s="1234">
        <v>204</v>
      </c>
      <c r="DP86" s="1234">
        <v>55307</v>
      </c>
      <c r="DQ86" s="1234">
        <v>46636</v>
      </c>
      <c r="DR86" s="1234">
        <v>8671</v>
      </c>
      <c r="DS86" s="1234">
        <v>63223</v>
      </c>
      <c r="DT86" s="1234">
        <v>34</v>
      </c>
      <c r="DU86" s="1265">
        <v>43586</v>
      </c>
      <c r="DV86" s="1528">
        <v>43586</v>
      </c>
      <c r="DW86" s="1262">
        <v>43586</v>
      </c>
      <c r="DX86" s="1263">
        <v>43586</v>
      </c>
      <c r="DY86" s="1307">
        <v>43586</v>
      </c>
      <c r="DZ86" s="1234">
        <v>414355</v>
      </c>
      <c r="EA86" s="1234">
        <v>452585</v>
      </c>
      <c r="EB86" s="1234">
        <v>28018</v>
      </c>
      <c r="EC86" s="1234" t="s">
        <v>21</v>
      </c>
      <c r="ED86" s="1234" t="s">
        <v>21</v>
      </c>
      <c r="EE86" s="1234">
        <v>1573803</v>
      </c>
      <c r="EF86" s="1234">
        <v>47689596</v>
      </c>
      <c r="EG86" s="1234">
        <v>3294558</v>
      </c>
      <c r="EH86" s="1234">
        <v>148248</v>
      </c>
      <c r="EI86" s="1234">
        <v>532</v>
      </c>
      <c r="EJ86" s="1234">
        <v>15615</v>
      </c>
      <c r="EK86" s="1234">
        <v>18648</v>
      </c>
      <c r="EL86" s="1234">
        <v>34635</v>
      </c>
      <c r="EM86" s="1234">
        <v>33572</v>
      </c>
      <c r="EN86" s="1234">
        <v>1063</v>
      </c>
      <c r="EO86" s="1234" t="s">
        <v>21</v>
      </c>
      <c r="EP86" s="1265">
        <v>43586</v>
      </c>
      <c r="EQ86" s="1528">
        <v>43586</v>
      </c>
      <c r="ER86" s="1262">
        <v>43586</v>
      </c>
      <c r="ES86" s="1263">
        <v>43586</v>
      </c>
      <c r="ET86" s="1307">
        <v>43586</v>
      </c>
      <c r="EU86" s="1234" t="s">
        <v>21</v>
      </c>
      <c r="EV86" s="1234" t="s">
        <v>21</v>
      </c>
      <c r="EW86" s="1234">
        <v>10915</v>
      </c>
      <c r="EX86" s="1234">
        <v>11951</v>
      </c>
      <c r="EY86" s="1234">
        <v>167798</v>
      </c>
      <c r="EZ86" s="1234" t="s">
        <v>21</v>
      </c>
      <c r="FA86" s="1234">
        <v>1997754</v>
      </c>
      <c r="FB86" s="1234">
        <v>2376344</v>
      </c>
      <c r="FC86" s="1265">
        <v>43586</v>
      </c>
      <c r="FD86" s="1528">
        <v>43586</v>
      </c>
      <c r="FE86" s="603"/>
      <c r="FF86" s="603"/>
      <c r="FG86" s="603"/>
      <c r="FH86" s="603"/>
      <c r="FI86" s="603"/>
      <c r="FJ86" s="603"/>
      <c r="FK86" s="1270"/>
      <c r="FL86" s="1270"/>
      <c r="FM86" s="1260"/>
    </row>
    <row r="87" spans="1:169" ht="14.25" customHeight="1">
      <c r="A87" s="1268"/>
      <c r="B87" s="1263">
        <v>43831</v>
      </c>
      <c r="C87" s="1306"/>
      <c r="D87" s="56">
        <v>57704552</v>
      </c>
      <c r="E87" s="1234">
        <v>75890547</v>
      </c>
      <c r="F87" s="1234">
        <v>54487296</v>
      </c>
      <c r="G87" s="1234">
        <v>1128977</v>
      </c>
      <c r="H87" s="1234">
        <v>483</v>
      </c>
      <c r="I87" s="1234">
        <v>73426</v>
      </c>
      <c r="J87" s="1234">
        <v>19747</v>
      </c>
      <c r="K87" s="1234">
        <v>331467</v>
      </c>
      <c r="L87" s="1234">
        <v>195341</v>
      </c>
      <c r="M87" s="1234">
        <v>136126</v>
      </c>
      <c r="N87" s="1234" t="s">
        <v>21</v>
      </c>
      <c r="O87" s="1234">
        <v>230934</v>
      </c>
      <c r="P87" s="1234">
        <v>32</v>
      </c>
      <c r="Q87" s="1234">
        <v>503458</v>
      </c>
      <c r="R87" s="1234" t="s">
        <v>21</v>
      </c>
      <c r="S87" s="1234">
        <v>2680</v>
      </c>
      <c r="T87" s="1265">
        <v>43831</v>
      </c>
      <c r="U87" s="1528">
        <v>43831</v>
      </c>
      <c r="V87" s="1268"/>
      <c r="W87" s="1263">
        <v>43831</v>
      </c>
      <c r="X87" s="1306"/>
      <c r="Y87" s="1234">
        <v>218466</v>
      </c>
      <c r="Z87" s="1234">
        <v>87107</v>
      </c>
      <c r="AA87" s="1234">
        <v>15096</v>
      </c>
      <c r="AB87" s="1234">
        <v>63</v>
      </c>
      <c r="AC87" s="1234">
        <v>4013</v>
      </c>
      <c r="AD87" s="1234">
        <v>4419</v>
      </c>
      <c r="AE87" s="1234" t="s">
        <v>21</v>
      </c>
      <c r="AF87" s="1234">
        <v>3906849</v>
      </c>
      <c r="AG87" s="1234">
        <v>175090</v>
      </c>
      <c r="AH87" s="1234">
        <v>225056</v>
      </c>
      <c r="AI87" s="1234">
        <v>2144</v>
      </c>
      <c r="AJ87" s="1234">
        <v>1980</v>
      </c>
      <c r="AK87" s="1234">
        <v>1980</v>
      </c>
      <c r="AL87" s="1234" t="s">
        <v>21</v>
      </c>
      <c r="AM87" s="1234">
        <v>199396</v>
      </c>
      <c r="AN87" s="1234">
        <v>177073</v>
      </c>
      <c r="AO87" s="1265">
        <v>43831</v>
      </c>
      <c r="AP87" s="1528">
        <v>43831</v>
      </c>
      <c r="AQ87" s="1268"/>
      <c r="AR87" s="1263">
        <v>43831</v>
      </c>
      <c r="AS87" s="1306"/>
      <c r="AT87" s="1234">
        <v>21011</v>
      </c>
      <c r="AU87" s="1234">
        <v>413</v>
      </c>
      <c r="AV87" s="1234">
        <v>543</v>
      </c>
      <c r="AW87" s="1234">
        <v>14841</v>
      </c>
      <c r="AX87" s="1234">
        <v>4292</v>
      </c>
      <c r="AY87" s="1234">
        <v>10549</v>
      </c>
      <c r="AZ87" s="1234">
        <v>1494</v>
      </c>
      <c r="BA87" s="1064">
        <v>2283</v>
      </c>
      <c r="BB87" s="1234">
        <v>462326</v>
      </c>
      <c r="BC87" s="1234">
        <v>364332</v>
      </c>
      <c r="BD87" s="1234">
        <v>272560</v>
      </c>
      <c r="BE87" s="1234" t="s">
        <v>21</v>
      </c>
      <c r="BF87" s="1234">
        <v>3087</v>
      </c>
      <c r="BG87" s="1234">
        <v>1068</v>
      </c>
      <c r="BH87" s="1234">
        <v>3121</v>
      </c>
      <c r="BI87" s="1234">
        <v>4841</v>
      </c>
      <c r="BJ87" s="1265">
        <v>43831</v>
      </c>
      <c r="BK87" s="1528">
        <v>43831</v>
      </c>
      <c r="BL87" s="1268"/>
      <c r="BM87" s="1263">
        <v>43831</v>
      </c>
      <c r="BN87" s="1306"/>
      <c r="BO87" s="1234">
        <v>8598</v>
      </c>
      <c r="BP87" s="1234">
        <v>6914</v>
      </c>
      <c r="BQ87" s="1234" t="s">
        <v>21</v>
      </c>
      <c r="BR87" s="1234">
        <v>14842760</v>
      </c>
      <c r="BS87" s="1234">
        <v>2898151</v>
      </c>
      <c r="BT87" s="1234">
        <v>1917613</v>
      </c>
      <c r="BU87" s="1234">
        <v>92159</v>
      </c>
      <c r="BV87" s="1234">
        <v>237</v>
      </c>
      <c r="BW87" s="1234">
        <v>1503</v>
      </c>
      <c r="BX87" s="1234">
        <v>5740</v>
      </c>
      <c r="BY87" s="1234">
        <v>5740</v>
      </c>
      <c r="BZ87" s="1234" t="s">
        <v>21</v>
      </c>
      <c r="CA87" s="1234">
        <v>64503</v>
      </c>
      <c r="CB87" s="2131" t="s">
        <v>21</v>
      </c>
      <c r="CC87" s="2131" t="s">
        <v>21</v>
      </c>
      <c r="CD87" s="1234">
        <v>1241348</v>
      </c>
      <c r="CE87" s="1265">
        <v>43831</v>
      </c>
      <c r="CF87" s="1528">
        <v>43831</v>
      </c>
      <c r="CG87" s="1268"/>
      <c r="CH87" s="1263">
        <v>43831</v>
      </c>
      <c r="CI87" s="1306"/>
      <c r="CJ87" s="1234">
        <v>1773</v>
      </c>
      <c r="CK87" s="1234">
        <v>2774</v>
      </c>
      <c r="CL87" s="1234">
        <v>5011</v>
      </c>
      <c r="CM87" s="1234">
        <v>58699</v>
      </c>
      <c r="CN87" s="1234">
        <v>63773</v>
      </c>
      <c r="CO87" s="1234">
        <v>697725</v>
      </c>
      <c r="CP87" s="1234" t="s">
        <v>21</v>
      </c>
      <c r="CQ87" s="1234" t="s">
        <v>21</v>
      </c>
      <c r="CR87" s="1234">
        <v>10480869</v>
      </c>
      <c r="CS87" s="1234">
        <v>317933</v>
      </c>
      <c r="CT87" s="1234">
        <v>155085</v>
      </c>
      <c r="CU87" s="1234">
        <v>24845</v>
      </c>
      <c r="CV87" s="1234">
        <v>6385</v>
      </c>
      <c r="CW87" s="1234">
        <v>540</v>
      </c>
      <c r="CX87" s="1234">
        <v>16549</v>
      </c>
      <c r="CY87" s="1234">
        <v>16549</v>
      </c>
      <c r="CZ87" s="1265">
        <v>43831</v>
      </c>
      <c r="DA87" s="1528">
        <v>43831</v>
      </c>
      <c r="DB87" s="1268"/>
      <c r="DC87" s="1263">
        <v>43831</v>
      </c>
      <c r="DD87" s="1306"/>
      <c r="DE87" s="1234">
        <v>6450</v>
      </c>
      <c r="DF87" s="1234">
        <v>3697</v>
      </c>
      <c r="DG87" s="1234" t="s">
        <v>21</v>
      </c>
      <c r="DH87" s="1234" t="s">
        <v>21</v>
      </c>
      <c r="DI87" s="1234">
        <v>206500</v>
      </c>
      <c r="DJ87" s="1234">
        <v>11621</v>
      </c>
      <c r="DK87" s="1234">
        <v>5585553</v>
      </c>
      <c r="DL87" s="1234">
        <v>147245</v>
      </c>
      <c r="DM87" s="1234">
        <v>2</v>
      </c>
      <c r="DN87" s="1234">
        <v>30678</v>
      </c>
      <c r="DO87" s="1234">
        <v>525</v>
      </c>
      <c r="DP87" s="1234">
        <v>48088</v>
      </c>
      <c r="DQ87" s="1234">
        <v>40413</v>
      </c>
      <c r="DR87" s="1234">
        <v>7675</v>
      </c>
      <c r="DS87" s="1234">
        <v>52155</v>
      </c>
      <c r="DT87" s="1234">
        <v>32</v>
      </c>
      <c r="DU87" s="1265">
        <v>43831</v>
      </c>
      <c r="DV87" s="1528">
        <v>43831</v>
      </c>
      <c r="DW87" s="1268"/>
      <c r="DX87" s="1263">
        <v>43831</v>
      </c>
      <c r="DY87" s="1306"/>
      <c r="DZ87" s="1234">
        <v>485126</v>
      </c>
      <c r="EA87" s="1234">
        <v>529527</v>
      </c>
      <c r="EB87" s="1234">
        <v>30222</v>
      </c>
      <c r="EC87" s="1234" t="s">
        <v>21</v>
      </c>
      <c r="ED87" s="1234" t="s">
        <v>21</v>
      </c>
      <c r="EE87" s="1234">
        <v>1549153</v>
      </c>
      <c r="EF87" s="1234">
        <v>44680138</v>
      </c>
      <c r="EG87" s="1234">
        <v>2958472</v>
      </c>
      <c r="EH87" s="1234">
        <v>136794</v>
      </c>
      <c r="EI87" s="1234">
        <v>481</v>
      </c>
      <c r="EJ87" s="1234">
        <v>16332</v>
      </c>
      <c r="EK87" s="1234">
        <v>16477</v>
      </c>
      <c r="EL87" s="1234">
        <v>35865</v>
      </c>
      <c r="EM87" s="1234">
        <v>34811</v>
      </c>
      <c r="EN87" s="1234">
        <v>1054</v>
      </c>
      <c r="EO87" s="1234" t="s">
        <v>21</v>
      </c>
      <c r="EP87" s="1265">
        <v>43831</v>
      </c>
      <c r="EQ87" s="1528">
        <v>43831</v>
      </c>
      <c r="ER87" s="1268"/>
      <c r="ES87" s="1263">
        <v>43831</v>
      </c>
      <c r="ET87" s="1306"/>
      <c r="EU87" s="1234" t="s">
        <v>21</v>
      </c>
      <c r="EV87" s="1234" t="s">
        <v>21</v>
      </c>
      <c r="EW87" s="1234">
        <v>9797</v>
      </c>
      <c r="EX87" s="1234">
        <v>10726</v>
      </c>
      <c r="EY87" s="1234">
        <v>178360</v>
      </c>
      <c r="EZ87" s="1234" t="s">
        <v>21</v>
      </c>
      <c r="FA87" s="1234">
        <v>1953401</v>
      </c>
      <c r="FB87" s="1234">
        <v>2407716</v>
      </c>
      <c r="FC87" s="1265">
        <v>43831</v>
      </c>
      <c r="FD87" s="1528">
        <v>43831</v>
      </c>
      <c r="FE87" s="603"/>
      <c r="FF87" s="603"/>
      <c r="FG87" s="603"/>
      <c r="FH87" s="603"/>
      <c r="FI87" s="603"/>
      <c r="FJ87" s="603"/>
      <c r="FK87" s="1270"/>
      <c r="FL87" s="1270"/>
      <c r="FM87" s="1260"/>
    </row>
    <row r="88" spans="1:169" ht="6" customHeight="1">
      <c r="A88" s="1268"/>
      <c r="B88" s="1270"/>
      <c r="C88" s="1306"/>
      <c r="D88" s="1746"/>
      <c r="F88" s="398"/>
      <c r="G88" s="398"/>
      <c r="H88" s="398"/>
      <c r="I88" s="398"/>
      <c r="J88" s="398"/>
      <c r="K88" s="398"/>
      <c r="L88" s="398"/>
      <c r="M88" s="398"/>
      <c r="N88" s="398"/>
      <c r="O88" s="398"/>
      <c r="P88" s="398"/>
      <c r="Q88" s="398"/>
      <c r="R88" s="398"/>
      <c r="S88" s="398"/>
      <c r="T88" s="1271"/>
      <c r="U88" s="1458"/>
      <c r="V88" s="1268"/>
      <c r="W88" s="1270"/>
      <c r="X88" s="1306"/>
      <c r="Y88" s="398"/>
      <c r="Z88" s="398"/>
      <c r="AA88" s="398"/>
      <c r="AB88" s="398"/>
      <c r="AC88" s="398"/>
      <c r="AD88" s="398"/>
      <c r="AE88" s="398"/>
      <c r="AH88" s="398"/>
      <c r="AI88" s="398"/>
      <c r="AJ88" s="398"/>
      <c r="AK88" s="398"/>
      <c r="AM88" s="398"/>
      <c r="AN88" s="398"/>
      <c r="AO88" s="1271"/>
      <c r="AP88" s="1458"/>
      <c r="AQ88" s="1268"/>
      <c r="AR88" s="1270"/>
      <c r="AS88" s="1306"/>
      <c r="AT88" s="398"/>
      <c r="AU88" s="398"/>
      <c r="AV88" s="398"/>
      <c r="AW88" s="398"/>
      <c r="AX88" s="398"/>
      <c r="AY88" s="398"/>
      <c r="AZ88" s="398"/>
      <c r="BA88" s="98"/>
      <c r="BB88" s="398"/>
      <c r="BC88" s="398"/>
      <c r="BD88" s="398"/>
      <c r="BE88" s="398"/>
      <c r="BF88" s="398"/>
      <c r="BG88" s="398"/>
      <c r="BH88" s="398"/>
      <c r="BI88" s="398"/>
      <c r="BJ88" s="1271"/>
      <c r="BK88" s="1458"/>
      <c r="BL88" s="1268"/>
      <c r="BM88" s="1270"/>
      <c r="BN88" s="1306"/>
      <c r="BO88" s="398"/>
      <c r="BP88" s="398"/>
      <c r="BT88" s="398"/>
      <c r="BU88" s="398"/>
      <c r="BV88" s="398"/>
      <c r="BW88" s="398"/>
      <c r="BX88" s="398"/>
      <c r="BY88" s="398"/>
      <c r="BZ88" s="398"/>
      <c r="CA88" s="398"/>
      <c r="CD88" s="398"/>
      <c r="CE88" s="1271"/>
      <c r="CF88" s="1458"/>
      <c r="CG88" s="1268"/>
      <c r="CH88" s="1270"/>
      <c r="CI88" s="1306"/>
      <c r="CJ88" s="398"/>
      <c r="CK88" s="398"/>
      <c r="CL88" s="398"/>
      <c r="CM88" s="398"/>
      <c r="CN88" s="398"/>
      <c r="CO88" s="398"/>
      <c r="CP88" s="398"/>
      <c r="CT88" s="398"/>
      <c r="CU88" s="398"/>
      <c r="CV88" s="398"/>
      <c r="CW88" s="398"/>
      <c r="CX88" s="398"/>
      <c r="CY88" s="398"/>
      <c r="CZ88" s="1271"/>
      <c r="DA88" s="1458"/>
      <c r="DB88" s="1268"/>
      <c r="DC88" s="1270"/>
      <c r="DD88" s="1306"/>
      <c r="DG88" s="398"/>
      <c r="DH88" s="398"/>
      <c r="DI88" s="398"/>
      <c r="DJ88" s="398"/>
      <c r="DK88" s="398"/>
      <c r="DL88" s="398"/>
      <c r="DM88" s="398"/>
      <c r="DN88" s="398"/>
      <c r="DO88" s="398"/>
      <c r="DP88" s="398"/>
      <c r="DQ88" s="398"/>
      <c r="DR88" s="398"/>
      <c r="DS88" s="398"/>
      <c r="DT88" s="398"/>
      <c r="DU88" s="1271"/>
      <c r="DV88" s="1458"/>
      <c r="DW88" s="1268"/>
      <c r="DX88" s="1270"/>
      <c r="DY88" s="1306"/>
      <c r="EB88" s="398"/>
      <c r="EC88" s="398"/>
      <c r="ED88" s="398"/>
      <c r="EE88" s="398"/>
      <c r="EF88" s="398"/>
      <c r="EG88" s="398"/>
      <c r="EH88" s="398"/>
      <c r="EI88" s="398"/>
      <c r="EJ88" s="398"/>
      <c r="EK88" s="398"/>
      <c r="EL88" s="398"/>
      <c r="EM88" s="398"/>
      <c r="EN88" s="398"/>
      <c r="EO88" s="398"/>
      <c r="EP88" s="1271"/>
      <c r="EQ88" s="1458"/>
      <c r="ER88" s="1268"/>
      <c r="ES88" s="1270"/>
      <c r="ET88" s="1306"/>
      <c r="EV88" s="398"/>
      <c r="EY88" s="398"/>
      <c r="EZ88" s="398"/>
      <c r="FA88" s="398"/>
      <c r="FB88" s="398"/>
      <c r="FC88" s="1271"/>
      <c r="FD88" s="1458"/>
      <c r="FE88" s="603"/>
      <c r="FF88" s="603"/>
      <c r="FG88" s="603"/>
      <c r="FH88" s="603"/>
      <c r="FI88" s="603"/>
      <c r="FJ88" s="603"/>
      <c r="FK88" s="1270"/>
      <c r="FL88" s="1270"/>
      <c r="FM88" s="1260"/>
    </row>
    <row r="89" spans="1:169" ht="15.75" customHeight="1">
      <c r="A89" s="1273">
        <v>43191</v>
      </c>
      <c r="B89" s="1274">
        <v>43191</v>
      </c>
      <c r="C89" s="1308">
        <v>43191</v>
      </c>
      <c r="D89" s="60">
        <v>66360943</v>
      </c>
      <c r="E89" s="1233">
        <v>82051865</v>
      </c>
      <c r="F89" s="1233">
        <v>65187207</v>
      </c>
      <c r="G89" s="1233">
        <v>1343073</v>
      </c>
      <c r="H89" s="1233">
        <v>531</v>
      </c>
      <c r="I89" s="1233">
        <v>89406</v>
      </c>
      <c r="J89" s="1233">
        <v>20354</v>
      </c>
      <c r="K89" s="1233">
        <v>396345</v>
      </c>
      <c r="L89" s="1233">
        <v>236016</v>
      </c>
      <c r="M89" s="1233">
        <v>160329</v>
      </c>
      <c r="N89" s="1233" t="s">
        <v>21</v>
      </c>
      <c r="O89" s="1233">
        <v>284035</v>
      </c>
      <c r="P89" s="1233">
        <v>44</v>
      </c>
      <c r="Q89" s="1233">
        <v>582684</v>
      </c>
      <c r="R89" s="1233" t="s">
        <v>21</v>
      </c>
      <c r="S89" s="1233">
        <v>2758</v>
      </c>
      <c r="T89" s="1276">
        <v>43191</v>
      </c>
      <c r="U89" s="1531">
        <v>43191</v>
      </c>
      <c r="V89" s="1273">
        <v>43191</v>
      </c>
      <c r="W89" s="1274">
        <v>43191</v>
      </c>
      <c r="X89" s="1308">
        <v>43191</v>
      </c>
      <c r="Y89" s="1233">
        <v>250643</v>
      </c>
      <c r="Z89" s="1233">
        <v>85821</v>
      </c>
      <c r="AA89" s="1233">
        <v>19403</v>
      </c>
      <c r="AB89" s="1233">
        <v>17</v>
      </c>
      <c r="AC89" s="1233">
        <v>10580</v>
      </c>
      <c r="AD89" s="1233">
        <v>11734</v>
      </c>
      <c r="AE89" s="1233" t="s">
        <v>21</v>
      </c>
      <c r="AF89" s="1233">
        <v>4147523</v>
      </c>
      <c r="AG89" s="1233">
        <v>171564</v>
      </c>
      <c r="AH89" s="1233">
        <v>157280</v>
      </c>
      <c r="AI89" s="1233">
        <v>3240</v>
      </c>
      <c r="AJ89" s="1233">
        <v>2993</v>
      </c>
      <c r="AK89" s="1233">
        <v>2993</v>
      </c>
      <c r="AL89" s="1233" t="s">
        <v>21</v>
      </c>
      <c r="AM89" s="1233">
        <v>129673</v>
      </c>
      <c r="AN89" s="1233">
        <v>119799</v>
      </c>
      <c r="AO89" s="1276">
        <v>43191</v>
      </c>
      <c r="AP89" s="1531">
        <v>43191</v>
      </c>
      <c r="AQ89" s="1273">
        <v>43191</v>
      </c>
      <c r="AR89" s="1274">
        <v>43191</v>
      </c>
      <c r="AS89" s="1308">
        <v>43191</v>
      </c>
      <c r="AT89" s="1233">
        <v>41842</v>
      </c>
      <c r="AU89" s="1233">
        <v>996</v>
      </c>
      <c r="AV89" s="1233">
        <v>733</v>
      </c>
      <c r="AW89" s="1233">
        <v>31729</v>
      </c>
      <c r="AX89" s="1233">
        <v>4614</v>
      </c>
      <c r="AY89" s="1233">
        <v>27115</v>
      </c>
      <c r="AZ89" s="1233">
        <v>2827</v>
      </c>
      <c r="BA89" s="1065">
        <v>2362</v>
      </c>
      <c r="BB89" s="1233">
        <v>597652</v>
      </c>
      <c r="BC89" s="1233">
        <v>520305</v>
      </c>
      <c r="BD89" s="1233">
        <v>308015</v>
      </c>
      <c r="BE89" s="1233" t="s">
        <v>21</v>
      </c>
      <c r="BF89" s="1233">
        <v>3019</v>
      </c>
      <c r="BG89" s="1233">
        <v>921</v>
      </c>
      <c r="BH89" s="1233">
        <v>3196</v>
      </c>
      <c r="BI89" s="1233">
        <v>6356</v>
      </c>
      <c r="BJ89" s="1276">
        <v>43191</v>
      </c>
      <c r="BK89" s="1531">
        <v>43191</v>
      </c>
      <c r="BL89" s="1273">
        <v>43191</v>
      </c>
      <c r="BM89" s="1274">
        <v>43191</v>
      </c>
      <c r="BN89" s="1308">
        <v>43191</v>
      </c>
      <c r="BO89" s="1233">
        <v>8666</v>
      </c>
      <c r="BP89" s="1233">
        <v>8307</v>
      </c>
      <c r="BQ89" s="1233" t="s">
        <v>21</v>
      </c>
      <c r="BR89" s="1233">
        <v>17838931</v>
      </c>
      <c r="BS89" s="1233">
        <v>3516539</v>
      </c>
      <c r="BT89" s="1233">
        <v>2238743</v>
      </c>
      <c r="BU89" s="1233">
        <v>112245</v>
      </c>
      <c r="BV89" s="1233">
        <v>378</v>
      </c>
      <c r="BW89" s="1233">
        <v>1544</v>
      </c>
      <c r="BX89" s="1233">
        <v>7881</v>
      </c>
      <c r="BY89" s="1233">
        <v>7881</v>
      </c>
      <c r="BZ89" s="1233" t="s">
        <v>21</v>
      </c>
      <c r="CA89" s="1233">
        <v>78025</v>
      </c>
      <c r="CB89" s="1714" t="s">
        <v>21</v>
      </c>
      <c r="CC89" s="1714" t="s">
        <v>21</v>
      </c>
      <c r="CD89" s="1233">
        <v>1459150</v>
      </c>
      <c r="CE89" s="1276">
        <v>43191</v>
      </c>
      <c r="CF89" s="1531">
        <v>43191</v>
      </c>
      <c r="CG89" s="1273">
        <v>43191</v>
      </c>
      <c r="CH89" s="1274">
        <v>43191</v>
      </c>
      <c r="CI89" s="1308">
        <v>43191</v>
      </c>
      <c r="CJ89" s="1233">
        <v>2572</v>
      </c>
      <c r="CK89" s="1233">
        <v>3306</v>
      </c>
      <c r="CL89" s="1233">
        <v>5712</v>
      </c>
      <c r="CM89" s="1233">
        <v>72576</v>
      </c>
      <c r="CN89" s="1233">
        <v>79037</v>
      </c>
      <c r="CO89" s="1233">
        <v>815367</v>
      </c>
      <c r="CP89" s="1233" t="s">
        <v>21</v>
      </c>
      <c r="CQ89" s="1233" t="s">
        <v>21</v>
      </c>
      <c r="CR89" s="1233">
        <v>12971521</v>
      </c>
      <c r="CS89" s="1233">
        <v>412354</v>
      </c>
      <c r="CT89" s="1233">
        <v>217239</v>
      </c>
      <c r="CU89" s="1233">
        <v>36873</v>
      </c>
      <c r="CV89" s="1233">
        <v>9935</v>
      </c>
      <c r="CW89" s="1233">
        <v>701</v>
      </c>
      <c r="CX89" s="1233">
        <v>25047</v>
      </c>
      <c r="CY89" s="1233">
        <v>25047</v>
      </c>
      <c r="CZ89" s="1276">
        <v>43191</v>
      </c>
      <c r="DA89" s="1531">
        <v>43191</v>
      </c>
      <c r="DB89" s="1273">
        <v>43191</v>
      </c>
      <c r="DC89" s="1274">
        <v>43191</v>
      </c>
      <c r="DD89" s="1308">
        <v>43191</v>
      </c>
      <c r="DE89" s="1233">
        <v>7923</v>
      </c>
      <c r="DF89" s="1233">
        <v>4299</v>
      </c>
      <c r="DG89" s="1233" t="s">
        <v>21</v>
      </c>
      <c r="DH89" s="1233" t="s">
        <v>21</v>
      </c>
      <c r="DI89" s="1233">
        <v>241183</v>
      </c>
      <c r="DJ89" s="1233">
        <v>8707</v>
      </c>
      <c r="DK89" s="1233">
        <v>6764148</v>
      </c>
      <c r="DL89" s="1233">
        <v>204021</v>
      </c>
      <c r="DM89" s="1233">
        <v>12</v>
      </c>
      <c r="DN89" s="1233">
        <v>36295</v>
      </c>
      <c r="DO89" s="1233">
        <v>200</v>
      </c>
      <c r="DP89" s="1233">
        <v>66775</v>
      </c>
      <c r="DQ89" s="1233">
        <v>51650</v>
      </c>
      <c r="DR89" s="1233">
        <v>15125</v>
      </c>
      <c r="DS89" s="1233">
        <v>76780</v>
      </c>
      <c r="DT89" s="1233">
        <v>44</v>
      </c>
      <c r="DU89" s="1276">
        <v>43191</v>
      </c>
      <c r="DV89" s="1531">
        <v>43191</v>
      </c>
      <c r="DW89" s="1273">
        <v>43191</v>
      </c>
      <c r="DX89" s="1274">
        <v>43191</v>
      </c>
      <c r="DY89" s="1308">
        <v>43191</v>
      </c>
      <c r="DZ89" s="1233">
        <v>466939</v>
      </c>
      <c r="EA89" s="1233">
        <v>510011</v>
      </c>
      <c r="EB89" s="1233">
        <v>24839</v>
      </c>
      <c r="EC89" s="1233" t="s">
        <v>21</v>
      </c>
      <c r="ED89" s="1233" t="s">
        <v>21</v>
      </c>
      <c r="EE89" s="1233">
        <v>1611426</v>
      </c>
      <c r="EF89" s="1233">
        <v>47439128</v>
      </c>
      <c r="EG89" s="1233">
        <v>3319380</v>
      </c>
      <c r="EH89" s="1233">
        <v>160200</v>
      </c>
      <c r="EI89" s="1233">
        <v>519</v>
      </c>
      <c r="EJ89" s="1233">
        <v>15374</v>
      </c>
      <c r="EK89" s="1233">
        <v>17011</v>
      </c>
      <c r="EL89" s="1233">
        <v>38779</v>
      </c>
      <c r="EM89" s="1233">
        <v>37218</v>
      </c>
      <c r="EN89" s="1233">
        <v>1561</v>
      </c>
      <c r="EO89" s="1233" t="s">
        <v>21</v>
      </c>
      <c r="EP89" s="1276">
        <v>43191</v>
      </c>
      <c r="EQ89" s="1531">
        <v>43191</v>
      </c>
      <c r="ER89" s="1273">
        <v>43191</v>
      </c>
      <c r="ES89" s="1274">
        <v>43191</v>
      </c>
      <c r="ET89" s="1308">
        <v>43191</v>
      </c>
      <c r="EU89" s="1234" t="s">
        <v>21</v>
      </c>
      <c r="EV89" s="1233" t="s">
        <v>21</v>
      </c>
      <c r="EW89" s="1233">
        <v>13153</v>
      </c>
      <c r="EX89" s="1233">
        <v>14401</v>
      </c>
      <c r="EY89" s="1233">
        <v>157928</v>
      </c>
      <c r="EZ89" s="1233" t="s">
        <v>21</v>
      </c>
      <c r="FA89" s="1233">
        <v>2013493</v>
      </c>
      <c r="FB89" s="1233">
        <v>2257663</v>
      </c>
      <c r="FC89" s="1276">
        <v>43191</v>
      </c>
      <c r="FD89" s="1531">
        <v>43191</v>
      </c>
      <c r="FE89" s="603"/>
      <c r="FF89" s="603"/>
      <c r="FG89" s="603"/>
      <c r="FH89" s="603"/>
      <c r="FI89" s="603"/>
      <c r="FJ89" s="603"/>
      <c r="FK89" s="1270"/>
      <c r="FL89" s="1270"/>
      <c r="FM89" s="1260"/>
    </row>
    <row r="90" spans="1:169" ht="14.25" customHeight="1">
      <c r="A90" s="1273">
        <v>43586</v>
      </c>
      <c r="B90" s="1274">
        <v>43586</v>
      </c>
      <c r="C90" s="1308">
        <v>43586</v>
      </c>
      <c r="D90" s="60">
        <v>63971705</v>
      </c>
      <c r="E90" s="1233">
        <v>83526063</v>
      </c>
      <c r="F90" s="1233">
        <v>63817725</v>
      </c>
      <c r="G90" s="1233">
        <v>1290433</v>
      </c>
      <c r="H90" s="1233">
        <v>541</v>
      </c>
      <c r="I90" s="1233">
        <v>80857</v>
      </c>
      <c r="J90" s="1233">
        <v>22485</v>
      </c>
      <c r="K90" s="1233">
        <v>339241</v>
      </c>
      <c r="L90" s="1233">
        <v>178624</v>
      </c>
      <c r="M90" s="1233">
        <v>160617</v>
      </c>
      <c r="N90" s="1233" t="s">
        <v>21</v>
      </c>
      <c r="O90" s="1233">
        <v>245997</v>
      </c>
      <c r="P90" s="1233">
        <v>33</v>
      </c>
      <c r="Q90" s="1233">
        <v>662027</v>
      </c>
      <c r="R90" s="1233" t="s">
        <v>21</v>
      </c>
      <c r="S90" s="1233">
        <v>2467</v>
      </c>
      <c r="T90" s="1276">
        <v>43586</v>
      </c>
      <c r="U90" s="1531">
        <v>43586</v>
      </c>
      <c r="V90" s="1273">
        <v>43586</v>
      </c>
      <c r="W90" s="1274">
        <v>43586</v>
      </c>
      <c r="X90" s="1308">
        <v>43586</v>
      </c>
      <c r="Y90" s="1233">
        <v>248971</v>
      </c>
      <c r="Z90" s="1233">
        <v>85610</v>
      </c>
      <c r="AA90" s="1233">
        <v>17600</v>
      </c>
      <c r="AB90" s="1233">
        <v>10</v>
      </c>
      <c r="AC90" s="1233">
        <v>8720</v>
      </c>
      <c r="AD90" s="1233">
        <v>9675</v>
      </c>
      <c r="AE90" s="1233" t="s">
        <v>21</v>
      </c>
      <c r="AF90" s="1233">
        <v>4183900</v>
      </c>
      <c r="AG90" s="1233">
        <v>167133</v>
      </c>
      <c r="AH90" s="1233">
        <v>185483</v>
      </c>
      <c r="AI90" s="1233">
        <v>1860</v>
      </c>
      <c r="AJ90" s="1233">
        <v>1718</v>
      </c>
      <c r="AK90" s="1233">
        <v>1718</v>
      </c>
      <c r="AL90" s="1233" t="s">
        <v>21</v>
      </c>
      <c r="AM90" s="1233">
        <v>158665</v>
      </c>
      <c r="AN90" s="1233">
        <v>131195</v>
      </c>
      <c r="AO90" s="1276">
        <v>43586</v>
      </c>
      <c r="AP90" s="1531">
        <v>43586</v>
      </c>
      <c r="AQ90" s="1273">
        <v>43586</v>
      </c>
      <c r="AR90" s="1274">
        <v>43586</v>
      </c>
      <c r="AS90" s="1308">
        <v>43586</v>
      </c>
      <c r="AT90" s="1233">
        <v>29332</v>
      </c>
      <c r="AU90" s="1233">
        <v>825</v>
      </c>
      <c r="AV90" s="1233">
        <v>666</v>
      </c>
      <c r="AW90" s="1233">
        <v>21358</v>
      </c>
      <c r="AX90" s="1233">
        <v>3863</v>
      </c>
      <c r="AY90" s="1233">
        <v>17495</v>
      </c>
      <c r="AZ90" s="1233">
        <v>2213</v>
      </c>
      <c r="BA90" s="1065">
        <v>2071</v>
      </c>
      <c r="BB90" s="1233">
        <v>581103</v>
      </c>
      <c r="BC90" s="1233">
        <v>497614</v>
      </c>
      <c r="BD90" s="1233">
        <v>305955</v>
      </c>
      <c r="BE90" s="1233" t="s">
        <v>21</v>
      </c>
      <c r="BF90" s="1233">
        <v>3103</v>
      </c>
      <c r="BG90" s="1233">
        <v>1004</v>
      </c>
      <c r="BH90" s="1233">
        <v>3436</v>
      </c>
      <c r="BI90" s="1233">
        <v>9754</v>
      </c>
      <c r="BJ90" s="1276">
        <v>43586</v>
      </c>
      <c r="BK90" s="1531">
        <v>43586</v>
      </c>
      <c r="BL90" s="1273">
        <v>43586</v>
      </c>
      <c r="BM90" s="1274">
        <v>43586</v>
      </c>
      <c r="BN90" s="1308">
        <v>43586</v>
      </c>
      <c r="BO90" s="1233">
        <v>12047</v>
      </c>
      <c r="BP90" s="1233">
        <v>6819</v>
      </c>
      <c r="BQ90" s="1233" t="s">
        <v>21</v>
      </c>
      <c r="BR90" s="1233">
        <v>16509553</v>
      </c>
      <c r="BS90" s="1233">
        <v>3363914</v>
      </c>
      <c r="BT90" s="1233">
        <v>2190319</v>
      </c>
      <c r="BU90" s="1233">
        <v>107159</v>
      </c>
      <c r="BV90" s="1233">
        <v>336</v>
      </c>
      <c r="BW90" s="1233">
        <v>1690</v>
      </c>
      <c r="BX90" s="1233">
        <v>7150</v>
      </c>
      <c r="BY90" s="1233">
        <v>7150</v>
      </c>
      <c r="BZ90" s="1233" t="s">
        <v>21</v>
      </c>
      <c r="CA90" s="1233">
        <v>74635</v>
      </c>
      <c r="CB90" s="1714" t="s">
        <v>21</v>
      </c>
      <c r="CC90" s="1714" t="s">
        <v>21</v>
      </c>
      <c r="CD90" s="1233">
        <v>1424207</v>
      </c>
      <c r="CE90" s="1276">
        <v>43586</v>
      </c>
      <c r="CF90" s="1531">
        <v>43586</v>
      </c>
      <c r="CG90" s="1273">
        <v>43586</v>
      </c>
      <c r="CH90" s="1274">
        <v>43586</v>
      </c>
      <c r="CI90" s="1308">
        <v>43586</v>
      </c>
      <c r="CJ90" s="1233">
        <v>2101</v>
      </c>
      <c r="CK90" s="1233">
        <v>3033</v>
      </c>
      <c r="CL90" s="1233">
        <v>5930</v>
      </c>
      <c r="CM90" s="1233">
        <v>63490</v>
      </c>
      <c r="CN90" s="1233">
        <v>69045</v>
      </c>
      <c r="CO90" s="1233">
        <v>761006</v>
      </c>
      <c r="CP90" s="1233" t="s">
        <v>21</v>
      </c>
      <c r="CQ90" s="1233" t="s">
        <v>21</v>
      </c>
      <c r="CR90" s="1233">
        <v>11660664</v>
      </c>
      <c r="CS90" s="1233">
        <v>356264</v>
      </c>
      <c r="CT90" s="1233">
        <v>187331</v>
      </c>
      <c r="CU90" s="1233">
        <v>29717</v>
      </c>
      <c r="CV90" s="1233">
        <v>8666</v>
      </c>
      <c r="CW90" s="1233">
        <v>618</v>
      </c>
      <c r="CX90" s="1233">
        <v>19129</v>
      </c>
      <c r="CY90" s="1233">
        <v>19129</v>
      </c>
      <c r="CZ90" s="1276">
        <v>43586</v>
      </c>
      <c r="DA90" s="1531">
        <v>43586</v>
      </c>
      <c r="DB90" s="1273">
        <v>43586</v>
      </c>
      <c r="DC90" s="1274">
        <v>43586</v>
      </c>
      <c r="DD90" s="1308">
        <v>43586</v>
      </c>
      <c r="DE90" s="1233">
        <v>7650</v>
      </c>
      <c r="DF90" s="1233">
        <v>4269</v>
      </c>
      <c r="DG90" s="1233" t="s">
        <v>21</v>
      </c>
      <c r="DH90" s="1233" t="s">
        <v>21</v>
      </c>
      <c r="DI90" s="1233">
        <v>229661</v>
      </c>
      <c r="DJ90" s="1233">
        <v>12211</v>
      </c>
      <c r="DK90" s="1233">
        <v>6401545</v>
      </c>
      <c r="DL90" s="1233">
        <v>161895</v>
      </c>
      <c r="DM90" s="1233">
        <v>4</v>
      </c>
      <c r="DN90" s="1233">
        <v>32927</v>
      </c>
      <c r="DO90" s="1233">
        <v>258</v>
      </c>
      <c r="DP90" s="1233">
        <v>53895</v>
      </c>
      <c r="DQ90" s="1233">
        <v>46084</v>
      </c>
      <c r="DR90" s="1233">
        <v>7811</v>
      </c>
      <c r="DS90" s="1233">
        <v>57410</v>
      </c>
      <c r="DT90" s="1233">
        <v>33</v>
      </c>
      <c r="DU90" s="1276">
        <v>43586</v>
      </c>
      <c r="DV90" s="1531">
        <v>43586</v>
      </c>
      <c r="DW90" s="1273">
        <v>43586</v>
      </c>
      <c r="DX90" s="1274">
        <v>43586</v>
      </c>
      <c r="DY90" s="1308">
        <v>43586</v>
      </c>
      <c r="DZ90" s="1233">
        <v>406217</v>
      </c>
      <c r="EA90" s="1233">
        <v>443578</v>
      </c>
      <c r="EB90" s="1233">
        <v>31628</v>
      </c>
      <c r="EC90" s="1233" t="s">
        <v>21</v>
      </c>
      <c r="ED90" s="1233" t="s">
        <v>21</v>
      </c>
      <c r="EE90" s="1233">
        <v>1594295</v>
      </c>
      <c r="EF90" s="1233">
        <v>48454189</v>
      </c>
      <c r="EG90" s="1233">
        <v>3288993</v>
      </c>
      <c r="EH90" s="1233">
        <v>151374</v>
      </c>
      <c r="EI90" s="1233">
        <v>537</v>
      </c>
      <c r="EJ90" s="1233">
        <v>15732</v>
      </c>
      <c r="EK90" s="1233">
        <v>19061</v>
      </c>
      <c r="EL90" s="1233">
        <v>39367</v>
      </c>
      <c r="EM90" s="1233">
        <v>38304</v>
      </c>
      <c r="EN90" s="1233">
        <v>1063</v>
      </c>
      <c r="EO90" s="1233" t="s">
        <v>21</v>
      </c>
      <c r="EP90" s="1276">
        <v>43586</v>
      </c>
      <c r="EQ90" s="1531">
        <v>43586</v>
      </c>
      <c r="ER90" s="1273">
        <v>43586</v>
      </c>
      <c r="ES90" s="1274">
        <v>43586</v>
      </c>
      <c r="ET90" s="1308">
        <v>43586</v>
      </c>
      <c r="EU90" s="1234" t="s">
        <v>21</v>
      </c>
      <c r="EV90" s="1233" t="s">
        <v>21</v>
      </c>
      <c r="EW90" s="1233">
        <v>8971</v>
      </c>
      <c r="EX90" s="1233">
        <v>9822</v>
      </c>
      <c r="EY90" s="1233">
        <v>175039</v>
      </c>
      <c r="EZ90" s="1233" t="s">
        <v>21</v>
      </c>
      <c r="FA90" s="1233">
        <v>2015369</v>
      </c>
      <c r="FB90" s="1233">
        <v>2432629</v>
      </c>
      <c r="FC90" s="1276">
        <v>43586</v>
      </c>
      <c r="FD90" s="1531">
        <v>43586</v>
      </c>
      <c r="FE90" s="603"/>
      <c r="FF90" s="603"/>
      <c r="FG90" s="603"/>
      <c r="FH90" s="603"/>
      <c r="FI90" s="603"/>
      <c r="FJ90" s="603"/>
      <c r="FK90" s="1270"/>
      <c r="FL90" s="1270"/>
      <c r="FM90" s="1260"/>
    </row>
    <row r="91" spans="1:169" ht="6" customHeight="1">
      <c r="A91" s="1279"/>
      <c r="B91" s="1280"/>
      <c r="C91" s="1309"/>
      <c r="D91" s="1746"/>
      <c r="F91" s="1233"/>
      <c r="G91" s="1233"/>
      <c r="H91" s="1233"/>
      <c r="I91" s="1233"/>
      <c r="J91" s="1233"/>
      <c r="K91" s="1233"/>
      <c r="L91" s="1233"/>
      <c r="M91" s="1233"/>
      <c r="N91" s="1233"/>
      <c r="O91" s="1233"/>
      <c r="P91" s="1233"/>
      <c r="Q91" s="1233"/>
      <c r="R91" s="1233"/>
      <c r="S91" s="1233"/>
      <c r="T91" s="1271"/>
      <c r="U91" s="1458"/>
      <c r="V91" s="1279"/>
      <c r="W91" s="1280"/>
      <c r="X91" s="1309"/>
      <c r="Y91" s="1233"/>
      <c r="Z91" s="1233"/>
      <c r="AA91" s="1233"/>
      <c r="AB91" s="1233"/>
      <c r="AC91" s="1233"/>
      <c r="AD91" s="1233"/>
      <c r="AE91" s="1233"/>
      <c r="AH91" s="1233"/>
      <c r="AI91" s="1233"/>
      <c r="AJ91" s="1233"/>
      <c r="AK91" s="1233"/>
      <c r="AM91" s="1233"/>
      <c r="AN91" s="1233"/>
      <c r="AO91" s="1271"/>
      <c r="AP91" s="1458"/>
      <c r="AQ91" s="1279"/>
      <c r="AR91" s="1280"/>
      <c r="AS91" s="1309"/>
      <c r="AT91" s="1233"/>
      <c r="AU91" s="1233"/>
      <c r="AV91" s="1233"/>
      <c r="AW91" s="1233"/>
      <c r="AX91" s="1233"/>
      <c r="AY91" s="1233"/>
      <c r="AZ91" s="1233"/>
      <c r="BA91" s="98"/>
      <c r="BB91" s="1233"/>
      <c r="BC91" s="1233"/>
      <c r="BD91" s="1233"/>
      <c r="BE91" s="1233"/>
      <c r="BF91" s="1233"/>
      <c r="BG91" s="1233"/>
      <c r="BH91" s="1233"/>
      <c r="BI91" s="1233"/>
      <c r="BJ91" s="1271"/>
      <c r="BK91" s="1458"/>
      <c r="BL91" s="1279"/>
      <c r="BM91" s="1280"/>
      <c r="BN91" s="1309"/>
      <c r="BO91" s="1233"/>
      <c r="BP91" s="1233"/>
      <c r="BT91" s="1233"/>
      <c r="BU91" s="1233"/>
      <c r="BV91" s="1233"/>
      <c r="BW91" s="1233"/>
      <c r="BX91" s="1233"/>
      <c r="BY91" s="1233"/>
      <c r="BZ91" s="1233"/>
      <c r="CA91" s="1233"/>
      <c r="CD91" s="1233"/>
      <c r="CE91" s="1271"/>
      <c r="CF91" s="1458"/>
      <c r="CG91" s="1279"/>
      <c r="CH91" s="1280"/>
      <c r="CI91" s="1309"/>
      <c r="CJ91" s="1233"/>
      <c r="CK91" s="1233"/>
      <c r="CL91" s="1233"/>
      <c r="CM91" s="1233"/>
      <c r="CN91" s="1233"/>
      <c r="CO91" s="1233"/>
      <c r="CP91" s="1233"/>
      <c r="CT91" s="1233"/>
      <c r="CU91" s="1233"/>
      <c r="CV91" s="1233"/>
      <c r="CW91" s="1233"/>
      <c r="CX91" s="1233"/>
      <c r="CY91" s="1233"/>
      <c r="CZ91" s="1271"/>
      <c r="DA91" s="1458"/>
      <c r="DB91" s="1279"/>
      <c r="DC91" s="1280"/>
      <c r="DD91" s="1309"/>
      <c r="DG91" s="1233"/>
      <c r="DH91" s="1233"/>
      <c r="DI91" s="1233"/>
      <c r="DJ91" s="1233"/>
      <c r="DK91" s="1233"/>
      <c r="DL91" s="1233"/>
      <c r="DM91" s="1233"/>
      <c r="DN91" s="1233"/>
      <c r="DO91" s="1233"/>
      <c r="DP91" s="1233"/>
      <c r="DQ91" s="1233"/>
      <c r="DR91" s="1233"/>
      <c r="DS91" s="1233"/>
      <c r="DT91" s="1233"/>
      <c r="DU91" s="1271"/>
      <c r="DV91" s="1458"/>
      <c r="DW91" s="1279"/>
      <c r="DX91" s="1280"/>
      <c r="DY91" s="1309"/>
      <c r="EB91" s="1233"/>
      <c r="EC91" s="1233"/>
      <c r="ED91" s="1233"/>
      <c r="EE91" s="1233"/>
      <c r="EF91" s="1233"/>
      <c r="EG91" s="1233"/>
      <c r="EH91" s="1233"/>
      <c r="EI91" s="1233"/>
      <c r="EJ91" s="1233"/>
      <c r="EK91" s="1233"/>
      <c r="EL91" s="1233"/>
      <c r="EM91" s="1233"/>
      <c r="EN91" s="1233"/>
      <c r="EO91" s="1233"/>
      <c r="EP91" s="1271"/>
      <c r="EQ91" s="1458"/>
      <c r="ER91" s="1279"/>
      <c r="ES91" s="1280"/>
      <c r="ET91" s="1309"/>
      <c r="EV91" s="1233"/>
      <c r="EY91" s="1233"/>
      <c r="EZ91" s="1233"/>
      <c r="FA91" s="1233"/>
      <c r="FB91" s="1233"/>
      <c r="FC91" s="1271"/>
      <c r="FD91" s="1458"/>
      <c r="FE91" s="603"/>
      <c r="FF91" s="603"/>
      <c r="FG91" s="603"/>
      <c r="FH91" s="603"/>
      <c r="FI91" s="603"/>
      <c r="FJ91" s="603"/>
      <c r="FK91" s="1270"/>
      <c r="FL91" s="1270"/>
      <c r="FM91" s="1260"/>
    </row>
    <row r="92" spans="1:169" ht="15.75" customHeight="1">
      <c r="A92" s="1281" t="s">
        <v>2153</v>
      </c>
      <c r="B92" s="1282" t="s">
        <v>23</v>
      </c>
      <c r="C92" s="1310" t="s">
        <v>2167</v>
      </c>
      <c r="D92" s="60">
        <v>15672284</v>
      </c>
      <c r="E92" s="1233">
        <v>21112800</v>
      </c>
      <c r="F92" s="1233">
        <v>15768279</v>
      </c>
      <c r="G92" s="1233">
        <v>314339</v>
      </c>
      <c r="H92" s="1233">
        <v>125</v>
      </c>
      <c r="I92" s="1233">
        <v>19263</v>
      </c>
      <c r="J92" s="1233">
        <v>5661</v>
      </c>
      <c r="K92" s="1233">
        <v>84425</v>
      </c>
      <c r="L92" s="1233">
        <v>47640</v>
      </c>
      <c r="M92" s="1233">
        <v>36785</v>
      </c>
      <c r="N92" s="1233" t="s">
        <v>21</v>
      </c>
      <c r="O92" s="1233">
        <v>56405</v>
      </c>
      <c r="P92" s="1233">
        <v>8</v>
      </c>
      <c r="Q92" s="1233">
        <v>165422</v>
      </c>
      <c r="R92" s="1233" t="s">
        <v>21</v>
      </c>
      <c r="S92" s="1233">
        <v>606</v>
      </c>
      <c r="T92" s="1284" t="s">
        <v>24</v>
      </c>
      <c r="U92" s="1533" t="s">
        <v>2155</v>
      </c>
      <c r="V92" s="1281" t="s">
        <v>2153</v>
      </c>
      <c r="W92" s="1282" t="s">
        <v>23</v>
      </c>
      <c r="X92" s="1310" t="s">
        <v>2167</v>
      </c>
      <c r="Y92" s="1233">
        <v>62903</v>
      </c>
      <c r="Z92" s="1233">
        <v>20634</v>
      </c>
      <c r="AA92" s="1233">
        <v>4402</v>
      </c>
      <c r="AB92" s="1233">
        <v>2</v>
      </c>
      <c r="AC92" s="1233">
        <v>1834</v>
      </c>
      <c r="AD92" s="1233">
        <v>2033</v>
      </c>
      <c r="AE92" s="1233" t="s">
        <v>21</v>
      </c>
      <c r="AF92" s="1233">
        <v>1065025</v>
      </c>
      <c r="AG92" s="1233">
        <v>47199</v>
      </c>
      <c r="AH92" s="1233">
        <v>56390</v>
      </c>
      <c r="AI92" s="1233">
        <v>588</v>
      </c>
      <c r="AJ92" s="1233">
        <v>543</v>
      </c>
      <c r="AK92" s="1233">
        <v>543</v>
      </c>
      <c r="AL92" s="1233" t="s">
        <v>21</v>
      </c>
      <c r="AM92" s="1233">
        <v>48832</v>
      </c>
      <c r="AN92" s="1233">
        <v>35016</v>
      </c>
      <c r="AO92" s="1284" t="s">
        <v>24</v>
      </c>
      <c r="AP92" s="1533" t="s">
        <v>2155</v>
      </c>
      <c r="AQ92" s="1281" t="s">
        <v>2153</v>
      </c>
      <c r="AR92" s="1282" t="s">
        <v>23</v>
      </c>
      <c r="AS92" s="1310" t="s">
        <v>2167</v>
      </c>
      <c r="AT92" s="1233">
        <v>5841</v>
      </c>
      <c r="AU92" s="1233">
        <v>113</v>
      </c>
      <c r="AV92" s="1233">
        <v>129</v>
      </c>
      <c r="AW92" s="1233">
        <v>4119</v>
      </c>
      <c r="AX92" s="1233">
        <v>796</v>
      </c>
      <c r="AY92" s="1233">
        <v>3323</v>
      </c>
      <c r="AZ92" s="1233">
        <v>518</v>
      </c>
      <c r="BA92" s="899">
        <v>507</v>
      </c>
      <c r="BB92" s="1233">
        <v>138347</v>
      </c>
      <c r="BC92" s="1233">
        <v>111676</v>
      </c>
      <c r="BD92" s="1233">
        <v>78563</v>
      </c>
      <c r="BE92" s="1233" t="s">
        <v>21</v>
      </c>
      <c r="BF92" s="1233">
        <v>752</v>
      </c>
      <c r="BG92" s="1233">
        <v>223</v>
      </c>
      <c r="BH92" s="1233">
        <v>852</v>
      </c>
      <c r="BI92" s="1233">
        <v>3088</v>
      </c>
      <c r="BJ92" s="1284" t="s">
        <v>24</v>
      </c>
      <c r="BK92" s="1533" t="s">
        <v>2155</v>
      </c>
      <c r="BL92" s="1281" t="s">
        <v>2153</v>
      </c>
      <c r="BM92" s="1282" t="s">
        <v>23</v>
      </c>
      <c r="BN92" s="1310" t="s">
        <v>2167</v>
      </c>
      <c r="BO92" s="1233">
        <v>2577</v>
      </c>
      <c r="BP92" s="1233">
        <v>1982</v>
      </c>
      <c r="BQ92" s="1233" t="s">
        <v>21</v>
      </c>
      <c r="BR92" s="1233">
        <v>3973017</v>
      </c>
      <c r="BS92" s="1233">
        <v>848705</v>
      </c>
      <c r="BT92" s="1233">
        <v>546716</v>
      </c>
      <c r="BU92" s="1233">
        <v>26432</v>
      </c>
      <c r="BV92" s="1233">
        <v>70</v>
      </c>
      <c r="BW92" s="1233">
        <v>431</v>
      </c>
      <c r="BX92" s="1233">
        <v>1491</v>
      </c>
      <c r="BY92" s="1233">
        <v>1491</v>
      </c>
      <c r="BZ92" s="1233" t="s">
        <v>21</v>
      </c>
      <c r="CA92" s="1233">
        <v>18618</v>
      </c>
      <c r="CB92" s="1714" t="s">
        <v>21</v>
      </c>
      <c r="CC92" s="1714" t="s">
        <v>21</v>
      </c>
      <c r="CD92" s="1233">
        <v>356646</v>
      </c>
      <c r="CE92" s="1284" t="s">
        <v>24</v>
      </c>
      <c r="CF92" s="1533" t="s">
        <v>2155</v>
      </c>
      <c r="CG92" s="1281" t="s">
        <v>2153</v>
      </c>
      <c r="CH92" s="1282" t="s">
        <v>23</v>
      </c>
      <c r="CI92" s="1310" t="s">
        <v>2167</v>
      </c>
      <c r="CJ92" s="1233">
        <v>532</v>
      </c>
      <c r="CK92" s="1233">
        <v>672</v>
      </c>
      <c r="CL92" s="1233">
        <v>1520</v>
      </c>
      <c r="CM92" s="1233">
        <v>15443</v>
      </c>
      <c r="CN92" s="1233">
        <v>16780</v>
      </c>
      <c r="CO92" s="1233">
        <v>184700</v>
      </c>
      <c r="CP92" s="1233" t="s">
        <v>21</v>
      </c>
      <c r="CQ92" s="1233" t="s">
        <v>21</v>
      </c>
      <c r="CR92" s="1233">
        <v>2777116</v>
      </c>
      <c r="CS92" s="1233">
        <v>90738</v>
      </c>
      <c r="CT92" s="1233">
        <v>42889</v>
      </c>
      <c r="CU92" s="1233">
        <v>7076</v>
      </c>
      <c r="CV92" s="1233">
        <v>1942</v>
      </c>
      <c r="CW92" s="1233">
        <v>148</v>
      </c>
      <c r="CX92" s="1233">
        <v>4629</v>
      </c>
      <c r="CY92" s="1233">
        <v>4629</v>
      </c>
      <c r="CZ92" s="1284" t="s">
        <v>24</v>
      </c>
      <c r="DA92" s="1533" t="s">
        <v>2155</v>
      </c>
      <c r="DB92" s="1281" t="s">
        <v>2153</v>
      </c>
      <c r="DC92" s="1282" t="s">
        <v>23</v>
      </c>
      <c r="DD92" s="1310" t="s">
        <v>2167</v>
      </c>
      <c r="DE92" s="1233">
        <v>1907</v>
      </c>
      <c r="DF92" s="1233">
        <v>1087</v>
      </c>
      <c r="DG92" s="1233" t="s">
        <v>21</v>
      </c>
      <c r="DH92" s="1233" t="s">
        <v>21</v>
      </c>
      <c r="DI92" s="1233">
        <v>55880</v>
      </c>
      <c r="DJ92" s="1233">
        <v>3589</v>
      </c>
      <c r="DK92" s="1233">
        <v>1580420</v>
      </c>
      <c r="DL92" s="1233">
        <v>38225</v>
      </c>
      <c r="DM92" s="1233" t="s">
        <v>21</v>
      </c>
      <c r="DN92" s="1233">
        <v>7852</v>
      </c>
      <c r="DO92" s="1233">
        <v>109</v>
      </c>
      <c r="DP92" s="1233">
        <v>13031</v>
      </c>
      <c r="DQ92" s="1233">
        <v>11211</v>
      </c>
      <c r="DR92" s="1233">
        <v>1820</v>
      </c>
      <c r="DS92" s="1233">
        <v>13230</v>
      </c>
      <c r="DT92" s="1233">
        <v>8</v>
      </c>
      <c r="DU92" s="1284" t="s">
        <v>24</v>
      </c>
      <c r="DV92" s="1533" t="s">
        <v>2155</v>
      </c>
      <c r="DW92" s="1281" t="s">
        <v>2153</v>
      </c>
      <c r="DX92" s="1282" t="s">
        <v>23</v>
      </c>
      <c r="DY92" s="1310" t="s">
        <v>2167</v>
      </c>
      <c r="DZ92" s="1233">
        <v>120996</v>
      </c>
      <c r="EA92" s="1233">
        <v>132087</v>
      </c>
      <c r="EB92" s="1233">
        <v>10769</v>
      </c>
      <c r="EC92" s="1233" t="s">
        <v>21</v>
      </c>
      <c r="ED92" s="1233" t="s">
        <v>21</v>
      </c>
      <c r="EE92" s="1233">
        <v>411145</v>
      </c>
      <c r="EF92" s="1233">
        <v>12100365</v>
      </c>
      <c r="EG92" s="1233">
        <v>826601</v>
      </c>
      <c r="EH92" s="1233">
        <v>41551</v>
      </c>
      <c r="EI92" s="1233">
        <v>125</v>
      </c>
      <c r="EJ92" s="1233">
        <v>4098</v>
      </c>
      <c r="EK92" s="1233">
        <v>4802</v>
      </c>
      <c r="EL92" s="1233">
        <v>13774</v>
      </c>
      <c r="EM92" s="1233">
        <v>13451</v>
      </c>
      <c r="EN92" s="1233">
        <v>323</v>
      </c>
      <c r="EO92" s="1233" t="s">
        <v>21</v>
      </c>
      <c r="EP92" s="1284" t="s">
        <v>24</v>
      </c>
      <c r="EQ92" s="1533" t="s">
        <v>2155</v>
      </c>
      <c r="ER92" s="1281" t="s">
        <v>2153</v>
      </c>
      <c r="ES92" s="1282" t="s">
        <v>23</v>
      </c>
      <c r="ET92" s="1310" t="s">
        <v>2167</v>
      </c>
      <c r="EU92" s="1234" t="s">
        <v>21</v>
      </c>
      <c r="EV92" s="1233" t="s">
        <v>21</v>
      </c>
      <c r="EW92" s="1233">
        <v>1870</v>
      </c>
      <c r="EX92" s="1233">
        <v>2047</v>
      </c>
      <c r="EY92" s="1233">
        <v>46826</v>
      </c>
      <c r="EZ92" s="1233" t="s">
        <v>21</v>
      </c>
      <c r="FA92" s="1233">
        <v>514330</v>
      </c>
      <c r="FB92" s="1233">
        <v>668552</v>
      </c>
      <c r="FC92" s="1284" t="s">
        <v>24</v>
      </c>
      <c r="FD92" s="1533" t="s">
        <v>2155</v>
      </c>
      <c r="FE92" s="603"/>
      <c r="FF92" s="603"/>
      <c r="FG92" s="603"/>
      <c r="FH92" s="603"/>
      <c r="FI92" s="603"/>
      <c r="FJ92" s="603"/>
      <c r="FK92" s="1312"/>
      <c r="FL92" s="1312"/>
      <c r="FM92" s="1260"/>
    </row>
    <row r="93" spans="1:169" ht="14.25" customHeight="1">
      <c r="A93" s="1286" t="s">
        <v>25</v>
      </c>
      <c r="B93" s="1287" t="s">
        <v>25</v>
      </c>
      <c r="C93" s="1311" t="s">
        <v>2168</v>
      </c>
      <c r="D93" s="60">
        <v>13464146</v>
      </c>
      <c r="E93" s="1233">
        <v>17838376</v>
      </c>
      <c r="F93" s="1233">
        <v>12283918</v>
      </c>
      <c r="G93" s="1233">
        <v>250362</v>
      </c>
      <c r="H93" s="1233">
        <v>109</v>
      </c>
      <c r="I93" s="1233">
        <v>18148</v>
      </c>
      <c r="J93" s="1233">
        <v>4494</v>
      </c>
      <c r="K93" s="1233">
        <v>76011</v>
      </c>
      <c r="L93" s="1233">
        <v>42420</v>
      </c>
      <c r="M93" s="1233">
        <v>33591</v>
      </c>
      <c r="N93" s="1233" t="s">
        <v>21</v>
      </c>
      <c r="O93" s="1233">
        <v>57770</v>
      </c>
      <c r="P93" s="1233">
        <v>9</v>
      </c>
      <c r="Q93" s="1233">
        <v>94086</v>
      </c>
      <c r="R93" s="1233" t="s">
        <v>21</v>
      </c>
      <c r="S93" s="1233">
        <v>881</v>
      </c>
      <c r="T93" s="1284" t="s">
        <v>26</v>
      </c>
      <c r="U93" s="1533" t="s">
        <v>25</v>
      </c>
      <c r="V93" s="1286" t="s">
        <v>25</v>
      </c>
      <c r="W93" s="1287" t="s">
        <v>25</v>
      </c>
      <c r="X93" s="1311" t="s">
        <v>2168</v>
      </c>
      <c r="Y93" s="1233">
        <v>50640</v>
      </c>
      <c r="Z93" s="1233">
        <v>18758</v>
      </c>
      <c r="AA93" s="1233">
        <v>3392</v>
      </c>
      <c r="AB93" s="1233" t="s">
        <v>21</v>
      </c>
      <c r="AC93" s="1233">
        <v>541</v>
      </c>
      <c r="AD93" s="1233">
        <v>592</v>
      </c>
      <c r="AE93" s="1233" t="s">
        <v>21</v>
      </c>
      <c r="AF93" s="1233">
        <v>931859</v>
      </c>
      <c r="AG93" s="1233">
        <v>42339</v>
      </c>
      <c r="AH93" s="1233">
        <v>83840</v>
      </c>
      <c r="AI93" s="1233">
        <v>390</v>
      </c>
      <c r="AJ93" s="1233">
        <v>360</v>
      </c>
      <c r="AK93" s="1233">
        <v>360</v>
      </c>
      <c r="AL93" s="1233" t="s">
        <v>21</v>
      </c>
      <c r="AM93" s="1233">
        <v>77673</v>
      </c>
      <c r="AN93" s="1233">
        <v>91136</v>
      </c>
      <c r="AO93" s="1284" t="s">
        <v>26</v>
      </c>
      <c r="AP93" s="1533" t="s">
        <v>25</v>
      </c>
      <c r="AQ93" s="1286" t="s">
        <v>25</v>
      </c>
      <c r="AR93" s="1287" t="s">
        <v>25</v>
      </c>
      <c r="AS93" s="1311" t="s">
        <v>2168</v>
      </c>
      <c r="AT93" s="1233">
        <v>5566</v>
      </c>
      <c r="AU93" s="1233">
        <v>113</v>
      </c>
      <c r="AV93" s="1233">
        <v>146</v>
      </c>
      <c r="AW93" s="1233">
        <v>3786</v>
      </c>
      <c r="AX93" s="1233">
        <v>968</v>
      </c>
      <c r="AY93" s="1233">
        <v>2818</v>
      </c>
      <c r="AZ93" s="1233">
        <v>363</v>
      </c>
      <c r="BA93" s="899">
        <v>781</v>
      </c>
      <c r="BB93" s="1233">
        <v>117467</v>
      </c>
      <c r="BC93" s="1233">
        <v>88298</v>
      </c>
      <c r="BD93" s="1233">
        <v>72823</v>
      </c>
      <c r="BE93" s="1233" t="s">
        <v>21</v>
      </c>
      <c r="BF93" s="1233">
        <v>770</v>
      </c>
      <c r="BG93" s="1233">
        <v>253</v>
      </c>
      <c r="BH93" s="1233">
        <v>815</v>
      </c>
      <c r="BI93" s="1233">
        <v>1753</v>
      </c>
      <c r="BJ93" s="1284" t="s">
        <v>26</v>
      </c>
      <c r="BK93" s="1533" t="s">
        <v>25</v>
      </c>
      <c r="BL93" s="1286" t="s">
        <v>25</v>
      </c>
      <c r="BM93" s="1287" t="s">
        <v>25</v>
      </c>
      <c r="BN93" s="1311" t="s">
        <v>2168</v>
      </c>
      <c r="BO93" s="1233">
        <v>2527</v>
      </c>
      <c r="BP93" s="1233">
        <v>1308</v>
      </c>
      <c r="BQ93" s="1233" t="s">
        <v>21</v>
      </c>
      <c r="BR93" s="1233">
        <v>3479276</v>
      </c>
      <c r="BS93" s="1233">
        <v>643499</v>
      </c>
      <c r="BT93" s="1233">
        <v>445076</v>
      </c>
      <c r="BU93" s="1233">
        <v>22024</v>
      </c>
      <c r="BV93" s="1233">
        <v>42</v>
      </c>
      <c r="BW93" s="1233">
        <v>352</v>
      </c>
      <c r="BX93" s="1233">
        <v>1306</v>
      </c>
      <c r="BY93" s="1233">
        <v>1306</v>
      </c>
      <c r="BZ93" s="1233" t="s">
        <v>21</v>
      </c>
      <c r="CA93" s="1233">
        <v>15481</v>
      </c>
      <c r="CB93" s="1714" t="s">
        <v>21</v>
      </c>
      <c r="CC93" s="1714" t="s">
        <v>21</v>
      </c>
      <c r="CD93" s="1233">
        <v>284906</v>
      </c>
      <c r="CE93" s="1284" t="s">
        <v>26</v>
      </c>
      <c r="CF93" s="1533" t="s">
        <v>25</v>
      </c>
      <c r="CG93" s="1286" t="s">
        <v>25</v>
      </c>
      <c r="CH93" s="1287" t="s">
        <v>25</v>
      </c>
      <c r="CI93" s="1311" t="s">
        <v>2168</v>
      </c>
      <c r="CJ93" s="1233">
        <v>406</v>
      </c>
      <c r="CK93" s="1233">
        <v>691</v>
      </c>
      <c r="CL93" s="1233">
        <v>1000</v>
      </c>
      <c r="CM93" s="1233">
        <v>14207</v>
      </c>
      <c r="CN93" s="1233">
        <v>15425</v>
      </c>
      <c r="CO93" s="1233">
        <v>166245</v>
      </c>
      <c r="CP93" s="1233" t="s">
        <v>21</v>
      </c>
      <c r="CQ93" s="1233" t="s">
        <v>21</v>
      </c>
      <c r="CR93" s="1233">
        <v>2422892</v>
      </c>
      <c r="CS93" s="1233">
        <v>66563</v>
      </c>
      <c r="CT93" s="1233">
        <v>36340</v>
      </c>
      <c r="CU93" s="1233">
        <v>6322</v>
      </c>
      <c r="CV93" s="1233">
        <v>1652</v>
      </c>
      <c r="CW93" s="1233">
        <v>90</v>
      </c>
      <c r="CX93" s="1233">
        <v>4242</v>
      </c>
      <c r="CY93" s="1233">
        <v>4242</v>
      </c>
      <c r="CZ93" s="1284" t="s">
        <v>26</v>
      </c>
      <c r="DA93" s="1533" t="s">
        <v>25</v>
      </c>
      <c r="DB93" s="1286" t="s">
        <v>25</v>
      </c>
      <c r="DC93" s="1287" t="s">
        <v>25</v>
      </c>
      <c r="DD93" s="1311" t="s">
        <v>2168</v>
      </c>
      <c r="DE93" s="1233">
        <v>1657</v>
      </c>
      <c r="DF93" s="1233">
        <v>922</v>
      </c>
      <c r="DG93" s="1233" t="s">
        <v>21</v>
      </c>
      <c r="DH93" s="1233" t="s">
        <v>21</v>
      </c>
      <c r="DI93" s="1233">
        <v>51286</v>
      </c>
      <c r="DJ93" s="1233">
        <v>2592</v>
      </c>
      <c r="DK93" s="1233">
        <v>1230008</v>
      </c>
      <c r="DL93" s="1233">
        <v>33023</v>
      </c>
      <c r="DM93" s="1233" t="s">
        <v>21</v>
      </c>
      <c r="DN93" s="1233">
        <v>7085</v>
      </c>
      <c r="DO93" s="1233">
        <v>190</v>
      </c>
      <c r="DP93" s="1233">
        <v>11508</v>
      </c>
      <c r="DQ93" s="1233">
        <v>9458</v>
      </c>
      <c r="DR93" s="1233">
        <v>2050</v>
      </c>
      <c r="DS93" s="1233">
        <v>10919</v>
      </c>
      <c r="DT93" s="1233">
        <v>9</v>
      </c>
      <c r="DU93" s="1284" t="s">
        <v>26</v>
      </c>
      <c r="DV93" s="1533" t="s">
        <v>25</v>
      </c>
      <c r="DW93" s="1286" t="s">
        <v>25</v>
      </c>
      <c r="DX93" s="1287" t="s">
        <v>25</v>
      </c>
      <c r="DY93" s="1311" t="s">
        <v>2168</v>
      </c>
      <c r="DZ93" s="1233">
        <v>113921</v>
      </c>
      <c r="EA93" s="1233">
        <v>124368</v>
      </c>
      <c r="EB93" s="1233">
        <v>3966</v>
      </c>
      <c r="EC93" s="1233" t="s">
        <v>21</v>
      </c>
      <c r="ED93" s="1233" t="s">
        <v>21</v>
      </c>
      <c r="EE93" s="1233">
        <v>361603</v>
      </c>
      <c r="EF93" s="1233">
        <v>10772730</v>
      </c>
      <c r="EG93" s="1233">
        <v>669602</v>
      </c>
      <c r="EH93" s="1233">
        <v>35901</v>
      </c>
      <c r="EI93" s="1233">
        <v>109</v>
      </c>
      <c r="EJ93" s="1233">
        <v>4269</v>
      </c>
      <c r="EK93" s="1233">
        <v>3681</v>
      </c>
      <c r="EL93" s="1233">
        <v>8259</v>
      </c>
      <c r="EM93" s="1233">
        <v>7925</v>
      </c>
      <c r="EN93" s="1233">
        <v>334</v>
      </c>
      <c r="EO93" s="1233" t="s">
        <v>21</v>
      </c>
      <c r="EP93" s="1284" t="s">
        <v>26</v>
      </c>
      <c r="EQ93" s="1533" t="s">
        <v>25</v>
      </c>
      <c r="ER93" s="1286" t="s">
        <v>25</v>
      </c>
      <c r="ES93" s="1287" t="s">
        <v>25</v>
      </c>
      <c r="ET93" s="1311" t="s">
        <v>2168</v>
      </c>
      <c r="EU93" s="1234" t="s">
        <v>21</v>
      </c>
      <c r="EV93" s="1233" t="s">
        <v>21</v>
      </c>
      <c r="EW93" s="1233">
        <v>3259</v>
      </c>
      <c r="EX93" s="1233">
        <v>3568</v>
      </c>
      <c r="EY93" s="1233">
        <v>44087</v>
      </c>
      <c r="EZ93" s="1233" t="s">
        <v>21</v>
      </c>
      <c r="FA93" s="1233">
        <v>482754</v>
      </c>
      <c r="FB93" s="1233">
        <v>572819</v>
      </c>
      <c r="FC93" s="1284" t="s">
        <v>26</v>
      </c>
      <c r="FD93" s="1533" t="s">
        <v>25</v>
      </c>
      <c r="FE93" s="603"/>
      <c r="FF93" s="603"/>
      <c r="FG93" s="603"/>
      <c r="FH93" s="603"/>
      <c r="FI93" s="603"/>
      <c r="FJ93" s="603"/>
      <c r="FK93" s="1312"/>
      <c r="FL93" s="1312"/>
      <c r="FM93" s="1260"/>
    </row>
    <row r="94" spans="1:169" ht="14.25" customHeight="1">
      <c r="A94" s="1281" t="s">
        <v>25</v>
      </c>
      <c r="B94" s="1282" t="s">
        <v>25</v>
      </c>
      <c r="C94" s="1311" t="s">
        <v>2169</v>
      </c>
      <c r="D94" s="60">
        <v>13699751</v>
      </c>
      <c r="E94" s="1233">
        <v>18052113</v>
      </c>
      <c r="F94" s="1233">
        <v>12535098</v>
      </c>
      <c r="G94" s="1233">
        <v>289319</v>
      </c>
      <c r="H94" s="1233">
        <v>131</v>
      </c>
      <c r="I94" s="1233">
        <v>16620</v>
      </c>
      <c r="J94" s="1233">
        <v>4284</v>
      </c>
      <c r="K94" s="1233">
        <v>92469</v>
      </c>
      <c r="L94" s="1233">
        <v>58242</v>
      </c>
      <c r="M94" s="1233">
        <v>34227</v>
      </c>
      <c r="N94" s="1233" t="s">
        <v>21</v>
      </c>
      <c r="O94" s="1233">
        <v>48940</v>
      </c>
      <c r="P94" s="1233">
        <v>9</v>
      </c>
      <c r="Q94" s="1233">
        <v>140546</v>
      </c>
      <c r="R94" s="1233" t="s">
        <v>21</v>
      </c>
      <c r="S94" s="1233">
        <v>508</v>
      </c>
      <c r="T94" s="1284" t="s">
        <v>27</v>
      </c>
      <c r="U94" s="1533" t="s">
        <v>25</v>
      </c>
      <c r="V94" s="1281" t="s">
        <v>25</v>
      </c>
      <c r="W94" s="1282" t="s">
        <v>25</v>
      </c>
      <c r="X94" s="1311" t="s">
        <v>2169</v>
      </c>
      <c r="Y94" s="1233">
        <v>48002</v>
      </c>
      <c r="Z94" s="1233">
        <v>23028</v>
      </c>
      <c r="AA94" s="1233">
        <v>2692</v>
      </c>
      <c r="AB94" s="1233" t="s">
        <v>21</v>
      </c>
      <c r="AC94" s="1233">
        <v>864</v>
      </c>
      <c r="AD94" s="1233">
        <v>946</v>
      </c>
      <c r="AE94" s="1233" t="s">
        <v>21</v>
      </c>
      <c r="AF94" s="1233">
        <v>904839</v>
      </c>
      <c r="AG94" s="1233">
        <v>39929</v>
      </c>
      <c r="AH94" s="1233">
        <v>39360</v>
      </c>
      <c r="AI94" s="1233">
        <v>694</v>
      </c>
      <c r="AJ94" s="1233">
        <v>641</v>
      </c>
      <c r="AK94" s="1233">
        <v>641</v>
      </c>
      <c r="AL94" s="1233" t="s">
        <v>21</v>
      </c>
      <c r="AM94" s="1233">
        <v>33796</v>
      </c>
      <c r="AN94" s="1233">
        <v>22346</v>
      </c>
      <c r="AO94" s="1284" t="s">
        <v>27</v>
      </c>
      <c r="AP94" s="1533" t="s">
        <v>25</v>
      </c>
      <c r="AQ94" s="1281" t="s">
        <v>25</v>
      </c>
      <c r="AR94" s="1282" t="s">
        <v>25</v>
      </c>
      <c r="AS94" s="1311" t="s">
        <v>2169</v>
      </c>
      <c r="AT94" s="1233">
        <v>4480</v>
      </c>
      <c r="AU94" s="1233">
        <v>95</v>
      </c>
      <c r="AV94" s="1233">
        <v>133</v>
      </c>
      <c r="AW94" s="1233">
        <v>3387</v>
      </c>
      <c r="AX94" s="1233">
        <v>1227</v>
      </c>
      <c r="AY94" s="1233">
        <v>2160</v>
      </c>
      <c r="AZ94" s="1233">
        <v>196</v>
      </c>
      <c r="BA94" s="899">
        <v>409</v>
      </c>
      <c r="BB94" s="1233">
        <v>92990</v>
      </c>
      <c r="BC94" s="1233">
        <v>75877</v>
      </c>
      <c r="BD94" s="1233">
        <v>52388</v>
      </c>
      <c r="BE94" s="1233" t="s">
        <v>21</v>
      </c>
      <c r="BF94" s="1233">
        <v>865</v>
      </c>
      <c r="BG94" s="1233">
        <v>326</v>
      </c>
      <c r="BH94" s="1233">
        <v>885</v>
      </c>
      <c r="BI94" s="1233" t="s">
        <v>21</v>
      </c>
      <c r="BJ94" s="1284" t="s">
        <v>27</v>
      </c>
      <c r="BK94" s="1533" t="s">
        <v>25</v>
      </c>
      <c r="BL94" s="1281" t="s">
        <v>25</v>
      </c>
      <c r="BM94" s="1282" t="s">
        <v>25</v>
      </c>
      <c r="BN94" s="1311" t="s">
        <v>2169</v>
      </c>
      <c r="BO94" s="1233">
        <v>1101</v>
      </c>
      <c r="BP94" s="1233">
        <v>1604</v>
      </c>
      <c r="BQ94" s="1233" t="s">
        <v>21</v>
      </c>
      <c r="BR94" s="1233">
        <v>3479973</v>
      </c>
      <c r="BS94" s="1233">
        <v>644444</v>
      </c>
      <c r="BT94" s="1233">
        <v>441952</v>
      </c>
      <c r="BU94" s="1233">
        <v>21357</v>
      </c>
      <c r="BV94" s="1233">
        <v>55</v>
      </c>
      <c r="BW94" s="1233">
        <v>282</v>
      </c>
      <c r="BX94" s="1233">
        <v>1453</v>
      </c>
      <c r="BY94" s="1233">
        <v>1453</v>
      </c>
      <c r="BZ94" s="1233" t="s">
        <v>21</v>
      </c>
      <c r="CA94" s="1233">
        <v>14903</v>
      </c>
      <c r="CB94" s="1714" t="s">
        <v>21</v>
      </c>
      <c r="CC94" s="1714" t="s">
        <v>21</v>
      </c>
      <c r="CD94" s="1233">
        <v>286211</v>
      </c>
      <c r="CE94" s="1284" t="s">
        <v>27</v>
      </c>
      <c r="CF94" s="1533" t="s">
        <v>25</v>
      </c>
      <c r="CG94" s="1281" t="s">
        <v>25</v>
      </c>
      <c r="CH94" s="1282" t="s">
        <v>25</v>
      </c>
      <c r="CI94" s="1311" t="s">
        <v>2169</v>
      </c>
      <c r="CJ94" s="1233">
        <v>433</v>
      </c>
      <c r="CK94" s="1233">
        <v>702</v>
      </c>
      <c r="CL94" s="1233">
        <v>1254</v>
      </c>
      <c r="CM94" s="1233">
        <v>14015</v>
      </c>
      <c r="CN94" s="1233">
        <v>15227</v>
      </c>
      <c r="CO94" s="1233">
        <v>161348</v>
      </c>
      <c r="CP94" s="1233" t="s">
        <v>21</v>
      </c>
      <c r="CQ94" s="1233" t="s">
        <v>21</v>
      </c>
      <c r="CR94" s="1233">
        <v>2457867</v>
      </c>
      <c r="CS94" s="1233">
        <v>75820</v>
      </c>
      <c r="CT94" s="1233">
        <v>35914</v>
      </c>
      <c r="CU94" s="1233">
        <v>5361</v>
      </c>
      <c r="CV94" s="1233">
        <v>1347</v>
      </c>
      <c r="CW94" s="1233">
        <v>140</v>
      </c>
      <c r="CX94" s="1233">
        <v>3539</v>
      </c>
      <c r="CY94" s="1233">
        <v>3539</v>
      </c>
      <c r="CZ94" s="1284" t="s">
        <v>27</v>
      </c>
      <c r="DA94" s="1533" t="s">
        <v>25</v>
      </c>
      <c r="DB94" s="1281" t="s">
        <v>25</v>
      </c>
      <c r="DC94" s="1282" t="s">
        <v>25</v>
      </c>
      <c r="DD94" s="1311" t="s">
        <v>2169</v>
      </c>
      <c r="DE94" s="1233">
        <v>1382</v>
      </c>
      <c r="DF94" s="1233">
        <v>803</v>
      </c>
      <c r="DG94" s="1233" t="s">
        <v>21</v>
      </c>
      <c r="DH94" s="1233" t="s">
        <v>21</v>
      </c>
      <c r="DI94" s="1233">
        <v>50091</v>
      </c>
      <c r="DJ94" s="1233">
        <v>2441</v>
      </c>
      <c r="DK94" s="1233">
        <v>1296335</v>
      </c>
      <c r="DL94" s="1233">
        <v>32148</v>
      </c>
      <c r="DM94" s="1233">
        <v>2</v>
      </c>
      <c r="DN94" s="1233">
        <v>7158</v>
      </c>
      <c r="DO94" s="1233">
        <v>95</v>
      </c>
      <c r="DP94" s="1233">
        <v>10492</v>
      </c>
      <c r="DQ94" s="1233">
        <v>8932</v>
      </c>
      <c r="DR94" s="1233">
        <v>1560</v>
      </c>
      <c r="DS94" s="1233">
        <v>11078</v>
      </c>
      <c r="DT94" s="1233">
        <v>9</v>
      </c>
      <c r="DU94" s="1284" t="s">
        <v>27</v>
      </c>
      <c r="DV94" s="1533" t="s">
        <v>25</v>
      </c>
      <c r="DW94" s="1281" t="s">
        <v>25</v>
      </c>
      <c r="DX94" s="1282" t="s">
        <v>25</v>
      </c>
      <c r="DY94" s="1311" t="s">
        <v>2169</v>
      </c>
      <c r="DZ94" s="1233">
        <v>130667</v>
      </c>
      <c r="EA94" s="1233">
        <v>142672</v>
      </c>
      <c r="EB94" s="1233">
        <v>6938</v>
      </c>
      <c r="EC94" s="1233" t="s">
        <v>21</v>
      </c>
      <c r="ED94" s="1233" t="s">
        <v>21</v>
      </c>
      <c r="EE94" s="1233">
        <v>402068</v>
      </c>
      <c r="EF94" s="1233">
        <v>10890539</v>
      </c>
      <c r="EG94" s="1233">
        <v>687119</v>
      </c>
      <c r="EH94" s="1233">
        <v>27106</v>
      </c>
      <c r="EI94" s="1233">
        <v>129</v>
      </c>
      <c r="EJ94" s="1233">
        <v>3607</v>
      </c>
      <c r="EK94" s="1233">
        <v>3593</v>
      </c>
      <c r="EL94" s="1233">
        <v>6271</v>
      </c>
      <c r="EM94" s="1233">
        <v>6057</v>
      </c>
      <c r="EN94" s="1233">
        <v>214</v>
      </c>
      <c r="EO94" s="1233" t="s">
        <v>21</v>
      </c>
      <c r="EP94" s="1284" t="s">
        <v>27</v>
      </c>
      <c r="EQ94" s="1533" t="s">
        <v>25</v>
      </c>
      <c r="ER94" s="1281" t="s">
        <v>25</v>
      </c>
      <c r="ES94" s="1282" t="s">
        <v>25</v>
      </c>
      <c r="ET94" s="1311" t="s">
        <v>2169</v>
      </c>
      <c r="EU94" s="1234" t="s">
        <v>21</v>
      </c>
      <c r="EV94" s="1233" t="s">
        <v>21</v>
      </c>
      <c r="EW94" s="1233">
        <v>2919</v>
      </c>
      <c r="EX94" s="1233">
        <v>3196</v>
      </c>
      <c r="EY94" s="1233">
        <v>41712</v>
      </c>
      <c r="EZ94" s="1233" t="s">
        <v>21</v>
      </c>
      <c r="FA94" s="1233">
        <v>469002</v>
      </c>
      <c r="FB94" s="1233">
        <v>544394</v>
      </c>
      <c r="FC94" s="1284" t="s">
        <v>27</v>
      </c>
      <c r="FD94" s="1533" t="s">
        <v>25</v>
      </c>
      <c r="FE94" s="603"/>
      <c r="FF94" s="603"/>
      <c r="FG94" s="603"/>
      <c r="FH94" s="603"/>
      <c r="FI94" s="603"/>
      <c r="FJ94" s="603"/>
      <c r="FK94" s="1453"/>
      <c r="FL94" s="1453"/>
      <c r="FM94" s="1260"/>
    </row>
    <row r="95" spans="1:169" ht="14.25" customHeight="1">
      <c r="A95" s="1281" t="s">
        <v>25</v>
      </c>
      <c r="B95" s="1282" t="s">
        <v>25</v>
      </c>
      <c r="C95" s="1311" t="s">
        <v>164</v>
      </c>
      <c r="D95" s="60">
        <v>14868371</v>
      </c>
      <c r="E95" s="1233">
        <v>18887258</v>
      </c>
      <c r="F95" s="1233">
        <v>13900001</v>
      </c>
      <c r="G95" s="1233">
        <v>274956</v>
      </c>
      <c r="H95" s="1233">
        <v>118</v>
      </c>
      <c r="I95" s="1233">
        <v>19395</v>
      </c>
      <c r="J95" s="1233">
        <v>5308</v>
      </c>
      <c r="K95" s="1233">
        <v>78562</v>
      </c>
      <c r="L95" s="1233">
        <v>47039</v>
      </c>
      <c r="M95" s="1233">
        <v>31523</v>
      </c>
      <c r="N95" s="1233" t="s">
        <v>21</v>
      </c>
      <c r="O95" s="1233">
        <v>67819</v>
      </c>
      <c r="P95" s="1233">
        <v>6</v>
      </c>
      <c r="Q95" s="1233">
        <v>103404</v>
      </c>
      <c r="R95" s="1233" t="s">
        <v>21</v>
      </c>
      <c r="S95" s="1233">
        <v>685</v>
      </c>
      <c r="T95" s="1284" t="s">
        <v>28</v>
      </c>
      <c r="U95" s="1533" t="s">
        <v>25</v>
      </c>
      <c r="V95" s="1281" t="s">
        <v>25</v>
      </c>
      <c r="W95" s="1282" t="s">
        <v>25</v>
      </c>
      <c r="X95" s="1311" t="s">
        <v>164</v>
      </c>
      <c r="Y95" s="1233">
        <v>56921</v>
      </c>
      <c r="Z95" s="1233">
        <v>24687</v>
      </c>
      <c r="AA95" s="1233">
        <v>4610</v>
      </c>
      <c r="AB95" s="1233">
        <v>61</v>
      </c>
      <c r="AC95" s="1233">
        <v>774</v>
      </c>
      <c r="AD95" s="1233">
        <v>848</v>
      </c>
      <c r="AE95" s="1233" t="s">
        <v>21</v>
      </c>
      <c r="AF95" s="1233">
        <v>1005126</v>
      </c>
      <c r="AG95" s="1233">
        <v>45623</v>
      </c>
      <c r="AH95" s="1233">
        <v>45467</v>
      </c>
      <c r="AI95" s="1233">
        <v>472</v>
      </c>
      <c r="AJ95" s="1233">
        <v>436</v>
      </c>
      <c r="AK95" s="1233">
        <v>436</v>
      </c>
      <c r="AL95" s="1233" t="s">
        <v>21</v>
      </c>
      <c r="AM95" s="1233">
        <v>39095</v>
      </c>
      <c r="AN95" s="1233">
        <v>28575</v>
      </c>
      <c r="AO95" s="1284" t="s">
        <v>28</v>
      </c>
      <c r="AP95" s="1533" t="s">
        <v>25</v>
      </c>
      <c r="AQ95" s="1281" t="s">
        <v>25</v>
      </c>
      <c r="AR95" s="1282" t="s">
        <v>25</v>
      </c>
      <c r="AS95" s="1311" t="s">
        <v>164</v>
      </c>
      <c r="AT95" s="1233">
        <v>5123</v>
      </c>
      <c r="AU95" s="1233">
        <v>92</v>
      </c>
      <c r="AV95" s="1233">
        <v>135</v>
      </c>
      <c r="AW95" s="1233">
        <v>3549</v>
      </c>
      <c r="AX95" s="1233">
        <v>1301</v>
      </c>
      <c r="AY95" s="1233">
        <v>2248</v>
      </c>
      <c r="AZ95" s="1233">
        <v>417</v>
      </c>
      <c r="BA95" s="899">
        <v>586</v>
      </c>
      <c r="BB95" s="1233">
        <v>113521</v>
      </c>
      <c r="BC95" s="1233">
        <v>88481</v>
      </c>
      <c r="BD95" s="1233">
        <v>68786</v>
      </c>
      <c r="BE95" s="1233" t="s">
        <v>21</v>
      </c>
      <c r="BF95" s="1233">
        <v>700</v>
      </c>
      <c r="BG95" s="1233">
        <v>266</v>
      </c>
      <c r="BH95" s="1233">
        <v>569</v>
      </c>
      <c r="BI95" s="1233" t="s">
        <v>21</v>
      </c>
      <c r="BJ95" s="1284" t="s">
        <v>28</v>
      </c>
      <c r="BK95" s="1533" t="s">
        <v>25</v>
      </c>
      <c r="BL95" s="1281" t="s">
        <v>25</v>
      </c>
      <c r="BM95" s="1282" t="s">
        <v>25</v>
      </c>
      <c r="BN95" s="1311" t="s">
        <v>164</v>
      </c>
      <c r="BO95" s="1233">
        <v>2393</v>
      </c>
      <c r="BP95" s="1233">
        <v>2020</v>
      </c>
      <c r="BQ95" s="1233" t="s">
        <v>21</v>
      </c>
      <c r="BR95" s="1233">
        <v>3910494</v>
      </c>
      <c r="BS95" s="1233">
        <v>761503</v>
      </c>
      <c r="BT95" s="1233">
        <v>483868</v>
      </c>
      <c r="BU95" s="1233">
        <v>22346</v>
      </c>
      <c r="BV95" s="1233">
        <v>70</v>
      </c>
      <c r="BW95" s="1233">
        <v>438</v>
      </c>
      <c r="BX95" s="1233">
        <v>1490</v>
      </c>
      <c r="BY95" s="1233">
        <v>1490</v>
      </c>
      <c r="BZ95" s="1233" t="s">
        <v>21</v>
      </c>
      <c r="CA95" s="1233">
        <v>15501</v>
      </c>
      <c r="CB95" s="1714" t="s">
        <v>21</v>
      </c>
      <c r="CC95" s="1714" t="s">
        <v>21</v>
      </c>
      <c r="CD95" s="1233">
        <v>313585</v>
      </c>
      <c r="CE95" s="1284" t="s">
        <v>28</v>
      </c>
      <c r="CF95" s="1533" t="s">
        <v>25</v>
      </c>
      <c r="CG95" s="1281" t="s">
        <v>25</v>
      </c>
      <c r="CH95" s="1282" t="s">
        <v>25</v>
      </c>
      <c r="CI95" s="1311" t="s">
        <v>164</v>
      </c>
      <c r="CJ95" s="1233">
        <v>402</v>
      </c>
      <c r="CK95" s="1233">
        <v>709</v>
      </c>
      <c r="CL95" s="1233">
        <v>1237</v>
      </c>
      <c r="CM95" s="1233">
        <v>15034</v>
      </c>
      <c r="CN95" s="1233">
        <v>16341</v>
      </c>
      <c r="CO95" s="1233">
        <v>185432</v>
      </c>
      <c r="CP95" s="1233" t="s">
        <v>21</v>
      </c>
      <c r="CQ95" s="1233" t="s">
        <v>21</v>
      </c>
      <c r="CR95" s="1233">
        <v>2822994</v>
      </c>
      <c r="CS95" s="1233">
        <v>84812</v>
      </c>
      <c r="CT95" s="1233">
        <v>39942</v>
      </c>
      <c r="CU95" s="1233">
        <v>6086</v>
      </c>
      <c r="CV95" s="1233">
        <v>1444</v>
      </c>
      <c r="CW95" s="1233">
        <v>162</v>
      </c>
      <c r="CX95" s="1233">
        <v>4139</v>
      </c>
      <c r="CY95" s="1233">
        <v>4139</v>
      </c>
      <c r="CZ95" s="1284" t="s">
        <v>28</v>
      </c>
      <c r="DA95" s="1533" t="s">
        <v>25</v>
      </c>
      <c r="DB95" s="1281" t="s">
        <v>25</v>
      </c>
      <c r="DC95" s="1282" t="s">
        <v>25</v>
      </c>
      <c r="DD95" s="1311" t="s">
        <v>164</v>
      </c>
      <c r="DE95" s="1233">
        <v>1504</v>
      </c>
      <c r="DF95" s="1233">
        <v>885</v>
      </c>
      <c r="DG95" s="1233" t="s">
        <v>21</v>
      </c>
      <c r="DH95" s="1233" t="s">
        <v>21</v>
      </c>
      <c r="DI95" s="1233">
        <v>49243</v>
      </c>
      <c r="DJ95" s="1233">
        <v>2999</v>
      </c>
      <c r="DK95" s="1233">
        <v>1478789</v>
      </c>
      <c r="DL95" s="1233">
        <v>43849</v>
      </c>
      <c r="DM95" s="1233" t="s">
        <v>21</v>
      </c>
      <c r="DN95" s="1233">
        <v>8583</v>
      </c>
      <c r="DO95" s="1233">
        <v>131</v>
      </c>
      <c r="DP95" s="1233">
        <v>13057</v>
      </c>
      <c r="DQ95" s="1233">
        <v>10812</v>
      </c>
      <c r="DR95" s="1233">
        <v>2245</v>
      </c>
      <c r="DS95" s="1233">
        <v>16928</v>
      </c>
      <c r="DT95" s="1233">
        <v>6</v>
      </c>
      <c r="DU95" s="1284" t="s">
        <v>28</v>
      </c>
      <c r="DV95" s="1533" t="s">
        <v>25</v>
      </c>
      <c r="DW95" s="1281" t="s">
        <v>25</v>
      </c>
      <c r="DX95" s="1282" t="s">
        <v>25</v>
      </c>
      <c r="DY95" s="1311" t="s">
        <v>164</v>
      </c>
      <c r="DZ95" s="1233">
        <v>119542</v>
      </c>
      <c r="EA95" s="1233">
        <v>130400</v>
      </c>
      <c r="EB95" s="1233">
        <v>8549</v>
      </c>
      <c r="EC95" s="1233" t="s">
        <v>21</v>
      </c>
      <c r="ED95" s="1233" t="s">
        <v>21</v>
      </c>
      <c r="EE95" s="1233">
        <v>374337</v>
      </c>
      <c r="EF95" s="1233">
        <v>10916504</v>
      </c>
      <c r="EG95" s="1233">
        <v>775150</v>
      </c>
      <c r="EH95" s="1233">
        <v>32236</v>
      </c>
      <c r="EI95" s="1233">
        <v>118</v>
      </c>
      <c r="EJ95" s="1233">
        <v>4358</v>
      </c>
      <c r="EK95" s="1233">
        <v>4401</v>
      </c>
      <c r="EL95" s="1233">
        <v>7561</v>
      </c>
      <c r="EM95" s="1233">
        <v>7378</v>
      </c>
      <c r="EN95" s="1233">
        <v>183</v>
      </c>
      <c r="EO95" s="1233" t="s">
        <v>21</v>
      </c>
      <c r="EP95" s="1284" t="s">
        <v>28</v>
      </c>
      <c r="EQ95" s="1533" t="s">
        <v>25</v>
      </c>
      <c r="ER95" s="1281" t="s">
        <v>25</v>
      </c>
      <c r="ES95" s="1282" t="s">
        <v>25</v>
      </c>
      <c r="ET95" s="1311" t="s">
        <v>164</v>
      </c>
      <c r="EU95" s="1234" t="s">
        <v>21</v>
      </c>
      <c r="EV95" s="1233" t="s">
        <v>21</v>
      </c>
      <c r="EW95" s="1233">
        <v>1749</v>
      </c>
      <c r="EX95" s="1233">
        <v>1915</v>
      </c>
      <c r="EY95" s="1233">
        <v>45735</v>
      </c>
      <c r="EZ95" s="1233" t="s">
        <v>21</v>
      </c>
      <c r="FA95" s="1233">
        <v>487315</v>
      </c>
      <c r="FB95" s="1233">
        <v>621951</v>
      </c>
      <c r="FC95" s="1284" t="s">
        <v>28</v>
      </c>
      <c r="FD95" s="1533" t="s">
        <v>25</v>
      </c>
      <c r="FE95" s="603"/>
      <c r="FF95" s="603"/>
      <c r="FG95" s="603"/>
      <c r="FH95" s="603"/>
      <c r="FI95" s="603"/>
      <c r="FJ95" s="603"/>
      <c r="FK95" s="1453"/>
      <c r="FL95" s="1453"/>
      <c r="FM95" s="1260"/>
    </row>
    <row r="96" spans="1:169" ht="6" customHeight="1">
      <c r="A96" s="1279"/>
      <c r="B96" s="1280"/>
      <c r="C96" s="1309"/>
      <c r="D96" s="1746"/>
      <c r="F96" s="1233"/>
      <c r="G96" s="1233"/>
      <c r="H96" s="1233"/>
      <c r="I96" s="1233"/>
      <c r="J96" s="1233"/>
      <c r="K96" s="1233"/>
      <c r="L96" s="1233"/>
      <c r="M96" s="1233"/>
      <c r="N96" s="1233"/>
      <c r="O96" s="1233"/>
      <c r="P96" s="1233"/>
      <c r="Q96" s="1233"/>
      <c r="R96" s="1233"/>
      <c r="S96" s="1233"/>
      <c r="T96" s="1292"/>
      <c r="U96" s="1462"/>
      <c r="V96" s="1279"/>
      <c r="W96" s="1280"/>
      <c r="X96" s="1309"/>
      <c r="Y96" s="1233"/>
      <c r="Z96" s="1233"/>
      <c r="AA96" s="1233"/>
      <c r="AB96" s="1233"/>
      <c r="AC96" s="1233"/>
      <c r="AD96" s="1233"/>
      <c r="AE96" s="1233"/>
      <c r="AH96" s="1233"/>
      <c r="AI96" s="1233"/>
      <c r="AJ96" s="1233"/>
      <c r="AK96" s="1233"/>
      <c r="AM96" s="1233"/>
      <c r="AN96" s="1233"/>
      <c r="AO96" s="1292"/>
      <c r="AP96" s="1462"/>
      <c r="AQ96" s="1279"/>
      <c r="AR96" s="1280"/>
      <c r="AS96" s="1309"/>
      <c r="AT96" s="1233"/>
      <c r="AU96" s="1233"/>
      <c r="AV96" s="1233"/>
      <c r="AW96" s="1233"/>
      <c r="AX96" s="1233"/>
      <c r="AY96" s="1233"/>
      <c r="AZ96" s="1233"/>
      <c r="BA96" s="794"/>
      <c r="BB96" s="1233"/>
      <c r="BC96" s="1233"/>
      <c r="BD96" s="1233"/>
      <c r="BE96" s="1233"/>
      <c r="BF96" s="1233"/>
      <c r="BG96" s="1233"/>
      <c r="BH96" s="1233"/>
      <c r="BI96" s="1233"/>
      <c r="BJ96" s="1292"/>
      <c r="BK96" s="1462"/>
      <c r="BL96" s="1279"/>
      <c r="BM96" s="1280"/>
      <c r="BN96" s="1309"/>
      <c r="BO96" s="1233"/>
      <c r="BP96" s="1233"/>
      <c r="BT96" s="1233"/>
      <c r="BU96" s="1233"/>
      <c r="BV96" s="1233"/>
      <c r="BW96" s="1233"/>
      <c r="BX96" s="1233"/>
      <c r="BY96" s="1233"/>
      <c r="BZ96" s="1233"/>
      <c r="CA96" s="1233"/>
      <c r="CD96" s="1233"/>
      <c r="CE96" s="1292"/>
      <c r="CF96" s="1462"/>
      <c r="CG96" s="1279"/>
      <c r="CH96" s="1280"/>
      <c r="CI96" s="1309"/>
      <c r="CJ96" s="1233"/>
      <c r="CK96" s="1233"/>
      <c r="CL96" s="1233"/>
      <c r="CM96" s="1233"/>
      <c r="CN96" s="1233"/>
      <c r="CO96" s="1233"/>
      <c r="CP96" s="1233"/>
      <c r="CT96" s="1233"/>
      <c r="CU96" s="1233"/>
      <c r="CV96" s="1233"/>
      <c r="CW96" s="1233"/>
      <c r="CX96" s="1233"/>
      <c r="CY96" s="1233"/>
      <c r="CZ96" s="1292"/>
      <c r="DA96" s="1462"/>
      <c r="DB96" s="1279"/>
      <c r="DC96" s="1280"/>
      <c r="DD96" s="1309"/>
      <c r="DG96" s="1233"/>
      <c r="DH96" s="1233"/>
      <c r="DI96" s="1233"/>
      <c r="DJ96" s="1233"/>
      <c r="DK96" s="1233"/>
      <c r="DL96" s="1233"/>
      <c r="DM96" s="1233"/>
      <c r="DN96" s="1233"/>
      <c r="DO96" s="1233"/>
      <c r="DP96" s="1233"/>
      <c r="DQ96" s="1233"/>
      <c r="DR96" s="1233"/>
      <c r="DS96" s="1233"/>
      <c r="DT96" s="1233"/>
      <c r="DU96" s="1292"/>
      <c r="DV96" s="1462"/>
      <c r="DW96" s="1279"/>
      <c r="DX96" s="1280"/>
      <c r="DY96" s="1309"/>
      <c r="EB96" s="1233"/>
      <c r="EC96" s="1233"/>
      <c r="ED96" s="1233"/>
      <c r="EE96" s="1233"/>
      <c r="EF96" s="1233"/>
      <c r="EG96" s="1233"/>
      <c r="EH96" s="1233"/>
      <c r="EI96" s="1233"/>
      <c r="EJ96" s="1233"/>
      <c r="EK96" s="1233"/>
      <c r="EL96" s="1233"/>
      <c r="EM96" s="1233"/>
      <c r="EN96" s="1233"/>
      <c r="EO96" s="1233"/>
      <c r="EP96" s="1292"/>
      <c r="EQ96" s="1462"/>
      <c r="ER96" s="1279"/>
      <c r="ES96" s="1280"/>
      <c r="ET96" s="1309"/>
      <c r="EV96" s="1233"/>
      <c r="EY96" s="1233"/>
      <c r="EZ96" s="1233"/>
      <c r="FA96" s="1233"/>
      <c r="FB96" s="1233"/>
      <c r="FC96" s="1292"/>
      <c r="FD96" s="1462"/>
      <c r="FE96" s="603"/>
      <c r="FF96" s="603"/>
      <c r="FG96" s="603"/>
      <c r="FH96" s="603"/>
      <c r="FI96" s="603"/>
      <c r="FJ96" s="603"/>
      <c r="FK96" s="1453"/>
      <c r="FL96" s="1453"/>
      <c r="FM96" s="1260"/>
    </row>
    <row r="97" spans="1:169" ht="15.75" customHeight="1">
      <c r="A97" s="1281" t="s">
        <v>2153</v>
      </c>
      <c r="B97" s="1282" t="s">
        <v>23</v>
      </c>
      <c r="C97" s="2250">
        <v>43831</v>
      </c>
      <c r="D97" s="60">
        <v>5283361</v>
      </c>
      <c r="E97" s="1233">
        <v>7186020</v>
      </c>
      <c r="F97" s="1233">
        <v>5479955</v>
      </c>
      <c r="G97" s="1233">
        <v>106586</v>
      </c>
      <c r="H97" s="1233">
        <v>40</v>
      </c>
      <c r="I97" s="1233">
        <v>6031</v>
      </c>
      <c r="J97" s="1233">
        <v>1877</v>
      </c>
      <c r="K97" s="1233">
        <v>29567</v>
      </c>
      <c r="L97" s="1233">
        <v>17192</v>
      </c>
      <c r="M97" s="1233">
        <v>12375</v>
      </c>
      <c r="N97" s="1233" t="s">
        <v>21</v>
      </c>
      <c r="O97" s="1233">
        <v>18381</v>
      </c>
      <c r="P97" s="1233">
        <v>2</v>
      </c>
      <c r="Q97" s="1233">
        <v>56997</v>
      </c>
      <c r="R97" s="1233" t="s">
        <v>21</v>
      </c>
      <c r="S97" s="1233">
        <v>65</v>
      </c>
      <c r="T97" s="1284" t="s">
        <v>29</v>
      </c>
      <c r="U97" s="1533" t="s">
        <v>2155</v>
      </c>
      <c r="V97" s="1281" t="s">
        <v>2153</v>
      </c>
      <c r="W97" s="1282" t="s">
        <v>23</v>
      </c>
      <c r="X97" s="2250">
        <v>43831</v>
      </c>
      <c r="Y97" s="60">
        <v>21652</v>
      </c>
      <c r="Z97" s="1233">
        <v>7874</v>
      </c>
      <c r="AA97" s="1233">
        <v>1859</v>
      </c>
      <c r="AB97" s="1233" t="s">
        <v>21</v>
      </c>
      <c r="AC97" s="1233">
        <v>637</v>
      </c>
      <c r="AD97" s="1233">
        <v>704</v>
      </c>
      <c r="AE97" s="1233" t="s">
        <v>21</v>
      </c>
      <c r="AF97" s="1233">
        <v>378077</v>
      </c>
      <c r="AG97" s="1233">
        <v>17442</v>
      </c>
      <c r="AH97" s="1233">
        <v>19906</v>
      </c>
      <c r="AI97" s="1233">
        <v>113</v>
      </c>
      <c r="AJ97" s="1233">
        <v>104</v>
      </c>
      <c r="AK97" s="1233">
        <v>104</v>
      </c>
      <c r="AL97" s="1233" t="s">
        <v>21</v>
      </c>
      <c r="AM97" s="1233">
        <v>17612</v>
      </c>
      <c r="AN97" s="1233">
        <v>11547</v>
      </c>
      <c r="AO97" s="1284" t="s">
        <v>29</v>
      </c>
      <c r="AP97" s="1533" t="s">
        <v>2155</v>
      </c>
      <c r="AQ97" s="1281" t="s">
        <v>2153</v>
      </c>
      <c r="AR97" s="1282" t="s">
        <v>23</v>
      </c>
      <c r="AS97" s="2250">
        <v>43831</v>
      </c>
      <c r="AT97" s="60">
        <v>2007</v>
      </c>
      <c r="AU97" s="1233">
        <v>31</v>
      </c>
      <c r="AV97" s="1233">
        <v>44</v>
      </c>
      <c r="AW97" s="1233">
        <v>1500</v>
      </c>
      <c r="AX97" s="1233">
        <v>235</v>
      </c>
      <c r="AY97" s="1233">
        <v>1265</v>
      </c>
      <c r="AZ97" s="1233">
        <v>224</v>
      </c>
      <c r="BA97" s="156">
        <v>32</v>
      </c>
      <c r="BB97" s="1233">
        <v>48109</v>
      </c>
      <c r="BC97" s="1233">
        <v>38792</v>
      </c>
      <c r="BD97" s="1233">
        <v>27367</v>
      </c>
      <c r="BE97" s="1233" t="s">
        <v>21</v>
      </c>
      <c r="BF97" s="1233">
        <v>258</v>
      </c>
      <c r="BG97" s="1233">
        <v>71</v>
      </c>
      <c r="BH97" s="1233">
        <v>312</v>
      </c>
      <c r="BI97" s="1233">
        <v>1159</v>
      </c>
      <c r="BJ97" s="1284" t="s">
        <v>29</v>
      </c>
      <c r="BK97" s="1533" t="s">
        <v>2155</v>
      </c>
      <c r="BL97" s="1281" t="s">
        <v>2153</v>
      </c>
      <c r="BM97" s="1282" t="s">
        <v>23</v>
      </c>
      <c r="BN97" s="2250">
        <v>43831</v>
      </c>
      <c r="BO97" s="60">
        <v>720</v>
      </c>
      <c r="BP97" s="1233">
        <v>591</v>
      </c>
      <c r="BQ97" s="1233" t="s">
        <v>21</v>
      </c>
      <c r="BR97" s="1233">
        <v>1283998</v>
      </c>
      <c r="BS97" s="1233">
        <v>291730</v>
      </c>
      <c r="BT97" s="1233">
        <v>186517</v>
      </c>
      <c r="BU97" s="1233">
        <v>9283</v>
      </c>
      <c r="BV97" s="1233">
        <v>28</v>
      </c>
      <c r="BW97" s="1233">
        <v>147</v>
      </c>
      <c r="BX97" s="1233">
        <v>519</v>
      </c>
      <c r="BY97" s="1233">
        <v>519</v>
      </c>
      <c r="BZ97" s="1233" t="s">
        <v>21</v>
      </c>
      <c r="CA97" s="1233">
        <v>6543</v>
      </c>
      <c r="CB97" s="1714" t="s">
        <v>21</v>
      </c>
      <c r="CC97" s="1714" t="s">
        <v>21</v>
      </c>
      <c r="CD97" s="1233">
        <v>120713</v>
      </c>
      <c r="CE97" s="1284" t="s">
        <v>29</v>
      </c>
      <c r="CF97" s="1533" t="s">
        <v>2155</v>
      </c>
      <c r="CG97" s="1281" t="s">
        <v>2153</v>
      </c>
      <c r="CH97" s="1282" t="s">
        <v>23</v>
      </c>
      <c r="CI97" s="2250">
        <v>43831</v>
      </c>
      <c r="CJ97" s="60">
        <v>197</v>
      </c>
      <c r="CK97" s="1233">
        <v>176</v>
      </c>
      <c r="CL97" s="1233">
        <v>488</v>
      </c>
      <c r="CM97" s="1233">
        <v>4917</v>
      </c>
      <c r="CN97" s="1233">
        <v>5345</v>
      </c>
      <c r="CO97" s="1233">
        <v>59033</v>
      </c>
      <c r="CP97" s="1233" t="s">
        <v>21</v>
      </c>
      <c r="CQ97" s="1233" t="s">
        <v>21</v>
      </c>
      <c r="CR97" s="1233">
        <v>871950</v>
      </c>
      <c r="CS97" s="1233">
        <v>28550</v>
      </c>
      <c r="CT97" s="1233">
        <v>13874</v>
      </c>
      <c r="CU97" s="1233">
        <v>2148</v>
      </c>
      <c r="CV97" s="1233">
        <v>602</v>
      </c>
      <c r="CW97" s="1233">
        <v>49</v>
      </c>
      <c r="CX97" s="1233">
        <v>1389</v>
      </c>
      <c r="CY97" s="1233">
        <v>1389</v>
      </c>
      <c r="CZ97" s="1284" t="s">
        <v>29</v>
      </c>
      <c r="DA97" s="1533" t="s">
        <v>2155</v>
      </c>
      <c r="DB97" s="1281" t="s">
        <v>2153</v>
      </c>
      <c r="DC97" s="1282" t="s">
        <v>23</v>
      </c>
      <c r="DD97" s="2250">
        <v>43831</v>
      </c>
      <c r="DE97" s="1233">
        <v>600</v>
      </c>
      <c r="DF97" s="1233">
        <v>360</v>
      </c>
      <c r="DG97" s="1233" t="s">
        <v>21</v>
      </c>
      <c r="DH97" s="1233" t="s">
        <v>21</v>
      </c>
      <c r="DI97" s="1233">
        <v>18237</v>
      </c>
      <c r="DJ97" s="1233">
        <v>1249</v>
      </c>
      <c r="DK97" s="1233">
        <v>538120</v>
      </c>
      <c r="DL97" s="1233">
        <v>12801</v>
      </c>
      <c r="DM97" s="1233" t="s">
        <v>21</v>
      </c>
      <c r="DN97" s="1233">
        <v>2530</v>
      </c>
      <c r="DO97" s="1233">
        <v>25</v>
      </c>
      <c r="DP97" s="1233">
        <v>4287</v>
      </c>
      <c r="DQ97" s="1233">
        <v>3720</v>
      </c>
      <c r="DR97" s="1233">
        <v>567</v>
      </c>
      <c r="DS97" s="1233">
        <v>4573</v>
      </c>
      <c r="DT97" s="1233">
        <v>2</v>
      </c>
      <c r="DU97" s="1284" t="s">
        <v>29</v>
      </c>
      <c r="DV97" s="1533" t="s">
        <v>2155</v>
      </c>
      <c r="DW97" s="1281" t="s">
        <v>2153</v>
      </c>
      <c r="DX97" s="1282" t="s">
        <v>23</v>
      </c>
      <c r="DY97" s="2250">
        <v>43831</v>
      </c>
      <c r="DZ97" s="1233">
        <v>41332</v>
      </c>
      <c r="EA97" s="1233">
        <v>45117</v>
      </c>
      <c r="EB97" s="1233">
        <v>3917</v>
      </c>
      <c r="EC97" s="1233" t="s">
        <v>21</v>
      </c>
      <c r="ED97" s="1233" t="s">
        <v>21</v>
      </c>
      <c r="EE97" s="1233">
        <v>140968</v>
      </c>
      <c r="EF97" s="1233">
        <v>4109289</v>
      </c>
      <c r="EG97" s="1233">
        <v>279764</v>
      </c>
      <c r="EH97" s="1233">
        <v>14756</v>
      </c>
      <c r="EI97" s="1233">
        <v>40</v>
      </c>
      <c r="EJ97" s="1233">
        <v>1173</v>
      </c>
      <c r="EK97" s="1233">
        <v>1599</v>
      </c>
      <c r="EL97" s="1233">
        <v>5980</v>
      </c>
      <c r="EM97" s="1233">
        <v>5889</v>
      </c>
      <c r="EN97" s="1233">
        <v>91</v>
      </c>
      <c r="EO97" s="1233" t="s">
        <v>21</v>
      </c>
      <c r="EP97" s="1284" t="s">
        <v>29</v>
      </c>
      <c r="EQ97" s="1533" t="s">
        <v>2155</v>
      </c>
      <c r="ER97" s="1281" t="s">
        <v>2153</v>
      </c>
      <c r="ES97" s="1282" t="s">
        <v>23</v>
      </c>
      <c r="ET97" s="2250">
        <v>43831</v>
      </c>
      <c r="EU97" s="1234" t="s">
        <v>21</v>
      </c>
      <c r="EV97" s="1233" t="s">
        <v>21</v>
      </c>
      <c r="EW97" s="1233">
        <v>445</v>
      </c>
      <c r="EX97" s="1233">
        <v>487</v>
      </c>
      <c r="EY97" s="1233">
        <v>16077</v>
      </c>
      <c r="EZ97" s="1233" t="s">
        <v>21</v>
      </c>
      <c r="FA97" s="1233">
        <v>178609</v>
      </c>
      <c r="FB97" s="1233">
        <v>224272</v>
      </c>
      <c r="FC97" s="1284" t="s">
        <v>29</v>
      </c>
      <c r="FD97" s="1533" t="s">
        <v>2155</v>
      </c>
      <c r="FE97" s="603"/>
      <c r="FF97" s="603"/>
      <c r="FG97" s="603"/>
      <c r="FH97" s="603"/>
      <c r="FI97" s="603"/>
      <c r="FJ97" s="603"/>
      <c r="FK97" s="1727"/>
      <c r="FL97" s="1727"/>
      <c r="FM97" s="1260"/>
    </row>
    <row r="98" spans="1:169" ht="14.25" customHeight="1">
      <c r="A98" s="1281" t="s">
        <v>25</v>
      </c>
      <c r="B98" s="1282" t="s">
        <v>25</v>
      </c>
      <c r="C98" s="1315">
        <v>43862</v>
      </c>
      <c r="D98" s="60">
        <v>5158998</v>
      </c>
      <c r="E98" s="1233">
        <v>6759974</v>
      </c>
      <c r="F98" s="1233">
        <v>5111993</v>
      </c>
      <c r="G98" s="1233">
        <v>113419</v>
      </c>
      <c r="H98" s="1233">
        <v>39</v>
      </c>
      <c r="I98" s="1233">
        <v>6438</v>
      </c>
      <c r="J98" s="1233">
        <v>1844</v>
      </c>
      <c r="K98" s="1233">
        <v>26765</v>
      </c>
      <c r="L98" s="1233">
        <v>15302</v>
      </c>
      <c r="M98" s="1233">
        <v>11463</v>
      </c>
      <c r="N98" s="1233" t="s">
        <v>21</v>
      </c>
      <c r="O98" s="1233">
        <v>18810</v>
      </c>
      <c r="P98" s="1233">
        <v>3</v>
      </c>
      <c r="Q98" s="1233">
        <v>68311</v>
      </c>
      <c r="R98" s="1233" t="s">
        <v>21</v>
      </c>
      <c r="S98" s="1233">
        <v>134</v>
      </c>
      <c r="T98" s="1284" t="s">
        <v>30</v>
      </c>
      <c r="U98" s="1533" t="s">
        <v>25</v>
      </c>
      <c r="V98" s="1281" t="s">
        <v>25</v>
      </c>
      <c r="W98" s="1282" t="s">
        <v>25</v>
      </c>
      <c r="X98" s="1315">
        <v>43862</v>
      </c>
      <c r="Y98" s="60">
        <v>19390</v>
      </c>
      <c r="Z98" s="1233">
        <v>6296</v>
      </c>
      <c r="AA98" s="1233">
        <v>1443</v>
      </c>
      <c r="AB98" s="1233">
        <v>1</v>
      </c>
      <c r="AC98" s="1233">
        <v>580</v>
      </c>
      <c r="AD98" s="1233">
        <v>644</v>
      </c>
      <c r="AE98" s="1233" t="s">
        <v>21</v>
      </c>
      <c r="AF98" s="1233">
        <v>350463</v>
      </c>
      <c r="AG98" s="1233">
        <v>15586</v>
      </c>
      <c r="AH98" s="1233">
        <v>17482</v>
      </c>
      <c r="AI98" s="1233">
        <v>417</v>
      </c>
      <c r="AJ98" s="1233">
        <v>385</v>
      </c>
      <c r="AK98" s="1233">
        <v>385</v>
      </c>
      <c r="AL98" s="1233" t="s">
        <v>21</v>
      </c>
      <c r="AM98" s="1233">
        <v>15012</v>
      </c>
      <c r="AN98" s="1233">
        <v>10577</v>
      </c>
      <c r="AO98" s="1284" t="s">
        <v>30</v>
      </c>
      <c r="AP98" s="1533" t="s">
        <v>25</v>
      </c>
      <c r="AQ98" s="1281" t="s">
        <v>25</v>
      </c>
      <c r="AR98" s="1282" t="s">
        <v>25</v>
      </c>
      <c r="AS98" s="1315">
        <v>43862</v>
      </c>
      <c r="AT98" s="60">
        <v>1835</v>
      </c>
      <c r="AU98" s="1233">
        <v>40</v>
      </c>
      <c r="AV98" s="1233">
        <v>36</v>
      </c>
      <c r="AW98" s="1233">
        <v>1329</v>
      </c>
      <c r="AX98" s="1233">
        <v>283</v>
      </c>
      <c r="AY98" s="1233">
        <v>1046</v>
      </c>
      <c r="AZ98" s="1233">
        <v>182</v>
      </c>
      <c r="BA98" s="156">
        <v>101</v>
      </c>
      <c r="BB98" s="1233">
        <v>44967</v>
      </c>
      <c r="BC98" s="1233">
        <v>37309</v>
      </c>
      <c r="BD98" s="1233">
        <v>24611</v>
      </c>
      <c r="BE98" s="1233" t="s">
        <v>21</v>
      </c>
      <c r="BF98" s="1233">
        <v>244</v>
      </c>
      <c r="BG98" s="1233">
        <v>74</v>
      </c>
      <c r="BH98" s="1233">
        <v>270</v>
      </c>
      <c r="BI98" s="1233">
        <v>965</v>
      </c>
      <c r="BJ98" s="1284" t="s">
        <v>30</v>
      </c>
      <c r="BK98" s="1533" t="s">
        <v>25</v>
      </c>
      <c r="BL98" s="1281" t="s">
        <v>25</v>
      </c>
      <c r="BM98" s="1282" t="s">
        <v>25</v>
      </c>
      <c r="BN98" s="1315">
        <v>43862</v>
      </c>
      <c r="BO98" s="60">
        <v>1005</v>
      </c>
      <c r="BP98" s="1233">
        <v>789</v>
      </c>
      <c r="BQ98" s="1233" t="s">
        <v>21</v>
      </c>
      <c r="BR98" s="1233">
        <v>1346868</v>
      </c>
      <c r="BS98" s="1233">
        <v>282923</v>
      </c>
      <c r="BT98" s="1233">
        <v>182531</v>
      </c>
      <c r="BU98" s="1233">
        <v>8558</v>
      </c>
      <c r="BV98" s="1233">
        <v>28</v>
      </c>
      <c r="BW98" s="1233">
        <v>140</v>
      </c>
      <c r="BX98" s="1233">
        <v>476</v>
      </c>
      <c r="BY98" s="1233">
        <v>476</v>
      </c>
      <c r="BZ98" s="1233" t="s">
        <v>21</v>
      </c>
      <c r="CA98" s="1233">
        <v>6029</v>
      </c>
      <c r="CB98" s="1714" t="s">
        <v>21</v>
      </c>
      <c r="CC98" s="1714" t="s">
        <v>21</v>
      </c>
      <c r="CD98" s="1233">
        <v>120490</v>
      </c>
      <c r="CE98" s="1284" t="s">
        <v>30</v>
      </c>
      <c r="CF98" s="1533" t="s">
        <v>25</v>
      </c>
      <c r="CG98" s="1281" t="s">
        <v>25</v>
      </c>
      <c r="CH98" s="1282" t="s">
        <v>25</v>
      </c>
      <c r="CI98" s="1315">
        <v>43862</v>
      </c>
      <c r="CJ98" s="60">
        <v>191</v>
      </c>
      <c r="CK98" s="1233">
        <v>221</v>
      </c>
      <c r="CL98" s="1233">
        <v>502</v>
      </c>
      <c r="CM98" s="1233">
        <v>5167</v>
      </c>
      <c r="CN98" s="1233">
        <v>5614</v>
      </c>
      <c r="CO98" s="1233">
        <v>62368</v>
      </c>
      <c r="CP98" s="1233" t="s">
        <v>21</v>
      </c>
      <c r="CQ98" s="1233" t="s">
        <v>21</v>
      </c>
      <c r="CR98" s="1233">
        <v>958801</v>
      </c>
      <c r="CS98" s="1233">
        <v>31429</v>
      </c>
      <c r="CT98" s="1233">
        <v>14407</v>
      </c>
      <c r="CU98" s="1233">
        <v>2399</v>
      </c>
      <c r="CV98" s="1233">
        <v>652</v>
      </c>
      <c r="CW98" s="1233">
        <v>49</v>
      </c>
      <c r="CX98" s="1233">
        <v>1554</v>
      </c>
      <c r="CY98" s="1233">
        <v>1554</v>
      </c>
      <c r="CZ98" s="1284" t="s">
        <v>30</v>
      </c>
      <c r="DA98" s="1533" t="s">
        <v>25</v>
      </c>
      <c r="DB98" s="1281" t="s">
        <v>25</v>
      </c>
      <c r="DC98" s="1282" t="s">
        <v>25</v>
      </c>
      <c r="DD98" s="1315">
        <v>43862</v>
      </c>
      <c r="DE98" s="1233">
        <v>602</v>
      </c>
      <c r="DF98" s="1233">
        <v>359</v>
      </c>
      <c r="DG98" s="1233" t="s">
        <v>21</v>
      </c>
      <c r="DH98" s="1233" t="s">
        <v>21</v>
      </c>
      <c r="DI98" s="1233">
        <v>18899</v>
      </c>
      <c r="DJ98" s="1233">
        <v>1230</v>
      </c>
      <c r="DK98" s="1233">
        <v>519824</v>
      </c>
      <c r="DL98" s="1233">
        <v>12946</v>
      </c>
      <c r="DM98" s="1233" t="s">
        <v>21</v>
      </c>
      <c r="DN98" s="1233">
        <v>2605</v>
      </c>
      <c r="DO98" s="1233">
        <v>43</v>
      </c>
      <c r="DP98" s="1233">
        <v>4353</v>
      </c>
      <c r="DQ98" s="1233">
        <v>3824</v>
      </c>
      <c r="DR98" s="1233">
        <v>529</v>
      </c>
      <c r="DS98" s="1233">
        <v>4566</v>
      </c>
      <c r="DT98" s="1233">
        <v>3</v>
      </c>
      <c r="DU98" s="1284" t="s">
        <v>30</v>
      </c>
      <c r="DV98" s="1533" t="s">
        <v>25</v>
      </c>
      <c r="DW98" s="1281" t="s">
        <v>25</v>
      </c>
      <c r="DX98" s="1282" t="s">
        <v>25</v>
      </c>
      <c r="DY98" s="1315">
        <v>43862</v>
      </c>
      <c r="DZ98" s="1233">
        <v>37811</v>
      </c>
      <c r="EA98" s="1233">
        <v>41248</v>
      </c>
      <c r="EB98" s="1233">
        <v>3426</v>
      </c>
      <c r="EC98" s="1233" t="s">
        <v>21</v>
      </c>
      <c r="ED98" s="1233" t="s">
        <v>21</v>
      </c>
      <c r="EE98" s="1233">
        <v>129696</v>
      </c>
      <c r="EF98" s="1233">
        <v>3806838</v>
      </c>
      <c r="EG98" s="1233">
        <v>272754</v>
      </c>
      <c r="EH98" s="1233">
        <v>13470</v>
      </c>
      <c r="EI98" s="1233">
        <v>39</v>
      </c>
      <c r="EJ98" s="1233">
        <v>1408</v>
      </c>
      <c r="EK98" s="1233">
        <v>1561</v>
      </c>
      <c r="EL98" s="1233">
        <v>4216</v>
      </c>
      <c r="EM98" s="1233">
        <v>4103</v>
      </c>
      <c r="EN98" s="1233">
        <v>113</v>
      </c>
      <c r="EO98" s="1233" t="s">
        <v>21</v>
      </c>
      <c r="EP98" s="1284" t="s">
        <v>30</v>
      </c>
      <c r="EQ98" s="1533" t="s">
        <v>25</v>
      </c>
      <c r="ER98" s="1281" t="s">
        <v>25</v>
      </c>
      <c r="ES98" s="1282" t="s">
        <v>25</v>
      </c>
      <c r="ET98" s="1315">
        <v>43862</v>
      </c>
      <c r="EU98" s="1234" t="s">
        <v>21</v>
      </c>
      <c r="EV98" s="1233" t="s">
        <v>21</v>
      </c>
      <c r="EW98" s="1233">
        <v>500</v>
      </c>
      <c r="EX98" s="1233">
        <v>547</v>
      </c>
      <c r="EY98" s="1233">
        <v>15536</v>
      </c>
      <c r="EZ98" s="1233" t="s">
        <v>21</v>
      </c>
      <c r="FA98" s="1233">
        <v>161836</v>
      </c>
      <c r="FB98" s="1233">
        <v>213009</v>
      </c>
      <c r="FC98" s="1284" t="s">
        <v>30</v>
      </c>
      <c r="FD98" s="1533" t="s">
        <v>25</v>
      </c>
      <c r="FE98" s="603"/>
      <c r="FF98" s="603"/>
      <c r="FG98" s="603"/>
      <c r="FH98" s="603"/>
      <c r="FI98" s="603"/>
      <c r="FJ98" s="603"/>
      <c r="FK98" s="1453"/>
      <c r="FL98" s="1453"/>
      <c r="FM98" s="1260"/>
    </row>
    <row r="99" spans="1:169" ht="14.25" customHeight="1">
      <c r="A99" s="1281" t="s">
        <v>25</v>
      </c>
      <c r="B99" s="1282" t="s">
        <v>25</v>
      </c>
      <c r="C99" s="1315">
        <v>43891</v>
      </c>
      <c r="D99" s="60">
        <v>5229925</v>
      </c>
      <c r="E99" s="1233">
        <v>7166806</v>
      </c>
      <c r="F99" s="1233">
        <v>5176330</v>
      </c>
      <c r="G99" s="1233">
        <v>94334</v>
      </c>
      <c r="H99" s="1233">
        <v>46</v>
      </c>
      <c r="I99" s="1233">
        <v>6794</v>
      </c>
      <c r="J99" s="1233">
        <v>1940</v>
      </c>
      <c r="K99" s="1233">
        <v>28093</v>
      </c>
      <c r="L99" s="1233">
        <v>15146</v>
      </c>
      <c r="M99" s="1233">
        <v>12947</v>
      </c>
      <c r="N99" s="1233" t="s">
        <v>21</v>
      </c>
      <c r="O99" s="1233">
        <v>19214</v>
      </c>
      <c r="P99" s="1233">
        <v>3</v>
      </c>
      <c r="Q99" s="1233">
        <v>40114</v>
      </c>
      <c r="R99" s="1233" t="s">
        <v>21</v>
      </c>
      <c r="S99" s="1233">
        <v>407</v>
      </c>
      <c r="T99" s="1284" t="s">
        <v>31</v>
      </c>
      <c r="U99" s="1533" t="s">
        <v>25</v>
      </c>
      <c r="V99" s="1281" t="s">
        <v>25</v>
      </c>
      <c r="W99" s="1282" t="s">
        <v>25</v>
      </c>
      <c r="X99" s="1315">
        <v>43891</v>
      </c>
      <c r="Y99" s="60">
        <v>21861</v>
      </c>
      <c r="Z99" s="1233">
        <v>6464</v>
      </c>
      <c r="AA99" s="1233">
        <v>1100</v>
      </c>
      <c r="AB99" s="1233">
        <v>1</v>
      </c>
      <c r="AC99" s="1233">
        <v>617</v>
      </c>
      <c r="AD99" s="1233">
        <v>685</v>
      </c>
      <c r="AE99" s="1233" t="s">
        <v>21</v>
      </c>
      <c r="AF99" s="1233">
        <v>336485</v>
      </c>
      <c r="AG99" s="1233">
        <v>14171</v>
      </c>
      <c r="AH99" s="1233">
        <v>19001</v>
      </c>
      <c r="AI99" s="1233">
        <v>58</v>
      </c>
      <c r="AJ99" s="1233">
        <v>54</v>
      </c>
      <c r="AK99" s="1233">
        <v>54</v>
      </c>
      <c r="AL99" s="1233" t="s">
        <v>21</v>
      </c>
      <c r="AM99" s="1233">
        <v>16208</v>
      </c>
      <c r="AN99" s="1233">
        <v>12892</v>
      </c>
      <c r="AO99" s="1284" t="s">
        <v>31</v>
      </c>
      <c r="AP99" s="1533" t="s">
        <v>25</v>
      </c>
      <c r="AQ99" s="1281" t="s">
        <v>25</v>
      </c>
      <c r="AR99" s="1282" t="s">
        <v>25</v>
      </c>
      <c r="AS99" s="1315">
        <v>43891</v>
      </c>
      <c r="AT99" s="60">
        <v>2000</v>
      </c>
      <c r="AU99" s="1233">
        <v>42</v>
      </c>
      <c r="AV99" s="1233">
        <v>49</v>
      </c>
      <c r="AW99" s="1233">
        <v>1290</v>
      </c>
      <c r="AX99" s="1233">
        <v>278</v>
      </c>
      <c r="AY99" s="1233">
        <v>1012</v>
      </c>
      <c r="AZ99" s="1233">
        <v>112</v>
      </c>
      <c r="BA99" s="156">
        <v>374</v>
      </c>
      <c r="BB99" s="1233">
        <v>45271</v>
      </c>
      <c r="BC99" s="1233">
        <v>35575</v>
      </c>
      <c r="BD99" s="1233">
        <v>26585</v>
      </c>
      <c r="BE99" s="1233" t="s">
        <v>21</v>
      </c>
      <c r="BF99" s="1233">
        <v>250</v>
      </c>
      <c r="BG99" s="1233">
        <v>78</v>
      </c>
      <c r="BH99" s="1233">
        <v>270</v>
      </c>
      <c r="BI99" s="1233">
        <v>964</v>
      </c>
      <c r="BJ99" s="1284" t="s">
        <v>31</v>
      </c>
      <c r="BK99" s="1533" t="s">
        <v>25</v>
      </c>
      <c r="BL99" s="1281" t="s">
        <v>25</v>
      </c>
      <c r="BM99" s="1282" t="s">
        <v>25</v>
      </c>
      <c r="BN99" s="1315">
        <v>43891</v>
      </c>
      <c r="BO99" s="60">
        <v>852</v>
      </c>
      <c r="BP99" s="1233">
        <v>602</v>
      </c>
      <c r="BQ99" s="1233" t="s">
        <v>21</v>
      </c>
      <c r="BR99" s="1233">
        <v>1342151</v>
      </c>
      <c r="BS99" s="1233">
        <v>274052</v>
      </c>
      <c r="BT99" s="1233">
        <v>177669</v>
      </c>
      <c r="BU99" s="1233">
        <v>8591</v>
      </c>
      <c r="BV99" s="1233">
        <v>14</v>
      </c>
      <c r="BW99" s="1233">
        <v>144</v>
      </c>
      <c r="BX99" s="1233">
        <v>496</v>
      </c>
      <c r="BY99" s="1233">
        <v>496</v>
      </c>
      <c r="BZ99" s="1233" t="s">
        <v>21</v>
      </c>
      <c r="CA99" s="1233">
        <v>6046</v>
      </c>
      <c r="CB99" s="1714" t="s">
        <v>21</v>
      </c>
      <c r="CC99" s="1714" t="s">
        <v>21</v>
      </c>
      <c r="CD99" s="1233">
        <v>115443</v>
      </c>
      <c r="CE99" s="1284" t="s">
        <v>31</v>
      </c>
      <c r="CF99" s="1533" t="s">
        <v>25</v>
      </c>
      <c r="CG99" s="1281" t="s">
        <v>25</v>
      </c>
      <c r="CH99" s="1282" t="s">
        <v>25</v>
      </c>
      <c r="CI99" s="1315">
        <v>43891</v>
      </c>
      <c r="CJ99" s="60">
        <v>144</v>
      </c>
      <c r="CK99" s="1233">
        <v>275</v>
      </c>
      <c r="CL99" s="1233">
        <v>530</v>
      </c>
      <c r="CM99" s="1233">
        <v>5359</v>
      </c>
      <c r="CN99" s="1233">
        <v>5821</v>
      </c>
      <c r="CO99" s="1233">
        <v>63299</v>
      </c>
      <c r="CP99" s="1233" t="s">
        <v>21</v>
      </c>
      <c r="CQ99" s="1233" t="s">
        <v>21</v>
      </c>
      <c r="CR99" s="1233">
        <v>946365</v>
      </c>
      <c r="CS99" s="1233">
        <v>30759</v>
      </c>
      <c r="CT99" s="1233">
        <v>14608</v>
      </c>
      <c r="CU99" s="1233">
        <v>2529</v>
      </c>
      <c r="CV99" s="1233">
        <v>688</v>
      </c>
      <c r="CW99" s="1233">
        <v>50</v>
      </c>
      <c r="CX99" s="1233">
        <v>1686</v>
      </c>
      <c r="CY99" s="1233">
        <v>1686</v>
      </c>
      <c r="CZ99" s="1284" t="s">
        <v>31</v>
      </c>
      <c r="DA99" s="1533" t="s">
        <v>25</v>
      </c>
      <c r="DB99" s="1281" t="s">
        <v>25</v>
      </c>
      <c r="DC99" s="1282" t="s">
        <v>25</v>
      </c>
      <c r="DD99" s="1315">
        <v>43891</v>
      </c>
      <c r="DE99" s="1233">
        <v>705</v>
      </c>
      <c r="DF99" s="1233">
        <v>368</v>
      </c>
      <c r="DG99" s="1233" t="s">
        <v>21</v>
      </c>
      <c r="DH99" s="1233" t="s">
        <v>21</v>
      </c>
      <c r="DI99" s="1233">
        <v>18744</v>
      </c>
      <c r="DJ99" s="1233">
        <v>1110</v>
      </c>
      <c r="DK99" s="1233">
        <v>522476</v>
      </c>
      <c r="DL99" s="1233">
        <v>12479</v>
      </c>
      <c r="DM99" s="1233" t="s">
        <v>21</v>
      </c>
      <c r="DN99" s="1233">
        <v>2717</v>
      </c>
      <c r="DO99" s="1233">
        <v>41</v>
      </c>
      <c r="DP99" s="1233">
        <v>4391</v>
      </c>
      <c r="DQ99" s="1233">
        <v>3667</v>
      </c>
      <c r="DR99" s="1233">
        <v>724</v>
      </c>
      <c r="DS99" s="1233">
        <v>4091</v>
      </c>
      <c r="DT99" s="1233">
        <v>3</v>
      </c>
      <c r="DU99" s="1284" t="s">
        <v>31</v>
      </c>
      <c r="DV99" s="1533" t="s">
        <v>25</v>
      </c>
      <c r="DW99" s="1281" t="s">
        <v>25</v>
      </c>
      <c r="DX99" s="1282" t="s">
        <v>25</v>
      </c>
      <c r="DY99" s="1315">
        <v>43891</v>
      </c>
      <c r="DZ99" s="1233">
        <v>41853</v>
      </c>
      <c r="EA99" s="1233">
        <v>45722</v>
      </c>
      <c r="EB99" s="1233">
        <v>3426</v>
      </c>
      <c r="EC99" s="1233" t="s">
        <v>21</v>
      </c>
      <c r="ED99" s="1233" t="s">
        <v>21</v>
      </c>
      <c r="EE99" s="1233">
        <v>140481</v>
      </c>
      <c r="EF99" s="1233">
        <v>4184238</v>
      </c>
      <c r="EG99" s="1233">
        <v>274083</v>
      </c>
      <c r="EH99" s="1233">
        <v>13325</v>
      </c>
      <c r="EI99" s="1233">
        <v>46</v>
      </c>
      <c r="EJ99" s="1233">
        <v>1517</v>
      </c>
      <c r="EK99" s="1233">
        <v>1642</v>
      </c>
      <c r="EL99" s="1233">
        <v>3578</v>
      </c>
      <c r="EM99" s="1233">
        <v>3459</v>
      </c>
      <c r="EN99" s="1233">
        <v>119</v>
      </c>
      <c r="EO99" s="1233" t="s">
        <v>21</v>
      </c>
      <c r="EP99" s="1284" t="s">
        <v>31</v>
      </c>
      <c r="EQ99" s="1533" t="s">
        <v>25</v>
      </c>
      <c r="ER99" s="1281" t="s">
        <v>25</v>
      </c>
      <c r="ES99" s="1282" t="s">
        <v>25</v>
      </c>
      <c r="ET99" s="1315">
        <v>43891</v>
      </c>
      <c r="EU99" s="1234" t="s">
        <v>21</v>
      </c>
      <c r="EV99" s="1233" t="s">
        <v>21</v>
      </c>
      <c r="EW99" s="1233">
        <v>925</v>
      </c>
      <c r="EX99" s="1233">
        <v>1013</v>
      </c>
      <c r="EY99" s="1233">
        <v>15213</v>
      </c>
      <c r="EZ99" s="1233" t="s">
        <v>21</v>
      </c>
      <c r="FA99" s="1233">
        <v>173885</v>
      </c>
      <c r="FB99" s="1233">
        <v>231271</v>
      </c>
      <c r="FC99" s="1284" t="s">
        <v>31</v>
      </c>
      <c r="FD99" s="1533" t="s">
        <v>25</v>
      </c>
      <c r="FE99" s="603"/>
      <c r="FF99" s="603"/>
      <c r="FG99" s="603"/>
      <c r="FH99" s="603"/>
      <c r="FI99" s="603"/>
      <c r="FJ99" s="603"/>
      <c r="FK99" s="1453"/>
      <c r="FL99" s="1453"/>
      <c r="FM99" s="1260"/>
    </row>
    <row r="100" spans="1:169" ht="14.25" customHeight="1">
      <c r="A100" s="1281" t="s">
        <v>25</v>
      </c>
      <c r="B100" s="1282" t="s">
        <v>25</v>
      </c>
      <c r="C100" s="1315">
        <v>43922</v>
      </c>
      <c r="D100" s="60">
        <v>4671158</v>
      </c>
      <c r="E100" s="1233">
        <v>6087334</v>
      </c>
      <c r="F100" s="1233">
        <v>4390534</v>
      </c>
      <c r="G100" s="1233">
        <v>92867</v>
      </c>
      <c r="H100" s="1233">
        <v>39</v>
      </c>
      <c r="I100" s="1233">
        <v>6014</v>
      </c>
      <c r="J100" s="1233">
        <v>1699</v>
      </c>
      <c r="K100" s="1233">
        <v>24892</v>
      </c>
      <c r="L100" s="1233">
        <v>14855</v>
      </c>
      <c r="M100" s="1233">
        <v>10037</v>
      </c>
      <c r="N100" s="1233" t="s">
        <v>21</v>
      </c>
      <c r="O100" s="1233">
        <v>20336</v>
      </c>
      <c r="P100" s="1233">
        <v>3</v>
      </c>
      <c r="Q100" s="1233">
        <v>42261</v>
      </c>
      <c r="R100" s="1233" t="s">
        <v>21</v>
      </c>
      <c r="S100" s="1233">
        <v>240</v>
      </c>
      <c r="T100" s="1284" t="s">
        <v>32</v>
      </c>
      <c r="U100" s="1533" t="s">
        <v>25</v>
      </c>
      <c r="V100" s="1281" t="s">
        <v>25</v>
      </c>
      <c r="W100" s="1282" t="s">
        <v>25</v>
      </c>
      <c r="X100" s="1315">
        <v>43922</v>
      </c>
      <c r="Y100" s="60">
        <v>18474</v>
      </c>
      <c r="Z100" s="1233">
        <v>6858</v>
      </c>
      <c r="AA100" s="1233">
        <v>1446</v>
      </c>
      <c r="AB100" s="1233" t="s">
        <v>21</v>
      </c>
      <c r="AC100" s="1233">
        <v>396</v>
      </c>
      <c r="AD100" s="1233">
        <v>434</v>
      </c>
      <c r="AE100" s="1233" t="s">
        <v>21</v>
      </c>
      <c r="AF100" s="1233">
        <v>330593</v>
      </c>
      <c r="AG100" s="1233">
        <v>15005</v>
      </c>
      <c r="AH100" s="1233">
        <v>55429</v>
      </c>
      <c r="AI100" s="1233">
        <v>228</v>
      </c>
      <c r="AJ100" s="1233">
        <v>211</v>
      </c>
      <c r="AK100" s="1233">
        <v>211</v>
      </c>
      <c r="AL100" s="1233" t="s">
        <v>21</v>
      </c>
      <c r="AM100" s="1233">
        <v>53281</v>
      </c>
      <c r="AN100" s="1233">
        <v>69525</v>
      </c>
      <c r="AO100" s="1284" t="s">
        <v>32</v>
      </c>
      <c r="AP100" s="1533" t="s">
        <v>25</v>
      </c>
      <c r="AQ100" s="1281" t="s">
        <v>25</v>
      </c>
      <c r="AR100" s="1282" t="s">
        <v>25</v>
      </c>
      <c r="AS100" s="1315">
        <v>43922</v>
      </c>
      <c r="AT100" s="60">
        <v>1817</v>
      </c>
      <c r="AU100" s="1233">
        <v>50</v>
      </c>
      <c r="AV100" s="1233">
        <v>44</v>
      </c>
      <c r="AW100" s="1233">
        <v>1260</v>
      </c>
      <c r="AX100" s="1233">
        <v>253</v>
      </c>
      <c r="AY100" s="1233">
        <v>1007</v>
      </c>
      <c r="AZ100" s="1233">
        <v>127</v>
      </c>
      <c r="BA100" s="156">
        <v>206</v>
      </c>
      <c r="BB100" s="1233">
        <v>40194</v>
      </c>
      <c r="BC100" s="1233">
        <v>30289</v>
      </c>
      <c r="BD100" s="1233">
        <v>24710</v>
      </c>
      <c r="BE100" s="1233" t="s">
        <v>21</v>
      </c>
      <c r="BF100" s="1233">
        <v>254</v>
      </c>
      <c r="BG100" s="1233">
        <v>66</v>
      </c>
      <c r="BH100" s="1233">
        <v>286</v>
      </c>
      <c r="BI100" s="1233">
        <v>706</v>
      </c>
      <c r="BJ100" s="1284" t="s">
        <v>32</v>
      </c>
      <c r="BK100" s="1533" t="s">
        <v>25</v>
      </c>
      <c r="BL100" s="1281" t="s">
        <v>25</v>
      </c>
      <c r="BM100" s="1282" t="s">
        <v>25</v>
      </c>
      <c r="BN100" s="1315">
        <v>43922</v>
      </c>
      <c r="BO100" s="60">
        <v>1273</v>
      </c>
      <c r="BP100" s="1233">
        <v>486</v>
      </c>
      <c r="BQ100" s="1233" t="s">
        <v>21</v>
      </c>
      <c r="BR100" s="1233">
        <v>1235839</v>
      </c>
      <c r="BS100" s="1233">
        <v>226903</v>
      </c>
      <c r="BT100" s="1233">
        <v>152019</v>
      </c>
      <c r="BU100" s="1233">
        <v>7558</v>
      </c>
      <c r="BV100" s="1233">
        <v>14</v>
      </c>
      <c r="BW100" s="1233">
        <v>114</v>
      </c>
      <c r="BX100" s="1233">
        <v>435</v>
      </c>
      <c r="BY100" s="1233">
        <v>435</v>
      </c>
      <c r="BZ100" s="1233" t="s">
        <v>21</v>
      </c>
      <c r="CA100" s="1233">
        <v>5328</v>
      </c>
      <c r="CB100" s="1714" t="s">
        <v>21</v>
      </c>
      <c r="CC100" s="1714" t="s">
        <v>21</v>
      </c>
      <c r="CD100" s="1233">
        <v>96261</v>
      </c>
      <c r="CE100" s="1284" t="s">
        <v>32</v>
      </c>
      <c r="CF100" s="1533" t="s">
        <v>25</v>
      </c>
      <c r="CG100" s="1281" t="s">
        <v>25</v>
      </c>
      <c r="CH100" s="1282" t="s">
        <v>25</v>
      </c>
      <c r="CI100" s="1315">
        <v>43922</v>
      </c>
      <c r="CJ100" s="60">
        <v>147</v>
      </c>
      <c r="CK100" s="1233">
        <v>250</v>
      </c>
      <c r="CL100" s="1233">
        <v>335</v>
      </c>
      <c r="CM100" s="1233">
        <v>5273</v>
      </c>
      <c r="CN100" s="1233">
        <v>5730</v>
      </c>
      <c r="CO100" s="1233">
        <v>59247</v>
      </c>
      <c r="CP100" s="1233" t="s">
        <v>21</v>
      </c>
      <c r="CQ100" s="1233" t="s">
        <v>21</v>
      </c>
      <c r="CR100" s="1233">
        <v>870647</v>
      </c>
      <c r="CS100" s="1233">
        <v>21045</v>
      </c>
      <c r="CT100" s="1233">
        <v>13450</v>
      </c>
      <c r="CU100" s="1233">
        <v>2295</v>
      </c>
      <c r="CV100" s="1233">
        <v>572</v>
      </c>
      <c r="CW100" s="1233">
        <v>41</v>
      </c>
      <c r="CX100" s="1233">
        <v>1543</v>
      </c>
      <c r="CY100" s="1233">
        <v>1543</v>
      </c>
      <c r="CZ100" s="1284" t="s">
        <v>32</v>
      </c>
      <c r="DA100" s="1533" t="s">
        <v>25</v>
      </c>
      <c r="DB100" s="1281" t="s">
        <v>25</v>
      </c>
      <c r="DC100" s="1282" t="s">
        <v>25</v>
      </c>
      <c r="DD100" s="1315">
        <v>43922</v>
      </c>
      <c r="DE100" s="1233">
        <v>587</v>
      </c>
      <c r="DF100" s="1233">
        <v>323</v>
      </c>
      <c r="DG100" s="1233" t="s">
        <v>21</v>
      </c>
      <c r="DH100" s="1233" t="s">
        <v>21</v>
      </c>
      <c r="DI100" s="1233">
        <v>17987</v>
      </c>
      <c r="DJ100" s="1233">
        <v>1059</v>
      </c>
      <c r="DK100" s="1233">
        <v>437615</v>
      </c>
      <c r="DL100" s="1233">
        <v>11624</v>
      </c>
      <c r="DM100" s="1233" t="s">
        <v>21</v>
      </c>
      <c r="DN100" s="1233">
        <v>2268</v>
      </c>
      <c r="DO100" s="1233">
        <v>112</v>
      </c>
      <c r="DP100" s="1233">
        <v>4216</v>
      </c>
      <c r="DQ100" s="1233">
        <v>3519</v>
      </c>
      <c r="DR100" s="1233">
        <v>697</v>
      </c>
      <c r="DS100" s="1233">
        <v>3848</v>
      </c>
      <c r="DT100" s="1233">
        <v>3</v>
      </c>
      <c r="DU100" s="1284" t="s">
        <v>32</v>
      </c>
      <c r="DV100" s="1533" t="s">
        <v>25</v>
      </c>
      <c r="DW100" s="1281" t="s">
        <v>25</v>
      </c>
      <c r="DX100" s="1282" t="s">
        <v>25</v>
      </c>
      <c r="DY100" s="1315">
        <v>43922</v>
      </c>
      <c r="DZ100" s="1233">
        <v>39583</v>
      </c>
      <c r="EA100" s="1233">
        <v>43203</v>
      </c>
      <c r="EB100" s="1233" t="s">
        <v>21</v>
      </c>
      <c r="EC100" s="1233" t="s">
        <v>21</v>
      </c>
      <c r="ED100" s="1233" t="s">
        <v>21</v>
      </c>
      <c r="EE100" s="1233">
        <v>114793</v>
      </c>
      <c r="EF100" s="1233">
        <v>3469670</v>
      </c>
      <c r="EG100" s="1233">
        <v>241190</v>
      </c>
      <c r="EH100" s="1233">
        <v>15156</v>
      </c>
      <c r="EI100" s="1233">
        <v>39</v>
      </c>
      <c r="EJ100" s="1233">
        <v>1350</v>
      </c>
      <c r="EK100" s="1233">
        <v>1375</v>
      </c>
      <c r="EL100" s="1233">
        <v>3360</v>
      </c>
      <c r="EM100" s="1233">
        <v>3235</v>
      </c>
      <c r="EN100" s="1233">
        <v>125</v>
      </c>
      <c r="EO100" s="1233" t="s">
        <v>21</v>
      </c>
      <c r="EP100" s="1284" t="s">
        <v>32</v>
      </c>
      <c r="EQ100" s="1533" t="s">
        <v>25</v>
      </c>
      <c r="ER100" s="1281" t="s">
        <v>25</v>
      </c>
      <c r="ES100" s="1282" t="s">
        <v>25</v>
      </c>
      <c r="ET100" s="1315">
        <v>43922</v>
      </c>
      <c r="EU100" s="1234" t="s">
        <v>21</v>
      </c>
      <c r="EV100" s="1233" t="s">
        <v>21</v>
      </c>
      <c r="EW100" s="1233">
        <v>885</v>
      </c>
      <c r="EX100" s="1233">
        <v>969</v>
      </c>
      <c r="EY100" s="1233">
        <v>14515</v>
      </c>
      <c r="EZ100" s="1233" t="s">
        <v>21</v>
      </c>
      <c r="FA100" s="1233">
        <v>162464</v>
      </c>
      <c r="FB100" s="1233">
        <v>215416</v>
      </c>
      <c r="FC100" s="1284" t="s">
        <v>32</v>
      </c>
      <c r="FD100" s="1533" t="s">
        <v>25</v>
      </c>
      <c r="FE100" s="603"/>
      <c r="FF100" s="603"/>
      <c r="FG100" s="603"/>
      <c r="FH100" s="603"/>
      <c r="FI100" s="603"/>
      <c r="FJ100" s="603"/>
      <c r="FK100" s="1453"/>
      <c r="FL100" s="1453"/>
      <c r="FM100" s="1260"/>
    </row>
    <row r="101" spans="1:169" ht="14.25" customHeight="1">
      <c r="A101" s="1281" t="s">
        <v>25</v>
      </c>
      <c r="B101" s="1282" t="s">
        <v>25</v>
      </c>
      <c r="C101" s="1315">
        <v>43952</v>
      </c>
      <c r="D101" s="60">
        <v>4465243</v>
      </c>
      <c r="E101" s="1233">
        <v>5892120</v>
      </c>
      <c r="F101" s="1233">
        <v>4017622</v>
      </c>
      <c r="G101" s="1233">
        <v>77749</v>
      </c>
      <c r="H101" s="1233">
        <v>30</v>
      </c>
      <c r="I101" s="1233">
        <v>5719</v>
      </c>
      <c r="J101" s="1233">
        <v>1361</v>
      </c>
      <c r="K101" s="1233">
        <v>25450</v>
      </c>
      <c r="L101" s="1233">
        <v>14075</v>
      </c>
      <c r="M101" s="1233">
        <v>11375</v>
      </c>
      <c r="N101" s="1233" t="s">
        <v>21</v>
      </c>
      <c r="O101" s="1233">
        <v>19048</v>
      </c>
      <c r="P101" s="1233">
        <v>3</v>
      </c>
      <c r="Q101" s="1233">
        <v>24745</v>
      </c>
      <c r="R101" s="1233" t="s">
        <v>21</v>
      </c>
      <c r="S101" s="1233">
        <v>300</v>
      </c>
      <c r="T101" s="1284" t="s">
        <v>33</v>
      </c>
      <c r="U101" s="1533" t="s">
        <v>25</v>
      </c>
      <c r="V101" s="1281" t="s">
        <v>25</v>
      </c>
      <c r="W101" s="1282" t="s">
        <v>25</v>
      </c>
      <c r="X101" s="1315">
        <v>43952</v>
      </c>
      <c r="Y101" s="60">
        <v>16970</v>
      </c>
      <c r="Z101" s="1233">
        <v>6327</v>
      </c>
      <c r="AA101" s="1233">
        <v>1023</v>
      </c>
      <c r="AB101" s="1233" t="s">
        <v>21</v>
      </c>
      <c r="AC101" s="1233">
        <v>59</v>
      </c>
      <c r="AD101" s="1233">
        <v>64</v>
      </c>
      <c r="AE101" s="1233" t="s">
        <v>21</v>
      </c>
      <c r="AF101" s="1233">
        <v>307991</v>
      </c>
      <c r="AG101" s="1233">
        <v>14340</v>
      </c>
      <c r="AH101" s="1233">
        <v>15996</v>
      </c>
      <c r="AI101" s="1233">
        <v>141</v>
      </c>
      <c r="AJ101" s="1233">
        <v>130</v>
      </c>
      <c r="AK101" s="1233">
        <v>130</v>
      </c>
      <c r="AL101" s="1233" t="s">
        <v>21</v>
      </c>
      <c r="AM101" s="1233">
        <v>13896</v>
      </c>
      <c r="AN101" s="1233">
        <v>10861</v>
      </c>
      <c r="AO101" s="1284" t="s">
        <v>33</v>
      </c>
      <c r="AP101" s="1533" t="s">
        <v>25</v>
      </c>
      <c r="AQ101" s="1281" t="s">
        <v>25</v>
      </c>
      <c r="AR101" s="1282" t="s">
        <v>25</v>
      </c>
      <c r="AS101" s="1315">
        <v>43952</v>
      </c>
      <c r="AT101" s="60">
        <v>1952</v>
      </c>
      <c r="AU101" s="1233">
        <v>32</v>
      </c>
      <c r="AV101" s="1233">
        <v>48</v>
      </c>
      <c r="AW101" s="1233">
        <v>1344</v>
      </c>
      <c r="AX101" s="1233">
        <v>370</v>
      </c>
      <c r="AY101" s="1233">
        <v>974</v>
      </c>
      <c r="AZ101" s="1233">
        <v>129</v>
      </c>
      <c r="BA101" s="156">
        <v>267</v>
      </c>
      <c r="BB101" s="1233">
        <v>41779</v>
      </c>
      <c r="BC101" s="1233">
        <v>32405</v>
      </c>
      <c r="BD101" s="1233">
        <v>25119</v>
      </c>
      <c r="BE101" s="1233" t="s">
        <v>21</v>
      </c>
      <c r="BF101" s="1233">
        <v>253</v>
      </c>
      <c r="BG101" s="1233">
        <v>93</v>
      </c>
      <c r="BH101" s="1233">
        <v>256</v>
      </c>
      <c r="BI101" s="1233">
        <v>623</v>
      </c>
      <c r="BJ101" s="1284" t="s">
        <v>33</v>
      </c>
      <c r="BK101" s="1533" t="s">
        <v>25</v>
      </c>
      <c r="BL101" s="1281" t="s">
        <v>25</v>
      </c>
      <c r="BM101" s="1282" t="s">
        <v>25</v>
      </c>
      <c r="BN101" s="1315">
        <v>43952</v>
      </c>
      <c r="BO101" s="60">
        <v>854</v>
      </c>
      <c r="BP101" s="1233">
        <v>418</v>
      </c>
      <c r="BQ101" s="1233" t="s">
        <v>21</v>
      </c>
      <c r="BR101" s="1233">
        <v>1143052</v>
      </c>
      <c r="BS101" s="1233">
        <v>221575</v>
      </c>
      <c r="BT101" s="1233">
        <v>149648</v>
      </c>
      <c r="BU101" s="1233">
        <v>7401</v>
      </c>
      <c r="BV101" s="1233">
        <v>14</v>
      </c>
      <c r="BW101" s="1233">
        <v>119</v>
      </c>
      <c r="BX101" s="1233">
        <v>425</v>
      </c>
      <c r="BY101" s="1233">
        <v>425</v>
      </c>
      <c r="BZ101" s="1233" t="s">
        <v>21</v>
      </c>
      <c r="CA101" s="1233">
        <v>5213</v>
      </c>
      <c r="CB101" s="1714" t="s">
        <v>21</v>
      </c>
      <c r="CC101" s="1714" t="s">
        <v>21</v>
      </c>
      <c r="CD101" s="1233">
        <v>95851</v>
      </c>
      <c r="CE101" s="1284" t="s">
        <v>33</v>
      </c>
      <c r="CF101" s="1533" t="s">
        <v>25</v>
      </c>
      <c r="CG101" s="1281" t="s">
        <v>25</v>
      </c>
      <c r="CH101" s="1282" t="s">
        <v>25</v>
      </c>
      <c r="CI101" s="1315">
        <v>43952</v>
      </c>
      <c r="CJ101" s="60">
        <v>123</v>
      </c>
      <c r="CK101" s="1233">
        <v>203</v>
      </c>
      <c r="CL101" s="1233">
        <v>358</v>
      </c>
      <c r="CM101" s="1233">
        <v>4513</v>
      </c>
      <c r="CN101" s="1233">
        <v>4896</v>
      </c>
      <c r="CO101" s="1233">
        <v>54320</v>
      </c>
      <c r="CP101" s="1233" t="s">
        <v>21</v>
      </c>
      <c r="CQ101" s="1233" t="s">
        <v>21</v>
      </c>
      <c r="CR101" s="1233">
        <v>790100</v>
      </c>
      <c r="CS101" s="1233">
        <v>25366</v>
      </c>
      <c r="CT101" s="1233">
        <v>10693</v>
      </c>
      <c r="CU101" s="1233">
        <v>1893</v>
      </c>
      <c r="CV101" s="1233">
        <v>490</v>
      </c>
      <c r="CW101" s="1233">
        <v>19</v>
      </c>
      <c r="CX101" s="1233">
        <v>1294</v>
      </c>
      <c r="CY101" s="1233">
        <v>1294</v>
      </c>
      <c r="CZ101" s="1284" t="s">
        <v>33</v>
      </c>
      <c r="DA101" s="1533" t="s">
        <v>25</v>
      </c>
      <c r="DB101" s="1281" t="s">
        <v>25</v>
      </c>
      <c r="DC101" s="1282" t="s">
        <v>25</v>
      </c>
      <c r="DD101" s="1315">
        <v>43952</v>
      </c>
      <c r="DE101" s="1233">
        <v>498</v>
      </c>
      <c r="DF101" s="1233">
        <v>301</v>
      </c>
      <c r="DG101" s="1233" t="s">
        <v>21</v>
      </c>
      <c r="DH101" s="1233" t="s">
        <v>21</v>
      </c>
      <c r="DI101" s="1233">
        <v>16161</v>
      </c>
      <c r="DJ101" s="1233">
        <v>823</v>
      </c>
      <c r="DK101" s="1233">
        <v>408362</v>
      </c>
      <c r="DL101" s="1233">
        <v>10479</v>
      </c>
      <c r="DM101" s="1233" t="s">
        <v>21</v>
      </c>
      <c r="DN101" s="1233">
        <v>2226</v>
      </c>
      <c r="DO101" s="1233">
        <v>35</v>
      </c>
      <c r="DP101" s="1233">
        <v>3657</v>
      </c>
      <c r="DQ101" s="1233">
        <v>2964</v>
      </c>
      <c r="DR101" s="1233">
        <v>693</v>
      </c>
      <c r="DS101" s="1233">
        <v>3493</v>
      </c>
      <c r="DT101" s="1233">
        <v>3</v>
      </c>
      <c r="DU101" s="1284" t="s">
        <v>33</v>
      </c>
      <c r="DV101" s="1533" t="s">
        <v>25</v>
      </c>
      <c r="DW101" s="1281" t="s">
        <v>25</v>
      </c>
      <c r="DX101" s="1282" t="s">
        <v>25</v>
      </c>
      <c r="DY101" s="1315">
        <v>43952</v>
      </c>
      <c r="DZ101" s="1233">
        <v>34247</v>
      </c>
      <c r="EA101" s="1233">
        <v>37394</v>
      </c>
      <c r="EB101" s="1233" t="s">
        <v>21</v>
      </c>
      <c r="EC101" s="1233" t="s">
        <v>21</v>
      </c>
      <c r="ED101" s="1233" t="s">
        <v>21</v>
      </c>
      <c r="EE101" s="1233">
        <v>119167</v>
      </c>
      <c r="EF101" s="1233">
        <v>3609915</v>
      </c>
      <c r="EG101" s="1233">
        <v>218541</v>
      </c>
      <c r="EH101" s="1233">
        <v>10618</v>
      </c>
      <c r="EI101" s="1233">
        <v>30</v>
      </c>
      <c r="EJ101" s="1233">
        <v>1416</v>
      </c>
      <c r="EK101" s="1233">
        <v>1131</v>
      </c>
      <c r="EL101" s="1233">
        <v>2605</v>
      </c>
      <c r="EM101" s="1233">
        <v>2502</v>
      </c>
      <c r="EN101" s="1233">
        <v>103</v>
      </c>
      <c r="EO101" s="1233" t="s">
        <v>21</v>
      </c>
      <c r="EP101" s="1284" t="s">
        <v>33</v>
      </c>
      <c r="EQ101" s="1533" t="s">
        <v>25</v>
      </c>
      <c r="ER101" s="1281" t="s">
        <v>25</v>
      </c>
      <c r="ES101" s="1282" t="s">
        <v>25</v>
      </c>
      <c r="ET101" s="1315">
        <v>43952</v>
      </c>
      <c r="EU101" s="1234" t="s">
        <v>21</v>
      </c>
      <c r="EV101" s="1233" t="s">
        <v>21</v>
      </c>
      <c r="EW101" s="1233">
        <v>1517</v>
      </c>
      <c r="EX101" s="1233">
        <v>1661</v>
      </c>
      <c r="EY101" s="1233">
        <v>15686</v>
      </c>
      <c r="EZ101" s="1233" t="s">
        <v>21</v>
      </c>
      <c r="FA101" s="1233">
        <v>162943</v>
      </c>
      <c r="FB101" s="1233">
        <v>180177</v>
      </c>
      <c r="FC101" s="1284" t="s">
        <v>33</v>
      </c>
      <c r="FD101" s="1533" t="s">
        <v>25</v>
      </c>
      <c r="FE101" s="603"/>
      <c r="FF101" s="603"/>
      <c r="FG101" s="603"/>
      <c r="FH101" s="603"/>
      <c r="FI101" s="603"/>
      <c r="FJ101" s="603"/>
      <c r="FK101" s="1453"/>
      <c r="FL101" s="1453"/>
      <c r="FM101" s="1260"/>
    </row>
    <row r="102" spans="1:169" ht="14.25" customHeight="1">
      <c r="A102" s="1281" t="s">
        <v>25</v>
      </c>
      <c r="B102" s="1282" t="s">
        <v>25</v>
      </c>
      <c r="C102" s="1315">
        <v>43983</v>
      </c>
      <c r="D102" s="60">
        <v>4327745</v>
      </c>
      <c r="E102" s="1233">
        <v>5858922</v>
      </c>
      <c r="F102" s="1233">
        <v>3875762</v>
      </c>
      <c r="G102" s="1233">
        <v>79746</v>
      </c>
      <c r="H102" s="1233">
        <v>40</v>
      </c>
      <c r="I102" s="1233">
        <v>6415</v>
      </c>
      <c r="J102" s="1233">
        <v>1434</v>
      </c>
      <c r="K102" s="1233">
        <v>25669</v>
      </c>
      <c r="L102" s="1233">
        <v>13490</v>
      </c>
      <c r="M102" s="1233">
        <v>12179</v>
      </c>
      <c r="N102" s="1233" t="s">
        <v>21</v>
      </c>
      <c r="O102" s="1233">
        <v>18386</v>
      </c>
      <c r="P102" s="1233">
        <v>3</v>
      </c>
      <c r="Q102" s="1233">
        <v>27080</v>
      </c>
      <c r="R102" s="1233" t="s">
        <v>21</v>
      </c>
      <c r="S102" s="1233">
        <v>341</v>
      </c>
      <c r="T102" s="1284" t="s">
        <v>34</v>
      </c>
      <c r="U102" s="1533" t="s">
        <v>25</v>
      </c>
      <c r="V102" s="1281" t="s">
        <v>25</v>
      </c>
      <c r="W102" s="1282" t="s">
        <v>25</v>
      </c>
      <c r="X102" s="1315">
        <v>43983</v>
      </c>
      <c r="Y102" s="60">
        <v>15196</v>
      </c>
      <c r="Z102" s="1233">
        <v>5573</v>
      </c>
      <c r="AA102" s="1233">
        <v>923</v>
      </c>
      <c r="AB102" s="1233" t="s">
        <v>21</v>
      </c>
      <c r="AC102" s="1233">
        <v>86</v>
      </c>
      <c r="AD102" s="1233">
        <v>94</v>
      </c>
      <c r="AE102" s="1233" t="s">
        <v>21</v>
      </c>
      <c r="AF102" s="1233">
        <v>293275</v>
      </c>
      <c r="AG102" s="1233">
        <v>12994</v>
      </c>
      <c r="AH102" s="1233">
        <v>12415</v>
      </c>
      <c r="AI102" s="1233">
        <v>21</v>
      </c>
      <c r="AJ102" s="1233">
        <v>19</v>
      </c>
      <c r="AK102" s="1233">
        <v>19</v>
      </c>
      <c r="AL102" s="1233" t="s">
        <v>21</v>
      </c>
      <c r="AM102" s="1233">
        <v>10496</v>
      </c>
      <c r="AN102" s="1233">
        <v>10750</v>
      </c>
      <c r="AO102" s="1284" t="s">
        <v>34</v>
      </c>
      <c r="AP102" s="1533" t="s">
        <v>25</v>
      </c>
      <c r="AQ102" s="1281" t="s">
        <v>25</v>
      </c>
      <c r="AR102" s="1282" t="s">
        <v>25</v>
      </c>
      <c r="AS102" s="1315">
        <v>43983</v>
      </c>
      <c r="AT102" s="60">
        <v>1797</v>
      </c>
      <c r="AU102" s="1233">
        <v>31</v>
      </c>
      <c r="AV102" s="1233">
        <v>54</v>
      </c>
      <c r="AW102" s="1233">
        <v>1182</v>
      </c>
      <c r="AX102" s="1233">
        <v>345</v>
      </c>
      <c r="AY102" s="1233">
        <v>837</v>
      </c>
      <c r="AZ102" s="1233">
        <v>107</v>
      </c>
      <c r="BA102" s="156">
        <v>308</v>
      </c>
      <c r="BB102" s="1233">
        <v>35495</v>
      </c>
      <c r="BC102" s="1233">
        <v>25604</v>
      </c>
      <c r="BD102" s="1233">
        <v>22994</v>
      </c>
      <c r="BE102" s="1233" t="s">
        <v>21</v>
      </c>
      <c r="BF102" s="1233">
        <v>263</v>
      </c>
      <c r="BG102" s="1233">
        <v>94</v>
      </c>
      <c r="BH102" s="1233">
        <v>273</v>
      </c>
      <c r="BI102" s="1233">
        <v>424</v>
      </c>
      <c r="BJ102" s="1284" t="s">
        <v>34</v>
      </c>
      <c r="BK102" s="1533" t="s">
        <v>25</v>
      </c>
      <c r="BL102" s="1281" t="s">
        <v>25</v>
      </c>
      <c r="BM102" s="1282" t="s">
        <v>25</v>
      </c>
      <c r="BN102" s="1315">
        <v>43983</v>
      </c>
      <c r="BO102" s="60">
        <v>400</v>
      </c>
      <c r="BP102" s="1233">
        <v>404</v>
      </c>
      <c r="BQ102" s="1233" t="s">
        <v>21</v>
      </c>
      <c r="BR102" s="1233">
        <v>1100385</v>
      </c>
      <c r="BS102" s="1233">
        <v>195021</v>
      </c>
      <c r="BT102" s="1233">
        <v>143410</v>
      </c>
      <c r="BU102" s="1233">
        <v>7064</v>
      </c>
      <c r="BV102" s="1233">
        <v>14</v>
      </c>
      <c r="BW102" s="1233">
        <v>119</v>
      </c>
      <c r="BX102" s="1233">
        <v>446</v>
      </c>
      <c r="BY102" s="1233">
        <v>446</v>
      </c>
      <c r="BZ102" s="1233" t="s">
        <v>21</v>
      </c>
      <c r="CA102" s="1233">
        <v>4940</v>
      </c>
      <c r="CB102" s="1714" t="s">
        <v>21</v>
      </c>
      <c r="CC102" s="1714" t="s">
        <v>21</v>
      </c>
      <c r="CD102" s="1233">
        <v>92794</v>
      </c>
      <c r="CE102" s="1284" t="s">
        <v>34</v>
      </c>
      <c r="CF102" s="1533" t="s">
        <v>25</v>
      </c>
      <c r="CG102" s="1281" t="s">
        <v>25</v>
      </c>
      <c r="CH102" s="1282" t="s">
        <v>25</v>
      </c>
      <c r="CI102" s="1315">
        <v>43983</v>
      </c>
      <c r="CJ102" s="60">
        <v>136</v>
      </c>
      <c r="CK102" s="1233">
        <v>238</v>
      </c>
      <c r="CL102" s="1233">
        <v>307</v>
      </c>
      <c r="CM102" s="1233">
        <v>4421</v>
      </c>
      <c r="CN102" s="1233">
        <v>4799</v>
      </c>
      <c r="CO102" s="1233">
        <v>52678</v>
      </c>
      <c r="CP102" s="1233" t="s">
        <v>21</v>
      </c>
      <c r="CQ102" s="1233" t="s">
        <v>21</v>
      </c>
      <c r="CR102" s="1233">
        <v>762145</v>
      </c>
      <c r="CS102" s="1233">
        <v>20152</v>
      </c>
      <c r="CT102" s="1233">
        <v>12197</v>
      </c>
      <c r="CU102" s="1233">
        <v>2134</v>
      </c>
      <c r="CV102" s="1233">
        <v>590</v>
      </c>
      <c r="CW102" s="1233">
        <v>30</v>
      </c>
      <c r="CX102" s="1233">
        <v>1405</v>
      </c>
      <c r="CY102" s="1233">
        <v>1405</v>
      </c>
      <c r="CZ102" s="1284" t="s">
        <v>34</v>
      </c>
      <c r="DA102" s="1533" t="s">
        <v>25</v>
      </c>
      <c r="DB102" s="1281" t="s">
        <v>25</v>
      </c>
      <c r="DC102" s="1282" t="s">
        <v>25</v>
      </c>
      <c r="DD102" s="1315">
        <v>43983</v>
      </c>
      <c r="DE102" s="1233">
        <v>572</v>
      </c>
      <c r="DF102" s="1233">
        <v>298</v>
      </c>
      <c r="DG102" s="1233" t="s">
        <v>21</v>
      </c>
      <c r="DH102" s="1233" t="s">
        <v>21</v>
      </c>
      <c r="DI102" s="1233">
        <v>17138</v>
      </c>
      <c r="DJ102" s="1233">
        <v>710</v>
      </c>
      <c r="DK102" s="1233">
        <v>384032</v>
      </c>
      <c r="DL102" s="1233">
        <v>10919</v>
      </c>
      <c r="DM102" s="1233" t="s">
        <v>21</v>
      </c>
      <c r="DN102" s="1233">
        <v>2591</v>
      </c>
      <c r="DO102" s="1233">
        <v>43</v>
      </c>
      <c r="DP102" s="1233">
        <v>3635</v>
      </c>
      <c r="DQ102" s="1233">
        <v>2975</v>
      </c>
      <c r="DR102" s="1233">
        <v>660</v>
      </c>
      <c r="DS102" s="1233">
        <v>3578</v>
      </c>
      <c r="DT102" s="1233">
        <v>3</v>
      </c>
      <c r="DU102" s="1284" t="s">
        <v>34</v>
      </c>
      <c r="DV102" s="1533" t="s">
        <v>25</v>
      </c>
      <c r="DW102" s="1281" t="s">
        <v>25</v>
      </c>
      <c r="DX102" s="1282" t="s">
        <v>25</v>
      </c>
      <c r="DY102" s="1315">
        <v>43983</v>
      </c>
      <c r="DZ102" s="1233">
        <v>40091</v>
      </c>
      <c r="EA102" s="1233">
        <v>43771</v>
      </c>
      <c r="EB102" s="1233">
        <v>3966</v>
      </c>
      <c r="EC102" s="1233" t="s">
        <v>21</v>
      </c>
      <c r="ED102" s="1233" t="s">
        <v>21</v>
      </c>
      <c r="EE102" s="1233">
        <v>127643</v>
      </c>
      <c r="EF102" s="1233">
        <v>3693145</v>
      </c>
      <c r="EG102" s="1233">
        <v>209871</v>
      </c>
      <c r="EH102" s="1233">
        <v>10128</v>
      </c>
      <c r="EI102" s="1233">
        <v>40</v>
      </c>
      <c r="EJ102" s="1233">
        <v>1503</v>
      </c>
      <c r="EK102" s="1233">
        <v>1175</v>
      </c>
      <c r="EL102" s="1233">
        <v>2294</v>
      </c>
      <c r="EM102" s="1233">
        <v>2188</v>
      </c>
      <c r="EN102" s="1233">
        <v>106</v>
      </c>
      <c r="EO102" s="1233" t="s">
        <v>21</v>
      </c>
      <c r="EP102" s="1284" t="s">
        <v>34</v>
      </c>
      <c r="EQ102" s="1533" t="s">
        <v>25</v>
      </c>
      <c r="ER102" s="1281" t="s">
        <v>25</v>
      </c>
      <c r="ES102" s="1282" t="s">
        <v>25</v>
      </c>
      <c r="ET102" s="1315">
        <v>43983</v>
      </c>
      <c r="EU102" s="1234" t="s">
        <v>21</v>
      </c>
      <c r="EV102" s="1233" t="s">
        <v>21</v>
      </c>
      <c r="EW102" s="1233">
        <v>857</v>
      </c>
      <c r="EX102" s="1233">
        <v>938</v>
      </c>
      <c r="EY102" s="1233">
        <v>13886</v>
      </c>
      <c r="EZ102" s="1233" t="s">
        <v>21</v>
      </c>
      <c r="FA102" s="1233">
        <v>157347</v>
      </c>
      <c r="FB102" s="1233">
        <v>177226</v>
      </c>
      <c r="FC102" s="1284" t="s">
        <v>34</v>
      </c>
      <c r="FD102" s="1533" t="s">
        <v>25</v>
      </c>
      <c r="FE102" s="603"/>
      <c r="FF102" s="603"/>
      <c r="FG102" s="603"/>
      <c r="FH102" s="603"/>
      <c r="FI102" s="603"/>
      <c r="FJ102" s="603"/>
      <c r="FK102" s="1453"/>
      <c r="FL102" s="1453"/>
      <c r="FM102" s="1260"/>
    </row>
    <row r="103" spans="1:169" ht="14.25" customHeight="1">
      <c r="A103" s="1281" t="s">
        <v>25</v>
      </c>
      <c r="B103" s="1282" t="s">
        <v>25</v>
      </c>
      <c r="C103" s="1315">
        <v>44013</v>
      </c>
      <c r="D103" s="60">
        <v>4509489</v>
      </c>
      <c r="E103" s="1233">
        <v>6072148</v>
      </c>
      <c r="F103" s="1233">
        <v>4066134</v>
      </c>
      <c r="G103" s="1233">
        <v>87501</v>
      </c>
      <c r="H103" s="1233">
        <v>44</v>
      </c>
      <c r="I103" s="1233">
        <v>5394</v>
      </c>
      <c r="J103" s="1233">
        <v>1338</v>
      </c>
      <c r="K103" s="1233">
        <v>25337</v>
      </c>
      <c r="L103" s="1233">
        <v>15903</v>
      </c>
      <c r="M103" s="1233">
        <v>9434</v>
      </c>
      <c r="N103" s="1233" t="s">
        <v>21</v>
      </c>
      <c r="O103" s="1233">
        <v>18301</v>
      </c>
      <c r="P103" s="1233">
        <v>3</v>
      </c>
      <c r="Q103" s="1233">
        <v>39629</v>
      </c>
      <c r="R103" s="1233" t="s">
        <v>21</v>
      </c>
      <c r="S103" s="1233">
        <v>113</v>
      </c>
      <c r="T103" s="1284" t="s">
        <v>35</v>
      </c>
      <c r="U103" s="1533" t="s">
        <v>25</v>
      </c>
      <c r="V103" s="1281" t="s">
        <v>25</v>
      </c>
      <c r="W103" s="1282" t="s">
        <v>25</v>
      </c>
      <c r="X103" s="1315">
        <v>44013</v>
      </c>
      <c r="Y103" s="60">
        <v>15171</v>
      </c>
      <c r="Z103" s="1233">
        <v>6895</v>
      </c>
      <c r="AA103" s="1233">
        <v>742</v>
      </c>
      <c r="AB103" s="1233" t="s">
        <v>21</v>
      </c>
      <c r="AC103" s="1233">
        <v>392</v>
      </c>
      <c r="AD103" s="1233">
        <v>429</v>
      </c>
      <c r="AE103" s="1233" t="s">
        <v>21</v>
      </c>
      <c r="AF103" s="1233">
        <v>297265</v>
      </c>
      <c r="AG103" s="1233">
        <v>13559</v>
      </c>
      <c r="AH103" s="1233">
        <v>9791</v>
      </c>
      <c r="AI103" s="1233">
        <v>129</v>
      </c>
      <c r="AJ103" s="1233">
        <v>119</v>
      </c>
      <c r="AK103" s="1233">
        <v>119</v>
      </c>
      <c r="AL103" s="1233" t="s">
        <v>21</v>
      </c>
      <c r="AM103" s="1233">
        <v>8495</v>
      </c>
      <c r="AN103" s="1233">
        <v>5060</v>
      </c>
      <c r="AO103" s="1284" t="s">
        <v>35</v>
      </c>
      <c r="AP103" s="1533" t="s">
        <v>25</v>
      </c>
      <c r="AQ103" s="1281" t="s">
        <v>25</v>
      </c>
      <c r="AR103" s="1282" t="s">
        <v>25</v>
      </c>
      <c r="AS103" s="1315">
        <v>44013</v>
      </c>
      <c r="AT103" s="60">
        <v>1663</v>
      </c>
      <c r="AU103" s="1233">
        <v>36</v>
      </c>
      <c r="AV103" s="1233">
        <v>59</v>
      </c>
      <c r="AW103" s="1233">
        <v>1351</v>
      </c>
      <c r="AX103" s="1233">
        <v>536</v>
      </c>
      <c r="AY103" s="1233">
        <v>815</v>
      </c>
      <c r="AZ103" s="1233">
        <v>49</v>
      </c>
      <c r="BA103" s="156">
        <v>80</v>
      </c>
      <c r="BB103" s="1233">
        <v>34743</v>
      </c>
      <c r="BC103" s="1233">
        <v>27789</v>
      </c>
      <c r="BD103" s="1233">
        <v>20093</v>
      </c>
      <c r="BE103" s="1233" t="s">
        <v>21</v>
      </c>
      <c r="BF103" s="1233">
        <v>334</v>
      </c>
      <c r="BG103" s="1233">
        <v>117</v>
      </c>
      <c r="BH103" s="1233">
        <v>373</v>
      </c>
      <c r="BI103" s="1233" t="s">
        <v>21</v>
      </c>
      <c r="BJ103" s="1284" t="s">
        <v>35</v>
      </c>
      <c r="BK103" s="1533" t="s">
        <v>25</v>
      </c>
      <c r="BL103" s="1281" t="s">
        <v>25</v>
      </c>
      <c r="BM103" s="1282" t="s">
        <v>25</v>
      </c>
      <c r="BN103" s="1315">
        <v>44013</v>
      </c>
      <c r="BO103" s="60">
        <v>400</v>
      </c>
      <c r="BP103" s="1233">
        <v>426</v>
      </c>
      <c r="BQ103" s="1233" t="s">
        <v>21</v>
      </c>
      <c r="BR103" s="1233">
        <v>1152018</v>
      </c>
      <c r="BS103" s="1233">
        <v>208895</v>
      </c>
      <c r="BT103" s="1233">
        <v>143227</v>
      </c>
      <c r="BU103" s="1233">
        <v>7090</v>
      </c>
      <c r="BV103" s="1233">
        <v>13</v>
      </c>
      <c r="BW103" s="1233">
        <v>4</v>
      </c>
      <c r="BX103" s="1233">
        <v>509</v>
      </c>
      <c r="BY103" s="1233">
        <v>509</v>
      </c>
      <c r="BZ103" s="1233" t="s">
        <v>21</v>
      </c>
      <c r="CA103" s="1233">
        <v>4997</v>
      </c>
      <c r="CB103" s="1714" t="s">
        <v>21</v>
      </c>
      <c r="CC103" s="1714" t="s">
        <v>21</v>
      </c>
      <c r="CD103" s="1233">
        <v>92131</v>
      </c>
      <c r="CE103" s="1284" t="s">
        <v>35</v>
      </c>
      <c r="CF103" s="1533" t="s">
        <v>25</v>
      </c>
      <c r="CG103" s="1281" t="s">
        <v>25</v>
      </c>
      <c r="CH103" s="1282" t="s">
        <v>25</v>
      </c>
      <c r="CI103" s="1315">
        <v>44013</v>
      </c>
      <c r="CJ103" s="60">
        <v>161</v>
      </c>
      <c r="CK103" s="1233">
        <v>234</v>
      </c>
      <c r="CL103" s="1233">
        <v>444</v>
      </c>
      <c r="CM103" s="1233">
        <v>4838</v>
      </c>
      <c r="CN103" s="1233">
        <v>5256</v>
      </c>
      <c r="CO103" s="1233">
        <v>52939</v>
      </c>
      <c r="CP103" s="1233" t="s">
        <v>21</v>
      </c>
      <c r="CQ103" s="1233" t="s">
        <v>21</v>
      </c>
      <c r="CR103" s="1233">
        <v>814652</v>
      </c>
      <c r="CS103" s="1233">
        <v>26269</v>
      </c>
      <c r="CT103" s="1233">
        <v>12370</v>
      </c>
      <c r="CU103" s="1233">
        <v>2064</v>
      </c>
      <c r="CV103" s="1233">
        <v>513</v>
      </c>
      <c r="CW103" s="1233">
        <v>46</v>
      </c>
      <c r="CX103" s="1233">
        <v>1405</v>
      </c>
      <c r="CY103" s="1233">
        <v>1405</v>
      </c>
      <c r="CZ103" s="1284" t="s">
        <v>35</v>
      </c>
      <c r="DA103" s="1533" t="s">
        <v>25</v>
      </c>
      <c r="DB103" s="1281" t="s">
        <v>25</v>
      </c>
      <c r="DC103" s="1282" t="s">
        <v>25</v>
      </c>
      <c r="DD103" s="1315">
        <v>44013</v>
      </c>
      <c r="DE103" s="1233">
        <v>515</v>
      </c>
      <c r="DF103" s="1233">
        <v>256</v>
      </c>
      <c r="DG103" s="1233" t="s">
        <v>21</v>
      </c>
      <c r="DH103" s="1233" t="s">
        <v>21</v>
      </c>
      <c r="DI103" s="1233">
        <v>17141</v>
      </c>
      <c r="DJ103" s="1233">
        <v>845</v>
      </c>
      <c r="DK103" s="1233">
        <v>410482</v>
      </c>
      <c r="DL103" s="1233">
        <v>10659</v>
      </c>
      <c r="DM103" s="1233" t="s">
        <v>21</v>
      </c>
      <c r="DN103" s="1233">
        <v>2176</v>
      </c>
      <c r="DO103" s="1233">
        <v>35</v>
      </c>
      <c r="DP103" s="1233">
        <v>3513</v>
      </c>
      <c r="DQ103" s="1233">
        <v>2891</v>
      </c>
      <c r="DR103" s="1233">
        <v>622</v>
      </c>
      <c r="DS103" s="1233">
        <v>3781</v>
      </c>
      <c r="DT103" s="1233">
        <v>3</v>
      </c>
      <c r="DU103" s="1284" t="s">
        <v>35</v>
      </c>
      <c r="DV103" s="1533" t="s">
        <v>25</v>
      </c>
      <c r="DW103" s="1281" t="s">
        <v>25</v>
      </c>
      <c r="DX103" s="1282" t="s">
        <v>25</v>
      </c>
      <c r="DY103" s="1315">
        <v>44013</v>
      </c>
      <c r="DZ103" s="1233">
        <v>47494</v>
      </c>
      <c r="EA103" s="1233">
        <v>51873</v>
      </c>
      <c r="EB103" s="1233">
        <v>2067</v>
      </c>
      <c r="EC103" s="1233" t="s">
        <v>21</v>
      </c>
      <c r="ED103" s="1233" t="s">
        <v>21</v>
      </c>
      <c r="EE103" s="1233">
        <v>130059</v>
      </c>
      <c r="EF103" s="1233">
        <v>3655542</v>
      </c>
      <c r="EG103" s="1233">
        <v>226393</v>
      </c>
      <c r="EH103" s="1233">
        <v>9593</v>
      </c>
      <c r="EI103" s="1233">
        <v>44</v>
      </c>
      <c r="EJ103" s="1233">
        <v>1182</v>
      </c>
      <c r="EK103" s="1233">
        <v>1179</v>
      </c>
      <c r="EL103" s="1233">
        <v>2301</v>
      </c>
      <c r="EM103" s="1233">
        <v>2219</v>
      </c>
      <c r="EN103" s="1233">
        <v>82</v>
      </c>
      <c r="EO103" s="1233" t="s">
        <v>21</v>
      </c>
      <c r="EP103" s="1284" t="s">
        <v>35</v>
      </c>
      <c r="EQ103" s="1533" t="s">
        <v>25</v>
      </c>
      <c r="ER103" s="1281" t="s">
        <v>25</v>
      </c>
      <c r="ES103" s="1282" t="s">
        <v>25</v>
      </c>
      <c r="ET103" s="1315">
        <v>44013</v>
      </c>
      <c r="EU103" s="1234" t="s">
        <v>21</v>
      </c>
      <c r="EV103" s="1233" t="s">
        <v>21</v>
      </c>
      <c r="EW103" s="1233">
        <v>1079</v>
      </c>
      <c r="EX103" s="1233">
        <v>1181</v>
      </c>
      <c r="EY103" s="1233">
        <v>13088</v>
      </c>
      <c r="EZ103" s="1233" t="s">
        <v>21</v>
      </c>
      <c r="FA103" s="1233">
        <v>158708</v>
      </c>
      <c r="FB103" s="1233">
        <v>202826</v>
      </c>
      <c r="FC103" s="1284" t="s">
        <v>35</v>
      </c>
      <c r="FD103" s="1533" t="s">
        <v>25</v>
      </c>
      <c r="FE103" s="603"/>
      <c r="FF103" s="603"/>
      <c r="FG103" s="603"/>
      <c r="FH103" s="603"/>
      <c r="FI103" s="603"/>
      <c r="FJ103" s="603"/>
      <c r="FK103" s="1453"/>
      <c r="FL103" s="1453"/>
      <c r="FM103" s="1260"/>
    </row>
    <row r="104" spans="1:169" ht="14.25" customHeight="1">
      <c r="A104" s="1281" t="s">
        <v>25</v>
      </c>
      <c r="B104" s="1282" t="s">
        <v>25</v>
      </c>
      <c r="C104" s="1315">
        <v>44044</v>
      </c>
      <c r="D104" s="60">
        <v>4592042</v>
      </c>
      <c r="E104" s="1233">
        <v>6082166</v>
      </c>
      <c r="F104" s="1233">
        <v>4290930</v>
      </c>
      <c r="G104" s="1233">
        <v>98404</v>
      </c>
      <c r="H104" s="1233">
        <v>43</v>
      </c>
      <c r="I104" s="1233">
        <v>4910</v>
      </c>
      <c r="J104" s="1233">
        <v>1428</v>
      </c>
      <c r="K104" s="1233">
        <v>30994</v>
      </c>
      <c r="L104" s="1233">
        <v>19731</v>
      </c>
      <c r="M104" s="1233">
        <v>11263</v>
      </c>
      <c r="N104" s="1233" t="s">
        <v>21</v>
      </c>
      <c r="O104" s="1233">
        <v>15029</v>
      </c>
      <c r="P104" s="1233">
        <v>3</v>
      </c>
      <c r="Q104" s="1233">
        <v>52039</v>
      </c>
      <c r="R104" s="1233" t="s">
        <v>21</v>
      </c>
      <c r="S104" s="1233">
        <v>242</v>
      </c>
      <c r="T104" s="1284" t="s">
        <v>36</v>
      </c>
      <c r="U104" s="1533" t="s">
        <v>25</v>
      </c>
      <c r="V104" s="1281" t="s">
        <v>25</v>
      </c>
      <c r="W104" s="1282" t="s">
        <v>25</v>
      </c>
      <c r="X104" s="1315">
        <v>44044</v>
      </c>
      <c r="Y104" s="60">
        <v>16442</v>
      </c>
      <c r="Z104" s="1233">
        <v>7703</v>
      </c>
      <c r="AA104" s="1233">
        <v>1216</v>
      </c>
      <c r="AB104" s="1233" t="s">
        <v>21</v>
      </c>
      <c r="AC104" s="1233">
        <v>203</v>
      </c>
      <c r="AD104" s="1233">
        <v>222</v>
      </c>
      <c r="AE104" s="1233" t="s">
        <v>21</v>
      </c>
      <c r="AF104" s="1233">
        <v>306711</v>
      </c>
      <c r="AG104" s="1233">
        <v>13110</v>
      </c>
      <c r="AH104" s="1233">
        <v>12939</v>
      </c>
      <c r="AI104" s="1233">
        <v>467</v>
      </c>
      <c r="AJ104" s="1233">
        <v>431</v>
      </c>
      <c r="AK104" s="1233">
        <v>431</v>
      </c>
      <c r="AL104" s="1233" t="s">
        <v>21</v>
      </c>
      <c r="AM104" s="1233">
        <v>10917</v>
      </c>
      <c r="AN104" s="1233">
        <v>5516</v>
      </c>
      <c r="AO104" s="1284" t="s">
        <v>36</v>
      </c>
      <c r="AP104" s="1533" t="s">
        <v>25</v>
      </c>
      <c r="AQ104" s="1281" t="s">
        <v>25</v>
      </c>
      <c r="AR104" s="1282" t="s">
        <v>25</v>
      </c>
      <c r="AS104" s="1315">
        <v>44044</v>
      </c>
      <c r="AT104" s="60">
        <v>1486</v>
      </c>
      <c r="AU104" s="1233">
        <v>33</v>
      </c>
      <c r="AV104" s="1233">
        <v>47</v>
      </c>
      <c r="AW104" s="1233">
        <v>1061</v>
      </c>
      <c r="AX104" s="1233">
        <v>372</v>
      </c>
      <c r="AY104" s="1233">
        <v>689</v>
      </c>
      <c r="AZ104" s="1233">
        <v>53</v>
      </c>
      <c r="BA104" s="156">
        <v>209</v>
      </c>
      <c r="BB104" s="1233">
        <v>33261</v>
      </c>
      <c r="BC104" s="1233">
        <v>28157</v>
      </c>
      <c r="BD104" s="1233">
        <v>17936</v>
      </c>
      <c r="BE104" s="1233" t="s">
        <v>21</v>
      </c>
      <c r="BF104" s="1233">
        <v>316</v>
      </c>
      <c r="BG104" s="1233">
        <v>135</v>
      </c>
      <c r="BH104" s="1233">
        <v>318</v>
      </c>
      <c r="BI104" s="1233" t="s">
        <v>21</v>
      </c>
      <c r="BJ104" s="1284" t="s">
        <v>36</v>
      </c>
      <c r="BK104" s="1533" t="s">
        <v>25</v>
      </c>
      <c r="BL104" s="1281" t="s">
        <v>25</v>
      </c>
      <c r="BM104" s="1282" t="s">
        <v>25</v>
      </c>
      <c r="BN104" s="1315">
        <v>44044</v>
      </c>
      <c r="BO104" s="60">
        <v>533</v>
      </c>
      <c r="BP104" s="1233">
        <v>582</v>
      </c>
      <c r="BQ104" s="1233" t="s">
        <v>21</v>
      </c>
      <c r="BR104" s="1233">
        <v>1123481</v>
      </c>
      <c r="BS104" s="1233">
        <v>218577</v>
      </c>
      <c r="BT104" s="1233">
        <v>151844</v>
      </c>
      <c r="BU104" s="1233">
        <v>7393</v>
      </c>
      <c r="BV104" s="1233">
        <v>28</v>
      </c>
      <c r="BW104" s="1233">
        <v>140</v>
      </c>
      <c r="BX104" s="1233">
        <v>466</v>
      </c>
      <c r="BY104" s="1233">
        <v>466</v>
      </c>
      <c r="BZ104" s="1233" t="s">
        <v>21</v>
      </c>
      <c r="CA104" s="1233">
        <v>5149</v>
      </c>
      <c r="CB104" s="1714" t="s">
        <v>21</v>
      </c>
      <c r="CC104" s="1714" t="s">
        <v>21</v>
      </c>
      <c r="CD104" s="1233">
        <v>98635</v>
      </c>
      <c r="CE104" s="1284" t="s">
        <v>36</v>
      </c>
      <c r="CF104" s="1533" t="s">
        <v>25</v>
      </c>
      <c r="CG104" s="1281" t="s">
        <v>25</v>
      </c>
      <c r="CH104" s="1282" t="s">
        <v>25</v>
      </c>
      <c r="CI104" s="1315">
        <v>44044</v>
      </c>
      <c r="CJ104" s="60">
        <v>140</v>
      </c>
      <c r="CK104" s="1233">
        <v>232</v>
      </c>
      <c r="CL104" s="1233">
        <v>372</v>
      </c>
      <c r="CM104" s="1233">
        <v>4405</v>
      </c>
      <c r="CN104" s="1233">
        <v>4786</v>
      </c>
      <c r="CO104" s="1233">
        <v>50798</v>
      </c>
      <c r="CP104" s="1233" t="s">
        <v>21</v>
      </c>
      <c r="CQ104" s="1233" t="s">
        <v>21</v>
      </c>
      <c r="CR104" s="1233">
        <v>776067</v>
      </c>
      <c r="CS104" s="1233">
        <v>23285</v>
      </c>
      <c r="CT104" s="1233">
        <v>10547</v>
      </c>
      <c r="CU104" s="1233">
        <v>1384</v>
      </c>
      <c r="CV104" s="1233">
        <v>368</v>
      </c>
      <c r="CW104" s="1233">
        <v>41</v>
      </c>
      <c r="CX104" s="1233">
        <v>867</v>
      </c>
      <c r="CY104" s="1233">
        <v>867</v>
      </c>
      <c r="CZ104" s="1284" t="s">
        <v>36</v>
      </c>
      <c r="DA104" s="1533" t="s">
        <v>25</v>
      </c>
      <c r="DB104" s="1281" t="s">
        <v>25</v>
      </c>
      <c r="DC104" s="1282" t="s">
        <v>25</v>
      </c>
      <c r="DD104" s="1315">
        <v>44044</v>
      </c>
      <c r="DE104" s="1233">
        <v>410</v>
      </c>
      <c r="DF104" s="1233">
        <v>263</v>
      </c>
      <c r="DG104" s="1233" t="s">
        <v>21</v>
      </c>
      <c r="DH104" s="1233" t="s">
        <v>21</v>
      </c>
      <c r="DI104" s="1233">
        <v>16034</v>
      </c>
      <c r="DJ104" s="1233">
        <v>827</v>
      </c>
      <c r="DK104" s="1233">
        <v>437057</v>
      </c>
      <c r="DL104" s="1233">
        <v>9946</v>
      </c>
      <c r="DM104" s="1233">
        <v>1</v>
      </c>
      <c r="DN104" s="1233">
        <v>2018</v>
      </c>
      <c r="DO104" s="1233">
        <v>40</v>
      </c>
      <c r="DP104" s="1233">
        <v>3350</v>
      </c>
      <c r="DQ104" s="1233">
        <v>2792</v>
      </c>
      <c r="DR104" s="1233">
        <v>558</v>
      </c>
      <c r="DS104" s="1233">
        <v>3477</v>
      </c>
      <c r="DT104" s="1233">
        <v>3</v>
      </c>
      <c r="DU104" s="1284" t="s">
        <v>36</v>
      </c>
      <c r="DV104" s="1533" t="s">
        <v>25</v>
      </c>
      <c r="DW104" s="1281" t="s">
        <v>25</v>
      </c>
      <c r="DX104" s="1282" t="s">
        <v>25</v>
      </c>
      <c r="DY104" s="1315">
        <v>44044</v>
      </c>
      <c r="DZ104" s="1233">
        <v>40753</v>
      </c>
      <c r="EA104" s="1233">
        <v>44488</v>
      </c>
      <c r="EB104" s="1233">
        <v>2231</v>
      </c>
      <c r="EC104" s="1233" t="s">
        <v>21</v>
      </c>
      <c r="ED104" s="1233" t="s">
        <v>21</v>
      </c>
      <c r="EE104" s="1233">
        <v>139684</v>
      </c>
      <c r="EF104" s="1233">
        <v>3710245</v>
      </c>
      <c r="EG104" s="1233">
        <v>227512</v>
      </c>
      <c r="EH104" s="1233">
        <v>8962</v>
      </c>
      <c r="EI104" s="1233">
        <v>42</v>
      </c>
      <c r="EJ104" s="1233">
        <v>1192</v>
      </c>
      <c r="EK104" s="1233">
        <v>1149</v>
      </c>
      <c r="EL104" s="1233">
        <v>2030</v>
      </c>
      <c r="EM104" s="1233">
        <v>1946</v>
      </c>
      <c r="EN104" s="1233">
        <v>84</v>
      </c>
      <c r="EO104" s="1233" t="s">
        <v>21</v>
      </c>
      <c r="EP104" s="1284" t="s">
        <v>36</v>
      </c>
      <c r="EQ104" s="1533" t="s">
        <v>25</v>
      </c>
      <c r="ER104" s="1281" t="s">
        <v>25</v>
      </c>
      <c r="ES104" s="1282" t="s">
        <v>25</v>
      </c>
      <c r="ET104" s="1315">
        <v>44044</v>
      </c>
      <c r="EU104" s="1234" t="s">
        <v>21</v>
      </c>
      <c r="EV104" s="1233" t="s">
        <v>21</v>
      </c>
      <c r="EW104" s="1233">
        <v>990</v>
      </c>
      <c r="EX104" s="1233">
        <v>1084</v>
      </c>
      <c r="EY104" s="1233">
        <v>15032</v>
      </c>
      <c r="EZ104" s="1233" t="s">
        <v>21</v>
      </c>
      <c r="FA104" s="1233">
        <v>157167</v>
      </c>
      <c r="FB104" s="1233">
        <v>167331</v>
      </c>
      <c r="FC104" s="1284" t="s">
        <v>36</v>
      </c>
      <c r="FD104" s="1533" t="s">
        <v>25</v>
      </c>
      <c r="FE104" s="603"/>
      <c r="FF104" s="603"/>
      <c r="FG104" s="603"/>
      <c r="FH104" s="603"/>
      <c r="FI104" s="603"/>
      <c r="FJ104" s="603"/>
      <c r="FK104" s="1453"/>
      <c r="FL104" s="1453"/>
      <c r="FM104" s="1260"/>
    </row>
    <row r="105" spans="1:169" ht="14.25" customHeight="1">
      <c r="A105" s="1281" t="s">
        <v>25</v>
      </c>
      <c r="B105" s="1282" t="s">
        <v>25</v>
      </c>
      <c r="C105" s="1315">
        <v>44075</v>
      </c>
      <c r="D105" s="60">
        <v>4598220</v>
      </c>
      <c r="E105" s="1233">
        <v>5897799</v>
      </c>
      <c r="F105" s="1233">
        <v>4178035</v>
      </c>
      <c r="G105" s="1233">
        <v>103415</v>
      </c>
      <c r="H105" s="1233">
        <v>44</v>
      </c>
      <c r="I105" s="1233">
        <v>6316</v>
      </c>
      <c r="J105" s="1233">
        <v>1518</v>
      </c>
      <c r="K105" s="1233">
        <v>36138</v>
      </c>
      <c r="L105" s="1233">
        <v>22608</v>
      </c>
      <c r="M105" s="1233">
        <v>13530</v>
      </c>
      <c r="N105" s="1233" t="s">
        <v>21</v>
      </c>
      <c r="O105" s="1233">
        <v>15610</v>
      </c>
      <c r="P105" s="1233">
        <v>3</v>
      </c>
      <c r="Q105" s="1233">
        <v>48878</v>
      </c>
      <c r="R105" s="1233" t="s">
        <v>21</v>
      </c>
      <c r="S105" s="1233">
        <v>153</v>
      </c>
      <c r="T105" s="1284" t="s">
        <v>37</v>
      </c>
      <c r="U105" s="1533" t="s">
        <v>25</v>
      </c>
      <c r="V105" s="1281" t="s">
        <v>25</v>
      </c>
      <c r="W105" s="1282" t="s">
        <v>25</v>
      </c>
      <c r="X105" s="1315">
        <v>44075</v>
      </c>
      <c r="Y105" s="60">
        <v>16389</v>
      </c>
      <c r="Z105" s="1233">
        <v>8430</v>
      </c>
      <c r="AA105" s="1233">
        <v>734</v>
      </c>
      <c r="AB105" s="1233" t="s">
        <v>21</v>
      </c>
      <c r="AC105" s="1233">
        <v>269</v>
      </c>
      <c r="AD105" s="1233">
        <v>295</v>
      </c>
      <c r="AE105" s="1233" t="s">
        <v>21</v>
      </c>
      <c r="AF105" s="1233">
        <v>300863</v>
      </c>
      <c r="AG105" s="1233">
        <v>13260</v>
      </c>
      <c r="AH105" s="1233">
        <v>16630</v>
      </c>
      <c r="AI105" s="1233">
        <v>99</v>
      </c>
      <c r="AJ105" s="1233">
        <v>91</v>
      </c>
      <c r="AK105" s="1233">
        <v>91</v>
      </c>
      <c r="AL105" s="1233" t="s">
        <v>21</v>
      </c>
      <c r="AM105" s="1233">
        <v>14385</v>
      </c>
      <c r="AN105" s="1233">
        <v>11770</v>
      </c>
      <c r="AO105" s="1284" t="s">
        <v>37</v>
      </c>
      <c r="AP105" s="1533" t="s">
        <v>25</v>
      </c>
      <c r="AQ105" s="1281" t="s">
        <v>25</v>
      </c>
      <c r="AR105" s="1282" t="s">
        <v>25</v>
      </c>
      <c r="AS105" s="1315">
        <v>44075</v>
      </c>
      <c r="AT105" s="60">
        <v>1332</v>
      </c>
      <c r="AU105" s="1233">
        <v>26</v>
      </c>
      <c r="AV105" s="1233">
        <v>27</v>
      </c>
      <c r="AW105" s="1233">
        <v>975</v>
      </c>
      <c r="AX105" s="1233">
        <v>319</v>
      </c>
      <c r="AY105" s="1233">
        <v>656</v>
      </c>
      <c r="AZ105" s="1233">
        <v>94</v>
      </c>
      <c r="BA105" s="156">
        <v>120</v>
      </c>
      <c r="BB105" s="1233">
        <v>24986</v>
      </c>
      <c r="BC105" s="1233">
        <v>19931</v>
      </c>
      <c r="BD105" s="1233">
        <v>14359</v>
      </c>
      <c r="BE105" s="1233" t="s">
        <v>21</v>
      </c>
      <c r="BF105" s="1233">
        <v>215</v>
      </c>
      <c r="BG105" s="1233">
        <v>74</v>
      </c>
      <c r="BH105" s="1233">
        <v>194</v>
      </c>
      <c r="BI105" s="1233" t="s">
        <v>21</v>
      </c>
      <c r="BJ105" s="1284" t="s">
        <v>37</v>
      </c>
      <c r="BK105" s="1533" t="s">
        <v>25</v>
      </c>
      <c r="BL105" s="1281" t="s">
        <v>25</v>
      </c>
      <c r="BM105" s="1282" t="s">
        <v>25</v>
      </c>
      <c r="BN105" s="1315">
        <v>44075</v>
      </c>
      <c r="BO105" s="60">
        <v>168</v>
      </c>
      <c r="BP105" s="1233">
        <v>596</v>
      </c>
      <c r="BQ105" s="1233" t="s">
        <v>21</v>
      </c>
      <c r="BR105" s="1233">
        <v>1204474</v>
      </c>
      <c r="BS105" s="1233">
        <v>216972</v>
      </c>
      <c r="BT105" s="1233">
        <v>146882</v>
      </c>
      <c r="BU105" s="1233">
        <v>6875</v>
      </c>
      <c r="BV105" s="1233">
        <v>14</v>
      </c>
      <c r="BW105" s="1233">
        <v>138</v>
      </c>
      <c r="BX105" s="1233">
        <v>478</v>
      </c>
      <c r="BY105" s="1233">
        <v>478</v>
      </c>
      <c r="BZ105" s="1233" t="s">
        <v>21</v>
      </c>
      <c r="CA105" s="1233">
        <v>4757</v>
      </c>
      <c r="CB105" s="1714" t="s">
        <v>21</v>
      </c>
      <c r="CC105" s="1714" t="s">
        <v>21</v>
      </c>
      <c r="CD105" s="1233">
        <v>95446</v>
      </c>
      <c r="CE105" s="1284" t="s">
        <v>37</v>
      </c>
      <c r="CF105" s="1533" t="s">
        <v>25</v>
      </c>
      <c r="CG105" s="1281" t="s">
        <v>25</v>
      </c>
      <c r="CH105" s="1282" t="s">
        <v>25</v>
      </c>
      <c r="CI105" s="1315">
        <v>44075</v>
      </c>
      <c r="CJ105" s="60">
        <v>132</v>
      </c>
      <c r="CK105" s="1233">
        <v>236</v>
      </c>
      <c r="CL105" s="1233">
        <v>438</v>
      </c>
      <c r="CM105" s="1233">
        <v>4772</v>
      </c>
      <c r="CN105" s="1233">
        <v>5185</v>
      </c>
      <c r="CO105" s="1233">
        <v>57611</v>
      </c>
      <c r="CP105" s="1233" t="s">
        <v>21</v>
      </c>
      <c r="CQ105" s="1233" t="s">
        <v>21</v>
      </c>
      <c r="CR105" s="1233">
        <v>867148</v>
      </c>
      <c r="CS105" s="1233">
        <v>26266</v>
      </c>
      <c r="CT105" s="1233">
        <v>12997</v>
      </c>
      <c r="CU105" s="1233">
        <v>1913</v>
      </c>
      <c r="CV105" s="1233">
        <v>466</v>
      </c>
      <c r="CW105" s="1233">
        <v>53</v>
      </c>
      <c r="CX105" s="1233">
        <v>1267</v>
      </c>
      <c r="CY105" s="1233">
        <v>1267</v>
      </c>
      <c r="CZ105" s="1284" t="s">
        <v>37</v>
      </c>
      <c r="DA105" s="1533" t="s">
        <v>25</v>
      </c>
      <c r="DB105" s="1281" t="s">
        <v>25</v>
      </c>
      <c r="DC105" s="1282" t="s">
        <v>25</v>
      </c>
      <c r="DD105" s="1315">
        <v>44075</v>
      </c>
      <c r="DE105" s="1233">
        <v>457</v>
      </c>
      <c r="DF105" s="1233">
        <v>284</v>
      </c>
      <c r="DG105" s="1233" t="s">
        <v>21</v>
      </c>
      <c r="DH105" s="1233" t="s">
        <v>21</v>
      </c>
      <c r="DI105" s="1233">
        <v>16916</v>
      </c>
      <c r="DJ105" s="1233">
        <v>769</v>
      </c>
      <c r="DK105" s="1233">
        <v>448796</v>
      </c>
      <c r="DL105" s="1233">
        <v>11543</v>
      </c>
      <c r="DM105" s="1233">
        <v>1</v>
      </c>
      <c r="DN105" s="1233">
        <v>2964</v>
      </c>
      <c r="DO105" s="1233">
        <v>20</v>
      </c>
      <c r="DP105" s="1233">
        <v>3629</v>
      </c>
      <c r="DQ105" s="1233">
        <v>3249</v>
      </c>
      <c r="DR105" s="1233">
        <v>380</v>
      </c>
      <c r="DS105" s="1233">
        <v>3820</v>
      </c>
      <c r="DT105" s="1233">
        <v>3</v>
      </c>
      <c r="DU105" s="1284" t="s">
        <v>37</v>
      </c>
      <c r="DV105" s="1533" t="s">
        <v>25</v>
      </c>
      <c r="DW105" s="1281" t="s">
        <v>25</v>
      </c>
      <c r="DX105" s="1282" t="s">
        <v>25</v>
      </c>
      <c r="DY105" s="1315">
        <v>44075</v>
      </c>
      <c r="DZ105" s="1233">
        <v>42420</v>
      </c>
      <c r="EA105" s="1233">
        <v>46311</v>
      </c>
      <c r="EB105" s="1233">
        <v>2640</v>
      </c>
      <c r="EC105" s="1233" t="s">
        <v>21</v>
      </c>
      <c r="ED105" s="1233" t="s">
        <v>21</v>
      </c>
      <c r="EE105" s="1233">
        <v>132325</v>
      </c>
      <c r="EF105" s="1233">
        <v>3524752</v>
      </c>
      <c r="EG105" s="1233">
        <v>233215</v>
      </c>
      <c r="EH105" s="1233">
        <v>8550</v>
      </c>
      <c r="EI105" s="1233">
        <v>43</v>
      </c>
      <c r="EJ105" s="1233">
        <v>1233</v>
      </c>
      <c r="EK105" s="1233">
        <v>1265</v>
      </c>
      <c r="EL105" s="1233">
        <v>1940</v>
      </c>
      <c r="EM105" s="1233">
        <v>1892</v>
      </c>
      <c r="EN105" s="1233">
        <v>48</v>
      </c>
      <c r="EO105" s="1233" t="s">
        <v>21</v>
      </c>
      <c r="EP105" s="1284" t="s">
        <v>37</v>
      </c>
      <c r="EQ105" s="1533" t="s">
        <v>25</v>
      </c>
      <c r="ER105" s="1281" t="s">
        <v>25</v>
      </c>
      <c r="ES105" s="1282" t="s">
        <v>25</v>
      </c>
      <c r="ET105" s="1315">
        <v>44075</v>
      </c>
      <c r="EU105" s="1234" t="s">
        <v>21</v>
      </c>
      <c r="EV105" s="1233" t="s">
        <v>21</v>
      </c>
      <c r="EW105" s="1233">
        <v>850</v>
      </c>
      <c r="EX105" s="1233">
        <v>931</v>
      </c>
      <c r="EY105" s="1233">
        <v>13592</v>
      </c>
      <c r="EZ105" s="1233" t="s">
        <v>21</v>
      </c>
      <c r="FA105" s="1233">
        <v>153127</v>
      </c>
      <c r="FB105" s="1233">
        <v>174237</v>
      </c>
      <c r="FC105" s="1284" t="s">
        <v>37</v>
      </c>
      <c r="FD105" s="1533" t="s">
        <v>25</v>
      </c>
      <c r="FE105" s="603"/>
      <c r="FF105" s="603"/>
      <c r="FG105" s="603"/>
      <c r="FH105" s="603"/>
      <c r="FI105" s="603"/>
      <c r="FJ105" s="603"/>
      <c r="FK105" s="1453"/>
      <c r="FL105" s="1453"/>
      <c r="FM105" s="1260"/>
    </row>
    <row r="106" spans="1:169" ht="14.25" customHeight="1">
      <c r="A106" s="1281" t="s">
        <v>25</v>
      </c>
      <c r="B106" s="1282" t="s">
        <v>25</v>
      </c>
      <c r="C106" s="1315">
        <v>44105</v>
      </c>
      <c r="D106" s="60">
        <v>4902748</v>
      </c>
      <c r="E106" s="1233">
        <v>6275784</v>
      </c>
      <c r="F106" s="1233">
        <v>4519090</v>
      </c>
      <c r="G106" s="1233">
        <v>108426</v>
      </c>
      <c r="H106" s="1233">
        <v>39</v>
      </c>
      <c r="I106" s="1233">
        <v>6251</v>
      </c>
      <c r="J106" s="1233">
        <v>1671</v>
      </c>
      <c r="K106" s="1233">
        <v>29199</v>
      </c>
      <c r="L106" s="1233">
        <v>17479</v>
      </c>
      <c r="M106" s="1233">
        <v>11720</v>
      </c>
      <c r="N106" s="1233" t="s">
        <v>21</v>
      </c>
      <c r="O106" s="1233">
        <v>26906</v>
      </c>
      <c r="P106" s="1233">
        <v>2</v>
      </c>
      <c r="Q106" s="1233">
        <v>45138</v>
      </c>
      <c r="R106" s="1233" t="s">
        <v>21</v>
      </c>
      <c r="S106" s="1233">
        <v>281</v>
      </c>
      <c r="T106" s="1284" t="s">
        <v>38</v>
      </c>
      <c r="U106" s="1533" t="s">
        <v>25</v>
      </c>
      <c r="V106" s="1281" t="s">
        <v>25</v>
      </c>
      <c r="W106" s="1282" t="s">
        <v>25</v>
      </c>
      <c r="X106" s="1315">
        <v>44105</v>
      </c>
      <c r="Y106" s="60">
        <v>18513</v>
      </c>
      <c r="Z106" s="1233">
        <v>9345</v>
      </c>
      <c r="AA106" s="1233">
        <v>1753</v>
      </c>
      <c r="AB106" s="1233">
        <v>60</v>
      </c>
      <c r="AC106" s="1233">
        <v>335</v>
      </c>
      <c r="AD106" s="1233">
        <v>367</v>
      </c>
      <c r="AE106" s="1233" t="s">
        <v>21</v>
      </c>
      <c r="AF106" s="1233">
        <v>331326</v>
      </c>
      <c r="AG106" s="1233">
        <v>14312</v>
      </c>
      <c r="AH106" s="1233">
        <v>17114</v>
      </c>
      <c r="AI106" s="1233">
        <v>126</v>
      </c>
      <c r="AJ106" s="1233">
        <v>116</v>
      </c>
      <c r="AK106" s="1233">
        <v>116</v>
      </c>
      <c r="AL106" s="1233" t="s">
        <v>21</v>
      </c>
      <c r="AM106" s="1233">
        <v>14735</v>
      </c>
      <c r="AN106" s="1233">
        <v>11797</v>
      </c>
      <c r="AO106" s="1284" t="s">
        <v>38</v>
      </c>
      <c r="AP106" s="1533" t="s">
        <v>25</v>
      </c>
      <c r="AQ106" s="1281" t="s">
        <v>25</v>
      </c>
      <c r="AR106" s="1282" t="s">
        <v>25</v>
      </c>
      <c r="AS106" s="1315">
        <v>44105</v>
      </c>
      <c r="AT106" s="60">
        <v>1660</v>
      </c>
      <c r="AU106" s="1233">
        <v>26</v>
      </c>
      <c r="AV106" s="1233">
        <v>50</v>
      </c>
      <c r="AW106" s="1233">
        <v>1084</v>
      </c>
      <c r="AX106" s="1233">
        <v>408</v>
      </c>
      <c r="AY106" s="1233">
        <v>676</v>
      </c>
      <c r="AZ106" s="1233">
        <v>141</v>
      </c>
      <c r="BA106" s="156">
        <v>248</v>
      </c>
      <c r="BB106" s="1233">
        <v>35704</v>
      </c>
      <c r="BC106" s="1233">
        <v>28975</v>
      </c>
      <c r="BD106" s="1233">
        <v>20682</v>
      </c>
      <c r="BE106" s="1233" t="s">
        <v>21</v>
      </c>
      <c r="BF106" s="1233">
        <v>220</v>
      </c>
      <c r="BG106" s="1233">
        <v>81</v>
      </c>
      <c r="BH106" s="1233">
        <v>183</v>
      </c>
      <c r="BI106" s="1233" t="s">
        <v>21</v>
      </c>
      <c r="BJ106" s="1284" t="s">
        <v>38</v>
      </c>
      <c r="BK106" s="1533" t="s">
        <v>25</v>
      </c>
      <c r="BL106" s="1281" t="s">
        <v>25</v>
      </c>
      <c r="BM106" s="1282" t="s">
        <v>25</v>
      </c>
      <c r="BN106" s="1315">
        <v>44105</v>
      </c>
      <c r="BO106" s="60">
        <v>713</v>
      </c>
      <c r="BP106" s="1233">
        <v>553</v>
      </c>
      <c r="BQ106" s="1233" t="s">
        <v>21</v>
      </c>
      <c r="BR106" s="1233">
        <v>1291897</v>
      </c>
      <c r="BS106" s="1233">
        <v>239862</v>
      </c>
      <c r="BT106" s="1233">
        <v>152534</v>
      </c>
      <c r="BU106" s="1233">
        <v>7573</v>
      </c>
      <c r="BV106" s="1233">
        <v>14</v>
      </c>
      <c r="BW106" s="1233">
        <v>144</v>
      </c>
      <c r="BX106" s="1233">
        <v>552</v>
      </c>
      <c r="BY106" s="1233">
        <v>552</v>
      </c>
      <c r="BZ106" s="1233" t="s">
        <v>21</v>
      </c>
      <c r="CA106" s="1233">
        <v>5227</v>
      </c>
      <c r="CB106" s="1714" t="s">
        <v>21</v>
      </c>
      <c r="CC106" s="1714" t="s">
        <v>21</v>
      </c>
      <c r="CD106" s="1233">
        <v>97524</v>
      </c>
      <c r="CE106" s="1284" t="s">
        <v>38</v>
      </c>
      <c r="CF106" s="1533" t="s">
        <v>25</v>
      </c>
      <c r="CG106" s="1281" t="s">
        <v>25</v>
      </c>
      <c r="CH106" s="1282" t="s">
        <v>25</v>
      </c>
      <c r="CI106" s="1315">
        <v>44105</v>
      </c>
      <c r="CJ106" s="60">
        <v>127</v>
      </c>
      <c r="CK106" s="1233">
        <v>251</v>
      </c>
      <c r="CL106" s="1233">
        <v>455</v>
      </c>
      <c r="CM106" s="1233">
        <v>5038</v>
      </c>
      <c r="CN106" s="1233">
        <v>5475</v>
      </c>
      <c r="CO106" s="1233">
        <v>61933</v>
      </c>
      <c r="CP106" s="1233" t="s">
        <v>21</v>
      </c>
      <c r="CQ106" s="1233" t="s">
        <v>21</v>
      </c>
      <c r="CR106" s="1233">
        <v>938908</v>
      </c>
      <c r="CS106" s="1233">
        <v>28617</v>
      </c>
      <c r="CT106" s="1233">
        <v>13416</v>
      </c>
      <c r="CU106" s="1233">
        <v>2207</v>
      </c>
      <c r="CV106" s="1233">
        <v>507</v>
      </c>
      <c r="CW106" s="1233">
        <v>59</v>
      </c>
      <c r="CX106" s="1233">
        <v>1511</v>
      </c>
      <c r="CY106" s="1233">
        <v>1511</v>
      </c>
      <c r="CZ106" s="1284" t="s">
        <v>38</v>
      </c>
      <c r="DA106" s="1533" t="s">
        <v>25</v>
      </c>
      <c r="DB106" s="1281" t="s">
        <v>25</v>
      </c>
      <c r="DC106" s="1282" t="s">
        <v>25</v>
      </c>
      <c r="DD106" s="1315">
        <v>44105</v>
      </c>
      <c r="DE106" s="1233">
        <v>487</v>
      </c>
      <c r="DF106" s="1233">
        <v>312</v>
      </c>
      <c r="DG106" s="1233" t="s">
        <v>21</v>
      </c>
      <c r="DH106" s="1233" t="s">
        <v>21</v>
      </c>
      <c r="DI106" s="1233">
        <v>16733</v>
      </c>
      <c r="DJ106" s="1233">
        <v>852</v>
      </c>
      <c r="DK106" s="1233">
        <v>484808</v>
      </c>
      <c r="DL106" s="1233">
        <v>15869</v>
      </c>
      <c r="DM106" s="1233" t="s">
        <v>21</v>
      </c>
      <c r="DN106" s="1233">
        <v>2740</v>
      </c>
      <c r="DO106" s="1233">
        <v>32</v>
      </c>
      <c r="DP106" s="1233">
        <v>4367</v>
      </c>
      <c r="DQ106" s="1233">
        <v>3680</v>
      </c>
      <c r="DR106" s="1233">
        <v>687</v>
      </c>
      <c r="DS106" s="1233">
        <v>6685</v>
      </c>
      <c r="DT106" s="1233">
        <v>2</v>
      </c>
      <c r="DU106" s="1284" t="s">
        <v>38</v>
      </c>
      <c r="DV106" s="1533" t="s">
        <v>25</v>
      </c>
      <c r="DW106" s="1281" t="s">
        <v>25</v>
      </c>
      <c r="DX106" s="1282" t="s">
        <v>25</v>
      </c>
      <c r="DY106" s="1315">
        <v>44105</v>
      </c>
      <c r="DZ106" s="1233">
        <v>41636</v>
      </c>
      <c r="EA106" s="1233">
        <v>45431</v>
      </c>
      <c r="EB106" s="1233">
        <v>2058</v>
      </c>
      <c r="EC106" s="1233" t="s">
        <v>21</v>
      </c>
      <c r="ED106" s="1233" t="s">
        <v>21</v>
      </c>
      <c r="EE106" s="1233">
        <v>126004</v>
      </c>
      <c r="EF106" s="1233">
        <v>3692818</v>
      </c>
      <c r="EG106" s="1233">
        <v>248869</v>
      </c>
      <c r="EH106" s="1233">
        <v>9980</v>
      </c>
      <c r="EI106" s="1233">
        <v>39</v>
      </c>
      <c r="EJ106" s="1233">
        <v>1255</v>
      </c>
      <c r="EK106" s="1233">
        <v>1372</v>
      </c>
      <c r="EL106" s="1233">
        <v>2406</v>
      </c>
      <c r="EM106" s="1233">
        <v>2371</v>
      </c>
      <c r="EN106" s="1233">
        <v>35</v>
      </c>
      <c r="EO106" s="1233" t="s">
        <v>21</v>
      </c>
      <c r="EP106" s="1284" t="s">
        <v>38</v>
      </c>
      <c r="EQ106" s="1533" t="s">
        <v>25</v>
      </c>
      <c r="ER106" s="1281" t="s">
        <v>25</v>
      </c>
      <c r="ES106" s="1282" t="s">
        <v>25</v>
      </c>
      <c r="ET106" s="1315">
        <v>44105</v>
      </c>
      <c r="EU106" s="1234" t="s">
        <v>21</v>
      </c>
      <c r="EV106" s="1233" t="s">
        <v>21</v>
      </c>
      <c r="EW106" s="1233">
        <v>650</v>
      </c>
      <c r="EX106" s="1233">
        <v>712</v>
      </c>
      <c r="EY106" s="1233">
        <v>15199</v>
      </c>
      <c r="EZ106" s="1233" t="s">
        <v>21</v>
      </c>
      <c r="FA106" s="1233">
        <v>161855</v>
      </c>
      <c r="FB106" s="1233">
        <v>207273</v>
      </c>
      <c r="FC106" s="1284" t="s">
        <v>38</v>
      </c>
      <c r="FD106" s="1533" t="s">
        <v>25</v>
      </c>
      <c r="FE106" s="603"/>
      <c r="FF106" s="603"/>
      <c r="FG106" s="603"/>
      <c r="FH106" s="603"/>
      <c r="FI106" s="603"/>
      <c r="FJ106" s="603"/>
      <c r="FK106" s="1453"/>
      <c r="FL106" s="1453"/>
      <c r="FM106" s="1260"/>
    </row>
    <row r="107" spans="1:169" ht="14.25" customHeight="1">
      <c r="A107" s="1281" t="s">
        <v>25</v>
      </c>
      <c r="B107" s="1282" t="s">
        <v>25</v>
      </c>
      <c r="C107" s="1315">
        <v>44136</v>
      </c>
      <c r="D107" s="60">
        <v>4895953</v>
      </c>
      <c r="E107" s="1233">
        <v>5980736</v>
      </c>
      <c r="F107" s="1233">
        <v>4504625</v>
      </c>
      <c r="G107" s="1233">
        <v>92716</v>
      </c>
      <c r="H107" s="1233">
        <v>37</v>
      </c>
      <c r="I107" s="1233">
        <v>6509</v>
      </c>
      <c r="J107" s="1233">
        <v>1776</v>
      </c>
      <c r="K107" s="1233">
        <v>24624</v>
      </c>
      <c r="L107" s="1233">
        <v>15426</v>
      </c>
      <c r="M107" s="1233">
        <v>9198</v>
      </c>
      <c r="N107" s="1233" t="s">
        <v>21</v>
      </c>
      <c r="O107" s="1233">
        <v>22248</v>
      </c>
      <c r="P107" s="1233">
        <v>1</v>
      </c>
      <c r="Q107" s="1233">
        <v>38564</v>
      </c>
      <c r="R107" s="1233" t="s">
        <v>21</v>
      </c>
      <c r="S107" s="1233">
        <v>227</v>
      </c>
      <c r="T107" s="1284" t="s">
        <v>39</v>
      </c>
      <c r="U107" s="1533" t="s">
        <v>25</v>
      </c>
      <c r="V107" s="1281" t="s">
        <v>25</v>
      </c>
      <c r="W107" s="1282" t="s">
        <v>25</v>
      </c>
      <c r="X107" s="1315">
        <v>44136</v>
      </c>
      <c r="Y107" s="60">
        <v>17227</v>
      </c>
      <c r="Z107" s="1233">
        <v>6351</v>
      </c>
      <c r="AA107" s="1233">
        <v>1512</v>
      </c>
      <c r="AB107" s="1233">
        <v>1</v>
      </c>
      <c r="AC107" s="1233">
        <v>165</v>
      </c>
      <c r="AD107" s="1233">
        <v>181</v>
      </c>
      <c r="AE107" s="1233" t="s">
        <v>21</v>
      </c>
      <c r="AF107" s="1233">
        <v>320437</v>
      </c>
      <c r="AG107" s="1233">
        <v>14748</v>
      </c>
      <c r="AH107" s="1233">
        <v>12375</v>
      </c>
      <c r="AI107" s="1233">
        <v>30</v>
      </c>
      <c r="AJ107" s="1233">
        <v>28</v>
      </c>
      <c r="AK107" s="1233">
        <v>28</v>
      </c>
      <c r="AL107" s="1233" t="s">
        <v>21</v>
      </c>
      <c r="AM107" s="1233">
        <v>10719</v>
      </c>
      <c r="AN107" s="1233">
        <v>7490</v>
      </c>
      <c r="AO107" s="1284" t="s">
        <v>39</v>
      </c>
      <c r="AP107" s="1533" t="s">
        <v>25</v>
      </c>
      <c r="AQ107" s="1281" t="s">
        <v>25</v>
      </c>
      <c r="AR107" s="1282" t="s">
        <v>25</v>
      </c>
      <c r="AS107" s="1315">
        <v>44136</v>
      </c>
      <c r="AT107" s="60">
        <v>1557</v>
      </c>
      <c r="AU107" s="1233">
        <v>26</v>
      </c>
      <c r="AV107" s="1233">
        <v>48</v>
      </c>
      <c r="AW107" s="1233">
        <v>1056</v>
      </c>
      <c r="AX107" s="1233">
        <v>373</v>
      </c>
      <c r="AY107" s="1233">
        <v>683</v>
      </c>
      <c r="AZ107" s="1233">
        <v>128</v>
      </c>
      <c r="BA107" s="156">
        <v>194</v>
      </c>
      <c r="BB107" s="1233">
        <v>37375</v>
      </c>
      <c r="BC107" s="1233">
        <v>28965</v>
      </c>
      <c r="BD107" s="1233">
        <v>22835</v>
      </c>
      <c r="BE107" s="1233" t="s">
        <v>21</v>
      </c>
      <c r="BF107" s="1233">
        <v>222</v>
      </c>
      <c r="BG107" s="1233">
        <v>83</v>
      </c>
      <c r="BH107" s="1233">
        <v>181</v>
      </c>
      <c r="BI107" s="1233" t="s">
        <v>21</v>
      </c>
      <c r="BJ107" s="1284" t="s">
        <v>39</v>
      </c>
      <c r="BK107" s="1533" t="s">
        <v>25</v>
      </c>
      <c r="BL107" s="1281" t="s">
        <v>25</v>
      </c>
      <c r="BM107" s="1282" t="s">
        <v>25</v>
      </c>
      <c r="BN107" s="1315">
        <v>44136</v>
      </c>
      <c r="BO107" s="60">
        <v>783</v>
      </c>
      <c r="BP107" s="1233">
        <v>704</v>
      </c>
      <c r="BQ107" s="1233" t="s">
        <v>21</v>
      </c>
      <c r="BR107" s="1233">
        <v>1324478</v>
      </c>
      <c r="BS107" s="1233">
        <v>249747</v>
      </c>
      <c r="BT107" s="1233">
        <v>163807</v>
      </c>
      <c r="BU107" s="1233">
        <v>7369</v>
      </c>
      <c r="BV107" s="1233">
        <v>14</v>
      </c>
      <c r="BW107" s="1233">
        <v>144</v>
      </c>
      <c r="BX107" s="1233">
        <v>469</v>
      </c>
      <c r="BY107" s="1233">
        <v>469</v>
      </c>
      <c r="BZ107" s="1233" t="s">
        <v>21</v>
      </c>
      <c r="CA107" s="1233">
        <v>5136</v>
      </c>
      <c r="CB107" s="1714" t="s">
        <v>21</v>
      </c>
      <c r="CC107" s="1714" t="s">
        <v>21</v>
      </c>
      <c r="CD107" s="1233">
        <v>108578</v>
      </c>
      <c r="CE107" s="1284" t="s">
        <v>39</v>
      </c>
      <c r="CF107" s="1533" t="s">
        <v>25</v>
      </c>
      <c r="CG107" s="1281" t="s">
        <v>25</v>
      </c>
      <c r="CH107" s="1282" t="s">
        <v>25</v>
      </c>
      <c r="CI107" s="1315">
        <v>44136</v>
      </c>
      <c r="CJ107" s="60">
        <v>124</v>
      </c>
      <c r="CK107" s="1233">
        <v>240</v>
      </c>
      <c r="CL107" s="1233">
        <v>381</v>
      </c>
      <c r="CM107" s="1233">
        <v>5362</v>
      </c>
      <c r="CN107" s="1233">
        <v>5825</v>
      </c>
      <c r="CO107" s="1233">
        <v>64641</v>
      </c>
      <c r="CP107" s="1233" t="s">
        <v>21</v>
      </c>
      <c r="CQ107" s="1233" t="s">
        <v>21</v>
      </c>
      <c r="CR107" s="1233">
        <v>973909</v>
      </c>
      <c r="CS107" s="1233">
        <v>29148</v>
      </c>
      <c r="CT107" s="1233">
        <v>14114</v>
      </c>
      <c r="CU107" s="1233">
        <v>2157</v>
      </c>
      <c r="CV107" s="1233">
        <v>483</v>
      </c>
      <c r="CW107" s="1233">
        <v>54</v>
      </c>
      <c r="CX107" s="1233">
        <v>1497</v>
      </c>
      <c r="CY107" s="1233">
        <v>1497</v>
      </c>
      <c r="CZ107" s="1284" t="s">
        <v>39</v>
      </c>
      <c r="DA107" s="1533" t="s">
        <v>25</v>
      </c>
      <c r="DB107" s="1281" t="s">
        <v>25</v>
      </c>
      <c r="DC107" s="1282" t="s">
        <v>25</v>
      </c>
      <c r="DD107" s="1315">
        <v>44136</v>
      </c>
      <c r="DE107" s="1233">
        <v>524</v>
      </c>
      <c r="DF107" s="1233">
        <v>280</v>
      </c>
      <c r="DG107" s="1233" t="s">
        <v>21</v>
      </c>
      <c r="DH107" s="1233" t="s">
        <v>21</v>
      </c>
      <c r="DI107" s="1233">
        <v>16028</v>
      </c>
      <c r="DJ107" s="1233">
        <v>1064</v>
      </c>
      <c r="DK107" s="1233">
        <v>484480</v>
      </c>
      <c r="DL107" s="1233">
        <v>14850</v>
      </c>
      <c r="DM107" s="1233" t="s">
        <v>21</v>
      </c>
      <c r="DN107" s="1233">
        <v>2962</v>
      </c>
      <c r="DO107" s="1233">
        <v>50</v>
      </c>
      <c r="DP107" s="1233">
        <v>4251</v>
      </c>
      <c r="DQ107" s="1233">
        <v>3470</v>
      </c>
      <c r="DR107" s="1233">
        <v>781</v>
      </c>
      <c r="DS107" s="1233">
        <v>5820</v>
      </c>
      <c r="DT107" s="1233">
        <v>1</v>
      </c>
      <c r="DU107" s="1284" t="s">
        <v>39</v>
      </c>
      <c r="DV107" s="1533" t="s">
        <v>25</v>
      </c>
      <c r="DW107" s="1281" t="s">
        <v>25</v>
      </c>
      <c r="DX107" s="1282" t="s">
        <v>25</v>
      </c>
      <c r="DY107" s="1315">
        <v>44136</v>
      </c>
      <c r="DZ107" s="1233">
        <v>34513</v>
      </c>
      <c r="EA107" s="1233">
        <v>37633</v>
      </c>
      <c r="EB107" s="1233">
        <v>3391</v>
      </c>
      <c r="EC107" s="1233" t="s">
        <v>21</v>
      </c>
      <c r="ED107" s="1233" t="s">
        <v>21</v>
      </c>
      <c r="EE107" s="1233">
        <v>119401</v>
      </c>
      <c r="EF107" s="1233">
        <v>3347952</v>
      </c>
      <c r="EG107" s="1233">
        <v>258813</v>
      </c>
      <c r="EH107" s="1233">
        <v>11127</v>
      </c>
      <c r="EI107" s="1233">
        <v>37</v>
      </c>
      <c r="EJ107" s="1233">
        <v>1459</v>
      </c>
      <c r="EK107" s="1233">
        <v>1466</v>
      </c>
      <c r="EL107" s="1233">
        <v>2777</v>
      </c>
      <c r="EM107" s="1233">
        <v>2742</v>
      </c>
      <c r="EN107" s="1233">
        <v>35</v>
      </c>
      <c r="EO107" s="1233" t="s">
        <v>21</v>
      </c>
      <c r="EP107" s="1284" t="s">
        <v>39</v>
      </c>
      <c r="EQ107" s="1533" t="s">
        <v>25</v>
      </c>
      <c r="ER107" s="1281" t="s">
        <v>25</v>
      </c>
      <c r="ES107" s="1282" t="s">
        <v>25</v>
      </c>
      <c r="ET107" s="1315">
        <v>44136</v>
      </c>
      <c r="EU107" s="1234" t="s">
        <v>21</v>
      </c>
      <c r="EV107" s="1233" t="s">
        <v>21</v>
      </c>
      <c r="EW107" s="1233">
        <v>466</v>
      </c>
      <c r="EX107" s="1233">
        <v>510</v>
      </c>
      <c r="EY107" s="1233">
        <v>14482</v>
      </c>
      <c r="EZ107" s="1233" t="s">
        <v>21</v>
      </c>
      <c r="FA107" s="1233">
        <v>157467</v>
      </c>
      <c r="FB107" s="1233">
        <v>196940</v>
      </c>
      <c r="FC107" s="1284" t="s">
        <v>39</v>
      </c>
      <c r="FD107" s="1533" t="s">
        <v>25</v>
      </c>
      <c r="FE107" s="603"/>
      <c r="FF107" s="603"/>
      <c r="FG107" s="603"/>
      <c r="FH107" s="603"/>
      <c r="FI107" s="603"/>
      <c r="FJ107" s="603"/>
      <c r="FK107" s="1453"/>
      <c r="FL107" s="1453"/>
      <c r="FM107" s="1260"/>
    </row>
    <row r="108" spans="1:169" ht="14.25" customHeight="1">
      <c r="A108" s="1295" t="s">
        <v>25</v>
      </c>
      <c r="B108" s="1296" t="s">
        <v>25</v>
      </c>
      <c r="C108" s="1316">
        <v>44166</v>
      </c>
      <c r="D108" s="74">
        <v>5069670</v>
      </c>
      <c r="E108" s="1232">
        <v>6630738</v>
      </c>
      <c r="F108" s="1232">
        <v>4876286</v>
      </c>
      <c r="G108" s="1232">
        <v>73815</v>
      </c>
      <c r="H108" s="1232">
        <v>42</v>
      </c>
      <c r="I108" s="1232">
        <v>6635</v>
      </c>
      <c r="J108" s="1232">
        <v>1861</v>
      </c>
      <c r="K108" s="1232">
        <v>24739</v>
      </c>
      <c r="L108" s="1232">
        <v>14134</v>
      </c>
      <c r="M108" s="1232">
        <v>10605</v>
      </c>
      <c r="N108" s="1232" t="s">
        <v>21</v>
      </c>
      <c r="O108" s="1232">
        <v>18665</v>
      </c>
      <c r="P108" s="1232">
        <v>3</v>
      </c>
      <c r="Q108" s="1232">
        <v>19702</v>
      </c>
      <c r="R108" s="1232" t="s">
        <v>21</v>
      </c>
      <c r="S108" s="1232">
        <v>177</v>
      </c>
      <c r="T108" s="1298" t="s">
        <v>40</v>
      </c>
      <c r="U108" s="1537" t="s">
        <v>25</v>
      </c>
      <c r="V108" s="1295" t="s">
        <v>25</v>
      </c>
      <c r="W108" s="1296" t="s">
        <v>25</v>
      </c>
      <c r="X108" s="1316">
        <v>44166</v>
      </c>
      <c r="Y108" s="74">
        <v>21181</v>
      </c>
      <c r="Z108" s="1232">
        <v>8991</v>
      </c>
      <c r="AA108" s="1232">
        <v>1345</v>
      </c>
      <c r="AB108" s="1232" t="s">
        <v>21</v>
      </c>
      <c r="AC108" s="1232">
        <v>274</v>
      </c>
      <c r="AD108" s="1232">
        <v>300</v>
      </c>
      <c r="AE108" s="1232" t="s">
        <v>21</v>
      </c>
      <c r="AF108" s="1232">
        <v>353363</v>
      </c>
      <c r="AG108" s="1232">
        <v>16563</v>
      </c>
      <c r="AH108" s="1232">
        <v>15977</v>
      </c>
      <c r="AI108" s="1232">
        <v>316</v>
      </c>
      <c r="AJ108" s="1232">
        <v>292</v>
      </c>
      <c r="AK108" s="1232">
        <v>292</v>
      </c>
      <c r="AL108" s="1232" t="s">
        <v>21</v>
      </c>
      <c r="AM108" s="1232">
        <v>13641</v>
      </c>
      <c r="AN108" s="1232">
        <v>9288</v>
      </c>
      <c r="AO108" s="1298" t="s">
        <v>40</v>
      </c>
      <c r="AP108" s="1537" t="s">
        <v>25</v>
      </c>
      <c r="AQ108" s="1295" t="s">
        <v>25</v>
      </c>
      <c r="AR108" s="1296" t="s">
        <v>25</v>
      </c>
      <c r="AS108" s="1316">
        <v>44166</v>
      </c>
      <c r="AT108" s="74">
        <v>1906</v>
      </c>
      <c r="AU108" s="1232">
        <v>40</v>
      </c>
      <c r="AV108" s="1232">
        <v>37</v>
      </c>
      <c r="AW108" s="1232">
        <v>1409</v>
      </c>
      <c r="AX108" s="1232">
        <v>520</v>
      </c>
      <c r="AY108" s="1232">
        <v>889</v>
      </c>
      <c r="AZ108" s="1232">
        <v>148</v>
      </c>
      <c r="BA108" s="900">
        <v>144</v>
      </c>
      <c r="BB108" s="1232">
        <v>40442</v>
      </c>
      <c r="BC108" s="1232">
        <v>30541</v>
      </c>
      <c r="BD108" s="1232">
        <v>25269</v>
      </c>
      <c r="BE108" s="1232" t="s">
        <v>21</v>
      </c>
      <c r="BF108" s="1232">
        <v>258</v>
      </c>
      <c r="BG108" s="1232">
        <v>102</v>
      </c>
      <c r="BH108" s="1232">
        <v>205</v>
      </c>
      <c r="BI108" s="1232" t="s">
        <v>21</v>
      </c>
      <c r="BJ108" s="1298" t="s">
        <v>40</v>
      </c>
      <c r="BK108" s="1537" t="s">
        <v>25</v>
      </c>
      <c r="BL108" s="1295" t="s">
        <v>25</v>
      </c>
      <c r="BM108" s="1296" t="s">
        <v>25</v>
      </c>
      <c r="BN108" s="1316">
        <v>44166</v>
      </c>
      <c r="BO108" s="74">
        <v>897</v>
      </c>
      <c r="BP108" s="1232">
        <v>763</v>
      </c>
      <c r="BQ108" s="1232" t="s">
        <v>21</v>
      </c>
      <c r="BR108" s="1232">
        <v>1294119</v>
      </c>
      <c r="BS108" s="1232">
        <v>271894</v>
      </c>
      <c r="BT108" s="1232">
        <v>167527</v>
      </c>
      <c r="BU108" s="1232">
        <v>7404</v>
      </c>
      <c r="BV108" s="1232">
        <v>42</v>
      </c>
      <c r="BW108" s="1232">
        <v>150</v>
      </c>
      <c r="BX108" s="1232">
        <v>469</v>
      </c>
      <c r="BY108" s="1232">
        <v>469</v>
      </c>
      <c r="BZ108" s="1232" t="s">
        <v>21</v>
      </c>
      <c r="CA108" s="1232">
        <v>5138</v>
      </c>
      <c r="CB108" s="2280" t="s">
        <v>21</v>
      </c>
      <c r="CC108" s="2280" t="s">
        <v>21</v>
      </c>
      <c r="CD108" s="1232">
        <v>107483</v>
      </c>
      <c r="CE108" s="1298" t="s">
        <v>40</v>
      </c>
      <c r="CF108" s="1537" t="s">
        <v>25</v>
      </c>
      <c r="CG108" s="1295" t="s">
        <v>25</v>
      </c>
      <c r="CH108" s="1296" t="s">
        <v>25</v>
      </c>
      <c r="CI108" s="1316">
        <v>44166</v>
      </c>
      <c r="CJ108" s="74">
        <v>151</v>
      </c>
      <c r="CK108" s="1232">
        <v>218</v>
      </c>
      <c r="CL108" s="1232">
        <v>401</v>
      </c>
      <c r="CM108" s="1232">
        <v>4634</v>
      </c>
      <c r="CN108" s="1232">
        <v>5041</v>
      </c>
      <c r="CO108" s="1232">
        <v>58858</v>
      </c>
      <c r="CP108" s="1232" t="s">
        <v>21</v>
      </c>
      <c r="CQ108" s="1232" t="s">
        <v>21</v>
      </c>
      <c r="CR108" s="1232">
        <v>910177</v>
      </c>
      <c r="CS108" s="1232">
        <v>27047</v>
      </c>
      <c r="CT108" s="1232">
        <v>12413</v>
      </c>
      <c r="CU108" s="1232">
        <v>1722</v>
      </c>
      <c r="CV108" s="1232">
        <v>454</v>
      </c>
      <c r="CW108" s="1232">
        <v>49</v>
      </c>
      <c r="CX108" s="1232">
        <v>1131</v>
      </c>
      <c r="CY108" s="1232">
        <v>1131</v>
      </c>
      <c r="CZ108" s="1298" t="s">
        <v>40</v>
      </c>
      <c r="DA108" s="1537" t="s">
        <v>25</v>
      </c>
      <c r="DB108" s="1295" t="s">
        <v>25</v>
      </c>
      <c r="DC108" s="1296" t="s">
        <v>25</v>
      </c>
      <c r="DD108" s="1316">
        <v>44166</v>
      </c>
      <c r="DE108" s="1232">
        <v>493</v>
      </c>
      <c r="DF108" s="1232">
        <v>293</v>
      </c>
      <c r="DG108" s="1232" t="s">
        <v>21</v>
      </c>
      <c r="DH108" s="1232" t="s">
        <v>21</v>
      </c>
      <c r="DI108" s="1232">
        <v>16482</v>
      </c>
      <c r="DJ108" s="1232">
        <v>1083</v>
      </c>
      <c r="DK108" s="1232">
        <v>509501</v>
      </c>
      <c r="DL108" s="1232">
        <v>13130</v>
      </c>
      <c r="DM108" s="1232" t="s">
        <v>21</v>
      </c>
      <c r="DN108" s="1232">
        <v>2881</v>
      </c>
      <c r="DO108" s="1232">
        <v>49</v>
      </c>
      <c r="DP108" s="1232">
        <v>4439</v>
      </c>
      <c r="DQ108" s="1232">
        <v>3662</v>
      </c>
      <c r="DR108" s="1232">
        <v>777</v>
      </c>
      <c r="DS108" s="1232">
        <v>4423</v>
      </c>
      <c r="DT108" s="1232">
        <v>3</v>
      </c>
      <c r="DU108" s="1298" t="s">
        <v>40</v>
      </c>
      <c r="DV108" s="1537" t="s">
        <v>25</v>
      </c>
      <c r="DW108" s="1295" t="s">
        <v>25</v>
      </c>
      <c r="DX108" s="1296" t="s">
        <v>25</v>
      </c>
      <c r="DY108" s="1316">
        <v>44166</v>
      </c>
      <c r="DZ108" s="1232">
        <v>43393</v>
      </c>
      <c r="EA108" s="1232">
        <v>47336</v>
      </c>
      <c r="EB108" s="1232">
        <v>3100</v>
      </c>
      <c r="EC108" s="1232" t="s">
        <v>21</v>
      </c>
      <c r="ED108" s="1232" t="s">
        <v>21</v>
      </c>
      <c r="EE108" s="1232">
        <v>128932</v>
      </c>
      <c r="EF108" s="1232">
        <v>3875734</v>
      </c>
      <c r="EG108" s="1232">
        <v>267468</v>
      </c>
      <c r="EH108" s="1232">
        <v>11128</v>
      </c>
      <c r="EI108" s="1232">
        <v>42</v>
      </c>
      <c r="EJ108" s="1232">
        <v>1644</v>
      </c>
      <c r="EK108" s="1232">
        <v>1563</v>
      </c>
      <c r="EL108" s="1232">
        <v>2378</v>
      </c>
      <c r="EM108" s="1232">
        <v>2265</v>
      </c>
      <c r="EN108" s="1232">
        <v>113</v>
      </c>
      <c r="EO108" s="1232" t="s">
        <v>21</v>
      </c>
      <c r="EP108" s="1298" t="s">
        <v>40</v>
      </c>
      <c r="EQ108" s="1537" t="s">
        <v>25</v>
      </c>
      <c r="ER108" s="1295" t="s">
        <v>25</v>
      </c>
      <c r="ES108" s="1296" t="s">
        <v>25</v>
      </c>
      <c r="ET108" s="1316">
        <v>44166</v>
      </c>
      <c r="EU108" s="585" t="s">
        <v>21</v>
      </c>
      <c r="EV108" s="1232" t="s">
        <v>21</v>
      </c>
      <c r="EW108" s="1232">
        <v>633</v>
      </c>
      <c r="EX108" s="1232">
        <v>693</v>
      </c>
      <c r="EY108" s="1232">
        <v>16054</v>
      </c>
      <c r="EZ108" s="1232" t="s">
        <v>21</v>
      </c>
      <c r="FA108" s="1232">
        <v>167993</v>
      </c>
      <c r="FB108" s="1232">
        <v>217738</v>
      </c>
      <c r="FC108" s="1298" t="s">
        <v>40</v>
      </c>
      <c r="FD108" s="1537" t="s">
        <v>25</v>
      </c>
      <c r="FE108" s="603"/>
      <c r="FF108" s="603"/>
      <c r="FG108" s="603"/>
      <c r="FH108" s="603"/>
      <c r="FI108" s="603"/>
      <c r="FJ108" s="603"/>
      <c r="FK108" s="1453"/>
      <c r="FL108" s="1453"/>
      <c r="FM108" s="1260"/>
    </row>
    <row r="109" spans="1:169" ht="14">
      <c r="A109" s="1260"/>
      <c r="B109" s="1260"/>
      <c r="C109" s="1260"/>
      <c r="D109" s="1543"/>
      <c r="E109" s="1543"/>
      <c r="F109" s="1543"/>
      <c r="G109" s="1543"/>
      <c r="H109" s="1543"/>
      <c r="I109" s="1543"/>
      <c r="J109" s="1543"/>
      <c r="K109" s="1543"/>
      <c r="L109" s="1543"/>
      <c r="M109" s="1543"/>
      <c r="N109" s="1543"/>
      <c r="O109" s="1543"/>
      <c r="P109" s="1543"/>
      <c r="Q109" s="1543"/>
      <c r="R109" s="1543"/>
      <c r="S109" s="1543"/>
      <c r="T109" s="1543"/>
      <c r="U109" s="1543"/>
      <c r="V109" s="1543"/>
      <c r="W109" s="1543"/>
      <c r="X109" s="1543"/>
      <c r="Y109" s="1543"/>
      <c r="Z109" s="1543"/>
      <c r="AA109" s="1543"/>
      <c r="AB109" s="1543"/>
      <c r="AC109" s="1543"/>
      <c r="AD109" s="1543"/>
      <c r="AE109" s="1543"/>
      <c r="AF109" s="1543"/>
      <c r="AG109" s="1543"/>
      <c r="AH109" s="1543"/>
      <c r="AI109" s="1543"/>
      <c r="AJ109" s="1543"/>
      <c r="AK109" s="1543"/>
      <c r="AL109" s="1543"/>
      <c r="AM109" s="1543"/>
      <c r="AN109" s="1543"/>
      <c r="AO109" s="1543"/>
      <c r="AP109" s="1543"/>
      <c r="AQ109" s="1543"/>
      <c r="AR109" s="1543"/>
      <c r="AS109" s="1543"/>
      <c r="AT109" s="1543"/>
      <c r="AU109" s="1543"/>
      <c r="AV109" s="1543"/>
      <c r="AW109" s="1543"/>
      <c r="AX109" s="1543"/>
      <c r="AY109" s="1543"/>
      <c r="AZ109" s="1543"/>
      <c r="BA109" s="1543"/>
      <c r="BB109" s="1543"/>
      <c r="BC109" s="1543"/>
      <c r="BD109" s="1543"/>
      <c r="BE109" s="1543"/>
      <c r="BF109" s="1543"/>
      <c r="BG109" s="1543"/>
      <c r="BH109" s="1543"/>
      <c r="BI109" s="1543"/>
      <c r="BJ109" s="1543"/>
      <c r="BK109" s="1543"/>
      <c r="BL109" s="1543"/>
      <c r="BM109" s="1543"/>
      <c r="BN109" s="1543"/>
      <c r="BO109" s="1543"/>
      <c r="BP109" s="1543"/>
      <c r="BQ109" s="1543"/>
      <c r="BR109" s="1543"/>
      <c r="BS109" s="1543"/>
      <c r="BT109" s="1543"/>
      <c r="BU109" s="1543"/>
      <c r="BV109" s="1543"/>
      <c r="BW109" s="1543"/>
      <c r="BX109" s="1543"/>
      <c r="BY109" s="1543"/>
      <c r="BZ109" s="1543"/>
      <c r="CA109" s="1543"/>
      <c r="CB109" s="1543"/>
      <c r="CC109" s="1543"/>
      <c r="CD109" s="1543"/>
      <c r="CE109" s="1543"/>
      <c r="CF109" s="1543"/>
      <c r="CG109" s="1543"/>
      <c r="CH109" s="1543"/>
      <c r="CI109" s="1543"/>
      <c r="CJ109" s="1543"/>
      <c r="CK109" s="1543"/>
      <c r="CL109" s="1543"/>
      <c r="CM109" s="1543"/>
      <c r="CN109" s="1543"/>
      <c r="CO109" s="1543"/>
      <c r="CP109" s="1543"/>
      <c r="CQ109" s="1543"/>
      <c r="CR109" s="1543"/>
      <c r="CS109" s="1543"/>
      <c r="CT109" s="1543"/>
      <c r="CU109" s="1543"/>
      <c r="CV109" s="1543"/>
      <c r="CW109" s="1543"/>
      <c r="CX109" s="1543"/>
      <c r="CY109" s="1543"/>
      <c r="CZ109" s="1543"/>
      <c r="DA109" s="1543"/>
      <c r="DB109" s="1543"/>
      <c r="DC109" s="1543"/>
      <c r="DD109" s="1543"/>
      <c r="DE109" s="1543"/>
      <c r="DF109" s="1543"/>
      <c r="DG109" s="1543"/>
      <c r="DH109" s="1543"/>
      <c r="DI109" s="1543"/>
      <c r="DJ109" s="1543"/>
      <c r="DK109" s="1543"/>
      <c r="DL109" s="1543"/>
      <c r="DM109" s="1543"/>
      <c r="DN109" s="1543"/>
      <c r="DO109" s="1543"/>
      <c r="DP109" s="1543"/>
      <c r="DQ109" s="1543"/>
      <c r="DR109" s="1543"/>
      <c r="DS109" s="1543"/>
      <c r="DT109" s="1543"/>
      <c r="DU109" s="1543"/>
      <c r="DV109" s="1543"/>
      <c r="DW109" s="1543"/>
      <c r="DX109" s="1543"/>
      <c r="DY109" s="1543"/>
      <c r="DZ109" s="1543"/>
      <c r="EA109" s="1543"/>
      <c r="EB109" s="1543"/>
      <c r="EC109" s="1543"/>
      <c r="ED109" s="1543"/>
      <c r="EE109" s="1543"/>
      <c r="EF109" s="1543"/>
      <c r="EG109" s="1543"/>
      <c r="EH109" s="1543"/>
      <c r="EI109" s="1543"/>
      <c r="EJ109" s="1543"/>
      <c r="EK109" s="1543"/>
      <c r="EL109" s="1543"/>
      <c r="EM109" s="1543"/>
      <c r="EN109" s="1543"/>
      <c r="EO109" s="1543"/>
      <c r="EP109" s="1543"/>
      <c r="EQ109" s="1543"/>
      <c r="ER109" s="1543"/>
      <c r="ES109" s="1543"/>
      <c r="ET109" s="1543"/>
      <c r="EU109" s="1543"/>
      <c r="EV109" s="1543"/>
      <c r="EW109" s="1543"/>
      <c r="EX109" s="1543"/>
      <c r="EY109" s="1543"/>
      <c r="EZ109" s="1543"/>
      <c r="FA109" s="1543"/>
      <c r="FB109" s="1543"/>
      <c r="FC109" s="1543"/>
      <c r="FD109" s="1543"/>
      <c r="FE109" s="1543"/>
      <c r="FF109" s="1543"/>
      <c r="FG109" s="1543"/>
      <c r="FH109" s="1543"/>
      <c r="FI109" s="1543"/>
      <c r="FJ109" s="1543"/>
      <c r="FK109" s="1543"/>
      <c r="FL109" s="1543"/>
      <c r="FM109" s="1260"/>
    </row>
    <row r="111" spans="1:169" s="1391" customFormat="1" ht="15" customHeight="1">
      <c r="A111" s="1335" t="s">
        <v>647</v>
      </c>
      <c r="D111" s="1396"/>
      <c r="F111" s="1396"/>
      <c r="N111" s="1396"/>
      <c r="S111" s="1334"/>
      <c r="U111" s="1494" t="s">
        <v>647</v>
      </c>
      <c r="V111" s="1335" t="s">
        <v>647</v>
      </c>
      <c r="Y111" s="1396"/>
      <c r="AA111" s="1396"/>
      <c r="AI111" s="1396"/>
      <c r="AN111" s="1334"/>
      <c r="AP111" s="1494" t="s">
        <v>647</v>
      </c>
      <c r="AQ111" s="1335" t="s">
        <v>647</v>
      </c>
      <c r="AT111" s="1396"/>
      <c r="AV111" s="1396"/>
      <c r="BD111" s="1396"/>
      <c r="BI111" s="1334"/>
      <c r="BK111" s="1494" t="s">
        <v>647</v>
      </c>
      <c r="BL111" s="1335" t="s">
        <v>647</v>
      </c>
      <c r="BO111" s="1396"/>
      <c r="BQ111" s="1396"/>
      <c r="BY111" s="1396"/>
      <c r="CD111" s="1334"/>
      <c r="CF111" s="1494" t="s">
        <v>647</v>
      </c>
      <c r="CG111" s="1335" t="s">
        <v>647</v>
      </c>
      <c r="CJ111" s="1396"/>
      <c r="CL111" s="1396"/>
      <c r="CT111" s="1396"/>
      <c r="CY111" s="1334"/>
      <c r="DA111" s="1494" t="s">
        <v>647</v>
      </c>
      <c r="DB111" s="1335" t="s">
        <v>647</v>
      </c>
      <c r="DE111" s="1396"/>
      <c r="DG111" s="1396"/>
      <c r="DO111" s="1396"/>
      <c r="DT111" s="1334"/>
      <c r="DV111" s="1494" t="s">
        <v>647</v>
      </c>
      <c r="DW111" s="1335" t="s">
        <v>647</v>
      </c>
      <c r="DZ111" s="1396"/>
      <c r="EO111" s="1334"/>
      <c r="EQ111" s="1494" t="s">
        <v>647</v>
      </c>
      <c r="ER111" s="1335" t="s">
        <v>647</v>
      </c>
      <c r="EU111" s="1396"/>
      <c r="EW111" s="1396"/>
      <c r="FE111" s="1396"/>
      <c r="FJ111" s="1334"/>
      <c r="FL111" s="1494" t="s">
        <v>647</v>
      </c>
      <c r="FM111" s="1335"/>
    </row>
    <row r="112" spans="1:169" s="1391" customFormat="1" ht="15" customHeight="1">
      <c r="A112" s="1334" t="s">
        <v>1076</v>
      </c>
      <c r="B112" s="1396"/>
      <c r="C112" s="1396"/>
      <c r="E112" s="1396"/>
      <c r="F112" s="1396"/>
      <c r="L112" s="1396"/>
      <c r="M112" s="1396"/>
      <c r="N112" s="1396"/>
      <c r="R112" s="2120"/>
      <c r="U112" s="1877" t="s">
        <v>1077</v>
      </c>
      <c r="V112" s="1334" t="s">
        <v>1076</v>
      </c>
      <c r="W112" s="1396"/>
      <c r="X112" s="1396"/>
      <c r="Z112" s="1396"/>
      <c r="AA112" s="1396"/>
      <c r="AG112" s="1396"/>
      <c r="AH112" s="1396"/>
      <c r="AI112" s="1396"/>
      <c r="AM112" s="2120"/>
      <c r="AP112" s="1877" t="s">
        <v>1077</v>
      </c>
      <c r="AQ112" s="1334" t="s">
        <v>1076</v>
      </c>
      <c r="AR112" s="1396"/>
      <c r="AS112" s="1396"/>
      <c r="AU112" s="1396"/>
      <c r="AV112" s="1396"/>
      <c r="BB112" s="1396"/>
      <c r="BC112" s="1396"/>
      <c r="BD112" s="1396"/>
      <c r="BH112" s="2120"/>
      <c r="BK112" s="1877" t="s">
        <v>1077</v>
      </c>
      <c r="BL112" s="1334" t="s">
        <v>1076</v>
      </c>
      <c r="BM112" s="1396"/>
      <c r="BN112" s="1396"/>
      <c r="BP112" s="1396"/>
      <c r="BQ112" s="1396"/>
      <c r="BW112" s="1396"/>
      <c r="BX112" s="1396"/>
      <c r="BY112" s="1396"/>
      <c r="CC112" s="2120"/>
      <c r="CF112" s="1877" t="s">
        <v>1077</v>
      </c>
      <c r="CG112" s="1334" t="s">
        <v>1076</v>
      </c>
      <c r="CH112" s="1396"/>
      <c r="CI112" s="1396"/>
      <c r="CK112" s="1396"/>
      <c r="CL112" s="1396"/>
      <c r="CR112" s="1396"/>
      <c r="CS112" s="1396"/>
      <c r="CT112" s="1396"/>
      <c r="CX112" s="2120"/>
      <c r="DA112" s="1877" t="s">
        <v>1077</v>
      </c>
      <c r="DB112" s="1334" t="s">
        <v>1076</v>
      </c>
      <c r="DC112" s="1396"/>
      <c r="DD112" s="1396"/>
      <c r="DF112" s="1396"/>
      <c r="DG112" s="1396"/>
      <c r="DM112" s="1396"/>
      <c r="DN112" s="1396"/>
      <c r="DO112" s="1396"/>
      <c r="DS112" s="2120"/>
      <c r="DV112" s="1877" t="s">
        <v>1077</v>
      </c>
      <c r="DW112" s="1334" t="s">
        <v>1076</v>
      </c>
      <c r="DX112" s="1396"/>
      <c r="DY112" s="1396"/>
      <c r="EN112" s="2120"/>
      <c r="EQ112" s="1877" t="s">
        <v>1077</v>
      </c>
      <c r="ER112" s="1334" t="s">
        <v>1076</v>
      </c>
      <c r="ES112" s="1396"/>
      <c r="ET112" s="1396"/>
      <c r="EV112" s="1396"/>
      <c r="EW112" s="1396"/>
      <c r="FC112" s="1396"/>
      <c r="FD112" s="1396"/>
      <c r="FE112" s="1396"/>
      <c r="FI112" s="2120"/>
      <c r="FL112" s="1877" t="s">
        <v>1077</v>
      </c>
    </row>
    <row r="113" spans="1:168" ht="14">
      <c r="A113" s="1260"/>
      <c r="B113" s="1260"/>
      <c r="C113" s="1260"/>
      <c r="D113" s="1260"/>
      <c r="E113" s="1260"/>
      <c r="F113" s="1260"/>
      <c r="G113" s="1260"/>
      <c r="H113" s="1260"/>
      <c r="I113" s="1260"/>
      <c r="J113" s="1260"/>
      <c r="K113" s="1260"/>
      <c r="L113" s="1260"/>
      <c r="M113" s="1260"/>
      <c r="N113" s="1260"/>
      <c r="O113" s="1260"/>
      <c r="P113" s="1260"/>
      <c r="Q113" s="1260"/>
      <c r="R113" s="1260"/>
      <c r="S113" s="1260"/>
      <c r="T113" s="1255"/>
      <c r="U113" s="1255"/>
      <c r="V113" s="1260"/>
      <c r="W113" s="1260"/>
      <c r="X113" s="1260"/>
      <c r="Y113" s="1260"/>
      <c r="Z113" s="1260"/>
      <c r="AA113" s="1260"/>
      <c r="AB113" s="1260"/>
      <c r="AC113" s="1260"/>
      <c r="AD113" s="1260"/>
      <c r="AE113" s="1260"/>
      <c r="AF113" s="1260"/>
      <c r="AG113" s="1260"/>
      <c r="AH113" s="1260"/>
      <c r="AI113" s="1260"/>
      <c r="AJ113" s="1260"/>
      <c r="AK113" s="1260"/>
      <c r="AL113" s="1260"/>
      <c r="AM113" s="1260"/>
      <c r="AN113" s="1260"/>
      <c r="AO113" s="1255"/>
      <c r="AP113" s="1255"/>
      <c r="AQ113" s="1260"/>
      <c r="AR113" s="1260"/>
      <c r="AS113" s="1260"/>
      <c r="AT113" s="1260"/>
      <c r="AU113" s="1260"/>
      <c r="AV113" s="1260"/>
      <c r="AW113" s="1260"/>
      <c r="AX113" s="1260"/>
      <c r="AY113" s="1260"/>
      <c r="AZ113" s="1260"/>
      <c r="BA113" s="1260"/>
      <c r="BB113" s="1260"/>
      <c r="BC113" s="1260"/>
      <c r="BD113" s="1260"/>
      <c r="BE113" s="1260"/>
      <c r="BF113" s="1260"/>
      <c r="BG113" s="1260"/>
      <c r="BH113" s="1260"/>
      <c r="BI113" s="1260"/>
      <c r="BJ113" s="1255"/>
      <c r="BK113" s="1255"/>
      <c r="BL113" s="1260"/>
      <c r="BM113" s="1260"/>
      <c r="BN113" s="1260"/>
      <c r="BO113" s="1260"/>
      <c r="BP113" s="1260"/>
      <c r="BQ113" s="1260"/>
      <c r="BR113" s="1260"/>
      <c r="BS113" s="1260"/>
      <c r="BT113" s="1260"/>
      <c r="BU113" s="1260"/>
      <c r="BV113" s="1260"/>
      <c r="BW113" s="1260"/>
      <c r="BX113" s="1260"/>
      <c r="BY113" s="1260"/>
      <c r="BZ113" s="1260"/>
      <c r="CA113" s="1260"/>
      <c r="CB113" s="1260"/>
      <c r="CC113" s="1260"/>
      <c r="CD113" s="1260"/>
      <c r="CE113" s="1255"/>
      <c r="CF113" s="1255"/>
      <c r="CG113" s="1260"/>
      <c r="CH113" s="1260"/>
      <c r="CI113" s="1260"/>
      <c r="CJ113" s="1260"/>
      <c r="CK113" s="1260"/>
      <c r="CL113" s="1260"/>
      <c r="CM113" s="1260"/>
      <c r="CN113" s="1260"/>
      <c r="CO113" s="1260"/>
      <c r="CP113" s="1260"/>
      <c r="CQ113" s="1260"/>
      <c r="CR113" s="1260"/>
      <c r="CS113" s="1260"/>
      <c r="CT113" s="1260"/>
      <c r="CU113" s="1260"/>
      <c r="CV113" s="1260"/>
      <c r="CW113" s="1260"/>
      <c r="CX113" s="1260"/>
      <c r="CY113" s="1260"/>
      <c r="CZ113" s="1255"/>
      <c r="DA113" s="1255"/>
      <c r="DB113" s="1260"/>
      <c r="DC113" s="1260"/>
      <c r="DD113" s="1260"/>
      <c r="DE113" s="1260"/>
      <c r="DF113" s="1260"/>
      <c r="DG113" s="1260"/>
      <c r="DH113" s="1260"/>
      <c r="DI113" s="1260"/>
      <c r="DJ113" s="1260"/>
      <c r="DK113" s="1260"/>
      <c r="DL113" s="1260"/>
      <c r="DM113" s="1260"/>
      <c r="DN113" s="1260"/>
      <c r="DO113" s="1260"/>
      <c r="DP113" s="1260"/>
      <c r="DQ113" s="1260"/>
      <c r="DR113" s="1260"/>
      <c r="DS113" s="1260"/>
      <c r="DT113" s="1260"/>
      <c r="DU113" s="1255"/>
      <c r="DV113" s="1255"/>
      <c r="DW113" s="1260"/>
      <c r="DX113" s="1260"/>
      <c r="DY113" s="1260"/>
      <c r="DZ113" s="1260"/>
      <c r="EA113" s="1260"/>
      <c r="EB113" s="1260"/>
      <c r="EC113" s="1260"/>
      <c r="ED113" s="1260"/>
      <c r="EE113" s="1260"/>
      <c r="EF113" s="1260"/>
      <c r="EG113" s="1260"/>
      <c r="EH113" s="1260"/>
      <c r="EK113" s="1260"/>
      <c r="EL113" s="1260"/>
      <c r="EM113" s="1260"/>
      <c r="EN113" s="1260"/>
      <c r="EO113" s="1260"/>
      <c r="EP113" s="1255"/>
      <c r="EQ113" s="1255"/>
      <c r="ER113" s="1260"/>
      <c r="ES113" s="1260"/>
      <c r="ET113" s="1260"/>
      <c r="EU113" s="1260"/>
      <c r="EV113" s="1260"/>
      <c r="EW113" s="1260"/>
      <c r="EX113" s="1260"/>
      <c r="EY113" s="1260"/>
      <c r="EZ113" s="1260"/>
      <c r="FA113" s="1260"/>
      <c r="FB113" s="1260"/>
      <c r="FC113" s="1260"/>
      <c r="FD113" s="1260"/>
      <c r="FE113" s="1260"/>
      <c r="FF113" s="1260"/>
      <c r="FG113" s="1260"/>
      <c r="FH113" s="1260"/>
      <c r="FI113" s="1260"/>
      <c r="FJ113" s="1260"/>
      <c r="FK113" s="1255"/>
      <c r="FL113" s="1255"/>
    </row>
    <row r="114" spans="1:168" ht="14">
      <c r="A114" s="1260" t="s">
        <v>1184</v>
      </c>
      <c r="B114" s="1260"/>
      <c r="C114" s="1260"/>
      <c r="D114" s="1260"/>
      <c r="E114" s="1260"/>
      <c r="F114" s="1260"/>
      <c r="G114" s="1260"/>
      <c r="H114" s="1260"/>
      <c r="I114" s="1260"/>
      <c r="J114" s="1260"/>
      <c r="K114" s="1260"/>
      <c r="L114" s="1260"/>
      <c r="M114" s="1260"/>
      <c r="N114" s="1260"/>
      <c r="O114" s="1260"/>
      <c r="P114" s="1260"/>
      <c r="Q114" s="1260"/>
      <c r="R114" s="1260"/>
      <c r="S114" s="1260"/>
      <c r="T114" s="1255"/>
      <c r="U114" s="1255"/>
      <c r="V114" s="1260"/>
      <c r="W114" s="1260"/>
      <c r="X114" s="1260"/>
      <c r="Y114" s="1260"/>
      <c r="Z114" s="1260"/>
      <c r="AA114" s="1260"/>
      <c r="AB114" s="1260"/>
      <c r="AC114" s="1260"/>
      <c r="AD114" s="1260"/>
      <c r="AE114" s="1260"/>
      <c r="AF114" s="1260"/>
      <c r="AG114" s="1260"/>
      <c r="AH114" s="1260"/>
      <c r="AI114" s="1260"/>
      <c r="AJ114" s="1260"/>
      <c r="AK114" s="1260"/>
      <c r="AL114" s="1260"/>
      <c r="AM114" s="1260"/>
      <c r="AN114" s="1260"/>
      <c r="AO114" s="1255"/>
      <c r="AP114" s="1255"/>
      <c r="AQ114" s="1260"/>
      <c r="AR114" s="1260"/>
      <c r="AS114" s="1260"/>
      <c r="AT114" s="1260"/>
      <c r="AU114" s="1260"/>
      <c r="AV114" s="1260"/>
      <c r="AW114" s="1260"/>
      <c r="AX114" s="1260"/>
      <c r="AY114" s="1260"/>
      <c r="AZ114" s="1260"/>
      <c r="BA114" s="1260"/>
      <c r="BB114" s="1260"/>
      <c r="BC114" s="1260"/>
      <c r="BD114" s="1260"/>
      <c r="BE114" s="1260"/>
      <c r="BF114" s="1260"/>
      <c r="BG114" s="1260"/>
      <c r="BH114" s="1260"/>
      <c r="BI114" s="1260"/>
      <c r="BJ114" s="1255"/>
      <c r="BK114" s="1255"/>
      <c r="BL114" s="1260"/>
      <c r="BM114" s="1260"/>
      <c r="BN114" s="1260"/>
      <c r="BO114" s="1260"/>
      <c r="BP114" s="1260"/>
      <c r="BQ114" s="1260"/>
      <c r="BR114" s="1260"/>
      <c r="BS114" s="1260"/>
      <c r="BT114" s="1260"/>
      <c r="BU114" s="1260"/>
      <c r="BV114" s="1260"/>
      <c r="BW114" s="1260"/>
      <c r="BX114" s="1260"/>
      <c r="BY114" s="1260"/>
      <c r="BZ114" s="1260"/>
      <c r="CA114" s="1260"/>
      <c r="CB114" s="1260"/>
      <c r="CC114" s="1260"/>
      <c r="CD114" s="1260"/>
      <c r="CE114" s="1255"/>
      <c r="CF114" s="1255"/>
      <c r="CG114" s="1260"/>
      <c r="CH114" s="1260"/>
      <c r="CI114" s="1260"/>
      <c r="CJ114" s="1260"/>
      <c r="CK114" s="1260"/>
      <c r="CL114" s="1260"/>
      <c r="CM114" s="1260"/>
      <c r="CN114" s="1260"/>
      <c r="CO114" s="1260"/>
      <c r="CP114" s="1260"/>
      <c r="CQ114" s="1260"/>
      <c r="CR114" s="1260"/>
      <c r="CS114" s="1260"/>
      <c r="CT114" s="1260"/>
      <c r="CU114" s="1260"/>
      <c r="CV114" s="1260"/>
      <c r="CW114" s="1260"/>
      <c r="CX114" s="1260"/>
      <c r="CY114" s="1260"/>
      <c r="CZ114" s="1255"/>
      <c r="DA114" s="1255"/>
      <c r="DB114" s="1260"/>
      <c r="DC114" s="1260"/>
      <c r="DD114" s="1260"/>
      <c r="DE114" s="1260"/>
      <c r="DF114" s="1260"/>
      <c r="DG114" s="1260"/>
      <c r="DH114" s="1260"/>
      <c r="DI114" s="1260"/>
      <c r="DJ114" s="1260"/>
      <c r="DK114" s="1260"/>
      <c r="DL114" s="1260"/>
      <c r="DM114" s="1260"/>
      <c r="DN114" s="1260"/>
      <c r="DO114" s="1260"/>
      <c r="DP114" s="1260"/>
      <c r="DQ114" s="1260"/>
      <c r="DR114" s="1260"/>
      <c r="DS114" s="1260"/>
      <c r="DT114" s="1260"/>
      <c r="DU114" s="1255"/>
      <c r="DV114" s="1255"/>
      <c r="DW114" s="1260"/>
      <c r="DX114" s="1260"/>
      <c r="DY114" s="1260"/>
      <c r="DZ114" s="1260"/>
      <c r="EA114" s="1260"/>
      <c r="EB114" s="1260"/>
      <c r="EC114" s="1260"/>
      <c r="ED114" s="1260"/>
      <c r="EE114" s="1260"/>
      <c r="EF114" s="1260"/>
      <c r="EG114" s="1260"/>
      <c r="EH114" s="1260"/>
      <c r="EK114" s="1260"/>
      <c r="EL114" s="1260"/>
      <c r="EM114" s="1260"/>
      <c r="EN114" s="1260"/>
      <c r="EO114" s="1260"/>
      <c r="EP114" s="1255"/>
      <c r="EQ114" s="1255"/>
      <c r="ER114" s="1260"/>
      <c r="ES114" s="1260"/>
      <c r="ET114" s="1260"/>
      <c r="EU114" s="1260"/>
      <c r="EV114" s="1260"/>
      <c r="EW114" s="1260"/>
      <c r="EX114" s="1260"/>
      <c r="EY114" s="1260"/>
      <c r="EZ114" s="1260"/>
      <c r="FA114" s="1260"/>
      <c r="FB114" s="1260"/>
      <c r="FC114" s="1260"/>
      <c r="FD114" s="1260"/>
      <c r="FE114" s="1260"/>
      <c r="FF114" s="1260"/>
      <c r="FG114" s="1260"/>
      <c r="FH114" s="1260"/>
      <c r="FI114" s="1260"/>
      <c r="FJ114" s="1260"/>
      <c r="FK114" s="1255"/>
      <c r="FL114" s="1255"/>
    </row>
    <row r="115" spans="1:168" s="1255" customFormat="1" ht="17.5">
      <c r="A115" s="1501" t="s">
        <v>387</v>
      </c>
      <c r="B115" s="1502"/>
      <c r="C115" s="1502"/>
      <c r="D115" s="1427" t="s">
        <v>1970</v>
      </c>
      <c r="L115" s="1272"/>
    </row>
    <row r="116" spans="1:168" s="1255" customFormat="1" ht="22.5">
      <c r="A116" s="1255" t="s">
        <v>740</v>
      </c>
      <c r="D116" s="1399" t="s">
        <v>344</v>
      </c>
      <c r="F116" s="1964" t="s">
        <v>376</v>
      </c>
      <c r="G116" s="1964"/>
      <c r="H116" s="1964"/>
      <c r="I116" s="1964"/>
      <c r="J116" s="1964"/>
      <c r="BA116" s="2287"/>
      <c r="BU116" s="1301"/>
      <c r="BW116" s="1301"/>
      <c r="BX116" s="1301"/>
      <c r="BY116" s="1301"/>
      <c r="BZ116" s="1301"/>
      <c r="CA116" s="1301"/>
      <c r="CB116" s="1301"/>
      <c r="CC116" s="1301"/>
      <c r="CD116" s="1301"/>
      <c r="CQ116" s="2287"/>
      <c r="CX116" s="1301"/>
      <c r="DE116" s="1301"/>
      <c r="DF116" s="1301"/>
      <c r="DG116" s="1301"/>
      <c r="DH116" s="1301"/>
      <c r="DI116" s="1301"/>
      <c r="DJ116" s="1301"/>
      <c r="DK116" s="1301"/>
      <c r="DL116" s="1301"/>
      <c r="DM116" s="1301"/>
    </row>
    <row r="117" spans="1:168" s="1255" customFormat="1" ht="18.75" customHeight="1">
      <c r="A117" s="2618" t="s">
        <v>734</v>
      </c>
      <c r="B117" s="2588"/>
      <c r="C117" s="2589"/>
      <c r="D117" s="1965" t="s">
        <v>1078</v>
      </c>
      <c r="E117" s="1943"/>
      <c r="F117" s="1943" t="s">
        <v>1971</v>
      </c>
      <c r="G117" s="1513"/>
      <c r="H117" s="2154"/>
      <c r="I117" s="1513"/>
      <c r="J117" s="1513"/>
      <c r="K117" s="2020" t="s">
        <v>741</v>
      </c>
      <c r="L117" s="1513"/>
      <c r="M117" s="1513"/>
      <c r="N117" s="1513"/>
      <c r="O117" s="1513"/>
      <c r="P117" s="1513"/>
      <c r="Q117" s="1513"/>
      <c r="R117" s="1513"/>
      <c r="S117" s="1513"/>
      <c r="T117" s="2611" t="s">
        <v>694</v>
      </c>
      <c r="U117" s="2787"/>
      <c r="V117" s="2618" t="s">
        <v>734</v>
      </c>
      <c r="W117" s="2588"/>
      <c r="X117" s="2589"/>
      <c r="Y117" s="2000" t="s">
        <v>1079</v>
      </c>
      <c r="Z117" s="1513"/>
      <c r="AA117" s="1513"/>
      <c r="AB117" s="1513"/>
      <c r="AC117" s="1513"/>
      <c r="AD117" s="1513"/>
      <c r="AE117" s="1513"/>
      <c r="AF117" s="2020" t="s">
        <v>741</v>
      </c>
      <c r="AG117" s="1345"/>
      <c r="AH117" s="1345"/>
      <c r="AI117" s="1345"/>
      <c r="AJ117" s="1345"/>
      <c r="AK117" s="1345"/>
      <c r="AL117" s="1345"/>
      <c r="AM117" s="1345"/>
      <c r="AN117" s="1401"/>
      <c r="AO117" s="2611" t="s">
        <v>694</v>
      </c>
      <c r="AP117" s="2787"/>
      <c r="AQ117" s="2618" t="s">
        <v>734</v>
      </c>
      <c r="AR117" s="2588"/>
      <c r="AS117" s="2589"/>
      <c r="AT117" s="2000" t="s">
        <v>1080</v>
      </c>
      <c r="AU117" s="1941"/>
      <c r="AV117" s="1941" t="s">
        <v>1972</v>
      </c>
      <c r="AW117" s="1513"/>
      <c r="AX117" s="1513"/>
      <c r="AY117" s="1513"/>
      <c r="AZ117" s="1513"/>
      <c r="BA117" s="2257" t="s">
        <v>741</v>
      </c>
      <c r="BB117" s="1957"/>
      <c r="BC117" s="2255"/>
      <c r="BD117" s="1345"/>
      <c r="BE117" s="1513" t="s">
        <v>714</v>
      </c>
      <c r="BF117" s="1513" t="s">
        <v>714</v>
      </c>
      <c r="BG117" s="2255"/>
      <c r="BH117" s="1401"/>
      <c r="BI117" s="2101" t="s">
        <v>1081</v>
      </c>
      <c r="BJ117" s="2611" t="s">
        <v>694</v>
      </c>
      <c r="BK117" s="2787"/>
      <c r="BL117" s="2618" t="s">
        <v>734</v>
      </c>
      <c r="BM117" s="2588"/>
      <c r="BN117" s="2589"/>
      <c r="BO117" s="2000" t="s">
        <v>1082</v>
      </c>
      <c r="BP117" s="1513"/>
      <c r="BQ117" s="1941" t="s">
        <v>1973</v>
      </c>
      <c r="BR117" s="1513"/>
      <c r="BS117" s="1513" t="s">
        <v>826</v>
      </c>
      <c r="BT117" s="1513"/>
      <c r="BU117" s="1345"/>
      <c r="BV117" s="2020" t="s">
        <v>741</v>
      </c>
      <c r="BW117" s="1513" t="s">
        <v>714</v>
      </c>
      <c r="BX117" s="2288"/>
      <c r="BY117" s="1513" t="s">
        <v>714</v>
      </c>
      <c r="BZ117" s="2288"/>
      <c r="CA117" s="1345"/>
      <c r="CB117" s="2026"/>
      <c r="CC117" s="1513" t="s">
        <v>826</v>
      </c>
      <c r="CD117" s="1999"/>
      <c r="CE117" s="2611" t="s">
        <v>694</v>
      </c>
      <c r="CF117" s="2787"/>
      <c r="CG117" s="2618" t="s">
        <v>734</v>
      </c>
      <c r="CH117" s="2588"/>
      <c r="CI117" s="2589"/>
      <c r="CJ117" s="2101" t="s">
        <v>1083</v>
      </c>
      <c r="CK117" s="1345"/>
      <c r="CL117" s="2255" t="s">
        <v>1974</v>
      </c>
      <c r="CM117" s="1345"/>
      <c r="CN117" s="1345"/>
      <c r="CO117" s="1345"/>
      <c r="CP117" s="1345"/>
      <c r="CQ117" s="2020" t="s">
        <v>741</v>
      </c>
      <c r="CR117" s="1345"/>
      <c r="CS117" s="1345"/>
      <c r="CT117" s="1345"/>
      <c r="CU117" s="1345"/>
      <c r="CV117" s="1345"/>
      <c r="CW117" s="1345"/>
      <c r="CX117" s="1345"/>
      <c r="CY117" s="1516"/>
      <c r="CZ117" s="2611" t="s">
        <v>694</v>
      </c>
      <c r="DA117" s="2787"/>
      <c r="DB117" s="2618" t="s">
        <v>734</v>
      </c>
      <c r="DC117" s="2588"/>
      <c r="DD117" s="2589"/>
      <c r="DE117" s="2286" t="s">
        <v>1084</v>
      </c>
      <c r="DF117" s="2289"/>
      <c r="DG117" s="2289"/>
      <c r="DH117" s="2000" t="s">
        <v>1085</v>
      </c>
      <c r="DI117" s="1941"/>
      <c r="DJ117" s="1941" t="s">
        <v>1964</v>
      </c>
      <c r="DK117" s="1345"/>
      <c r="DL117" s="2020" t="s">
        <v>741</v>
      </c>
      <c r="DM117" s="1513" t="s">
        <v>826</v>
      </c>
      <c r="DN117" s="1513"/>
      <c r="DO117" s="1513" t="s">
        <v>714</v>
      </c>
      <c r="DP117" s="1513" t="s">
        <v>714</v>
      </c>
      <c r="DQ117" s="1513"/>
      <c r="DR117" s="1513"/>
      <c r="DS117" s="1513"/>
      <c r="DT117" s="1514" t="s">
        <v>714</v>
      </c>
      <c r="DU117" s="2611" t="s">
        <v>694</v>
      </c>
      <c r="DV117" s="2787"/>
      <c r="DW117" s="2618" t="s">
        <v>734</v>
      </c>
      <c r="DX117" s="2588"/>
      <c r="DY117" s="2589"/>
      <c r="DZ117" s="2290" t="s">
        <v>1086</v>
      </c>
      <c r="EA117" s="2281"/>
      <c r="EB117" s="2000" t="s">
        <v>1087</v>
      </c>
      <c r="EC117" s="2291"/>
      <c r="ED117" s="1941" t="s">
        <v>1975</v>
      </c>
      <c r="EE117" s="2291"/>
      <c r="EF117" s="2291"/>
      <c r="EG117" s="2020" t="s">
        <v>741</v>
      </c>
      <c r="EH117" s="2291"/>
      <c r="EI117" s="2291"/>
      <c r="EJ117" s="2291"/>
      <c r="EK117" s="2291"/>
      <c r="EL117" s="2291"/>
      <c r="EM117" s="2291"/>
      <c r="EN117" s="2291"/>
      <c r="EO117" s="2292"/>
      <c r="EP117" s="2611" t="s">
        <v>694</v>
      </c>
      <c r="EQ117" s="2787"/>
      <c r="ER117" s="2618" t="s">
        <v>734</v>
      </c>
      <c r="ES117" s="2588"/>
      <c r="ET117" s="2589"/>
      <c r="EU117" s="2000" t="s">
        <v>1088</v>
      </c>
      <c r="EV117" s="1345"/>
      <c r="EW117" s="1941" t="s">
        <v>1976</v>
      </c>
      <c r="EX117" s="1345"/>
      <c r="EY117" s="1513"/>
      <c r="EZ117" s="1345"/>
      <c r="FA117" s="1513"/>
      <c r="FB117" s="2020" t="s">
        <v>741</v>
      </c>
      <c r="FC117" s="1513"/>
      <c r="FD117" s="1513" t="s">
        <v>714</v>
      </c>
      <c r="FE117" s="1514"/>
      <c r="FF117" s="1970" t="s">
        <v>1977</v>
      </c>
      <c r="FG117" s="1513"/>
      <c r="FH117" s="1513" t="s">
        <v>1412</v>
      </c>
      <c r="FI117" s="1513"/>
      <c r="FJ117" s="1514"/>
      <c r="FK117" s="2611" t="s">
        <v>694</v>
      </c>
      <c r="FL117" s="2787"/>
    </row>
    <row r="118" spans="1:168" s="1255" customFormat="1" ht="17.25" customHeight="1">
      <c r="A118" s="2700"/>
      <c r="B118" s="2700"/>
      <c r="C118" s="2701"/>
      <c r="D118" s="1475" t="s">
        <v>219</v>
      </c>
      <c r="E118" s="1475" t="s">
        <v>345</v>
      </c>
      <c r="F118" s="1475" t="s">
        <v>736</v>
      </c>
      <c r="G118" s="1475" t="s">
        <v>293</v>
      </c>
      <c r="H118" s="1475" t="s">
        <v>294</v>
      </c>
      <c r="I118" s="1475" t="s">
        <v>295</v>
      </c>
      <c r="J118" s="1475" t="s">
        <v>346</v>
      </c>
      <c r="K118" s="1975" t="s">
        <v>369</v>
      </c>
      <c r="L118" s="1475" t="s">
        <v>298</v>
      </c>
      <c r="M118" s="1475" t="s">
        <v>299</v>
      </c>
      <c r="N118" s="1975" t="s">
        <v>370</v>
      </c>
      <c r="O118" s="1975" t="s">
        <v>1196</v>
      </c>
      <c r="P118" s="1475" t="s">
        <v>1197</v>
      </c>
      <c r="Q118" s="1475" t="s">
        <v>349</v>
      </c>
      <c r="R118" s="1475" t="s">
        <v>350</v>
      </c>
      <c r="S118" s="1975" t="s">
        <v>323</v>
      </c>
      <c r="T118" s="2788"/>
      <c r="U118" s="2789"/>
      <c r="V118" s="2700"/>
      <c r="W118" s="2700"/>
      <c r="X118" s="2701"/>
      <c r="Y118" s="1475" t="s">
        <v>350</v>
      </c>
      <c r="Z118" s="1975" t="s">
        <v>323</v>
      </c>
      <c r="AA118" s="1475" t="s">
        <v>10</v>
      </c>
      <c r="AB118" s="1475" t="s">
        <v>11</v>
      </c>
      <c r="AC118" s="1475" t="s">
        <v>1410</v>
      </c>
      <c r="AD118" s="1475" t="s">
        <v>371</v>
      </c>
      <c r="AE118" s="1475" t="s">
        <v>12</v>
      </c>
      <c r="AF118" s="1475" t="s">
        <v>13</v>
      </c>
      <c r="AG118" s="1475" t="s">
        <v>14</v>
      </c>
      <c r="AH118" s="1475" t="s">
        <v>15</v>
      </c>
      <c r="AI118" s="1475" t="s">
        <v>303</v>
      </c>
      <c r="AJ118" s="1475" t="s">
        <v>351</v>
      </c>
      <c r="AK118" s="1475" t="s">
        <v>351</v>
      </c>
      <c r="AL118" s="1475" t="s">
        <v>17</v>
      </c>
      <c r="AM118" s="1475" t="s">
        <v>18</v>
      </c>
      <c r="AN118" s="1475" t="s">
        <v>19</v>
      </c>
      <c r="AO118" s="2788"/>
      <c r="AP118" s="2789"/>
      <c r="AQ118" s="2700"/>
      <c r="AR118" s="2700"/>
      <c r="AS118" s="2701"/>
      <c r="AT118" s="1975" t="s">
        <v>369</v>
      </c>
      <c r="AU118" s="1475" t="s">
        <v>299</v>
      </c>
      <c r="AV118" s="1475" t="s">
        <v>1197</v>
      </c>
      <c r="AW118" s="1475" t="s">
        <v>349</v>
      </c>
      <c r="AX118" s="1475" t="s">
        <v>350</v>
      </c>
      <c r="AY118" s="1475" t="s">
        <v>10</v>
      </c>
      <c r="AZ118" s="1475" t="s">
        <v>11</v>
      </c>
      <c r="BA118" s="1475" t="s">
        <v>371</v>
      </c>
      <c r="BB118" s="1475" t="s">
        <v>12</v>
      </c>
      <c r="BC118" s="1475" t="s">
        <v>13</v>
      </c>
      <c r="BD118" s="1475" t="s">
        <v>303</v>
      </c>
      <c r="BE118" s="1475" t="s">
        <v>351</v>
      </c>
      <c r="BF118" s="1475" t="s">
        <v>351</v>
      </c>
      <c r="BG118" s="1475" t="s">
        <v>5</v>
      </c>
      <c r="BH118" s="1475" t="s">
        <v>7</v>
      </c>
      <c r="BI118" s="1475" t="s">
        <v>219</v>
      </c>
      <c r="BJ118" s="2788"/>
      <c r="BK118" s="2789"/>
      <c r="BL118" s="2700"/>
      <c r="BM118" s="2700"/>
      <c r="BN118" s="2701"/>
      <c r="BO118" s="1975" t="s">
        <v>1196</v>
      </c>
      <c r="BP118" s="1475" t="s">
        <v>349</v>
      </c>
      <c r="BQ118" s="1475" t="s">
        <v>350</v>
      </c>
      <c r="BR118" s="1475" t="s">
        <v>10</v>
      </c>
      <c r="BS118" s="1475" t="s">
        <v>11</v>
      </c>
      <c r="BT118" s="1475" t="s">
        <v>1410</v>
      </c>
      <c r="BU118" s="1475" t="s">
        <v>371</v>
      </c>
      <c r="BV118" s="1475" t="s">
        <v>12</v>
      </c>
      <c r="BW118" s="1475" t="s">
        <v>13</v>
      </c>
      <c r="BX118" s="1475" t="s">
        <v>14</v>
      </c>
      <c r="BY118" s="1475" t="s">
        <v>303</v>
      </c>
      <c r="BZ118" s="1475" t="s">
        <v>351</v>
      </c>
      <c r="CA118" s="1475" t="s">
        <v>351</v>
      </c>
      <c r="CB118" s="1475" t="s">
        <v>17</v>
      </c>
      <c r="CC118" s="2264" t="s">
        <v>87</v>
      </c>
      <c r="CD118" s="1475" t="s">
        <v>5</v>
      </c>
      <c r="CE118" s="2788"/>
      <c r="CF118" s="2789"/>
      <c r="CG118" s="2700"/>
      <c r="CH118" s="2700"/>
      <c r="CI118" s="2701"/>
      <c r="CJ118" s="1475" t="s">
        <v>293</v>
      </c>
      <c r="CK118" s="1475" t="s">
        <v>294</v>
      </c>
      <c r="CL118" s="1475" t="s">
        <v>295</v>
      </c>
      <c r="CM118" s="1475" t="s">
        <v>346</v>
      </c>
      <c r="CN118" s="1975" t="s">
        <v>369</v>
      </c>
      <c r="CO118" s="1475" t="s">
        <v>299</v>
      </c>
      <c r="CP118" s="1475" t="s">
        <v>1197</v>
      </c>
      <c r="CQ118" s="1475" t="s">
        <v>349</v>
      </c>
      <c r="CR118" s="1475" t="s">
        <v>350</v>
      </c>
      <c r="CS118" s="1975" t="s">
        <v>323</v>
      </c>
      <c r="CT118" s="1475" t="s">
        <v>10</v>
      </c>
      <c r="CU118" s="1475" t="s">
        <v>11</v>
      </c>
      <c r="CV118" s="1475" t="s">
        <v>371</v>
      </c>
      <c r="CW118" s="1475" t="s">
        <v>12</v>
      </c>
      <c r="CX118" s="1475" t="s">
        <v>13</v>
      </c>
      <c r="CY118" s="1475" t="s">
        <v>303</v>
      </c>
      <c r="CZ118" s="2788"/>
      <c r="DA118" s="2789"/>
      <c r="DB118" s="2700"/>
      <c r="DC118" s="2700"/>
      <c r="DD118" s="2701"/>
      <c r="DE118" s="1475" t="s">
        <v>785</v>
      </c>
      <c r="DF118" s="1475" t="s">
        <v>5</v>
      </c>
      <c r="DG118" s="1475" t="s">
        <v>7</v>
      </c>
      <c r="DH118" s="1475" t="s">
        <v>219</v>
      </c>
      <c r="DI118" s="1475" t="s">
        <v>345</v>
      </c>
      <c r="DJ118" s="1475" t="s">
        <v>736</v>
      </c>
      <c r="DK118" s="1475" t="s">
        <v>293</v>
      </c>
      <c r="DL118" s="1475" t="s">
        <v>294</v>
      </c>
      <c r="DM118" s="1475" t="s">
        <v>295</v>
      </c>
      <c r="DN118" s="1475" t="s">
        <v>346</v>
      </c>
      <c r="DO118" s="1975" t="s">
        <v>369</v>
      </c>
      <c r="DP118" s="1475" t="s">
        <v>299</v>
      </c>
      <c r="DQ118" s="1475" t="s">
        <v>1197</v>
      </c>
      <c r="DR118" s="1475" t="s">
        <v>349</v>
      </c>
      <c r="DS118" s="1475" t="s">
        <v>350</v>
      </c>
      <c r="DT118" s="1475" t="s">
        <v>10</v>
      </c>
      <c r="DU118" s="2788"/>
      <c r="DV118" s="2789"/>
      <c r="DW118" s="2700"/>
      <c r="DX118" s="2700"/>
      <c r="DY118" s="2701"/>
      <c r="DZ118" s="1475" t="s">
        <v>5</v>
      </c>
      <c r="EA118" s="1475" t="s">
        <v>7</v>
      </c>
      <c r="EB118" s="1475" t="s">
        <v>219</v>
      </c>
      <c r="EC118" s="1475" t="s">
        <v>345</v>
      </c>
      <c r="ED118" s="1475" t="s">
        <v>736</v>
      </c>
      <c r="EE118" s="1475" t="s">
        <v>293</v>
      </c>
      <c r="EF118" s="1475" t="s">
        <v>294</v>
      </c>
      <c r="EG118" s="1475" t="s">
        <v>295</v>
      </c>
      <c r="EH118" s="1475" t="s">
        <v>346</v>
      </c>
      <c r="EI118" s="1975" t="s">
        <v>369</v>
      </c>
      <c r="EJ118" s="1475" t="s">
        <v>299</v>
      </c>
      <c r="EK118" s="1975" t="s">
        <v>370</v>
      </c>
      <c r="EL118" s="1475" t="s">
        <v>1197</v>
      </c>
      <c r="EM118" s="1475" t="s">
        <v>349</v>
      </c>
      <c r="EN118" s="1475" t="s">
        <v>350</v>
      </c>
      <c r="EO118" s="1475" t="s">
        <v>10</v>
      </c>
      <c r="EP118" s="2788"/>
      <c r="EQ118" s="2789"/>
      <c r="ER118" s="2700"/>
      <c r="ES118" s="2700"/>
      <c r="ET118" s="2701"/>
      <c r="EU118" s="1475" t="s">
        <v>14</v>
      </c>
      <c r="EV118" s="1475" t="s">
        <v>15</v>
      </c>
      <c r="EW118" s="1475" t="s">
        <v>303</v>
      </c>
      <c r="EX118" s="1475" t="s">
        <v>351</v>
      </c>
      <c r="EY118" s="1475" t="s">
        <v>351</v>
      </c>
      <c r="EZ118" s="1475" t="s">
        <v>17</v>
      </c>
      <c r="FA118" s="1475" t="s">
        <v>18</v>
      </c>
      <c r="FB118" s="1475" t="s">
        <v>87</v>
      </c>
      <c r="FC118" s="1475" t="s">
        <v>785</v>
      </c>
      <c r="FD118" s="1475" t="s">
        <v>5</v>
      </c>
      <c r="FE118" s="1475" t="s">
        <v>7</v>
      </c>
      <c r="FF118" s="1475" t="s">
        <v>219</v>
      </c>
      <c r="FG118" s="1475" t="s">
        <v>345</v>
      </c>
      <c r="FH118" s="1475" t="s">
        <v>293</v>
      </c>
      <c r="FI118" s="1475" t="s">
        <v>294</v>
      </c>
      <c r="FJ118" s="1475" t="s">
        <v>295</v>
      </c>
      <c r="FK118" s="2788"/>
      <c r="FL118" s="2789"/>
    </row>
    <row r="119" spans="1:168" s="1255" customFormat="1" ht="16.5" customHeight="1">
      <c r="A119" s="2700"/>
      <c r="B119" s="2700"/>
      <c r="C119" s="2701"/>
      <c r="D119" s="1479" t="s">
        <v>9</v>
      </c>
      <c r="E119" s="1479" t="s">
        <v>9</v>
      </c>
      <c r="F119" s="1479"/>
      <c r="G119" s="1479"/>
      <c r="H119" s="1479"/>
      <c r="I119" s="1479"/>
      <c r="J119" s="1479"/>
      <c r="K119" s="1479"/>
      <c r="L119" s="1479" t="s">
        <v>1183</v>
      </c>
      <c r="M119" s="1479" t="s">
        <v>1183</v>
      </c>
      <c r="N119" s="1479" t="s">
        <v>372</v>
      </c>
      <c r="O119" s="1479"/>
      <c r="P119" s="1479"/>
      <c r="Q119" s="1479" t="s">
        <v>354</v>
      </c>
      <c r="R119" s="1479" t="s">
        <v>355</v>
      </c>
      <c r="S119" s="1479" t="s">
        <v>388</v>
      </c>
      <c r="T119" s="2788"/>
      <c r="U119" s="2789"/>
      <c r="V119" s="2700"/>
      <c r="W119" s="2700"/>
      <c r="X119" s="2701"/>
      <c r="Y119" s="1479" t="s">
        <v>355</v>
      </c>
      <c r="Z119" s="1479" t="s">
        <v>388</v>
      </c>
      <c r="AA119" s="1479"/>
      <c r="AB119" s="1976" t="s">
        <v>711</v>
      </c>
      <c r="AC119" s="1479"/>
      <c r="AD119" s="1479" t="s">
        <v>1470</v>
      </c>
      <c r="AE119" s="1479"/>
      <c r="AF119" s="1479"/>
      <c r="AG119" s="1479"/>
      <c r="AH119" s="1479"/>
      <c r="AI119" s="1479"/>
      <c r="AJ119" s="1479" t="s">
        <v>1467</v>
      </c>
      <c r="AK119" s="1479" t="s">
        <v>1468</v>
      </c>
      <c r="AL119" s="1479"/>
      <c r="AM119" s="1354"/>
      <c r="AN119" s="1479"/>
      <c r="AO119" s="2788"/>
      <c r="AP119" s="2789"/>
      <c r="AQ119" s="2700"/>
      <c r="AR119" s="2700"/>
      <c r="AS119" s="2701"/>
      <c r="AT119" s="1479"/>
      <c r="AU119" s="1479" t="s">
        <v>1183</v>
      </c>
      <c r="AV119" s="1479"/>
      <c r="AW119" s="1479" t="s">
        <v>354</v>
      </c>
      <c r="AX119" s="1479" t="s">
        <v>355</v>
      </c>
      <c r="AY119" s="1479"/>
      <c r="AZ119" s="1976" t="s">
        <v>711</v>
      </c>
      <c r="BA119" s="1479" t="s">
        <v>1470</v>
      </c>
      <c r="BB119" s="1479"/>
      <c r="BC119" s="1479"/>
      <c r="BD119" s="1479"/>
      <c r="BE119" s="1479" t="s">
        <v>1467</v>
      </c>
      <c r="BF119" s="1479" t="s">
        <v>1468</v>
      </c>
      <c r="BG119" s="1479"/>
      <c r="BH119" s="1479"/>
      <c r="BI119" s="1479" t="s">
        <v>9</v>
      </c>
      <c r="BJ119" s="2788"/>
      <c r="BK119" s="2789"/>
      <c r="BL119" s="2700"/>
      <c r="BM119" s="2700"/>
      <c r="BN119" s="2701"/>
      <c r="BO119" s="1479"/>
      <c r="BP119" s="1479" t="s">
        <v>354</v>
      </c>
      <c r="BQ119" s="1479" t="s">
        <v>355</v>
      </c>
      <c r="BR119" s="1479"/>
      <c r="BS119" s="1976" t="s">
        <v>711</v>
      </c>
      <c r="BT119" s="1479"/>
      <c r="BU119" s="1479" t="s">
        <v>1470</v>
      </c>
      <c r="BV119" s="1479"/>
      <c r="BW119" s="1479"/>
      <c r="BX119" s="1479"/>
      <c r="BY119" s="1479"/>
      <c r="BZ119" s="1479" t="s">
        <v>1467</v>
      </c>
      <c r="CA119" s="1479" t="s">
        <v>1468</v>
      </c>
      <c r="CB119" s="1479"/>
      <c r="CC119" s="1354"/>
      <c r="CD119" s="1479"/>
      <c r="CE119" s="2788"/>
      <c r="CF119" s="2789"/>
      <c r="CG119" s="2700"/>
      <c r="CH119" s="2700"/>
      <c r="CI119" s="2701"/>
      <c r="CJ119" s="1479"/>
      <c r="CK119" s="1479"/>
      <c r="CL119" s="1479"/>
      <c r="CM119" s="1479"/>
      <c r="CN119" s="1479"/>
      <c r="CO119" s="1479" t="s">
        <v>1183</v>
      </c>
      <c r="CP119" s="1479"/>
      <c r="CQ119" s="1479" t="s">
        <v>354</v>
      </c>
      <c r="CR119" s="1479" t="s">
        <v>355</v>
      </c>
      <c r="CS119" s="1479" t="s">
        <v>388</v>
      </c>
      <c r="CT119" s="1479"/>
      <c r="CU119" s="1976" t="s">
        <v>711</v>
      </c>
      <c r="CV119" s="1479" t="s">
        <v>1470</v>
      </c>
      <c r="CW119" s="1479"/>
      <c r="CX119" s="1479"/>
      <c r="CY119" s="1479"/>
      <c r="CZ119" s="2788"/>
      <c r="DA119" s="2789"/>
      <c r="DB119" s="2700"/>
      <c r="DC119" s="2700"/>
      <c r="DD119" s="2701"/>
      <c r="DE119" s="1354"/>
      <c r="DF119" s="1479"/>
      <c r="DG119" s="1479"/>
      <c r="DH119" s="1479" t="s">
        <v>9</v>
      </c>
      <c r="DI119" s="1479" t="s">
        <v>9</v>
      </c>
      <c r="DJ119" s="1479"/>
      <c r="DK119" s="1479"/>
      <c r="DL119" s="1479"/>
      <c r="DM119" s="1479"/>
      <c r="DN119" s="1479"/>
      <c r="DO119" s="1479"/>
      <c r="DP119" s="1479" t="s">
        <v>1183</v>
      </c>
      <c r="DQ119" s="1479"/>
      <c r="DR119" s="1479" t="s">
        <v>354</v>
      </c>
      <c r="DS119" s="1479" t="s">
        <v>355</v>
      </c>
      <c r="DT119" s="1479"/>
      <c r="DU119" s="2788"/>
      <c r="DV119" s="2789"/>
      <c r="DW119" s="2700"/>
      <c r="DX119" s="2700"/>
      <c r="DY119" s="2701"/>
      <c r="DZ119" s="1479"/>
      <c r="EA119" s="1479"/>
      <c r="EB119" s="1479" t="s">
        <v>9</v>
      </c>
      <c r="EC119" s="1479" t="s">
        <v>9</v>
      </c>
      <c r="ED119" s="1479"/>
      <c r="EE119" s="1479"/>
      <c r="EF119" s="1479"/>
      <c r="EG119" s="1479"/>
      <c r="EH119" s="1479"/>
      <c r="EI119" s="1479"/>
      <c r="EJ119" s="1479" t="s">
        <v>1183</v>
      </c>
      <c r="EK119" s="1479" t="s">
        <v>372</v>
      </c>
      <c r="EL119" s="1479"/>
      <c r="EM119" s="1479" t="s">
        <v>354</v>
      </c>
      <c r="EN119" s="1479" t="s">
        <v>355</v>
      </c>
      <c r="EO119" s="1479"/>
      <c r="EP119" s="2788"/>
      <c r="EQ119" s="2789"/>
      <c r="ER119" s="2700"/>
      <c r="ES119" s="2700"/>
      <c r="ET119" s="2701"/>
      <c r="EU119" s="1479"/>
      <c r="EV119" s="1479"/>
      <c r="EW119" s="1479"/>
      <c r="EX119" s="1479" t="s">
        <v>1467</v>
      </c>
      <c r="EY119" s="1479" t="s">
        <v>1468</v>
      </c>
      <c r="EZ119" s="1479"/>
      <c r="FA119" s="1354"/>
      <c r="FB119" s="1354"/>
      <c r="FC119" s="1354"/>
      <c r="FD119" s="1479"/>
      <c r="FE119" s="1479"/>
      <c r="FF119" s="1479" t="s">
        <v>9</v>
      </c>
      <c r="FG119" s="1479" t="s">
        <v>9</v>
      </c>
      <c r="FH119" s="1479"/>
      <c r="FI119" s="1479"/>
      <c r="FJ119" s="1479"/>
      <c r="FK119" s="2788"/>
      <c r="FL119" s="2789"/>
    </row>
    <row r="120" spans="1:168" s="1255" customFormat="1" ht="16" customHeight="1">
      <c r="A120" s="2700"/>
      <c r="B120" s="2700"/>
      <c r="C120" s="2701"/>
      <c r="D120" s="1358" t="s">
        <v>1375</v>
      </c>
      <c r="E120" s="1358" t="s">
        <v>1385</v>
      </c>
      <c r="F120" s="1352"/>
      <c r="G120" s="1352"/>
      <c r="H120" s="1352"/>
      <c r="I120" s="1352" t="s">
        <v>358</v>
      </c>
      <c r="J120" s="1358" t="s">
        <v>386</v>
      </c>
      <c r="K120" s="1358" t="s">
        <v>386</v>
      </c>
      <c r="L120" s="1358"/>
      <c r="M120" s="1352" t="s">
        <v>1376</v>
      </c>
      <c r="N120" s="1358"/>
      <c r="O120" s="1352"/>
      <c r="P120" s="1352"/>
      <c r="Q120" s="1352" t="s">
        <v>1199</v>
      </c>
      <c r="R120" s="1977" t="s">
        <v>1377</v>
      </c>
      <c r="S120" s="1358" t="s">
        <v>1464</v>
      </c>
      <c r="T120" s="2788"/>
      <c r="U120" s="2789"/>
      <c r="V120" s="2700"/>
      <c r="W120" s="2700"/>
      <c r="X120" s="2701"/>
      <c r="Y120" s="1977" t="s">
        <v>1377</v>
      </c>
      <c r="Z120" s="1358" t="s">
        <v>1464</v>
      </c>
      <c r="AA120" s="1352"/>
      <c r="AB120" s="1352" t="s">
        <v>1201</v>
      </c>
      <c r="AC120" s="1352"/>
      <c r="AD120" s="1352"/>
      <c r="AE120" s="1358"/>
      <c r="AF120" s="1352" t="s">
        <v>390</v>
      </c>
      <c r="AG120" s="1352" t="s">
        <v>1475</v>
      </c>
      <c r="AH120" s="1358"/>
      <c r="AI120" s="1358" t="s">
        <v>1376</v>
      </c>
      <c r="AJ120" s="1358"/>
      <c r="AK120" s="1358"/>
      <c r="AL120" s="1352"/>
      <c r="AM120" s="1352"/>
      <c r="AN120" s="1352"/>
      <c r="AO120" s="2788"/>
      <c r="AP120" s="2789"/>
      <c r="AQ120" s="2700"/>
      <c r="AR120" s="2700"/>
      <c r="AS120" s="2701"/>
      <c r="AT120" s="1358" t="s">
        <v>386</v>
      </c>
      <c r="AU120" s="1352" t="s">
        <v>1376</v>
      </c>
      <c r="AV120" s="1352"/>
      <c r="AW120" s="1352" t="s">
        <v>1199</v>
      </c>
      <c r="AX120" s="1977" t="s">
        <v>1377</v>
      </c>
      <c r="AY120" s="1352"/>
      <c r="AZ120" s="1352" t="s">
        <v>1201</v>
      </c>
      <c r="BA120" s="1352"/>
      <c r="BB120" s="1358"/>
      <c r="BC120" s="1352" t="s">
        <v>390</v>
      </c>
      <c r="BD120" s="1358" t="s">
        <v>1376</v>
      </c>
      <c r="BE120" s="1358"/>
      <c r="BF120" s="1358"/>
      <c r="BG120" s="1358"/>
      <c r="BH120" s="1352"/>
      <c r="BI120" s="1358" t="s">
        <v>1375</v>
      </c>
      <c r="BJ120" s="2788"/>
      <c r="BK120" s="2789"/>
      <c r="BL120" s="2700"/>
      <c r="BM120" s="2700"/>
      <c r="BN120" s="2701"/>
      <c r="BO120" s="1352"/>
      <c r="BP120" s="1352" t="s">
        <v>1199</v>
      </c>
      <c r="BQ120" s="1977" t="s">
        <v>1377</v>
      </c>
      <c r="BR120" s="1352"/>
      <c r="BS120" s="1352" t="s">
        <v>1201</v>
      </c>
      <c r="BT120" s="1352"/>
      <c r="BU120" s="1352"/>
      <c r="BV120" s="1358"/>
      <c r="BW120" s="1352" t="s">
        <v>390</v>
      </c>
      <c r="BX120" s="1352" t="s">
        <v>1475</v>
      </c>
      <c r="BY120" s="1358" t="s">
        <v>1376</v>
      </c>
      <c r="BZ120" s="1358"/>
      <c r="CA120" s="1358"/>
      <c r="CB120" s="1352"/>
      <c r="CC120" s="1352"/>
      <c r="CD120" s="1358"/>
      <c r="CE120" s="2788"/>
      <c r="CF120" s="2789"/>
      <c r="CG120" s="2700"/>
      <c r="CH120" s="2700"/>
      <c r="CI120" s="2701"/>
      <c r="CJ120" s="1352"/>
      <c r="CK120" s="1352"/>
      <c r="CL120" s="1352" t="s">
        <v>358</v>
      </c>
      <c r="CM120" s="1358" t="s">
        <v>386</v>
      </c>
      <c r="CN120" s="1358" t="s">
        <v>386</v>
      </c>
      <c r="CO120" s="1352" t="s">
        <v>1376</v>
      </c>
      <c r="CP120" s="1352"/>
      <c r="CQ120" s="1352" t="s">
        <v>1199</v>
      </c>
      <c r="CR120" s="1977" t="s">
        <v>1377</v>
      </c>
      <c r="CS120" s="1358" t="s">
        <v>1464</v>
      </c>
      <c r="CT120" s="1352"/>
      <c r="CU120" s="1352" t="s">
        <v>1201</v>
      </c>
      <c r="CV120" s="1352"/>
      <c r="CW120" s="1358"/>
      <c r="CX120" s="1352" t="s">
        <v>390</v>
      </c>
      <c r="CY120" s="1358" t="s">
        <v>1376</v>
      </c>
      <c r="CZ120" s="2788"/>
      <c r="DA120" s="2789"/>
      <c r="DB120" s="2700"/>
      <c r="DC120" s="2700"/>
      <c r="DD120" s="2701"/>
      <c r="DE120" s="2823" t="s">
        <v>1469</v>
      </c>
      <c r="DF120" s="1358"/>
      <c r="DG120" s="1352"/>
      <c r="DH120" s="1358" t="s">
        <v>1375</v>
      </c>
      <c r="DI120" s="1358" t="s">
        <v>1385</v>
      </c>
      <c r="DJ120" s="1352"/>
      <c r="DK120" s="1352"/>
      <c r="DL120" s="1352"/>
      <c r="DM120" s="1352" t="s">
        <v>358</v>
      </c>
      <c r="DN120" s="1358" t="s">
        <v>386</v>
      </c>
      <c r="DO120" s="1358" t="s">
        <v>386</v>
      </c>
      <c r="DP120" s="1352" t="s">
        <v>1376</v>
      </c>
      <c r="DQ120" s="1352"/>
      <c r="DR120" s="1352" t="s">
        <v>1199</v>
      </c>
      <c r="DS120" s="1951" t="s">
        <v>1978</v>
      </c>
      <c r="DT120" s="1352"/>
      <c r="DU120" s="2788"/>
      <c r="DV120" s="2789"/>
      <c r="DW120" s="2700"/>
      <c r="DX120" s="2700"/>
      <c r="DY120" s="2701"/>
      <c r="DZ120" s="1358"/>
      <c r="EA120" s="1352"/>
      <c r="EB120" s="1358" t="s">
        <v>1375</v>
      </c>
      <c r="EC120" s="1358" t="s">
        <v>1385</v>
      </c>
      <c r="ED120" s="1352"/>
      <c r="EE120" s="1352"/>
      <c r="EF120" s="1358"/>
      <c r="EG120" s="1352" t="s">
        <v>358</v>
      </c>
      <c r="EH120" s="1358" t="s">
        <v>386</v>
      </c>
      <c r="EI120" s="1358" t="s">
        <v>386</v>
      </c>
      <c r="EJ120" s="1352" t="s">
        <v>1376</v>
      </c>
      <c r="EK120" s="1358"/>
      <c r="EL120" s="1352"/>
      <c r="EM120" s="1352" t="s">
        <v>1199</v>
      </c>
      <c r="EN120" s="1977" t="s">
        <v>1979</v>
      </c>
      <c r="EO120" s="1352"/>
      <c r="EP120" s="2788"/>
      <c r="EQ120" s="2789"/>
      <c r="ER120" s="2700"/>
      <c r="ES120" s="2700"/>
      <c r="ET120" s="2701"/>
      <c r="EU120" s="1352" t="s">
        <v>1475</v>
      </c>
      <c r="EV120" s="1358"/>
      <c r="EW120" s="1358" t="s">
        <v>1376</v>
      </c>
      <c r="EX120" s="1358"/>
      <c r="EY120" s="1358"/>
      <c r="EZ120" s="1352"/>
      <c r="FA120" s="1352"/>
      <c r="FB120" s="1352"/>
      <c r="FC120" s="2823" t="s">
        <v>1469</v>
      </c>
      <c r="FD120" s="1358"/>
      <c r="FE120" s="1352"/>
      <c r="FF120" s="1358" t="s">
        <v>1375</v>
      </c>
      <c r="FG120" s="1358" t="s">
        <v>1385</v>
      </c>
      <c r="FH120" s="1352"/>
      <c r="FI120" s="1352"/>
      <c r="FJ120" s="1352" t="s">
        <v>358</v>
      </c>
      <c r="FK120" s="2788"/>
      <c r="FL120" s="2789"/>
    </row>
    <row r="121" spans="1:168" s="1255" customFormat="1" ht="16" customHeight="1">
      <c r="A121" s="2700"/>
      <c r="B121" s="2700"/>
      <c r="C121" s="2701"/>
      <c r="D121" s="2822" t="s">
        <v>1378</v>
      </c>
      <c r="E121" s="2822" t="s">
        <v>1378</v>
      </c>
      <c r="F121" s="1352" t="s">
        <v>717</v>
      </c>
      <c r="G121" s="1352" t="s">
        <v>716</v>
      </c>
      <c r="H121" s="1352" t="s">
        <v>1174</v>
      </c>
      <c r="I121" s="1358" t="s">
        <v>1379</v>
      </c>
      <c r="J121" s="1358" t="s">
        <v>1380</v>
      </c>
      <c r="K121" s="1358" t="s">
        <v>1382</v>
      </c>
      <c r="L121" s="1358" t="s">
        <v>1178</v>
      </c>
      <c r="M121" s="1352" t="s">
        <v>1330</v>
      </c>
      <c r="N121" s="1358" t="s">
        <v>1232</v>
      </c>
      <c r="O121" s="1352" t="s">
        <v>724</v>
      </c>
      <c r="P121" s="1352" t="s">
        <v>1198</v>
      </c>
      <c r="Q121" s="1352" t="s">
        <v>1208</v>
      </c>
      <c r="R121" s="2822" t="s">
        <v>1378</v>
      </c>
      <c r="S121" s="1352" t="s">
        <v>1477</v>
      </c>
      <c r="T121" s="2788"/>
      <c r="U121" s="2789"/>
      <c r="V121" s="2700"/>
      <c r="W121" s="2700"/>
      <c r="X121" s="2701"/>
      <c r="Y121" s="2822" t="s">
        <v>1378</v>
      </c>
      <c r="Z121" s="1352" t="s">
        <v>1477</v>
      </c>
      <c r="AA121" s="1352" t="s">
        <v>1387</v>
      </c>
      <c r="AB121" s="2857" t="s">
        <v>1381</v>
      </c>
      <c r="AC121" s="1352" t="s">
        <v>1202</v>
      </c>
      <c r="AD121" s="1352" t="s">
        <v>143</v>
      </c>
      <c r="AE121" s="1358" t="s">
        <v>389</v>
      </c>
      <c r="AF121" s="1352" t="s">
        <v>1416</v>
      </c>
      <c r="AG121" s="1352" t="s">
        <v>1415</v>
      </c>
      <c r="AH121" s="1358" t="s">
        <v>1239</v>
      </c>
      <c r="AI121" s="1358" t="s">
        <v>1331</v>
      </c>
      <c r="AJ121" s="1358" t="s">
        <v>1241</v>
      </c>
      <c r="AK121" s="1358" t="s">
        <v>1203</v>
      </c>
      <c r="AL121" s="1352" t="s">
        <v>1329</v>
      </c>
      <c r="AM121" s="1352" t="s">
        <v>1216</v>
      </c>
      <c r="AN121" s="1352" t="s">
        <v>1204</v>
      </c>
      <c r="AO121" s="2788"/>
      <c r="AP121" s="2789"/>
      <c r="AQ121" s="2700"/>
      <c r="AR121" s="2700"/>
      <c r="AS121" s="2701"/>
      <c r="AT121" s="1358" t="s">
        <v>1382</v>
      </c>
      <c r="AU121" s="1352" t="s">
        <v>1330</v>
      </c>
      <c r="AV121" s="1352" t="s">
        <v>1198</v>
      </c>
      <c r="AW121" s="1352" t="s">
        <v>1208</v>
      </c>
      <c r="AX121" s="2822" t="s">
        <v>1378</v>
      </c>
      <c r="AY121" s="1352" t="s">
        <v>1387</v>
      </c>
      <c r="AZ121" s="2857" t="s">
        <v>1381</v>
      </c>
      <c r="BA121" s="1352" t="s">
        <v>143</v>
      </c>
      <c r="BB121" s="1358" t="s">
        <v>389</v>
      </c>
      <c r="BC121" s="1352" t="s">
        <v>1416</v>
      </c>
      <c r="BD121" s="1358" t="s">
        <v>1331</v>
      </c>
      <c r="BE121" s="1358" t="s">
        <v>1241</v>
      </c>
      <c r="BF121" s="1358" t="s">
        <v>1203</v>
      </c>
      <c r="BG121" s="1358" t="s">
        <v>1383</v>
      </c>
      <c r="BH121" s="1352" t="s">
        <v>1207</v>
      </c>
      <c r="BI121" s="2822" t="s">
        <v>1378</v>
      </c>
      <c r="BJ121" s="2788"/>
      <c r="BK121" s="2789"/>
      <c r="BL121" s="2700"/>
      <c r="BM121" s="2700"/>
      <c r="BN121" s="2701"/>
      <c r="BO121" s="1352" t="s">
        <v>724</v>
      </c>
      <c r="BP121" s="1352" t="s">
        <v>1208</v>
      </c>
      <c r="BQ121" s="2822" t="s">
        <v>1378</v>
      </c>
      <c r="BR121" s="1352" t="s">
        <v>1387</v>
      </c>
      <c r="BS121" s="2857" t="s">
        <v>1381</v>
      </c>
      <c r="BT121" s="1352" t="s">
        <v>1202</v>
      </c>
      <c r="BU121" s="1352" t="s">
        <v>143</v>
      </c>
      <c r="BV121" s="1358" t="s">
        <v>389</v>
      </c>
      <c r="BW121" s="1352" t="s">
        <v>1416</v>
      </c>
      <c r="BX121" s="1352" t="s">
        <v>1415</v>
      </c>
      <c r="BY121" s="1358" t="s">
        <v>1331</v>
      </c>
      <c r="BZ121" s="1358" t="s">
        <v>1241</v>
      </c>
      <c r="CA121" s="1358" t="s">
        <v>1203</v>
      </c>
      <c r="CB121" s="1352" t="s">
        <v>1329</v>
      </c>
      <c r="CC121" s="1352" t="s">
        <v>1175</v>
      </c>
      <c r="CD121" s="1358" t="s">
        <v>1383</v>
      </c>
      <c r="CE121" s="2788"/>
      <c r="CF121" s="2789"/>
      <c r="CG121" s="2700"/>
      <c r="CH121" s="2700"/>
      <c r="CI121" s="2701"/>
      <c r="CJ121" s="1352" t="s">
        <v>716</v>
      </c>
      <c r="CK121" s="1352" t="s">
        <v>1174</v>
      </c>
      <c r="CL121" s="1358" t="s">
        <v>1379</v>
      </c>
      <c r="CM121" s="1358" t="s">
        <v>1380</v>
      </c>
      <c r="CN121" s="1358" t="s">
        <v>1382</v>
      </c>
      <c r="CO121" s="1352" t="s">
        <v>1330</v>
      </c>
      <c r="CP121" s="1352" t="s">
        <v>1198</v>
      </c>
      <c r="CQ121" s="1352" t="s">
        <v>1208</v>
      </c>
      <c r="CR121" s="2822" t="s">
        <v>1378</v>
      </c>
      <c r="CS121" s="1352" t="s">
        <v>1477</v>
      </c>
      <c r="CT121" s="1352" t="s">
        <v>1387</v>
      </c>
      <c r="CU121" s="2857" t="s">
        <v>1381</v>
      </c>
      <c r="CV121" s="1352" t="s">
        <v>143</v>
      </c>
      <c r="CW121" s="1358" t="s">
        <v>389</v>
      </c>
      <c r="CX121" s="1352" t="s">
        <v>1416</v>
      </c>
      <c r="CY121" s="1358" t="s">
        <v>1331</v>
      </c>
      <c r="CZ121" s="2788"/>
      <c r="DA121" s="2789"/>
      <c r="DB121" s="2700"/>
      <c r="DC121" s="2700"/>
      <c r="DD121" s="2701"/>
      <c r="DE121" s="2828"/>
      <c r="DF121" s="1358" t="s">
        <v>1383</v>
      </c>
      <c r="DG121" s="1352" t="s">
        <v>1207</v>
      </c>
      <c r="DH121" s="2822" t="s">
        <v>1378</v>
      </c>
      <c r="DI121" s="2822" t="s">
        <v>1378</v>
      </c>
      <c r="DJ121" s="1352" t="s">
        <v>717</v>
      </c>
      <c r="DK121" s="1352" t="s">
        <v>716</v>
      </c>
      <c r="DL121" s="1352" t="s">
        <v>1174</v>
      </c>
      <c r="DM121" s="1358" t="s">
        <v>1379</v>
      </c>
      <c r="DN121" s="1358" t="s">
        <v>1380</v>
      </c>
      <c r="DO121" s="1358" t="s">
        <v>1382</v>
      </c>
      <c r="DP121" s="1352" t="s">
        <v>1330</v>
      </c>
      <c r="DQ121" s="1352" t="s">
        <v>1198</v>
      </c>
      <c r="DR121" s="1352" t="s">
        <v>1208</v>
      </c>
      <c r="DS121" s="2822" t="s">
        <v>1980</v>
      </c>
      <c r="DT121" s="1352" t="s">
        <v>1387</v>
      </c>
      <c r="DU121" s="2788"/>
      <c r="DV121" s="2789"/>
      <c r="DW121" s="2700"/>
      <c r="DX121" s="2700"/>
      <c r="DY121" s="2701"/>
      <c r="DZ121" s="1358" t="s">
        <v>1383</v>
      </c>
      <c r="EA121" s="1352" t="s">
        <v>1207</v>
      </c>
      <c r="EB121" s="2822" t="s">
        <v>1378</v>
      </c>
      <c r="EC121" s="2822" t="s">
        <v>1378</v>
      </c>
      <c r="ED121" s="1352" t="s">
        <v>717</v>
      </c>
      <c r="EE121" s="1352" t="s">
        <v>716</v>
      </c>
      <c r="EF121" s="1358" t="s">
        <v>1174</v>
      </c>
      <c r="EG121" s="1358" t="s">
        <v>1379</v>
      </c>
      <c r="EH121" s="1358" t="s">
        <v>1380</v>
      </c>
      <c r="EI121" s="1358" t="s">
        <v>1382</v>
      </c>
      <c r="EJ121" s="1352" t="s">
        <v>1330</v>
      </c>
      <c r="EK121" s="1358" t="s">
        <v>1232</v>
      </c>
      <c r="EL121" s="1352" t="s">
        <v>1198</v>
      </c>
      <c r="EM121" s="2293" t="s">
        <v>1208</v>
      </c>
      <c r="EN121" s="2822" t="s">
        <v>1980</v>
      </c>
      <c r="EO121" s="1352" t="s">
        <v>1387</v>
      </c>
      <c r="EP121" s="2788"/>
      <c r="EQ121" s="2789"/>
      <c r="ER121" s="2700"/>
      <c r="ES121" s="2700"/>
      <c r="ET121" s="2701"/>
      <c r="EU121" s="1352" t="s">
        <v>1415</v>
      </c>
      <c r="EV121" s="1358" t="s">
        <v>1239</v>
      </c>
      <c r="EW121" s="1358" t="s">
        <v>1331</v>
      </c>
      <c r="EX121" s="1358" t="s">
        <v>1241</v>
      </c>
      <c r="EY121" s="1358" t="s">
        <v>1203</v>
      </c>
      <c r="EZ121" s="1352" t="s">
        <v>1329</v>
      </c>
      <c r="FA121" s="1352" t="s">
        <v>1216</v>
      </c>
      <c r="FB121" s="1352" t="s">
        <v>1175</v>
      </c>
      <c r="FC121" s="2828"/>
      <c r="FD121" s="1358" t="s">
        <v>1383</v>
      </c>
      <c r="FE121" s="1352" t="s">
        <v>1207</v>
      </c>
      <c r="FF121" s="2822" t="s">
        <v>1378</v>
      </c>
      <c r="FG121" s="2822" t="s">
        <v>1378</v>
      </c>
      <c r="FH121" s="1352" t="s">
        <v>716</v>
      </c>
      <c r="FI121" s="1352" t="s">
        <v>1174</v>
      </c>
      <c r="FJ121" s="1358" t="s">
        <v>1379</v>
      </c>
      <c r="FK121" s="2788"/>
      <c r="FL121" s="2789"/>
    </row>
    <row r="122" spans="1:168" s="1255" customFormat="1" ht="16" customHeight="1">
      <c r="A122" s="2700"/>
      <c r="B122" s="2700"/>
      <c r="C122" s="2701"/>
      <c r="D122" s="2822"/>
      <c r="E122" s="2822"/>
      <c r="F122" s="1352"/>
      <c r="G122" s="1352"/>
      <c r="H122" s="1352"/>
      <c r="I122" s="1358"/>
      <c r="J122" s="1358"/>
      <c r="K122" s="1358"/>
      <c r="L122" s="1352"/>
      <c r="M122" s="1352"/>
      <c r="N122" s="1358"/>
      <c r="O122" s="1352"/>
      <c r="P122" s="1352"/>
      <c r="Q122" s="1352"/>
      <c r="R122" s="2822"/>
      <c r="S122" s="1352" t="s">
        <v>1478</v>
      </c>
      <c r="T122" s="2788"/>
      <c r="U122" s="2789"/>
      <c r="V122" s="2700"/>
      <c r="W122" s="2700"/>
      <c r="X122" s="2701"/>
      <c r="Y122" s="2822"/>
      <c r="Z122" s="1352" t="s">
        <v>1478</v>
      </c>
      <c r="AA122" s="1352"/>
      <c r="AB122" s="2857"/>
      <c r="AC122" s="1352"/>
      <c r="AD122" s="1352"/>
      <c r="AE122" s="1358"/>
      <c r="AF122" s="1358"/>
      <c r="AG122" s="2176"/>
      <c r="AH122" s="1358"/>
      <c r="AI122" s="1358"/>
      <c r="AJ122" s="1352"/>
      <c r="AK122" s="1352"/>
      <c r="AL122" s="1358"/>
      <c r="AM122" s="1352"/>
      <c r="AN122" s="1352"/>
      <c r="AO122" s="2788"/>
      <c r="AP122" s="2789"/>
      <c r="AQ122" s="2700"/>
      <c r="AR122" s="2700"/>
      <c r="AS122" s="2701"/>
      <c r="AT122" s="1358"/>
      <c r="AU122" s="1352"/>
      <c r="AV122" s="1352"/>
      <c r="AW122" s="1352"/>
      <c r="AX122" s="2822"/>
      <c r="AY122" s="1352"/>
      <c r="AZ122" s="2857"/>
      <c r="BA122" s="1352"/>
      <c r="BB122" s="1358"/>
      <c r="BC122" s="1358"/>
      <c r="BD122" s="1358"/>
      <c r="BE122" s="1352"/>
      <c r="BF122" s="1352"/>
      <c r="BG122" s="1358"/>
      <c r="BH122" s="1352"/>
      <c r="BI122" s="2822"/>
      <c r="BJ122" s="2788"/>
      <c r="BK122" s="2789"/>
      <c r="BL122" s="2700"/>
      <c r="BM122" s="2700"/>
      <c r="BN122" s="2701"/>
      <c r="BO122" s="1352"/>
      <c r="BP122" s="1352"/>
      <c r="BQ122" s="2822"/>
      <c r="BR122" s="1352"/>
      <c r="BS122" s="2857"/>
      <c r="BT122" s="1352"/>
      <c r="BU122" s="1352"/>
      <c r="BV122" s="1358"/>
      <c r="BW122" s="1358"/>
      <c r="BX122" s="2176"/>
      <c r="BY122" s="1358"/>
      <c r="BZ122" s="1352"/>
      <c r="CA122" s="1352"/>
      <c r="CB122" s="1358"/>
      <c r="CC122" s="1352"/>
      <c r="CD122" s="1358"/>
      <c r="CE122" s="2788"/>
      <c r="CF122" s="2789"/>
      <c r="CG122" s="2700"/>
      <c r="CH122" s="2700"/>
      <c r="CI122" s="2701"/>
      <c r="CJ122" s="1352"/>
      <c r="CK122" s="1352"/>
      <c r="CL122" s="1358"/>
      <c r="CM122" s="1358"/>
      <c r="CN122" s="1358"/>
      <c r="CO122" s="1352"/>
      <c r="CP122" s="1352"/>
      <c r="CQ122" s="1981"/>
      <c r="CR122" s="2828"/>
      <c r="CS122" s="1352" t="s">
        <v>1478</v>
      </c>
      <c r="CT122" s="1352"/>
      <c r="CU122" s="2855"/>
      <c r="CV122" s="1352"/>
      <c r="CW122" s="1358"/>
      <c r="CX122" s="1358"/>
      <c r="CY122" s="1358"/>
      <c r="CZ122" s="2788"/>
      <c r="DA122" s="2789"/>
      <c r="DB122" s="2700"/>
      <c r="DC122" s="2700"/>
      <c r="DD122" s="2701"/>
      <c r="DE122" s="1352"/>
      <c r="DF122" s="1358"/>
      <c r="DG122" s="1352"/>
      <c r="DH122" s="2828"/>
      <c r="DI122" s="2828"/>
      <c r="DJ122" s="1352"/>
      <c r="DK122" s="1352"/>
      <c r="DL122" s="1352"/>
      <c r="DM122" s="1358"/>
      <c r="DN122" s="1358"/>
      <c r="DO122" s="1358"/>
      <c r="DP122" s="1352"/>
      <c r="DQ122" s="1352"/>
      <c r="DR122" s="1352"/>
      <c r="DS122" s="2828"/>
      <c r="DT122" s="1352"/>
      <c r="DU122" s="2788"/>
      <c r="DV122" s="2789"/>
      <c r="DW122" s="2700"/>
      <c r="DX122" s="2700"/>
      <c r="DY122" s="2701"/>
      <c r="DZ122" s="1358"/>
      <c r="EA122" s="1352"/>
      <c r="EB122" s="2828"/>
      <c r="EC122" s="2828"/>
      <c r="ED122" s="1352"/>
      <c r="EE122" s="1352"/>
      <c r="EF122" s="1352"/>
      <c r="EG122" s="1358"/>
      <c r="EH122" s="1358"/>
      <c r="EI122" s="1358"/>
      <c r="EJ122" s="1352"/>
      <c r="EK122" s="1358"/>
      <c r="EL122" s="1352"/>
      <c r="EM122" s="1352"/>
      <c r="EN122" s="2828"/>
      <c r="EO122" s="1352"/>
      <c r="EP122" s="2788"/>
      <c r="EQ122" s="2789"/>
      <c r="ER122" s="2700"/>
      <c r="ES122" s="2700"/>
      <c r="ET122" s="2701"/>
      <c r="EU122" s="2176"/>
      <c r="EV122" s="1358"/>
      <c r="EW122" s="1358"/>
      <c r="EX122" s="1352"/>
      <c r="EY122" s="1352"/>
      <c r="EZ122" s="1358"/>
      <c r="FA122" s="1352"/>
      <c r="FB122" s="1352"/>
      <c r="FC122" s="1352"/>
      <c r="FD122" s="1358"/>
      <c r="FE122" s="1352"/>
      <c r="FF122" s="2822"/>
      <c r="FG122" s="2828"/>
      <c r="FH122" s="1352"/>
      <c r="FI122" s="1352"/>
      <c r="FJ122" s="1358"/>
      <c r="FK122" s="2788"/>
      <c r="FL122" s="2789"/>
    </row>
    <row r="123" spans="1:168" s="1260" customFormat="1" ht="18.75" customHeight="1">
      <c r="A123" s="2702"/>
      <c r="B123" s="2702"/>
      <c r="C123" s="2703"/>
      <c r="D123" s="1985" t="s">
        <v>747</v>
      </c>
      <c r="E123" s="1985" t="s">
        <v>747</v>
      </c>
      <c r="F123" s="1985" t="s">
        <v>747</v>
      </c>
      <c r="G123" s="1985" t="s">
        <v>747</v>
      </c>
      <c r="H123" s="1985" t="s">
        <v>747</v>
      </c>
      <c r="I123" s="1985" t="s">
        <v>747</v>
      </c>
      <c r="J123" s="1985" t="s">
        <v>747</v>
      </c>
      <c r="K123" s="1985" t="s">
        <v>747</v>
      </c>
      <c r="L123" s="1985" t="s">
        <v>747</v>
      </c>
      <c r="M123" s="1986" t="s">
        <v>1386</v>
      </c>
      <c r="N123" s="1986" t="s">
        <v>1384</v>
      </c>
      <c r="O123" s="1985" t="s">
        <v>1209</v>
      </c>
      <c r="P123" s="1985" t="s">
        <v>1209</v>
      </c>
      <c r="Q123" s="1985" t="s">
        <v>747</v>
      </c>
      <c r="R123" s="1985" t="s">
        <v>747</v>
      </c>
      <c r="S123" s="1985" t="s">
        <v>1210</v>
      </c>
      <c r="T123" s="2790"/>
      <c r="U123" s="2791"/>
      <c r="V123" s="2702"/>
      <c r="W123" s="2702"/>
      <c r="X123" s="2703"/>
      <c r="Y123" s="1985" t="s">
        <v>747</v>
      </c>
      <c r="Z123" s="1985" t="s">
        <v>1210</v>
      </c>
      <c r="AA123" s="1985" t="s">
        <v>1210</v>
      </c>
      <c r="AB123" s="1985" t="s">
        <v>1210</v>
      </c>
      <c r="AC123" s="1985" t="s">
        <v>1210</v>
      </c>
      <c r="AD123" s="1986" t="s">
        <v>1384</v>
      </c>
      <c r="AE123" s="1986" t="s">
        <v>1384</v>
      </c>
      <c r="AF123" s="1986" t="s">
        <v>1384</v>
      </c>
      <c r="AG123" s="1986" t="s">
        <v>1384</v>
      </c>
      <c r="AH123" s="1986" t="s">
        <v>1384</v>
      </c>
      <c r="AI123" s="1985" t="s">
        <v>1210</v>
      </c>
      <c r="AJ123" s="1986" t="s">
        <v>1384</v>
      </c>
      <c r="AK123" s="1986" t="s">
        <v>1384</v>
      </c>
      <c r="AL123" s="2266" t="s">
        <v>1479</v>
      </c>
      <c r="AM123" s="1985" t="s">
        <v>718</v>
      </c>
      <c r="AN123" s="1985" t="s">
        <v>1209</v>
      </c>
      <c r="AO123" s="2790"/>
      <c r="AP123" s="2791"/>
      <c r="AQ123" s="2702"/>
      <c r="AR123" s="2702"/>
      <c r="AS123" s="2703"/>
      <c r="AT123" s="1985" t="s">
        <v>747</v>
      </c>
      <c r="AU123" s="1986" t="s">
        <v>1386</v>
      </c>
      <c r="AV123" s="1985" t="s">
        <v>1209</v>
      </c>
      <c r="AW123" s="1985" t="s">
        <v>747</v>
      </c>
      <c r="AX123" s="1985" t="s">
        <v>747</v>
      </c>
      <c r="AY123" s="1985" t="s">
        <v>1210</v>
      </c>
      <c r="AZ123" s="1985" t="s">
        <v>1210</v>
      </c>
      <c r="BA123" s="1986" t="s">
        <v>1384</v>
      </c>
      <c r="BB123" s="1986" t="s">
        <v>1384</v>
      </c>
      <c r="BC123" s="1986" t="s">
        <v>1384</v>
      </c>
      <c r="BD123" s="1985" t="s">
        <v>1210</v>
      </c>
      <c r="BE123" s="1986" t="s">
        <v>1384</v>
      </c>
      <c r="BF123" s="1986" t="s">
        <v>1384</v>
      </c>
      <c r="BG123" s="1985" t="s">
        <v>308</v>
      </c>
      <c r="BH123" s="1985" t="s">
        <v>1209</v>
      </c>
      <c r="BI123" s="1985" t="s">
        <v>747</v>
      </c>
      <c r="BJ123" s="2790"/>
      <c r="BK123" s="2791"/>
      <c r="BL123" s="2702"/>
      <c r="BM123" s="2702"/>
      <c r="BN123" s="2703"/>
      <c r="BO123" s="1985" t="s">
        <v>1209</v>
      </c>
      <c r="BP123" s="1985" t="s">
        <v>747</v>
      </c>
      <c r="BQ123" s="1985" t="s">
        <v>747</v>
      </c>
      <c r="BR123" s="1985" t="s">
        <v>1210</v>
      </c>
      <c r="BS123" s="1985" t="s">
        <v>1210</v>
      </c>
      <c r="BT123" s="1985" t="s">
        <v>1210</v>
      </c>
      <c r="BU123" s="1986" t="s">
        <v>1384</v>
      </c>
      <c r="BV123" s="1986" t="s">
        <v>1384</v>
      </c>
      <c r="BW123" s="1986" t="s">
        <v>1384</v>
      </c>
      <c r="BX123" s="1986" t="s">
        <v>1384</v>
      </c>
      <c r="BY123" s="1985" t="s">
        <v>1210</v>
      </c>
      <c r="BZ123" s="1986" t="s">
        <v>1384</v>
      </c>
      <c r="CA123" s="1986" t="s">
        <v>1384</v>
      </c>
      <c r="CB123" s="2266" t="s">
        <v>1479</v>
      </c>
      <c r="CC123" s="1985" t="s">
        <v>1209</v>
      </c>
      <c r="CD123" s="1985" t="s">
        <v>308</v>
      </c>
      <c r="CE123" s="2790"/>
      <c r="CF123" s="2791"/>
      <c r="CG123" s="2702"/>
      <c r="CH123" s="2702"/>
      <c r="CI123" s="2703"/>
      <c r="CJ123" s="1985" t="s">
        <v>747</v>
      </c>
      <c r="CK123" s="1985" t="s">
        <v>747</v>
      </c>
      <c r="CL123" s="1985" t="s">
        <v>747</v>
      </c>
      <c r="CM123" s="1985" t="s">
        <v>747</v>
      </c>
      <c r="CN123" s="1985" t="s">
        <v>747</v>
      </c>
      <c r="CO123" s="1986" t="s">
        <v>1386</v>
      </c>
      <c r="CP123" s="1985" t="s">
        <v>1209</v>
      </c>
      <c r="CQ123" s="1985" t="s">
        <v>747</v>
      </c>
      <c r="CR123" s="1985" t="s">
        <v>747</v>
      </c>
      <c r="CS123" s="1985" t="s">
        <v>1210</v>
      </c>
      <c r="CT123" s="1985" t="s">
        <v>1210</v>
      </c>
      <c r="CU123" s="1985" t="s">
        <v>1210</v>
      </c>
      <c r="CV123" s="1986" t="s">
        <v>1384</v>
      </c>
      <c r="CW123" s="1986" t="s">
        <v>1384</v>
      </c>
      <c r="CX123" s="1986" t="s">
        <v>1384</v>
      </c>
      <c r="CY123" s="1985" t="s">
        <v>1210</v>
      </c>
      <c r="CZ123" s="2790"/>
      <c r="DA123" s="2791"/>
      <c r="DB123" s="2702"/>
      <c r="DC123" s="2702"/>
      <c r="DD123" s="2703"/>
      <c r="DE123" s="1985" t="s">
        <v>1209</v>
      </c>
      <c r="DF123" s="1985" t="s">
        <v>308</v>
      </c>
      <c r="DG123" s="1985" t="s">
        <v>1209</v>
      </c>
      <c r="DH123" s="1985" t="s">
        <v>747</v>
      </c>
      <c r="DI123" s="1985" t="s">
        <v>747</v>
      </c>
      <c r="DJ123" s="1985" t="s">
        <v>747</v>
      </c>
      <c r="DK123" s="1985" t="s">
        <v>747</v>
      </c>
      <c r="DL123" s="1985" t="s">
        <v>747</v>
      </c>
      <c r="DM123" s="1985" t="s">
        <v>747</v>
      </c>
      <c r="DN123" s="1985" t="s">
        <v>747</v>
      </c>
      <c r="DO123" s="1985" t="s">
        <v>747</v>
      </c>
      <c r="DP123" s="1986" t="s">
        <v>1386</v>
      </c>
      <c r="DQ123" s="1985" t="s">
        <v>1209</v>
      </c>
      <c r="DR123" s="1985" t="s">
        <v>747</v>
      </c>
      <c r="DS123" s="1985" t="s">
        <v>747</v>
      </c>
      <c r="DT123" s="1985" t="s">
        <v>1210</v>
      </c>
      <c r="DU123" s="2790"/>
      <c r="DV123" s="2791"/>
      <c r="DW123" s="2702"/>
      <c r="DX123" s="2702"/>
      <c r="DY123" s="2703"/>
      <c r="DZ123" s="1985" t="s">
        <v>308</v>
      </c>
      <c r="EA123" s="1985" t="s">
        <v>1209</v>
      </c>
      <c r="EB123" s="1985" t="s">
        <v>747</v>
      </c>
      <c r="EC123" s="1985" t="s">
        <v>747</v>
      </c>
      <c r="ED123" s="1985" t="s">
        <v>747</v>
      </c>
      <c r="EE123" s="1985" t="s">
        <v>747</v>
      </c>
      <c r="EF123" s="1985" t="s">
        <v>747</v>
      </c>
      <c r="EG123" s="1985" t="s">
        <v>747</v>
      </c>
      <c r="EH123" s="1985" t="s">
        <v>747</v>
      </c>
      <c r="EI123" s="1985" t="s">
        <v>747</v>
      </c>
      <c r="EJ123" s="1986" t="s">
        <v>1386</v>
      </c>
      <c r="EK123" s="1986" t="s">
        <v>1384</v>
      </c>
      <c r="EL123" s="1985" t="s">
        <v>1209</v>
      </c>
      <c r="EM123" s="1985" t="s">
        <v>747</v>
      </c>
      <c r="EN123" s="1985" t="s">
        <v>747</v>
      </c>
      <c r="EO123" s="1985" t="s">
        <v>1210</v>
      </c>
      <c r="EP123" s="2790"/>
      <c r="EQ123" s="2791"/>
      <c r="ER123" s="2702"/>
      <c r="ES123" s="2702"/>
      <c r="ET123" s="2703"/>
      <c r="EU123" s="1986" t="s">
        <v>1384</v>
      </c>
      <c r="EV123" s="1986" t="s">
        <v>1384</v>
      </c>
      <c r="EW123" s="1985" t="s">
        <v>1210</v>
      </c>
      <c r="EX123" s="1986" t="s">
        <v>1384</v>
      </c>
      <c r="EY123" s="1986" t="s">
        <v>1384</v>
      </c>
      <c r="EZ123" s="2266" t="s">
        <v>1479</v>
      </c>
      <c r="FA123" s="1985" t="s">
        <v>718</v>
      </c>
      <c r="FB123" s="1985" t="s">
        <v>1209</v>
      </c>
      <c r="FC123" s="1985" t="s">
        <v>1209</v>
      </c>
      <c r="FD123" s="1985" t="s">
        <v>308</v>
      </c>
      <c r="FE123" s="1985" t="s">
        <v>1209</v>
      </c>
      <c r="FF123" s="1985" t="s">
        <v>747</v>
      </c>
      <c r="FG123" s="1985" t="s">
        <v>747</v>
      </c>
      <c r="FH123" s="1985" t="s">
        <v>747</v>
      </c>
      <c r="FI123" s="1985" t="s">
        <v>747</v>
      </c>
      <c r="FJ123" s="1985" t="s">
        <v>747</v>
      </c>
      <c r="FK123" s="2790"/>
      <c r="FL123" s="2791"/>
    </row>
    <row r="124" spans="1:168" ht="19.5" customHeight="1">
      <c r="A124" s="1743">
        <v>42370</v>
      </c>
      <c r="B124" s="1263">
        <v>42370</v>
      </c>
      <c r="C124" s="1307">
        <v>42370</v>
      </c>
      <c r="D124" s="56">
        <v>90063735</v>
      </c>
      <c r="E124" s="1234">
        <v>1849818</v>
      </c>
      <c r="F124" s="1234">
        <v>1665</v>
      </c>
      <c r="G124" s="1234">
        <v>92804</v>
      </c>
      <c r="H124" s="1234">
        <v>20901</v>
      </c>
      <c r="I124" s="1234">
        <v>429264</v>
      </c>
      <c r="J124" s="1234">
        <v>197507</v>
      </c>
      <c r="K124" s="1234">
        <v>231757</v>
      </c>
      <c r="L124" s="1234">
        <v>97665</v>
      </c>
      <c r="M124" s="1234">
        <v>267182</v>
      </c>
      <c r="N124" s="1234">
        <v>82</v>
      </c>
      <c r="O124" s="1234">
        <v>1074127</v>
      </c>
      <c r="P124" s="1234" t="s">
        <v>21</v>
      </c>
      <c r="Q124" s="1234">
        <v>2943</v>
      </c>
      <c r="R124" s="1234">
        <v>83551706</v>
      </c>
      <c r="S124" s="1234">
        <v>40828588</v>
      </c>
      <c r="T124" s="1265">
        <v>42370</v>
      </c>
      <c r="U124" s="1528">
        <v>42370</v>
      </c>
      <c r="V124" s="1743">
        <v>42370</v>
      </c>
      <c r="W124" s="1263">
        <v>42370</v>
      </c>
      <c r="X124" s="1307">
        <v>42370</v>
      </c>
      <c r="Y124" s="1234">
        <v>52233028</v>
      </c>
      <c r="Z124" s="1235">
        <v>4118479</v>
      </c>
      <c r="AA124" s="1235">
        <v>14179993</v>
      </c>
      <c r="AB124" s="1234">
        <v>32231731</v>
      </c>
      <c r="AC124" s="1234" t="s">
        <v>21</v>
      </c>
      <c r="AD124" s="1234">
        <v>7379288</v>
      </c>
      <c r="AE124" s="1234">
        <v>61723814</v>
      </c>
      <c r="AF124" s="1234">
        <v>4093040</v>
      </c>
      <c r="AG124" s="1235">
        <v>78766</v>
      </c>
      <c r="AH124" s="1234">
        <v>23510</v>
      </c>
      <c r="AI124" s="1234">
        <v>423764</v>
      </c>
      <c r="AJ124" s="1234">
        <v>1882235</v>
      </c>
      <c r="AK124" s="1234">
        <v>2058057</v>
      </c>
      <c r="AL124" s="1234">
        <v>10928508</v>
      </c>
      <c r="AM124" s="1234">
        <v>18716</v>
      </c>
      <c r="AN124" s="1234">
        <v>11578</v>
      </c>
      <c r="AO124" s="1265">
        <v>42370</v>
      </c>
      <c r="AP124" s="1528">
        <v>42370</v>
      </c>
      <c r="AQ124" s="1743">
        <v>42370</v>
      </c>
      <c r="AR124" s="1263">
        <v>42370</v>
      </c>
      <c r="AS124" s="1307">
        <v>42370</v>
      </c>
      <c r="AT124" s="1234">
        <v>3974</v>
      </c>
      <c r="AU124" s="1234">
        <v>664</v>
      </c>
      <c r="AV124" s="1235" t="s">
        <v>21</v>
      </c>
      <c r="AW124" s="1234" t="s">
        <v>21</v>
      </c>
      <c r="AX124" s="1234">
        <v>181490</v>
      </c>
      <c r="AY124" s="1235">
        <v>121104</v>
      </c>
      <c r="AZ124" s="1234">
        <v>65988</v>
      </c>
      <c r="BA124" s="1235">
        <v>43825</v>
      </c>
      <c r="BB124" s="1234">
        <v>276235</v>
      </c>
      <c r="BC124" s="1234">
        <v>5771</v>
      </c>
      <c r="BD124" s="1234">
        <v>1026</v>
      </c>
      <c r="BE124" s="1234" t="s">
        <v>21</v>
      </c>
      <c r="BF124" s="1234" t="s">
        <v>21</v>
      </c>
      <c r="BG124" s="1234">
        <v>19027</v>
      </c>
      <c r="BH124" s="1234">
        <v>3952</v>
      </c>
      <c r="BI124" s="1234">
        <v>36853540</v>
      </c>
      <c r="BJ124" s="1265">
        <v>42370</v>
      </c>
      <c r="BK124" s="1528">
        <v>42370</v>
      </c>
      <c r="BL124" s="1743">
        <v>42370</v>
      </c>
      <c r="BM124" s="1263">
        <v>42370</v>
      </c>
      <c r="BN124" s="1307">
        <v>42370</v>
      </c>
      <c r="BO124" s="1234" t="s">
        <v>21</v>
      </c>
      <c r="BP124" s="1234">
        <v>2146</v>
      </c>
      <c r="BQ124" s="1235">
        <v>656094</v>
      </c>
      <c r="BR124" s="1234">
        <v>541176</v>
      </c>
      <c r="BS124" s="1234">
        <v>316354</v>
      </c>
      <c r="BT124" s="1234" t="s">
        <v>21</v>
      </c>
      <c r="BU124" s="1235">
        <v>11178</v>
      </c>
      <c r="BV124" s="1234">
        <v>206441</v>
      </c>
      <c r="BW124" s="1234">
        <v>7261</v>
      </c>
      <c r="BX124" s="1234">
        <v>73404</v>
      </c>
      <c r="BY124" s="1234">
        <v>3419</v>
      </c>
      <c r="BZ124" s="1234">
        <v>12</v>
      </c>
      <c r="CA124" s="1234">
        <v>11</v>
      </c>
      <c r="CB124" s="1234">
        <v>52524</v>
      </c>
      <c r="CC124" s="1234">
        <v>84</v>
      </c>
      <c r="CD124" s="1234">
        <v>2028298</v>
      </c>
      <c r="CE124" s="1265">
        <v>42370</v>
      </c>
      <c r="CF124" s="1528">
        <v>42370</v>
      </c>
      <c r="CG124" s="1743">
        <v>42370</v>
      </c>
      <c r="CH124" s="1263">
        <v>42370</v>
      </c>
      <c r="CI124" s="1307">
        <v>42370</v>
      </c>
      <c r="CJ124" s="1234">
        <v>224</v>
      </c>
      <c r="CK124" s="1234">
        <v>1511</v>
      </c>
      <c r="CL124" s="1235">
        <v>21687</v>
      </c>
      <c r="CM124" s="1234">
        <v>14627</v>
      </c>
      <c r="CN124" s="1234">
        <v>7061</v>
      </c>
      <c r="CO124" s="1234">
        <v>82031</v>
      </c>
      <c r="CP124" s="1235" t="s">
        <v>21</v>
      </c>
      <c r="CQ124" s="1234" t="s">
        <v>21</v>
      </c>
      <c r="CR124" s="1234">
        <v>2208225</v>
      </c>
      <c r="CS124" s="1234" t="s">
        <v>21</v>
      </c>
      <c r="CT124" s="1234">
        <v>766309</v>
      </c>
      <c r="CU124" s="1234">
        <v>71853</v>
      </c>
      <c r="CV124" s="1234">
        <v>499633</v>
      </c>
      <c r="CW124" s="1234">
        <v>3556033</v>
      </c>
      <c r="CX124" s="1234">
        <v>206376</v>
      </c>
      <c r="CY124" s="1234">
        <v>6602</v>
      </c>
      <c r="CZ124" s="1265">
        <v>42370</v>
      </c>
      <c r="DA124" s="1528">
        <v>42370</v>
      </c>
      <c r="DB124" s="1743">
        <v>42370</v>
      </c>
      <c r="DC124" s="1263">
        <v>42370</v>
      </c>
      <c r="DD124" s="1307">
        <v>42370</v>
      </c>
      <c r="DE124" s="1234" t="s">
        <v>21</v>
      </c>
      <c r="DF124" s="1235">
        <v>11408768</v>
      </c>
      <c r="DG124" s="1235">
        <v>54802</v>
      </c>
      <c r="DH124" s="1234">
        <v>219505</v>
      </c>
      <c r="DI124" s="1234">
        <v>40580</v>
      </c>
      <c r="DJ124" s="1234" t="s">
        <v>21</v>
      </c>
      <c r="DK124" s="1234">
        <v>11547</v>
      </c>
      <c r="DL124" s="1235">
        <v>738</v>
      </c>
      <c r="DM124" s="1234">
        <v>26921</v>
      </c>
      <c r="DN124" s="1234">
        <v>26921</v>
      </c>
      <c r="DO124" s="1234" t="s">
        <v>21</v>
      </c>
      <c r="DP124" s="1234">
        <v>1304</v>
      </c>
      <c r="DQ124" s="1234" t="s">
        <v>21</v>
      </c>
      <c r="DR124" s="1234" t="s">
        <v>21</v>
      </c>
      <c r="DS124" s="1234">
        <v>115321</v>
      </c>
      <c r="DT124" s="1234">
        <v>35</v>
      </c>
      <c r="DU124" s="1265">
        <v>42370</v>
      </c>
      <c r="DV124" s="1528">
        <v>42370</v>
      </c>
      <c r="DW124" s="1743">
        <v>42370</v>
      </c>
      <c r="DX124" s="1263">
        <v>42370</v>
      </c>
      <c r="DY124" s="1307">
        <v>42370</v>
      </c>
      <c r="DZ124" s="1234">
        <v>265416</v>
      </c>
      <c r="EA124" s="1234">
        <v>5797</v>
      </c>
      <c r="EB124" s="1234">
        <v>7272081</v>
      </c>
      <c r="EC124" s="1235">
        <v>320731</v>
      </c>
      <c r="ED124" s="1234" t="s">
        <v>21</v>
      </c>
      <c r="EE124" s="1234">
        <v>33899</v>
      </c>
      <c r="EF124" s="1234">
        <v>257</v>
      </c>
      <c r="EG124" s="1234">
        <v>170784</v>
      </c>
      <c r="EH124" s="1235">
        <v>63019</v>
      </c>
      <c r="EI124" s="1234">
        <v>107765</v>
      </c>
      <c r="EJ124" s="1234">
        <v>81877</v>
      </c>
      <c r="EK124" s="1234">
        <v>82</v>
      </c>
      <c r="EL124" s="1234" t="s">
        <v>21</v>
      </c>
      <c r="EM124" s="1234">
        <v>401</v>
      </c>
      <c r="EN124" s="1234">
        <v>5809110</v>
      </c>
      <c r="EO124" s="1234">
        <v>638032</v>
      </c>
      <c r="EP124" s="1265">
        <v>42370</v>
      </c>
      <c r="EQ124" s="1528">
        <v>42370</v>
      </c>
      <c r="ER124" s="1743">
        <v>42370</v>
      </c>
      <c r="ES124" s="1263">
        <v>42370</v>
      </c>
      <c r="ET124" s="1307">
        <v>42370</v>
      </c>
      <c r="EU124" s="1234">
        <v>5362</v>
      </c>
      <c r="EV124" s="1234">
        <v>3229</v>
      </c>
      <c r="EW124" s="1234">
        <v>71421</v>
      </c>
      <c r="EX124" s="1234">
        <v>381078</v>
      </c>
      <c r="EY124" s="1234">
        <v>420418</v>
      </c>
      <c r="EZ124" s="1234">
        <v>361873</v>
      </c>
      <c r="FA124" s="1234">
        <v>10166</v>
      </c>
      <c r="FB124" s="1234" t="s">
        <v>21</v>
      </c>
      <c r="FC124" s="1235" t="s">
        <v>21</v>
      </c>
      <c r="FD124" s="1235">
        <v>8840903</v>
      </c>
      <c r="FE124" s="1235">
        <v>2138154</v>
      </c>
      <c r="FF124" s="1234">
        <v>31409476</v>
      </c>
      <c r="FG124" s="1234">
        <v>396415</v>
      </c>
      <c r="FH124" s="1234">
        <v>22</v>
      </c>
      <c r="FI124" s="1235">
        <v>170</v>
      </c>
      <c r="FJ124" s="1234">
        <v>547</v>
      </c>
      <c r="FK124" s="1265">
        <v>42370</v>
      </c>
      <c r="FL124" s="1528">
        <v>42370</v>
      </c>
    </row>
    <row r="125" spans="1:168" ht="14.25" customHeight="1">
      <c r="A125" s="1268"/>
      <c r="B125" s="1263">
        <v>42736</v>
      </c>
      <c r="C125" s="1306"/>
      <c r="D125" s="56">
        <v>88799570</v>
      </c>
      <c r="E125" s="1234">
        <v>1889395</v>
      </c>
      <c r="F125" s="1234">
        <v>1707</v>
      </c>
      <c r="G125" s="1234">
        <v>89768</v>
      </c>
      <c r="H125" s="1234">
        <v>24103</v>
      </c>
      <c r="I125" s="1234">
        <v>467465</v>
      </c>
      <c r="J125" s="1234">
        <v>198949</v>
      </c>
      <c r="K125" s="1234">
        <v>268516</v>
      </c>
      <c r="L125" s="1234">
        <v>83267</v>
      </c>
      <c r="M125" s="1234">
        <v>299690</v>
      </c>
      <c r="N125" s="1234">
        <v>48</v>
      </c>
      <c r="O125" s="1234">
        <v>1036372</v>
      </c>
      <c r="P125" s="1234" t="s">
        <v>21</v>
      </c>
      <c r="Q125" s="1234">
        <v>3107</v>
      </c>
      <c r="R125" s="1234">
        <v>82130619</v>
      </c>
      <c r="S125" s="1234">
        <v>40592230</v>
      </c>
      <c r="T125" s="1265">
        <v>42736</v>
      </c>
      <c r="U125" s="1528">
        <v>42736</v>
      </c>
      <c r="V125" s="1268"/>
      <c r="W125" s="1263">
        <v>42736</v>
      </c>
      <c r="X125" s="1306"/>
      <c r="Y125" s="1234">
        <v>51101335</v>
      </c>
      <c r="Z125" s="1234">
        <v>4182011</v>
      </c>
      <c r="AA125" s="1234">
        <v>14056594</v>
      </c>
      <c r="AB125" s="1234">
        <v>31042991</v>
      </c>
      <c r="AC125" s="1234" t="s">
        <v>21</v>
      </c>
      <c r="AD125" s="1234">
        <v>7328918</v>
      </c>
      <c r="AE125" s="1234">
        <v>60242704</v>
      </c>
      <c r="AF125" s="1234">
        <v>4075602</v>
      </c>
      <c r="AG125" s="1234">
        <v>68158</v>
      </c>
      <c r="AH125" s="1234">
        <v>24005</v>
      </c>
      <c r="AI125" s="1234">
        <v>418408</v>
      </c>
      <c r="AJ125" s="1234">
        <v>1873831</v>
      </c>
      <c r="AK125" s="1234">
        <v>2046918</v>
      </c>
      <c r="AL125" s="1234">
        <v>10883380</v>
      </c>
      <c r="AM125" s="1234">
        <v>14220</v>
      </c>
      <c r="AN125" s="1234">
        <v>10811</v>
      </c>
      <c r="AO125" s="1265">
        <v>42736</v>
      </c>
      <c r="AP125" s="1528">
        <v>42736</v>
      </c>
      <c r="AQ125" s="1268"/>
      <c r="AR125" s="1263">
        <v>42736</v>
      </c>
      <c r="AS125" s="1306"/>
      <c r="AT125" s="1234">
        <v>2577</v>
      </c>
      <c r="AU125" s="1234">
        <v>620</v>
      </c>
      <c r="AV125" s="1234" t="s">
        <v>21</v>
      </c>
      <c r="AW125" s="1234" t="s">
        <v>21</v>
      </c>
      <c r="AX125" s="1234">
        <v>173697</v>
      </c>
      <c r="AY125" s="1234">
        <v>122043</v>
      </c>
      <c r="AZ125" s="1234">
        <v>63621</v>
      </c>
      <c r="BA125" s="1234">
        <v>30212</v>
      </c>
      <c r="BB125" s="1234">
        <v>294407</v>
      </c>
      <c r="BC125" s="1234">
        <v>5353</v>
      </c>
      <c r="BD125" s="1234">
        <v>526</v>
      </c>
      <c r="BE125" s="1234" t="s">
        <v>21</v>
      </c>
      <c r="BF125" s="1234" t="s">
        <v>21</v>
      </c>
      <c r="BG125" s="1234">
        <v>18791</v>
      </c>
      <c r="BH125" s="1234">
        <v>2694</v>
      </c>
      <c r="BI125" s="1234">
        <v>36091933</v>
      </c>
      <c r="BJ125" s="1265">
        <v>42736</v>
      </c>
      <c r="BK125" s="1528">
        <v>42736</v>
      </c>
      <c r="BL125" s="1268"/>
      <c r="BM125" s="1263">
        <v>42736</v>
      </c>
      <c r="BN125" s="1306"/>
      <c r="BO125" s="1234" t="s">
        <v>21</v>
      </c>
      <c r="BP125" s="1234">
        <v>2711</v>
      </c>
      <c r="BQ125" s="1234">
        <v>624567</v>
      </c>
      <c r="BR125" s="1234">
        <v>503633</v>
      </c>
      <c r="BS125" s="1234">
        <v>308124</v>
      </c>
      <c r="BT125" s="1234" t="s">
        <v>21</v>
      </c>
      <c r="BU125" s="1234">
        <v>10584</v>
      </c>
      <c r="BV125" s="1234">
        <v>247774</v>
      </c>
      <c r="BW125" s="1234">
        <v>7611</v>
      </c>
      <c r="BX125" s="1234">
        <v>60843</v>
      </c>
      <c r="BY125" s="1234">
        <v>2537</v>
      </c>
      <c r="BZ125" s="1234">
        <v>145</v>
      </c>
      <c r="CA125" s="1234">
        <v>157</v>
      </c>
      <c r="CB125" s="1234">
        <v>52733</v>
      </c>
      <c r="CC125" s="1234">
        <v>142</v>
      </c>
      <c r="CD125" s="1234">
        <v>1897715</v>
      </c>
      <c r="CE125" s="1265">
        <v>42736</v>
      </c>
      <c r="CF125" s="1528">
        <v>42736</v>
      </c>
      <c r="CG125" s="1268"/>
      <c r="CH125" s="1263">
        <v>42736</v>
      </c>
      <c r="CI125" s="1306"/>
      <c r="CJ125" s="1234">
        <v>406</v>
      </c>
      <c r="CK125" s="1234">
        <v>1672</v>
      </c>
      <c r="CL125" s="1234">
        <v>23467</v>
      </c>
      <c r="CM125" s="1234">
        <v>13167</v>
      </c>
      <c r="CN125" s="1234">
        <v>10299</v>
      </c>
      <c r="CO125" s="1234">
        <v>83669</v>
      </c>
      <c r="CP125" s="1234" t="s">
        <v>21</v>
      </c>
      <c r="CQ125" s="1234" t="s">
        <v>21</v>
      </c>
      <c r="CR125" s="1234">
        <v>2094419</v>
      </c>
      <c r="CS125" s="1234" t="s">
        <v>21</v>
      </c>
      <c r="CT125" s="1234">
        <v>670078</v>
      </c>
      <c r="CU125" s="1234">
        <v>61062</v>
      </c>
      <c r="CV125" s="1234">
        <v>503590</v>
      </c>
      <c r="CW125" s="1234">
        <v>3455674</v>
      </c>
      <c r="CX125" s="1234">
        <v>180647</v>
      </c>
      <c r="CY125" s="1234">
        <v>6742</v>
      </c>
      <c r="CZ125" s="1265">
        <v>42736</v>
      </c>
      <c r="DA125" s="1528">
        <v>42736</v>
      </c>
      <c r="DB125" s="1268"/>
      <c r="DC125" s="1263">
        <v>42736</v>
      </c>
      <c r="DD125" s="1306"/>
      <c r="DE125" s="1234" t="s">
        <v>21</v>
      </c>
      <c r="DF125" s="1234">
        <v>12372280</v>
      </c>
      <c r="DG125" s="1234">
        <v>55632</v>
      </c>
      <c r="DH125" s="1234">
        <v>222223</v>
      </c>
      <c r="DI125" s="1234">
        <v>42641</v>
      </c>
      <c r="DJ125" s="1234" t="s">
        <v>21</v>
      </c>
      <c r="DK125" s="1234">
        <v>10907</v>
      </c>
      <c r="DL125" s="1234">
        <v>755</v>
      </c>
      <c r="DM125" s="1234">
        <v>29556</v>
      </c>
      <c r="DN125" s="1234">
        <v>29556</v>
      </c>
      <c r="DO125" s="1234" t="s">
        <v>21</v>
      </c>
      <c r="DP125" s="1234">
        <v>1296</v>
      </c>
      <c r="DQ125" s="1234" t="s">
        <v>21</v>
      </c>
      <c r="DR125" s="1234" t="s">
        <v>21</v>
      </c>
      <c r="DS125" s="1234">
        <v>115343</v>
      </c>
      <c r="DT125" s="1234">
        <v>24</v>
      </c>
      <c r="DU125" s="1265">
        <v>42736</v>
      </c>
      <c r="DV125" s="1528">
        <v>42736</v>
      </c>
      <c r="DW125" s="1268"/>
      <c r="DX125" s="1263">
        <v>42736</v>
      </c>
      <c r="DY125" s="1306"/>
      <c r="DZ125" s="1234">
        <v>265567</v>
      </c>
      <c r="EA125" s="1234">
        <v>6708</v>
      </c>
      <c r="EB125" s="1234">
        <v>7259602</v>
      </c>
      <c r="EC125" s="1234">
        <v>342502</v>
      </c>
      <c r="ED125" s="1234">
        <v>12</v>
      </c>
      <c r="EE125" s="1234">
        <v>34982</v>
      </c>
      <c r="EF125" s="1234">
        <v>222</v>
      </c>
      <c r="EG125" s="1234">
        <v>175217</v>
      </c>
      <c r="EH125" s="1234">
        <v>63562</v>
      </c>
      <c r="EI125" s="1234">
        <v>111655</v>
      </c>
      <c r="EJ125" s="1234">
        <v>94419</v>
      </c>
      <c r="EK125" s="1234">
        <v>48</v>
      </c>
      <c r="EL125" s="1234" t="s">
        <v>21</v>
      </c>
      <c r="EM125" s="1234" t="s">
        <v>21</v>
      </c>
      <c r="EN125" s="1234">
        <v>5760484</v>
      </c>
      <c r="EO125" s="1234">
        <v>634584</v>
      </c>
      <c r="EP125" s="1265">
        <v>42736</v>
      </c>
      <c r="EQ125" s="1528">
        <v>42736</v>
      </c>
      <c r="ER125" s="1268"/>
      <c r="ES125" s="1263">
        <v>42736</v>
      </c>
      <c r="ET125" s="1306"/>
      <c r="EU125" s="1234">
        <v>7314</v>
      </c>
      <c r="EV125" s="1234">
        <v>3119</v>
      </c>
      <c r="EW125" s="1234">
        <v>67348</v>
      </c>
      <c r="EX125" s="1234">
        <v>406453</v>
      </c>
      <c r="EY125" s="1234">
        <v>445278</v>
      </c>
      <c r="EZ125" s="1234">
        <v>380271</v>
      </c>
      <c r="FA125" s="1234">
        <v>7723</v>
      </c>
      <c r="FB125" s="1234" t="s">
        <v>21</v>
      </c>
      <c r="FC125" s="1234" t="s">
        <v>21</v>
      </c>
      <c r="FD125" s="1234">
        <v>8959786</v>
      </c>
      <c r="FE125" s="1234">
        <v>2105574</v>
      </c>
      <c r="FF125" s="1234">
        <v>31117421</v>
      </c>
      <c r="FG125" s="1234">
        <v>388529</v>
      </c>
      <c r="FH125" s="1234">
        <v>25</v>
      </c>
      <c r="FI125" s="1234">
        <v>130</v>
      </c>
      <c r="FJ125" s="1234">
        <v>1589</v>
      </c>
      <c r="FK125" s="1265">
        <v>42736</v>
      </c>
      <c r="FL125" s="1528">
        <v>42736</v>
      </c>
    </row>
    <row r="126" spans="1:168" ht="14.25" customHeight="1">
      <c r="A126" s="1268"/>
      <c r="B126" s="1263">
        <v>43101</v>
      </c>
      <c r="C126" s="1306"/>
      <c r="D126" s="56">
        <v>88200729</v>
      </c>
      <c r="E126" s="1234">
        <v>1689315</v>
      </c>
      <c r="F126" s="1234">
        <v>1816</v>
      </c>
      <c r="G126" s="1234">
        <v>88725</v>
      </c>
      <c r="H126" s="1234">
        <v>22860</v>
      </c>
      <c r="I126" s="1234">
        <v>362249</v>
      </c>
      <c r="J126" s="1234">
        <v>188105</v>
      </c>
      <c r="K126" s="1234">
        <v>174144</v>
      </c>
      <c r="L126" s="1234">
        <v>93751</v>
      </c>
      <c r="M126" s="1234">
        <v>300655</v>
      </c>
      <c r="N126" s="1234">
        <v>47</v>
      </c>
      <c r="O126" s="1234">
        <v>910101</v>
      </c>
      <c r="P126" s="1234" t="s">
        <v>21</v>
      </c>
      <c r="Q126" s="1234">
        <v>3199</v>
      </c>
      <c r="R126" s="1234">
        <v>81634875</v>
      </c>
      <c r="S126" s="1234">
        <v>40222595</v>
      </c>
      <c r="T126" s="1265">
        <v>43101</v>
      </c>
      <c r="U126" s="1528">
        <v>43101</v>
      </c>
      <c r="V126" s="1268"/>
      <c r="W126" s="1263">
        <v>43101</v>
      </c>
      <c r="X126" s="1306"/>
      <c r="Y126" s="1234">
        <v>50912445</v>
      </c>
      <c r="Z126" s="1234">
        <v>4166075</v>
      </c>
      <c r="AA126" s="1234">
        <v>14188609</v>
      </c>
      <c r="AB126" s="1234">
        <v>30822204</v>
      </c>
      <c r="AC126" s="1234" t="s">
        <v>21</v>
      </c>
      <c r="AD126" s="1234">
        <v>7284656</v>
      </c>
      <c r="AE126" s="1234">
        <v>57821402</v>
      </c>
      <c r="AF126" s="1234">
        <v>3957927</v>
      </c>
      <c r="AG126" s="1234">
        <v>62737</v>
      </c>
      <c r="AH126" s="1234">
        <v>26220</v>
      </c>
      <c r="AI126" s="1234">
        <v>397746</v>
      </c>
      <c r="AJ126" s="1234">
        <v>2016928</v>
      </c>
      <c r="AK126" s="1234">
        <v>2200812</v>
      </c>
      <c r="AL126" s="1234">
        <v>11037770</v>
      </c>
      <c r="AM126" s="1234">
        <v>11279</v>
      </c>
      <c r="AN126" s="1234">
        <v>8409</v>
      </c>
      <c r="AO126" s="1265">
        <v>43101</v>
      </c>
      <c r="AP126" s="1528">
        <v>43101</v>
      </c>
      <c r="AQ126" s="1268"/>
      <c r="AR126" s="1263">
        <v>43101</v>
      </c>
      <c r="AS126" s="1306"/>
      <c r="AT126" s="1234">
        <v>3044</v>
      </c>
      <c r="AU126" s="1234">
        <v>356</v>
      </c>
      <c r="AV126" s="1234" t="s">
        <v>21</v>
      </c>
      <c r="AW126" s="1234" t="s">
        <v>21</v>
      </c>
      <c r="AX126" s="1234">
        <v>176736</v>
      </c>
      <c r="AY126" s="1234">
        <v>137659</v>
      </c>
      <c r="AZ126" s="1234">
        <v>50404</v>
      </c>
      <c r="BA126" s="1234">
        <v>31042</v>
      </c>
      <c r="BB126" s="1234">
        <v>317299</v>
      </c>
      <c r="BC126" s="1234">
        <v>6823</v>
      </c>
      <c r="BD126" s="1234" t="s">
        <v>21</v>
      </c>
      <c r="BE126" s="1234">
        <v>569</v>
      </c>
      <c r="BF126" s="1234">
        <v>623</v>
      </c>
      <c r="BG126" s="1234">
        <v>14185</v>
      </c>
      <c r="BH126" s="1234">
        <v>4956</v>
      </c>
      <c r="BI126" s="1234">
        <v>35770412</v>
      </c>
      <c r="BJ126" s="1265">
        <v>43101</v>
      </c>
      <c r="BK126" s="1528">
        <v>43101</v>
      </c>
      <c r="BL126" s="1268"/>
      <c r="BM126" s="1263">
        <v>43101</v>
      </c>
      <c r="BN126" s="1306"/>
      <c r="BO126" s="1234" t="s">
        <v>21</v>
      </c>
      <c r="BP126" s="1234">
        <v>2803</v>
      </c>
      <c r="BQ126" s="1234">
        <v>653782</v>
      </c>
      <c r="BR126" s="1234">
        <v>542567</v>
      </c>
      <c r="BS126" s="1234">
        <v>309272</v>
      </c>
      <c r="BT126" s="1234" t="s">
        <v>21</v>
      </c>
      <c r="BU126" s="1234">
        <v>10205</v>
      </c>
      <c r="BV126" s="1234">
        <v>273146</v>
      </c>
      <c r="BW126" s="1234">
        <v>9074</v>
      </c>
      <c r="BX126" s="1234">
        <v>58410</v>
      </c>
      <c r="BY126" s="1234">
        <v>2193</v>
      </c>
      <c r="BZ126" s="1234">
        <v>1179</v>
      </c>
      <c r="CA126" s="1234">
        <v>1289</v>
      </c>
      <c r="CB126" s="1234">
        <v>52295</v>
      </c>
      <c r="CC126" s="1234">
        <v>186</v>
      </c>
      <c r="CD126" s="1234">
        <v>1989682</v>
      </c>
      <c r="CE126" s="1265">
        <v>43101</v>
      </c>
      <c r="CF126" s="1528">
        <v>43101</v>
      </c>
      <c r="CG126" s="1268"/>
      <c r="CH126" s="1263">
        <v>43101</v>
      </c>
      <c r="CI126" s="1306"/>
      <c r="CJ126" s="1234">
        <v>406</v>
      </c>
      <c r="CK126" s="1234">
        <v>1542</v>
      </c>
      <c r="CL126" s="1234">
        <v>19631</v>
      </c>
      <c r="CM126" s="1234">
        <v>13286</v>
      </c>
      <c r="CN126" s="1234">
        <v>6345</v>
      </c>
      <c r="CO126" s="1234">
        <v>83986</v>
      </c>
      <c r="CP126" s="1234" t="s">
        <v>21</v>
      </c>
      <c r="CQ126" s="1234" t="s">
        <v>21</v>
      </c>
      <c r="CR126" s="1234">
        <v>2047448</v>
      </c>
      <c r="CS126" s="1234" t="s">
        <v>21</v>
      </c>
      <c r="CT126" s="1234">
        <v>657204</v>
      </c>
      <c r="CU126" s="1234">
        <v>63844</v>
      </c>
      <c r="CV126" s="1234">
        <v>487135</v>
      </c>
      <c r="CW126" s="1234">
        <v>3240372</v>
      </c>
      <c r="CX126" s="1234">
        <v>175930</v>
      </c>
      <c r="CY126" s="1234">
        <v>4863</v>
      </c>
      <c r="CZ126" s="1265">
        <v>43101</v>
      </c>
      <c r="DA126" s="1528">
        <v>43101</v>
      </c>
      <c r="DB126" s="1268"/>
      <c r="DC126" s="1263">
        <v>43101</v>
      </c>
      <c r="DD126" s="1306"/>
      <c r="DE126" s="1234" t="s">
        <v>21</v>
      </c>
      <c r="DF126" s="1234">
        <v>12695883</v>
      </c>
      <c r="DG126" s="1234">
        <v>49066</v>
      </c>
      <c r="DH126" s="1234">
        <v>222770</v>
      </c>
      <c r="DI126" s="1234">
        <v>38744</v>
      </c>
      <c r="DJ126" s="1234" t="s">
        <v>21</v>
      </c>
      <c r="DK126" s="1234">
        <v>10083</v>
      </c>
      <c r="DL126" s="1234">
        <v>710</v>
      </c>
      <c r="DM126" s="1234">
        <v>26663</v>
      </c>
      <c r="DN126" s="1234">
        <v>26663</v>
      </c>
      <c r="DO126" s="1234" t="s">
        <v>21</v>
      </c>
      <c r="DP126" s="1234">
        <v>1182</v>
      </c>
      <c r="DQ126" s="1234" t="s">
        <v>21</v>
      </c>
      <c r="DR126" s="1234" t="s">
        <v>21</v>
      </c>
      <c r="DS126" s="1234">
        <v>118856</v>
      </c>
      <c r="DT126" s="1234">
        <v>30</v>
      </c>
      <c r="DU126" s="1265">
        <v>43101</v>
      </c>
      <c r="DV126" s="1528">
        <v>43101</v>
      </c>
      <c r="DW126" s="1268"/>
      <c r="DX126" s="1263">
        <v>43101</v>
      </c>
      <c r="DY126" s="1306"/>
      <c r="DZ126" s="1234">
        <v>240812</v>
      </c>
      <c r="EA126" s="1234">
        <v>7304</v>
      </c>
      <c r="EB126" s="1234">
        <v>7330963</v>
      </c>
      <c r="EC126" s="1234">
        <v>255904</v>
      </c>
      <c r="ED126" s="1234">
        <v>12</v>
      </c>
      <c r="EE126" s="1234">
        <v>36668</v>
      </c>
      <c r="EF126" s="1234">
        <v>201</v>
      </c>
      <c r="EG126" s="1234">
        <v>100920</v>
      </c>
      <c r="EH126" s="1234">
        <v>62381</v>
      </c>
      <c r="EI126" s="1234">
        <v>38540</v>
      </c>
      <c r="EJ126" s="1234">
        <v>88461</v>
      </c>
      <c r="EK126" s="1234">
        <v>47</v>
      </c>
      <c r="EL126" s="1234" t="s">
        <v>21</v>
      </c>
      <c r="EM126" s="1234" t="s">
        <v>21</v>
      </c>
      <c r="EN126" s="1234">
        <v>5872815</v>
      </c>
      <c r="EO126" s="1234">
        <v>684057</v>
      </c>
      <c r="EP126" s="1265">
        <v>43101</v>
      </c>
      <c r="EQ126" s="1528">
        <v>43101</v>
      </c>
      <c r="ER126" s="1268"/>
      <c r="ES126" s="1263">
        <v>43101</v>
      </c>
      <c r="ET126" s="1306"/>
      <c r="EU126" s="1234">
        <v>4328</v>
      </c>
      <c r="EV126" s="1234">
        <v>2954</v>
      </c>
      <c r="EW126" s="1234">
        <v>64429</v>
      </c>
      <c r="EX126" s="1234">
        <v>418254</v>
      </c>
      <c r="EY126" s="1234">
        <v>458372</v>
      </c>
      <c r="EZ126" s="1234">
        <v>358283</v>
      </c>
      <c r="FA126" s="1234">
        <v>6126</v>
      </c>
      <c r="FB126" s="1234" t="s">
        <v>21</v>
      </c>
      <c r="FC126" s="1234" t="s">
        <v>21</v>
      </c>
      <c r="FD126" s="1234">
        <v>8703458</v>
      </c>
      <c r="FE126" s="1234">
        <v>2009266</v>
      </c>
      <c r="FF126" s="1234">
        <v>30790888</v>
      </c>
      <c r="FG126" s="1234">
        <v>366045</v>
      </c>
      <c r="FH126" s="1234">
        <v>17</v>
      </c>
      <c r="FI126" s="1234">
        <v>126</v>
      </c>
      <c r="FJ126" s="1234">
        <v>1307</v>
      </c>
      <c r="FK126" s="1265">
        <v>43101</v>
      </c>
      <c r="FL126" s="1528">
        <v>43101</v>
      </c>
    </row>
    <row r="127" spans="1:168" ht="14.25" customHeight="1">
      <c r="A127" s="1262">
        <v>43586</v>
      </c>
      <c r="B127" s="1263">
        <v>43586</v>
      </c>
      <c r="C127" s="1307">
        <v>43586</v>
      </c>
      <c r="D127" s="56">
        <v>86229093</v>
      </c>
      <c r="E127" s="1234">
        <v>1566122</v>
      </c>
      <c r="F127" s="1234">
        <v>1728</v>
      </c>
      <c r="G127" s="1234">
        <v>83863</v>
      </c>
      <c r="H127" s="1234">
        <v>24627</v>
      </c>
      <c r="I127" s="1234">
        <v>304512</v>
      </c>
      <c r="J127" s="1234">
        <v>157889</v>
      </c>
      <c r="K127" s="1234">
        <v>146623</v>
      </c>
      <c r="L127" s="1234">
        <v>72964</v>
      </c>
      <c r="M127" s="1234">
        <v>267675</v>
      </c>
      <c r="N127" s="1234">
        <v>34</v>
      </c>
      <c r="O127" s="1234">
        <v>918971</v>
      </c>
      <c r="P127" s="1234" t="s">
        <v>21</v>
      </c>
      <c r="Q127" s="1234">
        <v>2292</v>
      </c>
      <c r="R127" s="1234">
        <v>79954706</v>
      </c>
      <c r="S127" s="1234">
        <v>40071674</v>
      </c>
      <c r="T127" s="1265">
        <v>43586</v>
      </c>
      <c r="U127" s="1528">
        <v>43586</v>
      </c>
      <c r="V127" s="1262">
        <v>43586</v>
      </c>
      <c r="W127" s="1263">
        <v>43586</v>
      </c>
      <c r="X127" s="1307">
        <v>43586</v>
      </c>
      <c r="Y127" s="1234">
        <v>49318198</v>
      </c>
      <c r="Z127" s="1234">
        <v>3999845</v>
      </c>
      <c r="AA127" s="1234">
        <v>13226626</v>
      </c>
      <c r="AB127" s="1234">
        <v>30298703</v>
      </c>
      <c r="AC127" s="1234" t="s">
        <v>21</v>
      </c>
      <c r="AD127" s="1234">
        <v>7182349</v>
      </c>
      <c r="AE127" s="1234">
        <v>57100862</v>
      </c>
      <c r="AF127" s="1234">
        <v>3769165</v>
      </c>
      <c r="AG127" s="1234">
        <v>60805</v>
      </c>
      <c r="AH127" s="1234">
        <v>24975</v>
      </c>
      <c r="AI127" s="1234">
        <v>378704</v>
      </c>
      <c r="AJ127" s="1234">
        <v>1905157</v>
      </c>
      <c r="AK127" s="1234">
        <v>2079121</v>
      </c>
      <c r="AL127" s="1234">
        <v>10425719</v>
      </c>
      <c r="AM127" s="1234">
        <v>12774</v>
      </c>
      <c r="AN127" s="1234">
        <v>11814</v>
      </c>
      <c r="AO127" s="1265">
        <v>43586</v>
      </c>
      <c r="AP127" s="1528">
        <v>43586</v>
      </c>
      <c r="AQ127" s="1262">
        <v>43586</v>
      </c>
      <c r="AR127" s="1263">
        <v>43586</v>
      </c>
      <c r="AS127" s="1307">
        <v>43586</v>
      </c>
      <c r="AT127" s="1234">
        <v>1441</v>
      </c>
      <c r="AU127" s="1234">
        <v>272</v>
      </c>
      <c r="AV127" s="1234" t="s">
        <v>21</v>
      </c>
      <c r="AW127" s="1234" t="s">
        <v>21</v>
      </c>
      <c r="AX127" s="1234">
        <v>186090</v>
      </c>
      <c r="AY127" s="1234">
        <v>141540</v>
      </c>
      <c r="AZ127" s="1234">
        <v>63047</v>
      </c>
      <c r="BA127" s="1234">
        <v>30442</v>
      </c>
      <c r="BB127" s="1234">
        <v>292722</v>
      </c>
      <c r="BC127" s="1234">
        <v>4145</v>
      </c>
      <c r="BD127" s="1234" t="s">
        <v>21</v>
      </c>
      <c r="BE127" s="1234">
        <v>781</v>
      </c>
      <c r="BF127" s="1234">
        <v>855</v>
      </c>
      <c r="BG127" s="1234">
        <v>26608</v>
      </c>
      <c r="BH127" s="1234">
        <v>4524</v>
      </c>
      <c r="BI127" s="1234">
        <v>34739871</v>
      </c>
      <c r="BJ127" s="1265">
        <v>43586</v>
      </c>
      <c r="BK127" s="1528">
        <v>43586</v>
      </c>
      <c r="BL127" s="1262">
        <v>43586</v>
      </c>
      <c r="BM127" s="1263">
        <v>43586</v>
      </c>
      <c r="BN127" s="1307">
        <v>43586</v>
      </c>
      <c r="BO127" s="1234" t="s">
        <v>21</v>
      </c>
      <c r="BP127" s="1234">
        <v>1896</v>
      </c>
      <c r="BQ127" s="1234">
        <v>634657</v>
      </c>
      <c r="BR127" s="1234">
        <v>516763</v>
      </c>
      <c r="BS127" s="1234">
        <v>307993</v>
      </c>
      <c r="BT127" s="1234" t="s">
        <v>21</v>
      </c>
      <c r="BU127" s="1234">
        <v>10778</v>
      </c>
      <c r="BV127" s="1234">
        <v>254575</v>
      </c>
      <c r="BW127" s="1234">
        <v>6944</v>
      </c>
      <c r="BX127" s="1234">
        <v>58881</v>
      </c>
      <c r="BY127" s="1234">
        <v>2111</v>
      </c>
      <c r="BZ127" s="1234">
        <v>1940</v>
      </c>
      <c r="CA127" s="1234">
        <v>2122</v>
      </c>
      <c r="CB127" s="1234">
        <v>51904</v>
      </c>
      <c r="CC127" s="1234">
        <v>148</v>
      </c>
      <c r="CD127" s="1234">
        <v>2045377</v>
      </c>
      <c r="CE127" s="1265">
        <v>43586</v>
      </c>
      <c r="CF127" s="1528">
        <v>43586</v>
      </c>
      <c r="CG127" s="1262">
        <v>43586</v>
      </c>
      <c r="CH127" s="1263">
        <v>43586</v>
      </c>
      <c r="CI127" s="1307">
        <v>43586</v>
      </c>
      <c r="CJ127" s="1234">
        <v>350</v>
      </c>
      <c r="CK127" s="1234">
        <v>1699</v>
      </c>
      <c r="CL127" s="1234">
        <v>19417</v>
      </c>
      <c r="CM127" s="1234">
        <v>12690</v>
      </c>
      <c r="CN127" s="1234">
        <v>6726</v>
      </c>
      <c r="CO127" s="1234">
        <v>79232</v>
      </c>
      <c r="CP127" s="1234" t="s">
        <v>21</v>
      </c>
      <c r="CQ127" s="1234" t="s">
        <v>21</v>
      </c>
      <c r="CR127" s="1234">
        <v>1989981</v>
      </c>
      <c r="CS127" s="1234" t="s">
        <v>21</v>
      </c>
      <c r="CT127" s="1234">
        <v>629139</v>
      </c>
      <c r="CU127" s="1234">
        <v>59877</v>
      </c>
      <c r="CV127" s="1234">
        <v>500301</v>
      </c>
      <c r="CW127" s="1234">
        <v>3278088</v>
      </c>
      <c r="CX127" s="1234">
        <v>170242</v>
      </c>
      <c r="CY127" s="1234">
        <v>4757</v>
      </c>
      <c r="CZ127" s="1265">
        <v>43586</v>
      </c>
      <c r="DA127" s="1528">
        <v>43586</v>
      </c>
      <c r="DB127" s="1262">
        <v>43586</v>
      </c>
      <c r="DC127" s="1263">
        <v>43586</v>
      </c>
      <c r="DD127" s="1307">
        <v>43586</v>
      </c>
      <c r="DE127" s="1234" t="s">
        <v>21</v>
      </c>
      <c r="DF127" s="1234">
        <v>11709598</v>
      </c>
      <c r="DG127" s="1234">
        <v>36668</v>
      </c>
      <c r="DH127" s="1234">
        <v>199206</v>
      </c>
      <c r="DI127" s="1234">
        <v>31247</v>
      </c>
      <c r="DJ127" s="1234" t="s">
        <v>21</v>
      </c>
      <c r="DK127" s="1234">
        <v>9316</v>
      </c>
      <c r="DL127" s="1234">
        <v>641</v>
      </c>
      <c r="DM127" s="1234">
        <v>20105</v>
      </c>
      <c r="DN127" s="1234">
        <v>20105</v>
      </c>
      <c r="DO127" s="1234" t="s">
        <v>21</v>
      </c>
      <c r="DP127" s="1234">
        <v>1124</v>
      </c>
      <c r="DQ127" s="1234" t="s">
        <v>21</v>
      </c>
      <c r="DR127" s="1234" t="s">
        <v>21</v>
      </c>
      <c r="DS127" s="1234">
        <v>108824</v>
      </c>
      <c r="DT127" s="1234">
        <v>43</v>
      </c>
      <c r="DU127" s="1265">
        <v>43586</v>
      </c>
      <c r="DV127" s="1528">
        <v>43586</v>
      </c>
      <c r="DW127" s="1262">
        <v>43586</v>
      </c>
      <c r="DX127" s="1263">
        <v>43586</v>
      </c>
      <c r="DY127" s="1307">
        <v>43586</v>
      </c>
      <c r="DZ127" s="1234">
        <v>232163</v>
      </c>
      <c r="EA127" s="1234">
        <v>10117</v>
      </c>
      <c r="EB127" s="1234">
        <v>7016640</v>
      </c>
      <c r="EC127" s="1234">
        <v>203499</v>
      </c>
      <c r="ED127" s="1234">
        <v>7</v>
      </c>
      <c r="EE127" s="1234">
        <v>34054</v>
      </c>
      <c r="EF127" s="1234">
        <v>204</v>
      </c>
      <c r="EG127" s="1234">
        <v>75372</v>
      </c>
      <c r="EH127" s="1234">
        <v>54318</v>
      </c>
      <c r="EI127" s="1234">
        <v>21054</v>
      </c>
      <c r="EJ127" s="1234">
        <v>71067</v>
      </c>
      <c r="EK127" s="1234">
        <v>34</v>
      </c>
      <c r="EL127" s="1234" t="s">
        <v>21</v>
      </c>
      <c r="EM127" s="1234" t="s">
        <v>21</v>
      </c>
      <c r="EN127" s="1234">
        <v>5649283</v>
      </c>
      <c r="EO127" s="1234">
        <v>649005</v>
      </c>
      <c r="EP127" s="1265">
        <v>43586</v>
      </c>
      <c r="EQ127" s="1528">
        <v>43586</v>
      </c>
      <c r="ER127" s="1262">
        <v>43586</v>
      </c>
      <c r="ES127" s="1263">
        <v>43586</v>
      </c>
      <c r="ET127" s="1307">
        <v>43586</v>
      </c>
      <c r="EU127" s="1234">
        <v>1924</v>
      </c>
      <c r="EV127" s="1234">
        <v>3043</v>
      </c>
      <c r="EW127" s="1234">
        <v>55221</v>
      </c>
      <c r="EX127" s="1234">
        <v>395390</v>
      </c>
      <c r="EY127" s="1234">
        <v>433311</v>
      </c>
      <c r="EZ127" s="1234">
        <v>391224</v>
      </c>
      <c r="FA127" s="1234">
        <v>6950</v>
      </c>
      <c r="FB127" s="1234" t="s">
        <v>21</v>
      </c>
      <c r="FC127" s="1234" t="s">
        <v>21</v>
      </c>
      <c r="FD127" s="1234">
        <v>8523941</v>
      </c>
      <c r="FE127" s="1234">
        <v>1906970</v>
      </c>
      <c r="FF127" s="1234">
        <v>30656711</v>
      </c>
      <c r="FG127" s="1234">
        <v>285400</v>
      </c>
      <c r="FH127" s="1234">
        <v>16</v>
      </c>
      <c r="FI127" s="1234">
        <v>183</v>
      </c>
      <c r="FJ127" s="1234">
        <v>803</v>
      </c>
      <c r="FK127" s="1265">
        <v>43586</v>
      </c>
      <c r="FL127" s="1528">
        <v>43586</v>
      </c>
    </row>
    <row r="128" spans="1:168" ht="14.25" customHeight="1">
      <c r="A128" s="1268"/>
      <c r="B128" s="1263">
        <v>43831</v>
      </c>
      <c r="C128" s="1306"/>
      <c r="D128" s="56">
        <v>74740387</v>
      </c>
      <c r="E128" s="1234">
        <v>1384546</v>
      </c>
      <c r="F128" s="1234">
        <v>1501</v>
      </c>
      <c r="G128" s="1234">
        <v>75035</v>
      </c>
      <c r="H128" s="1234">
        <v>22227</v>
      </c>
      <c r="I128" s="1234">
        <v>294266</v>
      </c>
      <c r="J128" s="1234">
        <v>164518</v>
      </c>
      <c r="K128" s="1234">
        <v>129748</v>
      </c>
      <c r="L128" s="1234">
        <v>70803</v>
      </c>
      <c r="M128" s="1234">
        <v>235540</v>
      </c>
      <c r="N128" s="1234">
        <v>32</v>
      </c>
      <c r="O128" s="1234">
        <v>770165</v>
      </c>
      <c r="P128" s="1234" t="s">
        <v>21</v>
      </c>
      <c r="Q128" s="1234">
        <v>2680</v>
      </c>
      <c r="R128" s="1234">
        <v>69202166</v>
      </c>
      <c r="S128" s="1234">
        <v>35620727</v>
      </c>
      <c r="T128" s="1265">
        <v>43831</v>
      </c>
      <c r="U128" s="1528">
        <v>43831</v>
      </c>
      <c r="V128" s="1268"/>
      <c r="W128" s="1263">
        <v>43831</v>
      </c>
      <c r="X128" s="1306"/>
      <c r="Y128" s="1234">
        <v>41152066</v>
      </c>
      <c r="Z128" s="1234">
        <v>2713398</v>
      </c>
      <c r="AA128" s="1234">
        <v>11001840</v>
      </c>
      <c r="AB128" s="1234">
        <v>25704209</v>
      </c>
      <c r="AC128" s="1234" t="s">
        <v>21</v>
      </c>
      <c r="AD128" s="1234">
        <v>6525886</v>
      </c>
      <c r="AE128" s="1234">
        <v>45764472</v>
      </c>
      <c r="AF128" s="1234">
        <v>3181157</v>
      </c>
      <c r="AG128" s="1234">
        <v>58954</v>
      </c>
      <c r="AH128" s="1234">
        <v>22176</v>
      </c>
      <c r="AI128" s="1234">
        <v>322053</v>
      </c>
      <c r="AJ128" s="1234">
        <v>1663750</v>
      </c>
      <c r="AK128" s="1234">
        <v>1816269</v>
      </c>
      <c r="AL128" s="1234">
        <v>8366212</v>
      </c>
      <c r="AM128" s="1234">
        <v>13814</v>
      </c>
      <c r="AN128" s="1234">
        <v>8598</v>
      </c>
      <c r="AO128" s="1265">
        <v>43831</v>
      </c>
      <c r="AP128" s="1528">
        <v>43831</v>
      </c>
      <c r="AQ128" s="1268"/>
      <c r="AR128" s="1263">
        <v>43831</v>
      </c>
      <c r="AS128" s="1306"/>
      <c r="AT128" s="1234">
        <v>1981</v>
      </c>
      <c r="AU128" s="1234">
        <v>748</v>
      </c>
      <c r="AV128" s="1234" t="s">
        <v>21</v>
      </c>
      <c r="AW128" s="1234" t="s">
        <v>21</v>
      </c>
      <c r="AX128" s="1234">
        <v>242963</v>
      </c>
      <c r="AY128" s="1234">
        <v>194819</v>
      </c>
      <c r="AZ128" s="1234">
        <v>93898</v>
      </c>
      <c r="BA128" s="1234">
        <v>31957</v>
      </c>
      <c r="BB128" s="1234">
        <v>264126</v>
      </c>
      <c r="BC128" s="1234">
        <v>4176</v>
      </c>
      <c r="BD128" s="1234" t="s">
        <v>21</v>
      </c>
      <c r="BE128" s="1234">
        <v>558</v>
      </c>
      <c r="BF128" s="1234">
        <v>611</v>
      </c>
      <c r="BG128" s="1234">
        <v>17675</v>
      </c>
      <c r="BH128" s="1234">
        <v>5948</v>
      </c>
      <c r="BI128" s="1234">
        <v>28351436</v>
      </c>
      <c r="BJ128" s="1265">
        <v>43831</v>
      </c>
      <c r="BK128" s="1528">
        <v>43831</v>
      </c>
      <c r="BL128" s="1268"/>
      <c r="BM128" s="1263">
        <v>43831</v>
      </c>
      <c r="BN128" s="1306"/>
      <c r="BO128" s="1234" t="s">
        <v>21</v>
      </c>
      <c r="BP128" s="1234">
        <v>2284</v>
      </c>
      <c r="BQ128" s="1234">
        <v>508276</v>
      </c>
      <c r="BR128" s="1234">
        <v>378423</v>
      </c>
      <c r="BS128" s="1234">
        <v>272560</v>
      </c>
      <c r="BT128" s="1234" t="s">
        <v>21</v>
      </c>
      <c r="BU128" s="1234">
        <v>13182</v>
      </c>
      <c r="BV128" s="1234">
        <v>210734</v>
      </c>
      <c r="BW128" s="1234">
        <v>6325</v>
      </c>
      <c r="BX128" s="1234">
        <v>57172</v>
      </c>
      <c r="BY128" s="1234">
        <v>1986</v>
      </c>
      <c r="BZ128" s="1234">
        <v>1006</v>
      </c>
      <c r="CA128" s="1234">
        <v>1096</v>
      </c>
      <c r="CB128" s="1234">
        <v>34546</v>
      </c>
      <c r="CC128" s="1234">
        <v>46</v>
      </c>
      <c r="CD128" s="1234">
        <v>1566876</v>
      </c>
      <c r="CE128" s="1265">
        <v>43831</v>
      </c>
      <c r="CF128" s="1528">
        <v>43831</v>
      </c>
      <c r="CG128" s="1268"/>
      <c r="CH128" s="1263">
        <v>43831</v>
      </c>
      <c r="CI128" s="1306"/>
      <c r="CJ128" s="1234">
        <v>237</v>
      </c>
      <c r="CK128" s="1234">
        <v>1503</v>
      </c>
      <c r="CL128" s="1234">
        <v>20919</v>
      </c>
      <c r="CM128" s="1234">
        <v>11873</v>
      </c>
      <c r="CN128" s="1234">
        <v>9046</v>
      </c>
      <c r="CO128" s="1234">
        <v>69176</v>
      </c>
      <c r="CP128" s="1234" t="s">
        <v>21</v>
      </c>
      <c r="CQ128" s="1234" t="s">
        <v>21</v>
      </c>
      <c r="CR128" s="1234">
        <v>1732272</v>
      </c>
      <c r="CS128" s="1234" t="s">
        <v>21</v>
      </c>
      <c r="CT128" s="1234">
        <v>568189</v>
      </c>
      <c r="CU128" s="1234">
        <v>64963</v>
      </c>
      <c r="CV128" s="1234">
        <v>466007</v>
      </c>
      <c r="CW128" s="1234">
        <v>2491781</v>
      </c>
      <c r="CX128" s="1234">
        <v>138411</v>
      </c>
      <c r="CY128" s="1234">
        <v>4154</v>
      </c>
      <c r="CZ128" s="1265">
        <v>43831</v>
      </c>
      <c r="DA128" s="1528">
        <v>43831</v>
      </c>
      <c r="DB128" s="1268"/>
      <c r="DC128" s="1263">
        <v>43831</v>
      </c>
      <c r="DD128" s="1306"/>
      <c r="DE128" s="1234" t="s">
        <v>21</v>
      </c>
      <c r="DF128" s="1234">
        <v>10196114</v>
      </c>
      <c r="DG128" s="1234">
        <v>29941</v>
      </c>
      <c r="DH128" s="1234">
        <v>156227</v>
      </c>
      <c r="DI128" s="1234">
        <v>24857</v>
      </c>
      <c r="DJ128" s="1234" t="s">
        <v>21</v>
      </c>
      <c r="DK128" s="1234">
        <v>6385</v>
      </c>
      <c r="DL128" s="1234">
        <v>540</v>
      </c>
      <c r="DM128" s="1234">
        <v>16561</v>
      </c>
      <c r="DN128" s="1234">
        <v>16561</v>
      </c>
      <c r="DO128" s="1234" t="s">
        <v>21</v>
      </c>
      <c r="DP128" s="1234">
        <v>1176</v>
      </c>
      <c r="DQ128" s="1234" t="s">
        <v>21</v>
      </c>
      <c r="DR128" s="1234" t="s">
        <v>21</v>
      </c>
      <c r="DS128" s="1234">
        <v>84783</v>
      </c>
      <c r="DT128" s="1234">
        <v>12</v>
      </c>
      <c r="DU128" s="1265">
        <v>43831</v>
      </c>
      <c r="DV128" s="1528">
        <v>43831</v>
      </c>
      <c r="DW128" s="1268"/>
      <c r="DX128" s="1263">
        <v>43831</v>
      </c>
      <c r="DY128" s="1306"/>
      <c r="DZ128" s="1234">
        <v>205598</v>
      </c>
      <c r="EA128" s="1234">
        <v>10669</v>
      </c>
      <c r="EB128" s="1234">
        <v>6100440</v>
      </c>
      <c r="EC128" s="1234">
        <v>190520</v>
      </c>
      <c r="ED128" s="1234">
        <v>2</v>
      </c>
      <c r="EE128" s="1234">
        <v>30706</v>
      </c>
      <c r="EF128" s="1234">
        <v>525</v>
      </c>
      <c r="EG128" s="1234">
        <v>78582</v>
      </c>
      <c r="EH128" s="1234">
        <v>53476</v>
      </c>
      <c r="EI128" s="1234">
        <v>25105</v>
      </c>
      <c r="EJ128" s="1234">
        <v>60671</v>
      </c>
      <c r="EK128" s="1234">
        <v>32</v>
      </c>
      <c r="EL128" s="1234" t="s">
        <v>21</v>
      </c>
      <c r="EM128" s="1234" t="s">
        <v>21</v>
      </c>
      <c r="EN128" s="1234">
        <v>4896718</v>
      </c>
      <c r="EO128" s="1234">
        <v>630330</v>
      </c>
      <c r="EP128" s="1265">
        <v>43831</v>
      </c>
      <c r="EQ128" s="1528">
        <v>43831</v>
      </c>
      <c r="ER128" s="1268"/>
      <c r="ES128" s="1263">
        <v>43831</v>
      </c>
      <c r="ET128" s="1306"/>
      <c r="EU128" s="1234">
        <v>1782</v>
      </c>
      <c r="EV128" s="1234">
        <v>2551</v>
      </c>
      <c r="EW128" s="1234">
        <v>50257</v>
      </c>
      <c r="EX128" s="1234">
        <v>361841</v>
      </c>
      <c r="EY128" s="1234">
        <v>396390</v>
      </c>
      <c r="EZ128" s="1234">
        <v>438002</v>
      </c>
      <c r="FA128" s="1234">
        <v>7500</v>
      </c>
      <c r="FB128" s="1234" t="s">
        <v>21</v>
      </c>
      <c r="FC128" s="1234" t="s">
        <v>21</v>
      </c>
      <c r="FD128" s="1234">
        <v>7502529</v>
      </c>
      <c r="FE128" s="1234">
        <v>1814375</v>
      </c>
      <c r="FF128" s="1234">
        <v>28089041</v>
      </c>
      <c r="FG128" s="1234">
        <v>285744</v>
      </c>
      <c r="FH128" s="1234">
        <v>18</v>
      </c>
      <c r="FI128" s="1234">
        <v>212</v>
      </c>
      <c r="FJ128" s="1234">
        <v>1189</v>
      </c>
      <c r="FK128" s="1265">
        <v>43831</v>
      </c>
      <c r="FL128" s="1528">
        <v>43831</v>
      </c>
    </row>
    <row r="129" spans="1:168" ht="6.75" customHeight="1">
      <c r="A129" s="1268"/>
      <c r="B129" s="1270"/>
      <c r="C129" s="1306"/>
      <c r="D129" s="607"/>
      <c r="E129" s="398"/>
      <c r="F129" s="398"/>
      <c r="G129" s="398"/>
      <c r="H129" s="398"/>
      <c r="I129" s="398"/>
      <c r="J129" s="398"/>
      <c r="K129" s="398"/>
      <c r="L129" s="398"/>
      <c r="M129" s="398"/>
      <c r="N129" s="398"/>
      <c r="O129" s="398"/>
      <c r="R129" s="398"/>
      <c r="S129" s="398"/>
      <c r="T129" s="1271"/>
      <c r="U129" s="1458"/>
      <c r="V129" s="1268"/>
      <c r="W129" s="1270"/>
      <c r="X129" s="1306"/>
      <c r="Y129" s="398"/>
      <c r="Z129" s="398"/>
      <c r="AA129" s="398"/>
      <c r="AB129" s="398"/>
      <c r="AC129" s="398"/>
      <c r="AD129" s="398"/>
      <c r="AE129" s="398"/>
      <c r="AF129" s="398"/>
      <c r="AG129" s="398"/>
      <c r="AH129" s="398"/>
      <c r="AI129" s="398"/>
      <c r="AJ129" s="398"/>
      <c r="AK129" s="398"/>
      <c r="AL129" s="398"/>
      <c r="AN129" s="398"/>
      <c r="AO129" s="1271"/>
      <c r="AP129" s="1458"/>
      <c r="AQ129" s="1268"/>
      <c r="AR129" s="1270"/>
      <c r="AS129" s="1306"/>
      <c r="AT129" s="398"/>
      <c r="AU129" s="398"/>
      <c r="AX129" s="398"/>
      <c r="AY129" s="398"/>
      <c r="AZ129" s="398"/>
      <c r="BA129" s="398"/>
      <c r="BB129" s="398"/>
      <c r="BC129" s="398"/>
      <c r="BD129" s="398"/>
      <c r="BE129" s="398"/>
      <c r="BF129" s="398"/>
      <c r="BI129" s="398"/>
      <c r="BJ129" s="1271"/>
      <c r="BK129" s="1458"/>
      <c r="BL129" s="1268"/>
      <c r="BM129" s="1270"/>
      <c r="BN129" s="1306"/>
      <c r="BO129" s="398"/>
      <c r="BQ129" s="398"/>
      <c r="BR129" s="398"/>
      <c r="BS129" s="398"/>
      <c r="BT129" s="398"/>
      <c r="BU129" s="398"/>
      <c r="BV129" s="398"/>
      <c r="BW129" s="398"/>
      <c r="BX129" s="398"/>
      <c r="BY129" s="398"/>
      <c r="BZ129" s="398"/>
      <c r="CA129" s="398"/>
      <c r="CB129" s="398"/>
      <c r="CC129" s="398"/>
      <c r="CE129" s="1271"/>
      <c r="CF129" s="1458"/>
      <c r="CG129" s="1268"/>
      <c r="CH129" s="1270"/>
      <c r="CI129" s="1306"/>
      <c r="CJ129" s="398"/>
      <c r="CK129" s="398"/>
      <c r="CL129" s="398"/>
      <c r="CM129" s="398"/>
      <c r="CN129" s="398"/>
      <c r="CO129" s="398"/>
      <c r="CR129" s="398"/>
      <c r="CS129" s="398"/>
      <c r="CT129" s="398"/>
      <c r="CU129" s="398"/>
      <c r="CV129" s="398"/>
      <c r="CW129" s="398"/>
      <c r="CX129" s="398"/>
      <c r="CY129" s="398"/>
      <c r="CZ129" s="1271"/>
      <c r="DA129" s="1458"/>
      <c r="DB129" s="1268"/>
      <c r="DC129" s="1270"/>
      <c r="DD129" s="1306"/>
      <c r="DH129" s="398"/>
      <c r="DI129" s="398"/>
      <c r="DK129" s="398"/>
      <c r="DL129" s="398"/>
      <c r="DM129" s="398"/>
      <c r="DN129" s="398"/>
      <c r="DO129" s="398"/>
      <c r="DP129" s="398"/>
      <c r="DS129" s="398"/>
      <c r="DT129" s="398"/>
      <c r="DU129" s="1271"/>
      <c r="DV129" s="1458"/>
      <c r="DW129" s="1268"/>
      <c r="DX129" s="1270"/>
      <c r="DY129" s="1306"/>
      <c r="EB129" s="398"/>
      <c r="EC129" s="398"/>
      <c r="ED129" s="398"/>
      <c r="EE129" s="398"/>
      <c r="EF129" s="398"/>
      <c r="EG129" s="398"/>
      <c r="EH129" s="398"/>
      <c r="EI129" s="398"/>
      <c r="EJ129" s="398"/>
      <c r="EK129" s="398"/>
      <c r="EL129" s="398"/>
      <c r="EM129" s="398"/>
      <c r="EN129" s="398"/>
      <c r="EO129" s="398"/>
      <c r="EP129" s="1271"/>
      <c r="EQ129" s="1458"/>
      <c r="ER129" s="1268"/>
      <c r="ES129" s="1270"/>
      <c r="ET129" s="1306"/>
      <c r="EU129" s="398"/>
      <c r="EV129" s="398"/>
      <c r="EW129" s="398"/>
      <c r="EX129" s="398"/>
      <c r="EY129" s="398"/>
      <c r="EZ129" s="398"/>
      <c r="FC129" s="398"/>
      <c r="FD129" s="398"/>
      <c r="FE129" s="398"/>
      <c r="FF129" s="398"/>
      <c r="FG129" s="398"/>
      <c r="FH129" s="398"/>
      <c r="FI129" s="398"/>
      <c r="FJ129" s="398"/>
      <c r="FK129" s="1271"/>
      <c r="FL129" s="1458"/>
    </row>
    <row r="130" spans="1:168" ht="15.75" customHeight="1">
      <c r="A130" s="1273">
        <v>43191</v>
      </c>
      <c r="B130" s="1274">
        <v>43191</v>
      </c>
      <c r="C130" s="1308">
        <v>43191</v>
      </c>
      <c r="D130" s="60">
        <v>87526698</v>
      </c>
      <c r="E130" s="1233">
        <v>1653966</v>
      </c>
      <c r="F130" s="1233">
        <v>1809</v>
      </c>
      <c r="G130" s="1233">
        <v>87543</v>
      </c>
      <c r="H130" s="1233">
        <v>22828</v>
      </c>
      <c r="I130" s="1233">
        <v>334369</v>
      </c>
      <c r="J130" s="1233">
        <v>182151</v>
      </c>
      <c r="K130" s="1233">
        <v>152218</v>
      </c>
      <c r="L130" s="1233">
        <v>91094</v>
      </c>
      <c r="M130" s="1233">
        <v>292135</v>
      </c>
      <c r="N130" s="1233">
        <v>44</v>
      </c>
      <c r="O130" s="1233">
        <v>923154</v>
      </c>
      <c r="P130" s="1233" t="s">
        <v>21</v>
      </c>
      <c r="Q130" s="1233">
        <v>2758</v>
      </c>
      <c r="R130" s="1233">
        <v>81015166</v>
      </c>
      <c r="S130" s="1233">
        <v>40046642</v>
      </c>
      <c r="T130" s="1276">
        <v>43191</v>
      </c>
      <c r="U130" s="1531">
        <v>43191</v>
      </c>
      <c r="V130" s="1273">
        <v>43191</v>
      </c>
      <c r="W130" s="1274">
        <v>43191</v>
      </c>
      <c r="X130" s="1308">
        <v>43191</v>
      </c>
      <c r="Y130" s="1233">
        <v>50279079</v>
      </c>
      <c r="Z130" s="1233">
        <v>3947587</v>
      </c>
      <c r="AA130" s="1233">
        <v>13654381</v>
      </c>
      <c r="AB130" s="1233">
        <v>30730398</v>
      </c>
      <c r="AC130" s="1233" t="s">
        <v>21</v>
      </c>
      <c r="AD130" s="1233">
        <v>7253806</v>
      </c>
      <c r="AE130" s="1233">
        <v>57800444</v>
      </c>
      <c r="AF130" s="1233">
        <v>3881678</v>
      </c>
      <c r="AG130" s="1233">
        <v>61155</v>
      </c>
      <c r="AH130" s="1233">
        <v>26824</v>
      </c>
      <c r="AI130" s="1233">
        <v>392187</v>
      </c>
      <c r="AJ130" s="1233">
        <v>2049400</v>
      </c>
      <c r="AK130" s="1233">
        <v>2236037</v>
      </c>
      <c r="AL130" s="1233">
        <v>10832999</v>
      </c>
      <c r="AM130" s="1233">
        <v>11347</v>
      </c>
      <c r="AN130" s="1233">
        <v>8666</v>
      </c>
      <c r="AO130" s="1276">
        <v>43191</v>
      </c>
      <c r="AP130" s="1531">
        <v>43191</v>
      </c>
      <c r="AQ130" s="1273">
        <v>43191</v>
      </c>
      <c r="AR130" s="1274">
        <v>43191</v>
      </c>
      <c r="AS130" s="1308">
        <v>43191</v>
      </c>
      <c r="AT130" s="1233">
        <v>2994</v>
      </c>
      <c r="AU130" s="1233">
        <v>323</v>
      </c>
      <c r="AV130" s="1233" t="s">
        <v>21</v>
      </c>
      <c r="AW130" s="1233" t="s">
        <v>21</v>
      </c>
      <c r="AX130" s="1233">
        <v>175317</v>
      </c>
      <c r="AY130" s="1233">
        <v>136900</v>
      </c>
      <c r="AZ130" s="1233">
        <v>48149</v>
      </c>
      <c r="BA130" s="1233">
        <v>32922</v>
      </c>
      <c r="BB130" s="1233">
        <v>314135</v>
      </c>
      <c r="BC130" s="1233">
        <v>6347</v>
      </c>
      <c r="BD130" s="1233" t="s">
        <v>21</v>
      </c>
      <c r="BE130" s="1233">
        <v>702</v>
      </c>
      <c r="BF130" s="1233">
        <v>769</v>
      </c>
      <c r="BG130" s="1233">
        <v>17738</v>
      </c>
      <c r="BH130" s="1233">
        <v>5140</v>
      </c>
      <c r="BI130" s="1233">
        <v>35239504</v>
      </c>
      <c r="BJ130" s="1276">
        <v>43191</v>
      </c>
      <c r="BK130" s="1531">
        <v>43191</v>
      </c>
      <c r="BL130" s="1273">
        <v>43191</v>
      </c>
      <c r="BM130" s="1274">
        <v>43191</v>
      </c>
      <c r="BN130" s="1308">
        <v>43191</v>
      </c>
      <c r="BO130" s="1233" t="s">
        <v>21</v>
      </c>
      <c r="BP130" s="1233">
        <v>2362</v>
      </c>
      <c r="BQ130" s="1233">
        <v>648018</v>
      </c>
      <c r="BR130" s="1233">
        <v>535058</v>
      </c>
      <c r="BS130" s="1233">
        <v>308015</v>
      </c>
      <c r="BT130" s="1233" t="s">
        <v>21</v>
      </c>
      <c r="BU130" s="1233">
        <v>9919</v>
      </c>
      <c r="BV130" s="1233">
        <v>270665</v>
      </c>
      <c r="BW130" s="1233">
        <v>8657</v>
      </c>
      <c r="BX130" s="1233">
        <v>57779</v>
      </c>
      <c r="BY130" s="1233">
        <v>2222</v>
      </c>
      <c r="BZ130" s="1233">
        <v>1783</v>
      </c>
      <c r="CA130" s="1233">
        <v>1951</v>
      </c>
      <c r="CB130" s="1233">
        <v>52666</v>
      </c>
      <c r="CC130" s="1233">
        <v>144</v>
      </c>
      <c r="CD130" s="1233">
        <v>2022096</v>
      </c>
      <c r="CE130" s="1276">
        <v>43191</v>
      </c>
      <c r="CF130" s="1531">
        <v>43191</v>
      </c>
      <c r="CG130" s="1273">
        <v>43191</v>
      </c>
      <c r="CH130" s="1274">
        <v>43191</v>
      </c>
      <c r="CI130" s="1308">
        <v>43191</v>
      </c>
      <c r="CJ130" s="1233">
        <v>378</v>
      </c>
      <c r="CK130" s="1233">
        <v>1544</v>
      </c>
      <c r="CL130" s="1233">
        <v>19164</v>
      </c>
      <c r="CM130" s="1233">
        <v>13557</v>
      </c>
      <c r="CN130" s="1233">
        <v>5606</v>
      </c>
      <c r="CO130" s="1233">
        <v>82475</v>
      </c>
      <c r="CP130" s="1233" t="s">
        <v>21</v>
      </c>
      <c r="CQ130" s="1233" t="s">
        <v>21</v>
      </c>
      <c r="CR130" s="1233">
        <v>2029025</v>
      </c>
      <c r="CS130" s="1233" t="s">
        <v>21</v>
      </c>
      <c r="CT130" s="1233">
        <v>648688</v>
      </c>
      <c r="CU130" s="1233">
        <v>61387</v>
      </c>
      <c r="CV130" s="1233">
        <v>488470</v>
      </c>
      <c r="CW130" s="1233">
        <v>3280823</v>
      </c>
      <c r="CX130" s="1233">
        <v>173371</v>
      </c>
      <c r="CY130" s="1233">
        <v>4964</v>
      </c>
      <c r="CZ130" s="1276">
        <v>43191</v>
      </c>
      <c r="DA130" s="1531">
        <v>43191</v>
      </c>
      <c r="DB130" s="1273">
        <v>43191</v>
      </c>
      <c r="DC130" s="1274">
        <v>43191</v>
      </c>
      <c r="DD130" s="1308">
        <v>43191</v>
      </c>
      <c r="DE130" s="1233" t="s">
        <v>21</v>
      </c>
      <c r="DF130" s="1233">
        <v>12642859</v>
      </c>
      <c r="DG130" s="1233">
        <v>48121</v>
      </c>
      <c r="DH130" s="1233">
        <v>218728</v>
      </c>
      <c r="DI130" s="1233">
        <v>36878</v>
      </c>
      <c r="DJ130" s="1233" t="s">
        <v>21</v>
      </c>
      <c r="DK130" s="1233">
        <v>9935</v>
      </c>
      <c r="DL130" s="1233">
        <v>701</v>
      </c>
      <c r="DM130" s="1233">
        <v>25052</v>
      </c>
      <c r="DN130" s="1233">
        <v>25052</v>
      </c>
      <c r="DO130" s="1233" t="s">
        <v>21</v>
      </c>
      <c r="DP130" s="1233">
        <v>1114</v>
      </c>
      <c r="DQ130" s="1233" t="s">
        <v>21</v>
      </c>
      <c r="DR130" s="1233" t="s">
        <v>21</v>
      </c>
      <c r="DS130" s="1233">
        <v>117142</v>
      </c>
      <c r="DT130" s="1233">
        <v>37</v>
      </c>
      <c r="DU130" s="1276">
        <v>43191</v>
      </c>
      <c r="DV130" s="1531">
        <v>43191</v>
      </c>
      <c r="DW130" s="1273">
        <v>43191</v>
      </c>
      <c r="DX130" s="1274">
        <v>43191</v>
      </c>
      <c r="DY130" s="1308">
        <v>43191</v>
      </c>
      <c r="DZ130" s="1233">
        <v>240154</v>
      </c>
      <c r="EA130" s="1233">
        <v>7565</v>
      </c>
      <c r="EB130" s="1233">
        <v>7311237</v>
      </c>
      <c r="EC130" s="1233">
        <v>235604</v>
      </c>
      <c r="ED130" s="1233">
        <v>12</v>
      </c>
      <c r="EE130" s="1233">
        <v>36327</v>
      </c>
      <c r="EF130" s="1233">
        <v>200</v>
      </c>
      <c r="EG130" s="1233">
        <v>86119</v>
      </c>
      <c r="EH130" s="1233">
        <v>60767</v>
      </c>
      <c r="EI130" s="1233">
        <v>25352</v>
      </c>
      <c r="EJ130" s="1233">
        <v>85365</v>
      </c>
      <c r="EK130" s="1233">
        <v>44</v>
      </c>
      <c r="EL130" s="1233" t="s">
        <v>21</v>
      </c>
      <c r="EM130" s="1233" t="s">
        <v>21</v>
      </c>
      <c r="EN130" s="1233">
        <v>5876482</v>
      </c>
      <c r="EO130" s="1233">
        <v>666610</v>
      </c>
      <c r="EP130" s="1276">
        <v>43191</v>
      </c>
      <c r="EQ130" s="1531">
        <v>43191</v>
      </c>
      <c r="ER130" s="1273">
        <v>43191</v>
      </c>
      <c r="ES130" s="1274">
        <v>43191</v>
      </c>
      <c r="ET130" s="1308">
        <v>43191</v>
      </c>
      <c r="EU130" s="1233">
        <v>3375</v>
      </c>
      <c r="EV130" s="1233">
        <v>2937</v>
      </c>
      <c r="EW130" s="1233">
        <v>61777</v>
      </c>
      <c r="EX130" s="1233">
        <v>424481</v>
      </c>
      <c r="EY130" s="1233">
        <v>465185</v>
      </c>
      <c r="EZ130" s="1233">
        <v>359079</v>
      </c>
      <c r="FA130" s="1233">
        <v>6163</v>
      </c>
      <c r="FB130" s="1233" t="s">
        <v>21</v>
      </c>
      <c r="FC130" s="1233" t="s">
        <v>21</v>
      </c>
      <c r="FD130" s="1233">
        <v>8704669</v>
      </c>
      <c r="FE130" s="1233">
        <v>2001585</v>
      </c>
      <c r="FF130" s="1233">
        <v>30805812</v>
      </c>
      <c r="FG130" s="1233">
        <v>364484</v>
      </c>
      <c r="FH130" s="1233">
        <v>17</v>
      </c>
      <c r="FI130" s="1233">
        <v>129</v>
      </c>
      <c r="FJ130" s="1233">
        <v>998</v>
      </c>
      <c r="FK130" s="1276">
        <v>43191</v>
      </c>
      <c r="FL130" s="1531">
        <v>43191</v>
      </c>
    </row>
    <row r="131" spans="1:168" ht="14.25" customHeight="1">
      <c r="A131" s="1273">
        <v>43586</v>
      </c>
      <c r="B131" s="1274">
        <v>43586</v>
      </c>
      <c r="C131" s="1308">
        <v>43586</v>
      </c>
      <c r="D131" s="60">
        <v>86103564</v>
      </c>
      <c r="E131" s="1233">
        <v>1561269</v>
      </c>
      <c r="F131" s="1233">
        <v>1707</v>
      </c>
      <c r="G131" s="1233">
        <v>81666</v>
      </c>
      <c r="H131" s="1233">
        <v>24979</v>
      </c>
      <c r="I131" s="1233">
        <v>305378</v>
      </c>
      <c r="J131" s="1233">
        <v>157942</v>
      </c>
      <c r="K131" s="1233">
        <v>147436</v>
      </c>
      <c r="L131" s="1233">
        <v>69548</v>
      </c>
      <c r="M131" s="1233">
        <v>256371</v>
      </c>
      <c r="N131" s="1233">
        <v>33</v>
      </c>
      <c r="O131" s="1233">
        <v>937518</v>
      </c>
      <c r="P131" s="1233" t="s">
        <v>21</v>
      </c>
      <c r="Q131" s="1233">
        <v>2467</v>
      </c>
      <c r="R131" s="1233">
        <v>79899082</v>
      </c>
      <c r="S131" s="1233">
        <v>40448935</v>
      </c>
      <c r="T131" s="1276">
        <v>43586</v>
      </c>
      <c r="U131" s="1531">
        <v>43586</v>
      </c>
      <c r="V131" s="1273">
        <v>43586</v>
      </c>
      <c r="W131" s="1274">
        <v>43586</v>
      </c>
      <c r="X131" s="1308">
        <v>43586</v>
      </c>
      <c r="Y131" s="1233">
        <v>49101489</v>
      </c>
      <c r="Z131" s="1233">
        <v>4160534</v>
      </c>
      <c r="AA131" s="1233">
        <v>13410370</v>
      </c>
      <c r="AB131" s="1233">
        <v>29960061</v>
      </c>
      <c r="AC131" s="1233" t="s">
        <v>21</v>
      </c>
      <c r="AD131" s="1233">
        <v>7159341</v>
      </c>
      <c r="AE131" s="1233">
        <v>56023817</v>
      </c>
      <c r="AF131" s="1233">
        <v>3803704</v>
      </c>
      <c r="AG131" s="1233">
        <v>64071</v>
      </c>
      <c r="AH131" s="1233">
        <v>24053</v>
      </c>
      <c r="AI131" s="1233">
        <v>372919</v>
      </c>
      <c r="AJ131" s="1233">
        <v>1825060</v>
      </c>
      <c r="AK131" s="1233">
        <v>1991966</v>
      </c>
      <c r="AL131" s="1233">
        <v>10405326</v>
      </c>
      <c r="AM131" s="1233">
        <v>14426</v>
      </c>
      <c r="AN131" s="1233">
        <v>12047</v>
      </c>
      <c r="AO131" s="1276">
        <v>43586</v>
      </c>
      <c r="AP131" s="1531">
        <v>43586</v>
      </c>
      <c r="AQ131" s="1273">
        <v>43586</v>
      </c>
      <c r="AR131" s="1274">
        <v>43586</v>
      </c>
      <c r="AS131" s="1308">
        <v>43586</v>
      </c>
      <c r="AT131" s="1233">
        <v>1719</v>
      </c>
      <c r="AU131" s="1233">
        <v>239</v>
      </c>
      <c r="AV131" s="1233" t="s">
        <v>21</v>
      </c>
      <c r="AW131" s="1233" t="s">
        <v>21</v>
      </c>
      <c r="AX131" s="1233">
        <v>201631</v>
      </c>
      <c r="AY131" s="1233">
        <v>146276</v>
      </c>
      <c r="AZ131" s="1233">
        <v>80432</v>
      </c>
      <c r="BA131" s="1233">
        <v>29240</v>
      </c>
      <c r="BB131" s="1233">
        <v>291104</v>
      </c>
      <c r="BC131" s="1233">
        <v>4666</v>
      </c>
      <c r="BD131" s="1233" t="s">
        <v>21</v>
      </c>
      <c r="BE131" s="1233">
        <v>672</v>
      </c>
      <c r="BF131" s="1233">
        <v>736</v>
      </c>
      <c r="BG131" s="1233">
        <v>26920</v>
      </c>
      <c r="BH131" s="1233">
        <v>4649</v>
      </c>
      <c r="BI131" s="1233">
        <v>34624534</v>
      </c>
      <c r="BJ131" s="1276">
        <v>43586</v>
      </c>
      <c r="BK131" s="1531">
        <v>43586</v>
      </c>
      <c r="BL131" s="1273">
        <v>43586</v>
      </c>
      <c r="BM131" s="1274">
        <v>43586</v>
      </c>
      <c r="BN131" s="1308">
        <v>43586</v>
      </c>
      <c r="BO131" s="1233" t="s">
        <v>21</v>
      </c>
      <c r="BP131" s="1233">
        <v>2071</v>
      </c>
      <c r="BQ131" s="1233">
        <v>629226</v>
      </c>
      <c r="BR131" s="1233">
        <v>510598</v>
      </c>
      <c r="BS131" s="1233">
        <v>305955</v>
      </c>
      <c r="BT131" s="1233" t="s">
        <v>21</v>
      </c>
      <c r="BU131" s="1233">
        <v>11717</v>
      </c>
      <c r="BV131" s="1233">
        <v>249685</v>
      </c>
      <c r="BW131" s="1233">
        <v>7363</v>
      </c>
      <c r="BX131" s="1233">
        <v>62125</v>
      </c>
      <c r="BY131" s="1233">
        <v>2374</v>
      </c>
      <c r="BZ131" s="1233">
        <v>1557</v>
      </c>
      <c r="CA131" s="1233">
        <v>1703</v>
      </c>
      <c r="CB131" s="1233">
        <v>48537</v>
      </c>
      <c r="CC131" s="1233">
        <v>183</v>
      </c>
      <c r="CD131" s="1233">
        <v>2005504</v>
      </c>
      <c r="CE131" s="1276">
        <v>43586</v>
      </c>
      <c r="CF131" s="1531">
        <v>43586</v>
      </c>
      <c r="CG131" s="1273">
        <v>43586</v>
      </c>
      <c r="CH131" s="1274">
        <v>43586</v>
      </c>
      <c r="CI131" s="1308">
        <v>43586</v>
      </c>
      <c r="CJ131" s="1233">
        <v>336</v>
      </c>
      <c r="CK131" s="1233">
        <v>1690</v>
      </c>
      <c r="CL131" s="1233">
        <v>19230</v>
      </c>
      <c r="CM131" s="1233">
        <v>11447</v>
      </c>
      <c r="CN131" s="1233">
        <v>7783</v>
      </c>
      <c r="CO131" s="1233">
        <v>78362</v>
      </c>
      <c r="CP131" s="1233" t="s">
        <v>21</v>
      </c>
      <c r="CQ131" s="1233" t="s">
        <v>21</v>
      </c>
      <c r="CR131" s="1233">
        <v>1986316</v>
      </c>
      <c r="CS131" s="1233" t="s">
        <v>21</v>
      </c>
      <c r="CT131" s="1233">
        <v>635190</v>
      </c>
      <c r="CU131" s="1233">
        <v>63233</v>
      </c>
      <c r="CV131" s="1233">
        <v>502982</v>
      </c>
      <c r="CW131" s="1233">
        <v>3165837</v>
      </c>
      <c r="CX131" s="1233">
        <v>175518</v>
      </c>
      <c r="CY131" s="1233">
        <v>4898</v>
      </c>
      <c r="CZ131" s="1276">
        <v>43586</v>
      </c>
      <c r="DA131" s="1531">
        <v>43586</v>
      </c>
      <c r="DB131" s="1273">
        <v>43586</v>
      </c>
      <c r="DC131" s="1274">
        <v>43586</v>
      </c>
      <c r="DD131" s="1308">
        <v>43586</v>
      </c>
      <c r="DE131" s="1233" t="s">
        <v>21</v>
      </c>
      <c r="DF131" s="1233">
        <v>11333743</v>
      </c>
      <c r="DG131" s="1233">
        <v>32296</v>
      </c>
      <c r="DH131" s="1233">
        <v>188641</v>
      </c>
      <c r="DI131" s="1233">
        <v>29722</v>
      </c>
      <c r="DJ131" s="1233" t="s">
        <v>21</v>
      </c>
      <c r="DK131" s="1233">
        <v>8666</v>
      </c>
      <c r="DL131" s="1233">
        <v>618</v>
      </c>
      <c r="DM131" s="1233">
        <v>19134</v>
      </c>
      <c r="DN131" s="1233">
        <v>19134</v>
      </c>
      <c r="DO131" s="1233" t="s">
        <v>21</v>
      </c>
      <c r="DP131" s="1233">
        <v>1196</v>
      </c>
      <c r="DQ131" s="1233" t="s">
        <v>21</v>
      </c>
      <c r="DR131" s="1233" t="s">
        <v>21</v>
      </c>
      <c r="DS131" s="1233">
        <v>102733</v>
      </c>
      <c r="DT131" s="1233">
        <v>39</v>
      </c>
      <c r="DU131" s="1276">
        <v>43586</v>
      </c>
      <c r="DV131" s="1531">
        <v>43586</v>
      </c>
      <c r="DW131" s="1273">
        <v>43586</v>
      </c>
      <c r="DX131" s="1274">
        <v>43586</v>
      </c>
      <c r="DY131" s="1308">
        <v>43586</v>
      </c>
      <c r="DZ131" s="1233">
        <v>228984</v>
      </c>
      <c r="EA131" s="1233">
        <v>11136</v>
      </c>
      <c r="EB131" s="1233">
        <v>6908814</v>
      </c>
      <c r="EC131" s="1233">
        <v>194952</v>
      </c>
      <c r="ED131" s="1233">
        <v>4</v>
      </c>
      <c r="EE131" s="1233">
        <v>32962</v>
      </c>
      <c r="EF131" s="1233">
        <v>258</v>
      </c>
      <c r="EG131" s="1233">
        <v>76210</v>
      </c>
      <c r="EH131" s="1233">
        <v>53687</v>
      </c>
      <c r="EI131" s="1233">
        <v>22523</v>
      </c>
      <c r="EJ131" s="1233">
        <v>64582</v>
      </c>
      <c r="EK131" s="1233">
        <v>33</v>
      </c>
      <c r="EL131" s="1233" t="s">
        <v>21</v>
      </c>
      <c r="EM131" s="1233" t="s">
        <v>21</v>
      </c>
      <c r="EN131" s="1233">
        <v>5568021</v>
      </c>
      <c r="EO131" s="1233">
        <v>657543</v>
      </c>
      <c r="EP131" s="1276">
        <v>43586</v>
      </c>
      <c r="EQ131" s="1531">
        <v>43586</v>
      </c>
      <c r="ER131" s="1273">
        <v>43586</v>
      </c>
      <c r="ES131" s="1274">
        <v>43586</v>
      </c>
      <c r="ET131" s="1308">
        <v>43586</v>
      </c>
      <c r="EU131" s="1233">
        <v>1946</v>
      </c>
      <c r="EV131" s="1233">
        <v>3085</v>
      </c>
      <c r="EW131" s="1233">
        <v>54022</v>
      </c>
      <c r="EX131" s="1233">
        <v>382501</v>
      </c>
      <c r="EY131" s="1233">
        <v>419174</v>
      </c>
      <c r="EZ131" s="1233">
        <v>400573</v>
      </c>
      <c r="FA131" s="1233">
        <v>7846</v>
      </c>
      <c r="FB131" s="1233" t="s">
        <v>21</v>
      </c>
      <c r="FC131" s="1233" t="s">
        <v>21</v>
      </c>
      <c r="FD131" s="1233">
        <v>8424108</v>
      </c>
      <c r="FE131" s="1233">
        <v>1909669</v>
      </c>
      <c r="FF131" s="1233">
        <v>30833161</v>
      </c>
      <c r="FG131" s="1233">
        <v>292358</v>
      </c>
      <c r="FH131" s="1233">
        <v>15</v>
      </c>
      <c r="FI131" s="1233">
        <v>214</v>
      </c>
      <c r="FJ131" s="1233">
        <v>806</v>
      </c>
      <c r="FK131" s="1276">
        <v>43586</v>
      </c>
      <c r="FL131" s="1531">
        <v>43586</v>
      </c>
    </row>
    <row r="132" spans="1:168" ht="6.75" customHeight="1">
      <c r="A132" s="1279"/>
      <c r="B132" s="1280"/>
      <c r="C132" s="1309"/>
      <c r="D132" s="60"/>
      <c r="E132" s="1233"/>
      <c r="F132" s="1233"/>
      <c r="G132" s="1233"/>
      <c r="H132" s="1233"/>
      <c r="I132" s="1233"/>
      <c r="J132" s="1233"/>
      <c r="K132" s="1233"/>
      <c r="L132" s="1233"/>
      <c r="M132" s="1233"/>
      <c r="N132" s="1233"/>
      <c r="O132" s="1233"/>
      <c r="R132" s="1233"/>
      <c r="S132" s="1233"/>
      <c r="T132" s="1271"/>
      <c r="U132" s="1458"/>
      <c r="V132" s="1279"/>
      <c r="W132" s="1280"/>
      <c r="X132" s="1309"/>
      <c r="Y132" s="1233"/>
      <c r="Z132" s="1233"/>
      <c r="AA132" s="1233"/>
      <c r="AB132" s="1233"/>
      <c r="AC132" s="1233"/>
      <c r="AD132" s="1233"/>
      <c r="AE132" s="1233"/>
      <c r="AF132" s="1233"/>
      <c r="AG132" s="1233"/>
      <c r="AH132" s="1233"/>
      <c r="AI132" s="1233"/>
      <c r="AJ132" s="1233"/>
      <c r="AK132" s="1233"/>
      <c r="AL132" s="1233"/>
      <c r="AN132" s="1233"/>
      <c r="AO132" s="1271"/>
      <c r="AP132" s="1458"/>
      <c r="AQ132" s="1279"/>
      <c r="AR132" s="1280"/>
      <c r="AS132" s="1309"/>
      <c r="AT132" s="1233"/>
      <c r="AU132" s="1233"/>
      <c r="AX132" s="1233"/>
      <c r="AY132" s="1233"/>
      <c r="AZ132" s="1233"/>
      <c r="BA132" s="1233"/>
      <c r="BB132" s="1233"/>
      <c r="BC132" s="1233"/>
      <c r="BD132" s="1233"/>
      <c r="BE132" s="1233"/>
      <c r="BF132" s="1233"/>
      <c r="BI132" s="1233"/>
      <c r="BJ132" s="1271"/>
      <c r="BK132" s="1458"/>
      <c r="BL132" s="1279"/>
      <c r="BM132" s="1280"/>
      <c r="BN132" s="1309"/>
      <c r="BO132" s="1233"/>
      <c r="BQ132" s="1233"/>
      <c r="BR132" s="1233"/>
      <c r="BS132" s="1233"/>
      <c r="BT132" s="1233"/>
      <c r="BU132" s="1233"/>
      <c r="BV132" s="1233"/>
      <c r="BW132" s="1233"/>
      <c r="BX132" s="1233"/>
      <c r="BY132" s="1233"/>
      <c r="BZ132" s="1233"/>
      <c r="CA132" s="1233"/>
      <c r="CB132" s="1233"/>
      <c r="CC132" s="1233"/>
      <c r="CE132" s="1271"/>
      <c r="CF132" s="1458"/>
      <c r="CG132" s="1279"/>
      <c r="CH132" s="1280"/>
      <c r="CI132" s="1309"/>
      <c r="CJ132" s="1233"/>
      <c r="CK132" s="1233"/>
      <c r="CL132" s="1233"/>
      <c r="CM132" s="1233"/>
      <c r="CN132" s="1233"/>
      <c r="CO132" s="1233"/>
      <c r="CR132" s="1233"/>
      <c r="CS132" s="1233"/>
      <c r="CT132" s="1233"/>
      <c r="CU132" s="1233"/>
      <c r="CV132" s="1233"/>
      <c r="CW132" s="1233"/>
      <c r="CX132" s="1233"/>
      <c r="CY132" s="1233"/>
      <c r="CZ132" s="1271"/>
      <c r="DA132" s="1458"/>
      <c r="DB132" s="1279"/>
      <c r="DC132" s="1280"/>
      <c r="DD132" s="1309"/>
      <c r="DH132" s="1233"/>
      <c r="DI132" s="1233"/>
      <c r="DK132" s="1233"/>
      <c r="DL132" s="1233"/>
      <c r="DM132" s="1233"/>
      <c r="DN132" s="1233"/>
      <c r="DO132" s="1233"/>
      <c r="DP132" s="1233"/>
      <c r="DS132" s="1233"/>
      <c r="DT132" s="1233"/>
      <c r="DU132" s="1271"/>
      <c r="DV132" s="1458"/>
      <c r="DW132" s="1279"/>
      <c r="DX132" s="1280"/>
      <c r="DY132" s="1309"/>
      <c r="EB132" s="1233"/>
      <c r="EC132" s="1233"/>
      <c r="ED132" s="1233"/>
      <c r="EE132" s="1233"/>
      <c r="EF132" s="1233"/>
      <c r="EG132" s="1233"/>
      <c r="EH132" s="1233"/>
      <c r="EI132" s="1233"/>
      <c r="EJ132" s="1233"/>
      <c r="EK132" s="1233"/>
      <c r="EL132" s="1233"/>
      <c r="EM132" s="1233"/>
      <c r="EN132" s="1233"/>
      <c r="EO132" s="1233"/>
      <c r="EP132" s="1271"/>
      <c r="EQ132" s="1458"/>
      <c r="ER132" s="1279"/>
      <c r="ES132" s="1280"/>
      <c r="ET132" s="1309"/>
      <c r="EU132" s="1233"/>
      <c r="EV132" s="1233"/>
      <c r="EW132" s="1233"/>
      <c r="EX132" s="1233"/>
      <c r="EY132" s="1233"/>
      <c r="EZ132" s="1233"/>
      <c r="FC132" s="1233"/>
      <c r="FD132" s="1233"/>
      <c r="FE132" s="1233"/>
      <c r="FF132" s="1233"/>
      <c r="FG132" s="1233"/>
      <c r="FH132" s="1233"/>
      <c r="FI132" s="1233"/>
      <c r="FJ132" s="1233"/>
      <c r="FK132" s="1271"/>
      <c r="FL132" s="1458"/>
    </row>
    <row r="133" spans="1:168" ht="15.75" customHeight="1">
      <c r="A133" s="1281" t="s">
        <v>2153</v>
      </c>
      <c r="B133" s="1282" t="s">
        <v>23</v>
      </c>
      <c r="C133" s="1310" t="s">
        <v>2167</v>
      </c>
      <c r="D133" s="60">
        <v>21361687</v>
      </c>
      <c r="E133" s="1233">
        <v>397717</v>
      </c>
      <c r="F133" s="1233">
        <v>401</v>
      </c>
      <c r="G133" s="1233">
        <v>19906</v>
      </c>
      <c r="H133" s="1233">
        <v>6372</v>
      </c>
      <c r="I133" s="1233">
        <v>78406</v>
      </c>
      <c r="J133" s="1233">
        <v>43592</v>
      </c>
      <c r="K133" s="1233">
        <v>34813</v>
      </c>
      <c r="L133" s="1233">
        <v>17157</v>
      </c>
      <c r="M133" s="1233">
        <v>58336</v>
      </c>
      <c r="N133" s="1233">
        <v>8</v>
      </c>
      <c r="O133" s="1233">
        <v>252067</v>
      </c>
      <c r="P133" s="1233" t="s">
        <v>21</v>
      </c>
      <c r="Q133" s="1233">
        <v>606</v>
      </c>
      <c r="R133" s="1233">
        <v>19835993</v>
      </c>
      <c r="S133" s="1233">
        <v>10247871</v>
      </c>
      <c r="T133" s="1284" t="s">
        <v>24</v>
      </c>
      <c r="U133" s="1533" t="s">
        <v>2155</v>
      </c>
      <c r="V133" s="1281" t="s">
        <v>2153</v>
      </c>
      <c r="W133" s="1282" t="s">
        <v>23</v>
      </c>
      <c r="X133" s="1310" t="s">
        <v>2167</v>
      </c>
      <c r="Y133" s="1233">
        <v>12058449</v>
      </c>
      <c r="Z133" s="1233">
        <v>1088740</v>
      </c>
      <c r="AA133" s="1233">
        <v>3314948</v>
      </c>
      <c r="AB133" s="1233">
        <v>7299582</v>
      </c>
      <c r="AC133" s="1233" t="s">
        <v>21</v>
      </c>
      <c r="AD133" s="1233">
        <v>1764212</v>
      </c>
      <c r="AE133" s="1233">
        <v>13431018</v>
      </c>
      <c r="AF133" s="1233">
        <v>943962</v>
      </c>
      <c r="AG133" s="1233">
        <v>20010</v>
      </c>
      <c r="AH133" s="1233">
        <v>5989</v>
      </c>
      <c r="AI133" s="1233">
        <v>91852</v>
      </c>
      <c r="AJ133" s="1233">
        <v>449943</v>
      </c>
      <c r="AK133" s="1233">
        <v>491039</v>
      </c>
      <c r="AL133" s="1233">
        <v>2553492</v>
      </c>
      <c r="AM133" s="1233">
        <v>4923</v>
      </c>
      <c r="AN133" s="1233">
        <v>2577</v>
      </c>
      <c r="AO133" s="1284" t="s">
        <v>24</v>
      </c>
      <c r="AP133" s="1533" t="s">
        <v>2155</v>
      </c>
      <c r="AQ133" s="1281" t="s">
        <v>2153</v>
      </c>
      <c r="AR133" s="1282" t="s">
        <v>23</v>
      </c>
      <c r="AS133" s="1310" t="s">
        <v>2167</v>
      </c>
      <c r="AT133" s="1233">
        <v>543</v>
      </c>
      <c r="AU133" s="1233">
        <v>37</v>
      </c>
      <c r="AV133" s="1233" t="s">
        <v>21</v>
      </c>
      <c r="AW133" s="1233" t="s">
        <v>21</v>
      </c>
      <c r="AX133" s="1233">
        <v>60205</v>
      </c>
      <c r="AY133" s="1233">
        <v>39847</v>
      </c>
      <c r="AZ133" s="1233">
        <v>29747</v>
      </c>
      <c r="BA133" s="1233">
        <v>8277</v>
      </c>
      <c r="BB133" s="1233">
        <v>69682</v>
      </c>
      <c r="BC133" s="1233">
        <v>1587</v>
      </c>
      <c r="BD133" s="1233" t="s">
        <v>21</v>
      </c>
      <c r="BE133" s="1233">
        <v>127</v>
      </c>
      <c r="BF133" s="1233">
        <v>139</v>
      </c>
      <c r="BG133" s="1233">
        <v>7942</v>
      </c>
      <c r="BH133" s="1233">
        <v>1132</v>
      </c>
      <c r="BI133" s="1233">
        <v>8440901</v>
      </c>
      <c r="BJ133" s="1284" t="s">
        <v>24</v>
      </c>
      <c r="BK133" s="1533" t="s">
        <v>2155</v>
      </c>
      <c r="BL133" s="1281" t="s">
        <v>2153</v>
      </c>
      <c r="BM133" s="1282" t="s">
        <v>23</v>
      </c>
      <c r="BN133" s="1310" t="s">
        <v>2167</v>
      </c>
      <c r="BO133" s="1233" t="s">
        <v>21</v>
      </c>
      <c r="BP133" s="1233">
        <v>507</v>
      </c>
      <c r="BQ133" s="1233">
        <v>150463</v>
      </c>
      <c r="BR133" s="1233">
        <v>115305</v>
      </c>
      <c r="BS133" s="1233">
        <v>78563</v>
      </c>
      <c r="BT133" s="1233" t="s">
        <v>21</v>
      </c>
      <c r="BU133" s="1233">
        <v>2862</v>
      </c>
      <c r="BV133" s="1233">
        <v>52576</v>
      </c>
      <c r="BW133" s="1233">
        <v>2041</v>
      </c>
      <c r="BX133" s="1233">
        <v>19522</v>
      </c>
      <c r="BY133" s="1233">
        <v>791</v>
      </c>
      <c r="BZ133" s="1233">
        <v>328</v>
      </c>
      <c r="CA133" s="1233">
        <v>358</v>
      </c>
      <c r="CB133" s="1233">
        <v>9768</v>
      </c>
      <c r="CC133" s="1233">
        <v>46</v>
      </c>
      <c r="CD133" s="1233">
        <v>488314</v>
      </c>
      <c r="CE133" s="1284" t="s">
        <v>24</v>
      </c>
      <c r="CF133" s="1533" t="s">
        <v>2155</v>
      </c>
      <c r="CG133" s="1281" t="s">
        <v>2153</v>
      </c>
      <c r="CH133" s="1282" t="s">
        <v>23</v>
      </c>
      <c r="CI133" s="1310" t="s">
        <v>2167</v>
      </c>
      <c r="CJ133" s="1233">
        <v>70</v>
      </c>
      <c r="CK133" s="1233">
        <v>431</v>
      </c>
      <c r="CL133" s="1233">
        <v>4828</v>
      </c>
      <c r="CM133" s="1233">
        <v>2616</v>
      </c>
      <c r="CN133" s="1233">
        <v>2213</v>
      </c>
      <c r="CO133" s="1233">
        <v>19096</v>
      </c>
      <c r="CP133" s="1233" t="s">
        <v>21</v>
      </c>
      <c r="CQ133" s="1233" t="s">
        <v>21</v>
      </c>
      <c r="CR133" s="1233">
        <v>492975</v>
      </c>
      <c r="CS133" s="1233" t="s">
        <v>21</v>
      </c>
      <c r="CT133" s="1233">
        <v>159315</v>
      </c>
      <c r="CU133" s="1233">
        <v>18525</v>
      </c>
      <c r="CV133" s="1233">
        <v>125840</v>
      </c>
      <c r="CW133" s="1233">
        <v>726301</v>
      </c>
      <c r="CX133" s="1233">
        <v>45769</v>
      </c>
      <c r="CY133" s="1233">
        <v>1461</v>
      </c>
      <c r="CZ133" s="1284" t="s">
        <v>24</v>
      </c>
      <c r="DA133" s="1533" t="s">
        <v>2155</v>
      </c>
      <c r="DB133" s="1281" t="s">
        <v>2153</v>
      </c>
      <c r="DC133" s="1282" t="s">
        <v>23</v>
      </c>
      <c r="DD133" s="1310" t="s">
        <v>2167</v>
      </c>
      <c r="DE133" s="1233" t="s">
        <v>21</v>
      </c>
      <c r="DF133" s="1233">
        <v>2693456</v>
      </c>
      <c r="DG133" s="1233">
        <v>8607</v>
      </c>
      <c r="DH133" s="1233">
        <v>43199</v>
      </c>
      <c r="DI133" s="1233">
        <v>7078</v>
      </c>
      <c r="DJ133" s="1233" t="s">
        <v>21</v>
      </c>
      <c r="DK133" s="1233">
        <v>1942</v>
      </c>
      <c r="DL133" s="1233">
        <v>148</v>
      </c>
      <c r="DM133" s="1233">
        <v>4630</v>
      </c>
      <c r="DN133" s="1233">
        <v>4630</v>
      </c>
      <c r="DO133" s="1233" t="s">
        <v>21</v>
      </c>
      <c r="DP133" s="1233">
        <v>315</v>
      </c>
      <c r="DQ133" s="1233" t="s">
        <v>21</v>
      </c>
      <c r="DR133" s="1233" t="s">
        <v>21</v>
      </c>
      <c r="DS133" s="1233">
        <v>23164</v>
      </c>
      <c r="DT133" s="1233">
        <v>9</v>
      </c>
      <c r="DU133" s="1284" t="s">
        <v>24</v>
      </c>
      <c r="DV133" s="1533" t="s">
        <v>2155</v>
      </c>
      <c r="DW133" s="1281" t="s">
        <v>2153</v>
      </c>
      <c r="DX133" s="1282" t="s">
        <v>23</v>
      </c>
      <c r="DY133" s="1310" t="s">
        <v>2167</v>
      </c>
      <c r="DZ133" s="1233">
        <v>55692</v>
      </c>
      <c r="EA133" s="1233">
        <v>3303</v>
      </c>
      <c r="EB133" s="1233">
        <v>1694403</v>
      </c>
      <c r="EC133" s="1233">
        <v>46958</v>
      </c>
      <c r="ED133" s="1233" t="s">
        <v>21</v>
      </c>
      <c r="EE133" s="1233">
        <v>7861</v>
      </c>
      <c r="EF133" s="1233">
        <v>109</v>
      </c>
      <c r="EG133" s="1233">
        <v>19935</v>
      </c>
      <c r="EH133" s="1233">
        <v>13462</v>
      </c>
      <c r="EI133" s="1233">
        <v>6473</v>
      </c>
      <c r="EJ133" s="1233">
        <v>14306</v>
      </c>
      <c r="EK133" s="1233">
        <v>8</v>
      </c>
      <c r="EL133" s="1233" t="s">
        <v>21</v>
      </c>
      <c r="EM133" s="1233" t="s">
        <v>21</v>
      </c>
      <c r="EN133" s="1233">
        <v>1369897</v>
      </c>
      <c r="EO133" s="1233">
        <v>157429</v>
      </c>
      <c r="EP133" s="1284" t="s">
        <v>24</v>
      </c>
      <c r="EQ133" s="1533" t="s">
        <v>2155</v>
      </c>
      <c r="ER133" s="1281" t="s">
        <v>2153</v>
      </c>
      <c r="ES133" s="1282" t="s">
        <v>23</v>
      </c>
      <c r="ET133" s="1310" t="s">
        <v>2167</v>
      </c>
      <c r="EU133" s="1233">
        <v>488</v>
      </c>
      <c r="EV133" s="1233">
        <v>844</v>
      </c>
      <c r="EW133" s="1233">
        <v>13491</v>
      </c>
      <c r="EX133" s="1233">
        <v>98947</v>
      </c>
      <c r="EY133" s="1233">
        <v>108382</v>
      </c>
      <c r="EZ133" s="1233">
        <v>98358</v>
      </c>
      <c r="FA133" s="1233">
        <v>2673</v>
      </c>
      <c r="FB133" s="1233" t="s">
        <v>21</v>
      </c>
      <c r="FC133" s="1233" t="s">
        <v>21</v>
      </c>
      <c r="FD133" s="1233">
        <v>2029990</v>
      </c>
      <c r="FE133" s="1233">
        <v>470861</v>
      </c>
      <c r="FF133" s="1233">
        <v>7801786</v>
      </c>
      <c r="FG133" s="1233">
        <v>85995</v>
      </c>
      <c r="FH133" s="1233">
        <v>5</v>
      </c>
      <c r="FI133" s="1233">
        <v>64</v>
      </c>
      <c r="FJ133" s="1233">
        <v>185</v>
      </c>
      <c r="FK133" s="1284" t="s">
        <v>24</v>
      </c>
      <c r="FL133" s="1533" t="s">
        <v>2155</v>
      </c>
    </row>
    <row r="134" spans="1:168" ht="14.25" customHeight="1">
      <c r="A134" s="1286" t="s">
        <v>25</v>
      </c>
      <c r="B134" s="1287" t="s">
        <v>25</v>
      </c>
      <c r="C134" s="1311" t="s">
        <v>2168</v>
      </c>
      <c r="D134" s="60">
        <v>17326860</v>
      </c>
      <c r="E134" s="1233">
        <v>312455</v>
      </c>
      <c r="F134" s="1233">
        <v>375</v>
      </c>
      <c r="G134" s="1233">
        <v>18453</v>
      </c>
      <c r="H134" s="1233">
        <v>5031</v>
      </c>
      <c r="I134" s="1233">
        <v>70375</v>
      </c>
      <c r="J134" s="1233">
        <v>38084</v>
      </c>
      <c r="K134" s="1233">
        <v>32291</v>
      </c>
      <c r="L134" s="1233">
        <v>16078</v>
      </c>
      <c r="M134" s="1233">
        <v>58462</v>
      </c>
      <c r="N134" s="1233">
        <v>9</v>
      </c>
      <c r="O134" s="1233">
        <v>156881</v>
      </c>
      <c r="P134" s="1233" t="s">
        <v>21</v>
      </c>
      <c r="Q134" s="1233">
        <v>881</v>
      </c>
      <c r="R134" s="1233">
        <v>16049946</v>
      </c>
      <c r="S134" s="1233">
        <v>8382997</v>
      </c>
      <c r="T134" s="1284" t="s">
        <v>26</v>
      </c>
      <c r="U134" s="1533" t="s">
        <v>25</v>
      </c>
      <c r="V134" s="1286" t="s">
        <v>25</v>
      </c>
      <c r="W134" s="1287" t="s">
        <v>25</v>
      </c>
      <c r="X134" s="1311" t="s">
        <v>2168</v>
      </c>
      <c r="Y134" s="1233">
        <v>9219094</v>
      </c>
      <c r="Z134" s="1233">
        <v>365295</v>
      </c>
      <c r="AA134" s="1233">
        <v>2118124</v>
      </c>
      <c r="AB134" s="1233">
        <v>6245141</v>
      </c>
      <c r="AC134" s="1233" t="s">
        <v>21</v>
      </c>
      <c r="AD134" s="1233">
        <v>1537080</v>
      </c>
      <c r="AE134" s="1233">
        <v>10735406</v>
      </c>
      <c r="AF134" s="1233">
        <v>731022</v>
      </c>
      <c r="AG134" s="1233">
        <v>16799</v>
      </c>
      <c r="AH134" s="1233">
        <v>5351</v>
      </c>
      <c r="AI134" s="1233">
        <v>73223</v>
      </c>
      <c r="AJ134" s="1233">
        <v>376218</v>
      </c>
      <c r="AK134" s="1233">
        <v>410443</v>
      </c>
      <c r="AL134" s="1233">
        <v>1591150</v>
      </c>
      <c r="AM134" s="1233">
        <v>1813</v>
      </c>
      <c r="AN134" s="1233">
        <v>2527</v>
      </c>
      <c r="AO134" s="1284" t="s">
        <v>26</v>
      </c>
      <c r="AP134" s="1533" t="s">
        <v>25</v>
      </c>
      <c r="AQ134" s="1286" t="s">
        <v>25</v>
      </c>
      <c r="AR134" s="1287" t="s">
        <v>25</v>
      </c>
      <c r="AS134" s="1311" t="s">
        <v>2168</v>
      </c>
      <c r="AT134" s="1233">
        <v>360</v>
      </c>
      <c r="AU134" s="1233">
        <v>92</v>
      </c>
      <c r="AV134" s="1233" t="s">
        <v>21</v>
      </c>
      <c r="AW134" s="1233" t="s">
        <v>21</v>
      </c>
      <c r="AX134" s="1233">
        <v>89319</v>
      </c>
      <c r="AY134" s="1233">
        <v>96693</v>
      </c>
      <c r="AZ134" s="1233">
        <v>19737</v>
      </c>
      <c r="BA134" s="1233">
        <v>8037</v>
      </c>
      <c r="BB134" s="1233">
        <v>60781</v>
      </c>
      <c r="BC134" s="1233">
        <v>616</v>
      </c>
      <c r="BD134" s="1233" t="s">
        <v>21</v>
      </c>
      <c r="BE134" s="1233">
        <v>208</v>
      </c>
      <c r="BF134" s="1233">
        <v>227</v>
      </c>
      <c r="BG134" s="1233">
        <v>2159</v>
      </c>
      <c r="BH134" s="1233">
        <v>1389</v>
      </c>
      <c r="BI134" s="1233">
        <v>6255680</v>
      </c>
      <c r="BJ134" s="1284" t="s">
        <v>26</v>
      </c>
      <c r="BK134" s="1533" t="s">
        <v>25</v>
      </c>
      <c r="BL134" s="1286" t="s">
        <v>25</v>
      </c>
      <c r="BM134" s="1287" t="s">
        <v>25</v>
      </c>
      <c r="BN134" s="1311" t="s">
        <v>2168</v>
      </c>
      <c r="BO134" s="1233" t="s">
        <v>21</v>
      </c>
      <c r="BP134" s="1233">
        <v>782</v>
      </c>
      <c r="BQ134" s="1233">
        <v>129612</v>
      </c>
      <c r="BR134" s="1233">
        <v>92576</v>
      </c>
      <c r="BS134" s="1233">
        <v>72823</v>
      </c>
      <c r="BT134" s="1233" t="s">
        <v>21</v>
      </c>
      <c r="BU134" s="1233">
        <v>3912</v>
      </c>
      <c r="BV134" s="1233">
        <v>47151</v>
      </c>
      <c r="BW134" s="1233">
        <v>1297</v>
      </c>
      <c r="BX134" s="1233">
        <v>16336</v>
      </c>
      <c r="BY134" s="1233">
        <v>452</v>
      </c>
      <c r="BZ134" s="1233">
        <v>444</v>
      </c>
      <c r="CA134" s="1233">
        <v>484</v>
      </c>
      <c r="CB134" s="1233">
        <v>8372</v>
      </c>
      <c r="CC134" s="1233" t="s">
        <v>21</v>
      </c>
      <c r="CD134" s="1233">
        <v>424929</v>
      </c>
      <c r="CE134" s="1284" t="s">
        <v>26</v>
      </c>
      <c r="CF134" s="1533" t="s">
        <v>25</v>
      </c>
      <c r="CG134" s="1286" t="s">
        <v>25</v>
      </c>
      <c r="CH134" s="1287" t="s">
        <v>25</v>
      </c>
      <c r="CI134" s="1311" t="s">
        <v>2168</v>
      </c>
      <c r="CJ134" s="1233">
        <v>42</v>
      </c>
      <c r="CK134" s="1233">
        <v>352</v>
      </c>
      <c r="CL134" s="1233">
        <v>5126</v>
      </c>
      <c r="CM134" s="1233">
        <v>2961</v>
      </c>
      <c r="CN134" s="1233">
        <v>2166</v>
      </c>
      <c r="CO134" s="1233">
        <v>16882</v>
      </c>
      <c r="CP134" s="1233" t="s">
        <v>21</v>
      </c>
      <c r="CQ134" s="1233" t="s">
        <v>21</v>
      </c>
      <c r="CR134" s="1233">
        <v>414160</v>
      </c>
      <c r="CS134" s="1233" t="s">
        <v>21</v>
      </c>
      <c r="CT134" s="1233">
        <v>128486</v>
      </c>
      <c r="CU134" s="1233">
        <v>22764</v>
      </c>
      <c r="CV134" s="1233">
        <v>123347</v>
      </c>
      <c r="CW134" s="1233">
        <v>651443</v>
      </c>
      <c r="CX134" s="1233">
        <v>36691</v>
      </c>
      <c r="CY134" s="1233">
        <v>1396</v>
      </c>
      <c r="CZ134" s="1284" t="s">
        <v>26</v>
      </c>
      <c r="DA134" s="1533" t="s">
        <v>25</v>
      </c>
      <c r="DB134" s="1286" t="s">
        <v>25</v>
      </c>
      <c r="DC134" s="1287" t="s">
        <v>25</v>
      </c>
      <c r="DD134" s="1311" t="s">
        <v>2168</v>
      </c>
      <c r="DE134" s="1233" t="s">
        <v>21</v>
      </c>
      <c r="DF134" s="1233">
        <v>2360506</v>
      </c>
      <c r="DG134" s="1233">
        <v>4650</v>
      </c>
      <c r="DH134" s="1233">
        <v>36597</v>
      </c>
      <c r="DI134" s="1233">
        <v>6326</v>
      </c>
      <c r="DJ134" s="1233" t="s">
        <v>21</v>
      </c>
      <c r="DK134" s="1233">
        <v>1652</v>
      </c>
      <c r="DL134" s="1233">
        <v>90</v>
      </c>
      <c r="DM134" s="1233">
        <v>4245</v>
      </c>
      <c r="DN134" s="1233">
        <v>4245</v>
      </c>
      <c r="DO134" s="1233" t="s">
        <v>21</v>
      </c>
      <c r="DP134" s="1233">
        <v>291</v>
      </c>
      <c r="DQ134" s="1233" t="s">
        <v>21</v>
      </c>
      <c r="DR134" s="1233" t="s">
        <v>21</v>
      </c>
      <c r="DS134" s="1233">
        <v>20408</v>
      </c>
      <c r="DT134" s="1233">
        <v>3</v>
      </c>
      <c r="DU134" s="1284" t="s">
        <v>26</v>
      </c>
      <c r="DV134" s="1533" t="s">
        <v>25</v>
      </c>
      <c r="DW134" s="1286" t="s">
        <v>25</v>
      </c>
      <c r="DX134" s="1287" t="s">
        <v>25</v>
      </c>
      <c r="DY134" s="1311" t="s">
        <v>2168</v>
      </c>
      <c r="DZ134" s="1233">
        <v>51079</v>
      </c>
      <c r="EA134" s="1233">
        <v>2394</v>
      </c>
      <c r="EB134" s="1233">
        <v>1349175</v>
      </c>
      <c r="EC134" s="1233">
        <v>42924</v>
      </c>
      <c r="ED134" s="1233" t="s">
        <v>21</v>
      </c>
      <c r="EE134" s="1233">
        <v>7093</v>
      </c>
      <c r="EF134" s="1233">
        <v>190</v>
      </c>
      <c r="EG134" s="1233">
        <v>18141</v>
      </c>
      <c r="EH134" s="1233">
        <v>12019</v>
      </c>
      <c r="EI134" s="1233">
        <v>6122</v>
      </c>
      <c r="EJ134" s="1233">
        <v>13127</v>
      </c>
      <c r="EK134" s="1233">
        <v>9</v>
      </c>
      <c r="EL134" s="1233" t="s">
        <v>21</v>
      </c>
      <c r="EM134" s="1233" t="s">
        <v>21</v>
      </c>
      <c r="EN134" s="1233">
        <v>1078409</v>
      </c>
      <c r="EO134" s="1233">
        <v>119754</v>
      </c>
      <c r="EP134" s="1284" t="s">
        <v>26</v>
      </c>
      <c r="EQ134" s="1533" t="s">
        <v>25</v>
      </c>
      <c r="ER134" s="1286" t="s">
        <v>25</v>
      </c>
      <c r="ES134" s="1287" t="s">
        <v>25</v>
      </c>
      <c r="ET134" s="1311" t="s">
        <v>2168</v>
      </c>
      <c r="EU134" s="1233">
        <v>462</v>
      </c>
      <c r="EV134" s="1233">
        <v>619</v>
      </c>
      <c r="EW134" s="1233">
        <v>11010</v>
      </c>
      <c r="EX134" s="1233">
        <v>78150</v>
      </c>
      <c r="EY134" s="1233">
        <v>85497</v>
      </c>
      <c r="EZ134" s="1233">
        <v>120431</v>
      </c>
      <c r="FA134" s="1233">
        <v>984</v>
      </c>
      <c r="FB134" s="1233" t="s">
        <v>21</v>
      </c>
      <c r="FC134" s="1233" t="s">
        <v>21</v>
      </c>
      <c r="FD134" s="1233">
        <v>1752770</v>
      </c>
      <c r="FE134" s="1233">
        <v>499013</v>
      </c>
      <c r="FF134" s="1233">
        <v>6839458</v>
      </c>
      <c r="FG134" s="1233">
        <v>67307</v>
      </c>
      <c r="FH134" s="1233">
        <v>4</v>
      </c>
      <c r="FI134" s="1233">
        <v>46</v>
      </c>
      <c r="FJ134" s="1233">
        <v>587</v>
      </c>
      <c r="FK134" s="1284" t="s">
        <v>26</v>
      </c>
      <c r="FL134" s="1533" t="s">
        <v>25</v>
      </c>
    </row>
    <row r="135" spans="1:168" ht="14.25" customHeight="1">
      <c r="A135" s="1281" t="s">
        <v>25</v>
      </c>
      <c r="B135" s="1282" t="s">
        <v>25</v>
      </c>
      <c r="C135" s="1311" t="s">
        <v>2169</v>
      </c>
      <c r="D135" s="60">
        <v>17072137</v>
      </c>
      <c r="E135" s="1233">
        <v>337148</v>
      </c>
      <c r="F135" s="1233">
        <v>361</v>
      </c>
      <c r="G135" s="1233">
        <v>16850</v>
      </c>
      <c r="H135" s="1233">
        <v>4856</v>
      </c>
      <c r="I135" s="1233">
        <v>76722</v>
      </c>
      <c r="J135" s="1233">
        <v>43912</v>
      </c>
      <c r="K135" s="1233">
        <v>32810</v>
      </c>
      <c r="L135" s="1233">
        <v>18524</v>
      </c>
      <c r="M135" s="1233">
        <v>49156</v>
      </c>
      <c r="N135" s="1233">
        <v>9</v>
      </c>
      <c r="O135" s="1233">
        <v>195581</v>
      </c>
      <c r="P135" s="1233" t="s">
        <v>21</v>
      </c>
      <c r="Q135" s="1233">
        <v>508</v>
      </c>
      <c r="R135" s="1233">
        <v>15760520</v>
      </c>
      <c r="S135" s="1233">
        <v>8069777</v>
      </c>
      <c r="T135" s="1284" t="s">
        <v>27</v>
      </c>
      <c r="U135" s="1533" t="s">
        <v>25</v>
      </c>
      <c r="V135" s="1281" t="s">
        <v>25</v>
      </c>
      <c r="W135" s="1282" t="s">
        <v>25</v>
      </c>
      <c r="X135" s="1311" t="s">
        <v>2169</v>
      </c>
      <c r="Y135" s="1233">
        <v>9307919</v>
      </c>
      <c r="Z135" s="1233">
        <v>533867</v>
      </c>
      <c r="AA135" s="1233">
        <v>2540508</v>
      </c>
      <c r="AB135" s="1233">
        <v>5801853</v>
      </c>
      <c r="AC135" s="1233" t="s">
        <v>21</v>
      </c>
      <c r="AD135" s="1233">
        <v>1531344</v>
      </c>
      <c r="AE135" s="1233">
        <v>10094563</v>
      </c>
      <c r="AF135" s="1233">
        <v>710460</v>
      </c>
      <c r="AG135" s="1233">
        <v>5697</v>
      </c>
      <c r="AH135" s="1233">
        <v>4927</v>
      </c>
      <c r="AI135" s="1233">
        <v>72686</v>
      </c>
      <c r="AJ135" s="1233">
        <v>399811</v>
      </c>
      <c r="AK135" s="1233">
        <v>436639</v>
      </c>
      <c r="AL135" s="1233">
        <v>1923194</v>
      </c>
      <c r="AM135" s="1233">
        <v>3170</v>
      </c>
      <c r="AN135" s="1233">
        <v>1101</v>
      </c>
      <c r="AO135" s="1284" t="s">
        <v>27</v>
      </c>
      <c r="AP135" s="1533" t="s">
        <v>25</v>
      </c>
      <c r="AQ135" s="1281" t="s">
        <v>25</v>
      </c>
      <c r="AR135" s="1282" t="s">
        <v>25</v>
      </c>
      <c r="AS135" s="1311" t="s">
        <v>2169</v>
      </c>
      <c r="AT135" s="1233">
        <v>642</v>
      </c>
      <c r="AU135" s="1233">
        <v>80</v>
      </c>
      <c r="AV135" s="1233" t="s">
        <v>21</v>
      </c>
      <c r="AW135" s="1233" t="s">
        <v>21</v>
      </c>
      <c r="AX135" s="1233">
        <v>44121</v>
      </c>
      <c r="AY135" s="1233">
        <v>26995</v>
      </c>
      <c r="AZ135" s="1233">
        <v>21586</v>
      </c>
      <c r="BA135" s="1233">
        <v>7761</v>
      </c>
      <c r="BB135" s="1233">
        <v>58080</v>
      </c>
      <c r="BC135" s="1233">
        <v>870</v>
      </c>
      <c r="BD135" s="1233" t="s">
        <v>21</v>
      </c>
      <c r="BE135" s="1233">
        <v>221</v>
      </c>
      <c r="BF135" s="1233">
        <v>242</v>
      </c>
      <c r="BG135" s="1233">
        <v>1324</v>
      </c>
      <c r="BH135" s="1233">
        <v>1538</v>
      </c>
      <c r="BI135" s="1233">
        <v>6384004</v>
      </c>
      <c r="BJ135" s="1284" t="s">
        <v>27</v>
      </c>
      <c r="BK135" s="1533" t="s">
        <v>25</v>
      </c>
      <c r="BL135" s="1281" t="s">
        <v>25</v>
      </c>
      <c r="BM135" s="1282" t="s">
        <v>25</v>
      </c>
      <c r="BN135" s="1311" t="s">
        <v>2169</v>
      </c>
      <c r="BO135" s="1233" t="s">
        <v>21</v>
      </c>
      <c r="BP135" s="1233">
        <v>409</v>
      </c>
      <c r="BQ135" s="1233">
        <v>102510</v>
      </c>
      <c r="BR135" s="1233">
        <v>79670</v>
      </c>
      <c r="BS135" s="1233">
        <v>52388</v>
      </c>
      <c r="BT135" s="1233" t="s">
        <v>21</v>
      </c>
      <c r="BU135" s="1233">
        <v>3379</v>
      </c>
      <c r="BV135" s="1233">
        <v>46583</v>
      </c>
      <c r="BW135" s="1233">
        <v>1488</v>
      </c>
      <c r="BX135" s="1233">
        <v>5415</v>
      </c>
      <c r="BY135" s="1233">
        <v>432</v>
      </c>
      <c r="BZ135" s="1233">
        <v>222</v>
      </c>
      <c r="CA135" s="1233">
        <v>242</v>
      </c>
      <c r="CB135" s="1233">
        <v>8100</v>
      </c>
      <c r="CC135" s="1233" t="s">
        <v>21</v>
      </c>
      <c r="CD135" s="1233">
        <v>266177</v>
      </c>
      <c r="CE135" s="1284" t="s">
        <v>27</v>
      </c>
      <c r="CF135" s="1533" t="s">
        <v>25</v>
      </c>
      <c r="CG135" s="1281" t="s">
        <v>25</v>
      </c>
      <c r="CH135" s="1282" t="s">
        <v>25</v>
      </c>
      <c r="CI135" s="1311" t="s">
        <v>2169</v>
      </c>
      <c r="CJ135" s="1233">
        <v>55</v>
      </c>
      <c r="CK135" s="1233">
        <v>282</v>
      </c>
      <c r="CL135" s="1233">
        <v>6629</v>
      </c>
      <c r="CM135" s="1233">
        <v>3841</v>
      </c>
      <c r="CN135" s="1233">
        <v>2789</v>
      </c>
      <c r="CO135" s="1233">
        <v>15654</v>
      </c>
      <c r="CP135" s="1233" t="s">
        <v>21</v>
      </c>
      <c r="CQ135" s="1233" t="s">
        <v>21</v>
      </c>
      <c r="CR135" s="1233">
        <v>402792</v>
      </c>
      <c r="CS135" s="1233" t="s">
        <v>21</v>
      </c>
      <c r="CT135" s="1233">
        <v>150004</v>
      </c>
      <c r="CU135" s="1233">
        <v>10736</v>
      </c>
      <c r="CV135" s="1233">
        <v>103447</v>
      </c>
      <c r="CW135" s="1233">
        <v>523639</v>
      </c>
      <c r="CX135" s="1233">
        <v>28506</v>
      </c>
      <c r="CY135" s="1233">
        <v>891</v>
      </c>
      <c r="CZ135" s="1284" t="s">
        <v>27</v>
      </c>
      <c r="DA135" s="1533" t="s">
        <v>25</v>
      </c>
      <c r="DB135" s="1281" t="s">
        <v>25</v>
      </c>
      <c r="DC135" s="1282" t="s">
        <v>25</v>
      </c>
      <c r="DD135" s="1311" t="s">
        <v>2169</v>
      </c>
      <c r="DE135" s="1233" t="s">
        <v>21</v>
      </c>
      <c r="DF135" s="1233">
        <v>2395264</v>
      </c>
      <c r="DG135" s="1233">
        <v>5917</v>
      </c>
      <c r="DH135" s="1233">
        <v>36191</v>
      </c>
      <c r="DI135" s="1233">
        <v>5365</v>
      </c>
      <c r="DJ135" s="1233" t="s">
        <v>21</v>
      </c>
      <c r="DK135" s="1233">
        <v>1347</v>
      </c>
      <c r="DL135" s="1233">
        <v>140</v>
      </c>
      <c r="DM135" s="1233">
        <v>3543</v>
      </c>
      <c r="DN135" s="1233">
        <v>3543</v>
      </c>
      <c r="DO135" s="1233" t="s">
        <v>21</v>
      </c>
      <c r="DP135" s="1233">
        <v>283</v>
      </c>
      <c r="DQ135" s="1233" t="s">
        <v>21</v>
      </c>
      <c r="DR135" s="1233" t="s">
        <v>21</v>
      </c>
      <c r="DS135" s="1233">
        <v>19608</v>
      </c>
      <c r="DT135" s="1233" t="s">
        <v>21</v>
      </c>
      <c r="DU135" s="1284" t="s">
        <v>27</v>
      </c>
      <c r="DV135" s="1533" t="s">
        <v>25</v>
      </c>
      <c r="DW135" s="1281" t="s">
        <v>25</v>
      </c>
      <c r="DX135" s="1282" t="s">
        <v>25</v>
      </c>
      <c r="DY135" s="1311" t="s">
        <v>2169</v>
      </c>
      <c r="DZ135" s="1233">
        <v>49809</v>
      </c>
      <c r="EA135" s="1233">
        <v>2252</v>
      </c>
      <c r="EB135" s="1233">
        <v>1446972</v>
      </c>
      <c r="EC135" s="1233">
        <v>44305</v>
      </c>
      <c r="ED135" s="1233">
        <v>2</v>
      </c>
      <c r="EE135" s="1233">
        <v>7164</v>
      </c>
      <c r="EF135" s="1233">
        <v>95</v>
      </c>
      <c r="EG135" s="1233">
        <v>20528</v>
      </c>
      <c r="EH135" s="1233">
        <v>14348</v>
      </c>
      <c r="EI135" s="1233">
        <v>6179</v>
      </c>
      <c r="EJ135" s="1233">
        <v>12356</v>
      </c>
      <c r="EK135" s="1233">
        <v>9</v>
      </c>
      <c r="EL135" s="1233" t="s">
        <v>21</v>
      </c>
      <c r="EM135" s="1233" t="s">
        <v>21</v>
      </c>
      <c r="EN135" s="1233">
        <v>1160469</v>
      </c>
      <c r="EO135" s="1233">
        <v>184598</v>
      </c>
      <c r="EP135" s="1284" t="s">
        <v>27</v>
      </c>
      <c r="EQ135" s="1533" t="s">
        <v>25</v>
      </c>
      <c r="ER135" s="1281" t="s">
        <v>25</v>
      </c>
      <c r="ES135" s="1282" t="s">
        <v>25</v>
      </c>
      <c r="ET135" s="1311" t="s">
        <v>2169</v>
      </c>
      <c r="EU135" s="1233">
        <v>282</v>
      </c>
      <c r="EV135" s="1233">
        <v>475</v>
      </c>
      <c r="EW135" s="1233">
        <v>11804</v>
      </c>
      <c r="EX135" s="1233">
        <v>87716</v>
      </c>
      <c r="EY135" s="1233">
        <v>96140</v>
      </c>
      <c r="EZ135" s="1233">
        <v>118371</v>
      </c>
      <c r="FA135" s="1233">
        <v>1722</v>
      </c>
      <c r="FB135" s="1233" t="s">
        <v>21</v>
      </c>
      <c r="FC135" s="1233" t="s">
        <v>21</v>
      </c>
      <c r="FD135" s="1233">
        <v>1794539</v>
      </c>
      <c r="FE135" s="1233">
        <v>337955</v>
      </c>
      <c r="FF135" s="1233">
        <v>6449947</v>
      </c>
      <c r="FG135" s="1233">
        <v>63095</v>
      </c>
      <c r="FH135" s="1233">
        <v>4</v>
      </c>
      <c r="FI135" s="1233">
        <v>52</v>
      </c>
      <c r="FJ135" s="1233">
        <v>211</v>
      </c>
      <c r="FK135" s="1284" t="s">
        <v>27</v>
      </c>
      <c r="FL135" s="1533" t="s">
        <v>25</v>
      </c>
    </row>
    <row r="136" spans="1:168" ht="14.25" customHeight="1">
      <c r="A136" s="1281" t="s">
        <v>25</v>
      </c>
      <c r="B136" s="1282" t="s">
        <v>25</v>
      </c>
      <c r="C136" s="1311" t="s">
        <v>164</v>
      </c>
      <c r="D136" s="60">
        <v>18979703</v>
      </c>
      <c r="E136" s="1233">
        <v>337226</v>
      </c>
      <c r="F136" s="1233">
        <v>364</v>
      </c>
      <c r="G136" s="1233">
        <v>19826</v>
      </c>
      <c r="H136" s="1233">
        <v>5968</v>
      </c>
      <c r="I136" s="1233">
        <v>68764</v>
      </c>
      <c r="J136" s="1233">
        <v>38930</v>
      </c>
      <c r="K136" s="1233">
        <v>29834</v>
      </c>
      <c r="L136" s="1233">
        <v>19044</v>
      </c>
      <c r="M136" s="1233">
        <v>69587</v>
      </c>
      <c r="N136" s="1233">
        <v>6</v>
      </c>
      <c r="O136" s="1233">
        <v>165636</v>
      </c>
      <c r="P136" s="1233" t="s">
        <v>21</v>
      </c>
      <c r="Q136" s="1233">
        <v>685</v>
      </c>
      <c r="R136" s="1233">
        <v>17555707</v>
      </c>
      <c r="S136" s="1233">
        <v>8920082</v>
      </c>
      <c r="T136" s="1284" t="s">
        <v>28</v>
      </c>
      <c r="U136" s="1533" t="s">
        <v>25</v>
      </c>
      <c r="V136" s="1281" t="s">
        <v>25</v>
      </c>
      <c r="W136" s="1282" t="s">
        <v>25</v>
      </c>
      <c r="X136" s="1311" t="s">
        <v>164</v>
      </c>
      <c r="Y136" s="1233">
        <v>10566604</v>
      </c>
      <c r="Z136" s="1233">
        <v>725496</v>
      </c>
      <c r="AA136" s="1233">
        <v>3028260</v>
      </c>
      <c r="AB136" s="1233">
        <v>6357633</v>
      </c>
      <c r="AC136" s="1233" t="s">
        <v>21</v>
      </c>
      <c r="AD136" s="1233">
        <v>1693249</v>
      </c>
      <c r="AE136" s="1233">
        <v>11503485</v>
      </c>
      <c r="AF136" s="1233">
        <v>795714</v>
      </c>
      <c r="AG136" s="1233">
        <v>16448</v>
      </c>
      <c r="AH136" s="1233">
        <v>5909</v>
      </c>
      <c r="AI136" s="1233">
        <v>84292</v>
      </c>
      <c r="AJ136" s="1233">
        <v>437778</v>
      </c>
      <c r="AK136" s="1233">
        <v>478149</v>
      </c>
      <c r="AL136" s="1233">
        <v>2298376</v>
      </c>
      <c r="AM136" s="1233">
        <v>3908</v>
      </c>
      <c r="AN136" s="1233">
        <v>2393</v>
      </c>
      <c r="AO136" s="1284" t="s">
        <v>28</v>
      </c>
      <c r="AP136" s="1533" t="s">
        <v>25</v>
      </c>
      <c r="AQ136" s="1281" t="s">
        <v>25</v>
      </c>
      <c r="AR136" s="1282" t="s">
        <v>25</v>
      </c>
      <c r="AS136" s="1311" t="s">
        <v>164</v>
      </c>
      <c r="AT136" s="1233">
        <v>436</v>
      </c>
      <c r="AU136" s="1233">
        <v>540</v>
      </c>
      <c r="AV136" s="1233" t="s">
        <v>21</v>
      </c>
      <c r="AW136" s="1233" t="s">
        <v>21</v>
      </c>
      <c r="AX136" s="1233">
        <v>49318</v>
      </c>
      <c r="AY136" s="1233">
        <v>31284</v>
      </c>
      <c r="AZ136" s="1233">
        <v>22828</v>
      </c>
      <c r="BA136" s="1233">
        <v>7882</v>
      </c>
      <c r="BB136" s="1233">
        <v>75584</v>
      </c>
      <c r="BC136" s="1233">
        <v>1103</v>
      </c>
      <c r="BD136" s="1233" t="s">
        <v>21</v>
      </c>
      <c r="BE136" s="1233">
        <v>3</v>
      </c>
      <c r="BF136" s="1233">
        <v>3</v>
      </c>
      <c r="BG136" s="1233">
        <v>6250</v>
      </c>
      <c r="BH136" s="1233">
        <v>1889</v>
      </c>
      <c r="BI136" s="1233">
        <v>7270850</v>
      </c>
      <c r="BJ136" s="1284" t="s">
        <v>28</v>
      </c>
      <c r="BK136" s="1533" t="s">
        <v>25</v>
      </c>
      <c r="BL136" s="1281" t="s">
        <v>25</v>
      </c>
      <c r="BM136" s="1282" t="s">
        <v>25</v>
      </c>
      <c r="BN136" s="1311" t="s">
        <v>164</v>
      </c>
      <c r="BO136" s="1233" t="s">
        <v>21</v>
      </c>
      <c r="BP136" s="1233">
        <v>586</v>
      </c>
      <c r="BQ136" s="1233">
        <v>125691</v>
      </c>
      <c r="BR136" s="1233">
        <v>90872</v>
      </c>
      <c r="BS136" s="1233">
        <v>68786</v>
      </c>
      <c r="BT136" s="1233" t="s">
        <v>21</v>
      </c>
      <c r="BU136" s="1233">
        <v>3029</v>
      </c>
      <c r="BV136" s="1233">
        <v>64424</v>
      </c>
      <c r="BW136" s="1233">
        <v>1500</v>
      </c>
      <c r="BX136" s="1233">
        <v>15898</v>
      </c>
      <c r="BY136" s="1233">
        <v>311</v>
      </c>
      <c r="BZ136" s="1233">
        <v>12</v>
      </c>
      <c r="CA136" s="1233">
        <v>12</v>
      </c>
      <c r="CB136" s="1233">
        <v>8306</v>
      </c>
      <c r="CC136" s="1233" t="s">
        <v>21</v>
      </c>
      <c r="CD136" s="1233">
        <v>387457</v>
      </c>
      <c r="CE136" s="1284" t="s">
        <v>28</v>
      </c>
      <c r="CF136" s="1533" t="s">
        <v>25</v>
      </c>
      <c r="CG136" s="1281" t="s">
        <v>25</v>
      </c>
      <c r="CH136" s="1282" t="s">
        <v>25</v>
      </c>
      <c r="CI136" s="1311" t="s">
        <v>164</v>
      </c>
      <c r="CJ136" s="1233">
        <v>70</v>
      </c>
      <c r="CK136" s="1233">
        <v>438</v>
      </c>
      <c r="CL136" s="1233">
        <v>4335</v>
      </c>
      <c r="CM136" s="1233">
        <v>2456</v>
      </c>
      <c r="CN136" s="1233">
        <v>1879</v>
      </c>
      <c r="CO136" s="1233">
        <v>17544</v>
      </c>
      <c r="CP136" s="1233" t="s">
        <v>21</v>
      </c>
      <c r="CQ136" s="1233" t="s">
        <v>21</v>
      </c>
      <c r="CR136" s="1233">
        <v>422345</v>
      </c>
      <c r="CS136" s="1233" t="s">
        <v>21</v>
      </c>
      <c r="CT136" s="1233">
        <v>130383</v>
      </c>
      <c r="CU136" s="1233">
        <v>12938</v>
      </c>
      <c r="CV136" s="1233">
        <v>113372</v>
      </c>
      <c r="CW136" s="1233">
        <v>590398</v>
      </c>
      <c r="CX136" s="1233">
        <v>27446</v>
      </c>
      <c r="CY136" s="1233">
        <v>407</v>
      </c>
      <c r="CZ136" s="1284" t="s">
        <v>28</v>
      </c>
      <c r="DA136" s="1533" t="s">
        <v>25</v>
      </c>
      <c r="DB136" s="1281" t="s">
        <v>25</v>
      </c>
      <c r="DC136" s="1282" t="s">
        <v>25</v>
      </c>
      <c r="DD136" s="1311" t="s">
        <v>164</v>
      </c>
      <c r="DE136" s="1233" t="s">
        <v>21</v>
      </c>
      <c r="DF136" s="1233">
        <v>2746888</v>
      </c>
      <c r="DG136" s="1233">
        <v>10767</v>
      </c>
      <c r="DH136" s="1233">
        <v>40240</v>
      </c>
      <c r="DI136" s="1233">
        <v>6089</v>
      </c>
      <c r="DJ136" s="1233" t="s">
        <v>21</v>
      </c>
      <c r="DK136" s="1233">
        <v>1444</v>
      </c>
      <c r="DL136" s="1233">
        <v>162</v>
      </c>
      <c r="DM136" s="1233">
        <v>4142</v>
      </c>
      <c r="DN136" s="1233">
        <v>4142</v>
      </c>
      <c r="DO136" s="1233" t="s">
        <v>21</v>
      </c>
      <c r="DP136" s="1233">
        <v>287</v>
      </c>
      <c r="DQ136" s="1233" t="s">
        <v>21</v>
      </c>
      <c r="DR136" s="1233" t="s">
        <v>21</v>
      </c>
      <c r="DS136" s="1233">
        <v>21603</v>
      </c>
      <c r="DT136" s="1233" t="s">
        <v>21</v>
      </c>
      <c r="DU136" s="1284" t="s">
        <v>28</v>
      </c>
      <c r="DV136" s="1533" t="s">
        <v>25</v>
      </c>
      <c r="DW136" s="1281" t="s">
        <v>25</v>
      </c>
      <c r="DX136" s="1282" t="s">
        <v>25</v>
      </c>
      <c r="DY136" s="1311" t="s">
        <v>164</v>
      </c>
      <c r="DZ136" s="1233">
        <v>49018</v>
      </c>
      <c r="EA136" s="1233">
        <v>2720</v>
      </c>
      <c r="EB136" s="1233">
        <v>1609890</v>
      </c>
      <c r="EC136" s="1233">
        <v>56333</v>
      </c>
      <c r="ED136" s="1233" t="s">
        <v>21</v>
      </c>
      <c r="EE136" s="1233">
        <v>8589</v>
      </c>
      <c r="EF136" s="1233">
        <v>131</v>
      </c>
      <c r="EG136" s="1233">
        <v>19978</v>
      </c>
      <c r="EH136" s="1233">
        <v>13647</v>
      </c>
      <c r="EI136" s="1233">
        <v>6331</v>
      </c>
      <c r="EJ136" s="1233">
        <v>20882</v>
      </c>
      <c r="EK136" s="1233">
        <v>6</v>
      </c>
      <c r="EL136" s="1233" t="s">
        <v>21</v>
      </c>
      <c r="EM136" s="1233" t="s">
        <v>21</v>
      </c>
      <c r="EN136" s="1233">
        <v>1287944</v>
      </c>
      <c r="EO136" s="1233">
        <v>168550</v>
      </c>
      <c r="EP136" s="1284" t="s">
        <v>28</v>
      </c>
      <c r="EQ136" s="1533" t="s">
        <v>25</v>
      </c>
      <c r="ER136" s="1281" t="s">
        <v>25</v>
      </c>
      <c r="ES136" s="1282" t="s">
        <v>25</v>
      </c>
      <c r="ET136" s="1311" t="s">
        <v>164</v>
      </c>
      <c r="EU136" s="1233">
        <v>550</v>
      </c>
      <c r="EV136" s="1233">
        <v>613</v>
      </c>
      <c r="EW136" s="1233">
        <v>13952</v>
      </c>
      <c r="EX136" s="1233">
        <v>97028</v>
      </c>
      <c r="EY136" s="1233">
        <v>106371</v>
      </c>
      <c r="EZ136" s="1233">
        <v>100842</v>
      </c>
      <c r="FA136" s="1233">
        <v>2122</v>
      </c>
      <c r="FB136" s="1233" t="s">
        <v>21</v>
      </c>
      <c r="FC136" s="1233" t="s">
        <v>21</v>
      </c>
      <c r="FD136" s="1233">
        <v>1925230</v>
      </c>
      <c r="FE136" s="1233">
        <v>506546</v>
      </c>
      <c r="FF136" s="1233">
        <v>6997850</v>
      </c>
      <c r="FG136" s="1233">
        <v>69347</v>
      </c>
      <c r="FH136" s="1233">
        <v>5</v>
      </c>
      <c r="FI136" s="1233">
        <v>50</v>
      </c>
      <c r="FJ136" s="1233">
        <v>206</v>
      </c>
      <c r="FK136" s="1284" t="s">
        <v>28</v>
      </c>
      <c r="FL136" s="1533" t="s">
        <v>25</v>
      </c>
    </row>
    <row r="137" spans="1:168" ht="6.75" customHeight="1">
      <c r="A137" s="1279"/>
      <c r="B137" s="1280"/>
      <c r="C137" s="1309"/>
      <c r="D137" s="60"/>
      <c r="E137" s="1233"/>
      <c r="F137" s="1233"/>
      <c r="G137" s="1233"/>
      <c r="H137" s="1233"/>
      <c r="I137" s="1233"/>
      <c r="J137" s="1233"/>
      <c r="K137" s="1233"/>
      <c r="L137" s="1233"/>
      <c r="M137" s="1233"/>
      <c r="N137" s="1233"/>
      <c r="O137" s="1233"/>
      <c r="R137" s="1233"/>
      <c r="S137" s="1233"/>
      <c r="T137" s="1292"/>
      <c r="U137" s="1462"/>
      <c r="V137" s="1279"/>
      <c r="W137" s="1280"/>
      <c r="X137" s="1309"/>
      <c r="Y137" s="1233"/>
      <c r="Z137" s="1233"/>
      <c r="AA137" s="1233"/>
      <c r="AB137" s="1233"/>
      <c r="AC137" s="1233"/>
      <c r="AD137" s="1233"/>
      <c r="AE137" s="1233"/>
      <c r="AF137" s="1233"/>
      <c r="AG137" s="1233"/>
      <c r="AH137" s="1233"/>
      <c r="AI137" s="1233"/>
      <c r="AJ137" s="1233"/>
      <c r="AK137" s="1233"/>
      <c r="AL137" s="1233"/>
      <c r="AN137" s="1233"/>
      <c r="AO137" s="1292"/>
      <c r="AP137" s="1462"/>
      <c r="AQ137" s="1279"/>
      <c r="AR137" s="1280"/>
      <c r="AS137" s="1309"/>
      <c r="AT137" s="1233"/>
      <c r="AU137" s="1233"/>
      <c r="AX137" s="1233"/>
      <c r="AY137" s="1233"/>
      <c r="AZ137" s="1233"/>
      <c r="BA137" s="1233"/>
      <c r="BB137" s="1233"/>
      <c r="BC137" s="1233"/>
      <c r="BD137" s="1233"/>
      <c r="BE137" s="1233"/>
      <c r="BF137" s="1233"/>
      <c r="BI137" s="1233"/>
      <c r="BJ137" s="1292"/>
      <c r="BK137" s="1462"/>
      <c r="BL137" s="1279"/>
      <c r="BM137" s="1280"/>
      <c r="BN137" s="1309"/>
      <c r="BO137" s="1233"/>
      <c r="BQ137" s="1233"/>
      <c r="BR137" s="1233"/>
      <c r="BS137" s="1233"/>
      <c r="BT137" s="1233"/>
      <c r="BU137" s="1233"/>
      <c r="BV137" s="1233"/>
      <c r="BW137" s="1233"/>
      <c r="BX137" s="1233"/>
      <c r="BY137" s="1233"/>
      <c r="BZ137" s="1233"/>
      <c r="CA137" s="1233"/>
      <c r="CB137" s="1233"/>
      <c r="CC137" s="1233"/>
      <c r="CE137" s="1292"/>
      <c r="CF137" s="1462"/>
      <c r="CG137" s="1279"/>
      <c r="CH137" s="1280"/>
      <c r="CI137" s="1309"/>
      <c r="CJ137" s="1233"/>
      <c r="CK137" s="1233"/>
      <c r="CL137" s="1233"/>
      <c r="CM137" s="1233"/>
      <c r="CN137" s="1233"/>
      <c r="CO137" s="1233"/>
      <c r="CR137" s="1233"/>
      <c r="CS137" s="1233"/>
      <c r="CT137" s="1233"/>
      <c r="CU137" s="1233"/>
      <c r="CV137" s="1233"/>
      <c r="CW137" s="1233"/>
      <c r="CX137" s="1233"/>
      <c r="CY137" s="1233"/>
      <c r="CZ137" s="1292"/>
      <c r="DA137" s="1462"/>
      <c r="DB137" s="1279"/>
      <c r="DC137" s="1280"/>
      <c r="DD137" s="1309"/>
      <c r="DH137" s="1233"/>
      <c r="DI137" s="1233"/>
      <c r="DK137" s="1233"/>
      <c r="DL137" s="1233"/>
      <c r="DM137" s="1233"/>
      <c r="DN137" s="1233"/>
      <c r="DO137" s="1233"/>
      <c r="DP137" s="1233"/>
      <c r="DS137" s="1233"/>
      <c r="DT137" s="1233"/>
      <c r="DU137" s="1292"/>
      <c r="DV137" s="1462"/>
      <c r="DW137" s="1279"/>
      <c r="DX137" s="1280"/>
      <c r="DY137" s="1309"/>
      <c r="EB137" s="1233"/>
      <c r="EC137" s="1233"/>
      <c r="ED137" s="1233"/>
      <c r="EE137" s="1233"/>
      <c r="EF137" s="1233"/>
      <c r="EG137" s="1233"/>
      <c r="EH137" s="1233"/>
      <c r="EI137" s="1233"/>
      <c r="EJ137" s="1233"/>
      <c r="EK137" s="1233"/>
      <c r="EL137" s="1233"/>
      <c r="EM137" s="1233"/>
      <c r="EN137" s="1233"/>
      <c r="EO137" s="1233"/>
      <c r="EP137" s="1292"/>
      <c r="EQ137" s="1462"/>
      <c r="ER137" s="1279"/>
      <c r="ES137" s="1280"/>
      <c r="ET137" s="1309"/>
      <c r="EU137" s="1233"/>
      <c r="EV137" s="1233"/>
      <c r="EW137" s="1233"/>
      <c r="EX137" s="1233"/>
      <c r="EY137" s="1233"/>
      <c r="EZ137" s="1233"/>
      <c r="FC137" s="1233"/>
      <c r="FD137" s="1233"/>
      <c r="FE137" s="1233"/>
      <c r="FF137" s="1233"/>
      <c r="FG137" s="1233"/>
      <c r="FH137" s="1233"/>
      <c r="FI137" s="1233"/>
      <c r="FJ137" s="1233"/>
      <c r="FK137" s="1292"/>
      <c r="FL137" s="1462"/>
    </row>
    <row r="138" spans="1:168" ht="15.75" customHeight="1">
      <c r="A138" s="1281" t="s">
        <v>2153</v>
      </c>
      <c r="B138" s="1282" t="s">
        <v>23</v>
      </c>
      <c r="C138" s="2250">
        <v>43831</v>
      </c>
      <c r="D138" s="60">
        <v>7378626</v>
      </c>
      <c r="E138" s="1233">
        <v>131974</v>
      </c>
      <c r="F138" s="1233">
        <v>125</v>
      </c>
      <c r="G138" s="1233">
        <v>6254</v>
      </c>
      <c r="H138" s="1233">
        <v>2179</v>
      </c>
      <c r="I138" s="1233">
        <v>27618</v>
      </c>
      <c r="J138" s="1233">
        <v>15994</v>
      </c>
      <c r="K138" s="1233">
        <v>11624</v>
      </c>
      <c r="L138" s="1233">
        <v>4874</v>
      </c>
      <c r="M138" s="1233">
        <v>19550</v>
      </c>
      <c r="N138" s="1233">
        <v>2</v>
      </c>
      <c r="O138" s="1233">
        <v>82907</v>
      </c>
      <c r="P138" s="1233" t="s">
        <v>21</v>
      </c>
      <c r="Q138" s="1233">
        <v>65</v>
      </c>
      <c r="R138" s="1233">
        <v>6872358</v>
      </c>
      <c r="S138" s="1233">
        <v>3528593</v>
      </c>
      <c r="T138" s="1284" t="s">
        <v>29</v>
      </c>
      <c r="U138" s="1533" t="s">
        <v>2155</v>
      </c>
      <c r="V138" s="1281" t="s">
        <v>2153</v>
      </c>
      <c r="W138" s="1282" t="s">
        <v>23</v>
      </c>
      <c r="X138" s="2250">
        <v>43831</v>
      </c>
      <c r="Y138" s="60">
        <v>4215539</v>
      </c>
      <c r="Z138" s="1233">
        <v>398508</v>
      </c>
      <c r="AA138" s="1233">
        <v>1147342</v>
      </c>
      <c r="AB138" s="1233">
        <v>2565867</v>
      </c>
      <c r="AC138" s="1233" t="s">
        <v>21</v>
      </c>
      <c r="AD138" s="1233">
        <v>608193</v>
      </c>
      <c r="AE138" s="1233">
        <v>4723905</v>
      </c>
      <c r="AF138" s="1233">
        <v>328096</v>
      </c>
      <c r="AG138" s="1233">
        <v>6718</v>
      </c>
      <c r="AH138" s="1233">
        <v>1842</v>
      </c>
      <c r="AI138" s="1233">
        <v>30973</v>
      </c>
      <c r="AJ138" s="1233">
        <v>150148</v>
      </c>
      <c r="AK138" s="1233">
        <v>163748</v>
      </c>
      <c r="AL138" s="1233">
        <v>875481</v>
      </c>
      <c r="AM138" s="1233">
        <v>1793</v>
      </c>
      <c r="AN138" s="1233">
        <v>720</v>
      </c>
      <c r="AO138" s="1284" t="s">
        <v>29</v>
      </c>
      <c r="AP138" s="1533" t="s">
        <v>2155</v>
      </c>
      <c r="AQ138" s="1281" t="s">
        <v>2153</v>
      </c>
      <c r="AR138" s="1282" t="s">
        <v>23</v>
      </c>
      <c r="AS138" s="2250">
        <v>43831</v>
      </c>
      <c r="AT138" s="60">
        <v>104</v>
      </c>
      <c r="AU138" s="1233">
        <v>19</v>
      </c>
      <c r="AV138" s="1233" t="s">
        <v>21</v>
      </c>
      <c r="AW138" s="1233" t="s">
        <v>21</v>
      </c>
      <c r="AX138" s="1233">
        <v>21289</v>
      </c>
      <c r="AY138" s="1233">
        <v>13113</v>
      </c>
      <c r="AZ138" s="1233">
        <v>11775</v>
      </c>
      <c r="BA138" s="1233">
        <v>2715</v>
      </c>
      <c r="BB138" s="1233">
        <v>22498</v>
      </c>
      <c r="BC138" s="1233">
        <v>472</v>
      </c>
      <c r="BD138" s="1233" t="s">
        <v>21</v>
      </c>
      <c r="BE138" s="1233">
        <v>60</v>
      </c>
      <c r="BF138" s="1233">
        <v>66</v>
      </c>
      <c r="BG138" s="1233">
        <v>715</v>
      </c>
      <c r="BH138" s="1233">
        <v>475</v>
      </c>
      <c r="BI138" s="1233">
        <v>2959922</v>
      </c>
      <c r="BJ138" s="1284" t="s">
        <v>29</v>
      </c>
      <c r="BK138" s="1533" t="s">
        <v>2155</v>
      </c>
      <c r="BL138" s="1281" t="s">
        <v>2153</v>
      </c>
      <c r="BM138" s="1282" t="s">
        <v>23</v>
      </c>
      <c r="BN138" s="2250">
        <v>43831</v>
      </c>
      <c r="BO138" s="60" t="s">
        <v>21</v>
      </c>
      <c r="BP138" s="1233">
        <v>32</v>
      </c>
      <c r="BQ138" s="1233">
        <v>52324</v>
      </c>
      <c r="BR138" s="1233">
        <v>40088</v>
      </c>
      <c r="BS138" s="1233">
        <v>27367</v>
      </c>
      <c r="BT138" s="1233" t="s">
        <v>21</v>
      </c>
      <c r="BU138" s="1233">
        <v>988</v>
      </c>
      <c r="BV138" s="1233">
        <v>18690</v>
      </c>
      <c r="BW138" s="1233">
        <v>703</v>
      </c>
      <c r="BX138" s="1233">
        <v>6558</v>
      </c>
      <c r="BY138" s="1233">
        <v>286</v>
      </c>
      <c r="BZ138" s="1233">
        <v>100</v>
      </c>
      <c r="CA138" s="1233">
        <v>109</v>
      </c>
      <c r="CB138" s="1233">
        <v>3358</v>
      </c>
      <c r="CC138" s="1233">
        <v>15</v>
      </c>
      <c r="CD138" s="1233">
        <v>171229</v>
      </c>
      <c r="CE138" s="1284" t="s">
        <v>29</v>
      </c>
      <c r="CF138" s="1533" t="s">
        <v>2155</v>
      </c>
      <c r="CG138" s="1281" t="s">
        <v>2153</v>
      </c>
      <c r="CH138" s="1282" t="s">
        <v>23</v>
      </c>
      <c r="CI138" s="2250">
        <v>43831</v>
      </c>
      <c r="CJ138" s="1233">
        <v>28</v>
      </c>
      <c r="CK138" s="1233">
        <v>147</v>
      </c>
      <c r="CL138" s="1233">
        <v>1536</v>
      </c>
      <c r="CM138" s="1233">
        <v>903</v>
      </c>
      <c r="CN138" s="1233">
        <v>633</v>
      </c>
      <c r="CO138" s="1233">
        <v>6604</v>
      </c>
      <c r="CP138" s="1233" t="s">
        <v>21</v>
      </c>
      <c r="CQ138" s="1233" t="s">
        <v>21</v>
      </c>
      <c r="CR138" s="1233">
        <v>168098</v>
      </c>
      <c r="CS138" s="1233" t="s">
        <v>21</v>
      </c>
      <c r="CT138" s="1233">
        <v>51120</v>
      </c>
      <c r="CU138" s="1233">
        <v>7155</v>
      </c>
      <c r="CV138" s="1233">
        <v>43665</v>
      </c>
      <c r="CW138" s="1233">
        <v>249691</v>
      </c>
      <c r="CX138" s="1233">
        <v>15983</v>
      </c>
      <c r="CY138" s="1233">
        <v>501</v>
      </c>
      <c r="CZ138" s="1284" t="s">
        <v>29</v>
      </c>
      <c r="DA138" s="1533" t="s">
        <v>2155</v>
      </c>
      <c r="DB138" s="1281" t="s">
        <v>2153</v>
      </c>
      <c r="DC138" s="1282" t="s">
        <v>23</v>
      </c>
      <c r="DD138" s="2250">
        <v>43831</v>
      </c>
      <c r="DE138" s="1233" t="s">
        <v>21</v>
      </c>
      <c r="DF138" s="1233">
        <v>840271</v>
      </c>
      <c r="DG138" s="1233">
        <v>3051</v>
      </c>
      <c r="DH138" s="1233">
        <v>13989</v>
      </c>
      <c r="DI138" s="1233">
        <v>2149</v>
      </c>
      <c r="DJ138" s="1233" t="s">
        <v>21</v>
      </c>
      <c r="DK138" s="1233">
        <v>602</v>
      </c>
      <c r="DL138" s="1233">
        <v>49</v>
      </c>
      <c r="DM138" s="1233">
        <v>1390</v>
      </c>
      <c r="DN138" s="1233">
        <v>1390</v>
      </c>
      <c r="DO138" s="1233" t="s">
        <v>21</v>
      </c>
      <c r="DP138" s="1233">
        <v>96</v>
      </c>
      <c r="DQ138" s="1233" t="s">
        <v>21</v>
      </c>
      <c r="DR138" s="1233" t="s">
        <v>21</v>
      </c>
      <c r="DS138" s="1233">
        <v>7603</v>
      </c>
      <c r="DT138" s="1233">
        <v>3</v>
      </c>
      <c r="DU138" s="1284" t="s">
        <v>29</v>
      </c>
      <c r="DV138" s="1533" t="s">
        <v>2155</v>
      </c>
      <c r="DW138" s="1281" t="s">
        <v>2153</v>
      </c>
      <c r="DX138" s="1282" t="s">
        <v>23</v>
      </c>
      <c r="DY138" s="2250">
        <v>43831</v>
      </c>
      <c r="DZ138" s="1233">
        <v>18164</v>
      </c>
      <c r="EA138" s="1233">
        <v>1153</v>
      </c>
      <c r="EB138" s="1233">
        <v>574319</v>
      </c>
      <c r="EC138" s="1233">
        <v>15362</v>
      </c>
      <c r="ED138" s="1233" t="s">
        <v>21</v>
      </c>
      <c r="EE138" s="1233">
        <v>2533</v>
      </c>
      <c r="EF138" s="1233">
        <v>25</v>
      </c>
      <c r="EG138" s="1233">
        <v>6456</v>
      </c>
      <c r="EH138" s="1233">
        <v>4465</v>
      </c>
      <c r="EI138" s="1233">
        <v>1991</v>
      </c>
      <c r="EJ138" s="1233">
        <v>4774</v>
      </c>
      <c r="EK138" s="1233">
        <v>2</v>
      </c>
      <c r="EL138" s="1233" t="s">
        <v>21</v>
      </c>
      <c r="EM138" s="1233" t="s">
        <v>21</v>
      </c>
      <c r="EN138" s="1233">
        <v>465417</v>
      </c>
      <c r="EO138" s="1233">
        <v>54119</v>
      </c>
      <c r="EP138" s="1284" t="s">
        <v>29</v>
      </c>
      <c r="EQ138" s="1533" t="s">
        <v>2155</v>
      </c>
      <c r="ER138" s="1281" t="s">
        <v>2153</v>
      </c>
      <c r="ES138" s="1282" t="s">
        <v>23</v>
      </c>
      <c r="ET138" s="2250">
        <v>43831</v>
      </c>
      <c r="EU138" s="1233">
        <v>160</v>
      </c>
      <c r="EV138" s="1233">
        <v>255</v>
      </c>
      <c r="EW138" s="1233">
        <v>4617</v>
      </c>
      <c r="EX138" s="1233">
        <v>32684</v>
      </c>
      <c r="EY138" s="1233">
        <v>35767</v>
      </c>
      <c r="EZ138" s="1233">
        <v>31034</v>
      </c>
      <c r="FA138" s="1233">
        <v>972</v>
      </c>
      <c r="FB138" s="1233" t="s">
        <v>21</v>
      </c>
      <c r="FC138" s="1233" t="s">
        <v>21</v>
      </c>
      <c r="FD138" s="1233">
        <v>679817</v>
      </c>
      <c r="FE138" s="1233">
        <v>157756</v>
      </c>
      <c r="FF138" s="1233">
        <v>2662955</v>
      </c>
      <c r="FG138" s="1233">
        <v>25444</v>
      </c>
      <c r="FH138" s="1233">
        <v>2</v>
      </c>
      <c r="FI138" s="1233">
        <v>25</v>
      </c>
      <c r="FJ138" s="1233">
        <v>108</v>
      </c>
      <c r="FK138" s="1284" t="s">
        <v>29</v>
      </c>
      <c r="FL138" s="1533" t="s">
        <v>2155</v>
      </c>
    </row>
    <row r="139" spans="1:168" ht="14.25" customHeight="1">
      <c r="A139" s="1281" t="s">
        <v>25</v>
      </c>
      <c r="B139" s="1282" t="s">
        <v>25</v>
      </c>
      <c r="C139" s="1315">
        <v>43862</v>
      </c>
      <c r="D139" s="60">
        <v>6895229</v>
      </c>
      <c r="E139" s="1233">
        <v>147031</v>
      </c>
      <c r="F139" s="1233">
        <v>153</v>
      </c>
      <c r="G139" s="1233">
        <v>6681</v>
      </c>
      <c r="H139" s="1233">
        <v>2046</v>
      </c>
      <c r="I139" s="1233">
        <v>25072</v>
      </c>
      <c r="J139" s="1233">
        <v>14210</v>
      </c>
      <c r="K139" s="1233">
        <v>10862</v>
      </c>
      <c r="L139" s="1233">
        <v>5316</v>
      </c>
      <c r="M139" s="1233">
        <v>19314</v>
      </c>
      <c r="N139" s="1233">
        <v>3</v>
      </c>
      <c r="O139" s="1233">
        <v>105095</v>
      </c>
      <c r="P139" s="1233" t="s">
        <v>21</v>
      </c>
      <c r="Q139" s="1233">
        <v>134</v>
      </c>
      <c r="R139" s="1233">
        <v>6375377</v>
      </c>
      <c r="S139" s="1233">
        <v>3258192</v>
      </c>
      <c r="T139" s="1284" t="s">
        <v>30</v>
      </c>
      <c r="U139" s="1533" t="s">
        <v>25</v>
      </c>
      <c r="V139" s="1281" t="s">
        <v>25</v>
      </c>
      <c r="W139" s="1282" t="s">
        <v>25</v>
      </c>
      <c r="X139" s="1315">
        <v>43862</v>
      </c>
      <c r="Y139" s="60">
        <v>3896974</v>
      </c>
      <c r="Z139" s="1233">
        <v>343976</v>
      </c>
      <c r="AA139" s="1233">
        <v>1072413</v>
      </c>
      <c r="AB139" s="1233">
        <v>2355153</v>
      </c>
      <c r="AC139" s="1233" t="s">
        <v>21</v>
      </c>
      <c r="AD139" s="1233">
        <v>570414</v>
      </c>
      <c r="AE139" s="1233">
        <v>4340650</v>
      </c>
      <c r="AF139" s="1233">
        <v>308078</v>
      </c>
      <c r="AG139" s="1233">
        <v>7027</v>
      </c>
      <c r="AH139" s="1233">
        <v>1968</v>
      </c>
      <c r="AI139" s="1233">
        <v>29670</v>
      </c>
      <c r="AJ139" s="1233">
        <v>149064</v>
      </c>
      <c r="AK139" s="1233">
        <v>162695</v>
      </c>
      <c r="AL139" s="1233">
        <v>839463</v>
      </c>
      <c r="AM139" s="1233">
        <v>1567</v>
      </c>
      <c r="AN139" s="1233">
        <v>1005</v>
      </c>
      <c r="AO139" s="1284" t="s">
        <v>30</v>
      </c>
      <c r="AP139" s="1533" t="s">
        <v>25</v>
      </c>
      <c r="AQ139" s="1281" t="s">
        <v>25</v>
      </c>
      <c r="AR139" s="1282" t="s">
        <v>25</v>
      </c>
      <c r="AS139" s="1315">
        <v>43862</v>
      </c>
      <c r="AT139" s="60">
        <v>385</v>
      </c>
      <c r="AU139" s="1233">
        <v>11</v>
      </c>
      <c r="AV139" s="1233" t="s">
        <v>21</v>
      </c>
      <c r="AW139" s="1233" t="s">
        <v>21</v>
      </c>
      <c r="AX139" s="1233">
        <v>18570</v>
      </c>
      <c r="AY139" s="1233">
        <v>12111</v>
      </c>
      <c r="AZ139" s="1233">
        <v>9042</v>
      </c>
      <c r="BA139" s="1233">
        <v>2814</v>
      </c>
      <c r="BB139" s="1233">
        <v>22281</v>
      </c>
      <c r="BC139" s="1233">
        <v>531</v>
      </c>
      <c r="BD139" s="1233" t="s">
        <v>21</v>
      </c>
      <c r="BE139" s="1233">
        <v>39</v>
      </c>
      <c r="BF139" s="1233">
        <v>42</v>
      </c>
      <c r="BG139" s="1233">
        <v>1280</v>
      </c>
      <c r="BH139" s="1233">
        <v>326</v>
      </c>
      <c r="BI139" s="1233">
        <v>2711584</v>
      </c>
      <c r="BJ139" s="1284" t="s">
        <v>30</v>
      </c>
      <c r="BK139" s="1533" t="s">
        <v>25</v>
      </c>
      <c r="BL139" s="1281" t="s">
        <v>25</v>
      </c>
      <c r="BM139" s="1282" t="s">
        <v>25</v>
      </c>
      <c r="BN139" s="1315">
        <v>43862</v>
      </c>
      <c r="BO139" s="60" t="s">
        <v>21</v>
      </c>
      <c r="BP139" s="1233">
        <v>101</v>
      </c>
      <c r="BQ139" s="1233">
        <v>48750</v>
      </c>
      <c r="BR139" s="1233">
        <v>38388</v>
      </c>
      <c r="BS139" s="1233">
        <v>24611</v>
      </c>
      <c r="BT139" s="1233" t="s">
        <v>21</v>
      </c>
      <c r="BU139" s="1233">
        <v>779</v>
      </c>
      <c r="BV139" s="1233">
        <v>15750</v>
      </c>
      <c r="BW139" s="1233">
        <v>644</v>
      </c>
      <c r="BX139" s="1233">
        <v>6856</v>
      </c>
      <c r="BY139" s="1233">
        <v>308</v>
      </c>
      <c r="BZ139" s="1233">
        <v>102</v>
      </c>
      <c r="CA139" s="1233">
        <v>112</v>
      </c>
      <c r="CB139" s="1233">
        <v>3010</v>
      </c>
      <c r="CC139" s="1233">
        <v>14</v>
      </c>
      <c r="CD139" s="1233">
        <v>163445</v>
      </c>
      <c r="CE139" s="1284" t="s">
        <v>30</v>
      </c>
      <c r="CF139" s="1533" t="s">
        <v>25</v>
      </c>
      <c r="CG139" s="1281" t="s">
        <v>25</v>
      </c>
      <c r="CH139" s="1282" t="s">
        <v>25</v>
      </c>
      <c r="CI139" s="1315">
        <v>43862</v>
      </c>
      <c r="CJ139" s="1233">
        <v>28</v>
      </c>
      <c r="CK139" s="1233">
        <v>140</v>
      </c>
      <c r="CL139" s="1233">
        <v>1516</v>
      </c>
      <c r="CM139" s="1233">
        <v>854</v>
      </c>
      <c r="CN139" s="1233">
        <v>661</v>
      </c>
      <c r="CO139" s="1233">
        <v>6197</v>
      </c>
      <c r="CP139" s="1233" t="s">
        <v>21</v>
      </c>
      <c r="CQ139" s="1233" t="s">
        <v>21</v>
      </c>
      <c r="CR139" s="1233">
        <v>163698</v>
      </c>
      <c r="CS139" s="1233" t="s">
        <v>21</v>
      </c>
      <c r="CT139" s="1233">
        <v>55211</v>
      </c>
      <c r="CU139" s="1233">
        <v>7490</v>
      </c>
      <c r="CV139" s="1233">
        <v>39915</v>
      </c>
      <c r="CW139" s="1233">
        <v>237306</v>
      </c>
      <c r="CX139" s="1233">
        <v>14693</v>
      </c>
      <c r="CY139" s="1233">
        <v>458</v>
      </c>
      <c r="CZ139" s="1284" t="s">
        <v>30</v>
      </c>
      <c r="DA139" s="1533" t="s">
        <v>25</v>
      </c>
      <c r="DB139" s="1281" t="s">
        <v>25</v>
      </c>
      <c r="DC139" s="1282" t="s">
        <v>25</v>
      </c>
      <c r="DD139" s="1315">
        <v>43862</v>
      </c>
      <c r="DE139" s="1233" t="s">
        <v>21</v>
      </c>
      <c r="DF139" s="1233">
        <v>931377</v>
      </c>
      <c r="DG139" s="1233">
        <v>3092</v>
      </c>
      <c r="DH139" s="1233">
        <v>14493</v>
      </c>
      <c r="DI139" s="1233">
        <v>2399</v>
      </c>
      <c r="DJ139" s="1233" t="s">
        <v>21</v>
      </c>
      <c r="DK139" s="1233">
        <v>652</v>
      </c>
      <c r="DL139" s="1233">
        <v>49</v>
      </c>
      <c r="DM139" s="1233">
        <v>1554</v>
      </c>
      <c r="DN139" s="1233">
        <v>1554</v>
      </c>
      <c r="DO139" s="1233" t="s">
        <v>21</v>
      </c>
      <c r="DP139" s="1233">
        <v>124</v>
      </c>
      <c r="DQ139" s="1233" t="s">
        <v>21</v>
      </c>
      <c r="DR139" s="1233" t="s">
        <v>21</v>
      </c>
      <c r="DS139" s="1233">
        <v>7800</v>
      </c>
      <c r="DT139" s="1233">
        <v>3</v>
      </c>
      <c r="DU139" s="1284" t="s">
        <v>30</v>
      </c>
      <c r="DV139" s="1533" t="s">
        <v>25</v>
      </c>
      <c r="DW139" s="1281" t="s">
        <v>25</v>
      </c>
      <c r="DX139" s="1282" t="s">
        <v>25</v>
      </c>
      <c r="DY139" s="1315">
        <v>43862</v>
      </c>
      <c r="DZ139" s="1233">
        <v>18829</v>
      </c>
      <c r="EA139" s="1233">
        <v>1128</v>
      </c>
      <c r="EB139" s="1233">
        <v>553394</v>
      </c>
      <c r="EC139" s="1233">
        <v>15710</v>
      </c>
      <c r="ED139" s="1233" t="s">
        <v>21</v>
      </c>
      <c r="EE139" s="1233">
        <v>2608</v>
      </c>
      <c r="EF139" s="1233">
        <v>43</v>
      </c>
      <c r="EG139" s="1233">
        <v>6503</v>
      </c>
      <c r="EH139" s="1233">
        <v>4587</v>
      </c>
      <c r="EI139" s="1233">
        <v>1917</v>
      </c>
      <c r="EJ139" s="1233">
        <v>4938</v>
      </c>
      <c r="EK139" s="1233">
        <v>3</v>
      </c>
      <c r="EL139" s="1233" t="s">
        <v>21</v>
      </c>
      <c r="EM139" s="1233" t="s">
        <v>21</v>
      </c>
      <c r="EN139" s="1233">
        <v>446814</v>
      </c>
      <c r="EO139" s="1233">
        <v>43789</v>
      </c>
      <c r="EP139" s="1284" t="s">
        <v>30</v>
      </c>
      <c r="EQ139" s="1533" t="s">
        <v>25</v>
      </c>
      <c r="ER139" s="1281" t="s">
        <v>25</v>
      </c>
      <c r="ES139" s="1282" t="s">
        <v>25</v>
      </c>
      <c r="ET139" s="1315">
        <v>43862</v>
      </c>
      <c r="EU139" s="1233">
        <v>171</v>
      </c>
      <c r="EV139" s="1233">
        <v>286</v>
      </c>
      <c r="EW139" s="1233">
        <v>4257</v>
      </c>
      <c r="EX139" s="1233">
        <v>32521</v>
      </c>
      <c r="EY139" s="1233">
        <v>35620</v>
      </c>
      <c r="EZ139" s="1233">
        <v>29115</v>
      </c>
      <c r="FA139" s="1233">
        <v>850</v>
      </c>
      <c r="FB139" s="1233" t="s">
        <v>21</v>
      </c>
      <c r="FC139" s="1233" t="s">
        <v>21</v>
      </c>
      <c r="FD139" s="1233">
        <v>666423</v>
      </c>
      <c r="FE139" s="1233">
        <v>140935</v>
      </c>
      <c r="FF139" s="1233">
        <v>2493927</v>
      </c>
      <c r="FG139" s="1233">
        <v>34313</v>
      </c>
      <c r="FH139" s="1233">
        <v>2</v>
      </c>
      <c r="FI139" s="1233">
        <v>18</v>
      </c>
      <c r="FJ139" s="1233">
        <v>38</v>
      </c>
      <c r="FK139" s="1284" t="s">
        <v>30</v>
      </c>
      <c r="FL139" s="1533" t="s">
        <v>25</v>
      </c>
    </row>
    <row r="140" spans="1:168" ht="14.25" customHeight="1">
      <c r="A140" s="1281" t="s">
        <v>25</v>
      </c>
      <c r="B140" s="1282" t="s">
        <v>25</v>
      </c>
      <c r="C140" s="1315">
        <v>43891</v>
      </c>
      <c r="D140" s="60">
        <v>7087833</v>
      </c>
      <c r="E140" s="1233">
        <v>118712</v>
      </c>
      <c r="F140" s="1233">
        <v>123</v>
      </c>
      <c r="G140" s="1233">
        <v>6971</v>
      </c>
      <c r="H140" s="1233">
        <v>2147</v>
      </c>
      <c r="I140" s="1233">
        <v>25715</v>
      </c>
      <c r="J140" s="1233">
        <v>13388</v>
      </c>
      <c r="K140" s="1233">
        <v>12327</v>
      </c>
      <c r="L140" s="1233">
        <v>6967</v>
      </c>
      <c r="M140" s="1233">
        <v>19472</v>
      </c>
      <c r="N140" s="1233">
        <v>3</v>
      </c>
      <c r="O140" s="1233">
        <v>64065</v>
      </c>
      <c r="P140" s="1233" t="s">
        <v>21</v>
      </c>
      <c r="Q140" s="1233">
        <v>407</v>
      </c>
      <c r="R140" s="1233">
        <v>6588259</v>
      </c>
      <c r="S140" s="1233">
        <v>3461086</v>
      </c>
      <c r="T140" s="1284" t="s">
        <v>31</v>
      </c>
      <c r="U140" s="1533" t="s">
        <v>25</v>
      </c>
      <c r="V140" s="1281" t="s">
        <v>25</v>
      </c>
      <c r="W140" s="1282" t="s">
        <v>25</v>
      </c>
      <c r="X140" s="1315">
        <v>43891</v>
      </c>
      <c r="Y140" s="60">
        <v>3945937</v>
      </c>
      <c r="Z140" s="1233">
        <v>346256</v>
      </c>
      <c r="AA140" s="1233">
        <v>1095193</v>
      </c>
      <c r="AB140" s="1233">
        <v>2378562</v>
      </c>
      <c r="AC140" s="1233" t="s">
        <v>21</v>
      </c>
      <c r="AD140" s="1233">
        <v>585605</v>
      </c>
      <c r="AE140" s="1233">
        <v>4366463</v>
      </c>
      <c r="AF140" s="1233">
        <v>307788</v>
      </c>
      <c r="AG140" s="1233">
        <v>6266</v>
      </c>
      <c r="AH140" s="1233">
        <v>2179</v>
      </c>
      <c r="AI140" s="1233">
        <v>31210</v>
      </c>
      <c r="AJ140" s="1233">
        <v>150731</v>
      </c>
      <c r="AK140" s="1233">
        <v>164597</v>
      </c>
      <c r="AL140" s="1233">
        <v>838548</v>
      </c>
      <c r="AM140" s="1233">
        <v>1564</v>
      </c>
      <c r="AN140" s="1233">
        <v>852</v>
      </c>
      <c r="AO140" s="1284" t="s">
        <v>31</v>
      </c>
      <c r="AP140" s="1533" t="s">
        <v>25</v>
      </c>
      <c r="AQ140" s="1281" t="s">
        <v>25</v>
      </c>
      <c r="AR140" s="1282" t="s">
        <v>25</v>
      </c>
      <c r="AS140" s="1315">
        <v>43891</v>
      </c>
      <c r="AT140" s="60">
        <v>54</v>
      </c>
      <c r="AU140" s="1233">
        <v>7</v>
      </c>
      <c r="AV140" s="1233" t="s">
        <v>21</v>
      </c>
      <c r="AW140" s="1233" t="s">
        <v>21</v>
      </c>
      <c r="AX140" s="1233">
        <v>20347</v>
      </c>
      <c r="AY140" s="1233">
        <v>14623</v>
      </c>
      <c r="AZ140" s="1233">
        <v>8930</v>
      </c>
      <c r="BA140" s="1233">
        <v>2748</v>
      </c>
      <c r="BB140" s="1233">
        <v>24903</v>
      </c>
      <c r="BC140" s="1233">
        <v>584</v>
      </c>
      <c r="BD140" s="1233" t="s">
        <v>21</v>
      </c>
      <c r="BE140" s="1233">
        <v>28</v>
      </c>
      <c r="BF140" s="1233">
        <v>31</v>
      </c>
      <c r="BG140" s="1233">
        <v>5947</v>
      </c>
      <c r="BH140" s="1233">
        <v>331</v>
      </c>
      <c r="BI140" s="1233">
        <v>2769395</v>
      </c>
      <c r="BJ140" s="1284" t="s">
        <v>31</v>
      </c>
      <c r="BK140" s="1533" t="s">
        <v>25</v>
      </c>
      <c r="BL140" s="1281" t="s">
        <v>25</v>
      </c>
      <c r="BM140" s="1282" t="s">
        <v>25</v>
      </c>
      <c r="BN140" s="1315">
        <v>43891</v>
      </c>
      <c r="BO140" s="60" t="s">
        <v>21</v>
      </c>
      <c r="BP140" s="1233">
        <v>374</v>
      </c>
      <c r="BQ140" s="1233">
        <v>49389</v>
      </c>
      <c r="BR140" s="1233">
        <v>36829</v>
      </c>
      <c r="BS140" s="1233">
        <v>26585</v>
      </c>
      <c r="BT140" s="1233" t="s">
        <v>21</v>
      </c>
      <c r="BU140" s="1233">
        <v>1095</v>
      </c>
      <c r="BV140" s="1233">
        <v>18136</v>
      </c>
      <c r="BW140" s="1233">
        <v>694</v>
      </c>
      <c r="BX140" s="1233">
        <v>6109</v>
      </c>
      <c r="BY140" s="1233">
        <v>197</v>
      </c>
      <c r="BZ140" s="1233">
        <v>125</v>
      </c>
      <c r="CA140" s="1233">
        <v>137</v>
      </c>
      <c r="CB140" s="1233">
        <v>3400</v>
      </c>
      <c r="CC140" s="1233">
        <v>17</v>
      </c>
      <c r="CD140" s="1233">
        <v>153640</v>
      </c>
      <c r="CE140" s="1284" t="s">
        <v>31</v>
      </c>
      <c r="CF140" s="1533" t="s">
        <v>25</v>
      </c>
      <c r="CG140" s="1281" t="s">
        <v>25</v>
      </c>
      <c r="CH140" s="1282" t="s">
        <v>25</v>
      </c>
      <c r="CI140" s="1315">
        <v>43891</v>
      </c>
      <c r="CJ140" s="1233">
        <v>14</v>
      </c>
      <c r="CK140" s="1233">
        <v>144</v>
      </c>
      <c r="CL140" s="1233">
        <v>1777</v>
      </c>
      <c r="CM140" s="1233">
        <v>858</v>
      </c>
      <c r="CN140" s="1233">
        <v>919</v>
      </c>
      <c r="CO140" s="1233">
        <v>6295</v>
      </c>
      <c r="CP140" s="1233" t="s">
        <v>21</v>
      </c>
      <c r="CQ140" s="1233" t="s">
        <v>21</v>
      </c>
      <c r="CR140" s="1233">
        <v>161179</v>
      </c>
      <c r="CS140" s="1233" t="s">
        <v>21</v>
      </c>
      <c r="CT140" s="1233">
        <v>52984</v>
      </c>
      <c r="CU140" s="1233">
        <v>3880</v>
      </c>
      <c r="CV140" s="1233">
        <v>42261</v>
      </c>
      <c r="CW140" s="1233">
        <v>239304</v>
      </c>
      <c r="CX140" s="1233">
        <v>15093</v>
      </c>
      <c r="CY140" s="1233">
        <v>502</v>
      </c>
      <c r="CZ140" s="1284" t="s">
        <v>31</v>
      </c>
      <c r="DA140" s="1533" t="s">
        <v>25</v>
      </c>
      <c r="DB140" s="1281" t="s">
        <v>25</v>
      </c>
      <c r="DC140" s="1282" t="s">
        <v>25</v>
      </c>
      <c r="DD140" s="1315">
        <v>43891</v>
      </c>
      <c r="DE140" s="1233" t="s">
        <v>21</v>
      </c>
      <c r="DF140" s="1233">
        <v>921808</v>
      </c>
      <c r="DG140" s="1233">
        <v>2463</v>
      </c>
      <c r="DH140" s="1233">
        <v>14717</v>
      </c>
      <c r="DI140" s="1233">
        <v>2530</v>
      </c>
      <c r="DJ140" s="1233" t="s">
        <v>21</v>
      </c>
      <c r="DK140" s="1233">
        <v>688</v>
      </c>
      <c r="DL140" s="1233">
        <v>50</v>
      </c>
      <c r="DM140" s="1233">
        <v>1686</v>
      </c>
      <c r="DN140" s="1233">
        <v>1686</v>
      </c>
      <c r="DO140" s="1233" t="s">
        <v>21</v>
      </c>
      <c r="DP140" s="1233">
        <v>95</v>
      </c>
      <c r="DQ140" s="1233" t="s">
        <v>21</v>
      </c>
      <c r="DR140" s="1233" t="s">
        <v>21</v>
      </c>
      <c r="DS140" s="1233">
        <v>7761</v>
      </c>
      <c r="DT140" s="1233">
        <v>3</v>
      </c>
      <c r="DU140" s="1284" t="s">
        <v>31</v>
      </c>
      <c r="DV140" s="1533" t="s">
        <v>25</v>
      </c>
      <c r="DW140" s="1281" t="s">
        <v>25</v>
      </c>
      <c r="DX140" s="1282" t="s">
        <v>25</v>
      </c>
      <c r="DY140" s="1315">
        <v>43891</v>
      </c>
      <c r="DZ140" s="1233">
        <v>18700</v>
      </c>
      <c r="EA140" s="1233">
        <v>1022</v>
      </c>
      <c r="EB140" s="1233">
        <v>566690</v>
      </c>
      <c r="EC140" s="1233">
        <v>15886</v>
      </c>
      <c r="ED140" s="1233" t="s">
        <v>21</v>
      </c>
      <c r="EE140" s="1233">
        <v>2720</v>
      </c>
      <c r="EF140" s="1233">
        <v>41</v>
      </c>
      <c r="EG140" s="1233">
        <v>6976</v>
      </c>
      <c r="EH140" s="1233">
        <v>4411</v>
      </c>
      <c r="EI140" s="1233">
        <v>2566</v>
      </c>
      <c r="EJ140" s="1233">
        <v>4594</v>
      </c>
      <c r="EK140" s="1233">
        <v>3</v>
      </c>
      <c r="EL140" s="1233" t="s">
        <v>21</v>
      </c>
      <c r="EM140" s="1233" t="s">
        <v>21</v>
      </c>
      <c r="EN140" s="1233">
        <v>457665</v>
      </c>
      <c r="EO140" s="1233">
        <v>59520</v>
      </c>
      <c r="EP140" s="1284" t="s">
        <v>31</v>
      </c>
      <c r="EQ140" s="1533" t="s">
        <v>25</v>
      </c>
      <c r="ER140" s="1281" t="s">
        <v>25</v>
      </c>
      <c r="ES140" s="1282" t="s">
        <v>25</v>
      </c>
      <c r="ET140" s="1315">
        <v>43891</v>
      </c>
      <c r="EU140" s="1233">
        <v>157</v>
      </c>
      <c r="EV140" s="1233">
        <v>303</v>
      </c>
      <c r="EW140" s="1233">
        <v>4617</v>
      </c>
      <c r="EX140" s="1233">
        <v>33741</v>
      </c>
      <c r="EY140" s="1233">
        <v>36995</v>
      </c>
      <c r="EZ140" s="1233">
        <v>38209</v>
      </c>
      <c r="FA140" s="1233">
        <v>850</v>
      </c>
      <c r="FB140" s="1233" t="s">
        <v>21</v>
      </c>
      <c r="FC140" s="1233" t="s">
        <v>21</v>
      </c>
      <c r="FD140" s="1233">
        <v>683750</v>
      </c>
      <c r="FE140" s="1233">
        <v>172170</v>
      </c>
      <c r="FF140" s="1233">
        <v>2644904</v>
      </c>
      <c r="FG140" s="1233">
        <v>26238</v>
      </c>
      <c r="FH140" s="1233">
        <v>1</v>
      </c>
      <c r="FI140" s="1233">
        <v>21</v>
      </c>
      <c r="FJ140" s="1233">
        <v>39</v>
      </c>
      <c r="FK140" s="1284" t="s">
        <v>31</v>
      </c>
      <c r="FL140" s="1533" t="s">
        <v>25</v>
      </c>
    </row>
    <row r="141" spans="1:168" ht="14.25" customHeight="1">
      <c r="A141" s="1281" t="s">
        <v>25</v>
      </c>
      <c r="B141" s="1282" t="s">
        <v>25</v>
      </c>
      <c r="C141" s="1315">
        <v>43922</v>
      </c>
      <c r="D141" s="60">
        <v>6131482</v>
      </c>
      <c r="E141" s="1233">
        <v>113244</v>
      </c>
      <c r="F141" s="1233">
        <v>141</v>
      </c>
      <c r="G141" s="1233">
        <v>6121</v>
      </c>
      <c r="H141" s="1233">
        <v>1899</v>
      </c>
      <c r="I141" s="1233">
        <v>22821</v>
      </c>
      <c r="J141" s="1233">
        <v>13286</v>
      </c>
      <c r="K141" s="1233">
        <v>9535</v>
      </c>
      <c r="L141" s="1233">
        <v>5938</v>
      </c>
      <c r="M141" s="1233">
        <v>20506</v>
      </c>
      <c r="N141" s="1233">
        <v>3</v>
      </c>
      <c r="O141" s="1233">
        <v>62279</v>
      </c>
      <c r="P141" s="1233" t="s">
        <v>21</v>
      </c>
      <c r="Q141" s="1233">
        <v>240</v>
      </c>
      <c r="R141" s="1233">
        <v>5677629</v>
      </c>
      <c r="S141" s="1233">
        <v>2950014</v>
      </c>
      <c r="T141" s="1284" t="s">
        <v>32</v>
      </c>
      <c r="U141" s="1533" t="s">
        <v>25</v>
      </c>
      <c r="V141" s="1281" t="s">
        <v>25</v>
      </c>
      <c r="W141" s="1282" t="s">
        <v>25</v>
      </c>
      <c r="X141" s="1315">
        <v>43922</v>
      </c>
      <c r="Y141" s="60">
        <v>3317826</v>
      </c>
      <c r="Z141" s="1233">
        <v>176007</v>
      </c>
      <c r="AA141" s="1233">
        <v>793997</v>
      </c>
      <c r="AB141" s="1233">
        <v>2197643</v>
      </c>
      <c r="AC141" s="1233" t="s">
        <v>21</v>
      </c>
      <c r="AD141" s="1233">
        <v>521667</v>
      </c>
      <c r="AE141" s="1233">
        <v>3848442</v>
      </c>
      <c r="AF141" s="1233">
        <v>248865</v>
      </c>
      <c r="AG141" s="1233">
        <v>5294</v>
      </c>
      <c r="AH141" s="1233">
        <v>1893</v>
      </c>
      <c r="AI141" s="1233">
        <v>25190</v>
      </c>
      <c r="AJ141" s="1233">
        <v>135206</v>
      </c>
      <c r="AK141" s="1233">
        <v>147504</v>
      </c>
      <c r="AL141" s="1233">
        <v>608719</v>
      </c>
      <c r="AM141" s="1233" t="s">
        <v>21</v>
      </c>
      <c r="AN141" s="1233">
        <v>1273</v>
      </c>
      <c r="AO141" s="1284" t="s">
        <v>32</v>
      </c>
      <c r="AP141" s="1533" t="s">
        <v>25</v>
      </c>
      <c r="AQ141" s="1281" t="s">
        <v>25</v>
      </c>
      <c r="AR141" s="1282" t="s">
        <v>25</v>
      </c>
      <c r="AS141" s="1315">
        <v>43922</v>
      </c>
      <c r="AT141" s="60">
        <v>211</v>
      </c>
      <c r="AU141" s="1233">
        <v>28</v>
      </c>
      <c r="AV141" s="1233" t="s">
        <v>21</v>
      </c>
      <c r="AW141" s="1233" t="s">
        <v>21</v>
      </c>
      <c r="AX141" s="1233">
        <v>56847</v>
      </c>
      <c r="AY141" s="1233">
        <v>71111</v>
      </c>
      <c r="AZ141" s="1233">
        <v>8159</v>
      </c>
      <c r="BA141" s="1233">
        <v>2931</v>
      </c>
      <c r="BB141" s="1233">
        <v>19345</v>
      </c>
      <c r="BC141" s="1233">
        <v>344</v>
      </c>
      <c r="BD141" s="1233" t="s">
        <v>21</v>
      </c>
      <c r="BE141" s="1233">
        <v>42</v>
      </c>
      <c r="BF141" s="1233">
        <v>46</v>
      </c>
      <c r="BG141" s="1233">
        <v>866</v>
      </c>
      <c r="BH141" s="1233">
        <v>392</v>
      </c>
      <c r="BI141" s="1233">
        <v>2257209</v>
      </c>
      <c r="BJ141" s="1284" t="s">
        <v>32</v>
      </c>
      <c r="BK141" s="1533" t="s">
        <v>25</v>
      </c>
      <c r="BL141" s="1281" t="s">
        <v>25</v>
      </c>
      <c r="BM141" s="1282" t="s">
        <v>25</v>
      </c>
      <c r="BN141" s="1315">
        <v>43922</v>
      </c>
      <c r="BO141" s="60" t="s">
        <v>21</v>
      </c>
      <c r="BP141" s="1233">
        <v>207</v>
      </c>
      <c r="BQ141" s="1233">
        <v>44038</v>
      </c>
      <c r="BR141" s="1233">
        <v>31567</v>
      </c>
      <c r="BS141" s="1233">
        <v>24710</v>
      </c>
      <c r="BT141" s="1233" t="s">
        <v>21</v>
      </c>
      <c r="BU141" s="1233">
        <v>1268</v>
      </c>
      <c r="BV141" s="1233">
        <v>15663</v>
      </c>
      <c r="BW141" s="1233">
        <v>564</v>
      </c>
      <c r="BX141" s="1233">
        <v>5166</v>
      </c>
      <c r="BY141" s="1233">
        <v>199</v>
      </c>
      <c r="BZ141" s="1233">
        <v>161</v>
      </c>
      <c r="CA141" s="1233">
        <v>175</v>
      </c>
      <c r="CB141" s="1233">
        <v>2822</v>
      </c>
      <c r="CC141" s="1233" t="s">
        <v>21</v>
      </c>
      <c r="CD141" s="1233">
        <v>138834</v>
      </c>
      <c r="CE141" s="1284" t="s">
        <v>32</v>
      </c>
      <c r="CF141" s="1533" t="s">
        <v>25</v>
      </c>
      <c r="CG141" s="1281" t="s">
        <v>25</v>
      </c>
      <c r="CH141" s="1282" t="s">
        <v>25</v>
      </c>
      <c r="CI141" s="1315">
        <v>43922</v>
      </c>
      <c r="CJ141" s="1233">
        <v>14</v>
      </c>
      <c r="CK141" s="1233">
        <v>114</v>
      </c>
      <c r="CL141" s="1233">
        <v>1402</v>
      </c>
      <c r="CM141" s="1233">
        <v>887</v>
      </c>
      <c r="CN141" s="1233">
        <v>516</v>
      </c>
      <c r="CO141" s="1233">
        <v>5630</v>
      </c>
      <c r="CP141" s="1233" t="s">
        <v>21</v>
      </c>
      <c r="CQ141" s="1233" t="s">
        <v>21</v>
      </c>
      <c r="CR141" s="1233">
        <v>138136</v>
      </c>
      <c r="CS141" s="1233" t="s">
        <v>21</v>
      </c>
      <c r="CT141" s="1233">
        <v>40353</v>
      </c>
      <c r="CU141" s="1233">
        <v>3661</v>
      </c>
      <c r="CV141" s="1233">
        <v>42090</v>
      </c>
      <c r="CW141" s="1233">
        <v>220611</v>
      </c>
      <c r="CX141" s="1233">
        <v>12577</v>
      </c>
      <c r="CY141" s="1233">
        <v>443</v>
      </c>
      <c r="CZ141" s="1284" t="s">
        <v>32</v>
      </c>
      <c r="DA141" s="1533" t="s">
        <v>25</v>
      </c>
      <c r="DB141" s="1281" t="s">
        <v>25</v>
      </c>
      <c r="DC141" s="1282" t="s">
        <v>25</v>
      </c>
      <c r="DD141" s="1315">
        <v>43922</v>
      </c>
      <c r="DE141" s="1233" t="s">
        <v>21</v>
      </c>
      <c r="DF141" s="1233">
        <v>844202</v>
      </c>
      <c r="DG141" s="1233">
        <v>1575</v>
      </c>
      <c r="DH141" s="1233">
        <v>13544</v>
      </c>
      <c r="DI141" s="1233">
        <v>2295</v>
      </c>
      <c r="DJ141" s="1233" t="s">
        <v>21</v>
      </c>
      <c r="DK141" s="1233">
        <v>572</v>
      </c>
      <c r="DL141" s="1233">
        <v>41</v>
      </c>
      <c r="DM141" s="1233">
        <v>1543</v>
      </c>
      <c r="DN141" s="1233">
        <v>1543</v>
      </c>
      <c r="DO141" s="1233" t="s">
        <v>21</v>
      </c>
      <c r="DP141" s="1233">
        <v>117</v>
      </c>
      <c r="DQ141" s="1233" t="s">
        <v>21</v>
      </c>
      <c r="DR141" s="1233" t="s">
        <v>21</v>
      </c>
      <c r="DS141" s="1233">
        <v>7429</v>
      </c>
      <c r="DT141" s="1233">
        <v>3</v>
      </c>
      <c r="DU141" s="1284" t="s">
        <v>32</v>
      </c>
      <c r="DV141" s="1533" t="s">
        <v>25</v>
      </c>
      <c r="DW141" s="1281" t="s">
        <v>25</v>
      </c>
      <c r="DX141" s="1282" t="s">
        <v>25</v>
      </c>
      <c r="DY141" s="1315">
        <v>43922</v>
      </c>
      <c r="DZ141" s="1233">
        <v>17905</v>
      </c>
      <c r="EA141" s="1233">
        <v>974</v>
      </c>
      <c r="EB141" s="1233">
        <v>469358</v>
      </c>
      <c r="EC141" s="1233">
        <v>14299</v>
      </c>
      <c r="ED141" s="1233" t="s">
        <v>21</v>
      </c>
      <c r="EE141" s="1233">
        <v>2271</v>
      </c>
      <c r="EF141" s="1233">
        <v>112</v>
      </c>
      <c r="EG141" s="1233">
        <v>6107</v>
      </c>
      <c r="EH141" s="1233">
        <v>4303</v>
      </c>
      <c r="EI141" s="1233">
        <v>1804</v>
      </c>
      <c r="EJ141" s="1233">
        <v>4367</v>
      </c>
      <c r="EK141" s="1233">
        <v>3</v>
      </c>
      <c r="EL141" s="1233" t="s">
        <v>21</v>
      </c>
      <c r="EM141" s="1233" t="s">
        <v>21</v>
      </c>
      <c r="EN141" s="1233">
        <v>373012</v>
      </c>
      <c r="EO141" s="1233">
        <v>35641</v>
      </c>
      <c r="EP141" s="1284" t="s">
        <v>32</v>
      </c>
      <c r="EQ141" s="1533" t="s">
        <v>25</v>
      </c>
      <c r="ER141" s="1281" t="s">
        <v>25</v>
      </c>
      <c r="ES141" s="1282" t="s">
        <v>25</v>
      </c>
      <c r="ET141" s="1315">
        <v>43922</v>
      </c>
      <c r="EU141" s="1233">
        <v>128</v>
      </c>
      <c r="EV141" s="1233">
        <v>246</v>
      </c>
      <c r="EW141" s="1233">
        <v>3558</v>
      </c>
      <c r="EX141" s="1233">
        <v>27416</v>
      </c>
      <c r="EY141" s="1233">
        <v>30015</v>
      </c>
      <c r="EZ141" s="1233">
        <v>38529</v>
      </c>
      <c r="FA141" s="1233" t="s">
        <v>21</v>
      </c>
      <c r="FB141" s="1233" t="s">
        <v>21</v>
      </c>
      <c r="FC141" s="1233" t="s">
        <v>21</v>
      </c>
      <c r="FD141" s="1233">
        <v>612831</v>
      </c>
      <c r="FE141" s="1233">
        <v>162916</v>
      </c>
      <c r="FF141" s="1233">
        <v>2363507</v>
      </c>
      <c r="FG141" s="1233">
        <v>22091</v>
      </c>
      <c r="FH141" s="1233">
        <v>2</v>
      </c>
      <c r="FI141" s="1233">
        <v>15</v>
      </c>
      <c r="FJ141" s="1233">
        <v>44</v>
      </c>
      <c r="FK141" s="1284" t="s">
        <v>32</v>
      </c>
      <c r="FL141" s="1533" t="s">
        <v>25</v>
      </c>
    </row>
    <row r="142" spans="1:168" ht="14.25" customHeight="1">
      <c r="A142" s="1281" t="s">
        <v>25</v>
      </c>
      <c r="B142" s="1282" t="s">
        <v>25</v>
      </c>
      <c r="C142" s="1315">
        <v>43952</v>
      </c>
      <c r="D142" s="60">
        <v>5771177</v>
      </c>
      <c r="E142" s="1233">
        <v>94819</v>
      </c>
      <c r="F142" s="1233">
        <v>107</v>
      </c>
      <c r="G142" s="1233">
        <v>5821</v>
      </c>
      <c r="H142" s="1233">
        <v>1513</v>
      </c>
      <c r="I142" s="1233">
        <v>23505</v>
      </c>
      <c r="J142" s="1233">
        <v>12533</v>
      </c>
      <c r="K142" s="1233">
        <v>10973</v>
      </c>
      <c r="L142" s="1233">
        <v>4887</v>
      </c>
      <c r="M142" s="1233">
        <v>19300</v>
      </c>
      <c r="N142" s="1233">
        <v>3</v>
      </c>
      <c r="O142" s="1233">
        <v>41737</v>
      </c>
      <c r="P142" s="1233" t="s">
        <v>21</v>
      </c>
      <c r="Q142" s="1233">
        <v>300</v>
      </c>
      <c r="R142" s="1233">
        <v>5357202</v>
      </c>
      <c r="S142" s="1233">
        <v>2839948</v>
      </c>
      <c r="T142" s="1284" t="s">
        <v>33</v>
      </c>
      <c r="U142" s="1533" t="s">
        <v>25</v>
      </c>
      <c r="V142" s="1281" t="s">
        <v>25</v>
      </c>
      <c r="W142" s="1282" t="s">
        <v>25</v>
      </c>
      <c r="X142" s="1315">
        <v>43952</v>
      </c>
      <c r="Y142" s="60">
        <v>3024691</v>
      </c>
      <c r="Z142" s="1233">
        <v>101201</v>
      </c>
      <c r="AA142" s="1233">
        <v>667398</v>
      </c>
      <c r="AB142" s="1233">
        <v>2072009</v>
      </c>
      <c r="AC142" s="1233" t="s">
        <v>21</v>
      </c>
      <c r="AD142" s="1233">
        <v>529976</v>
      </c>
      <c r="AE142" s="1233">
        <v>3581290</v>
      </c>
      <c r="AF142" s="1233">
        <v>249991</v>
      </c>
      <c r="AG142" s="1233">
        <v>5860</v>
      </c>
      <c r="AH142" s="1233">
        <v>1651</v>
      </c>
      <c r="AI142" s="1233">
        <v>24840</v>
      </c>
      <c r="AJ142" s="1233">
        <v>120632</v>
      </c>
      <c r="AK142" s="1233">
        <v>131608</v>
      </c>
      <c r="AL142" s="1233">
        <v>499128</v>
      </c>
      <c r="AM142" s="1233" t="s">
        <v>21</v>
      </c>
      <c r="AN142" s="1233">
        <v>854</v>
      </c>
      <c r="AO142" s="1284" t="s">
        <v>33</v>
      </c>
      <c r="AP142" s="1533" t="s">
        <v>25</v>
      </c>
      <c r="AQ142" s="1281" t="s">
        <v>25</v>
      </c>
      <c r="AR142" s="1282" t="s">
        <v>25</v>
      </c>
      <c r="AS142" s="1315">
        <v>43952</v>
      </c>
      <c r="AT142" s="60">
        <v>130</v>
      </c>
      <c r="AU142" s="1233">
        <v>32</v>
      </c>
      <c r="AV142" s="1233" t="s">
        <v>21</v>
      </c>
      <c r="AW142" s="1233" t="s">
        <v>21</v>
      </c>
      <c r="AX142" s="1233">
        <v>17760</v>
      </c>
      <c r="AY142" s="1233">
        <v>12747</v>
      </c>
      <c r="AZ142" s="1233">
        <v>7939</v>
      </c>
      <c r="BA142" s="1233">
        <v>2608</v>
      </c>
      <c r="BB142" s="1233">
        <v>19630</v>
      </c>
      <c r="BC142" s="1233">
        <v>150</v>
      </c>
      <c r="BD142" s="1233" t="s">
        <v>21</v>
      </c>
      <c r="BE142" s="1233">
        <v>69</v>
      </c>
      <c r="BF142" s="1233">
        <v>75</v>
      </c>
      <c r="BG142" s="1233">
        <v>661</v>
      </c>
      <c r="BH142" s="1233">
        <v>435</v>
      </c>
      <c r="BI142" s="1233">
        <v>2053488</v>
      </c>
      <c r="BJ142" s="1284" t="s">
        <v>33</v>
      </c>
      <c r="BK142" s="1533" t="s">
        <v>25</v>
      </c>
      <c r="BL142" s="1281" t="s">
        <v>25</v>
      </c>
      <c r="BM142" s="1282" t="s">
        <v>25</v>
      </c>
      <c r="BN142" s="1315">
        <v>43952</v>
      </c>
      <c r="BO142" s="60" t="s">
        <v>21</v>
      </c>
      <c r="BP142" s="1233">
        <v>267</v>
      </c>
      <c r="BQ142" s="1233">
        <v>45712</v>
      </c>
      <c r="BR142" s="1233">
        <v>33787</v>
      </c>
      <c r="BS142" s="1233">
        <v>25119</v>
      </c>
      <c r="BT142" s="1233" t="s">
        <v>21</v>
      </c>
      <c r="BU142" s="1233">
        <v>1286</v>
      </c>
      <c r="BV142" s="1233">
        <v>14471</v>
      </c>
      <c r="BW142" s="1233">
        <v>366</v>
      </c>
      <c r="BX142" s="1233">
        <v>5702</v>
      </c>
      <c r="BY142" s="1233">
        <v>103</v>
      </c>
      <c r="BZ142" s="1233">
        <v>169</v>
      </c>
      <c r="CA142" s="1233">
        <v>184</v>
      </c>
      <c r="CB142" s="1233">
        <v>3027</v>
      </c>
      <c r="CC142" s="1233" t="s">
        <v>21</v>
      </c>
      <c r="CD142" s="1233">
        <v>157596</v>
      </c>
      <c r="CE142" s="1284" t="s">
        <v>33</v>
      </c>
      <c r="CF142" s="1533" t="s">
        <v>25</v>
      </c>
      <c r="CG142" s="1281" t="s">
        <v>25</v>
      </c>
      <c r="CH142" s="1282" t="s">
        <v>25</v>
      </c>
      <c r="CI142" s="1315">
        <v>43952</v>
      </c>
      <c r="CJ142" s="1233">
        <v>14</v>
      </c>
      <c r="CK142" s="1233">
        <v>119</v>
      </c>
      <c r="CL142" s="1233">
        <v>1786</v>
      </c>
      <c r="CM142" s="1233">
        <v>1013</v>
      </c>
      <c r="CN142" s="1233">
        <v>773</v>
      </c>
      <c r="CO142" s="1233">
        <v>5815</v>
      </c>
      <c r="CP142" s="1233" t="s">
        <v>21</v>
      </c>
      <c r="CQ142" s="1233" t="s">
        <v>21</v>
      </c>
      <c r="CR142" s="1233">
        <v>139435</v>
      </c>
      <c r="CS142" s="1233" t="s">
        <v>21</v>
      </c>
      <c r="CT142" s="1233">
        <v>46571</v>
      </c>
      <c r="CU142" s="1233">
        <v>4841</v>
      </c>
      <c r="CV142" s="1233">
        <v>43439</v>
      </c>
      <c r="CW142" s="1233">
        <v>225954</v>
      </c>
      <c r="CX142" s="1233">
        <v>11708</v>
      </c>
      <c r="CY142" s="1233">
        <v>487</v>
      </c>
      <c r="CZ142" s="1284" t="s">
        <v>33</v>
      </c>
      <c r="DA142" s="1533" t="s">
        <v>25</v>
      </c>
      <c r="DB142" s="1281" t="s">
        <v>25</v>
      </c>
      <c r="DC142" s="1282" t="s">
        <v>25</v>
      </c>
      <c r="DD142" s="1315">
        <v>43952</v>
      </c>
      <c r="DE142" s="1233" t="s">
        <v>21</v>
      </c>
      <c r="DF142" s="1233">
        <v>777350</v>
      </c>
      <c r="DG142" s="1233">
        <v>2428</v>
      </c>
      <c r="DH142" s="1233">
        <v>10767</v>
      </c>
      <c r="DI142" s="1233">
        <v>1895</v>
      </c>
      <c r="DJ142" s="1233" t="s">
        <v>21</v>
      </c>
      <c r="DK142" s="1233">
        <v>490</v>
      </c>
      <c r="DL142" s="1233">
        <v>19</v>
      </c>
      <c r="DM142" s="1233">
        <v>1296</v>
      </c>
      <c r="DN142" s="1233">
        <v>1296</v>
      </c>
      <c r="DO142" s="1233" t="s">
        <v>21</v>
      </c>
      <c r="DP142" s="1233">
        <v>78</v>
      </c>
      <c r="DQ142" s="1233" t="s">
        <v>21</v>
      </c>
      <c r="DR142" s="1233" t="s">
        <v>21</v>
      </c>
      <c r="DS142" s="1233">
        <v>6101</v>
      </c>
      <c r="DT142" s="1233" t="s">
        <v>21</v>
      </c>
      <c r="DU142" s="1284" t="s">
        <v>33</v>
      </c>
      <c r="DV142" s="1533" t="s">
        <v>25</v>
      </c>
      <c r="DW142" s="1281" t="s">
        <v>25</v>
      </c>
      <c r="DX142" s="1282" t="s">
        <v>25</v>
      </c>
      <c r="DY142" s="1315">
        <v>43952</v>
      </c>
      <c r="DZ142" s="1233">
        <v>16122</v>
      </c>
      <c r="EA142" s="1233">
        <v>766</v>
      </c>
      <c r="EB142" s="1233">
        <v>446774</v>
      </c>
      <c r="EC142" s="1233">
        <v>14070</v>
      </c>
      <c r="ED142" s="1233" t="s">
        <v>21</v>
      </c>
      <c r="EE142" s="1233">
        <v>2229</v>
      </c>
      <c r="EF142" s="1233">
        <v>35</v>
      </c>
      <c r="EG142" s="1233">
        <v>5922</v>
      </c>
      <c r="EH142" s="1233">
        <v>3857</v>
      </c>
      <c r="EI142" s="1233">
        <v>2065</v>
      </c>
      <c r="EJ142" s="1233">
        <v>4408</v>
      </c>
      <c r="EK142" s="1233">
        <v>3</v>
      </c>
      <c r="EL142" s="1233" t="s">
        <v>21</v>
      </c>
      <c r="EM142" s="1233" t="s">
        <v>21</v>
      </c>
      <c r="EN142" s="1233">
        <v>357793</v>
      </c>
      <c r="EO142" s="1233">
        <v>33618</v>
      </c>
      <c r="EP142" s="1284" t="s">
        <v>33</v>
      </c>
      <c r="EQ142" s="1533" t="s">
        <v>25</v>
      </c>
      <c r="ER142" s="1281" t="s">
        <v>25</v>
      </c>
      <c r="ES142" s="1282" t="s">
        <v>25</v>
      </c>
      <c r="ET142" s="1315">
        <v>43952</v>
      </c>
      <c r="EU142" s="1233">
        <v>158</v>
      </c>
      <c r="EV142" s="1233">
        <v>208</v>
      </c>
      <c r="EW142" s="1233">
        <v>3673</v>
      </c>
      <c r="EX142" s="1233">
        <v>25037</v>
      </c>
      <c r="EY142" s="1233">
        <v>27367</v>
      </c>
      <c r="EZ142" s="1233">
        <v>42225</v>
      </c>
      <c r="FA142" s="1233" t="s">
        <v>21</v>
      </c>
      <c r="FB142" s="1233" t="s">
        <v>21</v>
      </c>
      <c r="FC142" s="1233" t="s">
        <v>21</v>
      </c>
      <c r="FD142" s="1233">
        <v>580712</v>
      </c>
      <c r="FE142" s="1233">
        <v>177100</v>
      </c>
      <c r="FF142" s="1233">
        <v>2331631</v>
      </c>
      <c r="FG142" s="1233">
        <v>19018</v>
      </c>
      <c r="FH142" s="1233">
        <v>1</v>
      </c>
      <c r="FI142" s="1233">
        <v>16</v>
      </c>
      <c r="FJ142" s="1233">
        <v>256</v>
      </c>
      <c r="FK142" s="1284" t="s">
        <v>33</v>
      </c>
      <c r="FL142" s="1533" t="s">
        <v>25</v>
      </c>
    </row>
    <row r="143" spans="1:168" ht="14.25" customHeight="1">
      <c r="A143" s="1281" t="s">
        <v>25</v>
      </c>
      <c r="B143" s="1282" t="s">
        <v>25</v>
      </c>
      <c r="C143" s="1315">
        <v>43983</v>
      </c>
      <c r="D143" s="60">
        <v>5424202</v>
      </c>
      <c r="E143" s="1233">
        <v>104392</v>
      </c>
      <c r="F143" s="1233">
        <v>127</v>
      </c>
      <c r="G143" s="1233">
        <v>6511</v>
      </c>
      <c r="H143" s="1233">
        <v>1619</v>
      </c>
      <c r="I143" s="1233">
        <v>24048</v>
      </c>
      <c r="J143" s="1233">
        <v>12265</v>
      </c>
      <c r="K143" s="1233">
        <v>11784</v>
      </c>
      <c r="L143" s="1233">
        <v>5253</v>
      </c>
      <c r="M143" s="1233">
        <v>18656</v>
      </c>
      <c r="N143" s="1233">
        <v>3</v>
      </c>
      <c r="O143" s="1233">
        <v>52865</v>
      </c>
      <c r="P143" s="1233" t="s">
        <v>21</v>
      </c>
      <c r="Q143" s="1233">
        <v>341</v>
      </c>
      <c r="R143" s="1233">
        <v>5015115</v>
      </c>
      <c r="S143" s="1233">
        <v>2593035</v>
      </c>
      <c r="T143" s="1284" t="s">
        <v>34</v>
      </c>
      <c r="U143" s="1533" t="s">
        <v>25</v>
      </c>
      <c r="V143" s="1281" t="s">
        <v>25</v>
      </c>
      <c r="W143" s="1282" t="s">
        <v>25</v>
      </c>
      <c r="X143" s="1315">
        <v>43983</v>
      </c>
      <c r="Y143" s="60">
        <v>2876577</v>
      </c>
      <c r="Z143" s="1233">
        <v>88087</v>
      </c>
      <c r="AA143" s="1233">
        <v>656729</v>
      </c>
      <c r="AB143" s="1233">
        <v>1975489</v>
      </c>
      <c r="AC143" s="1233" t="s">
        <v>21</v>
      </c>
      <c r="AD143" s="1233">
        <v>485438</v>
      </c>
      <c r="AE143" s="1233">
        <v>3305674</v>
      </c>
      <c r="AF143" s="1233">
        <v>232166</v>
      </c>
      <c r="AG143" s="1233">
        <v>5644</v>
      </c>
      <c r="AH143" s="1233">
        <v>1807</v>
      </c>
      <c r="AI143" s="1233">
        <v>23193</v>
      </c>
      <c r="AJ143" s="1233">
        <v>120380</v>
      </c>
      <c r="AK143" s="1233">
        <v>131330</v>
      </c>
      <c r="AL143" s="1233">
        <v>483303</v>
      </c>
      <c r="AM143" s="1233">
        <v>1813</v>
      </c>
      <c r="AN143" s="1233">
        <v>400</v>
      </c>
      <c r="AO143" s="1284" t="s">
        <v>34</v>
      </c>
      <c r="AP143" s="1533" t="s">
        <v>25</v>
      </c>
      <c r="AQ143" s="1281" t="s">
        <v>25</v>
      </c>
      <c r="AR143" s="1282" t="s">
        <v>25</v>
      </c>
      <c r="AS143" s="1315">
        <v>43983</v>
      </c>
      <c r="AT143" s="60">
        <v>19</v>
      </c>
      <c r="AU143" s="1233">
        <v>33</v>
      </c>
      <c r="AV143" s="1233" t="s">
        <v>21</v>
      </c>
      <c r="AW143" s="1233" t="s">
        <v>21</v>
      </c>
      <c r="AX143" s="1233">
        <v>14711</v>
      </c>
      <c r="AY143" s="1233">
        <v>12835</v>
      </c>
      <c r="AZ143" s="1233">
        <v>3639</v>
      </c>
      <c r="BA143" s="1233">
        <v>2499</v>
      </c>
      <c r="BB143" s="1233">
        <v>21806</v>
      </c>
      <c r="BC143" s="1233">
        <v>122</v>
      </c>
      <c r="BD143" s="1233" t="s">
        <v>21</v>
      </c>
      <c r="BE143" s="1233">
        <v>97</v>
      </c>
      <c r="BF143" s="1233">
        <v>106</v>
      </c>
      <c r="BG143" s="1233">
        <v>632</v>
      </c>
      <c r="BH143" s="1233">
        <v>561</v>
      </c>
      <c r="BI143" s="1233">
        <v>1944983</v>
      </c>
      <c r="BJ143" s="1284" t="s">
        <v>34</v>
      </c>
      <c r="BK143" s="1533" t="s">
        <v>25</v>
      </c>
      <c r="BL143" s="1281" t="s">
        <v>25</v>
      </c>
      <c r="BM143" s="1282" t="s">
        <v>25</v>
      </c>
      <c r="BN143" s="1315">
        <v>43983</v>
      </c>
      <c r="BO143" s="60" t="s">
        <v>21</v>
      </c>
      <c r="BP143" s="1233">
        <v>308</v>
      </c>
      <c r="BQ143" s="1233">
        <v>39862</v>
      </c>
      <c r="BR143" s="1233">
        <v>27222</v>
      </c>
      <c r="BS143" s="1233">
        <v>22994</v>
      </c>
      <c r="BT143" s="1233" t="s">
        <v>21</v>
      </c>
      <c r="BU143" s="1233">
        <v>1358</v>
      </c>
      <c r="BV143" s="1233">
        <v>17017</v>
      </c>
      <c r="BW143" s="1233">
        <v>368</v>
      </c>
      <c r="BX143" s="1233">
        <v>5468</v>
      </c>
      <c r="BY143" s="1233">
        <v>150</v>
      </c>
      <c r="BZ143" s="1233">
        <v>114</v>
      </c>
      <c r="CA143" s="1233">
        <v>125</v>
      </c>
      <c r="CB143" s="1233">
        <v>2523</v>
      </c>
      <c r="CC143" s="1233" t="s">
        <v>21</v>
      </c>
      <c r="CD143" s="1233">
        <v>128499</v>
      </c>
      <c r="CE143" s="1284" t="s">
        <v>34</v>
      </c>
      <c r="CF143" s="1533" t="s">
        <v>25</v>
      </c>
      <c r="CG143" s="1281" t="s">
        <v>25</v>
      </c>
      <c r="CH143" s="1282" t="s">
        <v>25</v>
      </c>
      <c r="CI143" s="1315">
        <v>43983</v>
      </c>
      <c r="CJ143" s="1233">
        <v>14</v>
      </c>
      <c r="CK143" s="1233">
        <v>119</v>
      </c>
      <c r="CL143" s="1233">
        <v>1938</v>
      </c>
      <c r="CM143" s="1233">
        <v>1061</v>
      </c>
      <c r="CN143" s="1233">
        <v>877</v>
      </c>
      <c r="CO143" s="1233">
        <v>5437</v>
      </c>
      <c r="CP143" s="1233" t="s">
        <v>21</v>
      </c>
      <c r="CQ143" s="1233" t="s">
        <v>21</v>
      </c>
      <c r="CR143" s="1233">
        <v>136589</v>
      </c>
      <c r="CS143" s="1233" t="s">
        <v>21</v>
      </c>
      <c r="CT143" s="1233">
        <v>41562</v>
      </c>
      <c r="CU143" s="1233">
        <v>14262</v>
      </c>
      <c r="CV143" s="1233">
        <v>37818</v>
      </c>
      <c r="CW143" s="1233">
        <v>204879</v>
      </c>
      <c r="CX143" s="1233">
        <v>12406</v>
      </c>
      <c r="CY143" s="1233">
        <v>465</v>
      </c>
      <c r="CZ143" s="1284" t="s">
        <v>34</v>
      </c>
      <c r="DA143" s="1533" t="s">
        <v>25</v>
      </c>
      <c r="DB143" s="1281" t="s">
        <v>25</v>
      </c>
      <c r="DC143" s="1282" t="s">
        <v>25</v>
      </c>
      <c r="DD143" s="1315">
        <v>43983</v>
      </c>
      <c r="DE143" s="1233" t="s">
        <v>21</v>
      </c>
      <c r="DF143" s="1233">
        <v>738954</v>
      </c>
      <c r="DG143" s="1233">
        <v>647</v>
      </c>
      <c r="DH143" s="1233">
        <v>12286</v>
      </c>
      <c r="DI143" s="1233">
        <v>2135</v>
      </c>
      <c r="DJ143" s="1233" t="s">
        <v>21</v>
      </c>
      <c r="DK143" s="1233">
        <v>590</v>
      </c>
      <c r="DL143" s="1233">
        <v>30</v>
      </c>
      <c r="DM143" s="1233">
        <v>1406</v>
      </c>
      <c r="DN143" s="1233">
        <v>1406</v>
      </c>
      <c r="DO143" s="1233" t="s">
        <v>21</v>
      </c>
      <c r="DP143" s="1233">
        <v>96</v>
      </c>
      <c r="DQ143" s="1233" t="s">
        <v>21</v>
      </c>
      <c r="DR143" s="1233" t="s">
        <v>21</v>
      </c>
      <c r="DS143" s="1233">
        <v>6878</v>
      </c>
      <c r="DT143" s="1233" t="s">
        <v>21</v>
      </c>
      <c r="DU143" s="1284" t="s">
        <v>34</v>
      </c>
      <c r="DV143" s="1533" t="s">
        <v>25</v>
      </c>
      <c r="DW143" s="1281" t="s">
        <v>25</v>
      </c>
      <c r="DX143" s="1282" t="s">
        <v>25</v>
      </c>
      <c r="DY143" s="1315">
        <v>43983</v>
      </c>
      <c r="DZ143" s="1233">
        <v>17052</v>
      </c>
      <c r="EA143" s="1233">
        <v>654</v>
      </c>
      <c r="EB143" s="1233">
        <v>433044</v>
      </c>
      <c r="EC143" s="1233">
        <v>14555</v>
      </c>
      <c r="ED143" s="1233" t="s">
        <v>21</v>
      </c>
      <c r="EE143" s="1233">
        <v>2593</v>
      </c>
      <c r="EF143" s="1233">
        <v>43</v>
      </c>
      <c r="EG143" s="1233">
        <v>6112</v>
      </c>
      <c r="EH143" s="1233">
        <v>3859</v>
      </c>
      <c r="EI143" s="1233">
        <v>2253</v>
      </c>
      <c r="EJ143" s="1233">
        <v>4352</v>
      </c>
      <c r="EK143" s="1233">
        <v>3</v>
      </c>
      <c r="EL143" s="1233" t="s">
        <v>21</v>
      </c>
      <c r="EM143" s="1233" t="s">
        <v>21</v>
      </c>
      <c r="EN143" s="1233">
        <v>347604</v>
      </c>
      <c r="EO143" s="1233">
        <v>50495</v>
      </c>
      <c r="EP143" s="1284" t="s">
        <v>34</v>
      </c>
      <c r="EQ143" s="1533" t="s">
        <v>25</v>
      </c>
      <c r="ER143" s="1281" t="s">
        <v>25</v>
      </c>
      <c r="ES143" s="1282" t="s">
        <v>25</v>
      </c>
      <c r="ET143" s="1315">
        <v>43983</v>
      </c>
      <c r="EU143" s="1233">
        <v>176</v>
      </c>
      <c r="EV143" s="1233">
        <v>165</v>
      </c>
      <c r="EW143" s="1233">
        <v>3778</v>
      </c>
      <c r="EX143" s="1233">
        <v>25697</v>
      </c>
      <c r="EY143" s="1233">
        <v>28115</v>
      </c>
      <c r="EZ143" s="1233">
        <v>39677</v>
      </c>
      <c r="FA143" s="1233">
        <v>984</v>
      </c>
      <c r="FB143" s="1233" t="s">
        <v>21</v>
      </c>
      <c r="FC143" s="1233" t="s">
        <v>21</v>
      </c>
      <c r="FD143" s="1233">
        <v>559227</v>
      </c>
      <c r="FE143" s="1233">
        <v>158997</v>
      </c>
      <c r="FF143" s="1233">
        <v>2144321</v>
      </c>
      <c r="FG143" s="1233">
        <v>26199</v>
      </c>
      <c r="FH143" s="1233">
        <v>1</v>
      </c>
      <c r="FI143" s="1233">
        <v>15</v>
      </c>
      <c r="FJ143" s="1233">
        <v>288</v>
      </c>
      <c r="FK143" s="1284" t="s">
        <v>34</v>
      </c>
      <c r="FL143" s="1533" t="s">
        <v>25</v>
      </c>
    </row>
    <row r="144" spans="1:168" ht="14.25" customHeight="1">
      <c r="A144" s="1281" t="s">
        <v>25</v>
      </c>
      <c r="B144" s="1282" t="s">
        <v>25</v>
      </c>
      <c r="C144" s="1315">
        <v>44013</v>
      </c>
      <c r="D144" s="60">
        <v>5550316</v>
      </c>
      <c r="E144" s="1233">
        <v>108531</v>
      </c>
      <c r="F144" s="1233">
        <v>136</v>
      </c>
      <c r="G144" s="1233">
        <v>5457</v>
      </c>
      <c r="H144" s="1233">
        <v>1523</v>
      </c>
      <c r="I144" s="1233">
        <v>21202</v>
      </c>
      <c r="J144" s="1233">
        <v>12282</v>
      </c>
      <c r="K144" s="1233">
        <v>8920</v>
      </c>
      <c r="L144" s="1233">
        <v>5857</v>
      </c>
      <c r="M144" s="1233">
        <v>18504</v>
      </c>
      <c r="N144" s="1233">
        <v>3</v>
      </c>
      <c r="O144" s="1233">
        <v>63335</v>
      </c>
      <c r="P144" s="1233" t="s">
        <v>21</v>
      </c>
      <c r="Q144" s="1233">
        <v>113</v>
      </c>
      <c r="R144" s="1233">
        <v>5119326</v>
      </c>
      <c r="S144" s="1233">
        <v>2605808</v>
      </c>
      <c r="T144" s="1284" t="s">
        <v>35</v>
      </c>
      <c r="U144" s="1533" t="s">
        <v>25</v>
      </c>
      <c r="V144" s="1281" t="s">
        <v>25</v>
      </c>
      <c r="W144" s="1282" t="s">
        <v>25</v>
      </c>
      <c r="X144" s="1315">
        <v>44013</v>
      </c>
      <c r="Y144" s="60">
        <v>2999753</v>
      </c>
      <c r="Z144" s="1233">
        <v>133685</v>
      </c>
      <c r="AA144" s="1233">
        <v>782100</v>
      </c>
      <c r="AB144" s="1233">
        <v>1952522</v>
      </c>
      <c r="AC144" s="1233" t="s">
        <v>21</v>
      </c>
      <c r="AD144" s="1233">
        <v>488358</v>
      </c>
      <c r="AE144" s="1233">
        <v>3207802</v>
      </c>
      <c r="AF144" s="1233">
        <v>232861</v>
      </c>
      <c r="AG144" s="1233">
        <v>3563</v>
      </c>
      <c r="AH144" s="1233">
        <v>1708</v>
      </c>
      <c r="AI144" s="1233">
        <v>23119</v>
      </c>
      <c r="AJ144" s="1233">
        <v>136981</v>
      </c>
      <c r="AK144" s="1233">
        <v>149549</v>
      </c>
      <c r="AL144" s="1233">
        <v>548547</v>
      </c>
      <c r="AM144" s="1233">
        <v>946</v>
      </c>
      <c r="AN144" s="1233">
        <v>400</v>
      </c>
      <c r="AO144" s="1284" t="s">
        <v>35</v>
      </c>
      <c r="AP144" s="1533" t="s">
        <v>25</v>
      </c>
      <c r="AQ144" s="1281" t="s">
        <v>25</v>
      </c>
      <c r="AR144" s="1282" t="s">
        <v>25</v>
      </c>
      <c r="AS144" s="1315">
        <v>44013</v>
      </c>
      <c r="AT144" s="60">
        <v>119</v>
      </c>
      <c r="AU144" s="1233">
        <v>49</v>
      </c>
      <c r="AV144" s="1233" t="s">
        <v>21</v>
      </c>
      <c r="AW144" s="1233" t="s">
        <v>21</v>
      </c>
      <c r="AX144" s="1233">
        <v>10991</v>
      </c>
      <c r="AY144" s="1233">
        <v>6242</v>
      </c>
      <c r="AZ144" s="1233">
        <v>6132</v>
      </c>
      <c r="BA144" s="1233">
        <v>1732</v>
      </c>
      <c r="BB144" s="1233">
        <v>12496</v>
      </c>
      <c r="BC144" s="1233">
        <v>52</v>
      </c>
      <c r="BD144" s="1233" t="s">
        <v>21</v>
      </c>
      <c r="BE144" s="1233">
        <v>113</v>
      </c>
      <c r="BF144" s="1233">
        <v>124</v>
      </c>
      <c r="BG144" s="1233">
        <v>181</v>
      </c>
      <c r="BH144" s="1233">
        <v>525</v>
      </c>
      <c r="BI144" s="1233">
        <v>2023594</v>
      </c>
      <c r="BJ144" s="1284" t="s">
        <v>35</v>
      </c>
      <c r="BK144" s="1533" t="s">
        <v>25</v>
      </c>
      <c r="BL144" s="1281" t="s">
        <v>25</v>
      </c>
      <c r="BM144" s="1282" t="s">
        <v>25</v>
      </c>
      <c r="BN144" s="1315">
        <v>44013</v>
      </c>
      <c r="BO144" s="60" t="s">
        <v>21</v>
      </c>
      <c r="BP144" s="1233">
        <v>80</v>
      </c>
      <c r="BQ144" s="1233">
        <v>38402</v>
      </c>
      <c r="BR144" s="1233">
        <v>29168</v>
      </c>
      <c r="BS144" s="1233">
        <v>20093</v>
      </c>
      <c r="BT144" s="1233" t="s">
        <v>21</v>
      </c>
      <c r="BU144" s="1233">
        <v>1337</v>
      </c>
      <c r="BV144" s="1233">
        <v>14735</v>
      </c>
      <c r="BW144" s="1233">
        <v>433</v>
      </c>
      <c r="BX144" s="1233">
        <v>3406</v>
      </c>
      <c r="BY144" s="1233">
        <v>168</v>
      </c>
      <c r="BZ144" s="1233">
        <v>137</v>
      </c>
      <c r="CA144" s="1233">
        <v>149</v>
      </c>
      <c r="CB144" s="1233">
        <v>2772</v>
      </c>
      <c r="CC144" s="1233" t="s">
        <v>21</v>
      </c>
      <c r="CD144" s="1233">
        <v>106125</v>
      </c>
      <c r="CE144" s="1284" t="s">
        <v>35</v>
      </c>
      <c r="CF144" s="1533" t="s">
        <v>25</v>
      </c>
      <c r="CG144" s="1281" t="s">
        <v>25</v>
      </c>
      <c r="CH144" s="1282" t="s">
        <v>25</v>
      </c>
      <c r="CI144" s="1315">
        <v>44013</v>
      </c>
      <c r="CJ144" s="1233">
        <v>13</v>
      </c>
      <c r="CK144" s="1233">
        <v>4</v>
      </c>
      <c r="CL144" s="1233">
        <v>1637</v>
      </c>
      <c r="CM144" s="1233">
        <v>1040</v>
      </c>
      <c r="CN144" s="1233">
        <v>597</v>
      </c>
      <c r="CO144" s="1233">
        <v>5393</v>
      </c>
      <c r="CP144" s="1233" t="s">
        <v>21</v>
      </c>
      <c r="CQ144" s="1233" t="s">
        <v>21</v>
      </c>
      <c r="CR144" s="1233">
        <v>134443</v>
      </c>
      <c r="CS144" s="1233" t="s">
        <v>21</v>
      </c>
      <c r="CT144" s="1233">
        <v>53019</v>
      </c>
      <c r="CU144" s="1233">
        <v>3171</v>
      </c>
      <c r="CV144" s="1233">
        <v>35964</v>
      </c>
      <c r="CW144" s="1233">
        <v>173955</v>
      </c>
      <c r="CX144" s="1233">
        <v>10952</v>
      </c>
      <c r="CY144" s="1233">
        <v>496</v>
      </c>
      <c r="CZ144" s="1284" t="s">
        <v>35</v>
      </c>
      <c r="DA144" s="1533" t="s">
        <v>25</v>
      </c>
      <c r="DB144" s="1281" t="s">
        <v>25</v>
      </c>
      <c r="DC144" s="1282" t="s">
        <v>25</v>
      </c>
      <c r="DD144" s="1315">
        <v>44013</v>
      </c>
      <c r="DE144" s="1233" t="s">
        <v>21</v>
      </c>
      <c r="DF144" s="1233">
        <v>791736</v>
      </c>
      <c r="DG144" s="1233">
        <v>2239</v>
      </c>
      <c r="DH144" s="1233">
        <v>12456</v>
      </c>
      <c r="DI144" s="1233">
        <v>2065</v>
      </c>
      <c r="DJ144" s="1233" t="s">
        <v>21</v>
      </c>
      <c r="DK144" s="1233">
        <v>513</v>
      </c>
      <c r="DL144" s="1233">
        <v>46</v>
      </c>
      <c r="DM144" s="1233">
        <v>1406</v>
      </c>
      <c r="DN144" s="1233">
        <v>1406</v>
      </c>
      <c r="DO144" s="1233" t="s">
        <v>21</v>
      </c>
      <c r="DP144" s="1233">
        <v>86</v>
      </c>
      <c r="DQ144" s="1233" t="s">
        <v>21</v>
      </c>
      <c r="DR144" s="1233" t="s">
        <v>21</v>
      </c>
      <c r="DS144" s="1233">
        <v>6641</v>
      </c>
      <c r="DT144" s="1233" t="s">
        <v>21</v>
      </c>
      <c r="DU144" s="1284" t="s">
        <v>35</v>
      </c>
      <c r="DV144" s="1533" t="s">
        <v>25</v>
      </c>
      <c r="DW144" s="1281" t="s">
        <v>25</v>
      </c>
      <c r="DX144" s="1282" t="s">
        <v>25</v>
      </c>
      <c r="DY144" s="1315">
        <v>44013</v>
      </c>
      <c r="DZ144" s="1233">
        <v>17028</v>
      </c>
      <c r="EA144" s="1233">
        <v>789</v>
      </c>
      <c r="EB144" s="1233">
        <v>461687</v>
      </c>
      <c r="EC144" s="1233">
        <v>13369</v>
      </c>
      <c r="ED144" s="1233" t="s">
        <v>21</v>
      </c>
      <c r="EE144" s="1233">
        <v>2178</v>
      </c>
      <c r="EF144" s="1233">
        <v>35</v>
      </c>
      <c r="EG144" s="1233">
        <v>5275</v>
      </c>
      <c r="EH144" s="1233">
        <v>3735</v>
      </c>
      <c r="EI144" s="1233">
        <v>1540</v>
      </c>
      <c r="EJ144" s="1233">
        <v>4438</v>
      </c>
      <c r="EK144" s="1233">
        <v>3</v>
      </c>
      <c r="EL144" s="1233" t="s">
        <v>21</v>
      </c>
      <c r="EM144" s="1233" t="s">
        <v>21</v>
      </c>
      <c r="EN144" s="1233">
        <v>370768</v>
      </c>
      <c r="EO144" s="1233">
        <v>64656</v>
      </c>
      <c r="EP144" s="1284" t="s">
        <v>35</v>
      </c>
      <c r="EQ144" s="1533" t="s">
        <v>25</v>
      </c>
      <c r="ER144" s="1281" t="s">
        <v>25</v>
      </c>
      <c r="ES144" s="1282" t="s">
        <v>25</v>
      </c>
      <c r="ET144" s="1315">
        <v>44013</v>
      </c>
      <c r="EU144" s="1233">
        <v>157</v>
      </c>
      <c r="EV144" s="1233">
        <v>100</v>
      </c>
      <c r="EW144" s="1233">
        <v>3809</v>
      </c>
      <c r="EX144" s="1233">
        <v>29358</v>
      </c>
      <c r="EY144" s="1233">
        <v>32151</v>
      </c>
      <c r="EZ144" s="1233">
        <v>41177</v>
      </c>
      <c r="FA144" s="1233">
        <v>513</v>
      </c>
      <c r="FB144" s="1233" t="s">
        <v>21</v>
      </c>
      <c r="FC144" s="1233" t="s">
        <v>21</v>
      </c>
      <c r="FD144" s="1233">
        <v>585480</v>
      </c>
      <c r="FE144" s="1233">
        <v>150419</v>
      </c>
      <c r="FF144" s="1233">
        <v>2119224</v>
      </c>
      <c r="FG144" s="1233">
        <v>24926</v>
      </c>
      <c r="FH144" s="1233">
        <v>2</v>
      </c>
      <c r="FI144" s="1233">
        <v>17</v>
      </c>
      <c r="FJ144" s="1233">
        <v>116</v>
      </c>
      <c r="FK144" s="1284" t="s">
        <v>35</v>
      </c>
      <c r="FL144" s="1533" t="s">
        <v>25</v>
      </c>
    </row>
    <row r="145" spans="1:168" ht="14.25" customHeight="1">
      <c r="A145" s="1281" t="s">
        <v>25</v>
      </c>
      <c r="B145" s="1282" t="s">
        <v>25</v>
      </c>
      <c r="C145" s="1315">
        <v>44044</v>
      </c>
      <c r="D145" s="60">
        <v>5844507</v>
      </c>
      <c r="E145" s="1233">
        <v>113510</v>
      </c>
      <c r="F145" s="1233">
        <v>100</v>
      </c>
      <c r="G145" s="1233">
        <v>4991</v>
      </c>
      <c r="H145" s="1233">
        <v>1592</v>
      </c>
      <c r="I145" s="1233">
        <v>25030</v>
      </c>
      <c r="J145" s="1233">
        <v>14208</v>
      </c>
      <c r="K145" s="1233">
        <v>10822</v>
      </c>
      <c r="L145" s="1233">
        <v>6800</v>
      </c>
      <c r="M145" s="1233">
        <v>15188</v>
      </c>
      <c r="N145" s="1233">
        <v>3</v>
      </c>
      <c r="O145" s="1233">
        <v>69261</v>
      </c>
      <c r="P145" s="1233" t="s">
        <v>21</v>
      </c>
      <c r="Q145" s="1233">
        <v>242</v>
      </c>
      <c r="R145" s="1233">
        <v>5408625</v>
      </c>
      <c r="S145" s="1233">
        <v>2763619</v>
      </c>
      <c r="T145" s="1284" t="s">
        <v>36</v>
      </c>
      <c r="U145" s="1533" t="s">
        <v>25</v>
      </c>
      <c r="V145" s="1281" t="s">
        <v>25</v>
      </c>
      <c r="W145" s="1282" t="s">
        <v>25</v>
      </c>
      <c r="X145" s="1315">
        <v>44044</v>
      </c>
      <c r="Y145" s="60">
        <v>3192357</v>
      </c>
      <c r="Z145" s="1233">
        <v>172929</v>
      </c>
      <c r="AA145" s="1233">
        <v>917599</v>
      </c>
      <c r="AB145" s="1233">
        <v>1966843</v>
      </c>
      <c r="AC145" s="1233" t="s">
        <v>21</v>
      </c>
      <c r="AD145" s="1233">
        <v>524892</v>
      </c>
      <c r="AE145" s="1233">
        <v>3512284</v>
      </c>
      <c r="AF145" s="1233">
        <v>238717</v>
      </c>
      <c r="AG145" s="1233">
        <v>2088</v>
      </c>
      <c r="AH145" s="1233">
        <v>1702</v>
      </c>
      <c r="AI145" s="1233">
        <v>23915</v>
      </c>
      <c r="AJ145" s="1233">
        <v>125472</v>
      </c>
      <c r="AK145" s="1233">
        <v>137003</v>
      </c>
      <c r="AL145" s="1233">
        <v>692063</v>
      </c>
      <c r="AM145" s="1233">
        <v>1019</v>
      </c>
      <c r="AN145" s="1233">
        <v>533</v>
      </c>
      <c r="AO145" s="1284" t="s">
        <v>36</v>
      </c>
      <c r="AP145" s="1533" t="s">
        <v>25</v>
      </c>
      <c r="AQ145" s="1281" t="s">
        <v>25</v>
      </c>
      <c r="AR145" s="1282" t="s">
        <v>25</v>
      </c>
      <c r="AS145" s="1315">
        <v>44044</v>
      </c>
      <c r="AT145" s="60">
        <v>431</v>
      </c>
      <c r="AU145" s="1233">
        <v>20</v>
      </c>
      <c r="AV145" s="1233" t="s">
        <v>21</v>
      </c>
      <c r="AW145" s="1233" t="s">
        <v>21</v>
      </c>
      <c r="AX145" s="1233">
        <v>14201</v>
      </c>
      <c r="AY145" s="1233">
        <v>7034</v>
      </c>
      <c r="AZ145" s="1233">
        <v>7987</v>
      </c>
      <c r="BA145" s="1233">
        <v>3062</v>
      </c>
      <c r="BB145" s="1233">
        <v>19105</v>
      </c>
      <c r="BC145" s="1233">
        <v>243</v>
      </c>
      <c r="BD145" s="1233" t="s">
        <v>21</v>
      </c>
      <c r="BE145" s="1233">
        <v>49</v>
      </c>
      <c r="BF145" s="1233">
        <v>54</v>
      </c>
      <c r="BG145" s="1233">
        <v>775</v>
      </c>
      <c r="BH145" s="1233">
        <v>458</v>
      </c>
      <c r="BI145" s="1233">
        <v>2206686</v>
      </c>
      <c r="BJ145" s="1284" t="s">
        <v>36</v>
      </c>
      <c r="BK145" s="1533" t="s">
        <v>25</v>
      </c>
      <c r="BL145" s="1281" t="s">
        <v>25</v>
      </c>
      <c r="BM145" s="1282" t="s">
        <v>25</v>
      </c>
      <c r="BN145" s="1315">
        <v>44044</v>
      </c>
      <c r="BO145" s="60" t="s">
        <v>21</v>
      </c>
      <c r="BP145" s="1233">
        <v>209</v>
      </c>
      <c r="BQ145" s="1233">
        <v>36630</v>
      </c>
      <c r="BR145" s="1233">
        <v>29505</v>
      </c>
      <c r="BS145" s="1233">
        <v>17936</v>
      </c>
      <c r="BT145" s="1233" t="s">
        <v>21</v>
      </c>
      <c r="BU145" s="1233">
        <v>1103</v>
      </c>
      <c r="BV145" s="1233">
        <v>17305</v>
      </c>
      <c r="BW145" s="1233">
        <v>546</v>
      </c>
      <c r="BX145" s="1233">
        <v>1968</v>
      </c>
      <c r="BY145" s="1233">
        <v>137</v>
      </c>
      <c r="BZ145" s="1233">
        <v>51</v>
      </c>
      <c r="CA145" s="1233">
        <v>55</v>
      </c>
      <c r="CB145" s="1233">
        <v>2644</v>
      </c>
      <c r="CC145" s="1233" t="s">
        <v>21</v>
      </c>
      <c r="CD145" s="1233">
        <v>96709</v>
      </c>
      <c r="CE145" s="1284" t="s">
        <v>36</v>
      </c>
      <c r="CF145" s="1533" t="s">
        <v>25</v>
      </c>
      <c r="CG145" s="1281" t="s">
        <v>25</v>
      </c>
      <c r="CH145" s="1282" t="s">
        <v>25</v>
      </c>
      <c r="CI145" s="1315">
        <v>44044</v>
      </c>
      <c r="CJ145" s="1233">
        <v>28</v>
      </c>
      <c r="CK145" s="1233">
        <v>140</v>
      </c>
      <c r="CL145" s="1233">
        <v>2336</v>
      </c>
      <c r="CM145" s="1233">
        <v>1277</v>
      </c>
      <c r="CN145" s="1233">
        <v>1059</v>
      </c>
      <c r="CO145" s="1233">
        <v>5303</v>
      </c>
      <c r="CP145" s="1233" t="s">
        <v>21</v>
      </c>
      <c r="CQ145" s="1233" t="s">
        <v>21</v>
      </c>
      <c r="CR145" s="1233">
        <v>138357</v>
      </c>
      <c r="CS145" s="1233" t="s">
        <v>21</v>
      </c>
      <c r="CT145" s="1233">
        <v>50721</v>
      </c>
      <c r="CU145" s="1233">
        <v>4317</v>
      </c>
      <c r="CV145" s="1233">
        <v>34640</v>
      </c>
      <c r="CW145" s="1233">
        <v>185055</v>
      </c>
      <c r="CX145" s="1233">
        <v>9093</v>
      </c>
      <c r="CY145" s="1233">
        <v>205</v>
      </c>
      <c r="CZ145" s="1284" t="s">
        <v>36</v>
      </c>
      <c r="DA145" s="1533" t="s">
        <v>25</v>
      </c>
      <c r="DB145" s="1281" t="s">
        <v>25</v>
      </c>
      <c r="DC145" s="1282" t="s">
        <v>25</v>
      </c>
      <c r="DD145" s="1315">
        <v>44044</v>
      </c>
      <c r="DE145" s="1233" t="s">
        <v>21</v>
      </c>
      <c r="DF145" s="1233">
        <v>755091</v>
      </c>
      <c r="DG145" s="1233">
        <v>2481</v>
      </c>
      <c r="DH145" s="1233">
        <v>10628</v>
      </c>
      <c r="DI145" s="1233">
        <v>1385</v>
      </c>
      <c r="DJ145" s="1233" t="s">
        <v>21</v>
      </c>
      <c r="DK145" s="1233">
        <v>368</v>
      </c>
      <c r="DL145" s="1233">
        <v>41</v>
      </c>
      <c r="DM145" s="1233">
        <v>868</v>
      </c>
      <c r="DN145" s="1233">
        <v>868</v>
      </c>
      <c r="DO145" s="1233" t="s">
        <v>21</v>
      </c>
      <c r="DP145" s="1233">
        <v>91</v>
      </c>
      <c r="DQ145" s="1233" t="s">
        <v>21</v>
      </c>
      <c r="DR145" s="1233" t="s">
        <v>21</v>
      </c>
      <c r="DS145" s="1233">
        <v>5942</v>
      </c>
      <c r="DT145" s="1233" t="s">
        <v>21</v>
      </c>
      <c r="DU145" s="1284" t="s">
        <v>36</v>
      </c>
      <c r="DV145" s="1533" t="s">
        <v>25</v>
      </c>
      <c r="DW145" s="1281" t="s">
        <v>25</v>
      </c>
      <c r="DX145" s="1282" t="s">
        <v>25</v>
      </c>
      <c r="DY145" s="1315">
        <v>44044</v>
      </c>
      <c r="DZ145" s="1233">
        <v>15956</v>
      </c>
      <c r="EA145" s="1233">
        <v>768</v>
      </c>
      <c r="EB145" s="1233">
        <v>488234</v>
      </c>
      <c r="EC145" s="1233">
        <v>14055</v>
      </c>
      <c r="ED145" s="1233">
        <v>1</v>
      </c>
      <c r="EE145" s="1233">
        <v>2020</v>
      </c>
      <c r="EF145" s="1233">
        <v>40</v>
      </c>
      <c r="EG145" s="1233">
        <v>6920</v>
      </c>
      <c r="EH145" s="1233">
        <v>4743</v>
      </c>
      <c r="EI145" s="1233">
        <v>2177</v>
      </c>
      <c r="EJ145" s="1233">
        <v>3769</v>
      </c>
      <c r="EK145" s="1233">
        <v>3</v>
      </c>
      <c r="EL145" s="1233" t="s">
        <v>21</v>
      </c>
      <c r="EM145" s="1233" t="s">
        <v>21</v>
      </c>
      <c r="EN145" s="1233">
        <v>392307</v>
      </c>
      <c r="EO145" s="1233">
        <v>61856</v>
      </c>
      <c r="EP145" s="1284" t="s">
        <v>36</v>
      </c>
      <c r="EQ145" s="1533" t="s">
        <v>25</v>
      </c>
      <c r="ER145" s="1281" t="s">
        <v>25</v>
      </c>
      <c r="ES145" s="1282" t="s">
        <v>25</v>
      </c>
      <c r="ET145" s="1315">
        <v>44044</v>
      </c>
      <c r="EU145" s="1233">
        <v>120</v>
      </c>
      <c r="EV145" s="1233">
        <v>205</v>
      </c>
      <c r="EW145" s="1233">
        <v>3843</v>
      </c>
      <c r="EX145" s="1233">
        <v>27438</v>
      </c>
      <c r="EY145" s="1233">
        <v>30067</v>
      </c>
      <c r="EZ145" s="1233">
        <v>40755</v>
      </c>
      <c r="FA145" s="1233">
        <v>554</v>
      </c>
      <c r="FB145" s="1233" t="s">
        <v>21</v>
      </c>
      <c r="FC145" s="1233" t="s">
        <v>21</v>
      </c>
      <c r="FD145" s="1233">
        <v>605183</v>
      </c>
      <c r="FE145" s="1233">
        <v>90992</v>
      </c>
      <c r="FF145" s="1233">
        <v>2217141</v>
      </c>
      <c r="FG145" s="1233">
        <v>20779</v>
      </c>
      <c r="FH145" s="1233">
        <v>1</v>
      </c>
      <c r="FI145" s="1233">
        <v>17</v>
      </c>
      <c r="FJ145" s="1233">
        <v>48</v>
      </c>
      <c r="FK145" s="1284" t="s">
        <v>36</v>
      </c>
      <c r="FL145" s="1533" t="s">
        <v>25</v>
      </c>
    </row>
    <row r="146" spans="1:168" ht="14.25" customHeight="1">
      <c r="A146" s="1281" t="s">
        <v>25</v>
      </c>
      <c r="B146" s="1282" t="s">
        <v>25</v>
      </c>
      <c r="C146" s="1315">
        <v>44075</v>
      </c>
      <c r="D146" s="60">
        <v>5677314</v>
      </c>
      <c r="E146" s="1233">
        <v>115107</v>
      </c>
      <c r="F146" s="1233">
        <v>125</v>
      </c>
      <c r="G146" s="1233">
        <v>6402</v>
      </c>
      <c r="H146" s="1233">
        <v>1741</v>
      </c>
      <c r="I146" s="1233">
        <v>30490</v>
      </c>
      <c r="J146" s="1233">
        <v>17422</v>
      </c>
      <c r="K146" s="1233">
        <v>13068</v>
      </c>
      <c r="L146" s="1233">
        <v>5867</v>
      </c>
      <c r="M146" s="1233">
        <v>15465</v>
      </c>
      <c r="N146" s="1233">
        <v>3</v>
      </c>
      <c r="O146" s="1233">
        <v>62985</v>
      </c>
      <c r="P146" s="1233" t="s">
        <v>21</v>
      </c>
      <c r="Q146" s="1233">
        <v>153</v>
      </c>
      <c r="R146" s="1233">
        <v>5232569</v>
      </c>
      <c r="S146" s="1233">
        <v>2700350</v>
      </c>
      <c r="T146" s="1284" t="s">
        <v>37</v>
      </c>
      <c r="U146" s="1533" t="s">
        <v>25</v>
      </c>
      <c r="V146" s="1281" t="s">
        <v>25</v>
      </c>
      <c r="W146" s="1282" t="s">
        <v>25</v>
      </c>
      <c r="X146" s="1315">
        <v>44075</v>
      </c>
      <c r="Y146" s="60">
        <v>3115809</v>
      </c>
      <c r="Z146" s="1233">
        <v>227253</v>
      </c>
      <c r="AA146" s="1233">
        <v>840808</v>
      </c>
      <c r="AB146" s="1233">
        <v>1882488</v>
      </c>
      <c r="AC146" s="1233" t="s">
        <v>21</v>
      </c>
      <c r="AD146" s="1233">
        <v>518094</v>
      </c>
      <c r="AE146" s="1233">
        <v>3374477</v>
      </c>
      <c r="AF146" s="1233">
        <v>238882</v>
      </c>
      <c r="AG146" s="1233">
        <v>46</v>
      </c>
      <c r="AH146" s="1233">
        <v>1517</v>
      </c>
      <c r="AI146" s="1233">
        <v>25653</v>
      </c>
      <c r="AJ146" s="1233">
        <v>137358</v>
      </c>
      <c r="AK146" s="1233">
        <v>150087</v>
      </c>
      <c r="AL146" s="1233">
        <v>682584</v>
      </c>
      <c r="AM146" s="1233">
        <v>1205</v>
      </c>
      <c r="AN146" s="1233">
        <v>168</v>
      </c>
      <c r="AO146" s="1284" t="s">
        <v>37</v>
      </c>
      <c r="AP146" s="1533" t="s">
        <v>25</v>
      </c>
      <c r="AQ146" s="1281" t="s">
        <v>25</v>
      </c>
      <c r="AR146" s="1282" t="s">
        <v>25</v>
      </c>
      <c r="AS146" s="1315">
        <v>44075</v>
      </c>
      <c r="AT146" s="60">
        <v>91</v>
      </c>
      <c r="AU146" s="1233">
        <v>10</v>
      </c>
      <c r="AV146" s="1233" t="s">
        <v>21</v>
      </c>
      <c r="AW146" s="1233" t="s">
        <v>21</v>
      </c>
      <c r="AX146" s="1233">
        <v>18929</v>
      </c>
      <c r="AY146" s="1233">
        <v>13720</v>
      </c>
      <c r="AZ146" s="1233">
        <v>7467</v>
      </c>
      <c r="BA146" s="1233">
        <v>2968</v>
      </c>
      <c r="BB146" s="1233">
        <v>26479</v>
      </c>
      <c r="BC146" s="1233">
        <v>575</v>
      </c>
      <c r="BD146" s="1233" t="s">
        <v>21</v>
      </c>
      <c r="BE146" s="1233">
        <v>59</v>
      </c>
      <c r="BF146" s="1233">
        <v>65</v>
      </c>
      <c r="BG146" s="1233">
        <v>367</v>
      </c>
      <c r="BH146" s="1233">
        <v>555</v>
      </c>
      <c r="BI146" s="1233">
        <v>2153724</v>
      </c>
      <c r="BJ146" s="1284" t="s">
        <v>37</v>
      </c>
      <c r="BK146" s="1533" t="s">
        <v>25</v>
      </c>
      <c r="BL146" s="1281" t="s">
        <v>25</v>
      </c>
      <c r="BM146" s="1282" t="s">
        <v>25</v>
      </c>
      <c r="BN146" s="1315">
        <v>44075</v>
      </c>
      <c r="BO146" s="60" t="s">
        <v>21</v>
      </c>
      <c r="BP146" s="1233">
        <v>120</v>
      </c>
      <c r="BQ146" s="1233">
        <v>27478</v>
      </c>
      <c r="BR146" s="1233">
        <v>20996</v>
      </c>
      <c r="BS146" s="1233">
        <v>14359</v>
      </c>
      <c r="BT146" s="1233" t="s">
        <v>21</v>
      </c>
      <c r="BU146" s="1233">
        <v>939</v>
      </c>
      <c r="BV146" s="1233">
        <v>14543</v>
      </c>
      <c r="BW146" s="1233">
        <v>508</v>
      </c>
      <c r="BX146" s="1233">
        <v>42</v>
      </c>
      <c r="BY146" s="1233">
        <v>127</v>
      </c>
      <c r="BZ146" s="1233">
        <v>35</v>
      </c>
      <c r="CA146" s="1233">
        <v>38</v>
      </c>
      <c r="CB146" s="1233">
        <v>2684</v>
      </c>
      <c r="CC146" s="1233" t="s">
        <v>21</v>
      </c>
      <c r="CD146" s="1233">
        <v>63343</v>
      </c>
      <c r="CE146" s="1284" t="s">
        <v>37</v>
      </c>
      <c r="CF146" s="1533" t="s">
        <v>25</v>
      </c>
      <c r="CG146" s="1281" t="s">
        <v>25</v>
      </c>
      <c r="CH146" s="1282" t="s">
        <v>25</v>
      </c>
      <c r="CI146" s="1315">
        <v>44075</v>
      </c>
      <c r="CJ146" s="1233">
        <v>14</v>
      </c>
      <c r="CK146" s="1233">
        <v>138</v>
      </c>
      <c r="CL146" s="1233">
        <v>2656</v>
      </c>
      <c r="CM146" s="1233">
        <v>1524</v>
      </c>
      <c r="CN146" s="1233">
        <v>1132</v>
      </c>
      <c r="CO146" s="1233">
        <v>4958</v>
      </c>
      <c r="CP146" s="1233" t="s">
        <v>21</v>
      </c>
      <c r="CQ146" s="1233" t="s">
        <v>21</v>
      </c>
      <c r="CR146" s="1233">
        <v>129992</v>
      </c>
      <c r="CS146" s="1233" t="s">
        <v>21</v>
      </c>
      <c r="CT146" s="1233">
        <v>46264</v>
      </c>
      <c r="CU146" s="1233">
        <v>3248</v>
      </c>
      <c r="CV146" s="1233">
        <v>32844</v>
      </c>
      <c r="CW146" s="1233">
        <v>164628</v>
      </c>
      <c r="CX146" s="1233">
        <v>8461</v>
      </c>
      <c r="CY146" s="1233">
        <v>190</v>
      </c>
      <c r="CZ146" s="1284" t="s">
        <v>37</v>
      </c>
      <c r="DA146" s="1533" t="s">
        <v>25</v>
      </c>
      <c r="DB146" s="1281" t="s">
        <v>25</v>
      </c>
      <c r="DC146" s="1282" t="s">
        <v>25</v>
      </c>
      <c r="DD146" s="1315">
        <v>44075</v>
      </c>
      <c r="DE146" s="1233" t="s">
        <v>21</v>
      </c>
      <c r="DF146" s="1233">
        <v>848436</v>
      </c>
      <c r="DG146" s="1233">
        <v>1197</v>
      </c>
      <c r="DH146" s="1233">
        <v>13107</v>
      </c>
      <c r="DI146" s="1233">
        <v>1914</v>
      </c>
      <c r="DJ146" s="1233" t="s">
        <v>21</v>
      </c>
      <c r="DK146" s="1233">
        <v>466</v>
      </c>
      <c r="DL146" s="1233">
        <v>53</v>
      </c>
      <c r="DM146" s="1233">
        <v>1269</v>
      </c>
      <c r="DN146" s="1233">
        <v>1269</v>
      </c>
      <c r="DO146" s="1233" t="s">
        <v>21</v>
      </c>
      <c r="DP146" s="1233">
        <v>106</v>
      </c>
      <c r="DQ146" s="1233" t="s">
        <v>21</v>
      </c>
      <c r="DR146" s="1233" t="s">
        <v>21</v>
      </c>
      <c r="DS146" s="1233">
        <v>7025</v>
      </c>
      <c r="DT146" s="1233" t="s">
        <v>21</v>
      </c>
      <c r="DU146" s="1284" t="s">
        <v>37</v>
      </c>
      <c r="DV146" s="1533" t="s">
        <v>25</v>
      </c>
      <c r="DW146" s="1281" t="s">
        <v>25</v>
      </c>
      <c r="DX146" s="1282" t="s">
        <v>25</v>
      </c>
      <c r="DY146" s="1315">
        <v>44075</v>
      </c>
      <c r="DZ146" s="1233">
        <v>16825</v>
      </c>
      <c r="EA146" s="1233">
        <v>695</v>
      </c>
      <c r="EB146" s="1233">
        <v>497051</v>
      </c>
      <c r="EC146" s="1233">
        <v>16881</v>
      </c>
      <c r="ED146" s="1233">
        <v>1</v>
      </c>
      <c r="EE146" s="1233">
        <v>2966</v>
      </c>
      <c r="EF146" s="1233">
        <v>20</v>
      </c>
      <c r="EG146" s="1233">
        <v>8333</v>
      </c>
      <c r="EH146" s="1233">
        <v>5870</v>
      </c>
      <c r="EI146" s="1233">
        <v>2463</v>
      </c>
      <c r="EJ146" s="1233">
        <v>4150</v>
      </c>
      <c r="EK146" s="1233">
        <v>3</v>
      </c>
      <c r="EL146" s="1233" t="s">
        <v>21</v>
      </c>
      <c r="EM146" s="1233" t="s">
        <v>21</v>
      </c>
      <c r="EN146" s="1233">
        <v>397394</v>
      </c>
      <c r="EO146" s="1233">
        <v>58087</v>
      </c>
      <c r="EP146" s="1284" t="s">
        <v>37</v>
      </c>
      <c r="EQ146" s="1533" t="s">
        <v>25</v>
      </c>
      <c r="ER146" s="1281" t="s">
        <v>25</v>
      </c>
      <c r="ES146" s="1282" t="s">
        <v>25</v>
      </c>
      <c r="ET146" s="1315">
        <v>44075</v>
      </c>
      <c r="EU146" s="1233">
        <v>5</v>
      </c>
      <c r="EV146" s="1233">
        <v>170</v>
      </c>
      <c r="EW146" s="1233">
        <v>4152</v>
      </c>
      <c r="EX146" s="1233">
        <v>30920</v>
      </c>
      <c r="EY146" s="1233">
        <v>33922</v>
      </c>
      <c r="EZ146" s="1233">
        <v>36439</v>
      </c>
      <c r="FA146" s="1233">
        <v>655</v>
      </c>
      <c r="FB146" s="1233" t="s">
        <v>21</v>
      </c>
      <c r="FC146" s="1233" t="s">
        <v>21</v>
      </c>
      <c r="FD146" s="1233">
        <v>603875</v>
      </c>
      <c r="FE146" s="1233">
        <v>96543</v>
      </c>
      <c r="FF146" s="1233">
        <v>2113583</v>
      </c>
      <c r="FG146" s="1233">
        <v>17390</v>
      </c>
      <c r="FH146" s="1233">
        <v>1</v>
      </c>
      <c r="FI146" s="1233">
        <v>18</v>
      </c>
      <c r="FJ146" s="1233">
        <v>47</v>
      </c>
      <c r="FK146" s="1284" t="s">
        <v>37</v>
      </c>
      <c r="FL146" s="1533" t="s">
        <v>25</v>
      </c>
    </row>
    <row r="147" spans="1:168" ht="14.25" customHeight="1">
      <c r="A147" s="1281" t="s">
        <v>25</v>
      </c>
      <c r="B147" s="1282" t="s">
        <v>25</v>
      </c>
      <c r="C147" s="1315">
        <v>44105</v>
      </c>
      <c r="D147" s="60">
        <v>6149365</v>
      </c>
      <c r="E147" s="1233">
        <v>120300</v>
      </c>
      <c r="F147" s="1233">
        <v>135</v>
      </c>
      <c r="G147" s="1233">
        <v>6363</v>
      </c>
      <c r="H147" s="1233">
        <v>1905</v>
      </c>
      <c r="I147" s="1233">
        <v>24945</v>
      </c>
      <c r="J147" s="1233">
        <v>13790</v>
      </c>
      <c r="K147" s="1233">
        <v>11155</v>
      </c>
      <c r="L147" s="1233">
        <v>6302</v>
      </c>
      <c r="M147" s="1233">
        <v>27653</v>
      </c>
      <c r="N147" s="1233">
        <v>2</v>
      </c>
      <c r="O147" s="1233">
        <v>55480</v>
      </c>
      <c r="P147" s="1233" t="s">
        <v>21</v>
      </c>
      <c r="Q147" s="1233">
        <v>281</v>
      </c>
      <c r="R147" s="1233">
        <v>5675440</v>
      </c>
      <c r="S147" s="1233">
        <v>2911114</v>
      </c>
      <c r="T147" s="1284" t="s">
        <v>38</v>
      </c>
      <c r="U147" s="1533" t="s">
        <v>25</v>
      </c>
      <c r="V147" s="1281" t="s">
        <v>25</v>
      </c>
      <c r="W147" s="1282" t="s">
        <v>25</v>
      </c>
      <c r="X147" s="1315">
        <v>44105</v>
      </c>
      <c r="Y147" s="60">
        <v>3394423</v>
      </c>
      <c r="Z147" s="1233">
        <v>242265</v>
      </c>
      <c r="AA147" s="1233">
        <v>909995</v>
      </c>
      <c r="AB147" s="1233">
        <v>2074722</v>
      </c>
      <c r="AC147" s="1233" t="s">
        <v>21</v>
      </c>
      <c r="AD147" s="1233">
        <v>548178</v>
      </c>
      <c r="AE147" s="1233">
        <v>3709883</v>
      </c>
      <c r="AF147" s="1233">
        <v>255916</v>
      </c>
      <c r="AG147" s="1233">
        <v>3618</v>
      </c>
      <c r="AH147" s="1233">
        <v>2008</v>
      </c>
      <c r="AI147" s="1233">
        <v>27888</v>
      </c>
      <c r="AJ147" s="1233">
        <v>145966</v>
      </c>
      <c r="AK147" s="1233">
        <v>159418</v>
      </c>
      <c r="AL147" s="1233">
        <v>738149</v>
      </c>
      <c r="AM147" s="1233">
        <v>940</v>
      </c>
      <c r="AN147" s="1233">
        <v>713</v>
      </c>
      <c r="AO147" s="1284" t="s">
        <v>38</v>
      </c>
      <c r="AP147" s="1533" t="s">
        <v>25</v>
      </c>
      <c r="AQ147" s="1281" t="s">
        <v>25</v>
      </c>
      <c r="AR147" s="1282" t="s">
        <v>25</v>
      </c>
      <c r="AS147" s="1315">
        <v>44105</v>
      </c>
      <c r="AT147" s="60">
        <v>116</v>
      </c>
      <c r="AU147" s="1233">
        <v>413</v>
      </c>
      <c r="AV147" s="1233" t="s">
        <v>21</v>
      </c>
      <c r="AW147" s="1233" t="s">
        <v>21</v>
      </c>
      <c r="AX147" s="1233">
        <v>18396</v>
      </c>
      <c r="AY147" s="1233">
        <v>12010</v>
      </c>
      <c r="AZ147" s="1233">
        <v>7793</v>
      </c>
      <c r="BA147" s="1233">
        <v>3154</v>
      </c>
      <c r="BB147" s="1233">
        <v>30285</v>
      </c>
      <c r="BC147" s="1233">
        <v>520</v>
      </c>
      <c r="BD147" s="1233" t="s">
        <v>21</v>
      </c>
      <c r="BE147" s="1233" t="s">
        <v>21</v>
      </c>
      <c r="BF147" s="1233" t="s">
        <v>21</v>
      </c>
      <c r="BG147" s="1233">
        <v>4045</v>
      </c>
      <c r="BH147" s="1233">
        <v>679</v>
      </c>
      <c r="BI147" s="1233">
        <v>2343679</v>
      </c>
      <c r="BJ147" s="1284" t="s">
        <v>38</v>
      </c>
      <c r="BK147" s="1533" t="s">
        <v>25</v>
      </c>
      <c r="BL147" s="1281" t="s">
        <v>25</v>
      </c>
      <c r="BM147" s="1282" t="s">
        <v>25</v>
      </c>
      <c r="BN147" s="1315">
        <v>44105</v>
      </c>
      <c r="BO147" s="60" t="s">
        <v>21</v>
      </c>
      <c r="BP147" s="1233">
        <v>248</v>
      </c>
      <c r="BQ147" s="1233">
        <v>39228</v>
      </c>
      <c r="BR147" s="1233">
        <v>29134</v>
      </c>
      <c r="BS147" s="1233">
        <v>20682</v>
      </c>
      <c r="BT147" s="1233" t="s">
        <v>21</v>
      </c>
      <c r="BU147" s="1233">
        <v>1246</v>
      </c>
      <c r="BV147" s="1233">
        <v>22990</v>
      </c>
      <c r="BW147" s="1233">
        <v>576</v>
      </c>
      <c r="BX147" s="1233">
        <v>3474</v>
      </c>
      <c r="BY147" s="1233">
        <v>83</v>
      </c>
      <c r="BZ147" s="1233">
        <v>4</v>
      </c>
      <c r="CA147" s="1233">
        <v>4</v>
      </c>
      <c r="CB147" s="1233">
        <v>2513</v>
      </c>
      <c r="CC147" s="1233" t="s">
        <v>21</v>
      </c>
      <c r="CD147" s="1233">
        <v>122683</v>
      </c>
      <c r="CE147" s="1284" t="s">
        <v>38</v>
      </c>
      <c r="CF147" s="1533" t="s">
        <v>25</v>
      </c>
      <c r="CG147" s="1281" t="s">
        <v>25</v>
      </c>
      <c r="CH147" s="1282" t="s">
        <v>25</v>
      </c>
      <c r="CI147" s="1315">
        <v>44105</v>
      </c>
      <c r="CJ147" s="1233">
        <v>14</v>
      </c>
      <c r="CK147" s="1233">
        <v>144</v>
      </c>
      <c r="CL147" s="1233">
        <v>1642</v>
      </c>
      <c r="CM147" s="1233">
        <v>873</v>
      </c>
      <c r="CN147" s="1233">
        <v>769</v>
      </c>
      <c r="CO147" s="1233">
        <v>6278</v>
      </c>
      <c r="CP147" s="1233" t="s">
        <v>21</v>
      </c>
      <c r="CQ147" s="1233" t="s">
        <v>21</v>
      </c>
      <c r="CR147" s="1233">
        <v>130091</v>
      </c>
      <c r="CS147" s="1233" t="s">
        <v>21</v>
      </c>
      <c r="CT147" s="1233">
        <v>35165</v>
      </c>
      <c r="CU147" s="1233">
        <v>3242</v>
      </c>
      <c r="CV147" s="1233">
        <v>35689</v>
      </c>
      <c r="CW147" s="1233">
        <v>189755</v>
      </c>
      <c r="CX147" s="1233">
        <v>7977</v>
      </c>
      <c r="CY147" s="1233">
        <v>125</v>
      </c>
      <c r="CZ147" s="1284" t="s">
        <v>38</v>
      </c>
      <c r="DA147" s="1533" t="s">
        <v>25</v>
      </c>
      <c r="DB147" s="1281" t="s">
        <v>25</v>
      </c>
      <c r="DC147" s="1282" t="s">
        <v>25</v>
      </c>
      <c r="DD147" s="1315">
        <v>44105</v>
      </c>
      <c r="DE147" s="1233" t="s">
        <v>21</v>
      </c>
      <c r="DF147" s="1233">
        <v>913300</v>
      </c>
      <c r="DG147" s="1233">
        <v>3757</v>
      </c>
      <c r="DH147" s="1233">
        <v>13517</v>
      </c>
      <c r="DI147" s="1233">
        <v>2208</v>
      </c>
      <c r="DJ147" s="1233" t="s">
        <v>21</v>
      </c>
      <c r="DK147" s="1233">
        <v>507</v>
      </c>
      <c r="DL147" s="1233">
        <v>59</v>
      </c>
      <c r="DM147" s="1233">
        <v>1512</v>
      </c>
      <c r="DN147" s="1233">
        <v>1512</v>
      </c>
      <c r="DO147" s="1233" t="s">
        <v>21</v>
      </c>
      <c r="DP147" s="1233">
        <v>108</v>
      </c>
      <c r="DQ147" s="1233" t="s">
        <v>21</v>
      </c>
      <c r="DR147" s="1233" t="s">
        <v>21</v>
      </c>
      <c r="DS147" s="1233">
        <v>7096</v>
      </c>
      <c r="DT147" s="1233" t="s">
        <v>21</v>
      </c>
      <c r="DU147" s="1284" t="s">
        <v>38</v>
      </c>
      <c r="DV147" s="1533" t="s">
        <v>25</v>
      </c>
      <c r="DW147" s="1281" t="s">
        <v>25</v>
      </c>
      <c r="DX147" s="1282" t="s">
        <v>25</v>
      </c>
      <c r="DY147" s="1315">
        <v>44105</v>
      </c>
      <c r="DZ147" s="1233">
        <v>16675</v>
      </c>
      <c r="EA147" s="1233">
        <v>764</v>
      </c>
      <c r="EB147" s="1233">
        <v>529162</v>
      </c>
      <c r="EC147" s="1233">
        <v>21793</v>
      </c>
      <c r="ED147" s="1233" t="s">
        <v>21</v>
      </c>
      <c r="EE147" s="1233">
        <v>2742</v>
      </c>
      <c r="EF147" s="1233">
        <v>32</v>
      </c>
      <c r="EG147" s="1233">
        <v>7326</v>
      </c>
      <c r="EH147" s="1233">
        <v>4995</v>
      </c>
      <c r="EI147" s="1233">
        <v>2330</v>
      </c>
      <c r="EJ147" s="1233">
        <v>8829</v>
      </c>
      <c r="EK147" s="1233">
        <v>2</v>
      </c>
      <c r="EL147" s="1233" t="s">
        <v>21</v>
      </c>
      <c r="EM147" s="1233" t="s">
        <v>21</v>
      </c>
      <c r="EN147" s="1233">
        <v>420425</v>
      </c>
      <c r="EO147" s="1233">
        <v>52428</v>
      </c>
      <c r="EP147" s="1284" t="s">
        <v>38</v>
      </c>
      <c r="EQ147" s="1533" t="s">
        <v>25</v>
      </c>
      <c r="ER147" s="1281" t="s">
        <v>25</v>
      </c>
      <c r="ES147" s="1282" t="s">
        <v>25</v>
      </c>
      <c r="ET147" s="1315">
        <v>44105</v>
      </c>
      <c r="EU147" s="1233">
        <v>144</v>
      </c>
      <c r="EV147" s="1233">
        <v>195</v>
      </c>
      <c r="EW147" s="1233">
        <v>4519</v>
      </c>
      <c r="EX147" s="1233">
        <v>32102</v>
      </c>
      <c r="EY147" s="1233">
        <v>35210</v>
      </c>
      <c r="EZ147" s="1233">
        <v>38195</v>
      </c>
      <c r="FA147" s="1233">
        <v>511</v>
      </c>
      <c r="FB147" s="1233" t="s">
        <v>21</v>
      </c>
      <c r="FC147" s="1233" t="s">
        <v>21</v>
      </c>
      <c r="FD147" s="1233">
        <v>628326</v>
      </c>
      <c r="FE147" s="1233">
        <v>125034</v>
      </c>
      <c r="FF147" s="1233">
        <v>2274883</v>
      </c>
      <c r="FG147" s="1233">
        <v>15018</v>
      </c>
      <c r="FH147" s="1233">
        <v>1</v>
      </c>
      <c r="FI147" s="1233">
        <v>17</v>
      </c>
      <c r="FJ147" s="1233">
        <v>86</v>
      </c>
      <c r="FK147" s="1284" t="s">
        <v>38</v>
      </c>
      <c r="FL147" s="1533" t="s">
        <v>25</v>
      </c>
    </row>
    <row r="148" spans="1:168" ht="14.25" customHeight="1">
      <c r="A148" s="1281" t="s">
        <v>25</v>
      </c>
      <c r="B148" s="1282" t="s">
        <v>25</v>
      </c>
      <c r="C148" s="1315">
        <v>44136</v>
      </c>
      <c r="D148" s="60">
        <v>6176078</v>
      </c>
      <c r="E148" s="1233">
        <v>118225</v>
      </c>
      <c r="F148" s="1233">
        <v>116</v>
      </c>
      <c r="G148" s="1233">
        <v>6629</v>
      </c>
      <c r="H148" s="1233">
        <v>1993</v>
      </c>
      <c r="I148" s="1233">
        <v>21711</v>
      </c>
      <c r="J148" s="1233">
        <v>12997</v>
      </c>
      <c r="K148" s="1233">
        <v>8714</v>
      </c>
      <c r="L148" s="1233">
        <v>6687</v>
      </c>
      <c r="M148" s="1233">
        <v>23385</v>
      </c>
      <c r="N148" s="1233">
        <v>1</v>
      </c>
      <c r="O148" s="1233">
        <v>63621</v>
      </c>
      <c r="P148" s="1233" t="s">
        <v>21</v>
      </c>
      <c r="Q148" s="1233">
        <v>227</v>
      </c>
      <c r="R148" s="1233">
        <v>5698090</v>
      </c>
      <c r="S148" s="1233">
        <v>2898199</v>
      </c>
      <c r="T148" s="1284" t="s">
        <v>39</v>
      </c>
      <c r="U148" s="1533" t="s">
        <v>25</v>
      </c>
      <c r="V148" s="1281" t="s">
        <v>25</v>
      </c>
      <c r="W148" s="1282" t="s">
        <v>25</v>
      </c>
      <c r="X148" s="1315">
        <v>44136</v>
      </c>
      <c r="Y148" s="60">
        <v>3424280</v>
      </c>
      <c r="Z148" s="1233">
        <v>232477</v>
      </c>
      <c r="AA148" s="1233">
        <v>998210</v>
      </c>
      <c r="AB148" s="1233">
        <v>2047191</v>
      </c>
      <c r="AC148" s="1233" t="s">
        <v>21</v>
      </c>
      <c r="AD148" s="1233">
        <v>551378</v>
      </c>
      <c r="AE148" s="1233">
        <v>3689376</v>
      </c>
      <c r="AF148" s="1233">
        <v>273342</v>
      </c>
      <c r="AG148" s="1233">
        <v>5953</v>
      </c>
      <c r="AH148" s="1233">
        <v>1942</v>
      </c>
      <c r="AI148" s="1233">
        <v>26409</v>
      </c>
      <c r="AJ148" s="1233">
        <v>140514</v>
      </c>
      <c r="AK148" s="1233">
        <v>153501</v>
      </c>
      <c r="AL148" s="1233">
        <v>753411</v>
      </c>
      <c r="AM148" s="1233">
        <v>1551</v>
      </c>
      <c r="AN148" s="1233">
        <v>783</v>
      </c>
      <c r="AO148" s="1284" t="s">
        <v>39</v>
      </c>
      <c r="AP148" s="1533" t="s">
        <v>25</v>
      </c>
      <c r="AQ148" s="1281" t="s">
        <v>25</v>
      </c>
      <c r="AR148" s="1282" t="s">
        <v>25</v>
      </c>
      <c r="AS148" s="1315">
        <v>44136</v>
      </c>
      <c r="AT148" s="60">
        <v>28</v>
      </c>
      <c r="AU148" s="1233">
        <v>107</v>
      </c>
      <c r="AV148" s="1233" t="s">
        <v>21</v>
      </c>
      <c r="AW148" s="1233" t="s">
        <v>21</v>
      </c>
      <c r="AX148" s="1233">
        <v>13596</v>
      </c>
      <c r="AY148" s="1233">
        <v>8417</v>
      </c>
      <c r="AZ148" s="1233">
        <v>6654</v>
      </c>
      <c r="BA148" s="1233">
        <v>1917</v>
      </c>
      <c r="BB148" s="1233">
        <v>20881</v>
      </c>
      <c r="BC148" s="1233">
        <v>307</v>
      </c>
      <c r="BD148" s="1233" t="s">
        <v>21</v>
      </c>
      <c r="BE148" s="1233" t="s">
        <v>21</v>
      </c>
      <c r="BF148" s="1233" t="s">
        <v>21</v>
      </c>
      <c r="BG148" s="1233">
        <v>1514</v>
      </c>
      <c r="BH148" s="1233">
        <v>626</v>
      </c>
      <c r="BI148" s="1233">
        <v>2349982</v>
      </c>
      <c r="BJ148" s="1284" t="s">
        <v>39</v>
      </c>
      <c r="BK148" s="1533" t="s">
        <v>25</v>
      </c>
      <c r="BL148" s="1281" t="s">
        <v>25</v>
      </c>
      <c r="BM148" s="1282" t="s">
        <v>25</v>
      </c>
      <c r="BN148" s="1315">
        <v>44136</v>
      </c>
      <c r="BO148" s="60" t="s">
        <v>21</v>
      </c>
      <c r="BP148" s="1233">
        <v>194</v>
      </c>
      <c r="BQ148" s="1233">
        <v>41490</v>
      </c>
      <c r="BR148" s="1233">
        <v>29886</v>
      </c>
      <c r="BS148" s="1233">
        <v>22835</v>
      </c>
      <c r="BT148" s="1233" t="s">
        <v>21</v>
      </c>
      <c r="BU148" s="1233">
        <v>871</v>
      </c>
      <c r="BV148" s="1233">
        <v>20884</v>
      </c>
      <c r="BW148" s="1233">
        <v>487</v>
      </c>
      <c r="BX148" s="1233">
        <v>5755</v>
      </c>
      <c r="BY148" s="1233">
        <v>72</v>
      </c>
      <c r="BZ148" s="1233">
        <v>3</v>
      </c>
      <c r="CA148" s="1233">
        <v>3</v>
      </c>
      <c r="CB148" s="1233">
        <v>2824</v>
      </c>
      <c r="CC148" s="1233" t="s">
        <v>21</v>
      </c>
      <c r="CD148" s="1233">
        <v>129182</v>
      </c>
      <c r="CE148" s="1284" t="s">
        <v>39</v>
      </c>
      <c r="CF148" s="1533" t="s">
        <v>25</v>
      </c>
      <c r="CG148" s="1281" t="s">
        <v>25</v>
      </c>
      <c r="CH148" s="1282" t="s">
        <v>25</v>
      </c>
      <c r="CI148" s="1315">
        <v>44136</v>
      </c>
      <c r="CJ148" s="1233">
        <v>14</v>
      </c>
      <c r="CK148" s="1233">
        <v>144</v>
      </c>
      <c r="CL148" s="1233">
        <v>1294</v>
      </c>
      <c r="CM148" s="1233">
        <v>773</v>
      </c>
      <c r="CN148" s="1233">
        <v>521</v>
      </c>
      <c r="CO148" s="1233">
        <v>5809</v>
      </c>
      <c r="CP148" s="1233" t="s">
        <v>21</v>
      </c>
      <c r="CQ148" s="1233" t="s">
        <v>21</v>
      </c>
      <c r="CR148" s="1233">
        <v>143223</v>
      </c>
      <c r="CS148" s="1233" t="s">
        <v>21</v>
      </c>
      <c r="CT148" s="1233">
        <v>49031</v>
      </c>
      <c r="CU148" s="1233">
        <v>5961</v>
      </c>
      <c r="CV148" s="1233">
        <v>36228</v>
      </c>
      <c r="CW148" s="1233">
        <v>192902</v>
      </c>
      <c r="CX148" s="1233">
        <v>9241</v>
      </c>
      <c r="CY148" s="1233">
        <v>121</v>
      </c>
      <c r="CZ148" s="1284" t="s">
        <v>39</v>
      </c>
      <c r="DA148" s="1533" t="s">
        <v>25</v>
      </c>
      <c r="DB148" s="1281" t="s">
        <v>25</v>
      </c>
      <c r="DC148" s="1282" t="s">
        <v>25</v>
      </c>
      <c r="DD148" s="1315">
        <v>44136</v>
      </c>
      <c r="DE148" s="1233" t="s">
        <v>21</v>
      </c>
      <c r="DF148" s="1233">
        <v>950352</v>
      </c>
      <c r="DG148" s="1233">
        <v>4449</v>
      </c>
      <c r="DH148" s="1233">
        <v>14203</v>
      </c>
      <c r="DI148" s="1233">
        <v>2158</v>
      </c>
      <c r="DJ148" s="1233" t="s">
        <v>21</v>
      </c>
      <c r="DK148" s="1233">
        <v>483</v>
      </c>
      <c r="DL148" s="1233">
        <v>54</v>
      </c>
      <c r="DM148" s="1233">
        <v>1498</v>
      </c>
      <c r="DN148" s="1233">
        <v>1498</v>
      </c>
      <c r="DO148" s="1233" t="s">
        <v>21</v>
      </c>
      <c r="DP148" s="1233">
        <v>102</v>
      </c>
      <c r="DQ148" s="1233" t="s">
        <v>21</v>
      </c>
      <c r="DR148" s="1233" t="s">
        <v>21</v>
      </c>
      <c r="DS148" s="1233">
        <v>7751</v>
      </c>
      <c r="DT148" s="1233" t="s">
        <v>21</v>
      </c>
      <c r="DU148" s="1284" t="s">
        <v>39</v>
      </c>
      <c r="DV148" s="1533" t="s">
        <v>25</v>
      </c>
      <c r="DW148" s="1281" t="s">
        <v>25</v>
      </c>
      <c r="DX148" s="1282" t="s">
        <v>25</v>
      </c>
      <c r="DY148" s="1315">
        <v>44136</v>
      </c>
      <c r="DZ148" s="1233">
        <v>15971</v>
      </c>
      <c r="EA148" s="1233">
        <v>972</v>
      </c>
      <c r="EB148" s="1233">
        <v>523290</v>
      </c>
      <c r="EC148" s="1233">
        <v>18581</v>
      </c>
      <c r="ED148" s="1233" t="s">
        <v>21</v>
      </c>
      <c r="EE148" s="1233">
        <v>2964</v>
      </c>
      <c r="EF148" s="1233">
        <v>50</v>
      </c>
      <c r="EG148" s="1233">
        <v>6196</v>
      </c>
      <c r="EH148" s="1233">
        <v>4312</v>
      </c>
      <c r="EI148" s="1233">
        <v>1884</v>
      </c>
      <c r="EJ148" s="1233">
        <v>7103</v>
      </c>
      <c r="EK148" s="1233">
        <v>1</v>
      </c>
      <c r="EL148" s="1233" t="s">
        <v>21</v>
      </c>
      <c r="EM148" s="1233" t="s">
        <v>21</v>
      </c>
      <c r="EN148" s="1233">
        <v>417131</v>
      </c>
      <c r="EO148" s="1233">
        <v>53192</v>
      </c>
      <c r="EP148" s="1284" t="s">
        <v>39</v>
      </c>
      <c r="EQ148" s="1533" t="s">
        <v>25</v>
      </c>
      <c r="ER148" s="1281" t="s">
        <v>25</v>
      </c>
      <c r="ES148" s="1282" t="s">
        <v>25</v>
      </c>
      <c r="ET148" s="1315">
        <v>44136</v>
      </c>
      <c r="EU148" s="1233">
        <v>198</v>
      </c>
      <c r="EV148" s="1233">
        <v>198</v>
      </c>
      <c r="EW148" s="1233">
        <v>4592</v>
      </c>
      <c r="EX148" s="1233">
        <v>31904</v>
      </c>
      <c r="EY148" s="1233">
        <v>34977</v>
      </c>
      <c r="EZ148" s="1233">
        <v>34022</v>
      </c>
      <c r="FA148" s="1233">
        <v>842</v>
      </c>
      <c r="FB148" s="1233" t="s">
        <v>21</v>
      </c>
      <c r="FC148" s="1233" t="s">
        <v>21</v>
      </c>
      <c r="FD148" s="1233">
        <v>629211</v>
      </c>
      <c r="FE148" s="1233">
        <v>167448</v>
      </c>
      <c r="FF148" s="1233">
        <v>2280111</v>
      </c>
      <c r="FG148" s="1233">
        <v>26829</v>
      </c>
      <c r="FH148" s="1233">
        <v>2</v>
      </c>
      <c r="FI148" s="1233">
        <v>16</v>
      </c>
      <c r="FJ148" s="1233">
        <v>55</v>
      </c>
      <c r="FK148" s="1284" t="s">
        <v>39</v>
      </c>
      <c r="FL148" s="1533" t="s">
        <v>25</v>
      </c>
    </row>
    <row r="149" spans="1:168" ht="14.25" customHeight="1">
      <c r="A149" s="1295" t="s">
        <v>25</v>
      </c>
      <c r="B149" s="1296" t="s">
        <v>25</v>
      </c>
      <c r="C149" s="1316">
        <v>44166</v>
      </c>
      <c r="D149" s="74">
        <v>6654261</v>
      </c>
      <c r="E149" s="1232">
        <v>98700</v>
      </c>
      <c r="F149" s="1232">
        <v>113</v>
      </c>
      <c r="G149" s="1232">
        <v>6834</v>
      </c>
      <c r="H149" s="1232">
        <v>2070</v>
      </c>
      <c r="I149" s="1232">
        <v>22108</v>
      </c>
      <c r="J149" s="1232">
        <v>12143</v>
      </c>
      <c r="K149" s="1232">
        <v>9965</v>
      </c>
      <c r="L149" s="1232">
        <v>6055</v>
      </c>
      <c r="M149" s="1232">
        <v>18549</v>
      </c>
      <c r="N149" s="1232">
        <v>3</v>
      </c>
      <c r="O149" s="1232">
        <v>46535</v>
      </c>
      <c r="P149" s="1232" t="s">
        <v>21</v>
      </c>
      <c r="Q149" s="1232">
        <v>177</v>
      </c>
      <c r="R149" s="1232">
        <v>6182178</v>
      </c>
      <c r="S149" s="1232">
        <v>3110769</v>
      </c>
      <c r="T149" s="1298" t="s">
        <v>40</v>
      </c>
      <c r="U149" s="1537" t="s">
        <v>25</v>
      </c>
      <c r="V149" s="1295" t="s">
        <v>25</v>
      </c>
      <c r="W149" s="1296" t="s">
        <v>25</v>
      </c>
      <c r="X149" s="1316">
        <v>44166</v>
      </c>
      <c r="Y149" s="74">
        <v>3747901</v>
      </c>
      <c r="Z149" s="1232">
        <v>250754</v>
      </c>
      <c r="AA149" s="1232">
        <v>1120056</v>
      </c>
      <c r="AB149" s="1232">
        <v>2235720</v>
      </c>
      <c r="AC149" s="1232" t="s">
        <v>21</v>
      </c>
      <c r="AD149" s="1232">
        <v>593694</v>
      </c>
      <c r="AE149" s="1232">
        <v>4104226</v>
      </c>
      <c r="AF149" s="1232">
        <v>266455</v>
      </c>
      <c r="AG149" s="1232">
        <v>6878</v>
      </c>
      <c r="AH149" s="1232">
        <v>1959</v>
      </c>
      <c r="AI149" s="1232">
        <v>29995</v>
      </c>
      <c r="AJ149" s="1232">
        <v>151298</v>
      </c>
      <c r="AK149" s="1232">
        <v>165230</v>
      </c>
      <c r="AL149" s="1232">
        <v>806816</v>
      </c>
      <c r="AM149" s="1232">
        <v>1416</v>
      </c>
      <c r="AN149" s="1233">
        <v>897</v>
      </c>
      <c r="AO149" s="1298" t="s">
        <v>40</v>
      </c>
      <c r="AP149" s="1537" t="s">
        <v>25</v>
      </c>
      <c r="AQ149" s="1295" t="s">
        <v>25</v>
      </c>
      <c r="AR149" s="1296" t="s">
        <v>25</v>
      </c>
      <c r="AS149" s="1316">
        <v>44166</v>
      </c>
      <c r="AT149" s="74">
        <v>292</v>
      </c>
      <c r="AU149" s="1232">
        <v>20</v>
      </c>
      <c r="AV149" s="1232" t="s">
        <v>21</v>
      </c>
      <c r="AW149" s="1232" t="s">
        <v>21</v>
      </c>
      <c r="AX149" s="1232">
        <v>17325</v>
      </c>
      <c r="AY149" s="1232">
        <v>10857</v>
      </c>
      <c r="AZ149" s="1232">
        <v>8381</v>
      </c>
      <c r="BA149" s="1232">
        <v>2812</v>
      </c>
      <c r="BB149" s="1232">
        <v>24419</v>
      </c>
      <c r="BC149" s="1232">
        <v>276</v>
      </c>
      <c r="BD149" s="1232" t="s">
        <v>21</v>
      </c>
      <c r="BE149" s="1232">
        <v>3</v>
      </c>
      <c r="BF149" s="1232">
        <v>3</v>
      </c>
      <c r="BG149" s="1232">
        <v>691</v>
      </c>
      <c r="BH149" s="1232">
        <v>585</v>
      </c>
      <c r="BI149" s="1232">
        <v>2577189</v>
      </c>
      <c r="BJ149" s="1298" t="s">
        <v>40</v>
      </c>
      <c r="BK149" s="1537" t="s">
        <v>25</v>
      </c>
      <c r="BL149" s="1295" t="s">
        <v>25</v>
      </c>
      <c r="BM149" s="1296" t="s">
        <v>25</v>
      </c>
      <c r="BN149" s="1316">
        <v>44166</v>
      </c>
      <c r="BO149" s="74" t="s">
        <v>21</v>
      </c>
      <c r="BP149" s="1232">
        <v>144</v>
      </c>
      <c r="BQ149" s="1232">
        <v>44974</v>
      </c>
      <c r="BR149" s="1232">
        <v>31853</v>
      </c>
      <c r="BS149" s="1232">
        <v>25269</v>
      </c>
      <c r="BT149" s="1232" t="s">
        <v>21</v>
      </c>
      <c r="BU149" s="1232">
        <v>912</v>
      </c>
      <c r="BV149" s="1232">
        <v>20550</v>
      </c>
      <c r="BW149" s="1232">
        <v>436</v>
      </c>
      <c r="BX149" s="1232">
        <v>6669</v>
      </c>
      <c r="BY149" s="1232">
        <v>156</v>
      </c>
      <c r="BZ149" s="1232">
        <v>5</v>
      </c>
      <c r="CA149" s="1232">
        <v>5</v>
      </c>
      <c r="CB149" s="1232">
        <v>2969</v>
      </c>
      <c r="CC149" s="1233" t="s">
        <v>21</v>
      </c>
      <c r="CD149" s="1232">
        <v>135592</v>
      </c>
      <c r="CE149" s="1298" t="s">
        <v>40</v>
      </c>
      <c r="CF149" s="1537" t="s">
        <v>25</v>
      </c>
      <c r="CG149" s="1295" t="s">
        <v>25</v>
      </c>
      <c r="CH149" s="1296" t="s">
        <v>25</v>
      </c>
      <c r="CI149" s="1316">
        <v>44166</v>
      </c>
      <c r="CJ149" s="1232">
        <v>42</v>
      </c>
      <c r="CK149" s="1232">
        <v>150</v>
      </c>
      <c r="CL149" s="1232">
        <v>1398</v>
      </c>
      <c r="CM149" s="1232">
        <v>809</v>
      </c>
      <c r="CN149" s="1232">
        <v>589</v>
      </c>
      <c r="CO149" s="1232">
        <v>5458</v>
      </c>
      <c r="CP149" s="1232" t="s">
        <v>21</v>
      </c>
      <c r="CQ149" s="1232" t="s">
        <v>21</v>
      </c>
      <c r="CR149" s="1232">
        <v>149032</v>
      </c>
      <c r="CS149" s="1232" t="s">
        <v>21</v>
      </c>
      <c r="CT149" s="1232">
        <v>46187</v>
      </c>
      <c r="CU149" s="1232">
        <v>3735</v>
      </c>
      <c r="CV149" s="1232">
        <v>41456</v>
      </c>
      <c r="CW149" s="1232">
        <v>207741</v>
      </c>
      <c r="CX149" s="1232">
        <v>10228</v>
      </c>
      <c r="CY149" s="1232">
        <v>161</v>
      </c>
      <c r="CZ149" s="1298" t="s">
        <v>40</v>
      </c>
      <c r="DA149" s="1537" t="s">
        <v>25</v>
      </c>
      <c r="DB149" s="1295" t="s">
        <v>25</v>
      </c>
      <c r="DC149" s="1296" t="s">
        <v>25</v>
      </c>
      <c r="DD149" s="1316">
        <v>44166</v>
      </c>
      <c r="DE149" s="1232" t="s">
        <v>21</v>
      </c>
      <c r="DF149" s="1232">
        <v>883236</v>
      </c>
      <c r="DG149" s="1232">
        <v>2561</v>
      </c>
      <c r="DH149" s="1232">
        <v>12520</v>
      </c>
      <c r="DI149" s="1232">
        <v>1723</v>
      </c>
      <c r="DJ149" s="1233" t="s">
        <v>21</v>
      </c>
      <c r="DK149" s="1233">
        <v>454</v>
      </c>
      <c r="DL149" s="1232">
        <v>49</v>
      </c>
      <c r="DM149" s="1232">
        <v>1132</v>
      </c>
      <c r="DN149" s="1232">
        <v>1132</v>
      </c>
      <c r="DO149" s="1232" t="s">
        <v>21</v>
      </c>
      <c r="DP149" s="1232">
        <v>77</v>
      </c>
      <c r="DQ149" s="1232" t="s">
        <v>21</v>
      </c>
      <c r="DR149" s="1232" t="s">
        <v>21</v>
      </c>
      <c r="DS149" s="1232">
        <v>6756</v>
      </c>
      <c r="DT149" s="1232" t="s">
        <v>21</v>
      </c>
      <c r="DU149" s="1298" t="s">
        <v>40</v>
      </c>
      <c r="DV149" s="1537" t="s">
        <v>25</v>
      </c>
      <c r="DW149" s="1295" t="s">
        <v>25</v>
      </c>
      <c r="DX149" s="1296" t="s">
        <v>25</v>
      </c>
      <c r="DY149" s="1316">
        <v>44166</v>
      </c>
      <c r="DZ149" s="1232">
        <v>16372</v>
      </c>
      <c r="EA149" s="1232">
        <v>984</v>
      </c>
      <c r="EB149" s="1232">
        <v>557437</v>
      </c>
      <c r="EC149" s="1232">
        <v>15959</v>
      </c>
      <c r="ED149" s="1232" t="s">
        <v>21</v>
      </c>
      <c r="EE149" s="1232">
        <v>2883</v>
      </c>
      <c r="EF149" s="1232">
        <v>49</v>
      </c>
      <c r="EG149" s="1232">
        <v>6456</v>
      </c>
      <c r="EH149" s="1232">
        <v>4340</v>
      </c>
      <c r="EI149" s="1232">
        <v>2116</v>
      </c>
      <c r="EJ149" s="1232">
        <v>4950</v>
      </c>
      <c r="EK149" s="1232">
        <v>3</v>
      </c>
      <c r="EL149" s="1232" t="s">
        <v>21</v>
      </c>
      <c r="EM149" s="1232" t="s">
        <v>21</v>
      </c>
      <c r="EN149" s="1232">
        <v>450388</v>
      </c>
      <c r="EO149" s="1232">
        <v>62929</v>
      </c>
      <c r="EP149" s="1298" t="s">
        <v>40</v>
      </c>
      <c r="EQ149" s="1537" t="s">
        <v>25</v>
      </c>
      <c r="ER149" s="1295" t="s">
        <v>25</v>
      </c>
      <c r="ES149" s="1296" t="s">
        <v>25</v>
      </c>
      <c r="ET149" s="1316">
        <v>44166</v>
      </c>
      <c r="EU149" s="1232">
        <v>208</v>
      </c>
      <c r="EV149" s="1233">
        <v>220</v>
      </c>
      <c r="EW149" s="1233">
        <v>4842</v>
      </c>
      <c r="EX149" s="1233">
        <v>33022</v>
      </c>
      <c r="EY149" s="1233">
        <v>36184</v>
      </c>
      <c r="EZ149" s="1232">
        <v>28625</v>
      </c>
      <c r="FA149" s="1232">
        <v>769</v>
      </c>
      <c r="FB149" s="1232" t="s">
        <v>21</v>
      </c>
      <c r="FC149" s="1232" t="s">
        <v>21</v>
      </c>
      <c r="FD149" s="1232">
        <v>667693</v>
      </c>
      <c r="FE149" s="1232">
        <v>214064</v>
      </c>
      <c r="FF149" s="1232">
        <v>2442856</v>
      </c>
      <c r="FG149" s="1232">
        <v>27500</v>
      </c>
      <c r="FH149" s="1232">
        <v>2</v>
      </c>
      <c r="FI149" s="1232">
        <v>17</v>
      </c>
      <c r="FJ149" s="1232">
        <v>65</v>
      </c>
      <c r="FK149" s="1298" t="s">
        <v>40</v>
      </c>
      <c r="FL149" s="1537" t="s">
        <v>25</v>
      </c>
    </row>
    <row r="150" spans="1:168" ht="15.75" customHeight="1">
      <c r="A150" s="1260"/>
      <c r="B150" s="1260"/>
      <c r="C150" s="1260"/>
      <c r="D150" s="1260"/>
      <c r="E150" s="1260"/>
      <c r="F150" s="1260"/>
      <c r="G150" s="1260"/>
      <c r="H150" s="1260"/>
      <c r="I150" s="1260"/>
      <c r="J150" s="1260"/>
      <c r="K150" s="1260"/>
      <c r="L150" s="1260"/>
      <c r="M150" s="1260"/>
      <c r="N150" s="1260"/>
      <c r="O150" s="1260"/>
      <c r="P150" s="1260"/>
      <c r="Q150" s="1260"/>
      <c r="R150" s="2294"/>
      <c r="S150" s="2294"/>
      <c r="T150" s="1255"/>
      <c r="U150" s="1255"/>
      <c r="V150" s="1260"/>
      <c r="W150" s="1260"/>
      <c r="X150" s="1260"/>
      <c r="Y150" s="1260"/>
      <c r="Z150" s="1260"/>
      <c r="AA150" s="1260"/>
      <c r="AB150" s="1260"/>
      <c r="AC150" s="1260"/>
      <c r="AD150" s="1260"/>
      <c r="AE150" s="1260"/>
      <c r="AF150" s="1260"/>
      <c r="AG150" s="1260"/>
      <c r="AH150" s="1260"/>
      <c r="AI150" s="1260"/>
      <c r="AJ150" s="1260"/>
      <c r="AK150" s="1260"/>
      <c r="AL150" s="1260"/>
      <c r="AM150" s="2294"/>
      <c r="AN150" s="2212"/>
      <c r="AO150" s="1255"/>
      <c r="AP150" s="1255"/>
      <c r="AQ150" s="1260"/>
      <c r="AR150" s="1260"/>
      <c r="AS150" s="1260"/>
      <c r="BH150" s="1260"/>
      <c r="BI150" s="1260"/>
      <c r="BJ150" s="1255"/>
      <c r="BK150" s="1255"/>
      <c r="BL150" s="1260"/>
      <c r="BM150" s="1260"/>
      <c r="BN150" s="1260"/>
      <c r="BO150" s="1260"/>
      <c r="BP150" s="1260"/>
      <c r="BQ150" s="1260"/>
      <c r="BR150" s="1260"/>
      <c r="BS150" s="1260"/>
      <c r="BT150" s="1260"/>
      <c r="BU150" s="1260"/>
      <c r="BV150" s="1260"/>
      <c r="BW150" s="1913"/>
      <c r="BX150" s="2212"/>
      <c r="BY150" s="2212"/>
      <c r="BZ150" s="2212"/>
      <c r="CA150" s="2212"/>
      <c r="CB150" s="2212"/>
      <c r="CC150" s="2212"/>
      <c r="CD150" s="2212"/>
      <c r="CE150" s="1255"/>
      <c r="CF150" s="1255"/>
      <c r="CG150" s="1260"/>
      <c r="CH150" s="1260"/>
      <c r="CI150" s="1260"/>
      <c r="CJ150" s="1260"/>
      <c r="CK150" s="1260"/>
      <c r="CL150" s="1260"/>
      <c r="CM150" s="1260"/>
      <c r="CN150" s="1260"/>
      <c r="CO150" s="1260"/>
      <c r="CP150" s="1260"/>
      <c r="CQ150" s="1260"/>
      <c r="CR150" s="1260"/>
      <c r="CS150" s="1260"/>
      <c r="CT150" s="1260"/>
      <c r="CU150" s="1260"/>
      <c r="CV150" s="1260"/>
      <c r="CW150" s="1260"/>
      <c r="CX150" s="2212"/>
      <c r="CY150" s="1260"/>
      <c r="CZ150" s="1255"/>
      <c r="DA150" s="1255"/>
      <c r="DB150" s="1260"/>
      <c r="DC150" s="1260"/>
      <c r="DD150" s="1260"/>
      <c r="DE150" s="1260"/>
      <c r="DF150" s="1260"/>
      <c r="DG150" s="1913"/>
      <c r="DH150" s="2212"/>
      <c r="DI150" s="2212"/>
      <c r="DJ150" s="2212"/>
      <c r="DK150" s="2212"/>
      <c r="DM150" s="1260"/>
      <c r="DN150" s="1260"/>
      <c r="DO150" s="1260"/>
      <c r="DP150" s="1260"/>
      <c r="DQ150" s="1260"/>
      <c r="DR150" s="1260"/>
      <c r="DS150" s="1260"/>
      <c r="DT150" s="1260"/>
      <c r="DU150" s="1255"/>
      <c r="DV150" s="1255"/>
      <c r="DW150" s="1260"/>
      <c r="DX150" s="1260"/>
      <c r="DY150" s="1260"/>
      <c r="DZ150" s="1260"/>
      <c r="EA150" s="1260"/>
      <c r="EB150" s="1260"/>
      <c r="EC150" s="1260"/>
      <c r="ED150" s="1260"/>
      <c r="EE150" s="1260"/>
      <c r="EF150" s="1260"/>
      <c r="EG150" s="1260"/>
      <c r="EH150" s="1260"/>
      <c r="EI150" s="1260"/>
      <c r="EJ150" s="1260"/>
      <c r="EK150" s="1260"/>
      <c r="EL150" s="1260"/>
      <c r="EM150" s="1260"/>
      <c r="EN150" s="1260"/>
      <c r="EO150" s="1260"/>
      <c r="EP150" s="1255"/>
      <c r="EQ150" s="1255"/>
      <c r="ER150" s="1260"/>
      <c r="ES150" s="1260"/>
      <c r="ET150" s="1260"/>
      <c r="EU150" s="2212"/>
      <c r="EV150" s="2212"/>
      <c r="EW150" s="2212"/>
      <c r="EX150" s="2212"/>
      <c r="EY150" s="2212"/>
      <c r="EZ150" s="2212"/>
      <c r="FA150" s="1913"/>
      <c r="FB150" s="1260"/>
      <c r="FC150" s="1260"/>
      <c r="FD150" s="1260"/>
      <c r="FE150" s="2294"/>
      <c r="FF150" s="2294"/>
      <c r="FG150" s="1260"/>
      <c r="FH150" s="1260"/>
      <c r="FI150" s="1260"/>
      <c r="FJ150" s="1260"/>
      <c r="FK150" s="1255"/>
      <c r="FL150" s="1255"/>
    </row>
    <row r="151" spans="1:168" s="1255" customFormat="1" ht="19.5" customHeight="1">
      <c r="A151" s="2618" t="s">
        <v>734</v>
      </c>
      <c r="B151" s="2588"/>
      <c r="C151" s="2589"/>
      <c r="D151" s="2278" t="s">
        <v>1089</v>
      </c>
      <c r="E151" s="1471"/>
      <c r="F151" s="1943" t="s">
        <v>1981</v>
      </c>
      <c r="G151" s="1471"/>
      <c r="H151" s="1471"/>
      <c r="I151" s="1471"/>
      <c r="J151" s="1471"/>
      <c r="K151" s="2272" t="s">
        <v>741</v>
      </c>
      <c r="L151" s="1471" t="s">
        <v>723</v>
      </c>
      <c r="M151" s="1471"/>
      <c r="N151" s="1471" t="s">
        <v>1183</v>
      </c>
      <c r="O151" s="1471" t="s">
        <v>1183</v>
      </c>
      <c r="P151" s="1344"/>
      <c r="Q151" s="1344"/>
      <c r="R151" s="1344"/>
      <c r="S151" s="2275"/>
      <c r="T151" s="2611" t="s">
        <v>694</v>
      </c>
      <c r="U151" s="2787"/>
      <c r="V151" s="2618" t="s">
        <v>734</v>
      </c>
      <c r="W151" s="2588"/>
      <c r="X151" s="2589"/>
      <c r="Y151" s="2000" t="s">
        <v>1090</v>
      </c>
      <c r="Z151" s="2295"/>
      <c r="AA151" s="1941"/>
      <c r="AB151" s="1471"/>
      <c r="AC151" s="2000" t="s">
        <v>1091</v>
      </c>
      <c r="AD151" s="1941" t="s">
        <v>1982</v>
      </c>
      <c r="AE151" s="1941"/>
      <c r="AF151" s="2272" t="s">
        <v>741</v>
      </c>
      <c r="AG151" s="1471" t="s">
        <v>723</v>
      </c>
      <c r="AH151" s="1471"/>
      <c r="AI151" s="1344"/>
      <c r="AJ151" s="1344"/>
      <c r="AK151" s="1471"/>
      <c r="AL151" s="1471" t="s">
        <v>1183</v>
      </c>
      <c r="AM151" s="1344"/>
      <c r="AN151" s="2275"/>
      <c r="AO151" s="2611" t="s">
        <v>694</v>
      </c>
      <c r="AP151" s="2787"/>
      <c r="AQ151" s="2618" t="s">
        <v>734</v>
      </c>
      <c r="AR151" s="2588"/>
      <c r="AS151" s="2589"/>
      <c r="AT151" s="2000" t="s">
        <v>1092</v>
      </c>
      <c r="AU151" s="2295"/>
      <c r="AV151" s="1941" t="s">
        <v>1983</v>
      </c>
      <c r="AW151" s="1344"/>
      <c r="AX151" s="1344"/>
      <c r="AY151" s="1344"/>
      <c r="AZ151" s="1344"/>
      <c r="BA151" s="2272" t="s">
        <v>741</v>
      </c>
      <c r="BB151" s="1471" t="s">
        <v>723</v>
      </c>
      <c r="BC151" s="1471"/>
      <c r="BD151" s="1471" t="s">
        <v>1183</v>
      </c>
      <c r="BE151" s="1471" t="s">
        <v>1183</v>
      </c>
      <c r="BF151" s="1471"/>
      <c r="BG151" s="1471"/>
      <c r="BH151" s="1471"/>
      <c r="BI151" s="1471" t="s">
        <v>1183</v>
      </c>
      <c r="BJ151" s="2611" t="s">
        <v>694</v>
      </c>
      <c r="BK151" s="2835"/>
      <c r="BL151" s="2618" t="s">
        <v>734</v>
      </c>
      <c r="BM151" s="2588"/>
      <c r="BN151" s="2589"/>
      <c r="BO151" s="2286" t="s">
        <v>1093</v>
      </c>
      <c r="BP151" s="2000" t="s">
        <v>1094</v>
      </c>
      <c r="BQ151" s="1471"/>
      <c r="BR151" s="1941" t="s">
        <v>1984</v>
      </c>
      <c r="BS151" s="2072"/>
      <c r="BT151" s="1471"/>
      <c r="BU151" s="1471"/>
      <c r="BV151" s="2272" t="s">
        <v>741</v>
      </c>
      <c r="BW151" s="1471" t="s">
        <v>723</v>
      </c>
      <c r="BX151" s="1471"/>
      <c r="BY151" s="1471"/>
      <c r="BZ151" s="1471" t="s">
        <v>1183</v>
      </c>
      <c r="CA151" s="1471"/>
      <c r="CB151" s="1471" t="s">
        <v>1183</v>
      </c>
      <c r="CC151" s="1471"/>
      <c r="CD151" s="1471"/>
      <c r="CE151" s="2611" t="s">
        <v>694</v>
      </c>
      <c r="CF151" s="2787"/>
      <c r="CG151" s="2618" t="s">
        <v>734</v>
      </c>
      <c r="CH151" s="2588"/>
      <c r="CI151" s="2589"/>
      <c r="CJ151" s="2101" t="s">
        <v>1083</v>
      </c>
      <c r="CK151" s="1471"/>
      <c r="CL151" s="2255" t="s">
        <v>1974</v>
      </c>
      <c r="CM151" s="1471"/>
      <c r="CN151" s="1471"/>
      <c r="CO151" s="1471"/>
      <c r="CP151" s="1941"/>
      <c r="CQ151" s="2272" t="s">
        <v>741</v>
      </c>
      <c r="CR151" s="2000" t="s">
        <v>1095</v>
      </c>
      <c r="CS151" s="1941"/>
      <c r="CT151" s="1941" t="s">
        <v>1985</v>
      </c>
      <c r="CU151" s="1471"/>
      <c r="CV151" s="1471"/>
      <c r="CW151" s="1471"/>
      <c r="CX151" s="1471"/>
      <c r="CY151" s="1471"/>
      <c r="CZ151" s="2611" t="s">
        <v>694</v>
      </c>
      <c r="DA151" s="2787"/>
      <c r="DB151" s="2618" t="s">
        <v>734</v>
      </c>
      <c r="DC151" s="2588"/>
      <c r="DD151" s="2589"/>
      <c r="DE151" s="1965" t="s">
        <v>1986</v>
      </c>
      <c r="DF151" s="1943"/>
      <c r="DG151" s="1943" t="s">
        <v>1987</v>
      </c>
      <c r="DH151" s="1471"/>
      <c r="DI151" s="1471"/>
      <c r="DJ151" s="1941"/>
      <c r="DK151" s="1471"/>
      <c r="DL151" s="2272" t="s">
        <v>741</v>
      </c>
      <c r="DM151" s="2296"/>
      <c r="DN151" s="1941"/>
      <c r="DO151" s="1344"/>
      <c r="DP151" s="2281"/>
      <c r="DQ151" s="2000" t="s">
        <v>1096</v>
      </c>
      <c r="DR151" s="1941"/>
      <c r="DS151" s="1941" t="s">
        <v>1988</v>
      </c>
      <c r="DT151" s="1471"/>
      <c r="DU151" s="2611" t="s">
        <v>694</v>
      </c>
      <c r="DV151" s="2787"/>
      <c r="DW151" s="2618" t="s">
        <v>734</v>
      </c>
      <c r="DX151" s="2618"/>
      <c r="DY151" s="2619"/>
      <c r="DZ151" s="2000" t="s">
        <v>1097</v>
      </c>
      <c r="EA151" s="2297"/>
      <c r="EB151" s="1941"/>
      <c r="EC151" s="1941" t="s">
        <v>1954</v>
      </c>
      <c r="ED151" s="2295"/>
      <c r="EE151" s="1471"/>
      <c r="EF151" s="2256"/>
      <c r="EG151" s="2257" t="s">
        <v>741</v>
      </c>
      <c r="EH151" s="1471" t="s">
        <v>1183</v>
      </c>
      <c r="EI151" s="1471"/>
      <c r="EJ151" s="2255"/>
      <c r="EK151" s="2256"/>
      <c r="EL151" s="2298"/>
      <c r="EM151" s="2299"/>
      <c r="EN151" s="2101" t="s">
        <v>1098</v>
      </c>
      <c r="EO151" s="2300"/>
      <c r="EP151" s="2611" t="s">
        <v>694</v>
      </c>
      <c r="EQ151" s="2787"/>
      <c r="ER151" s="2618" t="s">
        <v>734</v>
      </c>
      <c r="ES151" s="2618"/>
      <c r="ET151" s="2619"/>
      <c r="EU151" s="1970" t="s">
        <v>1989</v>
      </c>
      <c r="EV151" s="1471"/>
      <c r="EW151" s="1513" t="s">
        <v>1990</v>
      </c>
      <c r="EX151" s="1471"/>
      <c r="EY151" s="1471"/>
      <c r="EZ151" s="1471"/>
      <c r="FA151" s="1471"/>
      <c r="FB151" s="2301" t="s">
        <v>741</v>
      </c>
      <c r="FC151" s="1471"/>
      <c r="FD151" s="1471"/>
      <c r="FE151" s="1471"/>
      <c r="FF151" s="1471"/>
      <c r="FG151" s="1736"/>
      <c r="FH151" s="1471"/>
      <c r="FI151" s="1471"/>
      <c r="FJ151" s="1471"/>
      <c r="FK151" s="2611" t="s">
        <v>713</v>
      </c>
      <c r="FL151" s="2612"/>
    </row>
    <row r="152" spans="1:168" s="1255" customFormat="1" ht="17.25" customHeight="1">
      <c r="A152" s="2700"/>
      <c r="B152" s="2700"/>
      <c r="C152" s="2701"/>
      <c r="D152" s="1475" t="s">
        <v>10</v>
      </c>
      <c r="E152" s="1475" t="s">
        <v>11</v>
      </c>
      <c r="F152" s="1475" t="s">
        <v>1410</v>
      </c>
      <c r="G152" s="1475" t="s">
        <v>371</v>
      </c>
      <c r="H152" s="1475" t="s">
        <v>12</v>
      </c>
      <c r="I152" s="1475" t="s">
        <v>13</v>
      </c>
      <c r="J152" s="1475" t="s">
        <v>14</v>
      </c>
      <c r="K152" s="1475" t="s">
        <v>15</v>
      </c>
      <c r="L152" s="1475" t="s">
        <v>303</v>
      </c>
      <c r="M152" s="1475" t="s">
        <v>351</v>
      </c>
      <c r="N152" s="1475" t="s">
        <v>351</v>
      </c>
      <c r="O152" s="1475" t="s">
        <v>17</v>
      </c>
      <c r="P152" s="1475" t="s">
        <v>18</v>
      </c>
      <c r="Q152" s="1475" t="s">
        <v>19</v>
      </c>
      <c r="R152" s="1475" t="s">
        <v>87</v>
      </c>
      <c r="S152" s="1475" t="s">
        <v>785</v>
      </c>
      <c r="T152" s="2788"/>
      <c r="U152" s="2789"/>
      <c r="V152" s="2700"/>
      <c r="W152" s="2700"/>
      <c r="X152" s="2701"/>
      <c r="Y152" s="1475" t="s">
        <v>87</v>
      </c>
      <c r="Z152" s="1475" t="s">
        <v>785</v>
      </c>
      <c r="AA152" s="1475" t="s">
        <v>5</v>
      </c>
      <c r="AB152" s="1475" t="s">
        <v>7</v>
      </c>
      <c r="AC152" s="1475" t="s">
        <v>219</v>
      </c>
      <c r="AD152" s="1475" t="s">
        <v>345</v>
      </c>
      <c r="AE152" s="1475" t="s">
        <v>293</v>
      </c>
      <c r="AF152" s="1475" t="s">
        <v>294</v>
      </c>
      <c r="AG152" s="1475" t="s">
        <v>295</v>
      </c>
      <c r="AH152" s="1475" t="s">
        <v>346</v>
      </c>
      <c r="AI152" s="1975" t="s">
        <v>369</v>
      </c>
      <c r="AJ152" s="1475" t="s">
        <v>299</v>
      </c>
      <c r="AK152" s="1975" t="s">
        <v>1196</v>
      </c>
      <c r="AL152" s="1475" t="s">
        <v>1197</v>
      </c>
      <c r="AM152" s="1475" t="s">
        <v>349</v>
      </c>
      <c r="AN152" s="1475" t="s">
        <v>350</v>
      </c>
      <c r="AO152" s="2788"/>
      <c r="AP152" s="2789"/>
      <c r="AQ152" s="2700"/>
      <c r="AR152" s="2700"/>
      <c r="AS152" s="2701"/>
      <c r="AT152" s="1475" t="s">
        <v>345</v>
      </c>
      <c r="AU152" s="1475" t="s">
        <v>294</v>
      </c>
      <c r="AV152" s="1475" t="s">
        <v>295</v>
      </c>
      <c r="AW152" s="1475" t="s">
        <v>346</v>
      </c>
      <c r="AX152" s="1975" t="s">
        <v>369</v>
      </c>
      <c r="AY152" s="1475" t="s">
        <v>299</v>
      </c>
      <c r="AZ152" s="1975" t="s">
        <v>1196</v>
      </c>
      <c r="BA152" s="1475" t="s">
        <v>1197</v>
      </c>
      <c r="BB152" s="1475" t="s">
        <v>349</v>
      </c>
      <c r="BC152" s="1475" t="s">
        <v>350</v>
      </c>
      <c r="BD152" s="1975" t="s">
        <v>323</v>
      </c>
      <c r="BE152" s="1475" t="s">
        <v>10</v>
      </c>
      <c r="BF152" s="1475" t="s">
        <v>11</v>
      </c>
      <c r="BG152" s="1475" t="s">
        <v>371</v>
      </c>
      <c r="BH152" s="1475" t="s">
        <v>12</v>
      </c>
      <c r="BI152" s="1475" t="s">
        <v>13</v>
      </c>
      <c r="BJ152" s="2830"/>
      <c r="BK152" s="2836"/>
      <c r="BL152" s="2700"/>
      <c r="BM152" s="2700"/>
      <c r="BN152" s="2701"/>
      <c r="BO152" s="1475" t="s">
        <v>7</v>
      </c>
      <c r="BP152" s="1475" t="s">
        <v>219</v>
      </c>
      <c r="BQ152" s="1475" t="s">
        <v>345</v>
      </c>
      <c r="BR152" s="1475" t="s">
        <v>293</v>
      </c>
      <c r="BS152" s="1475" t="s">
        <v>294</v>
      </c>
      <c r="BT152" s="1475" t="s">
        <v>295</v>
      </c>
      <c r="BU152" s="1475" t="s">
        <v>346</v>
      </c>
      <c r="BV152" s="1975" t="s">
        <v>369</v>
      </c>
      <c r="BW152" s="1475" t="s">
        <v>298</v>
      </c>
      <c r="BX152" s="1475" t="s">
        <v>299</v>
      </c>
      <c r="BY152" s="1975" t="s">
        <v>1196</v>
      </c>
      <c r="BZ152" s="1475" t="s">
        <v>1197</v>
      </c>
      <c r="CA152" s="1475" t="s">
        <v>349</v>
      </c>
      <c r="CB152" s="1475" t="s">
        <v>350</v>
      </c>
      <c r="CC152" s="1975" t="s">
        <v>323</v>
      </c>
      <c r="CD152" s="1475" t="s">
        <v>10</v>
      </c>
      <c r="CE152" s="2788"/>
      <c r="CF152" s="2789"/>
      <c r="CG152" s="2700"/>
      <c r="CH152" s="2700"/>
      <c r="CI152" s="2701"/>
      <c r="CJ152" s="1475" t="s">
        <v>351</v>
      </c>
      <c r="CK152" s="1475" t="s">
        <v>351</v>
      </c>
      <c r="CL152" s="1475" t="s">
        <v>17</v>
      </c>
      <c r="CM152" s="1475" t="s">
        <v>19</v>
      </c>
      <c r="CN152" s="1475" t="s">
        <v>87</v>
      </c>
      <c r="CO152" s="1475" t="s">
        <v>785</v>
      </c>
      <c r="CP152" s="1475" t="s">
        <v>5</v>
      </c>
      <c r="CQ152" s="1475" t="s">
        <v>7</v>
      </c>
      <c r="CR152" s="1475" t="s">
        <v>219</v>
      </c>
      <c r="CS152" s="1475" t="s">
        <v>345</v>
      </c>
      <c r="CT152" s="1475" t="s">
        <v>293</v>
      </c>
      <c r="CU152" s="1475" t="s">
        <v>294</v>
      </c>
      <c r="CV152" s="1475" t="s">
        <v>295</v>
      </c>
      <c r="CW152" s="1475" t="s">
        <v>346</v>
      </c>
      <c r="CX152" s="1975" t="s">
        <v>369</v>
      </c>
      <c r="CY152" s="1475" t="s">
        <v>298</v>
      </c>
      <c r="CZ152" s="2788"/>
      <c r="DA152" s="2789"/>
      <c r="DB152" s="2700"/>
      <c r="DC152" s="2700"/>
      <c r="DD152" s="2701"/>
      <c r="DE152" s="1475" t="s">
        <v>371</v>
      </c>
      <c r="DF152" s="1475" t="s">
        <v>12</v>
      </c>
      <c r="DG152" s="1475" t="s">
        <v>13</v>
      </c>
      <c r="DH152" s="1475" t="s">
        <v>15</v>
      </c>
      <c r="DI152" s="1475" t="s">
        <v>303</v>
      </c>
      <c r="DJ152" s="1475" t="s">
        <v>351</v>
      </c>
      <c r="DK152" s="1475" t="s">
        <v>351</v>
      </c>
      <c r="DL152" s="1475" t="s">
        <v>17</v>
      </c>
      <c r="DM152" s="2264" t="s">
        <v>87</v>
      </c>
      <c r="DN152" s="1475" t="s">
        <v>785</v>
      </c>
      <c r="DO152" s="1475" t="s">
        <v>5</v>
      </c>
      <c r="DP152" s="1475" t="s">
        <v>7</v>
      </c>
      <c r="DQ152" s="1475" t="s">
        <v>219</v>
      </c>
      <c r="DR152" s="1475" t="s">
        <v>345</v>
      </c>
      <c r="DS152" s="1475" t="s">
        <v>736</v>
      </c>
      <c r="DT152" s="1475" t="s">
        <v>293</v>
      </c>
      <c r="DU152" s="2788"/>
      <c r="DV152" s="2789"/>
      <c r="DW152" s="2690"/>
      <c r="DX152" s="2690"/>
      <c r="DY152" s="2691"/>
      <c r="DZ152" s="1475" t="s">
        <v>11</v>
      </c>
      <c r="EA152" s="1475" t="s">
        <v>371</v>
      </c>
      <c r="EB152" s="1475" t="s">
        <v>12</v>
      </c>
      <c r="EC152" s="1475" t="s">
        <v>13</v>
      </c>
      <c r="ED152" s="1475" t="s">
        <v>15</v>
      </c>
      <c r="EE152" s="1475" t="s">
        <v>303</v>
      </c>
      <c r="EF152" s="1475" t="s">
        <v>351</v>
      </c>
      <c r="EG152" s="1475" t="s">
        <v>351</v>
      </c>
      <c r="EH152" s="1475" t="s">
        <v>17</v>
      </c>
      <c r="EI152" s="1475" t="s">
        <v>18</v>
      </c>
      <c r="EJ152" s="1475" t="s">
        <v>87</v>
      </c>
      <c r="EK152" s="1475" t="s">
        <v>785</v>
      </c>
      <c r="EL152" s="1475" t="s">
        <v>5</v>
      </c>
      <c r="EM152" s="1475" t="s">
        <v>7</v>
      </c>
      <c r="EN152" s="1475" t="s">
        <v>219</v>
      </c>
      <c r="EO152" s="1475" t="s">
        <v>345</v>
      </c>
      <c r="EP152" s="2788"/>
      <c r="EQ152" s="2789"/>
      <c r="ER152" s="2690"/>
      <c r="ES152" s="2690"/>
      <c r="ET152" s="2691"/>
      <c r="EU152" s="1475" t="s">
        <v>346</v>
      </c>
      <c r="EV152" s="1975" t="s">
        <v>369</v>
      </c>
      <c r="EW152" s="1475" t="s">
        <v>298</v>
      </c>
      <c r="EX152" s="1475" t="s">
        <v>299</v>
      </c>
      <c r="EY152" s="1975" t="s">
        <v>1196</v>
      </c>
      <c r="EZ152" s="1475" t="s">
        <v>1197</v>
      </c>
      <c r="FA152" s="1475" t="s">
        <v>349</v>
      </c>
      <c r="FB152" s="1475" t="s">
        <v>350</v>
      </c>
      <c r="FC152" s="1975" t="s">
        <v>323</v>
      </c>
      <c r="FD152" s="1475" t="s">
        <v>10</v>
      </c>
      <c r="FE152" s="1475" t="s">
        <v>11</v>
      </c>
      <c r="FF152" s="1475" t="s">
        <v>1410</v>
      </c>
      <c r="FG152" s="1475" t="s">
        <v>371</v>
      </c>
      <c r="FH152" s="1475" t="s">
        <v>12</v>
      </c>
      <c r="FI152" s="1475" t="s">
        <v>13</v>
      </c>
      <c r="FJ152" s="1475" t="s">
        <v>303</v>
      </c>
      <c r="FK152" s="2613"/>
      <c r="FL152" s="2614"/>
    </row>
    <row r="153" spans="1:168" s="1255" customFormat="1" ht="15.75" customHeight="1">
      <c r="A153" s="2700"/>
      <c r="B153" s="2700"/>
      <c r="C153" s="2701"/>
      <c r="D153" s="1479"/>
      <c r="E153" s="1976" t="s">
        <v>711</v>
      </c>
      <c r="F153" s="1479"/>
      <c r="G153" s="1479" t="s">
        <v>1470</v>
      </c>
      <c r="H153" s="1479"/>
      <c r="I153" s="1479"/>
      <c r="J153" s="1479"/>
      <c r="K153" s="1479"/>
      <c r="L153" s="1479"/>
      <c r="M153" s="1479" t="s">
        <v>1467</v>
      </c>
      <c r="N153" s="1479" t="s">
        <v>1468</v>
      </c>
      <c r="O153" s="1479"/>
      <c r="P153" s="1354"/>
      <c r="Q153" s="1479"/>
      <c r="R153" s="1354"/>
      <c r="S153" s="1354"/>
      <c r="T153" s="2788"/>
      <c r="U153" s="2789"/>
      <c r="V153" s="2700"/>
      <c r="W153" s="2700"/>
      <c r="X153" s="2701"/>
      <c r="Y153" s="1354"/>
      <c r="Z153" s="1354"/>
      <c r="AA153" s="1479"/>
      <c r="AB153" s="1479"/>
      <c r="AC153" s="1479" t="s">
        <v>9</v>
      </c>
      <c r="AD153" s="1479" t="s">
        <v>9</v>
      </c>
      <c r="AE153" s="1479"/>
      <c r="AF153" s="1479"/>
      <c r="AG153" s="1479"/>
      <c r="AH153" s="1479"/>
      <c r="AI153" s="1479"/>
      <c r="AJ153" s="1479" t="s">
        <v>1183</v>
      </c>
      <c r="AK153" s="1479"/>
      <c r="AL153" s="1479"/>
      <c r="AM153" s="1479" t="s">
        <v>354</v>
      </c>
      <c r="AN153" s="1479" t="s">
        <v>355</v>
      </c>
      <c r="AO153" s="2788"/>
      <c r="AP153" s="2789"/>
      <c r="AQ153" s="2700"/>
      <c r="AR153" s="2700"/>
      <c r="AS153" s="2701"/>
      <c r="AT153" s="1479" t="s">
        <v>9</v>
      </c>
      <c r="AU153" s="1479"/>
      <c r="AV153" s="1479"/>
      <c r="AW153" s="1479"/>
      <c r="AX153" s="1479"/>
      <c r="AY153" s="1479" t="s">
        <v>1183</v>
      </c>
      <c r="AZ153" s="1479"/>
      <c r="BA153" s="1479"/>
      <c r="BB153" s="1479" t="s">
        <v>354</v>
      </c>
      <c r="BC153" s="1479" t="s">
        <v>355</v>
      </c>
      <c r="BD153" s="1479" t="s">
        <v>388</v>
      </c>
      <c r="BE153" s="1479"/>
      <c r="BF153" s="1976" t="s">
        <v>711</v>
      </c>
      <c r="BG153" s="1479" t="s">
        <v>1470</v>
      </c>
      <c r="BH153" s="1479"/>
      <c r="BI153" s="1479"/>
      <c r="BJ153" s="2830"/>
      <c r="BK153" s="2836"/>
      <c r="BL153" s="2700"/>
      <c r="BM153" s="2700"/>
      <c r="BN153" s="2701"/>
      <c r="BO153" s="1479"/>
      <c r="BP153" s="1479" t="s">
        <v>9</v>
      </c>
      <c r="BQ153" s="1479" t="s">
        <v>9</v>
      </c>
      <c r="BR153" s="1479"/>
      <c r="BS153" s="1479"/>
      <c r="BT153" s="1479"/>
      <c r="BU153" s="1479"/>
      <c r="BV153" s="1479"/>
      <c r="BW153" s="1479" t="s">
        <v>1183</v>
      </c>
      <c r="BX153" s="1479" t="s">
        <v>1183</v>
      </c>
      <c r="BY153" s="1479"/>
      <c r="BZ153" s="1479"/>
      <c r="CA153" s="1479" t="s">
        <v>354</v>
      </c>
      <c r="CB153" s="1479" t="s">
        <v>355</v>
      </c>
      <c r="CC153" s="1479" t="s">
        <v>388</v>
      </c>
      <c r="CD153" s="1479"/>
      <c r="CE153" s="2788"/>
      <c r="CF153" s="2789"/>
      <c r="CG153" s="2700"/>
      <c r="CH153" s="2700"/>
      <c r="CI153" s="2701"/>
      <c r="CJ153" s="1479" t="s">
        <v>1467</v>
      </c>
      <c r="CK153" s="1479" t="s">
        <v>1468</v>
      </c>
      <c r="CL153" s="1479"/>
      <c r="CM153" s="1479"/>
      <c r="CN153" s="1354"/>
      <c r="CO153" s="1354"/>
      <c r="CP153" s="1479"/>
      <c r="CQ153" s="1479"/>
      <c r="CR153" s="1479" t="s">
        <v>9</v>
      </c>
      <c r="CS153" s="1479" t="s">
        <v>9</v>
      </c>
      <c r="CT153" s="1479"/>
      <c r="CU153" s="1479"/>
      <c r="CV153" s="1479"/>
      <c r="CW153" s="1479"/>
      <c r="CX153" s="1479"/>
      <c r="CY153" s="1479" t="s">
        <v>1183</v>
      </c>
      <c r="CZ153" s="2788"/>
      <c r="DA153" s="2789"/>
      <c r="DB153" s="2700"/>
      <c r="DC153" s="2700"/>
      <c r="DD153" s="2701"/>
      <c r="DE153" s="1479" t="s">
        <v>1470</v>
      </c>
      <c r="DF153" s="1479"/>
      <c r="DG153" s="1479"/>
      <c r="DH153" s="1479"/>
      <c r="DI153" s="1479"/>
      <c r="DJ153" s="1479" t="s">
        <v>1467</v>
      </c>
      <c r="DK153" s="1479" t="s">
        <v>1468</v>
      </c>
      <c r="DL153" s="1479"/>
      <c r="DM153" s="1354"/>
      <c r="DN153" s="1354"/>
      <c r="DO153" s="1479"/>
      <c r="DP153" s="1479"/>
      <c r="DQ153" s="1479" t="s">
        <v>9</v>
      </c>
      <c r="DR153" s="1479" t="s">
        <v>9</v>
      </c>
      <c r="DS153" s="1479"/>
      <c r="DT153" s="1479"/>
      <c r="DU153" s="2788"/>
      <c r="DV153" s="2789"/>
      <c r="DW153" s="2690"/>
      <c r="DX153" s="2690"/>
      <c r="DY153" s="2691"/>
      <c r="DZ153" s="1976" t="s">
        <v>711</v>
      </c>
      <c r="EA153" s="1479" t="s">
        <v>1470</v>
      </c>
      <c r="EB153" s="1479"/>
      <c r="EC153" s="1479"/>
      <c r="ED153" s="1479"/>
      <c r="EE153" s="1479"/>
      <c r="EF153" s="1479" t="s">
        <v>1467</v>
      </c>
      <c r="EG153" s="1479" t="s">
        <v>1468</v>
      </c>
      <c r="EH153" s="1479"/>
      <c r="EI153" s="1354"/>
      <c r="EJ153" s="1354"/>
      <c r="EK153" s="1354"/>
      <c r="EL153" s="1479"/>
      <c r="EM153" s="1479"/>
      <c r="EN153" s="1479" t="s">
        <v>9</v>
      </c>
      <c r="EO153" s="1479" t="s">
        <v>9</v>
      </c>
      <c r="EP153" s="2788"/>
      <c r="EQ153" s="2789"/>
      <c r="ER153" s="2690"/>
      <c r="ES153" s="2690"/>
      <c r="ET153" s="2691"/>
      <c r="EU153" s="1479"/>
      <c r="EV153" s="1479"/>
      <c r="EW153" s="1479" t="s">
        <v>1183</v>
      </c>
      <c r="EX153" s="1479" t="s">
        <v>1183</v>
      </c>
      <c r="EY153" s="1479"/>
      <c r="EZ153" s="1479"/>
      <c r="FA153" s="1479" t="s">
        <v>354</v>
      </c>
      <c r="FB153" s="1479" t="s">
        <v>355</v>
      </c>
      <c r="FC153" s="1479" t="s">
        <v>388</v>
      </c>
      <c r="FD153" s="1479"/>
      <c r="FE153" s="2011" t="s">
        <v>711</v>
      </c>
      <c r="FF153" s="1479"/>
      <c r="FG153" s="1479" t="s">
        <v>1470</v>
      </c>
      <c r="FH153" s="1479"/>
      <c r="FI153" s="1479"/>
      <c r="FJ153" s="1479"/>
      <c r="FK153" s="2613"/>
      <c r="FL153" s="2614"/>
    </row>
    <row r="154" spans="1:168" s="1255" customFormat="1" ht="16" customHeight="1">
      <c r="A154" s="2700"/>
      <c r="B154" s="2700"/>
      <c r="C154" s="2701"/>
      <c r="D154" s="1352"/>
      <c r="E154" s="1352" t="s">
        <v>1201</v>
      </c>
      <c r="F154" s="1352"/>
      <c r="G154" s="1358"/>
      <c r="H154" s="1358"/>
      <c r="I154" s="1352" t="s">
        <v>390</v>
      </c>
      <c r="J154" s="1352" t="s">
        <v>1475</v>
      </c>
      <c r="K154" s="1358"/>
      <c r="L154" s="1358" t="s">
        <v>1376</v>
      </c>
      <c r="M154" s="1358"/>
      <c r="N154" s="1358"/>
      <c r="O154" s="1352"/>
      <c r="P154" s="1352"/>
      <c r="Q154" s="1352"/>
      <c r="R154" s="1352"/>
      <c r="S154" s="2823" t="s">
        <v>1469</v>
      </c>
      <c r="T154" s="2788"/>
      <c r="U154" s="2789"/>
      <c r="V154" s="2700"/>
      <c r="W154" s="2700"/>
      <c r="X154" s="2701"/>
      <c r="Y154" s="1352"/>
      <c r="Z154" s="2823" t="s">
        <v>1469</v>
      </c>
      <c r="AA154" s="1358"/>
      <c r="AB154" s="1352"/>
      <c r="AC154" s="1358" t="s">
        <v>1991</v>
      </c>
      <c r="AD154" s="1358" t="s">
        <v>1992</v>
      </c>
      <c r="AE154" s="1352"/>
      <c r="AF154" s="1352"/>
      <c r="AG154" s="1352" t="s">
        <v>358</v>
      </c>
      <c r="AH154" s="1358" t="s">
        <v>386</v>
      </c>
      <c r="AI154" s="1358" t="s">
        <v>386</v>
      </c>
      <c r="AJ154" s="1352" t="s">
        <v>1376</v>
      </c>
      <c r="AK154" s="1352"/>
      <c r="AL154" s="1352"/>
      <c r="AM154" s="1352" t="s">
        <v>1199</v>
      </c>
      <c r="AN154" s="1977" t="s">
        <v>1979</v>
      </c>
      <c r="AO154" s="2788"/>
      <c r="AP154" s="2789"/>
      <c r="AQ154" s="2700"/>
      <c r="AR154" s="2700"/>
      <c r="AS154" s="2701"/>
      <c r="AT154" s="1358" t="s">
        <v>1385</v>
      </c>
      <c r="AU154" s="1352"/>
      <c r="AV154" s="1352" t="s">
        <v>358</v>
      </c>
      <c r="AW154" s="1358" t="s">
        <v>386</v>
      </c>
      <c r="AX154" s="1358" t="s">
        <v>386</v>
      </c>
      <c r="AY154" s="1352" t="s">
        <v>1376</v>
      </c>
      <c r="AZ154" s="1352"/>
      <c r="BA154" s="1352"/>
      <c r="BB154" s="1352" t="s">
        <v>1199</v>
      </c>
      <c r="BC154" s="1977" t="s">
        <v>1979</v>
      </c>
      <c r="BD154" s="1358" t="s">
        <v>1464</v>
      </c>
      <c r="BE154" s="1352"/>
      <c r="BF154" s="1352" t="s">
        <v>1201</v>
      </c>
      <c r="BG154" s="1352"/>
      <c r="BH154" s="1358"/>
      <c r="BI154" s="1352" t="s">
        <v>390</v>
      </c>
      <c r="BJ154" s="2830"/>
      <c r="BK154" s="2836"/>
      <c r="BL154" s="2700"/>
      <c r="BM154" s="2700"/>
      <c r="BN154" s="2701"/>
      <c r="BO154" s="1352"/>
      <c r="BP154" s="1358" t="s">
        <v>1375</v>
      </c>
      <c r="BQ154" s="1358" t="s">
        <v>1385</v>
      </c>
      <c r="BR154" s="1352"/>
      <c r="BS154" s="1352"/>
      <c r="BT154" s="1352" t="s">
        <v>358</v>
      </c>
      <c r="BU154" s="1358" t="s">
        <v>386</v>
      </c>
      <c r="BV154" s="1358" t="s">
        <v>386</v>
      </c>
      <c r="BW154" s="1358"/>
      <c r="BX154" s="1352" t="s">
        <v>1376</v>
      </c>
      <c r="BY154" s="1352"/>
      <c r="BZ154" s="1352"/>
      <c r="CA154" s="1352" t="s">
        <v>1199</v>
      </c>
      <c r="CB154" s="1977" t="s">
        <v>1377</v>
      </c>
      <c r="CC154" s="1358" t="s">
        <v>1464</v>
      </c>
      <c r="CD154" s="1352"/>
      <c r="CE154" s="2788"/>
      <c r="CF154" s="2789"/>
      <c r="CG154" s="2700"/>
      <c r="CH154" s="2700"/>
      <c r="CI154" s="2701"/>
      <c r="CJ154" s="1358"/>
      <c r="CK154" s="1358"/>
      <c r="CL154" s="1352"/>
      <c r="CM154" s="1352"/>
      <c r="CN154" s="1352"/>
      <c r="CO154" s="2823" t="s">
        <v>1469</v>
      </c>
      <c r="CP154" s="1358"/>
      <c r="CQ154" s="1352"/>
      <c r="CR154" s="1358" t="s">
        <v>1375</v>
      </c>
      <c r="CS154" s="1358" t="s">
        <v>1385</v>
      </c>
      <c r="CT154" s="1352"/>
      <c r="CU154" s="1352"/>
      <c r="CV154" s="1352" t="s">
        <v>358</v>
      </c>
      <c r="CW154" s="1358" t="s">
        <v>386</v>
      </c>
      <c r="CX154" s="1358" t="s">
        <v>386</v>
      </c>
      <c r="CY154" s="1358"/>
      <c r="CZ154" s="2788"/>
      <c r="DA154" s="2789"/>
      <c r="DB154" s="2700"/>
      <c r="DC154" s="2700"/>
      <c r="DD154" s="2701"/>
      <c r="DE154" s="1352"/>
      <c r="DF154" s="1358"/>
      <c r="DG154" s="1352" t="s">
        <v>390</v>
      </c>
      <c r="DH154" s="1358"/>
      <c r="DI154" s="1358" t="s">
        <v>1376</v>
      </c>
      <c r="DJ154" s="1358"/>
      <c r="DK154" s="1358"/>
      <c r="DL154" s="1352"/>
      <c r="DM154" s="1352"/>
      <c r="DN154" s="2823" t="s">
        <v>1469</v>
      </c>
      <c r="DO154" s="1358"/>
      <c r="DP154" s="1352"/>
      <c r="DQ154" s="1358" t="s">
        <v>1375</v>
      </c>
      <c r="DR154" s="1358" t="s">
        <v>1385</v>
      </c>
      <c r="DS154" s="1352"/>
      <c r="DT154" s="1352"/>
      <c r="DU154" s="2788"/>
      <c r="DV154" s="2789"/>
      <c r="DW154" s="2690"/>
      <c r="DX154" s="2690"/>
      <c r="DY154" s="2691"/>
      <c r="DZ154" s="1352" t="s">
        <v>1201</v>
      </c>
      <c r="EA154" s="1352"/>
      <c r="EB154" s="1358"/>
      <c r="EC154" s="1352" t="s">
        <v>390</v>
      </c>
      <c r="ED154" s="1358"/>
      <c r="EE154" s="1358" t="s">
        <v>1376</v>
      </c>
      <c r="EF154" s="1979"/>
      <c r="EG154" s="1979"/>
      <c r="EH154" s="1352"/>
      <c r="EI154" s="1352"/>
      <c r="EJ154" s="1352"/>
      <c r="EK154" s="2823" t="s">
        <v>1469</v>
      </c>
      <c r="EL154" s="1358"/>
      <c r="EM154" s="1352"/>
      <c r="EN154" s="1358" t="s">
        <v>1375</v>
      </c>
      <c r="EO154" s="1358" t="s">
        <v>1385</v>
      </c>
      <c r="EP154" s="2788"/>
      <c r="EQ154" s="2789"/>
      <c r="ER154" s="2690"/>
      <c r="ES154" s="2690"/>
      <c r="ET154" s="2691"/>
      <c r="EU154" s="1358" t="s">
        <v>386</v>
      </c>
      <c r="EV154" s="1358" t="s">
        <v>386</v>
      </c>
      <c r="EW154" s="1358"/>
      <c r="EX154" s="1352" t="s">
        <v>1376</v>
      </c>
      <c r="EY154" s="1352"/>
      <c r="EZ154" s="1352"/>
      <c r="FA154" s="1352" t="s">
        <v>1199</v>
      </c>
      <c r="FB154" s="1977" t="s">
        <v>1377</v>
      </c>
      <c r="FC154" s="1358" t="s">
        <v>1464</v>
      </c>
      <c r="FD154" s="1352"/>
      <c r="FE154" s="1352" t="s">
        <v>1201</v>
      </c>
      <c r="FF154" s="1352"/>
      <c r="FG154" s="2035"/>
      <c r="FH154" s="1979"/>
      <c r="FI154" s="1352" t="s">
        <v>390</v>
      </c>
      <c r="FJ154" s="1358" t="s">
        <v>1376</v>
      </c>
      <c r="FK154" s="2613"/>
      <c r="FL154" s="2614"/>
    </row>
    <row r="155" spans="1:168" s="1255" customFormat="1" ht="16" customHeight="1">
      <c r="A155" s="2700"/>
      <c r="B155" s="2700"/>
      <c r="C155" s="2701"/>
      <c r="D155" s="1352" t="s">
        <v>1387</v>
      </c>
      <c r="E155" s="2857" t="s">
        <v>1381</v>
      </c>
      <c r="F155" s="1352" t="s">
        <v>1202</v>
      </c>
      <c r="G155" s="1358" t="s">
        <v>143</v>
      </c>
      <c r="H155" s="1358" t="s">
        <v>1993</v>
      </c>
      <c r="I155" s="1352" t="s">
        <v>1416</v>
      </c>
      <c r="J155" s="1352" t="s">
        <v>1415</v>
      </c>
      <c r="K155" s="1358" t="s">
        <v>1239</v>
      </c>
      <c r="L155" s="1358" t="s">
        <v>1331</v>
      </c>
      <c r="M155" s="1358" t="s">
        <v>1241</v>
      </c>
      <c r="N155" s="1358" t="s">
        <v>1203</v>
      </c>
      <c r="O155" s="1352" t="s">
        <v>1329</v>
      </c>
      <c r="P155" s="1352" t="s">
        <v>1216</v>
      </c>
      <c r="Q155" s="1352" t="s">
        <v>1204</v>
      </c>
      <c r="R155" s="1352" t="s">
        <v>1175</v>
      </c>
      <c r="S155" s="2823"/>
      <c r="T155" s="2788"/>
      <c r="U155" s="2789"/>
      <c r="V155" s="2700"/>
      <c r="W155" s="2700"/>
      <c r="X155" s="2701"/>
      <c r="Y155" s="1352" t="s">
        <v>1175</v>
      </c>
      <c r="Z155" s="2823"/>
      <c r="AA155" s="1358" t="s">
        <v>1383</v>
      </c>
      <c r="AB155" s="1352" t="s">
        <v>1207</v>
      </c>
      <c r="AC155" s="2822" t="s">
        <v>1980</v>
      </c>
      <c r="AD155" s="2822" t="s">
        <v>1980</v>
      </c>
      <c r="AE155" s="1352" t="s">
        <v>716</v>
      </c>
      <c r="AF155" s="1352" t="s">
        <v>1174</v>
      </c>
      <c r="AG155" s="1358" t="s">
        <v>1379</v>
      </c>
      <c r="AH155" s="1358" t="s">
        <v>1380</v>
      </c>
      <c r="AI155" s="1358" t="s">
        <v>1994</v>
      </c>
      <c r="AJ155" s="1352" t="s">
        <v>1330</v>
      </c>
      <c r="AK155" s="1352" t="s">
        <v>724</v>
      </c>
      <c r="AL155" s="1352" t="s">
        <v>1198</v>
      </c>
      <c r="AM155" s="1352" t="s">
        <v>1208</v>
      </c>
      <c r="AN155" s="2822" t="s">
        <v>1980</v>
      </c>
      <c r="AO155" s="2788"/>
      <c r="AP155" s="2789"/>
      <c r="AQ155" s="2700"/>
      <c r="AR155" s="2700"/>
      <c r="AS155" s="2701"/>
      <c r="AT155" s="2822" t="s">
        <v>1378</v>
      </c>
      <c r="AU155" s="1352" t="s">
        <v>1174</v>
      </c>
      <c r="AV155" s="1358" t="s">
        <v>1379</v>
      </c>
      <c r="AW155" s="1358" t="s">
        <v>1380</v>
      </c>
      <c r="AX155" s="1358" t="s">
        <v>1382</v>
      </c>
      <c r="AY155" s="1352" t="s">
        <v>1330</v>
      </c>
      <c r="AZ155" s="1352" t="s">
        <v>724</v>
      </c>
      <c r="BA155" s="1352" t="s">
        <v>1198</v>
      </c>
      <c r="BB155" s="1352" t="s">
        <v>1208</v>
      </c>
      <c r="BC155" s="2822" t="s">
        <v>1980</v>
      </c>
      <c r="BD155" s="1352" t="s">
        <v>1477</v>
      </c>
      <c r="BE155" s="1352" t="s">
        <v>1387</v>
      </c>
      <c r="BF155" s="2857" t="s">
        <v>1381</v>
      </c>
      <c r="BG155" s="1352" t="s">
        <v>143</v>
      </c>
      <c r="BH155" s="1358" t="s">
        <v>391</v>
      </c>
      <c r="BI155" s="1352" t="s">
        <v>1416</v>
      </c>
      <c r="BJ155" s="2830"/>
      <c r="BK155" s="2836"/>
      <c r="BL155" s="2700"/>
      <c r="BM155" s="2700"/>
      <c r="BN155" s="2701"/>
      <c r="BO155" s="1352" t="s">
        <v>1207</v>
      </c>
      <c r="BP155" s="2822" t="s">
        <v>1378</v>
      </c>
      <c r="BQ155" s="2822" t="s">
        <v>1378</v>
      </c>
      <c r="BR155" s="1352" t="s">
        <v>716</v>
      </c>
      <c r="BS155" s="1352" t="s">
        <v>1174</v>
      </c>
      <c r="BT155" s="1358" t="s">
        <v>1995</v>
      </c>
      <c r="BU155" s="1358" t="s">
        <v>1380</v>
      </c>
      <c r="BV155" s="1358" t="s">
        <v>1382</v>
      </c>
      <c r="BW155" s="1358" t="s">
        <v>1178</v>
      </c>
      <c r="BX155" s="1352" t="s">
        <v>1330</v>
      </c>
      <c r="BY155" s="1352" t="s">
        <v>724</v>
      </c>
      <c r="BZ155" s="1352" t="s">
        <v>1198</v>
      </c>
      <c r="CA155" s="1352" t="s">
        <v>1208</v>
      </c>
      <c r="CB155" s="2822" t="s">
        <v>1378</v>
      </c>
      <c r="CC155" s="1352" t="s">
        <v>1477</v>
      </c>
      <c r="CD155" s="1352" t="s">
        <v>1387</v>
      </c>
      <c r="CE155" s="2788"/>
      <c r="CF155" s="2789"/>
      <c r="CG155" s="2700"/>
      <c r="CH155" s="2700"/>
      <c r="CI155" s="2701"/>
      <c r="CJ155" s="1358" t="s">
        <v>1241</v>
      </c>
      <c r="CK155" s="1358" t="s">
        <v>1203</v>
      </c>
      <c r="CL155" s="1352" t="s">
        <v>1329</v>
      </c>
      <c r="CM155" s="1352" t="s">
        <v>1204</v>
      </c>
      <c r="CN155" s="1352" t="s">
        <v>1175</v>
      </c>
      <c r="CO155" s="2828"/>
      <c r="CP155" s="1358" t="s">
        <v>1383</v>
      </c>
      <c r="CQ155" s="1352" t="s">
        <v>1207</v>
      </c>
      <c r="CR155" s="2822" t="s">
        <v>1378</v>
      </c>
      <c r="CS155" s="2822" t="s">
        <v>1378</v>
      </c>
      <c r="CT155" s="1352" t="s">
        <v>716</v>
      </c>
      <c r="CU155" s="1352" t="s">
        <v>1174</v>
      </c>
      <c r="CV155" s="1358" t="s">
        <v>1379</v>
      </c>
      <c r="CW155" s="1358" t="s">
        <v>1380</v>
      </c>
      <c r="CX155" s="1358" t="s">
        <v>1994</v>
      </c>
      <c r="CY155" s="1358" t="s">
        <v>1178</v>
      </c>
      <c r="CZ155" s="2788"/>
      <c r="DA155" s="2789"/>
      <c r="DB155" s="2700"/>
      <c r="DC155" s="2700"/>
      <c r="DD155" s="2701"/>
      <c r="DE155" s="1352" t="s">
        <v>143</v>
      </c>
      <c r="DF155" s="1358" t="s">
        <v>389</v>
      </c>
      <c r="DG155" s="1352" t="s">
        <v>1416</v>
      </c>
      <c r="DH155" s="1358" t="s">
        <v>1239</v>
      </c>
      <c r="DI155" s="1358" t="s">
        <v>1331</v>
      </c>
      <c r="DJ155" s="1358" t="s">
        <v>1241</v>
      </c>
      <c r="DK155" s="1358" t="s">
        <v>1203</v>
      </c>
      <c r="DL155" s="1352" t="s">
        <v>1329</v>
      </c>
      <c r="DM155" s="1352" t="s">
        <v>1175</v>
      </c>
      <c r="DN155" s="2823"/>
      <c r="DO155" s="1358" t="s">
        <v>1383</v>
      </c>
      <c r="DP155" s="1352" t="s">
        <v>1207</v>
      </c>
      <c r="DQ155" s="2822" t="s">
        <v>1378</v>
      </c>
      <c r="DR155" s="2822" t="s">
        <v>1378</v>
      </c>
      <c r="DS155" s="1352" t="s">
        <v>717</v>
      </c>
      <c r="DT155" s="1352" t="s">
        <v>716</v>
      </c>
      <c r="DU155" s="2788"/>
      <c r="DV155" s="2789"/>
      <c r="DW155" s="2690"/>
      <c r="DX155" s="2690"/>
      <c r="DY155" s="2691"/>
      <c r="DZ155" s="2857" t="s">
        <v>1381</v>
      </c>
      <c r="EA155" s="1352" t="s">
        <v>143</v>
      </c>
      <c r="EB155" s="1358" t="s">
        <v>1430</v>
      </c>
      <c r="EC155" s="1352" t="s">
        <v>1416</v>
      </c>
      <c r="ED155" s="1358" t="s">
        <v>1239</v>
      </c>
      <c r="EE155" s="1358" t="s">
        <v>1331</v>
      </c>
      <c r="EF155" s="1979" t="s">
        <v>1241</v>
      </c>
      <c r="EG155" s="1979" t="s">
        <v>1203</v>
      </c>
      <c r="EH155" s="1352" t="s">
        <v>1329</v>
      </c>
      <c r="EI155" s="1352" t="s">
        <v>1216</v>
      </c>
      <c r="EJ155" s="1352" t="s">
        <v>1175</v>
      </c>
      <c r="EK155" s="2828"/>
      <c r="EL155" s="1358" t="s">
        <v>1383</v>
      </c>
      <c r="EM155" s="1352" t="s">
        <v>1207</v>
      </c>
      <c r="EN155" s="2822" t="s">
        <v>1378</v>
      </c>
      <c r="EO155" s="2822" t="s">
        <v>1378</v>
      </c>
      <c r="EP155" s="2788"/>
      <c r="EQ155" s="2789"/>
      <c r="ER155" s="2690"/>
      <c r="ES155" s="2690"/>
      <c r="ET155" s="2691"/>
      <c r="EU155" s="1358" t="s">
        <v>1380</v>
      </c>
      <c r="EV155" s="1358" t="s">
        <v>1382</v>
      </c>
      <c r="EW155" s="1358" t="s">
        <v>1178</v>
      </c>
      <c r="EX155" s="1352" t="s">
        <v>1330</v>
      </c>
      <c r="EY155" s="1352" t="s">
        <v>724</v>
      </c>
      <c r="EZ155" s="1352" t="s">
        <v>1198</v>
      </c>
      <c r="FA155" s="1352" t="s">
        <v>1208</v>
      </c>
      <c r="FB155" s="2822" t="s">
        <v>1378</v>
      </c>
      <c r="FC155" s="1352" t="s">
        <v>1477</v>
      </c>
      <c r="FD155" s="1352" t="s">
        <v>1387</v>
      </c>
      <c r="FE155" s="2857" t="s">
        <v>1381</v>
      </c>
      <c r="FF155" s="1352" t="s">
        <v>1202</v>
      </c>
      <c r="FG155" s="2035" t="s">
        <v>143</v>
      </c>
      <c r="FH155" s="1979" t="s">
        <v>389</v>
      </c>
      <c r="FI155" s="2035" t="s">
        <v>1416</v>
      </c>
      <c r="FJ155" s="1358" t="s">
        <v>1331</v>
      </c>
      <c r="FK155" s="2613"/>
      <c r="FL155" s="2614"/>
    </row>
    <row r="156" spans="1:168" s="1255" customFormat="1" ht="16" customHeight="1">
      <c r="A156" s="2700"/>
      <c r="B156" s="2700"/>
      <c r="C156" s="2701"/>
      <c r="D156" s="1352"/>
      <c r="E156" s="2857"/>
      <c r="F156" s="1352"/>
      <c r="G156" s="1352"/>
      <c r="H156" s="1358"/>
      <c r="I156" s="1358"/>
      <c r="J156" s="2176"/>
      <c r="K156" s="1358"/>
      <c r="L156" s="1358"/>
      <c r="M156" s="1352"/>
      <c r="N156" s="1352"/>
      <c r="O156" s="1358"/>
      <c r="P156" s="1352"/>
      <c r="Q156" s="1352"/>
      <c r="R156" s="1352"/>
      <c r="S156" s="1352"/>
      <c r="T156" s="2788"/>
      <c r="U156" s="2789"/>
      <c r="V156" s="2700"/>
      <c r="W156" s="2700"/>
      <c r="X156" s="2701"/>
      <c r="Y156" s="1352"/>
      <c r="Z156" s="1352"/>
      <c r="AA156" s="1358"/>
      <c r="AB156" s="1352"/>
      <c r="AC156" s="2822"/>
      <c r="AD156" s="2822"/>
      <c r="AE156" s="1352"/>
      <c r="AF156" s="1352"/>
      <c r="AG156" s="1358"/>
      <c r="AH156" s="1358"/>
      <c r="AI156" s="1358"/>
      <c r="AJ156" s="1352"/>
      <c r="AK156" s="1352"/>
      <c r="AL156" s="1352"/>
      <c r="AM156" s="1352"/>
      <c r="AN156" s="2822"/>
      <c r="AO156" s="2788"/>
      <c r="AP156" s="2789"/>
      <c r="AQ156" s="2700"/>
      <c r="AR156" s="2700"/>
      <c r="AS156" s="2701"/>
      <c r="AT156" s="2822"/>
      <c r="AU156" s="1352"/>
      <c r="AV156" s="1358"/>
      <c r="AW156" s="1358"/>
      <c r="AX156" s="1358"/>
      <c r="AY156" s="1352"/>
      <c r="AZ156" s="1352"/>
      <c r="BA156" s="1352"/>
      <c r="BB156" s="1352"/>
      <c r="BC156" s="2822"/>
      <c r="BD156" s="1352" t="s">
        <v>1478</v>
      </c>
      <c r="BE156" s="1352"/>
      <c r="BF156" s="2857"/>
      <c r="BG156" s="1352"/>
      <c r="BH156" s="1358"/>
      <c r="BI156" s="1358"/>
      <c r="BJ156" s="2830"/>
      <c r="BK156" s="2836"/>
      <c r="BL156" s="2700"/>
      <c r="BM156" s="2700"/>
      <c r="BN156" s="2701"/>
      <c r="BO156" s="1352"/>
      <c r="BP156" s="2822"/>
      <c r="BQ156" s="2822"/>
      <c r="BR156" s="1352"/>
      <c r="BS156" s="1352"/>
      <c r="BT156" s="1358"/>
      <c r="BU156" s="1358"/>
      <c r="BV156" s="1358"/>
      <c r="BW156" s="1352"/>
      <c r="BX156" s="1352"/>
      <c r="BY156" s="1352"/>
      <c r="BZ156" s="1352"/>
      <c r="CA156" s="1352"/>
      <c r="CB156" s="2822"/>
      <c r="CC156" s="1352" t="s">
        <v>1478</v>
      </c>
      <c r="CD156" s="1352"/>
      <c r="CE156" s="2788"/>
      <c r="CF156" s="2789"/>
      <c r="CG156" s="2700"/>
      <c r="CH156" s="2700"/>
      <c r="CI156" s="2701"/>
      <c r="CJ156" s="1352"/>
      <c r="CK156" s="1352"/>
      <c r="CL156" s="1358"/>
      <c r="CM156" s="1352"/>
      <c r="CN156" s="1352"/>
      <c r="CO156" s="1352"/>
      <c r="CP156" s="1358"/>
      <c r="CQ156" s="1352"/>
      <c r="CR156" s="2828"/>
      <c r="CS156" s="2828"/>
      <c r="CT156" s="1352"/>
      <c r="CU156" s="1352"/>
      <c r="CV156" s="1358"/>
      <c r="CW156" s="1358"/>
      <c r="CX156" s="1358"/>
      <c r="CY156" s="1352"/>
      <c r="CZ156" s="2788"/>
      <c r="DA156" s="2789"/>
      <c r="DB156" s="2700"/>
      <c r="DC156" s="2700"/>
      <c r="DD156" s="2701"/>
      <c r="DE156" s="1352"/>
      <c r="DF156" s="1358"/>
      <c r="DG156" s="1358"/>
      <c r="DH156" s="1358"/>
      <c r="DI156" s="1358"/>
      <c r="DJ156" s="1352"/>
      <c r="DK156" s="1352"/>
      <c r="DL156" s="1358"/>
      <c r="DM156" s="1352"/>
      <c r="DN156" s="1352"/>
      <c r="DO156" s="1358"/>
      <c r="DP156" s="1352"/>
      <c r="DQ156" s="2828"/>
      <c r="DR156" s="2828"/>
      <c r="DS156" s="1352"/>
      <c r="DT156" s="1352"/>
      <c r="DU156" s="2788"/>
      <c r="DV156" s="2789"/>
      <c r="DW156" s="2690"/>
      <c r="DX156" s="2690"/>
      <c r="DY156" s="2691"/>
      <c r="DZ156" s="2857"/>
      <c r="EA156" s="1352"/>
      <c r="EB156" s="1358"/>
      <c r="EC156" s="1358"/>
      <c r="ED156" s="1358"/>
      <c r="EE156" s="1358"/>
      <c r="EF156" s="1352"/>
      <c r="EG156" s="1352"/>
      <c r="EH156" s="1358"/>
      <c r="EI156" s="1352"/>
      <c r="EJ156" s="1352"/>
      <c r="EK156" s="1352"/>
      <c r="EL156" s="1358"/>
      <c r="EM156" s="1352"/>
      <c r="EN156" s="2828"/>
      <c r="EO156" s="2828"/>
      <c r="EP156" s="2788"/>
      <c r="EQ156" s="2789"/>
      <c r="ER156" s="2690"/>
      <c r="ES156" s="2690"/>
      <c r="ET156" s="2691"/>
      <c r="EU156" s="1358"/>
      <c r="EV156" s="1358"/>
      <c r="EW156" s="1352"/>
      <c r="EX156" s="1352"/>
      <c r="EY156" s="1352"/>
      <c r="EZ156" s="1352"/>
      <c r="FA156" s="1352"/>
      <c r="FB156" s="2828"/>
      <c r="FC156" s="1352" t="s">
        <v>1478</v>
      </c>
      <c r="FD156" s="1352"/>
      <c r="FE156" s="2855"/>
      <c r="FF156" s="1352"/>
      <c r="FG156" s="1352"/>
      <c r="FH156" s="1358"/>
      <c r="FI156" s="1358"/>
      <c r="FJ156" s="1358"/>
      <c r="FK156" s="2613"/>
      <c r="FL156" s="2614"/>
    </row>
    <row r="157" spans="1:168" s="1260" customFormat="1" ht="18.75" customHeight="1">
      <c r="A157" s="2702"/>
      <c r="B157" s="2702"/>
      <c r="C157" s="2703"/>
      <c r="D157" s="1985" t="s">
        <v>1210</v>
      </c>
      <c r="E157" s="1985" t="s">
        <v>1210</v>
      </c>
      <c r="F157" s="1985" t="s">
        <v>1210</v>
      </c>
      <c r="G157" s="1986" t="s">
        <v>1384</v>
      </c>
      <c r="H157" s="1986" t="s">
        <v>1384</v>
      </c>
      <c r="I157" s="1986" t="s">
        <v>1384</v>
      </c>
      <c r="J157" s="1986" t="s">
        <v>1384</v>
      </c>
      <c r="K157" s="1986" t="s">
        <v>1384</v>
      </c>
      <c r="L157" s="1985" t="s">
        <v>1210</v>
      </c>
      <c r="M157" s="1986" t="s">
        <v>1384</v>
      </c>
      <c r="N157" s="1986" t="s">
        <v>1384</v>
      </c>
      <c r="O157" s="2266" t="s">
        <v>1479</v>
      </c>
      <c r="P157" s="1985" t="s">
        <v>718</v>
      </c>
      <c r="Q157" s="1985" t="s">
        <v>1209</v>
      </c>
      <c r="R157" s="1985" t="s">
        <v>1209</v>
      </c>
      <c r="S157" s="1985" t="s">
        <v>1209</v>
      </c>
      <c r="T157" s="2790"/>
      <c r="U157" s="2791"/>
      <c r="V157" s="2702"/>
      <c r="W157" s="2702"/>
      <c r="X157" s="2703"/>
      <c r="Y157" s="1985" t="s">
        <v>1209</v>
      </c>
      <c r="Z157" s="1985" t="s">
        <v>1209</v>
      </c>
      <c r="AA157" s="1985" t="s">
        <v>308</v>
      </c>
      <c r="AB157" s="1985" t="s">
        <v>1209</v>
      </c>
      <c r="AC157" s="1985" t="s">
        <v>747</v>
      </c>
      <c r="AD157" s="1985" t="s">
        <v>747</v>
      </c>
      <c r="AE157" s="1985" t="s">
        <v>747</v>
      </c>
      <c r="AF157" s="1985" t="s">
        <v>747</v>
      </c>
      <c r="AG157" s="1985" t="s">
        <v>747</v>
      </c>
      <c r="AH157" s="1985" t="s">
        <v>747</v>
      </c>
      <c r="AI157" s="1985" t="s">
        <v>747</v>
      </c>
      <c r="AJ157" s="1986" t="s">
        <v>1386</v>
      </c>
      <c r="AK157" s="1985" t="s">
        <v>1209</v>
      </c>
      <c r="AL157" s="1985" t="s">
        <v>1209</v>
      </c>
      <c r="AM157" s="1985" t="s">
        <v>747</v>
      </c>
      <c r="AN157" s="1985" t="s">
        <v>747</v>
      </c>
      <c r="AO157" s="2790"/>
      <c r="AP157" s="2791"/>
      <c r="AQ157" s="2702"/>
      <c r="AR157" s="2702"/>
      <c r="AS157" s="2703"/>
      <c r="AT157" s="1985" t="s">
        <v>747</v>
      </c>
      <c r="AU157" s="1985" t="s">
        <v>747</v>
      </c>
      <c r="AV157" s="1985" t="s">
        <v>747</v>
      </c>
      <c r="AW157" s="1985" t="s">
        <v>747</v>
      </c>
      <c r="AX157" s="1985" t="s">
        <v>747</v>
      </c>
      <c r="AY157" s="1986" t="s">
        <v>1386</v>
      </c>
      <c r="AZ157" s="1985" t="s">
        <v>1209</v>
      </c>
      <c r="BA157" s="1985" t="s">
        <v>1209</v>
      </c>
      <c r="BB157" s="1985" t="s">
        <v>747</v>
      </c>
      <c r="BC157" s="1985" t="s">
        <v>747</v>
      </c>
      <c r="BD157" s="1985" t="s">
        <v>1210</v>
      </c>
      <c r="BE157" s="1985" t="s">
        <v>1210</v>
      </c>
      <c r="BF157" s="1985" t="s">
        <v>1210</v>
      </c>
      <c r="BG157" s="1986" t="s">
        <v>1384</v>
      </c>
      <c r="BH157" s="1986" t="s">
        <v>1384</v>
      </c>
      <c r="BI157" s="1986" t="s">
        <v>1384</v>
      </c>
      <c r="BJ157" s="2832"/>
      <c r="BK157" s="2837"/>
      <c r="BL157" s="2702"/>
      <c r="BM157" s="2702"/>
      <c r="BN157" s="2703"/>
      <c r="BO157" s="1985" t="s">
        <v>1209</v>
      </c>
      <c r="BP157" s="1985" t="s">
        <v>747</v>
      </c>
      <c r="BQ157" s="1985" t="s">
        <v>747</v>
      </c>
      <c r="BR157" s="1985" t="s">
        <v>747</v>
      </c>
      <c r="BS157" s="1985" t="s">
        <v>747</v>
      </c>
      <c r="BT157" s="1985" t="s">
        <v>747</v>
      </c>
      <c r="BU157" s="1985" t="s">
        <v>747</v>
      </c>
      <c r="BV157" s="1985" t="s">
        <v>747</v>
      </c>
      <c r="BW157" s="1985" t="s">
        <v>747</v>
      </c>
      <c r="BX157" s="1986" t="s">
        <v>1386</v>
      </c>
      <c r="BY157" s="1985" t="s">
        <v>1209</v>
      </c>
      <c r="BZ157" s="1985" t="s">
        <v>1209</v>
      </c>
      <c r="CA157" s="1985" t="s">
        <v>747</v>
      </c>
      <c r="CB157" s="1985" t="s">
        <v>747</v>
      </c>
      <c r="CC157" s="1985" t="s">
        <v>1210</v>
      </c>
      <c r="CD157" s="1985" t="s">
        <v>1210</v>
      </c>
      <c r="CE157" s="2790"/>
      <c r="CF157" s="2791"/>
      <c r="CG157" s="2702"/>
      <c r="CH157" s="2702"/>
      <c r="CI157" s="2703"/>
      <c r="CJ157" s="1986" t="s">
        <v>1384</v>
      </c>
      <c r="CK157" s="1986" t="s">
        <v>1384</v>
      </c>
      <c r="CL157" s="2266" t="s">
        <v>1479</v>
      </c>
      <c r="CM157" s="1985" t="s">
        <v>1209</v>
      </c>
      <c r="CN157" s="1985" t="s">
        <v>1209</v>
      </c>
      <c r="CO157" s="1985" t="s">
        <v>1209</v>
      </c>
      <c r="CP157" s="1985" t="s">
        <v>308</v>
      </c>
      <c r="CQ157" s="1985" t="s">
        <v>1209</v>
      </c>
      <c r="CR157" s="1985" t="s">
        <v>747</v>
      </c>
      <c r="CS157" s="1985" t="s">
        <v>747</v>
      </c>
      <c r="CT157" s="1985" t="s">
        <v>747</v>
      </c>
      <c r="CU157" s="1985" t="s">
        <v>747</v>
      </c>
      <c r="CV157" s="1985" t="s">
        <v>747</v>
      </c>
      <c r="CW157" s="1985" t="s">
        <v>747</v>
      </c>
      <c r="CX157" s="1985" t="s">
        <v>747</v>
      </c>
      <c r="CY157" s="1985" t="s">
        <v>747</v>
      </c>
      <c r="CZ157" s="2790"/>
      <c r="DA157" s="2791"/>
      <c r="DB157" s="2702"/>
      <c r="DC157" s="2702"/>
      <c r="DD157" s="2703"/>
      <c r="DE157" s="1986" t="s">
        <v>1384</v>
      </c>
      <c r="DF157" s="1986" t="s">
        <v>1384</v>
      </c>
      <c r="DG157" s="1986" t="s">
        <v>1384</v>
      </c>
      <c r="DH157" s="1986" t="s">
        <v>1384</v>
      </c>
      <c r="DI157" s="1985" t="s">
        <v>1210</v>
      </c>
      <c r="DJ157" s="1986" t="s">
        <v>1384</v>
      </c>
      <c r="DK157" s="1986" t="s">
        <v>1384</v>
      </c>
      <c r="DL157" s="2266" t="s">
        <v>1479</v>
      </c>
      <c r="DM157" s="1985" t="s">
        <v>1209</v>
      </c>
      <c r="DN157" s="1985" t="s">
        <v>1209</v>
      </c>
      <c r="DO157" s="1985" t="s">
        <v>308</v>
      </c>
      <c r="DP157" s="1985" t="s">
        <v>1209</v>
      </c>
      <c r="DQ157" s="1985" t="s">
        <v>747</v>
      </c>
      <c r="DR157" s="1985" t="s">
        <v>747</v>
      </c>
      <c r="DS157" s="1985" t="s">
        <v>747</v>
      </c>
      <c r="DT157" s="1985" t="s">
        <v>747</v>
      </c>
      <c r="DU157" s="2790"/>
      <c r="DV157" s="2791"/>
      <c r="DW157" s="2692"/>
      <c r="DX157" s="2692"/>
      <c r="DY157" s="2693"/>
      <c r="DZ157" s="1985" t="s">
        <v>1210</v>
      </c>
      <c r="EA157" s="1986" t="s">
        <v>1384</v>
      </c>
      <c r="EB157" s="1986" t="s">
        <v>1384</v>
      </c>
      <c r="EC157" s="1986" t="s">
        <v>1384</v>
      </c>
      <c r="ED157" s="1986" t="s">
        <v>1384</v>
      </c>
      <c r="EE157" s="1985" t="s">
        <v>1210</v>
      </c>
      <c r="EF157" s="1986" t="s">
        <v>1384</v>
      </c>
      <c r="EG157" s="1986" t="s">
        <v>1384</v>
      </c>
      <c r="EH157" s="2266" t="s">
        <v>1479</v>
      </c>
      <c r="EI157" s="1985" t="s">
        <v>718</v>
      </c>
      <c r="EJ157" s="1985" t="s">
        <v>1209</v>
      </c>
      <c r="EK157" s="1985" t="s">
        <v>1209</v>
      </c>
      <c r="EL157" s="1985" t="s">
        <v>308</v>
      </c>
      <c r="EM157" s="1985" t="s">
        <v>1209</v>
      </c>
      <c r="EN157" s="1985" t="s">
        <v>747</v>
      </c>
      <c r="EO157" s="1985" t="s">
        <v>747</v>
      </c>
      <c r="EP157" s="2790"/>
      <c r="EQ157" s="2791"/>
      <c r="ER157" s="2692"/>
      <c r="ES157" s="2692"/>
      <c r="ET157" s="2693"/>
      <c r="EU157" s="1985" t="s">
        <v>747</v>
      </c>
      <c r="EV157" s="1985" t="s">
        <v>747</v>
      </c>
      <c r="EW157" s="1985" t="s">
        <v>747</v>
      </c>
      <c r="EX157" s="1986" t="s">
        <v>1386</v>
      </c>
      <c r="EY157" s="1985" t="s">
        <v>1209</v>
      </c>
      <c r="EZ157" s="1985" t="s">
        <v>1209</v>
      </c>
      <c r="FA157" s="1985" t="s">
        <v>747</v>
      </c>
      <c r="FB157" s="1985" t="s">
        <v>747</v>
      </c>
      <c r="FC157" s="1985" t="s">
        <v>1210</v>
      </c>
      <c r="FD157" s="1985" t="s">
        <v>1210</v>
      </c>
      <c r="FE157" s="1985" t="s">
        <v>1210</v>
      </c>
      <c r="FF157" s="1985" t="s">
        <v>1210</v>
      </c>
      <c r="FG157" s="1986" t="s">
        <v>1384</v>
      </c>
      <c r="FH157" s="1986" t="s">
        <v>1384</v>
      </c>
      <c r="FI157" s="1986" t="s">
        <v>1384</v>
      </c>
      <c r="FJ157" s="1985" t="s">
        <v>1210</v>
      </c>
      <c r="FK157" s="2615"/>
      <c r="FL157" s="2616"/>
    </row>
    <row r="158" spans="1:168" ht="19.5" customHeight="1">
      <c r="A158" s="1743">
        <v>42370</v>
      </c>
      <c r="B158" s="1263">
        <v>42370</v>
      </c>
      <c r="C158" s="1307">
        <v>42370</v>
      </c>
      <c r="D158" s="1234">
        <v>14374610</v>
      </c>
      <c r="E158" s="1234">
        <v>32491475</v>
      </c>
      <c r="F158" s="1235">
        <v>118836</v>
      </c>
      <c r="G158" s="1234">
        <v>9466174</v>
      </c>
      <c r="H158" s="1234">
        <v>81375442</v>
      </c>
      <c r="I158" s="1234">
        <v>4779442</v>
      </c>
      <c r="J158" s="1234">
        <v>89281</v>
      </c>
      <c r="K158" s="1234">
        <v>23510</v>
      </c>
      <c r="L158" s="1234">
        <v>428692</v>
      </c>
      <c r="M158" s="1234">
        <v>1981917</v>
      </c>
      <c r="N158" s="1234">
        <v>2167171</v>
      </c>
      <c r="O158" s="1234">
        <v>10935014</v>
      </c>
      <c r="P158" s="1234">
        <v>18716</v>
      </c>
      <c r="Q158" s="1234">
        <v>11578</v>
      </c>
      <c r="R158" s="1234">
        <v>205136</v>
      </c>
      <c r="S158" s="1234" t="s">
        <v>21</v>
      </c>
      <c r="T158" s="1265">
        <v>42370</v>
      </c>
      <c r="U158" s="1528">
        <v>42370</v>
      </c>
      <c r="V158" s="1743">
        <v>42370</v>
      </c>
      <c r="W158" s="1263">
        <v>42370</v>
      </c>
      <c r="X158" s="1307">
        <v>42370</v>
      </c>
      <c r="Y158" s="1234">
        <v>34774</v>
      </c>
      <c r="Z158" s="1235" t="s">
        <v>21</v>
      </c>
      <c r="AA158" s="1234">
        <v>43936111</v>
      </c>
      <c r="AB158" s="1234">
        <v>3716481</v>
      </c>
      <c r="AC158" s="1235">
        <v>4670701</v>
      </c>
      <c r="AD158" s="1234">
        <v>10608</v>
      </c>
      <c r="AE158" s="1234">
        <v>6</v>
      </c>
      <c r="AF158" s="1234" t="s">
        <v>21</v>
      </c>
      <c r="AG158" s="1234">
        <v>4452</v>
      </c>
      <c r="AH158" s="1234">
        <v>191</v>
      </c>
      <c r="AI158" s="1234">
        <v>4261</v>
      </c>
      <c r="AJ158" s="1234">
        <v>1439</v>
      </c>
      <c r="AK158" s="1234">
        <v>5057</v>
      </c>
      <c r="AL158" s="1234" t="s">
        <v>21</v>
      </c>
      <c r="AM158" s="1234" t="s">
        <v>21</v>
      </c>
      <c r="AN158" s="1234">
        <v>4401096</v>
      </c>
      <c r="AO158" s="1265">
        <v>42370</v>
      </c>
      <c r="AP158" s="1528">
        <v>42370</v>
      </c>
      <c r="AQ158" s="1743">
        <v>42370</v>
      </c>
      <c r="AR158" s="1263">
        <v>42370</v>
      </c>
      <c r="AS158" s="1307">
        <v>42370</v>
      </c>
      <c r="AT158" s="1234">
        <v>578748</v>
      </c>
      <c r="AU158" s="1234">
        <v>21</v>
      </c>
      <c r="AV158" s="1235">
        <v>26202</v>
      </c>
      <c r="AW158" s="1234">
        <v>3099</v>
      </c>
      <c r="AX158" s="1234">
        <v>23103</v>
      </c>
      <c r="AY158" s="1234">
        <v>10496</v>
      </c>
      <c r="AZ158" s="1235">
        <v>694794</v>
      </c>
      <c r="BA158" s="1234" t="s">
        <v>21</v>
      </c>
      <c r="BB158" s="1235" t="s">
        <v>21</v>
      </c>
      <c r="BC158" s="1234">
        <v>35927413</v>
      </c>
      <c r="BD158" s="1234">
        <v>4118479</v>
      </c>
      <c r="BE158" s="1234">
        <v>10127003</v>
      </c>
      <c r="BF158" s="1234">
        <v>27354841</v>
      </c>
      <c r="BG158" s="1234">
        <v>1328183</v>
      </c>
      <c r="BH158" s="1234">
        <v>37466420</v>
      </c>
      <c r="BI158" s="1234">
        <v>1463858</v>
      </c>
      <c r="BJ158" s="1265">
        <v>42370</v>
      </c>
      <c r="BK158" s="1528">
        <v>42370</v>
      </c>
      <c r="BL158" s="1743">
        <v>42370</v>
      </c>
      <c r="BM158" s="1263">
        <v>42370</v>
      </c>
      <c r="BN158" s="1307">
        <v>42370</v>
      </c>
      <c r="BO158" s="1234">
        <v>18644</v>
      </c>
      <c r="BP158" s="1234">
        <v>4198209</v>
      </c>
      <c r="BQ158" s="1235">
        <v>166849</v>
      </c>
      <c r="BR158" s="1234">
        <v>8262</v>
      </c>
      <c r="BS158" s="1234">
        <v>1523</v>
      </c>
      <c r="BT158" s="1234">
        <v>44715</v>
      </c>
      <c r="BU158" s="1235">
        <v>35926</v>
      </c>
      <c r="BV158" s="1234">
        <v>8789</v>
      </c>
      <c r="BW158" s="1234" t="s">
        <v>21</v>
      </c>
      <c r="BX158" s="1234">
        <v>84795</v>
      </c>
      <c r="BY158" s="1234" t="s">
        <v>21</v>
      </c>
      <c r="BZ158" s="1234" t="s">
        <v>21</v>
      </c>
      <c r="CA158" s="1234">
        <v>396</v>
      </c>
      <c r="CB158" s="1234">
        <v>2686915</v>
      </c>
      <c r="CC158" s="1234" t="s">
        <v>21</v>
      </c>
      <c r="CD158" s="1234">
        <v>927545</v>
      </c>
      <c r="CE158" s="1265">
        <v>42370</v>
      </c>
      <c r="CF158" s="1528">
        <v>42370</v>
      </c>
      <c r="CG158" s="1743">
        <v>42370</v>
      </c>
      <c r="CH158" s="1263">
        <v>42370</v>
      </c>
      <c r="CI158" s="1307">
        <v>42370</v>
      </c>
      <c r="CJ158" s="1234">
        <v>47837</v>
      </c>
      <c r="CK158" s="1234">
        <v>52431</v>
      </c>
      <c r="CL158" s="1235">
        <v>5077854</v>
      </c>
      <c r="CM158" s="1234">
        <v>11578</v>
      </c>
      <c r="CN158" s="1234">
        <v>6609</v>
      </c>
      <c r="CO158" s="1235" t="s">
        <v>21</v>
      </c>
      <c r="CP158" s="1234">
        <v>2795906</v>
      </c>
      <c r="CQ158" s="1234">
        <v>279098</v>
      </c>
      <c r="CR158" s="1234">
        <v>1578823</v>
      </c>
      <c r="CS158" s="1234">
        <v>35064</v>
      </c>
      <c r="CT158" s="1234">
        <v>8038</v>
      </c>
      <c r="CU158" s="1234">
        <v>12</v>
      </c>
      <c r="CV158" s="1234">
        <v>23028</v>
      </c>
      <c r="CW158" s="1234">
        <v>21299</v>
      </c>
      <c r="CX158" s="1234">
        <v>1728</v>
      </c>
      <c r="CY158" s="1234" t="s">
        <v>21</v>
      </c>
      <c r="CZ158" s="1265">
        <v>42370</v>
      </c>
      <c r="DA158" s="1528">
        <v>42370</v>
      </c>
      <c r="DB158" s="1743">
        <v>42370</v>
      </c>
      <c r="DC158" s="1263">
        <v>42370</v>
      </c>
      <c r="DD158" s="1307">
        <v>42370</v>
      </c>
      <c r="DE158" s="1234">
        <v>35018</v>
      </c>
      <c r="DF158" s="1234">
        <v>4331</v>
      </c>
      <c r="DG158" s="1234">
        <v>9544</v>
      </c>
      <c r="DH158" s="1235">
        <v>2169</v>
      </c>
      <c r="DI158" s="1234">
        <v>19529</v>
      </c>
      <c r="DJ158" s="1234">
        <v>57443</v>
      </c>
      <c r="DK158" s="1234">
        <v>58728</v>
      </c>
      <c r="DL158" s="1235">
        <v>7553</v>
      </c>
      <c r="DM158" s="1234" t="s">
        <v>21</v>
      </c>
      <c r="DN158" s="1234" t="s">
        <v>21</v>
      </c>
      <c r="DO158" s="1234">
        <v>674365</v>
      </c>
      <c r="DP158" s="1234">
        <v>12627</v>
      </c>
      <c r="DQ158" s="1234">
        <v>63051</v>
      </c>
      <c r="DR158" s="1234">
        <v>24746</v>
      </c>
      <c r="DS158" s="1234" t="s">
        <v>21</v>
      </c>
      <c r="DT158" s="1234">
        <v>11526</v>
      </c>
      <c r="DU158" s="1265">
        <v>42370</v>
      </c>
      <c r="DV158" s="1528">
        <v>42370</v>
      </c>
      <c r="DW158" s="1743">
        <v>42370</v>
      </c>
      <c r="DX158" s="1263">
        <v>42370</v>
      </c>
      <c r="DY158" s="1307">
        <v>42370</v>
      </c>
      <c r="DZ158" s="1234" t="s">
        <v>21</v>
      </c>
      <c r="EA158" s="1234">
        <v>4423751</v>
      </c>
      <c r="EB158" s="1234">
        <v>8624847</v>
      </c>
      <c r="EC158" s="1235">
        <v>1695953</v>
      </c>
      <c r="ED158" s="1234">
        <v>15839</v>
      </c>
      <c r="EE158" s="1234">
        <v>302302</v>
      </c>
      <c r="EF158" s="1234">
        <v>1180382</v>
      </c>
      <c r="EG158" s="1235">
        <v>1291003</v>
      </c>
      <c r="EH158" s="1234">
        <v>141303</v>
      </c>
      <c r="EI158" s="1234">
        <v>8549</v>
      </c>
      <c r="EJ158" s="1234" t="s">
        <v>21</v>
      </c>
      <c r="EK158" s="1234" t="s">
        <v>21</v>
      </c>
      <c r="EL158" s="1234">
        <v>11787528</v>
      </c>
      <c r="EM158" s="1234">
        <v>661517</v>
      </c>
      <c r="EN158" s="1234">
        <v>3610381</v>
      </c>
      <c r="EO158" s="1234">
        <v>197804</v>
      </c>
      <c r="EP158" s="1265">
        <v>42370</v>
      </c>
      <c r="EQ158" s="1528">
        <v>42370</v>
      </c>
      <c r="ER158" s="1743">
        <v>42370</v>
      </c>
      <c r="ES158" s="1263">
        <v>42370</v>
      </c>
      <c r="ET158" s="1307">
        <v>42370</v>
      </c>
      <c r="EU158" s="1234">
        <v>10</v>
      </c>
      <c r="EV158" s="1234">
        <v>537</v>
      </c>
      <c r="EW158" s="1234">
        <v>97665</v>
      </c>
      <c r="EX158" s="1234">
        <v>554</v>
      </c>
      <c r="EY158" s="1234">
        <v>374276</v>
      </c>
      <c r="EZ158" s="1235" t="s">
        <v>21</v>
      </c>
      <c r="FA158" s="1234" t="s">
        <v>21</v>
      </c>
      <c r="FB158" s="1234">
        <v>30873606</v>
      </c>
      <c r="FC158" s="1234">
        <v>36710109</v>
      </c>
      <c r="FD158" s="1234">
        <v>24055</v>
      </c>
      <c r="FE158" s="1235">
        <v>245616</v>
      </c>
      <c r="FF158" s="1234">
        <v>118836</v>
      </c>
      <c r="FG158" s="1234">
        <v>1956066</v>
      </c>
      <c r="FH158" s="1234">
        <v>18589626</v>
      </c>
      <c r="FI158" s="1235">
        <v>390621</v>
      </c>
      <c r="FJ158" s="1234">
        <v>1004</v>
      </c>
      <c r="FK158" s="1265">
        <v>42370</v>
      </c>
      <c r="FL158" s="1528">
        <v>42370</v>
      </c>
    </row>
    <row r="159" spans="1:168" ht="14.25" customHeight="1">
      <c r="A159" s="1268"/>
      <c r="B159" s="1263">
        <v>42736</v>
      </c>
      <c r="C159" s="1306"/>
      <c r="D159" s="1234">
        <v>14252895</v>
      </c>
      <c r="E159" s="1234">
        <v>31281619</v>
      </c>
      <c r="F159" s="1234">
        <v>115331</v>
      </c>
      <c r="G159" s="1234">
        <v>9385672</v>
      </c>
      <c r="H159" s="1234">
        <v>79671075</v>
      </c>
      <c r="I159" s="1234">
        <v>4699593</v>
      </c>
      <c r="J159" s="1234">
        <v>76152</v>
      </c>
      <c r="K159" s="1234">
        <v>24005</v>
      </c>
      <c r="L159" s="1234">
        <v>423091</v>
      </c>
      <c r="M159" s="1234">
        <v>1983033</v>
      </c>
      <c r="N159" s="1234">
        <v>2166420</v>
      </c>
      <c r="O159" s="1234">
        <v>10889674</v>
      </c>
      <c r="P159" s="1234">
        <v>14220</v>
      </c>
      <c r="Q159" s="1234">
        <v>10811</v>
      </c>
      <c r="R159" s="1234">
        <v>196250</v>
      </c>
      <c r="S159" s="1234" t="s">
        <v>21</v>
      </c>
      <c r="T159" s="1265">
        <v>42736</v>
      </c>
      <c r="U159" s="1528">
        <v>42736</v>
      </c>
      <c r="V159" s="1268"/>
      <c r="W159" s="1263">
        <v>42736</v>
      </c>
      <c r="X159" s="1306"/>
      <c r="Y159" s="1234">
        <v>33853</v>
      </c>
      <c r="Z159" s="1234" t="s">
        <v>21</v>
      </c>
      <c r="AA159" s="1234">
        <v>45019755</v>
      </c>
      <c r="AB159" s="1234">
        <v>3813610</v>
      </c>
      <c r="AC159" s="1234">
        <v>4461366</v>
      </c>
      <c r="AD159" s="1234">
        <v>13267</v>
      </c>
      <c r="AE159" s="1234" t="s">
        <v>21</v>
      </c>
      <c r="AF159" s="1234" t="s">
        <v>21</v>
      </c>
      <c r="AG159" s="1234">
        <v>7288</v>
      </c>
      <c r="AH159" s="1234">
        <v>144</v>
      </c>
      <c r="AI159" s="1234">
        <v>7143</v>
      </c>
      <c r="AJ159" s="1234">
        <v>1985</v>
      </c>
      <c r="AK159" s="1234">
        <v>3601</v>
      </c>
      <c r="AL159" s="1234" t="s">
        <v>21</v>
      </c>
      <c r="AM159" s="1234" t="s">
        <v>21</v>
      </c>
      <c r="AN159" s="1234">
        <v>4190991</v>
      </c>
      <c r="AO159" s="1265">
        <v>42736</v>
      </c>
      <c r="AP159" s="1528">
        <v>42736</v>
      </c>
      <c r="AQ159" s="1268"/>
      <c r="AR159" s="1263">
        <v>42736</v>
      </c>
      <c r="AS159" s="1306"/>
      <c r="AT159" s="1234">
        <v>567764</v>
      </c>
      <c r="AU159" s="1234">
        <v>21</v>
      </c>
      <c r="AV159" s="1234">
        <v>39269</v>
      </c>
      <c r="AW159" s="1234">
        <v>4001</v>
      </c>
      <c r="AX159" s="1234">
        <v>35268</v>
      </c>
      <c r="AY159" s="1234">
        <v>18014</v>
      </c>
      <c r="AZ159" s="1234">
        <v>649579</v>
      </c>
      <c r="BA159" s="1234" t="s">
        <v>21</v>
      </c>
      <c r="BB159" s="1234" t="s">
        <v>21</v>
      </c>
      <c r="BC159" s="1234">
        <v>35175545</v>
      </c>
      <c r="BD159" s="1234">
        <v>4182011</v>
      </c>
      <c r="BE159" s="1234">
        <v>10230103</v>
      </c>
      <c r="BF159" s="1234">
        <v>26304825</v>
      </c>
      <c r="BG159" s="1234">
        <v>1296147</v>
      </c>
      <c r="BH159" s="1234">
        <v>36836132</v>
      </c>
      <c r="BI159" s="1234">
        <v>1459283</v>
      </c>
      <c r="BJ159" s="1265">
        <v>42736</v>
      </c>
      <c r="BK159" s="1528">
        <v>42736</v>
      </c>
      <c r="BL159" s="1268"/>
      <c r="BM159" s="1263">
        <v>42736</v>
      </c>
      <c r="BN159" s="1306"/>
      <c r="BO159" s="1234">
        <v>21648</v>
      </c>
      <c r="BP159" s="1234">
        <v>4220221</v>
      </c>
      <c r="BQ159" s="1234">
        <v>175681</v>
      </c>
      <c r="BR159" s="1234">
        <v>8708</v>
      </c>
      <c r="BS159" s="1234">
        <v>1684</v>
      </c>
      <c r="BT159" s="1234">
        <v>48961</v>
      </c>
      <c r="BU159" s="1234">
        <v>36933</v>
      </c>
      <c r="BV159" s="1234">
        <v>12028</v>
      </c>
      <c r="BW159" s="1234" t="s">
        <v>21</v>
      </c>
      <c r="BX159" s="1234">
        <v>87634</v>
      </c>
      <c r="BY159" s="1234" t="s">
        <v>21</v>
      </c>
      <c r="BZ159" s="1234" t="s">
        <v>21</v>
      </c>
      <c r="CA159" s="1234">
        <v>396</v>
      </c>
      <c r="CB159" s="1234">
        <v>2603778</v>
      </c>
      <c r="CC159" s="1234" t="s">
        <v>21</v>
      </c>
      <c r="CD159" s="1234">
        <v>828059</v>
      </c>
      <c r="CE159" s="1265">
        <v>42736</v>
      </c>
      <c r="CF159" s="1528">
        <v>42736</v>
      </c>
      <c r="CG159" s="1268"/>
      <c r="CH159" s="1263">
        <v>42736</v>
      </c>
      <c r="CI159" s="1306"/>
      <c r="CJ159" s="1234">
        <v>45351</v>
      </c>
      <c r="CK159" s="1234">
        <v>49689</v>
      </c>
      <c r="CL159" s="1234">
        <v>4931546</v>
      </c>
      <c r="CM159" s="1234">
        <v>10811</v>
      </c>
      <c r="CN159" s="1234">
        <v>7751</v>
      </c>
      <c r="CO159" s="1234" t="s">
        <v>21</v>
      </c>
      <c r="CP159" s="1234">
        <v>2853863</v>
      </c>
      <c r="CQ159" s="1234">
        <v>297024</v>
      </c>
      <c r="CR159" s="1234">
        <v>1703498</v>
      </c>
      <c r="CS159" s="1234">
        <v>39384</v>
      </c>
      <c r="CT159" s="1234">
        <v>8302</v>
      </c>
      <c r="CU159" s="1234">
        <v>12</v>
      </c>
      <c r="CV159" s="1234">
        <v>25495</v>
      </c>
      <c r="CW159" s="1234">
        <v>23766</v>
      </c>
      <c r="CX159" s="1234">
        <v>1729</v>
      </c>
      <c r="CY159" s="1234" t="s">
        <v>21</v>
      </c>
      <c r="CZ159" s="1265">
        <v>42736</v>
      </c>
      <c r="DA159" s="1528">
        <v>42736</v>
      </c>
      <c r="DB159" s="1268"/>
      <c r="DC159" s="1263">
        <v>42736</v>
      </c>
      <c r="DD159" s="1306"/>
      <c r="DE159" s="1234">
        <v>32722</v>
      </c>
      <c r="DF159" s="1234">
        <v>3789</v>
      </c>
      <c r="DG159" s="1234">
        <v>9729</v>
      </c>
      <c r="DH159" s="1234">
        <v>2636</v>
      </c>
      <c r="DI159" s="1234">
        <v>19210</v>
      </c>
      <c r="DJ159" s="1234">
        <v>54965</v>
      </c>
      <c r="DK159" s="1234">
        <v>60181</v>
      </c>
      <c r="DL159" s="1234">
        <v>5761</v>
      </c>
      <c r="DM159" s="1234" t="s">
        <v>21</v>
      </c>
      <c r="DN159" s="1234" t="s">
        <v>21</v>
      </c>
      <c r="DO159" s="1234">
        <v>681142</v>
      </c>
      <c r="DP159" s="1234">
        <v>12674</v>
      </c>
      <c r="DQ159" s="1234">
        <v>63225</v>
      </c>
      <c r="DR159" s="1234">
        <v>25504</v>
      </c>
      <c r="DS159" s="1234" t="s">
        <v>21</v>
      </c>
      <c r="DT159" s="1234">
        <v>11661</v>
      </c>
      <c r="DU159" s="1265">
        <v>42736</v>
      </c>
      <c r="DV159" s="1528">
        <v>42736</v>
      </c>
      <c r="DW159" s="1268"/>
      <c r="DX159" s="1263">
        <v>42736</v>
      </c>
      <c r="DY159" s="1306"/>
      <c r="DZ159" s="1234" t="s">
        <v>21</v>
      </c>
      <c r="EA159" s="1234">
        <v>4428045</v>
      </c>
      <c r="EB159" s="1234">
        <v>8355120</v>
      </c>
      <c r="EC159" s="1234">
        <v>1771473</v>
      </c>
      <c r="ED159" s="1234">
        <v>16134</v>
      </c>
      <c r="EE159" s="1234">
        <v>304105</v>
      </c>
      <c r="EF159" s="1234">
        <v>1144049</v>
      </c>
      <c r="EG159" s="1234">
        <v>1247845</v>
      </c>
      <c r="EH159" s="1234">
        <v>154886</v>
      </c>
      <c r="EI159" s="1234">
        <v>6497</v>
      </c>
      <c r="EJ159" s="1234" t="s">
        <v>21</v>
      </c>
      <c r="EK159" s="1234" t="s">
        <v>21</v>
      </c>
      <c r="EL159" s="1234">
        <v>11928926</v>
      </c>
      <c r="EM159" s="1234">
        <v>679216</v>
      </c>
      <c r="EN159" s="1234">
        <v>3631068</v>
      </c>
      <c r="EO159" s="1234">
        <v>207682</v>
      </c>
      <c r="EP159" s="1265">
        <v>42736</v>
      </c>
      <c r="EQ159" s="1528">
        <v>42736</v>
      </c>
      <c r="ER159" s="1268"/>
      <c r="ES159" s="1263">
        <v>42736</v>
      </c>
      <c r="ET159" s="1306"/>
      <c r="EU159" s="1234">
        <v>9</v>
      </c>
      <c r="EV159" s="1234">
        <v>1580</v>
      </c>
      <c r="EW159" s="1234">
        <v>83267</v>
      </c>
      <c r="EX159" s="1234">
        <v>939</v>
      </c>
      <c r="EY159" s="1234">
        <v>382177</v>
      </c>
      <c r="EZ159" s="1234" t="s">
        <v>21</v>
      </c>
      <c r="FA159" s="1234" t="s">
        <v>21</v>
      </c>
      <c r="FB159" s="1234">
        <v>30583868</v>
      </c>
      <c r="FC159" s="1234">
        <v>36410219</v>
      </c>
      <c r="FD159" s="1234">
        <v>24908</v>
      </c>
      <c r="FE159" s="1234">
        <v>224992</v>
      </c>
      <c r="FF159" s="1234">
        <v>115331</v>
      </c>
      <c r="FG159" s="1234">
        <v>1928615</v>
      </c>
      <c r="FH159" s="1234">
        <v>18345107</v>
      </c>
      <c r="FI159" s="1234">
        <v>361589</v>
      </c>
      <c r="FJ159" s="1234">
        <v>999</v>
      </c>
      <c r="FK159" s="1265">
        <v>42736</v>
      </c>
      <c r="FL159" s="1528">
        <v>42736</v>
      </c>
    </row>
    <row r="160" spans="1:168" ht="14.25" customHeight="1">
      <c r="A160" s="1268"/>
      <c r="B160" s="1263">
        <v>43101</v>
      </c>
      <c r="C160" s="1306"/>
      <c r="D160" s="1234">
        <v>14390559</v>
      </c>
      <c r="E160" s="1234">
        <v>31069794</v>
      </c>
      <c r="F160" s="1234">
        <v>103501</v>
      </c>
      <c r="G160" s="1234">
        <v>9331747</v>
      </c>
      <c r="H160" s="1234">
        <v>76687235</v>
      </c>
      <c r="I160" s="1234">
        <v>4650908</v>
      </c>
      <c r="J160" s="1234">
        <v>73849</v>
      </c>
      <c r="K160" s="1234">
        <v>26273</v>
      </c>
      <c r="L160" s="1234">
        <v>402164</v>
      </c>
      <c r="M160" s="1234">
        <v>2126405</v>
      </c>
      <c r="N160" s="1234">
        <v>2320617</v>
      </c>
      <c r="O160" s="1234">
        <v>11042190</v>
      </c>
      <c r="P160" s="1234">
        <v>11279</v>
      </c>
      <c r="Q160" s="1234">
        <v>8409</v>
      </c>
      <c r="R160" s="1234">
        <v>202795</v>
      </c>
      <c r="S160" s="1234" t="s">
        <v>21</v>
      </c>
      <c r="T160" s="1265">
        <v>43101</v>
      </c>
      <c r="U160" s="1528">
        <v>43101</v>
      </c>
      <c r="V160" s="1268"/>
      <c r="W160" s="1263">
        <v>43101</v>
      </c>
      <c r="X160" s="1306"/>
      <c r="Y160" s="1234">
        <v>41124</v>
      </c>
      <c r="Z160" s="1234" t="s">
        <v>21</v>
      </c>
      <c r="AA160" s="1234">
        <v>46046033</v>
      </c>
      <c r="AB160" s="1234">
        <v>3716394</v>
      </c>
      <c r="AC160" s="1234">
        <v>4531641</v>
      </c>
      <c r="AD160" s="1234">
        <v>26550</v>
      </c>
      <c r="AE160" s="1234" t="s">
        <v>21</v>
      </c>
      <c r="AF160" s="1234" t="s">
        <v>21</v>
      </c>
      <c r="AG160" s="1234">
        <v>4390</v>
      </c>
      <c r="AH160" s="1234">
        <v>126</v>
      </c>
      <c r="AI160" s="1234">
        <v>4264</v>
      </c>
      <c r="AJ160" s="1234">
        <v>2118</v>
      </c>
      <c r="AK160" s="1234">
        <v>24625</v>
      </c>
      <c r="AL160" s="1234" t="s">
        <v>21</v>
      </c>
      <c r="AM160" s="1234" t="s">
        <v>21</v>
      </c>
      <c r="AN160" s="1234">
        <v>4233642</v>
      </c>
      <c r="AO160" s="1265">
        <v>43101</v>
      </c>
      <c r="AP160" s="1528">
        <v>43101</v>
      </c>
      <c r="AQ160" s="1268"/>
      <c r="AR160" s="1263">
        <v>43101</v>
      </c>
      <c r="AS160" s="1306"/>
      <c r="AT160" s="1234">
        <v>478854</v>
      </c>
      <c r="AU160" s="1234">
        <v>26</v>
      </c>
      <c r="AV160" s="1234">
        <v>29259</v>
      </c>
      <c r="AW160" s="1234">
        <v>4081</v>
      </c>
      <c r="AX160" s="1234">
        <v>25178</v>
      </c>
      <c r="AY160" s="1234">
        <v>20289</v>
      </c>
      <c r="AZ160" s="1234">
        <v>544665</v>
      </c>
      <c r="BA160" s="1234" t="s">
        <v>21</v>
      </c>
      <c r="BB160" s="1234" t="s">
        <v>21</v>
      </c>
      <c r="BC160" s="1234">
        <v>34936704</v>
      </c>
      <c r="BD160" s="1234">
        <v>4166075</v>
      </c>
      <c r="BE160" s="1234">
        <v>10245644</v>
      </c>
      <c r="BF160" s="1234">
        <v>26084700</v>
      </c>
      <c r="BG160" s="1234">
        <v>1272826</v>
      </c>
      <c r="BH160" s="1234">
        <v>35996970</v>
      </c>
      <c r="BI160" s="1234">
        <v>1371946</v>
      </c>
      <c r="BJ160" s="1265">
        <v>43101</v>
      </c>
      <c r="BK160" s="1528">
        <v>43101</v>
      </c>
      <c r="BL160" s="1268"/>
      <c r="BM160" s="1263">
        <v>43101</v>
      </c>
      <c r="BN160" s="1306"/>
      <c r="BO160" s="1234">
        <v>24205</v>
      </c>
      <c r="BP160" s="1234">
        <v>4213388</v>
      </c>
      <c r="BQ160" s="1234">
        <v>159549</v>
      </c>
      <c r="BR160" s="1234">
        <v>9211</v>
      </c>
      <c r="BS160" s="1234">
        <v>1554</v>
      </c>
      <c r="BT160" s="1234">
        <v>36630</v>
      </c>
      <c r="BU160" s="1234">
        <v>28551</v>
      </c>
      <c r="BV160" s="1234">
        <v>8079</v>
      </c>
      <c r="BW160" s="1234" t="s">
        <v>21</v>
      </c>
      <c r="BX160" s="1234">
        <v>84786</v>
      </c>
      <c r="BY160" s="1234" t="s">
        <v>21</v>
      </c>
      <c r="BZ160" s="1234" t="s">
        <v>21</v>
      </c>
      <c r="CA160" s="1234">
        <v>396</v>
      </c>
      <c r="CB160" s="1234">
        <v>2567156</v>
      </c>
      <c r="CC160" s="1234" t="s">
        <v>21</v>
      </c>
      <c r="CD160" s="1234">
        <v>811939</v>
      </c>
      <c r="CE160" s="1265">
        <v>43101</v>
      </c>
      <c r="CF160" s="1528">
        <v>43101</v>
      </c>
      <c r="CG160" s="1268"/>
      <c r="CH160" s="1263">
        <v>43101</v>
      </c>
      <c r="CI160" s="1306"/>
      <c r="CJ160" s="1234">
        <v>45308</v>
      </c>
      <c r="CK160" s="1234">
        <v>49616</v>
      </c>
      <c r="CL160" s="1234">
        <v>4892353</v>
      </c>
      <c r="CM160" s="1234">
        <v>8409</v>
      </c>
      <c r="CN160" s="1234">
        <v>8321</v>
      </c>
      <c r="CO160" s="1234" t="s">
        <v>21</v>
      </c>
      <c r="CP160" s="1234">
        <v>3001733</v>
      </c>
      <c r="CQ160" s="1234">
        <v>333442</v>
      </c>
      <c r="CR160" s="1234">
        <v>1731235</v>
      </c>
      <c r="CS160" s="1234">
        <v>27123</v>
      </c>
      <c r="CT160" s="1234">
        <v>8805</v>
      </c>
      <c r="CU160" s="1234">
        <v>12</v>
      </c>
      <c r="CV160" s="1234">
        <v>16999</v>
      </c>
      <c r="CW160" s="1234">
        <v>15265</v>
      </c>
      <c r="CX160" s="1234">
        <v>1734</v>
      </c>
      <c r="CY160" s="1234" t="s">
        <v>21</v>
      </c>
      <c r="CZ160" s="1265">
        <v>43101</v>
      </c>
      <c r="DA160" s="1528">
        <v>43101</v>
      </c>
      <c r="DB160" s="1268"/>
      <c r="DC160" s="1263">
        <v>43101</v>
      </c>
      <c r="DD160" s="1306"/>
      <c r="DE160" s="1234">
        <v>30210</v>
      </c>
      <c r="DF160" s="1234">
        <v>2425</v>
      </c>
      <c r="DG160" s="1234">
        <v>7474</v>
      </c>
      <c r="DH160" s="1234">
        <v>1986</v>
      </c>
      <c r="DI160" s="1234">
        <v>20726</v>
      </c>
      <c r="DJ160" s="1234">
        <v>58486</v>
      </c>
      <c r="DK160" s="1234">
        <v>64036</v>
      </c>
      <c r="DL160" s="1234">
        <v>5690</v>
      </c>
      <c r="DM160" s="1234" t="s">
        <v>21</v>
      </c>
      <c r="DN160" s="1234" t="s">
        <v>21</v>
      </c>
      <c r="DO160" s="1234">
        <v>691309</v>
      </c>
      <c r="DP160" s="1234">
        <v>12463</v>
      </c>
      <c r="DQ160" s="1234">
        <v>68313</v>
      </c>
      <c r="DR160" s="1234">
        <v>31819</v>
      </c>
      <c r="DS160" s="1234" t="s">
        <v>21</v>
      </c>
      <c r="DT160" s="1234">
        <v>12189</v>
      </c>
      <c r="DU160" s="1265">
        <v>43101</v>
      </c>
      <c r="DV160" s="1528">
        <v>43101</v>
      </c>
      <c r="DW160" s="1268"/>
      <c r="DX160" s="1263">
        <v>43101</v>
      </c>
      <c r="DY160" s="1306"/>
      <c r="DZ160" s="1234" t="s">
        <v>21</v>
      </c>
      <c r="EA160" s="1234">
        <v>4446722</v>
      </c>
      <c r="EB160" s="1234">
        <v>7881719</v>
      </c>
      <c r="EC160" s="1234">
        <v>1766055</v>
      </c>
      <c r="ED160" s="1234">
        <v>17982</v>
      </c>
      <c r="EE160" s="1234">
        <v>283950</v>
      </c>
      <c r="EF160" s="1234">
        <v>1266596</v>
      </c>
      <c r="EG160" s="1234">
        <v>1379326</v>
      </c>
      <c r="EH160" s="1234">
        <v>152036</v>
      </c>
      <c r="EI160" s="1234">
        <v>5153</v>
      </c>
      <c r="EJ160" s="1234" t="s">
        <v>21</v>
      </c>
      <c r="EK160" s="1234" t="s">
        <v>21</v>
      </c>
      <c r="EL160" s="1234">
        <v>12393401</v>
      </c>
      <c r="EM160" s="1234">
        <v>714233</v>
      </c>
      <c r="EN160" s="1234">
        <v>3491436</v>
      </c>
      <c r="EO160" s="1234">
        <v>203763</v>
      </c>
      <c r="EP160" s="1265">
        <v>43101</v>
      </c>
      <c r="EQ160" s="1528">
        <v>43101</v>
      </c>
      <c r="ER160" s="1268"/>
      <c r="ES160" s="1263">
        <v>43101</v>
      </c>
      <c r="ET160" s="1306"/>
      <c r="EU160" s="1234">
        <v>8</v>
      </c>
      <c r="EV160" s="1234">
        <v>1300</v>
      </c>
      <c r="EW160" s="1234">
        <v>93751</v>
      </c>
      <c r="EX160" s="1234">
        <v>1307</v>
      </c>
      <c r="EY160" s="1234">
        <v>338169</v>
      </c>
      <c r="EZ160" s="1234" t="s">
        <v>21</v>
      </c>
      <c r="FA160" s="1234" t="s">
        <v>21</v>
      </c>
      <c r="FB160" s="1234">
        <v>30271645</v>
      </c>
      <c r="FC160" s="1234">
        <v>36056520</v>
      </c>
      <c r="FD160" s="1234">
        <v>23871</v>
      </c>
      <c r="FE160" s="1234">
        <v>238304</v>
      </c>
      <c r="FF160" s="1234">
        <v>103501</v>
      </c>
      <c r="FG160" s="1234">
        <v>1923312</v>
      </c>
      <c r="FH160" s="1234">
        <v>17761981</v>
      </c>
      <c r="FI160" s="1234">
        <v>440555</v>
      </c>
      <c r="FJ160" s="1234">
        <v>942</v>
      </c>
      <c r="FK160" s="1265">
        <v>43101</v>
      </c>
      <c r="FL160" s="1528">
        <v>43101</v>
      </c>
    </row>
    <row r="161" spans="1:168" ht="14.25" customHeight="1">
      <c r="A161" s="1262">
        <v>43586</v>
      </c>
      <c r="B161" s="1263">
        <v>43586</v>
      </c>
      <c r="C161" s="1307">
        <v>43586</v>
      </c>
      <c r="D161" s="1234">
        <v>13427598</v>
      </c>
      <c r="E161" s="1234">
        <v>30475528</v>
      </c>
      <c r="F161" s="1234">
        <v>98693</v>
      </c>
      <c r="G161" s="1234">
        <v>9314719</v>
      </c>
      <c r="H161" s="1234">
        <v>75333407</v>
      </c>
      <c r="I161" s="1234">
        <v>4389516</v>
      </c>
      <c r="J161" s="1234">
        <v>71897</v>
      </c>
      <c r="K161" s="1234">
        <v>25030</v>
      </c>
      <c r="L161" s="1234">
        <v>380894</v>
      </c>
      <c r="M161" s="1234">
        <v>2002189</v>
      </c>
      <c r="N161" s="1234">
        <v>2185301</v>
      </c>
      <c r="O161" s="1234">
        <v>10428373</v>
      </c>
      <c r="P161" s="1234">
        <v>12774</v>
      </c>
      <c r="Q161" s="1234">
        <v>11814</v>
      </c>
      <c r="R161" s="1234">
        <v>201722</v>
      </c>
      <c r="S161" s="1234" t="s">
        <v>21</v>
      </c>
      <c r="T161" s="1265">
        <v>43586</v>
      </c>
      <c r="U161" s="1528">
        <v>43586</v>
      </c>
      <c r="V161" s="1262">
        <v>43586</v>
      </c>
      <c r="W161" s="1263">
        <v>43586</v>
      </c>
      <c r="X161" s="1307">
        <v>43586</v>
      </c>
      <c r="Y161" s="1234">
        <v>33924</v>
      </c>
      <c r="Z161" s="1234" t="s">
        <v>21</v>
      </c>
      <c r="AA161" s="1234">
        <v>44345461</v>
      </c>
      <c r="AB161" s="1234">
        <v>3692601</v>
      </c>
      <c r="AC161" s="1234">
        <v>4394543</v>
      </c>
      <c r="AD161" s="1234">
        <v>9221</v>
      </c>
      <c r="AE161" s="1234" t="s">
        <v>21</v>
      </c>
      <c r="AF161" s="1234" t="s">
        <v>21</v>
      </c>
      <c r="AG161" s="1234">
        <v>4709</v>
      </c>
      <c r="AH161" s="1234">
        <v>91</v>
      </c>
      <c r="AI161" s="1234">
        <v>4618</v>
      </c>
      <c r="AJ161" s="1234">
        <v>1888</v>
      </c>
      <c r="AK161" s="1234">
        <v>2137</v>
      </c>
      <c r="AL161" s="1234" t="s">
        <v>21</v>
      </c>
      <c r="AM161" s="1234" t="s">
        <v>21</v>
      </c>
      <c r="AN161" s="1234">
        <v>4118750</v>
      </c>
      <c r="AO161" s="1265">
        <v>43586</v>
      </c>
      <c r="AP161" s="1528">
        <v>43586</v>
      </c>
      <c r="AQ161" s="1262">
        <v>43586</v>
      </c>
      <c r="AR161" s="1263">
        <v>43586</v>
      </c>
      <c r="AS161" s="1307">
        <v>43586</v>
      </c>
      <c r="AT161" s="1234">
        <v>559226</v>
      </c>
      <c r="AU161" s="1234">
        <v>30</v>
      </c>
      <c r="AV161" s="1234">
        <v>29000</v>
      </c>
      <c r="AW161" s="1234">
        <v>3341</v>
      </c>
      <c r="AX161" s="1234">
        <v>25659</v>
      </c>
      <c r="AY161" s="1234">
        <v>16624</v>
      </c>
      <c r="AZ161" s="1234">
        <v>655206</v>
      </c>
      <c r="BA161" s="1234" t="s">
        <v>21</v>
      </c>
      <c r="BB161" s="1234" t="s">
        <v>21</v>
      </c>
      <c r="BC161" s="1234">
        <v>33820995</v>
      </c>
      <c r="BD161" s="1234">
        <v>3999837</v>
      </c>
      <c r="BE161" s="1234">
        <v>9468910</v>
      </c>
      <c r="BF161" s="1234">
        <v>25657359</v>
      </c>
      <c r="BG161" s="1234">
        <v>1269865</v>
      </c>
      <c r="BH161" s="1234">
        <v>35150382</v>
      </c>
      <c r="BI161" s="1234">
        <v>1425354</v>
      </c>
      <c r="BJ161" s="1265">
        <v>43586</v>
      </c>
      <c r="BK161" s="1528">
        <v>43586</v>
      </c>
      <c r="BL161" s="1262">
        <v>43586</v>
      </c>
      <c r="BM161" s="1263">
        <v>43586</v>
      </c>
      <c r="BN161" s="1307">
        <v>43586</v>
      </c>
      <c r="BO161" s="1234">
        <v>24503</v>
      </c>
      <c r="BP161" s="1234">
        <v>4036025</v>
      </c>
      <c r="BQ161" s="1234">
        <v>148494</v>
      </c>
      <c r="BR161" s="1234">
        <v>9094</v>
      </c>
      <c r="BS161" s="1234">
        <v>1711</v>
      </c>
      <c r="BT161" s="1234">
        <v>32023</v>
      </c>
      <c r="BU161" s="1234">
        <v>23568</v>
      </c>
      <c r="BV161" s="1234">
        <v>8455</v>
      </c>
      <c r="BW161" s="1234" t="s">
        <v>21</v>
      </c>
      <c r="BX161" s="1234">
        <v>79857</v>
      </c>
      <c r="BY161" s="1234" t="s">
        <v>21</v>
      </c>
      <c r="BZ161" s="1234" t="s">
        <v>21</v>
      </c>
      <c r="CA161" s="1234">
        <v>396</v>
      </c>
      <c r="CB161" s="1234">
        <v>2498132</v>
      </c>
      <c r="CC161" s="1234" t="s">
        <v>21</v>
      </c>
      <c r="CD161" s="1234">
        <v>788648</v>
      </c>
      <c r="CE161" s="1265">
        <v>43586</v>
      </c>
      <c r="CF161" s="1528">
        <v>43586</v>
      </c>
      <c r="CG161" s="1262">
        <v>43586</v>
      </c>
      <c r="CH161" s="1263">
        <v>43586</v>
      </c>
      <c r="CI161" s="1307">
        <v>43586</v>
      </c>
      <c r="CJ161" s="1234">
        <v>41811</v>
      </c>
      <c r="CK161" s="1234">
        <v>45838</v>
      </c>
      <c r="CL161" s="1234">
        <v>4659444</v>
      </c>
      <c r="CM161" s="1234">
        <v>11814</v>
      </c>
      <c r="CN161" s="1234">
        <v>7015</v>
      </c>
      <c r="CO161" s="1234" t="s">
        <v>21</v>
      </c>
      <c r="CP161" s="1234">
        <v>2971116</v>
      </c>
      <c r="CQ161" s="1234">
        <v>306951</v>
      </c>
      <c r="CR161" s="1234">
        <v>1622348</v>
      </c>
      <c r="CS161" s="1234">
        <v>22398</v>
      </c>
      <c r="CT161" s="1234">
        <v>8744</v>
      </c>
      <c r="CU161" s="1234">
        <v>12</v>
      </c>
      <c r="CV161" s="1234">
        <v>12607</v>
      </c>
      <c r="CW161" s="1234">
        <v>10878</v>
      </c>
      <c r="CX161" s="1234">
        <v>1729</v>
      </c>
      <c r="CY161" s="1234" t="s">
        <v>21</v>
      </c>
      <c r="CZ161" s="1265">
        <v>43586</v>
      </c>
      <c r="DA161" s="1528">
        <v>43586</v>
      </c>
      <c r="DB161" s="1262">
        <v>43586</v>
      </c>
      <c r="DC161" s="1263">
        <v>43586</v>
      </c>
      <c r="DD161" s="1307">
        <v>43586</v>
      </c>
      <c r="DE161" s="1234">
        <v>22761</v>
      </c>
      <c r="DF161" s="1234">
        <v>3599</v>
      </c>
      <c r="DG161" s="1234">
        <v>8910</v>
      </c>
      <c r="DH161" s="1234">
        <v>1461</v>
      </c>
      <c r="DI161" s="1234">
        <v>19662</v>
      </c>
      <c r="DJ161" s="1234">
        <v>54878</v>
      </c>
      <c r="DK161" s="1234">
        <v>60086</v>
      </c>
      <c r="DL161" s="1234">
        <v>5095</v>
      </c>
      <c r="DM161" s="1234" t="s">
        <v>21</v>
      </c>
      <c r="DN161" s="1234" t="s">
        <v>21</v>
      </c>
      <c r="DO161" s="1234">
        <v>626485</v>
      </c>
      <c r="DP161" s="1234">
        <v>12408</v>
      </c>
      <c r="DQ161" s="1234">
        <v>65320</v>
      </c>
      <c r="DR161" s="1234">
        <v>30320</v>
      </c>
      <c r="DS161" s="1234" t="s">
        <v>21</v>
      </c>
      <c r="DT161" s="1234">
        <v>11725</v>
      </c>
      <c r="DU161" s="1265">
        <v>43586</v>
      </c>
      <c r="DV161" s="1528">
        <v>43586</v>
      </c>
      <c r="DW161" s="1262">
        <v>43586</v>
      </c>
      <c r="DX161" s="1263">
        <v>43586</v>
      </c>
      <c r="DY161" s="1307">
        <v>43586</v>
      </c>
      <c r="DZ161" s="1234" t="s">
        <v>21</v>
      </c>
      <c r="EA161" s="1234">
        <v>4343603</v>
      </c>
      <c r="EB161" s="1234">
        <v>7708727</v>
      </c>
      <c r="EC161" s="1234">
        <v>1558286</v>
      </c>
      <c r="ED161" s="1234">
        <v>17347</v>
      </c>
      <c r="EE161" s="1234">
        <v>274009</v>
      </c>
      <c r="EF161" s="1234">
        <v>1207459</v>
      </c>
      <c r="EG161" s="1234">
        <v>1315093</v>
      </c>
      <c r="EH161" s="1234">
        <v>146786</v>
      </c>
      <c r="EI161" s="1234">
        <v>5824</v>
      </c>
      <c r="EJ161" s="1234" t="s">
        <v>21</v>
      </c>
      <c r="EK161" s="1234" t="s">
        <v>21</v>
      </c>
      <c r="EL161" s="1234">
        <v>12029323</v>
      </c>
      <c r="EM161" s="1234">
        <v>648881</v>
      </c>
      <c r="EN161" s="1234">
        <v>3399154</v>
      </c>
      <c r="EO161" s="1234">
        <v>185654</v>
      </c>
      <c r="EP161" s="1265">
        <v>43586</v>
      </c>
      <c r="EQ161" s="1528">
        <v>43586</v>
      </c>
      <c r="ER161" s="1262">
        <v>43586</v>
      </c>
      <c r="ES161" s="1263">
        <v>43586</v>
      </c>
      <c r="ET161" s="1307">
        <v>43586</v>
      </c>
      <c r="EU161" s="1234">
        <v>7</v>
      </c>
      <c r="EV161" s="1234">
        <v>795</v>
      </c>
      <c r="EW161" s="1234">
        <v>72964</v>
      </c>
      <c r="EX161" s="1234">
        <v>2441</v>
      </c>
      <c r="EY161" s="1234">
        <v>261628</v>
      </c>
      <c r="EZ161" s="1234" t="s">
        <v>21</v>
      </c>
      <c r="FA161" s="1234" t="s">
        <v>21</v>
      </c>
      <c r="FB161" s="1234">
        <v>30221956</v>
      </c>
      <c r="FC161" s="1234">
        <v>36071829</v>
      </c>
      <c r="FD161" s="1234">
        <v>29779</v>
      </c>
      <c r="FE161" s="1234">
        <v>170095</v>
      </c>
      <c r="FF161" s="1234">
        <v>98693</v>
      </c>
      <c r="FG161" s="1234">
        <v>2017462</v>
      </c>
      <c r="FH161" s="1234">
        <v>17183441</v>
      </c>
      <c r="FI161" s="1234">
        <v>408079</v>
      </c>
      <c r="FJ161" s="1234">
        <v>896</v>
      </c>
      <c r="FK161" s="1265">
        <v>43586</v>
      </c>
      <c r="FL161" s="1528">
        <v>43586</v>
      </c>
    </row>
    <row r="162" spans="1:168" ht="14.25" customHeight="1">
      <c r="A162" s="1268"/>
      <c r="B162" s="1263">
        <v>43831</v>
      </c>
      <c r="C162" s="1306"/>
      <c r="D162" s="1234">
        <v>11206585</v>
      </c>
      <c r="E162" s="1234">
        <v>25879544</v>
      </c>
      <c r="F162" s="1234">
        <v>108471</v>
      </c>
      <c r="G162" s="1234">
        <v>8534960</v>
      </c>
      <c r="H162" s="1234">
        <v>62459303</v>
      </c>
      <c r="I162" s="1234">
        <v>3729867</v>
      </c>
      <c r="J162" s="1234">
        <v>71276</v>
      </c>
      <c r="K162" s="1234">
        <v>22239</v>
      </c>
      <c r="L162" s="1234">
        <v>324049</v>
      </c>
      <c r="M162" s="1234">
        <v>1754277</v>
      </c>
      <c r="N162" s="1234">
        <v>1915331</v>
      </c>
      <c r="O162" s="1234">
        <v>8369666</v>
      </c>
      <c r="P162" s="1234">
        <v>13814</v>
      </c>
      <c r="Q162" s="1234">
        <v>8598</v>
      </c>
      <c r="R162" s="1234">
        <v>208947</v>
      </c>
      <c r="S162" s="1234" t="s">
        <v>21</v>
      </c>
      <c r="T162" s="1265">
        <v>43831</v>
      </c>
      <c r="U162" s="1528">
        <v>43831</v>
      </c>
      <c r="V162" s="1268"/>
      <c r="W162" s="1263">
        <v>43831</v>
      </c>
      <c r="X162" s="1306"/>
      <c r="Y162" s="1234">
        <v>30587</v>
      </c>
      <c r="Z162" s="1234" t="s">
        <v>21</v>
      </c>
      <c r="AA162" s="1234">
        <v>38635272</v>
      </c>
      <c r="AB162" s="1234">
        <v>3525560</v>
      </c>
      <c r="AC162" s="1234">
        <v>3839764</v>
      </c>
      <c r="AD162" s="1234">
        <v>11137</v>
      </c>
      <c r="AE162" s="1234" t="s">
        <v>21</v>
      </c>
      <c r="AF162" s="1234" t="s">
        <v>21</v>
      </c>
      <c r="AG162" s="1234">
        <v>6948</v>
      </c>
      <c r="AH162" s="1234">
        <v>1528</v>
      </c>
      <c r="AI162" s="1234">
        <v>5420</v>
      </c>
      <c r="AJ162" s="1234">
        <v>2267</v>
      </c>
      <c r="AK162" s="1234">
        <v>969</v>
      </c>
      <c r="AL162" s="1234" t="s">
        <v>21</v>
      </c>
      <c r="AM162" s="1234" t="s">
        <v>21</v>
      </c>
      <c r="AN162" s="1234">
        <v>3577721</v>
      </c>
      <c r="AO162" s="1265">
        <v>43831</v>
      </c>
      <c r="AP162" s="1528">
        <v>43831</v>
      </c>
      <c r="AQ162" s="1268"/>
      <c r="AR162" s="1263">
        <v>43831</v>
      </c>
      <c r="AS162" s="1306"/>
      <c r="AT162" s="1234">
        <v>438951</v>
      </c>
      <c r="AU162" s="1234">
        <v>24</v>
      </c>
      <c r="AV162" s="1234">
        <v>28278</v>
      </c>
      <c r="AW162" s="1234">
        <v>7927</v>
      </c>
      <c r="AX162" s="1234">
        <v>20350</v>
      </c>
      <c r="AY162" s="1234">
        <v>16583</v>
      </c>
      <c r="AZ162" s="1234">
        <v>501052</v>
      </c>
      <c r="BA162" s="1234" t="s">
        <v>21</v>
      </c>
      <c r="BB162" s="1234" t="s">
        <v>21</v>
      </c>
      <c r="BC162" s="1234">
        <v>27596328</v>
      </c>
      <c r="BD162" s="1234">
        <v>2712753</v>
      </c>
      <c r="BE162" s="1234">
        <v>7561485</v>
      </c>
      <c r="BF162" s="1234">
        <v>21694695</v>
      </c>
      <c r="BG162" s="1234">
        <v>1169305</v>
      </c>
      <c r="BH162" s="1234">
        <v>27992419</v>
      </c>
      <c r="BI162" s="1234">
        <v>1162637</v>
      </c>
      <c r="BJ162" s="1265">
        <v>43831</v>
      </c>
      <c r="BK162" s="1528">
        <v>43831</v>
      </c>
      <c r="BL162" s="1268"/>
      <c r="BM162" s="1263">
        <v>43831</v>
      </c>
      <c r="BN162" s="1306"/>
      <c r="BO162" s="1234">
        <v>25443</v>
      </c>
      <c r="BP162" s="1234">
        <v>3529561</v>
      </c>
      <c r="BQ162" s="1234">
        <v>136949</v>
      </c>
      <c r="BR162" s="1234">
        <v>8588</v>
      </c>
      <c r="BS162" s="1234">
        <v>1515</v>
      </c>
      <c r="BT162" s="1234">
        <v>34232</v>
      </c>
      <c r="BU162" s="1234">
        <v>23442</v>
      </c>
      <c r="BV162" s="1234">
        <v>10790</v>
      </c>
      <c r="BW162" s="1234" t="s">
        <v>21</v>
      </c>
      <c r="BX162" s="1234">
        <v>69745</v>
      </c>
      <c r="BY162" s="1234" t="s">
        <v>21</v>
      </c>
      <c r="BZ162" s="1234" t="s">
        <v>21</v>
      </c>
      <c r="CA162" s="1234">
        <v>396</v>
      </c>
      <c r="CB162" s="1234">
        <v>2174548</v>
      </c>
      <c r="CC162" s="1234" t="s">
        <v>21</v>
      </c>
      <c r="CD162" s="1234">
        <v>707208</v>
      </c>
      <c r="CE162" s="1265">
        <v>43831</v>
      </c>
      <c r="CF162" s="1528">
        <v>43831</v>
      </c>
      <c r="CG162" s="1268"/>
      <c r="CH162" s="1263">
        <v>43831</v>
      </c>
      <c r="CI162" s="1306"/>
      <c r="CJ162" s="1234">
        <v>54054</v>
      </c>
      <c r="CK162" s="1234">
        <v>59122</v>
      </c>
      <c r="CL162" s="1234">
        <v>3916858</v>
      </c>
      <c r="CM162" s="1234">
        <v>8598</v>
      </c>
      <c r="CN162" s="1234">
        <v>6914</v>
      </c>
      <c r="CO162" s="1234" t="s">
        <v>21</v>
      </c>
      <c r="CP162" s="1234">
        <v>2654936</v>
      </c>
      <c r="CQ162" s="1234">
        <v>297274</v>
      </c>
      <c r="CR162" s="1234">
        <v>1415488</v>
      </c>
      <c r="CS162" s="1234">
        <v>22667</v>
      </c>
      <c r="CT162" s="1234">
        <v>8351</v>
      </c>
      <c r="CU162" s="1234">
        <v>12</v>
      </c>
      <c r="CV162" s="1234">
        <v>13313</v>
      </c>
      <c r="CW162" s="1234">
        <v>11570</v>
      </c>
      <c r="CX162" s="1234">
        <v>1744</v>
      </c>
      <c r="CY162" s="1234" t="s">
        <v>21</v>
      </c>
      <c r="CZ162" s="1265">
        <v>43831</v>
      </c>
      <c r="DA162" s="1528">
        <v>43831</v>
      </c>
      <c r="DB162" s="1268"/>
      <c r="DC162" s="1263">
        <v>43831</v>
      </c>
      <c r="DD162" s="1306"/>
      <c r="DE162" s="1234">
        <v>5645</v>
      </c>
      <c r="DF162" s="1234">
        <v>3315</v>
      </c>
      <c r="DG162" s="1234">
        <v>7893</v>
      </c>
      <c r="DH162" s="1234">
        <v>1341</v>
      </c>
      <c r="DI162" s="1234">
        <v>18150</v>
      </c>
      <c r="DJ162" s="1234">
        <v>44683</v>
      </c>
      <c r="DK162" s="1234">
        <v>48923</v>
      </c>
      <c r="DL162" s="1234">
        <v>3366</v>
      </c>
      <c r="DM162" s="1234" t="s">
        <v>21</v>
      </c>
      <c r="DN162" s="1234" t="s">
        <v>21</v>
      </c>
      <c r="DO162" s="1234">
        <v>491962</v>
      </c>
      <c r="DP162" s="1234">
        <v>11912</v>
      </c>
      <c r="DQ162" s="1234">
        <v>57573</v>
      </c>
      <c r="DR162" s="1234">
        <v>27249</v>
      </c>
      <c r="DS162" s="1234" t="s">
        <v>21</v>
      </c>
      <c r="DT162" s="1234">
        <v>10035</v>
      </c>
      <c r="DU162" s="1265">
        <v>43831</v>
      </c>
      <c r="DV162" s="1528">
        <v>43831</v>
      </c>
      <c r="DW162" s="1268"/>
      <c r="DX162" s="1263">
        <v>43831</v>
      </c>
      <c r="DY162" s="1306"/>
      <c r="DZ162" s="1234" t="s">
        <v>21</v>
      </c>
      <c r="EA162" s="1234">
        <v>3876261</v>
      </c>
      <c r="EB162" s="1234">
        <v>6198054</v>
      </c>
      <c r="EC162" s="1234">
        <v>1300439</v>
      </c>
      <c r="ED162" s="1234">
        <v>15510</v>
      </c>
      <c r="EE162" s="1234">
        <v>227662</v>
      </c>
      <c r="EF162" s="1234">
        <v>1013210</v>
      </c>
      <c r="EG162" s="1234">
        <v>1104634</v>
      </c>
      <c r="EH162" s="1234">
        <v>117121</v>
      </c>
      <c r="EI162" s="1234">
        <v>6314</v>
      </c>
      <c r="EJ162" s="1234" t="s">
        <v>21</v>
      </c>
      <c r="EK162" s="1234" t="s">
        <v>21</v>
      </c>
      <c r="EL162" s="1234">
        <v>10389364</v>
      </c>
      <c r="EM162" s="1234">
        <v>676333</v>
      </c>
      <c r="EN162" s="1234">
        <v>3070291</v>
      </c>
      <c r="EO162" s="1234">
        <v>186701</v>
      </c>
      <c r="EP162" s="1265">
        <v>43831</v>
      </c>
      <c r="EQ162" s="1528">
        <v>43831</v>
      </c>
      <c r="ER162" s="1268"/>
      <c r="ES162" s="1263">
        <v>43831</v>
      </c>
      <c r="ET162" s="1306"/>
      <c r="EU162" s="1234">
        <v>8</v>
      </c>
      <c r="EV162" s="1234">
        <v>1181</v>
      </c>
      <c r="EW162" s="1234">
        <v>70803</v>
      </c>
      <c r="EX162" s="1234">
        <v>1155</v>
      </c>
      <c r="EY162" s="1234">
        <v>266707</v>
      </c>
      <c r="EZ162" s="1234" t="s">
        <v>21</v>
      </c>
      <c r="FA162" s="1234" t="s">
        <v>21</v>
      </c>
      <c r="FB162" s="1234">
        <v>27654173</v>
      </c>
      <c r="FC162" s="1234">
        <v>32906048</v>
      </c>
      <c r="FD162" s="1234">
        <v>26478</v>
      </c>
      <c r="FE162" s="1234">
        <v>171703</v>
      </c>
      <c r="FF162" s="1234">
        <v>108471</v>
      </c>
      <c r="FG162" s="1234">
        <v>1885533</v>
      </c>
      <c r="FH162" s="1234">
        <v>15713566</v>
      </c>
      <c r="FI162" s="1234">
        <v>381399</v>
      </c>
      <c r="FJ162" s="1234">
        <v>958</v>
      </c>
      <c r="FK162" s="1265">
        <v>43831</v>
      </c>
      <c r="FL162" s="1528">
        <v>43831</v>
      </c>
    </row>
    <row r="163" spans="1:168" ht="6.75" customHeight="1">
      <c r="A163" s="1268"/>
      <c r="B163" s="1270"/>
      <c r="C163" s="1306"/>
      <c r="D163" s="398"/>
      <c r="E163" s="398"/>
      <c r="F163" s="398"/>
      <c r="G163" s="398"/>
      <c r="H163" s="398"/>
      <c r="I163" s="398"/>
      <c r="J163" s="398"/>
      <c r="K163" s="398"/>
      <c r="L163" s="398"/>
      <c r="M163" s="398"/>
      <c r="N163" s="398"/>
      <c r="O163" s="398"/>
      <c r="P163" s="398"/>
      <c r="Q163" s="398"/>
      <c r="R163" s="398"/>
      <c r="T163" s="1271"/>
      <c r="U163" s="1458"/>
      <c r="V163" s="1268"/>
      <c r="W163" s="1270"/>
      <c r="X163" s="1306"/>
      <c r="Y163" s="398"/>
      <c r="AC163" s="398"/>
      <c r="AD163" s="398"/>
      <c r="AE163" s="398"/>
      <c r="AF163" s="398"/>
      <c r="AG163" s="398"/>
      <c r="AH163" s="398"/>
      <c r="AI163" s="398"/>
      <c r="AJ163" s="398"/>
      <c r="AK163" s="398"/>
      <c r="AN163" s="398"/>
      <c r="AO163" s="1271"/>
      <c r="AP163" s="1458"/>
      <c r="AQ163" s="1268"/>
      <c r="AR163" s="1270"/>
      <c r="AS163" s="1306"/>
      <c r="AT163" s="398"/>
      <c r="AU163" s="398"/>
      <c r="AV163" s="398"/>
      <c r="AW163" s="398"/>
      <c r="AX163" s="398"/>
      <c r="AY163" s="398"/>
      <c r="AZ163" s="398"/>
      <c r="BC163" s="398"/>
      <c r="BD163" s="398"/>
      <c r="BE163" s="398"/>
      <c r="BF163" s="398"/>
      <c r="BG163" s="398"/>
      <c r="BH163" s="398"/>
      <c r="BI163" s="398"/>
      <c r="BJ163" s="1271"/>
      <c r="BK163" s="1458"/>
      <c r="BL163" s="1268"/>
      <c r="BM163" s="1270"/>
      <c r="BN163" s="1306"/>
      <c r="BP163" s="398"/>
      <c r="BQ163" s="398"/>
      <c r="BR163" s="398"/>
      <c r="BS163" s="398"/>
      <c r="BT163" s="398"/>
      <c r="BU163" s="398"/>
      <c r="BV163" s="398"/>
      <c r="BW163" s="398"/>
      <c r="BX163" s="398"/>
      <c r="BY163" s="398"/>
      <c r="CB163" s="398"/>
      <c r="CC163" s="398"/>
      <c r="CD163" s="398"/>
      <c r="CE163" s="1271"/>
      <c r="CF163" s="1458"/>
      <c r="CG163" s="1268"/>
      <c r="CH163" s="1270"/>
      <c r="CI163" s="1306"/>
      <c r="CJ163" s="398"/>
      <c r="CK163" s="398"/>
      <c r="CL163" s="398"/>
      <c r="CM163" s="398"/>
      <c r="CN163" s="398"/>
      <c r="CR163" s="398"/>
      <c r="CS163" s="398"/>
      <c r="CT163" s="398"/>
      <c r="CU163" s="398"/>
      <c r="CV163" s="398"/>
      <c r="CW163" s="398"/>
      <c r="CX163" s="398"/>
      <c r="CY163" s="398"/>
      <c r="CZ163" s="1271"/>
      <c r="DA163" s="1458"/>
      <c r="DB163" s="1268"/>
      <c r="DC163" s="1270"/>
      <c r="DD163" s="1306"/>
      <c r="DE163" s="398"/>
      <c r="DF163" s="398"/>
      <c r="DG163" s="398"/>
      <c r="DH163" s="398"/>
      <c r="DI163" s="398"/>
      <c r="DJ163" s="398"/>
      <c r="DK163" s="398"/>
      <c r="DL163" s="398"/>
      <c r="DM163" s="398"/>
      <c r="DQ163" s="398"/>
      <c r="DR163" s="398"/>
      <c r="DS163" s="398"/>
      <c r="DT163" s="398"/>
      <c r="DU163" s="1271"/>
      <c r="DV163" s="1458"/>
      <c r="DW163" s="1268"/>
      <c r="DX163" s="1270"/>
      <c r="DY163" s="1306"/>
      <c r="DZ163" s="398"/>
      <c r="EA163" s="398"/>
      <c r="EB163" s="398"/>
      <c r="EC163" s="398"/>
      <c r="ED163" s="398"/>
      <c r="EG163" s="398"/>
      <c r="EH163" s="398"/>
      <c r="EI163" s="398"/>
      <c r="EJ163" s="398"/>
      <c r="EK163" s="398"/>
      <c r="EL163" s="398"/>
      <c r="EM163" s="398"/>
      <c r="EN163" s="398"/>
      <c r="EO163" s="398"/>
      <c r="EP163" s="1271"/>
      <c r="EQ163" s="1458"/>
      <c r="ER163" s="1268"/>
      <c r="ES163" s="1270"/>
      <c r="ET163" s="1306"/>
      <c r="EU163" s="398"/>
      <c r="EV163" s="398"/>
      <c r="EW163" s="398"/>
      <c r="EX163" s="398"/>
      <c r="EY163" s="398"/>
      <c r="EZ163" s="398"/>
      <c r="FA163" s="398"/>
      <c r="FB163" s="398"/>
      <c r="FE163" s="398"/>
      <c r="FF163" s="398"/>
      <c r="FG163" s="398"/>
      <c r="FH163" s="398"/>
      <c r="FI163" s="398"/>
      <c r="FJ163" s="398"/>
      <c r="FK163" s="1271"/>
      <c r="FL163" s="1458"/>
    </row>
    <row r="164" spans="1:168" ht="15.75" customHeight="1">
      <c r="A164" s="1273">
        <v>43191</v>
      </c>
      <c r="B164" s="1274">
        <v>43191</v>
      </c>
      <c r="C164" s="1308">
        <v>43191</v>
      </c>
      <c r="D164" s="1233">
        <v>13864040</v>
      </c>
      <c r="E164" s="1233">
        <v>30956058</v>
      </c>
      <c r="F164" s="1233">
        <v>105318</v>
      </c>
      <c r="G164" s="1233">
        <v>9321673</v>
      </c>
      <c r="H164" s="1233">
        <v>76486501</v>
      </c>
      <c r="I164" s="1233">
        <v>4589211</v>
      </c>
      <c r="J164" s="1233">
        <v>72549</v>
      </c>
      <c r="K164" s="1233">
        <v>26877</v>
      </c>
      <c r="L164" s="1233">
        <v>395888</v>
      </c>
      <c r="M164" s="1233">
        <v>2156102</v>
      </c>
      <c r="N164" s="1233">
        <v>2352802</v>
      </c>
      <c r="O164" s="1233">
        <v>10836468</v>
      </c>
      <c r="P164" s="1233">
        <v>11347</v>
      </c>
      <c r="Q164" s="1233">
        <v>8666</v>
      </c>
      <c r="R164" s="1233">
        <v>196673</v>
      </c>
      <c r="S164" s="1233" t="s">
        <v>21</v>
      </c>
      <c r="T164" s="1276">
        <v>43191</v>
      </c>
      <c r="U164" s="1531">
        <v>43191</v>
      </c>
      <c r="V164" s="1273">
        <v>43191</v>
      </c>
      <c r="W164" s="1274">
        <v>43191</v>
      </c>
      <c r="X164" s="1308">
        <v>43191</v>
      </c>
      <c r="Y164" s="1233">
        <v>38745</v>
      </c>
      <c r="Z164" s="1233" t="s">
        <v>21</v>
      </c>
      <c r="AA164" s="1233">
        <v>45901385</v>
      </c>
      <c r="AB164" s="1233">
        <v>3704182</v>
      </c>
      <c r="AC164" s="1233">
        <v>4456437</v>
      </c>
      <c r="AD164" s="1233">
        <v>22395</v>
      </c>
      <c r="AE164" s="1233" t="s">
        <v>21</v>
      </c>
      <c r="AF164" s="1233" t="s">
        <v>21</v>
      </c>
      <c r="AG164" s="1233">
        <v>3837</v>
      </c>
      <c r="AH164" s="1233">
        <v>124</v>
      </c>
      <c r="AI164" s="1233">
        <v>3713</v>
      </c>
      <c r="AJ164" s="1233">
        <v>1981</v>
      </c>
      <c r="AK164" s="1233">
        <v>20256</v>
      </c>
      <c r="AL164" s="1233" t="s">
        <v>21</v>
      </c>
      <c r="AM164" s="1233" t="s">
        <v>21</v>
      </c>
      <c r="AN164" s="1233">
        <v>4166280</v>
      </c>
      <c r="AO164" s="1276">
        <v>43191</v>
      </c>
      <c r="AP164" s="1531">
        <v>43191</v>
      </c>
      <c r="AQ164" s="1273">
        <v>43191</v>
      </c>
      <c r="AR164" s="1274">
        <v>43191</v>
      </c>
      <c r="AS164" s="1308">
        <v>43191</v>
      </c>
      <c r="AT164" s="1233">
        <v>485611</v>
      </c>
      <c r="AU164" s="1233">
        <v>25</v>
      </c>
      <c r="AV164" s="1233">
        <v>24429</v>
      </c>
      <c r="AW164" s="1233">
        <v>3979</v>
      </c>
      <c r="AX164" s="1233">
        <v>20450</v>
      </c>
      <c r="AY164" s="1233">
        <v>18960</v>
      </c>
      <c r="AZ164" s="1233">
        <v>562428</v>
      </c>
      <c r="BA164" s="1233" t="s">
        <v>21</v>
      </c>
      <c r="BB164" s="1233" t="s">
        <v>21</v>
      </c>
      <c r="BC164" s="1233">
        <v>34404813</v>
      </c>
      <c r="BD164" s="1233">
        <v>3947580</v>
      </c>
      <c r="BE164" s="1233">
        <v>9856950</v>
      </c>
      <c r="BF164" s="1233">
        <v>26033067</v>
      </c>
      <c r="BG164" s="1233">
        <v>1245376</v>
      </c>
      <c r="BH164" s="1233">
        <v>35704683</v>
      </c>
      <c r="BI164" s="1233">
        <v>1369379</v>
      </c>
      <c r="BJ164" s="1276">
        <v>43191</v>
      </c>
      <c r="BK164" s="1531">
        <v>43191</v>
      </c>
      <c r="BL164" s="1273">
        <v>43191</v>
      </c>
      <c r="BM164" s="1274">
        <v>43191</v>
      </c>
      <c r="BN164" s="1308">
        <v>43191</v>
      </c>
      <c r="BO164" s="1233">
        <v>24477</v>
      </c>
      <c r="BP164" s="1233">
        <v>4187415</v>
      </c>
      <c r="BQ164" s="1233">
        <v>155648</v>
      </c>
      <c r="BR164" s="1233">
        <v>9056</v>
      </c>
      <c r="BS164" s="1233">
        <v>1556</v>
      </c>
      <c r="BT164" s="1233">
        <v>35097</v>
      </c>
      <c r="BU164" s="1233">
        <v>27756</v>
      </c>
      <c r="BV164" s="1233">
        <v>7340</v>
      </c>
      <c r="BW164" s="1233" t="s">
        <v>21</v>
      </c>
      <c r="BX164" s="1233">
        <v>83146</v>
      </c>
      <c r="BY164" s="1233" t="s">
        <v>21</v>
      </c>
      <c r="BZ164" s="1233" t="s">
        <v>21</v>
      </c>
      <c r="CA164" s="1233">
        <v>396</v>
      </c>
      <c r="CB164" s="1233">
        <v>2549285</v>
      </c>
      <c r="CC164" s="1233" t="s">
        <v>21</v>
      </c>
      <c r="CD164" s="1233">
        <v>803118</v>
      </c>
      <c r="CE164" s="1276">
        <v>43191</v>
      </c>
      <c r="CF164" s="1531">
        <v>43191</v>
      </c>
      <c r="CG164" s="1273">
        <v>43191</v>
      </c>
      <c r="CH164" s="1274">
        <v>43191</v>
      </c>
      <c r="CI164" s="1308">
        <v>43191</v>
      </c>
      <c r="CJ164" s="1233">
        <v>44859</v>
      </c>
      <c r="CK164" s="1233">
        <v>49142</v>
      </c>
      <c r="CL164" s="1233">
        <v>4813613</v>
      </c>
      <c r="CM164" s="1233">
        <v>8666</v>
      </c>
      <c r="CN164" s="1233">
        <v>8307</v>
      </c>
      <c r="CO164" s="1233" t="s">
        <v>21</v>
      </c>
      <c r="CP164" s="1233">
        <v>3001238</v>
      </c>
      <c r="CQ164" s="1233">
        <v>345639</v>
      </c>
      <c r="CR164" s="1233">
        <v>1725423</v>
      </c>
      <c r="CS164" s="1233">
        <v>25757</v>
      </c>
      <c r="CT164" s="1233">
        <v>8678</v>
      </c>
      <c r="CU164" s="1233">
        <v>12</v>
      </c>
      <c r="CV164" s="1233">
        <v>15933</v>
      </c>
      <c r="CW164" s="1233">
        <v>14199</v>
      </c>
      <c r="CX164" s="1233">
        <v>1734</v>
      </c>
      <c r="CY164" s="1233" t="s">
        <v>21</v>
      </c>
      <c r="CZ164" s="1276">
        <v>43191</v>
      </c>
      <c r="DA164" s="1531">
        <v>43191</v>
      </c>
      <c r="DB164" s="1273">
        <v>43191</v>
      </c>
      <c r="DC164" s="1274">
        <v>43191</v>
      </c>
      <c r="DD164" s="1308">
        <v>43191</v>
      </c>
      <c r="DE164" s="1233">
        <v>28864</v>
      </c>
      <c r="DF164" s="1233">
        <v>2792</v>
      </c>
      <c r="DG164" s="1233">
        <v>7743</v>
      </c>
      <c r="DH164" s="1233">
        <v>1795</v>
      </c>
      <c r="DI164" s="1233">
        <v>20394</v>
      </c>
      <c r="DJ164" s="1233">
        <v>58160</v>
      </c>
      <c r="DK164" s="1233">
        <v>63679</v>
      </c>
      <c r="DL164" s="1233">
        <v>5615</v>
      </c>
      <c r="DM164" s="1233" t="s">
        <v>21</v>
      </c>
      <c r="DN164" s="1233" t="s">
        <v>21</v>
      </c>
      <c r="DO164" s="1233">
        <v>686380</v>
      </c>
      <c r="DP164" s="1233">
        <v>12442</v>
      </c>
      <c r="DQ164" s="1233">
        <v>67830</v>
      </c>
      <c r="DR164" s="1233">
        <v>31713</v>
      </c>
      <c r="DS164" s="1233" t="s">
        <v>21</v>
      </c>
      <c r="DT164" s="1233">
        <v>12175</v>
      </c>
      <c r="DU164" s="1276">
        <v>43191</v>
      </c>
      <c r="DV164" s="1531">
        <v>43191</v>
      </c>
      <c r="DW164" s="1273">
        <v>43191</v>
      </c>
      <c r="DX164" s="1274">
        <v>43191</v>
      </c>
      <c r="DY164" s="1308">
        <v>43191</v>
      </c>
      <c r="DZ164" s="1233" t="s">
        <v>21</v>
      </c>
      <c r="EA164" s="1233">
        <v>4444610</v>
      </c>
      <c r="EB164" s="1233">
        <v>7869951</v>
      </c>
      <c r="EC164" s="1233">
        <v>1702431</v>
      </c>
      <c r="ED164" s="1233">
        <v>18786</v>
      </c>
      <c r="EE164" s="1233">
        <v>281597</v>
      </c>
      <c r="EF164" s="1233">
        <v>1295764</v>
      </c>
      <c r="EG164" s="1233">
        <v>1410830</v>
      </c>
      <c r="EH164" s="1233">
        <v>153194</v>
      </c>
      <c r="EI164" s="1233">
        <v>5184</v>
      </c>
      <c r="EJ164" s="1233" t="s">
        <v>21</v>
      </c>
      <c r="EK164" s="1233" t="s">
        <v>21</v>
      </c>
      <c r="EL164" s="1233">
        <v>12365260</v>
      </c>
      <c r="EM164" s="1233">
        <v>707353</v>
      </c>
      <c r="EN164" s="1233">
        <v>3475150</v>
      </c>
      <c r="EO164" s="1233">
        <v>198573</v>
      </c>
      <c r="EP164" s="1276">
        <v>43191</v>
      </c>
      <c r="EQ164" s="1531">
        <v>43191</v>
      </c>
      <c r="ER164" s="1273">
        <v>43191</v>
      </c>
      <c r="ES164" s="1274">
        <v>43191</v>
      </c>
      <c r="ET164" s="1308">
        <v>43191</v>
      </c>
      <c r="EU164" s="1233">
        <v>8</v>
      </c>
      <c r="EV164" s="1233">
        <v>990</v>
      </c>
      <c r="EW164" s="1233">
        <v>91094</v>
      </c>
      <c r="EX164" s="1233">
        <v>1208</v>
      </c>
      <c r="EY164" s="1233">
        <v>340470</v>
      </c>
      <c r="EZ164" s="1233" t="s">
        <v>21</v>
      </c>
      <c r="FA164" s="1233" t="s">
        <v>21</v>
      </c>
      <c r="FB164" s="1233">
        <v>30289337</v>
      </c>
      <c r="FC164" s="1233">
        <v>36099055</v>
      </c>
      <c r="FD164" s="1233">
        <v>26565</v>
      </c>
      <c r="FE164" s="1233">
        <v>217839</v>
      </c>
      <c r="FF164" s="1233">
        <v>105318</v>
      </c>
      <c r="FG164" s="1233">
        <v>1945885</v>
      </c>
      <c r="FH164" s="1233">
        <v>17620116</v>
      </c>
      <c r="FI164" s="1233">
        <v>450348</v>
      </c>
      <c r="FJ164" s="1233">
        <v>933</v>
      </c>
      <c r="FK164" s="1276">
        <v>43191</v>
      </c>
      <c r="FL164" s="1531">
        <v>43191</v>
      </c>
    </row>
    <row r="165" spans="1:168" ht="14.25" customHeight="1">
      <c r="A165" s="1273">
        <v>43586</v>
      </c>
      <c r="B165" s="1274">
        <v>43586</v>
      </c>
      <c r="C165" s="1308">
        <v>43586</v>
      </c>
      <c r="D165" s="1233">
        <v>13608086</v>
      </c>
      <c r="E165" s="1233">
        <v>30141337</v>
      </c>
      <c r="F165" s="1233">
        <v>97694</v>
      </c>
      <c r="G165" s="1233">
        <v>9278157</v>
      </c>
      <c r="H165" s="1233">
        <v>74304892</v>
      </c>
      <c r="I165" s="1233">
        <v>4432053</v>
      </c>
      <c r="J165" s="1233">
        <v>75032</v>
      </c>
      <c r="K165" s="1233">
        <v>24114</v>
      </c>
      <c r="L165" s="1233">
        <v>374939</v>
      </c>
      <c r="M165" s="1233">
        <v>1917044</v>
      </c>
      <c r="N165" s="1233">
        <v>2092617</v>
      </c>
      <c r="O165" s="1233">
        <v>10408020</v>
      </c>
      <c r="P165" s="1233">
        <v>14426</v>
      </c>
      <c r="Q165" s="1233">
        <v>12047</v>
      </c>
      <c r="R165" s="1233">
        <v>211010</v>
      </c>
      <c r="S165" s="1233" t="s">
        <v>21</v>
      </c>
      <c r="T165" s="1276">
        <v>43586</v>
      </c>
      <c r="U165" s="1531">
        <v>43586</v>
      </c>
      <c r="V165" s="1273">
        <v>43586</v>
      </c>
      <c r="W165" s="1274">
        <v>43586</v>
      </c>
      <c r="X165" s="1308">
        <v>43586</v>
      </c>
      <c r="Y165" s="1233">
        <v>35971</v>
      </c>
      <c r="Z165" s="1233" t="s">
        <v>21</v>
      </c>
      <c r="AA165" s="1233">
        <v>43637700</v>
      </c>
      <c r="AB165" s="1233">
        <v>3696567</v>
      </c>
      <c r="AC165" s="1233">
        <v>4421858</v>
      </c>
      <c r="AD165" s="1233">
        <v>9716</v>
      </c>
      <c r="AE165" s="1233" t="s">
        <v>21</v>
      </c>
      <c r="AF165" s="1233" t="s">
        <v>21</v>
      </c>
      <c r="AG165" s="1233">
        <v>5557</v>
      </c>
      <c r="AH165" s="1233">
        <v>294</v>
      </c>
      <c r="AI165" s="1233">
        <v>5264</v>
      </c>
      <c r="AJ165" s="1233">
        <v>1721</v>
      </c>
      <c r="AK165" s="1233">
        <v>1892</v>
      </c>
      <c r="AL165" s="1233" t="s">
        <v>21</v>
      </c>
      <c r="AM165" s="1233" t="s">
        <v>21</v>
      </c>
      <c r="AN165" s="1233">
        <v>4141053</v>
      </c>
      <c r="AO165" s="1276">
        <v>43586</v>
      </c>
      <c r="AP165" s="1531">
        <v>43586</v>
      </c>
      <c r="AQ165" s="1273">
        <v>43586</v>
      </c>
      <c r="AR165" s="1274">
        <v>43586</v>
      </c>
      <c r="AS165" s="1308">
        <v>43586</v>
      </c>
      <c r="AT165" s="1233">
        <v>564525</v>
      </c>
      <c r="AU165" s="1233">
        <v>31</v>
      </c>
      <c r="AV165" s="1233">
        <v>31329</v>
      </c>
      <c r="AW165" s="1233">
        <v>3882</v>
      </c>
      <c r="AX165" s="1233">
        <v>27446</v>
      </c>
      <c r="AY165" s="1233">
        <v>15868</v>
      </c>
      <c r="AZ165" s="1233">
        <v>660135</v>
      </c>
      <c r="BA165" s="1233" t="s">
        <v>21</v>
      </c>
      <c r="BB165" s="1233" t="s">
        <v>21</v>
      </c>
      <c r="BC165" s="1233">
        <v>33698780</v>
      </c>
      <c r="BD165" s="1233">
        <v>4160533</v>
      </c>
      <c r="BE165" s="1233">
        <v>9564819</v>
      </c>
      <c r="BF165" s="1233">
        <v>25315908</v>
      </c>
      <c r="BG165" s="1233">
        <v>1272124</v>
      </c>
      <c r="BH165" s="1233">
        <v>34644759</v>
      </c>
      <c r="BI165" s="1233">
        <v>1418122</v>
      </c>
      <c r="BJ165" s="1276">
        <v>43586</v>
      </c>
      <c r="BK165" s="1531">
        <v>43586</v>
      </c>
      <c r="BL165" s="1273">
        <v>43586</v>
      </c>
      <c r="BM165" s="1274">
        <v>43586</v>
      </c>
      <c r="BN165" s="1308">
        <v>43586</v>
      </c>
      <c r="BO165" s="1233">
        <v>24527</v>
      </c>
      <c r="BP165" s="1233">
        <v>3981741</v>
      </c>
      <c r="BQ165" s="1233">
        <v>146530</v>
      </c>
      <c r="BR165" s="1233">
        <v>8999</v>
      </c>
      <c r="BS165" s="1233">
        <v>1702</v>
      </c>
      <c r="BT165" s="1233">
        <v>31206</v>
      </c>
      <c r="BU165" s="1233">
        <v>21693</v>
      </c>
      <c r="BV165" s="1233">
        <v>9512</v>
      </c>
      <c r="BW165" s="1233" t="s">
        <v>21</v>
      </c>
      <c r="BX165" s="1233">
        <v>79007</v>
      </c>
      <c r="BY165" s="1233" t="s">
        <v>21</v>
      </c>
      <c r="BZ165" s="1233" t="s">
        <v>21</v>
      </c>
      <c r="CA165" s="1233">
        <v>396</v>
      </c>
      <c r="CB165" s="1233">
        <v>2483509</v>
      </c>
      <c r="CC165" s="1233" t="s">
        <v>21</v>
      </c>
      <c r="CD165" s="1233">
        <v>793864</v>
      </c>
      <c r="CE165" s="1276">
        <v>43586</v>
      </c>
      <c r="CF165" s="1531">
        <v>43586</v>
      </c>
      <c r="CG165" s="1273">
        <v>43586</v>
      </c>
      <c r="CH165" s="1274">
        <v>43586</v>
      </c>
      <c r="CI165" s="1308">
        <v>43586</v>
      </c>
      <c r="CJ165" s="1233">
        <v>41562</v>
      </c>
      <c r="CK165" s="1233">
        <v>45550</v>
      </c>
      <c r="CL165" s="1233">
        <v>4643714</v>
      </c>
      <c r="CM165" s="1233">
        <v>12047</v>
      </c>
      <c r="CN165" s="1233">
        <v>6819</v>
      </c>
      <c r="CO165" s="1233" t="s">
        <v>21</v>
      </c>
      <c r="CP165" s="1233">
        <v>2945803</v>
      </c>
      <c r="CQ165" s="1233">
        <v>305846</v>
      </c>
      <c r="CR165" s="1233">
        <v>1575436</v>
      </c>
      <c r="CS165" s="1233">
        <v>21710</v>
      </c>
      <c r="CT165" s="1233">
        <v>8663</v>
      </c>
      <c r="CU165" s="1233">
        <v>12</v>
      </c>
      <c r="CV165" s="1233">
        <v>11976</v>
      </c>
      <c r="CW165" s="1233">
        <v>10247</v>
      </c>
      <c r="CX165" s="1233">
        <v>1729</v>
      </c>
      <c r="CY165" s="1233" t="s">
        <v>21</v>
      </c>
      <c r="CZ165" s="1276">
        <v>43586</v>
      </c>
      <c r="DA165" s="1531">
        <v>43586</v>
      </c>
      <c r="DB165" s="1273">
        <v>43586</v>
      </c>
      <c r="DC165" s="1274">
        <v>43586</v>
      </c>
      <c r="DD165" s="1308">
        <v>43586</v>
      </c>
      <c r="DE165" s="1233">
        <v>16994</v>
      </c>
      <c r="DF165" s="1233">
        <v>3317</v>
      </c>
      <c r="DG165" s="1233">
        <v>8531</v>
      </c>
      <c r="DH165" s="1233">
        <v>1427</v>
      </c>
      <c r="DI165" s="1233">
        <v>19607</v>
      </c>
      <c r="DJ165" s="1233">
        <v>52599</v>
      </c>
      <c r="DK165" s="1233">
        <v>57590</v>
      </c>
      <c r="DL165" s="1233">
        <v>4718</v>
      </c>
      <c r="DM165" s="1233" t="s">
        <v>21</v>
      </c>
      <c r="DN165" s="1233" t="s">
        <v>21</v>
      </c>
      <c r="DO165" s="1233">
        <v>594853</v>
      </c>
      <c r="DP165" s="1233">
        <v>12308</v>
      </c>
      <c r="DQ165" s="1233">
        <v>64582</v>
      </c>
      <c r="DR165" s="1233">
        <v>30032</v>
      </c>
      <c r="DS165" s="1233" t="s">
        <v>21</v>
      </c>
      <c r="DT165" s="1233">
        <v>11553</v>
      </c>
      <c r="DU165" s="1276">
        <v>43586</v>
      </c>
      <c r="DV165" s="1531">
        <v>43586</v>
      </c>
      <c r="DW165" s="1273">
        <v>43586</v>
      </c>
      <c r="DX165" s="1274">
        <v>43586</v>
      </c>
      <c r="DY165" s="1308">
        <v>43586</v>
      </c>
      <c r="DZ165" s="1233" t="s">
        <v>21</v>
      </c>
      <c r="EA165" s="1233">
        <v>4333491</v>
      </c>
      <c r="EB165" s="1233">
        <v>7549218</v>
      </c>
      <c r="EC165" s="1233">
        <v>1577388</v>
      </c>
      <c r="ED165" s="1233">
        <v>16508</v>
      </c>
      <c r="EE165" s="1233">
        <v>268800</v>
      </c>
      <c r="EF165" s="1233">
        <v>1152933</v>
      </c>
      <c r="EG165" s="1233">
        <v>1256062</v>
      </c>
      <c r="EH165" s="1233">
        <v>142166</v>
      </c>
      <c r="EI165" s="1233">
        <v>6581</v>
      </c>
      <c r="EJ165" s="1233" t="s">
        <v>21</v>
      </c>
      <c r="EK165" s="1233" t="s">
        <v>21</v>
      </c>
      <c r="EL165" s="1233">
        <v>11836345</v>
      </c>
      <c r="EM165" s="1233">
        <v>647920</v>
      </c>
      <c r="EN165" s="1233">
        <v>3367057</v>
      </c>
      <c r="EO165" s="1233">
        <v>187363</v>
      </c>
      <c r="EP165" s="1276">
        <v>43586</v>
      </c>
      <c r="EQ165" s="1531">
        <v>43586</v>
      </c>
      <c r="ER165" s="1273">
        <v>43586</v>
      </c>
      <c r="ES165" s="1274">
        <v>43586</v>
      </c>
      <c r="ET165" s="1308">
        <v>43586</v>
      </c>
      <c r="EU165" s="1233">
        <v>7</v>
      </c>
      <c r="EV165" s="1233">
        <v>798</v>
      </c>
      <c r="EW165" s="1233">
        <v>69548</v>
      </c>
      <c r="EX165" s="1233">
        <v>2375</v>
      </c>
      <c r="EY165" s="1233">
        <v>275491</v>
      </c>
      <c r="EZ165" s="1233" t="s">
        <v>21</v>
      </c>
      <c r="FA165" s="1233" t="s">
        <v>21</v>
      </c>
      <c r="FB165" s="1233">
        <v>30389808</v>
      </c>
      <c r="FC165" s="1233">
        <v>36288401</v>
      </c>
      <c r="FD165" s="1233">
        <v>28098</v>
      </c>
      <c r="FE165" s="1233">
        <v>175356</v>
      </c>
      <c r="FF165" s="1233">
        <v>97694</v>
      </c>
      <c r="FG165" s="1233">
        <v>2000728</v>
      </c>
      <c r="FH165" s="1233">
        <v>17247851</v>
      </c>
      <c r="FI165" s="1233">
        <v>424962</v>
      </c>
      <c r="FJ165" s="1233">
        <v>899</v>
      </c>
      <c r="FK165" s="1276">
        <v>43586</v>
      </c>
      <c r="FL165" s="1531">
        <v>43586</v>
      </c>
    </row>
    <row r="166" spans="1:168" ht="6.75" customHeight="1">
      <c r="A166" s="1279"/>
      <c r="B166" s="1280"/>
      <c r="C166" s="1309"/>
      <c r="D166" s="1233"/>
      <c r="E166" s="1233"/>
      <c r="F166" s="1233"/>
      <c r="G166" s="1233"/>
      <c r="H166" s="1233"/>
      <c r="I166" s="1233"/>
      <c r="J166" s="1233"/>
      <c r="K166" s="1233"/>
      <c r="L166" s="1233"/>
      <c r="M166" s="1233"/>
      <c r="N166" s="1233"/>
      <c r="O166" s="1233"/>
      <c r="P166" s="1233"/>
      <c r="Q166" s="1233"/>
      <c r="R166" s="1233"/>
      <c r="T166" s="1271"/>
      <c r="U166" s="1458"/>
      <c r="V166" s="1279"/>
      <c r="W166" s="1280"/>
      <c r="X166" s="1309"/>
      <c r="Y166" s="1233"/>
      <c r="AC166" s="1233"/>
      <c r="AD166" s="1233"/>
      <c r="AE166" s="1233"/>
      <c r="AF166" s="1233"/>
      <c r="AG166" s="1233"/>
      <c r="AH166" s="1233"/>
      <c r="AI166" s="1233"/>
      <c r="AJ166" s="1233"/>
      <c r="AK166" s="1233"/>
      <c r="AN166" s="1233"/>
      <c r="AO166" s="1271"/>
      <c r="AP166" s="1458"/>
      <c r="AQ166" s="1279"/>
      <c r="AR166" s="1280"/>
      <c r="AS166" s="1309"/>
      <c r="AT166" s="1233"/>
      <c r="AU166" s="1233"/>
      <c r="AV166" s="1233"/>
      <c r="AW166" s="1233"/>
      <c r="AX166" s="1233"/>
      <c r="AY166" s="1233"/>
      <c r="AZ166" s="1233"/>
      <c r="BC166" s="1233"/>
      <c r="BD166" s="1233"/>
      <c r="BE166" s="1233"/>
      <c r="BF166" s="1233"/>
      <c r="BG166" s="1233"/>
      <c r="BH166" s="1233"/>
      <c r="BI166" s="1233"/>
      <c r="BJ166" s="1271"/>
      <c r="BK166" s="1458"/>
      <c r="BL166" s="1279"/>
      <c r="BM166" s="1280"/>
      <c r="BN166" s="1309"/>
      <c r="BP166" s="1233"/>
      <c r="BQ166" s="1233"/>
      <c r="BR166" s="1233"/>
      <c r="BS166" s="1233"/>
      <c r="BT166" s="1233"/>
      <c r="BU166" s="1233"/>
      <c r="BV166" s="1233"/>
      <c r="BW166" s="1233"/>
      <c r="BX166" s="1233"/>
      <c r="BY166" s="1233"/>
      <c r="CB166" s="1233"/>
      <c r="CC166" s="1233"/>
      <c r="CD166" s="1233"/>
      <c r="CE166" s="1271"/>
      <c r="CF166" s="1458"/>
      <c r="CG166" s="1279"/>
      <c r="CH166" s="1280"/>
      <c r="CI166" s="1309"/>
      <c r="CJ166" s="1233"/>
      <c r="CK166" s="1233"/>
      <c r="CL166" s="1233"/>
      <c r="CM166" s="1233"/>
      <c r="CN166" s="1233"/>
      <c r="CR166" s="1233"/>
      <c r="CS166" s="1233"/>
      <c r="CT166" s="1233"/>
      <c r="CU166" s="1233"/>
      <c r="CV166" s="1233"/>
      <c r="CW166" s="1233"/>
      <c r="CX166" s="1233"/>
      <c r="CY166" s="1233"/>
      <c r="CZ166" s="1271"/>
      <c r="DA166" s="1458"/>
      <c r="DB166" s="1279"/>
      <c r="DC166" s="1280"/>
      <c r="DD166" s="1309"/>
      <c r="DE166" s="1233"/>
      <c r="DF166" s="1233"/>
      <c r="DG166" s="1233"/>
      <c r="DH166" s="1233"/>
      <c r="DI166" s="1233"/>
      <c r="DJ166" s="1233"/>
      <c r="DK166" s="1233"/>
      <c r="DL166" s="1233"/>
      <c r="DM166" s="1233"/>
      <c r="DQ166" s="1233"/>
      <c r="DR166" s="1233"/>
      <c r="DS166" s="1233"/>
      <c r="DT166" s="1233"/>
      <c r="DU166" s="1271"/>
      <c r="DV166" s="1458"/>
      <c r="DW166" s="1279"/>
      <c r="DX166" s="1280"/>
      <c r="DY166" s="1309"/>
      <c r="DZ166" s="1233"/>
      <c r="EA166" s="1233"/>
      <c r="EB166" s="1233"/>
      <c r="EC166" s="1233"/>
      <c r="ED166" s="1233"/>
      <c r="EG166" s="1233"/>
      <c r="EH166" s="1233"/>
      <c r="EI166" s="1233"/>
      <c r="EJ166" s="1233"/>
      <c r="EK166" s="1233"/>
      <c r="EL166" s="1233"/>
      <c r="EM166" s="1233"/>
      <c r="EN166" s="1233"/>
      <c r="EO166" s="1233"/>
      <c r="EP166" s="1271"/>
      <c r="EQ166" s="1458"/>
      <c r="ER166" s="1279"/>
      <c r="ES166" s="1280"/>
      <c r="ET166" s="1309"/>
      <c r="EU166" s="1233"/>
      <c r="EV166" s="1233"/>
      <c r="EW166" s="1233"/>
      <c r="EX166" s="1233"/>
      <c r="EY166" s="1233"/>
      <c r="EZ166" s="1233"/>
      <c r="FA166" s="1233"/>
      <c r="FB166" s="1233"/>
      <c r="FE166" s="1233"/>
      <c r="FF166" s="1233"/>
      <c r="FG166" s="1233"/>
      <c r="FH166" s="1233"/>
      <c r="FI166" s="1233"/>
      <c r="FJ166" s="1233"/>
      <c r="FK166" s="1271"/>
      <c r="FL166" s="1458"/>
    </row>
    <row r="167" spans="1:168" ht="15.75" customHeight="1">
      <c r="A167" s="1281" t="s">
        <v>2153</v>
      </c>
      <c r="B167" s="1282" t="s">
        <v>23</v>
      </c>
      <c r="C167" s="1310" t="s">
        <v>2167</v>
      </c>
      <c r="D167" s="1233">
        <v>3364124</v>
      </c>
      <c r="E167" s="1233">
        <v>7350455</v>
      </c>
      <c r="F167" s="1233">
        <v>27140</v>
      </c>
      <c r="G167" s="1233">
        <v>2279076</v>
      </c>
      <c r="H167" s="1233">
        <v>18086589</v>
      </c>
      <c r="I167" s="1233">
        <v>1114379</v>
      </c>
      <c r="J167" s="1233">
        <v>23357</v>
      </c>
      <c r="K167" s="1233">
        <v>6015</v>
      </c>
      <c r="L167" s="1233">
        <v>92456</v>
      </c>
      <c r="M167" s="1233">
        <v>473895</v>
      </c>
      <c r="N167" s="1233">
        <v>517246</v>
      </c>
      <c r="O167" s="1233">
        <v>2554158</v>
      </c>
      <c r="P167" s="1233">
        <v>4923</v>
      </c>
      <c r="Q167" s="1233">
        <v>2577</v>
      </c>
      <c r="R167" s="1233">
        <v>55088</v>
      </c>
      <c r="S167" s="1233" t="s">
        <v>21</v>
      </c>
      <c r="T167" s="1284" t="s">
        <v>24</v>
      </c>
      <c r="U167" s="1533" t="s">
        <v>2155</v>
      </c>
      <c r="V167" s="1281" t="s">
        <v>2153</v>
      </c>
      <c r="W167" s="1282" t="s">
        <v>23</v>
      </c>
      <c r="X167" s="1310" t="s">
        <v>2167</v>
      </c>
      <c r="Y167" s="1233">
        <v>8262</v>
      </c>
      <c r="Z167" s="1233" t="s">
        <v>21</v>
      </c>
      <c r="AA167" s="1233">
        <v>10514150</v>
      </c>
      <c r="AB167" s="1233">
        <v>927529</v>
      </c>
      <c r="AC167" s="1233">
        <v>1132767</v>
      </c>
      <c r="AD167" s="1233">
        <v>2323</v>
      </c>
      <c r="AE167" s="1233" t="s">
        <v>21</v>
      </c>
      <c r="AF167" s="1233" t="s">
        <v>21</v>
      </c>
      <c r="AG167" s="1233">
        <v>1653</v>
      </c>
      <c r="AH167" s="1233">
        <v>240</v>
      </c>
      <c r="AI167" s="1233">
        <v>1413</v>
      </c>
      <c r="AJ167" s="1233">
        <v>223</v>
      </c>
      <c r="AK167" s="1233">
        <v>334</v>
      </c>
      <c r="AL167" s="1233" t="s">
        <v>21</v>
      </c>
      <c r="AM167" s="1233" t="s">
        <v>21</v>
      </c>
      <c r="AN167" s="1233">
        <v>1060094</v>
      </c>
      <c r="AO167" s="1284" t="s">
        <v>24</v>
      </c>
      <c r="AP167" s="1533" t="s">
        <v>2155</v>
      </c>
      <c r="AQ167" s="1281" t="s">
        <v>2153</v>
      </c>
      <c r="AR167" s="1282" t="s">
        <v>23</v>
      </c>
      <c r="AS167" s="1310" t="s">
        <v>2167</v>
      </c>
      <c r="AT167" s="1233">
        <v>140012</v>
      </c>
      <c r="AU167" s="1233">
        <v>6</v>
      </c>
      <c r="AV167" s="1233">
        <v>7859</v>
      </c>
      <c r="AW167" s="1233">
        <v>1621</v>
      </c>
      <c r="AX167" s="1233">
        <v>6238</v>
      </c>
      <c r="AY167" s="1233">
        <v>3098</v>
      </c>
      <c r="AZ167" s="1233">
        <v>165088</v>
      </c>
      <c r="BA167" s="1233" t="s">
        <v>21</v>
      </c>
      <c r="BB167" s="1233" t="s">
        <v>21</v>
      </c>
      <c r="BC167" s="1233">
        <v>8215806</v>
      </c>
      <c r="BD167" s="1233">
        <v>1088740</v>
      </c>
      <c r="BE167" s="1233">
        <v>2329153</v>
      </c>
      <c r="BF167" s="1233">
        <v>6116315</v>
      </c>
      <c r="BG167" s="1233">
        <v>294590</v>
      </c>
      <c r="BH167" s="1233">
        <v>8404030</v>
      </c>
      <c r="BI167" s="1233">
        <v>342171</v>
      </c>
      <c r="BJ167" s="1284" t="s">
        <v>24</v>
      </c>
      <c r="BK167" s="1533" t="s">
        <v>2155</v>
      </c>
      <c r="BL167" s="1281" t="s">
        <v>2153</v>
      </c>
      <c r="BM167" s="1282" t="s">
        <v>23</v>
      </c>
      <c r="BN167" s="1310" t="s">
        <v>2167</v>
      </c>
      <c r="BO167" s="1233">
        <v>6021</v>
      </c>
      <c r="BP167" s="1233">
        <v>973178</v>
      </c>
      <c r="BQ167" s="1233">
        <v>35886</v>
      </c>
      <c r="BR167" s="1233">
        <v>2164</v>
      </c>
      <c r="BS167" s="1233">
        <v>434</v>
      </c>
      <c r="BT167" s="1233">
        <v>7749</v>
      </c>
      <c r="BU167" s="1233">
        <v>5104</v>
      </c>
      <c r="BV167" s="1233">
        <v>2645</v>
      </c>
      <c r="BW167" s="1233" t="s">
        <v>21</v>
      </c>
      <c r="BX167" s="1233">
        <v>19265</v>
      </c>
      <c r="BY167" s="1233" t="s">
        <v>21</v>
      </c>
      <c r="BZ167" s="1233" t="s">
        <v>21</v>
      </c>
      <c r="CA167" s="1233">
        <v>99</v>
      </c>
      <c r="CB167" s="1233">
        <v>614507</v>
      </c>
      <c r="CC167" s="1233" t="s">
        <v>21</v>
      </c>
      <c r="CD167" s="1233">
        <v>199942</v>
      </c>
      <c r="CE167" s="1284" t="s">
        <v>24</v>
      </c>
      <c r="CF167" s="1533" t="s">
        <v>2155</v>
      </c>
      <c r="CG167" s="1281" t="s">
        <v>2153</v>
      </c>
      <c r="CH167" s="1282" t="s">
        <v>23</v>
      </c>
      <c r="CI167" s="1310" t="s">
        <v>2167</v>
      </c>
      <c r="CJ167" s="1233">
        <v>11995</v>
      </c>
      <c r="CK167" s="1233">
        <v>13130</v>
      </c>
      <c r="CL167" s="1233">
        <v>1145958</v>
      </c>
      <c r="CM167" s="1233">
        <v>2577</v>
      </c>
      <c r="CN167" s="1233">
        <v>1982</v>
      </c>
      <c r="CO167" s="1233" t="s">
        <v>21</v>
      </c>
      <c r="CP167" s="1233">
        <v>708864</v>
      </c>
      <c r="CQ167" s="1233">
        <v>82396</v>
      </c>
      <c r="CR167" s="1233">
        <v>377977</v>
      </c>
      <c r="CS167" s="1233">
        <v>5295</v>
      </c>
      <c r="CT167" s="1233">
        <v>2094</v>
      </c>
      <c r="CU167" s="1233">
        <v>3</v>
      </c>
      <c r="CV167" s="1233">
        <v>2921</v>
      </c>
      <c r="CW167" s="1233">
        <v>2489</v>
      </c>
      <c r="CX167" s="1233">
        <v>432</v>
      </c>
      <c r="CY167" s="1233" t="s">
        <v>21</v>
      </c>
      <c r="CZ167" s="1284" t="s">
        <v>24</v>
      </c>
      <c r="DA167" s="1533" t="s">
        <v>2155</v>
      </c>
      <c r="DB167" s="1281" t="s">
        <v>2153</v>
      </c>
      <c r="DC167" s="1282" t="s">
        <v>23</v>
      </c>
      <c r="DD167" s="1310" t="s">
        <v>2167</v>
      </c>
      <c r="DE167" s="1233">
        <v>1306</v>
      </c>
      <c r="DF167" s="1233">
        <v>627</v>
      </c>
      <c r="DG167" s="1233">
        <v>1769</v>
      </c>
      <c r="DH167" s="1233">
        <v>397</v>
      </c>
      <c r="DI167" s="1233">
        <v>4985</v>
      </c>
      <c r="DJ167" s="1233">
        <v>12323</v>
      </c>
      <c r="DK167" s="1233">
        <v>13492</v>
      </c>
      <c r="DL167" s="1233">
        <v>1077</v>
      </c>
      <c r="DM167" s="1233" t="s">
        <v>21</v>
      </c>
      <c r="DN167" s="1233" t="s">
        <v>21</v>
      </c>
      <c r="DO167" s="1233">
        <v>137016</v>
      </c>
      <c r="DP167" s="1233">
        <v>3062</v>
      </c>
      <c r="DQ167" s="1233">
        <v>15998</v>
      </c>
      <c r="DR167" s="1233">
        <v>7537</v>
      </c>
      <c r="DS167" s="1233" t="s">
        <v>21</v>
      </c>
      <c r="DT167" s="1233">
        <v>2828</v>
      </c>
      <c r="DU167" s="1284" t="s">
        <v>24</v>
      </c>
      <c r="DV167" s="1533" t="s">
        <v>2155</v>
      </c>
      <c r="DW167" s="1281" t="s">
        <v>2153</v>
      </c>
      <c r="DX167" s="1282" t="s">
        <v>23</v>
      </c>
      <c r="DY167" s="1310" t="s">
        <v>2167</v>
      </c>
      <c r="DZ167" s="1233" t="s">
        <v>21</v>
      </c>
      <c r="EA167" s="1233">
        <v>1092298</v>
      </c>
      <c r="EB167" s="1233">
        <v>1807810</v>
      </c>
      <c r="EC167" s="1233">
        <v>391756</v>
      </c>
      <c r="ED167" s="1233">
        <v>4076</v>
      </c>
      <c r="EE167" s="1233">
        <v>65149</v>
      </c>
      <c r="EF167" s="1233">
        <v>277952</v>
      </c>
      <c r="EG167" s="1233">
        <v>302854</v>
      </c>
      <c r="EH167" s="1233">
        <v>34253</v>
      </c>
      <c r="EI167" s="1233">
        <v>2251</v>
      </c>
      <c r="EJ167" s="1233" t="s">
        <v>21</v>
      </c>
      <c r="EK167" s="1233" t="s">
        <v>21</v>
      </c>
      <c r="EL167" s="1233">
        <v>2843887</v>
      </c>
      <c r="EM167" s="1233">
        <v>188078</v>
      </c>
      <c r="EN167" s="1233">
        <v>833047</v>
      </c>
      <c r="EO167" s="1233">
        <v>50404</v>
      </c>
      <c r="EP167" s="1284" t="s">
        <v>24</v>
      </c>
      <c r="EQ167" s="1533" t="s">
        <v>2155</v>
      </c>
      <c r="ER167" s="1281" t="s">
        <v>2153</v>
      </c>
      <c r="ES167" s="1282" t="s">
        <v>23</v>
      </c>
      <c r="ET167" s="1310" t="s">
        <v>2167</v>
      </c>
      <c r="EU167" s="1233">
        <v>2</v>
      </c>
      <c r="EV167" s="1233">
        <v>182</v>
      </c>
      <c r="EW167" s="1233">
        <v>17157</v>
      </c>
      <c r="EX167" s="1233">
        <v>160</v>
      </c>
      <c r="EY167" s="1233">
        <v>86645</v>
      </c>
      <c r="EZ167" s="1233" t="s">
        <v>21</v>
      </c>
      <c r="FA167" s="1233" t="s">
        <v>21</v>
      </c>
      <c r="FB167" s="1233">
        <v>7675960</v>
      </c>
      <c r="FC167" s="1233">
        <v>9159131</v>
      </c>
      <c r="FD167" s="1233">
        <v>5882</v>
      </c>
      <c r="FE167" s="1233">
        <v>49769</v>
      </c>
      <c r="FF167" s="1233">
        <v>27140</v>
      </c>
      <c r="FG167" s="1233">
        <v>483933</v>
      </c>
      <c r="FH167" s="1233">
        <v>4416901</v>
      </c>
      <c r="FI167" s="1233">
        <v>123107</v>
      </c>
      <c r="FJ167" s="1233">
        <v>265</v>
      </c>
      <c r="FK167" s="1284" t="s">
        <v>24</v>
      </c>
      <c r="FL167" s="1533" t="s">
        <v>2155</v>
      </c>
    </row>
    <row r="168" spans="1:168" ht="14.25" customHeight="1">
      <c r="A168" s="1286" t="s">
        <v>25</v>
      </c>
      <c r="B168" s="1287" t="s">
        <v>25</v>
      </c>
      <c r="C168" s="1311" t="s">
        <v>2168</v>
      </c>
      <c r="D168" s="1233">
        <v>2168774</v>
      </c>
      <c r="E168" s="1233">
        <v>6283314</v>
      </c>
      <c r="F168" s="1233">
        <v>27216</v>
      </c>
      <c r="G168" s="1233">
        <v>2066531</v>
      </c>
      <c r="H168" s="1233">
        <v>14606127</v>
      </c>
      <c r="I168" s="1233">
        <v>841680</v>
      </c>
      <c r="J168" s="1233">
        <v>20228</v>
      </c>
      <c r="K168" s="1233">
        <v>5362</v>
      </c>
      <c r="L168" s="1233">
        <v>73697</v>
      </c>
      <c r="M168" s="1233">
        <v>397131</v>
      </c>
      <c r="N168" s="1233">
        <v>433326</v>
      </c>
      <c r="O168" s="1233">
        <v>1592702</v>
      </c>
      <c r="P168" s="1233">
        <v>1813</v>
      </c>
      <c r="Q168" s="1233">
        <v>2527</v>
      </c>
      <c r="R168" s="1233">
        <v>52082</v>
      </c>
      <c r="S168" s="1233" t="s">
        <v>21</v>
      </c>
      <c r="T168" s="1284" t="s">
        <v>26</v>
      </c>
      <c r="U168" s="1533" t="s">
        <v>25</v>
      </c>
      <c r="V168" s="1286" t="s">
        <v>25</v>
      </c>
      <c r="W168" s="1287" t="s">
        <v>25</v>
      </c>
      <c r="X168" s="1311" t="s">
        <v>2168</v>
      </c>
      <c r="Y168" s="1233">
        <v>7995</v>
      </c>
      <c r="Z168" s="1233" t="s">
        <v>21</v>
      </c>
      <c r="AA168" s="1233">
        <v>8923458</v>
      </c>
      <c r="AB168" s="1233">
        <v>949262</v>
      </c>
      <c r="AC168" s="1233">
        <v>863069</v>
      </c>
      <c r="AD168" s="1233">
        <v>3126</v>
      </c>
      <c r="AE168" s="1233" t="s">
        <v>21</v>
      </c>
      <c r="AF168" s="1233" t="s">
        <v>21</v>
      </c>
      <c r="AG168" s="1233">
        <v>1891</v>
      </c>
      <c r="AH168" s="1233">
        <v>332</v>
      </c>
      <c r="AI168" s="1233">
        <v>1559</v>
      </c>
      <c r="AJ168" s="1233">
        <v>691</v>
      </c>
      <c r="AK168" s="1233">
        <v>254</v>
      </c>
      <c r="AL168" s="1233" t="s">
        <v>21</v>
      </c>
      <c r="AM168" s="1233" t="s">
        <v>21</v>
      </c>
      <c r="AN168" s="1233">
        <v>801470</v>
      </c>
      <c r="AO168" s="1284" t="s">
        <v>26</v>
      </c>
      <c r="AP168" s="1533" t="s">
        <v>25</v>
      </c>
      <c r="AQ168" s="1286" t="s">
        <v>25</v>
      </c>
      <c r="AR168" s="1287" t="s">
        <v>25</v>
      </c>
      <c r="AS168" s="1311" t="s">
        <v>2168</v>
      </c>
      <c r="AT168" s="1233">
        <v>84372</v>
      </c>
      <c r="AU168" s="1233">
        <v>6</v>
      </c>
      <c r="AV168" s="1233">
        <v>5635</v>
      </c>
      <c r="AW168" s="1233">
        <v>1379</v>
      </c>
      <c r="AX168" s="1233">
        <v>4256</v>
      </c>
      <c r="AY168" s="1233">
        <v>5317</v>
      </c>
      <c r="AZ168" s="1233">
        <v>92395</v>
      </c>
      <c r="BA168" s="1233" t="s">
        <v>21</v>
      </c>
      <c r="BB168" s="1233" t="s">
        <v>21</v>
      </c>
      <c r="BC168" s="1233">
        <v>6095705</v>
      </c>
      <c r="BD168" s="1233">
        <v>365295</v>
      </c>
      <c r="BE168" s="1233">
        <v>1339350</v>
      </c>
      <c r="BF168" s="1233">
        <v>5303789</v>
      </c>
      <c r="BG168" s="1233">
        <v>309076</v>
      </c>
      <c r="BH168" s="1233">
        <v>6506150</v>
      </c>
      <c r="BI168" s="1233">
        <v>272352</v>
      </c>
      <c r="BJ168" s="1284" t="s">
        <v>26</v>
      </c>
      <c r="BK168" s="1533" t="s">
        <v>25</v>
      </c>
      <c r="BL168" s="1286" t="s">
        <v>25</v>
      </c>
      <c r="BM168" s="1287" t="s">
        <v>25</v>
      </c>
      <c r="BN168" s="1311" t="s">
        <v>2168</v>
      </c>
      <c r="BO168" s="1233">
        <v>6410</v>
      </c>
      <c r="BP168" s="1233">
        <v>829606</v>
      </c>
      <c r="BQ168" s="1233">
        <v>33882</v>
      </c>
      <c r="BR168" s="1233">
        <v>2212</v>
      </c>
      <c r="BS168" s="1233">
        <v>355</v>
      </c>
      <c r="BT168" s="1233">
        <v>8691</v>
      </c>
      <c r="BU168" s="1233">
        <v>6082</v>
      </c>
      <c r="BV168" s="1233">
        <v>2608</v>
      </c>
      <c r="BW168" s="1233" t="s">
        <v>21</v>
      </c>
      <c r="BX168" s="1233">
        <v>17039</v>
      </c>
      <c r="BY168" s="1233" t="s">
        <v>21</v>
      </c>
      <c r="BZ168" s="1233" t="s">
        <v>21</v>
      </c>
      <c r="CA168" s="1233">
        <v>99</v>
      </c>
      <c r="CB168" s="1233">
        <v>514529</v>
      </c>
      <c r="CC168" s="1233" t="s">
        <v>21</v>
      </c>
      <c r="CD168" s="1233">
        <v>160711</v>
      </c>
      <c r="CE168" s="1284" t="s">
        <v>26</v>
      </c>
      <c r="CF168" s="1533" t="s">
        <v>25</v>
      </c>
      <c r="CG168" s="1286" t="s">
        <v>25</v>
      </c>
      <c r="CH168" s="1287" t="s">
        <v>25</v>
      </c>
      <c r="CI168" s="1311" t="s">
        <v>2168</v>
      </c>
      <c r="CJ168" s="1233">
        <v>14875</v>
      </c>
      <c r="CK168" s="1233">
        <v>16268</v>
      </c>
      <c r="CL168" s="1233">
        <v>850696</v>
      </c>
      <c r="CM168" s="1233">
        <v>2527</v>
      </c>
      <c r="CN168" s="1233">
        <v>1308</v>
      </c>
      <c r="CO168" s="1233" t="s">
        <v>21</v>
      </c>
      <c r="CP168" s="1233">
        <v>606869</v>
      </c>
      <c r="CQ168" s="1233">
        <v>70010</v>
      </c>
      <c r="CR168" s="1233">
        <v>326275</v>
      </c>
      <c r="CS168" s="1233">
        <v>6002</v>
      </c>
      <c r="CT168" s="1233">
        <v>2170</v>
      </c>
      <c r="CU168" s="1233">
        <v>3</v>
      </c>
      <c r="CV168" s="1233">
        <v>3564</v>
      </c>
      <c r="CW168" s="1233">
        <v>3122</v>
      </c>
      <c r="CX168" s="1233">
        <v>443</v>
      </c>
      <c r="CY168" s="1233" t="s">
        <v>21</v>
      </c>
      <c r="CZ168" s="1284" t="s">
        <v>26</v>
      </c>
      <c r="DA168" s="1533" t="s">
        <v>25</v>
      </c>
      <c r="DB168" s="1286" t="s">
        <v>25</v>
      </c>
      <c r="DC168" s="1287" t="s">
        <v>25</v>
      </c>
      <c r="DD168" s="1311" t="s">
        <v>2168</v>
      </c>
      <c r="DE168" s="1233">
        <v>1369</v>
      </c>
      <c r="DF168" s="1233">
        <v>759</v>
      </c>
      <c r="DG168" s="1233">
        <v>2130</v>
      </c>
      <c r="DH168" s="1233">
        <v>277</v>
      </c>
      <c r="DI168" s="1233">
        <v>4387</v>
      </c>
      <c r="DJ168" s="1233">
        <v>10743</v>
      </c>
      <c r="DK168" s="1233">
        <v>11762</v>
      </c>
      <c r="DL168" s="1233">
        <v>747</v>
      </c>
      <c r="DM168" s="1233" t="s">
        <v>21</v>
      </c>
      <c r="DN168" s="1233" t="s">
        <v>21</v>
      </c>
      <c r="DO168" s="1233">
        <v>103811</v>
      </c>
      <c r="DP168" s="1233">
        <v>2985</v>
      </c>
      <c r="DQ168" s="1233">
        <v>14322</v>
      </c>
      <c r="DR168" s="1233">
        <v>6727</v>
      </c>
      <c r="DS168" s="1233" t="s">
        <v>21</v>
      </c>
      <c r="DT168" s="1233">
        <v>2574</v>
      </c>
      <c r="DU168" s="1284" t="s">
        <v>26</v>
      </c>
      <c r="DV168" s="1533" t="s">
        <v>25</v>
      </c>
      <c r="DW168" s="1286" t="s">
        <v>25</v>
      </c>
      <c r="DX168" s="1287" t="s">
        <v>25</v>
      </c>
      <c r="DY168" s="1311" t="s">
        <v>2168</v>
      </c>
      <c r="DZ168" s="1233" t="s">
        <v>21</v>
      </c>
      <c r="EA168" s="1233">
        <v>841060</v>
      </c>
      <c r="EB168" s="1233">
        <v>1459655</v>
      </c>
      <c r="EC168" s="1233">
        <v>282035</v>
      </c>
      <c r="ED168" s="1233">
        <v>3764</v>
      </c>
      <c r="EE168" s="1233">
        <v>51508</v>
      </c>
      <c r="EF168" s="1233">
        <v>232029</v>
      </c>
      <c r="EG168" s="1233">
        <v>252870</v>
      </c>
      <c r="EH168" s="1233">
        <v>25068</v>
      </c>
      <c r="EI168" s="1233">
        <v>829</v>
      </c>
      <c r="EJ168" s="1233" t="s">
        <v>21</v>
      </c>
      <c r="EK168" s="1233" t="s">
        <v>21</v>
      </c>
      <c r="EL168" s="1233">
        <v>2325165</v>
      </c>
      <c r="EM168" s="1233">
        <v>167065</v>
      </c>
      <c r="EN168" s="1233">
        <v>731572</v>
      </c>
      <c r="EO168" s="1233">
        <v>47067</v>
      </c>
      <c r="EP168" s="1284" t="s">
        <v>26</v>
      </c>
      <c r="EQ168" s="1533" t="s">
        <v>25</v>
      </c>
      <c r="ER168" s="1286" t="s">
        <v>25</v>
      </c>
      <c r="ES168" s="1287" t="s">
        <v>25</v>
      </c>
      <c r="ET168" s="1311" t="s">
        <v>2168</v>
      </c>
      <c r="EU168" s="1233">
        <v>2</v>
      </c>
      <c r="EV168" s="1233">
        <v>585</v>
      </c>
      <c r="EW168" s="1233">
        <v>16078</v>
      </c>
      <c r="EX168" s="1233">
        <v>533</v>
      </c>
      <c r="EY168" s="1233">
        <v>62795</v>
      </c>
      <c r="EZ168" s="1233" t="s">
        <v>21</v>
      </c>
      <c r="FA168" s="1233" t="s">
        <v>21</v>
      </c>
      <c r="FB168" s="1233">
        <v>6736331</v>
      </c>
      <c r="FC168" s="1233">
        <v>8017702</v>
      </c>
      <c r="FD168" s="1233">
        <v>6066</v>
      </c>
      <c r="FE168" s="1233">
        <v>37869</v>
      </c>
      <c r="FF168" s="1233">
        <v>27216</v>
      </c>
      <c r="FG168" s="1233">
        <v>494541</v>
      </c>
      <c r="FH168" s="1233">
        <v>3643727</v>
      </c>
      <c r="FI168" s="1233">
        <v>75606</v>
      </c>
      <c r="FJ168" s="1233">
        <v>260</v>
      </c>
      <c r="FK168" s="1284" t="s">
        <v>26</v>
      </c>
      <c r="FL168" s="1533" t="s">
        <v>25</v>
      </c>
    </row>
    <row r="169" spans="1:168" ht="14.25" customHeight="1">
      <c r="A169" s="1281" t="s">
        <v>25</v>
      </c>
      <c r="B169" s="1282" t="s">
        <v>25</v>
      </c>
      <c r="C169" s="1311" t="s">
        <v>2169</v>
      </c>
      <c r="D169" s="1233">
        <v>2597856</v>
      </c>
      <c r="E169" s="1233">
        <v>5840911</v>
      </c>
      <c r="F169" s="1233">
        <v>27519</v>
      </c>
      <c r="G169" s="1233">
        <v>2008930</v>
      </c>
      <c r="H169" s="1233">
        <v>14029078</v>
      </c>
      <c r="I169" s="1233">
        <v>827749</v>
      </c>
      <c r="J169" s="1233">
        <v>7552</v>
      </c>
      <c r="K169" s="1233">
        <v>4937</v>
      </c>
      <c r="L169" s="1233">
        <v>73176</v>
      </c>
      <c r="M169" s="1233">
        <v>422547</v>
      </c>
      <c r="N169" s="1233">
        <v>461520</v>
      </c>
      <c r="O169" s="1233">
        <v>1923799</v>
      </c>
      <c r="P169" s="1233">
        <v>3170</v>
      </c>
      <c r="Q169" s="1233">
        <v>1101</v>
      </c>
      <c r="R169" s="1233">
        <v>46781</v>
      </c>
      <c r="S169" s="1233" t="s">
        <v>21</v>
      </c>
      <c r="T169" s="1284" t="s">
        <v>27</v>
      </c>
      <c r="U169" s="1533" t="s">
        <v>25</v>
      </c>
      <c r="V169" s="1281" t="s">
        <v>25</v>
      </c>
      <c r="W169" s="1282" t="s">
        <v>25</v>
      </c>
      <c r="X169" s="1311" t="s">
        <v>2169</v>
      </c>
      <c r="Y169" s="1233">
        <v>5069</v>
      </c>
      <c r="Z169" s="1233" t="s">
        <v>21</v>
      </c>
      <c r="AA169" s="1233">
        <v>9060285</v>
      </c>
      <c r="AB169" s="1233">
        <v>751199</v>
      </c>
      <c r="AC169" s="1233">
        <v>862159</v>
      </c>
      <c r="AD169" s="1233">
        <v>2372</v>
      </c>
      <c r="AE169" s="1233" t="s">
        <v>21</v>
      </c>
      <c r="AF169" s="1233" t="s">
        <v>21</v>
      </c>
      <c r="AG169" s="1233">
        <v>1695</v>
      </c>
      <c r="AH169" s="1233">
        <v>549</v>
      </c>
      <c r="AI169" s="1233">
        <v>1146</v>
      </c>
      <c r="AJ169" s="1233">
        <v>352</v>
      </c>
      <c r="AK169" s="1233">
        <v>149</v>
      </c>
      <c r="AL169" s="1233" t="s">
        <v>21</v>
      </c>
      <c r="AM169" s="1233" t="s">
        <v>21</v>
      </c>
      <c r="AN169" s="1233">
        <v>803131</v>
      </c>
      <c r="AO169" s="1284" t="s">
        <v>27</v>
      </c>
      <c r="AP169" s="1533" t="s">
        <v>25</v>
      </c>
      <c r="AQ169" s="1281" t="s">
        <v>25</v>
      </c>
      <c r="AR169" s="1282" t="s">
        <v>25</v>
      </c>
      <c r="AS169" s="1311" t="s">
        <v>2169</v>
      </c>
      <c r="AT169" s="1233">
        <v>123083</v>
      </c>
      <c r="AU169" s="1233">
        <v>6</v>
      </c>
      <c r="AV169" s="1233">
        <v>9247</v>
      </c>
      <c r="AW169" s="1233">
        <v>3505</v>
      </c>
      <c r="AX169" s="1233">
        <v>5742</v>
      </c>
      <c r="AY169" s="1233">
        <v>3692</v>
      </c>
      <c r="AZ169" s="1233">
        <v>140397</v>
      </c>
      <c r="BA169" s="1233" t="s">
        <v>21</v>
      </c>
      <c r="BB169" s="1233" t="s">
        <v>21</v>
      </c>
      <c r="BC169" s="1233">
        <v>6183634</v>
      </c>
      <c r="BD169" s="1233">
        <v>533222</v>
      </c>
      <c r="BE169" s="1233">
        <v>1716753</v>
      </c>
      <c r="BF169" s="1233">
        <v>4907363</v>
      </c>
      <c r="BG169" s="1233">
        <v>272347</v>
      </c>
      <c r="BH169" s="1233">
        <v>6264113</v>
      </c>
      <c r="BI169" s="1233">
        <v>249916</v>
      </c>
      <c r="BJ169" s="1284" t="s">
        <v>27</v>
      </c>
      <c r="BK169" s="1533" t="s">
        <v>25</v>
      </c>
      <c r="BL169" s="1281" t="s">
        <v>25</v>
      </c>
      <c r="BM169" s="1282" t="s">
        <v>25</v>
      </c>
      <c r="BN169" s="1311" t="s">
        <v>2169</v>
      </c>
      <c r="BO169" s="1233">
        <v>6278</v>
      </c>
      <c r="BP169" s="1233">
        <v>824792</v>
      </c>
      <c r="BQ169" s="1233">
        <v>33121</v>
      </c>
      <c r="BR169" s="1233">
        <v>1910</v>
      </c>
      <c r="BS169" s="1233">
        <v>285</v>
      </c>
      <c r="BT169" s="1233">
        <v>9881</v>
      </c>
      <c r="BU169" s="1233">
        <v>6656</v>
      </c>
      <c r="BV169" s="1233">
        <v>3225</v>
      </c>
      <c r="BW169" s="1233" t="s">
        <v>21</v>
      </c>
      <c r="BX169" s="1233">
        <v>15780</v>
      </c>
      <c r="BY169" s="1233" t="s">
        <v>21</v>
      </c>
      <c r="BZ169" s="1233" t="s">
        <v>21</v>
      </c>
      <c r="CA169" s="1233">
        <v>99</v>
      </c>
      <c r="CB169" s="1233">
        <v>504797</v>
      </c>
      <c r="CC169" s="1233" t="s">
        <v>21</v>
      </c>
      <c r="CD169" s="1233">
        <v>180197</v>
      </c>
      <c r="CE169" s="1284" t="s">
        <v>27</v>
      </c>
      <c r="CF169" s="1533" t="s">
        <v>25</v>
      </c>
      <c r="CG169" s="1281" t="s">
        <v>25</v>
      </c>
      <c r="CH169" s="1282" t="s">
        <v>25</v>
      </c>
      <c r="CI169" s="1311" t="s">
        <v>2169</v>
      </c>
      <c r="CJ169" s="1233">
        <v>15591</v>
      </c>
      <c r="CK169" s="1233">
        <v>17046</v>
      </c>
      <c r="CL169" s="1233">
        <v>895568</v>
      </c>
      <c r="CM169" s="1233">
        <v>1101</v>
      </c>
      <c r="CN169" s="1233">
        <v>1604</v>
      </c>
      <c r="CO169" s="1233" t="s">
        <v>21</v>
      </c>
      <c r="CP169" s="1233">
        <v>638931</v>
      </c>
      <c r="CQ169" s="1233">
        <v>60969</v>
      </c>
      <c r="CR169" s="1233">
        <v>330575</v>
      </c>
      <c r="CS169" s="1233">
        <v>5346</v>
      </c>
      <c r="CT169" s="1233">
        <v>1855</v>
      </c>
      <c r="CU169" s="1233">
        <v>3</v>
      </c>
      <c r="CV169" s="1233">
        <v>3251</v>
      </c>
      <c r="CW169" s="1233">
        <v>2815</v>
      </c>
      <c r="CX169" s="1233">
        <v>436</v>
      </c>
      <c r="CY169" s="1233" t="s">
        <v>21</v>
      </c>
      <c r="CZ169" s="1284" t="s">
        <v>27</v>
      </c>
      <c r="DA169" s="1533" t="s">
        <v>25</v>
      </c>
      <c r="DB169" s="1281" t="s">
        <v>25</v>
      </c>
      <c r="DC169" s="1282" t="s">
        <v>25</v>
      </c>
      <c r="DD169" s="1311" t="s">
        <v>2169</v>
      </c>
      <c r="DE169" s="1233">
        <v>1547</v>
      </c>
      <c r="DF169" s="1233">
        <v>997</v>
      </c>
      <c r="DG169" s="1233">
        <v>2236</v>
      </c>
      <c r="DH169" s="1233">
        <v>288</v>
      </c>
      <c r="DI169" s="1233">
        <v>4287</v>
      </c>
      <c r="DJ169" s="1233">
        <v>10046</v>
      </c>
      <c r="DK169" s="1233">
        <v>10999</v>
      </c>
      <c r="DL169" s="1233">
        <v>742</v>
      </c>
      <c r="DM169" s="1233" t="s">
        <v>21</v>
      </c>
      <c r="DN169" s="1233" t="s">
        <v>21</v>
      </c>
      <c r="DO169" s="1233">
        <v>118534</v>
      </c>
      <c r="DP169" s="1233">
        <v>2785</v>
      </c>
      <c r="DQ169" s="1233">
        <v>13406</v>
      </c>
      <c r="DR169" s="1233">
        <v>6315</v>
      </c>
      <c r="DS169" s="1233" t="s">
        <v>21</v>
      </c>
      <c r="DT169" s="1233">
        <v>2285</v>
      </c>
      <c r="DU169" s="1284" t="s">
        <v>27</v>
      </c>
      <c r="DV169" s="1533" t="s">
        <v>25</v>
      </c>
      <c r="DW169" s="1281" t="s">
        <v>25</v>
      </c>
      <c r="DX169" s="1282" t="s">
        <v>25</v>
      </c>
      <c r="DY169" s="1311" t="s">
        <v>2169</v>
      </c>
      <c r="DZ169" s="1233" t="s">
        <v>21</v>
      </c>
      <c r="EA169" s="1233">
        <v>920065</v>
      </c>
      <c r="EB169" s="1233">
        <v>1336195</v>
      </c>
      <c r="EC169" s="1233">
        <v>290529</v>
      </c>
      <c r="ED169" s="1233">
        <v>3462</v>
      </c>
      <c r="EE169" s="1233">
        <v>50883</v>
      </c>
      <c r="EF169" s="1233">
        <v>236807</v>
      </c>
      <c r="EG169" s="1233">
        <v>258292</v>
      </c>
      <c r="EH169" s="1233">
        <v>25932</v>
      </c>
      <c r="EI169" s="1233">
        <v>1448</v>
      </c>
      <c r="EJ169" s="1233" t="s">
        <v>21</v>
      </c>
      <c r="EK169" s="1233" t="s">
        <v>21</v>
      </c>
      <c r="EL169" s="1233">
        <v>2503695</v>
      </c>
      <c r="EM169" s="1233">
        <v>134496</v>
      </c>
      <c r="EN169" s="1233">
        <v>718160</v>
      </c>
      <c r="EO169" s="1233">
        <v>40518</v>
      </c>
      <c r="EP169" s="1284" t="s">
        <v>27</v>
      </c>
      <c r="EQ169" s="1533" t="s">
        <v>25</v>
      </c>
      <c r="ER169" s="1281" t="s">
        <v>25</v>
      </c>
      <c r="ES169" s="1282" t="s">
        <v>25</v>
      </c>
      <c r="ET169" s="1311" t="s">
        <v>2169</v>
      </c>
      <c r="EU169" s="1233">
        <v>2</v>
      </c>
      <c r="EV169" s="1233">
        <v>209</v>
      </c>
      <c r="EW169" s="1233">
        <v>18524</v>
      </c>
      <c r="EX169" s="1233">
        <v>180</v>
      </c>
      <c r="EY169" s="1233">
        <v>55035</v>
      </c>
      <c r="EZ169" s="1233" t="s">
        <v>21</v>
      </c>
      <c r="FA169" s="1233" t="s">
        <v>21</v>
      </c>
      <c r="FB169" s="1233">
        <v>6351438</v>
      </c>
      <c r="FC169" s="1233">
        <v>7535910</v>
      </c>
      <c r="FD169" s="1233">
        <v>7769</v>
      </c>
      <c r="FE169" s="1233">
        <v>38116</v>
      </c>
      <c r="FF169" s="1233">
        <v>27519</v>
      </c>
      <c r="FG169" s="1233">
        <v>445007</v>
      </c>
      <c r="FH169" s="1233">
        <v>3685691</v>
      </c>
      <c r="FI169" s="1233">
        <v>79352</v>
      </c>
      <c r="FJ169" s="1233">
        <v>215</v>
      </c>
      <c r="FK169" s="1284" t="s">
        <v>27</v>
      </c>
      <c r="FL169" s="1533" t="s">
        <v>25</v>
      </c>
    </row>
    <row r="170" spans="1:168" ht="14.25" customHeight="1">
      <c r="A170" s="1281" t="s">
        <v>25</v>
      </c>
      <c r="B170" s="1282" t="s">
        <v>25</v>
      </c>
      <c r="C170" s="1311" t="s">
        <v>164</v>
      </c>
      <c r="D170" s="1233">
        <v>3075831</v>
      </c>
      <c r="E170" s="1233">
        <v>6404864</v>
      </c>
      <c r="F170" s="1233">
        <v>26596</v>
      </c>
      <c r="G170" s="1233">
        <v>2180422</v>
      </c>
      <c r="H170" s="1233">
        <v>15737507</v>
      </c>
      <c r="I170" s="1233">
        <v>946059</v>
      </c>
      <c r="J170" s="1233">
        <v>20139</v>
      </c>
      <c r="K170" s="1233">
        <v>5925</v>
      </c>
      <c r="L170" s="1233">
        <v>84720</v>
      </c>
      <c r="M170" s="1233">
        <v>460704</v>
      </c>
      <c r="N170" s="1233">
        <v>503239</v>
      </c>
      <c r="O170" s="1233">
        <v>2299007</v>
      </c>
      <c r="P170" s="1233">
        <v>3908</v>
      </c>
      <c r="Q170" s="1233">
        <v>2393</v>
      </c>
      <c r="R170" s="1233">
        <v>54996</v>
      </c>
      <c r="S170" s="1233" t="s">
        <v>21</v>
      </c>
      <c r="T170" s="1284" t="s">
        <v>28</v>
      </c>
      <c r="U170" s="1533" t="s">
        <v>25</v>
      </c>
      <c r="V170" s="1281" t="s">
        <v>25</v>
      </c>
      <c r="W170" s="1282" t="s">
        <v>25</v>
      </c>
      <c r="X170" s="1311" t="s">
        <v>164</v>
      </c>
      <c r="Y170" s="1233">
        <v>9261</v>
      </c>
      <c r="Z170" s="1233" t="s">
        <v>21</v>
      </c>
      <c r="AA170" s="1233">
        <v>10137380</v>
      </c>
      <c r="AB170" s="1233">
        <v>897569</v>
      </c>
      <c r="AC170" s="1233">
        <v>981769</v>
      </c>
      <c r="AD170" s="1233">
        <v>3315</v>
      </c>
      <c r="AE170" s="1233" t="s">
        <v>21</v>
      </c>
      <c r="AF170" s="1233" t="s">
        <v>21</v>
      </c>
      <c r="AG170" s="1233">
        <v>1708</v>
      </c>
      <c r="AH170" s="1233">
        <v>407</v>
      </c>
      <c r="AI170" s="1233">
        <v>1302</v>
      </c>
      <c r="AJ170" s="1233">
        <v>1002</v>
      </c>
      <c r="AK170" s="1233">
        <v>232</v>
      </c>
      <c r="AL170" s="1233" t="s">
        <v>21</v>
      </c>
      <c r="AM170" s="1233" t="s">
        <v>21</v>
      </c>
      <c r="AN170" s="1233">
        <v>913026</v>
      </c>
      <c r="AO170" s="1284" t="s">
        <v>28</v>
      </c>
      <c r="AP170" s="1533" t="s">
        <v>25</v>
      </c>
      <c r="AQ170" s="1281" t="s">
        <v>25</v>
      </c>
      <c r="AR170" s="1282" t="s">
        <v>25</v>
      </c>
      <c r="AS170" s="1311" t="s">
        <v>164</v>
      </c>
      <c r="AT170" s="1233">
        <v>91485</v>
      </c>
      <c r="AU170" s="1233">
        <v>6</v>
      </c>
      <c r="AV170" s="1233">
        <v>5537</v>
      </c>
      <c r="AW170" s="1233">
        <v>1423</v>
      </c>
      <c r="AX170" s="1233">
        <v>4114</v>
      </c>
      <c r="AY170" s="1233">
        <v>4476</v>
      </c>
      <c r="AZ170" s="1233">
        <v>103172</v>
      </c>
      <c r="BA170" s="1233" t="s">
        <v>21</v>
      </c>
      <c r="BB170" s="1233" t="s">
        <v>21</v>
      </c>
      <c r="BC170" s="1233">
        <v>7101183</v>
      </c>
      <c r="BD170" s="1233">
        <v>725496</v>
      </c>
      <c r="BE170" s="1233">
        <v>2176228</v>
      </c>
      <c r="BF170" s="1233">
        <v>5367228</v>
      </c>
      <c r="BG170" s="1233">
        <v>293292</v>
      </c>
      <c r="BH170" s="1233">
        <v>6818126</v>
      </c>
      <c r="BI170" s="1233">
        <v>298198</v>
      </c>
      <c r="BJ170" s="1284" t="s">
        <v>28</v>
      </c>
      <c r="BK170" s="1533" t="s">
        <v>25</v>
      </c>
      <c r="BL170" s="1281" t="s">
        <v>25</v>
      </c>
      <c r="BM170" s="1282" t="s">
        <v>25</v>
      </c>
      <c r="BN170" s="1311" t="s">
        <v>164</v>
      </c>
      <c r="BO170" s="1233">
        <v>6734</v>
      </c>
      <c r="BP170" s="1233">
        <v>901985</v>
      </c>
      <c r="BQ170" s="1233">
        <v>34061</v>
      </c>
      <c r="BR170" s="1233">
        <v>2304</v>
      </c>
      <c r="BS170" s="1233">
        <v>441</v>
      </c>
      <c r="BT170" s="1233">
        <v>7912</v>
      </c>
      <c r="BU170" s="1233">
        <v>5599</v>
      </c>
      <c r="BV170" s="1233">
        <v>2312</v>
      </c>
      <c r="BW170" s="1233" t="s">
        <v>21</v>
      </c>
      <c r="BX170" s="1233">
        <v>17661</v>
      </c>
      <c r="BY170" s="1233" t="s">
        <v>21</v>
      </c>
      <c r="BZ170" s="1233" t="s">
        <v>21</v>
      </c>
      <c r="CA170" s="1233">
        <v>99</v>
      </c>
      <c r="CB170" s="1233">
        <v>540715</v>
      </c>
      <c r="CC170" s="1233" t="s">
        <v>21</v>
      </c>
      <c r="CD170" s="1233">
        <v>166358</v>
      </c>
      <c r="CE170" s="1284" t="s">
        <v>28</v>
      </c>
      <c r="CF170" s="1533" t="s">
        <v>25</v>
      </c>
      <c r="CG170" s="1281" t="s">
        <v>25</v>
      </c>
      <c r="CH170" s="1282" t="s">
        <v>25</v>
      </c>
      <c r="CI170" s="1311" t="s">
        <v>164</v>
      </c>
      <c r="CJ170" s="1233">
        <v>11593</v>
      </c>
      <c r="CK170" s="1233">
        <v>12677</v>
      </c>
      <c r="CL170" s="1233">
        <v>1024636</v>
      </c>
      <c r="CM170" s="1233">
        <v>2393</v>
      </c>
      <c r="CN170" s="1233">
        <v>2020</v>
      </c>
      <c r="CO170" s="1233" t="s">
        <v>21</v>
      </c>
      <c r="CP170" s="1233">
        <v>700272</v>
      </c>
      <c r="CQ170" s="1233">
        <v>83898</v>
      </c>
      <c r="CR170" s="1233">
        <v>380661</v>
      </c>
      <c r="CS170" s="1233">
        <v>6023</v>
      </c>
      <c r="CT170" s="1233">
        <v>2234</v>
      </c>
      <c r="CU170" s="1233">
        <v>3</v>
      </c>
      <c r="CV170" s="1233">
        <v>3577</v>
      </c>
      <c r="CW170" s="1233">
        <v>3144</v>
      </c>
      <c r="CX170" s="1233">
        <v>433</v>
      </c>
      <c r="CY170" s="1233" t="s">
        <v>21</v>
      </c>
      <c r="CZ170" s="1284" t="s">
        <v>28</v>
      </c>
      <c r="DA170" s="1533" t="s">
        <v>25</v>
      </c>
      <c r="DB170" s="1281" t="s">
        <v>25</v>
      </c>
      <c r="DC170" s="1282" t="s">
        <v>25</v>
      </c>
      <c r="DD170" s="1311" t="s">
        <v>164</v>
      </c>
      <c r="DE170" s="1233">
        <v>1424</v>
      </c>
      <c r="DF170" s="1233">
        <v>932</v>
      </c>
      <c r="DG170" s="1233">
        <v>1758</v>
      </c>
      <c r="DH170" s="1233">
        <v>379</v>
      </c>
      <c r="DI170" s="1233">
        <v>4490</v>
      </c>
      <c r="DJ170" s="1233">
        <v>11571</v>
      </c>
      <c r="DK170" s="1233">
        <v>12669</v>
      </c>
      <c r="DL170" s="1233">
        <v>800</v>
      </c>
      <c r="DM170" s="1233" t="s">
        <v>21</v>
      </c>
      <c r="DN170" s="1233" t="s">
        <v>21</v>
      </c>
      <c r="DO170" s="1233">
        <v>132601</v>
      </c>
      <c r="DP170" s="1233">
        <v>3080</v>
      </c>
      <c r="DQ170" s="1233">
        <v>13847</v>
      </c>
      <c r="DR170" s="1233">
        <v>6670</v>
      </c>
      <c r="DS170" s="1233" t="s">
        <v>21</v>
      </c>
      <c r="DT170" s="1233">
        <v>2348</v>
      </c>
      <c r="DU170" s="1284" t="s">
        <v>28</v>
      </c>
      <c r="DV170" s="1533" t="s">
        <v>25</v>
      </c>
      <c r="DW170" s="1281" t="s">
        <v>25</v>
      </c>
      <c r="DX170" s="1282" t="s">
        <v>25</v>
      </c>
      <c r="DY170" s="1311" t="s">
        <v>164</v>
      </c>
      <c r="DZ170" s="1233" t="s">
        <v>21</v>
      </c>
      <c r="EA170" s="1233">
        <v>1022838</v>
      </c>
      <c r="EB170" s="1233">
        <v>1594394</v>
      </c>
      <c r="EC170" s="1233">
        <v>336119</v>
      </c>
      <c r="ED170" s="1233">
        <v>4208</v>
      </c>
      <c r="EE170" s="1233">
        <v>60122</v>
      </c>
      <c r="EF170" s="1233">
        <v>266422</v>
      </c>
      <c r="EG170" s="1233">
        <v>290619</v>
      </c>
      <c r="EH170" s="1233">
        <v>31868</v>
      </c>
      <c r="EI170" s="1233">
        <v>1786</v>
      </c>
      <c r="EJ170" s="1233" t="s">
        <v>21</v>
      </c>
      <c r="EK170" s="1233" t="s">
        <v>21</v>
      </c>
      <c r="EL170" s="1233">
        <v>2716617</v>
      </c>
      <c r="EM170" s="1233">
        <v>186693</v>
      </c>
      <c r="EN170" s="1233">
        <v>787512</v>
      </c>
      <c r="EO170" s="1233">
        <v>48712</v>
      </c>
      <c r="EP170" s="1284" t="s">
        <v>28</v>
      </c>
      <c r="EQ170" s="1533" t="s">
        <v>25</v>
      </c>
      <c r="ER170" s="1281" t="s">
        <v>25</v>
      </c>
      <c r="ES170" s="1282" t="s">
        <v>25</v>
      </c>
      <c r="ET170" s="1311" t="s">
        <v>164</v>
      </c>
      <c r="EU170" s="1233">
        <v>2</v>
      </c>
      <c r="EV170" s="1233">
        <v>204</v>
      </c>
      <c r="EW170" s="1233">
        <v>19044</v>
      </c>
      <c r="EX170" s="1233">
        <v>282</v>
      </c>
      <c r="EY170" s="1233">
        <v>62232</v>
      </c>
      <c r="EZ170" s="1233" t="s">
        <v>21</v>
      </c>
      <c r="FA170" s="1233" t="s">
        <v>21</v>
      </c>
      <c r="FB170" s="1233">
        <v>6890444</v>
      </c>
      <c r="FC170" s="1233">
        <v>8193305</v>
      </c>
      <c r="FD170" s="1233">
        <v>6762</v>
      </c>
      <c r="FE170" s="1233">
        <v>45949</v>
      </c>
      <c r="FF170" s="1233">
        <v>26596</v>
      </c>
      <c r="FG170" s="1233">
        <v>462052</v>
      </c>
      <c r="FH170" s="1233">
        <v>3967247</v>
      </c>
      <c r="FI170" s="1233">
        <v>103333</v>
      </c>
      <c r="FJ170" s="1233">
        <v>219</v>
      </c>
      <c r="FK170" s="1284" t="s">
        <v>28</v>
      </c>
      <c r="FL170" s="1533" t="s">
        <v>25</v>
      </c>
    </row>
    <row r="171" spans="1:168" ht="6.75" customHeight="1">
      <c r="A171" s="1279"/>
      <c r="B171" s="1280"/>
      <c r="C171" s="1309"/>
      <c r="D171" s="1233"/>
      <c r="E171" s="1233"/>
      <c r="F171" s="1233"/>
      <c r="G171" s="1233"/>
      <c r="H171" s="1233"/>
      <c r="I171" s="1233"/>
      <c r="J171" s="1233"/>
      <c r="K171" s="1233"/>
      <c r="L171" s="1233"/>
      <c r="M171" s="1233"/>
      <c r="N171" s="1233"/>
      <c r="O171" s="1233"/>
      <c r="P171" s="1233"/>
      <c r="Q171" s="1233"/>
      <c r="R171" s="1233"/>
      <c r="T171" s="1292"/>
      <c r="U171" s="1462"/>
      <c r="V171" s="1279"/>
      <c r="W171" s="1280"/>
      <c r="X171" s="1309"/>
      <c r="Y171" s="1233"/>
      <c r="AC171" s="1233"/>
      <c r="AD171" s="1233"/>
      <c r="AE171" s="1233"/>
      <c r="AF171" s="1233"/>
      <c r="AG171" s="1233"/>
      <c r="AH171" s="1233"/>
      <c r="AI171" s="1233"/>
      <c r="AJ171" s="1233"/>
      <c r="AK171" s="1233"/>
      <c r="AN171" s="1233"/>
      <c r="AO171" s="1292"/>
      <c r="AP171" s="1462"/>
      <c r="AQ171" s="1279"/>
      <c r="AR171" s="1280"/>
      <c r="AS171" s="1309"/>
      <c r="AT171" s="1233"/>
      <c r="AU171" s="1233"/>
      <c r="AV171" s="1233"/>
      <c r="AW171" s="1233"/>
      <c r="AX171" s="1233"/>
      <c r="AY171" s="1233"/>
      <c r="AZ171" s="1233"/>
      <c r="BC171" s="1233"/>
      <c r="BD171" s="1233"/>
      <c r="BE171" s="1233"/>
      <c r="BF171" s="1233"/>
      <c r="BG171" s="1233"/>
      <c r="BH171" s="1233"/>
      <c r="BI171" s="1233"/>
      <c r="BJ171" s="1292"/>
      <c r="BK171" s="1462"/>
      <c r="BL171" s="1279"/>
      <c r="BM171" s="1280"/>
      <c r="BN171" s="1309"/>
      <c r="BP171" s="1233"/>
      <c r="BQ171" s="1233"/>
      <c r="BR171" s="1233"/>
      <c r="BS171" s="1233"/>
      <c r="BT171" s="1233"/>
      <c r="BU171" s="1233"/>
      <c r="BV171" s="1233"/>
      <c r="BW171" s="1233"/>
      <c r="BX171" s="1233"/>
      <c r="BY171" s="1233"/>
      <c r="CB171" s="1233"/>
      <c r="CC171" s="1233"/>
      <c r="CD171" s="1233"/>
      <c r="CE171" s="1292"/>
      <c r="CF171" s="1462"/>
      <c r="CG171" s="1279"/>
      <c r="CH171" s="1280"/>
      <c r="CI171" s="1309"/>
      <c r="CJ171" s="1233"/>
      <c r="CK171" s="1233"/>
      <c r="CL171" s="1233"/>
      <c r="CM171" s="1233"/>
      <c r="CN171" s="1233"/>
      <c r="CR171" s="1233"/>
      <c r="CS171" s="1233"/>
      <c r="CT171" s="1233"/>
      <c r="CU171" s="1233"/>
      <c r="CV171" s="1233"/>
      <c r="CW171" s="1233"/>
      <c r="CX171" s="1233"/>
      <c r="CY171" s="1233"/>
      <c r="CZ171" s="1292"/>
      <c r="DA171" s="1462"/>
      <c r="DB171" s="1279"/>
      <c r="DC171" s="1280"/>
      <c r="DD171" s="1309"/>
      <c r="DE171" s="1233"/>
      <c r="DF171" s="1233"/>
      <c r="DG171" s="1233"/>
      <c r="DH171" s="1233"/>
      <c r="DI171" s="1233"/>
      <c r="DJ171" s="1233"/>
      <c r="DK171" s="1233"/>
      <c r="DL171" s="1233"/>
      <c r="DM171" s="1233" t="s">
        <v>21</v>
      </c>
      <c r="DQ171" s="1233"/>
      <c r="DR171" s="1233"/>
      <c r="DS171" s="1233"/>
      <c r="DT171" s="1233"/>
      <c r="DU171" s="1292"/>
      <c r="DV171" s="1462"/>
      <c r="DW171" s="1279"/>
      <c r="DX171" s="1280"/>
      <c r="DY171" s="1309"/>
      <c r="DZ171" s="1233"/>
      <c r="EA171" s="1233"/>
      <c r="EB171" s="1233"/>
      <c r="EC171" s="1233"/>
      <c r="ED171" s="1233"/>
      <c r="EG171" s="1233"/>
      <c r="EH171" s="1233"/>
      <c r="EI171" s="1233"/>
      <c r="EJ171" s="1233"/>
      <c r="EK171" s="1233"/>
      <c r="EL171" s="1233"/>
      <c r="EM171" s="1233"/>
      <c r="EN171" s="1233"/>
      <c r="EO171" s="1233"/>
      <c r="EP171" s="1292"/>
      <c r="EQ171" s="1462"/>
      <c r="ER171" s="1279"/>
      <c r="ES171" s="1280"/>
      <c r="ET171" s="1309"/>
      <c r="EU171" s="1233"/>
      <c r="EV171" s="1233"/>
      <c r="EW171" s="1233"/>
      <c r="EX171" s="1233"/>
      <c r="EY171" s="1233"/>
      <c r="EZ171" s="1233"/>
      <c r="FA171" s="1233"/>
      <c r="FB171" s="1233"/>
      <c r="FE171" s="1233"/>
      <c r="FF171" s="1233"/>
      <c r="FG171" s="1233"/>
      <c r="FH171" s="1233"/>
      <c r="FI171" s="1233"/>
      <c r="FJ171" s="1233"/>
      <c r="FK171" s="1292"/>
      <c r="FL171" s="1462"/>
    </row>
    <row r="172" spans="1:168" ht="15.75" customHeight="1">
      <c r="A172" s="1281" t="s">
        <v>2153</v>
      </c>
      <c r="B172" s="1282" t="s">
        <v>23</v>
      </c>
      <c r="C172" s="2250">
        <v>43831</v>
      </c>
      <c r="D172" s="1233">
        <v>1163278</v>
      </c>
      <c r="E172" s="1233">
        <v>2583127</v>
      </c>
      <c r="F172" s="1233">
        <v>8803</v>
      </c>
      <c r="G172" s="1233">
        <v>783374</v>
      </c>
      <c r="H172" s="1233">
        <v>6324694</v>
      </c>
      <c r="I172" s="1233">
        <v>385437</v>
      </c>
      <c r="J172" s="1233">
        <v>7779</v>
      </c>
      <c r="K172" s="1233">
        <v>1851</v>
      </c>
      <c r="L172" s="1233">
        <v>31181</v>
      </c>
      <c r="M172" s="1233">
        <v>158098</v>
      </c>
      <c r="N172" s="1233">
        <v>172447</v>
      </c>
      <c r="O172" s="1233">
        <v>875696</v>
      </c>
      <c r="P172" s="1233">
        <v>1793</v>
      </c>
      <c r="Q172" s="1233">
        <v>720</v>
      </c>
      <c r="R172" s="1233">
        <v>18691</v>
      </c>
      <c r="S172" s="1233" t="s">
        <v>21</v>
      </c>
      <c r="T172" s="1284" t="s">
        <v>29</v>
      </c>
      <c r="U172" s="1533" t="s">
        <v>2155</v>
      </c>
      <c r="V172" s="1281" t="s">
        <v>2153</v>
      </c>
      <c r="W172" s="1282" t="s">
        <v>23</v>
      </c>
      <c r="X172" s="2250">
        <v>43831</v>
      </c>
      <c r="Y172" s="60">
        <v>2614</v>
      </c>
      <c r="Z172" s="1233" t="s">
        <v>21</v>
      </c>
      <c r="AA172" s="1233">
        <v>3478927</v>
      </c>
      <c r="AB172" s="1233">
        <v>312793</v>
      </c>
      <c r="AC172" s="1233">
        <v>402721</v>
      </c>
      <c r="AD172" s="1233">
        <v>769</v>
      </c>
      <c r="AE172" s="1233" t="s">
        <v>21</v>
      </c>
      <c r="AF172" s="1233" t="s">
        <v>21</v>
      </c>
      <c r="AG172" s="1233">
        <v>586</v>
      </c>
      <c r="AH172" s="1233">
        <v>94</v>
      </c>
      <c r="AI172" s="1233">
        <v>492</v>
      </c>
      <c r="AJ172" s="1233">
        <v>28</v>
      </c>
      <c r="AK172" s="1233">
        <v>136</v>
      </c>
      <c r="AL172" s="1233" t="s">
        <v>21</v>
      </c>
      <c r="AM172" s="1233" t="s">
        <v>21</v>
      </c>
      <c r="AN172" s="1233">
        <v>377879</v>
      </c>
      <c r="AO172" s="1284" t="s">
        <v>29</v>
      </c>
      <c r="AP172" s="1533" t="s">
        <v>2155</v>
      </c>
      <c r="AQ172" s="1281" t="s">
        <v>2153</v>
      </c>
      <c r="AR172" s="1282" t="s">
        <v>23</v>
      </c>
      <c r="AS172" s="2250">
        <v>43831</v>
      </c>
      <c r="AT172" s="60">
        <v>48066</v>
      </c>
      <c r="AU172" s="1233">
        <v>2</v>
      </c>
      <c r="AV172" s="1233">
        <v>2847</v>
      </c>
      <c r="AW172" s="1233">
        <v>806</v>
      </c>
      <c r="AX172" s="1233">
        <v>2041</v>
      </c>
      <c r="AY172" s="1233">
        <v>845</v>
      </c>
      <c r="AZ172" s="1233">
        <v>56861</v>
      </c>
      <c r="BA172" s="1233" t="s">
        <v>21</v>
      </c>
      <c r="BB172" s="1233" t="s">
        <v>21</v>
      </c>
      <c r="BC172" s="1233">
        <v>2883323</v>
      </c>
      <c r="BD172" s="1233">
        <v>398508</v>
      </c>
      <c r="BE172" s="1233">
        <v>804956</v>
      </c>
      <c r="BF172" s="1233">
        <v>2140435</v>
      </c>
      <c r="BG172" s="1233">
        <v>103303</v>
      </c>
      <c r="BH172" s="1233">
        <v>2967556</v>
      </c>
      <c r="BI172" s="1233">
        <v>124422</v>
      </c>
      <c r="BJ172" s="1284" t="s">
        <v>29</v>
      </c>
      <c r="BK172" s="1533" t="s">
        <v>2155</v>
      </c>
      <c r="BL172" s="1281" t="s">
        <v>2153</v>
      </c>
      <c r="BM172" s="1282" t="s">
        <v>23</v>
      </c>
      <c r="BN172" s="2250">
        <v>43831</v>
      </c>
      <c r="BO172" s="60">
        <v>2079</v>
      </c>
      <c r="BP172" s="1233">
        <v>323291</v>
      </c>
      <c r="BQ172" s="1233">
        <v>12151</v>
      </c>
      <c r="BR172" s="1233">
        <v>680</v>
      </c>
      <c r="BS172" s="1233">
        <v>148</v>
      </c>
      <c r="BT172" s="1233">
        <v>2498</v>
      </c>
      <c r="BU172" s="1233">
        <v>1721</v>
      </c>
      <c r="BV172" s="1233">
        <v>777</v>
      </c>
      <c r="BW172" s="1233" t="s">
        <v>21</v>
      </c>
      <c r="BX172" s="1233">
        <v>6663</v>
      </c>
      <c r="BY172" s="1233" t="s">
        <v>21</v>
      </c>
      <c r="BZ172" s="1233" t="s">
        <v>21</v>
      </c>
      <c r="CA172" s="1233">
        <v>33</v>
      </c>
      <c r="CB172" s="1233">
        <v>208366</v>
      </c>
      <c r="CC172" s="1233" t="s">
        <v>21</v>
      </c>
      <c r="CD172" s="1233">
        <v>65657</v>
      </c>
      <c r="CE172" s="1284" t="s">
        <v>29</v>
      </c>
      <c r="CF172" s="1533" t="s">
        <v>2155</v>
      </c>
      <c r="CG172" s="1281" t="s">
        <v>2153</v>
      </c>
      <c r="CH172" s="1282" t="s">
        <v>23</v>
      </c>
      <c r="CI172" s="2250">
        <v>43831</v>
      </c>
      <c r="CJ172" s="1233">
        <v>4004</v>
      </c>
      <c r="CK172" s="1233">
        <v>4384</v>
      </c>
      <c r="CL172" s="1233">
        <v>396816</v>
      </c>
      <c r="CM172" s="1233">
        <v>720</v>
      </c>
      <c r="CN172" s="1233">
        <v>591</v>
      </c>
      <c r="CO172" s="1233" t="s">
        <v>21</v>
      </c>
      <c r="CP172" s="1233">
        <v>242125</v>
      </c>
      <c r="CQ172" s="1233">
        <v>27138</v>
      </c>
      <c r="CR172" s="1233">
        <v>120358</v>
      </c>
      <c r="CS172" s="1233">
        <v>1714</v>
      </c>
      <c r="CT172" s="1233">
        <v>652</v>
      </c>
      <c r="CU172" s="1233">
        <v>1</v>
      </c>
      <c r="CV172" s="1233">
        <v>963</v>
      </c>
      <c r="CW172" s="1233">
        <v>818</v>
      </c>
      <c r="CX172" s="1233">
        <v>144</v>
      </c>
      <c r="CY172" s="1233" t="s">
        <v>21</v>
      </c>
      <c r="CZ172" s="1284" t="s">
        <v>29</v>
      </c>
      <c r="DA172" s="1533" t="s">
        <v>2155</v>
      </c>
      <c r="DB172" s="1281" t="s">
        <v>2153</v>
      </c>
      <c r="DC172" s="1282" t="s">
        <v>23</v>
      </c>
      <c r="DD172" s="2250">
        <v>43831</v>
      </c>
      <c r="DE172" s="1233">
        <v>610</v>
      </c>
      <c r="DF172" s="1233">
        <v>217</v>
      </c>
      <c r="DG172" s="1233">
        <v>724</v>
      </c>
      <c r="DH172" s="1233">
        <v>168</v>
      </c>
      <c r="DI172" s="1233">
        <v>1551</v>
      </c>
      <c r="DJ172" s="1233">
        <v>3996</v>
      </c>
      <c r="DK172" s="1233">
        <v>4375</v>
      </c>
      <c r="DL172" s="1233">
        <v>372</v>
      </c>
      <c r="DM172" s="1233" t="s">
        <v>21</v>
      </c>
      <c r="DN172" s="1233" t="s">
        <v>21</v>
      </c>
      <c r="DO172" s="1233">
        <v>44791</v>
      </c>
      <c r="DP172" s="1233">
        <v>1032</v>
      </c>
      <c r="DQ172" s="1233">
        <v>5211</v>
      </c>
      <c r="DR172" s="1233">
        <v>2473</v>
      </c>
      <c r="DS172" s="1233" t="s">
        <v>21</v>
      </c>
      <c r="DT172" s="1233">
        <v>922</v>
      </c>
      <c r="DU172" s="1284" t="s">
        <v>29</v>
      </c>
      <c r="DV172" s="1533" t="s">
        <v>2155</v>
      </c>
      <c r="DW172" s="1281" t="s">
        <v>2153</v>
      </c>
      <c r="DX172" s="1282" t="s">
        <v>23</v>
      </c>
      <c r="DY172" s="2250">
        <v>43831</v>
      </c>
      <c r="DZ172" s="1233" t="s">
        <v>21</v>
      </c>
      <c r="EA172" s="1233">
        <v>375386</v>
      </c>
      <c r="EB172" s="1233">
        <v>600258</v>
      </c>
      <c r="EC172" s="1233">
        <v>132196</v>
      </c>
      <c r="ED172" s="1233">
        <v>1243</v>
      </c>
      <c r="EE172" s="1233">
        <v>22053</v>
      </c>
      <c r="EF172" s="1233">
        <v>93594</v>
      </c>
      <c r="EG172" s="1233">
        <v>101902</v>
      </c>
      <c r="EH172" s="1233">
        <v>11484</v>
      </c>
      <c r="EI172" s="1233">
        <v>820</v>
      </c>
      <c r="EJ172" s="1233" t="s">
        <v>21</v>
      </c>
      <c r="EK172" s="1233" t="s">
        <v>21</v>
      </c>
      <c r="EL172" s="1233">
        <v>958084</v>
      </c>
      <c r="EM172" s="1233">
        <v>63883</v>
      </c>
      <c r="EN172" s="1233">
        <v>290253</v>
      </c>
      <c r="EO172" s="1233">
        <v>17741</v>
      </c>
      <c r="EP172" s="1284" t="s">
        <v>29</v>
      </c>
      <c r="EQ172" s="1533" t="s">
        <v>2155</v>
      </c>
      <c r="ER172" s="1281" t="s">
        <v>2153</v>
      </c>
      <c r="ES172" s="1282" t="s">
        <v>23</v>
      </c>
      <c r="ET172" s="2250">
        <v>43831</v>
      </c>
      <c r="EU172" s="1233">
        <v>1</v>
      </c>
      <c r="EV172" s="1233">
        <v>107</v>
      </c>
      <c r="EW172" s="1233">
        <v>4874</v>
      </c>
      <c r="EX172" s="1233">
        <v>4</v>
      </c>
      <c r="EY172" s="1233">
        <v>25910</v>
      </c>
      <c r="EZ172" s="1233" t="s">
        <v>21</v>
      </c>
      <c r="FA172" s="1233" t="s">
        <v>21</v>
      </c>
      <c r="FB172" s="1233">
        <v>2624071</v>
      </c>
      <c r="FC172" s="1233">
        <v>3130085</v>
      </c>
      <c r="FD172" s="1233">
        <v>1754</v>
      </c>
      <c r="FE172" s="1233">
        <v>16855</v>
      </c>
      <c r="FF172" s="1233">
        <v>8803</v>
      </c>
      <c r="FG172" s="1233">
        <v>165519</v>
      </c>
      <c r="FH172" s="1233">
        <v>1523662</v>
      </c>
      <c r="FI172" s="1233">
        <v>43571</v>
      </c>
      <c r="FJ172" s="1233">
        <v>100</v>
      </c>
      <c r="FK172" s="1284" t="s">
        <v>29</v>
      </c>
      <c r="FL172" s="1533" t="s">
        <v>2155</v>
      </c>
    </row>
    <row r="173" spans="1:168" ht="14.25" customHeight="1">
      <c r="A173" s="1281" t="s">
        <v>25</v>
      </c>
      <c r="B173" s="1282" t="s">
        <v>25</v>
      </c>
      <c r="C173" s="1315">
        <v>43862</v>
      </c>
      <c r="D173" s="1233">
        <v>1085629</v>
      </c>
      <c r="E173" s="1233">
        <v>2376310</v>
      </c>
      <c r="F173" s="1233">
        <v>9164</v>
      </c>
      <c r="G173" s="1233">
        <v>729353</v>
      </c>
      <c r="H173" s="1233">
        <v>5857711</v>
      </c>
      <c r="I173" s="1233">
        <v>362349</v>
      </c>
      <c r="J173" s="1233">
        <v>8137</v>
      </c>
      <c r="K173" s="1233">
        <v>1976</v>
      </c>
      <c r="L173" s="1233">
        <v>29883</v>
      </c>
      <c r="M173" s="1233">
        <v>156752</v>
      </c>
      <c r="N173" s="1233">
        <v>171106</v>
      </c>
      <c r="O173" s="1233">
        <v>839684</v>
      </c>
      <c r="P173" s="1233">
        <v>1567</v>
      </c>
      <c r="Q173" s="1233">
        <v>1005</v>
      </c>
      <c r="R173" s="1233">
        <v>18440</v>
      </c>
      <c r="S173" s="1233" t="s">
        <v>21</v>
      </c>
      <c r="T173" s="1284" t="s">
        <v>30</v>
      </c>
      <c r="U173" s="1533" t="s">
        <v>25</v>
      </c>
      <c r="V173" s="1281" t="s">
        <v>25</v>
      </c>
      <c r="W173" s="1282" t="s">
        <v>25</v>
      </c>
      <c r="X173" s="1315">
        <v>43862</v>
      </c>
      <c r="Y173" s="60">
        <v>2904</v>
      </c>
      <c r="Z173" s="1233" t="s">
        <v>21</v>
      </c>
      <c r="AA173" s="1233">
        <v>3504989</v>
      </c>
      <c r="AB173" s="1233">
        <v>273854</v>
      </c>
      <c r="AC173" s="1233">
        <v>382849</v>
      </c>
      <c r="AD173" s="1233">
        <v>713</v>
      </c>
      <c r="AE173" s="1233" t="s">
        <v>21</v>
      </c>
      <c r="AF173" s="1233" t="s">
        <v>21</v>
      </c>
      <c r="AG173" s="1233">
        <v>493</v>
      </c>
      <c r="AH173" s="1233">
        <v>83</v>
      </c>
      <c r="AI173" s="1233">
        <v>410</v>
      </c>
      <c r="AJ173" s="1233">
        <v>83</v>
      </c>
      <c r="AK173" s="1233">
        <v>98</v>
      </c>
      <c r="AL173" s="1233" t="s">
        <v>21</v>
      </c>
      <c r="AM173" s="1233" t="s">
        <v>21</v>
      </c>
      <c r="AN173" s="1233">
        <v>358838</v>
      </c>
      <c r="AO173" s="1284" t="s">
        <v>30</v>
      </c>
      <c r="AP173" s="1533" t="s">
        <v>25</v>
      </c>
      <c r="AQ173" s="1281" t="s">
        <v>25</v>
      </c>
      <c r="AR173" s="1282" t="s">
        <v>25</v>
      </c>
      <c r="AS173" s="1315">
        <v>43862</v>
      </c>
      <c r="AT173" s="60">
        <v>57074</v>
      </c>
      <c r="AU173" s="1233">
        <v>2</v>
      </c>
      <c r="AV173" s="1233">
        <v>2773</v>
      </c>
      <c r="AW173" s="1233">
        <v>517</v>
      </c>
      <c r="AX173" s="1233">
        <v>2256</v>
      </c>
      <c r="AY173" s="1233">
        <v>1070</v>
      </c>
      <c r="AZ173" s="1233">
        <v>68213</v>
      </c>
      <c r="BA173" s="1233" t="s">
        <v>21</v>
      </c>
      <c r="BB173" s="1233" t="s">
        <v>21</v>
      </c>
      <c r="BC173" s="1233">
        <v>2627389</v>
      </c>
      <c r="BD173" s="1233">
        <v>343976</v>
      </c>
      <c r="BE173" s="1233">
        <v>750162</v>
      </c>
      <c r="BF173" s="1233">
        <v>1954521</v>
      </c>
      <c r="BG173" s="1233">
        <v>94637</v>
      </c>
      <c r="BH173" s="1233">
        <v>2664939</v>
      </c>
      <c r="BI173" s="1233">
        <v>105688</v>
      </c>
      <c r="BJ173" s="1284" t="s">
        <v>30</v>
      </c>
      <c r="BK173" s="1533" t="s">
        <v>25</v>
      </c>
      <c r="BL173" s="1281" t="s">
        <v>25</v>
      </c>
      <c r="BM173" s="1282" t="s">
        <v>25</v>
      </c>
      <c r="BN173" s="1315">
        <v>43862</v>
      </c>
      <c r="BO173" s="60">
        <v>1848</v>
      </c>
      <c r="BP173" s="1233">
        <v>326709</v>
      </c>
      <c r="BQ173" s="1233">
        <v>11628</v>
      </c>
      <c r="BR173" s="1233">
        <v>739</v>
      </c>
      <c r="BS173" s="1233">
        <v>141</v>
      </c>
      <c r="BT173" s="1233">
        <v>2472</v>
      </c>
      <c r="BU173" s="1233">
        <v>1667</v>
      </c>
      <c r="BV173" s="1233">
        <v>805</v>
      </c>
      <c r="BW173" s="1233" t="s">
        <v>21</v>
      </c>
      <c r="BX173" s="1233">
        <v>6247</v>
      </c>
      <c r="BY173" s="1233" t="s">
        <v>21</v>
      </c>
      <c r="BZ173" s="1233" t="s">
        <v>21</v>
      </c>
      <c r="CA173" s="1233">
        <v>33</v>
      </c>
      <c r="CB173" s="1233">
        <v>204726</v>
      </c>
      <c r="CC173" s="1233" t="s">
        <v>21</v>
      </c>
      <c r="CD173" s="1233">
        <v>69052</v>
      </c>
      <c r="CE173" s="1284" t="s">
        <v>30</v>
      </c>
      <c r="CF173" s="1533" t="s">
        <v>25</v>
      </c>
      <c r="CG173" s="1281" t="s">
        <v>25</v>
      </c>
      <c r="CH173" s="1282" t="s">
        <v>25</v>
      </c>
      <c r="CI173" s="1315">
        <v>43862</v>
      </c>
      <c r="CJ173" s="1233">
        <v>3703</v>
      </c>
      <c r="CK173" s="1233">
        <v>4051</v>
      </c>
      <c r="CL173" s="1233">
        <v>375421</v>
      </c>
      <c r="CM173" s="1233">
        <v>1005</v>
      </c>
      <c r="CN173" s="1233">
        <v>789</v>
      </c>
      <c r="CO173" s="1233" t="s">
        <v>21</v>
      </c>
      <c r="CP173" s="1233">
        <v>233049</v>
      </c>
      <c r="CQ173" s="1233">
        <v>26358</v>
      </c>
      <c r="CR173" s="1233">
        <v>129634</v>
      </c>
      <c r="CS173" s="1233">
        <v>1752</v>
      </c>
      <c r="CT173" s="1233">
        <v>711</v>
      </c>
      <c r="CU173" s="1233">
        <v>1</v>
      </c>
      <c r="CV173" s="1233">
        <v>957</v>
      </c>
      <c r="CW173" s="1233">
        <v>813</v>
      </c>
      <c r="CX173" s="1233">
        <v>144</v>
      </c>
      <c r="CY173" s="1233" t="s">
        <v>21</v>
      </c>
      <c r="CZ173" s="1284" t="s">
        <v>30</v>
      </c>
      <c r="DA173" s="1533" t="s">
        <v>25</v>
      </c>
      <c r="DB173" s="1281" t="s">
        <v>25</v>
      </c>
      <c r="DC173" s="1282" t="s">
        <v>25</v>
      </c>
      <c r="DD173" s="1315">
        <v>43862</v>
      </c>
      <c r="DE173" s="1233">
        <v>353</v>
      </c>
      <c r="DF173" s="1233">
        <v>206</v>
      </c>
      <c r="DG173" s="1233">
        <v>527</v>
      </c>
      <c r="DH173" s="1233">
        <v>145</v>
      </c>
      <c r="DI173" s="1233">
        <v>1667</v>
      </c>
      <c r="DJ173" s="1233">
        <v>4204</v>
      </c>
      <c r="DK173" s="1233">
        <v>4603</v>
      </c>
      <c r="DL173" s="1233">
        <v>378</v>
      </c>
      <c r="DM173" s="1233" t="s">
        <v>21</v>
      </c>
      <c r="DN173" s="1233" t="s">
        <v>21</v>
      </c>
      <c r="DO173" s="1233">
        <v>45433</v>
      </c>
      <c r="DP173" s="1233">
        <v>978</v>
      </c>
      <c r="DQ173" s="1233">
        <v>5352</v>
      </c>
      <c r="DR173" s="1233">
        <v>2520</v>
      </c>
      <c r="DS173" s="1233" t="s">
        <v>21</v>
      </c>
      <c r="DT173" s="1233">
        <v>914</v>
      </c>
      <c r="DU173" s="1284" t="s">
        <v>30</v>
      </c>
      <c r="DV173" s="1533" t="s">
        <v>25</v>
      </c>
      <c r="DW173" s="1281" t="s">
        <v>25</v>
      </c>
      <c r="DX173" s="1282" t="s">
        <v>25</v>
      </c>
      <c r="DY173" s="1315">
        <v>43862</v>
      </c>
      <c r="DZ173" s="1233" t="s">
        <v>21</v>
      </c>
      <c r="EA173" s="1233">
        <v>356906</v>
      </c>
      <c r="EB173" s="1233">
        <v>616020</v>
      </c>
      <c r="EC173" s="1233">
        <v>132298</v>
      </c>
      <c r="ED173" s="1233">
        <v>1316</v>
      </c>
      <c r="EE173" s="1233">
        <v>21069</v>
      </c>
      <c r="EF173" s="1233">
        <v>92047</v>
      </c>
      <c r="EG173" s="1233">
        <v>100319</v>
      </c>
      <c r="EH173" s="1233">
        <v>11227</v>
      </c>
      <c r="EI173" s="1233">
        <v>717</v>
      </c>
      <c r="EJ173" s="1233" t="s">
        <v>21</v>
      </c>
      <c r="EK173" s="1233" t="s">
        <v>21</v>
      </c>
      <c r="EL173" s="1233">
        <v>933126</v>
      </c>
      <c r="EM173" s="1233">
        <v>58844</v>
      </c>
      <c r="EN173" s="1233">
        <v>271014</v>
      </c>
      <c r="EO173" s="1233">
        <v>16195</v>
      </c>
      <c r="EP173" s="1284" t="s">
        <v>30</v>
      </c>
      <c r="EQ173" s="1533" t="s">
        <v>25</v>
      </c>
      <c r="ER173" s="1281" t="s">
        <v>25</v>
      </c>
      <c r="ES173" s="1282" t="s">
        <v>25</v>
      </c>
      <c r="ET173" s="1315">
        <v>43862</v>
      </c>
      <c r="EU173" s="1233">
        <v>1</v>
      </c>
      <c r="EV173" s="1233">
        <v>37</v>
      </c>
      <c r="EW173" s="1233">
        <v>5316</v>
      </c>
      <c r="EX173" s="1233">
        <v>59</v>
      </c>
      <c r="EY173" s="1233">
        <v>36784</v>
      </c>
      <c r="EZ173" s="1233" t="s">
        <v>21</v>
      </c>
      <c r="FA173" s="1233" t="s">
        <v>21</v>
      </c>
      <c r="FB173" s="1233">
        <v>2446932</v>
      </c>
      <c r="FC173" s="1233">
        <v>2914216</v>
      </c>
      <c r="FD173" s="1233">
        <v>1658</v>
      </c>
      <c r="FE173" s="1233">
        <v>20783</v>
      </c>
      <c r="FF173" s="1233">
        <v>9164</v>
      </c>
      <c r="FG173" s="1233">
        <v>148474</v>
      </c>
      <c r="FH173" s="1233">
        <v>1442752</v>
      </c>
      <c r="FI173" s="1233">
        <v>38813</v>
      </c>
      <c r="FJ173" s="1233">
        <v>74</v>
      </c>
      <c r="FK173" s="1284" t="s">
        <v>30</v>
      </c>
      <c r="FL173" s="1533" t="s">
        <v>25</v>
      </c>
    </row>
    <row r="174" spans="1:168" ht="14.25" customHeight="1">
      <c r="A174" s="1281" t="s">
        <v>25</v>
      </c>
      <c r="B174" s="1282" t="s">
        <v>25</v>
      </c>
      <c r="C174" s="1315">
        <v>43891</v>
      </c>
      <c r="D174" s="1233">
        <v>1115217</v>
      </c>
      <c r="E174" s="1233">
        <v>2391018</v>
      </c>
      <c r="F174" s="1233">
        <v>9173</v>
      </c>
      <c r="G174" s="1233">
        <v>766350</v>
      </c>
      <c r="H174" s="1233">
        <v>5904185</v>
      </c>
      <c r="I174" s="1233">
        <v>366594</v>
      </c>
      <c r="J174" s="1233">
        <v>7441</v>
      </c>
      <c r="K174" s="1233">
        <v>2188</v>
      </c>
      <c r="L174" s="1233">
        <v>31392</v>
      </c>
      <c r="M174" s="1233">
        <v>159045</v>
      </c>
      <c r="N174" s="1233">
        <v>173694</v>
      </c>
      <c r="O174" s="1233">
        <v>838778</v>
      </c>
      <c r="P174" s="1233">
        <v>1564</v>
      </c>
      <c r="Q174" s="1233">
        <v>852</v>
      </c>
      <c r="R174" s="1233">
        <v>17957</v>
      </c>
      <c r="S174" s="1233" t="s">
        <v>21</v>
      </c>
      <c r="T174" s="1284" t="s">
        <v>31</v>
      </c>
      <c r="U174" s="1533" t="s">
        <v>25</v>
      </c>
      <c r="V174" s="1281" t="s">
        <v>25</v>
      </c>
      <c r="W174" s="1282" t="s">
        <v>25</v>
      </c>
      <c r="X174" s="1315">
        <v>43891</v>
      </c>
      <c r="Y174" s="60">
        <v>2744</v>
      </c>
      <c r="Z174" s="1233" t="s">
        <v>21</v>
      </c>
      <c r="AA174" s="1233">
        <v>3530234</v>
      </c>
      <c r="AB174" s="1233">
        <v>340883</v>
      </c>
      <c r="AC174" s="1233">
        <v>347197</v>
      </c>
      <c r="AD174" s="1233">
        <v>841</v>
      </c>
      <c r="AE174" s="1233" t="s">
        <v>21</v>
      </c>
      <c r="AF174" s="1233" t="s">
        <v>21</v>
      </c>
      <c r="AG174" s="1233">
        <v>575</v>
      </c>
      <c r="AH174" s="1233">
        <v>63</v>
      </c>
      <c r="AI174" s="1233">
        <v>511</v>
      </c>
      <c r="AJ174" s="1233">
        <v>112</v>
      </c>
      <c r="AK174" s="1233">
        <v>100</v>
      </c>
      <c r="AL174" s="1233" t="s">
        <v>21</v>
      </c>
      <c r="AM174" s="1233" t="s">
        <v>21</v>
      </c>
      <c r="AN174" s="1233">
        <v>323377</v>
      </c>
      <c r="AO174" s="1284" t="s">
        <v>31</v>
      </c>
      <c r="AP174" s="1533" t="s">
        <v>25</v>
      </c>
      <c r="AQ174" s="1281" t="s">
        <v>25</v>
      </c>
      <c r="AR174" s="1282" t="s">
        <v>25</v>
      </c>
      <c r="AS174" s="1315">
        <v>43891</v>
      </c>
      <c r="AT174" s="60">
        <v>34872</v>
      </c>
      <c r="AU174" s="1233">
        <v>2</v>
      </c>
      <c r="AV174" s="1233">
        <v>2238</v>
      </c>
      <c r="AW174" s="1233">
        <v>298</v>
      </c>
      <c r="AX174" s="1233">
        <v>1941</v>
      </c>
      <c r="AY174" s="1233">
        <v>1183</v>
      </c>
      <c r="AZ174" s="1233">
        <v>40014</v>
      </c>
      <c r="BA174" s="1233" t="s">
        <v>21</v>
      </c>
      <c r="BB174" s="1233" t="s">
        <v>21</v>
      </c>
      <c r="BC174" s="1233">
        <v>2705094</v>
      </c>
      <c r="BD174" s="1233">
        <v>346256</v>
      </c>
      <c r="BE174" s="1233">
        <v>774036</v>
      </c>
      <c r="BF174" s="1233">
        <v>2021359</v>
      </c>
      <c r="BG174" s="1233">
        <v>96650</v>
      </c>
      <c r="BH174" s="1233">
        <v>2771535</v>
      </c>
      <c r="BI174" s="1233">
        <v>112061</v>
      </c>
      <c r="BJ174" s="1284" t="s">
        <v>31</v>
      </c>
      <c r="BK174" s="1533" t="s">
        <v>25</v>
      </c>
      <c r="BL174" s="1281" t="s">
        <v>25</v>
      </c>
      <c r="BM174" s="1282" t="s">
        <v>25</v>
      </c>
      <c r="BN174" s="1315">
        <v>43891</v>
      </c>
      <c r="BO174" s="60">
        <v>2095</v>
      </c>
      <c r="BP174" s="1233">
        <v>323178</v>
      </c>
      <c r="BQ174" s="1233">
        <v>12107</v>
      </c>
      <c r="BR174" s="1233">
        <v>744</v>
      </c>
      <c r="BS174" s="1233">
        <v>145</v>
      </c>
      <c r="BT174" s="1233">
        <v>2779</v>
      </c>
      <c r="BU174" s="1233">
        <v>1716</v>
      </c>
      <c r="BV174" s="1233">
        <v>1063</v>
      </c>
      <c r="BW174" s="1233" t="s">
        <v>21</v>
      </c>
      <c r="BX174" s="1233">
        <v>6355</v>
      </c>
      <c r="BY174" s="1233" t="s">
        <v>21</v>
      </c>
      <c r="BZ174" s="1233" t="s">
        <v>21</v>
      </c>
      <c r="CA174" s="1233">
        <v>33</v>
      </c>
      <c r="CB174" s="1233">
        <v>201415</v>
      </c>
      <c r="CC174" s="1233" t="s">
        <v>21</v>
      </c>
      <c r="CD174" s="1233">
        <v>65233</v>
      </c>
      <c r="CE174" s="1284" t="s">
        <v>31</v>
      </c>
      <c r="CF174" s="1533" t="s">
        <v>25</v>
      </c>
      <c r="CG174" s="1281" t="s">
        <v>25</v>
      </c>
      <c r="CH174" s="1282" t="s">
        <v>25</v>
      </c>
      <c r="CI174" s="1315">
        <v>43891</v>
      </c>
      <c r="CJ174" s="1233">
        <v>4288</v>
      </c>
      <c r="CK174" s="1233">
        <v>4695</v>
      </c>
      <c r="CL174" s="1233">
        <v>373721</v>
      </c>
      <c r="CM174" s="1233">
        <v>852</v>
      </c>
      <c r="CN174" s="1233">
        <v>602</v>
      </c>
      <c r="CO174" s="1233" t="s">
        <v>21</v>
      </c>
      <c r="CP174" s="1233">
        <v>233689</v>
      </c>
      <c r="CQ174" s="1233">
        <v>28901</v>
      </c>
      <c r="CR174" s="1233">
        <v>127986</v>
      </c>
      <c r="CS174" s="1233">
        <v>1829</v>
      </c>
      <c r="CT174" s="1233">
        <v>730</v>
      </c>
      <c r="CU174" s="1233">
        <v>1</v>
      </c>
      <c r="CV174" s="1233">
        <v>1002</v>
      </c>
      <c r="CW174" s="1233">
        <v>858</v>
      </c>
      <c r="CX174" s="1233">
        <v>144</v>
      </c>
      <c r="CY174" s="1233" t="s">
        <v>21</v>
      </c>
      <c r="CZ174" s="1284" t="s">
        <v>31</v>
      </c>
      <c r="DA174" s="1533" t="s">
        <v>25</v>
      </c>
      <c r="DB174" s="1281" t="s">
        <v>25</v>
      </c>
      <c r="DC174" s="1282" t="s">
        <v>25</v>
      </c>
      <c r="DD174" s="1315">
        <v>43891</v>
      </c>
      <c r="DE174" s="1233">
        <v>343</v>
      </c>
      <c r="DF174" s="1233">
        <v>204</v>
      </c>
      <c r="DG174" s="1233">
        <v>518</v>
      </c>
      <c r="DH174" s="1233">
        <v>84</v>
      </c>
      <c r="DI174" s="1233">
        <v>1767</v>
      </c>
      <c r="DJ174" s="1233">
        <v>4123</v>
      </c>
      <c r="DK174" s="1233">
        <v>4514</v>
      </c>
      <c r="DL174" s="1233">
        <v>327</v>
      </c>
      <c r="DM174" s="1233" t="s">
        <v>21</v>
      </c>
      <c r="DN174" s="1233" t="s">
        <v>21</v>
      </c>
      <c r="DO174" s="1233">
        <v>46792</v>
      </c>
      <c r="DP174" s="1233">
        <v>1052</v>
      </c>
      <c r="DQ174" s="1233">
        <v>5435</v>
      </c>
      <c r="DR174" s="1233">
        <v>2545</v>
      </c>
      <c r="DS174" s="1233" t="s">
        <v>21</v>
      </c>
      <c r="DT174" s="1233">
        <v>992</v>
      </c>
      <c r="DU174" s="1284" t="s">
        <v>31</v>
      </c>
      <c r="DV174" s="1533" t="s">
        <v>25</v>
      </c>
      <c r="DW174" s="1281" t="s">
        <v>25</v>
      </c>
      <c r="DX174" s="1282" t="s">
        <v>25</v>
      </c>
      <c r="DY174" s="1315">
        <v>43891</v>
      </c>
      <c r="DZ174" s="1233" t="s">
        <v>21</v>
      </c>
      <c r="EA174" s="1233">
        <v>360005</v>
      </c>
      <c r="EB174" s="1233">
        <v>591532</v>
      </c>
      <c r="EC174" s="1233">
        <v>127261</v>
      </c>
      <c r="ED174" s="1233">
        <v>1517</v>
      </c>
      <c r="EE174" s="1233">
        <v>22028</v>
      </c>
      <c r="EF174" s="1233">
        <v>92310</v>
      </c>
      <c r="EG174" s="1233">
        <v>100632</v>
      </c>
      <c r="EH174" s="1233">
        <v>11542</v>
      </c>
      <c r="EI174" s="1233">
        <v>714</v>
      </c>
      <c r="EJ174" s="1233" t="s">
        <v>21</v>
      </c>
      <c r="EK174" s="1233" t="s">
        <v>21</v>
      </c>
      <c r="EL174" s="1233">
        <v>952677</v>
      </c>
      <c r="EM174" s="1233">
        <v>65351</v>
      </c>
      <c r="EN174" s="1233">
        <v>271781</v>
      </c>
      <c r="EO174" s="1233">
        <v>16468</v>
      </c>
      <c r="EP174" s="1284" t="s">
        <v>31</v>
      </c>
      <c r="EQ174" s="1533" t="s">
        <v>25</v>
      </c>
      <c r="ER174" s="1281" t="s">
        <v>25</v>
      </c>
      <c r="ES174" s="1282" t="s">
        <v>25</v>
      </c>
      <c r="ET174" s="1315">
        <v>43891</v>
      </c>
      <c r="EU174" s="1233">
        <v>1</v>
      </c>
      <c r="EV174" s="1233">
        <v>38</v>
      </c>
      <c r="EW174" s="1233">
        <v>6967</v>
      </c>
      <c r="EX174" s="1233">
        <v>97</v>
      </c>
      <c r="EY174" s="1233">
        <v>23951</v>
      </c>
      <c r="EZ174" s="1233" t="s">
        <v>21</v>
      </c>
      <c r="FA174" s="1233" t="s">
        <v>21</v>
      </c>
      <c r="FB174" s="1233">
        <v>2604958</v>
      </c>
      <c r="FC174" s="1233">
        <v>3114830</v>
      </c>
      <c r="FD174" s="1233">
        <v>2470</v>
      </c>
      <c r="FE174" s="1233">
        <v>12131</v>
      </c>
      <c r="FF174" s="1233">
        <v>9173</v>
      </c>
      <c r="FG174" s="1233">
        <v>169940</v>
      </c>
      <c r="FH174" s="1233">
        <v>1450488</v>
      </c>
      <c r="FI174" s="1233">
        <v>40722</v>
      </c>
      <c r="FJ174" s="1233">
        <v>91</v>
      </c>
      <c r="FK174" s="1284" t="s">
        <v>31</v>
      </c>
      <c r="FL174" s="1533" t="s">
        <v>25</v>
      </c>
    </row>
    <row r="175" spans="1:168" ht="14.25" customHeight="1">
      <c r="A175" s="1281" t="s">
        <v>25</v>
      </c>
      <c r="B175" s="1282" t="s">
        <v>25</v>
      </c>
      <c r="C175" s="1315">
        <v>43922</v>
      </c>
      <c r="D175" s="1233">
        <v>811040</v>
      </c>
      <c r="E175" s="1233">
        <v>2211167</v>
      </c>
      <c r="F175" s="1233">
        <v>9338</v>
      </c>
      <c r="G175" s="1233">
        <v>695404</v>
      </c>
      <c r="H175" s="1233">
        <v>5192750</v>
      </c>
      <c r="I175" s="1233">
        <v>293778</v>
      </c>
      <c r="J175" s="1233">
        <v>6374</v>
      </c>
      <c r="K175" s="1233">
        <v>1900</v>
      </c>
      <c r="L175" s="1233">
        <v>25359</v>
      </c>
      <c r="M175" s="1233">
        <v>142712</v>
      </c>
      <c r="N175" s="1233">
        <v>155717</v>
      </c>
      <c r="O175" s="1233">
        <v>609805</v>
      </c>
      <c r="P175" s="1233" t="s">
        <v>21</v>
      </c>
      <c r="Q175" s="1233">
        <v>1273</v>
      </c>
      <c r="R175" s="1233">
        <v>17837</v>
      </c>
      <c r="S175" s="1233" t="s">
        <v>21</v>
      </c>
      <c r="T175" s="1284" t="s">
        <v>32</v>
      </c>
      <c r="U175" s="1533" t="s">
        <v>25</v>
      </c>
      <c r="V175" s="1281" t="s">
        <v>25</v>
      </c>
      <c r="W175" s="1282" t="s">
        <v>25</v>
      </c>
      <c r="X175" s="1315">
        <v>43922</v>
      </c>
      <c r="Y175" s="60">
        <v>3322</v>
      </c>
      <c r="Z175" s="1233" t="s">
        <v>21</v>
      </c>
      <c r="AA175" s="1233">
        <v>3173005</v>
      </c>
      <c r="AB175" s="1233">
        <v>311779</v>
      </c>
      <c r="AC175" s="1233">
        <v>325831</v>
      </c>
      <c r="AD175" s="1233">
        <v>665</v>
      </c>
      <c r="AE175" s="1233" t="s">
        <v>21</v>
      </c>
      <c r="AF175" s="1233" t="s">
        <v>21</v>
      </c>
      <c r="AG175" s="1233">
        <v>385</v>
      </c>
      <c r="AH175" s="1233">
        <v>84</v>
      </c>
      <c r="AI175" s="1233">
        <v>301</v>
      </c>
      <c r="AJ175" s="1233">
        <v>143</v>
      </c>
      <c r="AK175" s="1233">
        <v>86</v>
      </c>
      <c r="AL175" s="1233" t="s">
        <v>21</v>
      </c>
      <c r="AM175" s="1233" t="s">
        <v>21</v>
      </c>
      <c r="AN175" s="1233">
        <v>304162</v>
      </c>
      <c r="AO175" s="1284" t="s">
        <v>32</v>
      </c>
      <c r="AP175" s="1533" t="s">
        <v>25</v>
      </c>
      <c r="AQ175" s="1281" t="s">
        <v>25</v>
      </c>
      <c r="AR175" s="1282" t="s">
        <v>25</v>
      </c>
      <c r="AS175" s="1315">
        <v>43922</v>
      </c>
      <c r="AT175" s="60">
        <v>35580</v>
      </c>
      <c r="AU175" s="1233">
        <v>2</v>
      </c>
      <c r="AV175" s="1233">
        <v>1448</v>
      </c>
      <c r="AW175" s="1233">
        <v>370</v>
      </c>
      <c r="AX175" s="1233">
        <v>1077</v>
      </c>
      <c r="AY175" s="1233">
        <v>1438</v>
      </c>
      <c r="AZ175" s="1233">
        <v>41612</v>
      </c>
      <c r="BA175" s="1233" t="s">
        <v>21</v>
      </c>
      <c r="BB175" s="1233" t="s">
        <v>21</v>
      </c>
      <c r="BC175" s="1233">
        <v>2195509</v>
      </c>
      <c r="BD175" s="1233">
        <v>176007</v>
      </c>
      <c r="BE175" s="1233">
        <v>481381</v>
      </c>
      <c r="BF175" s="1233">
        <v>1858059</v>
      </c>
      <c r="BG175" s="1233">
        <v>100236</v>
      </c>
      <c r="BH175" s="1233">
        <v>2392157</v>
      </c>
      <c r="BI175" s="1233">
        <v>94590</v>
      </c>
      <c r="BJ175" s="1284" t="s">
        <v>32</v>
      </c>
      <c r="BK175" s="1533" t="s">
        <v>25</v>
      </c>
      <c r="BL175" s="1281" t="s">
        <v>25</v>
      </c>
      <c r="BM175" s="1282" t="s">
        <v>25</v>
      </c>
      <c r="BN175" s="1315">
        <v>43922</v>
      </c>
      <c r="BO175" s="60">
        <v>2073</v>
      </c>
      <c r="BP175" s="1233">
        <v>287120</v>
      </c>
      <c r="BQ175" s="1233">
        <v>10827</v>
      </c>
      <c r="BR175" s="1233">
        <v>699</v>
      </c>
      <c r="BS175" s="1233">
        <v>115</v>
      </c>
      <c r="BT175" s="1233">
        <v>2480</v>
      </c>
      <c r="BU175" s="1233">
        <v>1820</v>
      </c>
      <c r="BV175" s="1233">
        <v>660</v>
      </c>
      <c r="BW175" s="1233" t="s">
        <v>21</v>
      </c>
      <c r="BX175" s="1233">
        <v>5687</v>
      </c>
      <c r="BY175" s="1233" t="s">
        <v>21</v>
      </c>
      <c r="BZ175" s="1233" t="s">
        <v>21</v>
      </c>
      <c r="CA175" s="1233">
        <v>33</v>
      </c>
      <c r="CB175" s="1233">
        <v>175736</v>
      </c>
      <c r="CC175" s="1233" t="s">
        <v>21</v>
      </c>
      <c r="CD175" s="1233">
        <v>53391</v>
      </c>
      <c r="CE175" s="1284" t="s">
        <v>32</v>
      </c>
      <c r="CF175" s="1533" t="s">
        <v>25</v>
      </c>
      <c r="CG175" s="1281" t="s">
        <v>25</v>
      </c>
      <c r="CH175" s="1282" t="s">
        <v>25</v>
      </c>
      <c r="CI175" s="1315">
        <v>43922</v>
      </c>
      <c r="CJ175" s="1233">
        <v>4617</v>
      </c>
      <c r="CK175" s="1233">
        <v>5048</v>
      </c>
      <c r="CL175" s="1233">
        <v>304327</v>
      </c>
      <c r="CM175" s="1233">
        <v>1273</v>
      </c>
      <c r="CN175" s="1233">
        <v>486</v>
      </c>
      <c r="CO175" s="1233" t="s">
        <v>21</v>
      </c>
      <c r="CP175" s="1233">
        <v>217016</v>
      </c>
      <c r="CQ175" s="1233">
        <v>25025</v>
      </c>
      <c r="CR175" s="1233">
        <v>118098</v>
      </c>
      <c r="CS175" s="1233">
        <v>1859</v>
      </c>
      <c r="CT175" s="1233">
        <v>685</v>
      </c>
      <c r="CU175" s="1233">
        <v>1</v>
      </c>
      <c r="CV175" s="1233">
        <v>1078</v>
      </c>
      <c r="CW175" s="1233">
        <v>933</v>
      </c>
      <c r="CX175" s="1233">
        <v>144</v>
      </c>
      <c r="CY175" s="1233" t="s">
        <v>21</v>
      </c>
      <c r="CZ175" s="1284" t="s">
        <v>32</v>
      </c>
      <c r="DA175" s="1533" t="s">
        <v>25</v>
      </c>
      <c r="DB175" s="1281" t="s">
        <v>25</v>
      </c>
      <c r="DC175" s="1282" t="s">
        <v>25</v>
      </c>
      <c r="DD175" s="1315">
        <v>43922</v>
      </c>
      <c r="DE175" s="1233">
        <v>313</v>
      </c>
      <c r="DF175" s="1233">
        <v>155</v>
      </c>
      <c r="DG175" s="1233">
        <v>501</v>
      </c>
      <c r="DH175" s="1233">
        <v>143</v>
      </c>
      <c r="DI175" s="1233">
        <v>1603</v>
      </c>
      <c r="DJ175" s="1233">
        <v>4009</v>
      </c>
      <c r="DK175" s="1233">
        <v>4389</v>
      </c>
      <c r="DL175" s="1233">
        <v>270</v>
      </c>
      <c r="DM175" s="1233" t="s">
        <v>21</v>
      </c>
      <c r="DN175" s="1233" t="s">
        <v>21</v>
      </c>
      <c r="DO175" s="1233">
        <v>40304</v>
      </c>
      <c r="DP175" s="1233">
        <v>1013</v>
      </c>
      <c r="DQ175" s="1233">
        <v>5220</v>
      </c>
      <c r="DR175" s="1233">
        <v>2511</v>
      </c>
      <c r="DS175" s="1233" t="s">
        <v>21</v>
      </c>
      <c r="DT175" s="1233">
        <v>973</v>
      </c>
      <c r="DU175" s="1284" t="s">
        <v>32</v>
      </c>
      <c r="DV175" s="1533" t="s">
        <v>25</v>
      </c>
      <c r="DW175" s="1281" t="s">
        <v>25</v>
      </c>
      <c r="DX175" s="1282" t="s">
        <v>25</v>
      </c>
      <c r="DY175" s="1315">
        <v>43922</v>
      </c>
      <c r="DZ175" s="1233" t="s">
        <v>21</v>
      </c>
      <c r="EA175" s="1233">
        <v>291786</v>
      </c>
      <c r="EB175" s="1233">
        <v>506463</v>
      </c>
      <c r="EC175" s="1233">
        <v>96290</v>
      </c>
      <c r="ED175" s="1233">
        <v>1255</v>
      </c>
      <c r="EE175" s="1233">
        <v>17907</v>
      </c>
      <c r="EF175" s="1233">
        <v>83279</v>
      </c>
      <c r="EG175" s="1233">
        <v>90732</v>
      </c>
      <c r="EH175" s="1233">
        <v>9083</v>
      </c>
      <c r="EI175" s="1233" t="s">
        <v>21</v>
      </c>
      <c r="EJ175" s="1233" t="s">
        <v>21</v>
      </c>
      <c r="EK175" s="1233" t="s">
        <v>21</v>
      </c>
      <c r="EL175" s="1233">
        <v>840326</v>
      </c>
      <c r="EM175" s="1233">
        <v>56090</v>
      </c>
      <c r="EN175" s="1233">
        <v>246697</v>
      </c>
      <c r="EO175" s="1233">
        <v>18312</v>
      </c>
      <c r="EP175" s="1284" t="s">
        <v>32</v>
      </c>
      <c r="EQ175" s="1533" t="s">
        <v>25</v>
      </c>
      <c r="ER175" s="1281" t="s">
        <v>25</v>
      </c>
      <c r="ES175" s="1282" t="s">
        <v>25</v>
      </c>
      <c r="ET175" s="1315">
        <v>43922</v>
      </c>
      <c r="EU175" s="1233">
        <v>1</v>
      </c>
      <c r="EV175" s="1233">
        <v>43</v>
      </c>
      <c r="EW175" s="1233">
        <v>5938</v>
      </c>
      <c r="EX175" s="1233">
        <v>100</v>
      </c>
      <c r="EY175" s="1233">
        <v>20018</v>
      </c>
      <c r="EZ175" s="1233" t="s">
        <v>21</v>
      </c>
      <c r="FA175" s="1233" t="s">
        <v>21</v>
      </c>
      <c r="FB175" s="1233">
        <v>2328884</v>
      </c>
      <c r="FC175" s="1233">
        <v>2774007</v>
      </c>
      <c r="FD175" s="1233">
        <v>1988</v>
      </c>
      <c r="FE175" s="1233">
        <v>13487</v>
      </c>
      <c r="FF175" s="1233">
        <v>9338</v>
      </c>
      <c r="FG175" s="1233">
        <v>163878</v>
      </c>
      <c r="FH175" s="1233">
        <v>1278543</v>
      </c>
      <c r="FI175" s="1233">
        <v>31815</v>
      </c>
      <c r="FJ175" s="1233">
        <v>89</v>
      </c>
      <c r="FK175" s="1284" t="s">
        <v>32</v>
      </c>
      <c r="FL175" s="1533" t="s">
        <v>25</v>
      </c>
    </row>
    <row r="176" spans="1:168" ht="14.25" customHeight="1">
      <c r="A176" s="1281" t="s">
        <v>25</v>
      </c>
      <c r="B176" s="1282" t="s">
        <v>25</v>
      </c>
      <c r="C176" s="1315">
        <v>43952</v>
      </c>
      <c r="D176" s="1233">
        <v>683081</v>
      </c>
      <c r="E176" s="1233">
        <v>2084413</v>
      </c>
      <c r="F176" s="1233">
        <v>9166</v>
      </c>
      <c r="G176" s="1233">
        <v>714274</v>
      </c>
      <c r="H176" s="1233">
        <v>4888080</v>
      </c>
      <c r="I176" s="1233">
        <v>289021</v>
      </c>
      <c r="J176" s="1233">
        <v>6991</v>
      </c>
      <c r="K176" s="1233">
        <v>1653</v>
      </c>
      <c r="L176" s="1233">
        <v>24984</v>
      </c>
      <c r="M176" s="1233">
        <v>127507</v>
      </c>
      <c r="N176" s="1233">
        <v>139132</v>
      </c>
      <c r="O176" s="1233">
        <v>499358</v>
      </c>
      <c r="P176" s="1233" t="s">
        <v>21</v>
      </c>
      <c r="Q176" s="1233">
        <v>854</v>
      </c>
      <c r="R176" s="1233">
        <v>18269</v>
      </c>
      <c r="S176" s="1233" t="s">
        <v>21</v>
      </c>
      <c r="T176" s="1284" t="s">
        <v>33</v>
      </c>
      <c r="U176" s="1533" t="s">
        <v>25</v>
      </c>
      <c r="V176" s="1281" t="s">
        <v>25</v>
      </c>
      <c r="W176" s="1282" t="s">
        <v>25</v>
      </c>
      <c r="X176" s="1315">
        <v>43952</v>
      </c>
      <c r="Y176" s="60">
        <v>2583</v>
      </c>
      <c r="Z176" s="1233" t="s">
        <v>21</v>
      </c>
      <c r="AA176" s="1233">
        <v>2950834</v>
      </c>
      <c r="AB176" s="1233">
        <v>332808</v>
      </c>
      <c r="AC176" s="1233">
        <v>279279</v>
      </c>
      <c r="AD176" s="1233">
        <v>1246</v>
      </c>
      <c r="AE176" s="1233" t="s">
        <v>21</v>
      </c>
      <c r="AF176" s="1233" t="s">
        <v>21</v>
      </c>
      <c r="AG176" s="1233">
        <v>741</v>
      </c>
      <c r="AH176" s="1233">
        <v>124</v>
      </c>
      <c r="AI176" s="1233">
        <v>617</v>
      </c>
      <c r="AJ176" s="1233">
        <v>294</v>
      </c>
      <c r="AK176" s="1233">
        <v>86</v>
      </c>
      <c r="AL176" s="1233" t="s">
        <v>21</v>
      </c>
      <c r="AM176" s="1233" t="s">
        <v>21</v>
      </c>
      <c r="AN176" s="1233">
        <v>259021</v>
      </c>
      <c r="AO176" s="1284" t="s">
        <v>33</v>
      </c>
      <c r="AP176" s="1533" t="s">
        <v>25</v>
      </c>
      <c r="AQ176" s="1281" t="s">
        <v>25</v>
      </c>
      <c r="AR176" s="1282" t="s">
        <v>25</v>
      </c>
      <c r="AS176" s="1315">
        <v>43952</v>
      </c>
      <c r="AT176" s="60">
        <v>23131</v>
      </c>
      <c r="AU176" s="1233">
        <v>2</v>
      </c>
      <c r="AV176" s="1233">
        <v>1983</v>
      </c>
      <c r="AW176" s="1233">
        <v>495</v>
      </c>
      <c r="AX176" s="1233">
        <v>1488</v>
      </c>
      <c r="AY176" s="1233">
        <v>2012</v>
      </c>
      <c r="AZ176" s="1233">
        <v>23785</v>
      </c>
      <c r="BA176" s="1233" t="s">
        <v>21</v>
      </c>
      <c r="BB176" s="1233" t="s">
        <v>21</v>
      </c>
      <c r="BC176" s="1233">
        <v>2004725</v>
      </c>
      <c r="BD176" s="1233">
        <v>101201</v>
      </c>
      <c r="BE176" s="1233">
        <v>444300</v>
      </c>
      <c r="BF176" s="1233">
        <v>1762754</v>
      </c>
      <c r="BG176" s="1233">
        <v>108090</v>
      </c>
      <c r="BH176" s="1233">
        <v>2141812</v>
      </c>
      <c r="BI176" s="1233">
        <v>92114</v>
      </c>
      <c r="BJ176" s="1284" t="s">
        <v>33</v>
      </c>
      <c r="BK176" s="1533" t="s">
        <v>25</v>
      </c>
      <c r="BL176" s="1281" t="s">
        <v>25</v>
      </c>
      <c r="BM176" s="1282" t="s">
        <v>25</v>
      </c>
      <c r="BN176" s="1315">
        <v>43952</v>
      </c>
      <c r="BO176" s="60">
        <v>2212</v>
      </c>
      <c r="BP176" s="1233">
        <v>274086</v>
      </c>
      <c r="BQ176" s="1233">
        <v>11699</v>
      </c>
      <c r="BR176" s="1233">
        <v>737</v>
      </c>
      <c r="BS176" s="1233">
        <v>120</v>
      </c>
      <c r="BT176" s="1233">
        <v>3045</v>
      </c>
      <c r="BU176" s="1233">
        <v>2121</v>
      </c>
      <c r="BV176" s="1233">
        <v>925</v>
      </c>
      <c r="BW176" s="1233" t="s">
        <v>21</v>
      </c>
      <c r="BX176" s="1233">
        <v>5870</v>
      </c>
      <c r="BY176" s="1233" t="s">
        <v>21</v>
      </c>
      <c r="BZ176" s="1233" t="s">
        <v>21</v>
      </c>
      <c r="CA176" s="1233">
        <v>33</v>
      </c>
      <c r="CB176" s="1233">
        <v>169931</v>
      </c>
      <c r="CC176" s="1233" t="s">
        <v>21</v>
      </c>
      <c r="CD176" s="1233">
        <v>53636</v>
      </c>
      <c r="CE176" s="1284" t="s">
        <v>33</v>
      </c>
      <c r="CF176" s="1533" t="s">
        <v>25</v>
      </c>
      <c r="CG176" s="1281" t="s">
        <v>25</v>
      </c>
      <c r="CH176" s="1282" t="s">
        <v>25</v>
      </c>
      <c r="CI176" s="1315">
        <v>43952</v>
      </c>
      <c r="CJ176" s="1233">
        <v>4283</v>
      </c>
      <c r="CK176" s="1233">
        <v>4685</v>
      </c>
      <c r="CL176" s="1233">
        <v>282534</v>
      </c>
      <c r="CM176" s="1233">
        <v>854</v>
      </c>
      <c r="CN176" s="1233">
        <v>418</v>
      </c>
      <c r="CO176" s="1233" t="s">
        <v>21</v>
      </c>
      <c r="CP176" s="1233">
        <v>198035</v>
      </c>
      <c r="CQ176" s="1233">
        <v>22479</v>
      </c>
      <c r="CR176" s="1233">
        <v>105052</v>
      </c>
      <c r="CS176" s="1233">
        <v>2076</v>
      </c>
      <c r="CT176" s="1233">
        <v>723</v>
      </c>
      <c r="CU176" s="1233">
        <v>1</v>
      </c>
      <c r="CV176" s="1233">
        <v>1259</v>
      </c>
      <c r="CW176" s="1233">
        <v>1107</v>
      </c>
      <c r="CX176" s="1233">
        <v>152</v>
      </c>
      <c r="CY176" s="1233" t="s">
        <v>21</v>
      </c>
      <c r="CZ176" s="1284" t="s">
        <v>33</v>
      </c>
      <c r="DA176" s="1533" t="s">
        <v>25</v>
      </c>
      <c r="DB176" s="1281" t="s">
        <v>25</v>
      </c>
      <c r="DC176" s="1282" t="s">
        <v>25</v>
      </c>
      <c r="DD176" s="1315">
        <v>43952</v>
      </c>
      <c r="DE176" s="1233">
        <v>484</v>
      </c>
      <c r="DF176" s="1233">
        <v>279</v>
      </c>
      <c r="DG176" s="1233">
        <v>754</v>
      </c>
      <c r="DH176" s="1233">
        <v>92</v>
      </c>
      <c r="DI176" s="1233">
        <v>1260</v>
      </c>
      <c r="DJ176" s="1233">
        <v>3204</v>
      </c>
      <c r="DK176" s="1233">
        <v>3508</v>
      </c>
      <c r="DL176" s="1233">
        <v>227</v>
      </c>
      <c r="DM176" s="1233" t="s">
        <v>21</v>
      </c>
      <c r="DN176" s="1233" t="s">
        <v>21</v>
      </c>
      <c r="DO176" s="1233">
        <v>29120</v>
      </c>
      <c r="DP176" s="1233">
        <v>910</v>
      </c>
      <c r="DQ176" s="1233">
        <v>4421</v>
      </c>
      <c r="DR176" s="1233">
        <v>2049</v>
      </c>
      <c r="DS176" s="1233" t="s">
        <v>21</v>
      </c>
      <c r="DT176" s="1233">
        <v>750</v>
      </c>
      <c r="DU176" s="1284" t="s">
        <v>33</v>
      </c>
      <c r="DV176" s="1533" t="s">
        <v>25</v>
      </c>
      <c r="DW176" s="1281" t="s">
        <v>25</v>
      </c>
      <c r="DX176" s="1282" t="s">
        <v>25</v>
      </c>
      <c r="DY176" s="1315">
        <v>43952</v>
      </c>
      <c r="DZ176" s="1233" t="s">
        <v>21</v>
      </c>
      <c r="EA176" s="1233">
        <v>282748</v>
      </c>
      <c r="EB176" s="1233">
        <v>499960</v>
      </c>
      <c r="EC176" s="1233">
        <v>96951</v>
      </c>
      <c r="ED176" s="1233">
        <v>1148</v>
      </c>
      <c r="EE176" s="1233">
        <v>17699</v>
      </c>
      <c r="EF176" s="1233">
        <v>76354</v>
      </c>
      <c r="EG176" s="1233">
        <v>83244</v>
      </c>
      <c r="EH176" s="1233">
        <v>8252</v>
      </c>
      <c r="EI176" s="1233" t="s">
        <v>21</v>
      </c>
      <c r="EJ176" s="1233" t="s">
        <v>21</v>
      </c>
      <c r="EK176" s="1233" t="s">
        <v>21</v>
      </c>
      <c r="EL176" s="1233">
        <v>762481</v>
      </c>
      <c r="EM176" s="1233">
        <v>57619</v>
      </c>
      <c r="EN176" s="1233">
        <v>243698</v>
      </c>
      <c r="EO176" s="1233">
        <v>14609</v>
      </c>
      <c r="EP176" s="1284" t="s">
        <v>33</v>
      </c>
      <c r="EQ176" s="1533" t="s">
        <v>25</v>
      </c>
      <c r="ER176" s="1281" t="s">
        <v>25</v>
      </c>
      <c r="ES176" s="1282" t="s">
        <v>25</v>
      </c>
      <c r="ET176" s="1315">
        <v>43952</v>
      </c>
      <c r="EU176" s="1233">
        <v>1</v>
      </c>
      <c r="EV176" s="1233">
        <v>255</v>
      </c>
      <c r="EW176" s="1233">
        <v>4887</v>
      </c>
      <c r="EX176" s="1233">
        <v>233</v>
      </c>
      <c r="EY176" s="1233">
        <v>16992</v>
      </c>
      <c r="EZ176" s="1233" t="s">
        <v>21</v>
      </c>
      <c r="FA176" s="1233" t="s">
        <v>21</v>
      </c>
      <c r="FB176" s="1233">
        <v>2300720</v>
      </c>
      <c r="FC176" s="1233">
        <v>2738747</v>
      </c>
      <c r="FD176" s="1233">
        <v>1769</v>
      </c>
      <c r="FE176" s="1233">
        <v>12359</v>
      </c>
      <c r="FF176" s="1233">
        <v>9166</v>
      </c>
      <c r="FG176" s="1233">
        <v>172187</v>
      </c>
      <c r="FH176" s="1233">
        <v>1225314</v>
      </c>
      <c r="FI176" s="1233">
        <v>24331</v>
      </c>
      <c r="FJ176" s="1233">
        <v>89</v>
      </c>
      <c r="FK176" s="1284" t="s">
        <v>33</v>
      </c>
      <c r="FL176" s="1533" t="s">
        <v>25</v>
      </c>
    </row>
    <row r="177" spans="1:168" ht="14.25" customHeight="1">
      <c r="A177" s="1281" t="s">
        <v>25</v>
      </c>
      <c r="B177" s="1282" t="s">
        <v>25</v>
      </c>
      <c r="C177" s="1315">
        <v>43983</v>
      </c>
      <c r="D177" s="1233">
        <v>674652</v>
      </c>
      <c r="E177" s="1233">
        <v>1987734</v>
      </c>
      <c r="F177" s="1233">
        <v>8712</v>
      </c>
      <c r="G177" s="1233">
        <v>656853</v>
      </c>
      <c r="H177" s="1233">
        <v>4525297</v>
      </c>
      <c r="I177" s="1233">
        <v>258880</v>
      </c>
      <c r="J177" s="1233">
        <v>6863</v>
      </c>
      <c r="K177" s="1233">
        <v>1809</v>
      </c>
      <c r="L177" s="1233">
        <v>23354</v>
      </c>
      <c r="M177" s="1233">
        <v>126912</v>
      </c>
      <c r="N177" s="1233">
        <v>138477</v>
      </c>
      <c r="O177" s="1233">
        <v>483539</v>
      </c>
      <c r="P177" s="1233">
        <v>1813</v>
      </c>
      <c r="Q177" s="1233">
        <v>400</v>
      </c>
      <c r="R177" s="1233">
        <v>15976</v>
      </c>
      <c r="S177" s="1233" t="s">
        <v>21</v>
      </c>
      <c r="T177" s="1284" t="s">
        <v>34</v>
      </c>
      <c r="U177" s="1533" t="s">
        <v>25</v>
      </c>
      <c r="V177" s="1281" t="s">
        <v>25</v>
      </c>
      <c r="W177" s="1282" t="s">
        <v>25</v>
      </c>
      <c r="X177" s="1315">
        <v>43983</v>
      </c>
      <c r="Y177" s="60">
        <v>2090</v>
      </c>
      <c r="Z177" s="1233" t="s">
        <v>21</v>
      </c>
      <c r="AA177" s="1233">
        <v>2799618</v>
      </c>
      <c r="AB177" s="1233">
        <v>304676</v>
      </c>
      <c r="AC177" s="1233">
        <v>257959</v>
      </c>
      <c r="AD177" s="1233">
        <v>1215</v>
      </c>
      <c r="AE177" s="1233" t="s">
        <v>21</v>
      </c>
      <c r="AF177" s="1233" t="s">
        <v>21</v>
      </c>
      <c r="AG177" s="1233">
        <v>765</v>
      </c>
      <c r="AH177" s="1233">
        <v>124</v>
      </c>
      <c r="AI177" s="1233">
        <v>641</v>
      </c>
      <c r="AJ177" s="1233">
        <v>253</v>
      </c>
      <c r="AK177" s="1233">
        <v>82</v>
      </c>
      <c r="AL177" s="1233" t="s">
        <v>21</v>
      </c>
      <c r="AM177" s="1233" t="s">
        <v>21</v>
      </c>
      <c r="AN177" s="1233">
        <v>238286</v>
      </c>
      <c r="AO177" s="1284" t="s">
        <v>34</v>
      </c>
      <c r="AP177" s="1533" t="s">
        <v>25</v>
      </c>
      <c r="AQ177" s="1281" t="s">
        <v>25</v>
      </c>
      <c r="AR177" s="1282" t="s">
        <v>25</v>
      </c>
      <c r="AS177" s="1315">
        <v>43983</v>
      </c>
      <c r="AT177" s="60">
        <v>25661</v>
      </c>
      <c r="AU177" s="1233">
        <v>2</v>
      </c>
      <c r="AV177" s="1233">
        <v>2204</v>
      </c>
      <c r="AW177" s="1233">
        <v>513</v>
      </c>
      <c r="AX177" s="1233">
        <v>1691</v>
      </c>
      <c r="AY177" s="1233">
        <v>1867</v>
      </c>
      <c r="AZ177" s="1233">
        <v>26998</v>
      </c>
      <c r="BA177" s="1233" t="s">
        <v>21</v>
      </c>
      <c r="BB177" s="1233" t="s">
        <v>21</v>
      </c>
      <c r="BC177" s="1233">
        <v>1895471</v>
      </c>
      <c r="BD177" s="1233">
        <v>88087</v>
      </c>
      <c r="BE177" s="1233">
        <v>413669</v>
      </c>
      <c r="BF177" s="1233">
        <v>1682976</v>
      </c>
      <c r="BG177" s="1233">
        <v>100750</v>
      </c>
      <c r="BH177" s="1233">
        <v>1972181</v>
      </c>
      <c r="BI177" s="1233">
        <v>85648</v>
      </c>
      <c r="BJ177" s="1284" t="s">
        <v>34</v>
      </c>
      <c r="BK177" s="1533" t="s">
        <v>25</v>
      </c>
      <c r="BL177" s="1281" t="s">
        <v>25</v>
      </c>
      <c r="BM177" s="1282" t="s">
        <v>25</v>
      </c>
      <c r="BN177" s="1315">
        <v>43983</v>
      </c>
      <c r="BO177" s="60">
        <v>2125</v>
      </c>
      <c r="BP177" s="1233">
        <v>268400</v>
      </c>
      <c r="BQ177" s="1233">
        <v>11355</v>
      </c>
      <c r="BR177" s="1233">
        <v>775</v>
      </c>
      <c r="BS177" s="1233">
        <v>120</v>
      </c>
      <c r="BT177" s="1233">
        <v>3166</v>
      </c>
      <c r="BU177" s="1233">
        <v>2142</v>
      </c>
      <c r="BV177" s="1233">
        <v>1024</v>
      </c>
      <c r="BW177" s="1233" t="s">
        <v>21</v>
      </c>
      <c r="BX177" s="1233">
        <v>5482</v>
      </c>
      <c r="BY177" s="1233" t="s">
        <v>21</v>
      </c>
      <c r="BZ177" s="1233" t="s">
        <v>21</v>
      </c>
      <c r="CA177" s="1233">
        <v>33</v>
      </c>
      <c r="CB177" s="1233">
        <v>168861</v>
      </c>
      <c r="CC177" s="1233" t="s">
        <v>21</v>
      </c>
      <c r="CD177" s="1233">
        <v>53684</v>
      </c>
      <c r="CE177" s="1284" t="s">
        <v>34</v>
      </c>
      <c r="CF177" s="1533" t="s">
        <v>25</v>
      </c>
      <c r="CG177" s="1281" t="s">
        <v>25</v>
      </c>
      <c r="CH177" s="1282" t="s">
        <v>25</v>
      </c>
      <c r="CI177" s="1315">
        <v>43983</v>
      </c>
      <c r="CJ177" s="1233">
        <v>5975</v>
      </c>
      <c r="CK177" s="1233">
        <v>6535</v>
      </c>
      <c r="CL177" s="1233">
        <v>263835</v>
      </c>
      <c r="CM177" s="1233">
        <v>400</v>
      </c>
      <c r="CN177" s="1233">
        <v>404</v>
      </c>
      <c r="CO177" s="1233" t="s">
        <v>21</v>
      </c>
      <c r="CP177" s="1233">
        <v>191819</v>
      </c>
      <c r="CQ177" s="1233">
        <v>22507</v>
      </c>
      <c r="CR177" s="1233">
        <v>103124</v>
      </c>
      <c r="CS177" s="1233">
        <v>2067</v>
      </c>
      <c r="CT177" s="1233">
        <v>761</v>
      </c>
      <c r="CU177" s="1233">
        <v>1</v>
      </c>
      <c r="CV177" s="1233">
        <v>1228</v>
      </c>
      <c r="CW177" s="1233">
        <v>1081</v>
      </c>
      <c r="CX177" s="1233">
        <v>147</v>
      </c>
      <c r="CY177" s="1233" t="s">
        <v>21</v>
      </c>
      <c r="CZ177" s="1284" t="s">
        <v>34</v>
      </c>
      <c r="DA177" s="1533" t="s">
        <v>25</v>
      </c>
      <c r="DB177" s="1281" t="s">
        <v>25</v>
      </c>
      <c r="DC177" s="1282" t="s">
        <v>25</v>
      </c>
      <c r="DD177" s="1315">
        <v>43983</v>
      </c>
      <c r="DE177" s="1233">
        <v>572</v>
      </c>
      <c r="DF177" s="1233">
        <v>324</v>
      </c>
      <c r="DG177" s="1233">
        <v>875</v>
      </c>
      <c r="DH177" s="1233">
        <v>42</v>
      </c>
      <c r="DI177" s="1233">
        <v>1524</v>
      </c>
      <c r="DJ177" s="1233">
        <v>3530</v>
      </c>
      <c r="DK177" s="1233">
        <v>3865</v>
      </c>
      <c r="DL177" s="1233">
        <v>250</v>
      </c>
      <c r="DM177" s="1233" t="s">
        <v>21</v>
      </c>
      <c r="DN177" s="1233" t="s">
        <v>21</v>
      </c>
      <c r="DO177" s="1233">
        <v>34387</v>
      </c>
      <c r="DP177" s="1233">
        <v>1062</v>
      </c>
      <c r="DQ177" s="1233">
        <v>4680</v>
      </c>
      <c r="DR177" s="1233">
        <v>2167</v>
      </c>
      <c r="DS177" s="1233" t="s">
        <v>21</v>
      </c>
      <c r="DT177" s="1233">
        <v>851</v>
      </c>
      <c r="DU177" s="1284" t="s">
        <v>34</v>
      </c>
      <c r="DV177" s="1533" t="s">
        <v>25</v>
      </c>
      <c r="DW177" s="1281" t="s">
        <v>25</v>
      </c>
      <c r="DX177" s="1282" t="s">
        <v>25</v>
      </c>
      <c r="DY177" s="1315">
        <v>43983</v>
      </c>
      <c r="DZ177" s="1233" t="s">
        <v>21</v>
      </c>
      <c r="EA177" s="1233">
        <v>266527</v>
      </c>
      <c r="EB177" s="1233">
        <v>453231</v>
      </c>
      <c r="EC177" s="1233">
        <v>88795</v>
      </c>
      <c r="ED177" s="1233">
        <v>1362</v>
      </c>
      <c r="EE177" s="1233">
        <v>15901</v>
      </c>
      <c r="EF177" s="1233">
        <v>72396</v>
      </c>
      <c r="EG177" s="1233">
        <v>78894</v>
      </c>
      <c r="EH177" s="1233">
        <v>7733</v>
      </c>
      <c r="EI177" s="1233">
        <v>829</v>
      </c>
      <c r="EJ177" s="1233" t="s">
        <v>21</v>
      </c>
      <c r="EK177" s="1233" t="s">
        <v>21</v>
      </c>
      <c r="EL177" s="1233">
        <v>722358</v>
      </c>
      <c r="EM177" s="1233">
        <v>53357</v>
      </c>
      <c r="EN177" s="1233">
        <v>241177</v>
      </c>
      <c r="EO177" s="1233">
        <v>14146</v>
      </c>
      <c r="EP177" s="1284" t="s">
        <v>34</v>
      </c>
      <c r="EQ177" s="1533" t="s">
        <v>25</v>
      </c>
      <c r="ER177" s="1281" t="s">
        <v>25</v>
      </c>
      <c r="ES177" s="1282" t="s">
        <v>25</v>
      </c>
      <c r="ET177" s="1315">
        <v>43983</v>
      </c>
      <c r="EU177" s="1233">
        <v>1</v>
      </c>
      <c r="EV177" s="1233">
        <v>287</v>
      </c>
      <c r="EW177" s="1233">
        <v>5253</v>
      </c>
      <c r="EX177" s="1233">
        <v>200</v>
      </c>
      <c r="EY177" s="1233">
        <v>25785</v>
      </c>
      <c r="EZ177" s="1233" t="s">
        <v>21</v>
      </c>
      <c r="FA177" s="1233" t="s">
        <v>21</v>
      </c>
      <c r="FB177" s="1233">
        <v>2106726</v>
      </c>
      <c r="FC177" s="1233">
        <v>2504948</v>
      </c>
      <c r="FD177" s="1233">
        <v>2308</v>
      </c>
      <c r="FE177" s="1233">
        <v>12023</v>
      </c>
      <c r="FF177" s="1233">
        <v>8712</v>
      </c>
      <c r="FG177" s="1233">
        <v>158477</v>
      </c>
      <c r="FH177" s="1233">
        <v>1139870</v>
      </c>
      <c r="FI177" s="1233">
        <v>19460</v>
      </c>
      <c r="FJ177" s="1233">
        <v>81</v>
      </c>
      <c r="FK177" s="1284" t="s">
        <v>34</v>
      </c>
      <c r="FL177" s="1533" t="s">
        <v>25</v>
      </c>
    </row>
    <row r="178" spans="1:168" ht="14.25" customHeight="1">
      <c r="A178" s="1281" t="s">
        <v>25</v>
      </c>
      <c r="B178" s="1282" t="s">
        <v>25</v>
      </c>
      <c r="C178" s="1315">
        <v>44013</v>
      </c>
      <c r="D178" s="1233">
        <v>805747</v>
      </c>
      <c r="E178" s="1233">
        <v>1963898</v>
      </c>
      <c r="F178" s="1233">
        <v>8158</v>
      </c>
      <c r="G178" s="1233">
        <v>655626</v>
      </c>
      <c r="H178" s="1233">
        <v>4461885</v>
      </c>
      <c r="I178" s="1233">
        <v>264497</v>
      </c>
      <c r="J178" s="1233">
        <v>4709</v>
      </c>
      <c r="K178" s="1233">
        <v>1711</v>
      </c>
      <c r="L178" s="1233">
        <v>23280</v>
      </c>
      <c r="M178" s="1233">
        <v>145136</v>
      </c>
      <c r="N178" s="1233">
        <v>158474</v>
      </c>
      <c r="O178" s="1233">
        <v>548764</v>
      </c>
      <c r="P178" s="1233">
        <v>946</v>
      </c>
      <c r="Q178" s="1233">
        <v>400</v>
      </c>
      <c r="R178" s="1233">
        <v>14706</v>
      </c>
      <c r="S178" s="1233" t="s">
        <v>21</v>
      </c>
      <c r="T178" s="1284" t="s">
        <v>35</v>
      </c>
      <c r="U178" s="1533" t="s">
        <v>25</v>
      </c>
      <c r="V178" s="1281" t="s">
        <v>25</v>
      </c>
      <c r="W178" s="1282" t="s">
        <v>25</v>
      </c>
      <c r="X178" s="1315">
        <v>44013</v>
      </c>
      <c r="Y178" s="60">
        <v>1618</v>
      </c>
      <c r="Z178" s="1233" t="s">
        <v>21</v>
      </c>
      <c r="AA178" s="1233">
        <v>2959975</v>
      </c>
      <c r="AB178" s="1233">
        <v>284932</v>
      </c>
      <c r="AC178" s="1233">
        <v>288524</v>
      </c>
      <c r="AD178" s="1233">
        <v>872</v>
      </c>
      <c r="AE178" s="1233" t="s">
        <v>21</v>
      </c>
      <c r="AF178" s="1233" t="s">
        <v>21</v>
      </c>
      <c r="AG178" s="1233">
        <v>495</v>
      </c>
      <c r="AH178" s="1233">
        <v>74</v>
      </c>
      <c r="AI178" s="1233">
        <v>421</v>
      </c>
      <c r="AJ178" s="1233">
        <v>204</v>
      </c>
      <c r="AK178" s="1233">
        <v>95</v>
      </c>
      <c r="AL178" s="1233" t="s">
        <v>21</v>
      </c>
      <c r="AM178" s="1233" t="s">
        <v>21</v>
      </c>
      <c r="AN178" s="1233">
        <v>268995</v>
      </c>
      <c r="AO178" s="1284" t="s">
        <v>35</v>
      </c>
      <c r="AP178" s="1533" t="s">
        <v>25</v>
      </c>
      <c r="AQ178" s="1281" t="s">
        <v>25</v>
      </c>
      <c r="AR178" s="1282" t="s">
        <v>25</v>
      </c>
      <c r="AS178" s="1315">
        <v>44013</v>
      </c>
      <c r="AT178" s="60">
        <v>34611</v>
      </c>
      <c r="AU178" s="1233">
        <v>2</v>
      </c>
      <c r="AV178" s="1233">
        <v>1435</v>
      </c>
      <c r="AW178" s="1233">
        <v>327</v>
      </c>
      <c r="AX178" s="1233">
        <v>1107</v>
      </c>
      <c r="AY178" s="1233">
        <v>1931</v>
      </c>
      <c r="AZ178" s="1233">
        <v>39534</v>
      </c>
      <c r="BA178" s="1233" t="s">
        <v>21</v>
      </c>
      <c r="BB178" s="1233" t="s">
        <v>21</v>
      </c>
      <c r="BC178" s="1233">
        <v>1964916</v>
      </c>
      <c r="BD178" s="1233">
        <v>133685</v>
      </c>
      <c r="BE178" s="1233">
        <v>503084</v>
      </c>
      <c r="BF178" s="1233">
        <v>1641529</v>
      </c>
      <c r="BG178" s="1233">
        <v>91159</v>
      </c>
      <c r="BH178" s="1233">
        <v>1986301</v>
      </c>
      <c r="BI178" s="1233">
        <v>82079</v>
      </c>
      <c r="BJ178" s="1284" t="s">
        <v>35</v>
      </c>
      <c r="BK178" s="1533" t="s">
        <v>25</v>
      </c>
      <c r="BL178" s="1281" t="s">
        <v>25</v>
      </c>
      <c r="BM178" s="1282" t="s">
        <v>25</v>
      </c>
      <c r="BN178" s="1315">
        <v>44013</v>
      </c>
      <c r="BO178" s="60">
        <v>2186</v>
      </c>
      <c r="BP178" s="1233">
        <v>273036</v>
      </c>
      <c r="BQ178" s="1233">
        <v>10498</v>
      </c>
      <c r="BR178" s="1233">
        <v>582</v>
      </c>
      <c r="BS178" s="1233">
        <v>5</v>
      </c>
      <c r="BT178" s="1233">
        <v>2685</v>
      </c>
      <c r="BU178" s="1233">
        <v>1941</v>
      </c>
      <c r="BV178" s="1233">
        <v>745</v>
      </c>
      <c r="BW178" s="1233" t="s">
        <v>21</v>
      </c>
      <c r="BX178" s="1233">
        <v>5439</v>
      </c>
      <c r="BY178" s="1233" t="s">
        <v>21</v>
      </c>
      <c r="BZ178" s="1233" t="s">
        <v>21</v>
      </c>
      <c r="CA178" s="1233">
        <v>33</v>
      </c>
      <c r="CB178" s="1233">
        <v>168097</v>
      </c>
      <c r="CC178" s="1233" t="s">
        <v>21</v>
      </c>
      <c r="CD178" s="1233">
        <v>63305</v>
      </c>
      <c r="CE178" s="1284" t="s">
        <v>35</v>
      </c>
      <c r="CF178" s="1533" t="s">
        <v>25</v>
      </c>
      <c r="CG178" s="1281" t="s">
        <v>25</v>
      </c>
      <c r="CH178" s="1282" t="s">
        <v>25</v>
      </c>
      <c r="CI178" s="1315">
        <v>44013</v>
      </c>
      <c r="CJ178" s="1233">
        <v>6270</v>
      </c>
      <c r="CK178" s="1233">
        <v>6856</v>
      </c>
      <c r="CL178" s="1233">
        <v>276457</v>
      </c>
      <c r="CM178" s="1233">
        <v>400</v>
      </c>
      <c r="CN178" s="1233">
        <v>426</v>
      </c>
      <c r="CO178" s="1233" t="s">
        <v>21</v>
      </c>
      <c r="CP178" s="1233">
        <v>205973</v>
      </c>
      <c r="CQ178" s="1233">
        <v>21348</v>
      </c>
      <c r="CR178" s="1233">
        <v>109164</v>
      </c>
      <c r="CS178" s="1233">
        <v>1706</v>
      </c>
      <c r="CT178" s="1233">
        <v>569</v>
      </c>
      <c r="CU178" s="1233">
        <v>1</v>
      </c>
      <c r="CV178" s="1233">
        <v>1048</v>
      </c>
      <c r="CW178" s="1233">
        <v>901</v>
      </c>
      <c r="CX178" s="1233">
        <v>148</v>
      </c>
      <c r="CY178" s="1233" t="s">
        <v>21</v>
      </c>
      <c r="CZ178" s="1284" t="s">
        <v>35</v>
      </c>
      <c r="DA178" s="1533" t="s">
        <v>25</v>
      </c>
      <c r="DB178" s="1281" t="s">
        <v>25</v>
      </c>
      <c r="DC178" s="1282" t="s">
        <v>25</v>
      </c>
      <c r="DD178" s="1315">
        <v>44013</v>
      </c>
      <c r="DE178" s="1233">
        <v>452</v>
      </c>
      <c r="DF178" s="1233">
        <v>260</v>
      </c>
      <c r="DG178" s="1233">
        <v>695</v>
      </c>
      <c r="DH178" s="1233">
        <v>125</v>
      </c>
      <c r="DI178" s="1233">
        <v>1563</v>
      </c>
      <c r="DJ178" s="1233">
        <v>3289</v>
      </c>
      <c r="DK178" s="1233">
        <v>3601</v>
      </c>
      <c r="DL178" s="1233">
        <v>272</v>
      </c>
      <c r="DM178" s="1233" t="s">
        <v>21</v>
      </c>
      <c r="DN178" s="1233" t="s">
        <v>21</v>
      </c>
      <c r="DO178" s="1233">
        <v>39565</v>
      </c>
      <c r="DP178" s="1233">
        <v>1014</v>
      </c>
      <c r="DQ178" s="1233">
        <v>4625</v>
      </c>
      <c r="DR178" s="1233">
        <v>2129</v>
      </c>
      <c r="DS178" s="1233" t="s">
        <v>21</v>
      </c>
      <c r="DT178" s="1233">
        <v>819</v>
      </c>
      <c r="DU178" s="1284" t="s">
        <v>35</v>
      </c>
      <c r="DV178" s="1533" t="s">
        <v>25</v>
      </c>
      <c r="DW178" s="1281" t="s">
        <v>25</v>
      </c>
      <c r="DX178" s="1282" t="s">
        <v>25</v>
      </c>
      <c r="DY178" s="1315">
        <v>44013</v>
      </c>
      <c r="DZ178" s="1233" t="s">
        <v>21</v>
      </c>
      <c r="EA178" s="1233">
        <v>283408</v>
      </c>
      <c r="EB178" s="1233">
        <v>408431</v>
      </c>
      <c r="EC178" s="1233">
        <v>87633</v>
      </c>
      <c r="ED178" s="1233">
        <v>1249</v>
      </c>
      <c r="EE178" s="1233">
        <v>15391</v>
      </c>
      <c r="EF178" s="1233">
        <v>80724</v>
      </c>
      <c r="EG178" s="1233">
        <v>88028</v>
      </c>
      <c r="EH178" s="1233">
        <v>8102</v>
      </c>
      <c r="EI178" s="1233">
        <v>433</v>
      </c>
      <c r="EJ178" s="1233" t="s">
        <v>21</v>
      </c>
      <c r="EK178" s="1233" t="s">
        <v>21</v>
      </c>
      <c r="EL178" s="1233">
        <v>797916</v>
      </c>
      <c r="EM178" s="1233">
        <v>48116</v>
      </c>
      <c r="EN178" s="1233">
        <v>247919</v>
      </c>
      <c r="EO178" s="1233">
        <v>12972</v>
      </c>
      <c r="EP178" s="1284" t="s">
        <v>35</v>
      </c>
      <c r="EQ178" s="1533" t="s">
        <v>25</v>
      </c>
      <c r="ER178" s="1281" t="s">
        <v>25</v>
      </c>
      <c r="ES178" s="1282" t="s">
        <v>25</v>
      </c>
      <c r="ET178" s="1315">
        <v>44013</v>
      </c>
      <c r="EU178" s="1233">
        <v>1</v>
      </c>
      <c r="EV178" s="1233">
        <v>116</v>
      </c>
      <c r="EW178" s="1233">
        <v>5857</v>
      </c>
      <c r="EX178" s="1233">
        <v>95</v>
      </c>
      <c r="EY178" s="1233">
        <v>23706</v>
      </c>
      <c r="EZ178" s="1233" t="s">
        <v>21</v>
      </c>
      <c r="FA178" s="1233" t="s">
        <v>21</v>
      </c>
      <c r="FB178" s="1233">
        <v>2082334</v>
      </c>
      <c r="FC178" s="1233">
        <v>2472123</v>
      </c>
      <c r="FD178" s="1233">
        <v>2995</v>
      </c>
      <c r="FE178" s="1233">
        <v>11049</v>
      </c>
      <c r="FF178" s="1233">
        <v>8158</v>
      </c>
      <c r="FG178" s="1233">
        <v>154427</v>
      </c>
      <c r="FH178" s="1233">
        <v>1175159</v>
      </c>
      <c r="FI178" s="1233">
        <v>20295</v>
      </c>
      <c r="FJ178" s="1233">
        <v>79</v>
      </c>
      <c r="FK178" s="1284" t="s">
        <v>35</v>
      </c>
      <c r="FL178" s="1533" t="s">
        <v>25</v>
      </c>
    </row>
    <row r="179" spans="1:168" ht="14.25" customHeight="1">
      <c r="A179" s="1281" t="s">
        <v>25</v>
      </c>
      <c r="B179" s="1282" t="s">
        <v>25</v>
      </c>
      <c r="C179" s="1315">
        <v>44044</v>
      </c>
      <c r="D179" s="1233">
        <v>934158</v>
      </c>
      <c r="E179" s="1233">
        <v>1981292</v>
      </c>
      <c r="F179" s="1233">
        <v>9417</v>
      </c>
      <c r="G179" s="1233">
        <v>681706</v>
      </c>
      <c r="H179" s="1233">
        <v>4906086</v>
      </c>
      <c r="I179" s="1233">
        <v>279696</v>
      </c>
      <c r="J179" s="1233">
        <v>2763</v>
      </c>
      <c r="K179" s="1233">
        <v>1706</v>
      </c>
      <c r="L179" s="1233">
        <v>24083</v>
      </c>
      <c r="M179" s="1233">
        <v>132490</v>
      </c>
      <c r="N179" s="1233">
        <v>144683</v>
      </c>
      <c r="O179" s="1233">
        <v>692268</v>
      </c>
      <c r="P179" s="1233">
        <v>1019</v>
      </c>
      <c r="Q179" s="1233">
        <v>533</v>
      </c>
      <c r="R179" s="1233">
        <v>16903</v>
      </c>
      <c r="S179" s="1233" t="s">
        <v>21</v>
      </c>
      <c r="T179" s="1284" t="s">
        <v>36</v>
      </c>
      <c r="U179" s="1533" t="s">
        <v>25</v>
      </c>
      <c r="V179" s="1281" t="s">
        <v>25</v>
      </c>
      <c r="W179" s="1282" t="s">
        <v>25</v>
      </c>
      <c r="X179" s="1315">
        <v>44044</v>
      </c>
      <c r="Y179" s="60">
        <v>1871</v>
      </c>
      <c r="Z179" s="1233" t="s">
        <v>21</v>
      </c>
      <c r="AA179" s="1233">
        <v>3010069</v>
      </c>
      <c r="AB179" s="1233">
        <v>242046</v>
      </c>
      <c r="AC179" s="1233">
        <v>295704</v>
      </c>
      <c r="AD179" s="1233">
        <v>809</v>
      </c>
      <c r="AE179" s="1233" t="s">
        <v>21</v>
      </c>
      <c r="AF179" s="1233" t="s">
        <v>21</v>
      </c>
      <c r="AG179" s="1233">
        <v>646</v>
      </c>
      <c r="AH179" s="1233">
        <v>244</v>
      </c>
      <c r="AI179" s="1233">
        <v>402</v>
      </c>
      <c r="AJ179" s="1233">
        <v>75</v>
      </c>
      <c r="AK179" s="1233">
        <v>37</v>
      </c>
      <c r="AL179" s="1233" t="s">
        <v>21</v>
      </c>
      <c r="AM179" s="1233" t="s">
        <v>21</v>
      </c>
      <c r="AN179" s="1233">
        <v>276057</v>
      </c>
      <c r="AO179" s="1284" t="s">
        <v>36</v>
      </c>
      <c r="AP179" s="1533" t="s">
        <v>25</v>
      </c>
      <c r="AQ179" s="1281" t="s">
        <v>25</v>
      </c>
      <c r="AR179" s="1282" t="s">
        <v>25</v>
      </c>
      <c r="AS179" s="1315">
        <v>44044</v>
      </c>
      <c r="AT179" s="60">
        <v>44112</v>
      </c>
      <c r="AU179" s="1233">
        <v>2</v>
      </c>
      <c r="AV179" s="1233">
        <v>2703</v>
      </c>
      <c r="AW179" s="1233">
        <v>1120</v>
      </c>
      <c r="AX179" s="1233">
        <v>1582</v>
      </c>
      <c r="AY179" s="1233">
        <v>828</v>
      </c>
      <c r="AZ179" s="1233">
        <v>52002</v>
      </c>
      <c r="BA179" s="1233" t="s">
        <v>21</v>
      </c>
      <c r="BB179" s="1233" t="s">
        <v>21</v>
      </c>
      <c r="BC179" s="1233">
        <v>2135195</v>
      </c>
      <c r="BD179" s="1233">
        <v>172719</v>
      </c>
      <c r="BE179" s="1233">
        <v>633703</v>
      </c>
      <c r="BF179" s="1233">
        <v>1662472</v>
      </c>
      <c r="BG179" s="1233">
        <v>89703</v>
      </c>
      <c r="BH179" s="1233">
        <v>2194279</v>
      </c>
      <c r="BI179" s="1233">
        <v>86574</v>
      </c>
      <c r="BJ179" s="1284" t="s">
        <v>36</v>
      </c>
      <c r="BK179" s="1533" t="s">
        <v>25</v>
      </c>
      <c r="BL179" s="1281" t="s">
        <v>25</v>
      </c>
      <c r="BM179" s="1282" t="s">
        <v>25</v>
      </c>
      <c r="BN179" s="1315">
        <v>44044</v>
      </c>
      <c r="BO179" s="60">
        <v>2003</v>
      </c>
      <c r="BP179" s="1233">
        <v>273952</v>
      </c>
      <c r="BQ179" s="1233">
        <v>11187</v>
      </c>
      <c r="BR179" s="1233">
        <v>543</v>
      </c>
      <c r="BS179" s="1233">
        <v>141</v>
      </c>
      <c r="BT179" s="1233">
        <v>3364</v>
      </c>
      <c r="BU179" s="1233">
        <v>2161</v>
      </c>
      <c r="BV179" s="1233">
        <v>1203</v>
      </c>
      <c r="BW179" s="1233" t="s">
        <v>21</v>
      </c>
      <c r="BX179" s="1233">
        <v>5344</v>
      </c>
      <c r="BY179" s="1233" t="s">
        <v>21</v>
      </c>
      <c r="BZ179" s="1233" t="s">
        <v>21</v>
      </c>
      <c r="CA179" s="1233">
        <v>33</v>
      </c>
      <c r="CB179" s="1233">
        <v>170778</v>
      </c>
      <c r="CC179" s="1233" t="s">
        <v>21</v>
      </c>
      <c r="CD179" s="1233">
        <v>60346</v>
      </c>
      <c r="CE179" s="1284" t="s">
        <v>36</v>
      </c>
      <c r="CF179" s="1533" t="s">
        <v>25</v>
      </c>
      <c r="CG179" s="1281" t="s">
        <v>25</v>
      </c>
      <c r="CH179" s="1282" t="s">
        <v>25</v>
      </c>
      <c r="CI179" s="1315">
        <v>44044</v>
      </c>
      <c r="CJ179" s="1233">
        <v>5001</v>
      </c>
      <c r="CK179" s="1233">
        <v>5466</v>
      </c>
      <c r="CL179" s="1233">
        <v>311086</v>
      </c>
      <c r="CM179" s="1233">
        <v>533</v>
      </c>
      <c r="CN179" s="1233">
        <v>582</v>
      </c>
      <c r="CO179" s="1233" t="s">
        <v>21</v>
      </c>
      <c r="CP179" s="1233">
        <v>216857</v>
      </c>
      <c r="CQ179" s="1233">
        <v>20282</v>
      </c>
      <c r="CR179" s="1233">
        <v>104460</v>
      </c>
      <c r="CS179" s="1233">
        <v>1627</v>
      </c>
      <c r="CT179" s="1233">
        <v>515</v>
      </c>
      <c r="CU179" s="1233">
        <v>1</v>
      </c>
      <c r="CV179" s="1233">
        <v>1028</v>
      </c>
      <c r="CW179" s="1233">
        <v>884</v>
      </c>
      <c r="CX179" s="1233">
        <v>144</v>
      </c>
      <c r="CY179" s="1233" t="s">
        <v>21</v>
      </c>
      <c r="CZ179" s="1284" t="s">
        <v>36</v>
      </c>
      <c r="DA179" s="1533" t="s">
        <v>25</v>
      </c>
      <c r="DB179" s="1281" t="s">
        <v>25</v>
      </c>
      <c r="DC179" s="1282" t="s">
        <v>25</v>
      </c>
      <c r="DD179" s="1315">
        <v>44044</v>
      </c>
      <c r="DE179" s="1233">
        <v>531</v>
      </c>
      <c r="DF179" s="1233">
        <v>364</v>
      </c>
      <c r="DG179" s="1233">
        <v>752</v>
      </c>
      <c r="DH179" s="1233">
        <v>93</v>
      </c>
      <c r="DI179" s="1233">
        <v>1231</v>
      </c>
      <c r="DJ179" s="1233">
        <v>3077</v>
      </c>
      <c r="DK179" s="1233">
        <v>3369</v>
      </c>
      <c r="DL179" s="1233">
        <v>204</v>
      </c>
      <c r="DM179" s="1233" t="s">
        <v>21</v>
      </c>
      <c r="DN179" s="1233" t="s">
        <v>21</v>
      </c>
      <c r="DO179" s="1233">
        <v>34840</v>
      </c>
      <c r="DP179" s="1233">
        <v>865</v>
      </c>
      <c r="DQ179" s="1233">
        <v>4223</v>
      </c>
      <c r="DR179" s="1233">
        <v>1996</v>
      </c>
      <c r="DS179" s="1233" t="s">
        <v>21</v>
      </c>
      <c r="DT179" s="1233">
        <v>701</v>
      </c>
      <c r="DU179" s="1284" t="s">
        <v>36</v>
      </c>
      <c r="DV179" s="1533" t="s">
        <v>25</v>
      </c>
      <c r="DW179" s="1281" t="s">
        <v>25</v>
      </c>
      <c r="DX179" s="1282" t="s">
        <v>25</v>
      </c>
      <c r="DY179" s="1315">
        <v>44044</v>
      </c>
      <c r="DZ179" s="1233" t="s">
        <v>21</v>
      </c>
      <c r="EA179" s="1233">
        <v>321482</v>
      </c>
      <c r="EB179" s="1233">
        <v>470163</v>
      </c>
      <c r="EC179" s="1233">
        <v>97850</v>
      </c>
      <c r="ED179" s="1233">
        <v>1172</v>
      </c>
      <c r="EE179" s="1233">
        <v>17169</v>
      </c>
      <c r="EF179" s="1233">
        <v>74169</v>
      </c>
      <c r="EG179" s="1233">
        <v>80878</v>
      </c>
      <c r="EH179" s="1233">
        <v>8858</v>
      </c>
      <c r="EI179" s="1233">
        <v>465</v>
      </c>
      <c r="EJ179" s="1233" t="s">
        <v>21</v>
      </c>
      <c r="EK179" s="1233" t="s">
        <v>21</v>
      </c>
      <c r="EL179" s="1233">
        <v>846647</v>
      </c>
      <c r="EM179" s="1233">
        <v>45049</v>
      </c>
      <c r="EN179" s="1233">
        <v>236272</v>
      </c>
      <c r="EO179" s="1233">
        <v>13130</v>
      </c>
      <c r="EP179" s="1284" t="s">
        <v>36</v>
      </c>
      <c r="EQ179" s="1533" t="s">
        <v>25</v>
      </c>
      <c r="ER179" s="1281" t="s">
        <v>25</v>
      </c>
      <c r="ES179" s="1282" t="s">
        <v>25</v>
      </c>
      <c r="ET179" s="1315">
        <v>44044</v>
      </c>
      <c r="EU179" s="1233">
        <v>1</v>
      </c>
      <c r="EV179" s="1233">
        <v>48</v>
      </c>
      <c r="EW179" s="1233">
        <v>6800</v>
      </c>
      <c r="EX179" s="1233">
        <v>31</v>
      </c>
      <c r="EY179" s="1233">
        <v>17222</v>
      </c>
      <c r="EZ179" s="1233" t="s">
        <v>21</v>
      </c>
      <c r="FA179" s="1233" t="s">
        <v>21</v>
      </c>
      <c r="FB179" s="1233">
        <v>2184590</v>
      </c>
      <c r="FC179" s="1233">
        <v>2590690</v>
      </c>
      <c r="FD179" s="1233">
        <v>2205</v>
      </c>
      <c r="FE179" s="1233">
        <v>14205</v>
      </c>
      <c r="FF179" s="1233">
        <v>9417</v>
      </c>
      <c r="FG179" s="1233">
        <v>146402</v>
      </c>
      <c r="FH179" s="1233">
        <v>1306300</v>
      </c>
      <c r="FI179" s="1233">
        <v>29080</v>
      </c>
      <c r="FJ179" s="1233">
        <v>62</v>
      </c>
      <c r="FK179" s="1284" t="s">
        <v>36</v>
      </c>
      <c r="FL179" s="1533" t="s">
        <v>25</v>
      </c>
    </row>
    <row r="180" spans="1:168" ht="14.25" customHeight="1">
      <c r="A180" s="1281" t="s">
        <v>25</v>
      </c>
      <c r="B180" s="1282" t="s">
        <v>25</v>
      </c>
      <c r="C180" s="1315">
        <v>44075</v>
      </c>
      <c r="D180" s="1233">
        <v>857951</v>
      </c>
      <c r="E180" s="1233">
        <v>1895721</v>
      </c>
      <c r="F180" s="1233">
        <v>9944</v>
      </c>
      <c r="G180" s="1233">
        <v>671599</v>
      </c>
      <c r="H180" s="1233">
        <v>4661108</v>
      </c>
      <c r="I180" s="1233">
        <v>283556</v>
      </c>
      <c r="J180" s="1233">
        <v>80</v>
      </c>
      <c r="K180" s="1233">
        <v>1520</v>
      </c>
      <c r="L180" s="1233">
        <v>25813</v>
      </c>
      <c r="M180" s="1233">
        <v>144921</v>
      </c>
      <c r="N180" s="1233">
        <v>158364</v>
      </c>
      <c r="O180" s="1233">
        <v>682767</v>
      </c>
      <c r="P180" s="1233">
        <v>1205</v>
      </c>
      <c r="Q180" s="1233">
        <v>168</v>
      </c>
      <c r="R180" s="1233">
        <v>15172</v>
      </c>
      <c r="S180" s="1233" t="s">
        <v>21</v>
      </c>
      <c r="T180" s="1284" t="s">
        <v>37</v>
      </c>
      <c r="U180" s="1533" t="s">
        <v>25</v>
      </c>
      <c r="V180" s="1281" t="s">
        <v>25</v>
      </c>
      <c r="W180" s="1282" t="s">
        <v>25</v>
      </c>
      <c r="X180" s="1315">
        <v>44075</v>
      </c>
      <c r="Y180" s="60">
        <v>1580</v>
      </c>
      <c r="Z180" s="1233" t="s">
        <v>21</v>
      </c>
      <c r="AA180" s="1233">
        <v>3090241</v>
      </c>
      <c r="AB180" s="1233">
        <v>224222</v>
      </c>
      <c r="AC180" s="1233">
        <v>277932</v>
      </c>
      <c r="AD180" s="1233">
        <v>691</v>
      </c>
      <c r="AE180" s="1233" t="s">
        <v>21</v>
      </c>
      <c r="AF180" s="1233" t="s">
        <v>21</v>
      </c>
      <c r="AG180" s="1233">
        <v>553</v>
      </c>
      <c r="AH180" s="1233">
        <v>230</v>
      </c>
      <c r="AI180" s="1233">
        <v>323</v>
      </c>
      <c r="AJ180" s="1233">
        <v>73</v>
      </c>
      <c r="AK180" s="1233">
        <v>17</v>
      </c>
      <c r="AL180" s="1233" t="s">
        <v>21</v>
      </c>
      <c r="AM180" s="1233" t="s">
        <v>21</v>
      </c>
      <c r="AN180" s="1233">
        <v>258079</v>
      </c>
      <c r="AO180" s="1284" t="s">
        <v>37</v>
      </c>
      <c r="AP180" s="1533" t="s">
        <v>25</v>
      </c>
      <c r="AQ180" s="1281" t="s">
        <v>25</v>
      </c>
      <c r="AR180" s="1282" t="s">
        <v>25</v>
      </c>
      <c r="AS180" s="1315">
        <v>44075</v>
      </c>
      <c r="AT180" s="60">
        <v>44360</v>
      </c>
      <c r="AU180" s="1233">
        <v>2</v>
      </c>
      <c r="AV180" s="1233">
        <v>5110</v>
      </c>
      <c r="AW180" s="1233">
        <v>2058</v>
      </c>
      <c r="AX180" s="1233">
        <v>3052</v>
      </c>
      <c r="AY180" s="1233">
        <v>933</v>
      </c>
      <c r="AZ180" s="1233">
        <v>48861</v>
      </c>
      <c r="BA180" s="1233" t="s">
        <v>21</v>
      </c>
      <c r="BB180" s="1233" t="s">
        <v>21</v>
      </c>
      <c r="BC180" s="1233">
        <v>2083523</v>
      </c>
      <c r="BD180" s="1233">
        <v>226818</v>
      </c>
      <c r="BE180" s="1233">
        <v>579967</v>
      </c>
      <c r="BF180" s="1233">
        <v>1603362</v>
      </c>
      <c r="BG180" s="1233">
        <v>91485</v>
      </c>
      <c r="BH180" s="1233">
        <v>2083532</v>
      </c>
      <c r="BI180" s="1233">
        <v>81263</v>
      </c>
      <c r="BJ180" s="1284" t="s">
        <v>37</v>
      </c>
      <c r="BK180" s="1533" t="s">
        <v>25</v>
      </c>
      <c r="BL180" s="1281" t="s">
        <v>25</v>
      </c>
      <c r="BM180" s="1282" t="s">
        <v>25</v>
      </c>
      <c r="BN180" s="1315">
        <v>44075</v>
      </c>
      <c r="BO180" s="60">
        <v>2089</v>
      </c>
      <c r="BP180" s="1233">
        <v>277804</v>
      </c>
      <c r="BQ180" s="1233">
        <v>11435</v>
      </c>
      <c r="BR180" s="1233">
        <v>784</v>
      </c>
      <c r="BS180" s="1233">
        <v>139</v>
      </c>
      <c r="BT180" s="1233">
        <v>3831</v>
      </c>
      <c r="BU180" s="1233">
        <v>2555</v>
      </c>
      <c r="BV180" s="1233">
        <v>1277</v>
      </c>
      <c r="BW180" s="1233" t="s">
        <v>21</v>
      </c>
      <c r="BX180" s="1233">
        <v>4997</v>
      </c>
      <c r="BY180" s="1233" t="s">
        <v>21</v>
      </c>
      <c r="BZ180" s="1233" t="s">
        <v>21</v>
      </c>
      <c r="CA180" s="1233">
        <v>33</v>
      </c>
      <c r="CB180" s="1233">
        <v>165922</v>
      </c>
      <c r="CC180" s="1233" t="s">
        <v>21</v>
      </c>
      <c r="CD180" s="1233">
        <v>56546</v>
      </c>
      <c r="CE180" s="1284" t="s">
        <v>37</v>
      </c>
      <c r="CF180" s="1533" t="s">
        <v>25</v>
      </c>
      <c r="CG180" s="1281" t="s">
        <v>25</v>
      </c>
      <c r="CH180" s="1282" t="s">
        <v>25</v>
      </c>
      <c r="CI180" s="1315">
        <v>44075</v>
      </c>
      <c r="CJ180" s="1233">
        <v>4321</v>
      </c>
      <c r="CK180" s="1233">
        <v>4724</v>
      </c>
      <c r="CL180" s="1233">
        <v>308025</v>
      </c>
      <c r="CM180" s="1233">
        <v>168</v>
      </c>
      <c r="CN180" s="1233">
        <v>596</v>
      </c>
      <c r="CO180" s="1233" t="s">
        <v>21</v>
      </c>
      <c r="CP180" s="1233">
        <v>216101</v>
      </c>
      <c r="CQ180" s="1233">
        <v>19340</v>
      </c>
      <c r="CR180" s="1233">
        <v>116952</v>
      </c>
      <c r="CS180" s="1233">
        <v>2014</v>
      </c>
      <c r="CT180" s="1233">
        <v>770</v>
      </c>
      <c r="CU180" s="1233">
        <v>1</v>
      </c>
      <c r="CV180" s="1233">
        <v>1175</v>
      </c>
      <c r="CW180" s="1233">
        <v>1031</v>
      </c>
      <c r="CX180" s="1233">
        <v>144</v>
      </c>
      <c r="CY180" s="1233" t="s">
        <v>21</v>
      </c>
      <c r="CZ180" s="1284" t="s">
        <v>37</v>
      </c>
      <c r="DA180" s="1533" t="s">
        <v>25</v>
      </c>
      <c r="DB180" s="1281" t="s">
        <v>25</v>
      </c>
      <c r="DC180" s="1282" t="s">
        <v>25</v>
      </c>
      <c r="DD180" s="1315">
        <v>44075</v>
      </c>
      <c r="DE180" s="1233">
        <v>564</v>
      </c>
      <c r="DF180" s="1233">
        <v>374</v>
      </c>
      <c r="DG180" s="1233">
        <v>789</v>
      </c>
      <c r="DH180" s="1233">
        <v>70</v>
      </c>
      <c r="DI180" s="1233">
        <v>1493</v>
      </c>
      <c r="DJ180" s="1233">
        <v>3680</v>
      </c>
      <c r="DK180" s="1233">
        <v>4029</v>
      </c>
      <c r="DL180" s="1233">
        <v>266</v>
      </c>
      <c r="DM180" s="1233" t="s">
        <v>21</v>
      </c>
      <c r="DN180" s="1233" t="s">
        <v>21</v>
      </c>
      <c r="DO180" s="1233">
        <v>44129</v>
      </c>
      <c r="DP180" s="1233">
        <v>906</v>
      </c>
      <c r="DQ180" s="1233">
        <v>4558</v>
      </c>
      <c r="DR180" s="1233">
        <v>2190</v>
      </c>
      <c r="DS180" s="1233" t="s">
        <v>21</v>
      </c>
      <c r="DT180" s="1233">
        <v>765</v>
      </c>
      <c r="DU180" s="1284" t="s">
        <v>37</v>
      </c>
      <c r="DV180" s="1533" t="s">
        <v>25</v>
      </c>
      <c r="DW180" s="1281" t="s">
        <v>25</v>
      </c>
      <c r="DX180" s="1282" t="s">
        <v>25</v>
      </c>
      <c r="DY180" s="1315">
        <v>44075</v>
      </c>
      <c r="DZ180" s="1233" t="s">
        <v>21</v>
      </c>
      <c r="EA180" s="1233">
        <v>315175</v>
      </c>
      <c r="EB180" s="1233">
        <v>457600</v>
      </c>
      <c r="EC180" s="1233">
        <v>105047</v>
      </c>
      <c r="ED180" s="1233">
        <v>1041</v>
      </c>
      <c r="EE180" s="1233">
        <v>18322</v>
      </c>
      <c r="EF180" s="1233">
        <v>81914</v>
      </c>
      <c r="EG180" s="1233">
        <v>89386</v>
      </c>
      <c r="EH180" s="1233">
        <v>8972</v>
      </c>
      <c r="EI180" s="1233">
        <v>550</v>
      </c>
      <c r="EJ180" s="1233" t="s">
        <v>21</v>
      </c>
      <c r="EK180" s="1233" t="s">
        <v>21</v>
      </c>
      <c r="EL180" s="1233">
        <v>859132</v>
      </c>
      <c r="EM180" s="1233">
        <v>41330</v>
      </c>
      <c r="EN180" s="1233">
        <v>233969</v>
      </c>
      <c r="EO180" s="1233">
        <v>14416</v>
      </c>
      <c r="EP180" s="1284" t="s">
        <v>37</v>
      </c>
      <c r="EQ180" s="1533" t="s">
        <v>25</v>
      </c>
      <c r="ER180" s="1281" t="s">
        <v>25</v>
      </c>
      <c r="ES180" s="1282" t="s">
        <v>25</v>
      </c>
      <c r="ET180" s="1315">
        <v>44075</v>
      </c>
      <c r="EU180" s="1233">
        <v>1</v>
      </c>
      <c r="EV180" s="1233">
        <v>46</v>
      </c>
      <c r="EW180" s="1233">
        <v>5867</v>
      </c>
      <c r="EX180" s="1233">
        <v>53</v>
      </c>
      <c r="EY180" s="1233">
        <v>14107</v>
      </c>
      <c r="EZ180" s="1233" t="s">
        <v>21</v>
      </c>
      <c r="FA180" s="1233" t="s">
        <v>21</v>
      </c>
      <c r="FB180" s="1233">
        <v>2084514</v>
      </c>
      <c r="FC180" s="1233">
        <v>2473097</v>
      </c>
      <c r="FD180" s="1233">
        <v>2569</v>
      </c>
      <c r="FE180" s="1233">
        <v>12862</v>
      </c>
      <c r="FF180" s="1233">
        <v>9944</v>
      </c>
      <c r="FG180" s="1233">
        <v>144178</v>
      </c>
      <c r="FH180" s="1233">
        <v>1204232</v>
      </c>
      <c r="FI180" s="1233">
        <v>29977</v>
      </c>
      <c r="FJ180" s="1233">
        <v>74</v>
      </c>
      <c r="FK180" s="1284" t="s">
        <v>37</v>
      </c>
      <c r="FL180" s="1533" t="s">
        <v>25</v>
      </c>
    </row>
    <row r="181" spans="1:168" ht="14.25" customHeight="1">
      <c r="A181" s="1281" t="s">
        <v>25</v>
      </c>
      <c r="B181" s="1282" t="s">
        <v>25</v>
      </c>
      <c r="C181" s="1315">
        <v>44105</v>
      </c>
      <c r="D181" s="1233">
        <v>925519</v>
      </c>
      <c r="E181" s="1233">
        <v>2091982</v>
      </c>
      <c r="F181" s="1233">
        <v>10442</v>
      </c>
      <c r="G181" s="1233">
        <v>708031</v>
      </c>
      <c r="H181" s="1233">
        <v>5098557</v>
      </c>
      <c r="I181" s="1233">
        <v>302857</v>
      </c>
      <c r="J181" s="1233">
        <v>4669</v>
      </c>
      <c r="K181" s="1233">
        <v>2011</v>
      </c>
      <c r="L181" s="1233">
        <v>28030</v>
      </c>
      <c r="M181" s="1233">
        <v>153736</v>
      </c>
      <c r="N181" s="1233">
        <v>167921</v>
      </c>
      <c r="O181" s="1233">
        <v>738343</v>
      </c>
      <c r="P181" s="1233">
        <v>940</v>
      </c>
      <c r="Q181" s="1233">
        <v>713</v>
      </c>
      <c r="R181" s="1233">
        <v>17721</v>
      </c>
      <c r="S181" s="1233" t="s">
        <v>21</v>
      </c>
      <c r="T181" s="1284" t="s">
        <v>38</v>
      </c>
      <c r="U181" s="1533" t="s">
        <v>25</v>
      </c>
      <c r="V181" s="1281" t="s">
        <v>25</v>
      </c>
      <c r="W181" s="1282" t="s">
        <v>25</v>
      </c>
      <c r="X181" s="1315">
        <v>44105</v>
      </c>
      <c r="Y181" s="60">
        <v>2522</v>
      </c>
      <c r="Z181" s="1233" t="s">
        <v>21</v>
      </c>
      <c r="AA181" s="1233">
        <v>3333632</v>
      </c>
      <c r="AB181" s="1233">
        <v>250258</v>
      </c>
      <c r="AC181" s="1233">
        <v>323740</v>
      </c>
      <c r="AD181" s="1233">
        <v>1548</v>
      </c>
      <c r="AE181" s="1233" t="s">
        <v>21</v>
      </c>
      <c r="AF181" s="1233" t="s">
        <v>21</v>
      </c>
      <c r="AG181" s="1233">
        <v>699</v>
      </c>
      <c r="AH181" s="1233">
        <v>173</v>
      </c>
      <c r="AI181" s="1233">
        <v>526</v>
      </c>
      <c r="AJ181" s="1233">
        <v>570</v>
      </c>
      <c r="AK181" s="1233">
        <v>72</v>
      </c>
      <c r="AL181" s="1233" t="s">
        <v>21</v>
      </c>
      <c r="AM181" s="1233" t="s">
        <v>21</v>
      </c>
      <c r="AN181" s="1233">
        <v>301043</v>
      </c>
      <c r="AO181" s="1284" t="s">
        <v>38</v>
      </c>
      <c r="AP181" s="1533" t="s">
        <v>25</v>
      </c>
      <c r="AQ181" s="1281" t="s">
        <v>25</v>
      </c>
      <c r="AR181" s="1282" t="s">
        <v>25</v>
      </c>
      <c r="AS181" s="1315">
        <v>44105</v>
      </c>
      <c r="AT181" s="60">
        <v>39613</v>
      </c>
      <c r="AU181" s="1233">
        <v>2</v>
      </c>
      <c r="AV181" s="1233">
        <v>2143</v>
      </c>
      <c r="AW181" s="1233">
        <v>611</v>
      </c>
      <c r="AX181" s="1233">
        <v>1533</v>
      </c>
      <c r="AY181" s="1233">
        <v>1917</v>
      </c>
      <c r="AZ181" s="1233">
        <v>45066</v>
      </c>
      <c r="BA181" s="1233" t="s">
        <v>21</v>
      </c>
      <c r="BB181" s="1233" t="s">
        <v>21</v>
      </c>
      <c r="BC181" s="1233">
        <v>2277848</v>
      </c>
      <c r="BD181" s="1233">
        <v>242265</v>
      </c>
      <c r="BE181" s="1233">
        <v>662917</v>
      </c>
      <c r="BF181" s="1233">
        <v>1739916</v>
      </c>
      <c r="BG181" s="1233">
        <v>93401</v>
      </c>
      <c r="BH181" s="1233">
        <v>2234841</v>
      </c>
      <c r="BI181" s="1233">
        <v>92568</v>
      </c>
      <c r="BJ181" s="1284" t="s">
        <v>38</v>
      </c>
      <c r="BK181" s="1533" t="s">
        <v>25</v>
      </c>
      <c r="BL181" s="1281" t="s">
        <v>25</v>
      </c>
      <c r="BM181" s="1282" t="s">
        <v>25</v>
      </c>
      <c r="BN181" s="1315">
        <v>44105</v>
      </c>
      <c r="BO181" s="60">
        <v>2233</v>
      </c>
      <c r="BP181" s="1233">
        <v>290343</v>
      </c>
      <c r="BQ181" s="1233">
        <v>12165</v>
      </c>
      <c r="BR181" s="1233">
        <v>818</v>
      </c>
      <c r="BS181" s="1233">
        <v>145</v>
      </c>
      <c r="BT181" s="1233">
        <v>2830</v>
      </c>
      <c r="BU181" s="1233">
        <v>1916</v>
      </c>
      <c r="BV181" s="1233">
        <v>914</v>
      </c>
      <c r="BW181" s="1233" t="s">
        <v>21</v>
      </c>
      <c r="BX181" s="1233">
        <v>6315</v>
      </c>
      <c r="BY181" s="1233" t="s">
        <v>21</v>
      </c>
      <c r="BZ181" s="1233" t="s">
        <v>21</v>
      </c>
      <c r="CA181" s="1233">
        <v>33</v>
      </c>
      <c r="CB181" s="1233">
        <v>169984</v>
      </c>
      <c r="CC181" s="1233" t="s">
        <v>21</v>
      </c>
      <c r="CD181" s="1233">
        <v>47107</v>
      </c>
      <c r="CE181" s="1284" t="s">
        <v>38</v>
      </c>
      <c r="CF181" s="1533" t="s">
        <v>25</v>
      </c>
      <c r="CG181" s="1281" t="s">
        <v>25</v>
      </c>
      <c r="CH181" s="1282" t="s">
        <v>25</v>
      </c>
      <c r="CI181" s="1315">
        <v>44105</v>
      </c>
      <c r="CJ181" s="1233">
        <v>3866</v>
      </c>
      <c r="CK181" s="1233">
        <v>4228</v>
      </c>
      <c r="CL181" s="1233">
        <v>329747</v>
      </c>
      <c r="CM181" s="1233">
        <v>713</v>
      </c>
      <c r="CN181" s="1233">
        <v>553</v>
      </c>
      <c r="CO181" s="1233" t="s">
        <v>21</v>
      </c>
      <c r="CP181" s="1233">
        <v>229624</v>
      </c>
      <c r="CQ181" s="1233">
        <v>23364</v>
      </c>
      <c r="CR181" s="1233">
        <v>127168</v>
      </c>
      <c r="CS181" s="1233">
        <v>2057</v>
      </c>
      <c r="CT181" s="1233">
        <v>804</v>
      </c>
      <c r="CU181" s="1233">
        <v>1</v>
      </c>
      <c r="CV181" s="1233">
        <v>1188</v>
      </c>
      <c r="CW181" s="1233">
        <v>1043</v>
      </c>
      <c r="CX181" s="1233">
        <v>145</v>
      </c>
      <c r="CY181" s="1233" t="s">
        <v>21</v>
      </c>
      <c r="CZ181" s="1284" t="s">
        <v>38</v>
      </c>
      <c r="DA181" s="1533" t="s">
        <v>25</v>
      </c>
      <c r="DB181" s="1281" t="s">
        <v>25</v>
      </c>
      <c r="DC181" s="1282" t="s">
        <v>25</v>
      </c>
      <c r="DD181" s="1315">
        <v>44105</v>
      </c>
      <c r="DE181" s="1233">
        <v>473</v>
      </c>
      <c r="DF181" s="1233">
        <v>313</v>
      </c>
      <c r="DG181" s="1233">
        <v>603</v>
      </c>
      <c r="DH181" s="1233">
        <v>144</v>
      </c>
      <c r="DI181" s="1233">
        <v>1562</v>
      </c>
      <c r="DJ181" s="1233">
        <v>3666</v>
      </c>
      <c r="DK181" s="1233">
        <v>4014</v>
      </c>
      <c r="DL181" s="1233">
        <v>281</v>
      </c>
      <c r="DM181" s="1233" t="s">
        <v>21</v>
      </c>
      <c r="DN181" s="1233" t="s">
        <v>21</v>
      </c>
      <c r="DO181" s="1233">
        <v>44503</v>
      </c>
      <c r="DP181" s="1233">
        <v>1061</v>
      </c>
      <c r="DQ181" s="1233">
        <v>4693</v>
      </c>
      <c r="DR181" s="1233">
        <v>2269</v>
      </c>
      <c r="DS181" s="1233" t="s">
        <v>21</v>
      </c>
      <c r="DT181" s="1233">
        <v>820</v>
      </c>
      <c r="DU181" s="1284" t="s">
        <v>38</v>
      </c>
      <c r="DV181" s="1533" t="s">
        <v>25</v>
      </c>
      <c r="DW181" s="1281" t="s">
        <v>25</v>
      </c>
      <c r="DX181" s="1282" t="s">
        <v>25</v>
      </c>
      <c r="DY181" s="1315">
        <v>44105</v>
      </c>
      <c r="DZ181" s="1233" t="s">
        <v>21</v>
      </c>
      <c r="EA181" s="1233">
        <v>333608</v>
      </c>
      <c r="EB181" s="1233">
        <v>519180</v>
      </c>
      <c r="EC181" s="1233">
        <v>110409</v>
      </c>
      <c r="ED181" s="1233">
        <v>1418</v>
      </c>
      <c r="EE181" s="1233">
        <v>19771</v>
      </c>
      <c r="EF181" s="1233">
        <v>88377</v>
      </c>
      <c r="EG181" s="1233">
        <v>96381</v>
      </c>
      <c r="EH181" s="1233">
        <v>10602</v>
      </c>
      <c r="EI181" s="1233">
        <v>429</v>
      </c>
      <c r="EJ181" s="1233" t="s">
        <v>21</v>
      </c>
      <c r="EK181" s="1233" t="s">
        <v>21</v>
      </c>
      <c r="EL181" s="1233">
        <v>892554</v>
      </c>
      <c r="EM181" s="1233">
        <v>56657</v>
      </c>
      <c r="EN181" s="1233">
        <v>244527</v>
      </c>
      <c r="EO181" s="1233">
        <v>17851</v>
      </c>
      <c r="EP181" s="1284" t="s">
        <v>38</v>
      </c>
      <c r="EQ181" s="1533" t="s">
        <v>25</v>
      </c>
      <c r="ER181" s="1281" t="s">
        <v>25</v>
      </c>
      <c r="ES181" s="1282" t="s">
        <v>25</v>
      </c>
      <c r="ET181" s="1315">
        <v>44105</v>
      </c>
      <c r="EU181" s="1233">
        <v>1</v>
      </c>
      <c r="EV181" s="1233">
        <v>86</v>
      </c>
      <c r="EW181" s="1233">
        <v>6302</v>
      </c>
      <c r="EX181" s="1233">
        <v>71</v>
      </c>
      <c r="EY181" s="1233">
        <v>10342</v>
      </c>
      <c r="EZ181" s="1233" t="s">
        <v>21</v>
      </c>
      <c r="FA181" s="1233" t="s">
        <v>21</v>
      </c>
      <c r="FB181" s="1233">
        <v>2247475</v>
      </c>
      <c r="FC181" s="1233">
        <v>2667902</v>
      </c>
      <c r="FD181" s="1233">
        <v>1930</v>
      </c>
      <c r="FE181" s="1233">
        <v>16759</v>
      </c>
      <c r="FF181" s="1233">
        <v>10442</v>
      </c>
      <c r="FG181" s="1233">
        <v>152175</v>
      </c>
      <c r="FH181" s="1233">
        <v>1285917</v>
      </c>
      <c r="FI181" s="1233">
        <v>33703</v>
      </c>
      <c r="FJ181" s="1233">
        <v>66</v>
      </c>
      <c r="FK181" s="1284" t="s">
        <v>38</v>
      </c>
      <c r="FL181" s="1533" t="s">
        <v>25</v>
      </c>
    </row>
    <row r="182" spans="1:168" ht="14.25" customHeight="1">
      <c r="A182" s="1281" t="s">
        <v>25</v>
      </c>
      <c r="B182" s="1282" t="s">
        <v>25</v>
      </c>
      <c r="C182" s="1315">
        <v>44136</v>
      </c>
      <c r="D182" s="1233">
        <v>1013880</v>
      </c>
      <c r="E182" s="1233">
        <v>2062702</v>
      </c>
      <c r="F182" s="1233">
        <v>7825</v>
      </c>
      <c r="G182" s="1233">
        <v>714631</v>
      </c>
      <c r="H182" s="1233">
        <v>5049045</v>
      </c>
      <c r="I182" s="1233">
        <v>324271</v>
      </c>
      <c r="J182" s="1233">
        <v>7289</v>
      </c>
      <c r="K182" s="1233">
        <v>1947</v>
      </c>
      <c r="L182" s="1233">
        <v>26542</v>
      </c>
      <c r="M182" s="1233">
        <v>147614</v>
      </c>
      <c r="N182" s="1233">
        <v>161271</v>
      </c>
      <c r="O182" s="1233">
        <v>753615</v>
      </c>
      <c r="P182" s="1233">
        <v>1551</v>
      </c>
      <c r="Q182" s="1233">
        <v>783</v>
      </c>
      <c r="R182" s="1233">
        <v>17847</v>
      </c>
      <c r="S182" s="1233" t="s">
        <v>21</v>
      </c>
      <c r="T182" s="1284" t="s">
        <v>39</v>
      </c>
      <c r="U182" s="1533" t="s">
        <v>25</v>
      </c>
      <c r="V182" s="1281" t="s">
        <v>25</v>
      </c>
      <c r="W182" s="1282" t="s">
        <v>25</v>
      </c>
      <c r="X182" s="1315">
        <v>44136</v>
      </c>
      <c r="Y182" s="60">
        <v>3365</v>
      </c>
      <c r="Z182" s="1233" t="s">
        <v>21</v>
      </c>
      <c r="AA182" s="1233">
        <v>3367555</v>
      </c>
      <c r="AB182" s="1233">
        <v>291716</v>
      </c>
      <c r="AC182" s="1233">
        <v>318581</v>
      </c>
      <c r="AD182" s="1233">
        <v>966</v>
      </c>
      <c r="AE182" s="1233" t="s">
        <v>21</v>
      </c>
      <c r="AF182" s="1233" t="s">
        <v>21</v>
      </c>
      <c r="AG182" s="1233">
        <v>478</v>
      </c>
      <c r="AH182" s="1233">
        <v>137</v>
      </c>
      <c r="AI182" s="1233">
        <v>341</v>
      </c>
      <c r="AJ182" s="1233">
        <v>308</v>
      </c>
      <c r="AK182" s="1233">
        <v>71</v>
      </c>
      <c r="AL182" s="1233" t="s">
        <v>21</v>
      </c>
      <c r="AM182" s="1233" t="s">
        <v>21</v>
      </c>
      <c r="AN182" s="1233">
        <v>296800</v>
      </c>
      <c r="AO182" s="1284" t="s">
        <v>39</v>
      </c>
      <c r="AP182" s="1533" t="s">
        <v>25</v>
      </c>
      <c r="AQ182" s="1281" t="s">
        <v>25</v>
      </c>
      <c r="AR182" s="1282" t="s">
        <v>25</v>
      </c>
      <c r="AS182" s="1315">
        <v>44136</v>
      </c>
      <c r="AT182" s="60">
        <v>33692</v>
      </c>
      <c r="AU182" s="1233">
        <v>2</v>
      </c>
      <c r="AV182" s="1233">
        <v>1893</v>
      </c>
      <c r="AW182" s="1233">
        <v>466</v>
      </c>
      <c r="AX182" s="1233">
        <v>1427</v>
      </c>
      <c r="AY182" s="1233">
        <v>1474</v>
      </c>
      <c r="AZ182" s="1233">
        <v>38493</v>
      </c>
      <c r="BA182" s="1233" t="s">
        <v>21</v>
      </c>
      <c r="BB182" s="1233" t="s">
        <v>21</v>
      </c>
      <c r="BC182" s="1233">
        <v>2291058</v>
      </c>
      <c r="BD182" s="1233">
        <v>232477</v>
      </c>
      <c r="BE182" s="1233">
        <v>711504</v>
      </c>
      <c r="BF182" s="1233">
        <v>1725025</v>
      </c>
      <c r="BG182" s="1233">
        <v>96150</v>
      </c>
      <c r="BH182" s="1233">
        <v>2186630</v>
      </c>
      <c r="BI182" s="1233">
        <v>100633</v>
      </c>
      <c r="BJ182" s="1284" t="s">
        <v>39</v>
      </c>
      <c r="BK182" s="1533" t="s">
        <v>25</v>
      </c>
      <c r="BL182" s="1281" t="s">
        <v>25</v>
      </c>
      <c r="BM182" s="1282" t="s">
        <v>25</v>
      </c>
      <c r="BN182" s="1315">
        <v>44136</v>
      </c>
      <c r="BO182" s="60">
        <v>2182</v>
      </c>
      <c r="BP182" s="1233">
        <v>305772</v>
      </c>
      <c r="BQ182" s="1233">
        <v>11129</v>
      </c>
      <c r="BR182" s="1233">
        <v>746</v>
      </c>
      <c r="BS182" s="1233">
        <v>145</v>
      </c>
      <c r="BT182" s="1233">
        <v>2500</v>
      </c>
      <c r="BU182" s="1233">
        <v>1835</v>
      </c>
      <c r="BV182" s="1233">
        <v>665</v>
      </c>
      <c r="BW182" s="1233" t="s">
        <v>21</v>
      </c>
      <c r="BX182" s="1233">
        <v>5845</v>
      </c>
      <c r="BY182" s="1233" t="s">
        <v>21</v>
      </c>
      <c r="BZ182" s="1233" t="s">
        <v>21</v>
      </c>
      <c r="CA182" s="1233">
        <v>33</v>
      </c>
      <c r="CB182" s="1233">
        <v>183147</v>
      </c>
      <c r="CC182" s="1233" t="s">
        <v>21</v>
      </c>
      <c r="CD182" s="1233">
        <v>61388</v>
      </c>
      <c r="CE182" s="1284" t="s">
        <v>39</v>
      </c>
      <c r="CF182" s="1533" t="s">
        <v>25</v>
      </c>
      <c r="CG182" s="1281" t="s">
        <v>25</v>
      </c>
      <c r="CH182" s="1282" t="s">
        <v>25</v>
      </c>
      <c r="CI182" s="1315">
        <v>44136</v>
      </c>
      <c r="CJ182" s="1233">
        <v>3157</v>
      </c>
      <c r="CK182" s="1233">
        <v>3452</v>
      </c>
      <c r="CL182" s="1233">
        <v>338816</v>
      </c>
      <c r="CM182" s="1233">
        <v>783</v>
      </c>
      <c r="CN182" s="1233">
        <v>704</v>
      </c>
      <c r="CO182" s="1233" t="s">
        <v>21</v>
      </c>
      <c r="CP182" s="1233">
        <v>224696</v>
      </c>
      <c r="CQ182" s="1233">
        <v>27227</v>
      </c>
      <c r="CR182" s="1233">
        <v>130642</v>
      </c>
      <c r="CS182" s="1233">
        <v>2005</v>
      </c>
      <c r="CT182" s="1233">
        <v>732</v>
      </c>
      <c r="CU182" s="1233">
        <v>1</v>
      </c>
      <c r="CV182" s="1233">
        <v>1206</v>
      </c>
      <c r="CW182" s="1233">
        <v>1062</v>
      </c>
      <c r="CX182" s="1233">
        <v>144</v>
      </c>
      <c r="CY182" s="1233" t="s">
        <v>21</v>
      </c>
      <c r="CZ182" s="1284" t="s">
        <v>39</v>
      </c>
      <c r="DA182" s="1533" t="s">
        <v>25</v>
      </c>
      <c r="DB182" s="1281" t="s">
        <v>25</v>
      </c>
      <c r="DC182" s="1282" t="s">
        <v>25</v>
      </c>
      <c r="DD182" s="1315">
        <v>44136</v>
      </c>
      <c r="DE182" s="1233">
        <v>570</v>
      </c>
      <c r="DF182" s="1233">
        <v>372</v>
      </c>
      <c r="DG182" s="1233">
        <v>706</v>
      </c>
      <c r="DH182" s="1233">
        <v>121</v>
      </c>
      <c r="DI182" s="1233">
        <v>1396</v>
      </c>
      <c r="DJ182" s="1233">
        <v>4387</v>
      </c>
      <c r="DK182" s="1233">
        <v>4803</v>
      </c>
      <c r="DL182" s="1233">
        <v>263</v>
      </c>
      <c r="DM182" s="1233" t="s">
        <v>21</v>
      </c>
      <c r="DN182" s="1233" t="s">
        <v>21</v>
      </c>
      <c r="DO182" s="1233">
        <v>45401</v>
      </c>
      <c r="DP182" s="1233">
        <v>1012</v>
      </c>
      <c r="DQ182" s="1233">
        <v>4590</v>
      </c>
      <c r="DR182" s="1233">
        <v>2186</v>
      </c>
      <c r="DS182" s="1233" t="s">
        <v>21</v>
      </c>
      <c r="DT182" s="1233">
        <v>741</v>
      </c>
      <c r="DU182" s="1284" t="s">
        <v>39</v>
      </c>
      <c r="DV182" s="1533" t="s">
        <v>25</v>
      </c>
      <c r="DW182" s="1281" t="s">
        <v>25</v>
      </c>
      <c r="DX182" s="1282" t="s">
        <v>25</v>
      </c>
      <c r="DY182" s="1315">
        <v>44136</v>
      </c>
      <c r="DZ182" s="1233" t="s">
        <v>21</v>
      </c>
      <c r="EA182" s="1233">
        <v>333039</v>
      </c>
      <c r="EB182" s="1233">
        <v>520993</v>
      </c>
      <c r="EC182" s="1233">
        <v>117603</v>
      </c>
      <c r="ED182" s="1233">
        <v>1383</v>
      </c>
      <c r="EE182" s="1233">
        <v>18797</v>
      </c>
      <c r="EF182" s="1233">
        <v>84972</v>
      </c>
      <c r="EG182" s="1233">
        <v>92721</v>
      </c>
      <c r="EH182" s="1233">
        <v>10436</v>
      </c>
      <c r="EI182" s="1233">
        <v>710</v>
      </c>
      <c r="EJ182" s="1233" t="s">
        <v>21</v>
      </c>
      <c r="EK182" s="1233" t="s">
        <v>21</v>
      </c>
      <c r="EL182" s="1233">
        <v>897246</v>
      </c>
      <c r="EM182" s="1233">
        <v>59515</v>
      </c>
      <c r="EN182" s="1233">
        <v>258354</v>
      </c>
      <c r="EO182" s="1233">
        <v>15793</v>
      </c>
      <c r="EP182" s="1284" t="s">
        <v>39</v>
      </c>
      <c r="EQ182" s="1533" t="s">
        <v>25</v>
      </c>
      <c r="ER182" s="1281" t="s">
        <v>25</v>
      </c>
      <c r="ES182" s="1282" t="s">
        <v>25</v>
      </c>
      <c r="ET182" s="1315">
        <v>44136</v>
      </c>
      <c r="EU182" s="1233">
        <v>1</v>
      </c>
      <c r="EV182" s="1233">
        <v>54</v>
      </c>
      <c r="EW182" s="1233">
        <v>6687</v>
      </c>
      <c r="EX182" s="1233">
        <v>117</v>
      </c>
      <c r="EY182" s="1233">
        <v>25057</v>
      </c>
      <c r="EZ182" s="1233" t="s">
        <v>21</v>
      </c>
      <c r="FA182" s="1233" t="s">
        <v>21</v>
      </c>
      <c r="FB182" s="1233">
        <v>2241005</v>
      </c>
      <c r="FC182" s="1233">
        <v>2665644</v>
      </c>
      <c r="FD182" s="1233">
        <v>2022</v>
      </c>
      <c r="FE182" s="1233">
        <v>15127</v>
      </c>
      <c r="FF182" s="1233">
        <v>7825</v>
      </c>
      <c r="FG182" s="1233">
        <v>154891</v>
      </c>
      <c r="FH182" s="1233">
        <v>1273080</v>
      </c>
      <c r="FI182" s="1233">
        <v>32566</v>
      </c>
      <c r="FJ182" s="1233">
        <v>67</v>
      </c>
      <c r="FK182" s="1284" t="s">
        <v>39</v>
      </c>
      <c r="FL182" s="1533" t="s">
        <v>25</v>
      </c>
    </row>
    <row r="183" spans="1:168" ht="14.25" customHeight="1">
      <c r="A183" s="1295" t="s">
        <v>25</v>
      </c>
      <c r="B183" s="1296" t="s">
        <v>25</v>
      </c>
      <c r="C183" s="1316">
        <v>44166</v>
      </c>
      <c r="D183" s="1232">
        <v>1136432</v>
      </c>
      <c r="E183" s="1232">
        <v>2250180</v>
      </c>
      <c r="F183" s="1232">
        <v>8329</v>
      </c>
      <c r="G183" s="1232">
        <v>757760</v>
      </c>
      <c r="H183" s="1232">
        <v>5589906</v>
      </c>
      <c r="I183" s="1232">
        <v>318930</v>
      </c>
      <c r="J183" s="1232">
        <v>8181</v>
      </c>
      <c r="K183" s="1232">
        <v>1967</v>
      </c>
      <c r="L183" s="1232">
        <v>30148</v>
      </c>
      <c r="M183" s="1232">
        <v>159355</v>
      </c>
      <c r="N183" s="1232">
        <v>174047</v>
      </c>
      <c r="O183" s="1232">
        <v>807049</v>
      </c>
      <c r="P183" s="1232">
        <v>1416</v>
      </c>
      <c r="Q183" s="1232">
        <v>897</v>
      </c>
      <c r="R183" s="1232">
        <v>19428</v>
      </c>
      <c r="S183" s="1232" t="s">
        <v>21</v>
      </c>
      <c r="T183" s="1298" t="s">
        <v>40</v>
      </c>
      <c r="U183" s="1537" t="s">
        <v>25</v>
      </c>
      <c r="V183" s="1295" t="s">
        <v>25</v>
      </c>
      <c r="W183" s="1296" t="s">
        <v>25</v>
      </c>
      <c r="X183" s="1316">
        <v>44166</v>
      </c>
      <c r="Y183" s="74">
        <v>3374</v>
      </c>
      <c r="Z183" s="1232" t="s">
        <v>21</v>
      </c>
      <c r="AA183" s="1232">
        <v>3436193</v>
      </c>
      <c r="AB183" s="1232">
        <v>355595</v>
      </c>
      <c r="AC183" s="1232">
        <v>339448</v>
      </c>
      <c r="AD183" s="1232">
        <v>801</v>
      </c>
      <c r="AE183" s="1232" t="s">
        <v>21</v>
      </c>
      <c r="AF183" s="1232" t="s">
        <v>21</v>
      </c>
      <c r="AG183" s="1232">
        <v>532</v>
      </c>
      <c r="AH183" s="1232">
        <v>97</v>
      </c>
      <c r="AI183" s="1232">
        <v>435</v>
      </c>
      <c r="AJ183" s="1232">
        <v>124</v>
      </c>
      <c r="AK183" s="1232">
        <v>89</v>
      </c>
      <c r="AL183" s="1232" t="s">
        <v>21</v>
      </c>
      <c r="AM183" s="1232" t="s">
        <v>21</v>
      </c>
      <c r="AN183" s="1232">
        <v>315182</v>
      </c>
      <c r="AO183" s="1298" t="s">
        <v>40</v>
      </c>
      <c r="AP183" s="1537" t="s">
        <v>25</v>
      </c>
      <c r="AQ183" s="1295" t="s">
        <v>25</v>
      </c>
      <c r="AR183" s="1296" t="s">
        <v>25</v>
      </c>
      <c r="AS183" s="1316">
        <v>44166</v>
      </c>
      <c r="AT183" s="74">
        <v>18179</v>
      </c>
      <c r="AU183" s="1233">
        <v>2</v>
      </c>
      <c r="AV183" s="1232">
        <v>1501</v>
      </c>
      <c r="AW183" s="1233">
        <v>346</v>
      </c>
      <c r="AX183" s="1233">
        <v>1155</v>
      </c>
      <c r="AY183" s="1232">
        <v>1085</v>
      </c>
      <c r="AZ183" s="1232">
        <v>19613</v>
      </c>
      <c r="BA183" s="1232" t="s">
        <v>21</v>
      </c>
      <c r="BB183" s="1232" t="s">
        <v>21</v>
      </c>
      <c r="BC183" s="1232">
        <v>2532277</v>
      </c>
      <c r="BD183" s="1232">
        <v>250754</v>
      </c>
      <c r="BE183" s="1232">
        <v>801808</v>
      </c>
      <c r="BF183" s="1232">
        <v>1902287</v>
      </c>
      <c r="BG183" s="1232">
        <v>103741</v>
      </c>
      <c r="BH183" s="1232">
        <v>2396654</v>
      </c>
      <c r="BI183" s="1232">
        <v>104997</v>
      </c>
      <c r="BJ183" s="1298" t="s">
        <v>40</v>
      </c>
      <c r="BK183" s="1537" t="s">
        <v>25</v>
      </c>
      <c r="BL183" s="1295" t="s">
        <v>25</v>
      </c>
      <c r="BM183" s="1296" t="s">
        <v>25</v>
      </c>
      <c r="BN183" s="1316">
        <v>44166</v>
      </c>
      <c r="BO183" s="74">
        <v>2318</v>
      </c>
      <c r="BP183" s="1232">
        <v>305870</v>
      </c>
      <c r="BQ183" s="1232">
        <v>10766</v>
      </c>
      <c r="BR183" s="1232">
        <v>740</v>
      </c>
      <c r="BS183" s="1232">
        <v>151</v>
      </c>
      <c r="BT183" s="1232">
        <v>2582</v>
      </c>
      <c r="BU183" s="1232">
        <v>1849</v>
      </c>
      <c r="BV183" s="1232">
        <v>733</v>
      </c>
      <c r="BW183" s="1232" t="s">
        <v>21</v>
      </c>
      <c r="BX183" s="1232">
        <v>5502</v>
      </c>
      <c r="BY183" s="1232" t="s">
        <v>21</v>
      </c>
      <c r="BZ183" s="1232" t="s">
        <v>21</v>
      </c>
      <c r="CA183" s="1232">
        <v>33</v>
      </c>
      <c r="CB183" s="1232">
        <v>187584</v>
      </c>
      <c r="CC183" s="1232" t="s">
        <v>21</v>
      </c>
      <c r="CD183" s="1232">
        <v>57863</v>
      </c>
      <c r="CE183" s="1298" t="s">
        <v>40</v>
      </c>
      <c r="CF183" s="1537" t="s">
        <v>25</v>
      </c>
      <c r="CG183" s="1295" t="s">
        <v>25</v>
      </c>
      <c r="CH183" s="1296" t="s">
        <v>25</v>
      </c>
      <c r="CI183" s="1316">
        <v>44166</v>
      </c>
      <c r="CJ183" s="1232">
        <v>4569</v>
      </c>
      <c r="CK183" s="1232">
        <v>4998</v>
      </c>
      <c r="CL183" s="1232">
        <v>356073</v>
      </c>
      <c r="CM183" s="1232">
        <v>897</v>
      </c>
      <c r="CN183" s="1232">
        <v>763</v>
      </c>
      <c r="CO183" s="1232" t="s">
        <v>21</v>
      </c>
      <c r="CP183" s="1232">
        <v>245952</v>
      </c>
      <c r="CQ183" s="1233">
        <v>33306</v>
      </c>
      <c r="CR183" s="1232">
        <v>122851</v>
      </c>
      <c r="CS183" s="1232">
        <v>1961</v>
      </c>
      <c r="CT183" s="1232">
        <v>698</v>
      </c>
      <c r="CU183" s="1232">
        <v>1</v>
      </c>
      <c r="CV183" s="1232">
        <v>1184</v>
      </c>
      <c r="CW183" s="1232">
        <v>1039</v>
      </c>
      <c r="CX183" s="1232">
        <v>144</v>
      </c>
      <c r="CY183" s="1232" t="s">
        <v>21</v>
      </c>
      <c r="CZ183" s="1298" t="s">
        <v>40</v>
      </c>
      <c r="DA183" s="1537" t="s">
        <v>25</v>
      </c>
      <c r="DB183" s="1295" t="s">
        <v>25</v>
      </c>
      <c r="DC183" s="1296" t="s">
        <v>25</v>
      </c>
      <c r="DD183" s="1316">
        <v>44166</v>
      </c>
      <c r="DE183" s="1232">
        <v>382</v>
      </c>
      <c r="DF183" s="1232">
        <v>248</v>
      </c>
      <c r="DG183" s="1232">
        <v>449</v>
      </c>
      <c r="DH183" s="1232">
        <v>114</v>
      </c>
      <c r="DI183" s="1232">
        <v>1533</v>
      </c>
      <c r="DJ183" s="1232">
        <v>3518</v>
      </c>
      <c r="DK183" s="1232">
        <v>3852</v>
      </c>
      <c r="DL183" s="1232">
        <v>256</v>
      </c>
      <c r="DM183" s="1232" t="s">
        <v>21</v>
      </c>
      <c r="DN183" s="1232" t="s">
        <v>21</v>
      </c>
      <c r="DO183" s="1232">
        <v>42697</v>
      </c>
      <c r="DP183" s="1232">
        <v>1006</v>
      </c>
      <c r="DQ183" s="1232">
        <v>4564</v>
      </c>
      <c r="DR183" s="1232">
        <v>2214</v>
      </c>
      <c r="DS183" s="1232" t="s">
        <v>21</v>
      </c>
      <c r="DT183" s="1232">
        <v>787</v>
      </c>
      <c r="DU183" s="1298" t="s">
        <v>40</v>
      </c>
      <c r="DV183" s="1537" t="s">
        <v>25</v>
      </c>
      <c r="DW183" s="1295" t="s">
        <v>25</v>
      </c>
      <c r="DX183" s="1296" t="s">
        <v>25</v>
      </c>
      <c r="DY183" s="1316">
        <v>44166</v>
      </c>
      <c r="DZ183" s="1232" t="s">
        <v>21</v>
      </c>
      <c r="EA183" s="1232">
        <v>356191</v>
      </c>
      <c r="EB183" s="1232">
        <v>554222</v>
      </c>
      <c r="EC183" s="1232">
        <v>108107</v>
      </c>
      <c r="ED183" s="1232">
        <v>1407</v>
      </c>
      <c r="EE183" s="1232">
        <v>21553</v>
      </c>
      <c r="EF183" s="1232">
        <v>93073</v>
      </c>
      <c r="EG183" s="1232">
        <v>101517</v>
      </c>
      <c r="EH183" s="1232">
        <v>10830</v>
      </c>
      <c r="EI183" s="1232">
        <v>647</v>
      </c>
      <c r="EJ183" s="1232" t="s">
        <v>21</v>
      </c>
      <c r="EK183" s="1232" t="s">
        <v>21</v>
      </c>
      <c r="EL183" s="1232">
        <v>926817</v>
      </c>
      <c r="EM183" s="1232">
        <v>70521</v>
      </c>
      <c r="EN183" s="1232">
        <v>284632</v>
      </c>
      <c r="EO183" s="1232">
        <v>15068</v>
      </c>
      <c r="EP183" s="1298" t="s">
        <v>40</v>
      </c>
      <c r="EQ183" s="1537" t="s">
        <v>25</v>
      </c>
      <c r="ER183" s="1295" t="s">
        <v>25</v>
      </c>
      <c r="ES183" s="1296" t="s">
        <v>25</v>
      </c>
      <c r="ET183" s="1316">
        <v>44166</v>
      </c>
      <c r="EU183" s="1232">
        <v>1</v>
      </c>
      <c r="EV183" s="1232">
        <v>64</v>
      </c>
      <c r="EW183" s="1232">
        <v>6055</v>
      </c>
      <c r="EX183" s="1232">
        <v>95</v>
      </c>
      <c r="EY183" s="1232">
        <v>26833</v>
      </c>
      <c r="EZ183" s="1232" t="s">
        <v>21</v>
      </c>
      <c r="FA183" s="1232" t="s">
        <v>21</v>
      </c>
      <c r="FB183" s="1232">
        <v>2401963</v>
      </c>
      <c r="FC183" s="1232">
        <v>2859759</v>
      </c>
      <c r="FD183" s="1232">
        <v>2809</v>
      </c>
      <c r="FE183" s="1232">
        <v>14063</v>
      </c>
      <c r="FF183" s="1232">
        <v>8329</v>
      </c>
      <c r="FG183" s="1232">
        <v>154985</v>
      </c>
      <c r="FH183" s="1232">
        <v>1408250</v>
      </c>
      <c r="FI183" s="1232">
        <v>37065</v>
      </c>
      <c r="FJ183" s="1232">
        <v>86</v>
      </c>
      <c r="FK183" s="1298" t="s">
        <v>40</v>
      </c>
      <c r="FL183" s="1537" t="s">
        <v>25</v>
      </c>
    </row>
    <row r="184" spans="1:168" ht="15.75" customHeight="1">
      <c r="A184" s="1260"/>
      <c r="B184" s="1260"/>
      <c r="C184" s="1260"/>
      <c r="D184" s="1260"/>
      <c r="E184" s="1260"/>
      <c r="F184" s="1260"/>
      <c r="G184" s="1260"/>
      <c r="H184" s="1260"/>
      <c r="I184" s="1260"/>
      <c r="J184" s="1260"/>
      <c r="K184" s="1260"/>
      <c r="L184" s="1260"/>
      <c r="M184" s="1260"/>
      <c r="N184" s="1260"/>
      <c r="O184" s="1260"/>
      <c r="P184" s="1260"/>
      <c r="Q184" s="1260"/>
      <c r="T184" s="1255"/>
      <c r="U184" s="1255"/>
      <c r="V184" s="1260"/>
      <c r="W184" s="1260"/>
      <c r="X184" s="1260"/>
      <c r="Y184" s="1260"/>
      <c r="Z184" s="1260"/>
      <c r="AA184" s="1260"/>
      <c r="AB184" s="1260"/>
      <c r="AC184" s="1260"/>
      <c r="AD184" s="1260"/>
      <c r="AE184" s="1260"/>
      <c r="AF184" s="2302"/>
      <c r="AG184" s="1260"/>
      <c r="AH184" s="2294"/>
      <c r="AI184" s="2294"/>
      <c r="AJ184" s="1260"/>
      <c r="AK184" s="1260"/>
      <c r="AL184" s="1260"/>
      <c r="AM184" s="2294"/>
      <c r="AN184" s="2294"/>
      <c r="AO184" s="1255"/>
      <c r="AP184" s="1255"/>
      <c r="AQ184" s="1260"/>
      <c r="AR184" s="1260"/>
      <c r="AS184" s="1260"/>
      <c r="AT184" s="1260"/>
      <c r="AU184" s="2212"/>
      <c r="AV184" s="2212"/>
      <c r="AW184" s="2212"/>
      <c r="AX184" s="2212"/>
      <c r="AY184" s="1913"/>
      <c r="AZ184" s="2212"/>
      <c r="BA184" s="2212"/>
      <c r="BB184" s="1260"/>
      <c r="BC184" s="1260"/>
      <c r="BD184" s="1260"/>
      <c r="BE184" s="1260"/>
      <c r="BF184" s="1260"/>
      <c r="BG184" s="1260"/>
      <c r="BH184" s="1260"/>
      <c r="BI184" s="1260"/>
      <c r="BJ184" s="1255"/>
      <c r="BK184" s="1255"/>
      <c r="BL184" s="1260"/>
      <c r="BM184" s="1260"/>
      <c r="BN184" s="1260"/>
      <c r="BO184" s="1260"/>
      <c r="BP184" s="1260"/>
      <c r="BQ184" s="1260"/>
      <c r="BR184" s="1260"/>
      <c r="BS184" s="1260"/>
      <c r="BT184" s="1260"/>
      <c r="BU184" s="1260"/>
      <c r="BV184" s="1260"/>
      <c r="BW184" s="1260"/>
      <c r="BX184" s="1260"/>
      <c r="BY184" s="1260"/>
      <c r="BZ184" s="1260"/>
      <c r="CA184" s="1260"/>
      <c r="CB184" s="1260"/>
      <c r="CC184" s="1260"/>
      <c r="CD184" s="1260"/>
      <c r="CE184" s="1255"/>
      <c r="CF184" s="1255"/>
      <c r="CG184" s="1260"/>
      <c r="CH184" s="1260"/>
      <c r="CI184" s="1260"/>
      <c r="CJ184" s="1260"/>
      <c r="CK184" s="1260"/>
      <c r="CL184" s="1260"/>
      <c r="CM184" s="1260"/>
      <c r="CN184" s="1260"/>
      <c r="CO184" s="1260"/>
      <c r="CP184" s="1260"/>
      <c r="CQ184" s="2020"/>
      <c r="CR184" s="1260"/>
      <c r="CS184" s="1260"/>
      <c r="CT184" s="1260"/>
      <c r="CU184" s="1260"/>
      <c r="CV184" s="1260"/>
      <c r="CW184" s="1260"/>
      <c r="CX184" s="1260"/>
      <c r="CY184" s="1260"/>
      <c r="CZ184" s="1255"/>
      <c r="DA184" s="1255"/>
      <c r="DB184" s="1260"/>
      <c r="DC184" s="1260"/>
      <c r="DD184" s="1260"/>
      <c r="DE184" s="1260"/>
      <c r="DF184" s="1260"/>
      <c r="DG184" s="1260"/>
      <c r="DH184" s="1260"/>
      <c r="DI184" s="1260"/>
      <c r="DJ184" s="1260"/>
      <c r="DK184" s="1260"/>
      <c r="DL184" s="2020"/>
      <c r="DM184" s="1260"/>
      <c r="DN184" s="1260"/>
      <c r="DO184" s="2212"/>
      <c r="DP184" s="2212"/>
      <c r="DQ184" s="2212"/>
      <c r="DR184" s="2212"/>
      <c r="DS184" s="2212"/>
      <c r="DT184" s="1260"/>
      <c r="DU184" s="1255"/>
      <c r="DV184" s="1255"/>
      <c r="DW184" s="1260"/>
      <c r="DX184" s="1260"/>
      <c r="DY184" s="1260"/>
      <c r="DZ184" s="1260"/>
      <c r="EA184" s="1260"/>
      <c r="EB184" s="1260"/>
      <c r="EC184" s="1260"/>
      <c r="ED184" s="1260"/>
      <c r="EE184" s="1260"/>
      <c r="EF184" s="1260"/>
      <c r="EG184" s="1260"/>
      <c r="EH184" s="1260"/>
      <c r="EI184" s="1260"/>
      <c r="EJ184" s="1260"/>
      <c r="EK184" s="1260"/>
      <c r="EL184" s="1260"/>
      <c r="EM184" s="1260"/>
      <c r="EN184" s="1260"/>
      <c r="EO184" s="1260"/>
      <c r="EP184" s="1255"/>
      <c r="EQ184" s="1255"/>
      <c r="ER184" s="1260"/>
      <c r="ES184" s="1260"/>
      <c r="ET184" s="1260"/>
      <c r="EU184" s="1260"/>
      <c r="EV184" s="1260"/>
      <c r="EW184" s="1260"/>
      <c r="EX184" s="2294"/>
      <c r="EY184" s="1260"/>
      <c r="EZ184" s="1260"/>
      <c r="FA184" s="1260"/>
      <c r="FB184" s="1260"/>
      <c r="FC184" s="1260"/>
      <c r="FD184" s="1260"/>
      <c r="FE184" s="1260"/>
      <c r="FF184" s="1260"/>
      <c r="FG184" s="1260"/>
      <c r="FH184" s="1260"/>
      <c r="FI184" s="1260"/>
      <c r="FJ184" s="1260"/>
      <c r="FK184" s="1255"/>
      <c r="FL184" s="1255"/>
    </row>
    <row r="185" spans="1:168" s="1255" customFormat="1" ht="19.5" customHeight="1">
      <c r="A185" s="2618" t="s">
        <v>734</v>
      </c>
      <c r="B185" s="2588"/>
      <c r="C185" s="2589"/>
      <c r="D185" s="2278" t="s">
        <v>1099</v>
      </c>
      <c r="E185" s="2281"/>
      <c r="F185" s="2000" t="s">
        <v>1100</v>
      </c>
      <c r="G185" s="1513"/>
      <c r="H185" s="1513" t="s">
        <v>1996</v>
      </c>
      <c r="I185" s="1513"/>
      <c r="J185" s="1513"/>
      <c r="K185" s="2020" t="s">
        <v>741</v>
      </c>
      <c r="L185" s="1513" t="s">
        <v>826</v>
      </c>
      <c r="M185" s="1513"/>
      <c r="N185" s="1513"/>
      <c r="O185" s="1513" t="s">
        <v>714</v>
      </c>
      <c r="P185" s="1513" t="s">
        <v>714</v>
      </c>
      <c r="Q185" s="1513"/>
      <c r="R185" s="1513"/>
      <c r="S185" s="1513"/>
      <c r="T185" s="2611" t="s">
        <v>694</v>
      </c>
      <c r="U185" s="2787"/>
      <c r="V185" s="2618" t="s">
        <v>734</v>
      </c>
      <c r="W185" s="2588"/>
      <c r="X185" s="2589"/>
      <c r="Y185" s="2000" t="s">
        <v>1101</v>
      </c>
      <c r="Z185" s="1513"/>
      <c r="AA185" s="1513"/>
      <c r="AB185" s="1513" t="s">
        <v>714</v>
      </c>
      <c r="AC185" s="1513"/>
      <c r="AD185" s="1345"/>
      <c r="AE185" s="1513"/>
      <c r="AF185" s="2257" t="s">
        <v>1312</v>
      </c>
      <c r="AG185" s="2255"/>
      <c r="AH185" s="1345"/>
      <c r="AI185" s="1345"/>
      <c r="AJ185" s="2255"/>
      <c r="AK185" s="1345"/>
      <c r="AL185" s="2101" t="s">
        <v>1102</v>
      </c>
      <c r="AM185" s="2255" t="s">
        <v>1997</v>
      </c>
      <c r="AN185" s="1514"/>
      <c r="AO185" s="2611" t="s">
        <v>694</v>
      </c>
      <c r="AP185" s="2787"/>
      <c r="AQ185" s="2618" t="s">
        <v>734</v>
      </c>
      <c r="AR185" s="2588"/>
      <c r="AS185" s="2589"/>
      <c r="AT185" s="2000" t="s">
        <v>1103</v>
      </c>
      <c r="AU185" s="1941"/>
      <c r="AV185" s="1941" t="s">
        <v>1983</v>
      </c>
      <c r="AW185" s="1941"/>
      <c r="AX185" s="1345"/>
      <c r="AY185" s="1345"/>
      <c r="AZ185" s="2303"/>
      <c r="BA185" s="2257" t="s">
        <v>741</v>
      </c>
      <c r="BB185" s="2000" t="s">
        <v>1104</v>
      </c>
      <c r="BC185" s="1345"/>
      <c r="BD185" s="1941" t="s">
        <v>1814</v>
      </c>
      <c r="BE185" s="1513"/>
      <c r="BF185" s="1513"/>
      <c r="BG185" s="1513"/>
      <c r="BH185" s="1513"/>
      <c r="BI185" s="1513"/>
      <c r="BJ185" s="2611" t="s">
        <v>694</v>
      </c>
      <c r="BK185" s="2787"/>
      <c r="BL185" s="2618" t="s">
        <v>734</v>
      </c>
      <c r="BM185" s="2588"/>
      <c r="BN185" s="2589"/>
      <c r="BO185" s="2000" t="s">
        <v>1105</v>
      </c>
      <c r="BP185" s="1345"/>
      <c r="BQ185" s="1941" t="s">
        <v>1483</v>
      </c>
      <c r="BR185" s="1345"/>
      <c r="BS185" s="1345"/>
      <c r="BT185" s="1345"/>
      <c r="BU185" s="1957"/>
      <c r="BV185" s="2020" t="s">
        <v>741</v>
      </c>
      <c r="BW185" s="2255"/>
      <c r="BX185" s="1345"/>
      <c r="BY185" s="1345"/>
      <c r="BZ185" s="1345"/>
      <c r="CA185" s="2255"/>
      <c r="CB185" s="1345"/>
      <c r="CC185" s="2101" t="s">
        <v>1106</v>
      </c>
      <c r="CD185" s="1401"/>
      <c r="CE185" s="2611" t="s">
        <v>694</v>
      </c>
      <c r="CF185" s="2787"/>
      <c r="CG185" s="2618" t="s">
        <v>734</v>
      </c>
      <c r="CH185" s="2588"/>
      <c r="CI185" s="2589"/>
      <c r="CJ185" s="2000" t="s">
        <v>1107</v>
      </c>
      <c r="CK185" s="1513"/>
      <c r="CL185" s="1941" t="s">
        <v>1484</v>
      </c>
      <c r="CM185" s="1513"/>
      <c r="CN185" s="1513"/>
      <c r="CO185" s="1513"/>
      <c r="CP185" s="1345"/>
      <c r="CQ185" s="2020" t="s">
        <v>741</v>
      </c>
      <c r="CR185" s="1513"/>
      <c r="CS185" s="1513"/>
      <c r="CT185" s="1957"/>
      <c r="CU185" s="1513"/>
      <c r="CV185" s="1513"/>
      <c r="CW185" s="1941"/>
      <c r="CX185" s="1513"/>
      <c r="CY185" s="1514"/>
      <c r="CZ185" s="2611" t="s">
        <v>694</v>
      </c>
      <c r="DA185" s="2787"/>
      <c r="DB185" s="2618" t="s">
        <v>734</v>
      </c>
      <c r="DC185" s="2588"/>
      <c r="DD185" s="2589"/>
      <c r="DE185" s="2000" t="s">
        <v>1108</v>
      </c>
      <c r="DF185" s="1513"/>
      <c r="DG185" s="1941" t="s">
        <v>1998</v>
      </c>
      <c r="DH185" s="1513"/>
      <c r="DI185" s="1513"/>
      <c r="DJ185" s="1513"/>
      <c r="DK185" s="1513"/>
      <c r="DL185" s="2257" t="s">
        <v>741</v>
      </c>
      <c r="DM185" s="1941"/>
      <c r="DN185" s="1941"/>
      <c r="DO185" s="1941"/>
      <c r="DP185" s="1941"/>
      <c r="DQ185" s="1513"/>
      <c r="DR185" s="1345"/>
      <c r="DS185" s="1345"/>
      <c r="DT185" s="2281"/>
      <c r="DU185" s="2611" t="s">
        <v>694</v>
      </c>
      <c r="DV185" s="2787"/>
      <c r="DW185" s="2618" t="s">
        <v>734</v>
      </c>
      <c r="DX185" s="2588"/>
      <c r="DY185" s="2589"/>
      <c r="DZ185" s="2000" t="s">
        <v>1109</v>
      </c>
      <c r="EA185" s="1345"/>
      <c r="EB185" s="1941" t="s">
        <v>1976</v>
      </c>
      <c r="EC185" s="1345"/>
      <c r="ED185" s="1345"/>
      <c r="EE185" s="1345"/>
      <c r="EF185" s="1513"/>
      <c r="EG185" s="2020" t="s">
        <v>741</v>
      </c>
      <c r="EH185" s="1513" t="s">
        <v>826</v>
      </c>
      <c r="EI185" s="1513"/>
      <c r="EJ185" s="1513" t="s">
        <v>714</v>
      </c>
      <c r="EK185" s="1345"/>
      <c r="EL185" s="1513" t="s">
        <v>714</v>
      </c>
      <c r="EM185" s="1513"/>
      <c r="EN185" s="1513" t="s">
        <v>714</v>
      </c>
      <c r="EO185" s="1946"/>
      <c r="EP185" s="2611" t="s">
        <v>694</v>
      </c>
      <c r="EQ185" s="2787"/>
      <c r="ER185" s="2618" t="s">
        <v>734</v>
      </c>
      <c r="ES185" s="2588"/>
      <c r="ET185" s="2589"/>
      <c r="EU185" s="1970" t="s">
        <v>1999</v>
      </c>
      <c r="EV185" s="1471"/>
      <c r="EW185" s="1513" t="s">
        <v>1990</v>
      </c>
      <c r="EX185" s="1471"/>
      <c r="EY185" s="2304"/>
      <c r="EZ185" s="2611" t="s">
        <v>694</v>
      </c>
      <c r="FA185" s="2835"/>
      <c r="FK185" s="2614"/>
      <c r="FL185" s="2789"/>
    </row>
    <row r="186" spans="1:168" s="1255" customFormat="1" ht="17.25" customHeight="1">
      <c r="A186" s="2700"/>
      <c r="B186" s="2700"/>
      <c r="C186" s="2701"/>
      <c r="D186" s="1475" t="s">
        <v>5</v>
      </c>
      <c r="E186" s="1475" t="s">
        <v>7</v>
      </c>
      <c r="F186" s="1475" t="s">
        <v>219</v>
      </c>
      <c r="G186" s="1475" t="s">
        <v>345</v>
      </c>
      <c r="H186" s="1475" t="s">
        <v>736</v>
      </c>
      <c r="I186" s="1475" t="s">
        <v>293</v>
      </c>
      <c r="J186" s="1475" t="s">
        <v>294</v>
      </c>
      <c r="K186" s="1475" t="s">
        <v>295</v>
      </c>
      <c r="L186" s="1475" t="s">
        <v>346</v>
      </c>
      <c r="M186" s="1975" t="s">
        <v>369</v>
      </c>
      <c r="N186" s="1475" t="s">
        <v>298</v>
      </c>
      <c r="O186" s="1475" t="s">
        <v>299</v>
      </c>
      <c r="P186" s="1975" t="s">
        <v>370</v>
      </c>
      <c r="Q186" s="1975" t="s">
        <v>1196</v>
      </c>
      <c r="R186" s="1475" t="s">
        <v>1197</v>
      </c>
      <c r="S186" s="1475" t="s">
        <v>349</v>
      </c>
      <c r="T186" s="2788"/>
      <c r="U186" s="2789"/>
      <c r="V186" s="2700"/>
      <c r="W186" s="2700"/>
      <c r="X186" s="2701"/>
      <c r="Y186" s="1975" t="s">
        <v>323</v>
      </c>
      <c r="Z186" s="1475" t="s">
        <v>10</v>
      </c>
      <c r="AA186" s="1475" t="s">
        <v>11</v>
      </c>
      <c r="AB186" s="1475" t="s">
        <v>371</v>
      </c>
      <c r="AC186" s="1475" t="s">
        <v>12</v>
      </c>
      <c r="AD186" s="1475" t="s">
        <v>13</v>
      </c>
      <c r="AE186" s="1475" t="s">
        <v>303</v>
      </c>
      <c r="AF186" s="1475" t="s">
        <v>351</v>
      </c>
      <c r="AG186" s="1475" t="s">
        <v>351</v>
      </c>
      <c r="AH186" s="1475" t="s">
        <v>17</v>
      </c>
      <c r="AI186" s="1475" t="s">
        <v>87</v>
      </c>
      <c r="AJ186" s="1475" t="s">
        <v>5</v>
      </c>
      <c r="AK186" s="1475" t="s">
        <v>7</v>
      </c>
      <c r="AL186" s="1475" t="s">
        <v>219</v>
      </c>
      <c r="AM186" s="1475" t="s">
        <v>345</v>
      </c>
      <c r="AN186" s="1475" t="s">
        <v>295</v>
      </c>
      <c r="AO186" s="2788"/>
      <c r="AP186" s="2789"/>
      <c r="AQ186" s="2700"/>
      <c r="AR186" s="2700"/>
      <c r="AS186" s="2701"/>
      <c r="AT186" s="1475" t="s">
        <v>303</v>
      </c>
      <c r="AU186" s="1475" t="s">
        <v>351</v>
      </c>
      <c r="AV186" s="1475" t="s">
        <v>351</v>
      </c>
      <c r="AW186" s="1475" t="s">
        <v>17</v>
      </c>
      <c r="AX186" s="2264" t="s">
        <v>87</v>
      </c>
      <c r="AY186" s="1475" t="s">
        <v>785</v>
      </c>
      <c r="AZ186" s="1475" t="s">
        <v>5</v>
      </c>
      <c r="BA186" s="1475" t="s">
        <v>7</v>
      </c>
      <c r="BB186" s="1475" t="s">
        <v>219</v>
      </c>
      <c r="BC186" s="1475" t="s">
        <v>345</v>
      </c>
      <c r="BD186" s="1475" t="s">
        <v>293</v>
      </c>
      <c r="BE186" s="1475" t="s">
        <v>294</v>
      </c>
      <c r="BF186" s="1475" t="s">
        <v>295</v>
      </c>
      <c r="BG186" s="1475" t="s">
        <v>346</v>
      </c>
      <c r="BH186" s="1975" t="s">
        <v>369</v>
      </c>
      <c r="BI186" s="1475" t="s">
        <v>299</v>
      </c>
      <c r="BJ186" s="2788"/>
      <c r="BK186" s="2789"/>
      <c r="BL186" s="2700"/>
      <c r="BM186" s="2700"/>
      <c r="BN186" s="2701"/>
      <c r="BO186" s="1475" t="s">
        <v>11</v>
      </c>
      <c r="BP186" s="1475" t="s">
        <v>371</v>
      </c>
      <c r="BQ186" s="1475" t="s">
        <v>12</v>
      </c>
      <c r="BR186" s="1475" t="s">
        <v>13</v>
      </c>
      <c r="BS186" s="1475" t="s">
        <v>15</v>
      </c>
      <c r="BT186" s="1475" t="s">
        <v>303</v>
      </c>
      <c r="BU186" s="1475" t="s">
        <v>351</v>
      </c>
      <c r="BV186" s="1475" t="s">
        <v>351</v>
      </c>
      <c r="BW186" s="1475" t="s">
        <v>17</v>
      </c>
      <c r="BX186" s="1475" t="s">
        <v>19</v>
      </c>
      <c r="BY186" s="2264" t="s">
        <v>87</v>
      </c>
      <c r="BZ186" s="1475" t="s">
        <v>785</v>
      </c>
      <c r="CA186" s="1475" t="s">
        <v>5</v>
      </c>
      <c r="CB186" s="1475" t="s">
        <v>7</v>
      </c>
      <c r="CC186" s="1475" t="s">
        <v>219</v>
      </c>
      <c r="CD186" s="1475" t="s">
        <v>345</v>
      </c>
      <c r="CE186" s="2788"/>
      <c r="CF186" s="2789"/>
      <c r="CG186" s="2700"/>
      <c r="CH186" s="2700"/>
      <c r="CI186" s="2701"/>
      <c r="CJ186" s="1475" t="s">
        <v>299</v>
      </c>
      <c r="CK186" s="1975" t="s">
        <v>1196</v>
      </c>
      <c r="CL186" s="1475" t="s">
        <v>1197</v>
      </c>
      <c r="CM186" s="1475" t="s">
        <v>349</v>
      </c>
      <c r="CN186" s="1475" t="s">
        <v>350</v>
      </c>
      <c r="CO186" s="1475" t="s">
        <v>10</v>
      </c>
      <c r="CP186" s="1475" t="s">
        <v>11</v>
      </c>
      <c r="CQ186" s="1475" t="s">
        <v>371</v>
      </c>
      <c r="CR186" s="1475" t="s">
        <v>12</v>
      </c>
      <c r="CS186" s="1475" t="s">
        <v>13</v>
      </c>
      <c r="CT186" s="1475" t="s">
        <v>15</v>
      </c>
      <c r="CU186" s="1475" t="s">
        <v>303</v>
      </c>
      <c r="CV186" s="1475" t="s">
        <v>351</v>
      </c>
      <c r="CW186" s="1475" t="s">
        <v>351</v>
      </c>
      <c r="CX186" s="1475" t="s">
        <v>17</v>
      </c>
      <c r="CY186" s="1475" t="s">
        <v>87</v>
      </c>
      <c r="CZ186" s="2788"/>
      <c r="DA186" s="2789"/>
      <c r="DB186" s="2700"/>
      <c r="DC186" s="2700"/>
      <c r="DD186" s="2701"/>
      <c r="DE186" s="1475" t="s">
        <v>294</v>
      </c>
      <c r="DF186" s="1475" t="s">
        <v>295</v>
      </c>
      <c r="DG186" s="1475" t="s">
        <v>346</v>
      </c>
      <c r="DH186" s="1975" t="s">
        <v>369</v>
      </c>
      <c r="DI186" s="1475" t="s">
        <v>299</v>
      </c>
      <c r="DJ186" s="1475" t="s">
        <v>1197</v>
      </c>
      <c r="DK186" s="1475" t="s">
        <v>350</v>
      </c>
      <c r="DL186" s="1475" t="s">
        <v>10</v>
      </c>
      <c r="DM186" s="1475" t="s">
        <v>11</v>
      </c>
      <c r="DN186" s="1475" t="s">
        <v>371</v>
      </c>
      <c r="DO186" s="1475" t="s">
        <v>303</v>
      </c>
      <c r="DP186" s="1475" t="s">
        <v>351</v>
      </c>
      <c r="DQ186" s="1475" t="s">
        <v>351</v>
      </c>
      <c r="DR186" s="1475" t="s">
        <v>17</v>
      </c>
      <c r="DS186" s="1475" t="s">
        <v>87</v>
      </c>
      <c r="DT186" s="1475" t="s">
        <v>785</v>
      </c>
      <c r="DU186" s="2788"/>
      <c r="DV186" s="2789"/>
      <c r="DW186" s="2700"/>
      <c r="DX186" s="2700"/>
      <c r="DY186" s="2701"/>
      <c r="DZ186" s="1475" t="s">
        <v>736</v>
      </c>
      <c r="EA186" s="1475" t="s">
        <v>293</v>
      </c>
      <c r="EB186" s="1475" t="s">
        <v>294</v>
      </c>
      <c r="EC186" s="1475" t="s">
        <v>295</v>
      </c>
      <c r="ED186" s="1475" t="s">
        <v>346</v>
      </c>
      <c r="EE186" s="1975" t="s">
        <v>369</v>
      </c>
      <c r="EF186" s="1475" t="s">
        <v>298</v>
      </c>
      <c r="EG186" s="1475" t="s">
        <v>299</v>
      </c>
      <c r="EH186" s="1975" t="s">
        <v>1196</v>
      </c>
      <c r="EI186" s="1475" t="s">
        <v>350</v>
      </c>
      <c r="EJ186" s="1975" t="s">
        <v>323</v>
      </c>
      <c r="EK186" s="1475" t="s">
        <v>10</v>
      </c>
      <c r="EL186" s="1475" t="s">
        <v>11</v>
      </c>
      <c r="EM186" s="1475" t="s">
        <v>371</v>
      </c>
      <c r="EN186" s="1475" t="s">
        <v>12</v>
      </c>
      <c r="EO186" s="1475" t="s">
        <v>13</v>
      </c>
      <c r="EP186" s="2788"/>
      <c r="EQ186" s="2789"/>
      <c r="ER186" s="2700"/>
      <c r="ES186" s="2700"/>
      <c r="ET186" s="2701"/>
      <c r="EU186" s="1475" t="s">
        <v>351</v>
      </c>
      <c r="EV186" s="1475" t="s">
        <v>351</v>
      </c>
      <c r="EW186" s="1475" t="s">
        <v>87</v>
      </c>
      <c r="EX186" s="1475" t="s">
        <v>5</v>
      </c>
      <c r="EY186" s="1475" t="s">
        <v>7</v>
      </c>
      <c r="EZ186" s="2830"/>
      <c r="FA186" s="2836"/>
      <c r="FK186" s="2789"/>
      <c r="FL186" s="2789"/>
    </row>
    <row r="187" spans="1:168" s="1255" customFormat="1" ht="15.75" customHeight="1">
      <c r="A187" s="2700"/>
      <c r="B187" s="2700"/>
      <c r="C187" s="2701"/>
      <c r="D187" s="1479"/>
      <c r="E187" s="1479"/>
      <c r="F187" s="1479" t="s">
        <v>9</v>
      </c>
      <c r="G187" s="1479" t="s">
        <v>9</v>
      </c>
      <c r="H187" s="1479"/>
      <c r="I187" s="1479"/>
      <c r="J187" s="1479"/>
      <c r="K187" s="1479"/>
      <c r="L187" s="1479"/>
      <c r="M187" s="1479"/>
      <c r="N187" s="1479" t="s">
        <v>1183</v>
      </c>
      <c r="O187" s="1479" t="s">
        <v>1183</v>
      </c>
      <c r="P187" s="1479" t="s">
        <v>372</v>
      </c>
      <c r="Q187" s="1479"/>
      <c r="R187" s="1479"/>
      <c r="S187" s="1479" t="s">
        <v>354</v>
      </c>
      <c r="T187" s="2788"/>
      <c r="U187" s="2789"/>
      <c r="V187" s="2700"/>
      <c r="W187" s="2700"/>
      <c r="X187" s="2701"/>
      <c r="Y187" s="1479" t="s">
        <v>388</v>
      </c>
      <c r="Z187" s="1479"/>
      <c r="AA187" s="1976" t="s">
        <v>711</v>
      </c>
      <c r="AB187" s="1479" t="s">
        <v>1470</v>
      </c>
      <c r="AC187" s="1479"/>
      <c r="AD187" s="1479"/>
      <c r="AE187" s="1479"/>
      <c r="AF187" s="1479" t="s">
        <v>1467</v>
      </c>
      <c r="AG187" s="1479" t="s">
        <v>1468</v>
      </c>
      <c r="AH187" s="1479"/>
      <c r="AI187" s="1354"/>
      <c r="AJ187" s="1479"/>
      <c r="AK187" s="1479"/>
      <c r="AL187" s="1479" t="s">
        <v>9</v>
      </c>
      <c r="AM187" s="1479" t="s">
        <v>9</v>
      </c>
      <c r="AN187" s="1479"/>
      <c r="AO187" s="2788"/>
      <c r="AP187" s="2789"/>
      <c r="AQ187" s="2700"/>
      <c r="AR187" s="2700"/>
      <c r="AS187" s="2701"/>
      <c r="AT187" s="1479"/>
      <c r="AU187" s="1479" t="s">
        <v>1467</v>
      </c>
      <c r="AV187" s="1479" t="s">
        <v>1468</v>
      </c>
      <c r="AW187" s="1479"/>
      <c r="AX187" s="1354"/>
      <c r="AY187" s="1354"/>
      <c r="AZ187" s="1479"/>
      <c r="BA187" s="1479"/>
      <c r="BB187" s="1479" t="s">
        <v>9</v>
      </c>
      <c r="BC187" s="1479" t="s">
        <v>9</v>
      </c>
      <c r="BD187" s="1479"/>
      <c r="BE187" s="1479"/>
      <c r="BF187" s="1479"/>
      <c r="BG187" s="1479"/>
      <c r="BH187" s="1479"/>
      <c r="BI187" s="1479" t="s">
        <v>1183</v>
      </c>
      <c r="BJ187" s="2788"/>
      <c r="BK187" s="2789"/>
      <c r="BL187" s="2700"/>
      <c r="BM187" s="2700"/>
      <c r="BN187" s="2701"/>
      <c r="BO187" s="1976" t="s">
        <v>711</v>
      </c>
      <c r="BP187" s="1479" t="s">
        <v>1470</v>
      </c>
      <c r="BQ187" s="1479"/>
      <c r="BR187" s="1479"/>
      <c r="BS187" s="1479"/>
      <c r="BT187" s="1479"/>
      <c r="BU187" s="1479" t="s">
        <v>1467</v>
      </c>
      <c r="BV187" s="1479" t="s">
        <v>1468</v>
      </c>
      <c r="BW187" s="1479"/>
      <c r="BX187" s="1479"/>
      <c r="BY187" s="1354"/>
      <c r="BZ187" s="1354"/>
      <c r="CA187" s="1479"/>
      <c r="CB187" s="1479"/>
      <c r="CC187" s="1479" t="s">
        <v>9</v>
      </c>
      <c r="CD187" s="1479" t="s">
        <v>9</v>
      </c>
      <c r="CE187" s="2788"/>
      <c r="CF187" s="2789"/>
      <c r="CG187" s="2700"/>
      <c r="CH187" s="2700"/>
      <c r="CI187" s="2701"/>
      <c r="CJ187" s="1479" t="s">
        <v>1183</v>
      </c>
      <c r="CK187" s="1479"/>
      <c r="CL187" s="1479"/>
      <c r="CM187" s="1479" t="s">
        <v>354</v>
      </c>
      <c r="CN187" s="1479" t="s">
        <v>355</v>
      </c>
      <c r="CO187" s="1479"/>
      <c r="CP187" s="1976" t="s">
        <v>711</v>
      </c>
      <c r="CQ187" s="1479" t="s">
        <v>1470</v>
      </c>
      <c r="CR187" s="1479"/>
      <c r="CS187" s="1479"/>
      <c r="CT187" s="1479"/>
      <c r="CU187" s="1479"/>
      <c r="CV187" s="1479" t="s">
        <v>1467</v>
      </c>
      <c r="CW187" s="1479" t="s">
        <v>1468</v>
      </c>
      <c r="CX187" s="1479"/>
      <c r="CY187" s="1354"/>
      <c r="CZ187" s="2788"/>
      <c r="DA187" s="2789"/>
      <c r="DB187" s="2700"/>
      <c r="DC187" s="2700"/>
      <c r="DD187" s="2701"/>
      <c r="DE187" s="1479"/>
      <c r="DF187" s="1479"/>
      <c r="DG187" s="1479"/>
      <c r="DH187" s="1479"/>
      <c r="DI187" s="1479" t="s">
        <v>1183</v>
      </c>
      <c r="DJ187" s="1479"/>
      <c r="DK187" s="1479" t="s">
        <v>355</v>
      </c>
      <c r="DL187" s="1479"/>
      <c r="DM187" s="2011" t="s">
        <v>711</v>
      </c>
      <c r="DN187" s="1479" t="s">
        <v>1470</v>
      </c>
      <c r="DO187" s="1479"/>
      <c r="DP187" s="1479" t="s">
        <v>1467</v>
      </c>
      <c r="DQ187" s="1479" t="s">
        <v>1468</v>
      </c>
      <c r="DR187" s="1479"/>
      <c r="DS187" s="1354"/>
      <c r="DT187" s="1354"/>
      <c r="DU187" s="2788"/>
      <c r="DV187" s="2789"/>
      <c r="DW187" s="2700"/>
      <c r="DX187" s="2700"/>
      <c r="DY187" s="2701"/>
      <c r="DZ187" s="1479"/>
      <c r="EA187" s="1479"/>
      <c r="EB187" s="1479"/>
      <c r="EC187" s="1479"/>
      <c r="ED187" s="1479"/>
      <c r="EE187" s="1479"/>
      <c r="EF187" s="1479" t="s">
        <v>1183</v>
      </c>
      <c r="EG187" s="1479" t="s">
        <v>1183</v>
      </c>
      <c r="EH187" s="1479"/>
      <c r="EI187" s="1479" t="s">
        <v>355</v>
      </c>
      <c r="EJ187" s="1479" t="s">
        <v>388</v>
      </c>
      <c r="EK187" s="1479"/>
      <c r="EL187" s="1976" t="s">
        <v>711</v>
      </c>
      <c r="EM187" s="1479" t="s">
        <v>1470</v>
      </c>
      <c r="EN187" s="1479"/>
      <c r="EO187" s="1479"/>
      <c r="EP187" s="2788"/>
      <c r="EQ187" s="2789"/>
      <c r="ER187" s="2700"/>
      <c r="ES187" s="2700"/>
      <c r="ET187" s="2701"/>
      <c r="EU187" s="1479" t="s">
        <v>1467</v>
      </c>
      <c r="EV187" s="1479" t="s">
        <v>1468</v>
      </c>
      <c r="EW187" s="1354"/>
      <c r="EX187" s="1479"/>
      <c r="EY187" s="1479"/>
      <c r="EZ187" s="2830"/>
      <c r="FA187" s="2836"/>
      <c r="FK187" s="2789"/>
      <c r="FL187" s="2789"/>
    </row>
    <row r="188" spans="1:168" s="1255" customFormat="1" ht="16" customHeight="1">
      <c r="A188" s="2700"/>
      <c r="B188" s="2700"/>
      <c r="C188" s="2701"/>
      <c r="D188" s="1358"/>
      <c r="E188" s="1352"/>
      <c r="F188" s="1358" t="s">
        <v>1375</v>
      </c>
      <c r="G188" s="1358" t="s">
        <v>1385</v>
      </c>
      <c r="H188" s="1352"/>
      <c r="I188" s="1352"/>
      <c r="J188" s="1352"/>
      <c r="K188" s="1352" t="s">
        <v>358</v>
      </c>
      <c r="L188" s="1358" t="s">
        <v>386</v>
      </c>
      <c r="M188" s="1358" t="s">
        <v>386</v>
      </c>
      <c r="N188" s="1358"/>
      <c r="O188" s="1352" t="s">
        <v>1376</v>
      </c>
      <c r="P188" s="1358"/>
      <c r="Q188" s="1352"/>
      <c r="R188" s="1352"/>
      <c r="S188" s="1352" t="s">
        <v>1199</v>
      </c>
      <c r="T188" s="2788"/>
      <c r="U188" s="2789"/>
      <c r="V188" s="2700"/>
      <c r="W188" s="2700"/>
      <c r="X188" s="2701"/>
      <c r="Y188" s="1358" t="s">
        <v>1464</v>
      </c>
      <c r="Z188" s="1352"/>
      <c r="AA188" s="1352" t="s">
        <v>1201</v>
      </c>
      <c r="AB188" s="1352"/>
      <c r="AC188" s="1358"/>
      <c r="AD188" s="1352" t="s">
        <v>390</v>
      </c>
      <c r="AE188" s="1358" t="s">
        <v>1376</v>
      </c>
      <c r="AF188" s="1358"/>
      <c r="AG188" s="1358"/>
      <c r="AH188" s="1352"/>
      <c r="AI188" s="1352"/>
      <c r="AJ188" s="1358"/>
      <c r="AK188" s="1352"/>
      <c r="AL188" s="1358" t="s">
        <v>1375</v>
      </c>
      <c r="AM188" s="1358" t="s">
        <v>1992</v>
      </c>
      <c r="AN188" s="1352" t="s">
        <v>358</v>
      </c>
      <c r="AO188" s="2788"/>
      <c r="AP188" s="2789"/>
      <c r="AQ188" s="2700"/>
      <c r="AR188" s="2700"/>
      <c r="AS188" s="2701"/>
      <c r="AT188" s="1358" t="s">
        <v>1376</v>
      </c>
      <c r="AU188" s="1358"/>
      <c r="AV188" s="1358"/>
      <c r="AW188" s="1352"/>
      <c r="AX188" s="1352"/>
      <c r="AY188" s="2823" t="s">
        <v>1469</v>
      </c>
      <c r="AZ188" s="1358"/>
      <c r="BA188" s="1352"/>
      <c r="BB188" s="1358" t="s">
        <v>1375</v>
      </c>
      <c r="BC188" s="1358" t="s">
        <v>1385</v>
      </c>
      <c r="BD188" s="1352"/>
      <c r="BE188" s="1352"/>
      <c r="BF188" s="1352" t="s">
        <v>358</v>
      </c>
      <c r="BG188" s="1358" t="s">
        <v>386</v>
      </c>
      <c r="BH188" s="1358" t="s">
        <v>386</v>
      </c>
      <c r="BI188" s="1352" t="s">
        <v>1376</v>
      </c>
      <c r="BJ188" s="2788"/>
      <c r="BK188" s="2789"/>
      <c r="BL188" s="2700"/>
      <c r="BM188" s="2700"/>
      <c r="BN188" s="2701"/>
      <c r="BO188" s="1352" t="s">
        <v>1201</v>
      </c>
      <c r="BP188" s="1352"/>
      <c r="BQ188" s="1358"/>
      <c r="BR188" s="1352" t="s">
        <v>390</v>
      </c>
      <c r="BS188" s="1358"/>
      <c r="BT188" s="1358" t="s">
        <v>1376</v>
      </c>
      <c r="BU188" s="1358"/>
      <c r="BV188" s="1358"/>
      <c r="BW188" s="1352"/>
      <c r="BX188" s="1352"/>
      <c r="BY188" s="1352"/>
      <c r="BZ188" s="2823" t="s">
        <v>1469</v>
      </c>
      <c r="CA188" s="1358"/>
      <c r="CB188" s="1352"/>
      <c r="CC188" s="1358" t="s">
        <v>1375</v>
      </c>
      <c r="CD188" s="1358" t="s">
        <v>1385</v>
      </c>
      <c r="CE188" s="2788"/>
      <c r="CF188" s="2789"/>
      <c r="CG188" s="2700"/>
      <c r="CH188" s="2700"/>
      <c r="CI188" s="2701"/>
      <c r="CJ188" s="1352" t="s">
        <v>1376</v>
      </c>
      <c r="CK188" s="1352"/>
      <c r="CL188" s="1352"/>
      <c r="CM188" s="1352" t="s">
        <v>1199</v>
      </c>
      <c r="CN188" s="1977" t="s">
        <v>1979</v>
      </c>
      <c r="CO188" s="1352"/>
      <c r="CP188" s="1352" t="s">
        <v>1201</v>
      </c>
      <c r="CQ188" s="1352"/>
      <c r="CR188" s="1358"/>
      <c r="CS188" s="1352" t="s">
        <v>390</v>
      </c>
      <c r="CT188" s="1358"/>
      <c r="CU188" s="1358" t="s">
        <v>1376</v>
      </c>
      <c r="CV188" s="1358"/>
      <c r="CW188" s="1358"/>
      <c r="CX188" s="1352"/>
      <c r="CY188" s="1352"/>
      <c r="CZ188" s="2788"/>
      <c r="DA188" s="2789"/>
      <c r="DB188" s="2700"/>
      <c r="DC188" s="2700"/>
      <c r="DD188" s="2701"/>
      <c r="DE188" s="1352"/>
      <c r="DF188" s="1352" t="s">
        <v>358</v>
      </c>
      <c r="DG188" s="1358" t="s">
        <v>386</v>
      </c>
      <c r="DH188" s="1358" t="s">
        <v>386</v>
      </c>
      <c r="DI188" s="1352" t="s">
        <v>1376</v>
      </c>
      <c r="DJ188" s="1352"/>
      <c r="DK188" s="1951" t="s">
        <v>1978</v>
      </c>
      <c r="DL188" s="1352"/>
      <c r="DM188" s="1352" t="s">
        <v>1201</v>
      </c>
      <c r="DN188" s="1352"/>
      <c r="DO188" s="1358" t="s">
        <v>1376</v>
      </c>
      <c r="DP188" s="1358"/>
      <c r="DQ188" s="1358"/>
      <c r="DR188" s="1352"/>
      <c r="DS188" s="1352"/>
      <c r="DT188" s="2823" t="s">
        <v>1469</v>
      </c>
      <c r="DU188" s="2788"/>
      <c r="DV188" s="2789"/>
      <c r="DW188" s="2700"/>
      <c r="DX188" s="2700"/>
      <c r="DY188" s="2701"/>
      <c r="DZ188" s="1352"/>
      <c r="EA188" s="1352"/>
      <c r="EB188" s="1352"/>
      <c r="EC188" s="1352" t="s">
        <v>358</v>
      </c>
      <c r="ED188" s="1358" t="s">
        <v>386</v>
      </c>
      <c r="EE188" s="1358" t="s">
        <v>386</v>
      </c>
      <c r="EF188" s="1358"/>
      <c r="EG188" s="1352" t="s">
        <v>1376</v>
      </c>
      <c r="EH188" s="1352"/>
      <c r="EI188" s="1977" t="s">
        <v>1979</v>
      </c>
      <c r="EJ188" s="1358" t="s">
        <v>1464</v>
      </c>
      <c r="EK188" s="1352"/>
      <c r="EL188" s="1352" t="s">
        <v>1201</v>
      </c>
      <c r="EM188" s="1352"/>
      <c r="EN188" s="2305"/>
      <c r="EO188" s="1358" t="s">
        <v>1413</v>
      </c>
      <c r="EP188" s="2788"/>
      <c r="EQ188" s="2789"/>
      <c r="ER188" s="2700"/>
      <c r="ES188" s="2700"/>
      <c r="ET188" s="2701"/>
      <c r="EU188" s="1979"/>
      <c r="EV188" s="1979"/>
      <c r="EW188" s="1352"/>
      <c r="EX188" s="1358"/>
      <c r="EY188" s="1352"/>
      <c r="EZ188" s="2830"/>
      <c r="FA188" s="2836"/>
      <c r="FK188" s="2789"/>
      <c r="FL188" s="2789"/>
    </row>
    <row r="189" spans="1:168" s="1255" customFormat="1" ht="16" customHeight="1">
      <c r="A189" s="2700"/>
      <c r="B189" s="2700"/>
      <c r="C189" s="2701"/>
      <c r="D189" s="1358" t="s">
        <v>1383</v>
      </c>
      <c r="E189" s="1352" t="s">
        <v>1207</v>
      </c>
      <c r="F189" s="2822" t="s">
        <v>1378</v>
      </c>
      <c r="G189" s="2822" t="s">
        <v>1378</v>
      </c>
      <c r="H189" s="1352" t="s">
        <v>717</v>
      </c>
      <c r="I189" s="1352" t="s">
        <v>716</v>
      </c>
      <c r="J189" s="1352" t="s">
        <v>1174</v>
      </c>
      <c r="K189" s="1358" t="s">
        <v>1379</v>
      </c>
      <c r="L189" s="1358" t="s">
        <v>1380</v>
      </c>
      <c r="M189" s="1358" t="s">
        <v>1382</v>
      </c>
      <c r="N189" s="1358" t="s">
        <v>1178</v>
      </c>
      <c r="O189" s="1352" t="s">
        <v>1330</v>
      </c>
      <c r="P189" s="1358" t="s">
        <v>1232</v>
      </c>
      <c r="Q189" s="1352" t="s">
        <v>724</v>
      </c>
      <c r="R189" s="1352" t="s">
        <v>1198</v>
      </c>
      <c r="S189" s="1352" t="s">
        <v>1208</v>
      </c>
      <c r="T189" s="2788"/>
      <c r="U189" s="2789"/>
      <c r="V189" s="2700"/>
      <c r="W189" s="2700"/>
      <c r="X189" s="2701"/>
      <c r="Y189" s="1352" t="s">
        <v>1477</v>
      </c>
      <c r="Z189" s="1352" t="s">
        <v>1387</v>
      </c>
      <c r="AA189" s="2857" t="s">
        <v>1381</v>
      </c>
      <c r="AB189" s="1352" t="s">
        <v>143</v>
      </c>
      <c r="AC189" s="1358" t="s">
        <v>391</v>
      </c>
      <c r="AD189" s="1352" t="s">
        <v>1416</v>
      </c>
      <c r="AE189" s="1358" t="s">
        <v>1331</v>
      </c>
      <c r="AF189" s="1358" t="s">
        <v>1241</v>
      </c>
      <c r="AG189" s="1358" t="s">
        <v>1203</v>
      </c>
      <c r="AH189" s="1352" t="s">
        <v>1329</v>
      </c>
      <c r="AI189" s="1352" t="s">
        <v>1175</v>
      </c>
      <c r="AJ189" s="1358" t="s">
        <v>1383</v>
      </c>
      <c r="AK189" s="1352" t="s">
        <v>1207</v>
      </c>
      <c r="AL189" s="2822" t="s">
        <v>1378</v>
      </c>
      <c r="AM189" s="2822" t="s">
        <v>1980</v>
      </c>
      <c r="AN189" s="1358" t="s">
        <v>1379</v>
      </c>
      <c r="AO189" s="2788"/>
      <c r="AP189" s="2789"/>
      <c r="AQ189" s="2700"/>
      <c r="AR189" s="2700"/>
      <c r="AS189" s="2701"/>
      <c r="AT189" s="1358" t="s">
        <v>1331</v>
      </c>
      <c r="AU189" s="1358" t="s">
        <v>1241</v>
      </c>
      <c r="AV189" s="1358" t="s">
        <v>1203</v>
      </c>
      <c r="AW189" s="1352" t="s">
        <v>1329</v>
      </c>
      <c r="AX189" s="1352" t="s">
        <v>1175</v>
      </c>
      <c r="AY189" s="2823"/>
      <c r="AZ189" s="1358" t="s">
        <v>1383</v>
      </c>
      <c r="BA189" s="1352" t="s">
        <v>1207</v>
      </c>
      <c r="BB189" s="2822" t="s">
        <v>1378</v>
      </c>
      <c r="BC189" s="2822" t="s">
        <v>1378</v>
      </c>
      <c r="BD189" s="1352" t="s">
        <v>716</v>
      </c>
      <c r="BE189" s="1352" t="s">
        <v>1174</v>
      </c>
      <c r="BF189" s="1358" t="s">
        <v>1379</v>
      </c>
      <c r="BG189" s="1358" t="s">
        <v>1380</v>
      </c>
      <c r="BH189" s="1358" t="s">
        <v>1382</v>
      </c>
      <c r="BI189" s="1352" t="s">
        <v>1330</v>
      </c>
      <c r="BJ189" s="2788"/>
      <c r="BK189" s="2789"/>
      <c r="BL189" s="2700"/>
      <c r="BM189" s="2700"/>
      <c r="BN189" s="2701"/>
      <c r="BO189" s="2857" t="s">
        <v>1381</v>
      </c>
      <c r="BP189" s="1352" t="s">
        <v>143</v>
      </c>
      <c r="BQ189" s="1358" t="s">
        <v>391</v>
      </c>
      <c r="BR189" s="1352" t="s">
        <v>1416</v>
      </c>
      <c r="BS189" s="1358" t="s">
        <v>1239</v>
      </c>
      <c r="BT189" s="1358" t="s">
        <v>1331</v>
      </c>
      <c r="BU189" s="1358" t="s">
        <v>1241</v>
      </c>
      <c r="BV189" s="1358" t="s">
        <v>1203</v>
      </c>
      <c r="BW189" s="1352" t="s">
        <v>1329</v>
      </c>
      <c r="BX189" s="1352" t="s">
        <v>1204</v>
      </c>
      <c r="BY189" s="1352" t="s">
        <v>1175</v>
      </c>
      <c r="BZ189" s="2823"/>
      <c r="CA189" s="1358" t="s">
        <v>1383</v>
      </c>
      <c r="CB189" s="1352" t="s">
        <v>1207</v>
      </c>
      <c r="CC189" s="2822" t="s">
        <v>1378</v>
      </c>
      <c r="CD189" s="2822" t="s">
        <v>1378</v>
      </c>
      <c r="CE189" s="2788"/>
      <c r="CF189" s="2789"/>
      <c r="CG189" s="2700"/>
      <c r="CH189" s="2700"/>
      <c r="CI189" s="2701"/>
      <c r="CJ189" s="1352" t="s">
        <v>1330</v>
      </c>
      <c r="CK189" s="1352" t="s">
        <v>724</v>
      </c>
      <c r="CL189" s="1352" t="s">
        <v>1198</v>
      </c>
      <c r="CM189" s="1352" t="s">
        <v>1208</v>
      </c>
      <c r="CN189" s="2822" t="s">
        <v>1980</v>
      </c>
      <c r="CO189" s="1352" t="s">
        <v>1387</v>
      </c>
      <c r="CP189" s="2857" t="s">
        <v>1381</v>
      </c>
      <c r="CQ189" s="1352" t="s">
        <v>143</v>
      </c>
      <c r="CR189" s="1358" t="s">
        <v>391</v>
      </c>
      <c r="CS189" s="1352" t="s">
        <v>1416</v>
      </c>
      <c r="CT189" s="1358" t="s">
        <v>1239</v>
      </c>
      <c r="CU189" s="1358" t="s">
        <v>1331</v>
      </c>
      <c r="CV189" s="1358" t="s">
        <v>1241</v>
      </c>
      <c r="CW189" s="1358" t="s">
        <v>1203</v>
      </c>
      <c r="CX189" s="1352" t="s">
        <v>1329</v>
      </c>
      <c r="CY189" s="1352" t="s">
        <v>1175</v>
      </c>
      <c r="CZ189" s="2788"/>
      <c r="DA189" s="2789"/>
      <c r="DB189" s="2700"/>
      <c r="DC189" s="2700"/>
      <c r="DD189" s="2701"/>
      <c r="DE189" s="1352" t="s">
        <v>1174</v>
      </c>
      <c r="DF189" s="1358" t="s">
        <v>1379</v>
      </c>
      <c r="DG189" s="1358" t="s">
        <v>1380</v>
      </c>
      <c r="DH189" s="1358" t="s">
        <v>1994</v>
      </c>
      <c r="DI189" s="1352" t="s">
        <v>1330</v>
      </c>
      <c r="DJ189" s="1352" t="s">
        <v>1198</v>
      </c>
      <c r="DK189" s="2822" t="s">
        <v>1980</v>
      </c>
      <c r="DL189" s="1352" t="s">
        <v>1387</v>
      </c>
      <c r="DM189" s="2857" t="s">
        <v>1381</v>
      </c>
      <c r="DN189" s="1352" t="s">
        <v>143</v>
      </c>
      <c r="DO189" s="1358" t="s">
        <v>1331</v>
      </c>
      <c r="DP189" s="1358" t="s">
        <v>1241</v>
      </c>
      <c r="DQ189" s="1358" t="s">
        <v>1203</v>
      </c>
      <c r="DR189" s="1352" t="s">
        <v>1329</v>
      </c>
      <c r="DS189" s="1352" t="s">
        <v>1175</v>
      </c>
      <c r="DT189" s="2828"/>
      <c r="DU189" s="2788"/>
      <c r="DV189" s="2789"/>
      <c r="DW189" s="2700"/>
      <c r="DX189" s="2700"/>
      <c r="DY189" s="2701"/>
      <c r="DZ189" s="1352" t="s">
        <v>717</v>
      </c>
      <c r="EA189" s="1352" t="s">
        <v>716</v>
      </c>
      <c r="EB189" s="1352" t="s">
        <v>1174</v>
      </c>
      <c r="EC189" s="1358" t="s">
        <v>1379</v>
      </c>
      <c r="ED189" s="1358" t="s">
        <v>1380</v>
      </c>
      <c r="EE189" s="1358" t="s">
        <v>1994</v>
      </c>
      <c r="EF189" s="1358" t="s">
        <v>1178</v>
      </c>
      <c r="EG189" s="1352" t="s">
        <v>1330</v>
      </c>
      <c r="EH189" s="1352" t="s">
        <v>724</v>
      </c>
      <c r="EI189" s="2822" t="s">
        <v>1980</v>
      </c>
      <c r="EJ189" s="1352" t="s">
        <v>1477</v>
      </c>
      <c r="EK189" s="1352" t="s">
        <v>1387</v>
      </c>
      <c r="EL189" s="2857" t="s">
        <v>1381</v>
      </c>
      <c r="EM189" s="1352" t="s">
        <v>143</v>
      </c>
      <c r="EN189" s="2305" t="s">
        <v>389</v>
      </c>
      <c r="EO189" s="1352" t="s">
        <v>1416</v>
      </c>
      <c r="EP189" s="2788"/>
      <c r="EQ189" s="2789"/>
      <c r="ER189" s="2700"/>
      <c r="ES189" s="2700"/>
      <c r="ET189" s="2701"/>
      <c r="EU189" s="1979" t="s">
        <v>1241</v>
      </c>
      <c r="EV189" s="1979" t="s">
        <v>1203</v>
      </c>
      <c r="EW189" s="1352" t="s">
        <v>1175</v>
      </c>
      <c r="EX189" s="1358" t="s">
        <v>1383</v>
      </c>
      <c r="EY189" s="1352" t="s">
        <v>1207</v>
      </c>
      <c r="EZ189" s="2830"/>
      <c r="FA189" s="2836"/>
      <c r="FK189" s="2789"/>
      <c r="FL189" s="2789"/>
    </row>
    <row r="190" spans="1:168" s="1255" customFormat="1" ht="16" customHeight="1">
      <c r="A190" s="2700"/>
      <c r="B190" s="2700"/>
      <c r="C190" s="2701"/>
      <c r="D190" s="1358"/>
      <c r="E190" s="1352"/>
      <c r="F190" s="2822"/>
      <c r="G190" s="2822"/>
      <c r="H190" s="1352"/>
      <c r="I190" s="1352"/>
      <c r="J190" s="1352"/>
      <c r="K190" s="1358"/>
      <c r="L190" s="1358"/>
      <c r="M190" s="1358"/>
      <c r="N190" s="1352"/>
      <c r="O190" s="1352"/>
      <c r="P190" s="1358"/>
      <c r="Q190" s="1352"/>
      <c r="R190" s="1352"/>
      <c r="S190" s="1352"/>
      <c r="T190" s="2788"/>
      <c r="U190" s="2789"/>
      <c r="V190" s="2700"/>
      <c r="W190" s="2700"/>
      <c r="X190" s="2701"/>
      <c r="Y190" s="1352" t="s">
        <v>1478</v>
      </c>
      <c r="Z190" s="1352"/>
      <c r="AA190" s="2857"/>
      <c r="AB190" s="1352"/>
      <c r="AC190" s="1358"/>
      <c r="AD190" s="1358"/>
      <c r="AE190" s="1358"/>
      <c r="AF190" s="1352"/>
      <c r="AG190" s="1352"/>
      <c r="AH190" s="1358"/>
      <c r="AI190" s="1352"/>
      <c r="AJ190" s="1358"/>
      <c r="AK190" s="1352"/>
      <c r="AL190" s="2822"/>
      <c r="AM190" s="2822"/>
      <c r="AN190" s="1358"/>
      <c r="AO190" s="2788"/>
      <c r="AP190" s="2789"/>
      <c r="AQ190" s="2700"/>
      <c r="AR190" s="2700"/>
      <c r="AS190" s="2701"/>
      <c r="AT190" s="1358"/>
      <c r="AU190" s="1352"/>
      <c r="AV190" s="1352"/>
      <c r="AW190" s="1358"/>
      <c r="AX190" s="1352"/>
      <c r="AY190" s="1352"/>
      <c r="AZ190" s="1358"/>
      <c r="BA190" s="1352"/>
      <c r="BB190" s="2822"/>
      <c r="BC190" s="2822"/>
      <c r="BD190" s="1352"/>
      <c r="BE190" s="1352"/>
      <c r="BF190" s="1358"/>
      <c r="BG190" s="1358"/>
      <c r="BH190" s="1358"/>
      <c r="BI190" s="1352"/>
      <c r="BJ190" s="2788"/>
      <c r="BK190" s="2789"/>
      <c r="BL190" s="2700"/>
      <c r="BM190" s="2700"/>
      <c r="BN190" s="2701"/>
      <c r="BO190" s="2857"/>
      <c r="BP190" s="1352"/>
      <c r="BQ190" s="1358"/>
      <c r="BR190" s="1358"/>
      <c r="BS190" s="1358"/>
      <c r="BT190" s="1358"/>
      <c r="BU190" s="1352"/>
      <c r="BV190" s="1352"/>
      <c r="BW190" s="1358"/>
      <c r="BX190" s="1352"/>
      <c r="BY190" s="1352"/>
      <c r="BZ190" s="1352"/>
      <c r="CA190" s="1358"/>
      <c r="CB190" s="1352"/>
      <c r="CC190" s="2822"/>
      <c r="CD190" s="2822"/>
      <c r="CE190" s="2788"/>
      <c r="CF190" s="2789"/>
      <c r="CG190" s="2700"/>
      <c r="CH190" s="2700"/>
      <c r="CI190" s="2701"/>
      <c r="CJ190" s="1352"/>
      <c r="CK190" s="1352"/>
      <c r="CL190" s="1352"/>
      <c r="CM190" s="1352"/>
      <c r="CN190" s="2828"/>
      <c r="CO190" s="1352"/>
      <c r="CP190" s="2855"/>
      <c r="CQ190" s="1352"/>
      <c r="CR190" s="1358"/>
      <c r="CS190" s="1358"/>
      <c r="CT190" s="1358"/>
      <c r="CU190" s="1358"/>
      <c r="CV190" s="1352"/>
      <c r="CW190" s="1352"/>
      <c r="CX190" s="1358"/>
      <c r="CY190" s="1352"/>
      <c r="CZ190" s="2788"/>
      <c r="DA190" s="2789"/>
      <c r="DB190" s="2700"/>
      <c r="DC190" s="2700"/>
      <c r="DD190" s="2701"/>
      <c r="DE190" s="1352"/>
      <c r="DF190" s="1358"/>
      <c r="DG190" s="1358"/>
      <c r="DH190" s="1358"/>
      <c r="DI190" s="1352"/>
      <c r="DJ190" s="1352"/>
      <c r="DK190" s="2828"/>
      <c r="DL190" s="1352"/>
      <c r="DM190" s="2855"/>
      <c r="DN190" s="1352"/>
      <c r="DO190" s="1358"/>
      <c r="DP190" s="1352"/>
      <c r="DQ190" s="1352"/>
      <c r="DR190" s="1358"/>
      <c r="DS190" s="1352"/>
      <c r="DT190" s="1352"/>
      <c r="DU190" s="2788"/>
      <c r="DV190" s="2789"/>
      <c r="DW190" s="2700"/>
      <c r="DX190" s="2700"/>
      <c r="DY190" s="2701"/>
      <c r="DZ190" s="1352"/>
      <c r="EA190" s="1352"/>
      <c r="EB190" s="1352"/>
      <c r="EC190" s="1358"/>
      <c r="ED190" s="1358"/>
      <c r="EE190" s="1358"/>
      <c r="EF190" s="1352"/>
      <c r="EG190" s="1352"/>
      <c r="EH190" s="1352"/>
      <c r="EI190" s="2822"/>
      <c r="EJ190" s="1352" t="s">
        <v>1478</v>
      </c>
      <c r="EK190" s="1352"/>
      <c r="EL190" s="2855"/>
      <c r="EM190" s="1352"/>
      <c r="EN190" s="1358"/>
      <c r="EO190" s="1358"/>
      <c r="EP190" s="2788"/>
      <c r="EQ190" s="2789"/>
      <c r="ER190" s="2700"/>
      <c r="ES190" s="2700"/>
      <c r="ET190" s="2701"/>
      <c r="EU190" s="1352"/>
      <c r="EV190" s="1352"/>
      <c r="EW190" s="1352"/>
      <c r="EX190" s="1358"/>
      <c r="EY190" s="1352"/>
      <c r="EZ190" s="2830"/>
      <c r="FA190" s="2836"/>
      <c r="FK190" s="2789"/>
      <c r="FL190" s="2789"/>
    </row>
    <row r="191" spans="1:168" s="1260" customFormat="1" ht="18.75" customHeight="1">
      <c r="A191" s="2702"/>
      <c r="B191" s="2702"/>
      <c r="C191" s="2703"/>
      <c r="D191" s="1985" t="s">
        <v>308</v>
      </c>
      <c r="E191" s="1985" t="s">
        <v>1209</v>
      </c>
      <c r="F191" s="1985" t="s">
        <v>747</v>
      </c>
      <c r="G191" s="1985" t="s">
        <v>747</v>
      </c>
      <c r="H191" s="1985" t="s">
        <v>747</v>
      </c>
      <c r="I191" s="1985" t="s">
        <v>747</v>
      </c>
      <c r="J191" s="1985" t="s">
        <v>747</v>
      </c>
      <c r="K191" s="1985" t="s">
        <v>747</v>
      </c>
      <c r="L191" s="1985" t="s">
        <v>747</v>
      </c>
      <c r="M191" s="1985" t="s">
        <v>747</v>
      </c>
      <c r="N191" s="1985" t="s">
        <v>747</v>
      </c>
      <c r="O191" s="1986" t="s">
        <v>1386</v>
      </c>
      <c r="P191" s="1986" t="s">
        <v>1384</v>
      </c>
      <c r="Q191" s="1985" t="s">
        <v>1209</v>
      </c>
      <c r="R191" s="1985" t="s">
        <v>1209</v>
      </c>
      <c r="S191" s="1985" t="s">
        <v>747</v>
      </c>
      <c r="T191" s="2790"/>
      <c r="U191" s="2791"/>
      <c r="V191" s="2702"/>
      <c r="W191" s="2702"/>
      <c r="X191" s="2703"/>
      <c r="Y191" s="1985" t="s">
        <v>1210</v>
      </c>
      <c r="Z191" s="1985" t="s">
        <v>1210</v>
      </c>
      <c r="AA191" s="1985" t="s">
        <v>1210</v>
      </c>
      <c r="AB191" s="1986" t="s">
        <v>1384</v>
      </c>
      <c r="AC191" s="1986" t="s">
        <v>1384</v>
      </c>
      <c r="AD191" s="1986" t="s">
        <v>1384</v>
      </c>
      <c r="AE191" s="1985" t="s">
        <v>1210</v>
      </c>
      <c r="AF191" s="1986" t="s">
        <v>1384</v>
      </c>
      <c r="AG191" s="1986" t="s">
        <v>1384</v>
      </c>
      <c r="AH191" s="2266" t="s">
        <v>1479</v>
      </c>
      <c r="AI191" s="1985" t="s">
        <v>1209</v>
      </c>
      <c r="AJ191" s="1985" t="s">
        <v>308</v>
      </c>
      <c r="AK191" s="1985" t="s">
        <v>1209</v>
      </c>
      <c r="AL191" s="1985" t="s">
        <v>747</v>
      </c>
      <c r="AM191" s="1985" t="s">
        <v>747</v>
      </c>
      <c r="AN191" s="1985" t="s">
        <v>747</v>
      </c>
      <c r="AO191" s="2790"/>
      <c r="AP191" s="2791"/>
      <c r="AQ191" s="2702"/>
      <c r="AR191" s="2702"/>
      <c r="AS191" s="2703"/>
      <c r="AT191" s="1985" t="s">
        <v>1210</v>
      </c>
      <c r="AU191" s="1986" t="s">
        <v>1384</v>
      </c>
      <c r="AV191" s="1986" t="s">
        <v>1384</v>
      </c>
      <c r="AW191" s="2266" t="s">
        <v>1479</v>
      </c>
      <c r="AX191" s="1985" t="s">
        <v>1209</v>
      </c>
      <c r="AY191" s="1985" t="s">
        <v>1209</v>
      </c>
      <c r="AZ191" s="1985" t="s">
        <v>308</v>
      </c>
      <c r="BA191" s="1985" t="s">
        <v>1209</v>
      </c>
      <c r="BB191" s="1985" t="s">
        <v>747</v>
      </c>
      <c r="BC191" s="1985" t="s">
        <v>747</v>
      </c>
      <c r="BD191" s="1985" t="s">
        <v>747</v>
      </c>
      <c r="BE191" s="1985" t="s">
        <v>747</v>
      </c>
      <c r="BF191" s="1985" t="s">
        <v>747</v>
      </c>
      <c r="BG191" s="1985" t="s">
        <v>747</v>
      </c>
      <c r="BH191" s="1985" t="s">
        <v>747</v>
      </c>
      <c r="BI191" s="1986" t="s">
        <v>1386</v>
      </c>
      <c r="BJ191" s="2790"/>
      <c r="BK191" s="2791"/>
      <c r="BL191" s="2702"/>
      <c r="BM191" s="2702"/>
      <c r="BN191" s="2703"/>
      <c r="BO191" s="1985" t="s">
        <v>1210</v>
      </c>
      <c r="BP191" s="1986" t="s">
        <v>1384</v>
      </c>
      <c r="BQ191" s="1986" t="s">
        <v>1384</v>
      </c>
      <c r="BR191" s="1986" t="s">
        <v>1384</v>
      </c>
      <c r="BS191" s="1986" t="s">
        <v>1384</v>
      </c>
      <c r="BT191" s="1985" t="s">
        <v>1210</v>
      </c>
      <c r="BU191" s="1986" t="s">
        <v>1384</v>
      </c>
      <c r="BV191" s="1986" t="s">
        <v>1384</v>
      </c>
      <c r="BW191" s="2266" t="s">
        <v>1479</v>
      </c>
      <c r="BX191" s="1985" t="s">
        <v>1209</v>
      </c>
      <c r="BY191" s="1985" t="s">
        <v>1209</v>
      </c>
      <c r="BZ191" s="1985" t="s">
        <v>1209</v>
      </c>
      <c r="CA191" s="1985" t="s">
        <v>308</v>
      </c>
      <c r="CB191" s="1985" t="s">
        <v>1209</v>
      </c>
      <c r="CC191" s="1985" t="s">
        <v>747</v>
      </c>
      <c r="CD191" s="1985" t="s">
        <v>747</v>
      </c>
      <c r="CE191" s="2790"/>
      <c r="CF191" s="2791"/>
      <c r="CG191" s="2702"/>
      <c r="CH191" s="2702"/>
      <c r="CI191" s="2703"/>
      <c r="CJ191" s="1986" t="s">
        <v>1386</v>
      </c>
      <c r="CK191" s="1985" t="s">
        <v>1209</v>
      </c>
      <c r="CL191" s="1985" t="s">
        <v>1209</v>
      </c>
      <c r="CM191" s="1985" t="s">
        <v>747</v>
      </c>
      <c r="CN191" s="1985" t="s">
        <v>747</v>
      </c>
      <c r="CO191" s="1985" t="s">
        <v>1210</v>
      </c>
      <c r="CP191" s="1985" t="s">
        <v>1210</v>
      </c>
      <c r="CQ191" s="1986" t="s">
        <v>1384</v>
      </c>
      <c r="CR191" s="1986" t="s">
        <v>1384</v>
      </c>
      <c r="CS191" s="1986" t="s">
        <v>1384</v>
      </c>
      <c r="CT191" s="1986" t="s">
        <v>1384</v>
      </c>
      <c r="CU191" s="1985" t="s">
        <v>1210</v>
      </c>
      <c r="CV191" s="1986" t="s">
        <v>1384</v>
      </c>
      <c r="CW191" s="1986" t="s">
        <v>1384</v>
      </c>
      <c r="CX191" s="2266" t="s">
        <v>1479</v>
      </c>
      <c r="CY191" s="1985" t="s">
        <v>1209</v>
      </c>
      <c r="CZ191" s="2790"/>
      <c r="DA191" s="2791"/>
      <c r="DB191" s="2702"/>
      <c r="DC191" s="2702"/>
      <c r="DD191" s="2703"/>
      <c r="DE191" s="1985" t="s">
        <v>747</v>
      </c>
      <c r="DF191" s="1985" t="s">
        <v>747</v>
      </c>
      <c r="DG191" s="1985" t="s">
        <v>747</v>
      </c>
      <c r="DH191" s="1985" t="s">
        <v>747</v>
      </c>
      <c r="DI191" s="1986" t="s">
        <v>1386</v>
      </c>
      <c r="DJ191" s="1985" t="s">
        <v>1209</v>
      </c>
      <c r="DK191" s="1985" t="s">
        <v>747</v>
      </c>
      <c r="DL191" s="1985" t="s">
        <v>1210</v>
      </c>
      <c r="DM191" s="1985" t="s">
        <v>1210</v>
      </c>
      <c r="DN191" s="1986" t="s">
        <v>1384</v>
      </c>
      <c r="DO191" s="1985" t="s">
        <v>1210</v>
      </c>
      <c r="DP191" s="1986" t="s">
        <v>1384</v>
      </c>
      <c r="DQ191" s="1986" t="s">
        <v>1384</v>
      </c>
      <c r="DR191" s="2266" t="s">
        <v>1479</v>
      </c>
      <c r="DS191" s="1985" t="s">
        <v>1209</v>
      </c>
      <c r="DT191" s="1985" t="s">
        <v>1209</v>
      </c>
      <c r="DU191" s="2790"/>
      <c r="DV191" s="2791"/>
      <c r="DW191" s="2702"/>
      <c r="DX191" s="2702"/>
      <c r="DY191" s="2703"/>
      <c r="DZ191" s="1985" t="s">
        <v>747</v>
      </c>
      <c r="EA191" s="1985" t="s">
        <v>747</v>
      </c>
      <c r="EB191" s="1985" t="s">
        <v>747</v>
      </c>
      <c r="EC191" s="1985" t="s">
        <v>747</v>
      </c>
      <c r="ED191" s="1985" t="s">
        <v>747</v>
      </c>
      <c r="EE191" s="1985" t="s">
        <v>747</v>
      </c>
      <c r="EF191" s="1985" t="s">
        <v>747</v>
      </c>
      <c r="EG191" s="1986" t="s">
        <v>1386</v>
      </c>
      <c r="EH191" s="1985" t="s">
        <v>1209</v>
      </c>
      <c r="EI191" s="1985" t="s">
        <v>747</v>
      </c>
      <c r="EJ191" s="1985" t="s">
        <v>1210</v>
      </c>
      <c r="EK191" s="1985" t="s">
        <v>1210</v>
      </c>
      <c r="EL191" s="1985" t="s">
        <v>1210</v>
      </c>
      <c r="EM191" s="1986" t="s">
        <v>1384</v>
      </c>
      <c r="EN191" s="1986" t="s">
        <v>1384</v>
      </c>
      <c r="EO191" s="1986" t="s">
        <v>1384</v>
      </c>
      <c r="EP191" s="2790"/>
      <c r="EQ191" s="2791"/>
      <c r="ER191" s="2702"/>
      <c r="ES191" s="2702"/>
      <c r="ET191" s="2703"/>
      <c r="EU191" s="1986" t="s">
        <v>1384</v>
      </c>
      <c r="EV191" s="1986" t="s">
        <v>1384</v>
      </c>
      <c r="EW191" s="1985" t="s">
        <v>1209</v>
      </c>
      <c r="EX191" s="1985" t="s">
        <v>308</v>
      </c>
      <c r="EY191" s="1985" t="s">
        <v>1209</v>
      </c>
      <c r="EZ191" s="2832"/>
      <c r="FA191" s="2837"/>
      <c r="FC191" s="327"/>
      <c r="FD191" s="327"/>
      <c r="FK191" s="2789"/>
      <c r="FL191" s="2789"/>
    </row>
    <row r="192" spans="1:168" ht="18.75" customHeight="1">
      <c r="A192" s="1743">
        <v>42370</v>
      </c>
      <c r="B192" s="1263">
        <v>42370</v>
      </c>
      <c r="C192" s="1307">
        <v>42370</v>
      </c>
      <c r="D192" s="1234">
        <v>46855315</v>
      </c>
      <c r="E192" s="1235">
        <v>4391932</v>
      </c>
      <c r="F192" s="1235">
        <v>58004272</v>
      </c>
      <c r="G192" s="1234">
        <v>1427275</v>
      </c>
      <c r="H192" s="1234">
        <v>431</v>
      </c>
      <c r="I192" s="1234">
        <v>89373</v>
      </c>
      <c r="J192" s="1235">
        <v>18340</v>
      </c>
      <c r="K192" s="1234">
        <v>425350</v>
      </c>
      <c r="L192" s="1234">
        <v>194984</v>
      </c>
      <c r="M192" s="1234">
        <v>230365</v>
      </c>
      <c r="N192" s="1234" t="s">
        <v>21</v>
      </c>
      <c r="O192" s="1234">
        <v>254440</v>
      </c>
      <c r="P192" s="1234">
        <v>82</v>
      </c>
      <c r="Q192" s="1234">
        <v>699851</v>
      </c>
      <c r="R192" s="1234" t="s">
        <v>21</v>
      </c>
      <c r="S192" s="1234">
        <v>2943</v>
      </c>
      <c r="T192" s="1265">
        <v>42370</v>
      </c>
      <c r="U192" s="1528">
        <v>42370</v>
      </c>
      <c r="V192" s="1743">
        <v>42370</v>
      </c>
      <c r="W192" s="1263">
        <v>42370</v>
      </c>
      <c r="X192" s="1307">
        <v>42370</v>
      </c>
      <c r="Y192" s="1234" t="s">
        <v>21</v>
      </c>
      <c r="Z192" s="1234">
        <v>1211291</v>
      </c>
      <c r="AA192" s="1235">
        <v>4207770</v>
      </c>
      <c r="AB192" s="1234">
        <v>353825</v>
      </c>
      <c r="AC192" s="1234">
        <v>1752713</v>
      </c>
      <c r="AD192" s="1235">
        <v>112461</v>
      </c>
      <c r="AE192" s="1234">
        <v>3219</v>
      </c>
      <c r="AF192" s="1235">
        <v>20301</v>
      </c>
      <c r="AG192" s="1234">
        <v>22378</v>
      </c>
      <c r="AH192" s="1234" t="s">
        <v>21</v>
      </c>
      <c r="AI192" s="1234" t="s">
        <v>21</v>
      </c>
      <c r="AJ192" s="1234">
        <v>2745081</v>
      </c>
      <c r="AK192" s="1234">
        <v>52678</v>
      </c>
      <c r="AL192" s="1234">
        <v>188706</v>
      </c>
      <c r="AM192" s="1234">
        <v>5173</v>
      </c>
      <c r="AN192" s="1234">
        <v>3974</v>
      </c>
      <c r="AO192" s="1265">
        <v>42370</v>
      </c>
      <c r="AP192" s="1528">
        <v>42370</v>
      </c>
      <c r="AQ192" s="1743">
        <v>42370</v>
      </c>
      <c r="AR192" s="1263">
        <v>42370</v>
      </c>
      <c r="AS192" s="1307">
        <v>42370</v>
      </c>
      <c r="AT192" s="1234">
        <v>6156</v>
      </c>
      <c r="AU192" s="1234">
        <v>96917</v>
      </c>
      <c r="AV192" s="1235">
        <v>106113</v>
      </c>
      <c r="AW192" s="1234">
        <v>4554840</v>
      </c>
      <c r="AX192" s="1234">
        <v>28081</v>
      </c>
      <c r="AY192" s="1235" t="s">
        <v>21</v>
      </c>
      <c r="AZ192" s="1234">
        <v>3370819</v>
      </c>
      <c r="BA192" s="1234">
        <v>489213</v>
      </c>
      <c r="BB192" s="1234">
        <v>928098</v>
      </c>
      <c r="BC192" s="1234">
        <v>82036</v>
      </c>
      <c r="BD192" s="1234">
        <v>903</v>
      </c>
      <c r="BE192" s="1234">
        <v>798</v>
      </c>
      <c r="BF192" s="1234">
        <v>68186</v>
      </c>
      <c r="BG192" s="1234">
        <v>5620</v>
      </c>
      <c r="BH192" s="1234">
        <v>62566</v>
      </c>
      <c r="BI192" s="1234">
        <v>3623</v>
      </c>
      <c r="BJ192" s="1265">
        <v>42370</v>
      </c>
      <c r="BK192" s="1528">
        <v>42370</v>
      </c>
      <c r="BL192" s="1743">
        <v>42370</v>
      </c>
      <c r="BM192" s="1263">
        <v>42370</v>
      </c>
      <c r="BN192" s="1307">
        <v>42370</v>
      </c>
      <c r="BO192" s="1234">
        <v>207651</v>
      </c>
      <c r="BP192" s="1234">
        <v>520688</v>
      </c>
      <c r="BQ192" s="1235">
        <v>3579421</v>
      </c>
      <c r="BR192" s="1234">
        <v>213383</v>
      </c>
      <c r="BS192" s="1235">
        <v>2273</v>
      </c>
      <c r="BT192" s="1234">
        <v>15027</v>
      </c>
      <c r="BU192" s="1235">
        <v>138528</v>
      </c>
      <c r="BV192" s="1234">
        <v>151095</v>
      </c>
      <c r="BW192" s="1235">
        <v>5807095</v>
      </c>
      <c r="BX192" s="1234">
        <v>11578</v>
      </c>
      <c r="BY192" s="1234">
        <v>6609</v>
      </c>
      <c r="BZ192" s="1234" t="s">
        <v>21</v>
      </c>
      <c r="CA192" s="1234">
        <v>14204674</v>
      </c>
      <c r="CB192" s="1234">
        <v>333900</v>
      </c>
      <c r="CC192" s="1234">
        <v>2619386</v>
      </c>
      <c r="CD192" s="1234">
        <v>131786</v>
      </c>
      <c r="CE192" s="1265">
        <v>42370</v>
      </c>
      <c r="CF192" s="1528">
        <v>42370</v>
      </c>
      <c r="CG192" s="1743">
        <v>42370</v>
      </c>
      <c r="CH192" s="1263">
        <v>42370</v>
      </c>
      <c r="CI192" s="1307">
        <v>42370</v>
      </c>
      <c r="CJ192" s="1234">
        <v>2764</v>
      </c>
      <c r="CK192" s="1234" t="s">
        <v>21</v>
      </c>
      <c r="CL192" s="1235" t="s">
        <v>21</v>
      </c>
      <c r="CM192" s="1234">
        <v>396</v>
      </c>
      <c r="CN192" s="1234">
        <v>478690</v>
      </c>
      <c r="CO192" s="1234">
        <v>161236</v>
      </c>
      <c r="CP192" s="1235">
        <v>135798</v>
      </c>
      <c r="CQ192" s="1234">
        <v>21055</v>
      </c>
      <c r="CR192" s="1234">
        <v>23388</v>
      </c>
      <c r="CS192" s="1234">
        <v>7007</v>
      </c>
      <c r="CT192" s="1234">
        <v>2273</v>
      </c>
      <c r="CU192" s="1234">
        <v>8425</v>
      </c>
      <c r="CV192" s="1234">
        <v>90691</v>
      </c>
      <c r="CW192" s="1234">
        <v>98664</v>
      </c>
      <c r="CX192" s="1234">
        <v>729241</v>
      </c>
      <c r="CY192" s="1234" t="s">
        <v>21</v>
      </c>
      <c r="CZ192" s="1265">
        <v>42370</v>
      </c>
      <c r="DA192" s="1528">
        <v>42370</v>
      </c>
      <c r="DB192" s="1743">
        <v>42370</v>
      </c>
      <c r="DC192" s="1263">
        <v>42370</v>
      </c>
      <c r="DD192" s="1307">
        <v>42370</v>
      </c>
      <c r="DE192" s="1234">
        <v>90</v>
      </c>
      <c r="DF192" s="1234">
        <v>5856</v>
      </c>
      <c r="DG192" s="1234">
        <v>5808</v>
      </c>
      <c r="DH192" s="1235">
        <v>48</v>
      </c>
      <c r="DI192" s="1234">
        <v>5948</v>
      </c>
      <c r="DJ192" s="1234" t="s">
        <v>21</v>
      </c>
      <c r="DK192" s="1234">
        <v>13215</v>
      </c>
      <c r="DL192" s="1235" t="s">
        <v>21</v>
      </c>
      <c r="DM192" s="1234">
        <v>50</v>
      </c>
      <c r="DN192" s="1234">
        <v>2552</v>
      </c>
      <c r="DO192" s="1234">
        <v>1665</v>
      </c>
      <c r="DP192" s="1234">
        <v>7573</v>
      </c>
      <c r="DQ192" s="1234">
        <v>8310</v>
      </c>
      <c r="DR192" s="1234">
        <v>3320</v>
      </c>
      <c r="DS192" s="1234" t="s">
        <v>21</v>
      </c>
      <c r="DT192" s="1234" t="s">
        <v>21</v>
      </c>
      <c r="DU192" s="1265">
        <v>42370</v>
      </c>
      <c r="DV192" s="1528">
        <v>42370</v>
      </c>
      <c r="DW192" s="1743">
        <v>42370</v>
      </c>
      <c r="DX192" s="1263">
        <v>42370</v>
      </c>
      <c r="DY192" s="1307">
        <v>42370</v>
      </c>
      <c r="DZ192" s="1234">
        <v>431</v>
      </c>
      <c r="EA192" s="1234">
        <v>23230</v>
      </c>
      <c r="EB192" s="1234">
        <v>14913</v>
      </c>
      <c r="EC192" s="1234">
        <v>74260</v>
      </c>
      <c r="ED192" s="1235">
        <v>54400</v>
      </c>
      <c r="EE192" s="1234">
        <v>19860</v>
      </c>
      <c r="EF192" s="1234" t="s">
        <v>21</v>
      </c>
      <c r="EG192" s="1234">
        <v>64295</v>
      </c>
      <c r="EH192" s="1235" t="s">
        <v>21</v>
      </c>
      <c r="EI192" s="1234">
        <v>2442375</v>
      </c>
      <c r="EJ192" s="1234" t="s">
        <v>21</v>
      </c>
      <c r="EK192" s="1234">
        <v>613807</v>
      </c>
      <c r="EL192" s="1234">
        <v>79077</v>
      </c>
      <c r="EM192" s="1234">
        <v>660268</v>
      </c>
      <c r="EN192" s="1234">
        <v>9813406</v>
      </c>
      <c r="EO192" s="1234">
        <v>584810</v>
      </c>
      <c r="EP192" s="1265">
        <v>42370</v>
      </c>
      <c r="EQ192" s="1528">
        <v>42370</v>
      </c>
      <c r="ER192" s="1743">
        <v>42370</v>
      </c>
      <c r="ES192" s="1263">
        <v>42370</v>
      </c>
      <c r="ET192" s="1307">
        <v>42370</v>
      </c>
      <c r="EU192" s="1234">
        <v>28385</v>
      </c>
      <c r="EV192" s="1235">
        <v>31078</v>
      </c>
      <c r="EW192" s="1234">
        <v>170362</v>
      </c>
      <c r="EX192" s="1235">
        <v>1355519</v>
      </c>
      <c r="EY192" s="1234">
        <v>193290</v>
      </c>
      <c r="EZ192" s="1265">
        <v>42370</v>
      </c>
      <c r="FA192" s="1708">
        <v>42370</v>
      </c>
      <c r="FC192" s="603"/>
      <c r="FD192" s="603"/>
      <c r="FE192" s="603"/>
      <c r="FF192" s="603"/>
      <c r="FG192" s="603"/>
      <c r="FH192" s="603"/>
      <c r="FI192" s="603"/>
      <c r="FJ192" s="603"/>
      <c r="FK192" s="1270"/>
      <c r="FL192" s="1270"/>
    </row>
    <row r="193" spans="1:168" ht="14.25" customHeight="1">
      <c r="A193" s="1268"/>
      <c r="B193" s="1263">
        <v>42736</v>
      </c>
      <c r="C193" s="1306"/>
      <c r="D193" s="1234">
        <v>48022711</v>
      </c>
      <c r="E193" s="1234">
        <v>4518536</v>
      </c>
      <c r="F193" s="1234">
        <v>57023019</v>
      </c>
      <c r="G193" s="1234">
        <v>1470198</v>
      </c>
      <c r="H193" s="1234">
        <v>517</v>
      </c>
      <c r="I193" s="1234">
        <v>86089</v>
      </c>
      <c r="J193" s="1234">
        <v>21044</v>
      </c>
      <c r="K193" s="1234">
        <v>461875</v>
      </c>
      <c r="L193" s="1234">
        <v>196030</v>
      </c>
      <c r="M193" s="1234">
        <v>265845</v>
      </c>
      <c r="N193" s="1234" t="s">
        <v>21</v>
      </c>
      <c r="O193" s="1234">
        <v>284748</v>
      </c>
      <c r="P193" s="1234">
        <v>48</v>
      </c>
      <c r="Q193" s="1234">
        <v>653180</v>
      </c>
      <c r="R193" s="1234" t="s">
        <v>21</v>
      </c>
      <c r="S193" s="1234">
        <v>3107</v>
      </c>
      <c r="T193" s="1265">
        <v>42736</v>
      </c>
      <c r="U193" s="1528">
        <v>42736</v>
      </c>
      <c r="V193" s="1268"/>
      <c r="W193" s="1263">
        <v>42736</v>
      </c>
      <c r="X193" s="1306"/>
      <c r="Y193" s="1234" t="s">
        <v>21</v>
      </c>
      <c r="Z193" s="1234">
        <v>1119499</v>
      </c>
      <c r="AA193" s="1234">
        <v>4034546</v>
      </c>
      <c r="AB193" s="1234">
        <v>348971</v>
      </c>
      <c r="AC193" s="1234">
        <v>1651020</v>
      </c>
      <c r="AD193" s="1234">
        <v>104212</v>
      </c>
      <c r="AE193" s="1234">
        <v>1547</v>
      </c>
      <c r="AF193" s="1234">
        <v>18833</v>
      </c>
      <c r="AG193" s="1234">
        <v>20692</v>
      </c>
      <c r="AH193" s="1234" t="s">
        <v>21</v>
      </c>
      <c r="AI193" s="1234" t="s">
        <v>21</v>
      </c>
      <c r="AJ193" s="1234">
        <v>2720085</v>
      </c>
      <c r="AK193" s="1234">
        <v>58984</v>
      </c>
      <c r="AL193" s="1234">
        <v>179235</v>
      </c>
      <c r="AM193" s="1234">
        <v>3604</v>
      </c>
      <c r="AN193" s="1234">
        <v>2577</v>
      </c>
      <c r="AO193" s="1265">
        <v>42736</v>
      </c>
      <c r="AP193" s="1528">
        <v>42736</v>
      </c>
      <c r="AQ193" s="1268"/>
      <c r="AR193" s="1263">
        <v>42736</v>
      </c>
      <c r="AS193" s="1306"/>
      <c r="AT193" s="1234">
        <v>6528</v>
      </c>
      <c r="AU193" s="1234">
        <v>99560</v>
      </c>
      <c r="AV193" s="1234">
        <v>108903</v>
      </c>
      <c r="AW193" s="1234">
        <v>4564060</v>
      </c>
      <c r="AX193" s="1234">
        <v>25960</v>
      </c>
      <c r="AY193" s="1234" t="s">
        <v>21</v>
      </c>
      <c r="AZ193" s="1234">
        <v>3321599</v>
      </c>
      <c r="BA193" s="1234">
        <v>573457</v>
      </c>
      <c r="BB193" s="1234">
        <v>894146</v>
      </c>
      <c r="BC193" s="1234">
        <v>91551</v>
      </c>
      <c r="BD193" s="1234">
        <v>820</v>
      </c>
      <c r="BE193" s="1234">
        <v>790</v>
      </c>
      <c r="BF193" s="1234">
        <v>76542</v>
      </c>
      <c r="BG193" s="1234">
        <v>5528</v>
      </c>
      <c r="BH193" s="1234">
        <v>71014</v>
      </c>
      <c r="BI193" s="1234">
        <v>3593</v>
      </c>
      <c r="BJ193" s="1265">
        <v>42736</v>
      </c>
      <c r="BK193" s="1528">
        <v>42736</v>
      </c>
      <c r="BL193" s="1268"/>
      <c r="BM193" s="1263">
        <v>42736</v>
      </c>
      <c r="BN193" s="1306"/>
      <c r="BO193" s="1234">
        <v>213376</v>
      </c>
      <c r="BP193" s="1234">
        <v>525299</v>
      </c>
      <c r="BQ193" s="1234">
        <v>3490983</v>
      </c>
      <c r="BR193" s="1234">
        <v>188948</v>
      </c>
      <c r="BS193" s="1234">
        <v>2116</v>
      </c>
      <c r="BT193" s="1234">
        <v>15021</v>
      </c>
      <c r="BU193" s="1234">
        <v>142271</v>
      </c>
      <c r="BV193" s="1234">
        <v>155596</v>
      </c>
      <c r="BW193" s="1234">
        <v>5722123</v>
      </c>
      <c r="BX193" s="1234">
        <v>10811</v>
      </c>
      <c r="BY193" s="1234">
        <v>7751</v>
      </c>
      <c r="BZ193" s="1234" t="s">
        <v>21</v>
      </c>
      <c r="CA193" s="1234">
        <v>15226144</v>
      </c>
      <c r="CB193" s="1234">
        <v>352656</v>
      </c>
      <c r="CC193" s="1234">
        <v>2516723</v>
      </c>
      <c r="CD193" s="1234">
        <v>136298</v>
      </c>
      <c r="CE193" s="1265">
        <v>42736</v>
      </c>
      <c r="CF193" s="1528">
        <v>42736</v>
      </c>
      <c r="CG193" s="1268"/>
      <c r="CH193" s="1263">
        <v>42736</v>
      </c>
      <c r="CI193" s="1306"/>
      <c r="CJ193" s="1234">
        <v>3965</v>
      </c>
      <c r="CK193" s="1234" t="s">
        <v>21</v>
      </c>
      <c r="CL193" s="1234" t="s">
        <v>21</v>
      </c>
      <c r="CM193" s="1234">
        <v>396</v>
      </c>
      <c r="CN193" s="1234">
        <v>509359</v>
      </c>
      <c r="CO193" s="1234">
        <v>157981</v>
      </c>
      <c r="CP193" s="1234">
        <v>152314</v>
      </c>
      <c r="CQ193" s="1234">
        <v>21709</v>
      </c>
      <c r="CR193" s="1234">
        <v>35309</v>
      </c>
      <c r="CS193" s="1234">
        <v>8301</v>
      </c>
      <c r="CT193" s="1234">
        <v>2116</v>
      </c>
      <c r="CU193" s="1234">
        <v>8279</v>
      </c>
      <c r="CV193" s="1234">
        <v>96920</v>
      </c>
      <c r="CW193" s="1234">
        <v>105907</v>
      </c>
      <c r="CX193" s="1234">
        <v>790577</v>
      </c>
      <c r="CY193" s="1234" t="s">
        <v>21</v>
      </c>
      <c r="CZ193" s="1265">
        <v>42736</v>
      </c>
      <c r="DA193" s="1528">
        <v>42736</v>
      </c>
      <c r="DB193" s="1268"/>
      <c r="DC193" s="1263">
        <v>42736</v>
      </c>
      <c r="DD193" s="1306"/>
      <c r="DE193" s="1234">
        <v>105</v>
      </c>
      <c r="DF193" s="1234">
        <v>6417</v>
      </c>
      <c r="DG193" s="1234">
        <v>6369</v>
      </c>
      <c r="DH193" s="1234">
        <v>48</v>
      </c>
      <c r="DI193" s="1234">
        <v>5985</v>
      </c>
      <c r="DJ193" s="1234" t="s">
        <v>21</v>
      </c>
      <c r="DK193" s="1234">
        <v>12553</v>
      </c>
      <c r="DL193" s="1234" t="s">
        <v>21</v>
      </c>
      <c r="DM193" s="1234">
        <v>37</v>
      </c>
      <c r="DN193" s="1234">
        <v>1567</v>
      </c>
      <c r="DO193" s="1234">
        <v>1587</v>
      </c>
      <c r="DP193" s="1234">
        <v>7554</v>
      </c>
      <c r="DQ193" s="1234">
        <v>8267</v>
      </c>
      <c r="DR193" s="1234">
        <v>3546</v>
      </c>
      <c r="DS193" s="1234" t="s">
        <v>21</v>
      </c>
      <c r="DT193" s="1234" t="s">
        <v>21</v>
      </c>
      <c r="DU193" s="1265">
        <v>42736</v>
      </c>
      <c r="DV193" s="1528">
        <v>42736</v>
      </c>
      <c r="DW193" s="1268"/>
      <c r="DX193" s="1263">
        <v>42736</v>
      </c>
      <c r="DY193" s="1306"/>
      <c r="DZ193" s="1234">
        <v>505</v>
      </c>
      <c r="EA193" s="1234">
        <v>19011</v>
      </c>
      <c r="EB193" s="1234">
        <v>17467</v>
      </c>
      <c r="EC193" s="1234">
        <v>76048</v>
      </c>
      <c r="ED193" s="1234">
        <v>49937</v>
      </c>
      <c r="EE193" s="1234">
        <v>26111</v>
      </c>
      <c r="EF193" s="1234" t="s">
        <v>21</v>
      </c>
      <c r="EG193" s="1234">
        <v>71202</v>
      </c>
      <c r="EH193" s="1234" t="s">
        <v>21</v>
      </c>
      <c r="EI193" s="1234">
        <v>2444377</v>
      </c>
      <c r="EJ193" s="1234" t="s">
        <v>21</v>
      </c>
      <c r="EK193" s="1234">
        <v>618647</v>
      </c>
      <c r="EL193" s="1234">
        <v>118462</v>
      </c>
      <c r="EM193" s="1234">
        <v>655370</v>
      </c>
      <c r="EN193" s="1234">
        <v>9363479</v>
      </c>
      <c r="EO193" s="1234">
        <v>528995</v>
      </c>
      <c r="EP193" s="1265">
        <v>42736</v>
      </c>
      <c r="EQ193" s="1528">
        <v>42736</v>
      </c>
      <c r="ER193" s="1268"/>
      <c r="ES193" s="1263">
        <v>42736</v>
      </c>
      <c r="ET193" s="1306"/>
      <c r="EU193" s="1234">
        <v>31050</v>
      </c>
      <c r="EV193" s="1234">
        <v>33996</v>
      </c>
      <c r="EW193" s="1234">
        <v>162397</v>
      </c>
      <c r="EX193" s="1234">
        <v>1412668</v>
      </c>
      <c r="EY193" s="1234">
        <v>196944</v>
      </c>
      <c r="EZ193" s="1265">
        <v>42736</v>
      </c>
      <c r="FA193" s="1528">
        <v>42736</v>
      </c>
      <c r="FC193" s="603"/>
      <c r="FD193" s="603"/>
      <c r="FE193" s="603"/>
      <c r="FF193" s="603"/>
      <c r="FG193" s="603"/>
      <c r="FH193" s="603"/>
      <c r="FI193" s="603"/>
      <c r="FJ193" s="603"/>
      <c r="FK193" s="1270"/>
      <c r="FL193" s="1270"/>
    </row>
    <row r="194" spans="1:168" ht="14.25" customHeight="1">
      <c r="A194" s="1268"/>
      <c r="B194" s="1263">
        <v>43101</v>
      </c>
      <c r="C194" s="1306"/>
      <c r="D194" s="1234">
        <v>49131581</v>
      </c>
      <c r="E194" s="1234">
        <v>4429297</v>
      </c>
      <c r="F194" s="1234">
        <v>56744513</v>
      </c>
      <c r="G194" s="1234">
        <v>1291834</v>
      </c>
      <c r="H194" s="1234">
        <v>533</v>
      </c>
      <c r="I194" s="1234">
        <v>85977</v>
      </c>
      <c r="J194" s="1234">
        <v>20544</v>
      </c>
      <c r="K194" s="1234">
        <v>357292</v>
      </c>
      <c r="L194" s="1234">
        <v>185794</v>
      </c>
      <c r="M194" s="1234">
        <v>171498</v>
      </c>
      <c r="N194" s="1234" t="s">
        <v>21</v>
      </c>
      <c r="O194" s="1234">
        <v>284310</v>
      </c>
      <c r="P194" s="1234">
        <v>47</v>
      </c>
      <c r="Q194" s="1234">
        <v>569290</v>
      </c>
      <c r="R194" s="1234" t="s">
        <v>21</v>
      </c>
      <c r="S194" s="1234">
        <v>3199</v>
      </c>
      <c r="T194" s="1265">
        <v>43101</v>
      </c>
      <c r="U194" s="1528">
        <v>43101</v>
      </c>
      <c r="V194" s="1268"/>
      <c r="W194" s="1263">
        <v>43101</v>
      </c>
      <c r="X194" s="1306"/>
      <c r="Y194" s="1234" t="s">
        <v>21</v>
      </c>
      <c r="Z194" s="1234">
        <v>1160484</v>
      </c>
      <c r="AA194" s="1234">
        <v>4057499</v>
      </c>
      <c r="AB194" s="1234">
        <v>344072</v>
      </c>
      <c r="AC194" s="1234">
        <v>1604090</v>
      </c>
      <c r="AD194" s="1234">
        <v>102485</v>
      </c>
      <c r="AE194" s="1234">
        <v>875</v>
      </c>
      <c r="AF194" s="1234">
        <v>24074</v>
      </c>
      <c r="AG194" s="1234">
        <v>26461</v>
      </c>
      <c r="AH194" s="1234" t="s">
        <v>21</v>
      </c>
      <c r="AI194" s="1234" t="s">
        <v>21</v>
      </c>
      <c r="AJ194" s="1234">
        <v>2873444</v>
      </c>
      <c r="AK194" s="1234">
        <v>60064</v>
      </c>
      <c r="AL194" s="1234">
        <v>182161</v>
      </c>
      <c r="AM194" s="1234">
        <v>3763</v>
      </c>
      <c r="AN194" s="1234">
        <v>3044</v>
      </c>
      <c r="AO194" s="1265">
        <v>43101</v>
      </c>
      <c r="AP194" s="1528">
        <v>43101</v>
      </c>
      <c r="AQ194" s="1268"/>
      <c r="AR194" s="1263">
        <v>43101</v>
      </c>
      <c r="AS194" s="1306"/>
      <c r="AT194" s="1234">
        <v>5839</v>
      </c>
      <c r="AU194" s="1234">
        <v>97048</v>
      </c>
      <c r="AV194" s="1234">
        <v>106072</v>
      </c>
      <c r="AW194" s="1234">
        <v>4752247</v>
      </c>
      <c r="AX194" s="1234">
        <v>32617</v>
      </c>
      <c r="AY194" s="1234" t="s">
        <v>21</v>
      </c>
      <c r="AZ194" s="1234">
        <v>3442126</v>
      </c>
      <c r="BA194" s="1234">
        <v>501396</v>
      </c>
      <c r="BB194" s="1234">
        <v>933430</v>
      </c>
      <c r="BC194" s="1234">
        <v>92888</v>
      </c>
      <c r="BD194" s="1234">
        <v>1018</v>
      </c>
      <c r="BE194" s="1234">
        <v>740</v>
      </c>
      <c r="BF194" s="1234">
        <v>78214</v>
      </c>
      <c r="BG194" s="1234">
        <v>6205</v>
      </c>
      <c r="BH194" s="1234">
        <v>72009</v>
      </c>
      <c r="BI194" s="1234">
        <v>3092</v>
      </c>
      <c r="BJ194" s="1265">
        <v>43101</v>
      </c>
      <c r="BK194" s="1528">
        <v>43101</v>
      </c>
      <c r="BL194" s="1268"/>
      <c r="BM194" s="1263">
        <v>43101</v>
      </c>
      <c r="BN194" s="1306"/>
      <c r="BO194" s="1234">
        <v>215207</v>
      </c>
      <c r="BP194" s="1234">
        <v>507307</v>
      </c>
      <c r="BQ194" s="1234">
        <v>3276967</v>
      </c>
      <c r="BR194" s="1234">
        <v>184150</v>
      </c>
      <c r="BS194" s="1234">
        <v>3298</v>
      </c>
      <c r="BT194" s="1234">
        <v>17646</v>
      </c>
      <c r="BU194" s="1234">
        <v>143059</v>
      </c>
      <c r="BV194" s="1234">
        <v>156259</v>
      </c>
      <c r="BW194" s="1234">
        <v>5712850</v>
      </c>
      <c r="BX194" s="1234">
        <v>8409</v>
      </c>
      <c r="BY194" s="1234">
        <v>8321</v>
      </c>
      <c r="BZ194" s="1234" t="s">
        <v>21</v>
      </c>
      <c r="CA194" s="1234">
        <v>15697616</v>
      </c>
      <c r="CB194" s="1234">
        <v>382507</v>
      </c>
      <c r="CC194" s="1234">
        <v>2482152</v>
      </c>
      <c r="CD194" s="1234">
        <v>132425</v>
      </c>
      <c r="CE194" s="1265">
        <v>43101</v>
      </c>
      <c r="CF194" s="1528">
        <v>43101</v>
      </c>
      <c r="CG194" s="1268"/>
      <c r="CH194" s="1263">
        <v>43101</v>
      </c>
      <c r="CI194" s="1306"/>
      <c r="CJ194" s="1234">
        <v>800</v>
      </c>
      <c r="CK194" s="1234" t="s">
        <v>21</v>
      </c>
      <c r="CL194" s="1234" t="s">
        <v>21</v>
      </c>
      <c r="CM194" s="1234">
        <v>396</v>
      </c>
      <c r="CN194" s="1234">
        <v>519708</v>
      </c>
      <c r="CO194" s="1234">
        <v>154735</v>
      </c>
      <c r="CP194" s="1234">
        <v>151363</v>
      </c>
      <c r="CQ194" s="1234">
        <v>20173</v>
      </c>
      <c r="CR194" s="1234">
        <v>36595</v>
      </c>
      <c r="CS194" s="1234">
        <v>8220</v>
      </c>
      <c r="CT194" s="1234">
        <v>3298</v>
      </c>
      <c r="CU194" s="1234">
        <v>12782</v>
      </c>
      <c r="CV194" s="1234">
        <v>97752</v>
      </c>
      <c r="CW194" s="1234">
        <v>106643</v>
      </c>
      <c r="CX194" s="1234">
        <v>820497</v>
      </c>
      <c r="CY194" s="1234" t="s">
        <v>21</v>
      </c>
      <c r="CZ194" s="1265">
        <v>43101</v>
      </c>
      <c r="DA194" s="1528">
        <v>43101</v>
      </c>
      <c r="DB194" s="1268"/>
      <c r="DC194" s="1263">
        <v>43101</v>
      </c>
      <c r="DD194" s="1306"/>
      <c r="DE194" s="1234">
        <v>126</v>
      </c>
      <c r="DF194" s="1234">
        <v>8587</v>
      </c>
      <c r="DG194" s="1234">
        <v>8539</v>
      </c>
      <c r="DH194" s="1234">
        <v>48</v>
      </c>
      <c r="DI194" s="1234">
        <v>8729</v>
      </c>
      <c r="DJ194" s="1234" t="s">
        <v>21</v>
      </c>
      <c r="DK194" s="1234">
        <v>13588</v>
      </c>
      <c r="DL194" s="1234" t="s">
        <v>21</v>
      </c>
      <c r="DM194" s="1234">
        <v>45</v>
      </c>
      <c r="DN194" s="1234">
        <v>1665</v>
      </c>
      <c r="DO194" s="1234">
        <v>2089</v>
      </c>
      <c r="DP194" s="1234">
        <v>7662</v>
      </c>
      <c r="DQ194" s="1234">
        <v>8375</v>
      </c>
      <c r="DR194" s="1234">
        <v>4369</v>
      </c>
      <c r="DS194" s="1234" t="s">
        <v>21</v>
      </c>
      <c r="DT194" s="1234" t="s">
        <v>21</v>
      </c>
      <c r="DU194" s="1265">
        <v>43101</v>
      </c>
      <c r="DV194" s="1528">
        <v>43101</v>
      </c>
      <c r="DW194" s="1268"/>
      <c r="DX194" s="1263">
        <v>43101</v>
      </c>
      <c r="DY194" s="1306"/>
      <c r="DZ194" s="1234">
        <v>521</v>
      </c>
      <c r="EA194" s="1234">
        <v>16808</v>
      </c>
      <c r="EB194" s="1234">
        <v>17187</v>
      </c>
      <c r="EC194" s="1234">
        <v>69586</v>
      </c>
      <c r="ED194" s="1234">
        <v>49249</v>
      </c>
      <c r="EE194" s="1234">
        <v>20336</v>
      </c>
      <c r="EF194" s="1234" t="s">
        <v>21</v>
      </c>
      <c r="EG194" s="1234">
        <v>75296</v>
      </c>
      <c r="EH194" s="1234" t="s">
        <v>21</v>
      </c>
      <c r="EI194" s="1234">
        <v>2339165</v>
      </c>
      <c r="EJ194" s="1234" t="s">
        <v>21</v>
      </c>
      <c r="EK194" s="1234">
        <v>606229</v>
      </c>
      <c r="EL194" s="1234">
        <v>105077</v>
      </c>
      <c r="EM194" s="1234">
        <v>640606</v>
      </c>
      <c r="EN194" s="1234">
        <v>8468784</v>
      </c>
      <c r="EO194" s="1234">
        <v>509920</v>
      </c>
      <c r="EP194" s="1265">
        <v>43101</v>
      </c>
      <c r="EQ194" s="1528">
        <v>43101</v>
      </c>
      <c r="ER194" s="1268"/>
      <c r="ES194" s="1263">
        <v>43101</v>
      </c>
      <c r="ET194" s="1306"/>
      <c r="EU194" s="1234">
        <v>25424</v>
      </c>
      <c r="EV194" s="1234">
        <v>27836</v>
      </c>
      <c r="EW194" s="1234">
        <v>161671</v>
      </c>
      <c r="EX194" s="1234">
        <v>1480284</v>
      </c>
      <c r="EY194" s="1234">
        <v>224204</v>
      </c>
      <c r="EZ194" s="1265">
        <v>43101</v>
      </c>
      <c r="FA194" s="1528">
        <v>43101</v>
      </c>
      <c r="FC194" s="603"/>
      <c r="FD194" s="603"/>
      <c r="FE194" s="603"/>
      <c r="FF194" s="603"/>
      <c r="FG194" s="603"/>
      <c r="FH194" s="603"/>
      <c r="FI194" s="603"/>
      <c r="FJ194" s="603"/>
      <c r="FK194" s="1270"/>
      <c r="FL194" s="1270"/>
    </row>
    <row r="195" spans="1:168" ht="14.25" customHeight="1">
      <c r="A195" s="1262">
        <v>43586</v>
      </c>
      <c r="B195" s="1263">
        <v>43586</v>
      </c>
      <c r="C195" s="1307">
        <v>43586</v>
      </c>
      <c r="D195" s="1234">
        <v>47357376</v>
      </c>
      <c r="E195" s="1234">
        <v>4382540</v>
      </c>
      <c r="F195" s="1234">
        <v>54949063</v>
      </c>
      <c r="G195" s="1234">
        <v>1250468</v>
      </c>
      <c r="H195" s="1234">
        <v>539</v>
      </c>
      <c r="I195" s="1234">
        <v>81617</v>
      </c>
      <c r="J195" s="1234">
        <v>22094</v>
      </c>
      <c r="K195" s="1234">
        <v>300106</v>
      </c>
      <c r="L195" s="1234">
        <v>155443</v>
      </c>
      <c r="M195" s="1234">
        <v>144663</v>
      </c>
      <c r="N195" s="1234" t="s">
        <v>21</v>
      </c>
      <c r="O195" s="1234">
        <v>249189</v>
      </c>
      <c r="P195" s="1234">
        <v>34</v>
      </c>
      <c r="Q195" s="1234">
        <v>657343</v>
      </c>
      <c r="R195" s="1234" t="s">
        <v>21</v>
      </c>
      <c r="S195" s="1234">
        <v>2292</v>
      </c>
      <c r="T195" s="1265">
        <v>43586</v>
      </c>
      <c r="U195" s="1528">
        <v>43586</v>
      </c>
      <c r="V195" s="1262">
        <v>43586</v>
      </c>
      <c r="W195" s="1263">
        <v>43586</v>
      </c>
      <c r="X195" s="1307">
        <v>43586</v>
      </c>
      <c r="Y195" s="1234" t="s">
        <v>21</v>
      </c>
      <c r="Z195" s="1234">
        <v>1113636</v>
      </c>
      <c r="AA195" s="1234">
        <v>3945877</v>
      </c>
      <c r="AB195" s="1234">
        <v>340465</v>
      </c>
      <c r="AC195" s="1234">
        <v>1650393</v>
      </c>
      <c r="AD195" s="1234">
        <v>105252</v>
      </c>
      <c r="AE195" s="1234">
        <v>941</v>
      </c>
      <c r="AF195" s="1234">
        <v>22500</v>
      </c>
      <c r="AG195" s="1234">
        <v>24774</v>
      </c>
      <c r="AH195" s="1234" t="s">
        <v>21</v>
      </c>
      <c r="AI195" s="1234" t="s">
        <v>21</v>
      </c>
      <c r="AJ195" s="1234">
        <v>2827299</v>
      </c>
      <c r="AK195" s="1234">
        <v>51615</v>
      </c>
      <c r="AL195" s="1234">
        <v>190795</v>
      </c>
      <c r="AM195" s="1234">
        <v>1917</v>
      </c>
      <c r="AN195" s="1234">
        <v>1441</v>
      </c>
      <c r="AO195" s="1265">
        <v>43586</v>
      </c>
      <c r="AP195" s="1528">
        <v>43586</v>
      </c>
      <c r="AQ195" s="1262">
        <v>43586</v>
      </c>
      <c r="AR195" s="1263">
        <v>43586</v>
      </c>
      <c r="AS195" s="1307">
        <v>43586</v>
      </c>
      <c r="AT195" s="1234">
        <v>6225</v>
      </c>
      <c r="AU195" s="1234">
        <v>83882</v>
      </c>
      <c r="AV195" s="1234">
        <v>91844</v>
      </c>
      <c r="AW195" s="1234">
        <v>4390023</v>
      </c>
      <c r="AX195" s="1234">
        <v>26761</v>
      </c>
      <c r="AY195" s="1234" t="s">
        <v>21</v>
      </c>
      <c r="AZ195" s="1234">
        <v>3353550</v>
      </c>
      <c r="BA195" s="1234">
        <v>689964</v>
      </c>
      <c r="BB195" s="1234">
        <v>907508</v>
      </c>
      <c r="BC195" s="1234">
        <v>80890</v>
      </c>
      <c r="BD195" s="1234">
        <v>1033</v>
      </c>
      <c r="BE195" s="1234">
        <v>710</v>
      </c>
      <c r="BF195" s="1234">
        <v>68367</v>
      </c>
      <c r="BG195" s="1234">
        <v>5344</v>
      </c>
      <c r="BH195" s="1234">
        <v>63022</v>
      </c>
      <c r="BI195" s="1234">
        <v>2755</v>
      </c>
      <c r="BJ195" s="1265">
        <v>43586</v>
      </c>
      <c r="BK195" s="1528">
        <v>43586</v>
      </c>
      <c r="BL195" s="1262">
        <v>43586</v>
      </c>
      <c r="BM195" s="1263">
        <v>43586</v>
      </c>
      <c r="BN195" s="1307">
        <v>43586</v>
      </c>
      <c r="BO195" s="1234">
        <v>212810</v>
      </c>
      <c r="BP195" s="1234">
        <v>520011</v>
      </c>
      <c r="BQ195" s="1234">
        <v>3320801</v>
      </c>
      <c r="BR195" s="1234">
        <v>180529</v>
      </c>
      <c r="BS195" s="1234">
        <v>3124</v>
      </c>
      <c r="BT195" s="1234">
        <v>18579</v>
      </c>
      <c r="BU195" s="1234">
        <v>131095</v>
      </c>
      <c r="BV195" s="1234">
        <v>143142</v>
      </c>
      <c r="BW195" s="1234">
        <v>5436411</v>
      </c>
      <c r="BX195" s="1234">
        <v>11814</v>
      </c>
      <c r="BY195" s="1234">
        <v>7015</v>
      </c>
      <c r="BZ195" s="1234" t="s">
        <v>21</v>
      </c>
      <c r="CA195" s="1234">
        <v>14680714</v>
      </c>
      <c r="CB195" s="1234">
        <v>343618</v>
      </c>
      <c r="CC195" s="1234">
        <v>2413677</v>
      </c>
      <c r="CD195" s="1234">
        <v>126096</v>
      </c>
      <c r="CE195" s="1265">
        <v>43586</v>
      </c>
      <c r="CF195" s="1528">
        <v>43586</v>
      </c>
      <c r="CG195" s="1262">
        <v>43586</v>
      </c>
      <c r="CH195" s="1263">
        <v>43586</v>
      </c>
      <c r="CI195" s="1307">
        <v>43586</v>
      </c>
      <c r="CJ195" s="1234">
        <v>625</v>
      </c>
      <c r="CK195" s="1234" t="s">
        <v>21</v>
      </c>
      <c r="CL195" s="1234" t="s">
        <v>21</v>
      </c>
      <c r="CM195" s="1234">
        <v>396</v>
      </c>
      <c r="CN195" s="1234">
        <v>508151</v>
      </c>
      <c r="CO195" s="1234">
        <v>159509</v>
      </c>
      <c r="CP195" s="1234">
        <v>152933</v>
      </c>
      <c r="CQ195" s="1234">
        <v>19710</v>
      </c>
      <c r="CR195" s="1234">
        <v>42714</v>
      </c>
      <c r="CS195" s="1234">
        <v>10286</v>
      </c>
      <c r="CT195" s="1234">
        <v>3124</v>
      </c>
      <c r="CU195" s="1234">
        <v>13822</v>
      </c>
      <c r="CV195" s="1234">
        <v>89284</v>
      </c>
      <c r="CW195" s="1234">
        <v>97304</v>
      </c>
      <c r="CX195" s="1234">
        <v>776967</v>
      </c>
      <c r="CY195" s="1234" t="s">
        <v>21</v>
      </c>
      <c r="CZ195" s="1265">
        <v>43586</v>
      </c>
      <c r="DA195" s="1528">
        <v>43586</v>
      </c>
      <c r="DB195" s="1262">
        <v>43586</v>
      </c>
      <c r="DC195" s="1263">
        <v>43586</v>
      </c>
      <c r="DD195" s="1307">
        <v>43586</v>
      </c>
      <c r="DE195" s="1234">
        <v>150</v>
      </c>
      <c r="DF195" s="1234">
        <v>6858</v>
      </c>
      <c r="DG195" s="1234">
        <v>6810</v>
      </c>
      <c r="DH195" s="1234">
        <v>48</v>
      </c>
      <c r="DI195" s="1234">
        <v>9235</v>
      </c>
      <c r="DJ195" s="1234" t="s">
        <v>21</v>
      </c>
      <c r="DK195" s="1234">
        <v>12704</v>
      </c>
      <c r="DL195" s="1234" t="s">
        <v>21</v>
      </c>
      <c r="DM195" s="1234">
        <v>37</v>
      </c>
      <c r="DN195" s="1234">
        <v>1369</v>
      </c>
      <c r="DO195" s="1234">
        <v>1955</v>
      </c>
      <c r="DP195" s="1234">
        <v>7233</v>
      </c>
      <c r="DQ195" s="1234">
        <v>7895</v>
      </c>
      <c r="DR195" s="1234">
        <v>4276</v>
      </c>
      <c r="DS195" s="1234" t="s">
        <v>21</v>
      </c>
      <c r="DT195" s="1234" t="s">
        <v>21</v>
      </c>
      <c r="DU195" s="1265">
        <v>43586</v>
      </c>
      <c r="DV195" s="1528">
        <v>43586</v>
      </c>
      <c r="DW195" s="1262">
        <v>43586</v>
      </c>
      <c r="DX195" s="1263">
        <v>43586</v>
      </c>
      <c r="DY195" s="1307">
        <v>43586</v>
      </c>
      <c r="DZ195" s="1234">
        <v>532</v>
      </c>
      <c r="EA195" s="1234">
        <v>16395</v>
      </c>
      <c r="EB195" s="1234">
        <v>18648</v>
      </c>
      <c r="EC195" s="1234">
        <v>62231</v>
      </c>
      <c r="ED195" s="1234">
        <v>41866</v>
      </c>
      <c r="EE195" s="1234">
        <v>20365</v>
      </c>
      <c r="EF195" s="1234" t="s">
        <v>21</v>
      </c>
      <c r="EG195" s="1234">
        <v>66367</v>
      </c>
      <c r="EH195" s="1234" t="s">
        <v>21</v>
      </c>
      <c r="EI195" s="1234">
        <v>2288762</v>
      </c>
      <c r="EJ195" s="1234">
        <v>8</v>
      </c>
      <c r="EK195" s="1234">
        <v>548082</v>
      </c>
      <c r="EL195" s="1234">
        <v>111580</v>
      </c>
      <c r="EM195" s="1234">
        <v>643056</v>
      </c>
      <c r="EN195" s="1234">
        <v>8719663</v>
      </c>
      <c r="EO195" s="1234">
        <v>479746</v>
      </c>
      <c r="EP195" s="1265">
        <v>43586</v>
      </c>
      <c r="EQ195" s="1528">
        <v>43586</v>
      </c>
      <c r="ER195" s="1262">
        <v>43586</v>
      </c>
      <c r="ES195" s="1263">
        <v>43586</v>
      </c>
      <c r="ET195" s="1307">
        <v>43586</v>
      </c>
      <c r="EU195" s="1234">
        <v>19795</v>
      </c>
      <c r="EV195" s="1234">
        <v>21673</v>
      </c>
      <c r="EW195" s="1234">
        <v>167798</v>
      </c>
      <c r="EX195" s="1234">
        <v>1447779</v>
      </c>
      <c r="EY195" s="1234">
        <v>212342</v>
      </c>
      <c r="EZ195" s="1265">
        <v>43586</v>
      </c>
      <c r="FA195" s="1528">
        <v>43586</v>
      </c>
      <c r="FC195" s="603"/>
      <c r="FD195" s="603"/>
      <c r="FE195" s="603"/>
      <c r="FF195" s="603"/>
      <c r="FG195" s="603"/>
      <c r="FH195" s="603"/>
      <c r="FI195" s="603"/>
      <c r="FJ195" s="603"/>
      <c r="FK195" s="1270"/>
      <c r="FL195" s="1270"/>
    </row>
    <row r="196" spans="1:168" ht="14.25" customHeight="1">
      <c r="A196" s="1268"/>
      <c r="B196" s="1263">
        <v>43831</v>
      </c>
      <c r="C196" s="1306"/>
      <c r="D196" s="1234">
        <v>41536710</v>
      </c>
      <c r="E196" s="1234">
        <v>4192534</v>
      </c>
      <c r="F196" s="1234">
        <v>46064535</v>
      </c>
      <c r="G196" s="1234">
        <v>1074799</v>
      </c>
      <c r="H196" s="1234">
        <v>483</v>
      </c>
      <c r="I196" s="1234">
        <v>73149</v>
      </c>
      <c r="J196" s="1234">
        <v>19747</v>
      </c>
      <c r="K196" s="1234">
        <v>289104</v>
      </c>
      <c r="L196" s="1234">
        <v>161987</v>
      </c>
      <c r="M196" s="1234">
        <v>127117</v>
      </c>
      <c r="N196" s="1234" t="s">
        <v>21</v>
      </c>
      <c r="O196" s="1234">
        <v>222963</v>
      </c>
      <c r="P196" s="1234">
        <v>32</v>
      </c>
      <c r="Q196" s="1234">
        <v>503458</v>
      </c>
      <c r="R196" s="1234" t="s">
        <v>21</v>
      </c>
      <c r="S196" s="1234">
        <v>2680</v>
      </c>
      <c r="T196" s="1265">
        <v>43831</v>
      </c>
      <c r="U196" s="1528">
        <v>43831</v>
      </c>
      <c r="V196" s="1268"/>
      <c r="W196" s="1263">
        <v>43831</v>
      </c>
      <c r="X196" s="1306"/>
      <c r="Y196" s="1234" t="s">
        <v>21</v>
      </c>
      <c r="Z196" s="1234">
        <v>1005647</v>
      </c>
      <c r="AA196" s="1234">
        <v>3374961</v>
      </c>
      <c r="AB196" s="1234">
        <v>313326</v>
      </c>
      <c r="AC196" s="1234">
        <v>1437325</v>
      </c>
      <c r="AD196" s="1234">
        <v>87892</v>
      </c>
      <c r="AE196" s="1234">
        <v>915</v>
      </c>
      <c r="AF196" s="1234">
        <v>24193</v>
      </c>
      <c r="AG196" s="1234">
        <v>26453</v>
      </c>
      <c r="AH196" s="1234" t="s">
        <v>21</v>
      </c>
      <c r="AI196" s="1234" t="s">
        <v>21</v>
      </c>
      <c r="AJ196" s="1234">
        <v>2654666</v>
      </c>
      <c r="AK196" s="1234">
        <v>57290</v>
      </c>
      <c r="AL196" s="1234">
        <v>248145</v>
      </c>
      <c r="AM196" s="1234">
        <v>3127</v>
      </c>
      <c r="AN196" s="1234">
        <v>1981</v>
      </c>
      <c r="AO196" s="1265">
        <v>43831</v>
      </c>
      <c r="AP196" s="1528">
        <v>43831</v>
      </c>
      <c r="AQ196" s="1268"/>
      <c r="AR196" s="1263">
        <v>43831</v>
      </c>
      <c r="AS196" s="1306"/>
      <c r="AT196" s="1234">
        <v>4708</v>
      </c>
      <c r="AU196" s="1234">
        <v>79456</v>
      </c>
      <c r="AV196" s="1234">
        <v>86767</v>
      </c>
      <c r="AW196" s="1234">
        <v>3154897</v>
      </c>
      <c r="AX196" s="1234">
        <v>23627</v>
      </c>
      <c r="AY196" s="1234" t="s">
        <v>21</v>
      </c>
      <c r="AZ196" s="1234">
        <v>2955552</v>
      </c>
      <c r="BA196" s="1234">
        <v>596375</v>
      </c>
      <c r="BB196" s="1234">
        <v>711098</v>
      </c>
      <c r="BC196" s="1234">
        <v>55307</v>
      </c>
      <c r="BD196" s="1234">
        <v>427</v>
      </c>
      <c r="BE196" s="1234">
        <v>543</v>
      </c>
      <c r="BF196" s="1234">
        <v>45824</v>
      </c>
      <c r="BG196" s="1234">
        <v>5267</v>
      </c>
      <c r="BH196" s="1234">
        <v>40557</v>
      </c>
      <c r="BI196" s="1234">
        <v>2109</v>
      </c>
      <c r="BJ196" s="1265">
        <v>43831</v>
      </c>
      <c r="BK196" s="1528">
        <v>43831</v>
      </c>
      <c r="BL196" s="1268"/>
      <c r="BM196" s="1263">
        <v>43831</v>
      </c>
      <c r="BN196" s="1306"/>
      <c r="BO196" s="1234">
        <v>190239</v>
      </c>
      <c r="BP196" s="1234">
        <v>485217</v>
      </c>
      <c r="BQ196" s="1234">
        <v>2521602</v>
      </c>
      <c r="BR196" s="1234">
        <v>145765</v>
      </c>
      <c r="BS196" s="1234">
        <v>2774</v>
      </c>
      <c r="BT196" s="1234">
        <v>16685</v>
      </c>
      <c r="BU196" s="1234">
        <v>132696</v>
      </c>
      <c r="BV196" s="1234">
        <v>144733</v>
      </c>
      <c r="BW196" s="1234">
        <v>4614583</v>
      </c>
      <c r="BX196" s="1234">
        <v>8598</v>
      </c>
      <c r="BY196" s="1234">
        <v>6914</v>
      </c>
      <c r="BZ196" s="1234" t="s">
        <v>21</v>
      </c>
      <c r="CA196" s="1234">
        <v>12851050</v>
      </c>
      <c r="CB196" s="1234">
        <v>327215</v>
      </c>
      <c r="CC196" s="1234">
        <v>2114073</v>
      </c>
      <c r="CD196" s="1234">
        <v>114282</v>
      </c>
      <c r="CE196" s="1265">
        <v>43831</v>
      </c>
      <c r="CF196" s="1528">
        <v>43831</v>
      </c>
      <c r="CG196" s="1268"/>
      <c r="CH196" s="1263">
        <v>43831</v>
      </c>
      <c r="CI196" s="1306"/>
      <c r="CJ196" s="1234">
        <v>569</v>
      </c>
      <c r="CK196" s="1234" t="s">
        <v>21</v>
      </c>
      <c r="CL196" s="1234" t="s">
        <v>21</v>
      </c>
      <c r="CM196" s="1234">
        <v>396</v>
      </c>
      <c r="CN196" s="1234">
        <v>442276</v>
      </c>
      <c r="CO196" s="1234">
        <v>139020</v>
      </c>
      <c r="CP196" s="1234">
        <v>125276</v>
      </c>
      <c r="CQ196" s="1234">
        <v>19210</v>
      </c>
      <c r="CR196" s="1234">
        <v>29821</v>
      </c>
      <c r="CS196" s="1234">
        <v>7354</v>
      </c>
      <c r="CT196" s="1234">
        <v>2774</v>
      </c>
      <c r="CU196" s="1234">
        <v>12531</v>
      </c>
      <c r="CV196" s="1234">
        <v>78642</v>
      </c>
      <c r="CW196" s="1234">
        <v>85611</v>
      </c>
      <c r="CX196" s="1234">
        <v>697725</v>
      </c>
      <c r="CY196" s="1234" t="s">
        <v>21</v>
      </c>
      <c r="CZ196" s="1265">
        <v>43831</v>
      </c>
      <c r="DA196" s="1528">
        <v>43831</v>
      </c>
      <c r="DB196" s="1268"/>
      <c r="DC196" s="1263">
        <v>43831</v>
      </c>
      <c r="DD196" s="1306"/>
      <c r="DE196" s="1234">
        <v>123</v>
      </c>
      <c r="DF196" s="1234">
        <v>5942</v>
      </c>
      <c r="DG196" s="1234">
        <v>5894</v>
      </c>
      <c r="DH196" s="1234">
        <v>48</v>
      </c>
      <c r="DI196" s="1234">
        <v>8842</v>
      </c>
      <c r="DJ196" s="1234" t="s">
        <v>21</v>
      </c>
      <c r="DK196" s="1234">
        <v>10461</v>
      </c>
      <c r="DL196" s="1234" t="s">
        <v>21</v>
      </c>
      <c r="DM196" s="1234">
        <v>35</v>
      </c>
      <c r="DN196" s="1234">
        <v>541</v>
      </c>
      <c r="DO196" s="1234">
        <v>1691</v>
      </c>
      <c r="DP196" s="1234">
        <v>6108</v>
      </c>
      <c r="DQ196" s="1234">
        <v>6660</v>
      </c>
      <c r="DR196" s="1234">
        <v>3697</v>
      </c>
      <c r="DS196" s="1234" t="s">
        <v>21</v>
      </c>
      <c r="DT196" s="1234" t="s">
        <v>21</v>
      </c>
      <c r="DU196" s="1265">
        <v>43831</v>
      </c>
      <c r="DV196" s="1528">
        <v>43831</v>
      </c>
      <c r="DW196" s="1268"/>
      <c r="DX196" s="1263">
        <v>43831</v>
      </c>
      <c r="DY196" s="1306"/>
      <c r="DZ196" s="1234">
        <v>481</v>
      </c>
      <c r="EA196" s="1234">
        <v>17008</v>
      </c>
      <c r="EB196" s="1234">
        <v>16477</v>
      </c>
      <c r="EC196" s="1234">
        <v>70757</v>
      </c>
      <c r="ED196" s="1234">
        <v>47891</v>
      </c>
      <c r="EE196" s="1234">
        <v>22865</v>
      </c>
      <c r="EF196" s="1234" t="s">
        <v>21</v>
      </c>
      <c r="EG196" s="1234">
        <v>60822</v>
      </c>
      <c r="EH196" s="1234">
        <v>1437</v>
      </c>
      <c r="EI196" s="1234">
        <v>2060269</v>
      </c>
      <c r="EJ196" s="1234">
        <v>645</v>
      </c>
      <c r="EK196" s="1234">
        <v>523915</v>
      </c>
      <c r="EL196" s="1234">
        <v>77821</v>
      </c>
      <c r="EM196" s="1234">
        <v>630450</v>
      </c>
      <c r="EN196" s="1234">
        <v>7136897</v>
      </c>
      <c r="EO196" s="1234">
        <v>466030</v>
      </c>
      <c r="EP196" s="1265">
        <v>43831</v>
      </c>
      <c r="EQ196" s="1528">
        <v>43831</v>
      </c>
      <c r="ER196" s="1268"/>
      <c r="ES196" s="1263">
        <v>43831</v>
      </c>
      <c r="ET196" s="1306"/>
      <c r="EU196" s="1234">
        <v>22714</v>
      </c>
      <c r="EV196" s="1234">
        <v>24870</v>
      </c>
      <c r="EW196" s="1234">
        <v>178360</v>
      </c>
      <c r="EX196" s="1234">
        <v>1429894</v>
      </c>
      <c r="EY196" s="1234">
        <v>233081</v>
      </c>
      <c r="EZ196" s="1265">
        <v>43831</v>
      </c>
      <c r="FA196" s="1528">
        <v>43831</v>
      </c>
      <c r="FC196" s="603"/>
      <c r="FD196" s="603"/>
      <c r="FE196" s="603"/>
      <c r="FF196" s="603"/>
      <c r="FG196" s="603"/>
      <c r="FH196" s="603"/>
      <c r="FI196" s="603"/>
      <c r="FJ196" s="603"/>
      <c r="FK196" s="1270"/>
      <c r="FL196" s="1270"/>
    </row>
    <row r="197" spans="1:168" ht="6.75" customHeight="1">
      <c r="A197" s="1268"/>
      <c r="B197" s="1270"/>
      <c r="C197" s="1306"/>
      <c r="F197" s="398"/>
      <c r="G197" s="398"/>
      <c r="H197" s="398"/>
      <c r="I197" s="398"/>
      <c r="J197" s="398"/>
      <c r="K197" s="398"/>
      <c r="L197" s="398"/>
      <c r="M197" s="398"/>
      <c r="N197" s="398"/>
      <c r="O197" s="398"/>
      <c r="P197" s="398"/>
      <c r="Q197" s="398"/>
      <c r="T197" s="1271"/>
      <c r="U197" s="1458"/>
      <c r="V197" s="1268"/>
      <c r="W197" s="1270"/>
      <c r="X197" s="1306"/>
      <c r="Y197" s="398"/>
      <c r="Z197" s="398"/>
      <c r="AA197" s="398"/>
      <c r="AB197" s="398"/>
      <c r="AC197" s="398"/>
      <c r="AD197" s="398"/>
      <c r="AE197" s="398"/>
      <c r="AF197" s="398"/>
      <c r="AG197" s="398"/>
      <c r="AH197" s="398"/>
      <c r="AI197" s="398"/>
      <c r="AL197" s="398"/>
      <c r="AM197" s="398"/>
      <c r="AN197" s="398"/>
      <c r="AO197" s="1271"/>
      <c r="AP197" s="1458"/>
      <c r="AQ197" s="1268"/>
      <c r="AR197" s="1270"/>
      <c r="AS197" s="1306"/>
      <c r="AT197" s="398"/>
      <c r="AU197" s="398"/>
      <c r="AV197" s="398"/>
      <c r="AW197" s="398"/>
      <c r="AX197" s="398"/>
      <c r="BB197" s="398"/>
      <c r="BC197" s="398"/>
      <c r="BD197" s="398"/>
      <c r="BE197" s="398"/>
      <c r="BF197" s="398"/>
      <c r="BG197" s="398"/>
      <c r="BH197" s="398"/>
      <c r="BI197" s="398"/>
      <c r="BJ197" s="1271"/>
      <c r="BK197" s="1458"/>
      <c r="BL197" s="1268"/>
      <c r="BM197" s="1270"/>
      <c r="BN197" s="1306"/>
      <c r="BO197" s="398"/>
      <c r="BP197" s="398"/>
      <c r="BQ197" s="398"/>
      <c r="BR197" s="398"/>
      <c r="BS197" s="398"/>
      <c r="BT197" s="398"/>
      <c r="BU197" s="398"/>
      <c r="BV197" s="398"/>
      <c r="BW197" s="398"/>
      <c r="BX197" s="398"/>
      <c r="BY197" s="398"/>
      <c r="CC197" s="398"/>
      <c r="CD197" s="398"/>
      <c r="CE197" s="1271"/>
      <c r="CF197" s="1458"/>
      <c r="CG197" s="1268"/>
      <c r="CH197" s="1270"/>
      <c r="CI197" s="1306"/>
      <c r="CJ197" s="398"/>
      <c r="CK197" s="398"/>
      <c r="CN197" s="398"/>
      <c r="CO197" s="398"/>
      <c r="CP197" s="398"/>
      <c r="CQ197" s="398"/>
      <c r="CR197" s="398"/>
      <c r="CS197" s="398"/>
      <c r="CT197" s="398"/>
      <c r="CU197" s="398"/>
      <c r="CV197" s="398"/>
      <c r="CW197" s="398"/>
      <c r="CX197" s="398"/>
      <c r="CY197" s="398"/>
      <c r="CZ197" s="1271"/>
      <c r="DA197" s="1458"/>
      <c r="DB197" s="1268"/>
      <c r="DC197" s="1270"/>
      <c r="DD197" s="1306"/>
      <c r="DE197" s="398"/>
      <c r="DF197" s="398"/>
      <c r="DG197" s="398"/>
      <c r="DH197" s="398"/>
      <c r="DI197" s="398"/>
      <c r="DK197" s="398"/>
      <c r="DL197" s="398"/>
      <c r="DM197" s="398"/>
      <c r="DN197" s="398"/>
      <c r="DO197" s="398"/>
      <c r="DP197" s="398"/>
      <c r="DQ197" s="398"/>
      <c r="DR197" s="398"/>
      <c r="DS197" s="398"/>
      <c r="DU197" s="1271"/>
      <c r="DV197" s="1458"/>
      <c r="DW197" s="1268"/>
      <c r="DX197" s="1270"/>
      <c r="DY197" s="1306"/>
      <c r="DZ197" s="398"/>
      <c r="EA197" s="398"/>
      <c r="EB197" s="398"/>
      <c r="EC197" s="398"/>
      <c r="ED197" s="398"/>
      <c r="EE197" s="398"/>
      <c r="EI197" s="398"/>
      <c r="EJ197" s="398"/>
      <c r="EK197" s="398"/>
      <c r="EL197" s="398"/>
      <c r="EM197" s="398"/>
      <c r="EN197" s="398"/>
      <c r="EO197" s="398"/>
      <c r="EP197" s="1271"/>
      <c r="EQ197" s="1458"/>
      <c r="ER197" s="1268"/>
      <c r="ES197" s="1270"/>
      <c r="ET197" s="1306"/>
      <c r="EU197" s="398"/>
      <c r="EV197" s="398"/>
      <c r="EW197" s="398"/>
      <c r="EX197" s="398"/>
      <c r="EY197" s="398"/>
      <c r="EZ197" s="1271"/>
      <c r="FA197" s="1458"/>
      <c r="FC197" s="603"/>
      <c r="FD197" s="603"/>
      <c r="FE197" s="603"/>
      <c r="FF197" s="603"/>
      <c r="FG197" s="603"/>
      <c r="FH197" s="603"/>
      <c r="FI197" s="603"/>
      <c r="FJ197" s="603"/>
      <c r="FK197" s="1270"/>
      <c r="FL197" s="1270"/>
    </row>
    <row r="198" spans="1:168" ht="15.75" customHeight="1">
      <c r="A198" s="1273">
        <v>43191</v>
      </c>
      <c r="B198" s="1274">
        <v>43191</v>
      </c>
      <c r="C198" s="1308">
        <v>43191</v>
      </c>
      <c r="D198" s="1233">
        <v>48944981</v>
      </c>
      <c r="E198" s="1233">
        <v>4405928</v>
      </c>
      <c r="F198" s="1233">
        <v>56066027</v>
      </c>
      <c r="G198" s="1233">
        <v>1261013</v>
      </c>
      <c r="H198" s="1233">
        <v>531</v>
      </c>
      <c r="I198" s="1233">
        <v>85143</v>
      </c>
      <c r="J198" s="1233">
        <v>20354</v>
      </c>
      <c r="K198" s="1233">
        <v>329676</v>
      </c>
      <c r="L198" s="1233">
        <v>179757</v>
      </c>
      <c r="M198" s="1233">
        <v>149919</v>
      </c>
      <c r="N198" s="1233" t="s">
        <v>21</v>
      </c>
      <c r="O198" s="1233">
        <v>276488</v>
      </c>
      <c r="P198" s="1233">
        <v>44</v>
      </c>
      <c r="Q198" s="1233">
        <v>582684</v>
      </c>
      <c r="R198" s="1233" t="s">
        <v>21</v>
      </c>
      <c r="S198" s="1233">
        <v>2758</v>
      </c>
      <c r="T198" s="1276">
        <v>43191</v>
      </c>
      <c r="U198" s="1531">
        <v>43191</v>
      </c>
      <c r="V198" s="1273">
        <v>43191</v>
      </c>
      <c r="W198" s="1274">
        <v>43191</v>
      </c>
      <c r="X198" s="1308">
        <v>43191</v>
      </c>
      <c r="Y198" s="1233" t="s">
        <v>21</v>
      </c>
      <c r="Z198" s="1233">
        <v>1090972</v>
      </c>
      <c r="AA198" s="1233">
        <v>4023166</v>
      </c>
      <c r="AB198" s="1233">
        <v>345634</v>
      </c>
      <c r="AC198" s="1233">
        <v>1633888</v>
      </c>
      <c r="AD198" s="1233">
        <v>102727</v>
      </c>
      <c r="AE198" s="1233">
        <v>916</v>
      </c>
      <c r="AF198" s="1233">
        <v>25164</v>
      </c>
      <c r="AG198" s="1233">
        <v>27679</v>
      </c>
      <c r="AH198" s="1233" t="s">
        <v>21</v>
      </c>
      <c r="AI198" s="1233" t="s">
        <v>21</v>
      </c>
      <c r="AJ198" s="1233">
        <v>2835152</v>
      </c>
      <c r="AK198" s="1233">
        <v>58256</v>
      </c>
      <c r="AL198" s="1233">
        <v>180987</v>
      </c>
      <c r="AM198" s="1233">
        <v>3665</v>
      </c>
      <c r="AN198" s="1233">
        <v>2994</v>
      </c>
      <c r="AO198" s="1276">
        <v>43191</v>
      </c>
      <c r="AP198" s="1531">
        <v>43191</v>
      </c>
      <c r="AQ198" s="1273">
        <v>43191</v>
      </c>
      <c r="AR198" s="1274">
        <v>43191</v>
      </c>
      <c r="AS198" s="1308">
        <v>43191</v>
      </c>
      <c r="AT198" s="1233">
        <v>5130</v>
      </c>
      <c r="AU198" s="1233">
        <v>93881</v>
      </c>
      <c r="AV198" s="1233">
        <v>102716</v>
      </c>
      <c r="AW198" s="1233">
        <v>4629166</v>
      </c>
      <c r="AX198" s="1233">
        <v>30294</v>
      </c>
      <c r="AY198" s="1233" t="s">
        <v>21</v>
      </c>
      <c r="AZ198" s="1233">
        <v>3385839</v>
      </c>
      <c r="BA198" s="1233">
        <v>493604</v>
      </c>
      <c r="BB198" s="1233">
        <v>928738</v>
      </c>
      <c r="BC198" s="1233">
        <v>90926</v>
      </c>
      <c r="BD198" s="1233">
        <v>1091</v>
      </c>
      <c r="BE198" s="1233">
        <v>733</v>
      </c>
      <c r="BF198" s="1233">
        <v>76739</v>
      </c>
      <c r="BG198" s="1233">
        <v>5842</v>
      </c>
      <c r="BH198" s="1233">
        <v>70896</v>
      </c>
      <c r="BI198" s="1233">
        <v>3095</v>
      </c>
      <c r="BJ198" s="1276">
        <v>43191</v>
      </c>
      <c r="BK198" s="1531">
        <v>43191</v>
      </c>
      <c r="BL198" s="1273">
        <v>43191</v>
      </c>
      <c r="BM198" s="1274">
        <v>43191</v>
      </c>
      <c r="BN198" s="1308">
        <v>43191</v>
      </c>
      <c r="BO198" s="1233">
        <v>214621</v>
      </c>
      <c r="BP198" s="1233">
        <v>508939</v>
      </c>
      <c r="BQ198" s="1233">
        <v>3319757</v>
      </c>
      <c r="BR198" s="1233">
        <v>182289</v>
      </c>
      <c r="BS198" s="1233">
        <v>3306</v>
      </c>
      <c r="BT198" s="1233">
        <v>18110</v>
      </c>
      <c r="BU198" s="1233">
        <v>141992</v>
      </c>
      <c r="BV198" s="1233">
        <v>155066</v>
      </c>
      <c r="BW198" s="1233">
        <v>5628980</v>
      </c>
      <c r="BX198" s="1233">
        <v>8666</v>
      </c>
      <c r="BY198" s="1233">
        <v>8307</v>
      </c>
      <c r="BZ198" s="1233" t="s">
        <v>21</v>
      </c>
      <c r="CA198" s="1233">
        <v>15644096</v>
      </c>
      <c r="CB198" s="1233">
        <v>393760</v>
      </c>
      <c r="CC198" s="1233">
        <v>2461992</v>
      </c>
      <c r="CD198" s="1233">
        <v>129891</v>
      </c>
      <c r="CE198" s="1276">
        <v>43191</v>
      </c>
      <c r="CF198" s="1531">
        <v>43191</v>
      </c>
      <c r="CG198" s="1273">
        <v>43191</v>
      </c>
      <c r="CH198" s="1274">
        <v>43191</v>
      </c>
      <c r="CI198" s="1308">
        <v>43191</v>
      </c>
      <c r="CJ198" s="1233">
        <v>671</v>
      </c>
      <c r="CK198" s="1233" t="s">
        <v>21</v>
      </c>
      <c r="CL198" s="1233" t="s">
        <v>21</v>
      </c>
      <c r="CM198" s="1233">
        <v>396</v>
      </c>
      <c r="CN198" s="1233">
        <v>520260</v>
      </c>
      <c r="CO198" s="1233">
        <v>154430</v>
      </c>
      <c r="CP198" s="1233">
        <v>153234</v>
      </c>
      <c r="CQ198" s="1233">
        <v>20469</v>
      </c>
      <c r="CR198" s="1233">
        <v>38934</v>
      </c>
      <c r="CS198" s="1233">
        <v>8918</v>
      </c>
      <c r="CT198" s="1233">
        <v>3306</v>
      </c>
      <c r="CU198" s="1233">
        <v>13146</v>
      </c>
      <c r="CV198" s="1233">
        <v>97133</v>
      </c>
      <c r="CW198" s="1233">
        <v>105924</v>
      </c>
      <c r="CX198" s="1233">
        <v>815367</v>
      </c>
      <c r="CY198" s="1233" t="s">
        <v>21</v>
      </c>
      <c r="CZ198" s="1276">
        <v>43191</v>
      </c>
      <c r="DA198" s="1531">
        <v>43191</v>
      </c>
      <c r="DB198" s="1273">
        <v>43191</v>
      </c>
      <c r="DC198" s="1274">
        <v>43191</v>
      </c>
      <c r="DD198" s="1308">
        <v>43191</v>
      </c>
      <c r="DE198" s="1233">
        <v>128</v>
      </c>
      <c r="DF198" s="1233">
        <v>8278</v>
      </c>
      <c r="DG198" s="1233">
        <v>8230</v>
      </c>
      <c r="DH198" s="1233">
        <v>48</v>
      </c>
      <c r="DI198" s="1233">
        <v>8895</v>
      </c>
      <c r="DJ198" s="1233" t="s">
        <v>21</v>
      </c>
      <c r="DK198" s="1233">
        <v>13254</v>
      </c>
      <c r="DL198" s="1233" t="s">
        <v>21</v>
      </c>
      <c r="DM198" s="1233">
        <v>37</v>
      </c>
      <c r="DN198" s="1233">
        <v>1625</v>
      </c>
      <c r="DO198" s="1233">
        <v>2041</v>
      </c>
      <c r="DP198" s="1233">
        <v>7472</v>
      </c>
      <c r="DQ198" s="1233">
        <v>8163</v>
      </c>
      <c r="DR198" s="1233">
        <v>4299</v>
      </c>
      <c r="DS198" s="1233" t="s">
        <v>21</v>
      </c>
      <c r="DT198" s="1233" t="s">
        <v>21</v>
      </c>
      <c r="DU198" s="1276">
        <v>43191</v>
      </c>
      <c r="DV198" s="1531">
        <v>43191</v>
      </c>
      <c r="DW198" s="1273">
        <v>43191</v>
      </c>
      <c r="DX198" s="1274">
        <v>43191</v>
      </c>
      <c r="DY198" s="1308">
        <v>43191</v>
      </c>
      <c r="DZ198" s="1233">
        <v>519</v>
      </c>
      <c r="EA198" s="1233">
        <v>16559</v>
      </c>
      <c r="EB198" s="1233">
        <v>17011</v>
      </c>
      <c r="EC198" s="1233">
        <v>67133</v>
      </c>
      <c r="ED198" s="1233">
        <v>48007</v>
      </c>
      <c r="EE198" s="1233">
        <v>19125</v>
      </c>
      <c r="EF198" s="1233" t="s">
        <v>21</v>
      </c>
      <c r="EG198" s="1233">
        <v>73610</v>
      </c>
      <c r="EH198" s="1233" t="s">
        <v>21</v>
      </c>
      <c r="EI198" s="1233">
        <v>2328487</v>
      </c>
      <c r="EJ198" s="1233">
        <v>7</v>
      </c>
      <c r="EK198" s="1233">
        <v>564735</v>
      </c>
      <c r="EL198" s="1233">
        <v>103343</v>
      </c>
      <c r="EM198" s="1233">
        <v>635916</v>
      </c>
      <c r="EN198" s="1233">
        <v>8684572</v>
      </c>
      <c r="EO198" s="1233">
        <v>502106</v>
      </c>
      <c r="EP198" s="1276">
        <v>43191</v>
      </c>
      <c r="EQ198" s="1531">
        <v>43191</v>
      </c>
      <c r="ER198" s="1273">
        <v>43191</v>
      </c>
      <c r="ES198" s="1274">
        <v>43191</v>
      </c>
      <c r="ET198" s="1308">
        <v>43191</v>
      </c>
      <c r="EU198" s="1233">
        <v>24242</v>
      </c>
      <c r="EV198" s="1233">
        <v>26542</v>
      </c>
      <c r="EW198" s="1233">
        <v>157928</v>
      </c>
      <c r="EX198" s="1233">
        <v>1460550</v>
      </c>
      <c r="EY198" s="1233">
        <v>233288</v>
      </c>
      <c r="EZ198" s="1276">
        <v>43191</v>
      </c>
      <c r="FA198" s="1531">
        <v>43191</v>
      </c>
      <c r="FC198" s="603"/>
      <c r="FD198" s="603"/>
      <c r="FE198" s="603"/>
      <c r="FF198" s="603"/>
      <c r="FG198" s="603"/>
      <c r="FH198" s="603"/>
      <c r="FI198" s="603"/>
      <c r="FJ198" s="603"/>
      <c r="FK198" s="1270"/>
      <c r="FL198" s="1270"/>
    </row>
    <row r="199" spans="1:168" ht="14.25" customHeight="1">
      <c r="A199" s="1273">
        <v>43586</v>
      </c>
      <c r="B199" s="1274">
        <v>43586</v>
      </c>
      <c r="C199" s="1308">
        <v>43586</v>
      </c>
      <c r="D199" s="1233">
        <v>46657582</v>
      </c>
      <c r="E199" s="1233">
        <v>4383183</v>
      </c>
      <c r="F199" s="1233">
        <v>54655828</v>
      </c>
      <c r="G199" s="1233">
        <v>1239505</v>
      </c>
      <c r="H199" s="1233">
        <v>541</v>
      </c>
      <c r="I199" s="1233">
        <v>79576</v>
      </c>
      <c r="J199" s="1233">
        <v>22485</v>
      </c>
      <c r="K199" s="1233">
        <v>300993</v>
      </c>
      <c r="L199" s="1233">
        <v>155568</v>
      </c>
      <c r="M199" s="1233">
        <v>145425</v>
      </c>
      <c r="N199" s="1233" t="s">
        <v>21</v>
      </c>
      <c r="O199" s="1233">
        <v>238401</v>
      </c>
      <c r="P199" s="1233">
        <v>33</v>
      </c>
      <c r="Q199" s="1233">
        <v>662027</v>
      </c>
      <c r="R199" s="1233" t="s">
        <v>21</v>
      </c>
      <c r="S199" s="1233">
        <v>2467</v>
      </c>
      <c r="T199" s="1276">
        <v>43586</v>
      </c>
      <c r="U199" s="1531">
        <v>43586</v>
      </c>
      <c r="V199" s="1273">
        <v>43586</v>
      </c>
      <c r="W199" s="1274">
        <v>43586</v>
      </c>
      <c r="X199" s="1308">
        <v>43586</v>
      </c>
      <c r="Y199" s="1233" t="s">
        <v>21</v>
      </c>
      <c r="Z199" s="1233">
        <v>1178299</v>
      </c>
      <c r="AA199" s="1233">
        <v>3931338</v>
      </c>
      <c r="AB199" s="1233">
        <v>334558</v>
      </c>
      <c r="AC199" s="1233">
        <v>1595813</v>
      </c>
      <c r="AD199" s="1233">
        <v>104242</v>
      </c>
      <c r="AE199" s="1233">
        <v>942</v>
      </c>
      <c r="AF199" s="1233">
        <v>21364</v>
      </c>
      <c r="AG199" s="1233">
        <v>23507</v>
      </c>
      <c r="AH199" s="1233" t="s">
        <v>21</v>
      </c>
      <c r="AI199" s="1233" t="s">
        <v>21</v>
      </c>
      <c r="AJ199" s="1233">
        <v>2875626</v>
      </c>
      <c r="AK199" s="1233">
        <v>51904</v>
      </c>
      <c r="AL199" s="1233">
        <v>206630</v>
      </c>
      <c r="AM199" s="1233">
        <v>2174</v>
      </c>
      <c r="AN199" s="1233">
        <v>1719</v>
      </c>
      <c r="AO199" s="1276">
        <v>43586</v>
      </c>
      <c r="AP199" s="1531">
        <v>43586</v>
      </c>
      <c r="AQ199" s="1273">
        <v>43586</v>
      </c>
      <c r="AR199" s="1274">
        <v>43586</v>
      </c>
      <c r="AS199" s="1308">
        <v>43586</v>
      </c>
      <c r="AT199" s="1233">
        <v>6766</v>
      </c>
      <c r="AU199" s="1233">
        <v>78091</v>
      </c>
      <c r="AV199" s="1233">
        <v>85456</v>
      </c>
      <c r="AW199" s="1233">
        <v>4400343</v>
      </c>
      <c r="AX199" s="1233">
        <v>28969</v>
      </c>
      <c r="AY199" s="1233" t="s">
        <v>21</v>
      </c>
      <c r="AZ199" s="1233">
        <v>3365814</v>
      </c>
      <c r="BA199" s="1233">
        <v>696312</v>
      </c>
      <c r="BB199" s="1233">
        <v>891971</v>
      </c>
      <c r="BC199" s="1233">
        <v>74491</v>
      </c>
      <c r="BD199" s="1233">
        <v>891</v>
      </c>
      <c r="BE199" s="1233">
        <v>666</v>
      </c>
      <c r="BF199" s="1233">
        <v>62836</v>
      </c>
      <c r="BG199" s="1233">
        <v>5037</v>
      </c>
      <c r="BH199" s="1233">
        <v>57799</v>
      </c>
      <c r="BI199" s="1233">
        <v>2422</v>
      </c>
      <c r="BJ199" s="1276">
        <v>43586</v>
      </c>
      <c r="BK199" s="1531">
        <v>43586</v>
      </c>
      <c r="BL199" s="1273">
        <v>43586</v>
      </c>
      <c r="BM199" s="1274">
        <v>43586</v>
      </c>
      <c r="BN199" s="1308">
        <v>43586</v>
      </c>
      <c r="BO199" s="1233">
        <v>211708</v>
      </c>
      <c r="BP199" s="1233">
        <v>522256</v>
      </c>
      <c r="BQ199" s="1233">
        <v>3205703</v>
      </c>
      <c r="BR199" s="1233">
        <v>185595</v>
      </c>
      <c r="BS199" s="1233">
        <v>3033</v>
      </c>
      <c r="BT199" s="1233">
        <v>18484</v>
      </c>
      <c r="BU199" s="1233">
        <v>128183</v>
      </c>
      <c r="BV199" s="1233">
        <v>139923</v>
      </c>
      <c r="BW199" s="1233">
        <v>5404720</v>
      </c>
      <c r="BX199" s="1233">
        <v>12047</v>
      </c>
      <c r="BY199" s="1233">
        <v>6819</v>
      </c>
      <c r="BZ199" s="1233" t="s">
        <v>21</v>
      </c>
      <c r="CA199" s="1233">
        <v>14279546</v>
      </c>
      <c r="CB199" s="1233">
        <v>338142</v>
      </c>
      <c r="CC199" s="1233">
        <v>2406305</v>
      </c>
      <c r="CD199" s="1233">
        <v>124820</v>
      </c>
      <c r="CE199" s="1276">
        <v>43586</v>
      </c>
      <c r="CF199" s="1531">
        <v>43586</v>
      </c>
      <c r="CG199" s="1273">
        <v>43586</v>
      </c>
      <c r="CH199" s="1274">
        <v>43586</v>
      </c>
      <c r="CI199" s="1308">
        <v>43586</v>
      </c>
      <c r="CJ199" s="1233">
        <v>645</v>
      </c>
      <c r="CK199" s="1233" t="s">
        <v>21</v>
      </c>
      <c r="CL199" s="1233" t="s">
        <v>21</v>
      </c>
      <c r="CM199" s="1233">
        <v>396</v>
      </c>
      <c r="CN199" s="1233">
        <v>497192</v>
      </c>
      <c r="CO199" s="1233">
        <v>158674</v>
      </c>
      <c r="CP199" s="1233">
        <v>148475</v>
      </c>
      <c r="CQ199" s="1233">
        <v>19274</v>
      </c>
      <c r="CR199" s="1233">
        <v>39866</v>
      </c>
      <c r="CS199" s="1233">
        <v>10077</v>
      </c>
      <c r="CT199" s="1233">
        <v>3033</v>
      </c>
      <c r="CU199" s="1233">
        <v>13586</v>
      </c>
      <c r="CV199" s="1233">
        <v>86621</v>
      </c>
      <c r="CW199" s="1233">
        <v>94374</v>
      </c>
      <c r="CX199" s="1233">
        <v>761006</v>
      </c>
      <c r="CY199" s="1233" t="s">
        <v>21</v>
      </c>
      <c r="CZ199" s="1276">
        <v>43586</v>
      </c>
      <c r="DA199" s="1531">
        <v>43586</v>
      </c>
      <c r="DB199" s="1273">
        <v>43586</v>
      </c>
      <c r="DC199" s="1274">
        <v>43586</v>
      </c>
      <c r="DD199" s="1308">
        <v>43586</v>
      </c>
      <c r="DE199" s="1233">
        <v>149</v>
      </c>
      <c r="DF199" s="1233">
        <v>6708</v>
      </c>
      <c r="DG199" s="1233">
        <v>6660</v>
      </c>
      <c r="DH199" s="1233">
        <v>48</v>
      </c>
      <c r="DI199" s="1233">
        <v>9256</v>
      </c>
      <c r="DJ199" s="1233" t="s">
        <v>21</v>
      </c>
      <c r="DK199" s="1233">
        <v>12479</v>
      </c>
      <c r="DL199" s="1233" t="s">
        <v>21</v>
      </c>
      <c r="DM199" s="1233">
        <v>40</v>
      </c>
      <c r="DN199" s="1233">
        <v>1191</v>
      </c>
      <c r="DO199" s="1233">
        <v>1925</v>
      </c>
      <c r="DP199" s="1233">
        <v>7160</v>
      </c>
      <c r="DQ199" s="1233">
        <v>7814</v>
      </c>
      <c r="DR199" s="1233">
        <v>4269</v>
      </c>
      <c r="DS199" s="1233" t="s">
        <v>21</v>
      </c>
      <c r="DT199" s="1233" t="s">
        <v>21</v>
      </c>
      <c r="DU199" s="1276">
        <v>43586</v>
      </c>
      <c r="DV199" s="1531">
        <v>43586</v>
      </c>
      <c r="DW199" s="1273">
        <v>43586</v>
      </c>
      <c r="DX199" s="1274">
        <v>43586</v>
      </c>
      <c r="DY199" s="1308">
        <v>43586</v>
      </c>
      <c r="DZ199" s="1233">
        <v>537</v>
      </c>
      <c r="EA199" s="1233">
        <v>16505</v>
      </c>
      <c r="EB199" s="1233">
        <v>19061</v>
      </c>
      <c r="EC199" s="1233">
        <v>66295</v>
      </c>
      <c r="ED199" s="1233">
        <v>45182</v>
      </c>
      <c r="EE199" s="1233">
        <v>21114</v>
      </c>
      <c r="EF199" s="1233" t="s">
        <v>21</v>
      </c>
      <c r="EG199" s="1233">
        <v>64110</v>
      </c>
      <c r="EH199" s="1233" t="s">
        <v>21</v>
      </c>
      <c r="EI199" s="1233">
        <v>2264057</v>
      </c>
      <c r="EJ199" s="1233">
        <v>1</v>
      </c>
      <c r="EK199" s="1233">
        <v>558934</v>
      </c>
      <c r="EL199" s="1233">
        <v>114680</v>
      </c>
      <c r="EM199" s="1233">
        <v>637771</v>
      </c>
      <c r="EN199" s="1233">
        <v>8484218</v>
      </c>
      <c r="EO199" s="1233">
        <v>497796</v>
      </c>
      <c r="EP199" s="1276">
        <v>43586</v>
      </c>
      <c r="EQ199" s="1531">
        <v>43586</v>
      </c>
      <c r="ER199" s="1273">
        <v>43586</v>
      </c>
      <c r="ES199" s="1274">
        <v>43586</v>
      </c>
      <c r="ET199" s="1308">
        <v>43586</v>
      </c>
      <c r="EU199" s="1233">
        <v>17541</v>
      </c>
      <c r="EV199" s="1233">
        <v>19206</v>
      </c>
      <c r="EW199" s="1233">
        <v>175039</v>
      </c>
      <c r="EX199" s="1233">
        <v>1466950</v>
      </c>
      <c r="EY199" s="1233">
        <v>210272</v>
      </c>
      <c r="EZ199" s="1276">
        <v>43586</v>
      </c>
      <c r="FA199" s="1531">
        <v>43586</v>
      </c>
      <c r="FC199" s="603"/>
      <c r="FD199" s="603"/>
      <c r="FE199" s="603"/>
      <c r="FF199" s="603"/>
      <c r="FG199" s="603"/>
      <c r="FH199" s="603"/>
      <c r="FI199" s="603"/>
      <c r="FJ199" s="603"/>
      <c r="FK199" s="1270"/>
      <c r="FL199" s="1270"/>
    </row>
    <row r="200" spans="1:168" ht="6.75" customHeight="1">
      <c r="A200" s="1279"/>
      <c r="B200" s="1280"/>
      <c r="C200" s="1309"/>
      <c r="F200" s="1233"/>
      <c r="G200" s="1233"/>
      <c r="H200" s="1233"/>
      <c r="I200" s="1233"/>
      <c r="J200" s="1233"/>
      <c r="K200" s="1233"/>
      <c r="L200" s="1233"/>
      <c r="M200" s="1233"/>
      <c r="N200" s="1233"/>
      <c r="O200" s="1233"/>
      <c r="P200" s="1233"/>
      <c r="Q200" s="1233"/>
      <c r="T200" s="1271"/>
      <c r="U200" s="1458"/>
      <c r="V200" s="1279"/>
      <c r="W200" s="1280"/>
      <c r="X200" s="1309"/>
      <c r="Y200" s="1233"/>
      <c r="Z200" s="1233"/>
      <c r="AA200" s="1233"/>
      <c r="AB200" s="1233"/>
      <c r="AC200" s="1233"/>
      <c r="AD200" s="1233"/>
      <c r="AE200" s="1233"/>
      <c r="AF200" s="1233"/>
      <c r="AG200" s="1233"/>
      <c r="AH200" s="1233"/>
      <c r="AI200" s="1233"/>
      <c r="AL200" s="1233"/>
      <c r="AM200" s="1233"/>
      <c r="AN200" s="1233"/>
      <c r="AO200" s="1271"/>
      <c r="AP200" s="1458"/>
      <c r="AQ200" s="1279"/>
      <c r="AR200" s="1280"/>
      <c r="AS200" s="1309"/>
      <c r="AT200" s="1233"/>
      <c r="AU200" s="1233"/>
      <c r="AV200" s="1233"/>
      <c r="AW200" s="1233"/>
      <c r="AX200" s="1233"/>
      <c r="BB200" s="1233"/>
      <c r="BC200" s="1233"/>
      <c r="BD200" s="1233"/>
      <c r="BE200" s="1233"/>
      <c r="BF200" s="1233"/>
      <c r="BG200" s="1233"/>
      <c r="BH200" s="1233"/>
      <c r="BI200" s="1233"/>
      <c r="BJ200" s="1271"/>
      <c r="BK200" s="1458"/>
      <c r="BL200" s="1279"/>
      <c r="BM200" s="1280"/>
      <c r="BN200" s="1309"/>
      <c r="BO200" s="1233"/>
      <c r="BP200" s="1233"/>
      <c r="BQ200" s="1233"/>
      <c r="BR200" s="1233"/>
      <c r="BS200" s="1233"/>
      <c r="BT200" s="1233"/>
      <c r="BU200" s="1233"/>
      <c r="BV200" s="1233"/>
      <c r="BW200" s="1233"/>
      <c r="BX200" s="1233"/>
      <c r="BY200" s="1233"/>
      <c r="CC200" s="1233"/>
      <c r="CD200" s="1233"/>
      <c r="CE200" s="1271"/>
      <c r="CF200" s="1458"/>
      <c r="CG200" s="1279"/>
      <c r="CH200" s="1280"/>
      <c r="CI200" s="1309"/>
      <c r="CJ200" s="1233"/>
      <c r="CK200" s="1233"/>
      <c r="CN200" s="1233"/>
      <c r="CO200" s="1233"/>
      <c r="CP200" s="1233"/>
      <c r="CQ200" s="1233"/>
      <c r="CR200" s="1233"/>
      <c r="CS200" s="1233"/>
      <c r="CT200" s="1233"/>
      <c r="CU200" s="1233"/>
      <c r="CV200" s="1233"/>
      <c r="CW200" s="1233"/>
      <c r="CX200" s="1233"/>
      <c r="CY200" s="1233"/>
      <c r="CZ200" s="1271"/>
      <c r="DA200" s="1458"/>
      <c r="DB200" s="1279"/>
      <c r="DC200" s="1280"/>
      <c r="DD200" s="1309"/>
      <c r="DE200" s="1233"/>
      <c r="DF200" s="1233"/>
      <c r="DG200" s="1233"/>
      <c r="DH200" s="1233"/>
      <c r="DI200" s="1233"/>
      <c r="DK200" s="1233"/>
      <c r="DL200" s="1233"/>
      <c r="DM200" s="1233"/>
      <c r="DN200" s="1233"/>
      <c r="DO200" s="1233"/>
      <c r="DP200" s="1233"/>
      <c r="DQ200" s="1233"/>
      <c r="DR200" s="1233"/>
      <c r="DS200" s="1233"/>
      <c r="DU200" s="1271"/>
      <c r="DV200" s="1458"/>
      <c r="DW200" s="1279"/>
      <c r="DX200" s="1280"/>
      <c r="DY200" s="1309"/>
      <c r="DZ200" s="1233"/>
      <c r="EA200" s="1233"/>
      <c r="EB200" s="1233"/>
      <c r="EC200" s="1233"/>
      <c r="ED200" s="1233"/>
      <c r="EE200" s="1233"/>
      <c r="EI200" s="1233"/>
      <c r="EJ200" s="1233"/>
      <c r="EK200" s="1233"/>
      <c r="EL200" s="1233"/>
      <c r="EM200" s="1233"/>
      <c r="EN200" s="1233"/>
      <c r="EO200" s="1233"/>
      <c r="EP200" s="1271"/>
      <c r="EQ200" s="1458"/>
      <c r="ER200" s="1279"/>
      <c r="ES200" s="1280"/>
      <c r="ET200" s="1309"/>
      <c r="EU200" s="1233"/>
      <c r="EV200" s="1233"/>
      <c r="EW200" s="1233"/>
      <c r="EX200" s="1233"/>
      <c r="EY200" s="1233"/>
      <c r="EZ200" s="1271"/>
      <c r="FA200" s="1458"/>
      <c r="FC200" s="603"/>
      <c r="FD200" s="603"/>
      <c r="FE200" s="603"/>
      <c r="FF200" s="603"/>
      <c r="FG200" s="603"/>
      <c r="FH200" s="603"/>
      <c r="FI200" s="603"/>
      <c r="FJ200" s="603"/>
      <c r="FK200" s="1270"/>
      <c r="FL200" s="1270"/>
    </row>
    <row r="201" spans="1:168" ht="15.75" customHeight="1">
      <c r="A201" s="1281" t="s">
        <v>2153</v>
      </c>
      <c r="B201" s="1282" t="s">
        <v>23</v>
      </c>
      <c r="C201" s="1310" t="s">
        <v>2167</v>
      </c>
      <c r="D201" s="1233">
        <v>11261003</v>
      </c>
      <c r="E201" s="1233">
        <v>1163777</v>
      </c>
      <c r="F201" s="1233">
        <v>13406120</v>
      </c>
      <c r="G201" s="1233">
        <v>305499</v>
      </c>
      <c r="H201" s="1233">
        <v>125</v>
      </c>
      <c r="I201" s="1233">
        <v>19181</v>
      </c>
      <c r="J201" s="1233">
        <v>5661</v>
      </c>
      <c r="K201" s="1233">
        <v>77321</v>
      </c>
      <c r="L201" s="1233">
        <v>42983</v>
      </c>
      <c r="M201" s="1233">
        <v>34338</v>
      </c>
      <c r="N201" s="1233" t="s">
        <v>21</v>
      </c>
      <c r="O201" s="1233">
        <v>55332</v>
      </c>
      <c r="P201" s="1233">
        <v>8</v>
      </c>
      <c r="Q201" s="1233">
        <v>165422</v>
      </c>
      <c r="R201" s="1233" t="s">
        <v>21</v>
      </c>
      <c r="S201" s="1233">
        <v>606</v>
      </c>
      <c r="T201" s="1284" t="s">
        <v>24</v>
      </c>
      <c r="U201" s="1533" t="s">
        <v>2155</v>
      </c>
      <c r="V201" s="1281" t="s">
        <v>2153</v>
      </c>
      <c r="W201" s="1282" t="s">
        <v>23</v>
      </c>
      <c r="X201" s="1310" t="s">
        <v>2167</v>
      </c>
      <c r="Y201" s="1233" t="s">
        <v>21</v>
      </c>
      <c r="Z201" s="1233">
        <v>330115</v>
      </c>
      <c r="AA201" s="1233">
        <v>991019</v>
      </c>
      <c r="AB201" s="1233">
        <v>80735</v>
      </c>
      <c r="AC201" s="1233">
        <v>359278</v>
      </c>
      <c r="AD201" s="1233">
        <v>23890</v>
      </c>
      <c r="AE201" s="1233">
        <v>261</v>
      </c>
      <c r="AF201" s="1233">
        <v>5807</v>
      </c>
      <c r="AG201" s="1233">
        <v>6372</v>
      </c>
      <c r="AH201" s="1233" t="s">
        <v>21</v>
      </c>
      <c r="AI201" s="1233" t="s">
        <v>21</v>
      </c>
      <c r="AJ201" s="1233">
        <v>744673</v>
      </c>
      <c r="AK201" s="1233">
        <v>15583</v>
      </c>
      <c r="AL201" s="1233">
        <v>61659</v>
      </c>
      <c r="AM201" s="1233">
        <v>636</v>
      </c>
      <c r="AN201" s="1233">
        <v>543</v>
      </c>
      <c r="AO201" s="1284" t="s">
        <v>24</v>
      </c>
      <c r="AP201" s="1533" t="s">
        <v>2155</v>
      </c>
      <c r="AQ201" s="1281" t="s">
        <v>2153</v>
      </c>
      <c r="AR201" s="1282" t="s">
        <v>23</v>
      </c>
      <c r="AS201" s="1310" t="s">
        <v>2167</v>
      </c>
      <c r="AT201" s="1233">
        <v>1782</v>
      </c>
      <c r="AU201" s="1233">
        <v>19639</v>
      </c>
      <c r="AV201" s="1233">
        <v>21456</v>
      </c>
      <c r="AW201" s="1233">
        <v>1078291</v>
      </c>
      <c r="AX201" s="1233">
        <v>6234</v>
      </c>
      <c r="AY201" s="1233" t="s">
        <v>21</v>
      </c>
      <c r="AZ201" s="1233">
        <v>804314</v>
      </c>
      <c r="BA201" s="1233">
        <v>148485</v>
      </c>
      <c r="BB201" s="1233">
        <v>210968</v>
      </c>
      <c r="BC201" s="1233">
        <v>14665</v>
      </c>
      <c r="BD201" s="1233">
        <v>114</v>
      </c>
      <c r="BE201" s="1233">
        <v>129</v>
      </c>
      <c r="BF201" s="1233">
        <v>12252</v>
      </c>
      <c r="BG201" s="1233">
        <v>1069</v>
      </c>
      <c r="BH201" s="1233">
        <v>11183</v>
      </c>
      <c r="BI201" s="1233">
        <v>546</v>
      </c>
      <c r="BJ201" s="1284" t="s">
        <v>24</v>
      </c>
      <c r="BK201" s="1533" t="s">
        <v>2155</v>
      </c>
      <c r="BL201" s="1281" t="s">
        <v>2153</v>
      </c>
      <c r="BM201" s="1282" t="s">
        <v>23</v>
      </c>
      <c r="BN201" s="1310" t="s">
        <v>2167</v>
      </c>
      <c r="BO201" s="1233">
        <v>53700</v>
      </c>
      <c r="BP201" s="1233">
        <v>130678</v>
      </c>
      <c r="BQ201" s="1233">
        <v>734497</v>
      </c>
      <c r="BR201" s="1233">
        <v>48179</v>
      </c>
      <c r="BS201" s="1233">
        <v>672</v>
      </c>
      <c r="BT201" s="1233">
        <v>4924</v>
      </c>
      <c r="BU201" s="1233">
        <v>33031</v>
      </c>
      <c r="BV201" s="1233">
        <v>36035</v>
      </c>
      <c r="BW201" s="1233">
        <v>1330658</v>
      </c>
      <c r="BX201" s="1233">
        <v>2577</v>
      </c>
      <c r="BY201" s="1233">
        <v>1982</v>
      </c>
      <c r="BZ201" s="1233" t="s">
        <v>21</v>
      </c>
      <c r="CA201" s="1233">
        <v>3402320</v>
      </c>
      <c r="CB201" s="1233">
        <v>91003</v>
      </c>
      <c r="CC201" s="1233">
        <v>595201</v>
      </c>
      <c r="CD201" s="1233">
        <v>30591</v>
      </c>
      <c r="CE201" s="1284" t="s">
        <v>24</v>
      </c>
      <c r="CF201" s="1533" t="s">
        <v>2155</v>
      </c>
      <c r="CG201" s="1281" t="s">
        <v>2153</v>
      </c>
      <c r="CH201" s="1282" t="s">
        <v>23</v>
      </c>
      <c r="CI201" s="1310" t="s">
        <v>2167</v>
      </c>
      <c r="CJ201" s="1233">
        <v>169</v>
      </c>
      <c r="CK201" s="1233" t="s">
        <v>21</v>
      </c>
      <c r="CL201" s="1233" t="s">
        <v>21</v>
      </c>
      <c r="CM201" s="1233">
        <v>99</v>
      </c>
      <c r="CN201" s="1233">
        <v>121533</v>
      </c>
      <c r="CO201" s="1233">
        <v>40627</v>
      </c>
      <c r="CP201" s="1233">
        <v>35175</v>
      </c>
      <c r="CQ201" s="1233">
        <v>4838</v>
      </c>
      <c r="CR201" s="1233">
        <v>8196</v>
      </c>
      <c r="CS201" s="1233">
        <v>2410</v>
      </c>
      <c r="CT201" s="1233">
        <v>672</v>
      </c>
      <c r="CU201" s="1233">
        <v>3463</v>
      </c>
      <c r="CV201" s="1233">
        <v>21036</v>
      </c>
      <c r="CW201" s="1233">
        <v>22905</v>
      </c>
      <c r="CX201" s="1233">
        <v>184700</v>
      </c>
      <c r="CY201" s="1233" t="s">
        <v>21</v>
      </c>
      <c r="CZ201" s="1284" t="s">
        <v>24</v>
      </c>
      <c r="DA201" s="1533" t="s">
        <v>2155</v>
      </c>
      <c r="DB201" s="1281" t="s">
        <v>2153</v>
      </c>
      <c r="DC201" s="1282" t="s">
        <v>23</v>
      </c>
      <c r="DD201" s="1310" t="s">
        <v>2167</v>
      </c>
      <c r="DE201" s="1233">
        <v>33</v>
      </c>
      <c r="DF201" s="1233">
        <v>1735</v>
      </c>
      <c r="DG201" s="1233">
        <v>1723</v>
      </c>
      <c r="DH201" s="1233">
        <v>12</v>
      </c>
      <c r="DI201" s="1233">
        <v>2338</v>
      </c>
      <c r="DJ201" s="1233" t="s">
        <v>21</v>
      </c>
      <c r="DK201" s="1233">
        <v>3052</v>
      </c>
      <c r="DL201" s="1233" t="s">
        <v>21</v>
      </c>
      <c r="DM201" s="1233">
        <v>11</v>
      </c>
      <c r="DN201" s="1233">
        <v>202</v>
      </c>
      <c r="DO201" s="1233">
        <v>469</v>
      </c>
      <c r="DP201" s="1233">
        <v>1790</v>
      </c>
      <c r="DQ201" s="1233">
        <v>1951</v>
      </c>
      <c r="DR201" s="1233">
        <v>1087</v>
      </c>
      <c r="DS201" s="1233" t="s">
        <v>21</v>
      </c>
      <c r="DT201" s="1233" t="s">
        <v>21</v>
      </c>
      <c r="DU201" s="1284" t="s">
        <v>24</v>
      </c>
      <c r="DV201" s="1533" t="s">
        <v>2155</v>
      </c>
      <c r="DW201" s="1281" t="s">
        <v>2153</v>
      </c>
      <c r="DX201" s="1282" t="s">
        <v>23</v>
      </c>
      <c r="DY201" s="1310" t="s">
        <v>2167</v>
      </c>
      <c r="DZ201" s="1233">
        <v>125</v>
      </c>
      <c r="EA201" s="1233">
        <v>4273</v>
      </c>
      <c r="EB201" s="1233">
        <v>4802</v>
      </c>
      <c r="EC201" s="1233">
        <v>20964</v>
      </c>
      <c r="ED201" s="1233">
        <v>15133</v>
      </c>
      <c r="EE201" s="1233">
        <v>5831</v>
      </c>
      <c r="EF201" s="1233" t="s">
        <v>21</v>
      </c>
      <c r="EG201" s="1233">
        <v>15206</v>
      </c>
      <c r="EH201" s="1233" t="s">
        <v>21</v>
      </c>
      <c r="EI201" s="1233">
        <v>561260</v>
      </c>
      <c r="EJ201" s="1233" t="s">
        <v>21</v>
      </c>
      <c r="EK201" s="1233">
        <v>143148</v>
      </c>
      <c r="EL201" s="1233">
        <v>30227</v>
      </c>
      <c r="EM201" s="1233">
        <v>153265</v>
      </c>
      <c r="EN201" s="1233">
        <v>2002518</v>
      </c>
      <c r="EO201" s="1233">
        <v>132568</v>
      </c>
      <c r="EP201" s="1284" t="s">
        <v>24</v>
      </c>
      <c r="EQ201" s="1533" t="s">
        <v>2155</v>
      </c>
      <c r="ER201" s="1281" t="s">
        <v>2153</v>
      </c>
      <c r="ES201" s="1282" t="s">
        <v>23</v>
      </c>
      <c r="ET201" s="1310" t="s">
        <v>2167</v>
      </c>
      <c r="EU201" s="1233">
        <v>4619</v>
      </c>
      <c r="EV201" s="1233">
        <v>5057</v>
      </c>
      <c r="EW201" s="1233">
        <v>46826</v>
      </c>
      <c r="EX201" s="1233">
        <v>372379</v>
      </c>
      <c r="EY201" s="1233">
        <v>75091</v>
      </c>
      <c r="EZ201" s="1284" t="s">
        <v>24</v>
      </c>
      <c r="FA201" s="1533" t="s">
        <v>2155</v>
      </c>
      <c r="FC201" s="603"/>
      <c r="FD201" s="603"/>
      <c r="FE201" s="603"/>
      <c r="FF201" s="603"/>
      <c r="FG201" s="603"/>
      <c r="FH201" s="603"/>
      <c r="FI201" s="603"/>
      <c r="FJ201" s="603"/>
      <c r="FK201" s="1269"/>
      <c r="FL201" s="1269"/>
    </row>
    <row r="202" spans="1:168" ht="14.25" customHeight="1">
      <c r="A202" s="1286" t="s">
        <v>25</v>
      </c>
      <c r="B202" s="1287" t="s">
        <v>25</v>
      </c>
      <c r="C202" s="1311" t="s">
        <v>2168</v>
      </c>
      <c r="D202" s="1233">
        <v>9578610</v>
      </c>
      <c r="E202" s="1233">
        <v>1062263</v>
      </c>
      <c r="F202" s="1233">
        <v>10353588</v>
      </c>
      <c r="G202" s="1233">
        <v>238791</v>
      </c>
      <c r="H202" s="1233">
        <v>109</v>
      </c>
      <c r="I202" s="1233">
        <v>18090</v>
      </c>
      <c r="J202" s="1233">
        <v>4494</v>
      </c>
      <c r="K202" s="1233">
        <v>68710</v>
      </c>
      <c r="L202" s="1233">
        <v>37456</v>
      </c>
      <c r="M202" s="1233">
        <v>31254</v>
      </c>
      <c r="N202" s="1233" t="s">
        <v>21</v>
      </c>
      <c r="O202" s="1233">
        <v>54745</v>
      </c>
      <c r="P202" s="1233">
        <v>9</v>
      </c>
      <c r="Q202" s="1233">
        <v>94086</v>
      </c>
      <c r="R202" s="1233" t="s">
        <v>21</v>
      </c>
      <c r="S202" s="1233">
        <v>881</v>
      </c>
      <c r="T202" s="1284" t="s">
        <v>26</v>
      </c>
      <c r="U202" s="1533" t="s">
        <v>25</v>
      </c>
      <c r="V202" s="1286" t="s">
        <v>25</v>
      </c>
      <c r="W202" s="1287" t="s">
        <v>25</v>
      </c>
      <c r="X202" s="1311" t="s">
        <v>2168</v>
      </c>
      <c r="Y202" s="1233" t="s">
        <v>21</v>
      </c>
      <c r="Z202" s="1233">
        <v>190450</v>
      </c>
      <c r="AA202" s="1233">
        <v>778203</v>
      </c>
      <c r="AB202" s="1233">
        <v>77534</v>
      </c>
      <c r="AC202" s="1233">
        <v>347007</v>
      </c>
      <c r="AD202" s="1233">
        <v>19930</v>
      </c>
      <c r="AE202" s="1233">
        <v>220</v>
      </c>
      <c r="AF202" s="1233">
        <v>5443</v>
      </c>
      <c r="AG202" s="1233">
        <v>5944</v>
      </c>
      <c r="AH202" s="1233" t="s">
        <v>21</v>
      </c>
      <c r="AI202" s="1233" t="s">
        <v>21</v>
      </c>
      <c r="AJ202" s="1233">
        <v>618642</v>
      </c>
      <c r="AK202" s="1233">
        <v>13378</v>
      </c>
      <c r="AL202" s="1233">
        <v>90127</v>
      </c>
      <c r="AM202" s="1233">
        <v>511</v>
      </c>
      <c r="AN202" s="1233">
        <v>360</v>
      </c>
      <c r="AO202" s="1284" t="s">
        <v>26</v>
      </c>
      <c r="AP202" s="1533" t="s">
        <v>25</v>
      </c>
      <c r="AQ202" s="1286" t="s">
        <v>25</v>
      </c>
      <c r="AR202" s="1287" t="s">
        <v>25</v>
      </c>
      <c r="AS202" s="1311" t="s">
        <v>2168</v>
      </c>
      <c r="AT202" s="1233">
        <v>1775</v>
      </c>
      <c r="AU202" s="1233">
        <v>14480</v>
      </c>
      <c r="AV202" s="1233">
        <v>15797</v>
      </c>
      <c r="AW202" s="1233">
        <v>418669</v>
      </c>
      <c r="AX202" s="1233">
        <v>6687</v>
      </c>
      <c r="AY202" s="1233" t="s">
        <v>21</v>
      </c>
      <c r="AZ202" s="1233">
        <v>677528</v>
      </c>
      <c r="BA202" s="1233">
        <v>181968</v>
      </c>
      <c r="BB202" s="1233">
        <v>183440</v>
      </c>
      <c r="BC202" s="1233">
        <v>13856</v>
      </c>
      <c r="BD202" s="1233">
        <v>123</v>
      </c>
      <c r="BE202" s="1233">
        <v>146</v>
      </c>
      <c r="BF202" s="1233">
        <v>11364</v>
      </c>
      <c r="BG202" s="1233">
        <v>1221</v>
      </c>
      <c r="BH202" s="1233">
        <v>10143</v>
      </c>
      <c r="BI202" s="1233">
        <v>434</v>
      </c>
      <c r="BJ202" s="1284" t="s">
        <v>26</v>
      </c>
      <c r="BK202" s="1533" t="s">
        <v>25</v>
      </c>
      <c r="BL202" s="1286" t="s">
        <v>25</v>
      </c>
      <c r="BM202" s="1287" t="s">
        <v>25</v>
      </c>
      <c r="BN202" s="1311" t="s">
        <v>2168</v>
      </c>
      <c r="BO202" s="1233">
        <v>48491</v>
      </c>
      <c r="BP202" s="1233">
        <v>128431</v>
      </c>
      <c r="BQ202" s="1233">
        <v>661449</v>
      </c>
      <c r="BR202" s="1233">
        <v>38589</v>
      </c>
      <c r="BS202" s="1233">
        <v>691</v>
      </c>
      <c r="BT202" s="1233">
        <v>3437</v>
      </c>
      <c r="BU202" s="1233">
        <v>33153</v>
      </c>
      <c r="BV202" s="1233">
        <v>36151</v>
      </c>
      <c r="BW202" s="1233">
        <v>1016941</v>
      </c>
      <c r="BX202" s="1233">
        <v>2527</v>
      </c>
      <c r="BY202" s="1233">
        <v>1308</v>
      </c>
      <c r="BZ202" s="1233" t="s">
        <v>21</v>
      </c>
      <c r="CA202" s="1233">
        <v>2967375</v>
      </c>
      <c r="CB202" s="1233">
        <v>74660</v>
      </c>
      <c r="CC202" s="1233">
        <v>503331</v>
      </c>
      <c r="CD202" s="1233">
        <v>27879</v>
      </c>
      <c r="CE202" s="1284" t="s">
        <v>26</v>
      </c>
      <c r="CF202" s="1533" t="s">
        <v>25</v>
      </c>
      <c r="CG202" s="1286" t="s">
        <v>25</v>
      </c>
      <c r="CH202" s="1287" t="s">
        <v>25</v>
      </c>
      <c r="CI202" s="1311" t="s">
        <v>2168</v>
      </c>
      <c r="CJ202" s="1233">
        <v>157</v>
      </c>
      <c r="CK202" s="1233" t="s">
        <v>21</v>
      </c>
      <c r="CL202" s="1233" t="s">
        <v>21</v>
      </c>
      <c r="CM202" s="1233">
        <v>99</v>
      </c>
      <c r="CN202" s="1233">
        <v>100369</v>
      </c>
      <c r="CO202" s="1233">
        <v>32225</v>
      </c>
      <c r="CP202" s="1233">
        <v>25727</v>
      </c>
      <c r="CQ202" s="1233">
        <v>5084</v>
      </c>
      <c r="CR202" s="1233">
        <v>10005</v>
      </c>
      <c r="CS202" s="1233">
        <v>1898</v>
      </c>
      <c r="CT202" s="1233">
        <v>691</v>
      </c>
      <c r="CU202" s="1233">
        <v>2042</v>
      </c>
      <c r="CV202" s="1233">
        <v>18278</v>
      </c>
      <c r="CW202" s="1233">
        <v>19883</v>
      </c>
      <c r="CX202" s="1233">
        <v>166245</v>
      </c>
      <c r="CY202" s="1233" t="s">
        <v>21</v>
      </c>
      <c r="CZ202" s="1284" t="s">
        <v>26</v>
      </c>
      <c r="DA202" s="1533" t="s">
        <v>25</v>
      </c>
      <c r="DB202" s="1286" t="s">
        <v>25</v>
      </c>
      <c r="DC202" s="1287" t="s">
        <v>25</v>
      </c>
      <c r="DD202" s="1311" t="s">
        <v>2168</v>
      </c>
      <c r="DE202" s="1233">
        <v>26</v>
      </c>
      <c r="DF202" s="1233">
        <v>1402</v>
      </c>
      <c r="DG202" s="1233">
        <v>1390</v>
      </c>
      <c r="DH202" s="1233">
        <v>12</v>
      </c>
      <c r="DI202" s="1233">
        <v>2166</v>
      </c>
      <c r="DJ202" s="1233" t="s">
        <v>21</v>
      </c>
      <c r="DK202" s="1233">
        <v>2678</v>
      </c>
      <c r="DL202" s="1233" t="s">
        <v>21</v>
      </c>
      <c r="DM202" s="1233">
        <v>7</v>
      </c>
      <c r="DN202" s="1233">
        <v>136</v>
      </c>
      <c r="DO202" s="1233">
        <v>434</v>
      </c>
      <c r="DP202" s="1233">
        <v>1569</v>
      </c>
      <c r="DQ202" s="1233">
        <v>1710</v>
      </c>
      <c r="DR202" s="1233">
        <v>922</v>
      </c>
      <c r="DS202" s="1233" t="s">
        <v>21</v>
      </c>
      <c r="DT202" s="1233" t="s">
        <v>21</v>
      </c>
      <c r="DU202" s="1284" t="s">
        <v>26</v>
      </c>
      <c r="DV202" s="1533" t="s">
        <v>25</v>
      </c>
      <c r="DW202" s="1286" t="s">
        <v>25</v>
      </c>
      <c r="DX202" s="1287" t="s">
        <v>25</v>
      </c>
      <c r="DY202" s="1311" t="s">
        <v>2168</v>
      </c>
      <c r="DZ202" s="1233">
        <v>109</v>
      </c>
      <c r="EA202" s="1233">
        <v>4436</v>
      </c>
      <c r="EB202" s="1233">
        <v>3681</v>
      </c>
      <c r="EC202" s="1233">
        <v>16980</v>
      </c>
      <c r="ED202" s="1233">
        <v>10787</v>
      </c>
      <c r="EE202" s="1233">
        <v>6193</v>
      </c>
      <c r="EF202" s="1233" t="s">
        <v>21</v>
      </c>
      <c r="EG202" s="1233">
        <v>15589</v>
      </c>
      <c r="EH202" s="1233">
        <v>1437</v>
      </c>
      <c r="EI202" s="1233">
        <v>486965</v>
      </c>
      <c r="EJ202" s="1233" t="s">
        <v>21</v>
      </c>
      <c r="EK202" s="1233">
        <v>118588</v>
      </c>
      <c r="EL202" s="1233">
        <v>22091</v>
      </c>
      <c r="EM202" s="1233">
        <v>167526</v>
      </c>
      <c r="EN202" s="1233">
        <v>1652455</v>
      </c>
      <c r="EO202" s="1233">
        <v>114073</v>
      </c>
      <c r="EP202" s="1284" t="s">
        <v>26</v>
      </c>
      <c r="EQ202" s="1533" t="s">
        <v>25</v>
      </c>
      <c r="ER202" s="1286" t="s">
        <v>25</v>
      </c>
      <c r="ES202" s="1287" t="s">
        <v>25</v>
      </c>
      <c r="ET202" s="1311" t="s">
        <v>2168</v>
      </c>
      <c r="EU202" s="1233">
        <v>6550</v>
      </c>
      <c r="EV202" s="1233">
        <v>7172</v>
      </c>
      <c r="EW202" s="1233">
        <v>44087</v>
      </c>
      <c r="EX202" s="1233">
        <v>344030</v>
      </c>
      <c r="EY202" s="1233">
        <v>55228</v>
      </c>
      <c r="EZ202" s="1284" t="s">
        <v>26</v>
      </c>
      <c r="FA202" s="1533" t="s">
        <v>25</v>
      </c>
      <c r="FC202" s="603"/>
      <c r="FD202" s="603"/>
      <c r="FE202" s="603"/>
      <c r="FF202" s="603"/>
      <c r="FG202" s="603"/>
      <c r="FH202" s="603"/>
      <c r="FI202" s="603"/>
      <c r="FJ202" s="603"/>
      <c r="FK202" s="1312"/>
      <c r="FL202" s="1312"/>
    </row>
    <row r="203" spans="1:168" ht="14.25" customHeight="1">
      <c r="A203" s="1281" t="s">
        <v>25</v>
      </c>
      <c r="B203" s="1282" t="s">
        <v>25</v>
      </c>
      <c r="C203" s="1311" t="s">
        <v>2169</v>
      </c>
      <c r="D203" s="1233">
        <v>9814559</v>
      </c>
      <c r="E203" s="1233">
        <v>889533</v>
      </c>
      <c r="F203" s="1233">
        <v>10472050</v>
      </c>
      <c r="G203" s="1233">
        <v>269390</v>
      </c>
      <c r="H203" s="1233">
        <v>131</v>
      </c>
      <c r="I203" s="1233">
        <v>16549</v>
      </c>
      <c r="J203" s="1233">
        <v>4284</v>
      </c>
      <c r="K203" s="1233">
        <v>75454</v>
      </c>
      <c r="L203" s="1233">
        <v>43224</v>
      </c>
      <c r="M203" s="1233">
        <v>32231</v>
      </c>
      <c r="N203" s="1233" t="s">
        <v>21</v>
      </c>
      <c r="O203" s="1233">
        <v>47015</v>
      </c>
      <c r="P203" s="1233">
        <v>9</v>
      </c>
      <c r="Q203" s="1233">
        <v>140546</v>
      </c>
      <c r="R203" s="1233" t="s">
        <v>21</v>
      </c>
      <c r="S203" s="1233">
        <v>508</v>
      </c>
      <c r="T203" s="1284" t="s">
        <v>27</v>
      </c>
      <c r="U203" s="1533" t="s">
        <v>25</v>
      </c>
      <c r="V203" s="1281" t="s">
        <v>25</v>
      </c>
      <c r="W203" s="1282" t="s">
        <v>25</v>
      </c>
      <c r="X203" s="1311" t="s">
        <v>2169</v>
      </c>
      <c r="Y203" s="1233" t="s">
        <v>21</v>
      </c>
      <c r="Z203" s="1233">
        <v>201500</v>
      </c>
      <c r="AA203" s="1233">
        <v>770584</v>
      </c>
      <c r="AB203" s="1233">
        <v>74177</v>
      </c>
      <c r="AC203" s="1233">
        <v>339903</v>
      </c>
      <c r="AD203" s="1233">
        <v>22012</v>
      </c>
      <c r="AE203" s="1233">
        <v>178</v>
      </c>
      <c r="AF203" s="1233">
        <v>7310</v>
      </c>
      <c r="AG203" s="1233">
        <v>7990</v>
      </c>
      <c r="AH203" s="1233" t="s">
        <v>21</v>
      </c>
      <c r="AI203" s="1233" t="s">
        <v>21</v>
      </c>
      <c r="AJ203" s="1233">
        <v>599740</v>
      </c>
      <c r="AK203" s="1233">
        <v>12534</v>
      </c>
      <c r="AL203" s="1233">
        <v>45150</v>
      </c>
      <c r="AM203" s="1233">
        <v>799</v>
      </c>
      <c r="AN203" s="1233">
        <v>642</v>
      </c>
      <c r="AO203" s="1284" t="s">
        <v>27</v>
      </c>
      <c r="AP203" s="1533" t="s">
        <v>25</v>
      </c>
      <c r="AQ203" s="1281" t="s">
        <v>25</v>
      </c>
      <c r="AR203" s="1282" t="s">
        <v>25</v>
      </c>
      <c r="AS203" s="1311" t="s">
        <v>2169</v>
      </c>
      <c r="AT203" s="1233">
        <v>682</v>
      </c>
      <c r="AU203" s="1233">
        <v>21688</v>
      </c>
      <c r="AV203" s="1233">
        <v>23683</v>
      </c>
      <c r="AW203" s="1233">
        <v>712330</v>
      </c>
      <c r="AX203" s="1233">
        <v>3465</v>
      </c>
      <c r="AY203" s="1233" t="s">
        <v>21</v>
      </c>
      <c r="AZ203" s="1233">
        <v>692275</v>
      </c>
      <c r="BA203" s="1233">
        <v>186476</v>
      </c>
      <c r="BB203" s="1233">
        <v>141216</v>
      </c>
      <c r="BC203" s="1233">
        <v>13511</v>
      </c>
      <c r="BD203" s="1233">
        <v>96</v>
      </c>
      <c r="BE203" s="1233">
        <v>133</v>
      </c>
      <c r="BF203" s="1233">
        <v>11647</v>
      </c>
      <c r="BG203" s="1233">
        <v>1494</v>
      </c>
      <c r="BH203" s="1233">
        <v>10153</v>
      </c>
      <c r="BI203" s="1233">
        <v>277</v>
      </c>
      <c r="BJ203" s="1284" t="s">
        <v>27</v>
      </c>
      <c r="BK203" s="1533" t="s">
        <v>25</v>
      </c>
      <c r="BL203" s="1281" t="s">
        <v>25</v>
      </c>
      <c r="BM203" s="1282" t="s">
        <v>25</v>
      </c>
      <c r="BN203" s="1311" t="s">
        <v>2169</v>
      </c>
      <c r="BO203" s="1233">
        <v>39477</v>
      </c>
      <c r="BP203" s="1233">
        <v>108087</v>
      </c>
      <c r="BQ203" s="1233">
        <v>529552</v>
      </c>
      <c r="BR203" s="1233">
        <v>30066</v>
      </c>
      <c r="BS203" s="1233">
        <v>702</v>
      </c>
      <c r="BT203" s="1233">
        <v>4025</v>
      </c>
      <c r="BU203" s="1233">
        <v>34476</v>
      </c>
      <c r="BV203" s="1233">
        <v>37605</v>
      </c>
      <c r="BW203" s="1233">
        <v>1056916</v>
      </c>
      <c r="BX203" s="1233">
        <v>1101</v>
      </c>
      <c r="BY203" s="1233">
        <v>1604</v>
      </c>
      <c r="BZ203" s="1233" t="s">
        <v>21</v>
      </c>
      <c r="CA203" s="1233">
        <v>3034194</v>
      </c>
      <c r="CB203" s="1233">
        <v>66886</v>
      </c>
      <c r="CC203" s="1233">
        <v>494217</v>
      </c>
      <c r="CD203" s="1233">
        <v>27775</v>
      </c>
      <c r="CE203" s="1284" t="s">
        <v>27</v>
      </c>
      <c r="CF203" s="1533" t="s">
        <v>25</v>
      </c>
      <c r="CG203" s="1281" t="s">
        <v>25</v>
      </c>
      <c r="CH203" s="1282" t="s">
        <v>25</v>
      </c>
      <c r="CI203" s="1311" t="s">
        <v>2169</v>
      </c>
      <c r="CJ203" s="1233">
        <v>126</v>
      </c>
      <c r="CK203" s="1233" t="s">
        <v>21</v>
      </c>
      <c r="CL203" s="1233" t="s">
        <v>21</v>
      </c>
      <c r="CM203" s="1233">
        <v>99</v>
      </c>
      <c r="CN203" s="1233">
        <v>102005</v>
      </c>
      <c r="CO203" s="1233">
        <v>30193</v>
      </c>
      <c r="CP203" s="1233">
        <v>28741</v>
      </c>
      <c r="CQ203" s="1233">
        <v>4640</v>
      </c>
      <c r="CR203" s="1233">
        <v>5913</v>
      </c>
      <c r="CS203" s="1233">
        <v>1560</v>
      </c>
      <c r="CT203" s="1233">
        <v>702</v>
      </c>
      <c r="CU203" s="1233">
        <v>3134</v>
      </c>
      <c r="CV203" s="1233">
        <v>18885</v>
      </c>
      <c r="CW203" s="1233">
        <v>20559</v>
      </c>
      <c r="CX203" s="1233">
        <v>161348</v>
      </c>
      <c r="CY203" s="1233" t="s">
        <v>21</v>
      </c>
      <c r="CZ203" s="1284" t="s">
        <v>27</v>
      </c>
      <c r="DA203" s="1533" t="s">
        <v>25</v>
      </c>
      <c r="DB203" s="1281" t="s">
        <v>25</v>
      </c>
      <c r="DC203" s="1282" t="s">
        <v>25</v>
      </c>
      <c r="DD203" s="1311" t="s">
        <v>2169</v>
      </c>
      <c r="DE203" s="1233">
        <v>32</v>
      </c>
      <c r="DF203" s="1233">
        <v>1318</v>
      </c>
      <c r="DG203" s="1233">
        <v>1306</v>
      </c>
      <c r="DH203" s="1233">
        <v>12</v>
      </c>
      <c r="DI203" s="1233">
        <v>2121</v>
      </c>
      <c r="DJ203" s="1233" t="s">
        <v>21</v>
      </c>
      <c r="DK203" s="1233">
        <v>2302</v>
      </c>
      <c r="DL203" s="1233" t="s">
        <v>21</v>
      </c>
      <c r="DM203" s="1233">
        <v>9</v>
      </c>
      <c r="DN203" s="1233">
        <v>105</v>
      </c>
      <c r="DO203" s="1233">
        <v>394</v>
      </c>
      <c r="DP203" s="1233">
        <v>1324</v>
      </c>
      <c r="DQ203" s="1233">
        <v>1445</v>
      </c>
      <c r="DR203" s="1233">
        <v>803</v>
      </c>
      <c r="DS203" s="1233" t="s">
        <v>21</v>
      </c>
      <c r="DT203" s="1233" t="s">
        <v>21</v>
      </c>
      <c r="DU203" s="1284" t="s">
        <v>27</v>
      </c>
      <c r="DV203" s="1533" t="s">
        <v>25</v>
      </c>
      <c r="DW203" s="1281" t="s">
        <v>25</v>
      </c>
      <c r="DX203" s="1282" t="s">
        <v>25</v>
      </c>
      <c r="DY203" s="1311" t="s">
        <v>2169</v>
      </c>
      <c r="DZ203" s="1233">
        <v>129</v>
      </c>
      <c r="EA203" s="1233">
        <v>3746</v>
      </c>
      <c r="EB203" s="1233">
        <v>3593</v>
      </c>
      <c r="EC203" s="1233">
        <v>16954</v>
      </c>
      <c r="ED203" s="1233">
        <v>11823</v>
      </c>
      <c r="EE203" s="1233">
        <v>5131</v>
      </c>
      <c r="EF203" s="1233" t="s">
        <v>21</v>
      </c>
      <c r="EG203" s="1233">
        <v>12074</v>
      </c>
      <c r="EH203" s="1233" t="s">
        <v>21</v>
      </c>
      <c r="EI203" s="1233">
        <v>487348</v>
      </c>
      <c r="EJ203" s="1233">
        <v>645</v>
      </c>
      <c r="EK203" s="1233">
        <v>150795</v>
      </c>
      <c r="EL203" s="1233">
        <v>10446</v>
      </c>
      <c r="EM203" s="1233">
        <v>143876</v>
      </c>
      <c r="EN203" s="1233">
        <v>1519140</v>
      </c>
      <c r="EO203" s="1233">
        <v>113344</v>
      </c>
      <c r="EP203" s="1284" t="s">
        <v>27</v>
      </c>
      <c r="EQ203" s="1533" t="s">
        <v>25</v>
      </c>
      <c r="ER203" s="1281" t="s">
        <v>25</v>
      </c>
      <c r="ES203" s="1282" t="s">
        <v>25</v>
      </c>
      <c r="ET203" s="1311" t="s">
        <v>2169</v>
      </c>
      <c r="EU203" s="1233">
        <v>6663</v>
      </c>
      <c r="EV203" s="1233">
        <v>7296</v>
      </c>
      <c r="EW203" s="1233">
        <v>41712</v>
      </c>
      <c r="EX203" s="1233">
        <v>348147</v>
      </c>
      <c r="EY203" s="1233">
        <v>43809</v>
      </c>
      <c r="EZ203" s="1284" t="s">
        <v>27</v>
      </c>
      <c r="FA203" s="1533" t="s">
        <v>25</v>
      </c>
      <c r="FC203" s="603"/>
      <c r="FD203" s="603"/>
      <c r="FE203" s="603"/>
      <c r="FF203" s="603"/>
      <c r="FG203" s="603"/>
      <c r="FH203" s="603"/>
      <c r="FI203" s="603"/>
      <c r="FJ203" s="603"/>
      <c r="FK203" s="1453"/>
      <c r="FL203" s="1453"/>
    </row>
    <row r="204" spans="1:168" ht="14.25" customHeight="1">
      <c r="A204" s="1281" t="s">
        <v>25</v>
      </c>
      <c r="B204" s="1282" t="s">
        <v>25</v>
      </c>
      <c r="C204" s="1311" t="s">
        <v>164</v>
      </c>
      <c r="D204" s="1233">
        <v>10882538</v>
      </c>
      <c r="E204" s="1233">
        <v>1076961</v>
      </c>
      <c r="F204" s="1233">
        <v>11832777</v>
      </c>
      <c r="G204" s="1233">
        <v>261120</v>
      </c>
      <c r="H204" s="1233">
        <v>118</v>
      </c>
      <c r="I204" s="1233">
        <v>19331</v>
      </c>
      <c r="J204" s="1233">
        <v>5308</v>
      </c>
      <c r="K204" s="1233">
        <v>67618</v>
      </c>
      <c r="L204" s="1233">
        <v>38324</v>
      </c>
      <c r="M204" s="1233">
        <v>29294</v>
      </c>
      <c r="N204" s="1233" t="s">
        <v>21</v>
      </c>
      <c r="O204" s="1233">
        <v>65871</v>
      </c>
      <c r="P204" s="1233">
        <v>6</v>
      </c>
      <c r="Q204" s="1233">
        <v>103404</v>
      </c>
      <c r="R204" s="1233" t="s">
        <v>21</v>
      </c>
      <c r="S204" s="1233">
        <v>685</v>
      </c>
      <c r="T204" s="1284" t="s">
        <v>28</v>
      </c>
      <c r="U204" s="1533" t="s">
        <v>25</v>
      </c>
      <c r="V204" s="1281" t="s">
        <v>25</v>
      </c>
      <c r="W204" s="1282" t="s">
        <v>25</v>
      </c>
      <c r="X204" s="1311" t="s">
        <v>164</v>
      </c>
      <c r="Y204" s="1233" t="s">
        <v>21</v>
      </c>
      <c r="Z204" s="1233">
        <v>283583</v>
      </c>
      <c r="AA204" s="1233">
        <v>835155</v>
      </c>
      <c r="AB204" s="1233">
        <v>80881</v>
      </c>
      <c r="AC204" s="1233">
        <v>391136</v>
      </c>
      <c r="AD204" s="1233">
        <v>22059</v>
      </c>
      <c r="AE204" s="1233">
        <v>256</v>
      </c>
      <c r="AF204" s="1233">
        <v>5633</v>
      </c>
      <c r="AG204" s="1233">
        <v>6147</v>
      </c>
      <c r="AH204" s="1233" t="s">
        <v>21</v>
      </c>
      <c r="AI204" s="1233" t="s">
        <v>21</v>
      </c>
      <c r="AJ204" s="1233">
        <v>691612</v>
      </c>
      <c r="AK204" s="1233">
        <v>15795</v>
      </c>
      <c r="AL204" s="1233">
        <v>51210</v>
      </c>
      <c r="AM204" s="1233">
        <v>1181</v>
      </c>
      <c r="AN204" s="1233">
        <v>436</v>
      </c>
      <c r="AO204" s="1284" t="s">
        <v>28</v>
      </c>
      <c r="AP204" s="1533" t="s">
        <v>25</v>
      </c>
      <c r="AQ204" s="1281" t="s">
        <v>25</v>
      </c>
      <c r="AR204" s="1282" t="s">
        <v>25</v>
      </c>
      <c r="AS204" s="1311" t="s">
        <v>164</v>
      </c>
      <c r="AT204" s="1233">
        <v>469</v>
      </c>
      <c r="AU204" s="1233">
        <v>23649</v>
      </c>
      <c r="AV204" s="1233">
        <v>25832</v>
      </c>
      <c r="AW204" s="1233">
        <v>945607</v>
      </c>
      <c r="AX204" s="1233">
        <v>7241</v>
      </c>
      <c r="AY204" s="1233" t="s">
        <v>21</v>
      </c>
      <c r="AZ204" s="1233">
        <v>781434</v>
      </c>
      <c r="BA204" s="1233">
        <v>79446</v>
      </c>
      <c r="BB204" s="1233">
        <v>175474</v>
      </c>
      <c r="BC204" s="1233">
        <v>13275</v>
      </c>
      <c r="BD204" s="1233">
        <v>93</v>
      </c>
      <c r="BE204" s="1233">
        <v>135</v>
      </c>
      <c r="BF204" s="1233">
        <v>10561</v>
      </c>
      <c r="BG204" s="1233">
        <v>1484</v>
      </c>
      <c r="BH204" s="1233">
        <v>9077</v>
      </c>
      <c r="BI204" s="1233">
        <v>853</v>
      </c>
      <c r="BJ204" s="1284" t="s">
        <v>28</v>
      </c>
      <c r="BK204" s="1533" t="s">
        <v>25</v>
      </c>
      <c r="BL204" s="1281" t="s">
        <v>25</v>
      </c>
      <c r="BM204" s="1282" t="s">
        <v>25</v>
      </c>
      <c r="BN204" s="1311" t="s">
        <v>164</v>
      </c>
      <c r="BO204" s="1233">
        <v>48571</v>
      </c>
      <c r="BP204" s="1233">
        <v>118021</v>
      </c>
      <c r="BQ204" s="1233">
        <v>596104</v>
      </c>
      <c r="BR204" s="1233">
        <v>28932</v>
      </c>
      <c r="BS204" s="1233">
        <v>709</v>
      </c>
      <c r="BT204" s="1233">
        <v>4299</v>
      </c>
      <c r="BU204" s="1233">
        <v>32036</v>
      </c>
      <c r="BV204" s="1233">
        <v>34942</v>
      </c>
      <c r="BW204" s="1233">
        <v>1210068</v>
      </c>
      <c r="BX204" s="1233">
        <v>2393</v>
      </c>
      <c r="BY204" s="1233">
        <v>2020</v>
      </c>
      <c r="BZ204" s="1233" t="s">
        <v>21</v>
      </c>
      <c r="CA204" s="1233">
        <v>3447160</v>
      </c>
      <c r="CB204" s="1233">
        <v>94665</v>
      </c>
      <c r="CC204" s="1233">
        <v>521324</v>
      </c>
      <c r="CD204" s="1233">
        <v>28038</v>
      </c>
      <c r="CE204" s="1284" t="s">
        <v>28</v>
      </c>
      <c r="CF204" s="1533" t="s">
        <v>25</v>
      </c>
      <c r="CG204" s="1281" t="s">
        <v>25</v>
      </c>
      <c r="CH204" s="1282" t="s">
        <v>25</v>
      </c>
      <c r="CI204" s="1311" t="s">
        <v>164</v>
      </c>
      <c r="CJ204" s="1233">
        <v>117</v>
      </c>
      <c r="CK204" s="1233" t="s">
        <v>21</v>
      </c>
      <c r="CL204" s="1233" t="s">
        <v>21</v>
      </c>
      <c r="CM204" s="1233">
        <v>99</v>
      </c>
      <c r="CN204" s="1233">
        <v>118370</v>
      </c>
      <c r="CO204" s="1233">
        <v>35975</v>
      </c>
      <c r="CP204" s="1233">
        <v>35633</v>
      </c>
      <c r="CQ204" s="1233">
        <v>4648</v>
      </c>
      <c r="CR204" s="1233">
        <v>5707</v>
      </c>
      <c r="CS204" s="1233">
        <v>1486</v>
      </c>
      <c r="CT204" s="1233">
        <v>709</v>
      </c>
      <c r="CU204" s="1233">
        <v>3892</v>
      </c>
      <c r="CV204" s="1233">
        <v>20444</v>
      </c>
      <c r="CW204" s="1233">
        <v>22265</v>
      </c>
      <c r="CX204" s="1233">
        <v>185432</v>
      </c>
      <c r="CY204" s="1233" t="s">
        <v>21</v>
      </c>
      <c r="CZ204" s="1284" t="s">
        <v>28</v>
      </c>
      <c r="DA204" s="1533" t="s">
        <v>25</v>
      </c>
      <c r="DB204" s="1281" t="s">
        <v>25</v>
      </c>
      <c r="DC204" s="1282" t="s">
        <v>25</v>
      </c>
      <c r="DD204" s="1311" t="s">
        <v>164</v>
      </c>
      <c r="DE204" s="1233">
        <v>32</v>
      </c>
      <c r="DF204" s="1233">
        <v>1485</v>
      </c>
      <c r="DG204" s="1233">
        <v>1473</v>
      </c>
      <c r="DH204" s="1233">
        <v>12</v>
      </c>
      <c r="DI204" s="1233">
        <v>2217</v>
      </c>
      <c r="DJ204" s="1233" t="s">
        <v>21</v>
      </c>
      <c r="DK204" s="1233">
        <v>2429</v>
      </c>
      <c r="DL204" s="1233" t="s">
        <v>21</v>
      </c>
      <c r="DM204" s="1233">
        <v>8</v>
      </c>
      <c r="DN204" s="1233">
        <v>98</v>
      </c>
      <c r="DO204" s="1233">
        <v>394</v>
      </c>
      <c r="DP204" s="1233">
        <v>1425</v>
      </c>
      <c r="DQ204" s="1233">
        <v>1555</v>
      </c>
      <c r="DR204" s="1233">
        <v>885</v>
      </c>
      <c r="DS204" s="1233" t="s">
        <v>21</v>
      </c>
      <c r="DT204" s="1233" t="s">
        <v>21</v>
      </c>
      <c r="DU204" s="1284" t="s">
        <v>28</v>
      </c>
      <c r="DV204" s="1533" t="s">
        <v>25</v>
      </c>
      <c r="DW204" s="1281" t="s">
        <v>25</v>
      </c>
      <c r="DX204" s="1282" t="s">
        <v>25</v>
      </c>
      <c r="DY204" s="1311" t="s">
        <v>164</v>
      </c>
      <c r="DZ204" s="1233">
        <v>118</v>
      </c>
      <c r="EA204" s="1233">
        <v>4552</v>
      </c>
      <c r="EB204" s="1233">
        <v>4401</v>
      </c>
      <c r="EC204" s="1233">
        <v>15859</v>
      </c>
      <c r="ED204" s="1233">
        <v>10149</v>
      </c>
      <c r="EE204" s="1233">
        <v>5710</v>
      </c>
      <c r="EF204" s="1233" t="s">
        <v>21</v>
      </c>
      <c r="EG204" s="1233">
        <v>17953</v>
      </c>
      <c r="EH204" s="1233" t="s">
        <v>21</v>
      </c>
      <c r="EI204" s="1233">
        <v>524695</v>
      </c>
      <c r="EJ204" s="1233" t="s">
        <v>21</v>
      </c>
      <c r="EK204" s="1233">
        <v>111385</v>
      </c>
      <c r="EL204" s="1233">
        <v>15057</v>
      </c>
      <c r="EM204" s="1233">
        <v>165784</v>
      </c>
      <c r="EN204" s="1233">
        <v>1962784</v>
      </c>
      <c r="EO204" s="1233">
        <v>106045</v>
      </c>
      <c r="EP204" s="1284" t="s">
        <v>28</v>
      </c>
      <c r="EQ204" s="1533" t="s">
        <v>25</v>
      </c>
      <c r="ER204" s="1281" t="s">
        <v>25</v>
      </c>
      <c r="ES204" s="1282" t="s">
        <v>25</v>
      </c>
      <c r="ET204" s="1311" t="s">
        <v>164</v>
      </c>
      <c r="EU204" s="1233">
        <v>4882</v>
      </c>
      <c r="EV204" s="1233">
        <v>5345</v>
      </c>
      <c r="EW204" s="1233">
        <v>45735</v>
      </c>
      <c r="EX204" s="1233">
        <v>365338</v>
      </c>
      <c r="EY204" s="1233">
        <v>58952</v>
      </c>
      <c r="EZ204" s="1284" t="s">
        <v>28</v>
      </c>
      <c r="FA204" s="1533" t="s">
        <v>25</v>
      </c>
      <c r="FC204" s="603"/>
      <c r="FD204" s="603"/>
      <c r="FE204" s="603"/>
      <c r="FF204" s="603"/>
      <c r="FG204" s="603"/>
      <c r="FH204" s="603"/>
      <c r="FI204" s="603"/>
      <c r="FJ204" s="603"/>
      <c r="FK204" s="1453"/>
      <c r="FL204" s="1453"/>
    </row>
    <row r="205" spans="1:168" ht="6.75" customHeight="1">
      <c r="A205" s="1279"/>
      <c r="B205" s="1280"/>
      <c r="C205" s="1309"/>
      <c r="F205" s="1233"/>
      <c r="G205" s="1233"/>
      <c r="H205" s="1233"/>
      <c r="I205" s="1233"/>
      <c r="J205" s="1233"/>
      <c r="K205" s="1233"/>
      <c r="L205" s="1233"/>
      <c r="M205" s="1233"/>
      <c r="N205" s="1233"/>
      <c r="O205" s="1233"/>
      <c r="P205" s="1233"/>
      <c r="Q205" s="1233"/>
      <c r="T205" s="1292"/>
      <c r="U205" s="1462"/>
      <c r="V205" s="1279"/>
      <c r="W205" s="1280"/>
      <c r="X205" s="1309"/>
      <c r="Y205" s="1233"/>
      <c r="Z205" s="1233"/>
      <c r="AA205" s="1233"/>
      <c r="AB205" s="1233"/>
      <c r="AC205" s="1233"/>
      <c r="AD205" s="1233"/>
      <c r="AE205" s="1233"/>
      <c r="AF205" s="1233"/>
      <c r="AG205" s="1233"/>
      <c r="AH205" s="1233"/>
      <c r="AI205" s="1233"/>
      <c r="AL205" s="1233"/>
      <c r="AM205" s="1233"/>
      <c r="AN205" s="1233"/>
      <c r="AO205" s="1292"/>
      <c r="AP205" s="1462"/>
      <c r="AQ205" s="1279"/>
      <c r="AR205" s="1280"/>
      <c r="AS205" s="1309"/>
      <c r="AT205" s="1233"/>
      <c r="AU205" s="1233"/>
      <c r="AV205" s="1233"/>
      <c r="AW205" s="1233"/>
      <c r="AX205" s="1233"/>
      <c r="BB205" s="1233"/>
      <c r="BC205" s="1233"/>
      <c r="BD205" s="1233"/>
      <c r="BE205" s="1233"/>
      <c r="BF205" s="1233"/>
      <c r="BG205" s="1233"/>
      <c r="BH205" s="1233"/>
      <c r="BI205" s="1233"/>
      <c r="BJ205" s="1292"/>
      <c r="BK205" s="1462"/>
      <c r="BL205" s="1279"/>
      <c r="BM205" s="1280"/>
      <c r="BN205" s="1309"/>
      <c r="BO205" s="1233"/>
      <c r="BP205" s="1233"/>
      <c r="BQ205" s="1233"/>
      <c r="BR205" s="1233"/>
      <c r="BS205" s="1233"/>
      <c r="BT205" s="1233"/>
      <c r="BU205" s="1233"/>
      <c r="BV205" s="1233"/>
      <c r="BW205" s="1233"/>
      <c r="BX205" s="1233"/>
      <c r="BY205" s="1233"/>
      <c r="CC205" s="1233"/>
      <c r="CD205" s="1233"/>
      <c r="CE205" s="1292"/>
      <c r="CF205" s="1462"/>
      <c r="CG205" s="1279"/>
      <c r="CH205" s="1280"/>
      <c r="CI205" s="1309"/>
      <c r="CJ205" s="1233"/>
      <c r="CK205" s="1233"/>
      <c r="CN205" s="1233"/>
      <c r="CO205" s="1233"/>
      <c r="CP205" s="1233"/>
      <c r="CQ205" s="1233"/>
      <c r="CR205" s="1233"/>
      <c r="CS205" s="1233"/>
      <c r="CT205" s="1233"/>
      <c r="CU205" s="1233"/>
      <c r="CV205" s="1233"/>
      <c r="CW205" s="1233"/>
      <c r="CX205" s="1233"/>
      <c r="CY205" s="1233"/>
      <c r="CZ205" s="1292"/>
      <c r="DA205" s="1462"/>
      <c r="DB205" s="1279"/>
      <c r="DC205" s="1280"/>
      <c r="DD205" s="1309"/>
      <c r="DE205" s="1233"/>
      <c r="DF205" s="1233"/>
      <c r="DG205" s="1233"/>
      <c r="DH205" s="1233"/>
      <c r="DI205" s="1233"/>
      <c r="DK205" s="1233"/>
      <c r="DL205" s="1233"/>
      <c r="DM205" s="1233"/>
      <c r="DN205" s="1233"/>
      <c r="DO205" s="1233"/>
      <c r="DP205" s="1233"/>
      <c r="DQ205" s="1233"/>
      <c r="DR205" s="1233"/>
      <c r="DS205" s="1233"/>
      <c r="DU205" s="1292"/>
      <c r="DV205" s="1462"/>
      <c r="DW205" s="1279"/>
      <c r="DX205" s="1280"/>
      <c r="DY205" s="1309"/>
      <c r="DZ205" s="1233"/>
      <c r="EA205" s="1233"/>
      <c r="EB205" s="1233"/>
      <c r="EC205" s="1233"/>
      <c r="ED205" s="1233"/>
      <c r="EE205" s="1233"/>
      <c r="EI205" s="1233"/>
      <c r="EJ205" s="1233"/>
      <c r="EK205" s="1233"/>
      <c r="EL205" s="1233"/>
      <c r="EM205" s="1233"/>
      <c r="EN205" s="1233"/>
      <c r="EO205" s="1233"/>
      <c r="EP205" s="1292"/>
      <c r="EQ205" s="1462"/>
      <c r="ER205" s="1279"/>
      <c r="ES205" s="1280"/>
      <c r="ET205" s="1309"/>
      <c r="EU205" s="1233"/>
      <c r="EV205" s="1233"/>
      <c r="EW205" s="1233"/>
      <c r="EX205" s="1233"/>
      <c r="EY205" s="1233"/>
      <c r="EZ205" s="1292"/>
      <c r="FA205" s="1462"/>
      <c r="FC205" s="603"/>
      <c r="FD205" s="603"/>
      <c r="FE205" s="603"/>
      <c r="FF205" s="603"/>
      <c r="FG205" s="603"/>
      <c r="FH205" s="603"/>
      <c r="FI205" s="603"/>
      <c r="FJ205" s="603"/>
      <c r="FK205" s="1453"/>
      <c r="FL205" s="1453"/>
    </row>
    <row r="206" spans="1:168" ht="15.75" customHeight="1">
      <c r="A206" s="1281" t="s">
        <v>2153</v>
      </c>
      <c r="B206" s="1282" t="s">
        <v>23</v>
      </c>
      <c r="C206" s="2250">
        <v>43831</v>
      </c>
      <c r="D206" s="60">
        <v>3731136</v>
      </c>
      <c r="E206" s="1233">
        <v>393679</v>
      </c>
      <c r="F206" s="1233">
        <v>4664781</v>
      </c>
      <c r="G206" s="1233">
        <v>104001</v>
      </c>
      <c r="H206" s="1233">
        <v>40</v>
      </c>
      <c r="I206" s="1233">
        <v>6006</v>
      </c>
      <c r="J206" s="1233">
        <v>1877</v>
      </c>
      <c r="K206" s="1233">
        <v>27233</v>
      </c>
      <c r="L206" s="1233">
        <v>15842</v>
      </c>
      <c r="M206" s="1233">
        <v>11391</v>
      </c>
      <c r="N206" s="1233" t="s">
        <v>21</v>
      </c>
      <c r="O206" s="1233">
        <v>18281</v>
      </c>
      <c r="P206" s="1233">
        <v>2</v>
      </c>
      <c r="Q206" s="1233">
        <v>56997</v>
      </c>
      <c r="R206" s="1233" t="s">
        <v>21</v>
      </c>
      <c r="S206" s="1233">
        <v>65</v>
      </c>
      <c r="T206" s="1284" t="s">
        <v>29</v>
      </c>
      <c r="U206" s="1533" t="s">
        <v>2155</v>
      </c>
      <c r="V206" s="1281" t="s">
        <v>2153</v>
      </c>
      <c r="W206" s="1282" t="s">
        <v>23</v>
      </c>
      <c r="X206" s="2250">
        <v>43831</v>
      </c>
      <c r="Y206" s="60" t="s">
        <v>21</v>
      </c>
      <c r="Z206" s="1233">
        <v>113887</v>
      </c>
      <c r="AA206" s="1233">
        <v>356297</v>
      </c>
      <c r="AB206" s="1233">
        <v>28697</v>
      </c>
      <c r="AC206" s="1233">
        <v>128080</v>
      </c>
      <c r="AD206" s="1233">
        <v>8589</v>
      </c>
      <c r="AE206" s="1233">
        <v>96</v>
      </c>
      <c r="AF206" s="1233">
        <v>2267</v>
      </c>
      <c r="AG206" s="1233">
        <v>2485</v>
      </c>
      <c r="AH206" s="1233" t="s">
        <v>21</v>
      </c>
      <c r="AI206" s="1233" t="s">
        <v>21</v>
      </c>
      <c r="AJ206" s="1233">
        <v>254591</v>
      </c>
      <c r="AK206" s="1233">
        <v>5645</v>
      </c>
      <c r="AL206" s="1233">
        <v>21526</v>
      </c>
      <c r="AM206" s="1233">
        <v>138</v>
      </c>
      <c r="AN206" s="1233">
        <v>104</v>
      </c>
      <c r="AO206" s="1284" t="s">
        <v>29</v>
      </c>
      <c r="AP206" s="1533" t="s">
        <v>2155</v>
      </c>
      <c r="AQ206" s="1281" t="s">
        <v>2153</v>
      </c>
      <c r="AR206" s="1282" t="s">
        <v>23</v>
      </c>
      <c r="AS206" s="2250">
        <v>43831</v>
      </c>
      <c r="AT206" s="60">
        <v>586</v>
      </c>
      <c r="AU206" s="1233">
        <v>6229</v>
      </c>
      <c r="AV206" s="1233">
        <v>6804</v>
      </c>
      <c r="AW206" s="1233">
        <v>373024</v>
      </c>
      <c r="AX206" s="1233">
        <v>2008</v>
      </c>
      <c r="AY206" s="1233" t="s">
        <v>21</v>
      </c>
      <c r="AZ206" s="1233">
        <v>269139</v>
      </c>
      <c r="BA206" s="1233">
        <v>50580</v>
      </c>
      <c r="BB206" s="1233">
        <v>73549</v>
      </c>
      <c r="BC206" s="1233">
        <v>5153</v>
      </c>
      <c r="BD206" s="1233">
        <v>32</v>
      </c>
      <c r="BE206" s="1233">
        <v>44</v>
      </c>
      <c r="BF206" s="1233">
        <v>4394</v>
      </c>
      <c r="BG206" s="1233">
        <v>342</v>
      </c>
      <c r="BH206" s="1233">
        <v>4052</v>
      </c>
      <c r="BI206" s="1233">
        <v>240</v>
      </c>
      <c r="BJ206" s="1284" t="s">
        <v>29</v>
      </c>
      <c r="BK206" s="1533" t="s">
        <v>2155</v>
      </c>
      <c r="BL206" s="1281" t="s">
        <v>2153</v>
      </c>
      <c r="BM206" s="1282" t="s">
        <v>23</v>
      </c>
      <c r="BN206" s="2250">
        <v>43831</v>
      </c>
      <c r="BO206" s="60">
        <v>18607</v>
      </c>
      <c r="BP206" s="1233">
        <v>45509</v>
      </c>
      <c r="BQ206" s="1233">
        <v>253720</v>
      </c>
      <c r="BR206" s="1233">
        <v>16930</v>
      </c>
      <c r="BS206" s="1233">
        <v>176</v>
      </c>
      <c r="BT206" s="1233">
        <v>1637</v>
      </c>
      <c r="BU206" s="1233">
        <v>10650</v>
      </c>
      <c r="BV206" s="1233">
        <v>11621</v>
      </c>
      <c r="BW206" s="1233">
        <v>455849</v>
      </c>
      <c r="BX206" s="1233">
        <v>720</v>
      </c>
      <c r="BY206" s="1233">
        <v>591</v>
      </c>
      <c r="BZ206" s="1233" t="s">
        <v>21</v>
      </c>
      <c r="CA206" s="1233">
        <v>1082397</v>
      </c>
      <c r="CB206" s="1233">
        <v>30189</v>
      </c>
      <c r="CC206" s="1233">
        <v>202933</v>
      </c>
      <c r="CD206" s="1233">
        <v>10437</v>
      </c>
      <c r="CE206" s="1284" t="s">
        <v>29</v>
      </c>
      <c r="CF206" s="1533" t="s">
        <v>2155</v>
      </c>
      <c r="CG206" s="1281" t="s">
        <v>2153</v>
      </c>
      <c r="CH206" s="1282" t="s">
        <v>23</v>
      </c>
      <c r="CI206" s="2250">
        <v>43831</v>
      </c>
      <c r="CJ206" s="1233">
        <v>59</v>
      </c>
      <c r="CK206" s="1233" t="s">
        <v>21</v>
      </c>
      <c r="CL206" s="1233" t="s">
        <v>21</v>
      </c>
      <c r="CM206" s="1233">
        <v>33</v>
      </c>
      <c r="CN206" s="1233">
        <v>40268</v>
      </c>
      <c r="CO206" s="1233">
        <v>14537</v>
      </c>
      <c r="CP206" s="1233">
        <v>11452</v>
      </c>
      <c r="CQ206" s="1233">
        <v>1844</v>
      </c>
      <c r="CR206" s="1233">
        <v>4029</v>
      </c>
      <c r="CS206" s="1233">
        <v>947</v>
      </c>
      <c r="CT206" s="1233">
        <v>176</v>
      </c>
      <c r="CU206" s="1233">
        <v>1136</v>
      </c>
      <c r="CV206" s="1233">
        <v>6647</v>
      </c>
      <c r="CW206" s="1233">
        <v>7237</v>
      </c>
      <c r="CX206" s="1233">
        <v>59033</v>
      </c>
      <c r="CY206" s="1233" t="s">
        <v>21</v>
      </c>
      <c r="CZ206" s="1284" t="s">
        <v>29</v>
      </c>
      <c r="DA206" s="1533" t="s">
        <v>2155</v>
      </c>
      <c r="DB206" s="1281" t="s">
        <v>2153</v>
      </c>
      <c r="DC206" s="1282" t="s">
        <v>23</v>
      </c>
      <c r="DD206" s="2250">
        <v>43831</v>
      </c>
      <c r="DE206" s="1233">
        <v>10</v>
      </c>
      <c r="DF206" s="1233">
        <v>587</v>
      </c>
      <c r="DG206" s="1233">
        <v>583</v>
      </c>
      <c r="DH206" s="1233">
        <v>4</v>
      </c>
      <c r="DI206" s="1233">
        <v>758</v>
      </c>
      <c r="DJ206" s="1233" t="s">
        <v>21</v>
      </c>
      <c r="DK206" s="1233">
        <v>969</v>
      </c>
      <c r="DL206" s="1233" t="s">
        <v>21</v>
      </c>
      <c r="DM206" s="1233">
        <v>3</v>
      </c>
      <c r="DN206" s="1233">
        <v>70</v>
      </c>
      <c r="DO206" s="1233">
        <v>146</v>
      </c>
      <c r="DP206" s="1233">
        <v>567</v>
      </c>
      <c r="DQ206" s="1233">
        <v>618</v>
      </c>
      <c r="DR206" s="1233">
        <v>360</v>
      </c>
      <c r="DS206" s="1233" t="s">
        <v>21</v>
      </c>
      <c r="DT206" s="1233" t="s">
        <v>21</v>
      </c>
      <c r="DU206" s="1284" t="s">
        <v>29</v>
      </c>
      <c r="DV206" s="1533" t="s">
        <v>2155</v>
      </c>
      <c r="DW206" s="1281" t="s">
        <v>2153</v>
      </c>
      <c r="DX206" s="1282" t="s">
        <v>23</v>
      </c>
      <c r="DY206" s="2250">
        <v>43831</v>
      </c>
      <c r="DZ206" s="1233">
        <v>40</v>
      </c>
      <c r="EA206" s="1233">
        <v>1237</v>
      </c>
      <c r="EB206" s="1233">
        <v>1599</v>
      </c>
      <c r="EC206" s="1233">
        <v>8371</v>
      </c>
      <c r="ED206" s="1233">
        <v>6441</v>
      </c>
      <c r="EE206" s="1233">
        <v>1930</v>
      </c>
      <c r="EF206" s="1233" t="s">
        <v>21</v>
      </c>
      <c r="EG206" s="1233">
        <v>4859</v>
      </c>
      <c r="EH206" s="1233" t="s">
        <v>21</v>
      </c>
      <c r="EI206" s="1233">
        <v>198369</v>
      </c>
      <c r="EJ206" s="1233" t="s">
        <v>21</v>
      </c>
      <c r="EK206" s="1233">
        <v>55519</v>
      </c>
      <c r="EL206" s="1233">
        <v>11383</v>
      </c>
      <c r="EM206" s="1233">
        <v>50915</v>
      </c>
      <c r="EN206" s="1233">
        <v>732887</v>
      </c>
      <c r="EO206" s="1233">
        <v>44061</v>
      </c>
      <c r="EP206" s="1284" t="s">
        <v>29</v>
      </c>
      <c r="EQ206" s="1533" t="s">
        <v>2155</v>
      </c>
      <c r="ER206" s="1281" t="s">
        <v>2153</v>
      </c>
      <c r="ES206" s="1282" t="s">
        <v>23</v>
      </c>
      <c r="ET206" s="2250">
        <v>43831</v>
      </c>
      <c r="EU206" s="1233">
        <v>1467</v>
      </c>
      <c r="EV206" s="1233">
        <v>1606</v>
      </c>
      <c r="EW206" s="1233">
        <v>16077</v>
      </c>
      <c r="EX206" s="1233">
        <v>127103</v>
      </c>
      <c r="EY206" s="1233">
        <v>23388</v>
      </c>
      <c r="EZ206" s="1284" t="s">
        <v>29</v>
      </c>
      <c r="FA206" s="1533" t="s">
        <v>2155</v>
      </c>
      <c r="FC206" s="603"/>
      <c r="FD206" s="603"/>
      <c r="FE206" s="603"/>
      <c r="FF206" s="603"/>
      <c r="FG206" s="603"/>
      <c r="FH206" s="603"/>
      <c r="FI206" s="603"/>
      <c r="FJ206" s="603"/>
      <c r="FK206" s="2306"/>
      <c r="FL206" s="2306"/>
    </row>
    <row r="207" spans="1:168" ht="14.25" customHeight="1">
      <c r="A207" s="1281" t="s">
        <v>25</v>
      </c>
      <c r="B207" s="1282" t="s">
        <v>25</v>
      </c>
      <c r="C207" s="1315">
        <v>43862</v>
      </c>
      <c r="D207" s="60">
        <v>3744191</v>
      </c>
      <c r="E207" s="1233">
        <v>354797</v>
      </c>
      <c r="F207" s="1233">
        <v>4352825</v>
      </c>
      <c r="G207" s="1233">
        <v>110876</v>
      </c>
      <c r="H207" s="1233">
        <v>39</v>
      </c>
      <c r="I207" s="1233">
        <v>6411</v>
      </c>
      <c r="J207" s="1233">
        <v>1844</v>
      </c>
      <c r="K207" s="1233">
        <v>24729</v>
      </c>
      <c r="L207" s="1233">
        <v>13946</v>
      </c>
      <c r="M207" s="1233">
        <v>10783</v>
      </c>
      <c r="N207" s="1233" t="s">
        <v>21</v>
      </c>
      <c r="O207" s="1233">
        <v>18497</v>
      </c>
      <c r="P207" s="1233">
        <v>3</v>
      </c>
      <c r="Q207" s="1233">
        <v>68311</v>
      </c>
      <c r="R207" s="1233" t="s">
        <v>21</v>
      </c>
      <c r="S207" s="1233">
        <v>134</v>
      </c>
      <c r="T207" s="1284" t="s">
        <v>30</v>
      </c>
      <c r="U207" s="1533" t="s">
        <v>25</v>
      </c>
      <c r="V207" s="1281" t="s">
        <v>25</v>
      </c>
      <c r="W207" s="1282" t="s">
        <v>25</v>
      </c>
      <c r="X207" s="1315">
        <v>43862</v>
      </c>
      <c r="Y207" s="60" t="s">
        <v>21</v>
      </c>
      <c r="Z207" s="1233">
        <v>110756</v>
      </c>
      <c r="AA207" s="1233">
        <v>338173</v>
      </c>
      <c r="AB207" s="1233">
        <v>25055</v>
      </c>
      <c r="AC207" s="1233">
        <v>123506</v>
      </c>
      <c r="AD207" s="1233">
        <v>7937</v>
      </c>
      <c r="AE207" s="1233">
        <v>76</v>
      </c>
      <c r="AF207" s="1233">
        <v>1721</v>
      </c>
      <c r="AG207" s="1233">
        <v>1889</v>
      </c>
      <c r="AH207" s="1233" t="s">
        <v>21</v>
      </c>
      <c r="AI207" s="1233" t="s">
        <v>21</v>
      </c>
      <c r="AJ207" s="1233">
        <v>246732</v>
      </c>
      <c r="AK207" s="1233">
        <v>5005</v>
      </c>
      <c r="AL207" s="1233">
        <v>19142</v>
      </c>
      <c r="AM207" s="1233">
        <v>431</v>
      </c>
      <c r="AN207" s="1233">
        <v>385</v>
      </c>
      <c r="AO207" s="1284" t="s">
        <v>30</v>
      </c>
      <c r="AP207" s="1533" t="s">
        <v>25</v>
      </c>
      <c r="AQ207" s="1281" t="s">
        <v>25</v>
      </c>
      <c r="AR207" s="1282" t="s">
        <v>25</v>
      </c>
      <c r="AS207" s="1315">
        <v>43862</v>
      </c>
      <c r="AT207" s="60">
        <v>547</v>
      </c>
      <c r="AU207" s="1233">
        <v>7077</v>
      </c>
      <c r="AV207" s="1233">
        <v>7728</v>
      </c>
      <c r="AW207" s="1233">
        <v>357585</v>
      </c>
      <c r="AX207" s="1233">
        <v>2101</v>
      </c>
      <c r="AY207" s="1233" t="s">
        <v>21</v>
      </c>
      <c r="AZ207" s="1233">
        <v>265294</v>
      </c>
      <c r="BA207" s="1233">
        <v>35339</v>
      </c>
      <c r="BB207" s="1233">
        <v>68288</v>
      </c>
      <c r="BC207" s="1233">
        <v>4207</v>
      </c>
      <c r="BD207" s="1233">
        <v>40</v>
      </c>
      <c r="BE207" s="1233">
        <v>36</v>
      </c>
      <c r="BF207" s="1233">
        <v>3515</v>
      </c>
      <c r="BG207" s="1233">
        <v>345</v>
      </c>
      <c r="BH207" s="1233">
        <v>3170</v>
      </c>
      <c r="BI207" s="1233">
        <v>189</v>
      </c>
      <c r="BJ207" s="1284" t="s">
        <v>30</v>
      </c>
      <c r="BK207" s="1533" t="s">
        <v>25</v>
      </c>
      <c r="BL207" s="1281" t="s">
        <v>25</v>
      </c>
      <c r="BM207" s="1282" t="s">
        <v>25</v>
      </c>
      <c r="BN207" s="1315">
        <v>43862</v>
      </c>
      <c r="BO207" s="60">
        <v>19599</v>
      </c>
      <c r="BP207" s="1233">
        <v>41441</v>
      </c>
      <c r="BQ207" s="1233">
        <v>239322</v>
      </c>
      <c r="BR207" s="1233">
        <v>15330</v>
      </c>
      <c r="BS207" s="1233">
        <v>221</v>
      </c>
      <c r="BT207" s="1233">
        <v>1575</v>
      </c>
      <c r="BU207" s="1233">
        <v>10785</v>
      </c>
      <c r="BV207" s="1233">
        <v>11764</v>
      </c>
      <c r="BW207" s="1233">
        <v>437789</v>
      </c>
      <c r="BX207" s="1233">
        <v>1005</v>
      </c>
      <c r="BY207" s="1233">
        <v>789</v>
      </c>
      <c r="BZ207" s="1233" t="s">
        <v>21</v>
      </c>
      <c r="CA207" s="1233">
        <v>1164426</v>
      </c>
      <c r="CB207" s="1233">
        <v>29450</v>
      </c>
      <c r="CC207" s="1233">
        <v>197075</v>
      </c>
      <c r="CD207" s="1233">
        <v>9876</v>
      </c>
      <c r="CE207" s="1284" t="s">
        <v>30</v>
      </c>
      <c r="CF207" s="1533" t="s">
        <v>25</v>
      </c>
      <c r="CG207" s="1281" t="s">
        <v>25</v>
      </c>
      <c r="CH207" s="1282" t="s">
        <v>25</v>
      </c>
      <c r="CI207" s="1315">
        <v>43862</v>
      </c>
      <c r="CJ207" s="1233">
        <v>50</v>
      </c>
      <c r="CK207" s="1233" t="s">
        <v>21</v>
      </c>
      <c r="CL207" s="1233" t="s">
        <v>21</v>
      </c>
      <c r="CM207" s="1233">
        <v>33</v>
      </c>
      <c r="CN207" s="1233">
        <v>41028</v>
      </c>
      <c r="CO207" s="1233">
        <v>13841</v>
      </c>
      <c r="CP207" s="1233">
        <v>12109</v>
      </c>
      <c r="CQ207" s="1233">
        <v>1526</v>
      </c>
      <c r="CR207" s="1233">
        <v>2016</v>
      </c>
      <c r="CS207" s="1233">
        <v>637</v>
      </c>
      <c r="CT207" s="1233">
        <v>221</v>
      </c>
      <c r="CU207" s="1233">
        <v>1116</v>
      </c>
      <c r="CV207" s="1233">
        <v>7082</v>
      </c>
      <c r="CW207" s="1233">
        <v>7713</v>
      </c>
      <c r="CX207" s="1233">
        <v>62368</v>
      </c>
      <c r="CY207" s="1233" t="s">
        <v>21</v>
      </c>
      <c r="CZ207" s="1284" t="s">
        <v>30</v>
      </c>
      <c r="DA207" s="1533" t="s">
        <v>25</v>
      </c>
      <c r="DB207" s="1281" t="s">
        <v>25</v>
      </c>
      <c r="DC207" s="1282" t="s">
        <v>25</v>
      </c>
      <c r="DD207" s="1315">
        <v>43862</v>
      </c>
      <c r="DE207" s="1233">
        <v>12</v>
      </c>
      <c r="DF207" s="1233">
        <v>581</v>
      </c>
      <c r="DG207" s="1233">
        <v>577</v>
      </c>
      <c r="DH207" s="1233">
        <v>4</v>
      </c>
      <c r="DI207" s="1233">
        <v>803</v>
      </c>
      <c r="DJ207" s="1233" t="s">
        <v>21</v>
      </c>
      <c r="DK207" s="1233">
        <v>1003</v>
      </c>
      <c r="DL207" s="1233" t="s">
        <v>21</v>
      </c>
      <c r="DM207" s="1233">
        <v>4</v>
      </c>
      <c r="DN207" s="1233">
        <v>65</v>
      </c>
      <c r="DO207" s="1233">
        <v>172</v>
      </c>
      <c r="DP207" s="1233">
        <v>567</v>
      </c>
      <c r="DQ207" s="1233">
        <v>617</v>
      </c>
      <c r="DR207" s="1233">
        <v>359</v>
      </c>
      <c r="DS207" s="1233" t="s">
        <v>21</v>
      </c>
      <c r="DT207" s="1233" t="s">
        <v>21</v>
      </c>
      <c r="DU207" s="1284" t="s">
        <v>30</v>
      </c>
      <c r="DV207" s="1533" t="s">
        <v>25</v>
      </c>
      <c r="DW207" s="1281" t="s">
        <v>25</v>
      </c>
      <c r="DX207" s="1282" t="s">
        <v>25</v>
      </c>
      <c r="DY207" s="1315">
        <v>43862</v>
      </c>
      <c r="DZ207" s="1233">
        <v>39</v>
      </c>
      <c r="EA207" s="1233">
        <v>1458</v>
      </c>
      <c r="EB207" s="1233">
        <v>1561</v>
      </c>
      <c r="EC207" s="1233">
        <v>6452</v>
      </c>
      <c r="ED207" s="1233">
        <v>4616</v>
      </c>
      <c r="EE207" s="1233">
        <v>1836</v>
      </c>
      <c r="EF207" s="1233" t="s">
        <v>21</v>
      </c>
      <c r="EG207" s="1233">
        <v>5032</v>
      </c>
      <c r="EH207" s="1233" t="s">
        <v>21</v>
      </c>
      <c r="EI207" s="1233">
        <v>183085</v>
      </c>
      <c r="EJ207" s="1233" t="s">
        <v>21</v>
      </c>
      <c r="EK207" s="1233">
        <v>48150</v>
      </c>
      <c r="EL207" s="1233">
        <v>9203</v>
      </c>
      <c r="EM207" s="1233">
        <v>48364</v>
      </c>
      <c r="EN207" s="1233">
        <v>658625</v>
      </c>
      <c r="EO207" s="1233">
        <v>45122</v>
      </c>
      <c r="EP207" s="1284" t="s">
        <v>30</v>
      </c>
      <c r="EQ207" s="1533" t="s">
        <v>25</v>
      </c>
      <c r="ER207" s="1281" t="s">
        <v>25</v>
      </c>
      <c r="ES207" s="1282" t="s">
        <v>25</v>
      </c>
      <c r="ET207" s="1315">
        <v>43862</v>
      </c>
      <c r="EU207" s="1233">
        <v>1308</v>
      </c>
      <c r="EV207" s="1233">
        <v>1432</v>
      </c>
      <c r="EW207" s="1233">
        <v>15536</v>
      </c>
      <c r="EX207" s="1233">
        <v>117752</v>
      </c>
      <c r="EY207" s="1233">
        <v>25012</v>
      </c>
      <c r="EZ207" s="1284" t="s">
        <v>30</v>
      </c>
      <c r="FA207" s="1533" t="s">
        <v>25</v>
      </c>
      <c r="FC207" s="603"/>
      <c r="FD207" s="603"/>
      <c r="FE207" s="603"/>
      <c r="FF207" s="603"/>
      <c r="FG207" s="603"/>
      <c r="FH207" s="603"/>
      <c r="FI207" s="603"/>
      <c r="FJ207" s="603"/>
      <c r="FK207" s="1453"/>
      <c r="FL207" s="1453"/>
    </row>
    <row r="208" spans="1:168" ht="14.25" customHeight="1">
      <c r="A208" s="1281" t="s">
        <v>25</v>
      </c>
      <c r="B208" s="1282" t="s">
        <v>25</v>
      </c>
      <c r="C208" s="1315">
        <v>43891</v>
      </c>
      <c r="D208" s="60">
        <v>3785675</v>
      </c>
      <c r="E208" s="1233">
        <v>415301</v>
      </c>
      <c r="F208" s="1233">
        <v>4388514</v>
      </c>
      <c r="G208" s="1233">
        <v>90621</v>
      </c>
      <c r="H208" s="1233">
        <v>46</v>
      </c>
      <c r="I208" s="1233">
        <v>6764</v>
      </c>
      <c r="J208" s="1233">
        <v>1940</v>
      </c>
      <c r="K208" s="1233">
        <v>25359</v>
      </c>
      <c r="L208" s="1233">
        <v>13195</v>
      </c>
      <c r="M208" s="1233">
        <v>12165</v>
      </c>
      <c r="N208" s="1233" t="s">
        <v>21</v>
      </c>
      <c r="O208" s="1233">
        <v>18554</v>
      </c>
      <c r="P208" s="1233">
        <v>3</v>
      </c>
      <c r="Q208" s="1233">
        <v>40114</v>
      </c>
      <c r="R208" s="1233" t="s">
        <v>21</v>
      </c>
      <c r="S208" s="1233">
        <v>407</v>
      </c>
      <c r="T208" s="1284" t="s">
        <v>31</v>
      </c>
      <c r="U208" s="1533" t="s">
        <v>25</v>
      </c>
      <c r="V208" s="1281" t="s">
        <v>25</v>
      </c>
      <c r="W208" s="1282" t="s">
        <v>25</v>
      </c>
      <c r="X208" s="1315">
        <v>43891</v>
      </c>
      <c r="Y208" s="60" t="s">
        <v>21</v>
      </c>
      <c r="Z208" s="1233">
        <v>105472</v>
      </c>
      <c r="AA208" s="1233">
        <v>296549</v>
      </c>
      <c r="AB208" s="1233">
        <v>26983</v>
      </c>
      <c r="AC208" s="1233">
        <v>107691</v>
      </c>
      <c r="AD208" s="1233">
        <v>7365</v>
      </c>
      <c r="AE208" s="1233">
        <v>90</v>
      </c>
      <c r="AF208" s="1233">
        <v>1819</v>
      </c>
      <c r="AG208" s="1233">
        <v>1998</v>
      </c>
      <c r="AH208" s="1233" t="s">
        <v>21</v>
      </c>
      <c r="AI208" s="1233" t="s">
        <v>21</v>
      </c>
      <c r="AJ208" s="1233">
        <v>243350</v>
      </c>
      <c r="AK208" s="1233">
        <v>4932</v>
      </c>
      <c r="AL208" s="1233">
        <v>20991</v>
      </c>
      <c r="AM208" s="1233">
        <v>68</v>
      </c>
      <c r="AN208" s="1233">
        <v>54</v>
      </c>
      <c r="AO208" s="1284" t="s">
        <v>31</v>
      </c>
      <c r="AP208" s="1533" t="s">
        <v>25</v>
      </c>
      <c r="AQ208" s="1281" t="s">
        <v>25</v>
      </c>
      <c r="AR208" s="1282" t="s">
        <v>25</v>
      </c>
      <c r="AS208" s="1315">
        <v>43891</v>
      </c>
      <c r="AT208" s="60">
        <v>649</v>
      </c>
      <c r="AU208" s="1233">
        <v>6333</v>
      </c>
      <c r="AV208" s="1233">
        <v>6923</v>
      </c>
      <c r="AW208" s="1233">
        <v>347682</v>
      </c>
      <c r="AX208" s="1233">
        <v>2125</v>
      </c>
      <c r="AY208" s="1233" t="s">
        <v>21</v>
      </c>
      <c r="AZ208" s="1233">
        <v>269881</v>
      </c>
      <c r="BA208" s="1233">
        <v>62566</v>
      </c>
      <c r="BB208" s="1233">
        <v>69131</v>
      </c>
      <c r="BC208" s="1233">
        <v>5305</v>
      </c>
      <c r="BD208" s="1233">
        <v>42</v>
      </c>
      <c r="BE208" s="1233">
        <v>49</v>
      </c>
      <c r="BF208" s="1233">
        <v>4344</v>
      </c>
      <c r="BG208" s="1233">
        <v>382</v>
      </c>
      <c r="BH208" s="1233">
        <v>3962</v>
      </c>
      <c r="BI208" s="1233">
        <v>117</v>
      </c>
      <c r="BJ208" s="1284" t="s">
        <v>31</v>
      </c>
      <c r="BK208" s="1533" t="s">
        <v>25</v>
      </c>
      <c r="BL208" s="1281" t="s">
        <v>25</v>
      </c>
      <c r="BM208" s="1282" t="s">
        <v>25</v>
      </c>
      <c r="BN208" s="1315">
        <v>43891</v>
      </c>
      <c r="BO208" s="60">
        <v>15494</v>
      </c>
      <c r="BP208" s="1233">
        <v>43728</v>
      </c>
      <c r="BQ208" s="1233">
        <v>241455</v>
      </c>
      <c r="BR208" s="1233">
        <v>15919</v>
      </c>
      <c r="BS208" s="1233">
        <v>275</v>
      </c>
      <c r="BT208" s="1233">
        <v>1712</v>
      </c>
      <c r="BU208" s="1233">
        <v>11595</v>
      </c>
      <c r="BV208" s="1233">
        <v>12650</v>
      </c>
      <c r="BW208" s="1233">
        <v>437020</v>
      </c>
      <c r="BX208" s="1233">
        <v>852</v>
      </c>
      <c r="BY208" s="1233">
        <v>602</v>
      </c>
      <c r="BZ208" s="1233" t="s">
        <v>21</v>
      </c>
      <c r="CA208" s="1233">
        <v>1155497</v>
      </c>
      <c r="CB208" s="1233">
        <v>31364</v>
      </c>
      <c r="CC208" s="1233">
        <v>195193</v>
      </c>
      <c r="CD208" s="1233">
        <v>10278</v>
      </c>
      <c r="CE208" s="1284" t="s">
        <v>31</v>
      </c>
      <c r="CF208" s="1533" t="s">
        <v>25</v>
      </c>
      <c r="CG208" s="1281" t="s">
        <v>25</v>
      </c>
      <c r="CH208" s="1282" t="s">
        <v>25</v>
      </c>
      <c r="CI208" s="1315">
        <v>43891</v>
      </c>
      <c r="CJ208" s="1233">
        <v>60</v>
      </c>
      <c r="CK208" s="1233" t="s">
        <v>21</v>
      </c>
      <c r="CL208" s="1233" t="s">
        <v>21</v>
      </c>
      <c r="CM208" s="1233">
        <v>33</v>
      </c>
      <c r="CN208" s="1233">
        <v>40237</v>
      </c>
      <c r="CO208" s="1233">
        <v>12249</v>
      </c>
      <c r="CP208" s="1233">
        <v>11614</v>
      </c>
      <c r="CQ208" s="1233">
        <v>1468</v>
      </c>
      <c r="CR208" s="1233">
        <v>2151</v>
      </c>
      <c r="CS208" s="1233">
        <v>826</v>
      </c>
      <c r="CT208" s="1233">
        <v>275</v>
      </c>
      <c r="CU208" s="1233">
        <v>1210</v>
      </c>
      <c r="CV208" s="1233">
        <v>7307</v>
      </c>
      <c r="CW208" s="1233">
        <v>7955</v>
      </c>
      <c r="CX208" s="1233">
        <v>63299</v>
      </c>
      <c r="CY208" s="1233" t="s">
        <v>21</v>
      </c>
      <c r="CZ208" s="1284" t="s">
        <v>31</v>
      </c>
      <c r="DA208" s="1533" t="s">
        <v>25</v>
      </c>
      <c r="DB208" s="1281" t="s">
        <v>25</v>
      </c>
      <c r="DC208" s="1282" t="s">
        <v>25</v>
      </c>
      <c r="DD208" s="1315">
        <v>43891</v>
      </c>
      <c r="DE208" s="1233">
        <v>11</v>
      </c>
      <c r="DF208" s="1233">
        <v>567</v>
      </c>
      <c r="DG208" s="1233">
        <v>563</v>
      </c>
      <c r="DH208" s="1233">
        <v>4</v>
      </c>
      <c r="DI208" s="1233">
        <v>777</v>
      </c>
      <c r="DJ208" s="1233" t="s">
        <v>21</v>
      </c>
      <c r="DK208" s="1233">
        <v>1080</v>
      </c>
      <c r="DL208" s="1233" t="s">
        <v>21</v>
      </c>
      <c r="DM208" s="1233">
        <v>4</v>
      </c>
      <c r="DN208" s="1233">
        <v>67</v>
      </c>
      <c r="DO208" s="1233">
        <v>151</v>
      </c>
      <c r="DP208" s="1233">
        <v>656</v>
      </c>
      <c r="DQ208" s="1233">
        <v>715</v>
      </c>
      <c r="DR208" s="1233">
        <v>368</v>
      </c>
      <c r="DS208" s="1233" t="s">
        <v>21</v>
      </c>
      <c r="DT208" s="1233" t="s">
        <v>21</v>
      </c>
      <c r="DU208" s="1284" t="s">
        <v>31</v>
      </c>
      <c r="DV208" s="1533" t="s">
        <v>25</v>
      </c>
      <c r="DW208" s="1281" t="s">
        <v>25</v>
      </c>
      <c r="DX208" s="1282" t="s">
        <v>25</v>
      </c>
      <c r="DY208" s="1315">
        <v>43891</v>
      </c>
      <c r="DZ208" s="1233">
        <v>46</v>
      </c>
      <c r="EA208" s="1233">
        <v>1578</v>
      </c>
      <c r="EB208" s="1233">
        <v>1642</v>
      </c>
      <c r="EC208" s="1233">
        <v>6140</v>
      </c>
      <c r="ED208" s="1233">
        <v>4076</v>
      </c>
      <c r="EE208" s="1233">
        <v>2064</v>
      </c>
      <c r="EF208" s="1233" t="s">
        <v>21</v>
      </c>
      <c r="EG208" s="1233">
        <v>5316</v>
      </c>
      <c r="EH208" s="1233" t="s">
        <v>21</v>
      </c>
      <c r="EI208" s="1233">
        <v>179807</v>
      </c>
      <c r="EJ208" s="1233" t="s">
        <v>21</v>
      </c>
      <c r="EK208" s="1233">
        <v>39479</v>
      </c>
      <c r="EL208" s="1233">
        <v>9641</v>
      </c>
      <c r="EM208" s="1233">
        <v>53985</v>
      </c>
      <c r="EN208" s="1233">
        <v>611006</v>
      </c>
      <c r="EO208" s="1233">
        <v>43386</v>
      </c>
      <c r="EP208" s="1284" t="s">
        <v>31</v>
      </c>
      <c r="EQ208" s="1533" t="s">
        <v>25</v>
      </c>
      <c r="ER208" s="1281" t="s">
        <v>25</v>
      </c>
      <c r="ES208" s="1282" t="s">
        <v>25</v>
      </c>
      <c r="ET208" s="1315">
        <v>43891</v>
      </c>
      <c r="EU208" s="1233">
        <v>1843</v>
      </c>
      <c r="EV208" s="1233">
        <v>2018</v>
      </c>
      <c r="EW208" s="1233">
        <v>15213</v>
      </c>
      <c r="EX208" s="1233">
        <v>127525</v>
      </c>
      <c r="EY208" s="1233">
        <v>26691</v>
      </c>
      <c r="EZ208" s="1284" t="s">
        <v>31</v>
      </c>
      <c r="FA208" s="1533" t="s">
        <v>25</v>
      </c>
      <c r="FC208" s="603"/>
      <c r="FD208" s="603"/>
      <c r="FE208" s="603"/>
      <c r="FF208" s="603"/>
      <c r="FG208" s="603"/>
      <c r="FH208" s="603"/>
      <c r="FI208" s="603"/>
      <c r="FJ208" s="603"/>
      <c r="FK208" s="1453"/>
      <c r="FL208" s="1453"/>
    </row>
    <row r="209" spans="1:168" ht="14.25" customHeight="1">
      <c r="A209" s="1281" t="s">
        <v>25</v>
      </c>
      <c r="B209" s="1282" t="s">
        <v>25</v>
      </c>
      <c r="C209" s="1315">
        <v>43922</v>
      </c>
      <c r="D209" s="60">
        <v>3394126</v>
      </c>
      <c r="E209" s="1233">
        <v>359885</v>
      </c>
      <c r="F209" s="1233">
        <v>3724077</v>
      </c>
      <c r="G209" s="1233">
        <v>89537</v>
      </c>
      <c r="H209" s="1233">
        <v>39</v>
      </c>
      <c r="I209" s="1233">
        <v>5985</v>
      </c>
      <c r="J209" s="1233">
        <v>1699</v>
      </c>
      <c r="K209" s="1233">
        <v>22478</v>
      </c>
      <c r="L209" s="1233">
        <v>13036</v>
      </c>
      <c r="M209" s="1233">
        <v>9441</v>
      </c>
      <c r="N209" s="1233" t="s">
        <v>21</v>
      </c>
      <c r="O209" s="1233">
        <v>19712</v>
      </c>
      <c r="P209" s="1233">
        <v>3</v>
      </c>
      <c r="Q209" s="1233">
        <v>42261</v>
      </c>
      <c r="R209" s="1233" t="s">
        <v>21</v>
      </c>
      <c r="S209" s="1233">
        <v>240</v>
      </c>
      <c r="T209" s="1284" t="s">
        <v>32</v>
      </c>
      <c r="U209" s="1533" t="s">
        <v>25</v>
      </c>
      <c r="V209" s="1281" t="s">
        <v>25</v>
      </c>
      <c r="W209" s="1282" t="s">
        <v>25</v>
      </c>
      <c r="X209" s="1315">
        <v>43922</v>
      </c>
      <c r="Y209" s="60" t="s">
        <v>21</v>
      </c>
      <c r="Z209" s="1233">
        <v>84663</v>
      </c>
      <c r="AA209" s="1233">
        <v>288120</v>
      </c>
      <c r="AB209" s="1233">
        <v>26420</v>
      </c>
      <c r="AC209" s="1233">
        <v>118696</v>
      </c>
      <c r="AD209" s="1233">
        <v>7121</v>
      </c>
      <c r="AE209" s="1233">
        <v>81</v>
      </c>
      <c r="AF209" s="1233">
        <v>2183</v>
      </c>
      <c r="AG209" s="1233">
        <v>2385</v>
      </c>
      <c r="AH209" s="1233" t="s">
        <v>21</v>
      </c>
      <c r="AI209" s="1233" t="s">
        <v>21</v>
      </c>
      <c r="AJ209" s="1233">
        <v>222476</v>
      </c>
      <c r="AK209" s="1233">
        <v>4463</v>
      </c>
      <c r="AL209" s="1233">
        <v>57220</v>
      </c>
      <c r="AM209" s="1233">
        <v>265</v>
      </c>
      <c r="AN209" s="1233">
        <v>211</v>
      </c>
      <c r="AO209" s="1284" t="s">
        <v>32</v>
      </c>
      <c r="AP209" s="1533" t="s">
        <v>25</v>
      </c>
      <c r="AQ209" s="1281" t="s">
        <v>25</v>
      </c>
      <c r="AR209" s="1282" t="s">
        <v>25</v>
      </c>
      <c r="AS209" s="1315">
        <v>43922</v>
      </c>
      <c r="AT209" s="60">
        <v>604</v>
      </c>
      <c r="AU209" s="1233">
        <v>6242</v>
      </c>
      <c r="AV209" s="1233">
        <v>6814</v>
      </c>
      <c r="AW209" s="1233">
        <v>194118</v>
      </c>
      <c r="AX209" s="1233">
        <v>2836</v>
      </c>
      <c r="AY209" s="1233" t="s">
        <v>21</v>
      </c>
      <c r="AZ209" s="1233">
        <v>238244</v>
      </c>
      <c r="BA209" s="1233">
        <v>57258</v>
      </c>
      <c r="BB209" s="1233">
        <v>61877</v>
      </c>
      <c r="BC209" s="1233">
        <v>4781</v>
      </c>
      <c r="BD209" s="1233">
        <v>59</v>
      </c>
      <c r="BE209" s="1233">
        <v>44</v>
      </c>
      <c r="BF209" s="1233">
        <v>3967</v>
      </c>
      <c r="BG209" s="1233">
        <v>328</v>
      </c>
      <c r="BH209" s="1233">
        <v>3638</v>
      </c>
      <c r="BI209" s="1233">
        <v>149</v>
      </c>
      <c r="BJ209" s="1284" t="s">
        <v>32</v>
      </c>
      <c r="BK209" s="1533" t="s">
        <v>25</v>
      </c>
      <c r="BL209" s="1281" t="s">
        <v>25</v>
      </c>
      <c r="BM209" s="1282" t="s">
        <v>25</v>
      </c>
      <c r="BN209" s="1315">
        <v>43922</v>
      </c>
      <c r="BO209" s="60">
        <v>13624</v>
      </c>
      <c r="BP209" s="1233">
        <v>43822</v>
      </c>
      <c r="BQ209" s="1233">
        <v>225633</v>
      </c>
      <c r="BR209" s="1233">
        <v>13366</v>
      </c>
      <c r="BS209" s="1233">
        <v>250</v>
      </c>
      <c r="BT209" s="1233">
        <v>1074</v>
      </c>
      <c r="BU209" s="1233">
        <v>11318</v>
      </c>
      <c r="BV209" s="1233">
        <v>12340</v>
      </c>
      <c r="BW209" s="1233">
        <v>363574</v>
      </c>
      <c r="BX209" s="1233">
        <v>1273</v>
      </c>
      <c r="BY209" s="1233">
        <v>486</v>
      </c>
      <c r="BZ209" s="1233" t="s">
        <v>21</v>
      </c>
      <c r="CA209" s="1233">
        <v>1061218</v>
      </c>
      <c r="CB209" s="1233">
        <v>26600</v>
      </c>
      <c r="CC209" s="1233">
        <v>169022</v>
      </c>
      <c r="CD209" s="1233">
        <v>8969</v>
      </c>
      <c r="CE209" s="1284" t="s">
        <v>32</v>
      </c>
      <c r="CF209" s="1533" t="s">
        <v>25</v>
      </c>
      <c r="CG209" s="1281" t="s">
        <v>25</v>
      </c>
      <c r="CH209" s="1282" t="s">
        <v>25</v>
      </c>
      <c r="CI209" s="1315">
        <v>43922</v>
      </c>
      <c r="CJ209" s="1233">
        <v>57</v>
      </c>
      <c r="CK209" s="1233" t="s">
        <v>21</v>
      </c>
      <c r="CL209" s="1233" t="s">
        <v>21</v>
      </c>
      <c r="CM209" s="1233">
        <v>33</v>
      </c>
      <c r="CN209" s="1233">
        <v>37600</v>
      </c>
      <c r="CO209" s="1233">
        <v>13038</v>
      </c>
      <c r="CP209" s="1233">
        <v>9963</v>
      </c>
      <c r="CQ209" s="1233">
        <v>1732</v>
      </c>
      <c r="CR209" s="1233">
        <v>5022</v>
      </c>
      <c r="CS209" s="1233">
        <v>789</v>
      </c>
      <c r="CT209" s="1233">
        <v>250</v>
      </c>
      <c r="CU209" s="1233">
        <v>630</v>
      </c>
      <c r="CV209" s="1233">
        <v>6701</v>
      </c>
      <c r="CW209" s="1233">
        <v>7292</v>
      </c>
      <c r="CX209" s="1233">
        <v>59247</v>
      </c>
      <c r="CY209" s="1233" t="s">
        <v>21</v>
      </c>
      <c r="CZ209" s="1284" t="s">
        <v>32</v>
      </c>
      <c r="DA209" s="1533" t="s">
        <v>25</v>
      </c>
      <c r="DB209" s="1281" t="s">
        <v>25</v>
      </c>
      <c r="DC209" s="1282" t="s">
        <v>25</v>
      </c>
      <c r="DD209" s="1315">
        <v>43922</v>
      </c>
      <c r="DE209" s="1233">
        <v>10</v>
      </c>
      <c r="DF209" s="1233">
        <v>537</v>
      </c>
      <c r="DG209" s="1233">
        <v>533</v>
      </c>
      <c r="DH209" s="1233">
        <v>4</v>
      </c>
      <c r="DI209" s="1233">
        <v>789</v>
      </c>
      <c r="DJ209" s="1233" t="s">
        <v>21</v>
      </c>
      <c r="DK209" s="1233">
        <v>976</v>
      </c>
      <c r="DL209" s="1233" t="s">
        <v>21</v>
      </c>
      <c r="DM209" s="1233">
        <v>3</v>
      </c>
      <c r="DN209" s="1233">
        <v>69</v>
      </c>
      <c r="DO209" s="1233">
        <v>164</v>
      </c>
      <c r="DP209" s="1233">
        <v>558</v>
      </c>
      <c r="DQ209" s="1233">
        <v>608</v>
      </c>
      <c r="DR209" s="1233">
        <v>323</v>
      </c>
      <c r="DS209" s="1233" t="s">
        <v>21</v>
      </c>
      <c r="DT209" s="1233" t="s">
        <v>21</v>
      </c>
      <c r="DU209" s="1284" t="s">
        <v>32</v>
      </c>
      <c r="DV209" s="1533" t="s">
        <v>25</v>
      </c>
      <c r="DW209" s="1281" t="s">
        <v>25</v>
      </c>
      <c r="DX209" s="1282" t="s">
        <v>25</v>
      </c>
      <c r="DY209" s="1315">
        <v>43922</v>
      </c>
      <c r="DZ209" s="1233">
        <v>39</v>
      </c>
      <c r="EA209" s="1233">
        <v>1411</v>
      </c>
      <c r="EB209" s="1233">
        <v>1375</v>
      </c>
      <c r="EC209" s="1233">
        <v>5800</v>
      </c>
      <c r="ED209" s="1233">
        <v>4054</v>
      </c>
      <c r="EE209" s="1233">
        <v>1746</v>
      </c>
      <c r="EF209" s="1233" t="s">
        <v>21</v>
      </c>
      <c r="EG209" s="1233">
        <v>6992</v>
      </c>
      <c r="EH209" s="1233">
        <v>563</v>
      </c>
      <c r="EI209" s="1233">
        <v>160117</v>
      </c>
      <c r="EJ209" s="1233" t="s">
        <v>21</v>
      </c>
      <c r="EK209" s="1233">
        <v>36240</v>
      </c>
      <c r="EL209" s="1233">
        <v>4968</v>
      </c>
      <c r="EM209" s="1233">
        <v>54824</v>
      </c>
      <c r="EN209" s="1233">
        <v>570330</v>
      </c>
      <c r="EO209" s="1233">
        <v>36090</v>
      </c>
      <c r="EP209" s="1284" t="s">
        <v>32</v>
      </c>
      <c r="EQ209" s="1533" t="s">
        <v>25</v>
      </c>
      <c r="ER209" s="1281" t="s">
        <v>25</v>
      </c>
      <c r="ES209" s="1282" t="s">
        <v>25</v>
      </c>
      <c r="ET209" s="1315">
        <v>43922</v>
      </c>
      <c r="EU209" s="1233">
        <v>2065</v>
      </c>
      <c r="EV209" s="1233">
        <v>2260</v>
      </c>
      <c r="EW209" s="1233">
        <v>14515</v>
      </c>
      <c r="EX209" s="1233">
        <v>117651</v>
      </c>
      <c r="EY209" s="1233">
        <v>22965</v>
      </c>
      <c r="EZ209" s="1284" t="s">
        <v>32</v>
      </c>
      <c r="FA209" s="1533" t="s">
        <v>25</v>
      </c>
      <c r="FC209" s="603"/>
      <c r="FD209" s="603"/>
      <c r="FE209" s="603"/>
      <c r="FF209" s="603"/>
      <c r="FG209" s="603"/>
      <c r="FH209" s="603"/>
      <c r="FI209" s="603"/>
      <c r="FJ209" s="603"/>
      <c r="FK209" s="1453"/>
      <c r="FL209" s="1453"/>
    </row>
    <row r="210" spans="1:168" ht="14.25" customHeight="1">
      <c r="A210" s="1281" t="s">
        <v>25</v>
      </c>
      <c r="B210" s="1282" t="s">
        <v>25</v>
      </c>
      <c r="C210" s="1315">
        <v>43952</v>
      </c>
      <c r="D210" s="60">
        <v>3161562</v>
      </c>
      <c r="E210" s="1233">
        <v>362497</v>
      </c>
      <c r="F210" s="1233">
        <v>3395527</v>
      </c>
      <c r="G210" s="1233">
        <v>73336</v>
      </c>
      <c r="H210" s="1233">
        <v>30</v>
      </c>
      <c r="I210" s="1233">
        <v>5709</v>
      </c>
      <c r="J210" s="1233">
        <v>1361</v>
      </c>
      <c r="K210" s="1233">
        <v>22841</v>
      </c>
      <c r="L210" s="1233">
        <v>12326</v>
      </c>
      <c r="M210" s="1233">
        <v>10515</v>
      </c>
      <c r="N210" s="1233" t="s">
        <v>21</v>
      </c>
      <c r="O210" s="1233">
        <v>17749</v>
      </c>
      <c r="P210" s="1233">
        <v>3</v>
      </c>
      <c r="Q210" s="1233">
        <v>24745</v>
      </c>
      <c r="R210" s="1233" t="s">
        <v>21</v>
      </c>
      <c r="S210" s="1233">
        <v>300</v>
      </c>
      <c r="T210" s="1284" t="s">
        <v>33</v>
      </c>
      <c r="U210" s="1533" t="s">
        <v>25</v>
      </c>
      <c r="V210" s="1281" t="s">
        <v>25</v>
      </c>
      <c r="W210" s="1282" t="s">
        <v>25</v>
      </c>
      <c r="X210" s="1315">
        <v>43952</v>
      </c>
      <c r="Y210" s="60" t="s">
        <v>21</v>
      </c>
      <c r="Z210" s="1233">
        <v>55878</v>
      </c>
      <c r="AA210" s="1233">
        <v>254305</v>
      </c>
      <c r="AB210" s="1233">
        <v>27085</v>
      </c>
      <c r="AC210" s="1233">
        <v>122270</v>
      </c>
      <c r="AD210" s="1233">
        <v>6397</v>
      </c>
      <c r="AE210" s="1233">
        <v>64</v>
      </c>
      <c r="AF210" s="1233">
        <v>1465</v>
      </c>
      <c r="AG210" s="1233">
        <v>1600</v>
      </c>
      <c r="AH210" s="1233" t="s">
        <v>21</v>
      </c>
      <c r="AI210" s="1233" t="s">
        <v>21</v>
      </c>
      <c r="AJ210" s="1233">
        <v>201172</v>
      </c>
      <c r="AK210" s="1233">
        <v>4309</v>
      </c>
      <c r="AL210" s="1233">
        <v>18034</v>
      </c>
      <c r="AM210" s="1233">
        <v>182</v>
      </c>
      <c r="AN210" s="1233">
        <v>130</v>
      </c>
      <c r="AO210" s="1284" t="s">
        <v>33</v>
      </c>
      <c r="AP210" s="1533" t="s">
        <v>25</v>
      </c>
      <c r="AQ210" s="1281" t="s">
        <v>25</v>
      </c>
      <c r="AR210" s="1282" t="s">
        <v>25</v>
      </c>
      <c r="AS210" s="1315">
        <v>43952</v>
      </c>
      <c r="AT210" s="60">
        <v>633</v>
      </c>
      <c r="AU210" s="1233">
        <v>3720</v>
      </c>
      <c r="AV210" s="1233">
        <v>4058</v>
      </c>
      <c r="AW210" s="1233">
        <v>108242</v>
      </c>
      <c r="AX210" s="1233">
        <v>2165</v>
      </c>
      <c r="AY210" s="1233" t="s">
        <v>21</v>
      </c>
      <c r="AZ210" s="1233">
        <v>227586</v>
      </c>
      <c r="BA210" s="1233">
        <v>64551</v>
      </c>
      <c r="BB210" s="1233">
        <v>64980</v>
      </c>
      <c r="BC210" s="1233">
        <v>4455</v>
      </c>
      <c r="BD210" s="1233">
        <v>33</v>
      </c>
      <c r="BE210" s="1233">
        <v>48</v>
      </c>
      <c r="BF210" s="1233">
        <v>3633</v>
      </c>
      <c r="BG210" s="1233">
        <v>464</v>
      </c>
      <c r="BH210" s="1233">
        <v>3169</v>
      </c>
      <c r="BI210" s="1233">
        <v>152</v>
      </c>
      <c r="BJ210" s="1284" t="s">
        <v>33</v>
      </c>
      <c r="BK210" s="1533" t="s">
        <v>25</v>
      </c>
      <c r="BL210" s="1281" t="s">
        <v>25</v>
      </c>
      <c r="BM210" s="1282" t="s">
        <v>25</v>
      </c>
      <c r="BN210" s="1315">
        <v>43952</v>
      </c>
      <c r="BO210" s="60">
        <v>13294</v>
      </c>
      <c r="BP210" s="1233">
        <v>45166</v>
      </c>
      <c r="BQ210" s="1233">
        <v>228645</v>
      </c>
      <c r="BR210" s="1233">
        <v>12244</v>
      </c>
      <c r="BS210" s="1233">
        <v>203</v>
      </c>
      <c r="BT210" s="1233">
        <v>1260</v>
      </c>
      <c r="BU210" s="1233">
        <v>10148</v>
      </c>
      <c r="BV210" s="1233">
        <v>11065</v>
      </c>
      <c r="BW210" s="1233">
        <v>336854</v>
      </c>
      <c r="BX210" s="1233">
        <v>854</v>
      </c>
      <c r="BY210" s="1233">
        <v>418</v>
      </c>
      <c r="BZ210" s="1233" t="s">
        <v>21</v>
      </c>
      <c r="CA210" s="1233">
        <v>975385</v>
      </c>
      <c r="CB210" s="1233">
        <v>24907</v>
      </c>
      <c r="CC210" s="1233">
        <v>169034</v>
      </c>
      <c r="CD210" s="1233">
        <v>9623</v>
      </c>
      <c r="CE210" s="1284" t="s">
        <v>33</v>
      </c>
      <c r="CF210" s="1533" t="s">
        <v>25</v>
      </c>
      <c r="CG210" s="1281" t="s">
        <v>25</v>
      </c>
      <c r="CH210" s="1282" t="s">
        <v>25</v>
      </c>
      <c r="CI210" s="1315">
        <v>43952</v>
      </c>
      <c r="CJ210" s="1233">
        <v>55</v>
      </c>
      <c r="CK210" s="1233" t="s">
        <v>21</v>
      </c>
      <c r="CL210" s="1233" t="s">
        <v>21</v>
      </c>
      <c r="CM210" s="1233">
        <v>33</v>
      </c>
      <c r="CN210" s="1233">
        <v>30496</v>
      </c>
      <c r="CO210" s="1233">
        <v>7065</v>
      </c>
      <c r="CP210" s="1233">
        <v>8453</v>
      </c>
      <c r="CQ210" s="1233">
        <v>1727</v>
      </c>
      <c r="CR210" s="1233">
        <v>2691</v>
      </c>
      <c r="CS210" s="1233">
        <v>536</v>
      </c>
      <c r="CT210" s="1233">
        <v>203</v>
      </c>
      <c r="CU210" s="1233">
        <v>773</v>
      </c>
      <c r="CV210" s="1233">
        <v>5865</v>
      </c>
      <c r="CW210" s="1233">
        <v>6380</v>
      </c>
      <c r="CX210" s="1233">
        <v>54320</v>
      </c>
      <c r="CY210" s="1233" t="s">
        <v>21</v>
      </c>
      <c r="CZ210" s="1284" t="s">
        <v>33</v>
      </c>
      <c r="DA210" s="1533" t="s">
        <v>25</v>
      </c>
      <c r="DB210" s="1281" t="s">
        <v>25</v>
      </c>
      <c r="DC210" s="1282" t="s">
        <v>25</v>
      </c>
      <c r="DD210" s="1315">
        <v>43952</v>
      </c>
      <c r="DE210" s="1233">
        <v>6</v>
      </c>
      <c r="DF210" s="1233">
        <v>420</v>
      </c>
      <c r="DG210" s="1233">
        <v>416</v>
      </c>
      <c r="DH210" s="1233">
        <v>4</v>
      </c>
      <c r="DI210" s="1233">
        <v>691</v>
      </c>
      <c r="DJ210" s="1233" t="s">
        <v>21</v>
      </c>
      <c r="DK210" s="1233">
        <v>820</v>
      </c>
      <c r="DL210" s="1233" t="s">
        <v>21</v>
      </c>
      <c r="DM210" s="1233">
        <v>2</v>
      </c>
      <c r="DN210" s="1233">
        <v>31</v>
      </c>
      <c r="DO210" s="1233">
        <v>147</v>
      </c>
      <c r="DP210" s="1233">
        <v>466</v>
      </c>
      <c r="DQ210" s="1233">
        <v>507</v>
      </c>
      <c r="DR210" s="1233">
        <v>301</v>
      </c>
      <c r="DS210" s="1233" t="s">
        <v>21</v>
      </c>
      <c r="DT210" s="1233" t="s">
        <v>21</v>
      </c>
      <c r="DU210" s="1284" t="s">
        <v>33</v>
      </c>
      <c r="DV210" s="1533" t="s">
        <v>25</v>
      </c>
      <c r="DW210" s="1281" t="s">
        <v>25</v>
      </c>
      <c r="DX210" s="1282" t="s">
        <v>25</v>
      </c>
      <c r="DY210" s="1315">
        <v>43952</v>
      </c>
      <c r="DZ210" s="1233">
        <v>30</v>
      </c>
      <c r="EA210" s="1233">
        <v>1470</v>
      </c>
      <c r="EB210" s="1233">
        <v>1131</v>
      </c>
      <c r="EC210" s="1233">
        <v>5671</v>
      </c>
      <c r="ED210" s="1233">
        <v>3554</v>
      </c>
      <c r="EE210" s="1233">
        <v>2117</v>
      </c>
      <c r="EF210" s="1233" t="s">
        <v>21</v>
      </c>
      <c r="EG210" s="1233">
        <v>4212</v>
      </c>
      <c r="EH210" s="1233">
        <v>874</v>
      </c>
      <c r="EI210" s="1233">
        <v>162827</v>
      </c>
      <c r="EJ210" s="1233" t="s">
        <v>21</v>
      </c>
      <c r="EK210" s="1233">
        <v>33433</v>
      </c>
      <c r="EL210" s="1233">
        <v>8596</v>
      </c>
      <c r="EM210" s="1233">
        <v>62478</v>
      </c>
      <c r="EN210" s="1233">
        <v>554223</v>
      </c>
      <c r="EO210" s="1233">
        <v>41016</v>
      </c>
      <c r="EP210" s="1284" t="s">
        <v>33</v>
      </c>
      <c r="EQ210" s="1533" t="s">
        <v>25</v>
      </c>
      <c r="ER210" s="1281" t="s">
        <v>25</v>
      </c>
      <c r="ES210" s="1282" t="s">
        <v>25</v>
      </c>
      <c r="ET210" s="1315">
        <v>43952</v>
      </c>
      <c r="EU210" s="1233">
        <v>2424</v>
      </c>
      <c r="EV210" s="1233">
        <v>2654</v>
      </c>
      <c r="EW210" s="1233">
        <v>15686</v>
      </c>
      <c r="EX210" s="1233">
        <v>115199</v>
      </c>
      <c r="EY210" s="1233">
        <v>17021</v>
      </c>
      <c r="EZ210" s="1284" t="s">
        <v>33</v>
      </c>
      <c r="FA210" s="1533" t="s">
        <v>25</v>
      </c>
      <c r="FC210" s="603"/>
      <c r="FD210" s="603"/>
      <c r="FE210" s="603"/>
      <c r="FF210" s="603"/>
      <c r="FG210" s="603"/>
      <c r="FH210" s="603"/>
      <c r="FI210" s="603"/>
      <c r="FJ210" s="603"/>
      <c r="FK210" s="1453"/>
      <c r="FL210" s="1453"/>
    </row>
    <row r="211" spans="1:168" ht="14.25" customHeight="1">
      <c r="A211" s="1281" t="s">
        <v>25</v>
      </c>
      <c r="B211" s="1282" t="s">
        <v>25</v>
      </c>
      <c r="C211" s="1315">
        <v>43983</v>
      </c>
      <c r="D211" s="60">
        <v>3022922</v>
      </c>
      <c r="E211" s="1233">
        <v>339881</v>
      </c>
      <c r="F211" s="1233">
        <v>3233984</v>
      </c>
      <c r="G211" s="1233">
        <v>75918</v>
      </c>
      <c r="H211" s="1233">
        <v>40</v>
      </c>
      <c r="I211" s="1233">
        <v>6396</v>
      </c>
      <c r="J211" s="1233">
        <v>1434</v>
      </c>
      <c r="K211" s="1233">
        <v>23391</v>
      </c>
      <c r="L211" s="1233">
        <v>12093</v>
      </c>
      <c r="M211" s="1233">
        <v>11298</v>
      </c>
      <c r="N211" s="1233" t="s">
        <v>21</v>
      </c>
      <c r="O211" s="1233">
        <v>17285</v>
      </c>
      <c r="P211" s="1233">
        <v>3</v>
      </c>
      <c r="Q211" s="1233">
        <v>27080</v>
      </c>
      <c r="R211" s="1233" t="s">
        <v>21</v>
      </c>
      <c r="S211" s="1233">
        <v>341</v>
      </c>
      <c r="T211" s="1284" t="s">
        <v>34</v>
      </c>
      <c r="U211" s="1533" t="s">
        <v>25</v>
      </c>
      <c r="V211" s="1281" t="s">
        <v>25</v>
      </c>
      <c r="W211" s="1282" t="s">
        <v>25</v>
      </c>
      <c r="X211" s="1315">
        <v>43983</v>
      </c>
      <c r="Y211" s="60" t="s">
        <v>21</v>
      </c>
      <c r="Z211" s="1233">
        <v>49909</v>
      </c>
      <c r="AA211" s="1233">
        <v>235778</v>
      </c>
      <c r="AB211" s="1233">
        <v>24029</v>
      </c>
      <c r="AC211" s="1233">
        <v>106041</v>
      </c>
      <c r="AD211" s="1233">
        <v>6413</v>
      </c>
      <c r="AE211" s="1233">
        <v>75</v>
      </c>
      <c r="AF211" s="1233">
        <v>1795</v>
      </c>
      <c r="AG211" s="1233">
        <v>1959</v>
      </c>
      <c r="AH211" s="1233" t="s">
        <v>21</v>
      </c>
      <c r="AI211" s="1233" t="s">
        <v>21</v>
      </c>
      <c r="AJ211" s="1233">
        <v>194993</v>
      </c>
      <c r="AK211" s="1233">
        <v>4607</v>
      </c>
      <c r="AL211" s="1233">
        <v>14872</v>
      </c>
      <c r="AM211" s="1233">
        <v>63</v>
      </c>
      <c r="AN211" s="1233">
        <v>19</v>
      </c>
      <c r="AO211" s="1284" t="s">
        <v>34</v>
      </c>
      <c r="AP211" s="1533" t="s">
        <v>25</v>
      </c>
      <c r="AQ211" s="1281" t="s">
        <v>25</v>
      </c>
      <c r="AR211" s="1282" t="s">
        <v>25</v>
      </c>
      <c r="AS211" s="1315">
        <v>43983</v>
      </c>
      <c r="AT211" s="60">
        <v>538</v>
      </c>
      <c r="AU211" s="1233">
        <v>4518</v>
      </c>
      <c r="AV211" s="1233">
        <v>4926</v>
      </c>
      <c r="AW211" s="1233">
        <v>116309</v>
      </c>
      <c r="AX211" s="1233">
        <v>1686</v>
      </c>
      <c r="AY211" s="1233" t="s">
        <v>21</v>
      </c>
      <c r="AZ211" s="1233">
        <v>211698</v>
      </c>
      <c r="BA211" s="1233">
        <v>60159</v>
      </c>
      <c r="BB211" s="1233">
        <v>56582</v>
      </c>
      <c r="BC211" s="1233">
        <v>4620</v>
      </c>
      <c r="BD211" s="1233">
        <v>31</v>
      </c>
      <c r="BE211" s="1233">
        <v>54</v>
      </c>
      <c r="BF211" s="1233">
        <v>3765</v>
      </c>
      <c r="BG211" s="1233">
        <v>429</v>
      </c>
      <c r="BH211" s="1233">
        <v>3336</v>
      </c>
      <c r="BI211" s="1233">
        <v>132</v>
      </c>
      <c r="BJ211" s="1284" t="s">
        <v>34</v>
      </c>
      <c r="BK211" s="1533" t="s">
        <v>25</v>
      </c>
      <c r="BL211" s="1281" t="s">
        <v>25</v>
      </c>
      <c r="BM211" s="1282" t="s">
        <v>25</v>
      </c>
      <c r="BN211" s="1315">
        <v>43983</v>
      </c>
      <c r="BO211" s="60">
        <v>21573</v>
      </c>
      <c r="BP211" s="1233">
        <v>39443</v>
      </c>
      <c r="BQ211" s="1233">
        <v>207171</v>
      </c>
      <c r="BR211" s="1233">
        <v>12979</v>
      </c>
      <c r="BS211" s="1233">
        <v>238</v>
      </c>
      <c r="BT211" s="1233">
        <v>1104</v>
      </c>
      <c r="BU211" s="1233">
        <v>11688</v>
      </c>
      <c r="BV211" s="1233">
        <v>12746</v>
      </c>
      <c r="BW211" s="1233">
        <v>316513</v>
      </c>
      <c r="BX211" s="1233">
        <v>400</v>
      </c>
      <c r="BY211" s="1233">
        <v>404</v>
      </c>
      <c r="BZ211" s="1233" t="s">
        <v>21</v>
      </c>
      <c r="CA211" s="1233">
        <v>930772</v>
      </c>
      <c r="CB211" s="1233">
        <v>23154</v>
      </c>
      <c r="CC211" s="1233">
        <v>165276</v>
      </c>
      <c r="CD211" s="1233">
        <v>9288</v>
      </c>
      <c r="CE211" s="1284" t="s">
        <v>34</v>
      </c>
      <c r="CF211" s="1533" t="s">
        <v>25</v>
      </c>
      <c r="CG211" s="1281" t="s">
        <v>25</v>
      </c>
      <c r="CH211" s="1282" t="s">
        <v>25</v>
      </c>
      <c r="CI211" s="1315">
        <v>43983</v>
      </c>
      <c r="CJ211" s="1233">
        <v>45</v>
      </c>
      <c r="CK211" s="1233" t="s">
        <v>21</v>
      </c>
      <c r="CL211" s="1233" t="s">
        <v>21</v>
      </c>
      <c r="CM211" s="1233">
        <v>33</v>
      </c>
      <c r="CN211" s="1233">
        <v>32272</v>
      </c>
      <c r="CO211" s="1233">
        <v>12121</v>
      </c>
      <c r="CP211" s="1233">
        <v>7311</v>
      </c>
      <c r="CQ211" s="1233">
        <v>1625</v>
      </c>
      <c r="CR211" s="1233">
        <v>2292</v>
      </c>
      <c r="CS211" s="1233">
        <v>573</v>
      </c>
      <c r="CT211" s="1233">
        <v>238</v>
      </c>
      <c r="CU211" s="1233">
        <v>638</v>
      </c>
      <c r="CV211" s="1233">
        <v>5712</v>
      </c>
      <c r="CW211" s="1233">
        <v>6211</v>
      </c>
      <c r="CX211" s="1233">
        <v>52678</v>
      </c>
      <c r="CY211" s="1233" t="s">
        <v>21</v>
      </c>
      <c r="CZ211" s="1284" t="s">
        <v>34</v>
      </c>
      <c r="DA211" s="1533" t="s">
        <v>25</v>
      </c>
      <c r="DB211" s="1281" t="s">
        <v>25</v>
      </c>
      <c r="DC211" s="1282" t="s">
        <v>25</v>
      </c>
      <c r="DD211" s="1315">
        <v>43983</v>
      </c>
      <c r="DE211" s="1233">
        <v>10</v>
      </c>
      <c r="DF211" s="1233">
        <v>445</v>
      </c>
      <c r="DG211" s="1233">
        <v>441</v>
      </c>
      <c r="DH211" s="1233">
        <v>4</v>
      </c>
      <c r="DI211" s="1233">
        <v>686</v>
      </c>
      <c r="DJ211" s="1233" t="s">
        <v>21</v>
      </c>
      <c r="DK211" s="1233">
        <v>881</v>
      </c>
      <c r="DL211" s="1233" t="s">
        <v>21</v>
      </c>
      <c r="DM211" s="1233">
        <v>2</v>
      </c>
      <c r="DN211" s="1233">
        <v>36</v>
      </c>
      <c r="DO211" s="1233">
        <v>123</v>
      </c>
      <c r="DP211" s="1233">
        <v>546</v>
      </c>
      <c r="DQ211" s="1233">
        <v>595</v>
      </c>
      <c r="DR211" s="1233">
        <v>298</v>
      </c>
      <c r="DS211" s="1233" t="s">
        <v>21</v>
      </c>
      <c r="DT211" s="1233" t="s">
        <v>21</v>
      </c>
      <c r="DU211" s="1284" t="s">
        <v>34</v>
      </c>
      <c r="DV211" s="1533" t="s">
        <v>25</v>
      </c>
      <c r="DW211" s="1281" t="s">
        <v>25</v>
      </c>
      <c r="DX211" s="1282" t="s">
        <v>25</v>
      </c>
      <c r="DY211" s="1315">
        <v>43983</v>
      </c>
      <c r="DZ211" s="1233">
        <v>40</v>
      </c>
      <c r="EA211" s="1233">
        <v>1556</v>
      </c>
      <c r="EB211" s="1233">
        <v>1175</v>
      </c>
      <c r="EC211" s="1233">
        <v>5509</v>
      </c>
      <c r="ED211" s="1233">
        <v>3179</v>
      </c>
      <c r="EE211" s="1233">
        <v>2331</v>
      </c>
      <c r="EF211" s="1233" t="s">
        <v>21</v>
      </c>
      <c r="EG211" s="1233">
        <v>4384</v>
      </c>
      <c r="EH211" s="1233" t="s">
        <v>21</v>
      </c>
      <c r="EI211" s="1233">
        <v>164021</v>
      </c>
      <c r="EJ211" s="1233" t="s">
        <v>21</v>
      </c>
      <c r="EK211" s="1233">
        <v>48915</v>
      </c>
      <c r="EL211" s="1233">
        <v>8527</v>
      </c>
      <c r="EM211" s="1233">
        <v>50224</v>
      </c>
      <c r="EN211" s="1233">
        <v>527902</v>
      </c>
      <c r="EO211" s="1233">
        <v>36967</v>
      </c>
      <c r="EP211" s="1284" t="s">
        <v>34</v>
      </c>
      <c r="EQ211" s="1533" t="s">
        <v>25</v>
      </c>
      <c r="ER211" s="1281" t="s">
        <v>25</v>
      </c>
      <c r="ES211" s="1282" t="s">
        <v>25</v>
      </c>
      <c r="ET211" s="1315">
        <v>43983</v>
      </c>
      <c r="EU211" s="1233">
        <v>2062</v>
      </c>
      <c r="EV211" s="1233">
        <v>2257</v>
      </c>
      <c r="EW211" s="1233">
        <v>13886</v>
      </c>
      <c r="EX211" s="1233">
        <v>111180</v>
      </c>
      <c r="EY211" s="1233">
        <v>15243</v>
      </c>
      <c r="EZ211" s="1284" t="s">
        <v>34</v>
      </c>
      <c r="FA211" s="1533" t="s">
        <v>25</v>
      </c>
      <c r="FC211" s="603"/>
      <c r="FD211" s="603"/>
      <c r="FE211" s="603"/>
      <c r="FF211" s="603"/>
      <c r="FG211" s="603"/>
      <c r="FH211" s="603"/>
      <c r="FI211" s="603"/>
      <c r="FJ211" s="603"/>
      <c r="FK211" s="1453"/>
      <c r="FL211" s="1453"/>
    </row>
    <row r="212" spans="1:168" ht="14.25" customHeight="1">
      <c r="A212" s="1281" t="s">
        <v>25</v>
      </c>
      <c r="B212" s="1282" t="s">
        <v>25</v>
      </c>
      <c r="C212" s="1315">
        <v>44013</v>
      </c>
      <c r="D212" s="60">
        <v>3218492</v>
      </c>
      <c r="E212" s="1233">
        <v>333675</v>
      </c>
      <c r="F212" s="1233">
        <v>3376442</v>
      </c>
      <c r="G212" s="1233">
        <v>81647</v>
      </c>
      <c r="H212" s="1233">
        <v>44</v>
      </c>
      <c r="I212" s="1233">
        <v>5366</v>
      </c>
      <c r="J212" s="1233">
        <v>1338</v>
      </c>
      <c r="K212" s="1233">
        <v>20664</v>
      </c>
      <c r="L212" s="1233">
        <v>12006</v>
      </c>
      <c r="M212" s="1233">
        <v>8658</v>
      </c>
      <c r="N212" s="1233" t="s">
        <v>21</v>
      </c>
      <c r="O212" s="1233">
        <v>17501</v>
      </c>
      <c r="P212" s="1233">
        <v>3</v>
      </c>
      <c r="Q212" s="1233">
        <v>39629</v>
      </c>
      <c r="R212" s="1233" t="s">
        <v>21</v>
      </c>
      <c r="S212" s="1233">
        <v>113</v>
      </c>
      <c r="T212" s="1284" t="s">
        <v>35</v>
      </c>
      <c r="U212" s="1533" t="s">
        <v>25</v>
      </c>
      <c r="V212" s="1281" t="s">
        <v>25</v>
      </c>
      <c r="W212" s="1282" t="s">
        <v>25</v>
      </c>
      <c r="X212" s="1315">
        <v>44013</v>
      </c>
      <c r="Y212" s="60" t="s">
        <v>21</v>
      </c>
      <c r="Z212" s="1233">
        <v>56703</v>
      </c>
      <c r="AA212" s="1233">
        <v>268404</v>
      </c>
      <c r="AB212" s="1233">
        <v>23768</v>
      </c>
      <c r="AC212" s="1233">
        <v>105825</v>
      </c>
      <c r="AD212" s="1233">
        <v>7717</v>
      </c>
      <c r="AE212" s="1233">
        <v>63</v>
      </c>
      <c r="AF212" s="1233">
        <v>2919</v>
      </c>
      <c r="AG212" s="1233">
        <v>3189</v>
      </c>
      <c r="AH212" s="1233" t="s">
        <v>21</v>
      </c>
      <c r="AI212" s="1233" t="s">
        <v>21</v>
      </c>
      <c r="AJ212" s="1233">
        <v>197219</v>
      </c>
      <c r="AK212" s="1233">
        <v>4500</v>
      </c>
      <c r="AL212" s="1233">
        <v>11238</v>
      </c>
      <c r="AM212" s="1233">
        <v>194</v>
      </c>
      <c r="AN212" s="1233">
        <v>119</v>
      </c>
      <c r="AO212" s="1284" t="s">
        <v>35</v>
      </c>
      <c r="AP212" s="1533" t="s">
        <v>25</v>
      </c>
      <c r="AQ212" s="1281" t="s">
        <v>25</v>
      </c>
      <c r="AR212" s="1282" t="s">
        <v>25</v>
      </c>
      <c r="AS212" s="1315">
        <v>44013</v>
      </c>
      <c r="AT212" s="60">
        <v>413</v>
      </c>
      <c r="AU212" s="1233">
        <v>7383</v>
      </c>
      <c r="AV212" s="1233">
        <v>8061</v>
      </c>
      <c r="AW212" s="1233">
        <v>166572</v>
      </c>
      <c r="AX212" s="1233">
        <v>1192</v>
      </c>
      <c r="AY212" s="1233" t="s">
        <v>21</v>
      </c>
      <c r="AZ212" s="1233">
        <v>218752</v>
      </c>
      <c r="BA212" s="1233">
        <v>53796</v>
      </c>
      <c r="BB212" s="1233">
        <v>53362</v>
      </c>
      <c r="BC212" s="1233">
        <v>4938</v>
      </c>
      <c r="BD212" s="1233">
        <v>36</v>
      </c>
      <c r="BE212" s="1233">
        <v>59</v>
      </c>
      <c r="BF212" s="1233">
        <v>4311</v>
      </c>
      <c r="BG212" s="1233">
        <v>618</v>
      </c>
      <c r="BH212" s="1233">
        <v>3693</v>
      </c>
      <c r="BI212" s="1233">
        <v>107</v>
      </c>
      <c r="BJ212" s="1284" t="s">
        <v>35</v>
      </c>
      <c r="BK212" s="1533" t="s">
        <v>25</v>
      </c>
      <c r="BL212" s="1281" t="s">
        <v>25</v>
      </c>
      <c r="BM212" s="1282" t="s">
        <v>25</v>
      </c>
      <c r="BN212" s="1315">
        <v>44013</v>
      </c>
      <c r="BO212" s="60">
        <v>12277</v>
      </c>
      <c r="BP212" s="1233">
        <v>37370</v>
      </c>
      <c r="BQ212" s="1233">
        <v>176511</v>
      </c>
      <c r="BR212" s="1233">
        <v>11581</v>
      </c>
      <c r="BS212" s="1233">
        <v>234</v>
      </c>
      <c r="BT212" s="1233">
        <v>1559</v>
      </c>
      <c r="BU212" s="1233">
        <v>12563</v>
      </c>
      <c r="BV212" s="1233">
        <v>13706</v>
      </c>
      <c r="BW212" s="1233">
        <v>329396</v>
      </c>
      <c r="BX212" s="1233">
        <v>400</v>
      </c>
      <c r="BY212" s="1233">
        <v>426</v>
      </c>
      <c r="BZ212" s="1233" t="s">
        <v>21</v>
      </c>
      <c r="CA212" s="1233">
        <v>997709</v>
      </c>
      <c r="CB212" s="1233">
        <v>23586</v>
      </c>
      <c r="CC212" s="1233">
        <v>163872</v>
      </c>
      <c r="CD212" s="1233">
        <v>8793</v>
      </c>
      <c r="CE212" s="1284" t="s">
        <v>35</v>
      </c>
      <c r="CF212" s="1533" t="s">
        <v>25</v>
      </c>
      <c r="CG212" s="1281" t="s">
        <v>25</v>
      </c>
      <c r="CH212" s="1282" t="s">
        <v>25</v>
      </c>
      <c r="CI212" s="1315">
        <v>44013</v>
      </c>
      <c r="CJ212" s="1233">
        <v>46</v>
      </c>
      <c r="CK212" s="1233" t="s">
        <v>21</v>
      </c>
      <c r="CL212" s="1233" t="s">
        <v>21</v>
      </c>
      <c r="CM212" s="1233">
        <v>33</v>
      </c>
      <c r="CN212" s="1233">
        <v>33654</v>
      </c>
      <c r="CO212" s="1233">
        <v>10286</v>
      </c>
      <c r="CP212" s="1233">
        <v>9106</v>
      </c>
      <c r="CQ212" s="1233">
        <v>1406</v>
      </c>
      <c r="CR212" s="1233">
        <v>2555</v>
      </c>
      <c r="CS212" s="1233">
        <v>629</v>
      </c>
      <c r="CT212" s="1233">
        <v>234</v>
      </c>
      <c r="CU212" s="1233">
        <v>1063</v>
      </c>
      <c r="CV212" s="1233">
        <v>6293</v>
      </c>
      <c r="CW212" s="1233">
        <v>6849</v>
      </c>
      <c r="CX212" s="1233">
        <v>52939</v>
      </c>
      <c r="CY212" s="1233" t="s">
        <v>21</v>
      </c>
      <c r="CZ212" s="1284" t="s">
        <v>35</v>
      </c>
      <c r="DA212" s="1533" t="s">
        <v>25</v>
      </c>
      <c r="DB212" s="1281" t="s">
        <v>25</v>
      </c>
      <c r="DC212" s="1282" t="s">
        <v>25</v>
      </c>
      <c r="DD212" s="1315">
        <v>44013</v>
      </c>
      <c r="DE212" s="1233">
        <v>12</v>
      </c>
      <c r="DF212" s="1233">
        <v>443</v>
      </c>
      <c r="DG212" s="1233">
        <v>439</v>
      </c>
      <c r="DH212" s="1233">
        <v>4</v>
      </c>
      <c r="DI212" s="1233">
        <v>680</v>
      </c>
      <c r="DJ212" s="1233" t="s">
        <v>21</v>
      </c>
      <c r="DK212" s="1233">
        <v>858</v>
      </c>
      <c r="DL212" s="1233" t="s">
        <v>21</v>
      </c>
      <c r="DM212" s="1233">
        <v>3</v>
      </c>
      <c r="DN212" s="1233">
        <v>37</v>
      </c>
      <c r="DO212" s="1233">
        <v>152</v>
      </c>
      <c r="DP212" s="1233">
        <v>495</v>
      </c>
      <c r="DQ212" s="1233">
        <v>540</v>
      </c>
      <c r="DR212" s="1233">
        <v>256</v>
      </c>
      <c r="DS212" s="1233" t="s">
        <v>21</v>
      </c>
      <c r="DT212" s="1233" t="s">
        <v>21</v>
      </c>
      <c r="DU212" s="1284" t="s">
        <v>35</v>
      </c>
      <c r="DV212" s="1533" t="s">
        <v>25</v>
      </c>
      <c r="DW212" s="1281" t="s">
        <v>25</v>
      </c>
      <c r="DX212" s="1282" t="s">
        <v>25</v>
      </c>
      <c r="DY212" s="1315">
        <v>44013</v>
      </c>
      <c r="DZ212" s="1233">
        <v>44</v>
      </c>
      <c r="EA212" s="1233">
        <v>1237</v>
      </c>
      <c r="EB212" s="1233">
        <v>1179</v>
      </c>
      <c r="EC212" s="1233">
        <v>4494</v>
      </c>
      <c r="ED212" s="1233">
        <v>3465</v>
      </c>
      <c r="EE212" s="1233">
        <v>1029</v>
      </c>
      <c r="EF212" s="1233" t="s">
        <v>21</v>
      </c>
      <c r="EG212" s="1233">
        <v>4568</v>
      </c>
      <c r="EH212" s="1233" t="s">
        <v>21</v>
      </c>
      <c r="EI212" s="1233">
        <v>170086</v>
      </c>
      <c r="EJ212" s="1233" t="s">
        <v>21</v>
      </c>
      <c r="EK212" s="1233">
        <v>58943</v>
      </c>
      <c r="EL212" s="1233">
        <v>4084</v>
      </c>
      <c r="EM212" s="1233">
        <v>49095</v>
      </c>
      <c r="EN212" s="1233">
        <v>503243</v>
      </c>
      <c r="EO212" s="1233">
        <v>42671</v>
      </c>
      <c r="EP212" s="1284" t="s">
        <v>35</v>
      </c>
      <c r="EQ212" s="1533" t="s">
        <v>25</v>
      </c>
      <c r="ER212" s="1281" t="s">
        <v>25</v>
      </c>
      <c r="ES212" s="1282" t="s">
        <v>25</v>
      </c>
      <c r="ET212" s="1315">
        <v>44013</v>
      </c>
      <c r="EU212" s="1233">
        <v>2607</v>
      </c>
      <c r="EV212" s="1233">
        <v>2854</v>
      </c>
      <c r="EW212" s="1233">
        <v>13088</v>
      </c>
      <c r="EX212" s="1233">
        <v>116790</v>
      </c>
      <c r="EY212" s="1233">
        <v>15904</v>
      </c>
      <c r="EZ212" s="1284" t="s">
        <v>35</v>
      </c>
      <c r="FA212" s="1533" t="s">
        <v>25</v>
      </c>
      <c r="FC212" s="603"/>
      <c r="FD212" s="603"/>
      <c r="FE212" s="603"/>
      <c r="FF212" s="603"/>
      <c r="FG212" s="603"/>
      <c r="FH212" s="603"/>
      <c r="FI212" s="603"/>
      <c r="FJ212" s="603"/>
      <c r="FK212" s="1453"/>
      <c r="FL212" s="1453"/>
    </row>
    <row r="213" spans="1:168" ht="14.25" customHeight="1">
      <c r="A213" s="1281" t="s">
        <v>25</v>
      </c>
      <c r="B213" s="1282" t="s">
        <v>25</v>
      </c>
      <c r="C213" s="1315">
        <v>44044</v>
      </c>
      <c r="D213" s="60">
        <v>3254196</v>
      </c>
      <c r="E213" s="1233">
        <v>284362</v>
      </c>
      <c r="F213" s="1233">
        <v>3580655</v>
      </c>
      <c r="G213" s="1233">
        <v>91561</v>
      </c>
      <c r="H213" s="1233">
        <v>43</v>
      </c>
      <c r="I213" s="1233">
        <v>4893</v>
      </c>
      <c r="J213" s="1233">
        <v>1428</v>
      </c>
      <c r="K213" s="1233">
        <v>24682</v>
      </c>
      <c r="L213" s="1233">
        <v>13997</v>
      </c>
      <c r="M213" s="1233">
        <v>10685</v>
      </c>
      <c r="N213" s="1233" t="s">
        <v>21</v>
      </c>
      <c r="O213" s="1233">
        <v>14719</v>
      </c>
      <c r="P213" s="1233">
        <v>3</v>
      </c>
      <c r="Q213" s="1233">
        <v>52039</v>
      </c>
      <c r="R213" s="1233" t="s">
        <v>21</v>
      </c>
      <c r="S213" s="1233">
        <v>242</v>
      </c>
      <c r="T213" s="1284" t="s">
        <v>36</v>
      </c>
      <c r="U213" s="1533" t="s">
        <v>25</v>
      </c>
      <c r="V213" s="1281" t="s">
        <v>25</v>
      </c>
      <c r="W213" s="1282" t="s">
        <v>25</v>
      </c>
      <c r="X213" s="1315">
        <v>44044</v>
      </c>
      <c r="Y213" s="60" t="s">
        <v>21</v>
      </c>
      <c r="Z213" s="1233">
        <v>72233</v>
      </c>
      <c r="AA213" s="1233">
        <v>262388</v>
      </c>
      <c r="AB213" s="1233">
        <v>25615</v>
      </c>
      <c r="AC213" s="1233">
        <v>119372</v>
      </c>
      <c r="AD213" s="1233">
        <v>7157</v>
      </c>
      <c r="AE213" s="1233">
        <v>57</v>
      </c>
      <c r="AF213" s="1233">
        <v>2271</v>
      </c>
      <c r="AG213" s="1233">
        <v>2482</v>
      </c>
      <c r="AH213" s="1233" t="s">
        <v>21</v>
      </c>
      <c r="AI213" s="1233" t="s">
        <v>21</v>
      </c>
      <c r="AJ213" s="1233">
        <v>199562</v>
      </c>
      <c r="AK213" s="1233">
        <v>3953</v>
      </c>
      <c r="AL213" s="1233">
        <v>14798</v>
      </c>
      <c r="AM213" s="1233">
        <v>494</v>
      </c>
      <c r="AN213" s="1233">
        <v>431</v>
      </c>
      <c r="AO213" s="1284" t="s">
        <v>36</v>
      </c>
      <c r="AP213" s="1533" t="s">
        <v>25</v>
      </c>
      <c r="AQ213" s="1281" t="s">
        <v>25</v>
      </c>
      <c r="AR213" s="1282" t="s">
        <v>25</v>
      </c>
      <c r="AS213" s="1315">
        <v>44044</v>
      </c>
      <c r="AT213" s="60">
        <v>154</v>
      </c>
      <c r="AU213" s="1233">
        <v>7086</v>
      </c>
      <c r="AV213" s="1233">
        <v>7739</v>
      </c>
      <c r="AW213" s="1233">
        <v>277455</v>
      </c>
      <c r="AX213" s="1233">
        <v>1289</v>
      </c>
      <c r="AY213" s="1233" t="s">
        <v>21</v>
      </c>
      <c r="AZ213" s="1233">
        <v>238449</v>
      </c>
      <c r="BA213" s="1233">
        <v>75194</v>
      </c>
      <c r="BB213" s="1233">
        <v>50158</v>
      </c>
      <c r="BC213" s="1233">
        <v>4393</v>
      </c>
      <c r="BD213" s="1233">
        <v>34</v>
      </c>
      <c r="BE213" s="1233">
        <v>47</v>
      </c>
      <c r="BF213" s="1233">
        <v>3731</v>
      </c>
      <c r="BG213" s="1233">
        <v>483</v>
      </c>
      <c r="BH213" s="1233">
        <v>3248</v>
      </c>
      <c r="BI213" s="1233">
        <v>71</v>
      </c>
      <c r="BJ213" s="1284" t="s">
        <v>36</v>
      </c>
      <c r="BK213" s="1533" t="s">
        <v>25</v>
      </c>
      <c r="BL213" s="1281" t="s">
        <v>25</v>
      </c>
      <c r="BM213" s="1282" t="s">
        <v>25</v>
      </c>
      <c r="BN213" s="1315">
        <v>44044</v>
      </c>
      <c r="BO213" s="60">
        <v>13473</v>
      </c>
      <c r="BP213" s="1233">
        <v>36357</v>
      </c>
      <c r="BQ213" s="1233">
        <v>186678</v>
      </c>
      <c r="BR213" s="1233">
        <v>9612</v>
      </c>
      <c r="BS213" s="1233">
        <v>232</v>
      </c>
      <c r="BT213" s="1233">
        <v>1203</v>
      </c>
      <c r="BU213" s="1233">
        <v>10940</v>
      </c>
      <c r="BV213" s="1233">
        <v>11932</v>
      </c>
      <c r="BW213" s="1233">
        <v>361884</v>
      </c>
      <c r="BX213" s="1233">
        <v>533</v>
      </c>
      <c r="BY213" s="1233">
        <v>582</v>
      </c>
      <c r="BZ213" s="1233" t="s">
        <v>21</v>
      </c>
      <c r="CA213" s="1233">
        <v>971948</v>
      </c>
      <c r="CB213" s="1233">
        <v>22763</v>
      </c>
      <c r="CC213" s="1233">
        <v>169493</v>
      </c>
      <c r="CD213" s="1233">
        <v>9561</v>
      </c>
      <c r="CE213" s="1284" t="s">
        <v>36</v>
      </c>
      <c r="CF213" s="1533" t="s">
        <v>25</v>
      </c>
      <c r="CG213" s="1281" t="s">
        <v>25</v>
      </c>
      <c r="CH213" s="1282" t="s">
        <v>25</v>
      </c>
      <c r="CI213" s="1315">
        <v>44044</v>
      </c>
      <c r="CJ213" s="1233">
        <v>41</v>
      </c>
      <c r="CK213" s="1233" t="s">
        <v>21</v>
      </c>
      <c r="CL213" s="1233" t="s">
        <v>21</v>
      </c>
      <c r="CM213" s="1233">
        <v>33</v>
      </c>
      <c r="CN213" s="1233">
        <v>32420</v>
      </c>
      <c r="CO213" s="1233">
        <v>9625</v>
      </c>
      <c r="CP213" s="1233">
        <v>9156</v>
      </c>
      <c r="CQ213" s="1233">
        <v>1717</v>
      </c>
      <c r="CR213" s="1233">
        <v>1623</v>
      </c>
      <c r="CS213" s="1233">
        <v>519</v>
      </c>
      <c r="CT213" s="1233">
        <v>232</v>
      </c>
      <c r="CU213" s="1233">
        <v>998</v>
      </c>
      <c r="CV213" s="1233">
        <v>5940</v>
      </c>
      <c r="CW213" s="1233">
        <v>6466</v>
      </c>
      <c r="CX213" s="1233">
        <v>50798</v>
      </c>
      <c r="CY213" s="1233" t="s">
        <v>21</v>
      </c>
      <c r="CZ213" s="1284" t="s">
        <v>36</v>
      </c>
      <c r="DA213" s="1533" t="s">
        <v>25</v>
      </c>
      <c r="DB213" s="1281" t="s">
        <v>25</v>
      </c>
      <c r="DC213" s="1282" t="s">
        <v>25</v>
      </c>
      <c r="DD213" s="1315">
        <v>44044</v>
      </c>
      <c r="DE213" s="1233">
        <v>8</v>
      </c>
      <c r="DF213" s="1233">
        <v>418</v>
      </c>
      <c r="DG213" s="1233">
        <v>414</v>
      </c>
      <c r="DH213" s="1233">
        <v>4</v>
      </c>
      <c r="DI213" s="1233">
        <v>686</v>
      </c>
      <c r="DJ213" s="1233" t="s">
        <v>21</v>
      </c>
      <c r="DK213" s="1233">
        <v>690</v>
      </c>
      <c r="DL213" s="1233" t="s">
        <v>21</v>
      </c>
      <c r="DM213" s="1233">
        <v>3</v>
      </c>
      <c r="DN213" s="1233">
        <v>32</v>
      </c>
      <c r="DO213" s="1233">
        <v>119</v>
      </c>
      <c r="DP213" s="1233">
        <v>392</v>
      </c>
      <c r="DQ213" s="1233">
        <v>428</v>
      </c>
      <c r="DR213" s="1233">
        <v>263</v>
      </c>
      <c r="DS213" s="1233" t="s">
        <v>21</v>
      </c>
      <c r="DT213" s="1233" t="s">
        <v>21</v>
      </c>
      <c r="DU213" s="1284" t="s">
        <v>36</v>
      </c>
      <c r="DV213" s="1533" t="s">
        <v>25</v>
      </c>
      <c r="DW213" s="1281" t="s">
        <v>25</v>
      </c>
      <c r="DX213" s="1282" t="s">
        <v>25</v>
      </c>
      <c r="DY213" s="1315">
        <v>44044</v>
      </c>
      <c r="DZ213" s="1233">
        <v>42</v>
      </c>
      <c r="EA213" s="1233">
        <v>1226</v>
      </c>
      <c r="EB213" s="1233">
        <v>1149</v>
      </c>
      <c r="EC213" s="1233">
        <v>5601</v>
      </c>
      <c r="ED213" s="1233">
        <v>3964</v>
      </c>
      <c r="EE213" s="1233">
        <v>1637</v>
      </c>
      <c r="EF213" s="1233" t="s">
        <v>21</v>
      </c>
      <c r="EG213" s="1233">
        <v>3835</v>
      </c>
      <c r="EH213" s="1233" t="s">
        <v>21</v>
      </c>
      <c r="EI213" s="1233">
        <v>160556</v>
      </c>
      <c r="EJ213" s="1233">
        <v>210</v>
      </c>
      <c r="EK213" s="1233">
        <v>52923</v>
      </c>
      <c r="EL213" s="1233">
        <v>2584</v>
      </c>
      <c r="EM213" s="1233">
        <v>47008</v>
      </c>
      <c r="EN213" s="1233">
        <v>505018</v>
      </c>
      <c r="EO213" s="1233">
        <v>35983</v>
      </c>
      <c r="EP213" s="1284" t="s">
        <v>36</v>
      </c>
      <c r="EQ213" s="1533" t="s">
        <v>25</v>
      </c>
      <c r="ER213" s="1281" t="s">
        <v>25</v>
      </c>
      <c r="ES213" s="1282" t="s">
        <v>25</v>
      </c>
      <c r="ET213" s="1315">
        <v>44044</v>
      </c>
      <c r="EU213" s="1233">
        <v>2157</v>
      </c>
      <c r="EV213" s="1233">
        <v>2361</v>
      </c>
      <c r="EW213" s="1233">
        <v>15032</v>
      </c>
      <c r="EX213" s="1233">
        <v>116105</v>
      </c>
      <c r="EY213" s="1233">
        <v>14050</v>
      </c>
      <c r="EZ213" s="1284" t="s">
        <v>36</v>
      </c>
      <c r="FA213" s="1533" t="s">
        <v>25</v>
      </c>
      <c r="FC213" s="603"/>
      <c r="FD213" s="603"/>
      <c r="FE213" s="603"/>
      <c r="FF213" s="603"/>
      <c r="FG213" s="603"/>
      <c r="FH213" s="603"/>
      <c r="FI213" s="603"/>
      <c r="FJ213" s="603"/>
      <c r="FK213" s="1453"/>
      <c r="FL213" s="1453"/>
    </row>
    <row r="214" spans="1:168" ht="14.25" customHeight="1">
      <c r="A214" s="1281" t="s">
        <v>25</v>
      </c>
      <c r="B214" s="1282" t="s">
        <v>25</v>
      </c>
      <c r="C214" s="1315">
        <v>44075</v>
      </c>
      <c r="D214" s="60">
        <v>3341872</v>
      </c>
      <c r="E214" s="1233">
        <v>271496</v>
      </c>
      <c r="F214" s="1233">
        <v>3514953</v>
      </c>
      <c r="G214" s="1233">
        <v>96181</v>
      </c>
      <c r="H214" s="1233">
        <v>44</v>
      </c>
      <c r="I214" s="1233">
        <v>6290</v>
      </c>
      <c r="J214" s="1233">
        <v>1518</v>
      </c>
      <c r="K214" s="1233">
        <v>30108</v>
      </c>
      <c r="L214" s="1233">
        <v>17221</v>
      </c>
      <c r="M214" s="1233">
        <v>12888</v>
      </c>
      <c r="N214" s="1233" t="s">
        <v>21</v>
      </c>
      <c r="O214" s="1233">
        <v>14794</v>
      </c>
      <c r="P214" s="1233">
        <v>3</v>
      </c>
      <c r="Q214" s="1233">
        <v>48878</v>
      </c>
      <c r="R214" s="1233" t="s">
        <v>21</v>
      </c>
      <c r="S214" s="1233">
        <v>153</v>
      </c>
      <c r="T214" s="1284" t="s">
        <v>37</v>
      </c>
      <c r="U214" s="1533" t="s">
        <v>25</v>
      </c>
      <c r="V214" s="1281" t="s">
        <v>25</v>
      </c>
      <c r="W214" s="1282" t="s">
        <v>25</v>
      </c>
      <c r="X214" s="1315">
        <v>44075</v>
      </c>
      <c r="Y214" s="60" t="s">
        <v>21</v>
      </c>
      <c r="Z214" s="1233">
        <v>72563</v>
      </c>
      <c r="AA214" s="1233">
        <v>239792</v>
      </c>
      <c r="AB214" s="1233">
        <v>24795</v>
      </c>
      <c r="AC214" s="1233">
        <v>114706</v>
      </c>
      <c r="AD214" s="1233">
        <v>7138</v>
      </c>
      <c r="AE214" s="1233">
        <v>58</v>
      </c>
      <c r="AF214" s="1233">
        <v>2121</v>
      </c>
      <c r="AG214" s="1233">
        <v>2320</v>
      </c>
      <c r="AH214" s="1233" t="s">
        <v>21</v>
      </c>
      <c r="AI214" s="1233" t="s">
        <v>21</v>
      </c>
      <c r="AJ214" s="1233">
        <v>202959</v>
      </c>
      <c r="AK214" s="1233">
        <v>4081</v>
      </c>
      <c r="AL214" s="1233">
        <v>19113</v>
      </c>
      <c r="AM214" s="1233">
        <v>112</v>
      </c>
      <c r="AN214" s="1233">
        <v>91</v>
      </c>
      <c r="AO214" s="1284" t="s">
        <v>37</v>
      </c>
      <c r="AP214" s="1533" t="s">
        <v>25</v>
      </c>
      <c r="AQ214" s="1281" t="s">
        <v>25</v>
      </c>
      <c r="AR214" s="1282" t="s">
        <v>25</v>
      </c>
      <c r="AS214" s="1315">
        <v>44075</v>
      </c>
      <c r="AT214" s="60">
        <v>115</v>
      </c>
      <c r="AU214" s="1233">
        <v>7219</v>
      </c>
      <c r="AV214" s="1233">
        <v>7882</v>
      </c>
      <c r="AW214" s="1233">
        <v>268303</v>
      </c>
      <c r="AX214" s="1233">
        <v>984</v>
      </c>
      <c r="AY214" s="1233" t="s">
        <v>21</v>
      </c>
      <c r="AZ214" s="1233">
        <v>235074</v>
      </c>
      <c r="BA214" s="1233">
        <v>57486</v>
      </c>
      <c r="BB214" s="1233">
        <v>37695</v>
      </c>
      <c r="BC214" s="1233">
        <v>4181</v>
      </c>
      <c r="BD214" s="1233">
        <v>26</v>
      </c>
      <c r="BE214" s="1233">
        <v>27</v>
      </c>
      <c r="BF214" s="1233">
        <v>3605</v>
      </c>
      <c r="BG214" s="1233">
        <v>393</v>
      </c>
      <c r="BH214" s="1233">
        <v>3212</v>
      </c>
      <c r="BI214" s="1233">
        <v>100</v>
      </c>
      <c r="BJ214" s="1284" t="s">
        <v>37</v>
      </c>
      <c r="BK214" s="1533" t="s">
        <v>25</v>
      </c>
      <c r="BL214" s="1281" t="s">
        <v>25</v>
      </c>
      <c r="BM214" s="1282" t="s">
        <v>25</v>
      </c>
      <c r="BN214" s="1315">
        <v>44075</v>
      </c>
      <c r="BO214" s="60">
        <v>13727</v>
      </c>
      <c r="BP214" s="1233">
        <v>34361</v>
      </c>
      <c r="BQ214" s="1233">
        <v>166363</v>
      </c>
      <c r="BR214" s="1233">
        <v>8872</v>
      </c>
      <c r="BS214" s="1233">
        <v>236</v>
      </c>
      <c r="BT214" s="1233">
        <v>1263</v>
      </c>
      <c r="BU214" s="1233">
        <v>10973</v>
      </c>
      <c r="BV214" s="1233">
        <v>11967</v>
      </c>
      <c r="BW214" s="1233">
        <v>365636</v>
      </c>
      <c r="BX214" s="1233">
        <v>168</v>
      </c>
      <c r="BY214" s="1233">
        <v>596</v>
      </c>
      <c r="BZ214" s="1233" t="s">
        <v>21</v>
      </c>
      <c r="CA214" s="1233">
        <v>1064537</v>
      </c>
      <c r="CB214" s="1233">
        <v>20537</v>
      </c>
      <c r="CC214" s="1233">
        <v>160852</v>
      </c>
      <c r="CD214" s="1233">
        <v>9421</v>
      </c>
      <c r="CE214" s="1284" t="s">
        <v>37</v>
      </c>
      <c r="CF214" s="1533" t="s">
        <v>25</v>
      </c>
      <c r="CG214" s="1281" t="s">
        <v>25</v>
      </c>
      <c r="CH214" s="1282" t="s">
        <v>25</v>
      </c>
      <c r="CI214" s="1315">
        <v>44075</v>
      </c>
      <c r="CJ214" s="1233">
        <v>39</v>
      </c>
      <c r="CK214" s="1233" t="s">
        <v>21</v>
      </c>
      <c r="CL214" s="1233" t="s">
        <v>21</v>
      </c>
      <c r="CM214" s="1233">
        <v>33</v>
      </c>
      <c r="CN214" s="1233">
        <v>35930</v>
      </c>
      <c r="CO214" s="1233">
        <v>10282</v>
      </c>
      <c r="CP214" s="1233">
        <v>10479</v>
      </c>
      <c r="CQ214" s="1233">
        <v>1517</v>
      </c>
      <c r="CR214" s="1233">
        <v>1735</v>
      </c>
      <c r="CS214" s="1233">
        <v>411</v>
      </c>
      <c r="CT214" s="1233">
        <v>236</v>
      </c>
      <c r="CU214" s="1233">
        <v>1073</v>
      </c>
      <c r="CV214" s="1233">
        <v>6652</v>
      </c>
      <c r="CW214" s="1233">
        <v>7244</v>
      </c>
      <c r="CX214" s="1233">
        <v>57611</v>
      </c>
      <c r="CY214" s="1233" t="s">
        <v>21</v>
      </c>
      <c r="CZ214" s="1284" t="s">
        <v>37</v>
      </c>
      <c r="DA214" s="1533" t="s">
        <v>25</v>
      </c>
      <c r="DB214" s="1281" t="s">
        <v>25</v>
      </c>
      <c r="DC214" s="1282" t="s">
        <v>25</v>
      </c>
      <c r="DD214" s="1315">
        <v>44075</v>
      </c>
      <c r="DE214" s="1233">
        <v>12</v>
      </c>
      <c r="DF214" s="1233">
        <v>457</v>
      </c>
      <c r="DG214" s="1233">
        <v>453</v>
      </c>
      <c r="DH214" s="1233">
        <v>4</v>
      </c>
      <c r="DI214" s="1233">
        <v>755</v>
      </c>
      <c r="DJ214" s="1233" t="s">
        <v>21</v>
      </c>
      <c r="DK214" s="1233">
        <v>754</v>
      </c>
      <c r="DL214" s="1233" t="s">
        <v>21</v>
      </c>
      <c r="DM214" s="1233">
        <v>3</v>
      </c>
      <c r="DN214" s="1233">
        <v>36</v>
      </c>
      <c r="DO214" s="1233">
        <v>123</v>
      </c>
      <c r="DP214" s="1233">
        <v>437</v>
      </c>
      <c r="DQ214" s="1233">
        <v>477</v>
      </c>
      <c r="DR214" s="1233">
        <v>284</v>
      </c>
      <c r="DS214" s="1233" t="s">
        <v>21</v>
      </c>
      <c r="DT214" s="1233" t="s">
        <v>21</v>
      </c>
      <c r="DU214" s="1284" t="s">
        <v>37</v>
      </c>
      <c r="DV214" s="1533" t="s">
        <v>25</v>
      </c>
      <c r="DW214" s="1281" t="s">
        <v>25</v>
      </c>
      <c r="DX214" s="1282" t="s">
        <v>25</v>
      </c>
      <c r="DY214" s="1315">
        <v>44075</v>
      </c>
      <c r="DZ214" s="1233">
        <v>43</v>
      </c>
      <c r="EA214" s="1233">
        <v>1283</v>
      </c>
      <c r="EB214" s="1233">
        <v>1265</v>
      </c>
      <c r="EC214" s="1233">
        <v>6859</v>
      </c>
      <c r="ED214" s="1233">
        <v>4394</v>
      </c>
      <c r="EE214" s="1233">
        <v>2465</v>
      </c>
      <c r="EF214" s="1233" t="s">
        <v>21</v>
      </c>
      <c r="EG214" s="1233">
        <v>3672</v>
      </c>
      <c r="EH214" s="1233" t="s">
        <v>21</v>
      </c>
      <c r="EI214" s="1233">
        <v>156706</v>
      </c>
      <c r="EJ214" s="1233">
        <v>435</v>
      </c>
      <c r="EK214" s="1233">
        <v>38929</v>
      </c>
      <c r="EL214" s="1233">
        <v>3778</v>
      </c>
      <c r="EM214" s="1233">
        <v>47772</v>
      </c>
      <c r="EN214" s="1233">
        <v>510879</v>
      </c>
      <c r="EO214" s="1233">
        <v>34689</v>
      </c>
      <c r="EP214" s="1284" t="s">
        <v>37</v>
      </c>
      <c r="EQ214" s="1533" t="s">
        <v>25</v>
      </c>
      <c r="ER214" s="1281" t="s">
        <v>25</v>
      </c>
      <c r="ES214" s="1282" t="s">
        <v>25</v>
      </c>
      <c r="ET214" s="1315">
        <v>44075</v>
      </c>
      <c r="EU214" s="1233">
        <v>1900</v>
      </c>
      <c r="EV214" s="1233">
        <v>2081</v>
      </c>
      <c r="EW214" s="1233">
        <v>13592</v>
      </c>
      <c r="EX214" s="1233">
        <v>115252</v>
      </c>
      <c r="EY214" s="1233">
        <v>13856</v>
      </c>
      <c r="EZ214" s="1284" t="s">
        <v>37</v>
      </c>
      <c r="FA214" s="1533" t="s">
        <v>25</v>
      </c>
      <c r="FC214" s="603"/>
      <c r="FD214" s="603"/>
      <c r="FE214" s="603"/>
      <c r="FF214" s="603"/>
      <c r="FG214" s="603"/>
      <c r="FH214" s="603"/>
      <c r="FI214" s="603"/>
      <c r="FJ214" s="603"/>
      <c r="FK214" s="1453"/>
      <c r="FL214" s="1453"/>
    </row>
    <row r="215" spans="1:168" ht="14.25" customHeight="1">
      <c r="A215" s="1281" t="s">
        <v>25</v>
      </c>
      <c r="B215" s="1282" t="s">
        <v>25</v>
      </c>
      <c r="C215" s="1315">
        <v>44105</v>
      </c>
      <c r="D215" s="60">
        <v>3584607</v>
      </c>
      <c r="E215" s="1233">
        <v>291844</v>
      </c>
      <c r="F215" s="1233">
        <v>3825039</v>
      </c>
      <c r="G215" s="1233">
        <v>103212</v>
      </c>
      <c r="H215" s="1233">
        <v>39</v>
      </c>
      <c r="I215" s="1233">
        <v>6229</v>
      </c>
      <c r="J215" s="1233">
        <v>1671</v>
      </c>
      <c r="K215" s="1233">
        <v>24573</v>
      </c>
      <c r="L215" s="1233">
        <v>13630</v>
      </c>
      <c r="M215" s="1233">
        <v>10943</v>
      </c>
      <c r="N215" s="1233" t="s">
        <v>21</v>
      </c>
      <c r="O215" s="1233">
        <v>26553</v>
      </c>
      <c r="P215" s="1233">
        <v>2</v>
      </c>
      <c r="Q215" s="1233">
        <v>45138</v>
      </c>
      <c r="R215" s="1233" t="s">
        <v>21</v>
      </c>
      <c r="S215" s="1233">
        <v>281</v>
      </c>
      <c r="T215" s="1284" t="s">
        <v>38</v>
      </c>
      <c r="U215" s="1533" t="s">
        <v>25</v>
      </c>
      <c r="V215" s="1281" t="s">
        <v>25</v>
      </c>
      <c r="W215" s="1282" t="s">
        <v>25</v>
      </c>
      <c r="X215" s="1315">
        <v>44105</v>
      </c>
      <c r="Y215" s="60" t="s">
        <v>21</v>
      </c>
      <c r="Z215" s="1233">
        <v>81035</v>
      </c>
      <c r="AA215" s="1233">
        <v>284851</v>
      </c>
      <c r="AB215" s="1233">
        <v>26715</v>
      </c>
      <c r="AC215" s="1233">
        <v>134171</v>
      </c>
      <c r="AD215" s="1233">
        <v>7475</v>
      </c>
      <c r="AE215" s="1233">
        <v>117</v>
      </c>
      <c r="AF215" s="1233">
        <v>2288</v>
      </c>
      <c r="AG215" s="1233">
        <v>2499</v>
      </c>
      <c r="AH215" s="1233" t="s">
        <v>21</v>
      </c>
      <c r="AI215" s="1233" t="s">
        <v>21</v>
      </c>
      <c r="AJ215" s="1233">
        <v>223928</v>
      </c>
      <c r="AK215" s="1233">
        <v>4598</v>
      </c>
      <c r="AL215" s="1233">
        <v>19487</v>
      </c>
      <c r="AM215" s="1233">
        <v>667</v>
      </c>
      <c r="AN215" s="1233">
        <v>116</v>
      </c>
      <c r="AO215" s="1284" t="s">
        <v>38</v>
      </c>
      <c r="AP215" s="1533" t="s">
        <v>25</v>
      </c>
      <c r="AQ215" s="1281" t="s">
        <v>25</v>
      </c>
      <c r="AR215" s="1282" t="s">
        <v>25</v>
      </c>
      <c r="AS215" s="1315">
        <v>44105</v>
      </c>
      <c r="AT215" s="60">
        <v>96</v>
      </c>
      <c r="AU215" s="1233">
        <v>8507</v>
      </c>
      <c r="AV215" s="1233">
        <v>9293</v>
      </c>
      <c r="AW215" s="1233">
        <v>294566</v>
      </c>
      <c r="AX215" s="1233">
        <v>1969</v>
      </c>
      <c r="AY215" s="1233" t="s">
        <v>21</v>
      </c>
      <c r="AZ215" s="1233">
        <v>257993</v>
      </c>
      <c r="BA215" s="1233">
        <v>32111</v>
      </c>
      <c r="BB215" s="1233">
        <v>55891</v>
      </c>
      <c r="BC215" s="1233">
        <v>5096</v>
      </c>
      <c r="BD215" s="1233">
        <v>27</v>
      </c>
      <c r="BE215" s="1233">
        <v>50</v>
      </c>
      <c r="BF215" s="1233">
        <v>3882</v>
      </c>
      <c r="BG215" s="1233">
        <v>479</v>
      </c>
      <c r="BH215" s="1233">
        <v>3403</v>
      </c>
      <c r="BI215" s="1233">
        <v>453</v>
      </c>
      <c r="BJ215" s="1284" t="s">
        <v>38</v>
      </c>
      <c r="BK215" s="1533" t="s">
        <v>25</v>
      </c>
      <c r="BL215" s="1281" t="s">
        <v>25</v>
      </c>
      <c r="BM215" s="1282" t="s">
        <v>25</v>
      </c>
      <c r="BN215" s="1315">
        <v>44105</v>
      </c>
      <c r="BO215" s="60">
        <v>15433</v>
      </c>
      <c r="BP215" s="1233">
        <v>37330</v>
      </c>
      <c r="BQ215" s="1233">
        <v>191979</v>
      </c>
      <c r="BR215" s="1233">
        <v>8533</v>
      </c>
      <c r="BS215" s="1233">
        <v>251</v>
      </c>
      <c r="BT215" s="1233">
        <v>1593</v>
      </c>
      <c r="BU215" s="1233">
        <v>10564</v>
      </c>
      <c r="BV215" s="1233">
        <v>11518</v>
      </c>
      <c r="BW215" s="1233">
        <v>391680</v>
      </c>
      <c r="BX215" s="1233">
        <v>713</v>
      </c>
      <c r="BY215" s="1233">
        <v>553</v>
      </c>
      <c r="BZ215" s="1233" t="s">
        <v>21</v>
      </c>
      <c r="CA215" s="1233">
        <v>1142925</v>
      </c>
      <c r="CB215" s="1233">
        <v>27122</v>
      </c>
      <c r="CC215" s="1233">
        <v>163175</v>
      </c>
      <c r="CD215" s="1233">
        <v>10108</v>
      </c>
      <c r="CE215" s="1284" t="s">
        <v>38</v>
      </c>
      <c r="CF215" s="1533" t="s">
        <v>25</v>
      </c>
      <c r="CG215" s="1281" t="s">
        <v>25</v>
      </c>
      <c r="CH215" s="1282" t="s">
        <v>25</v>
      </c>
      <c r="CI215" s="1315">
        <v>44105</v>
      </c>
      <c r="CJ215" s="1233">
        <v>37</v>
      </c>
      <c r="CK215" s="1233" t="s">
        <v>21</v>
      </c>
      <c r="CL215" s="1233" t="s">
        <v>21</v>
      </c>
      <c r="CM215" s="1233">
        <v>33</v>
      </c>
      <c r="CN215" s="1233">
        <v>39893</v>
      </c>
      <c r="CO215" s="1233">
        <v>11942</v>
      </c>
      <c r="CP215" s="1233">
        <v>12191</v>
      </c>
      <c r="CQ215" s="1233">
        <v>1642</v>
      </c>
      <c r="CR215" s="1233">
        <v>2224</v>
      </c>
      <c r="CS215" s="1233">
        <v>557</v>
      </c>
      <c r="CT215" s="1233">
        <v>251</v>
      </c>
      <c r="CU215" s="1233">
        <v>1467</v>
      </c>
      <c r="CV215" s="1233">
        <v>6698</v>
      </c>
      <c r="CW215" s="1233">
        <v>7291</v>
      </c>
      <c r="CX215" s="1233">
        <v>61933</v>
      </c>
      <c r="CY215" s="1233" t="s">
        <v>21</v>
      </c>
      <c r="CZ215" s="1284" t="s">
        <v>38</v>
      </c>
      <c r="DA215" s="1533" t="s">
        <v>25</v>
      </c>
      <c r="DB215" s="1281" t="s">
        <v>25</v>
      </c>
      <c r="DC215" s="1282" t="s">
        <v>25</v>
      </c>
      <c r="DD215" s="1315">
        <v>44105</v>
      </c>
      <c r="DE215" s="1233">
        <v>11</v>
      </c>
      <c r="DF215" s="1233">
        <v>482</v>
      </c>
      <c r="DG215" s="1233">
        <v>478</v>
      </c>
      <c r="DH215" s="1233">
        <v>4</v>
      </c>
      <c r="DI215" s="1233">
        <v>757</v>
      </c>
      <c r="DJ215" s="1233" t="s">
        <v>21</v>
      </c>
      <c r="DK215" s="1233">
        <v>819</v>
      </c>
      <c r="DL215" s="1233" t="s">
        <v>21</v>
      </c>
      <c r="DM215" s="1233">
        <v>4</v>
      </c>
      <c r="DN215" s="1233">
        <v>36</v>
      </c>
      <c r="DO215" s="1233">
        <v>148</v>
      </c>
      <c r="DP215" s="1233">
        <v>458</v>
      </c>
      <c r="DQ215" s="1233">
        <v>499</v>
      </c>
      <c r="DR215" s="1233">
        <v>312</v>
      </c>
      <c r="DS215" s="1233" t="s">
        <v>21</v>
      </c>
      <c r="DT215" s="1233" t="s">
        <v>21</v>
      </c>
      <c r="DU215" s="1284" t="s">
        <v>38</v>
      </c>
      <c r="DV215" s="1533" t="s">
        <v>25</v>
      </c>
      <c r="DW215" s="1281" t="s">
        <v>25</v>
      </c>
      <c r="DX215" s="1282" t="s">
        <v>25</v>
      </c>
      <c r="DY215" s="1315">
        <v>44105</v>
      </c>
      <c r="DZ215" s="1233">
        <v>39</v>
      </c>
      <c r="EA215" s="1233">
        <v>1314</v>
      </c>
      <c r="EB215" s="1233">
        <v>1372</v>
      </c>
      <c r="EC215" s="1233">
        <v>5583</v>
      </c>
      <c r="ED215" s="1233">
        <v>3466</v>
      </c>
      <c r="EE215" s="1233">
        <v>2117</v>
      </c>
      <c r="EF215" s="1233" t="s">
        <v>21</v>
      </c>
      <c r="EG215" s="1233">
        <v>7192</v>
      </c>
      <c r="EH215" s="1233" t="s">
        <v>21</v>
      </c>
      <c r="EI215" s="1233">
        <v>159584</v>
      </c>
      <c r="EJ215" s="1233" t="s">
        <v>21</v>
      </c>
      <c r="EK215" s="1233">
        <v>25364</v>
      </c>
      <c r="EL215" s="1233">
        <v>6043</v>
      </c>
      <c r="EM215" s="1233">
        <v>52214</v>
      </c>
      <c r="EN215" s="1233">
        <v>576125</v>
      </c>
      <c r="EO215" s="1233">
        <v>35231</v>
      </c>
      <c r="EP215" s="1284" t="s">
        <v>38</v>
      </c>
      <c r="EQ215" s="1533" t="s">
        <v>25</v>
      </c>
      <c r="ER215" s="1281" t="s">
        <v>25</v>
      </c>
      <c r="ES215" s="1282" t="s">
        <v>25</v>
      </c>
      <c r="ET215" s="1315">
        <v>44105</v>
      </c>
      <c r="EU215" s="1233">
        <v>1806</v>
      </c>
      <c r="EV215" s="1233">
        <v>1977</v>
      </c>
      <c r="EW215" s="1233">
        <v>15199</v>
      </c>
      <c r="EX215" s="1233">
        <v>120912</v>
      </c>
      <c r="EY215" s="1233">
        <v>16531</v>
      </c>
      <c r="EZ215" s="1284" t="s">
        <v>38</v>
      </c>
      <c r="FA215" s="1533" t="s">
        <v>25</v>
      </c>
      <c r="FC215" s="603"/>
      <c r="FD215" s="603"/>
      <c r="FE215" s="603"/>
      <c r="FF215" s="603"/>
      <c r="FG215" s="603"/>
      <c r="FH215" s="603"/>
      <c r="FI215" s="603"/>
      <c r="FJ215" s="603"/>
      <c r="FK215" s="1453"/>
      <c r="FL215" s="1453"/>
    </row>
    <row r="216" spans="1:168" ht="14.25" customHeight="1">
      <c r="A216" s="1281" t="s">
        <v>25</v>
      </c>
      <c r="B216" s="1282" t="s">
        <v>25</v>
      </c>
      <c r="C216" s="1315">
        <v>44136</v>
      </c>
      <c r="D216" s="60">
        <v>3607294</v>
      </c>
      <c r="E216" s="1233">
        <v>350122</v>
      </c>
      <c r="F216" s="1233">
        <v>3846213</v>
      </c>
      <c r="G216" s="1233">
        <v>88508</v>
      </c>
      <c r="H216" s="1233">
        <v>37</v>
      </c>
      <c r="I216" s="1233">
        <v>6492</v>
      </c>
      <c r="J216" s="1233">
        <v>1776</v>
      </c>
      <c r="K216" s="1233">
        <v>21260</v>
      </c>
      <c r="L216" s="1233">
        <v>12735</v>
      </c>
      <c r="M216" s="1233">
        <v>8525</v>
      </c>
      <c r="N216" s="1233" t="s">
        <v>21</v>
      </c>
      <c r="O216" s="1233">
        <v>21681</v>
      </c>
      <c r="P216" s="1233">
        <v>1</v>
      </c>
      <c r="Q216" s="1233">
        <v>38564</v>
      </c>
      <c r="R216" s="1233" t="s">
        <v>21</v>
      </c>
      <c r="S216" s="1233">
        <v>227</v>
      </c>
      <c r="T216" s="1284" t="s">
        <v>39</v>
      </c>
      <c r="U216" s="1533" t="s">
        <v>25</v>
      </c>
      <c r="V216" s="1281" t="s">
        <v>25</v>
      </c>
      <c r="W216" s="1282" t="s">
        <v>25</v>
      </c>
      <c r="X216" s="1315">
        <v>44136</v>
      </c>
      <c r="Y216" s="60" t="s">
        <v>21</v>
      </c>
      <c r="Z216" s="1233">
        <v>95840</v>
      </c>
      <c r="AA216" s="1233">
        <v>270418</v>
      </c>
      <c r="AB216" s="1233">
        <v>25067</v>
      </c>
      <c r="AC216" s="1233">
        <v>124900</v>
      </c>
      <c r="AD216" s="1233">
        <v>7124</v>
      </c>
      <c r="AE216" s="1233">
        <v>62</v>
      </c>
      <c r="AF216" s="1233">
        <v>1221</v>
      </c>
      <c r="AG216" s="1233">
        <v>1330</v>
      </c>
      <c r="AH216" s="1233" t="s">
        <v>21</v>
      </c>
      <c r="AI216" s="1233" t="s">
        <v>21</v>
      </c>
      <c r="AJ216" s="1233">
        <v>219985</v>
      </c>
      <c r="AK216" s="1233">
        <v>5078</v>
      </c>
      <c r="AL216" s="1233">
        <v>13952</v>
      </c>
      <c r="AM216" s="1233">
        <v>171</v>
      </c>
      <c r="AN216" s="1233">
        <v>28</v>
      </c>
      <c r="AO216" s="1284" t="s">
        <v>39</v>
      </c>
      <c r="AP216" s="1533" t="s">
        <v>25</v>
      </c>
      <c r="AQ216" s="1281" t="s">
        <v>25</v>
      </c>
      <c r="AR216" s="1282" t="s">
        <v>25</v>
      </c>
      <c r="AS216" s="1315">
        <v>44136</v>
      </c>
      <c r="AT216" s="60">
        <v>231</v>
      </c>
      <c r="AU216" s="1233">
        <v>7223</v>
      </c>
      <c r="AV216" s="1233">
        <v>7888</v>
      </c>
      <c r="AW216" s="1233">
        <v>302129</v>
      </c>
      <c r="AX216" s="1233">
        <v>2661</v>
      </c>
      <c r="AY216" s="1233" t="s">
        <v>21</v>
      </c>
      <c r="AZ216" s="1233">
        <v>253997</v>
      </c>
      <c r="BA216" s="1233">
        <v>23206</v>
      </c>
      <c r="BB216" s="1233">
        <v>57489</v>
      </c>
      <c r="BC216" s="1233">
        <v>3831</v>
      </c>
      <c r="BD216" s="1233">
        <v>26</v>
      </c>
      <c r="BE216" s="1233">
        <v>48</v>
      </c>
      <c r="BF216" s="1233">
        <v>3031</v>
      </c>
      <c r="BG216" s="1233">
        <v>432</v>
      </c>
      <c r="BH216" s="1233">
        <v>2598</v>
      </c>
      <c r="BI216" s="1233">
        <v>235</v>
      </c>
      <c r="BJ216" s="1284" t="s">
        <v>39</v>
      </c>
      <c r="BK216" s="1533" t="s">
        <v>25</v>
      </c>
      <c r="BL216" s="1281" t="s">
        <v>25</v>
      </c>
      <c r="BM216" s="1282" t="s">
        <v>25</v>
      </c>
      <c r="BN216" s="1315">
        <v>44136</v>
      </c>
      <c r="BO216" s="60">
        <v>17832</v>
      </c>
      <c r="BP216" s="1233">
        <v>37491</v>
      </c>
      <c r="BQ216" s="1233">
        <v>194123</v>
      </c>
      <c r="BR216" s="1233">
        <v>9586</v>
      </c>
      <c r="BS216" s="1233">
        <v>240</v>
      </c>
      <c r="BT216" s="1233">
        <v>1109</v>
      </c>
      <c r="BU216" s="1233">
        <v>10312</v>
      </c>
      <c r="BV216" s="1233">
        <v>11240</v>
      </c>
      <c r="BW216" s="1233">
        <v>403457</v>
      </c>
      <c r="BX216" s="1233">
        <v>783</v>
      </c>
      <c r="BY216" s="1233">
        <v>704</v>
      </c>
      <c r="BZ216" s="1233" t="s">
        <v>21</v>
      </c>
      <c r="CA216" s="1233">
        <v>1175048</v>
      </c>
      <c r="CB216" s="1233">
        <v>31676</v>
      </c>
      <c r="CC216" s="1233">
        <v>175131</v>
      </c>
      <c r="CD216" s="1233">
        <v>9124</v>
      </c>
      <c r="CE216" s="1284" t="s">
        <v>39</v>
      </c>
      <c r="CF216" s="1533" t="s">
        <v>25</v>
      </c>
      <c r="CG216" s="1281" t="s">
        <v>25</v>
      </c>
      <c r="CH216" s="1282" t="s">
        <v>25</v>
      </c>
      <c r="CI216" s="1315">
        <v>44136</v>
      </c>
      <c r="CJ216" s="1233">
        <v>36</v>
      </c>
      <c r="CK216" s="1233" t="s">
        <v>21</v>
      </c>
      <c r="CL216" s="1233" t="s">
        <v>21</v>
      </c>
      <c r="CM216" s="1233">
        <v>33</v>
      </c>
      <c r="CN216" s="1233">
        <v>39924</v>
      </c>
      <c r="CO216" s="1233">
        <v>12357</v>
      </c>
      <c r="CP216" s="1233">
        <v>11871</v>
      </c>
      <c r="CQ216" s="1233">
        <v>1263</v>
      </c>
      <c r="CR216" s="1233">
        <v>1220</v>
      </c>
      <c r="CS216" s="1233">
        <v>344</v>
      </c>
      <c r="CT216" s="1233">
        <v>240</v>
      </c>
      <c r="CU216" s="1233">
        <v>989</v>
      </c>
      <c r="CV216" s="1233">
        <v>7154</v>
      </c>
      <c r="CW216" s="1233">
        <v>7789</v>
      </c>
      <c r="CX216" s="1233">
        <v>64641</v>
      </c>
      <c r="CY216" s="1233" t="s">
        <v>21</v>
      </c>
      <c r="CZ216" s="1284" t="s">
        <v>39</v>
      </c>
      <c r="DA216" s="1533" t="s">
        <v>25</v>
      </c>
      <c r="DB216" s="1281" t="s">
        <v>25</v>
      </c>
      <c r="DC216" s="1282" t="s">
        <v>25</v>
      </c>
      <c r="DD216" s="1315">
        <v>44136</v>
      </c>
      <c r="DE216" s="1233">
        <v>11</v>
      </c>
      <c r="DF216" s="1233">
        <v>489</v>
      </c>
      <c r="DG216" s="1233">
        <v>485</v>
      </c>
      <c r="DH216" s="1233">
        <v>4</v>
      </c>
      <c r="DI216" s="1233">
        <v>745</v>
      </c>
      <c r="DJ216" s="1233" t="s">
        <v>21</v>
      </c>
      <c r="DK216" s="1233">
        <v>851</v>
      </c>
      <c r="DL216" s="1233" t="s">
        <v>21</v>
      </c>
      <c r="DM216" s="1233">
        <v>2</v>
      </c>
      <c r="DN216" s="1233">
        <v>31</v>
      </c>
      <c r="DO216" s="1233">
        <v>149</v>
      </c>
      <c r="DP216" s="1233">
        <v>493</v>
      </c>
      <c r="DQ216" s="1233">
        <v>538</v>
      </c>
      <c r="DR216" s="1233">
        <v>280</v>
      </c>
      <c r="DS216" s="1233" t="s">
        <v>21</v>
      </c>
      <c r="DT216" s="1233" t="s">
        <v>21</v>
      </c>
      <c r="DU216" s="1284" t="s">
        <v>39</v>
      </c>
      <c r="DV216" s="1533" t="s">
        <v>25</v>
      </c>
      <c r="DW216" s="1281" t="s">
        <v>25</v>
      </c>
      <c r="DX216" s="1282" t="s">
        <v>25</v>
      </c>
      <c r="DY216" s="1315">
        <v>44136</v>
      </c>
      <c r="DZ216" s="1233">
        <v>37</v>
      </c>
      <c r="EA216" s="1233">
        <v>1533</v>
      </c>
      <c r="EB216" s="1233">
        <v>1466</v>
      </c>
      <c r="EC216" s="1233">
        <v>5147</v>
      </c>
      <c r="ED216" s="1233">
        <v>3570</v>
      </c>
      <c r="EE216" s="1233">
        <v>1578</v>
      </c>
      <c r="EF216" s="1233" t="s">
        <v>21</v>
      </c>
      <c r="EG216" s="1233">
        <v>5762</v>
      </c>
      <c r="EH216" s="1233" t="s">
        <v>21</v>
      </c>
      <c r="EI216" s="1233">
        <v>172455</v>
      </c>
      <c r="EJ216" s="1233" t="s">
        <v>21</v>
      </c>
      <c r="EK216" s="1233">
        <v>37983</v>
      </c>
      <c r="EL216" s="1233">
        <v>4425</v>
      </c>
      <c r="EM216" s="1233">
        <v>56243</v>
      </c>
      <c r="EN216" s="1233">
        <v>620594</v>
      </c>
      <c r="EO216" s="1233">
        <v>36896</v>
      </c>
      <c r="EP216" s="1284" t="s">
        <v>39</v>
      </c>
      <c r="EQ216" s="1533" t="s">
        <v>25</v>
      </c>
      <c r="ER216" s="1281" t="s">
        <v>25</v>
      </c>
      <c r="ES216" s="1282" t="s">
        <v>25</v>
      </c>
      <c r="ET216" s="1315">
        <v>44136</v>
      </c>
      <c r="EU216" s="1233">
        <v>1263</v>
      </c>
      <c r="EV216" s="1233">
        <v>1383</v>
      </c>
      <c r="EW216" s="1233">
        <v>14482</v>
      </c>
      <c r="EX216" s="1233">
        <v>118204</v>
      </c>
      <c r="EY216" s="1233">
        <v>18529</v>
      </c>
      <c r="EZ216" s="1284" t="s">
        <v>39</v>
      </c>
      <c r="FA216" s="1533" t="s">
        <v>25</v>
      </c>
      <c r="FC216" s="603"/>
      <c r="FD216" s="603"/>
      <c r="FE216" s="603"/>
      <c r="FF216" s="603"/>
      <c r="FG216" s="603"/>
      <c r="FH216" s="603"/>
      <c r="FI216" s="603"/>
      <c r="FJ216" s="603"/>
      <c r="FK216" s="1453"/>
      <c r="FL216" s="1453"/>
    </row>
    <row r="217" spans="1:168" ht="14.25" customHeight="1">
      <c r="A217" s="1295" t="s">
        <v>25</v>
      </c>
      <c r="B217" s="1296" t="s">
        <v>25</v>
      </c>
      <c r="C217" s="1316">
        <v>44166</v>
      </c>
      <c r="D217" s="74">
        <v>3690637</v>
      </c>
      <c r="E217" s="1232">
        <v>434995</v>
      </c>
      <c r="F217" s="1232">
        <v>4161526</v>
      </c>
      <c r="G217" s="1232">
        <v>69400</v>
      </c>
      <c r="H217" s="1232">
        <v>42</v>
      </c>
      <c r="I217" s="1232">
        <v>6610</v>
      </c>
      <c r="J217" s="1232">
        <v>1861</v>
      </c>
      <c r="K217" s="1232">
        <v>21785</v>
      </c>
      <c r="L217" s="1232">
        <v>11959</v>
      </c>
      <c r="M217" s="1232">
        <v>9826</v>
      </c>
      <c r="N217" s="1232" t="s">
        <v>21</v>
      </c>
      <c r="O217" s="1232">
        <v>17636</v>
      </c>
      <c r="P217" s="1232">
        <v>3</v>
      </c>
      <c r="Q217" s="1232">
        <v>19702</v>
      </c>
      <c r="R217" s="1232" t="s">
        <v>21</v>
      </c>
      <c r="S217" s="1232">
        <v>177</v>
      </c>
      <c r="T217" s="1298" t="s">
        <v>40</v>
      </c>
      <c r="U217" s="1537" t="s">
        <v>25</v>
      </c>
      <c r="V217" s="1295" t="s">
        <v>25</v>
      </c>
      <c r="W217" s="1296" t="s">
        <v>25</v>
      </c>
      <c r="X217" s="1316">
        <v>44166</v>
      </c>
      <c r="Y217" s="74" t="s">
        <v>21</v>
      </c>
      <c r="Z217" s="1232">
        <v>106707</v>
      </c>
      <c r="AA217" s="1232">
        <v>279886</v>
      </c>
      <c r="AB217" s="1232">
        <v>29099</v>
      </c>
      <c r="AC217" s="1232">
        <v>132065</v>
      </c>
      <c r="AD217" s="1232">
        <v>7460</v>
      </c>
      <c r="AE217" s="1232">
        <v>77</v>
      </c>
      <c r="AF217" s="1232">
        <v>2124</v>
      </c>
      <c r="AG217" s="1232">
        <v>2318</v>
      </c>
      <c r="AH217" s="1232" t="s">
        <v>21</v>
      </c>
      <c r="AI217" s="1232" t="s">
        <v>21</v>
      </c>
      <c r="AJ217" s="1232">
        <v>247699</v>
      </c>
      <c r="AK217" s="1232">
        <v>6119</v>
      </c>
      <c r="AL217" s="1232">
        <v>17771</v>
      </c>
      <c r="AM217" s="1232">
        <v>342</v>
      </c>
      <c r="AN217" s="1232">
        <v>292</v>
      </c>
      <c r="AO217" s="1298" t="s">
        <v>40</v>
      </c>
      <c r="AP217" s="1537" t="s">
        <v>25</v>
      </c>
      <c r="AQ217" s="1295" t="s">
        <v>25</v>
      </c>
      <c r="AR217" s="1296" t="s">
        <v>25</v>
      </c>
      <c r="AS217" s="1316">
        <v>44166</v>
      </c>
      <c r="AT217" s="74">
        <v>141</v>
      </c>
      <c r="AU217" s="1232">
        <v>7919</v>
      </c>
      <c r="AV217" s="1232">
        <v>8650</v>
      </c>
      <c r="AW217" s="1232">
        <v>348912</v>
      </c>
      <c r="AX217" s="1232">
        <v>2611</v>
      </c>
      <c r="AY217" s="1232" t="s">
        <v>21</v>
      </c>
      <c r="AZ217" s="1232">
        <v>269444</v>
      </c>
      <c r="BA217" s="1232">
        <v>24130</v>
      </c>
      <c r="BB217" s="1232">
        <v>62094</v>
      </c>
      <c r="BC217" s="1232">
        <v>4347</v>
      </c>
      <c r="BD217" s="1232">
        <v>40</v>
      </c>
      <c r="BE217" s="1232">
        <v>37</v>
      </c>
      <c r="BF217" s="1232">
        <v>3648</v>
      </c>
      <c r="BG217" s="1232">
        <v>572</v>
      </c>
      <c r="BH217" s="1232">
        <v>3075</v>
      </c>
      <c r="BI217" s="1232">
        <v>164</v>
      </c>
      <c r="BJ217" s="1298" t="s">
        <v>40</v>
      </c>
      <c r="BK217" s="1537" t="s">
        <v>25</v>
      </c>
      <c r="BL217" s="1295" t="s">
        <v>25</v>
      </c>
      <c r="BM217" s="1296" t="s">
        <v>25</v>
      </c>
      <c r="BN217" s="1316">
        <v>44166</v>
      </c>
      <c r="BO217" s="74">
        <v>15306</v>
      </c>
      <c r="BP217" s="1232">
        <v>43199</v>
      </c>
      <c r="BQ217" s="1232">
        <v>210003</v>
      </c>
      <c r="BR217" s="1232">
        <v>10813</v>
      </c>
      <c r="BS217" s="1232">
        <v>218</v>
      </c>
      <c r="BT217" s="1232">
        <v>1597</v>
      </c>
      <c r="BU217" s="1232">
        <v>11161</v>
      </c>
      <c r="BV217" s="1232">
        <v>12183</v>
      </c>
      <c r="BW217" s="1232">
        <v>414931</v>
      </c>
      <c r="BX217" s="1232">
        <v>897</v>
      </c>
      <c r="BY217" s="1232">
        <v>763</v>
      </c>
      <c r="BZ217" s="1232" t="s">
        <v>21</v>
      </c>
      <c r="CA217" s="1232">
        <v>1129188</v>
      </c>
      <c r="CB217" s="1232">
        <v>35867</v>
      </c>
      <c r="CC217" s="1232">
        <v>183018</v>
      </c>
      <c r="CD217" s="1232">
        <v>8805</v>
      </c>
      <c r="CE217" s="1298" t="s">
        <v>40</v>
      </c>
      <c r="CF217" s="1537" t="s">
        <v>25</v>
      </c>
      <c r="CG217" s="1295" t="s">
        <v>25</v>
      </c>
      <c r="CH217" s="1296" t="s">
        <v>25</v>
      </c>
      <c r="CI217" s="1316">
        <v>44166</v>
      </c>
      <c r="CJ217" s="1232">
        <v>44</v>
      </c>
      <c r="CK217" s="1232" t="s">
        <v>21</v>
      </c>
      <c r="CL217" s="1232" t="s">
        <v>21</v>
      </c>
      <c r="CM217" s="1232">
        <v>33</v>
      </c>
      <c r="CN217" s="1232">
        <v>38552</v>
      </c>
      <c r="CO217" s="1232">
        <v>11677</v>
      </c>
      <c r="CP217" s="1232">
        <v>11571</v>
      </c>
      <c r="CQ217" s="1232">
        <v>1743</v>
      </c>
      <c r="CR217" s="1232">
        <v>2262</v>
      </c>
      <c r="CS217" s="1232">
        <v>585</v>
      </c>
      <c r="CT217" s="1232">
        <v>218</v>
      </c>
      <c r="CU217" s="1232">
        <v>1436</v>
      </c>
      <c r="CV217" s="1232">
        <v>6592</v>
      </c>
      <c r="CW217" s="1232">
        <v>7185</v>
      </c>
      <c r="CX217" s="1232">
        <v>58858</v>
      </c>
      <c r="CY217" s="1232" t="s">
        <v>21</v>
      </c>
      <c r="CZ217" s="1298" t="s">
        <v>40</v>
      </c>
      <c r="DA217" s="1537" t="s">
        <v>25</v>
      </c>
      <c r="DB217" s="1295" t="s">
        <v>25</v>
      </c>
      <c r="DC217" s="1296" t="s">
        <v>25</v>
      </c>
      <c r="DD217" s="1316">
        <v>44166</v>
      </c>
      <c r="DE217" s="1232">
        <v>10</v>
      </c>
      <c r="DF217" s="1232">
        <v>514</v>
      </c>
      <c r="DG217" s="1232">
        <v>510</v>
      </c>
      <c r="DH217" s="1232">
        <v>4</v>
      </c>
      <c r="DI217" s="1232">
        <v>715</v>
      </c>
      <c r="DJ217" s="1232" t="s">
        <v>21</v>
      </c>
      <c r="DK217" s="1232">
        <v>759</v>
      </c>
      <c r="DL217" s="1232" t="s">
        <v>21</v>
      </c>
      <c r="DM217" s="1232">
        <v>2</v>
      </c>
      <c r="DN217" s="1232">
        <v>31</v>
      </c>
      <c r="DO217" s="1232">
        <v>97</v>
      </c>
      <c r="DP217" s="1232">
        <v>475</v>
      </c>
      <c r="DQ217" s="1232">
        <v>517</v>
      </c>
      <c r="DR217" s="1232">
        <v>293</v>
      </c>
      <c r="DS217" s="1232" t="s">
        <v>21</v>
      </c>
      <c r="DT217" s="1232" t="s">
        <v>21</v>
      </c>
      <c r="DU217" s="1298" t="s">
        <v>40</v>
      </c>
      <c r="DV217" s="1537" t="s">
        <v>25</v>
      </c>
      <c r="DW217" s="1295" t="s">
        <v>25</v>
      </c>
      <c r="DX217" s="1296" t="s">
        <v>25</v>
      </c>
      <c r="DY217" s="1316">
        <v>44166</v>
      </c>
      <c r="DZ217" s="1232">
        <v>42</v>
      </c>
      <c r="EA217" s="1232">
        <v>1706</v>
      </c>
      <c r="EB217" s="1232">
        <v>1563</v>
      </c>
      <c r="EC217" s="1232">
        <v>5129</v>
      </c>
      <c r="ED217" s="1232">
        <v>3114</v>
      </c>
      <c r="EE217" s="1232">
        <v>2015</v>
      </c>
      <c r="EF217" s="1232" t="s">
        <v>21</v>
      </c>
      <c r="EG217" s="1232">
        <v>4999</v>
      </c>
      <c r="EH217" s="1232" t="s">
        <v>21</v>
      </c>
      <c r="EI217" s="1232">
        <v>192656</v>
      </c>
      <c r="EJ217" s="1232" t="s">
        <v>21</v>
      </c>
      <c r="EK217" s="1232">
        <v>48038</v>
      </c>
      <c r="EL217" s="1232">
        <v>4589</v>
      </c>
      <c r="EM217" s="1232">
        <v>57327</v>
      </c>
      <c r="EN217" s="1232">
        <v>766065</v>
      </c>
      <c r="EO217" s="1232">
        <v>33917</v>
      </c>
      <c r="EP217" s="1298" t="s">
        <v>40</v>
      </c>
      <c r="EQ217" s="1537" t="s">
        <v>25</v>
      </c>
      <c r="ER217" s="1295" t="s">
        <v>25</v>
      </c>
      <c r="ES217" s="1296" t="s">
        <v>25</v>
      </c>
      <c r="ET217" s="1316">
        <v>44166</v>
      </c>
      <c r="EU217" s="1232">
        <v>1812</v>
      </c>
      <c r="EV217" s="1232">
        <v>1984</v>
      </c>
      <c r="EW217" s="1232">
        <v>16054</v>
      </c>
      <c r="EX217" s="1232">
        <v>126221</v>
      </c>
      <c r="EY217" s="1232">
        <v>23892</v>
      </c>
      <c r="EZ217" s="1298" t="s">
        <v>40</v>
      </c>
      <c r="FA217" s="1537" t="s">
        <v>25</v>
      </c>
      <c r="FC217" s="603"/>
      <c r="FD217" s="603"/>
      <c r="FE217" s="603"/>
      <c r="FF217" s="603"/>
      <c r="FG217" s="603"/>
      <c r="FH217" s="603"/>
      <c r="FI217" s="603"/>
      <c r="FJ217" s="603"/>
      <c r="FK217" s="1453"/>
      <c r="FL217" s="1453"/>
    </row>
    <row r="218" spans="1:168">
      <c r="A218" s="1260"/>
      <c r="B218" s="1260"/>
      <c r="C218" s="1260"/>
      <c r="D218" s="1260"/>
      <c r="E218" s="1260"/>
      <c r="F218" s="1260"/>
      <c r="G218" s="1260"/>
      <c r="H218" s="1260"/>
      <c r="I218" s="1260"/>
      <c r="J218" s="1260"/>
      <c r="K218" s="1260"/>
      <c r="L218" s="1260"/>
      <c r="M218" s="1260"/>
      <c r="N218" s="1260"/>
      <c r="O218" s="1260"/>
      <c r="P218" s="1260"/>
      <c r="Q218" s="1260"/>
      <c r="R218" s="1260"/>
      <c r="S218" s="1260"/>
      <c r="T218" s="1260"/>
      <c r="U218" s="1260"/>
      <c r="V218" s="1260"/>
      <c r="W218" s="1260"/>
      <c r="X218" s="1260"/>
      <c r="Y218" s="1260"/>
      <c r="Z218" s="1260"/>
      <c r="AA218" s="1260"/>
      <c r="AB218" s="1260"/>
      <c r="AC218" s="1260"/>
      <c r="AD218" s="1260"/>
      <c r="AE218" s="1260"/>
      <c r="AF218" s="1260"/>
      <c r="AG218" s="1260"/>
      <c r="AH218" s="1260"/>
      <c r="AI218" s="1260"/>
      <c r="AJ218" s="1260"/>
      <c r="AK218" s="1260"/>
      <c r="AL218" s="1260"/>
      <c r="AM218" s="1260"/>
      <c r="AN218" s="1260"/>
      <c r="AO218" s="1260"/>
      <c r="AP218" s="1260"/>
      <c r="AQ218" s="1260"/>
      <c r="AR218" s="1260"/>
      <c r="AS218" s="1260"/>
      <c r="AT218" s="1260"/>
      <c r="AU218" s="1260"/>
      <c r="AV218" s="1260"/>
      <c r="AW218" s="1260"/>
      <c r="AX218" s="1260"/>
      <c r="AY218" s="1260"/>
      <c r="AZ218" s="1260"/>
      <c r="BA218" s="1260"/>
      <c r="BB218" s="1260"/>
      <c r="BC218" s="1260"/>
      <c r="BD218" s="1260"/>
      <c r="BE218" s="1260"/>
      <c r="BF218" s="1260"/>
      <c r="BG218" s="1260"/>
      <c r="BH218" s="1260"/>
      <c r="BI218" s="1260"/>
      <c r="BJ218" s="1260"/>
      <c r="BK218" s="1260"/>
      <c r="BL218" s="1260"/>
      <c r="BM218" s="1260"/>
      <c r="BN218" s="1260"/>
      <c r="BO218" s="1260"/>
      <c r="BP218" s="1260"/>
      <c r="BQ218" s="1260"/>
      <c r="BR218" s="1260"/>
      <c r="BS218" s="1260"/>
      <c r="BT218" s="1260"/>
      <c r="BU218" s="1260"/>
      <c r="BV218" s="1260"/>
      <c r="BW218" s="1260"/>
      <c r="BX218" s="1260"/>
      <c r="CC218" s="1260"/>
      <c r="CD218" s="1260"/>
      <c r="CE218" s="1260"/>
      <c r="CF218" s="1260"/>
      <c r="CG218" s="1260"/>
      <c r="CH218" s="1260"/>
      <c r="CI218" s="1260"/>
      <c r="CJ218" s="1260"/>
      <c r="CK218" s="1260"/>
      <c r="CL218" s="1260"/>
      <c r="CM218" s="1260"/>
      <c r="CN218" s="1260"/>
      <c r="CO218" s="1260"/>
      <c r="CP218" s="1260"/>
      <c r="CQ218" s="1260"/>
      <c r="CR218" s="1260"/>
      <c r="CS218" s="1260"/>
      <c r="CT218" s="1260"/>
      <c r="CU218" s="1260"/>
      <c r="CV218" s="1260"/>
      <c r="CW218" s="1260"/>
      <c r="CX218" s="1260"/>
      <c r="CY218" s="1260"/>
      <c r="CZ218" s="1260"/>
      <c r="DA218" s="1260"/>
      <c r="DB218" s="1260"/>
      <c r="DC218" s="1260"/>
      <c r="DD218" s="1260"/>
      <c r="DE218" s="1260"/>
      <c r="DF218" s="1260"/>
      <c r="DG218" s="1260"/>
      <c r="DH218" s="1260"/>
      <c r="DI218" s="1260"/>
      <c r="DJ218" s="1260"/>
      <c r="DK218" s="1260"/>
      <c r="DL218" s="1260"/>
      <c r="DM218" s="1260"/>
      <c r="DN218" s="1260"/>
      <c r="DO218" s="1260"/>
      <c r="DP218" s="1260"/>
      <c r="DQ218" s="1260"/>
      <c r="DR218" s="1260"/>
      <c r="DS218" s="1260"/>
      <c r="DT218" s="1260"/>
      <c r="DU218" s="1260"/>
      <c r="DV218" s="1260"/>
      <c r="DW218" s="1260"/>
      <c r="DX218" s="1260"/>
      <c r="DY218" s="1260"/>
      <c r="DZ218" s="1260"/>
      <c r="EA218" s="1260"/>
      <c r="EB218" s="1260"/>
      <c r="EC218" s="1260"/>
      <c r="ED218" s="1260"/>
      <c r="EE218" s="1260"/>
      <c r="EF218" s="1260"/>
      <c r="EG218" s="1260"/>
      <c r="EH218" s="1260"/>
      <c r="EI218" s="1260"/>
      <c r="EJ218" s="1260"/>
      <c r="EK218" s="1260"/>
      <c r="EL218" s="1260"/>
      <c r="EM218" s="1260"/>
      <c r="EN218" s="1260"/>
      <c r="EO218" s="1260"/>
      <c r="EP218" s="1260"/>
      <c r="EQ218" s="1260"/>
      <c r="ER218" s="1260"/>
      <c r="ES218" s="1260"/>
      <c r="ET218" s="1260"/>
      <c r="EU218" s="1260"/>
      <c r="EV218" s="1260"/>
      <c r="EW218" s="1260"/>
      <c r="EX218" s="1260"/>
      <c r="EY218" s="1260"/>
      <c r="EZ218" s="1260"/>
      <c r="FA218" s="1260"/>
      <c r="FB218" s="1260"/>
      <c r="FC218" s="1260"/>
      <c r="FD218" s="1260"/>
      <c r="FE218" s="1260"/>
      <c r="FF218" s="1260"/>
      <c r="FG218" s="1260"/>
      <c r="FH218" s="1260"/>
      <c r="FI218" s="1260"/>
      <c r="FJ218" s="1260"/>
      <c r="FK218" s="1260"/>
      <c r="FL218" s="1260"/>
    </row>
  </sheetData>
  <mergeCells count="233">
    <mergeCell ref="EZ185:FA191"/>
    <mergeCell ref="FK185:FL191"/>
    <mergeCell ref="AY188:AY189"/>
    <mergeCell ref="BZ188:BZ189"/>
    <mergeCell ref="DT188:DT189"/>
    <mergeCell ref="BC189:BC190"/>
    <mergeCell ref="BO189:BO190"/>
    <mergeCell ref="CC189:CC190"/>
    <mergeCell ref="CD189:CD190"/>
    <mergeCell ref="DB185:DD191"/>
    <mergeCell ref="DU185:DV191"/>
    <mergeCell ref="DW185:DY191"/>
    <mergeCell ref="EP185:EQ191"/>
    <mergeCell ref="CN189:CN190"/>
    <mergeCell ref="CP189:CP190"/>
    <mergeCell ref="DK189:DK190"/>
    <mergeCell ref="DM189:DM190"/>
    <mergeCell ref="EI189:EI190"/>
    <mergeCell ref="EL189:EL190"/>
    <mergeCell ref="CG185:CI191"/>
    <mergeCell ref="CZ185:DA191"/>
    <mergeCell ref="BB189:BB190"/>
    <mergeCell ref="ER185:ET191"/>
    <mergeCell ref="DW151:DY157"/>
    <mergeCell ref="E155:E156"/>
    <mergeCell ref="AC155:AC156"/>
    <mergeCell ref="AD155:AD156"/>
    <mergeCell ref="AN155:AN156"/>
    <mergeCell ref="AT155:AT156"/>
    <mergeCell ref="BC155:BC156"/>
    <mergeCell ref="EP151:EQ157"/>
    <mergeCell ref="ER151:ET157"/>
    <mergeCell ref="A185:C191"/>
    <mergeCell ref="T185:U191"/>
    <mergeCell ref="V185:X191"/>
    <mergeCell ref="AO185:AP191"/>
    <mergeCell ref="AQ185:AS191"/>
    <mergeCell ref="BJ185:BK191"/>
    <mergeCell ref="BL185:BN191"/>
    <mergeCell ref="CE185:CF191"/>
    <mergeCell ref="DQ155:DQ156"/>
    <mergeCell ref="F189:F190"/>
    <mergeCell ref="G189:G190"/>
    <mergeCell ref="AA189:AA190"/>
    <mergeCell ref="AL189:AL190"/>
    <mergeCell ref="AM189:AM190"/>
    <mergeCell ref="FK151:FL157"/>
    <mergeCell ref="S154:S155"/>
    <mergeCell ref="Z154:Z155"/>
    <mergeCell ref="CO154:CO155"/>
    <mergeCell ref="DN154:DN155"/>
    <mergeCell ref="EK154:EK155"/>
    <mergeCell ref="BF155:BF156"/>
    <mergeCell ref="BL151:BN157"/>
    <mergeCell ref="CE151:CF157"/>
    <mergeCell ref="CG151:CI157"/>
    <mergeCell ref="CZ151:DA157"/>
    <mergeCell ref="DB151:DD157"/>
    <mergeCell ref="DU151:DV157"/>
    <mergeCell ref="BP155:BP156"/>
    <mergeCell ref="BQ155:BQ156"/>
    <mergeCell ref="CB155:CB156"/>
    <mergeCell ref="CR155:CR156"/>
    <mergeCell ref="CS155:CS156"/>
    <mergeCell ref="FB155:FB156"/>
    <mergeCell ref="FE155:FE156"/>
    <mergeCell ref="DR155:DR156"/>
    <mergeCell ref="DZ155:DZ156"/>
    <mergeCell ref="EN155:EN156"/>
    <mergeCell ref="EO155:EO156"/>
    <mergeCell ref="A151:C157"/>
    <mergeCell ref="T151:U157"/>
    <mergeCell ref="V151:X157"/>
    <mergeCell ref="AO151:AP157"/>
    <mergeCell ref="AQ151:AS157"/>
    <mergeCell ref="BJ151:BK157"/>
    <mergeCell ref="AB121:AB122"/>
    <mergeCell ref="AX121:AX122"/>
    <mergeCell ref="AZ121:AZ122"/>
    <mergeCell ref="BI121:BI122"/>
    <mergeCell ref="A117:C123"/>
    <mergeCell ref="T117:U123"/>
    <mergeCell ref="V117:X123"/>
    <mergeCell ref="AO117:AP123"/>
    <mergeCell ref="FK117:FL123"/>
    <mergeCell ref="DE120:DE121"/>
    <mergeCell ref="FC120:FC121"/>
    <mergeCell ref="DH121:DH122"/>
    <mergeCell ref="DI121:DI122"/>
    <mergeCell ref="DS121:DS122"/>
    <mergeCell ref="EB121:EB122"/>
    <mergeCell ref="CE117:CF123"/>
    <mergeCell ref="CG117:CI123"/>
    <mergeCell ref="CZ117:DA123"/>
    <mergeCell ref="DB117:DD123"/>
    <mergeCell ref="DU117:DV123"/>
    <mergeCell ref="CR121:CR122"/>
    <mergeCell ref="CU121:CU122"/>
    <mergeCell ref="EC121:EC122"/>
    <mergeCell ref="EN121:EN122"/>
    <mergeCell ref="FF121:FF122"/>
    <mergeCell ref="FG121:FG122"/>
    <mergeCell ref="DW117:DY123"/>
    <mergeCell ref="EP117:EQ123"/>
    <mergeCell ref="ER117:ET123"/>
    <mergeCell ref="AQ117:AS123"/>
    <mergeCell ref="BJ117:BK123"/>
    <mergeCell ref="D121:D122"/>
    <mergeCell ref="E121:E122"/>
    <mergeCell ref="R121:R122"/>
    <mergeCell ref="Y121:Y122"/>
    <mergeCell ref="CD80:CD81"/>
    <mergeCell ref="CT80:CT81"/>
    <mergeCell ref="BJ76:BK82"/>
    <mergeCell ref="BL76:BN82"/>
    <mergeCell ref="CE76:CF82"/>
    <mergeCell ref="CG76:CI82"/>
    <mergeCell ref="BQ121:BQ122"/>
    <mergeCell ref="BS121:BS122"/>
    <mergeCell ref="BL117:BN123"/>
    <mergeCell ref="EP76:EQ82"/>
    <mergeCell ref="ER76:ET82"/>
    <mergeCell ref="FC76:FD82"/>
    <mergeCell ref="EH80:EH81"/>
    <mergeCell ref="FK76:FL82"/>
    <mergeCell ref="BQ79:BQ80"/>
    <mergeCell ref="CQ79:CQ80"/>
    <mergeCell ref="DH79:DH80"/>
    <mergeCell ref="ED79:ED80"/>
    <mergeCell ref="EZ79:EZ80"/>
    <mergeCell ref="EG80:EG81"/>
    <mergeCell ref="BT80:BT81"/>
    <mergeCell ref="BU80:BU81"/>
    <mergeCell ref="CZ76:DA82"/>
    <mergeCell ref="DB76:DD82"/>
    <mergeCell ref="EH46:EH47"/>
    <mergeCell ref="DK76:DL76"/>
    <mergeCell ref="DU76:DV82"/>
    <mergeCell ref="DW76:DY82"/>
    <mergeCell ref="CU80:CU81"/>
    <mergeCell ref="DK80:DK81"/>
    <mergeCell ref="DL80:DL81"/>
    <mergeCell ref="CU46:CU47"/>
    <mergeCell ref="CW46:CW47"/>
    <mergeCell ref="DW42:DY48"/>
    <mergeCell ref="A76:C82"/>
    <mergeCell ref="T76:U82"/>
    <mergeCell ref="V76:X82"/>
    <mergeCell ref="AO76:AP82"/>
    <mergeCell ref="AQ76:AS82"/>
    <mergeCell ref="BI46:BI47"/>
    <mergeCell ref="BD80:BD81"/>
    <mergeCell ref="S45:S46"/>
    <mergeCell ref="Z45:Z46"/>
    <mergeCell ref="BF45:BF46"/>
    <mergeCell ref="A42:C48"/>
    <mergeCell ref="T42:U48"/>
    <mergeCell ref="V42:X48"/>
    <mergeCell ref="F80:F81"/>
    <mergeCell ref="G80:G81"/>
    <mergeCell ref="AH80:AH81"/>
    <mergeCell ref="AI80:AI81"/>
    <mergeCell ref="AM80:AM81"/>
    <mergeCell ref="AT80:AT81"/>
    <mergeCell ref="BB80:BB81"/>
    <mergeCell ref="EP42:EQ48"/>
    <mergeCell ref="ER42:ET48"/>
    <mergeCell ref="FK42:FL48"/>
    <mergeCell ref="FF46:FF47"/>
    <mergeCell ref="EU46:EU47"/>
    <mergeCell ref="EV46:EV47"/>
    <mergeCell ref="FD46:FD47"/>
    <mergeCell ref="AC46:AC47"/>
    <mergeCell ref="AD46:AD47"/>
    <mergeCell ref="AK46:AK47"/>
    <mergeCell ref="BL42:BN48"/>
    <mergeCell ref="CE42:CF48"/>
    <mergeCell ref="CG42:CI48"/>
    <mergeCell ref="BS46:BS47"/>
    <mergeCell ref="BV46:BV47"/>
    <mergeCell ref="CZ42:DA48"/>
    <mergeCell ref="DB42:DD48"/>
    <mergeCell ref="DU42:DV48"/>
    <mergeCell ref="DE46:DE47"/>
    <mergeCell ref="DF46:DF47"/>
    <mergeCell ref="DP46:DP47"/>
    <mergeCell ref="DQ46:DQ47"/>
    <mergeCell ref="AO42:AP48"/>
    <mergeCell ref="AQ42:AS48"/>
    <mergeCell ref="BJ42:BK48"/>
    <mergeCell ref="E46:E47"/>
    <mergeCell ref="AN46:AN47"/>
    <mergeCell ref="AT46:AT47"/>
    <mergeCell ref="AW46:AW47"/>
    <mergeCell ref="DH12:DH13"/>
    <mergeCell ref="EB12:EB13"/>
    <mergeCell ref="EN12:EN13"/>
    <mergeCell ref="EO12:EO13"/>
    <mergeCell ref="CJ46:CJ47"/>
    <mergeCell ref="EP8:EQ14"/>
    <mergeCell ref="ER8:ET14"/>
    <mergeCell ref="CE8:CF14"/>
    <mergeCell ref="CG8:CI14"/>
    <mergeCell ref="AB12:AB13"/>
    <mergeCell ref="AT12:AT13"/>
    <mergeCell ref="AZ12:AZ13"/>
    <mergeCell ref="BA12:BA13"/>
    <mergeCell ref="BW12:BW13"/>
    <mergeCell ref="BX12:BX13"/>
    <mergeCell ref="F7:J7"/>
    <mergeCell ref="A8:C14"/>
    <mergeCell ref="T8:U14"/>
    <mergeCell ref="V8:X14"/>
    <mergeCell ref="AO8:AP14"/>
    <mergeCell ref="AQ8:AS14"/>
    <mergeCell ref="D12:D13"/>
    <mergeCell ref="E12:E13"/>
    <mergeCell ref="FK8:FL14"/>
    <mergeCell ref="AW11:AW12"/>
    <mergeCell ref="BT11:BT12"/>
    <mergeCell ref="CV11:CV12"/>
    <mergeCell ref="CL12:CL13"/>
    <mergeCell ref="CY12:CY13"/>
    <mergeCell ref="BJ8:BK14"/>
    <mergeCell ref="BL8:BN14"/>
    <mergeCell ref="R12:R13"/>
    <mergeCell ref="Y12:Y13"/>
    <mergeCell ref="CZ8:DA14"/>
    <mergeCell ref="DB8:DD14"/>
    <mergeCell ref="EW12:EW13"/>
    <mergeCell ref="EZ12:EZ13"/>
    <mergeCell ref="DU8:DV14"/>
    <mergeCell ref="DW8:DY14"/>
  </mergeCells>
  <phoneticPr fontId="99"/>
  <printOptions horizontalCentered="1"/>
  <pageMargins left="0.59055118110236227" right="0.59055118110236227" top="0.31496062992125984" bottom="0.31496062992125984" header="0" footer="0"/>
  <pageSetup paperSize="9" scale="55" firstPageNumber="244"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FF0DC-75D3-4933-9B7E-D43D51200587}">
  <sheetPr>
    <tabColor theme="3" tint="0.39997558519241921"/>
  </sheetPr>
  <dimension ref="A1:IU113"/>
  <sheetViews>
    <sheetView zoomScaleNormal="100" zoomScaleSheetLayoutView="70" workbookViewId="0"/>
  </sheetViews>
  <sheetFormatPr defaultColWidth="29.7265625" defaultRowHeight="13"/>
  <cols>
    <col min="1" max="1" width="8.08984375" style="1248" customWidth="1"/>
    <col min="2" max="2" width="6.6328125" style="1248" customWidth="1"/>
    <col min="3" max="3" width="11.6328125" style="1248" customWidth="1"/>
    <col min="4" max="11" width="17.08984375" style="1248" customWidth="1"/>
    <col min="12" max="19" width="18.08984375" style="1248" customWidth="1"/>
    <col min="20" max="21" width="9.6328125" style="1248" customWidth="1"/>
    <col min="22" max="22" width="8.6328125" style="1248" customWidth="1"/>
    <col min="23" max="23" width="5.6328125" style="1248" customWidth="1"/>
    <col min="24" max="24" width="11.453125" style="1248" customWidth="1"/>
    <col min="25" max="32" width="17.08984375" style="1248" customWidth="1"/>
    <col min="33" max="40" width="17.6328125" style="1248" customWidth="1"/>
    <col min="41" max="42" width="9.6328125" style="1248" customWidth="1"/>
    <col min="43" max="43" width="8.6328125" style="1248" customWidth="1"/>
    <col min="44" max="44" width="5.6328125" style="1248" customWidth="1"/>
    <col min="45" max="45" width="11.6328125" style="1248" customWidth="1"/>
    <col min="46" max="53" width="17.08984375" style="1248" customWidth="1"/>
    <col min="54" max="62" width="16.08984375" style="1248" customWidth="1"/>
    <col min="63" max="64" width="9.6328125" style="1248" customWidth="1"/>
    <col min="65" max="65" width="8.6328125" style="1248" customWidth="1"/>
    <col min="66" max="66" width="5.6328125" style="1248" customWidth="1"/>
    <col min="67" max="67" width="11.6328125" style="1248" customWidth="1"/>
    <col min="68" max="75" width="17.08984375" style="1248" customWidth="1"/>
    <col min="76" max="84" width="16.08984375" style="1248" customWidth="1"/>
    <col min="85" max="86" width="9.6328125" style="1248" customWidth="1"/>
    <col min="87" max="87" width="8.453125" style="1248" customWidth="1"/>
    <col min="88" max="88" width="5.7265625" style="1248" customWidth="1"/>
    <col min="89" max="89" width="11.90625" style="1248" customWidth="1"/>
    <col min="90" max="97" width="17.08984375" style="1248" customWidth="1"/>
    <col min="98" max="99" width="18.08984375" style="1248" customWidth="1"/>
    <col min="100" max="100" width="17.08984375" style="1248" customWidth="1"/>
    <col min="101" max="105" width="18.08984375" style="1248" customWidth="1"/>
    <col min="106" max="107" width="9.6328125" style="1248" customWidth="1"/>
    <col min="108" max="108" width="8.6328125" style="1248" customWidth="1"/>
    <col min="109" max="109" width="5.6328125" style="1248" customWidth="1"/>
    <col min="110" max="110" width="11.6328125" style="1248" customWidth="1"/>
    <col min="111" max="119" width="17.08984375" style="1248" customWidth="1"/>
    <col min="120" max="120" width="17.26953125" style="1248" customWidth="1"/>
    <col min="121" max="126" width="16.08984375" style="1248" customWidth="1"/>
    <col min="127" max="128" width="9.6328125" style="1248" customWidth="1"/>
    <col min="129" max="129" width="8.6328125" style="1248" customWidth="1"/>
    <col min="130" max="130" width="5.6328125" style="1248" customWidth="1"/>
    <col min="131" max="131" width="11.6328125" style="1248" customWidth="1"/>
    <col min="132" max="139" width="17.08984375" style="1248" customWidth="1"/>
    <col min="140" max="140" width="18.453125" style="1248" customWidth="1"/>
    <col min="141" max="147" width="18.08984375" style="1248" customWidth="1"/>
    <col min="148" max="149" width="9.6328125" style="1248" customWidth="1"/>
    <col min="150" max="150" width="8.6328125" style="1248" customWidth="1"/>
    <col min="151" max="151" width="5.6328125" style="1248" customWidth="1"/>
    <col min="152" max="152" width="11.6328125" style="1248" customWidth="1"/>
    <col min="153" max="160" width="17.08984375" style="1248" customWidth="1"/>
    <col min="161" max="168" width="18.08984375" style="1248" customWidth="1"/>
    <col min="169" max="170" width="9.6328125" style="1248" customWidth="1"/>
    <col min="171" max="171" width="8.6328125" style="1248" customWidth="1"/>
    <col min="172" max="172" width="5.6328125" style="1248" customWidth="1"/>
    <col min="173" max="173" width="11.6328125" style="1248" customWidth="1"/>
    <col min="174" max="181" width="17.08984375" style="1248" customWidth="1"/>
    <col min="182" max="189" width="18.08984375" style="1248" customWidth="1"/>
    <col min="190" max="191" width="9.6328125" style="1248" customWidth="1"/>
    <col min="192" max="192" width="8.6328125" style="1248" customWidth="1"/>
    <col min="193" max="193" width="5.6328125" style="1248" customWidth="1"/>
    <col min="194" max="194" width="11.6328125" style="1248" customWidth="1"/>
    <col min="195" max="202" width="17.08984375" style="1248" customWidth="1"/>
    <col min="203" max="203" width="18.08984375" style="1248" customWidth="1"/>
    <col min="204" max="204" width="17.08984375" style="1248" customWidth="1"/>
    <col min="205" max="210" width="18.08984375" style="1248" customWidth="1"/>
    <col min="211" max="212" width="9.6328125" style="1248" customWidth="1"/>
    <col min="213" max="213" width="8.6328125" style="1248" customWidth="1"/>
    <col min="214" max="214" width="5.6328125" style="1248" customWidth="1"/>
    <col min="215" max="215" width="11.6328125" style="1248" customWidth="1"/>
    <col min="216" max="223" width="17.08984375" style="1248" customWidth="1"/>
    <col min="224" max="231" width="18.08984375" style="1248" customWidth="1"/>
    <col min="232" max="233" width="9.6328125" style="1248" customWidth="1"/>
    <col min="234" max="234" width="8.6328125" style="1248" customWidth="1"/>
    <col min="235" max="235" width="5.6328125" style="1248" customWidth="1"/>
    <col min="236" max="236" width="11.6328125" style="1248" customWidth="1"/>
    <col min="237" max="244" width="17.08984375" style="1248" customWidth="1"/>
    <col min="245" max="252" width="16.08984375" style="1248" customWidth="1"/>
    <col min="253" max="254" width="9.6328125" style="1248" customWidth="1"/>
    <col min="255" max="16384" width="29.7265625" style="1248"/>
  </cols>
  <sheetData>
    <row r="1" spans="1:255" ht="15" customHeight="1">
      <c r="A1" s="1335" t="s">
        <v>1110</v>
      </c>
      <c r="B1" s="1391"/>
      <c r="C1" s="1396"/>
      <c r="D1" s="1396"/>
      <c r="E1" s="1391"/>
      <c r="F1" s="1396"/>
      <c r="G1" s="1391"/>
      <c r="H1" s="1391"/>
      <c r="I1" s="1391"/>
      <c r="J1" s="1391"/>
      <c r="K1" s="1391"/>
      <c r="L1" s="1391"/>
      <c r="M1" s="1391"/>
      <c r="N1" s="1396"/>
      <c r="O1" s="1391"/>
      <c r="P1" s="1391"/>
      <c r="Q1" s="1391"/>
      <c r="R1" s="1391"/>
      <c r="S1" s="1396"/>
      <c r="T1" s="1391"/>
      <c r="U1" s="1494" t="s">
        <v>1110</v>
      </c>
      <c r="V1" s="1335" t="s">
        <v>1110</v>
      </c>
      <c r="W1" s="1391"/>
      <c r="X1" s="1396"/>
      <c r="Y1" s="1396"/>
      <c r="Z1" s="1391"/>
      <c r="AA1" s="1396"/>
      <c r="AB1" s="1391"/>
      <c r="AC1" s="1391"/>
      <c r="AD1" s="1391"/>
      <c r="AE1" s="1391"/>
      <c r="AF1" s="1391"/>
      <c r="AG1" s="1730"/>
      <c r="AH1" s="1730"/>
      <c r="AI1" s="2307"/>
      <c r="AJ1" s="1730"/>
      <c r="AK1" s="2308"/>
      <c r="AL1" s="2308"/>
      <c r="AP1" s="1494" t="s">
        <v>1110</v>
      </c>
      <c r="AQ1" s="1335" t="s">
        <v>1110</v>
      </c>
      <c r="AR1" s="1391"/>
      <c r="AS1" s="1396"/>
      <c r="AT1" s="1396"/>
      <c r="AU1" s="1730"/>
      <c r="AV1" s="2307"/>
      <c r="AW1" s="1730"/>
      <c r="AX1" s="2308"/>
      <c r="AY1" s="2308"/>
      <c r="AZ1" s="2308"/>
      <c r="BA1" s="2308"/>
      <c r="BB1" s="1730"/>
      <c r="BC1" s="1730"/>
      <c r="BD1" s="2307"/>
      <c r="BE1" s="1730"/>
      <c r="BF1" s="2308"/>
      <c r="BG1" s="2308"/>
      <c r="BL1" s="1494" t="s">
        <v>1110</v>
      </c>
      <c r="BM1" s="1335" t="s">
        <v>1110</v>
      </c>
      <c r="BN1" s="1391"/>
      <c r="BO1" s="1396"/>
      <c r="BP1" s="1396"/>
      <c r="BQ1" s="1730"/>
      <c r="BR1" s="2307"/>
      <c r="BS1" s="1730"/>
      <c r="BT1" s="2308"/>
      <c r="BU1" s="2308"/>
      <c r="BV1" s="2308"/>
      <c r="BW1" s="2308"/>
      <c r="BX1" s="1730"/>
      <c r="BY1" s="1730"/>
      <c r="BZ1" s="2307"/>
      <c r="CA1" s="1730"/>
      <c r="CB1" s="2308"/>
      <c r="CC1" s="2308"/>
      <c r="CH1" s="1494" t="s">
        <v>1110</v>
      </c>
      <c r="CI1" s="1335" t="s">
        <v>1110</v>
      </c>
      <c r="CJ1" s="1391"/>
      <c r="CK1" s="1396"/>
      <c r="CL1" s="1396"/>
      <c r="CM1" s="1730"/>
      <c r="CN1" s="2307"/>
      <c r="CO1" s="1730"/>
      <c r="CP1" s="2308"/>
      <c r="CQ1" s="2308"/>
      <c r="CR1" s="2308"/>
      <c r="CS1" s="2308"/>
      <c r="CT1" s="1730"/>
      <c r="CU1" s="1730"/>
      <c r="CV1" s="2307"/>
      <c r="CW1" s="1730"/>
      <c r="CX1" s="2308"/>
      <c r="CY1" s="2308"/>
      <c r="DC1" s="1494" t="s">
        <v>1110</v>
      </c>
      <c r="DD1" s="1335" t="s">
        <v>1110</v>
      </c>
      <c r="DE1" s="1391"/>
      <c r="DF1" s="1396"/>
      <c r="DG1" s="1396"/>
      <c r="DH1" s="1730"/>
      <c r="DI1" s="2307"/>
      <c r="DJ1" s="1730"/>
      <c r="DK1" s="2308"/>
      <c r="DL1" s="2308"/>
      <c r="DM1" s="2308"/>
      <c r="DN1" s="2308"/>
      <c r="DO1" s="1730"/>
      <c r="DP1" s="1730"/>
      <c r="DQ1" s="2307"/>
      <c r="DR1" s="1730"/>
      <c r="DS1" s="2308"/>
      <c r="DT1" s="2308"/>
      <c r="DX1" s="1494" t="s">
        <v>1110</v>
      </c>
      <c r="DY1" s="1335" t="s">
        <v>1110</v>
      </c>
      <c r="DZ1" s="1730"/>
      <c r="EA1" s="1730"/>
      <c r="EB1" s="2307"/>
      <c r="EC1" s="1730"/>
      <c r="ED1" s="2307"/>
      <c r="EE1" s="1730"/>
      <c r="EF1" s="2308"/>
      <c r="EG1" s="2308"/>
      <c r="EH1" s="2308"/>
      <c r="EI1" s="2308"/>
      <c r="EJ1" s="1730"/>
      <c r="EK1" s="1730"/>
      <c r="EL1" s="2307"/>
      <c r="EM1" s="1730"/>
      <c r="EN1" s="2308"/>
      <c r="EO1" s="2308"/>
      <c r="ES1" s="1494" t="s">
        <v>1110</v>
      </c>
      <c r="ET1" s="1335" t="s">
        <v>1110</v>
      </c>
      <c r="EU1" s="1730"/>
      <c r="EV1" s="1730"/>
      <c r="EW1" s="2307"/>
      <c r="EX1" s="1730"/>
      <c r="EY1" s="2307"/>
      <c r="EZ1" s="1730"/>
      <c r="FA1" s="2308"/>
      <c r="FB1" s="2308"/>
      <c r="FC1" s="2308"/>
      <c r="FD1" s="2308"/>
      <c r="FE1" s="1730"/>
      <c r="FF1" s="1730"/>
      <c r="FG1" s="2307"/>
      <c r="FH1" s="1730"/>
      <c r="FI1" s="2308"/>
      <c r="FJ1" s="2308"/>
      <c r="FN1" s="1494" t="s">
        <v>1110</v>
      </c>
      <c r="FO1" s="1335" t="s">
        <v>1110</v>
      </c>
      <c r="FP1" s="1730"/>
      <c r="FQ1" s="1730"/>
      <c r="FR1" s="2307"/>
      <c r="FS1" s="1730"/>
      <c r="FT1" s="2307"/>
      <c r="FU1" s="1730"/>
      <c r="FV1" s="2308"/>
      <c r="FW1" s="2308"/>
      <c r="FX1" s="2308"/>
      <c r="FY1" s="2308"/>
      <c r="FZ1" s="1730"/>
      <c r="GA1" s="1730"/>
      <c r="GB1" s="2307"/>
      <c r="GC1" s="1730"/>
      <c r="GD1" s="2308"/>
      <c r="GE1" s="2308"/>
      <c r="GI1" s="1494" t="s">
        <v>1110</v>
      </c>
      <c r="GJ1" s="1335" t="s">
        <v>1110</v>
      </c>
      <c r="GK1" s="1730"/>
      <c r="GL1" s="1730"/>
      <c r="GM1" s="2307"/>
      <c r="GN1" s="1730"/>
      <c r="GO1" s="2307"/>
      <c r="GP1" s="1730"/>
      <c r="GQ1" s="2308"/>
      <c r="GR1" s="2308"/>
      <c r="GS1" s="2308"/>
      <c r="GT1" s="2308"/>
      <c r="GU1" s="1730"/>
      <c r="GV1" s="1730"/>
      <c r="GW1" s="2307"/>
      <c r="GX1" s="1730"/>
      <c r="GY1" s="2308"/>
      <c r="GZ1" s="2308"/>
      <c r="HD1" s="1494" t="s">
        <v>1110</v>
      </c>
      <c r="HE1" s="1335" t="s">
        <v>1110</v>
      </c>
      <c r="HF1" s="1730"/>
      <c r="HG1" s="1730"/>
      <c r="HH1" s="2307"/>
      <c r="HI1" s="1730"/>
      <c r="HJ1" s="2307"/>
      <c r="HK1" s="1730"/>
      <c r="HL1" s="2308"/>
      <c r="HM1" s="2308"/>
      <c r="HN1" s="2308"/>
      <c r="HO1" s="2308"/>
      <c r="HP1" s="1730"/>
      <c r="HQ1" s="1730"/>
      <c r="HR1" s="2307"/>
      <c r="HS1" s="1730"/>
      <c r="HT1" s="2308"/>
      <c r="HU1" s="2308"/>
      <c r="HY1" s="1494" t="s">
        <v>1110</v>
      </c>
      <c r="HZ1" s="1335" t="s">
        <v>1110</v>
      </c>
      <c r="IA1" s="1730"/>
      <c r="IB1" s="1730"/>
      <c r="IC1" s="2307"/>
      <c r="ID1" s="1730"/>
      <c r="IE1" s="2307"/>
      <c r="IF1" s="1730"/>
      <c r="IG1" s="2308"/>
      <c r="IH1" s="2308"/>
      <c r="II1" s="2308"/>
      <c r="IJ1" s="2308"/>
      <c r="IK1" s="1730"/>
      <c r="IL1" s="1730"/>
      <c r="IM1" s="2307"/>
      <c r="IN1" s="1730"/>
      <c r="IO1" s="2308"/>
      <c r="IP1" s="2308"/>
      <c r="IQ1" s="2308"/>
      <c r="IT1" s="1494" t="s">
        <v>1110</v>
      </c>
      <c r="IU1" s="1391"/>
    </row>
    <row r="2" spans="1:255" ht="15" customHeight="1">
      <c r="A2" s="1334" t="s">
        <v>1111</v>
      </c>
      <c r="B2" s="1396"/>
      <c r="C2" s="1876"/>
      <c r="D2" s="2088"/>
      <c r="E2" s="1396"/>
      <c r="F2" s="1396"/>
      <c r="G2" s="1391"/>
      <c r="H2" s="1391"/>
      <c r="I2" s="1391"/>
      <c r="J2" s="1391"/>
      <c r="K2" s="1391"/>
      <c r="L2" s="1396"/>
      <c r="M2" s="1396"/>
      <c r="N2" s="1396"/>
      <c r="O2" s="1391"/>
      <c r="P2" s="1391"/>
      <c r="Q2" s="1391"/>
      <c r="R2" s="1391"/>
      <c r="S2" s="2088"/>
      <c r="T2" s="1391"/>
      <c r="U2" s="1877" t="s">
        <v>1111</v>
      </c>
      <c r="V2" s="1334" t="s">
        <v>1111</v>
      </c>
      <c r="W2" s="1396"/>
      <c r="X2" s="1876"/>
      <c r="Y2" s="2088"/>
      <c r="Z2" s="1396"/>
      <c r="AA2" s="1396"/>
      <c r="AB2" s="1391"/>
      <c r="AC2" s="1391"/>
      <c r="AD2" s="1391"/>
      <c r="AE2" s="1391"/>
      <c r="AF2" s="1391"/>
      <c r="AG2" s="2307"/>
      <c r="AH2" s="2307"/>
      <c r="AI2" s="2309"/>
      <c r="AJ2" s="2308"/>
      <c r="AK2" s="2308"/>
      <c r="AL2" s="2308"/>
      <c r="AP2" s="1877" t="s">
        <v>1111</v>
      </c>
      <c r="AQ2" s="1334" t="s">
        <v>1111</v>
      </c>
      <c r="AR2" s="1396"/>
      <c r="AS2" s="1876"/>
      <c r="AT2" s="2088"/>
      <c r="AU2" s="2307"/>
      <c r="AV2" s="2309"/>
      <c r="AW2" s="2308"/>
      <c r="AX2" s="2308"/>
      <c r="AY2" s="2308"/>
      <c r="AZ2" s="2308"/>
      <c r="BA2" s="2308"/>
      <c r="BB2" s="2307"/>
      <c r="BC2" s="2307"/>
      <c r="BD2" s="2309"/>
      <c r="BE2" s="2308"/>
      <c r="BF2" s="2308"/>
      <c r="BG2" s="2308"/>
      <c r="BL2" s="1877" t="s">
        <v>1111</v>
      </c>
      <c r="BM2" s="1334" t="s">
        <v>1111</v>
      </c>
      <c r="BN2" s="1396"/>
      <c r="BO2" s="1876"/>
      <c r="BP2" s="2088"/>
      <c r="BQ2" s="2307"/>
      <c r="BR2" s="2309"/>
      <c r="BS2" s="2308"/>
      <c r="BT2" s="2308"/>
      <c r="BU2" s="2308"/>
      <c r="BV2" s="2308"/>
      <c r="BW2" s="2308"/>
      <c r="BX2" s="2307"/>
      <c r="BY2" s="2307"/>
      <c r="BZ2" s="2309"/>
      <c r="CA2" s="2308"/>
      <c r="CB2" s="2308"/>
      <c r="CC2" s="2308"/>
      <c r="CH2" s="1877" t="s">
        <v>1111</v>
      </c>
      <c r="CI2" s="1334" t="s">
        <v>1111</v>
      </c>
      <c r="CJ2" s="1396"/>
      <c r="CK2" s="1876"/>
      <c r="CL2" s="2088"/>
      <c r="CM2" s="2307"/>
      <c r="CN2" s="2309"/>
      <c r="CO2" s="2308"/>
      <c r="CP2" s="2308"/>
      <c r="CQ2" s="2308"/>
      <c r="CR2" s="2308"/>
      <c r="CS2" s="2308"/>
      <c r="CT2" s="2307"/>
      <c r="CU2" s="2307"/>
      <c r="CV2" s="2309"/>
      <c r="CW2" s="2308"/>
      <c r="CX2" s="2308"/>
      <c r="CY2" s="2308"/>
      <c r="DC2" s="1877" t="s">
        <v>1111</v>
      </c>
      <c r="DD2" s="1334" t="s">
        <v>1111</v>
      </c>
      <c r="DE2" s="1396"/>
      <c r="DF2" s="1876"/>
      <c r="DG2" s="2088"/>
      <c r="DH2" s="2307"/>
      <c r="DI2" s="2309"/>
      <c r="DJ2" s="2308"/>
      <c r="DK2" s="2308"/>
      <c r="DL2" s="2308"/>
      <c r="DM2" s="2308"/>
      <c r="DN2" s="2308"/>
      <c r="DO2" s="2307"/>
      <c r="DP2" s="2307"/>
      <c r="DQ2" s="2309"/>
      <c r="DR2" s="2308"/>
      <c r="DS2" s="2308"/>
      <c r="DT2" s="2308"/>
      <c r="DX2" s="1877" t="s">
        <v>1111</v>
      </c>
      <c r="DY2" s="1334" t="s">
        <v>618</v>
      </c>
      <c r="DZ2" s="2307"/>
      <c r="EA2" s="2307"/>
      <c r="EB2" s="2310"/>
      <c r="EC2" s="2307"/>
      <c r="ED2" s="2309"/>
      <c r="EE2" s="2308"/>
      <c r="EF2" s="2308"/>
      <c r="EG2" s="2308"/>
      <c r="EH2" s="2308"/>
      <c r="EI2" s="2308"/>
      <c r="EJ2" s="2307"/>
      <c r="EK2" s="2307"/>
      <c r="EL2" s="2309"/>
      <c r="EM2" s="2308"/>
      <c r="EN2" s="2308"/>
      <c r="EO2" s="2308"/>
      <c r="ES2" s="1877" t="s">
        <v>618</v>
      </c>
      <c r="ET2" s="1334" t="s">
        <v>618</v>
      </c>
      <c r="EU2" s="2307"/>
      <c r="EV2" s="2307"/>
      <c r="EW2" s="2310"/>
      <c r="EX2" s="2307"/>
      <c r="EY2" s="2309"/>
      <c r="EZ2" s="2308"/>
      <c r="FA2" s="2308"/>
      <c r="FB2" s="2308"/>
      <c r="FC2" s="2308"/>
      <c r="FD2" s="2308"/>
      <c r="FE2" s="2307"/>
      <c r="FF2" s="2307"/>
      <c r="FG2" s="2309"/>
      <c r="FH2" s="2308"/>
      <c r="FI2" s="2308"/>
      <c r="FJ2" s="2308"/>
      <c r="FN2" s="1877" t="s">
        <v>618</v>
      </c>
      <c r="FO2" s="1334" t="s">
        <v>618</v>
      </c>
      <c r="FP2" s="2307"/>
      <c r="FQ2" s="2307"/>
      <c r="FR2" s="2310"/>
      <c r="FS2" s="2307"/>
      <c r="FT2" s="2309"/>
      <c r="FU2" s="2308"/>
      <c r="FV2" s="2308"/>
      <c r="FW2" s="2308"/>
      <c r="FX2" s="2308"/>
      <c r="FY2" s="2308"/>
      <c r="FZ2" s="2307"/>
      <c r="GA2" s="2307"/>
      <c r="GB2" s="2309"/>
      <c r="GC2" s="2308"/>
      <c r="GD2" s="2308"/>
      <c r="GE2" s="2308"/>
      <c r="GI2" s="1877" t="s">
        <v>618</v>
      </c>
      <c r="GJ2" s="1334" t="s">
        <v>618</v>
      </c>
      <c r="GK2" s="2307"/>
      <c r="GL2" s="2307"/>
      <c r="GM2" s="2310"/>
      <c r="GN2" s="2307"/>
      <c r="GO2" s="2309"/>
      <c r="GP2" s="2308"/>
      <c r="GQ2" s="2308"/>
      <c r="GR2" s="2308"/>
      <c r="GS2" s="2308"/>
      <c r="GT2" s="2308"/>
      <c r="GU2" s="2307"/>
      <c r="GV2" s="2307"/>
      <c r="GW2" s="2309"/>
      <c r="GX2" s="2308"/>
      <c r="GY2" s="2308"/>
      <c r="GZ2" s="2308"/>
      <c r="HD2" s="1877" t="s">
        <v>618</v>
      </c>
      <c r="HE2" s="1334" t="s">
        <v>618</v>
      </c>
      <c r="HF2" s="2307"/>
      <c r="HG2" s="2307"/>
      <c r="HH2" s="2310"/>
      <c r="HI2" s="2307"/>
      <c r="HJ2" s="2309"/>
      <c r="HK2" s="2308"/>
      <c r="HL2" s="2308"/>
      <c r="HM2" s="2308"/>
      <c r="HN2" s="2308"/>
      <c r="HO2" s="2308"/>
      <c r="HP2" s="2307"/>
      <c r="HQ2" s="2307"/>
      <c r="HR2" s="2309"/>
      <c r="HS2" s="2308"/>
      <c r="HT2" s="2308"/>
      <c r="HU2" s="2308"/>
      <c r="HY2" s="1877" t="s">
        <v>618</v>
      </c>
      <c r="HZ2" s="1334" t="s">
        <v>618</v>
      </c>
      <c r="IA2" s="2307"/>
      <c r="IB2" s="2307"/>
      <c r="IC2" s="2310"/>
      <c r="ID2" s="2307"/>
      <c r="IE2" s="2309"/>
      <c r="IF2" s="2308"/>
      <c r="IG2" s="2308"/>
      <c r="IH2" s="2308"/>
      <c r="II2" s="2308"/>
      <c r="IJ2" s="2308"/>
      <c r="IK2" s="2307"/>
      <c r="IL2" s="2307"/>
      <c r="IM2" s="2309"/>
      <c r="IN2" s="2308"/>
      <c r="IO2" s="2308"/>
      <c r="IP2" s="2308"/>
      <c r="IQ2" s="2308"/>
      <c r="IT2" s="1877" t="s">
        <v>618</v>
      </c>
      <c r="IU2" s="2307"/>
    </row>
    <row r="3" spans="1:255" ht="14">
      <c r="A3" s="1453" t="s">
        <v>723</v>
      </c>
      <c r="B3" s="1453"/>
      <c r="C3" s="1453"/>
      <c r="D3" s="1453"/>
      <c r="E3" s="1453"/>
      <c r="F3" s="1453"/>
      <c r="G3" s="1260"/>
      <c r="H3" s="1260"/>
      <c r="I3" s="1260"/>
      <c r="J3" s="1260"/>
      <c r="K3" s="1260" t="s">
        <v>1179</v>
      </c>
      <c r="L3" s="2866"/>
      <c r="M3" s="2866"/>
      <c r="N3" s="2866"/>
      <c r="O3" s="1260"/>
      <c r="P3" s="1260"/>
      <c r="Q3" s="1260"/>
      <c r="R3" s="1260"/>
      <c r="S3" s="1260" t="s">
        <v>1179</v>
      </c>
      <c r="T3" s="1260"/>
      <c r="U3" s="1260"/>
      <c r="V3" s="1260"/>
      <c r="W3" s="1260"/>
      <c r="X3" s="1260"/>
      <c r="Y3" s="1260"/>
      <c r="Z3" s="1260"/>
      <c r="AA3" s="1260"/>
      <c r="AB3" s="1260"/>
      <c r="AC3" s="1260"/>
      <c r="AD3" s="1260"/>
      <c r="AE3" s="1260"/>
      <c r="AF3" s="1260"/>
      <c r="AG3" s="1260"/>
      <c r="AH3" s="1260"/>
      <c r="AI3" s="1260"/>
      <c r="AJ3" s="1260"/>
      <c r="AK3" s="1260"/>
      <c r="AL3" s="1260"/>
      <c r="AM3" s="1260"/>
      <c r="AN3" s="1260"/>
      <c r="AO3" s="1260"/>
      <c r="AP3" s="1260"/>
      <c r="AQ3" s="1260"/>
      <c r="AR3" s="1260"/>
      <c r="AS3" s="1260"/>
      <c r="AT3" s="1260"/>
      <c r="AU3" s="1260"/>
      <c r="AV3" s="1260"/>
      <c r="AW3" s="1260"/>
      <c r="AX3" s="1260"/>
      <c r="AY3" s="1260"/>
      <c r="AZ3" s="1260"/>
      <c r="BA3" s="1260"/>
      <c r="BB3" s="1260"/>
      <c r="BC3" s="1260"/>
      <c r="BD3" s="1260"/>
      <c r="BE3" s="1260"/>
      <c r="BF3" s="1260"/>
      <c r="BG3" s="1260"/>
      <c r="BH3" s="1260"/>
      <c r="BI3" s="1260"/>
      <c r="BJ3" s="1260"/>
      <c r="BK3" s="1260"/>
      <c r="BL3" s="1260"/>
      <c r="BM3" s="1260"/>
      <c r="BN3" s="1260"/>
      <c r="BO3" s="1260"/>
      <c r="BP3" s="1260"/>
      <c r="BQ3" s="1260"/>
      <c r="BR3" s="1260"/>
      <c r="BS3" s="1260"/>
      <c r="BT3" s="1260"/>
      <c r="BU3" s="1260"/>
      <c r="BV3" s="1260"/>
      <c r="BW3" s="1260"/>
      <c r="BX3" s="1260"/>
      <c r="BY3" s="1260"/>
      <c r="BZ3" s="1260"/>
      <c r="CA3" s="1260"/>
      <c r="CB3" s="1260"/>
      <c r="CC3" s="1260"/>
      <c r="CD3" s="1260"/>
      <c r="CE3" s="1260"/>
      <c r="CF3" s="1260"/>
      <c r="CG3" s="1260"/>
      <c r="CH3" s="1260"/>
      <c r="CI3" s="1260"/>
      <c r="CJ3" s="1260"/>
      <c r="CK3" s="1260"/>
      <c r="CL3" s="1260"/>
      <c r="CM3" s="1260"/>
      <c r="CN3" s="1260"/>
      <c r="CO3" s="1260"/>
      <c r="CP3" s="1260"/>
      <c r="CQ3" s="1260"/>
      <c r="CR3" s="1260"/>
      <c r="CS3" s="1260"/>
      <c r="CT3" s="1260"/>
      <c r="CU3" s="1260"/>
      <c r="CV3" s="1260"/>
      <c r="CW3" s="1260"/>
      <c r="CX3" s="1260"/>
      <c r="CY3" s="1260"/>
      <c r="CZ3" s="1260"/>
      <c r="DA3" s="1260"/>
      <c r="DB3" s="1260"/>
      <c r="DC3" s="1260"/>
      <c r="DD3" s="1260"/>
      <c r="DE3" s="1260"/>
      <c r="DF3" s="1260"/>
      <c r="DG3" s="1260"/>
      <c r="DH3" s="1260"/>
      <c r="DI3" s="1260"/>
      <c r="DJ3" s="1260"/>
      <c r="DK3" s="1260"/>
      <c r="DL3" s="1260"/>
      <c r="DM3" s="1260"/>
      <c r="DN3" s="1260"/>
      <c r="DO3" s="1260"/>
      <c r="DP3" s="1260"/>
      <c r="DQ3" s="1260"/>
      <c r="DR3" s="1260"/>
      <c r="DS3" s="1260"/>
      <c r="DT3" s="1260"/>
      <c r="DU3" s="1260"/>
      <c r="DV3" s="1260"/>
      <c r="DY3" s="1260"/>
      <c r="DZ3" s="1260"/>
      <c r="EA3" s="1260"/>
      <c r="EB3" s="1260"/>
      <c r="EC3" s="1260"/>
      <c r="ED3" s="1260"/>
      <c r="EE3" s="1260"/>
      <c r="EF3" s="1260"/>
      <c r="EG3" s="1260"/>
      <c r="EH3" s="1260"/>
      <c r="EI3" s="1260"/>
      <c r="EJ3" s="1260"/>
      <c r="EK3" s="1260"/>
      <c r="EL3" s="1260"/>
      <c r="EM3" s="1260"/>
      <c r="EN3" s="1260"/>
      <c r="EO3" s="1260"/>
      <c r="EP3" s="1260"/>
      <c r="EQ3" s="1260"/>
      <c r="ER3" s="1260"/>
      <c r="ES3" s="1260"/>
      <c r="ET3" s="1260"/>
      <c r="EU3" s="1260"/>
      <c r="EV3" s="1260"/>
      <c r="EW3" s="1260"/>
      <c r="EX3" s="1260"/>
      <c r="EY3" s="1260"/>
      <c r="EZ3" s="1260"/>
      <c r="FA3" s="1260"/>
      <c r="FB3" s="1260"/>
      <c r="FC3" s="1260"/>
      <c r="FD3" s="1260"/>
      <c r="FE3" s="1260"/>
      <c r="FF3" s="1260"/>
      <c r="FG3" s="1260"/>
      <c r="FH3" s="1260"/>
      <c r="FI3" s="1260"/>
      <c r="FJ3" s="1260"/>
      <c r="FK3" s="1260"/>
      <c r="FL3" s="1260"/>
      <c r="FM3" s="1260"/>
      <c r="FN3" s="1260"/>
      <c r="FO3" s="1260"/>
      <c r="FP3" s="1260"/>
      <c r="FQ3" s="1260"/>
      <c r="FR3" s="1260"/>
      <c r="FS3" s="1260"/>
      <c r="FT3" s="1260"/>
      <c r="FU3" s="1260"/>
      <c r="FV3" s="1260"/>
      <c r="FW3" s="1260"/>
      <c r="FX3" s="1260"/>
      <c r="FY3" s="1260"/>
      <c r="FZ3" s="1260"/>
      <c r="GA3" s="1260"/>
      <c r="GB3" s="1260"/>
      <c r="GC3" s="1260"/>
      <c r="GD3" s="1260"/>
      <c r="GE3" s="1260"/>
      <c r="GF3" s="1260"/>
      <c r="GG3" s="1260"/>
      <c r="GH3" s="1260"/>
      <c r="GI3" s="1260"/>
      <c r="GJ3" s="1260"/>
      <c r="GK3" s="1260"/>
      <c r="GL3" s="1260"/>
      <c r="GM3" s="1260"/>
      <c r="GN3" s="1260"/>
      <c r="GO3" s="1260"/>
      <c r="GP3" s="1260"/>
      <c r="GQ3" s="1260"/>
      <c r="GR3" s="1260"/>
      <c r="GS3" s="1260"/>
      <c r="GT3" s="1260"/>
      <c r="GU3" s="1260"/>
      <c r="GV3" s="1260"/>
      <c r="GW3" s="1260"/>
      <c r="GX3" s="1260"/>
      <c r="GY3" s="1260"/>
      <c r="GZ3" s="1260"/>
      <c r="HA3" s="1260"/>
      <c r="HB3" s="1260"/>
      <c r="HC3" s="1260"/>
      <c r="HD3" s="1260"/>
      <c r="HE3" s="1260"/>
      <c r="HF3" s="1260"/>
      <c r="HG3" s="1260"/>
      <c r="HH3" s="1260"/>
      <c r="HI3" s="1260"/>
      <c r="HJ3" s="1260"/>
      <c r="HK3" s="1260"/>
      <c r="HL3" s="1260"/>
      <c r="HM3" s="1260"/>
      <c r="HN3" s="1260"/>
      <c r="HO3" s="1260"/>
      <c r="HP3" s="1260"/>
      <c r="HQ3" s="1260"/>
      <c r="HR3" s="1260"/>
      <c r="HS3" s="1260"/>
      <c r="HT3" s="1260"/>
      <c r="HU3" s="1260"/>
      <c r="HV3" s="1260"/>
      <c r="HW3" s="1260"/>
      <c r="HX3" s="1260"/>
      <c r="HY3" s="1260"/>
      <c r="HZ3" s="1260"/>
      <c r="IA3" s="1260"/>
      <c r="IB3" s="1260"/>
      <c r="IC3" s="1260"/>
      <c r="ID3" s="1260"/>
      <c r="IE3" s="1260"/>
      <c r="IF3" s="1260"/>
      <c r="IG3" s="1260"/>
      <c r="IH3" s="1260"/>
      <c r="II3" s="1260"/>
      <c r="IJ3" s="1260"/>
      <c r="IK3" s="1260"/>
      <c r="IL3" s="1260"/>
      <c r="IM3" s="1260"/>
      <c r="IN3" s="1260"/>
      <c r="IO3" s="1260"/>
      <c r="IP3" s="1260"/>
      <c r="IQ3" s="1260"/>
      <c r="IR3" s="1260"/>
      <c r="IS3" s="1260"/>
    </row>
    <row r="4" spans="1:255" ht="10.5" customHeight="1">
      <c r="A4" s="1260" t="s">
        <v>1184</v>
      </c>
      <c r="B4" s="1260"/>
      <c r="C4" s="1260"/>
      <c r="D4" s="1260"/>
      <c r="E4" s="1260"/>
      <c r="F4" s="1260"/>
      <c r="G4" s="1260"/>
      <c r="H4" s="1260"/>
      <c r="I4" s="1260"/>
      <c r="J4" s="1260"/>
      <c r="K4" s="1260"/>
      <c r="L4" s="1260"/>
      <c r="M4" s="1260"/>
      <c r="N4" s="1260"/>
      <c r="O4" s="1260"/>
      <c r="P4" s="1260"/>
      <c r="Q4" s="1260"/>
      <c r="R4" s="1260"/>
      <c r="S4" s="1260"/>
      <c r="T4" s="1260"/>
      <c r="U4" s="1260"/>
      <c r="V4" s="1260"/>
      <c r="W4" s="1260"/>
      <c r="X4" s="1260"/>
      <c r="Y4" s="1260"/>
      <c r="Z4" s="1260"/>
      <c r="AA4" s="1260"/>
      <c r="AB4" s="1260"/>
      <c r="AC4" s="1260"/>
      <c r="AD4" s="1260"/>
      <c r="AE4" s="1260"/>
      <c r="AF4" s="1260"/>
      <c r="AG4" s="1260"/>
      <c r="AH4" s="1260"/>
      <c r="AI4" s="1260"/>
      <c r="AJ4" s="1260"/>
      <c r="AK4" s="1260"/>
      <c r="AL4" s="1260"/>
      <c r="AM4" s="1260"/>
      <c r="AN4" s="1260"/>
      <c r="AO4" s="1260"/>
      <c r="AP4" s="1260"/>
      <c r="AQ4" s="1260"/>
      <c r="AR4" s="1260"/>
      <c r="AS4" s="1260"/>
      <c r="AT4" s="1260"/>
      <c r="AU4" s="1260"/>
      <c r="AV4" s="1260"/>
      <c r="AW4" s="1260"/>
      <c r="AX4" s="1260"/>
      <c r="AY4" s="1260"/>
      <c r="AZ4" s="1260"/>
      <c r="BA4" s="1260"/>
      <c r="BB4" s="1260"/>
      <c r="BC4" s="1260"/>
      <c r="BD4" s="1260"/>
      <c r="BE4" s="1260"/>
      <c r="BF4" s="1260"/>
      <c r="BG4" s="1260"/>
      <c r="BH4" s="1260"/>
      <c r="BI4" s="1260"/>
      <c r="BJ4" s="1260"/>
      <c r="BK4" s="1260"/>
      <c r="BL4" s="1260"/>
      <c r="BM4" s="1260"/>
      <c r="BN4" s="1260"/>
      <c r="BO4" s="1260"/>
      <c r="BP4" s="1260"/>
      <c r="BQ4" s="1260"/>
      <c r="BR4" s="1260"/>
      <c r="BS4" s="1260"/>
      <c r="BT4" s="1260"/>
      <c r="BU4" s="1260"/>
      <c r="BV4" s="1260"/>
      <c r="BW4" s="1260"/>
      <c r="BX4" s="1260"/>
      <c r="BY4" s="1260"/>
      <c r="BZ4" s="1260"/>
      <c r="CA4" s="1260"/>
      <c r="CB4" s="1260"/>
      <c r="CC4" s="1260"/>
      <c r="CD4" s="1260"/>
      <c r="CE4" s="1260"/>
      <c r="CF4" s="1260"/>
      <c r="CG4" s="1260"/>
      <c r="CH4" s="1260"/>
      <c r="CI4" s="1260"/>
      <c r="CJ4" s="1260"/>
      <c r="CK4" s="1260"/>
      <c r="CL4" s="1260"/>
      <c r="CM4" s="1260"/>
      <c r="CN4" s="1260"/>
      <c r="CO4" s="1260"/>
      <c r="CP4" s="1260"/>
      <c r="CQ4" s="1260"/>
      <c r="CR4" s="1260"/>
      <c r="CS4" s="1260"/>
      <c r="CT4" s="1260"/>
      <c r="CU4" s="1260"/>
      <c r="CV4" s="1260"/>
      <c r="CW4" s="1260"/>
      <c r="CX4" s="1260"/>
      <c r="CY4" s="1260"/>
      <c r="CZ4" s="1260"/>
      <c r="DA4" s="1260"/>
      <c r="DB4" s="1260"/>
      <c r="DC4" s="1260"/>
      <c r="DD4" s="1260"/>
      <c r="DE4" s="1260"/>
      <c r="DF4" s="1260"/>
      <c r="DG4" s="1260"/>
      <c r="DH4" s="1260"/>
      <c r="DI4" s="1260"/>
      <c r="DJ4" s="1260"/>
      <c r="DK4" s="1260"/>
      <c r="DL4" s="1260"/>
      <c r="DM4" s="1260"/>
      <c r="DN4" s="1260"/>
      <c r="DO4" s="1260"/>
      <c r="DP4" s="1260"/>
      <c r="DQ4" s="1260"/>
      <c r="DR4" s="1260"/>
      <c r="DS4" s="1260"/>
      <c r="DT4" s="1260"/>
      <c r="DU4" s="1260"/>
      <c r="DV4" s="1260"/>
      <c r="DY4" s="1260"/>
      <c r="DZ4" s="1260"/>
      <c r="EA4" s="1260"/>
      <c r="EB4" s="1260"/>
      <c r="EC4" s="1260"/>
      <c r="ED4" s="1260"/>
      <c r="EE4" s="1260"/>
      <c r="EF4" s="1260"/>
      <c r="EG4" s="1260"/>
      <c r="EH4" s="1260"/>
      <c r="EI4" s="1260"/>
      <c r="EJ4" s="1260"/>
      <c r="EK4" s="1260"/>
      <c r="EL4" s="1260"/>
      <c r="EM4" s="1260"/>
      <c r="EN4" s="1260"/>
      <c r="EO4" s="1260"/>
      <c r="EP4" s="1260"/>
      <c r="EQ4" s="1260"/>
      <c r="ER4" s="1260"/>
      <c r="ES4" s="1260"/>
      <c r="ET4" s="1260"/>
      <c r="EU4" s="1260"/>
      <c r="EV4" s="1260"/>
      <c r="EW4" s="1260"/>
      <c r="EX4" s="1260"/>
      <c r="EY4" s="1260"/>
      <c r="EZ4" s="1260"/>
      <c r="FA4" s="1260"/>
      <c r="FB4" s="1260"/>
      <c r="FC4" s="1260"/>
      <c r="FD4" s="1260"/>
      <c r="FE4" s="1260"/>
      <c r="FF4" s="1260"/>
      <c r="FG4" s="1260"/>
      <c r="FH4" s="1260"/>
      <c r="FI4" s="1260"/>
      <c r="FJ4" s="1260"/>
      <c r="FK4" s="1260"/>
      <c r="FL4" s="1260"/>
      <c r="FM4" s="1260"/>
      <c r="FN4" s="1260"/>
      <c r="FO4" s="1260"/>
      <c r="FP4" s="1260"/>
      <c r="FQ4" s="1260"/>
      <c r="FR4" s="1260"/>
      <c r="FS4" s="1260"/>
      <c r="FT4" s="1260"/>
      <c r="FU4" s="1260"/>
      <c r="FV4" s="1260"/>
      <c r="FW4" s="1260"/>
      <c r="FX4" s="1260"/>
      <c r="FY4" s="1260"/>
      <c r="FZ4" s="1260"/>
      <c r="GA4" s="1260"/>
      <c r="GB4" s="1260"/>
      <c r="GC4" s="1260"/>
      <c r="GD4" s="1260"/>
      <c r="GE4" s="1260"/>
      <c r="GF4" s="1260"/>
      <c r="GG4" s="1260"/>
      <c r="GH4" s="1260"/>
      <c r="GI4" s="1260"/>
      <c r="GJ4" s="1260"/>
      <c r="GK4" s="1260"/>
      <c r="GL4" s="1260"/>
      <c r="GM4" s="1260"/>
      <c r="GN4" s="1260"/>
      <c r="GO4" s="1260"/>
      <c r="GP4" s="1260"/>
      <c r="GQ4" s="1260"/>
      <c r="GR4" s="1260"/>
      <c r="GS4" s="1260"/>
      <c r="GT4" s="1260"/>
      <c r="GU4" s="1260"/>
      <c r="GV4" s="1260"/>
      <c r="GW4" s="1260"/>
      <c r="GX4" s="1260"/>
      <c r="GY4" s="1260"/>
      <c r="GZ4" s="1260"/>
      <c r="HA4" s="1260"/>
      <c r="HB4" s="1260"/>
      <c r="HC4" s="1260"/>
      <c r="HD4" s="1260"/>
      <c r="HE4" s="1260"/>
      <c r="HF4" s="1260"/>
      <c r="HG4" s="1260"/>
      <c r="HH4" s="1260"/>
      <c r="HI4" s="1260"/>
      <c r="HJ4" s="1260"/>
      <c r="HK4" s="1260"/>
      <c r="HL4" s="1260"/>
      <c r="HM4" s="1260"/>
      <c r="HN4" s="1260"/>
      <c r="HO4" s="1260"/>
      <c r="HP4" s="1260"/>
      <c r="HQ4" s="1260"/>
      <c r="HR4" s="1260"/>
      <c r="HS4" s="1260"/>
      <c r="HT4" s="1260"/>
      <c r="HU4" s="1260"/>
      <c r="HV4" s="1260"/>
      <c r="HW4" s="1260"/>
      <c r="HX4" s="1260"/>
      <c r="HY4" s="1260"/>
      <c r="HZ4" s="1260"/>
      <c r="IA4" s="1260"/>
      <c r="IB4" s="1260"/>
      <c r="IC4" s="1260"/>
      <c r="ID4" s="1260"/>
      <c r="IE4" s="1260"/>
      <c r="IF4" s="1260"/>
      <c r="IG4" s="1260"/>
      <c r="IH4" s="1260"/>
      <c r="II4" s="1260"/>
      <c r="IJ4" s="1260"/>
      <c r="IK4" s="1260"/>
      <c r="IL4" s="1260"/>
      <c r="IM4" s="1260"/>
      <c r="IN4" s="1260"/>
      <c r="IO4" s="1260"/>
      <c r="IP4" s="1260"/>
      <c r="IQ4" s="1260"/>
      <c r="IR4" s="1260"/>
      <c r="IS4" s="1260"/>
    </row>
    <row r="5" spans="1:255" s="1468" customFormat="1" ht="19" customHeight="1">
      <c r="A5" s="2311" t="s">
        <v>1112</v>
      </c>
      <c r="B5" s="2312"/>
      <c r="C5" s="2312"/>
      <c r="D5" s="2312"/>
      <c r="E5" s="2313" t="s">
        <v>2000</v>
      </c>
      <c r="F5" s="2314"/>
      <c r="G5" s="2315"/>
      <c r="H5" s="2315"/>
      <c r="I5" s="2315"/>
      <c r="J5" s="2315"/>
      <c r="K5" s="2315"/>
      <c r="L5" s="2316"/>
      <c r="M5" s="2315"/>
      <c r="N5" s="2315"/>
      <c r="O5" s="2315"/>
      <c r="P5" s="2315"/>
      <c r="Q5" s="2315"/>
      <c r="R5" s="2315"/>
      <c r="S5" s="2315"/>
      <c r="T5" s="2315"/>
      <c r="U5" s="2315"/>
      <c r="V5" s="2315"/>
      <c r="W5" s="2315"/>
      <c r="X5" s="2315"/>
      <c r="Y5" s="2315"/>
      <c r="Z5" s="2315"/>
      <c r="AA5" s="2315"/>
      <c r="AB5" s="2315"/>
      <c r="AC5" s="2315"/>
      <c r="AD5" s="2315"/>
      <c r="AE5" s="2315"/>
      <c r="AF5" s="2315"/>
      <c r="AG5" s="2315"/>
      <c r="AH5" s="2315"/>
      <c r="AI5" s="2315"/>
      <c r="AJ5" s="2315"/>
      <c r="AK5" s="2315"/>
      <c r="AL5" s="2315"/>
      <c r="AM5" s="2315"/>
      <c r="AN5" s="2315"/>
      <c r="AO5" s="2315"/>
      <c r="AP5" s="2315"/>
      <c r="AQ5" s="2315"/>
      <c r="AR5" s="2315"/>
      <c r="AS5" s="2315"/>
      <c r="AT5" s="2315"/>
      <c r="AU5" s="2315"/>
      <c r="AV5" s="2315"/>
      <c r="AW5" s="2315"/>
      <c r="AX5" s="2315"/>
      <c r="AY5" s="2315"/>
      <c r="AZ5" s="2315"/>
      <c r="BA5" s="2315"/>
      <c r="BB5" s="2315"/>
      <c r="BC5" s="2315"/>
      <c r="BD5" s="2315"/>
      <c r="BE5" s="2315"/>
      <c r="BF5" s="2315"/>
      <c r="BG5" s="2315"/>
      <c r="BH5" s="2315"/>
      <c r="BI5" s="2315"/>
      <c r="BJ5" s="2315"/>
      <c r="BK5" s="2315"/>
      <c r="BL5" s="2315"/>
      <c r="BM5" s="2315"/>
      <c r="BN5" s="2315"/>
      <c r="BO5" s="2315"/>
      <c r="BP5" s="2315"/>
      <c r="BQ5" s="2315"/>
      <c r="BR5" s="2315"/>
      <c r="BS5" s="2315"/>
      <c r="BT5" s="2315"/>
      <c r="BU5" s="2315"/>
      <c r="BV5" s="2315"/>
      <c r="BW5" s="2315"/>
      <c r="BX5" s="2315"/>
      <c r="BY5" s="2315"/>
      <c r="BZ5" s="2315"/>
      <c r="CA5" s="2315"/>
      <c r="CB5" s="2315"/>
      <c r="CC5" s="2315"/>
      <c r="CD5" s="2315"/>
      <c r="CE5" s="2315"/>
      <c r="CF5" s="2315"/>
      <c r="CG5" s="2315"/>
      <c r="CH5" s="2315"/>
      <c r="CI5" s="2315"/>
      <c r="CJ5" s="2315"/>
      <c r="CK5" s="2315"/>
      <c r="CL5" s="2315"/>
      <c r="CM5" s="2315"/>
      <c r="CN5" s="2315"/>
      <c r="CO5" s="2315"/>
      <c r="CP5" s="2315"/>
      <c r="CQ5" s="2315"/>
      <c r="CR5" s="2315"/>
      <c r="CS5" s="2315"/>
      <c r="CT5" s="2315"/>
      <c r="CU5" s="2315"/>
      <c r="CV5" s="2315"/>
      <c r="CW5" s="2315"/>
      <c r="CX5" s="2315"/>
      <c r="CY5" s="2315"/>
      <c r="CZ5" s="2315"/>
      <c r="DA5" s="2315"/>
      <c r="DB5" s="2315"/>
      <c r="DC5" s="2315"/>
      <c r="DD5" s="2315"/>
      <c r="DE5" s="2315"/>
      <c r="DF5" s="2315"/>
      <c r="DG5" s="2315"/>
      <c r="DH5" s="2315"/>
      <c r="DI5" s="2315"/>
      <c r="DJ5" s="2315"/>
      <c r="DK5" s="2315"/>
      <c r="DL5" s="2315"/>
      <c r="DM5" s="2315"/>
      <c r="DN5" s="2315"/>
      <c r="DO5" s="2315"/>
      <c r="DP5" s="2315"/>
      <c r="DQ5" s="2315"/>
      <c r="DR5" s="2315"/>
      <c r="DS5" s="2315"/>
      <c r="DT5" s="2315"/>
      <c r="DU5" s="2315"/>
      <c r="DV5" s="2315"/>
      <c r="DY5" s="2311" t="s">
        <v>1112</v>
      </c>
      <c r="DZ5" s="2311"/>
      <c r="EA5" s="2311"/>
      <c r="EB5" s="2311"/>
      <c r="EC5" s="2313" t="s">
        <v>2000</v>
      </c>
      <c r="ED5" s="2314"/>
      <c r="EE5" s="2315"/>
      <c r="EF5" s="2315"/>
      <c r="EG5" s="2315"/>
      <c r="EH5" s="2315"/>
      <c r="EI5" s="2315"/>
      <c r="EJ5" s="2315"/>
      <c r="EK5" s="2315"/>
      <c r="EL5" s="2315"/>
      <c r="EM5" s="2315"/>
      <c r="EN5" s="2315"/>
      <c r="EO5" s="2315"/>
      <c r="EP5" s="2315"/>
      <c r="EQ5" s="2315"/>
      <c r="ER5" s="2315"/>
      <c r="ES5" s="2315"/>
      <c r="ET5" s="2315"/>
      <c r="EU5" s="2315"/>
      <c r="EV5" s="2315"/>
      <c r="EW5" s="2315"/>
      <c r="EX5" s="2315"/>
      <c r="EY5" s="2315"/>
      <c r="EZ5" s="2315"/>
      <c r="FA5" s="2315"/>
      <c r="FB5" s="2315"/>
      <c r="FC5" s="2315"/>
      <c r="FD5" s="2315"/>
      <c r="FE5" s="2315"/>
      <c r="FF5" s="2315"/>
      <c r="FG5" s="2315"/>
      <c r="FH5" s="2315"/>
      <c r="FI5" s="2315"/>
      <c r="FJ5" s="2315"/>
      <c r="FK5" s="2315"/>
      <c r="FL5" s="2315"/>
      <c r="FM5" s="2315"/>
      <c r="FN5" s="2315"/>
      <c r="FO5" s="2315"/>
      <c r="FP5" s="2315"/>
      <c r="FQ5" s="2315"/>
      <c r="FR5" s="2315"/>
      <c r="FS5" s="2315"/>
      <c r="FT5" s="2315"/>
      <c r="FU5" s="2315"/>
      <c r="FV5" s="2315"/>
      <c r="FW5" s="2315"/>
      <c r="FX5" s="2315"/>
      <c r="FY5" s="2315"/>
      <c r="FZ5" s="2315"/>
      <c r="GA5" s="2315"/>
      <c r="GB5" s="2315"/>
      <c r="GC5" s="2315"/>
      <c r="GD5" s="2315"/>
      <c r="GE5" s="2315"/>
      <c r="GF5" s="2315"/>
      <c r="GG5" s="2315"/>
      <c r="GH5" s="2315"/>
      <c r="GI5" s="2315"/>
      <c r="GJ5" s="2315"/>
      <c r="GK5" s="2315"/>
      <c r="GL5" s="2315"/>
      <c r="GM5" s="2315"/>
      <c r="GN5" s="2315"/>
      <c r="GO5" s="2315"/>
      <c r="GP5" s="2315"/>
      <c r="GQ5" s="2315"/>
      <c r="GR5" s="2315"/>
      <c r="GS5" s="2315"/>
      <c r="GT5" s="2315"/>
      <c r="GU5" s="2315"/>
      <c r="GV5" s="2315"/>
      <c r="GW5" s="2315"/>
      <c r="GX5" s="2315"/>
      <c r="GY5" s="2315"/>
      <c r="GZ5" s="2315"/>
      <c r="HA5" s="2315"/>
      <c r="HB5" s="2315"/>
      <c r="HC5" s="2315"/>
      <c r="HD5" s="2315"/>
      <c r="HE5" s="2315"/>
      <c r="HF5" s="2315"/>
      <c r="HG5" s="2315"/>
      <c r="HH5" s="2315"/>
      <c r="HI5" s="2315"/>
      <c r="HJ5" s="2315"/>
      <c r="HK5" s="2315"/>
      <c r="HL5" s="2315"/>
      <c r="HM5" s="2315"/>
      <c r="HN5" s="2315"/>
      <c r="HO5" s="2315"/>
      <c r="HP5" s="2315"/>
      <c r="HQ5" s="2315"/>
      <c r="HR5" s="2315"/>
      <c r="HS5" s="2315"/>
      <c r="HT5" s="2315"/>
      <c r="HU5" s="2315"/>
      <c r="HV5" s="2315"/>
      <c r="HW5" s="2315"/>
      <c r="HX5" s="2315"/>
      <c r="HY5" s="2315"/>
      <c r="HZ5" s="2315"/>
      <c r="IA5" s="2315"/>
      <c r="IB5" s="2315"/>
      <c r="IC5" s="2315"/>
      <c r="ID5" s="2315"/>
      <c r="IE5" s="2315"/>
      <c r="IF5" s="2315"/>
      <c r="IG5" s="2315"/>
      <c r="IH5" s="2315"/>
      <c r="II5" s="2315"/>
      <c r="IJ5" s="2315"/>
      <c r="IK5" s="2315"/>
      <c r="IL5" s="2315"/>
      <c r="IM5" s="2315"/>
      <c r="IN5" s="2315"/>
      <c r="IO5" s="2315"/>
      <c r="IP5" s="2315"/>
      <c r="IQ5" s="2315"/>
      <c r="IR5" s="2315"/>
      <c r="IS5" s="2315"/>
    </row>
    <row r="6" spans="1:255" s="1468" customFormat="1" ht="18.75" customHeight="1">
      <c r="A6" s="2315" t="s">
        <v>1183</v>
      </c>
      <c r="B6" s="2315"/>
      <c r="C6" s="2315"/>
      <c r="D6" s="2317" t="s">
        <v>343</v>
      </c>
      <c r="E6" s="2315"/>
      <c r="F6" s="2318" t="s">
        <v>738</v>
      </c>
      <c r="G6" s="2318"/>
      <c r="H6" s="2318"/>
      <c r="I6" s="2318"/>
      <c r="J6" s="2318"/>
      <c r="K6" s="2315"/>
      <c r="L6" s="2315"/>
      <c r="M6" s="2315"/>
      <c r="N6" s="2315"/>
      <c r="O6" s="2315"/>
      <c r="P6" s="2315"/>
      <c r="Q6" s="2315"/>
      <c r="R6" s="2315"/>
      <c r="S6" s="2315"/>
      <c r="T6" s="2315"/>
      <c r="U6" s="2315"/>
      <c r="V6" s="2315"/>
      <c r="W6" s="2315"/>
      <c r="X6" s="2315"/>
      <c r="Y6" s="2315"/>
      <c r="Z6" s="2315"/>
      <c r="AA6" s="2315"/>
      <c r="AB6" s="2315"/>
      <c r="AC6" s="2315"/>
      <c r="AD6" s="2315"/>
      <c r="AE6" s="2315"/>
      <c r="AF6" s="2315"/>
      <c r="AG6" s="2315"/>
      <c r="AH6" s="2315"/>
      <c r="AI6" s="2315"/>
      <c r="AJ6" s="2315"/>
      <c r="AK6" s="2315"/>
      <c r="AL6" s="2315"/>
      <c r="AM6" s="2315"/>
      <c r="AN6" s="2315"/>
      <c r="AO6" s="2315"/>
      <c r="AP6" s="2315"/>
      <c r="AQ6" s="2315"/>
      <c r="AR6" s="2315"/>
      <c r="AS6" s="2315"/>
      <c r="AT6" s="2315"/>
      <c r="AU6" s="2315"/>
      <c r="AV6" s="2315"/>
      <c r="AW6" s="2315"/>
      <c r="AX6" s="2315"/>
      <c r="AY6" s="2315"/>
      <c r="AZ6" s="2315"/>
      <c r="BA6" s="2315"/>
      <c r="BB6" s="2315"/>
      <c r="BC6" s="2315"/>
      <c r="BD6" s="2315"/>
      <c r="BE6" s="2315"/>
      <c r="BF6" s="2315"/>
      <c r="BG6" s="2315"/>
      <c r="BH6" s="2319"/>
      <c r="BI6" s="2319"/>
      <c r="BJ6" s="2315"/>
      <c r="BK6" s="2315"/>
      <c r="BL6" s="2315"/>
      <c r="BM6" s="2315"/>
      <c r="BN6" s="2315"/>
      <c r="BO6" s="2315"/>
      <c r="BP6" s="2315"/>
      <c r="BQ6" s="2315"/>
      <c r="BR6" s="2315"/>
      <c r="BS6" s="2315"/>
      <c r="BT6" s="2315"/>
      <c r="BU6" s="2315"/>
      <c r="BV6" s="2315"/>
      <c r="BW6" s="2315"/>
      <c r="BX6" s="2315"/>
      <c r="BY6" s="2315"/>
      <c r="BZ6" s="2315"/>
      <c r="CA6" s="2315"/>
      <c r="CB6" s="2315"/>
      <c r="CC6" s="2315"/>
      <c r="CD6" s="2315"/>
      <c r="CE6" s="2315"/>
      <c r="CF6" s="2315"/>
      <c r="CG6" s="2315"/>
      <c r="CH6" s="2315"/>
      <c r="CI6" s="2315"/>
      <c r="CJ6" s="2315"/>
      <c r="CK6" s="2315"/>
      <c r="CL6" s="2315"/>
      <c r="CM6" s="2315"/>
      <c r="CN6" s="2315"/>
      <c r="CO6" s="2315"/>
      <c r="CP6" s="2315"/>
      <c r="CQ6" s="2315"/>
      <c r="CR6" s="2315"/>
      <c r="CS6" s="2315"/>
      <c r="CT6" s="2315"/>
      <c r="CU6" s="2315"/>
      <c r="CV6" s="2315"/>
      <c r="CW6" s="2315"/>
      <c r="CX6" s="2315"/>
      <c r="CY6" s="2315"/>
      <c r="CZ6" s="2315"/>
      <c r="DA6" s="2315"/>
      <c r="DB6" s="2315"/>
      <c r="DC6" s="2315"/>
      <c r="DD6" s="2315"/>
      <c r="DE6" s="2315"/>
      <c r="DF6" s="2315"/>
      <c r="DG6" s="2315"/>
      <c r="DH6" s="2315"/>
      <c r="DI6" s="2315"/>
      <c r="DJ6" s="2315"/>
      <c r="DK6" s="2315"/>
      <c r="DL6" s="2319"/>
      <c r="DM6" s="2319"/>
      <c r="DN6" s="2315"/>
      <c r="DO6" s="2315"/>
      <c r="DP6" s="2315"/>
      <c r="DQ6" s="2315"/>
      <c r="DR6" s="2315"/>
      <c r="DS6" s="2315"/>
      <c r="DT6" s="2315"/>
      <c r="DU6" s="2315"/>
      <c r="DV6" s="2315"/>
      <c r="DW6" s="2315"/>
      <c r="DX6" s="2315"/>
      <c r="DY6" s="2315"/>
      <c r="DZ6" s="2315"/>
      <c r="EA6" s="2315"/>
      <c r="EB6" s="2317" t="s">
        <v>344</v>
      </c>
      <c r="EC6" s="2315"/>
      <c r="ED6" s="2320" t="s">
        <v>1865</v>
      </c>
      <c r="EE6" s="2315"/>
      <c r="EF6" s="2315"/>
      <c r="EG6" s="2315"/>
      <c r="EH6" s="2315"/>
      <c r="EI6" s="2315"/>
      <c r="EJ6" s="2315"/>
      <c r="EK6" s="2315"/>
      <c r="EL6" s="2315"/>
      <c r="EM6" s="2315"/>
      <c r="EN6" s="2315"/>
      <c r="EO6" s="2315"/>
      <c r="EP6" s="2315"/>
      <c r="EQ6" s="2315"/>
      <c r="ER6" s="2315"/>
      <c r="ES6" s="2315"/>
      <c r="ET6" s="2315"/>
      <c r="EU6" s="2315"/>
      <c r="EV6" s="2315"/>
      <c r="EW6" s="2315"/>
      <c r="EX6" s="2315"/>
      <c r="EY6" s="2315"/>
      <c r="EZ6" s="2315"/>
      <c r="FA6" s="2315"/>
      <c r="FB6" s="2315"/>
      <c r="FC6" s="2315"/>
      <c r="FD6" s="2315"/>
      <c r="FE6" s="2315"/>
      <c r="FF6" s="2315"/>
      <c r="FG6" s="2315"/>
      <c r="FH6" s="2315"/>
      <c r="FI6" s="2315"/>
      <c r="FJ6" s="2315"/>
      <c r="FK6" s="2315"/>
      <c r="FL6" s="2315"/>
      <c r="FM6" s="2315"/>
      <c r="FN6" s="2315"/>
      <c r="FO6" s="2315"/>
      <c r="FP6" s="2315"/>
      <c r="FQ6" s="2315"/>
      <c r="FR6" s="2315"/>
      <c r="FS6" s="2315"/>
      <c r="FT6" s="2315"/>
      <c r="FU6" s="2315"/>
      <c r="FV6" s="2315"/>
      <c r="FW6" s="2315"/>
      <c r="FX6" s="2315"/>
      <c r="FY6" s="2315"/>
      <c r="FZ6" s="2315"/>
      <c r="GA6" s="2315"/>
      <c r="GB6" s="2315"/>
      <c r="GC6" s="2315"/>
      <c r="GD6" s="2315"/>
      <c r="GE6" s="2315"/>
      <c r="GF6" s="2315"/>
      <c r="GG6" s="2315"/>
      <c r="GH6" s="2315"/>
      <c r="GI6" s="2315"/>
      <c r="GJ6" s="2315"/>
      <c r="GK6" s="2315"/>
      <c r="GL6" s="2315"/>
      <c r="GM6" s="2315"/>
      <c r="GN6" s="2315"/>
      <c r="GO6" s="2315"/>
      <c r="GP6" s="2315"/>
      <c r="GQ6" s="2315"/>
      <c r="GR6" s="2315"/>
      <c r="GS6" s="2319"/>
      <c r="GT6" s="2319"/>
      <c r="GU6" s="2319"/>
      <c r="GV6" s="2319"/>
      <c r="GW6" s="2319"/>
      <c r="GX6" s="2319"/>
      <c r="GY6" s="2319"/>
      <c r="GZ6" s="2315"/>
      <c r="HA6" s="2315"/>
      <c r="HB6" s="2315"/>
      <c r="HC6" s="2315"/>
      <c r="HD6" s="2315"/>
      <c r="HE6" s="2315"/>
      <c r="HF6" s="2315"/>
      <c r="HG6" s="2315"/>
      <c r="HH6" s="2315"/>
      <c r="HI6" s="2315"/>
      <c r="HJ6" s="2315"/>
      <c r="HK6" s="2315"/>
      <c r="HL6" s="2315"/>
      <c r="HM6" s="2315"/>
      <c r="HN6" s="2315"/>
      <c r="HO6" s="2315"/>
      <c r="HP6" s="2315"/>
      <c r="HQ6" s="2315"/>
      <c r="HR6" s="2315"/>
      <c r="HS6" s="2315"/>
      <c r="HT6" s="2315"/>
      <c r="HU6" s="2315"/>
      <c r="HV6" s="2315"/>
      <c r="HW6" s="2315"/>
      <c r="HX6" s="2315"/>
      <c r="HY6" s="2315"/>
      <c r="HZ6" s="2315"/>
      <c r="IA6" s="2315"/>
      <c r="IB6" s="2315"/>
      <c r="IC6" s="2315"/>
      <c r="ID6" s="2315"/>
      <c r="IE6" s="2315"/>
      <c r="IF6" s="2315"/>
      <c r="IG6" s="2315"/>
      <c r="IH6" s="2315"/>
      <c r="II6" s="2315"/>
      <c r="IJ6" s="2315"/>
      <c r="IK6" s="2315"/>
      <c r="IL6" s="2315"/>
      <c r="IM6" s="2315"/>
      <c r="IN6" s="2315"/>
      <c r="IO6" s="2315"/>
      <c r="IP6" s="2315"/>
      <c r="IQ6" s="2315"/>
      <c r="IR6" s="2315"/>
      <c r="IS6" s="2315"/>
    </row>
    <row r="7" spans="1:255" ht="19.5" customHeight="1">
      <c r="A7" s="2620" t="s">
        <v>734</v>
      </c>
      <c r="B7" s="2620"/>
      <c r="C7" s="2859"/>
      <c r="D7" s="1965" t="s">
        <v>648</v>
      </c>
      <c r="E7" s="1967"/>
      <c r="F7" s="2255" t="s">
        <v>1177</v>
      </c>
      <c r="G7" s="1400"/>
      <c r="H7" s="2321"/>
      <c r="I7" s="1967"/>
      <c r="J7" s="1967"/>
      <c r="K7" s="2257" t="s">
        <v>741</v>
      </c>
      <c r="L7" s="1967" t="s">
        <v>365</v>
      </c>
      <c r="M7" s="1967"/>
      <c r="N7" s="1967"/>
      <c r="O7" s="1967"/>
      <c r="P7" s="1967"/>
      <c r="Q7" s="1967"/>
      <c r="R7" s="1967"/>
      <c r="S7" s="1967"/>
      <c r="T7" s="2611" t="s">
        <v>694</v>
      </c>
      <c r="U7" s="2612"/>
      <c r="V7" s="2620" t="s">
        <v>734</v>
      </c>
      <c r="W7" s="2620"/>
      <c r="X7" s="2859"/>
      <c r="Y7" s="2101" t="s">
        <v>649</v>
      </c>
      <c r="Z7" s="2322"/>
      <c r="AA7" s="2000" t="s">
        <v>650</v>
      </c>
      <c r="AB7" s="1516"/>
      <c r="AC7" s="1943" t="s">
        <v>2001</v>
      </c>
      <c r="AD7" s="1967"/>
      <c r="AE7" s="2068"/>
      <c r="AF7" s="2257" t="s">
        <v>741</v>
      </c>
      <c r="AG7" s="1967" t="s">
        <v>365</v>
      </c>
      <c r="AH7" s="1967"/>
      <c r="AI7" s="1967"/>
      <c r="AJ7" s="1967"/>
      <c r="AK7" s="1967"/>
      <c r="AL7" s="1967"/>
      <c r="AM7" s="1967"/>
      <c r="AN7" s="1974"/>
      <c r="AO7" s="2611" t="s">
        <v>694</v>
      </c>
      <c r="AP7" s="2612"/>
      <c r="AQ7" s="2620" t="s">
        <v>734</v>
      </c>
      <c r="AR7" s="2620"/>
      <c r="AS7" s="2859"/>
      <c r="AT7" s="2000" t="s">
        <v>651</v>
      </c>
      <c r="AU7" s="1516"/>
      <c r="AV7" s="1513" t="s">
        <v>2002</v>
      </c>
      <c r="AW7" s="1513"/>
      <c r="AX7" s="1513"/>
      <c r="AY7" s="1967"/>
      <c r="AZ7" s="2068"/>
      <c r="BA7" s="2257" t="s">
        <v>741</v>
      </c>
      <c r="BB7" s="2068"/>
      <c r="BC7" s="2257"/>
      <c r="BD7" s="2068"/>
      <c r="BE7" s="2073"/>
      <c r="BF7" s="2068"/>
      <c r="BG7" s="2068"/>
      <c r="BH7" s="2068"/>
      <c r="BI7" s="2068"/>
      <c r="BJ7" s="2068"/>
      <c r="BK7" s="2611" t="s">
        <v>694</v>
      </c>
      <c r="BL7" s="2612"/>
      <c r="BM7" s="2620" t="s">
        <v>734</v>
      </c>
      <c r="BN7" s="2620"/>
      <c r="BO7" s="2859"/>
      <c r="BP7" s="2000" t="s">
        <v>653</v>
      </c>
      <c r="BQ7" s="1513" t="s">
        <v>2003</v>
      </c>
      <c r="BR7" s="2068"/>
      <c r="BS7" s="2068"/>
      <c r="BT7" s="2288"/>
      <c r="BU7" s="1345"/>
      <c r="BV7" s="1513"/>
      <c r="BW7" s="2257" t="s">
        <v>741</v>
      </c>
      <c r="BX7" s="2068"/>
      <c r="BY7" s="1967" t="s">
        <v>365</v>
      </c>
      <c r="BZ7" s="2257"/>
      <c r="CA7" s="2257"/>
      <c r="CB7" s="1967" t="s">
        <v>1183</v>
      </c>
      <c r="CC7" s="1967" t="s">
        <v>1183</v>
      </c>
      <c r="CD7" s="2068"/>
      <c r="CE7" s="2068"/>
      <c r="CF7" s="2068"/>
      <c r="CG7" s="2611" t="s">
        <v>694</v>
      </c>
      <c r="CH7" s="2612"/>
      <c r="CI7" s="2620" t="s">
        <v>734</v>
      </c>
      <c r="CJ7" s="2620"/>
      <c r="CK7" s="2859"/>
      <c r="CL7" s="2000" t="s">
        <v>654</v>
      </c>
      <c r="CM7" s="1941"/>
      <c r="CN7" s="1941" t="s">
        <v>2004</v>
      </c>
      <c r="CO7" s="2068"/>
      <c r="CP7" s="2288"/>
      <c r="CQ7" s="1967"/>
      <c r="CR7" s="2864" t="s">
        <v>2005</v>
      </c>
      <c r="CS7" s="2865"/>
      <c r="CT7" s="2323"/>
      <c r="CU7" s="1967"/>
      <c r="CV7" s="1967"/>
      <c r="CW7" s="2257"/>
      <c r="CX7" s="1967" t="s">
        <v>1183</v>
      </c>
      <c r="CY7" s="2068"/>
      <c r="CZ7" s="1967" t="s">
        <v>365</v>
      </c>
      <c r="DA7" s="2068"/>
      <c r="DB7" s="2611" t="s">
        <v>694</v>
      </c>
      <c r="DC7" s="2612"/>
      <c r="DD7" s="2620" t="s">
        <v>734</v>
      </c>
      <c r="DE7" s="2620"/>
      <c r="DF7" s="2859"/>
      <c r="DG7" s="2000" t="s">
        <v>558</v>
      </c>
      <c r="DH7" s="2288"/>
      <c r="DI7" s="2867" t="s">
        <v>2006</v>
      </c>
      <c r="DJ7" s="2868"/>
      <c r="DK7" s="2068"/>
      <c r="DL7" s="2068"/>
      <c r="DM7" s="2068"/>
      <c r="DN7" s="2257" t="s">
        <v>741</v>
      </c>
      <c r="DO7" s="2068"/>
      <c r="DP7" s="2066"/>
      <c r="DQ7" s="2066"/>
      <c r="DR7" s="2068"/>
      <c r="DS7" s="2068"/>
      <c r="DT7" s="2068"/>
      <c r="DU7" s="2068"/>
      <c r="DV7" s="2068"/>
      <c r="DW7" s="2611" t="s">
        <v>694</v>
      </c>
      <c r="DX7" s="2612"/>
      <c r="DY7" s="2620" t="s">
        <v>734</v>
      </c>
      <c r="DZ7" s="2620"/>
      <c r="EA7" s="2859"/>
      <c r="EB7" s="1965" t="s">
        <v>214</v>
      </c>
      <c r="EC7" s="1513"/>
      <c r="ED7" s="1941" t="s">
        <v>2007</v>
      </c>
      <c r="EE7" s="2255"/>
      <c r="EF7" s="2154"/>
      <c r="EG7" s="1513"/>
      <c r="EH7" s="1513"/>
      <c r="EI7" s="2257" t="s">
        <v>741</v>
      </c>
      <c r="EJ7" s="1513" t="s">
        <v>364</v>
      </c>
      <c r="EK7" s="1513"/>
      <c r="EL7" s="1513"/>
      <c r="EM7" s="1513"/>
      <c r="EN7" s="1513"/>
      <c r="EO7" s="1513"/>
      <c r="EP7" s="1513"/>
      <c r="EQ7" s="1513"/>
      <c r="ER7" s="2611" t="s">
        <v>694</v>
      </c>
      <c r="ES7" s="2612"/>
      <c r="ET7" s="2620" t="s">
        <v>734</v>
      </c>
      <c r="EU7" s="2620"/>
      <c r="EV7" s="2859"/>
      <c r="EW7" s="2000" t="s">
        <v>649</v>
      </c>
      <c r="EX7" s="2324"/>
      <c r="EY7" s="2000" t="s">
        <v>650</v>
      </c>
      <c r="EZ7" s="1516"/>
      <c r="FA7" s="1943" t="s">
        <v>2001</v>
      </c>
      <c r="FB7" s="1967"/>
      <c r="FC7" s="2068"/>
      <c r="FD7" s="2257" t="s">
        <v>741</v>
      </c>
      <c r="FE7" s="1967"/>
      <c r="FF7" s="2068"/>
      <c r="FG7" s="1967" t="s">
        <v>365</v>
      </c>
      <c r="FH7" s="1967"/>
      <c r="FI7" s="1967"/>
      <c r="FJ7" s="1967"/>
      <c r="FK7" s="1967"/>
      <c r="FL7" s="1974"/>
      <c r="FM7" s="2611" t="s">
        <v>694</v>
      </c>
      <c r="FN7" s="2612"/>
      <c r="FO7" s="2620" t="s">
        <v>734</v>
      </c>
      <c r="FP7" s="2620"/>
      <c r="FQ7" s="2859"/>
      <c r="FR7" s="2101" t="s">
        <v>1113</v>
      </c>
      <c r="FS7" s="2080"/>
      <c r="FT7" s="2255" t="s">
        <v>2008</v>
      </c>
      <c r="FU7" s="2255"/>
      <c r="FV7" s="1999"/>
      <c r="FW7" s="2000" t="s">
        <v>655</v>
      </c>
      <c r="FX7" s="1513" t="s">
        <v>2009</v>
      </c>
      <c r="FY7" s="2257" t="s">
        <v>741</v>
      </c>
      <c r="FZ7" s="1967"/>
      <c r="GA7" s="2068"/>
      <c r="GB7" s="2068"/>
      <c r="GC7" s="2068"/>
      <c r="GD7" s="2068"/>
      <c r="GE7" s="2068"/>
      <c r="GF7" s="2068"/>
      <c r="GG7" s="2324"/>
      <c r="GH7" s="2611" t="s">
        <v>694</v>
      </c>
      <c r="GI7" s="2612"/>
      <c r="GJ7" s="2620" t="s">
        <v>734</v>
      </c>
      <c r="GK7" s="2620"/>
      <c r="GL7" s="2859"/>
      <c r="GM7" s="2101" t="s">
        <v>559</v>
      </c>
      <c r="GN7" s="2068"/>
      <c r="GO7" s="2255" t="s">
        <v>2010</v>
      </c>
      <c r="GP7" s="2255"/>
      <c r="GQ7" s="1400"/>
      <c r="GR7" s="1400"/>
      <c r="GS7" s="2256"/>
      <c r="GT7" s="2257" t="s">
        <v>741</v>
      </c>
      <c r="GU7" s="2000" t="s">
        <v>656</v>
      </c>
      <c r="GV7" s="1513"/>
      <c r="GW7" s="1513" t="s">
        <v>2011</v>
      </c>
      <c r="GX7" s="1967" t="s">
        <v>365</v>
      </c>
      <c r="GY7" s="2068"/>
      <c r="GZ7" s="2068"/>
      <c r="HA7" s="2068"/>
      <c r="HB7" s="2068"/>
      <c r="HC7" s="2611" t="s">
        <v>694</v>
      </c>
      <c r="HD7" s="2612"/>
      <c r="HE7" s="2620" t="s">
        <v>734</v>
      </c>
      <c r="HF7" s="2620"/>
      <c r="HG7" s="2859"/>
      <c r="HH7" s="2288" t="s">
        <v>657</v>
      </c>
      <c r="HI7" s="1967"/>
      <c r="HJ7" s="1943" t="s">
        <v>2012</v>
      </c>
      <c r="HK7" s="1570"/>
      <c r="HL7" s="1516"/>
      <c r="HM7" s="2325"/>
      <c r="HN7" s="2325"/>
      <c r="HO7" s="2257" t="s">
        <v>741</v>
      </c>
      <c r="HP7" s="2325"/>
      <c r="HQ7" s="2257"/>
      <c r="HR7" s="2325"/>
      <c r="HS7" s="1967"/>
      <c r="HT7" s="2000" t="s">
        <v>1831</v>
      </c>
      <c r="HU7" s="2326"/>
      <c r="HV7" s="1941" t="s">
        <v>1836</v>
      </c>
      <c r="HW7" s="2325"/>
      <c r="HX7" s="2611" t="s">
        <v>694</v>
      </c>
      <c r="HY7" s="2612"/>
      <c r="HZ7" s="2620" t="s">
        <v>734</v>
      </c>
      <c r="IA7" s="2620"/>
      <c r="IB7" s="2859"/>
      <c r="IC7" s="2288" t="s">
        <v>1114</v>
      </c>
      <c r="ID7" s="1999"/>
      <c r="IE7" s="2000" t="s">
        <v>669</v>
      </c>
      <c r="IF7" s="1941"/>
      <c r="IG7" s="1941" t="s">
        <v>2013</v>
      </c>
      <c r="IH7" s="1941"/>
      <c r="II7" s="2068"/>
      <c r="IJ7" s="2257" t="s">
        <v>741</v>
      </c>
      <c r="IK7" s="1941"/>
      <c r="IL7" s="2068"/>
      <c r="IM7" s="2257"/>
      <c r="IN7" s="2068"/>
      <c r="IO7" s="2068"/>
      <c r="IP7" s="2068"/>
      <c r="IQ7" s="2068"/>
      <c r="IR7" s="2068"/>
      <c r="IS7" s="2611" t="s">
        <v>694</v>
      </c>
      <c r="IT7" s="2835"/>
    </row>
    <row r="8" spans="1:255" ht="17.25" customHeight="1">
      <c r="A8" s="2860"/>
      <c r="B8" s="2860"/>
      <c r="C8" s="2861"/>
      <c r="D8" s="2327" t="s">
        <v>219</v>
      </c>
      <c r="E8" s="2328" t="s">
        <v>345</v>
      </c>
      <c r="F8" s="2329" t="s">
        <v>736</v>
      </c>
      <c r="G8" s="2328" t="s">
        <v>293</v>
      </c>
      <c r="H8" s="2328" t="s">
        <v>294</v>
      </c>
      <c r="I8" s="2329" t="s">
        <v>295</v>
      </c>
      <c r="J8" s="2330" t="s">
        <v>346</v>
      </c>
      <c r="K8" s="2331" t="s">
        <v>369</v>
      </c>
      <c r="L8" s="2328" t="s">
        <v>298</v>
      </c>
      <c r="M8" s="2329" t="s">
        <v>299</v>
      </c>
      <c r="N8" s="2329" t="s">
        <v>1196</v>
      </c>
      <c r="O8" s="1521" t="s">
        <v>2014</v>
      </c>
      <c r="P8" s="2329" t="s">
        <v>349</v>
      </c>
      <c r="Q8" s="2329" t="s">
        <v>350</v>
      </c>
      <c r="R8" s="2328" t="s">
        <v>10</v>
      </c>
      <c r="S8" s="2329" t="s">
        <v>448</v>
      </c>
      <c r="T8" s="2613"/>
      <c r="U8" s="2614"/>
      <c r="V8" s="2860"/>
      <c r="W8" s="2860"/>
      <c r="X8" s="2861"/>
      <c r="Y8" s="2329" t="s">
        <v>5</v>
      </c>
      <c r="Z8" s="2329" t="s">
        <v>7</v>
      </c>
      <c r="AA8" s="2327" t="s">
        <v>219</v>
      </c>
      <c r="AB8" s="2332" t="s">
        <v>345</v>
      </c>
      <c r="AC8" s="2328" t="s">
        <v>293</v>
      </c>
      <c r="AD8" s="2329" t="s">
        <v>294</v>
      </c>
      <c r="AE8" s="2329" t="s">
        <v>295</v>
      </c>
      <c r="AF8" s="2329" t="s">
        <v>346</v>
      </c>
      <c r="AG8" s="2331" t="s">
        <v>369</v>
      </c>
      <c r="AH8" s="2329" t="s">
        <v>298</v>
      </c>
      <c r="AI8" s="2329" t="s">
        <v>299</v>
      </c>
      <c r="AJ8" s="2329" t="s">
        <v>1196</v>
      </c>
      <c r="AK8" s="2329" t="s">
        <v>1197</v>
      </c>
      <c r="AL8" s="2329" t="s">
        <v>349</v>
      </c>
      <c r="AM8" s="2333" t="s">
        <v>350</v>
      </c>
      <c r="AN8" s="2332" t="s">
        <v>10</v>
      </c>
      <c r="AO8" s="2613"/>
      <c r="AP8" s="2614"/>
      <c r="AQ8" s="2860"/>
      <c r="AR8" s="2860"/>
      <c r="AS8" s="2861"/>
      <c r="AT8" s="2332" t="s">
        <v>345</v>
      </c>
      <c r="AU8" s="2328" t="s">
        <v>293</v>
      </c>
      <c r="AV8" s="2332" t="s">
        <v>294</v>
      </c>
      <c r="AW8" s="2333" t="s">
        <v>295</v>
      </c>
      <c r="AX8" s="2327" t="s">
        <v>346</v>
      </c>
      <c r="AY8" s="2333" t="s">
        <v>369</v>
      </c>
      <c r="AZ8" s="2333" t="s">
        <v>299</v>
      </c>
      <c r="BA8" s="2333" t="s">
        <v>1196</v>
      </c>
      <c r="BB8" s="1521" t="s">
        <v>2014</v>
      </c>
      <c r="BC8" s="1521" t="s">
        <v>352</v>
      </c>
      <c r="BD8" s="2329" t="s">
        <v>350</v>
      </c>
      <c r="BE8" s="2334" t="s">
        <v>10</v>
      </c>
      <c r="BF8" s="2329" t="s">
        <v>448</v>
      </c>
      <c r="BG8" s="2333" t="s">
        <v>12</v>
      </c>
      <c r="BH8" s="2333" t="s">
        <v>392</v>
      </c>
      <c r="BI8" s="1521" t="s">
        <v>353</v>
      </c>
      <c r="BJ8" s="2329" t="s">
        <v>785</v>
      </c>
      <c r="BK8" s="2613"/>
      <c r="BL8" s="2614"/>
      <c r="BM8" s="2860"/>
      <c r="BN8" s="2860"/>
      <c r="BO8" s="2861"/>
      <c r="BP8" s="2332" t="s">
        <v>345</v>
      </c>
      <c r="BQ8" s="2333" t="s">
        <v>736</v>
      </c>
      <c r="BR8" s="2333" t="s">
        <v>293</v>
      </c>
      <c r="BS8" s="2332" t="s">
        <v>294</v>
      </c>
      <c r="BT8" s="2333" t="s">
        <v>295</v>
      </c>
      <c r="BU8" s="2327" t="s">
        <v>346</v>
      </c>
      <c r="BV8" s="1353" t="s">
        <v>369</v>
      </c>
      <c r="BW8" s="2329" t="s">
        <v>299</v>
      </c>
      <c r="BX8" s="2329" t="s">
        <v>1197</v>
      </c>
      <c r="BY8" s="2329" t="s">
        <v>349</v>
      </c>
      <c r="BZ8" s="2333" t="s">
        <v>350</v>
      </c>
      <c r="CA8" s="2329" t="s">
        <v>448</v>
      </c>
      <c r="CB8" s="2333" t="s">
        <v>12</v>
      </c>
      <c r="CC8" s="2333" t="s">
        <v>392</v>
      </c>
      <c r="CD8" s="2333" t="s">
        <v>351</v>
      </c>
      <c r="CE8" s="2333" t="s">
        <v>351</v>
      </c>
      <c r="CF8" s="1521" t="s">
        <v>353</v>
      </c>
      <c r="CG8" s="2613"/>
      <c r="CH8" s="2614"/>
      <c r="CI8" s="2860"/>
      <c r="CJ8" s="2860"/>
      <c r="CK8" s="2861"/>
      <c r="CL8" s="1479" t="s">
        <v>12</v>
      </c>
      <c r="CM8" s="1479" t="s">
        <v>392</v>
      </c>
      <c r="CN8" s="1475" t="s">
        <v>87</v>
      </c>
      <c r="CO8" s="1475" t="s">
        <v>785</v>
      </c>
      <c r="CP8" s="1479" t="s">
        <v>5</v>
      </c>
      <c r="CQ8" s="1479" t="s">
        <v>7</v>
      </c>
      <c r="CR8" s="1474" t="s">
        <v>219</v>
      </c>
      <c r="CS8" s="1475" t="s">
        <v>345</v>
      </c>
      <c r="CT8" s="1479" t="s">
        <v>736</v>
      </c>
      <c r="CU8" s="1698" t="s">
        <v>293</v>
      </c>
      <c r="CV8" s="1479" t="s">
        <v>294</v>
      </c>
      <c r="CW8" s="1479" t="s">
        <v>295</v>
      </c>
      <c r="CX8" s="1475" t="s">
        <v>346</v>
      </c>
      <c r="CY8" s="2335" t="s">
        <v>369</v>
      </c>
      <c r="CZ8" s="1479" t="s">
        <v>299</v>
      </c>
      <c r="DA8" s="1475" t="s">
        <v>1197</v>
      </c>
      <c r="DB8" s="2613"/>
      <c r="DC8" s="2614"/>
      <c r="DD8" s="2860"/>
      <c r="DE8" s="2860"/>
      <c r="DF8" s="2861"/>
      <c r="DG8" s="2333" t="s">
        <v>295</v>
      </c>
      <c r="DH8" s="2327" t="s">
        <v>346</v>
      </c>
      <c r="DI8" s="2332" t="s">
        <v>298</v>
      </c>
      <c r="DJ8" s="2333" t="s">
        <v>299</v>
      </c>
      <c r="DK8" s="2329" t="s">
        <v>1197</v>
      </c>
      <c r="DL8" s="2329" t="s">
        <v>349</v>
      </c>
      <c r="DM8" s="2333" t="s">
        <v>350</v>
      </c>
      <c r="DN8" s="2329" t="s">
        <v>10</v>
      </c>
      <c r="DO8" s="2329" t="s">
        <v>448</v>
      </c>
      <c r="DP8" s="2333" t="s">
        <v>303</v>
      </c>
      <c r="DQ8" s="2333" t="s">
        <v>351</v>
      </c>
      <c r="DR8" s="2333" t="s">
        <v>351</v>
      </c>
      <c r="DS8" s="2329" t="s">
        <v>87</v>
      </c>
      <c r="DT8" s="2329" t="s">
        <v>785</v>
      </c>
      <c r="DU8" s="2333" t="s">
        <v>5</v>
      </c>
      <c r="DV8" s="2332" t="s">
        <v>7</v>
      </c>
      <c r="DW8" s="2613"/>
      <c r="DX8" s="2614"/>
      <c r="DY8" s="2860"/>
      <c r="DZ8" s="2860"/>
      <c r="EA8" s="2861"/>
      <c r="EB8" s="2327" t="s">
        <v>219</v>
      </c>
      <c r="EC8" s="2332" t="s">
        <v>345</v>
      </c>
      <c r="ED8" s="2333" t="s">
        <v>736</v>
      </c>
      <c r="EE8" s="2332" t="s">
        <v>293</v>
      </c>
      <c r="EF8" s="2332" t="s">
        <v>294</v>
      </c>
      <c r="EG8" s="2329" t="s">
        <v>295</v>
      </c>
      <c r="EH8" s="2327" t="s">
        <v>346</v>
      </c>
      <c r="EI8" s="2331" t="s">
        <v>369</v>
      </c>
      <c r="EJ8" s="2332" t="s">
        <v>298</v>
      </c>
      <c r="EK8" s="2329" t="s">
        <v>299</v>
      </c>
      <c r="EL8" s="2331" t="s">
        <v>1196</v>
      </c>
      <c r="EM8" s="2329" t="s">
        <v>1197</v>
      </c>
      <c r="EN8" s="2329" t="s">
        <v>349</v>
      </c>
      <c r="EO8" s="2333" t="s">
        <v>350</v>
      </c>
      <c r="EP8" s="2332" t="s">
        <v>10</v>
      </c>
      <c r="EQ8" s="2329" t="s">
        <v>448</v>
      </c>
      <c r="ER8" s="2613"/>
      <c r="ES8" s="2614"/>
      <c r="ET8" s="2860"/>
      <c r="EU8" s="2860"/>
      <c r="EV8" s="2861"/>
      <c r="EW8" s="2329" t="s">
        <v>5</v>
      </c>
      <c r="EX8" s="2329" t="s">
        <v>7</v>
      </c>
      <c r="EY8" s="2327" t="s">
        <v>219</v>
      </c>
      <c r="EZ8" s="2332" t="s">
        <v>345</v>
      </c>
      <c r="FA8" s="2328" t="s">
        <v>293</v>
      </c>
      <c r="FB8" s="2329" t="s">
        <v>294</v>
      </c>
      <c r="FC8" s="2329" t="s">
        <v>295</v>
      </c>
      <c r="FD8" s="2329" t="s">
        <v>346</v>
      </c>
      <c r="FE8" s="2331" t="s">
        <v>369</v>
      </c>
      <c r="FF8" s="2329" t="s">
        <v>298</v>
      </c>
      <c r="FG8" s="2329" t="s">
        <v>299</v>
      </c>
      <c r="FH8" s="2329" t="s">
        <v>1196</v>
      </c>
      <c r="FI8" s="2329" t="s">
        <v>1197</v>
      </c>
      <c r="FJ8" s="2329" t="s">
        <v>349</v>
      </c>
      <c r="FK8" s="2333" t="s">
        <v>350</v>
      </c>
      <c r="FL8" s="2332" t="s">
        <v>10</v>
      </c>
      <c r="FM8" s="2613"/>
      <c r="FN8" s="2614"/>
      <c r="FO8" s="2860"/>
      <c r="FP8" s="2860"/>
      <c r="FQ8" s="2861"/>
      <c r="FR8" s="2333" t="s">
        <v>350</v>
      </c>
      <c r="FS8" s="2329" t="s">
        <v>87</v>
      </c>
      <c r="FT8" s="2329" t="s">
        <v>785</v>
      </c>
      <c r="FU8" s="2333" t="s">
        <v>5</v>
      </c>
      <c r="FV8" s="2333" t="s">
        <v>7</v>
      </c>
      <c r="FW8" s="2327" t="s">
        <v>219</v>
      </c>
      <c r="FX8" s="2332" t="s">
        <v>345</v>
      </c>
      <c r="FY8" s="2329" t="s">
        <v>293</v>
      </c>
      <c r="FZ8" s="2329" t="s">
        <v>294</v>
      </c>
      <c r="GA8" s="2333" t="s">
        <v>295</v>
      </c>
      <c r="GB8" s="2333" t="s">
        <v>346</v>
      </c>
      <c r="GC8" s="2333" t="s">
        <v>369</v>
      </c>
      <c r="GD8" s="2333" t="s">
        <v>299</v>
      </c>
      <c r="GE8" s="1353" t="s">
        <v>1196</v>
      </c>
      <c r="GF8" s="2329" t="s">
        <v>349</v>
      </c>
      <c r="GG8" s="2333" t="s">
        <v>350</v>
      </c>
      <c r="GH8" s="2613"/>
      <c r="GI8" s="2614"/>
      <c r="GJ8" s="2860"/>
      <c r="GK8" s="2860"/>
      <c r="GL8" s="2861"/>
      <c r="GM8" s="2333" t="s">
        <v>299</v>
      </c>
      <c r="GN8" s="2329" t="s">
        <v>1197</v>
      </c>
      <c r="GO8" s="2329" t="s">
        <v>349</v>
      </c>
      <c r="GP8" s="2333" t="s">
        <v>350</v>
      </c>
      <c r="GQ8" s="2329" t="s">
        <v>87</v>
      </c>
      <c r="GR8" s="2329" t="s">
        <v>785</v>
      </c>
      <c r="GS8" s="2333" t="s">
        <v>5</v>
      </c>
      <c r="GT8" s="2333" t="s">
        <v>7</v>
      </c>
      <c r="GU8" s="2329" t="s">
        <v>219</v>
      </c>
      <c r="GV8" s="2329" t="s">
        <v>345</v>
      </c>
      <c r="GW8" s="2329" t="s">
        <v>736</v>
      </c>
      <c r="GX8" s="2329" t="s">
        <v>293</v>
      </c>
      <c r="GY8" s="2329" t="s">
        <v>294</v>
      </c>
      <c r="GZ8" s="2329" t="s">
        <v>295</v>
      </c>
      <c r="HA8" s="2327" t="s">
        <v>346</v>
      </c>
      <c r="HB8" s="1353" t="s">
        <v>369</v>
      </c>
      <c r="HC8" s="2613"/>
      <c r="HD8" s="2614"/>
      <c r="HE8" s="2860"/>
      <c r="HF8" s="2860"/>
      <c r="HG8" s="2861"/>
      <c r="HH8" s="2329" t="s">
        <v>295</v>
      </c>
      <c r="HI8" s="2327" t="s">
        <v>346</v>
      </c>
      <c r="HJ8" s="2329" t="s">
        <v>369</v>
      </c>
      <c r="HK8" s="2329" t="s">
        <v>299</v>
      </c>
      <c r="HL8" s="2329" t="s">
        <v>1197</v>
      </c>
      <c r="HM8" s="2329" t="s">
        <v>349</v>
      </c>
      <c r="HN8" s="2333" t="s">
        <v>350</v>
      </c>
      <c r="HO8" s="2329" t="s">
        <v>448</v>
      </c>
      <c r="HP8" s="2333" t="s">
        <v>12</v>
      </c>
      <c r="HQ8" s="2329" t="s">
        <v>303</v>
      </c>
      <c r="HR8" s="2329" t="s">
        <v>785</v>
      </c>
      <c r="HS8" s="2329" t="s">
        <v>5</v>
      </c>
      <c r="HT8" s="2329" t="s">
        <v>219</v>
      </c>
      <c r="HU8" s="2333" t="s">
        <v>345</v>
      </c>
      <c r="HV8" s="2333" t="s">
        <v>736</v>
      </c>
      <c r="HW8" s="2332" t="s">
        <v>293</v>
      </c>
      <c r="HX8" s="2613"/>
      <c r="HY8" s="2614"/>
      <c r="HZ8" s="2860"/>
      <c r="IA8" s="2860"/>
      <c r="IB8" s="2861"/>
      <c r="IC8" s="2329" t="s">
        <v>785</v>
      </c>
      <c r="ID8" s="2333" t="s">
        <v>5</v>
      </c>
      <c r="IE8" s="2329" t="s">
        <v>219</v>
      </c>
      <c r="IF8" s="2332" t="s">
        <v>345</v>
      </c>
      <c r="IG8" s="2332" t="s">
        <v>293</v>
      </c>
      <c r="IH8" s="2332" t="s">
        <v>294</v>
      </c>
      <c r="II8" s="2333" t="s">
        <v>295</v>
      </c>
      <c r="IJ8" s="2329" t="s">
        <v>346</v>
      </c>
      <c r="IK8" s="2333" t="s">
        <v>369</v>
      </c>
      <c r="IL8" s="2332" t="s">
        <v>298</v>
      </c>
      <c r="IM8" s="2329" t="s">
        <v>299</v>
      </c>
      <c r="IN8" s="2329" t="s">
        <v>349</v>
      </c>
      <c r="IO8" s="2329" t="s">
        <v>350</v>
      </c>
      <c r="IP8" s="2332" t="s">
        <v>10</v>
      </c>
      <c r="IQ8" s="2329" t="s">
        <v>448</v>
      </c>
      <c r="IR8" s="2333" t="s">
        <v>12</v>
      </c>
      <c r="IS8" s="2830"/>
      <c r="IT8" s="2836"/>
    </row>
    <row r="9" spans="1:255" ht="16" customHeight="1">
      <c r="A9" s="2860"/>
      <c r="B9" s="2860"/>
      <c r="C9" s="2861"/>
      <c r="D9" s="2327" t="s">
        <v>9</v>
      </c>
      <c r="E9" s="2332" t="s">
        <v>9</v>
      </c>
      <c r="F9" s="2333"/>
      <c r="G9" s="2332"/>
      <c r="H9" s="2332"/>
      <c r="I9" s="2333"/>
      <c r="J9" s="2327"/>
      <c r="K9" s="2333"/>
      <c r="L9" s="2332" t="s">
        <v>1183</v>
      </c>
      <c r="M9" s="2333" t="s">
        <v>1183</v>
      </c>
      <c r="N9" s="2333"/>
      <c r="O9" s="1481"/>
      <c r="P9" s="2333" t="s">
        <v>354</v>
      </c>
      <c r="Q9" s="2333" t="s">
        <v>355</v>
      </c>
      <c r="R9" s="2332"/>
      <c r="S9" s="2336" t="s">
        <v>609</v>
      </c>
      <c r="T9" s="2613"/>
      <c r="U9" s="2614"/>
      <c r="V9" s="2860"/>
      <c r="W9" s="2860"/>
      <c r="X9" s="2861"/>
      <c r="Y9" s="2333"/>
      <c r="Z9" s="2333"/>
      <c r="AA9" s="2327" t="s">
        <v>9</v>
      </c>
      <c r="AB9" s="2332" t="s">
        <v>9</v>
      </c>
      <c r="AC9" s="2332"/>
      <c r="AD9" s="2333"/>
      <c r="AE9" s="2333"/>
      <c r="AF9" s="2333"/>
      <c r="AG9" s="2333"/>
      <c r="AH9" s="2333" t="s">
        <v>1183</v>
      </c>
      <c r="AI9" s="2333" t="s">
        <v>1183</v>
      </c>
      <c r="AJ9" s="2333"/>
      <c r="AK9" s="2333"/>
      <c r="AL9" s="2333" t="s">
        <v>354</v>
      </c>
      <c r="AM9" s="2333" t="s">
        <v>355</v>
      </c>
      <c r="AN9" s="2332"/>
      <c r="AO9" s="2613"/>
      <c r="AP9" s="2614"/>
      <c r="AQ9" s="2860"/>
      <c r="AR9" s="2860"/>
      <c r="AS9" s="2861"/>
      <c r="AT9" s="2332" t="s">
        <v>9</v>
      </c>
      <c r="AU9" s="2332"/>
      <c r="AV9" s="2332"/>
      <c r="AW9" s="2333"/>
      <c r="AX9" s="2327"/>
      <c r="AY9" s="2333"/>
      <c r="AZ9" s="2333" t="s">
        <v>1183</v>
      </c>
      <c r="BA9" s="2333"/>
      <c r="BB9" s="1481"/>
      <c r="BC9" s="1481" t="s">
        <v>356</v>
      </c>
      <c r="BD9" s="2333" t="s">
        <v>355</v>
      </c>
      <c r="BE9" s="2337"/>
      <c r="BF9" s="2336" t="s">
        <v>609</v>
      </c>
      <c r="BG9" s="2333"/>
      <c r="BH9" s="2333"/>
      <c r="BI9" s="1481"/>
      <c r="BJ9" s="1481"/>
      <c r="BK9" s="2613"/>
      <c r="BL9" s="2614"/>
      <c r="BM9" s="2860"/>
      <c r="BN9" s="2860"/>
      <c r="BO9" s="2861"/>
      <c r="BP9" s="2332" t="s">
        <v>9</v>
      </c>
      <c r="BQ9" s="2333"/>
      <c r="BR9" s="2333"/>
      <c r="BS9" s="2332"/>
      <c r="BT9" s="2333"/>
      <c r="BU9" s="2327"/>
      <c r="BV9" s="2333"/>
      <c r="BW9" s="2333" t="s">
        <v>1183</v>
      </c>
      <c r="BX9" s="2333"/>
      <c r="BY9" s="2333" t="s">
        <v>354</v>
      </c>
      <c r="BZ9" s="2333" t="s">
        <v>355</v>
      </c>
      <c r="CA9" s="2336" t="s">
        <v>609</v>
      </c>
      <c r="CB9" s="2333"/>
      <c r="CC9" s="2333"/>
      <c r="CD9" s="2333" t="s">
        <v>1467</v>
      </c>
      <c r="CE9" s="2333" t="s">
        <v>1468</v>
      </c>
      <c r="CF9" s="1481"/>
      <c r="CG9" s="2613"/>
      <c r="CH9" s="2614"/>
      <c r="CI9" s="2860"/>
      <c r="CJ9" s="2860"/>
      <c r="CK9" s="2861"/>
      <c r="CL9" s="1479"/>
      <c r="CM9" s="1479"/>
      <c r="CN9" s="1479"/>
      <c r="CO9" s="1479"/>
      <c r="CP9" s="1479"/>
      <c r="CQ9" s="1479"/>
      <c r="CR9" s="1474" t="s">
        <v>9</v>
      </c>
      <c r="CS9" s="1479" t="s">
        <v>9</v>
      </c>
      <c r="CT9" s="1479"/>
      <c r="CU9" s="1698"/>
      <c r="CV9" s="1479"/>
      <c r="CW9" s="1479"/>
      <c r="CX9" s="1479"/>
      <c r="CY9" s="1479"/>
      <c r="CZ9" s="1479" t="s">
        <v>1183</v>
      </c>
      <c r="DA9" s="1479"/>
      <c r="DB9" s="2613"/>
      <c r="DC9" s="2614"/>
      <c r="DD9" s="2860"/>
      <c r="DE9" s="2860"/>
      <c r="DF9" s="2861"/>
      <c r="DG9" s="2333"/>
      <c r="DH9" s="2327"/>
      <c r="DI9" s="2332" t="s">
        <v>1183</v>
      </c>
      <c r="DJ9" s="2333" t="s">
        <v>1183</v>
      </c>
      <c r="DK9" s="2333"/>
      <c r="DL9" s="2333" t="s">
        <v>354</v>
      </c>
      <c r="DM9" s="2333" t="s">
        <v>355</v>
      </c>
      <c r="DN9" s="2333" t="s">
        <v>2015</v>
      </c>
      <c r="DO9" s="2336" t="s">
        <v>609</v>
      </c>
      <c r="DP9" s="2333"/>
      <c r="DQ9" s="2333" t="s">
        <v>1467</v>
      </c>
      <c r="DR9" s="2333" t="s">
        <v>1468</v>
      </c>
      <c r="DS9" s="2333"/>
      <c r="DT9" s="2333"/>
      <c r="DU9" s="2333"/>
      <c r="DV9" s="2332"/>
      <c r="DW9" s="2613"/>
      <c r="DX9" s="2614"/>
      <c r="DY9" s="2860"/>
      <c r="DZ9" s="2860"/>
      <c r="EA9" s="2861"/>
      <c r="EB9" s="2327" t="s">
        <v>9</v>
      </c>
      <c r="EC9" s="2332" t="s">
        <v>9</v>
      </c>
      <c r="ED9" s="2333"/>
      <c r="EE9" s="2332"/>
      <c r="EF9" s="2332"/>
      <c r="EG9" s="2333"/>
      <c r="EH9" s="2327"/>
      <c r="EI9" s="2333"/>
      <c r="EJ9" s="2332" t="s">
        <v>1183</v>
      </c>
      <c r="EK9" s="2333" t="s">
        <v>1183</v>
      </c>
      <c r="EL9" s="2333"/>
      <c r="EM9" s="2333"/>
      <c r="EN9" s="2333" t="s">
        <v>354</v>
      </c>
      <c r="EO9" s="2333" t="s">
        <v>355</v>
      </c>
      <c r="EP9" s="2332"/>
      <c r="EQ9" s="2336" t="s">
        <v>609</v>
      </c>
      <c r="ER9" s="2613"/>
      <c r="ES9" s="2614"/>
      <c r="ET9" s="2860"/>
      <c r="EU9" s="2860"/>
      <c r="EV9" s="2861"/>
      <c r="EW9" s="2333"/>
      <c r="EX9" s="2333"/>
      <c r="EY9" s="2327" t="s">
        <v>9</v>
      </c>
      <c r="EZ9" s="2332" t="s">
        <v>9</v>
      </c>
      <c r="FA9" s="2332"/>
      <c r="FB9" s="2333"/>
      <c r="FC9" s="2333"/>
      <c r="FD9" s="2333"/>
      <c r="FE9" s="2333"/>
      <c r="FF9" s="2333" t="s">
        <v>1183</v>
      </c>
      <c r="FG9" s="2333" t="s">
        <v>1183</v>
      </c>
      <c r="FH9" s="2333"/>
      <c r="FI9" s="2333"/>
      <c r="FJ9" s="2333" t="s">
        <v>354</v>
      </c>
      <c r="FK9" s="2333" t="s">
        <v>355</v>
      </c>
      <c r="FL9" s="2332"/>
      <c r="FM9" s="2613"/>
      <c r="FN9" s="2614"/>
      <c r="FO9" s="2860"/>
      <c r="FP9" s="2860"/>
      <c r="FQ9" s="2861"/>
      <c r="FR9" s="2333" t="s">
        <v>355</v>
      </c>
      <c r="FS9" s="2333"/>
      <c r="FT9" s="2333"/>
      <c r="FU9" s="2333"/>
      <c r="FV9" s="2333"/>
      <c r="FW9" s="2327" t="s">
        <v>9</v>
      </c>
      <c r="FX9" s="2332" t="s">
        <v>9</v>
      </c>
      <c r="FY9" s="2333"/>
      <c r="FZ9" s="2333"/>
      <c r="GA9" s="2333"/>
      <c r="GB9" s="2333"/>
      <c r="GC9" s="2333"/>
      <c r="GD9" s="2333" t="s">
        <v>1183</v>
      </c>
      <c r="GE9" s="2333"/>
      <c r="GF9" s="2333" t="s">
        <v>354</v>
      </c>
      <c r="GG9" s="2333" t="s">
        <v>355</v>
      </c>
      <c r="GH9" s="2613"/>
      <c r="GI9" s="2614"/>
      <c r="GJ9" s="2860"/>
      <c r="GK9" s="2860"/>
      <c r="GL9" s="2861"/>
      <c r="GM9" s="2333" t="s">
        <v>1183</v>
      </c>
      <c r="GN9" s="2333"/>
      <c r="GO9" s="2333" t="s">
        <v>354</v>
      </c>
      <c r="GP9" s="2333" t="s">
        <v>355</v>
      </c>
      <c r="GQ9" s="2333"/>
      <c r="GR9" s="2333"/>
      <c r="GS9" s="2333"/>
      <c r="GT9" s="2333"/>
      <c r="GU9" s="2333" t="s">
        <v>9</v>
      </c>
      <c r="GV9" s="2333" t="s">
        <v>9</v>
      </c>
      <c r="GW9" s="2333"/>
      <c r="GX9" s="2333"/>
      <c r="GY9" s="2333"/>
      <c r="GZ9" s="2333"/>
      <c r="HA9" s="2327"/>
      <c r="HB9" s="2333"/>
      <c r="HC9" s="2613"/>
      <c r="HD9" s="2614"/>
      <c r="HE9" s="2860"/>
      <c r="HF9" s="2860"/>
      <c r="HG9" s="2861"/>
      <c r="HH9" s="2333"/>
      <c r="HI9" s="2327"/>
      <c r="HJ9" s="2333"/>
      <c r="HK9" s="2333" t="s">
        <v>1183</v>
      </c>
      <c r="HL9" s="2333"/>
      <c r="HM9" s="2333" t="s">
        <v>354</v>
      </c>
      <c r="HN9" s="2333" t="s">
        <v>355</v>
      </c>
      <c r="HO9" s="2336" t="s">
        <v>609</v>
      </c>
      <c r="HP9" s="2333"/>
      <c r="HQ9" s="2333"/>
      <c r="HR9" s="2333"/>
      <c r="HS9" s="2333"/>
      <c r="HT9" s="2333" t="s">
        <v>9</v>
      </c>
      <c r="HU9" s="2333" t="s">
        <v>9</v>
      </c>
      <c r="HV9" s="2333"/>
      <c r="HW9" s="2332"/>
      <c r="HX9" s="2613"/>
      <c r="HY9" s="2614"/>
      <c r="HZ9" s="2860"/>
      <c r="IA9" s="2860"/>
      <c r="IB9" s="2861"/>
      <c r="IC9" s="2333"/>
      <c r="ID9" s="2333"/>
      <c r="IE9" s="2333" t="s">
        <v>9</v>
      </c>
      <c r="IF9" s="2332" t="s">
        <v>9</v>
      </c>
      <c r="IG9" s="2332"/>
      <c r="IH9" s="2332"/>
      <c r="II9" s="2333"/>
      <c r="IJ9" s="2333"/>
      <c r="IK9" s="2333"/>
      <c r="IL9" s="2332" t="s">
        <v>1183</v>
      </c>
      <c r="IM9" s="2333" t="s">
        <v>1183</v>
      </c>
      <c r="IN9" s="2333" t="s">
        <v>354</v>
      </c>
      <c r="IO9" s="2333" t="s">
        <v>355</v>
      </c>
      <c r="IP9" s="2332"/>
      <c r="IQ9" s="2336" t="s">
        <v>609</v>
      </c>
      <c r="IR9" s="2333"/>
      <c r="IS9" s="2830"/>
      <c r="IT9" s="2836"/>
    </row>
    <row r="10" spans="1:255" s="1255" customFormat="1" ht="15.75" customHeight="1">
      <c r="A10" s="2860"/>
      <c r="B10" s="2860"/>
      <c r="C10" s="2861"/>
      <c r="D10" s="1444" t="s">
        <v>1375</v>
      </c>
      <c r="E10" s="1898" t="s">
        <v>1385</v>
      </c>
      <c r="F10" s="1359"/>
      <c r="G10" s="1359"/>
      <c r="H10" s="1359"/>
      <c r="I10" s="1352" t="s">
        <v>358</v>
      </c>
      <c r="J10" s="1444" t="s">
        <v>386</v>
      </c>
      <c r="K10" s="1358" t="s">
        <v>386</v>
      </c>
      <c r="L10" s="1898"/>
      <c r="M10" s="1359" t="s">
        <v>2016</v>
      </c>
      <c r="N10" s="1352"/>
      <c r="O10" s="1359"/>
      <c r="P10" s="1352" t="s">
        <v>1199</v>
      </c>
      <c r="Q10" s="1978" t="s">
        <v>1377</v>
      </c>
      <c r="R10" s="1359"/>
      <c r="S10" s="1352" t="s">
        <v>454</v>
      </c>
      <c r="T10" s="2613"/>
      <c r="U10" s="2614"/>
      <c r="V10" s="2860"/>
      <c r="W10" s="2860"/>
      <c r="X10" s="2861"/>
      <c r="Y10" s="1358"/>
      <c r="Z10" s="1352"/>
      <c r="AA10" s="1444" t="s">
        <v>1375</v>
      </c>
      <c r="AB10" s="1898" t="s">
        <v>1385</v>
      </c>
      <c r="AC10" s="1359"/>
      <c r="AD10" s="1352"/>
      <c r="AE10" s="1352" t="s">
        <v>358</v>
      </c>
      <c r="AF10" s="1358" t="s">
        <v>386</v>
      </c>
      <c r="AG10" s="1358" t="s">
        <v>386</v>
      </c>
      <c r="AH10" s="1358"/>
      <c r="AI10" s="1359" t="s">
        <v>2016</v>
      </c>
      <c r="AJ10" s="1352"/>
      <c r="AK10" s="1359"/>
      <c r="AL10" s="1352" t="s">
        <v>1199</v>
      </c>
      <c r="AM10" s="1978" t="s">
        <v>1377</v>
      </c>
      <c r="AN10" s="1359" t="s">
        <v>1387</v>
      </c>
      <c r="AO10" s="2613"/>
      <c r="AP10" s="2614"/>
      <c r="AQ10" s="2860"/>
      <c r="AR10" s="2860"/>
      <c r="AS10" s="2861"/>
      <c r="AT10" s="1898" t="s">
        <v>1385</v>
      </c>
      <c r="AU10" s="1359"/>
      <c r="AV10" s="1359"/>
      <c r="AW10" s="1352" t="s">
        <v>358</v>
      </c>
      <c r="AX10" s="1444" t="s">
        <v>386</v>
      </c>
      <c r="AY10" s="1352" t="s">
        <v>358</v>
      </c>
      <c r="AZ10" s="1359" t="s">
        <v>2016</v>
      </c>
      <c r="BA10" s="1352"/>
      <c r="BB10" s="1359"/>
      <c r="BC10" s="1352" t="s">
        <v>1199</v>
      </c>
      <c r="BD10" s="1977" t="s">
        <v>1377</v>
      </c>
      <c r="BE10" s="2337" t="s">
        <v>727</v>
      </c>
      <c r="BF10" s="1352" t="s">
        <v>454</v>
      </c>
      <c r="BG10" s="1898"/>
      <c r="BH10" s="1898" t="s">
        <v>2016</v>
      </c>
      <c r="BI10" s="1352"/>
      <c r="BJ10" s="2823" t="s">
        <v>1469</v>
      </c>
      <c r="BK10" s="2613"/>
      <c r="BL10" s="2614"/>
      <c r="BM10" s="2860"/>
      <c r="BN10" s="2860"/>
      <c r="BO10" s="2861"/>
      <c r="BP10" s="1898" t="s">
        <v>1385</v>
      </c>
      <c r="BQ10" s="1359"/>
      <c r="BR10" s="1352"/>
      <c r="BS10" s="1359"/>
      <c r="BT10" s="1352" t="s">
        <v>358</v>
      </c>
      <c r="BU10" s="1444" t="s">
        <v>386</v>
      </c>
      <c r="BV10" s="1358" t="s">
        <v>386</v>
      </c>
      <c r="BW10" s="1352" t="s">
        <v>2016</v>
      </c>
      <c r="BX10" s="1352"/>
      <c r="BY10" s="1352" t="s">
        <v>1199</v>
      </c>
      <c r="BZ10" s="1977" t="s">
        <v>1377</v>
      </c>
      <c r="CA10" s="1352" t="s">
        <v>454</v>
      </c>
      <c r="CB10" s="1898"/>
      <c r="CC10" s="1898" t="s">
        <v>2016</v>
      </c>
      <c r="CD10" s="1358"/>
      <c r="CE10" s="1898"/>
      <c r="CF10" s="1352"/>
      <c r="CG10" s="2613"/>
      <c r="CH10" s="2614"/>
      <c r="CI10" s="2860"/>
      <c r="CJ10" s="2860"/>
      <c r="CK10" s="2861"/>
      <c r="CL10" s="1898"/>
      <c r="CM10" s="1898" t="s">
        <v>2016</v>
      </c>
      <c r="CN10" s="1352"/>
      <c r="CO10" s="2823" t="s">
        <v>1469</v>
      </c>
      <c r="CP10" s="1358"/>
      <c r="CQ10" s="1352"/>
      <c r="CR10" s="1898" t="s">
        <v>1375</v>
      </c>
      <c r="CS10" s="1358" t="s">
        <v>1385</v>
      </c>
      <c r="CT10" s="1359"/>
      <c r="CU10" s="1359"/>
      <c r="CV10" s="1352"/>
      <c r="CW10" s="1352" t="s">
        <v>358</v>
      </c>
      <c r="CX10" s="1358" t="s">
        <v>386</v>
      </c>
      <c r="CY10" s="1358" t="s">
        <v>386</v>
      </c>
      <c r="CZ10" s="1359" t="s">
        <v>2016</v>
      </c>
      <c r="DA10" s="1359"/>
      <c r="DB10" s="2613"/>
      <c r="DC10" s="2614"/>
      <c r="DD10" s="2860"/>
      <c r="DE10" s="2860"/>
      <c r="DF10" s="2861"/>
      <c r="DG10" s="1352" t="s">
        <v>358</v>
      </c>
      <c r="DH10" s="1444" t="s">
        <v>386</v>
      </c>
      <c r="DI10" s="1898"/>
      <c r="DJ10" s="1359" t="s">
        <v>2016</v>
      </c>
      <c r="DK10" s="1359"/>
      <c r="DL10" s="1352" t="s">
        <v>1199</v>
      </c>
      <c r="DM10" s="1977" t="s">
        <v>1377</v>
      </c>
      <c r="DN10" s="1352"/>
      <c r="DO10" s="1352" t="s">
        <v>454</v>
      </c>
      <c r="DP10" s="1898" t="s">
        <v>2016</v>
      </c>
      <c r="DQ10" s="1358"/>
      <c r="DR10" s="1898"/>
      <c r="DS10" s="1352"/>
      <c r="DT10" s="2823" t="s">
        <v>1469</v>
      </c>
      <c r="DU10" s="1358"/>
      <c r="DV10" s="1359"/>
      <c r="DW10" s="2613"/>
      <c r="DX10" s="2614"/>
      <c r="DY10" s="2860"/>
      <c r="DZ10" s="2860"/>
      <c r="EA10" s="2861"/>
      <c r="EB10" s="1898" t="s">
        <v>1375</v>
      </c>
      <c r="EC10" s="1898" t="s">
        <v>1385</v>
      </c>
      <c r="ED10" s="1359"/>
      <c r="EE10" s="1359"/>
      <c r="EF10" s="1359"/>
      <c r="EG10" s="1352" t="s">
        <v>358</v>
      </c>
      <c r="EH10" s="1444" t="s">
        <v>386</v>
      </c>
      <c r="EI10" s="1358" t="s">
        <v>386</v>
      </c>
      <c r="EJ10" s="1898"/>
      <c r="EK10" s="1359" t="s">
        <v>2016</v>
      </c>
      <c r="EL10" s="1352"/>
      <c r="EM10" s="1359"/>
      <c r="EN10" s="1352" t="s">
        <v>1199</v>
      </c>
      <c r="EO10" s="1978" t="s">
        <v>1377</v>
      </c>
      <c r="EP10" s="1359"/>
      <c r="EQ10" s="1352" t="s">
        <v>454</v>
      </c>
      <c r="ER10" s="2613"/>
      <c r="ES10" s="2614"/>
      <c r="ET10" s="2860"/>
      <c r="EU10" s="2860"/>
      <c r="EV10" s="2861"/>
      <c r="EW10" s="1358"/>
      <c r="EX10" s="1352"/>
      <c r="EY10" s="1898" t="s">
        <v>1375</v>
      </c>
      <c r="EZ10" s="1898" t="s">
        <v>1385</v>
      </c>
      <c r="FA10" s="1359"/>
      <c r="FB10" s="1352"/>
      <c r="FC10" s="1352" t="s">
        <v>358</v>
      </c>
      <c r="FD10" s="1358" t="s">
        <v>386</v>
      </c>
      <c r="FE10" s="1358" t="s">
        <v>386</v>
      </c>
      <c r="FF10" s="1358"/>
      <c r="FG10" s="1359" t="s">
        <v>2016</v>
      </c>
      <c r="FH10" s="1352"/>
      <c r="FI10" s="1359"/>
      <c r="FJ10" s="1352" t="s">
        <v>1199</v>
      </c>
      <c r="FK10" s="1978" t="s">
        <v>1377</v>
      </c>
      <c r="FL10" s="1359"/>
      <c r="FM10" s="2613"/>
      <c r="FN10" s="2614"/>
      <c r="FO10" s="2860"/>
      <c r="FP10" s="2860"/>
      <c r="FQ10" s="2861"/>
      <c r="FR10" s="1978" t="s">
        <v>1377</v>
      </c>
      <c r="FS10" s="1352"/>
      <c r="FT10" s="2823" t="s">
        <v>1469</v>
      </c>
      <c r="FU10" s="1358"/>
      <c r="FV10" s="1352"/>
      <c r="FW10" s="1898" t="s">
        <v>1375</v>
      </c>
      <c r="FX10" s="1898" t="s">
        <v>1385</v>
      </c>
      <c r="FY10" s="1352"/>
      <c r="FZ10" s="1352"/>
      <c r="GA10" s="1352" t="s">
        <v>358</v>
      </c>
      <c r="GB10" s="1358" t="s">
        <v>386</v>
      </c>
      <c r="GC10" s="1358" t="s">
        <v>386</v>
      </c>
      <c r="GD10" s="1359" t="s">
        <v>2016</v>
      </c>
      <c r="GE10" s="1352"/>
      <c r="GF10" s="1352" t="s">
        <v>1199</v>
      </c>
      <c r="GG10" s="1978" t="s">
        <v>1377</v>
      </c>
      <c r="GH10" s="2613"/>
      <c r="GI10" s="2614"/>
      <c r="GJ10" s="2860"/>
      <c r="GK10" s="2860"/>
      <c r="GL10" s="2861"/>
      <c r="GM10" s="1359" t="s">
        <v>2016</v>
      </c>
      <c r="GN10" s="1359"/>
      <c r="GO10" s="1352" t="s">
        <v>1199</v>
      </c>
      <c r="GP10" s="1978" t="s">
        <v>1377</v>
      </c>
      <c r="GQ10" s="1352"/>
      <c r="GR10" s="2823" t="s">
        <v>1469</v>
      </c>
      <c r="GS10" s="1358"/>
      <c r="GT10" s="1352"/>
      <c r="GU10" s="1358" t="s">
        <v>1375</v>
      </c>
      <c r="GV10" s="1358" t="s">
        <v>1385</v>
      </c>
      <c r="GW10" s="1352"/>
      <c r="GX10" s="1352"/>
      <c r="GY10" s="1352"/>
      <c r="GZ10" s="1352" t="s">
        <v>358</v>
      </c>
      <c r="HA10" s="1444" t="s">
        <v>386</v>
      </c>
      <c r="HB10" s="1358" t="s">
        <v>386</v>
      </c>
      <c r="HC10" s="2613"/>
      <c r="HD10" s="2614"/>
      <c r="HE10" s="2860"/>
      <c r="HF10" s="2860"/>
      <c r="HG10" s="2861"/>
      <c r="HH10" s="1352" t="s">
        <v>358</v>
      </c>
      <c r="HI10" s="1444" t="s">
        <v>386</v>
      </c>
      <c r="HJ10" s="1358" t="s">
        <v>386</v>
      </c>
      <c r="HK10" s="1359" t="s">
        <v>2016</v>
      </c>
      <c r="HL10" s="1359"/>
      <c r="HM10" s="1352" t="s">
        <v>1199</v>
      </c>
      <c r="HN10" s="1977" t="s">
        <v>1377</v>
      </c>
      <c r="HO10" s="1352" t="s">
        <v>454</v>
      </c>
      <c r="HP10" s="1898"/>
      <c r="HQ10" s="1898" t="s">
        <v>2016</v>
      </c>
      <c r="HR10" s="2823" t="s">
        <v>1469</v>
      </c>
      <c r="HS10" s="1358"/>
      <c r="HT10" s="1358" t="s">
        <v>1375</v>
      </c>
      <c r="HU10" s="1358" t="s">
        <v>1385</v>
      </c>
      <c r="HV10" s="1359"/>
      <c r="HW10" s="1359"/>
      <c r="HX10" s="2613"/>
      <c r="HY10" s="2614"/>
      <c r="HZ10" s="2860"/>
      <c r="IA10" s="2860"/>
      <c r="IB10" s="2861"/>
      <c r="IC10" s="2823" t="s">
        <v>2017</v>
      </c>
      <c r="ID10" s="1358"/>
      <c r="IE10" s="1358" t="s">
        <v>1375</v>
      </c>
      <c r="IF10" s="1898" t="s">
        <v>1385</v>
      </c>
      <c r="IG10" s="1359"/>
      <c r="IH10" s="1359"/>
      <c r="II10" s="1352" t="s">
        <v>358</v>
      </c>
      <c r="IJ10" s="1358" t="s">
        <v>386</v>
      </c>
      <c r="IK10" s="1358" t="s">
        <v>386</v>
      </c>
      <c r="IL10" s="1898"/>
      <c r="IM10" s="1359" t="s">
        <v>2016</v>
      </c>
      <c r="IN10" s="1352" t="s">
        <v>1199</v>
      </c>
      <c r="IO10" s="1977" t="s">
        <v>1377</v>
      </c>
      <c r="IP10" s="1359"/>
      <c r="IQ10" s="1352" t="s">
        <v>454</v>
      </c>
      <c r="IR10" s="2338"/>
      <c r="IS10" s="2830"/>
      <c r="IT10" s="2836"/>
    </row>
    <row r="11" spans="1:255" s="1255" customFormat="1" ht="16" customHeight="1">
      <c r="A11" s="2860"/>
      <c r="B11" s="2860"/>
      <c r="C11" s="2861"/>
      <c r="D11" s="2822" t="s">
        <v>1378</v>
      </c>
      <c r="E11" s="2822" t="s">
        <v>1378</v>
      </c>
      <c r="F11" s="1359" t="s">
        <v>717</v>
      </c>
      <c r="G11" s="1359" t="s">
        <v>716</v>
      </c>
      <c r="H11" s="1359" t="s">
        <v>1174</v>
      </c>
      <c r="I11" s="1358" t="s">
        <v>1379</v>
      </c>
      <c r="J11" s="1444" t="s">
        <v>1380</v>
      </c>
      <c r="K11" s="1358" t="s">
        <v>1847</v>
      </c>
      <c r="L11" s="1898" t="s">
        <v>1178</v>
      </c>
      <c r="M11" s="1359" t="s">
        <v>2018</v>
      </c>
      <c r="N11" s="1352" t="s">
        <v>724</v>
      </c>
      <c r="O11" s="1359" t="s">
        <v>1198</v>
      </c>
      <c r="P11" s="1352" t="s">
        <v>1208</v>
      </c>
      <c r="Q11" s="2822" t="s">
        <v>1378</v>
      </c>
      <c r="R11" s="1359" t="s">
        <v>1387</v>
      </c>
      <c r="S11" s="2823" t="s">
        <v>2019</v>
      </c>
      <c r="T11" s="2613"/>
      <c r="U11" s="2614"/>
      <c r="V11" s="2860"/>
      <c r="W11" s="2860"/>
      <c r="X11" s="2861"/>
      <c r="Y11" s="1358" t="s">
        <v>1383</v>
      </c>
      <c r="Z11" s="1352" t="s">
        <v>1207</v>
      </c>
      <c r="AA11" s="2822" t="s">
        <v>1378</v>
      </c>
      <c r="AB11" s="2822" t="s">
        <v>1378</v>
      </c>
      <c r="AC11" s="1359" t="s">
        <v>716</v>
      </c>
      <c r="AD11" s="1352" t="s">
        <v>1174</v>
      </c>
      <c r="AE11" s="1358" t="s">
        <v>1379</v>
      </c>
      <c r="AF11" s="1358" t="s">
        <v>1380</v>
      </c>
      <c r="AG11" s="1358" t="s">
        <v>1847</v>
      </c>
      <c r="AH11" s="1358" t="s">
        <v>1178</v>
      </c>
      <c r="AI11" s="1359" t="s">
        <v>2018</v>
      </c>
      <c r="AJ11" s="1352" t="s">
        <v>724</v>
      </c>
      <c r="AK11" s="1359" t="s">
        <v>1198</v>
      </c>
      <c r="AL11" s="1352" t="s">
        <v>1208</v>
      </c>
      <c r="AM11" s="2822" t="s">
        <v>1378</v>
      </c>
      <c r="AN11" s="1359" t="s">
        <v>744</v>
      </c>
      <c r="AO11" s="2613"/>
      <c r="AP11" s="2614"/>
      <c r="AQ11" s="2860"/>
      <c r="AR11" s="2860"/>
      <c r="AS11" s="2861"/>
      <c r="AT11" s="2822" t="s">
        <v>1378</v>
      </c>
      <c r="AU11" s="1359" t="s">
        <v>716</v>
      </c>
      <c r="AV11" s="1359" t="s">
        <v>1174</v>
      </c>
      <c r="AW11" s="1358" t="s">
        <v>1379</v>
      </c>
      <c r="AX11" s="1444" t="s">
        <v>1380</v>
      </c>
      <c r="AY11" s="1358" t="s">
        <v>1847</v>
      </c>
      <c r="AZ11" s="1359" t="s">
        <v>2018</v>
      </c>
      <c r="BA11" s="1352" t="s">
        <v>724</v>
      </c>
      <c r="BB11" s="1359" t="s">
        <v>1198</v>
      </c>
      <c r="BC11" s="1352" t="s">
        <v>1208</v>
      </c>
      <c r="BD11" s="2822" t="s">
        <v>1378</v>
      </c>
      <c r="BE11" s="2337" t="s">
        <v>125</v>
      </c>
      <c r="BF11" s="2823" t="s">
        <v>2019</v>
      </c>
      <c r="BG11" s="1898" t="s">
        <v>389</v>
      </c>
      <c r="BH11" s="1898" t="s">
        <v>2020</v>
      </c>
      <c r="BI11" s="1352" t="s">
        <v>1175</v>
      </c>
      <c r="BJ11" s="2823"/>
      <c r="BK11" s="2613"/>
      <c r="BL11" s="2614"/>
      <c r="BM11" s="2860"/>
      <c r="BN11" s="2860"/>
      <c r="BO11" s="2861"/>
      <c r="BP11" s="2822" t="s">
        <v>1378</v>
      </c>
      <c r="BQ11" s="1359" t="s">
        <v>717</v>
      </c>
      <c r="BR11" s="1352" t="s">
        <v>716</v>
      </c>
      <c r="BS11" s="1359" t="s">
        <v>1174</v>
      </c>
      <c r="BT11" s="1358" t="s">
        <v>1379</v>
      </c>
      <c r="BU11" s="1444" t="s">
        <v>1380</v>
      </c>
      <c r="BV11" s="1358" t="s">
        <v>1847</v>
      </c>
      <c r="BW11" s="1352" t="s">
        <v>2018</v>
      </c>
      <c r="BX11" s="1352" t="s">
        <v>1198</v>
      </c>
      <c r="BY11" s="1352" t="s">
        <v>1208</v>
      </c>
      <c r="BZ11" s="2822" t="s">
        <v>1378</v>
      </c>
      <c r="CA11" s="2823" t="s">
        <v>2019</v>
      </c>
      <c r="CB11" s="1898" t="s">
        <v>389</v>
      </c>
      <c r="CC11" s="1898" t="s">
        <v>2020</v>
      </c>
      <c r="CD11" s="1358" t="s">
        <v>1241</v>
      </c>
      <c r="CE11" s="1898" t="s">
        <v>1203</v>
      </c>
      <c r="CF11" s="1352" t="s">
        <v>1175</v>
      </c>
      <c r="CG11" s="2613"/>
      <c r="CH11" s="2614"/>
      <c r="CI11" s="2860"/>
      <c r="CJ11" s="2860"/>
      <c r="CK11" s="2861"/>
      <c r="CL11" s="1898" t="s">
        <v>389</v>
      </c>
      <c r="CM11" s="1898" t="s">
        <v>2020</v>
      </c>
      <c r="CN11" s="1352" t="s">
        <v>1175</v>
      </c>
      <c r="CO11" s="2823"/>
      <c r="CP11" s="1358" t="s">
        <v>1383</v>
      </c>
      <c r="CQ11" s="1352" t="s">
        <v>1207</v>
      </c>
      <c r="CR11" s="2822" t="s">
        <v>1378</v>
      </c>
      <c r="CS11" s="2822" t="s">
        <v>1378</v>
      </c>
      <c r="CT11" s="1359" t="s">
        <v>717</v>
      </c>
      <c r="CU11" s="1359" t="s">
        <v>716</v>
      </c>
      <c r="CV11" s="1352" t="s">
        <v>1174</v>
      </c>
      <c r="CW11" s="1358" t="s">
        <v>1379</v>
      </c>
      <c r="CX11" s="1358" t="s">
        <v>1380</v>
      </c>
      <c r="CY11" s="1358" t="s">
        <v>1847</v>
      </c>
      <c r="CZ11" s="1359" t="s">
        <v>2018</v>
      </c>
      <c r="DA11" s="1359" t="s">
        <v>1198</v>
      </c>
      <c r="DB11" s="2613"/>
      <c r="DC11" s="2614"/>
      <c r="DD11" s="2860"/>
      <c r="DE11" s="2860"/>
      <c r="DF11" s="2861"/>
      <c r="DG11" s="1358" t="s">
        <v>1379</v>
      </c>
      <c r="DH11" s="1444" t="s">
        <v>1380</v>
      </c>
      <c r="DI11" s="1898" t="s">
        <v>1178</v>
      </c>
      <c r="DJ11" s="1359" t="s">
        <v>2018</v>
      </c>
      <c r="DK11" s="1359" t="s">
        <v>1198</v>
      </c>
      <c r="DL11" s="1352" t="s">
        <v>1208</v>
      </c>
      <c r="DM11" s="2822" t="s">
        <v>1378</v>
      </c>
      <c r="DN11" s="1352" t="s">
        <v>1387</v>
      </c>
      <c r="DO11" s="2823" t="s">
        <v>2019</v>
      </c>
      <c r="DP11" s="1898" t="s">
        <v>2020</v>
      </c>
      <c r="DQ11" s="1358" t="s">
        <v>1241</v>
      </c>
      <c r="DR11" s="1898" t="s">
        <v>1203</v>
      </c>
      <c r="DS11" s="1352" t="s">
        <v>1175</v>
      </c>
      <c r="DT11" s="2823"/>
      <c r="DU11" s="1358" t="s">
        <v>1383</v>
      </c>
      <c r="DV11" s="1359" t="s">
        <v>1207</v>
      </c>
      <c r="DW11" s="2613"/>
      <c r="DX11" s="2614"/>
      <c r="DY11" s="2860"/>
      <c r="DZ11" s="2860"/>
      <c r="EA11" s="2861"/>
      <c r="EB11" s="2822" t="s">
        <v>1378</v>
      </c>
      <c r="EC11" s="2822" t="s">
        <v>1378</v>
      </c>
      <c r="ED11" s="1359" t="s">
        <v>717</v>
      </c>
      <c r="EE11" s="1359" t="s">
        <v>716</v>
      </c>
      <c r="EF11" s="1359" t="s">
        <v>1174</v>
      </c>
      <c r="EG11" s="1358" t="s">
        <v>1379</v>
      </c>
      <c r="EH11" s="1444" t="s">
        <v>1380</v>
      </c>
      <c r="EI11" s="1358" t="s">
        <v>1847</v>
      </c>
      <c r="EJ11" s="1898" t="s">
        <v>1178</v>
      </c>
      <c r="EK11" s="1359" t="s">
        <v>2018</v>
      </c>
      <c r="EL11" s="1352" t="s">
        <v>724</v>
      </c>
      <c r="EM11" s="1359" t="s">
        <v>1198</v>
      </c>
      <c r="EN11" s="1352" t="s">
        <v>1208</v>
      </c>
      <c r="EO11" s="2822" t="s">
        <v>1378</v>
      </c>
      <c r="EP11" s="1359" t="s">
        <v>1387</v>
      </c>
      <c r="EQ11" s="2823" t="s">
        <v>2019</v>
      </c>
      <c r="ER11" s="2613"/>
      <c r="ES11" s="2614"/>
      <c r="ET11" s="2860"/>
      <c r="EU11" s="2860"/>
      <c r="EV11" s="2861"/>
      <c r="EW11" s="1358" t="s">
        <v>1383</v>
      </c>
      <c r="EX11" s="1352" t="s">
        <v>1207</v>
      </c>
      <c r="EY11" s="2822" t="s">
        <v>1378</v>
      </c>
      <c r="EZ11" s="2822" t="s">
        <v>1378</v>
      </c>
      <c r="FA11" s="1359" t="s">
        <v>716</v>
      </c>
      <c r="FB11" s="1352" t="s">
        <v>1174</v>
      </c>
      <c r="FC11" s="1358" t="s">
        <v>1379</v>
      </c>
      <c r="FD11" s="1358" t="s">
        <v>1380</v>
      </c>
      <c r="FE11" s="1358" t="s">
        <v>1847</v>
      </c>
      <c r="FF11" s="1358" t="s">
        <v>1178</v>
      </c>
      <c r="FG11" s="1359" t="s">
        <v>2018</v>
      </c>
      <c r="FH11" s="1352" t="s">
        <v>724</v>
      </c>
      <c r="FI11" s="1359" t="s">
        <v>1198</v>
      </c>
      <c r="FJ11" s="1352" t="s">
        <v>1208</v>
      </c>
      <c r="FK11" s="2822" t="s">
        <v>1378</v>
      </c>
      <c r="FL11" s="1359" t="s">
        <v>1387</v>
      </c>
      <c r="FM11" s="2613"/>
      <c r="FN11" s="2614"/>
      <c r="FO11" s="2860"/>
      <c r="FP11" s="2860"/>
      <c r="FQ11" s="2861"/>
      <c r="FR11" s="2822" t="s">
        <v>1378</v>
      </c>
      <c r="FS11" s="1352" t="s">
        <v>1175</v>
      </c>
      <c r="FT11" s="2823"/>
      <c r="FU11" s="1358" t="s">
        <v>1383</v>
      </c>
      <c r="FV11" s="1352" t="s">
        <v>1207</v>
      </c>
      <c r="FW11" s="2822" t="s">
        <v>1378</v>
      </c>
      <c r="FX11" s="2822" t="s">
        <v>1245</v>
      </c>
      <c r="FY11" s="1352" t="s">
        <v>716</v>
      </c>
      <c r="FZ11" s="1352" t="s">
        <v>1174</v>
      </c>
      <c r="GA11" s="1358" t="s">
        <v>1379</v>
      </c>
      <c r="GB11" s="1444" t="s">
        <v>1380</v>
      </c>
      <c r="GC11" s="1358" t="s">
        <v>1847</v>
      </c>
      <c r="GD11" s="1359" t="s">
        <v>2018</v>
      </c>
      <c r="GE11" s="1352" t="s">
        <v>724</v>
      </c>
      <c r="GF11" s="1352" t="s">
        <v>1208</v>
      </c>
      <c r="GG11" s="2822" t="s">
        <v>1378</v>
      </c>
      <c r="GH11" s="2613"/>
      <c r="GI11" s="2614"/>
      <c r="GJ11" s="2860"/>
      <c r="GK11" s="2860"/>
      <c r="GL11" s="2861"/>
      <c r="GM11" s="1359" t="s">
        <v>2018</v>
      </c>
      <c r="GN11" s="1359" t="s">
        <v>1198</v>
      </c>
      <c r="GO11" s="1352" t="s">
        <v>1208</v>
      </c>
      <c r="GP11" s="2822" t="s">
        <v>1378</v>
      </c>
      <c r="GQ11" s="1352" t="s">
        <v>1175</v>
      </c>
      <c r="GR11" s="2823"/>
      <c r="GS11" s="1358" t="s">
        <v>1383</v>
      </c>
      <c r="GT11" s="1352" t="s">
        <v>1207</v>
      </c>
      <c r="GU11" s="2822" t="s">
        <v>1378</v>
      </c>
      <c r="GV11" s="2822" t="s">
        <v>1378</v>
      </c>
      <c r="GW11" s="1352" t="s">
        <v>717</v>
      </c>
      <c r="GX11" s="1352" t="s">
        <v>716</v>
      </c>
      <c r="GY11" s="1352" t="s">
        <v>1174</v>
      </c>
      <c r="GZ11" s="1358" t="s">
        <v>1379</v>
      </c>
      <c r="HA11" s="1444" t="s">
        <v>1380</v>
      </c>
      <c r="HB11" s="1358" t="s">
        <v>1847</v>
      </c>
      <c r="HC11" s="2613"/>
      <c r="HD11" s="2614"/>
      <c r="HE11" s="2860"/>
      <c r="HF11" s="2860"/>
      <c r="HG11" s="2861"/>
      <c r="HH11" s="1358" t="s">
        <v>1379</v>
      </c>
      <c r="HI11" s="1444" t="s">
        <v>1380</v>
      </c>
      <c r="HJ11" s="1358" t="s">
        <v>1847</v>
      </c>
      <c r="HK11" s="1359" t="s">
        <v>2018</v>
      </c>
      <c r="HL11" s="1359" t="s">
        <v>1198</v>
      </c>
      <c r="HM11" s="1352" t="s">
        <v>1208</v>
      </c>
      <c r="HN11" s="2822" t="s">
        <v>1378</v>
      </c>
      <c r="HO11" s="2823" t="s">
        <v>2019</v>
      </c>
      <c r="HP11" s="1898" t="s">
        <v>389</v>
      </c>
      <c r="HQ11" s="1898" t="s">
        <v>2020</v>
      </c>
      <c r="HR11" s="2823"/>
      <c r="HS11" s="1358" t="s">
        <v>1383</v>
      </c>
      <c r="HT11" s="2822" t="s">
        <v>1378</v>
      </c>
      <c r="HU11" s="2822" t="s">
        <v>1245</v>
      </c>
      <c r="HV11" s="1359" t="s">
        <v>717</v>
      </c>
      <c r="HW11" s="1359" t="s">
        <v>716</v>
      </c>
      <c r="HX11" s="2613"/>
      <c r="HY11" s="2614"/>
      <c r="HZ11" s="2860"/>
      <c r="IA11" s="2860"/>
      <c r="IB11" s="2861"/>
      <c r="IC11" s="2823"/>
      <c r="ID11" s="1358" t="s">
        <v>1383</v>
      </c>
      <c r="IE11" s="2822" t="s">
        <v>1378</v>
      </c>
      <c r="IF11" s="2822" t="s">
        <v>1378</v>
      </c>
      <c r="IG11" s="1359" t="s">
        <v>716</v>
      </c>
      <c r="IH11" s="1359" t="s">
        <v>1174</v>
      </c>
      <c r="II11" s="1358" t="s">
        <v>1379</v>
      </c>
      <c r="IJ11" s="1358" t="s">
        <v>1380</v>
      </c>
      <c r="IK11" s="1358" t="s">
        <v>1847</v>
      </c>
      <c r="IL11" s="1898" t="s">
        <v>1178</v>
      </c>
      <c r="IM11" s="1359" t="s">
        <v>2018</v>
      </c>
      <c r="IN11" s="1352" t="s">
        <v>1208</v>
      </c>
      <c r="IO11" s="2822" t="s">
        <v>1245</v>
      </c>
      <c r="IP11" s="1359" t="s">
        <v>1387</v>
      </c>
      <c r="IQ11" s="2823" t="s">
        <v>2019</v>
      </c>
      <c r="IR11" s="2338" t="s">
        <v>389</v>
      </c>
      <c r="IS11" s="2830"/>
      <c r="IT11" s="2836"/>
    </row>
    <row r="12" spans="1:255" s="1255" customFormat="1" ht="16" customHeight="1">
      <c r="A12" s="2860"/>
      <c r="B12" s="2860"/>
      <c r="C12" s="2861"/>
      <c r="D12" s="2822"/>
      <c r="E12" s="2822"/>
      <c r="F12" s="1359"/>
      <c r="G12" s="1359"/>
      <c r="H12" s="1359"/>
      <c r="I12" s="1358"/>
      <c r="J12" s="1444"/>
      <c r="K12" s="1358"/>
      <c r="L12" s="1359"/>
      <c r="M12" s="1352"/>
      <c r="N12" s="1352"/>
      <c r="O12" s="1358"/>
      <c r="P12" s="1352"/>
      <c r="Q12" s="2822"/>
      <c r="R12" s="1359"/>
      <c r="S12" s="2823"/>
      <c r="T12" s="2613"/>
      <c r="U12" s="2614"/>
      <c r="V12" s="2860"/>
      <c r="W12" s="2860"/>
      <c r="X12" s="2861"/>
      <c r="Y12" s="1358"/>
      <c r="Z12" s="1352"/>
      <c r="AA12" s="2822"/>
      <c r="AB12" s="2822"/>
      <c r="AC12" s="1898"/>
      <c r="AD12" s="1352"/>
      <c r="AE12" s="1358"/>
      <c r="AF12" s="1358"/>
      <c r="AG12" s="1358"/>
      <c r="AH12" s="1352"/>
      <c r="AI12" s="1352"/>
      <c r="AJ12" s="1352"/>
      <c r="AK12" s="1358"/>
      <c r="AL12" s="1352"/>
      <c r="AM12" s="2822"/>
      <c r="AN12" s="1359"/>
      <c r="AO12" s="2613"/>
      <c r="AP12" s="2614"/>
      <c r="AQ12" s="2860"/>
      <c r="AR12" s="2860"/>
      <c r="AS12" s="2861"/>
      <c r="AT12" s="2822"/>
      <c r="AU12" s="1898"/>
      <c r="AV12" s="1359"/>
      <c r="AW12" s="1358"/>
      <c r="AX12" s="1444"/>
      <c r="AY12" s="1358"/>
      <c r="AZ12" s="1352"/>
      <c r="BA12" s="1352"/>
      <c r="BB12" s="1358"/>
      <c r="BC12" s="1352"/>
      <c r="BD12" s="2822"/>
      <c r="BE12" s="2339"/>
      <c r="BF12" s="2823"/>
      <c r="BG12" s="1358"/>
      <c r="BH12" s="1358"/>
      <c r="BI12" s="1352"/>
      <c r="BJ12" s="1352"/>
      <c r="BK12" s="2613"/>
      <c r="BL12" s="2614"/>
      <c r="BM12" s="2860"/>
      <c r="BN12" s="2860"/>
      <c r="BO12" s="2861"/>
      <c r="BP12" s="2822"/>
      <c r="BQ12" s="1359"/>
      <c r="BR12" s="1352"/>
      <c r="BS12" s="1359"/>
      <c r="BT12" s="1358"/>
      <c r="BU12" s="1444"/>
      <c r="BV12" s="1358"/>
      <c r="BW12" s="1352"/>
      <c r="BX12" s="1358"/>
      <c r="BY12" s="1352"/>
      <c r="BZ12" s="2822"/>
      <c r="CA12" s="2823"/>
      <c r="CB12" s="1358"/>
      <c r="CC12" s="1358"/>
      <c r="CD12" s="1352"/>
      <c r="CE12" s="1352"/>
      <c r="CF12" s="1352"/>
      <c r="CG12" s="2613"/>
      <c r="CH12" s="2614"/>
      <c r="CI12" s="2860"/>
      <c r="CJ12" s="2860"/>
      <c r="CK12" s="2861"/>
      <c r="CL12" s="1358"/>
      <c r="CM12" s="1358"/>
      <c r="CN12" s="1352"/>
      <c r="CO12" s="1352"/>
      <c r="CP12" s="1358"/>
      <c r="CQ12" s="1352"/>
      <c r="CR12" s="2822"/>
      <c r="CS12" s="2822"/>
      <c r="CT12" s="1359"/>
      <c r="CU12" s="1359"/>
      <c r="CV12" s="1352"/>
      <c r="CW12" s="1358"/>
      <c r="CX12" s="1358"/>
      <c r="CY12" s="1358"/>
      <c r="CZ12" s="1352"/>
      <c r="DA12" s="1358"/>
      <c r="DB12" s="2613"/>
      <c r="DC12" s="2614"/>
      <c r="DD12" s="2860"/>
      <c r="DE12" s="2860"/>
      <c r="DF12" s="2861"/>
      <c r="DG12" s="1358"/>
      <c r="DH12" s="1444"/>
      <c r="DI12" s="1359"/>
      <c r="DJ12" s="1352"/>
      <c r="DK12" s="1358"/>
      <c r="DL12" s="1352"/>
      <c r="DM12" s="2822"/>
      <c r="DN12" s="1352"/>
      <c r="DO12" s="2823"/>
      <c r="DP12" s="1358"/>
      <c r="DQ12" s="1352"/>
      <c r="DR12" s="1352"/>
      <c r="DS12" s="1352"/>
      <c r="DT12" s="1352"/>
      <c r="DU12" s="1358"/>
      <c r="DV12" s="1359"/>
      <c r="DW12" s="2613"/>
      <c r="DX12" s="2614"/>
      <c r="DY12" s="2860"/>
      <c r="DZ12" s="2860"/>
      <c r="EA12" s="2861"/>
      <c r="EB12" s="2822"/>
      <c r="EC12" s="2822"/>
      <c r="ED12" s="1359"/>
      <c r="EE12" s="1359"/>
      <c r="EF12" s="1359"/>
      <c r="EG12" s="1358"/>
      <c r="EH12" s="1444"/>
      <c r="EI12" s="1358"/>
      <c r="EJ12" s="1359"/>
      <c r="EK12" s="1352"/>
      <c r="EL12" s="1352"/>
      <c r="EM12" s="1358"/>
      <c r="EN12" s="1352"/>
      <c r="EO12" s="2822"/>
      <c r="EP12" s="1359"/>
      <c r="EQ12" s="2823"/>
      <c r="ER12" s="2613"/>
      <c r="ES12" s="2614"/>
      <c r="ET12" s="2860"/>
      <c r="EU12" s="2860"/>
      <c r="EV12" s="2861"/>
      <c r="EW12" s="1358"/>
      <c r="EX12" s="1352"/>
      <c r="EY12" s="2822"/>
      <c r="EZ12" s="2822"/>
      <c r="FA12" s="1898"/>
      <c r="FB12" s="1352"/>
      <c r="FC12" s="1358"/>
      <c r="FD12" s="1358"/>
      <c r="FE12" s="1358"/>
      <c r="FF12" s="1352"/>
      <c r="FG12" s="1352"/>
      <c r="FH12" s="1352"/>
      <c r="FI12" s="1358"/>
      <c r="FJ12" s="1352"/>
      <c r="FK12" s="2822"/>
      <c r="FL12" s="1359"/>
      <c r="FM12" s="2613"/>
      <c r="FN12" s="2614"/>
      <c r="FO12" s="2860"/>
      <c r="FP12" s="2860"/>
      <c r="FQ12" s="2861"/>
      <c r="FR12" s="2822"/>
      <c r="FS12" s="1352"/>
      <c r="FT12" s="1352"/>
      <c r="FU12" s="1358"/>
      <c r="FV12" s="1352"/>
      <c r="FW12" s="2822"/>
      <c r="FX12" s="2822"/>
      <c r="FY12" s="1358"/>
      <c r="FZ12" s="1352"/>
      <c r="GA12" s="1358"/>
      <c r="GB12" s="1358"/>
      <c r="GC12" s="1358"/>
      <c r="GD12" s="1352"/>
      <c r="GE12" s="1352"/>
      <c r="GF12" s="1352"/>
      <c r="GG12" s="2822"/>
      <c r="GH12" s="2613"/>
      <c r="GI12" s="2614"/>
      <c r="GJ12" s="2860"/>
      <c r="GK12" s="2860"/>
      <c r="GL12" s="2861"/>
      <c r="GM12" s="1352"/>
      <c r="GN12" s="1358"/>
      <c r="GO12" s="1352"/>
      <c r="GP12" s="2822"/>
      <c r="GQ12" s="1352"/>
      <c r="GR12" s="1352"/>
      <c r="GS12" s="1358"/>
      <c r="GT12" s="1352"/>
      <c r="GU12" s="2822"/>
      <c r="GV12" s="2822"/>
      <c r="GW12" s="1352"/>
      <c r="GX12" s="1358"/>
      <c r="GY12" s="1352"/>
      <c r="GZ12" s="1358"/>
      <c r="HA12" s="1444"/>
      <c r="HB12" s="1358"/>
      <c r="HC12" s="2613"/>
      <c r="HD12" s="2614"/>
      <c r="HE12" s="2860"/>
      <c r="HF12" s="2860"/>
      <c r="HG12" s="2861"/>
      <c r="HH12" s="1358"/>
      <c r="HI12" s="1444"/>
      <c r="HJ12" s="1358"/>
      <c r="HK12" s="1481"/>
      <c r="HL12" s="1358"/>
      <c r="HM12" s="1352"/>
      <c r="HN12" s="2822"/>
      <c r="HO12" s="2823"/>
      <c r="HP12" s="1519"/>
      <c r="HQ12" s="1358"/>
      <c r="HR12" s="1352"/>
      <c r="HS12" s="1519"/>
      <c r="HT12" s="2822"/>
      <c r="HU12" s="2822"/>
      <c r="HV12" s="1699"/>
      <c r="HW12" s="1700"/>
      <c r="HX12" s="2613"/>
      <c r="HY12" s="2614"/>
      <c r="HZ12" s="2860"/>
      <c r="IA12" s="2860"/>
      <c r="IB12" s="2861"/>
      <c r="IC12" s="1352"/>
      <c r="ID12" s="1358"/>
      <c r="IE12" s="2822"/>
      <c r="IF12" s="2822"/>
      <c r="IG12" s="1898"/>
      <c r="IH12" s="1359"/>
      <c r="II12" s="1358"/>
      <c r="IJ12" s="1358"/>
      <c r="IK12" s="1358"/>
      <c r="IL12" s="1359"/>
      <c r="IM12" s="1352"/>
      <c r="IN12" s="1352"/>
      <c r="IO12" s="2822"/>
      <c r="IP12" s="1359"/>
      <c r="IQ12" s="2823"/>
      <c r="IR12" s="1358"/>
      <c r="IS12" s="2830"/>
      <c r="IT12" s="2836"/>
    </row>
    <row r="13" spans="1:255" s="1260" customFormat="1" ht="17.25" customHeight="1">
      <c r="A13" s="2862"/>
      <c r="B13" s="2862"/>
      <c r="C13" s="2863"/>
      <c r="D13" s="2002" t="s">
        <v>747</v>
      </c>
      <c r="E13" s="1988" t="s">
        <v>747</v>
      </c>
      <c r="F13" s="1988" t="s">
        <v>747</v>
      </c>
      <c r="G13" s="1985" t="s">
        <v>747</v>
      </c>
      <c r="H13" s="1988" t="s">
        <v>747</v>
      </c>
      <c r="I13" s="1985" t="s">
        <v>747</v>
      </c>
      <c r="J13" s="1988" t="s">
        <v>747</v>
      </c>
      <c r="K13" s="1985" t="s">
        <v>747</v>
      </c>
      <c r="L13" s="1985" t="s">
        <v>747</v>
      </c>
      <c r="M13" s="1986" t="s">
        <v>1386</v>
      </c>
      <c r="N13" s="1985" t="s">
        <v>1209</v>
      </c>
      <c r="O13" s="1986" t="s">
        <v>1386</v>
      </c>
      <c r="P13" s="1985" t="s">
        <v>747</v>
      </c>
      <c r="Q13" s="1985" t="s">
        <v>747</v>
      </c>
      <c r="R13" s="1988" t="s">
        <v>1210</v>
      </c>
      <c r="S13" s="1985" t="s">
        <v>20</v>
      </c>
      <c r="T13" s="2615"/>
      <c r="U13" s="2616"/>
      <c r="V13" s="2862"/>
      <c r="W13" s="2862"/>
      <c r="X13" s="2863"/>
      <c r="Y13" s="1985" t="s">
        <v>308</v>
      </c>
      <c r="Z13" s="1985" t="s">
        <v>1209</v>
      </c>
      <c r="AA13" s="2002" t="s">
        <v>747</v>
      </c>
      <c r="AB13" s="1988" t="s">
        <v>747</v>
      </c>
      <c r="AC13" s="1988" t="s">
        <v>747</v>
      </c>
      <c r="AD13" s="1985" t="s">
        <v>747</v>
      </c>
      <c r="AE13" s="1985" t="s">
        <v>747</v>
      </c>
      <c r="AF13" s="1985" t="s">
        <v>747</v>
      </c>
      <c r="AG13" s="1985" t="s">
        <v>747</v>
      </c>
      <c r="AH13" s="1985" t="s">
        <v>747</v>
      </c>
      <c r="AI13" s="1986" t="s">
        <v>1386</v>
      </c>
      <c r="AJ13" s="1985" t="s">
        <v>1209</v>
      </c>
      <c r="AK13" s="1986" t="s">
        <v>1386</v>
      </c>
      <c r="AL13" s="1985" t="s">
        <v>747</v>
      </c>
      <c r="AM13" s="1985" t="s">
        <v>747</v>
      </c>
      <c r="AN13" s="1988" t="s">
        <v>1210</v>
      </c>
      <c r="AO13" s="2615"/>
      <c r="AP13" s="2616"/>
      <c r="AQ13" s="2862"/>
      <c r="AR13" s="2862"/>
      <c r="AS13" s="2863"/>
      <c r="AT13" s="1988" t="s">
        <v>747</v>
      </c>
      <c r="AU13" s="1988" t="s">
        <v>747</v>
      </c>
      <c r="AV13" s="1988" t="s">
        <v>747</v>
      </c>
      <c r="AW13" s="1985" t="s">
        <v>747</v>
      </c>
      <c r="AX13" s="1988" t="s">
        <v>747</v>
      </c>
      <c r="AY13" s="1985" t="s">
        <v>747</v>
      </c>
      <c r="AZ13" s="1986" t="s">
        <v>1386</v>
      </c>
      <c r="BA13" s="1985" t="s">
        <v>1209</v>
      </c>
      <c r="BB13" s="1986" t="s">
        <v>1386</v>
      </c>
      <c r="BC13" s="1985" t="s">
        <v>747</v>
      </c>
      <c r="BD13" s="1985" t="s">
        <v>747</v>
      </c>
      <c r="BE13" s="2340" t="s">
        <v>20</v>
      </c>
      <c r="BF13" s="1985" t="s">
        <v>20</v>
      </c>
      <c r="BG13" s="2013" t="s">
        <v>1384</v>
      </c>
      <c r="BH13" s="1986" t="s">
        <v>1230</v>
      </c>
      <c r="BI13" s="1988" t="s">
        <v>1209</v>
      </c>
      <c r="BJ13" s="1985" t="s">
        <v>1209</v>
      </c>
      <c r="BK13" s="2615"/>
      <c r="BL13" s="2616"/>
      <c r="BM13" s="2862"/>
      <c r="BN13" s="2862"/>
      <c r="BO13" s="2863"/>
      <c r="BP13" s="1988" t="s">
        <v>747</v>
      </c>
      <c r="BQ13" s="1988" t="s">
        <v>747</v>
      </c>
      <c r="BR13" s="1985" t="s">
        <v>747</v>
      </c>
      <c r="BS13" s="1988" t="s">
        <v>747</v>
      </c>
      <c r="BT13" s="1985" t="s">
        <v>747</v>
      </c>
      <c r="BU13" s="1988" t="s">
        <v>747</v>
      </c>
      <c r="BV13" s="1985" t="s">
        <v>747</v>
      </c>
      <c r="BW13" s="1986" t="s">
        <v>1386</v>
      </c>
      <c r="BX13" s="1986" t="s">
        <v>1386</v>
      </c>
      <c r="BY13" s="1985" t="s">
        <v>747</v>
      </c>
      <c r="BZ13" s="1985" t="s">
        <v>747</v>
      </c>
      <c r="CA13" s="1985" t="s">
        <v>20</v>
      </c>
      <c r="CB13" s="2013" t="s">
        <v>1384</v>
      </c>
      <c r="CC13" s="2013" t="s">
        <v>1384</v>
      </c>
      <c r="CD13" s="1986" t="s">
        <v>1384</v>
      </c>
      <c r="CE13" s="2013" t="s">
        <v>1384</v>
      </c>
      <c r="CF13" s="1988" t="s">
        <v>1209</v>
      </c>
      <c r="CG13" s="2615"/>
      <c r="CH13" s="2616"/>
      <c r="CI13" s="2862"/>
      <c r="CJ13" s="2862"/>
      <c r="CK13" s="2863"/>
      <c r="CL13" s="2013" t="s">
        <v>1384</v>
      </c>
      <c r="CM13" s="1986" t="s">
        <v>1230</v>
      </c>
      <c r="CN13" s="1988" t="s">
        <v>1209</v>
      </c>
      <c r="CO13" s="1985" t="s">
        <v>1209</v>
      </c>
      <c r="CP13" s="1985" t="s">
        <v>308</v>
      </c>
      <c r="CQ13" s="1985" t="s">
        <v>1209</v>
      </c>
      <c r="CR13" s="2002" t="s">
        <v>747</v>
      </c>
      <c r="CS13" s="1985" t="s">
        <v>747</v>
      </c>
      <c r="CT13" s="2341" t="s">
        <v>747</v>
      </c>
      <c r="CU13" s="1989" t="s">
        <v>747</v>
      </c>
      <c r="CV13" s="1989" t="s">
        <v>747</v>
      </c>
      <c r="CW13" s="1989" t="s">
        <v>747</v>
      </c>
      <c r="CX13" s="1989" t="s">
        <v>747</v>
      </c>
      <c r="CY13" s="1990" t="s">
        <v>747</v>
      </c>
      <c r="CZ13" s="2342" t="s">
        <v>1386</v>
      </c>
      <c r="DA13" s="2342" t="s">
        <v>1386</v>
      </c>
      <c r="DB13" s="2615"/>
      <c r="DC13" s="2616"/>
      <c r="DD13" s="2862"/>
      <c r="DE13" s="2862"/>
      <c r="DF13" s="2863"/>
      <c r="DG13" s="1989" t="s">
        <v>747</v>
      </c>
      <c r="DH13" s="2341" t="s">
        <v>747</v>
      </c>
      <c r="DI13" s="1989" t="s">
        <v>747</v>
      </c>
      <c r="DJ13" s="2342" t="s">
        <v>1386</v>
      </c>
      <c r="DK13" s="2342" t="s">
        <v>1386</v>
      </c>
      <c r="DL13" s="1989" t="s">
        <v>747</v>
      </c>
      <c r="DM13" s="1989" t="s">
        <v>747</v>
      </c>
      <c r="DN13" s="1989" t="s">
        <v>1210</v>
      </c>
      <c r="DO13" s="1989" t="s">
        <v>20</v>
      </c>
      <c r="DP13" s="1989" t="s">
        <v>1210</v>
      </c>
      <c r="DQ13" s="2342" t="s">
        <v>1533</v>
      </c>
      <c r="DR13" s="2343" t="s">
        <v>1533</v>
      </c>
      <c r="DS13" s="2341" t="s">
        <v>1209</v>
      </c>
      <c r="DT13" s="1989" t="s">
        <v>1209</v>
      </c>
      <c r="DU13" s="1989" t="s">
        <v>308</v>
      </c>
      <c r="DV13" s="2341" t="s">
        <v>1209</v>
      </c>
      <c r="DW13" s="2615"/>
      <c r="DX13" s="2616"/>
      <c r="DY13" s="2862"/>
      <c r="DZ13" s="2862"/>
      <c r="EA13" s="2863"/>
      <c r="EB13" s="2002" t="s">
        <v>747</v>
      </c>
      <c r="EC13" s="1988" t="s">
        <v>747</v>
      </c>
      <c r="ED13" s="1988" t="s">
        <v>747</v>
      </c>
      <c r="EE13" s="1985" t="s">
        <v>747</v>
      </c>
      <c r="EF13" s="1988" t="s">
        <v>747</v>
      </c>
      <c r="EG13" s="1985" t="s">
        <v>747</v>
      </c>
      <c r="EH13" s="1988" t="s">
        <v>747</v>
      </c>
      <c r="EI13" s="1985" t="s">
        <v>747</v>
      </c>
      <c r="EJ13" s="1985" t="s">
        <v>747</v>
      </c>
      <c r="EK13" s="1986" t="s">
        <v>1386</v>
      </c>
      <c r="EL13" s="1985" t="s">
        <v>1209</v>
      </c>
      <c r="EM13" s="1986" t="s">
        <v>1386</v>
      </c>
      <c r="EN13" s="1985" t="s">
        <v>747</v>
      </c>
      <c r="EO13" s="1985" t="s">
        <v>747</v>
      </c>
      <c r="EP13" s="1988" t="s">
        <v>1210</v>
      </c>
      <c r="EQ13" s="1985" t="s">
        <v>20</v>
      </c>
      <c r="ER13" s="2615"/>
      <c r="ES13" s="2616"/>
      <c r="ET13" s="2862"/>
      <c r="EU13" s="2862"/>
      <c r="EV13" s="2863"/>
      <c r="EW13" s="1985" t="s">
        <v>308</v>
      </c>
      <c r="EX13" s="1985" t="s">
        <v>1209</v>
      </c>
      <c r="EY13" s="2002" t="s">
        <v>747</v>
      </c>
      <c r="EZ13" s="1988" t="s">
        <v>747</v>
      </c>
      <c r="FA13" s="1988" t="s">
        <v>747</v>
      </c>
      <c r="FB13" s="1985" t="s">
        <v>747</v>
      </c>
      <c r="FC13" s="1985" t="s">
        <v>747</v>
      </c>
      <c r="FD13" s="1985" t="s">
        <v>747</v>
      </c>
      <c r="FE13" s="1985" t="s">
        <v>747</v>
      </c>
      <c r="FF13" s="1985" t="s">
        <v>747</v>
      </c>
      <c r="FG13" s="1986" t="s">
        <v>1386</v>
      </c>
      <c r="FH13" s="1985" t="s">
        <v>1209</v>
      </c>
      <c r="FI13" s="1986" t="s">
        <v>1386</v>
      </c>
      <c r="FJ13" s="1985" t="s">
        <v>747</v>
      </c>
      <c r="FK13" s="1985" t="s">
        <v>747</v>
      </c>
      <c r="FL13" s="1988" t="s">
        <v>1210</v>
      </c>
      <c r="FM13" s="2615"/>
      <c r="FN13" s="2616"/>
      <c r="FO13" s="2862"/>
      <c r="FP13" s="2862"/>
      <c r="FQ13" s="2863"/>
      <c r="FR13" s="1985" t="s">
        <v>747</v>
      </c>
      <c r="FS13" s="1988" t="s">
        <v>1209</v>
      </c>
      <c r="FT13" s="1985" t="s">
        <v>1209</v>
      </c>
      <c r="FU13" s="1985" t="s">
        <v>308</v>
      </c>
      <c r="FV13" s="1985" t="s">
        <v>1209</v>
      </c>
      <c r="FW13" s="2002" t="s">
        <v>747</v>
      </c>
      <c r="FX13" s="1988" t="s">
        <v>747</v>
      </c>
      <c r="FY13" s="1985" t="s">
        <v>747</v>
      </c>
      <c r="FZ13" s="1985" t="s">
        <v>747</v>
      </c>
      <c r="GA13" s="1985" t="s">
        <v>747</v>
      </c>
      <c r="GB13" s="1985" t="s">
        <v>747</v>
      </c>
      <c r="GC13" s="1985" t="s">
        <v>747</v>
      </c>
      <c r="GD13" s="1986" t="s">
        <v>1386</v>
      </c>
      <c r="GE13" s="1985" t="s">
        <v>1209</v>
      </c>
      <c r="GF13" s="1985" t="s">
        <v>747</v>
      </c>
      <c r="GG13" s="1985" t="s">
        <v>747</v>
      </c>
      <c r="GH13" s="2615"/>
      <c r="GI13" s="2616"/>
      <c r="GJ13" s="2862"/>
      <c r="GK13" s="2862"/>
      <c r="GL13" s="2863"/>
      <c r="GM13" s="1986" t="s">
        <v>1386</v>
      </c>
      <c r="GN13" s="1986" t="s">
        <v>1386</v>
      </c>
      <c r="GO13" s="1985" t="s">
        <v>747</v>
      </c>
      <c r="GP13" s="1985" t="s">
        <v>747</v>
      </c>
      <c r="GQ13" s="1988" t="s">
        <v>1209</v>
      </c>
      <c r="GR13" s="1985" t="s">
        <v>1209</v>
      </c>
      <c r="GS13" s="1985" t="s">
        <v>308</v>
      </c>
      <c r="GT13" s="1985" t="s">
        <v>1209</v>
      </c>
      <c r="GU13" s="1985" t="s">
        <v>747</v>
      </c>
      <c r="GV13" s="1985" t="s">
        <v>747</v>
      </c>
      <c r="GW13" s="1985" t="s">
        <v>747</v>
      </c>
      <c r="GX13" s="1985" t="s">
        <v>747</v>
      </c>
      <c r="GY13" s="1985" t="s">
        <v>747</v>
      </c>
      <c r="GZ13" s="1985" t="s">
        <v>747</v>
      </c>
      <c r="HA13" s="1988" t="s">
        <v>747</v>
      </c>
      <c r="HB13" s="1985" t="s">
        <v>747</v>
      </c>
      <c r="HC13" s="2615"/>
      <c r="HD13" s="2616"/>
      <c r="HE13" s="2862"/>
      <c r="HF13" s="2862"/>
      <c r="HG13" s="2863"/>
      <c r="HH13" s="1985" t="s">
        <v>747</v>
      </c>
      <c r="HI13" s="1988" t="s">
        <v>747</v>
      </c>
      <c r="HJ13" s="1985" t="s">
        <v>747</v>
      </c>
      <c r="HK13" s="1986" t="s">
        <v>1386</v>
      </c>
      <c r="HL13" s="1986" t="s">
        <v>1386</v>
      </c>
      <c r="HM13" s="1985" t="s">
        <v>747</v>
      </c>
      <c r="HN13" s="1985" t="s">
        <v>747</v>
      </c>
      <c r="HO13" s="1985" t="s">
        <v>20</v>
      </c>
      <c r="HP13" s="2013" t="s">
        <v>1384</v>
      </c>
      <c r="HQ13" s="1985" t="s">
        <v>1210</v>
      </c>
      <c r="HR13" s="1985" t="s">
        <v>1209</v>
      </c>
      <c r="HS13" s="1985" t="s">
        <v>308</v>
      </c>
      <c r="HT13" s="1985" t="s">
        <v>747</v>
      </c>
      <c r="HU13" s="1985" t="s">
        <v>747</v>
      </c>
      <c r="HV13" s="1988" t="s">
        <v>747</v>
      </c>
      <c r="HW13" s="1988" t="s">
        <v>747</v>
      </c>
      <c r="HX13" s="2615"/>
      <c r="HY13" s="2616"/>
      <c r="HZ13" s="2862"/>
      <c r="IA13" s="2862"/>
      <c r="IB13" s="2863"/>
      <c r="IC13" s="1985" t="s">
        <v>1209</v>
      </c>
      <c r="ID13" s="1985" t="s">
        <v>308</v>
      </c>
      <c r="IE13" s="1985" t="s">
        <v>747</v>
      </c>
      <c r="IF13" s="1988" t="s">
        <v>747</v>
      </c>
      <c r="IG13" s="1988" t="s">
        <v>747</v>
      </c>
      <c r="IH13" s="1988" t="s">
        <v>747</v>
      </c>
      <c r="II13" s="2091" t="s">
        <v>747</v>
      </c>
      <c r="IJ13" s="2091" t="s">
        <v>747</v>
      </c>
      <c r="IK13" s="2091" t="s">
        <v>747</v>
      </c>
      <c r="IL13" s="2091" t="s">
        <v>747</v>
      </c>
      <c r="IM13" s="2344" t="s">
        <v>1386</v>
      </c>
      <c r="IN13" s="2091" t="s">
        <v>747</v>
      </c>
      <c r="IO13" s="2091" t="s">
        <v>747</v>
      </c>
      <c r="IP13" s="1988" t="s">
        <v>1210</v>
      </c>
      <c r="IQ13" s="2091" t="s">
        <v>20</v>
      </c>
      <c r="IR13" s="2344" t="s">
        <v>1384</v>
      </c>
      <c r="IS13" s="2832"/>
      <c r="IT13" s="2837"/>
    </row>
    <row r="14" spans="1:255" s="1260" customFormat="1" ht="17.25" customHeight="1">
      <c r="A14" s="1743">
        <v>42370</v>
      </c>
      <c r="B14" s="1263">
        <v>42370</v>
      </c>
      <c r="C14" s="1307">
        <v>42370</v>
      </c>
      <c r="D14" s="1234">
        <v>1175691</v>
      </c>
      <c r="E14" s="1234">
        <v>252040</v>
      </c>
      <c r="F14" s="1234">
        <v>54</v>
      </c>
      <c r="G14" s="1234">
        <v>15149</v>
      </c>
      <c r="H14" s="1234">
        <v>3328</v>
      </c>
      <c r="I14" s="1234">
        <v>129883</v>
      </c>
      <c r="J14" s="1234">
        <v>54085</v>
      </c>
      <c r="K14" s="1234">
        <v>75798</v>
      </c>
      <c r="L14" s="1234">
        <v>44634</v>
      </c>
      <c r="M14" s="1234">
        <v>6682</v>
      </c>
      <c r="N14" s="1234">
        <v>2629</v>
      </c>
      <c r="O14" s="1234" t="s">
        <v>21</v>
      </c>
      <c r="P14" s="1234">
        <v>37109</v>
      </c>
      <c r="Q14" s="1234">
        <v>299074</v>
      </c>
      <c r="R14" s="1234">
        <v>58225</v>
      </c>
      <c r="S14" s="1234">
        <v>183252</v>
      </c>
      <c r="T14" s="1265">
        <v>42370</v>
      </c>
      <c r="U14" s="1528">
        <v>42370</v>
      </c>
      <c r="V14" s="1743">
        <v>42370</v>
      </c>
      <c r="W14" s="1263">
        <v>42370</v>
      </c>
      <c r="X14" s="1307">
        <v>42370</v>
      </c>
      <c r="Y14" s="1234">
        <v>4638590</v>
      </c>
      <c r="Z14" s="1234">
        <v>1144292</v>
      </c>
      <c r="AA14" s="1234">
        <v>343565</v>
      </c>
      <c r="AB14" s="1234">
        <v>72910</v>
      </c>
      <c r="AC14" s="1234">
        <v>486</v>
      </c>
      <c r="AD14" s="1234">
        <v>85</v>
      </c>
      <c r="AE14" s="1234">
        <v>55063</v>
      </c>
      <c r="AF14" s="1234">
        <v>6335</v>
      </c>
      <c r="AG14" s="1234">
        <v>48728</v>
      </c>
      <c r="AH14" s="1234">
        <v>6304</v>
      </c>
      <c r="AI14" s="1234">
        <v>4014</v>
      </c>
      <c r="AJ14" s="1234">
        <v>1443</v>
      </c>
      <c r="AK14" s="1234" t="s">
        <v>21</v>
      </c>
      <c r="AL14" s="1234" t="s">
        <v>21</v>
      </c>
      <c r="AM14" s="1234">
        <v>42957</v>
      </c>
      <c r="AN14" s="1234">
        <v>56383</v>
      </c>
      <c r="AO14" s="1265">
        <v>42370</v>
      </c>
      <c r="AP14" s="1528">
        <v>42370</v>
      </c>
      <c r="AQ14" s="1743">
        <v>42370</v>
      </c>
      <c r="AR14" s="1263">
        <v>42370</v>
      </c>
      <c r="AS14" s="1307">
        <v>42370</v>
      </c>
      <c r="AT14" s="1234">
        <v>9063</v>
      </c>
      <c r="AU14" s="1235">
        <v>7</v>
      </c>
      <c r="AV14" s="1235" t="s">
        <v>21</v>
      </c>
      <c r="AW14" s="1234">
        <v>5704</v>
      </c>
      <c r="AX14" s="1234">
        <v>5115</v>
      </c>
      <c r="AY14" s="1234">
        <v>589</v>
      </c>
      <c r="AZ14" s="1234">
        <v>12</v>
      </c>
      <c r="BA14" s="1235">
        <v>1186</v>
      </c>
      <c r="BB14" s="1234" t="s">
        <v>21</v>
      </c>
      <c r="BC14" s="1234">
        <v>2232</v>
      </c>
      <c r="BD14" s="1234">
        <v>62273</v>
      </c>
      <c r="BE14" s="1234">
        <v>1643</v>
      </c>
      <c r="BF14" s="1234">
        <v>71150</v>
      </c>
      <c r="BG14" s="1234">
        <v>73252</v>
      </c>
      <c r="BH14" s="1234">
        <v>479</v>
      </c>
      <c r="BI14" s="1234" t="s">
        <v>21</v>
      </c>
      <c r="BJ14" s="1234" t="s">
        <v>21</v>
      </c>
      <c r="BK14" s="1265">
        <v>42370</v>
      </c>
      <c r="BL14" s="1528">
        <v>42370</v>
      </c>
      <c r="BM14" s="1743">
        <v>42370</v>
      </c>
      <c r="BN14" s="1263">
        <v>42370</v>
      </c>
      <c r="BO14" s="1307">
        <v>42370</v>
      </c>
      <c r="BP14" s="1234">
        <v>11244</v>
      </c>
      <c r="BQ14" s="1235">
        <v>12</v>
      </c>
      <c r="BR14" s="1234">
        <v>59</v>
      </c>
      <c r="BS14" s="1234">
        <v>97</v>
      </c>
      <c r="BT14" s="1234">
        <v>6690</v>
      </c>
      <c r="BU14" s="1234">
        <v>2513</v>
      </c>
      <c r="BV14" s="1234">
        <v>4177</v>
      </c>
      <c r="BW14" s="1234">
        <v>31</v>
      </c>
      <c r="BX14" s="1234" t="s">
        <v>21</v>
      </c>
      <c r="BY14" s="1234">
        <v>3832</v>
      </c>
      <c r="BZ14" s="1234">
        <v>110096</v>
      </c>
      <c r="CA14" s="1234">
        <v>107844</v>
      </c>
      <c r="CB14" s="1234">
        <v>183287</v>
      </c>
      <c r="CC14" s="1234">
        <v>7985</v>
      </c>
      <c r="CD14" s="1234">
        <v>631</v>
      </c>
      <c r="CE14" s="1234">
        <v>708</v>
      </c>
      <c r="CF14" s="1234" t="s">
        <v>21</v>
      </c>
      <c r="CG14" s="1265">
        <v>42370</v>
      </c>
      <c r="CH14" s="1528">
        <v>42370</v>
      </c>
      <c r="CI14" s="1743">
        <v>42370</v>
      </c>
      <c r="CJ14" s="1263">
        <v>42370</v>
      </c>
      <c r="CK14" s="1307">
        <v>42370</v>
      </c>
      <c r="CL14" s="1234">
        <v>176292</v>
      </c>
      <c r="CM14" s="1234">
        <v>2831</v>
      </c>
      <c r="CN14" s="1234" t="s">
        <v>21</v>
      </c>
      <c r="CO14" s="1234" t="s">
        <v>21</v>
      </c>
      <c r="CP14" s="1234">
        <v>50774</v>
      </c>
      <c r="CQ14" s="1234">
        <v>55813</v>
      </c>
      <c r="CR14" s="1234">
        <v>134066</v>
      </c>
      <c r="CS14" s="1234">
        <v>22530</v>
      </c>
      <c r="CT14" s="1234">
        <v>42</v>
      </c>
      <c r="CU14" s="1234">
        <v>2288</v>
      </c>
      <c r="CV14" s="1234">
        <v>180</v>
      </c>
      <c r="CW14" s="1234">
        <v>18133</v>
      </c>
      <c r="CX14" s="1234">
        <v>2143</v>
      </c>
      <c r="CY14" s="1235">
        <v>15990</v>
      </c>
      <c r="CZ14" s="1234">
        <v>510</v>
      </c>
      <c r="DA14" s="1234" t="s">
        <v>21</v>
      </c>
      <c r="DB14" s="1265">
        <v>42370</v>
      </c>
      <c r="DC14" s="1528">
        <v>42370</v>
      </c>
      <c r="DD14" s="1743">
        <v>42370</v>
      </c>
      <c r="DE14" s="1263">
        <v>42370</v>
      </c>
      <c r="DF14" s="1307">
        <v>42370</v>
      </c>
      <c r="DG14" s="1234">
        <v>2203</v>
      </c>
      <c r="DH14" s="1234">
        <v>2203</v>
      </c>
      <c r="DI14" s="1234" t="s">
        <v>21</v>
      </c>
      <c r="DJ14" s="1234">
        <v>34</v>
      </c>
      <c r="DK14" s="1234" t="s">
        <v>21</v>
      </c>
      <c r="DL14" s="1234">
        <v>2285</v>
      </c>
      <c r="DM14" s="1234">
        <v>2819</v>
      </c>
      <c r="DN14" s="1234">
        <v>199</v>
      </c>
      <c r="DO14" s="1234">
        <v>464</v>
      </c>
      <c r="DP14" s="1234">
        <v>1592</v>
      </c>
      <c r="DQ14" s="1234">
        <v>75</v>
      </c>
      <c r="DR14" s="1234">
        <v>83</v>
      </c>
      <c r="DS14" s="1234" t="s">
        <v>21</v>
      </c>
      <c r="DT14" s="1234" t="s">
        <v>21</v>
      </c>
      <c r="DU14" s="1234">
        <v>82813</v>
      </c>
      <c r="DV14" s="1234">
        <v>151342</v>
      </c>
      <c r="DW14" s="1265">
        <v>42370</v>
      </c>
      <c r="DX14" s="1528">
        <v>42370</v>
      </c>
      <c r="DY14" s="1743">
        <v>42370</v>
      </c>
      <c r="DZ14" s="1263">
        <v>42370</v>
      </c>
      <c r="EA14" s="1307">
        <v>42370</v>
      </c>
      <c r="EB14" s="1234">
        <v>1092200</v>
      </c>
      <c r="EC14" s="1234">
        <v>261280</v>
      </c>
      <c r="ED14" s="1234">
        <v>54</v>
      </c>
      <c r="EE14" s="1234">
        <v>17179</v>
      </c>
      <c r="EF14" s="1234">
        <v>3328</v>
      </c>
      <c r="EG14" s="1234">
        <v>137004</v>
      </c>
      <c r="EH14" s="1234">
        <v>59547</v>
      </c>
      <c r="EI14" s="1234">
        <v>77457</v>
      </c>
      <c r="EJ14" s="1234">
        <v>44634</v>
      </c>
      <c r="EK14" s="1234">
        <v>6682</v>
      </c>
      <c r="EL14" s="1234">
        <v>2629</v>
      </c>
      <c r="EM14" s="1234" t="s">
        <v>21</v>
      </c>
      <c r="EN14" s="1234">
        <v>37109</v>
      </c>
      <c r="EO14" s="1234">
        <v>315802</v>
      </c>
      <c r="EP14" s="1234">
        <v>58225</v>
      </c>
      <c r="EQ14" s="1234">
        <v>183252</v>
      </c>
      <c r="ER14" s="1265">
        <v>42370</v>
      </c>
      <c r="ES14" s="1528">
        <v>42370</v>
      </c>
      <c r="ET14" s="1743">
        <v>42370</v>
      </c>
      <c r="EU14" s="1263">
        <v>42370</v>
      </c>
      <c r="EV14" s="1307">
        <v>42370</v>
      </c>
      <c r="EW14" s="1234">
        <v>4349852</v>
      </c>
      <c r="EX14" s="1234">
        <v>161569</v>
      </c>
      <c r="EY14" s="1234">
        <v>266473</v>
      </c>
      <c r="EZ14" s="1234">
        <v>76680</v>
      </c>
      <c r="FA14" s="1234">
        <v>2509</v>
      </c>
      <c r="FB14" s="1234">
        <v>85</v>
      </c>
      <c r="FC14" s="1234">
        <v>56777</v>
      </c>
      <c r="FD14" s="1234">
        <v>6415</v>
      </c>
      <c r="FE14" s="1234">
        <v>50362</v>
      </c>
      <c r="FF14" s="1234">
        <v>6304</v>
      </c>
      <c r="FG14" s="1234">
        <v>4014</v>
      </c>
      <c r="FH14" s="1234">
        <v>1443</v>
      </c>
      <c r="FI14" s="1234" t="s">
        <v>21</v>
      </c>
      <c r="FJ14" s="1234" t="s">
        <v>21</v>
      </c>
      <c r="FK14" s="1234">
        <v>42957</v>
      </c>
      <c r="FL14" s="1234">
        <v>56383</v>
      </c>
      <c r="FM14" s="1265">
        <v>42370</v>
      </c>
      <c r="FN14" s="1528">
        <v>42370</v>
      </c>
      <c r="FO14" s="1743">
        <v>42370</v>
      </c>
      <c r="FP14" s="1263">
        <v>42370</v>
      </c>
      <c r="FQ14" s="1307">
        <v>42370</v>
      </c>
      <c r="FR14" s="1234" t="s">
        <v>21</v>
      </c>
      <c r="FS14" s="1234" t="s">
        <v>21</v>
      </c>
      <c r="FT14" s="1234" t="s">
        <v>21</v>
      </c>
      <c r="FU14" s="1234">
        <v>551487</v>
      </c>
      <c r="FV14" s="1234">
        <v>24602</v>
      </c>
      <c r="FW14" s="1234">
        <v>86478</v>
      </c>
      <c r="FX14" s="1234">
        <v>9463</v>
      </c>
      <c r="FY14" s="1234">
        <v>7</v>
      </c>
      <c r="FZ14" s="1234" t="s">
        <v>21</v>
      </c>
      <c r="GA14" s="1234">
        <v>6100</v>
      </c>
      <c r="GB14" s="1234">
        <v>5511</v>
      </c>
      <c r="GC14" s="1234">
        <v>589</v>
      </c>
      <c r="GD14" s="1234">
        <v>12</v>
      </c>
      <c r="GE14" s="1234">
        <v>1186</v>
      </c>
      <c r="GF14" s="1234">
        <v>2232</v>
      </c>
      <c r="GG14" s="1234">
        <v>64904</v>
      </c>
      <c r="GH14" s="1265">
        <v>42370</v>
      </c>
      <c r="GI14" s="1528">
        <v>42370</v>
      </c>
      <c r="GJ14" s="1743">
        <v>42370</v>
      </c>
      <c r="GK14" s="1263">
        <v>42370</v>
      </c>
      <c r="GL14" s="1307">
        <v>42370</v>
      </c>
      <c r="GM14" s="1234">
        <v>12</v>
      </c>
      <c r="GN14" s="1234" t="s">
        <v>21</v>
      </c>
      <c r="GO14" s="1234">
        <v>887</v>
      </c>
      <c r="GP14" s="1234" t="s">
        <v>21</v>
      </c>
      <c r="GQ14" s="1234" t="s">
        <v>21</v>
      </c>
      <c r="GR14" s="1234" t="s">
        <v>21</v>
      </c>
      <c r="GS14" s="1234">
        <v>41084</v>
      </c>
      <c r="GT14" s="1234">
        <v>2328</v>
      </c>
      <c r="GU14" s="1234">
        <v>287447</v>
      </c>
      <c r="GV14" s="1234">
        <v>13401</v>
      </c>
      <c r="GW14" s="1234">
        <v>12</v>
      </c>
      <c r="GX14" s="1234">
        <v>59</v>
      </c>
      <c r="GY14" s="1234">
        <v>97</v>
      </c>
      <c r="GZ14" s="1234">
        <v>8826</v>
      </c>
      <c r="HA14" s="1234">
        <v>4649</v>
      </c>
      <c r="HB14" s="1234">
        <v>4177</v>
      </c>
      <c r="HC14" s="1265">
        <v>42370</v>
      </c>
      <c r="HD14" s="1528">
        <v>42370</v>
      </c>
      <c r="HE14" s="1743">
        <v>42370</v>
      </c>
      <c r="HF14" s="1263">
        <v>42370</v>
      </c>
      <c r="HG14" s="1307">
        <v>42370</v>
      </c>
      <c r="HH14" s="1234">
        <v>2622</v>
      </c>
      <c r="HI14" s="1234">
        <v>1203</v>
      </c>
      <c r="HJ14" s="1234">
        <v>1419</v>
      </c>
      <c r="HK14" s="1234" t="s">
        <v>21</v>
      </c>
      <c r="HL14" s="1234" t="s">
        <v>21</v>
      </c>
      <c r="HM14" s="1234">
        <v>3832</v>
      </c>
      <c r="HN14" s="1234">
        <v>93538</v>
      </c>
      <c r="HO14" s="1234">
        <v>87625</v>
      </c>
      <c r="HP14" s="1234">
        <v>251548</v>
      </c>
      <c r="HQ14" s="1234">
        <v>3406</v>
      </c>
      <c r="HR14" s="1234" t="s">
        <v>21</v>
      </c>
      <c r="HS14" s="1234">
        <v>22226</v>
      </c>
      <c r="HT14" s="1234">
        <v>134206</v>
      </c>
      <c r="HU14" s="1234">
        <v>22530</v>
      </c>
      <c r="HV14" s="1234">
        <v>42</v>
      </c>
      <c r="HW14" s="1234">
        <v>2288</v>
      </c>
      <c r="HX14" s="1265">
        <v>42370</v>
      </c>
      <c r="HY14" s="1528">
        <v>42370</v>
      </c>
      <c r="HZ14" s="1743">
        <v>42370</v>
      </c>
      <c r="IA14" s="1263">
        <v>42370</v>
      </c>
      <c r="IB14" s="1307">
        <v>42370</v>
      </c>
      <c r="IC14" s="1234" t="s">
        <v>21</v>
      </c>
      <c r="ID14" s="1234">
        <v>153948</v>
      </c>
      <c r="IE14" s="1234">
        <v>22895</v>
      </c>
      <c r="IF14" s="1234">
        <v>5407</v>
      </c>
      <c r="IG14" s="1234">
        <v>90</v>
      </c>
      <c r="IH14" s="1235">
        <v>18</v>
      </c>
      <c r="II14" s="1235">
        <v>2856</v>
      </c>
      <c r="IJ14" s="1234">
        <v>2856</v>
      </c>
      <c r="IK14" s="1234" t="s">
        <v>21</v>
      </c>
      <c r="IL14" s="1234" t="s">
        <v>21</v>
      </c>
      <c r="IM14" s="1234">
        <v>34</v>
      </c>
      <c r="IN14" s="1234">
        <v>2285</v>
      </c>
      <c r="IO14" s="1234">
        <v>3479</v>
      </c>
      <c r="IP14" s="1235">
        <v>199</v>
      </c>
      <c r="IQ14" s="1234">
        <v>464</v>
      </c>
      <c r="IR14" s="1234">
        <v>6690</v>
      </c>
      <c r="IS14" s="1265">
        <v>42370</v>
      </c>
      <c r="IT14" s="1528">
        <v>42370</v>
      </c>
    </row>
    <row r="15" spans="1:255" s="1260" customFormat="1" ht="14.5" customHeight="1">
      <c r="A15" s="1268"/>
      <c r="B15" s="1263">
        <v>42736</v>
      </c>
      <c r="C15" s="1306"/>
      <c r="D15" s="1234">
        <v>1162788</v>
      </c>
      <c r="E15" s="1234">
        <v>251221</v>
      </c>
      <c r="F15" s="1234">
        <v>54</v>
      </c>
      <c r="G15" s="1234">
        <v>19151</v>
      </c>
      <c r="H15" s="1234">
        <v>3259</v>
      </c>
      <c r="I15" s="1234">
        <v>126990</v>
      </c>
      <c r="J15" s="1234">
        <v>59349</v>
      </c>
      <c r="K15" s="1234">
        <v>67641</v>
      </c>
      <c r="L15" s="1234">
        <v>44891</v>
      </c>
      <c r="M15" s="1234">
        <v>6238</v>
      </c>
      <c r="N15" s="1234">
        <v>5597</v>
      </c>
      <c r="O15" s="1234" t="s">
        <v>21</v>
      </c>
      <c r="P15" s="1234">
        <v>34200</v>
      </c>
      <c r="Q15" s="1234">
        <v>293612</v>
      </c>
      <c r="R15" s="1234">
        <v>63464</v>
      </c>
      <c r="S15" s="1234">
        <v>169374</v>
      </c>
      <c r="T15" s="1265">
        <v>42736</v>
      </c>
      <c r="U15" s="1528">
        <v>42736</v>
      </c>
      <c r="V15" s="1268"/>
      <c r="W15" s="1263">
        <v>42736</v>
      </c>
      <c r="X15" s="1306"/>
      <c r="Y15" s="1234">
        <v>4511658</v>
      </c>
      <c r="Z15" s="1234">
        <v>1161562</v>
      </c>
      <c r="AA15" s="1234">
        <v>342812</v>
      </c>
      <c r="AB15" s="1234">
        <v>71919</v>
      </c>
      <c r="AC15" s="1234">
        <v>513</v>
      </c>
      <c r="AD15" s="1234">
        <v>67</v>
      </c>
      <c r="AE15" s="1234">
        <v>53408</v>
      </c>
      <c r="AF15" s="1234">
        <v>8710</v>
      </c>
      <c r="AG15" s="1234">
        <v>44698</v>
      </c>
      <c r="AH15" s="1234">
        <v>5722</v>
      </c>
      <c r="AI15" s="1234">
        <v>3258</v>
      </c>
      <c r="AJ15" s="1234">
        <v>4791</v>
      </c>
      <c r="AK15" s="1234" t="s">
        <v>21</v>
      </c>
      <c r="AL15" s="1234" t="s">
        <v>21</v>
      </c>
      <c r="AM15" s="1234">
        <v>46717</v>
      </c>
      <c r="AN15" s="1234">
        <v>61554</v>
      </c>
      <c r="AO15" s="1265">
        <v>42736</v>
      </c>
      <c r="AP15" s="1528">
        <v>42736</v>
      </c>
      <c r="AQ15" s="1268"/>
      <c r="AR15" s="1263">
        <v>42736</v>
      </c>
      <c r="AS15" s="1306"/>
      <c r="AT15" s="1234">
        <v>7974</v>
      </c>
      <c r="AU15" s="1234">
        <v>44</v>
      </c>
      <c r="AV15" s="1234" t="s">
        <v>21</v>
      </c>
      <c r="AW15" s="1234">
        <v>5514</v>
      </c>
      <c r="AX15" s="1234">
        <v>5238</v>
      </c>
      <c r="AY15" s="1234">
        <v>276</v>
      </c>
      <c r="AZ15" s="1234">
        <v>12</v>
      </c>
      <c r="BA15" s="1234">
        <v>806</v>
      </c>
      <c r="BB15" s="1234" t="s">
        <v>21</v>
      </c>
      <c r="BC15" s="1234">
        <v>1639</v>
      </c>
      <c r="BD15" s="1234">
        <v>58328</v>
      </c>
      <c r="BE15" s="1234">
        <v>1703</v>
      </c>
      <c r="BF15" s="1234">
        <v>66558</v>
      </c>
      <c r="BG15" s="1234">
        <v>65420</v>
      </c>
      <c r="BH15" s="1234">
        <v>616</v>
      </c>
      <c r="BI15" s="1234" t="s">
        <v>21</v>
      </c>
      <c r="BJ15" s="1234" t="s">
        <v>21</v>
      </c>
      <c r="BK15" s="1265">
        <v>42736</v>
      </c>
      <c r="BL15" s="1528">
        <v>42736</v>
      </c>
      <c r="BM15" s="1268"/>
      <c r="BN15" s="1263">
        <v>42736</v>
      </c>
      <c r="BO15" s="1306"/>
      <c r="BP15" s="1234">
        <v>9487</v>
      </c>
      <c r="BQ15" s="1234">
        <v>12</v>
      </c>
      <c r="BR15" s="1234">
        <v>68</v>
      </c>
      <c r="BS15" s="1234">
        <v>99</v>
      </c>
      <c r="BT15" s="1234">
        <v>6332</v>
      </c>
      <c r="BU15" s="1234">
        <v>2403</v>
      </c>
      <c r="BV15" s="1234">
        <v>3929</v>
      </c>
      <c r="BW15" s="1234">
        <v>32</v>
      </c>
      <c r="BX15" s="1234" t="s">
        <v>21</v>
      </c>
      <c r="BY15" s="1234">
        <v>2495</v>
      </c>
      <c r="BZ15" s="1234">
        <v>100762</v>
      </c>
      <c r="CA15" s="1234">
        <v>98854</v>
      </c>
      <c r="CB15" s="1234">
        <v>168376</v>
      </c>
      <c r="CC15" s="1234">
        <v>7105</v>
      </c>
      <c r="CD15" s="1234">
        <v>676</v>
      </c>
      <c r="CE15" s="1234">
        <v>756</v>
      </c>
      <c r="CF15" s="1234" t="s">
        <v>21</v>
      </c>
      <c r="CG15" s="1265">
        <v>42736</v>
      </c>
      <c r="CH15" s="1528">
        <v>42736</v>
      </c>
      <c r="CI15" s="1268"/>
      <c r="CJ15" s="1263">
        <v>42736</v>
      </c>
      <c r="CK15" s="1306"/>
      <c r="CL15" s="1234">
        <v>162265</v>
      </c>
      <c r="CM15" s="1234">
        <v>2784</v>
      </c>
      <c r="CN15" s="1234" t="s">
        <v>21</v>
      </c>
      <c r="CO15" s="1234" t="s">
        <v>21</v>
      </c>
      <c r="CP15" s="1234">
        <v>43097</v>
      </c>
      <c r="CQ15" s="1234">
        <v>48239</v>
      </c>
      <c r="CR15" s="1234">
        <v>134479</v>
      </c>
      <c r="CS15" s="1234">
        <v>25561</v>
      </c>
      <c r="CT15" s="1234">
        <v>42</v>
      </c>
      <c r="CU15" s="1234">
        <v>5140</v>
      </c>
      <c r="CV15" s="1234">
        <v>184</v>
      </c>
      <c r="CW15" s="1234">
        <v>18326</v>
      </c>
      <c r="CX15" s="1234">
        <v>2670</v>
      </c>
      <c r="CY15" s="1234">
        <v>15656</v>
      </c>
      <c r="CZ15" s="1234">
        <v>626</v>
      </c>
      <c r="DA15" s="1234" t="s">
        <v>21</v>
      </c>
      <c r="DB15" s="1265">
        <v>42736</v>
      </c>
      <c r="DC15" s="1528">
        <v>42736</v>
      </c>
      <c r="DD15" s="1268"/>
      <c r="DE15" s="1263">
        <v>42736</v>
      </c>
      <c r="DF15" s="1306"/>
      <c r="DG15" s="1234">
        <v>1982</v>
      </c>
      <c r="DH15" s="1234">
        <v>1982</v>
      </c>
      <c r="DI15" s="1234" t="s">
        <v>21</v>
      </c>
      <c r="DJ15" s="1234">
        <v>38</v>
      </c>
      <c r="DK15" s="1234" t="s">
        <v>21</v>
      </c>
      <c r="DL15" s="1234">
        <v>2056</v>
      </c>
      <c r="DM15" s="1234">
        <v>2447</v>
      </c>
      <c r="DN15" s="1234">
        <v>207</v>
      </c>
      <c r="DO15" s="1234">
        <v>434</v>
      </c>
      <c r="DP15" s="1234">
        <v>1340</v>
      </c>
      <c r="DQ15" s="1234">
        <v>76</v>
      </c>
      <c r="DR15" s="1234">
        <v>84</v>
      </c>
      <c r="DS15" s="1234" t="s">
        <v>21</v>
      </c>
      <c r="DT15" s="1234" t="s">
        <v>21</v>
      </c>
      <c r="DU15" s="1234">
        <v>86801</v>
      </c>
      <c r="DV15" s="1234">
        <v>138496</v>
      </c>
      <c r="DW15" s="1265">
        <v>42736</v>
      </c>
      <c r="DX15" s="1528">
        <v>42736</v>
      </c>
      <c r="DY15" s="1268"/>
      <c r="DZ15" s="1263">
        <v>42736</v>
      </c>
      <c r="EA15" s="1306"/>
      <c r="EB15" s="1234">
        <v>1078426</v>
      </c>
      <c r="EC15" s="1234">
        <v>262743</v>
      </c>
      <c r="ED15" s="1234">
        <v>54</v>
      </c>
      <c r="EE15" s="1234">
        <v>20082</v>
      </c>
      <c r="EF15" s="1234">
        <v>3259</v>
      </c>
      <c r="EG15" s="1234">
        <v>137228</v>
      </c>
      <c r="EH15" s="1234">
        <v>65511</v>
      </c>
      <c r="EI15" s="1234">
        <v>71717</v>
      </c>
      <c r="EJ15" s="1234">
        <v>44891</v>
      </c>
      <c r="EK15" s="1234">
        <v>6238</v>
      </c>
      <c r="EL15" s="1234">
        <v>5597</v>
      </c>
      <c r="EM15" s="1234" t="s">
        <v>21</v>
      </c>
      <c r="EN15" s="1234">
        <v>34200</v>
      </c>
      <c r="EO15" s="1234">
        <v>308112</v>
      </c>
      <c r="EP15" s="1234">
        <v>63464</v>
      </c>
      <c r="EQ15" s="1234">
        <v>169374</v>
      </c>
      <c r="ER15" s="1265">
        <v>42736</v>
      </c>
      <c r="ES15" s="1528">
        <v>42736</v>
      </c>
      <c r="ET15" s="1268"/>
      <c r="EU15" s="1263">
        <v>42736</v>
      </c>
      <c r="EV15" s="1306"/>
      <c r="EW15" s="1234">
        <v>4233616</v>
      </c>
      <c r="EX15" s="1234">
        <v>156761</v>
      </c>
      <c r="EY15" s="1234">
        <v>265037</v>
      </c>
      <c r="EZ15" s="1234">
        <v>76947</v>
      </c>
      <c r="FA15" s="1234">
        <v>1430</v>
      </c>
      <c r="FB15" s="1234">
        <v>67</v>
      </c>
      <c r="FC15" s="1234">
        <v>57287</v>
      </c>
      <c r="FD15" s="1234">
        <v>9279</v>
      </c>
      <c r="FE15" s="1234">
        <v>48008</v>
      </c>
      <c r="FF15" s="1234">
        <v>5722</v>
      </c>
      <c r="FG15" s="1234">
        <v>3258</v>
      </c>
      <c r="FH15" s="1234">
        <v>4791</v>
      </c>
      <c r="FI15" s="1234" t="s">
        <v>21</v>
      </c>
      <c r="FJ15" s="1234" t="s">
        <v>21</v>
      </c>
      <c r="FK15" s="1234">
        <v>46717</v>
      </c>
      <c r="FL15" s="1234">
        <v>61554</v>
      </c>
      <c r="FM15" s="1265">
        <v>42736</v>
      </c>
      <c r="FN15" s="1528">
        <v>42736</v>
      </c>
      <c r="FO15" s="1268"/>
      <c r="FP15" s="1263">
        <v>42736</v>
      </c>
      <c r="FQ15" s="1306"/>
      <c r="FR15" s="1234" t="s">
        <v>21</v>
      </c>
      <c r="FS15" s="1234" t="s">
        <v>21</v>
      </c>
      <c r="FT15" s="1234" t="s">
        <v>21</v>
      </c>
      <c r="FU15" s="1234">
        <v>541766</v>
      </c>
      <c r="FV15" s="1234">
        <v>27008</v>
      </c>
      <c r="FW15" s="1234">
        <v>80584</v>
      </c>
      <c r="FX15" s="1234">
        <v>8303</v>
      </c>
      <c r="FY15" s="1234">
        <v>44</v>
      </c>
      <c r="FZ15" s="1234" t="s">
        <v>21</v>
      </c>
      <c r="GA15" s="1234">
        <v>5840</v>
      </c>
      <c r="GB15" s="1234">
        <v>5564</v>
      </c>
      <c r="GC15" s="1234">
        <v>276</v>
      </c>
      <c r="GD15" s="1234">
        <v>12</v>
      </c>
      <c r="GE15" s="1234">
        <v>806</v>
      </c>
      <c r="GF15" s="1234">
        <v>1639</v>
      </c>
      <c r="GG15" s="1234">
        <v>60468</v>
      </c>
      <c r="GH15" s="1265">
        <v>42736</v>
      </c>
      <c r="GI15" s="1528">
        <v>42736</v>
      </c>
      <c r="GJ15" s="1268"/>
      <c r="GK15" s="1263">
        <v>42736</v>
      </c>
      <c r="GL15" s="1306"/>
      <c r="GM15" s="1234">
        <v>12</v>
      </c>
      <c r="GN15" s="1234" t="s">
        <v>21</v>
      </c>
      <c r="GO15" s="1234">
        <v>791</v>
      </c>
      <c r="GP15" s="1234" t="s">
        <v>21</v>
      </c>
      <c r="GQ15" s="1234" t="s">
        <v>21</v>
      </c>
      <c r="GR15" s="1234" t="s">
        <v>21</v>
      </c>
      <c r="GS15" s="1234">
        <v>41570</v>
      </c>
      <c r="GT15" s="1234">
        <v>2319</v>
      </c>
      <c r="GU15" s="1234">
        <v>274706</v>
      </c>
      <c r="GV15" s="1234">
        <v>11073</v>
      </c>
      <c r="GW15" s="1234">
        <v>12</v>
      </c>
      <c r="GX15" s="1234">
        <v>68</v>
      </c>
      <c r="GY15" s="1234">
        <v>99</v>
      </c>
      <c r="GZ15" s="1234">
        <v>7901</v>
      </c>
      <c r="HA15" s="1234">
        <v>3972</v>
      </c>
      <c r="HB15" s="1234">
        <v>3929</v>
      </c>
      <c r="HC15" s="1265">
        <v>42736</v>
      </c>
      <c r="HD15" s="1528">
        <v>42736</v>
      </c>
      <c r="HE15" s="1268"/>
      <c r="HF15" s="1263">
        <v>42736</v>
      </c>
      <c r="HG15" s="1306"/>
      <c r="HH15" s="1234">
        <v>1718</v>
      </c>
      <c r="HI15" s="1234">
        <v>974</v>
      </c>
      <c r="HJ15" s="1234">
        <v>744</v>
      </c>
      <c r="HK15" s="1234" t="s">
        <v>21</v>
      </c>
      <c r="HL15" s="1234" t="s">
        <v>21</v>
      </c>
      <c r="HM15" s="1234">
        <v>2495</v>
      </c>
      <c r="HN15" s="1234">
        <v>83802</v>
      </c>
      <c r="HO15" s="1234">
        <v>78075</v>
      </c>
      <c r="HP15" s="1234">
        <v>225336</v>
      </c>
      <c r="HQ15" s="1234">
        <v>3284</v>
      </c>
      <c r="HR15" s="1234" t="s">
        <v>21</v>
      </c>
      <c r="HS15" s="1234">
        <v>18217</v>
      </c>
      <c r="HT15" s="1234">
        <v>134618</v>
      </c>
      <c r="HU15" s="1234">
        <v>25561</v>
      </c>
      <c r="HV15" s="1234">
        <v>42</v>
      </c>
      <c r="HW15" s="1234">
        <v>5140</v>
      </c>
      <c r="HX15" s="1265">
        <v>42736</v>
      </c>
      <c r="HY15" s="1528">
        <v>42736</v>
      </c>
      <c r="HZ15" s="1268"/>
      <c r="IA15" s="1263">
        <v>42736</v>
      </c>
      <c r="IB15" s="1306"/>
      <c r="IC15" s="1234" t="s">
        <v>21</v>
      </c>
      <c r="ID15" s="1234">
        <v>153444</v>
      </c>
      <c r="IE15" s="1234">
        <v>21900</v>
      </c>
      <c r="IF15" s="1234">
        <v>5326</v>
      </c>
      <c r="IG15" s="1234">
        <v>93</v>
      </c>
      <c r="IH15" s="1234">
        <v>2</v>
      </c>
      <c r="II15" s="1234">
        <v>3002</v>
      </c>
      <c r="IJ15" s="1234">
        <v>2769</v>
      </c>
      <c r="IK15" s="1234">
        <v>234</v>
      </c>
      <c r="IL15" s="1234" t="s">
        <v>21</v>
      </c>
      <c r="IM15" s="1234">
        <v>38</v>
      </c>
      <c r="IN15" s="1234">
        <v>2056</v>
      </c>
      <c r="IO15" s="1234">
        <v>3034</v>
      </c>
      <c r="IP15" s="1234">
        <v>207</v>
      </c>
      <c r="IQ15" s="1234">
        <v>434</v>
      </c>
      <c r="IR15" s="1234">
        <v>5802</v>
      </c>
      <c r="IS15" s="1265">
        <v>42736</v>
      </c>
      <c r="IT15" s="1528">
        <v>42736</v>
      </c>
    </row>
    <row r="16" spans="1:255" s="1260" customFormat="1" ht="14.5" customHeight="1">
      <c r="A16" s="1268"/>
      <c r="B16" s="1263">
        <v>43101</v>
      </c>
      <c r="C16" s="1306"/>
      <c r="D16" s="1234">
        <v>1165194</v>
      </c>
      <c r="E16" s="1234">
        <v>253944</v>
      </c>
      <c r="F16" s="1234">
        <v>56</v>
      </c>
      <c r="G16" s="1234">
        <v>18693</v>
      </c>
      <c r="H16" s="1234">
        <v>3506</v>
      </c>
      <c r="I16" s="1234">
        <v>129805</v>
      </c>
      <c r="J16" s="1234">
        <v>55437</v>
      </c>
      <c r="K16" s="1234">
        <v>74368</v>
      </c>
      <c r="L16" s="1234">
        <v>46375</v>
      </c>
      <c r="M16" s="1234">
        <v>6969</v>
      </c>
      <c r="N16" s="1234">
        <v>1876</v>
      </c>
      <c r="O16" s="1234" t="s">
        <v>21</v>
      </c>
      <c r="P16" s="1234">
        <v>34096</v>
      </c>
      <c r="Q16" s="1234">
        <v>286428</v>
      </c>
      <c r="R16" s="1234">
        <v>51500</v>
      </c>
      <c r="S16" s="1234">
        <v>167464</v>
      </c>
      <c r="T16" s="1265">
        <v>43101</v>
      </c>
      <c r="U16" s="1528">
        <v>43101</v>
      </c>
      <c r="V16" s="1268"/>
      <c r="W16" s="1263">
        <v>43101</v>
      </c>
      <c r="X16" s="1306"/>
      <c r="Y16" s="1234">
        <v>4595653</v>
      </c>
      <c r="Z16" s="1234">
        <v>1187861</v>
      </c>
      <c r="AA16" s="1234">
        <v>351340</v>
      </c>
      <c r="AB16" s="1234">
        <v>74638</v>
      </c>
      <c r="AC16" s="1234">
        <v>505</v>
      </c>
      <c r="AD16" s="1234">
        <v>47</v>
      </c>
      <c r="AE16" s="1234">
        <v>58226</v>
      </c>
      <c r="AF16" s="1234">
        <v>7051</v>
      </c>
      <c r="AG16" s="1234">
        <v>51175</v>
      </c>
      <c r="AH16" s="1234">
        <v>5096</v>
      </c>
      <c r="AI16" s="1234">
        <v>3816</v>
      </c>
      <c r="AJ16" s="1234">
        <v>1367</v>
      </c>
      <c r="AK16" s="1234" t="s">
        <v>21</v>
      </c>
      <c r="AL16" s="1234" t="s">
        <v>21</v>
      </c>
      <c r="AM16" s="1234">
        <v>38695</v>
      </c>
      <c r="AN16" s="1234">
        <v>48930</v>
      </c>
      <c r="AO16" s="1265">
        <v>43101</v>
      </c>
      <c r="AP16" s="1528">
        <v>43101</v>
      </c>
      <c r="AQ16" s="1268"/>
      <c r="AR16" s="1263">
        <v>43101</v>
      </c>
      <c r="AS16" s="1306"/>
      <c r="AT16" s="1234">
        <v>8004</v>
      </c>
      <c r="AU16" s="1234">
        <v>77</v>
      </c>
      <c r="AV16" s="1234" t="s">
        <v>21</v>
      </c>
      <c r="AW16" s="1234">
        <v>5639</v>
      </c>
      <c r="AX16" s="1234">
        <v>5352</v>
      </c>
      <c r="AY16" s="1234">
        <v>287</v>
      </c>
      <c r="AZ16" s="1234">
        <v>12</v>
      </c>
      <c r="BA16" s="1234">
        <v>509</v>
      </c>
      <c r="BB16" s="1234" t="s">
        <v>21</v>
      </c>
      <c r="BC16" s="1234">
        <v>1737</v>
      </c>
      <c r="BD16" s="1234">
        <v>56628</v>
      </c>
      <c r="BE16" s="1234">
        <v>2394</v>
      </c>
      <c r="BF16" s="1234">
        <v>63720</v>
      </c>
      <c r="BG16" s="1234">
        <v>63819</v>
      </c>
      <c r="BH16" s="1234">
        <v>714</v>
      </c>
      <c r="BI16" s="1234" t="s">
        <v>21</v>
      </c>
      <c r="BJ16" s="1234" t="s">
        <v>21</v>
      </c>
      <c r="BK16" s="1265">
        <v>43101</v>
      </c>
      <c r="BL16" s="1528">
        <v>43101</v>
      </c>
      <c r="BM16" s="1268"/>
      <c r="BN16" s="1263">
        <v>43101</v>
      </c>
      <c r="BO16" s="1306"/>
      <c r="BP16" s="1234">
        <v>10683</v>
      </c>
      <c r="BQ16" s="1234">
        <v>12</v>
      </c>
      <c r="BR16" s="1234">
        <v>72</v>
      </c>
      <c r="BS16" s="1234">
        <v>96</v>
      </c>
      <c r="BT16" s="1234">
        <v>6995</v>
      </c>
      <c r="BU16" s="1234">
        <v>2777</v>
      </c>
      <c r="BV16" s="1234">
        <v>4218</v>
      </c>
      <c r="BW16" s="1234">
        <v>27</v>
      </c>
      <c r="BX16" s="1234" t="s">
        <v>21</v>
      </c>
      <c r="BY16" s="1234">
        <v>2987</v>
      </c>
      <c r="BZ16" s="1234">
        <v>102846</v>
      </c>
      <c r="CA16" s="1234">
        <v>99603</v>
      </c>
      <c r="CB16" s="1234">
        <v>164564</v>
      </c>
      <c r="CC16" s="1234">
        <v>8436</v>
      </c>
      <c r="CD16" s="1234">
        <v>652</v>
      </c>
      <c r="CE16" s="1234">
        <v>731</v>
      </c>
      <c r="CF16" s="1234" t="s">
        <v>21</v>
      </c>
      <c r="CG16" s="1265">
        <v>43101</v>
      </c>
      <c r="CH16" s="1528">
        <v>43101</v>
      </c>
      <c r="CI16" s="1268"/>
      <c r="CJ16" s="1263">
        <v>43101</v>
      </c>
      <c r="CK16" s="1306"/>
      <c r="CL16" s="1234">
        <v>158905</v>
      </c>
      <c r="CM16" s="1234">
        <v>3013</v>
      </c>
      <c r="CN16" s="1234" t="s">
        <v>21</v>
      </c>
      <c r="CO16" s="1234" t="s">
        <v>21</v>
      </c>
      <c r="CP16" s="1234">
        <v>45025</v>
      </c>
      <c r="CQ16" s="1234">
        <v>51714</v>
      </c>
      <c r="CR16" s="1234">
        <v>127456</v>
      </c>
      <c r="CS16" s="1234">
        <v>25497</v>
      </c>
      <c r="CT16" s="1234">
        <v>44</v>
      </c>
      <c r="CU16" s="1234">
        <v>5249</v>
      </c>
      <c r="CV16" s="1234">
        <v>182</v>
      </c>
      <c r="CW16" s="1234">
        <v>18203</v>
      </c>
      <c r="CX16" s="1234">
        <v>2672</v>
      </c>
      <c r="CY16" s="1234">
        <v>15531</v>
      </c>
      <c r="CZ16" s="1234">
        <v>600</v>
      </c>
      <c r="DA16" s="1234" t="s">
        <v>21</v>
      </c>
      <c r="DB16" s="1265">
        <v>43101</v>
      </c>
      <c r="DC16" s="1528">
        <v>43101</v>
      </c>
      <c r="DD16" s="1268"/>
      <c r="DE16" s="1263">
        <v>43101</v>
      </c>
      <c r="DF16" s="1306"/>
      <c r="DG16" s="1234">
        <v>1859</v>
      </c>
      <c r="DH16" s="1234">
        <v>1859</v>
      </c>
      <c r="DI16" s="1234" t="s">
        <v>21</v>
      </c>
      <c r="DJ16" s="1234">
        <v>46</v>
      </c>
      <c r="DK16" s="1234" t="s">
        <v>21</v>
      </c>
      <c r="DL16" s="1234">
        <v>2177</v>
      </c>
      <c r="DM16" s="1234">
        <v>2453</v>
      </c>
      <c r="DN16" s="1234">
        <v>176</v>
      </c>
      <c r="DO16" s="1234">
        <v>516</v>
      </c>
      <c r="DP16" s="1234">
        <v>1325</v>
      </c>
      <c r="DQ16" s="1234">
        <v>65</v>
      </c>
      <c r="DR16" s="1234">
        <v>70</v>
      </c>
      <c r="DS16" s="1234" t="s">
        <v>21</v>
      </c>
      <c r="DT16" s="1234" t="s">
        <v>21</v>
      </c>
      <c r="DU16" s="1234">
        <v>88253</v>
      </c>
      <c r="DV16" s="1234">
        <v>143388</v>
      </c>
      <c r="DW16" s="1265">
        <v>43101</v>
      </c>
      <c r="DX16" s="1528">
        <v>43101</v>
      </c>
      <c r="DY16" s="1268"/>
      <c r="DZ16" s="1263">
        <v>43101</v>
      </c>
      <c r="EA16" s="1306"/>
      <c r="EB16" s="1234">
        <v>1079276</v>
      </c>
      <c r="EC16" s="1234">
        <v>264077</v>
      </c>
      <c r="ED16" s="1234">
        <v>56</v>
      </c>
      <c r="EE16" s="1234">
        <v>19484</v>
      </c>
      <c r="EF16" s="1234">
        <v>3506</v>
      </c>
      <c r="EG16" s="1234">
        <v>138851</v>
      </c>
      <c r="EH16" s="1234">
        <v>61122</v>
      </c>
      <c r="EI16" s="1234">
        <v>77729</v>
      </c>
      <c r="EJ16" s="1234">
        <v>46375</v>
      </c>
      <c r="EK16" s="1234">
        <v>6969</v>
      </c>
      <c r="EL16" s="1234">
        <v>1876</v>
      </c>
      <c r="EM16" s="1234" t="s">
        <v>21</v>
      </c>
      <c r="EN16" s="1234">
        <v>34096</v>
      </c>
      <c r="EO16" s="1234">
        <v>301251</v>
      </c>
      <c r="EP16" s="1234">
        <v>51500</v>
      </c>
      <c r="EQ16" s="1234">
        <v>167464</v>
      </c>
      <c r="ER16" s="1265">
        <v>43101</v>
      </c>
      <c r="ES16" s="1528">
        <v>43101</v>
      </c>
      <c r="ET16" s="1268"/>
      <c r="EU16" s="1263">
        <v>43101</v>
      </c>
      <c r="EV16" s="1306"/>
      <c r="EW16" s="1234">
        <v>4304225</v>
      </c>
      <c r="EX16" s="1234">
        <v>195377</v>
      </c>
      <c r="EY16" s="1234">
        <v>272742</v>
      </c>
      <c r="EZ16" s="1234">
        <v>78662</v>
      </c>
      <c r="FA16" s="1234">
        <v>1285</v>
      </c>
      <c r="FB16" s="1234">
        <v>47</v>
      </c>
      <c r="FC16" s="1234">
        <v>61272</v>
      </c>
      <c r="FD16" s="1234">
        <v>7235</v>
      </c>
      <c r="FE16" s="1234">
        <v>54037</v>
      </c>
      <c r="FF16" s="1234">
        <v>5096</v>
      </c>
      <c r="FG16" s="1234">
        <v>3816</v>
      </c>
      <c r="FH16" s="1234">
        <v>1367</v>
      </c>
      <c r="FI16" s="1234" t="s">
        <v>21</v>
      </c>
      <c r="FJ16" s="1234" t="s">
        <v>21</v>
      </c>
      <c r="FK16" s="1234">
        <v>38695</v>
      </c>
      <c r="FL16" s="1234">
        <v>48930</v>
      </c>
      <c r="FM16" s="1265">
        <v>43101</v>
      </c>
      <c r="FN16" s="1528">
        <v>43101</v>
      </c>
      <c r="FO16" s="1268"/>
      <c r="FP16" s="1263">
        <v>43101</v>
      </c>
      <c r="FQ16" s="1306"/>
      <c r="FR16" s="1234" t="s">
        <v>21</v>
      </c>
      <c r="FS16" s="1234" t="s">
        <v>21</v>
      </c>
      <c r="FT16" s="1234" t="s">
        <v>21</v>
      </c>
      <c r="FU16" s="1234">
        <v>630766</v>
      </c>
      <c r="FV16" s="1234">
        <v>53955</v>
      </c>
      <c r="FW16" s="1234">
        <v>79924</v>
      </c>
      <c r="FX16" s="1234">
        <v>8489</v>
      </c>
      <c r="FY16" s="1234">
        <v>77</v>
      </c>
      <c r="FZ16" s="1234" t="s">
        <v>21</v>
      </c>
      <c r="GA16" s="1234">
        <v>6118</v>
      </c>
      <c r="GB16" s="1234">
        <v>5831</v>
      </c>
      <c r="GC16" s="1234">
        <v>287</v>
      </c>
      <c r="GD16" s="1234">
        <v>12</v>
      </c>
      <c r="GE16" s="1234">
        <v>509</v>
      </c>
      <c r="GF16" s="1234">
        <v>1737</v>
      </c>
      <c r="GG16" s="1234">
        <v>59053</v>
      </c>
      <c r="GH16" s="1265">
        <v>43101</v>
      </c>
      <c r="GI16" s="1528">
        <v>43101</v>
      </c>
      <c r="GJ16" s="1268"/>
      <c r="GK16" s="1263">
        <v>43101</v>
      </c>
      <c r="GL16" s="1306"/>
      <c r="GM16" s="1234">
        <v>12</v>
      </c>
      <c r="GN16" s="1234" t="s">
        <v>21</v>
      </c>
      <c r="GO16" s="1234">
        <v>727</v>
      </c>
      <c r="GP16" s="1234" t="s">
        <v>21</v>
      </c>
      <c r="GQ16" s="1234" t="s">
        <v>21</v>
      </c>
      <c r="GR16" s="1234" t="s">
        <v>21</v>
      </c>
      <c r="GS16" s="1234">
        <v>40827</v>
      </c>
      <c r="GT16" s="1234">
        <v>3259</v>
      </c>
      <c r="GU16" s="1234">
        <v>279328</v>
      </c>
      <c r="GV16" s="1234">
        <v>12531</v>
      </c>
      <c r="GW16" s="1234">
        <v>12</v>
      </c>
      <c r="GX16" s="1234">
        <v>72</v>
      </c>
      <c r="GY16" s="1234">
        <v>96</v>
      </c>
      <c r="GZ16" s="1234">
        <v>8823</v>
      </c>
      <c r="HA16" s="1234">
        <v>4605</v>
      </c>
      <c r="HB16" s="1234">
        <v>4218</v>
      </c>
      <c r="HC16" s="1265">
        <v>43101</v>
      </c>
      <c r="HD16" s="1528">
        <v>43101</v>
      </c>
      <c r="HE16" s="1268"/>
      <c r="HF16" s="1263">
        <v>43101</v>
      </c>
      <c r="HG16" s="1306"/>
      <c r="HH16" s="1234">
        <v>1947</v>
      </c>
      <c r="HI16" s="1234">
        <v>1102</v>
      </c>
      <c r="HJ16" s="1234">
        <v>845</v>
      </c>
      <c r="HK16" s="1234" t="s">
        <v>21</v>
      </c>
      <c r="HL16" s="1234" t="s">
        <v>21</v>
      </c>
      <c r="HM16" s="1234">
        <v>2987</v>
      </c>
      <c r="HN16" s="1234">
        <v>83341</v>
      </c>
      <c r="HO16" s="1234">
        <v>77239</v>
      </c>
      <c r="HP16" s="1234">
        <v>222889</v>
      </c>
      <c r="HQ16" s="1234">
        <v>3561</v>
      </c>
      <c r="HR16" s="1234" t="s">
        <v>21</v>
      </c>
      <c r="HS16" s="1234">
        <v>20561</v>
      </c>
      <c r="HT16" s="1234">
        <v>127604</v>
      </c>
      <c r="HU16" s="1234">
        <v>25497</v>
      </c>
      <c r="HV16" s="1234">
        <v>44</v>
      </c>
      <c r="HW16" s="1234">
        <v>5249</v>
      </c>
      <c r="HX16" s="1265">
        <v>43101</v>
      </c>
      <c r="HY16" s="1528">
        <v>43101</v>
      </c>
      <c r="HZ16" s="1268"/>
      <c r="IA16" s="1263">
        <v>43101</v>
      </c>
      <c r="IB16" s="1306"/>
      <c r="IC16" s="1234" t="s">
        <v>21</v>
      </c>
      <c r="ID16" s="1234">
        <v>152529</v>
      </c>
      <c r="IE16" s="1234">
        <v>22297</v>
      </c>
      <c r="IF16" s="1234">
        <v>5049</v>
      </c>
      <c r="IG16" s="1234">
        <v>84</v>
      </c>
      <c r="IH16" s="1234">
        <v>2</v>
      </c>
      <c r="II16" s="1234">
        <v>2615</v>
      </c>
      <c r="IJ16" s="1234">
        <v>2558</v>
      </c>
      <c r="IK16" s="1234">
        <v>57</v>
      </c>
      <c r="IL16" s="1234" t="s">
        <v>21</v>
      </c>
      <c r="IM16" s="1234">
        <v>46</v>
      </c>
      <c r="IN16" s="1234">
        <v>2177</v>
      </c>
      <c r="IO16" s="1234">
        <v>3097</v>
      </c>
      <c r="IP16" s="1234">
        <v>176</v>
      </c>
      <c r="IQ16" s="1234">
        <v>516</v>
      </c>
      <c r="IR16" s="1234">
        <v>5877</v>
      </c>
      <c r="IS16" s="1265">
        <v>43101</v>
      </c>
      <c r="IT16" s="1528">
        <v>43101</v>
      </c>
    </row>
    <row r="17" spans="1:254" s="1260" customFormat="1" ht="14.5" customHeight="1">
      <c r="A17" s="1262">
        <v>43586</v>
      </c>
      <c r="B17" s="1263">
        <v>43586</v>
      </c>
      <c r="C17" s="1307">
        <v>43586</v>
      </c>
      <c r="D17" s="1234">
        <v>1149287</v>
      </c>
      <c r="E17" s="1234">
        <v>238850</v>
      </c>
      <c r="F17" s="1234">
        <v>59</v>
      </c>
      <c r="G17" s="1234">
        <v>14460</v>
      </c>
      <c r="H17" s="1234">
        <v>3823</v>
      </c>
      <c r="I17" s="1234">
        <v>122016</v>
      </c>
      <c r="J17" s="1234">
        <v>67149</v>
      </c>
      <c r="K17" s="1234">
        <v>54867</v>
      </c>
      <c r="L17" s="1234">
        <v>42426</v>
      </c>
      <c r="M17" s="1234">
        <v>6598</v>
      </c>
      <c r="N17" s="1234">
        <v>3981</v>
      </c>
      <c r="O17" s="1234" t="s">
        <v>21</v>
      </c>
      <c r="P17" s="1234">
        <v>35083</v>
      </c>
      <c r="Q17" s="1234">
        <v>296507</v>
      </c>
      <c r="R17" s="1234">
        <v>50645</v>
      </c>
      <c r="S17" s="1234">
        <v>184223</v>
      </c>
      <c r="T17" s="1265">
        <v>43586</v>
      </c>
      <c r="U17" s="1528">
        <v>43586</v>
      </c>
      <c r="V17" s="1262">
        <v>43586</v>
      </c>
      <c r="W17" s="1263">
        <v>43586</v>
      </c>
      <c r="X17" s="1307">
        <v>43586</v>
      </c>
      <c r="Y17" s="1234">
        <v>4498852</v>
      </c>
      <c r="Z17" s="1234">
        <v>1193653</v>
      </c>
      <c r="AA17" s="1234">
        <v>337450</v>
      </c>
      <c r="AB17" s="1234">
        <v>71100</v>
      </c>
      <c r="AC17" s="1234">
        <v>537</v>
      </c>
      <c r="AD17" s="1234">
        <v>44</v>
      </c>
      <c r="AE17" s="1234">
        <v>54716</v>
      </c>
      <c r="AF17" s="1234">
        <v>21128</v>
      </c>
      <c r="AG17" s="1234">
        <v>33588</v>
      </c>
      <c r="AH17" s="1234">
        <v>4814</v>
      </c>
      <c r="AI17" s="1234">
        <v>3779</v>
      </c>
      <c r="AJ17" s="1234">
        <v>3448</v>
      </c>
      <c r="AK17" s="1234" t="s">
        <v>21</v>
      </c>
      <c r="AL17" s="1234" t="s">
        <v>21</v>
      </c>
      <c r="AM17" s="1234">
        <v>37750</v>
      </c>
      <c r="AN17" s="1234">
        <v>48253</v>
      </c>
      <c r="AO17" s="1265">
        <v>43586</v>
      </c>
      <c r="AP17" s="1528">
        <v>43586</v>
      </c>
      <c r="AQ17" s="1262">
        <v>43586</v>
      </c>
      <c r="AR17" s="1263">
        <v>43586</v>
      </c>
      <c r="AS17" s="1307">
        <v>43586</v>
      </c>
      <c r="AT17" s="1234">
        <v>6834</v>
      </c>
      <c r="AU17" s="1234">
        <v>4</v>
      </c>
      <c r="AV17" s="1234">
        <v>1</v>
      </c>
      <c r="AW17" s="1234">
        <v>4781</v>
      </c>
      <c r="AX17" s="1234">
        <v>4781</v>
      </c>
      <c r="AY17" s="1234" t="s">
        <v>21</v>
      </c>
      <c r="AZ17" s="1234">
        <v>12</v>
      </c>
      <c r="BA17" s="1234">
        <v>533</v>
      </c>
      <c r="BB17" s="1234" t="s">
        <v>21</v>
      </c>
      <c r="BC17" s="1234">
        <v>1513</v>
      </c>
      <c r="BD17" s="1234">
        <v>62735</v>
      </c>
      <c r="BE17" s="1234">
        <v>2208</v>
      </c>
      <c r="BF17" s="1234">
        <v>70264</v>
      </c>
      <c r="BG17" s="1234">
        <v>80659</v>
      </c>
      <c r="BH17" s="1234">
        <v>555</v>
      </c>
      <c r="BI17" s="1234" t="s">
        <v>21</v>
      </c>
      <c r="BJ17" s="1234" t="s">
        <v>21</v>
      </c>
      <c r="BK17" s="1265">
        <v>43586</v>
      </c>
      <c r="BL17" s="1528">
        <v>43586</v>
      </c>
      <c r="BM17" s="1262">
        <v>43586</v>
      </c>
      <c r="BN17" s="1263">
        <v>43586</v>
      </c>
      <c r="BO17" s="1307">
        <v>43586</v>
      </c>
      <c r="BP17" s="1234">
        <v>11395</v>
      </c>
      <c r="BQ17" s="1234">
        <v>15</v>
      </c>
      <c r="BR17" s="1234">
        <v>78</v>
      </c>
      <c r="BS17" s="1234">
        <v>92</v>
      </c>
      <c r="BT17" s="1234">
        <v>6053</v>
      </c>
      <c r="BU17" s="1234">
        <v>3054</v>
      </c>
      <c r="BV17" s="1234">
        <v>2999</v>
      </c>
      <c r="BW17" s="1234">
        <v>28</v>
      </c>
      <c r="BX17" s="1234" t="s">
        <v>21</v>
      </c>
      <c r="BY17" s="1234">
        <v>4668</v>
      </c>
      <c r="BZ17" s="1234">
        <v>114524</v>
      </c>
      <c r="CA17" s="1234">
        <v>110220</v>
      </c>
      <c r="CB17" s="1234">
        <v>211082</v>
      </c>
      <c r="CC17" s="1234">
        <v>8075</v>
      </c>
      <c r="CD17" s="1234">
        <v>672</v>
      </c>
      <c r="CE17" s="1234">
        <v>752</v>
      </c>
      <c r="CF17" s="1234" t="s">
        <v>21</v>
      </c>
      <c r="CG17" s="1265">
        <v>43586</v>
      </c>
      <c r="CH17" s="1528">
        <v>43586</v>
      </c>
      <c r="CI17" s="1262">
        <v>43586</v>
      </c>
      <c r="CJ17" s="1263">
        <v>43586</v>
      </c>
      <c r="CK17" s="1307">
        <v>43586</v>
      </c>
      <c r="CL17" s="1234">
        <v>202732</v>
      </c>
      <c r="CM17" s="1234">
        <v>2900</v>
      </c>
      <c r="CN17" s="1234" t="s">
        <v>21</v>
      </c>
      <c r="CO17" s="1234" t="s">
        <v>21</v>
      </c>
      <c r="CP17" s="1234">
        <v>52086</v>
      </c>
      <c r="CQ17" s="1234">
        <v>57383</v>
      </c>
      <c r="CR17" s="1234">
        <v>123149</v>
      </c>
      <c r="CS17" s="1234">
        <v>21648</v>
      </c>
      <c r="CT17" s="1234">
        <v>44</v>
      </c>
      <c r="CU17" s="1234">
        <v>1974</v>
      </c>
      <c r="CV17" s="1234">
        <v>156</v>
      </c>
      <c r="CW17" s="1234">
        <v>17708</v>
      </c>
      <c r="CX17" s="1234">
        <v>2542</v>
      </c>
      <c r="CY17" s="1234">
        <v>15166</v>
      </c>
      <c r="CZ17" s="1234">
        <v>454</v>
      </c>
      <c r="DA17" s="1234" t="s">
        <v>21</v>
      </c>
      <c r="DB17" s="1265">
        <v>43586</v>
      </c>
      <c r="DC17" s="1528">
        <v>43586</v>
      </c>
      <c r="DD17" s="1262">
        <v>43586</v>
      </c>
      <c r="DE17" s="1263">
        <v>43586</v>
      </c>
      <c r="DF17" s="1307">
        <v>43586</v>
      </c>
      <c r="DG17" s="1234">
        <v>1917</v>
      </c>
      <c r="DH17" s="1234">
        <v>1917</v>
      </c>
      <c r="DI17" s="1234" t="s">
        <v>21</v>
      </c>
      <c r="DJ17" s="1234">
        <v>44</v>
      </c>
      <c r="DK17" s="1234" t="s">
        <v>21</v>
      </c>
      <c r="DL17" s="1234">
        <v>2812</v>
      </c>
      <c r="DM17" s="1234">
        <v>2344</v>
      </c>
      <c r="DN17" s="1234">
        <v>184</v>
      </c>
      <c r="DO17" s="1234">
        <v>485</v>
      </c>
      <c r="DP17" s="1234">
        <v>1248</v>
      </c>
      <c r="DQ17" s="1234">
        <v>78</v>
      </c>
      <c r="DR17" s="1234">
        <v>87</v>
      </c>
      <c r="DS17" s="1234" t="s">
        <v>21</v>
      </c>
      <c r="DT17" s="1234" t="s">
        <v>21</v>
      </c>
      <c r="DU17" s="1234">
        <v>86998</v>
      </c>
      <c r="DV17" s="1234">
        <v>157033</v>
      </c>
      <c r="DW17" s="1265">
        <v>43586</v>
      </c>
      <c r="DX17" s="1528">
        <v>43586</v>
      </c>
      <c r="DY17" s="1262">
        <v>43586</v>
      </c>
      <c r="DZ17" s="1263">
        <v>43586</v>
      </c>
      <c r="EA17" s="1307">
        <v>43586</v>
      </c>
      <c r="EB17" s="1234">
        <v>1067152</v>
      </c>
      <c r="EC17" s="1234">
        <v>248804</v>
      </c>
      <c r="ED17" s="1234">
        <v>59</v>
      </c>
      <c r="EE17" s="1234">
        <v>15096</v>
      </c>
      <c r="EF17" s="1234">
        <v>3823</v>
      </c>
      <c r="EG17" s="1234">
        <v>131063</v>
      </c>
      <c r="EH17" s="1234">
        <v>73300</v>
      </c>
      <c r="EI17" s="1234">
        <v>57764</v>
      </c>
      <c r="EJ17" s="1234">
        <v>42426</v>
      </c>
      <c r="EK17" s="1234">
        <v>6598</v>
      </c>
      <c r="EL17" s="1234">
        <v>3981</v>
      </c>
      <c r="EM17" s="1234" t="s">
        <v>21</v>
      </c>
      <c r="EN17" s="1234">
        <v>35083</v>
      </c>
      <c r="EO17" s="1234">
        <v>312759</v>
      </c>
      <c r="EP17" s="1234">
        <v>50645</v>
      </c>
      <c r="EQ17" s="1234">
        <v>184223</v>
      </c>
      <c r="ER17" s="1265">
        <v>43586</v>
      </c>
      <c r="ES17" s="1528">
        <v>43586</v>
      </c>
      <c r="ET17" s="1262">
        <v>43586</v>
      </c>
      <c r="EU17" s="1263">
        <v>43586</v>
      </c>
      <c r="EV17" s="1307">
        <v>43586</v>
      </c>
      <c r="EW17" s="1234">
        <v>4229171</v>
      </c>
      <c r="EX17" s="1234">
        <v>202728</v>
      </c>
      <c r="EY17" s="1234">
        <v>261705</v>
      </c>
      <c r="EZ17" s="1234">
        <v>74907</v>
      </c>
      <c r="FA17" s="1234">
        <v>1168</v>
      </c>
      <c r="FB17" s="1234">
        <v>44</v>
      </c>
      <c r="FC17" s="1234">
        <v>57711</v>
      </c>
      <c r="FD17" s="1234">
        <v>21609</v>
      </c>
      <c r="FE17" s="1234">
        <v>36102</v>
      </c>
      <c r="FF17" s="1234">
        <v>4814</v>
      </c>
      <c r="FG17" s="1234">
        <v>3779</v>
      </c>
      <c r="FH17" s="1234">
        <v>3448</v>
      </c>
      <c r="FI17" s="1234" t="s">
        <v>21</v>
      </c>
      <c r="FJ17" s="1234" t="s">
        <v>21</v>
      </c>
      <c r="FK17" s="1234">
        <v>37750</v>
      </c>
      <c r="FL17" s="1234">
        <v>48253</v>
      </c>
      <c r="FM17" s="1265">
        <v>43586</v>
      </c>
      <c r="FN17" s="1528">
        <v>43586</v>
      </c>
      <c r="FO17" s="1262">
        <v>43586</v>
      </c>
      <c r="FP17" s="1263">
        <v>43586</v>
      </c>
      <c r="FQ17" s="1307">
        <v>43586</v>
      </c>
      <c r="FR17" s="1234" t="s">
        <v>21</v>
      </c>
      <c r="FS17" s="1234" t="s">
        <v>21</v>
      </c>
      <c r="FT17" s="1234" t="s">
        <v>21</v>
      </c>
      <c r="FU17" s="1234">
        <v>591102</v>
      </c>
      <c r="FV17" s="1234">
        <v>53836</v>
      </c>
      <c r="FW17" s="1234">
        <v>84973</v>
      </c>
      <c r="FX17" s="1234">
        <v>7153</v>
      </c>
      <c r="FY17" s="1234">
        <v>4</v>
      </c>
      <c r="FZ17" s="1234">
        <v>1</v>
      </c>
      <c r="GA17" s="1234">
        <v>5096</v>
      </c>
      <c r="GB17" s="1234">
        <v>5096</v>
      </c>
      <c r="GC17" s="1234" t="s">
        <v>21</v>
      </c>
      <c r="GD17" s="1234">
        <v>12</v>
      </c>
      <c r="GE17" s="1234">
        <v>533</v>
      </c>
      <c r="GF17" s="1234">
        <v>1513</v>
      </c>
      <c r="GG17" s="1234">
        <v>65203</v>
      </c>
      <c r="GH17" s="1265">
        <v>43586</v>
      </c>
      <c r="GI17" s="1528">
        <v>43586</v>
      </c>
      <c r="GJ17" s="1262">
        <v>43586</v>
      </c>
      <c r="GK17" s="1263">
        <v>43586</v>
      </c>
      <c r="GL17" s="1307">
        <v>43586</v>
      </c>
      <c r="GM17" s="1234">
        <v>12</v>
      </c>
      <c r="GN17" s="1234" t="s">
        <v>21</v>
      </c>
      <c r="GO17" s="1234" t="s">
        <v>21</v>
      </c>
      <c r="GP17" s="1234" t="s">
        <v>21</v>
      </c>
      <c r="GQ17" s="1234" t="s">
        <v>21</v>
      </c>
      <c r="GR17" s="1234" t="s">
        <v>21</v>
      </c>
      <c r="GS17" s="1234">
        <v>41474</v>
      </c>
      <c r="GT17" s="1234">
        <v>1388</v>
      </c>
      <c r="GU17" s="1234">
        <v>288678</v>
      </c>
      <c r="GV17" s="1234">
        <v>13568</v>
      </c>
      <c r="GW17" s="1234">
        <v>15</v>
      </c>
      <c r="GX17" s="1234">
        <v>78</v>
      </c>
      <c r="GY17" s="1234">
        <v>92</v>
      </c>
      <c r="GZ17" s="1234">
        <v>8204</v>
      </c>
      <c r="HA17" s="1234">
        <v>5205</v>
      </c>
      <c r="HB17" s="1234">
        <v>2999</v>
      </c>
      <c r="HC17" s="1265">
        <v>43586</v>
      </c>
      <c r="HD17" s="1528">
        <v>43586</v>
      </c>
      <c r="HE17" s="1262">
        <v>43586</v>
      </c>
      <c r="HF17" s="1263">
        <v>43586</v>
      </c>
      <c r="HG17" s="1307">
        <v>43586</v>
      </c>
      <c r="HH17" s="1234">
        <v>1856</v>
      </c>
      <c r="HI17" s="1234">
        <v>1856</v>
      </c>
      <c r="HJ17" s="1234" t="s">
        <v>21</v>
      </c>
      <c r="HK17" s="1234" t="s">
        <v>21</v>
      </c>
      <c r="HL17" s="1234" t="s">
        <v>21</v>
      </c>
      <c r="HM17" s="1234">
        <v>4668</v>
      </c>
      <c r="HN17" s="1234">
        <v>99067</v>
      </c>
      <c r="HO17" s="1234">
        <v>91576</v>
      </c>
      <c r="HP17" s="1234">
        <v>279522</v>
      </c>
      <c r="HQ17" s="1234">
        <v>3450</v>
      </c>
      <c r="HR17" s="1234" t="s">
        <v>21</v>
      </c>
      <c r="HS17" s="1234">
        <v>23917</v>
      </c>
      <c r="HT17" s="1234">
        <v>123291</v>
      </c>
      <c r="HU17" s="1234">
        <v>21648</v>
      </c>
      <c r="HV17" s="1234">
        <v>44</v>
      </c>
      <c r="HW17" s="1234">
        <v>1974</v>
      </c>
      <c r="HX17" s="1265">
        <v>43586</v>
      </c>
      <c r="HY17" s="1528">
        <v>43586</v>
      </c>
      <c r="HZ17" s="1262">
        <v>43586</v>
      </c>
      <c r="IA17" s="1263">
        <v>43586</v>
      </c>
      <c r="IB17" s="1307">
        <v>43586</v>
      </c>
      <c r="IC17" s="1234" t="s">
        <v>21</v>
      </c>
      <c r="ID17" s="1234">
        <v>144789</v>
      </c>
      <c r="IE17" s="1234">
        <v>23555</v>
      </c>
      <c r="IF17" s="1234">
        <v>5793</v>
      </c>
      <c r="IG17" s="1234">
        <v>85</v>
      </c>
      <c r="IH17" s="1234">
        <v>1</v>
      </c>
      <c r="II17" s="1234">
        <v>2700</v>
      </c>
      <c r="IJ17" s="1234">
        <v>2643</v>
      </c>
      <c r="IK17" s="1234">
        <v>57</v>
      </c>
      <c r="IL17" s="1234" t="s">
        <v>21</v>
      </c>
      <c r="IM17" s="1234">
        <v>44</v>
      </c>
      <c r="IN17" s="1234">
        <v>2812</v>
      </c>
      <c r="IO17" s="1234">
        <v>2916</v>
      </c>
      <c r="IP17" s="1234">
        <v>184</v>
      </c>
      <c r="IQ17" s="1234">
        <v>485</v>
      </c>
      <c r="IR17" s="1234">
        <v>5840</v>
      </c>
      <c r="IS17" s="1265">
        <v>43586</v>
      </c>
      <c r="IT17" s="1528">
        <v>43586</v>
      </c>
    </row>
    <row r="18" spans="1:254" s="1260" customFormat="1" ht="14.5" customHeight="1">
      <c r="A18" s="1268"/>
      <c r="B18" s="1263">
        <v>43831</v>
      </c>
      <c r="C18" s="1306"/>
      <c r="D18" s="1234">
        <v>1126167</v>
      </c>
      <c r="E18" s="1234">
        <v>228651</v>
      </c>
      <c r="F18" s="1234">
        <v>52</v>
      </c>
      <c r="G18" s="1234">
        <v>13232</v>
      </c>
      <c r="H18" s="1234">
        <v>3518</v>
      </c>
      <c r="I18" s="1234">
        <v>118209</v>
      </c>
      <c r="J18" s="1234">
        <v>50256</v>
      </c>
      <c r="K18" s="1234">
        <v>67953</v>
      </c>
      <c r="L18" s="1234">
        <v>40274</v>
      </c>
      <c r="M18" s="1234">
        <v>6541</v>
      </c>
      <c r="N18" s="1234">
        <v>7713</v>
      </c>
      <c r="O18" s="1234" t="s">
        <v>21</v>
      </c>
      <c r="P18" s="1234">
        <v>29009</v>
      </c>
      <c r="Q18" s="1234">
        <v>274944</v>
      </c>
      <c r="R18" s="1234">
        <v>54412</v>
      </c>
      <c r="S18" s="1234">
        <v>170988</v>
      </c>
      <c r="T18" s="1265">
        <v>43831</v>
      </c>
      <c r="U18" s="1528">
        <v>43831</v>
      </c>
      <c r="V18" s="1268"/>
      <c r="W18" s="1263">
        <v>43831</v>
      </c>
      <c r="X18" s="1306"/>
      <c r="Y18" s="1234">
        <v>4582332</v>
      </c>
      <c r="Z18" s="1234">
        <v>1245061</v>
      </c>
      <c r="AA18" s="1234">
        <v>359214</v>
      </c>
      <c r="AB18" s="1234">
        <v>74803</v>
      </c>
      <c r="AC18" s="1234">
        <v>496</v>
      </c>
      <c r="AD18" s="1234">
        <v>48</v>
      </c>
      <c r="AE18" s="1234">
        <v>53792</v>
      </c>
      <c r="AF18" s="1234">
        <v>6066</v>
      </c>
      <c r="AG18" s="1234">
        <v>47726</v>
      </c>
      <c r="AH18" s="1234">
        <v>5418</v>
      </c>
      <c r="AI18" s="1234">
        <v>4075</v>
      </c>
      <c r="AJ18" s="1234">
        <v>6821</v>
      </c>
      <c r="AK18" s="1234" t="s">
        <v>21</v>
      </c>
      <c r="AL18" s="1234" t="s">
        <v>21</v>
      </c>
      <c r="AM18" s="1234">
        <v>42100</v>
      </c>
      <c r="AN18" s="1234">
        <v>52831</v>
      </c>
      <c r="AO18" s="1265">
        <v>43831</v>
      </c>
      <c r="AP18" s="1528">
        <v>43831</v>
      </c>
      <c r="AQ18" s="1268"/>
      <c r="AR18" s="1263">
        <v>43831</v>
      </c>
      <c r="AS18" s="1306"/>
      <c r="AT18" s="1234">
        <v>7629</v>
      </c>
      <c r="AU18" s="1234">
        <v>2</v>
      </c>
      <c r="AV18" s="1234">
        <v>2</v>
      </c>
      <c r="AW18" s="1234">
        <v>5177</v>
      </c>
      <c r="AX18" s="1234">
        <v>5177</v>
      </c>
      <c r="AY18" s="1234" t="s">
        <v>21</v>
      </c>
      <c r="AZ18" s="1234">
        <v>11</v>
      </c>
      <c r="BA18" s="1234">
        <v>892</v>
      </c>
      <c r="BB18" s="1234" t="s">
        <v>21</v>
      </c>
      <c r="BC18" s="1234">
        <v>1628</v>
      </c>
      <c r="BD18" s="1234">
        <v>58158</v>
      </c>
      <c r="BE18" s="1234">
        <v>1444</v>
      </c>
      <c r="BF18" s="1234">
        <v>66401</v>
      </c>
      <c r="BG18" s="1234">
        <v>68417</v>
      </c>
      <c r="BH18" s="1234">
        <v>515</v>
      </c>
      <c r="BI18" s="1234" t="s">
        <v>21</v>
      </c>
      <c r="BJ18" s="1234" t="s">
        <v>21</v>
      </c>
      <c r="BK18" s="1265">
        <v>43831</v>
      </c>
      <c r="BL18" s="1528">
        <v>43831</v>
      </c>
      <c r="BM18" s="1268"/>
      <c r="BN18" s="1263">
        <v>43831</v>
      </c>
      <c r="BO18" s="1306"/>
      <c r="BP18" s="1234">
        <v>11713</v>
      </c>
      <c r="BQ18" s="1234">
        <v>12</v>
      </c>
      <c r="BR18" s="1234">
        <v>70</v>
      </c>
      <c r="BS18" s="1234">
        <v>93</v>
      </c>
      <c r="BT18" s="1234">
        <v>8592</v>
      </c>
      <c r="BU18" s="1234">
        <v>4666</v>
      </c>
      <c r="BV18" s="1234">
        <v>3926</v>
      </c>
      <c r="BW18" s="1234">
        <v>24</v>
      </c>
      <c r="BX18" s="1234" t="s">
        <v>21</v>
      </c>
      <c r="BY18" s="1234">
        <v>2454</v>
      </c>
      <c r="BZ18" s="1234">
        <v>102052</v>
      </c>
      <c r="CA18" s="1234">
        <v>99467</v>
      </c>
      <c r="CB18" s="1234">
        <v>188095</v>
      </c>
      <c r="CC18" s="1234">
        <v>6471</v>
      </c>
      <c r="CD18" s="1234">
        <v>659</v>
      </c>
      <c r="CE18" s="1234">
        <v>739</v>
      </c>
      <c r="CF18" s="1234" t="s">
        <v>21</v>
      </c>
      <c r="CG18" s="1265">
        <v>43831</v>
      </c>
      <c r="CH18" s="1528">
        <v>43831</v>
      </c>
      <c r="CI18" s="1268"/>
      <c r="CJ18" s="1263">
        <v>43831</v>
      </c>
      <c r="CK18" s="1306"/>
      <c r="CL18" s="1234">
        <v>182538</v>
      </c>
      <c r="CM18" s="1234">
        <v>2542</v>
      </c>
      <c r="CN18" s="1234" t="s">
        <v>21</v>
      </c>
      <c r="CO18" s="1234" t="s">
        <v>21</v>
      </c>
      <c r="CP18" s="1234">
        <v>44899</v>
      </c>
      <c r="CQ18" s="1234">
        <v>48160</v>
      </c>
      <c r="CR18" s="1234">
        <v>121216</v>
      </c>
      <c r="CS18" s="1234">
        <v>19654</v>
      </c>
      <c r="CT18" s="1234">
        <v>40</v>
      </c>
      <c r="CU18" s="1234">
        <v>1771</v>
      </c>
      <c r="CV18" s="1234">
        <v>146</v>
      </c>
      <c r="CW18" s="1234">
        <v>16021</v>
      </c>
      <c r="CX18" s="1234">
        <v>2456</v>
      </c>
      <c r="CY18" s="1234">
        <v>13565</v>
      </c>
      <c r="CZ18" s="1234">
        <v>479</v>
      </c>
      <c r="DA18" s="1234" t="s">
        <v>21</v>
      </c>
      <c r="DB18" s="1265">
        <v>43831</v>
      </c>
      <c r="DC18" s="1528">
        <v>43831</v>
      </c>
      <c r="DD18" s="1268"/>
      <c r="DE18" s="1263">
        <v>43831</v>
      </c>
      <c r="DF18" s="1306"/>
      <c r="DG18" s="1234">
        <v>1945</v>
      </c>
      <c r="DH18" s="1234">
        <v>1945</v>
      </c>
      <c r="DI18" s="1234" t="s">
        <v>21</v>
      </c>
      <c r="DJ18" s="1234">
        <v>38</v>
      </c>
      <c r="DK18" s="1234" t="s">
        <v>21</v>
      </c>
      <c r="DL18" s="1234">
        <v>2062</v>
      </c>
      <c r="DM18" s="1234">
        <v>2186</v>
      </c>
      <c r="DN18" s="1234">
        <v>137</v>
      </c>
      <c r="DO18" s="1234">
        <v>326</v>
      </c>
      <c r="DP18" s="1234">
        <v>1255</v>
      </c>
      <c r="DQ18" s="1234">
        <v>66</v>
      </c>
      <c r="DR18" s="1234">
        <v>72</v>
      </c>
      <c r="DS18" s="1234" t="s">
        <v>21</v>
      </c>
      <c r="DT18" s="1234" t="s">
        <v>21</v>
      </c>
      <c r="DU18" s="1234">
        <v>83365</v>
      </c>
      <c r="DV18" s="1234">
        <v>155231</v>
      </c>
      <c r="DW18" s="1265">
        <v>43831</v>
      </c>
      <c r="DX18" s="1528">
        <v>43831</v>
      </c>
      <c r="DY18" s="1268"/>
      <c r="DZ18" s="1263">
        <v>43831</v>
      </c>
      <c r="EA18" s="1306"/>
      <c r="EB18" s="1234">
        <v>1040701</v>
      </c>
      <c r="EC18" s="1234">
        <v>240950</v>
      </c>
      <c r="ED18" s="1234">
        <v>52</v>
      </c>
      <c r="EE18" s="1234">
        <v>14164</v>
      </c>
      <c r="EF18" s="1234">
        <v>3518</v>
      </c>
      <c r="EG18" s="1234">
        <v>129160</v>
      </c>
      <c r="EH18" s="1234">
        <v>56372</v>
      </c>
      <c r="EI18" s="1234">
        <v>72789</v>
      </c>
      <c r="EJ18" s="1234">
        <v>40274</v>
      </c>
      <c r="EK18" s="1234">
        <v>6541</v>
      </c>
      <c r="EL18" s="1234">
        <v>7713</v>
      </c>
      <c r="EM18" s="1234" t="s">
        <v>21</v>
      </c>
      <c r="EN18" s="1234">
        <v>29009</v>
      </c>
      <c r="EO18" s="1234">
        <v>289567</v>
      </c>
      <c r="EP18" s="1234">
        <v>54412</v>
      </c>
      <c r="EQ18" s="1234">
        <v>170988</v>
      </c>
      <c r="ER18" s="1265">
        <v>43831</v>
      </c>
      <c r="ES18" s="1528">
        <v>43831</v>
      </c>
      <c r="ET18" s="1268"/>
      <c r="EU18" s="1263">
        <v>43831</v>
      </c>
      <c r="EV18" s="1306"/>
      <c r="EW18" s="1234">
        <v>4308086</v>
      </c>
      <c r="EX18" s="1234">
        <v>219719</v>
      </c>
      <c r="EY18" s="1234">
        <v>280503</v>
      </c>
      <c r="EZ18" s="1234">
        <v>80036</v>
      </c>
      <c r="FA18" s="1234">
        <v>1428</v>
      </c>
      <c r="FB18" s="1234">
        <v>48</v>
      </c>
      <c r="FC18" s="1234">
        <v>57819</v>
      </c>
      <c r="FD18" s="1234">
        <v>6215</v>
      </c>
      <c r="FE18" s="1234">
        <v>51604</v>
      </c>
      <c r="FF18" s="1234">
        <v>5418</v>
      </c>
      <c r="FG18" s="1234">
        <v>4075</v>
      </c>
      <c r="FH18" s="1234">
        <v>6821</v>
      </c>
      <c r="FI18" s="1234" t="s">
        <v>21</v>
      </c>
      <c r="FJ18" s="1234" t="s">
        <v>21</v>
      </c>
      <c r="FK18" s="1234">
        <v>42100</v>
      </c>
      <c r="FL18" s="1234">
        <v>52831</v>
      </c>
      <c r="FM18" s="1265">
        <v>43831</v>
      </c>
      <c r="FN18" s="1528">
        <v>43831</v>
      </c>
      <c r="FO18" s="1268"/>
      <c r="FP18" s="1263">
        <v>43831</v>
      </c>
      <c r="FQ18" s="1306"/>
      <c r="FR18" s="1234" t="s">
        <v>21</v>
      </c>
      <c r="FS18" s="1234" t="s">
        <v>21</v>
      </c>
      <c r="FT18" s="1234" t="s">
        <v>21</v>
      </c>
      <c r="FU18" s="1234">
        <v>627008</v>
      </c>
      <c r="FV18" s="1234">
        <v>73607</v>
      </c>
      <c r="FW18" s="1234">
        <v>79713</v>
      </c>
      <c r="FX18" s="1234">
        <v>7984</v>
      </c>
      <c r="FY18" s="1234">
        <v>2</v>
      </c>
      <c r="FZ18" s="1234">
        <v>2</v>
      </c>
      <c r="GA18" s="1234">
        <v>5528</v>
      </c>
      <c r="GB18" s="1234">
        <v>5517</v>
      </c>
      <c r="GC18" s="1234">
        <v>11</v>
      </c>
      <c r="GD18" s="1234">
        <v>11</v>
      </c>
      <c r="GE18" s="1234">
        <v>892</v>
      </c>
      <c r="GF18" s="1234">
        <v>1628</v>
      </c>
      <c r="GG18" s="1234">
        <v>60013</v>
      </c>
      <c r="GH18" s="1265">
        <v>43831</v>
      </c>
      <c r="GI18" s="1528">
        <v>43831</v>
      </c>
      <c r="GJ18" s="1268"/>
      <c r="GK18" s="1263">
        <v>43831</v>
      </c>
      <c r="GL18" s="1306"/>
      <c r="GM18" s="1234">
        <v>11</v>
      </c>
      <c r="GN18" s="1234" t="s">
        <v>21</v>
      </c>
      <c r="GO18" s="1234">
        <v>845</v>
      </c>
      <c r="GP18" s="1234" t="s">
        <v>21</v>
      </c>
      <c r="GQ18" s="1234" t="s">
        <v>21</v>
      </c>
      <c r="GR18" s="1234" t="s">
        <v>21</v>
      </c>
      <c r="GS18" s="1234">
        <v>41324</v>
      </c>
      <c r="GT18" s="1234">
        <v>1514</v>
      </c>
      <c r="GU18" s="1234">
        <v>272526</v>
      </c>
      <c r="GV18" s="1234">
        <v>14168</v>
      </c>
      <c r="GW18" s="1234">
        <v>12</v>
      </c>
      <c r="GX18" s="1234">
        <v>70</v>
      </c>
      <c r="GY18" s="1234">
        <v>93</v>
      </c>
      <c r="GZ18" s="1234">
        <v>11022</v>
      </c>
      <c r="HA18" s="1234">
        <v>7096</v>
      </c>
      <c r="HB18" s="1234">
        <v>3926</v>
      </c>
      <c r="HC18" s="1265">
        <v>43831</v>
      </c>
      <c r="HD18" s="1528">
        <v>43831</v>
      </c>
      <c r="HE18" s="1268"/>
      <c r="HF18" s="1263">
        <v>43831</v>
      </c>
      <c r="HG18" s="1306"/>
      <c r="HH18" s="1234">
        <v>3188</v>
      </c>
      <c r="HI18" s="1234">
        <v>3188</v>
      </c>
      <c r="HJ18" s="1234" t="s">
        <v>21</v>
      </c>
      <c r="HK18" s="1234" t="s">
        <v>21</v>
      </c>
      <c r="HL18" s="1234" t="s">
        <v>21</v>
      </c>
      <c r="HM18" s="1234">
        <v>2454</v>
      </c>
      <c r="HN18" s="1234">
        <v>84346</v>
      </c>
      <c r="HO18" s="1234">
        <v>77282</v>
      </c>
      <c r="HP18" s="1234">
        <v>240565</v>
      </c>
      <c r="HQ18" s="1234">
        <v>3146</v>
      </c>
      <c r="HR18" s="1234" t="s">
        <v>21</v>
      </c>
      <c r="HS18" s="1234">
        <v>22479</v>
      </c>
      <c r="HT18" s="1234">
        <v>121347</v>
      </c>
      <c r="HU18" s="1234">
        <v>19654</v>
      </c>
      <c r="HV18" s="1234">
        <v>40</v>
      </c>
      <c r="HW18" s="1234">
        <v>1771</v>
      </c>
      <c r="HX18" s="1265">
        <v>43831</v>
      </c>
      <c r="HY18" s="1528">
        <v>43831</v>
      </c>
      <c r="HZ18" s="1268"/>
      <c r="IA18" s="1263">
        <v>43831</v>
      </c>
      <c r="IB18" s="1306"/>
      <c r="IC18" s="1234" t="s">
        <v>21</v>
      </c>
      <c r="ID18" s="1234">
        <v>133721</v>
      </c>
      <c r="IE18" s="1234">
        <v>22197</v>
      </c>
      <c r="IF18" s="1234">
        <v>5076</v>
      </c>
      <c r="IG18" s="1234">
        <v>74</v>
      </c>
      <c r="IH18" s="1234">
        <v>2</v>
      </c>
      <c r="II18" s="1234">
        <v>2776</v>
      </c>
      <c r="IJ18" s="1234">
        <v>2677</v>
      </c>
      <c r="IK18" s="1234">
        <v>99</v>
      </c>
      <c r="IL18" s="1234" t="s">
        <v>21</v>
      </c>
      <c r="IM18" s="1234">
        <v>38</v>
      </c>
      <c r="IN18" s="1234">
        <v>2062</v>
      </c>
      <c r="IO18" s="1234">
        <v>2754</v>
      </c>
      <c r="IP18" s="1234">
        <v>137</v>
      </c>
      <c r="IQ18" s="1234">
        <v>326</v>
      </c>
      <c r="IR18" s="1234">
        <v>4992</v>
      </c>
      <c r="IS18" s="1265">
        <v>43831</v>
      </c>
      <c r="IT18" s="1528">
        <v>43831</v>
      </c>
    </row>
    <row r="19" spans="1:254" ht="9.75" customHeight="1">
      <c r="A19" s="1268"/>
      <c r="B19" s="1270"/>
      <c r="C19" s="1306"/>
      <c r="D19" s="398"/>
      <c r="E19" s="398"/>
      <c r="F19" s="398"/>
      <c r="G19" s="398"/>
      <c r="H19" s="398"/>
      <c r="I19" s="398"/>
      <c r="J19" s="398"/>
      <c r="K19" s="398"/>
      <c r="L19" s="398"/>
      <c r="M19" s="398"/>
      <c r="N19" s="398"/>
      <c r="Q19" s="398"/>
      <c r="R19" s="398"/>
      <c r="S19" s="398"/>
      <c r="T19" s="1271"/>
      <c r="U19" s="1458"/>
      <c r="V19" s="1268"/>
      <c r="W19" s="1270"/>
      <c r="X19" s="1306"/>
      <c r="Y19" s="897"/>
      <c r="Z19" s="398"/>
      <c r="AA19" s="398"/>
      <c r="AB19" s="398"/>
      <c r="AC19" s="398"/>
      <c r="AD19" s="398"/>
      <c r="AE19" s="398"/>
      <c r="AF19" s="398"/>
      <c r="AG19" s="398"/>
      <c r="AH19" s="398"/>
      <c r="AI19" s="398"/>
      <c r="AJ19" s="398"/>
      <c r="AM19" s="398"/>
      <c r="AN19" s="398"/>
      <c r="AO19" s="1271"/>
      <c r="AP19" s="1458"/>
      <c r="AQ19" s="1268"/>
      <c r="AR19" s="1270"/>
      <c r="AS19" s="1306"/>
      <c r="AT19" s="398"/>
      <c r="AU19" s="398"/>
      <c r="AV19" s="398"/>
      <c r="AW19" s="398"/>
      <c r="AX19" s="398"/>
      <c r="AY19" s="398"/>
      <c r="AZ19" s="398"/>
      <c r="BA19" s="398"/>
      <c r="BD19" s="398"/>
      <c r="BF19" s="398"/>
      <c r="BG19" s="398"/>
      <c r="BH19" s="398"/>
      <c r="BI19" s="398"/>
      <c r="BJ19" s="398"/>
      <c r="BK19" s="1271"/>
      <c r="BL19" s="1458"/>
      <c r="BM19" s="1268"/>
      <c r="BN19" s="1270"/>
      <c r="BO19" s="1306"/>
      <c r="BP19" s="398"/>
      <c r="BQ19" s="398"/>
      <c r="BR19" s="398"/>
      <c r="BS19" s="398"/>
      <c r="BT19" s="398"/>
      <c r="BU19" s="398"/>
      <c r="BV19" s="398"/>
      <c r="BW19" s="398"/>
      <c r="BZ19" s="398"/>
      <c r="CA19" s="398"/>
      <c r="CB19" s="398"/>
      <c r="CC19" s="398"/>
      <c r="CD19" s="398"/>
      <c r="CE19" s="398"/>
      <c r="CF19" s="398"/>
      <c r="CG19" s="1271"/>
      <c r="CH19" s="1458"/>
      <c r="CI19" s="1268"/>
      <c r="CJ19" s="1270"/>
      <c r="CK19" s="1306"/>
      <c r="CL19" s="398"/>
      <c r="CM19" s="398"/>
      <c r="CN19" s="398"/>
      <c r="CO19" s="398"/>
      <c r="CP19" s="897"/>
      <c r="CQ19" s="398"/>
      <c r="CR19" s="398"/>
      <c r="CS19" s="398"/>
      <c r="CT19" s="398"/>
      <c r="CU19" s="398"/>
      <c r="CV19" s="398"/>
      <c r="CW19" s="398"/>
      <c r="CX19" s="398"/>
      <c r="CY19" s="398"/>
      <c r="CZ19" s="398"/>
      <c r="DB19" s="1271"/>
      <c r="DC19" s="1458"/>
      <c r="DD19" s="1268"/>
      <c r="DE19" s="1270"/>
      <c r="DF19" s="1306"/>
      <c r="DH19" s="398"/>
      <c r="DI19" s="398"/>
      <c r="DK19" s="398"/>
      <c r="DM19" s="398"/>
      <c r="DN19" s="897"/>
      <c r="DO19" s="398"/>
      <c r="DP19" s="398"/>
      <c r="DQ19" s="398"/>
      <c r="DR19" s="398"/>
      <c r="DS19" s="398"/>
      <c r="DT19" s="398"/>
      <c r="DU19" s="897"/>
      <c r="DV19" s="398"/>
      <c r="DW19" s="1271"/>
      <c r="DX19" s="1458"/>
      <c r="DY19" s="1268"/>
      <c r="DZ19" s="1270"/>
      <c r="EA19" s="1306"/>
      <c r="EB19" s="398"/>
      <c r="EC19" s="398"/>
      <c r="ED19" s="398"/>
      <c r="EE19" s="398"/>
      <c r="EF19" s="398"/>
      <c r="EG19" s="398"/>
      <c r="EH19" s="398"/>
      <c r="EI19" s="398"/>
      <c r="EJ19" s="398"/>
      <c r="EK19" s="398"/>
      <c r="EL19" s="398"/>
      <c r="EM19" s="398"/>
      <c r="EN19" s="398"/>
      <c r="EO19" s="398"/>
      <c r="EP19" s="398"/>
      <c r="EQ19" s="398"/>
      <c r="ER19" s="1271"/>
      <c r="ES19" s="1458"/>
      <c r="ET19" s="1268"/>
      <c r="EU19" s="1270"/>
      <c r="EV19" s="1306"/>
      <c r="EW19" s="897"/>
      <c r="EX19" s="897"/>
      <c r="EY19" s="398"/>
      <c r="EZ19" s="398"/>
      <c r="FA19" s="398"/>
      <c r="FB19" s="398"/>
      <c r="FC19" s="398"/>
      <c r="FD19" s="398"/>
      <c r="FE19" s="398"/>
      <c r="FF19" s="398"/>
      <c r="FG19" s="398"/>
      <c r="FH19" s="398"/>
      <c r="FI19" s="398"/>
      <c r="FJ19" s="398"/>
      <c r="FK19" s="398"/>
      <c r="FL19" s="398"/>
      <c r="FM19" s="1271"/>
      <c r="FN19" s="1458"/>
      <c r="FO19" s="1268"/>
      <c r="FP19" s="1270"/>
      <c r="FQ19" s="1306"/>
      <c r="FR19" s="398"/>
      <c r="FS19" s="398"/>
      <c r="FT19" s="398"/>
      <c r="FU19" s="897"/>
      <c r="FV19" s="897"/>
      <c r="FW19" s="398"/>
      <c r="FX19" s="398"/>
      <c r="FY19" s="398"/>
      <c r="FZ19" s="398"/>
      <c r="GA19" s="398"/>
      <c r="GB19" s="398"/>
      <c r="GC19" s="398"/>
      <c r="GD19" s="398"/>
      <c r="GE19" s="398"/>
      <c r="GF19" s="398"/>
      <c r="GG19" s="398"/>
      <c r="GH19" s="1271"/>
      <c r="GI19" s="1458"/>
      <c r="GJ19" s="1268"/>
      <c r="GK19" s="1270"/>
      <c r="GL19" s="1306"/>
      <c r="GM19" s="398"/>
      <c r="GN19" s="398"/>
      <c r="GO19" s="398"/>
      <c r="GP19" s="398"/>
      <c r="GQ19" s="398"/>
      <c r="GR19" s="398"/>
      <c r="GS19" s="897"/>
      <c r="GT19" s="897"/>
      <c r="GU19" s="398"/>
      <c r="GV19" s="398"/>
      <c r="GW19" s="398"/>
      <c r="GX19" s="398"/>
      <c r="GY19" s="398"/>
      <c r="GZ19" s="398"/>
      <c r="HA19" s="398"/>
      <c r="HB19" s="398"/>
      <c r="HC19" s="1271"/>
      <c r="HD19" s="1458"/>
      <c r="HE19" s="1268"/>
      <c r="HF19" s="1270"/>
      <c r="HG19" s="1306"/>
      <c r="HH19" s="398"/>
      <c r="HI19" s="398"/>
      <c r="HJ19" s="398"/>
      <c r="HK19" s="398"/>
      <c r="HL19" s="398"/>
      <c r="HM19" s="398"/>
      <c r="HN19" s="398"/>
      <c r="HO19" s="398"/>
      <c r="HP19" s="398"/>
      <c r="HQ19" s="398"/>
      <c r="HR19" s="398"/>
      <c r="HS19" s="897"/>
      <c r="HT19" s="398"/>
      <c r="HU19" s="398"/>
      <c r="HV19" s="398"/>
      <c r="HW19" s="398"/>
      <c r="HX19" s="1271"/>
      <c r="HY19" s="1458"/>
      <c r="HZ19" s="1268"/>
      <c r="IA19" s="1270"/>
      <c r="IB19" s="1306"/>
      <c r="IC19" s="398"/>
      <c r="ID19" s="897"/>
      <c r="IE19" s="398"/>
      <c r="IF19" s="398"/>
      <c r="IG19" s="398"/>
      <c r="IH19" s="398"/>
      <c r="II19" s="398"/>
      <c r="IJ19" s="398"/>
      <c r="IK19" s="398"/>
      <c r="IL19" s="398"/>
      <c r="IM19" s="398"/>
      <c r="IN19" s="398"/>
      <c r="IO19" s="398"/>
      <c r="IQ19" s="398"/>
      <c r="IR19" s="398"/>
      <c r="IS19" s="1271"/>
      <c r="IT19" s="1458"/>
    </row>
    <row r="20" spans="1:254" ht="15.75" customHeight="1">
      <c r="A20" s="1273">
        <v>43191</v>
      </c>
      <c r="B20" s="1274">
        <v>43191</v>
      </c>
      <c r="C20" s="1308">
        <v>43191</v>
      </c>
      <c r="D20" s="1233">
        <v>1150260</v>
      </c>
      <c r="E20" s="1233">
        <v>249190</v>
      </c>
      <c r="F20" s="1233">
        <v>56</v>
      </c>
      <c r="G20" s="1233">
        <v>18579</v>
      </c>
      <c r="H20" s="1233">
        <v>3575</v>
      </c>
      <c r="I20" s="1233">
        <v>126776</v>
      </c>
      <c r="J20" s="1233">
        <v>58122</v>
      </c>
      <c r="K20" s="1233">
        <v>68654</v>
      </c>
      <c r="L20" s="1233">
        <v>45393</v>
      </c>
      <c r="M20" s="1233">
        <v>6866</v>
      </c>
      <c r="N20" s="1233">
        <v>1078</v>
      </c>
      <c r="O20" s="1233" t="s">
        <v>21</v>
      </c>
      <c r="P20" s="1233">
        <v>34650</v>
      </c>
      <c r="Q20" s="1233">
        <v>284339</v>
      </c>
      <c r="R20" s="1233">
        <v>52314</v>
      </c>
      <c r="S20" s="1233">
        <v>165592</v>
      </c>
      <c r="T20" s="1276">
        <v>43191</v>
      </c>
      <c r="U20" s="1531">
        <v>43191</v>
      </c>
      <c r="V20" s="1273">
        <v>43191</v>
      </c>
      <c r="W20" s="1274">
        <v>43191</v>
      </c>
      <c r="X20" s="1308">
        <v>43191</v>
      </c>
      <c r="Y20" s="1233">
        <v>4524977</v>
      </c>
      <c r="Z20" s="1233">
        <v>1161956</v>
      </c>
      <c r="AA20" s="1233">
        <v>344122</v>
      </c>
      <c r="AB20" s="1233">
        <v>72021</v>
      </c>
      <c r="AC20" s="1233">
        <v>508</v>
      </c>
      <c r="AD20" s="1233">
        <v>46</v>
      </c>
      <c r="AE20" s="1233">
        <v>56673</v>
      </c>
      <c r="AF20" s="1233">
        <v>10040</v>
      </c>
      <c r="AG20" s="1233">
        <v>46633</v>
      </c>
      <c r="AH20" s="1233">
        <v>5104</v>
      </c>
      <c r="AI20" s="1233">
        <v>3768</v>
      </c>
      <c r="AJ20" s="1233">
        <v>504</v>
      </c>
      <c r="AK20" s="1233" t="s">
        <v>21</v>
      </c>
      <c r="AL20" s="1233" t="s">
        <v>21</v>
      </c>
      <c r="AM20" s="1233">
        <v>38900</v>
      </c>
      <c r="AN20" s="1233">
        <v>49851</v>
      </c>
      <c r="AO20" s="1276">
        <v>43191</v>
      </c>
      <c r="AP20" s="1531">
        <v>43191</v>
      </c>
      <c r="AQ20" s="1273">
        <v>43191</v>
      </c>
      <c r="AR20" s="1274">
        <v>43191</v>
      </c>
      <c r="AS20" s="1308">
        <v>43191</v>
      </c>
      <c r="AT20" s="1233">
        <v>7777</v>
      </c>
      <c r="AU20" s="1233">
        <v>29</v>
      </c>
      <c r="AV20" s="1233" t="s">
        <v>21</v>
      </c>
      <c r="AW20" s="1233">
        <v>5524</v>
      </c>
      <c r="AX20" s="1233">
        <v>5399</v>
      </c>
      <c r="AY20" s="1233">
        <v>125</v>
      </c>
      <c r="AZ20" s="1233">
        <v>12</v>
      </c>
      <c r="BA20" s="1233">
        <v>574</v>
      </c>
      <c r="BB20" s="1233" t="s">
        <v>21</v>
      </c>
      <c r="BC20" s="1233">
        <v>1637</v>
      </c>
      <c r="BD20" s="1233">
        <v>57059</v>
      </c>
      <c r="BE20" s="1233">
        <v>2275</v>
      </c>
      <c r="BF20" s="1233">
        <v>64254</v>
      </c>
      <c r="BG20" s="1233">
        <v>66252</v>
      </c>
      <c r="BH20" s="1233">
        <v>636</v>
      </c>
      <c r="BI20" s="1233" t="s">
        <v>21</v>
      </c>
      <c r="BJ20" s="1233" t="s">
        <v>21</v>
      </c>
      <c r="BK20" s="1276">
        <v>43191</v>
      </c>
      <c r="BL20" s="1531">
        <v>43191</v>
      </c>
      <c r="BM20" s="1273">
        <v>43191</v>
      </c>
      <c r="BN20" s="1274">
        <v>43191</v>
      </c>
      <c r="BO20" s="1308">
        <v>43191</v>
      </c>
      <c r="BP20" s="1233">
        <v>10046</v>
      </c>
      <c r="BQ20" s="1233">
        <v>12</v>
      </c>
      <c r="BR20" s="1233">
        <v>73</v>
      </c>
      <c r="BS20" s="1233">
        <v>96</v>
      </c>
      <c r="BT20" s="1233">
        <v>6052</v>
      </c>
      <c r="BU20" s="1233">
        <v>2764</v>
      </c>
      <c r="BV20" s="1233">
        <v>3288</v>
      </c>
      <c r="BW20" s="1233">
        <v>27</v>
      </c>
      <c r="BX20" s="1233" t="s">
        <v>21</v>
      </c>
      <c r="BY20" s="1233">
        <v>3355</v>
      </c>
      <c r="BZ20" s="1233">
        <v>101451</v>
      </c>
      <c r="CA20" s="1233">
        <v>97737</v>
      </c>
      <c r="CB20" s="1233">
        <v>169176</v>
      </c>
      <c r="CC20" s="1233">
        <v>8194</v>
      </c>
      <c r="CD20" s="1233">
        <v>617</v>
      </c>
      <c r="CE20" s="1233">
        <v>691</v>
      </c>
      <c r="CF20" s="1233" t="s">
        <v>21</v>
      </c>
      <c r="CG20" s="1276">
        <v>43191</v>
      </c>
      <c r="CH20" s="1531">
        <v>43191</v>
      </c>
      <c r="CI20" s="1273">
        <v>43191</v>
      </c>
      <c r="CJ20" s="1274">
        <v>43191</v>
      </c>
      <c r="CK20" s="1308">
        <v>43191</v>
      </c>
      <c r="CL20" s="1233">
        <v>163033</v>
      </c>
      <c r="CM20" s="1233">
        <v>2777</v>
      </c>
      <c r="CN20" s="1233" t="s">
        <v>21</v>
      </c>
      <c r="CO20" s="1233" t="s">
        <v>21</v>
      </c>
      <c r="CP20" s="1233">
        <v>44870</v>
      </c>
      <c r="CQ20" s="1233">
        <v>50671</v>
      </c>
      <c r="CR20" s="1233">
        <v>122407</v>
      </c>
      <c r="CS20" s="1233">
        <v>24465</v>
      </c>
      <c r="CT20" s="1233">
        <v>44</v>
      </c>
      <c r="CU20" s="1233">
        <v>4244</v>
      </c>
      <c r="CV20" s="1233">
        <v>176</v>
      </c>
      <c r="CW20" s="1233">
        <v>18168</v>
      </c>
      <c r="CX20" s="1233">
        <v>2632</v>
      </c>
      <c r="CY20" s="1233">
        <v>15536</v>
      </c>
      <c r="CZ20" s="1233">
        <v>571</v>
      </c>
      <c r="DA20" s="1233" t="s">
        <v>21</v>
      </c>
      <c r="DB20" s="1276">
        <v>43191</v>
      </c>
      <c r="DC20" s="1531">
        <v>43191</v>
      </c>
      <c r="DD20" s="1273">
        <v>43191</v>
      </c>
      <c r="DE20" s="1274">
        <v>43191</v>
      </c>
      <c r="DF20" s="1308">
        <v>43191</v>
      </c>
      <c r="DG20" s="1233">
        <v>1927</v>
      </c>
      <c r="DH20" s="1233">
        <v>1927</v>
      </c>
      <c r="DI20" s="1233" t="s">
        <v>21</v>
      </c>
      <c r="DJ20" s="1233">
        <v>50</v>
      </c>
      <c r="DK20" s="1233" t="s">
        <v>21</v>
      </c>
      <c r="DL20" s="1233">
        <v>2287</v>
      </c>
      <c r="DM20" s="1233">
        <v>2432</v>
      </c>
      <c r="DN20" s="1233">
        <v>188</v>
      </c>
      <c r="DO20" s="1233">
        <v>536</v>
      </c>
      <c r="DP20" s="1233">
        <v>1294</v>
      </c>
      <c r="DQ20" s="1233">
        <v>65</v>
      </c>
      <c r="DR20" s="1233">
        <v>70</v>
      </c>
      <c r="DS20" s="1233" t="s">
        <v>21</v>
      </c>
      <c r="DT20" s="1233" t="s">
        <v>21</v>
      </c>
      <c r="DU20" s="1233">
        <v>87734</v>
      </c>
      <c r="DV20" s="1233">
        <v>149103</v>
      </c>
      <c r="DW20" s="1276">
        <v>43191</v>
      </c>
      <c r="DX20" s="1531">
        <v>43191</v>
      </c>
      <c r="DY20" s="1273">
        <v>43191</v>
      </c>
      <c r="DZ20" s="1274">
        <v>43191</v>
      </c>
      <c r="EA20" s="1308">
        <v>43191</v>
      </c>
      <c r="EB20" s="1233">
        <v>1067068</v>
      </c>
      <c r="EC20" s="1233">
        <v>259003</v>
      </c>
      <c r="ED20" s="1233">
        <v>56</v>
      </c>
      <c r="EE20" s="1233">
        <v>19274</v>
      </c>
      <c r="EF20" s="1233">
        <v>3575</v>
      </c>
      <c r="EG20" s="1233">
        <v>135632</v>
      </c>
      <c r="EH20" s="1233">
        <v>64112</v>
      </c>
      <c r="EI20" s="1233">
        <v>71520</v>
      </c>
      <c r="EJ20" s="1233">
        <v>45393</v>
      </c>
      <c r="EK20" s="1233">
        <v>6866</v>
      </c>
      <c r="EL20" s="1233">
        <v>1078</v>
      </c>
      <c r="EM20" s="1233" t="s">
        <v>21</v>
      </c>
      <c r="EN20" s="1233">
        <v>34650</v>
      </c>
      <c r="EO20" s="1233">
        <v>298971</v>
      </c>
      <c r="EP20" s="1233">
        <v>52314</v>
      </c>
      <c r="EQ20" s="1233">
        <v>165592</v>
      </c>
      <c r="ER20" s="1276">
        <v>43191</v>
      </c>
      <c r="ES20" s="1531">
        <v>43191</v>
      </c>
      <c r="ET20" s="1273">
        <v>43191</v>
      </c>
      <c r="EU20" s="1274">
        <v>43191</v>
      </c>
      <c r="EV20" s="1308">
        <v>43191</v>
      </c>
      <c r="EW20" s="1233">
        <v>4242050</v>
      </c>
      <c r="EX20" s="1233">
        <v>196330</v>
      </c>
      <c r="EY20" s="1233">
        <v>268243</v>
      </c>
      <c r="EZ20" s="1233">
        <v>75928</v>
      </c>
      <c r="FA20" s="1233">
        <v>1192</v>
      </c>
      <c r="FB20" s="1233">
        <v>46</v>
      </c>
      <c r="FC20" s="1233">
        <v>59718</v>
      </c>
      <c r="FD20" s="1233">
        <v>10562</v>
      </c>
      <c r="FE20" s="1233">
        <v>49156</v>
      </c>
      <c r="FF20" s="1233">
        <v>5104</v>
      </c>
      <c r="FG20" s="1233">
        <v>3768</v>
      </c>
      <c r="FH20" s="1233">
        <v>504</v>
      </c>
      <c r="FI20" s="1233" t="s">
        <v>21</v>
      </c>
      <c r="FJ20" s="1233" t="s">
        <v>21</v>
      </c>
      <c r="FK20" s="1233">
        <v>38900</v>
      </c>
      <c r="FL20" s="1233">
        <v>49851</v>
      </c>
      <c r="FM20" s="1276">
        <v>43191</v>
      </c>
      <c r="FN20" s="1531">
        <v>43191</v>
      </c>
      <c r="FO20" s="1273">
        <v>43191</v>
      </c>
      <c r="FP20" s="1274">
        <v>43191</v>
      </c>
      <c r="FQ20" s="1308">
        <v>43191</v>
      </c>
      <c r="FR20" s="1233" t="s">
        <v>21</v>
      </c>
      <c r="FS20" s="1233" t="s">
        <v>21</v>
      </c>
      <c r="FT20" s="1233" t="s">
        <v>21</v>
      </c>
      <c r="FU20" s="1233">
        <v>624786</v>
      </c>
      <c r="FV20" s="1233">
        <v>52818</v>
      </c>
      <c r="FW20" s="1233">
        <v>80186</v>
      </c>
      <c r="FX20" s="1233">
        <v>8241</v>
      </c>
      <c r="FY20" s="1233">
        <v>29</v>
      </c>
      <c r="FZ20" s="1233" t="s">
        <v>21</v>
      </c>
      <c r="GA20" s="1233">
        <v>5983</v>
      </c>
      <c r="GB20" s="1233">
        <v>5858</v>
      </c>
      <c r="GC20" s="1233">
        <v>125</v>
      </c>
      <c r="GD20" s="1233">
        <v>12</v>
      </c>
      <c r="GE20" s="1233">
        <v>574</v>
      </c>
      <c r="GF20" s="1233">
        <v>1637</v>
      </c>
      <c r="GG20" s="1233">
        <v>59465</v>
      </c>
      <c r="GH20" s="1276">
        <v>43191</v>
      </c>
      <c r="GI20" s="1531">
        <v>43191</v>
      </c>
      <c r="GJ20" s="1273">
        <v>43191</v>
      </c>
      <c r="GK20" s="1274">
        <v>43191</v>
      </c>
      <c r="GL20" s="1308">
        <v>43191</v>
      </c>
      <c r="GM20" s="1233">
        <v>12</v>
      </c>
      <c r="GN20" s="1233" t="s">
        <v>21</v>
      </c>
      <c r="GO20" s="1233">
        <v>504</v>
      </c>
      <c r="GP20" s="1233" t="s">
        <v>21</v>
      </c>
      <c r="GQ20" s="1233" t="s">
        <v>21</v>
      </c>
      <c r="GR20" s="1233" t="s">
        <v>21</v>
      </c>
      <c r="GS20" s="1233">
        <v>40680</v>
      </c>
      <c r="GT20" s="1233">
        <v>3309</v>
      </c>
      <c r="GU20" s="1233">
        <v>276811</v>
      </c>
      <c r="GV20" s="1233">
        <v>11896</v>
      </c>
      <c r="GW20" s="1233">
        <v>12</v>
      </c>
      <c r="GX20" s="1233">
        <v>73</v>
      </c>
      <c r="GY20" s="1233">
        <v>96</v>
      </c>
      <c r="GZ20" s="1233">
        <v>7883</v>
      </c>
      <c r="HA20" s="1233">
        <v>4595</v>
      </c>
      <c r="HB20" s="1233">
        <v>3288</v>
      </c>
      <c r="HC20" s="1276">
        <v>43191</v>
      </c>
      <c r="HD20" s="1531">
        <v>43191</v>
      </c>
      <c r="HE20" s="1273">
        <v>43191</v>
      </c>
      <c r="HF20" s="1274">
        <v>43191</v>
      </c>
      <c r="HG20" s="1308">
        <v>43191</v>
      </c>
      <c r="HH20" s="1233">
        <v>1674</v>
      </c>
      <c r="HI20" s="1233">
        <v>1304</v>
      </c>
      <c r="HJ20" s="1233">
        <v>370</v>
      </c>
      <c r="HK20" s="1233" t="s">
        <v>21</v>
      </c>
      <c r="HL20" s="1233" t="s">
        <v>21</v>
      </c>
      <c r="HM20" s="1233">
        <v>3355</v>
      </c>
      <c r="HN20" s="1233">
        <v>83688</v>
      </c>
      <c r="HO20" s="1233">
        <v>77744</v>
      </c>
      <c r="HP20" s="1233">
        <v>226165</v>
      </c>
      <c r="HQ20" s="1233">
        <v>3330</v>
      </c>
      <c r="HR20" s="1233" t="s">
        <v>21</v>
      </c>
      <c r="HS20" s="1233">
        <v>20390</v>
      </c>
      <c r="HT20" s="1233">
        <v>122557</v>
      </c>
      <c r="HU20" s="1233">
        <v>24465</v>
      </c>
      <c r="HV20" s="1233">
        <v>44</v>
      </c>
      <c r="HW20" s="1233">
        <v>4244</v>
      </c>
      <c r="HX20" s="1276">
        <v>43191</v>
      </c>
      <c r="HY20" s="1531">
        <v>43191</v>
      </c>
      <c r="HZ20" s="1273">
        <v>43191</v>
      </c>
      <c r="IA20" s="1274">
        <v>43191</v>
      </c>
      <c r="IB20" s="1308">
        <v>43191</v>
      </c>
      <c r="IC20" s="1233" t="s">
        <v>21</v>
      </c>
      <c r="ID20" s="1233">
        <v>151531</v>
      </c>
      <c r="IE20" s="1233">
        <v>22462</v>
      </c>
      <c r="IF20" s="1233">
        <v>5219</v>
      </c>
      <c r="IG20" s="1233">
        <v>82</v>
      </c>
      <c r="IH20" s="1233">
        <v>2</v>
      </c>
      <c r="II20" s="1233">
        <v>2668</v>
      </c>
      <c r="IJ20" s="1233">
        <v>2628</v>
      </c>
      <c r="IK20" s="1233">
        <v>40</v>
      </c>
      <c r="IL20" s="1233" t="s">
        <v>21</v>
      </c>
      <c r="IM20" s="1233">
        <v>50</v>
      </c>
      <c r="IN20" s="1233">
        <v>2287</v>
      </c>
      <c r="IO20" s="1233">
        <v>3050</v>
      </c>
      <c r="IP20" s="1233">
        <v>188</v>
      </c>
      <c r="IQ20" s="1233">
        <v>536</v>
      </c>
      <c r="IR20" s="1233">
        <v>5589</v>
      </c>
      <c r="IS20" s="1276">
        <v>43191</v>
      </c>
      <c r="IT20" s="1531">
        <v>43191</v>
      </c>
    </row>
    <row r="21" spans="1:254" ht="14.5" customHeight="1">
      <c r="A21" s="1273">
        <v>43586</v>
      </c>
      <c r="B21" s="1274">
        <v>43586</v>
      </c>
      <c r="C21" s="1308">
        <v>43586</v>
      </c>
      <c r="D21" s="1233">
        <v>1145775</v>
      </c>
      <c r="E21" s="1233">
        <v>237801</v>
      </c>
      <c r="F21" s="1233">
        <v>57</v>
      </c>
      <c r="G21" s="1233">
        <v>13700</v>
      </c>
      <c r="H21" s="1233">
        <v>3878</v>
      </c>
      <c r="I21" s="1233">
        <v>121508</v>
      </c>
      <c r="J21" s="1233">
        <v>63235</v>
      </c>
      <c r="K21" s="1233">
        <v>58273</v>
      </c>
      <c r="L21" s="1233">
        <v>42953</v>
      </c>
      <c r="M21" s="1233">
        <v>6667</v>
      </c>
      <c r="N21" s="1233">
        <v>4252</v>
      </c>
      <c r="O21" s="1233" t="s">
        <v>21</v>
      </c>
      <c r="P21" s="1233">
        <v>34136</v>
      </c>
      <c r="Q21" s="1233">
        <v>288368</v>
      </c>
      <c r="R21" s="1233">
        <v>51859</v>
      </c>
      <c r="S21" s="1233">
        <v>178788</v>
      </c>
      <c r="T21" s="1276">
        <v>43586</v>
      </c>
      <c r="U21" s="1531">
        <v>43586</v>
      </c>
      <c r="V21" s="1273">
        <v>43586</v>
      </c>
      <c r="W21" s="1274">
        <v>43586</v>
      </c>
      <c r="X21" s="1308">
        <v>43586</v>
      </c>
      <c r="Y21" s="1233">
        <v>4562324</v>
      </c>
      <c r="Z21" s="1233">
        <v>1209765</v>
      </c>
      <c r="AA21" s="1233">
        <v>343538</v>
      </c>
      <c r="AB21" s="1233">
        <v>72000</v>
      </c>
      <c r="AC21" s="1233">
        <v>515</v>
      </c>
      <c r="AD21" s="1233">
        <v>44</v>
      </c>
      <c r="AE21" s="1233">
        <v>54609</v>
      </c>
      <c r="AF21" s="1233">
        <v>17564</v>
      </c>
      <c r="AG21" s="1233">
        <v>37045</v>
      </c>
      <c r="AH21" s="1233">
        <v>5291</v>
      </c>
      <c r="AI21" s="1233">
        <v>3857</v>
      </c>
      <c r="AJ21" s="1233">
        <v>3655</v>
      </c>
      <c r="AK21" s="1233" t="s">
        <v>21</v>
      </c>
      <c r="AL21" s="1233" t="s">
        <v>21</v>
      </c>
      <c r="AM21" s="1233">
        <v>39016</v>
      </c>
      <c r="AN21" s="1233">
        <v>49493</v>
      </c>
      <c r="AO21" s="1276">
        <v>43586</v>
      </c>
      <c r="AP21" s="1531">
        <v>43586</v>
      </c>
      <c r="AQ21" s="1273">
        <v>43586</v>
      </c>
      <c r="AR21" s="1274">
        <v>43586</v>
      </c>
      <c r="AS21" s="1308">
        <v>43586</v>
      </c>
      <c r="AT21" s="1233">
        <v>6757</v>
      </c>
      <c r="AU21" s="1233">
        <v>2</v>
      </c>
      <c r="AV21" s="1233">
        <v>1</v>
      </c>
      <c r="AW21" s="1233">
        <v>4596</v>
      </c>
      <c r="AX21" s="1233">
        <v>4596</v>
      </c>
      <c r="AY21" s="1233" t="s">
        <v>21</v>
      </c>
      <c r="AZ21" s="1233">
        <v>12</v>
      </c>
      <c r="BA21" s="1233">
        <v>597</v>
      </c>
      <c r="BB21" s="1233" t="s">
        <v>21</v>
      </c>
      <c r="BC21" s="1233">
        <v>1573</v>
      </c>
      <c r="BD21" s="1233">
        <v>60360</v>
      </c>
      <c r="BE21" s="1233">
        <v>2185</v>
      </c>
      <c r="BF21" s="1233">
        <v>68253</v>
      </c>
      <c r="BG21" s="1233">
        <v>71978</v>
      </c>
      <c r="BH21" s="1233">
        <v>507</v>
      </c>
      <c r="BI21" s="1233" t="s">
        <v>21</v>
      </c>
      <c r="BJ21" s="1233" t="s">
        <v>21</v>
      </c>
      <c r="BK21" s="1276">
        <v>43586</v>
      </c>
      <c r="BL21" s="1531">
        <v>43586</v>
      </c>
      <c r="BM21" s="1273">
        <v>43586</v>
      </c>
      <c r="BN21" s="1274">
        <v>43586</v>
      </c>
      <c r="BO21" s="1308">
        <v>43586</v>
      </c>
      <c r="BP21" s="1233">
        <v>11661</v>
      </c>
      <c r="BQ21" s="1233">
        <v>15</v>
      </c>
      <c r="BR21" s="1233">
        <v>80</v>
      </c>
      <c r="BS21" s="1233">
        <v>91</v>
      </c>
      <c r="BT21" s="1233">
        <v>6757</v>
      </c>
      <c r="BU21" s="1233">
        <v>3192</v>
      </c>
      <c r="BV21" s="1233">
        <v>3565</v>
      </c>
      <c r="BW21" s="1233">
        <v>28</v>
      </c>
      <c r="BX21" s="1233" t="s">
        <v>21</v>
      </c>
      <c r="BY21" s="1233">
        <v>4199</v>
      </c>
      <c r="BZ21" s="1233">
        <v>109285</v>
      </c>
      <c r="CA21" s="1233">
        <v>106348</v>
      </c>
      <c r="CB21" s="1233">
        <v>193717</v>
      </c>
      <c r="CC21" s="1233">
        <v>7508</v>
      </c>
      <c r="CD21" s="1233">
        <v>700</v>
      </c>
      <c r="CE21" s="1233">
        <v>783</v>
      </c>
      <c r="CF21" s="1233" t="s">
        <v>21</v>
      </c>
      <c r="CG21" s="1276">
        <v>43586</v>
      </c>
      <c r="CH21" s="1531">
        <v>43586</v>
      </c>
      <c r="CI21" s="1273">
        <v>43586</v>
      </c>
      <c r="CJ21" s="1274">
        <v>43586</v>
      </c>
      <c r="CK21" s="1308">
        <v>43586</v>
      </c>
      <c r="CL21" s="1233">
        <v>186302</v>
      </c>
      <c r="CM21" s="1233">
        <v>2742</v>
      </c>
      <c r="CN21" s="1233" t="s">
        <v>21</v>
      </c>
      <c r="CO21" s="1233" t="s">
        <v>21</v>
      </c>
      <c r="CP21" s="1233">
        <v>49504</v>
      </c>
      <c r="CQ21" s="1233">
        <v>51957</v>
      </c>
      <c r="CR21" s="1233">
        <v>124542</v>
      </c>
      <c r="CS21" s="1233">
        <v>20782</v>
      </c>
      <c r="CT21" s="1233">
        <v>42</v>
      </c>
      <c r="CU21" s="1233">
        <v>1840</v>
      </c>
      <c r="CV21" s="1233">
        <v>150</v>
      </c>
      <c r="CW21" s="1233">
        <v>17035</v>
      </c>
      <c r="CX21" s="1233">
        <v>2480</v>
      </c>
      <c r="CY21" s="1233">
        <v>14555</v>
      </c>
      <c r="CZ21" s="1233">
        <v>449</v>
      </c>
      <c r="DA21" s="1233" t="s">
        <v>21</v>
      </c>
      <c r="DB21" s="1276">
        <v>43586</v>
      </c>
      <c r="DC21" s="1531">
        <v>43586</v>
      </c>
      <c r="DD21" s="1273">
        <v>43586</v>
      </c>
      <c r="DE21" s="1274">
        <v>43586</v>
      </c>
      <c r="DF21" s="1308">
        <v>43586</v>
      </c>
      <c r="DG21" s="1233">
        <v>1850</v>
      </c>
      <c r="DH21" s="1233">
        <v>1850</v>
      </c>
      <c r="DI21" s="1233" t="s">
        <v>21</v>
      </c>
      <c r="DJ21" s="1233">
        <v>42</v>
      </c>
      <c r="DK21" s="1233" t="s">
        <v>21</v>
      </c>
      <c r="DL21" s="1233">
        <v>2776</v>
      </c>
      <c r="DM21" s="1233">
        <v>2286</v>
      </c>
      <c r="DN21" s="1233">
        <v>181</v>
      </c>
      <c r="DO21" s="1233">
        <v>521</v>
      </c>
      <c r="DP21" s="1233">
        <v>1190</v>
      </c>
      <c r="DQ21" s="1233">
        <v>77</v>
      </c>
      <c r="DR21" s="1233">
        <v>86</v>
      </c>
      <c r="DS21" s="1233" t="s">
        <v>21</v>
      </c>
      <c r="DT21" s="1233" t="s">
        <v>21</v>
      </c>
      <c r="DU21" s="1233">
        <v>87432</v>
      </c>
      <c r="DV21" s="1233">
        <v>158969</v>
      </c>
      <c r="DW21" s="1276">
        <v>43586</v>
      </c>
      <c r="DX21" s="1531">
        <v>43586</v>
      </c>
      <c r="DY21" s="1273">
        <v>43586</v>
      </c>
      <c r="DZ21" s="1274">
        <v>43586</v>
      </c>
      <c r="EA21" s="1308">
        <v>43586</v>
      </c>
      <c r="EB21" s="1233">
        <v>1062219</v>
      </c>
      <c r="EC21" s="1233">
        <v>248891</v>
      </c>
      <c r="ED21" s="1233">
        <v>57</v>
      </c>
      <c r="EE21" s="1233">
        <v>14454</v>
      </c>
      <c r="EF21" s="1233">
        <v>3878</v>
      </c>
      <c r="EG21" s="1233">
        <v>131536</v>
      </c>
      <c r="EH21" s="1233">
        <v>69900</v>
      </c>
      <c r="EI21" s="1233">
        <v>61636</v>
      </c>
      <c r="EJ21" s="1233">
        <v>42953</v>
      </c>
      <c r="EK21" s="1233">
        <v>6667</v>
      </c>
      <c r="EL21" s="1233">
        <v>4252</v>
      </c>
      <c r="EM21" s="1233" t="s">
        <v>21</v>
      </c>
      <c r="EN21" s="1233">
        <v>34136</v>
      </c>
      <c r="EO21" s="1233">
        <v>303607</v>
      </c>
      <c r="EP21" s="1233">
        <v>51859</v>
      </c>
      <c r="EQ21" s="1233">
        <v>178788</v>
      </c>
      <c r="ER21" s="1276">
        <v>43586</v>
      </c>
      <c r="ES21" s="1531">
        <v>43586</v>
      </c>
      <c r="ET21" s="1273">
        <v>43586</v>
      </c>
      <c r="EU21" s="1274">
        <v>43586</v>
      </c>
      <c r="EV21" s="1308">
        <v>43586</v>
      </c>
      <c r="EW21" s="1233">
        <v>4285505</v>
      </c>
      <c r="EX21" s="1233">
        <v>208573</v>
      </c>
      <c r="EY21" s="1233">
        <v>266502</v>
      </c>
      <c r="EZ21" s="1233">
        <v>75958</v>
      </c>
      <c r="FA21" s="1233">
        <v>1267</v>
      </c>
      <c r="FB21" s="1233">
        <v>44</v>
      </c>
      <c r="FC21" s="1233">
        <v>57615</v>
      </c>
      <c r="FD21" s="1233">
        <v>17699</v>
      </c>
      <c r="FE21" s="1233">
        <v>39916</v>
      </c>
      <c r="FF21" s="1233">
        <v>5291</v>
      </c>
      <c r="FG21" s="1233">
        <v>3857</v>
      </c>
      <c r="FH21" s="1233">
        <v>3655</v>
      </c>
      <c r="FI21" s="1233" t="s">
        <v>21</v>
      </c>
      <c r="FJ21" s="1233" t="s">
        <v>21</v>
      </c>
      <c r="FK21" s="1233">
        <v>39016</v>
      </c>
      <c r="FL21" s="1233">
        <v>49493</v>
      </c>
      <c r="FM21" s="1276">
        <v>43586</v>
      </c>
      <c r="FN21" s="1531">
        <v>43586</v>
      </c>
      <c r="FO21" s="1273">
        <v>43586</v>
      </c>
      <c r="FP21" s="1274">
        <v>43586</v>
      </c>
      <c r="FQ21" s="1308">
        <v>43586</v>
      </c>
      <c r="FR21" s="1233" t="s">
        <v>21</v>
      </c>
      <c r="FS21" s="1233" t="s">
        <v>21</v>
      </c>
      <c r="FT21" s="1233" t="s">
        <v>21</v>
      </c>
      <c r="FU21" s="1233">
        <v>598354</v>
      </c>
      <c r="FV21" s="1233">
        <v>58700</v>
      </c>
      <c r="FW21" s="1233">
        <v>82182</v>
      </c>
      <c r="FX21" s="1233">
        <v>7105</v>
      </c>
      <c r="FY21" s="1233">
        <v>2</v>
      </c>
      <c r="FZ21" s="1233">
        <v>1</v>
      </c>
      <c r="GA21" s="1233">
        <v>4941</v>
      </c>
      <c r="GB21" s="1233">
        <v>4941</v>
      </c>
      <c r="GC21" s="1233" t="s">
        <v>21</v>
      </c>
      <c r="GD21" s="1233">
        <v>12</v>
      </c>
      <c r="GE21" s="1233">
        <v>597</v>
      </c>
      <c r="GF21" s="1233">
        <v>1573</v>
      </c>
      <c r="GG21" s="1233">
        <v>62609</v>
      </c>
      <c r="GH21" s="1276">
        <v>43586</v>
      </c>
      <c r="GI21" s="1531">
        <v>43586</v>
      </c>
      <c r="GJ21" s="1273">
        <v>43586</v>
      </c>
      <c r="GK21" s="1274">
        <v>43586</v>
      </c>
      <c r="GL21" s="1308">
        <v>43586</v>
      </c>
      <c r="GM21" s="1233">
        <v>12</v>
      </c>
      <c r="GN21" s="1233" t="s">
        <v>21</v>
      </c>
      <c r="GO21" s="1233">
        <v>232</v>
      </c>
      <c r="GP21" s="1233" t="s">
        <v>21</v>
      </c>
      <c r="GQ21" s="1233" t="s">
        <v>21</v>
      </c>
      <c r="GR21" s="1233" t="s">
        <v>21</v>
      </c>
      <c r="GS21" s="1233">
        <v>41146</v>
      </c>
      <c r="GT21" s="1233">
        <v>1309</v>
      </c>
      <c r="GU21" s="1233">
        <v>283528</v>
      </c>
      <c r="GV21" s="1233">
        <v>14553</v>
      </c>
      <c r="GW21" s="1233">
        <v>15</v>
      </c>
      <c r="GX21" s="1233">
        <v>80</v>
      </c>
      <c r="GY21" s="1233">
        <v>91</v>
      </c>
      <c r="GZ21" s="1233">
        <v>9620</v>
      </c>
      <c r="HA21" s="1233">
        <v>6055</v>
      </c>
      <c r="HB21" s="1233">
        <v>3565</v>
      </c>
      <c r="HC21" s="1276">
        <v>43586</v>
      </c>
      <c r="HD21" s="1531">
        <v>43586</v>
      </c>
      <c r="HE21" s="1273">
        <v>43586</v>
      </c>
      <c r="HF21" s="1274">
        <v>43586</v>
      </c>
      <c r="HG21" s="1308">
        <v>43586</v>
      </c>
      <c r="HH21" s="1233">
        <v>1906</v>
      </c>
      <c r="HI21" s="1233">
        <v>1906</v>
      </c>
      <c r="HJ21" s="1233" t="s">
        <v>21</v>
      </c>
      <c r="HK21" s="1233" t="s">
        <v>21</v>
      </c>
      <c r="HL21" s="1233" t="s">
        <v>21</v>
      </c>
      <c r="HM21" s="1233">
        <v>4199</v>
      </c>
      <c r="HN21" s="1233">
        <v>92380</v>
      </c>
      <c r="HO21" s="1233">
        <v>85681</v>
      </c>
      <c r="HP21" s="1233">
        <v>257068</v>
      </c>
      <c r="HQ21" s="1233">
        <v>3287</v>
      </c>
      <c r="HR21" s="1233" t="s">
        <v>21</v>
      </c>
      <c r="HS21" s="1233">
        <v>23515</v>
      </c>
      <c r="HT21" s="1233">
        <v>124680</v>
      </c>
      <c r="HU21" s="1233">
        <v>20782</v>
      </c>
      <c r="HV21" s="1233">
        <v>42</v>
      </c>
      <c r="HW21" s="1233">
        <v>1840</v>
      </c>
      <c r="HX21" s="1276">
        <v>43586</v>
      </c>
      <c r="HY21" s="1531">
        <v>43586</v>
      </c>
      <c r="HZ21" s="1273">
        <v>43586</v>
      </c>
      <c r="IA21" s="1274">
        <v>43586</v>
      </c>
      <c r="IB21" s="1308">
        <v>43586</v>
      </c>
      <c r="IC21" s="1233" t="s">
        <v>21</v>
      </c>
      <c r="ID21" s="1233">
        <v>143506</v>
      </c>
      <c r="IE21" s="1233">
        <v>23567</v>
      </c>
      <c r="IF21" s="1233">
        <v>5742</v>
      </c>
      <c r="IG21" s="1233">
        <v>81</v>
      </c>
      <c r="IH21" s="1233">
        <v>1</v>
      </c>
      <c r="II21" s="1233">
        <v>2692</v>
      </c>
      <c r="IJ21" s="1233">
        <v>2618</v>
      </c>
      <c r="IK21" s="1233">
        <v>74</v>
      </c>
      <c r="IL21" s="1233" t="s">
        <v>21</v>
      </c>
      <c r="IM21" s="1233">
        <v>42</v>
      </c>
      <c r="IN21" s="1233">
        <v>2776</v>
      </c>
      <c r="IO21" s="1233">
        <v>2843</v>
      </c>
      <c r="IP21" s="1233">
        <v>181</v>
      </c>
      <c r="IQ21" s="1233">
        <v>521</v>
      </c>
      <c r="IR21" s="1233">
        <v>5532</v>
      </c>
      <c r="IS21" s="1276">
        <v>43586</v>
      </c>
      <c r="IT21" s="1531">
        <v>43586</v>
      </c>
    </row>
    <row r="22" spans="1:254" ht="9.75" customHeight="1">
      <c r="A22" s="1279"/>
      <c r="B22" s="1280"/>
      <c r="C22" s="1309"/>
      <c r="D22" s="1233"/>
      <c r="E22" s="1233"/>
      <c r="F22" s="1233"/>
      <c r="G22" s="1233"/>
      <c r="H22" s="1233"/>
      <c r="I22" s="1233"/>
      <c r="J22" s="1233"/>
      <c r="K22" s="1233"/>
      <c r="L22" s="1233"/>
      <c r="M22" s="1233"/>
      <c r="N22" s="1233"/>
      <c r="Q22" s="1233"/>
      <c r="R22" s="1233"/>
      <c r="S22" s="1233"/>
      <c r="T22" s="1271"/>
      <c r="U22" s="1458"/>
      <c r="V22" s="1279"/>
      <c r="W22" s="1280"/>
      <c r="X22" s="1309"/>
      <c r="Y22" s="898"/>
      <c r="Z22" s="1233"/>
      <c r="AA22" s="1233"/>
      <c r="AB22" s="1233"/>
      <c r="AC22" s="1233"/>
      <c r="AD22" s="1233"/>
      <c r="AE22" s="1233"/>
      <c r="AF22" s="1233"/>
      <c r="AG22" s="1233"/>
      <c r="AH22" s="1233"/>
      <c r="AI22" s="1233"/>
      <c r="AJ22" s="1233"/>
      <c r="AM22" s="1233"/>
      <c r="AN22" s="1233"/>
      <c r="AO22" s="1271"/>
      <c r="AP22" s="1458"/>
      <c r="AQ22" s="1279"/>
      <c r="AR22" s="1280"/>
      <c r="AS22" s="1309"/>
      <c r="AT22" s="1233"/>
      <c r="AU22" s="1233"/>
      <c r="AV22" s="1233"/>
      <c r="AW22" s="1233"/>
      <c r="AX22" s="1233"/>
      <c r="AY22" s="1233"/>
      <c r="AZ22" s="1233"/>
      <c r="BA22" s="1233"/>
      <c r="BD22" s="1233"/>
      <c r="BF22" s="1233"/>
      <c r="BG22" s="1233"/>
      <c r="BH22" s="1233"/>
      <c r="BI22" s="1233"/>
      <c r="BJ22" s="1233"/>
      <c r="BK22" s="1271"/>
      <c r="BL22" s="1458"/>
      <c r="BM22" s="1279"/>
      <c r="BN22" s="1280"/>
      <c r="BO22" s="1309"/>
      <c r="BP22" s="1233"/>
      <c r="BQ22" s="1233"/>
      <c r="BR22" s="1233"/>
      <c r="BS22" s="1233"/>
      <c r="BT22" s="1233"/>
      <c r="BU22" s="1233"/>
      <c r="BV22" s="1233"/>
      <c r="BW22" s="1233"/>
      <c r="BZ22" s="1233"/>
      <c r="CA22" s="1233"/>
      <c r="CB22" s="1233"/>
      <c r="CC22" s="1233"/>
      <c r="CD22" s="1233"/>
      <c r="CE22" s="1233"/>
      <c r="CF22" s="1233"/>
      <c r="CG22" s="1271"/>
      <c r="CH22" s="1458"/>
      <c r="CI22" s="1279"/>
      <c r="CJ22" s="1280"/>
      <c r="CK22" s="1309"/>
      <c r="CL22" s="1233"/>
      <c r="CM22" s="1233"/>
      <c r="CN22" s="1233"/>
      <c r="CO22" s="1233"/>
      <c r="CP22" s="898"/>
      <c r="CQ22" s="1233"/>
      <c r="CR22" s="1233"/>
      <c r="CS22" s="1233"/>
      <c r="CT22" s="1233"/>
      <c r="CU22" s="1233"/>
      <c r="CV22" s="1233"/>
      <c r="CW22" s="1233"/>
      <c r="CX22" s="1233"/>
      <c r="CY22" s="1233"/>
      <c r="CZ22" s="1233"/>
      <c r="DB22" s="1271"/>
      <c r="DC22" s="1458"/>
      <c r="DD22" s="1279"/>
      <c r="DE22" s="1280"/>
      <c r="DF22" s="1309"/>
      <c r="DH22" s="1233"/>
      <c r="DI22" s="1233"/>
      <c r="DK22" s="1233"/>
      <c r="DM22" s="1233"/>
      <c r="DN22" s="898"/>
      <c r="DO22" s="1233"/>
      <c r="DP22" s="1233"/>
      <c r="DQ22" s="1233"/>
      <c r="DR22" s="1233"/>
      <c r="DS22" s="1233"/>
      <c r="DT22" s="1233"/>
      <c r="DU22" s="898"/>
      <c r="DV22" s="1233"/>
      <c r="DW22" s="1271"/>
      <c r="DX22" s="1458"/>
      <c r="DY22" s="1279"/>
      <c r="DZ22" s="1280"/>
      <c r="EA22" s="1309"/>
      <c r="EB22" s="1233"/>
      <c r="EC22" s="1233"/>
      <c r="ED22" s="1233"/>
      <c r="EE22" s="1233"/>
      <c r="EF22" s="1233"/>
      <c r="EG22" s="1233"/>
      <c r="EH22" s="1233"/>
      <c r="EI22" s="1233"/>
      <c r="EJ22" s="1233"/>
      <c r="EK22" s="1233"/>
      <c r="EL22" s="1233"/>
      <c r="EM22" s="1233"/>
      <c r="EN22" s="1233"/>
      <c r="EO22" s="1233"/>
      <c r="EP22" s="1233"/>
      <c r="EQ22" s="1233"/>
      <c r="ER22" s="1271"/>
      <c r="ES22" s="1458"/>
      <c r="ET22" s="1279"/>
      <c r="EU22" s="1280"/>
      <c r="EV22" s="1309"/>
      <c r="EW22" s="898"/>
      <c r="EX22" s="898"/>
      <c r="EY22" s="1233"/>
      <c r="EZ22" s="1233"/>
      <c r="FA22" s="1233"/>
      <c r="FB22" s="1233"/>
      <c r="FC22" s="1233"/>
      <c r="FD22" s="1233"/>
      <c r="FE22" s="1233"/>
      <c r="FF22" s="1233"/>
      <c r="FG22" s="1233"/>
      <c r="FH22" s="1233"/>
      <c r="FI22" s="1233"/>
      <c r="FJ22" s="1233"/>
      <c r="FK22" s="1233"/>
      <c r="FL22" s="1233"/>
      <c r="FM22" s="1271"/>
      <c r="FN22" s="1458"/>
      <c r="FO22" s="1279"/>
      <c r="FP22" s="1280"/>
      <c r="FQ22" s="1309"/>
      <c r="FR22" s="1233"/>
      <c r="FS22" s="1233"/>
      <c r="FT22" s="1233"/>
      <c r="FU22" s="898"/>
      <c r="FV22" s="898"/>
      <c r="FW22" s="1233"/>
      <c r="FX22" s="1233"/>
      <c r="FY22" s="1233"/>
      <c r="FZ22" s="1233"/>
      <c r="GA22" s="1233"/>
      <c r="GB22" s="1233"/>
      <c r="GC22" s="1233"/>
      <c r="GD22" s="1233"/>
      <c r="GE22" s="1233"/>
      <c r="GF22" s="1233"/>
      <c r="GG22" s="1233"/>
      <c r="GH22" s="1271"/>
      <c r="GI22" s="1458"/>
      <c r="GJ22" s="1279"/>
      <c r="GK22" s="1280"/>
      <c r="GL22" s="1309"/>
      <c r="GM22" s="1233"/>
      <c r="GN22" s="1233"/>
      <c r="GO22" s="1233"/>
      <c r="GP22" s="1233"/>
      <c r="GQ22" s="1233"/>
      <c r="GR22" s="1233"/>
      <c r="GS22" s="898"/>
      <c r="GT22" s="898"/>
      <c r="GU22" s="1233"/>
      <c r="GV22" s="1233"/>
      <c r="GW22" s="1233"/>
      <c r="GX22" s="1233"/>
      <c r="GY22" s="1233"/>
      <c r="GZ22" s="1233"/>
      <c r="HA22" s="1233"/>
      <c r="HB22" s="1233"/>
      <c r="HC22" s="1271"/>
      <c r="HD22" s="1458"/>
      <c r="HE22" s="1279"/>
      <c r="HF22" s="1280"/>
      <c r="HG22" s="1309"/>
      <c r="HH22" s="1233"/>
      <c r="HI22" s="1233"/>
      <c r="HJ22" s="1233"/>
      <c r="HK22" s="1233"/>
      <c r="HL22" s="1233"/>
      <c r="HM22" s="1233"/>
      <c r="HN22" s="1233"/>
      <c r="HO22" s="1233"/>
      <c r="HP22" s="1233"/>
      <c r="HQ22" s="1233"/>
      <c r="HR22" s="1233"/>
      <c r="HS22" s="898"/>
      <c r="HT22" s="1233"/>
      <c r="HU22" s="1233"/>
      <c r="HV22" s="1233"/>
      <c r="HW22" s="1233"/>
      <c r="HX22" s="1271"/>
      <c r="HY22" s="1458"/>
      <c r="HZ22" s="1279"/>
      <c r="IA22" s="1280"/>
      <c r="IB22" s="1309"/>
      <c r="IC22" s="1233"/>
      <c r="ID22" s="898"/>
      <c r="IE22" s="1233"/>
      <c r="IF22" s="1233"/>
      <c r="IG22" s="1233"/>
      <c r="IH22" s="1233"/>
      <c r="II22" s="1233"/>
      <c r="IJ22" s="1233"/>
      <c r="IK22" s="1233"/>
      <c r="IL22" s="1233"/>
      <c r="IM22" s="1233"/>
      <c r="IN22" s="1233"/>
      <c r="IO22" s="1233"/>
      <c r="IQ22" s="1233"/>
      <c r="IR22" s="1233"/>
      <c r="IS22" s="1271"/>
      <c r="IT22" s="1458"/>
    </row>
    <row r="23" spans="1:254" ht="15.75" customHeight="1">
      <c r="A23" s="1281" t="s">
        <v>2153</v>
      </c>
      <c r="B23" s="1282" t="s">
        <v>23</v>
      </c>
      <c r="C23" s="1310" t="s">
        <v>2167</v>
      </c>
      <c r="D23" s="1233">
        <v>283353</v>
      </c>
      <c r="E23" s="1233">
        <v>59916</v>
      </c>
      <c r="F23" s="1233">
        <v>11</v>
      </c>
      <c r="G23" s="1233">
        <v>3170</v>
      </c>
      <c r="H23" s="1233">
        <v>966</v>
      </c>
      <c r="I23" s="1233">
        <v>31929</v>
      </c>
      <c r="J23" s="1233">
        <v>13682</v>
      </c>
      <c r="K23" s="1233">
        <v>18247</v>
      </c>
      <c r="L23" s="1233">
        <v>10583</v>
      </c>
      <c r="M23" s="1233">
        <v>1767</v>
      </c>
      <c r="N23" s="1233">
        <v>445</v>
      </c>
      <c r="O23" s="1233" t="s">
        <v>21</v>
      </c>
      <c r="P23" s="1233">
        <v>7950</v>
      </c>
      <c r="Q23" s="1233">
        <v>65723</v>
      </c>
      <c r="R23" s="1233">
        <v>14140</v>
      </c>
      <c r="S23" s="1233">
        <v>38651</v>
      </c>
      <c r="T23" s="1284" t="s">
        <v>24</v>
      </c>
      <c r="U23" s="1533" t="s">
        <v>2155</v>
      </c>
      <c r="V23" s="1281" t="s">
        <v>2153</v>
      </c>
      <c r="W23" s="1282" t="s">
        <v>23</v>
      </c>
      <c r="X23" s="1310" t="s">
        <v>2167</v>
      </c>
      <c r="Y23" s="1233">
        <v>1145892</v>
      </c>
      <c r="Z23" s="1233">
        <v>335380</v>
      </c>
      <c r="AA23" s="1233">
        <v>90923</v>
      </c>
      <c r="AB23" s="1233">
        <v>18768</v>
      </c>
      <c r="AC23" s="1233">
        <v>117</v>
      </c>
      <c r="AD23" s="1233">
        <v>11</v>
      </c>
      <c r="AE23" s="1233">
        <v>14594</v>
      </c>
      <c r="AF23" s="1233">
        <v>1688</v>
      </c>
      <c r="AG23" s="1233">
        <v>12906</v>
      </c>
      <c r="AH23" s="1233">
        <v>1349</v>
      </c>
      <c r="AI23" s="1233">
        <v>1026</v>
      </c>
      <c r="AJ23" s="1233">
        <v>207</v>
      </c>
      <c r="AK23" s="1233" t="s">
        <v>21</v>
      </c>
      <c r="AL23" s="1233" t="s">
        <v>21</v>
      </c>
      <c r="AM23" s="1233">
        <v>10686</v>
      </c>
      <c r="AN23" s="1233">
        <v>13561</v>
      </c>
      <c r="AO23" s="1284" t="s">
        <v>24</v>
      </c>
      <c r="AP23" s="1533" t="s">
        <v>2155</v>
      </c>
      <c r="AQ23" s="1281" t="s">
        <v>2153</v>
      </c>
      <c r="AR23" s="1282" t="s">
        <v>23</v>
      </c>
      <c r="AS23" s="1310" t="s">
        <v>2167</v>
      </c>
      <c r="AT23" s="1233">
        <v>1873</v>
      </c>
      <c r="AU23" s="1233">
        <v>1</v>
      </c>
      <c r="AV23" s="1233" t="s">
        <v>21</v>
      </c>
      <c r="AW23" s="1233">
        <v>1191</v>
      </c>
      <c r="AX23" s="1233">
        <v>1191</v>
      </c>
      <c r="AY23" s="1233" t="s">
        <v>21</v>
      </c>
      <c r="AZ23" s="1233">
        <v>3</v>
      </c>
      <c r="BA23" s="1233">
        <v>238</v>
      </c>
      <c r="BB23" s="1233" t="s">
        <v>21</v>
      </c>
      <c r="BC23" s="1233">
        <v>463</v>
      </c>
      <c r="BD23" s="1233">
        <v>13291</v>
      </c>
      <c r="BE23" s="1233">
        <v>529</v>
      </c>
      <c r="BF23" s="1233">
        <v>15277</v>
      </c>
      <c r="BG23" s="1233">
        <v>13393</v>
      </c>
      <c r="BH23" s="1233">
        <v>109</v>
      </c>
      <c r="BI23" s="1233" t="s">
        <v>21</v>
      </c>
      <c r="BJ23" s="1233" t="s">
        <v>21</v>
      </c>
      <c r="BK23" s="1284" t="s">
        <v>24</v>
      </c>
      <c r="BL23" s="1533" t="s">
        <v>2155</v>
      </c>
      <c r="BM23" s="1281" t="s">
        <v>2153</v>
      </c>
      <c r="BN23" s="1282" t="s">
        <v>23</v>
      </c>
      <c r="BO23" s="1310" t="s">
        <v>2167</v>
      </c>
      <c r="BP23" s="1233">
        <v>2775</v>
      </c>
      <c r="BQ23" s="1233">
        <v>3</v>
      </c>
      <c r="BR23" s="1233">
        <v>22</v>
      </c>
      <c r="BS23" s="1233">
        <v>24</v>
      </c>
      <c r="BT23" s="1233">
        <v>1879</v>
      </c>
      <c r="BU23" s="1233">
        <v>843</v>
      </c>
      <c r="BV23" s="1233">
        <v>1036</v>
      </c>
      <c r="BW23" s="1233">
        <v>8</v>
      </c>
      <c r="BX23" s="1233" t="s">
        <v>21</v>
      </c>
      <c r="BY23" s="1233">
        <v>716</v>
      </c>
      <c r="BZ23" s="1233">
        <v>22382</v>
      </c>
      <c r="CA23" s="1233">
        <v>22280</v>
      </c>
      <c r="CB23" s="1233">
        <v>36401</v>
      </c>
      <c r="CC23" s="1233">
        <v>1437</v>
      </c>
      <c r="CD23" s="1233">
        <v>186</v>
      </c>
      <c r="CE23" s="1233">
        <v>208</v>
      </c>
      <c r="CF23" s="1233" t="s">
        <v>21</v>
      </c>
      <c r="CG23" s="1284" t="s">
        <v>24</v>
      </c>
      <c r="CH23" s="1533" t="s">
        <v>2155</v>
      </c>
      <c r="CI23" s="1281" t="s">
        <v>2153</v>
      </c>
      <c r="CJ23" s="1282" t="s">
        <v>23</v>
      </c>
      <c r="CK23" s="1310" t="s">
        <v>2167</v>
      </c>
      <c r="CL23" s="1233">
        <v>35073</v>
      </c>
      <c r="CM23" s="1233">
        <v>598</v>
      </c>
      <c r="CN23" s="1233" t="s">
        <v>21</v>
      </c>
      <c r="CO23" s="1233" t="s">
        <v>21</v>
      </c>
      <c r="CP23" s="1233">
        <v>10340</v>
      </c>
      <c r="CQ23" s="1233">
        <v>9417</v>
      </c>
      <c r="CR23" s="1233">
        <v>28018</v>
      </c>
      <c r="CS23" s="1233">
        <v>5144</v>
      </c>
      <c r="CT23" s="1233">
        <v>8</v>
      </c>
      <c r="CU23" s="1233">
        <v>462</v>
      </c>
      <c r="CV23" s="1233">
        <v>36</v>
      </c>
      <c r="CW23" s="1233">
        <v>4192</v>
      </c>
      <c r="CX23" s="1233">
        <v>628</v>
      </c>
      <c r="CY23" s="1233">
        <v>3564</v>
      </c>
      <c r="CZ23" s="1233">
        <v>130</v>
      </c>
      <c r="DA23" s="1233" t="s">
        <v>21</v>
      </c>
      <c r="DB23" s="1284" t="s">
        <v>24</v>
      </c>
      <c r="DC23" s="1533" t="s">
        <v>2155</v>
      </c>
      <c r="DD23" s="1281" t="s">
        <v>2153</v>
      </c>
      <c r="DE23" s="1282" t="s">
        <v>23</v>
      </c>
      <c r="DF23" s="1310" t="s">
        <v>2167</v>
      </c>
      <c r="DG23" s="1233">
        <v>493</v>
      </c>
      <c r="DH23" s="1233">
        <v>493</v>
      </c>
      <c r="DI23" s="1233" t="s">
        <v>21</v>
      </c>
      <c r="DJ23" s="1233">
        <v>15</v>
      </c>
      <c r="DK23" s="1233" t="s">
        <v>21</v>
      </c>
      <c r="DL23" s="1233">
        <v>534</v>
      </c>
      <c r="DM23" s="1233">
        <v>567</v>
      </c>
      <c r="DN23" s="1233">
        <v>50</v>
      </c>
      <c r="DO23" s="1233">
        <v>127</v>
      </c>
      <c r="DP23" s="1233">
        <v>292</v>
      </c>
      <c r="DQ23" s="1233">
        <v>21</v>
      </c>
      <c r="DR23" s="1233">
        <v>24</v>
      </c>
      <c r="DS23" s="1233" t="s">
        <v>21</v>
      </c>
      <c r="DT23" s="1233" t="s">
        <v>21</v>
      </c>
      <c r="DU23" s="1233">
        <v>22404</v>
      </c>
      <c r="DV23" s="1233">
        <v>51594</v>
      </c>
      <c r="DW23" s="1284" t="s">
        <v>24</v>
      </c>
      <c r="DX23" s="1533" t="s">
        <v>2155</v>
      </c>
      <c r="DY23" s="1281" t="s">
        <v>2153</v>
      </c>
      <c r="DZ23" s="1282" t="s">
        <v>23</v>
      </c>
      <c r="EA23" s="1310" t="s">
        <v>2167</v>
      </c>
      <c r="EB23" s="1233">
        <v>260790</v>
      </c>
      <c r="EC23" s="1233">
        <v>63451</v>
      </c>
      <c r="ED23" s="1233">
        <v>11</v>
      </c>
      <c r="EE23" s="1233">
        <v>3332</v>
      </c>
      <c r="EF23" s="1233">
        <v>966</v>
      </c>
      <c r="EG23" s="1233">
        <v>35211</v>
      </c>
      <c r="EH23" s="1233">
        <v>16056</v>
      </c>
      <c r="EI23" s="1233">
        <v>19154</v>
      </c>
      <c r="EJ23" s="1233">
        <v>10583</v>
      </c>
      <c r="EK23" s="1233">
        <v>1767</v>
      </c>
      <c r="EL23" s="1233">
        <v>445</v>
      </c>
      <c r="EM23" s="1233" t="s">
        <v>21</v>
      </c>
      <c r="EN23" s="1233">
        <v>7950</v>
      </c>
      <c r="EO23" s="1233">
        <v>68913</v>
      </c>
      <c r="EP23" s="1233">
        <v>14140</v>
      </c>
      <c r="EQ23" s="1233">
        <v>38651</v>
      </c>
      <c r="ER23" s="1284" t="s">
        <v>24</v>
      </c>
      <c r="ES23" s="1533" t="s">
        <v>2155</v>
      </c>
      <c r="ET23" s="1281" t="s">
        <v>2153</v>
      </c>
      <c r="EU23" s="1282" t="s">
        <v>23</v>
      </c>
      <c r="EV23" s="1310" t="s">
        <v>2167</v>
      </c>
      <c r="EW23" s="1233">
        <v>1076486</v>
      </c>
      <c r="EX23" s="1233">
        <v>59910</v>
      </c>
      <c r="EY23" s="1233">
        <v>70494</v>
      </c>
      <c r="EZ23" s="1233">
        <v>19833</v>
      </c>
      <c r="FA23" s="1233">
        <v>279</v>
      </c>
      <c r="FB23" s="1233">
        <v>11</v>
      </c>
      <c r="FC23" s="1233">
        <v>15439</v>
      </c>
      <c r="FD23" s="1233">
        <v>1738</v>
      </c>
      <c r="FE23" s="1233">
        <v>13701</v>
      </c>
      <c r="FF23" s="1233">
        <v>1349</v>
      </c>
      <c r="FG23" s="1233">
        <v>1026</v>
      </c>
      <c r="FH23" s="1233">
        <v>207</v>
      </c>
      <c r="FI23" s="1233" t="s">
        <v>21</v>
      </c>
      <c r="FJ23" s="1233" t="s">
        <v>21</v>
      </c>
      <c r="FK23" s="1233">
        <v>10686</v>
      </c>
      <c r="FL23" s="1233">
        <v>13561</v>
      </c>
      <c r="FM23" s="1284" t="s">
        <v>24</v>
      </c>
      <c r="FN23" s="1533" t="s">
        <v>2155</v>
      </c>
      <c r="FO23" s="1281" t="s">
        <v>2153</v>
      </c>
      <c r="FP23" s="1282" t="s">
        <v>23</v>
      </c>
      <c r="FQ23" s="1310" t="s">
        <v>2167</v>
      </c>
      <c r="FR23" s="1233" t="s">
        <v>21</v>
      </c>
      <c r="FS23" s="1233" t="s">
        <v>21</v>
      </c>
      <c r="FT23" s="1233" t="s">
        <v>21</v>
      </c>
      <c r="FU23" s="1233">
        <v>158731</v>
      </c>
      <c r="FV23" s="1233">
        <v>19522</v>
      </c>
      <c r="FW23" s="1233">
        <v>18697</v>
      </c>
      <c r="FX23" s="1233">
        <v>1986</v>
      </c>
      <c r="FY23" s="1233">
        <v>1</v>
      </c>
      <c r="FZ23" s="1233" t="s">
        <v>21</v>
      </c>
      <c r="GA23" s="1233">
        <v>1303</v>
      </c>
      <c r="GB23" s="1233">
        <v>1303</v>
      </c>
      <c r="GC23" s="1233" t="s">
        <v>21</v>
      </c>
      <c r="GD23" s="1233">
        <v>3</v>
      </c>
      <c r="GE23" s="1233">
        <v>238</v>
      </c>
      <c r="GF23" s="1233">
        <v>463</v>
      </c>
      <c r="GG23" s="1233">
        <v>13709</v>
      </c>
      <c r="GH23" s="1284" t="s">
        <v>24</v>
      </c>
      <c r="GI23" s="1533" t="s">
        <v>2155</v>
      </c>
      <c r="GJ23" s="1281" t="s">
        <v>2153</v>
      </c>
      <c r="GK23" s="1282" t="s">
        <v>23</v>
      </c>
      <c r="GL23" s="1310" t="s">
        <v>2167</v>
      </c>
      <c r="GM23" s="1233">
        <v>3</v>
      </c>
      <c r="GN23" s="1233" t="s">
        <v>21</v>
      </c>
      <c r="GO23" s="1233">
        <v>232</v>
      </c>
      <c r="GP23" s="1233" t="s">
        <v>21</v>
      </c>
      <c r="GQ23" s="1233" t="s">
        <v>21</v>
      </c>
      <c r="GR23" s="1233" t="s">
        <v>21</v>
      </c>
      <c r="GS23" s="1233">
        <v>9346</v>
      </c>
      <c r="GT23" s="1233">
        <v>492</v>
      </c>
      <c r="GU23" s="1233">
        <v>67367</v>
      </c>
      <c r="GV23" s="1233">
        <v>3963</v>
      </c>
      <c r="GW23" s="1233">
        <v>3</v>
      </c>
      <c r="GX23" s="1233">
        <v>22</v>
      </c>
      <c r="GY23" s="1233">
        <v>24</v>
      </c>
      <c r="GZ23" s="1233">
        <v>3055</v>
      </c>
      <c r="HA23" s="1233">
        <v>2019</v>
      </c>
      <c r="HB23" s="1233">
        <v>1036</v>
      </c>
      <c r="HC23" s="1284" t="s">
        <v>24</v>
      </c>
      <c r="HD23" s="1533" t="s">
        <v>2155</v>
      </c>
      <c r="HE23" s="1281" t="s">
        <v>2153</v>
      </c>
      <c r="HF23" s="1282" t="s">
        <v>23</v>
      </c>
      <c r="HG23" s="1310" t="s">
        <v>2167</v>
      </c>
      <c r="HH23" s="1233">
        <v>545</v>
      </c>
      <c r="HI23" s="1233">
        <v>545</v>
      </c>
      <c r="HJ23" s="1233" t="s">
        <v>21</v>
      </c>
      <c r="HK23" s="1233" t="s">
        <v>21</v>
      </c>
      <c r="HL23" s="1233" t="s">
        <v>21</v>
      </c>
      <c r="HM23" s="1233">
        <v>716</v>
      </c>
      <c r="HN23" s="1233">
        <v>18278</v>
      </c>
      <c r="HO23" s="1233">
        <v>17139</v>
      </c>
      <c r="HP23" s="1233">
        <v>48013</v>
      </c>
      <c r="HQ23" s="1233">
        <v>728</v>
      </c>
      <c r="HR23" s="1233" t="s">
        <v>21</v>
      </c>
      <c r="HS23" s="1233">
        <v>5607</v>
      </c>
      <c r="HT23" s="1233">
        <v>28051</v>
      </c>
      <c r="HU23" s="1233">
        <v>5144</v>
      </c>
      <c r="HV23" s="1233">
        <v>8</v>
      </c>
      <c r="HW23" s="1233">
        <v>462</v>
      </c>
      <c r="HX23" s="1284" t="s">
        <v>24</v>
      </c>
      <c r="HY23" s="1533" t="s">
        <v>2155</v>
      </c>
      <c r="HZ23" s="1281" t="s">
        <v>2153</v>
      </c>
      <c r="IA23" s="1282" t="s">
        <v>23</v>
      </c>
      <c r="IB23" s="1310" t="s">
        <v>2167</v>
      </c>
      <c r="IC23" s="1233" t="s">
        <v>21</v>
      </c>
      <c r="ID23" s="1233">
        <v>36269</v>
      </c>
      <c r="IE23" s="1233">
        <v>6123</v>
      </c>
      <c r="IF23" s="1233">
        <v>1382</v>
      </c>
      <c r="IG23" s="1233">
        <v>21</v>
      </c>
      <c r="IH23" s="1233">
        <v>1</v>
      </c>
      <c r="II23" s="1233">
        <v>778</v>
      </c>
      <c r="IJ23" s="1233">
        <v>761</v>
      </c>
      <c r="IK23" s="1233">
        <v>17</v>
      </c>
      <c r="IL23" s="1233" t="s">
        <v>21</v>
      </c>
      <c r="IM23" s="1233">
        <v>15</v>
      </c>
      <c r="IN23" s="1233">
        <v>534</v>
      </c>
      <c r="IO23" s="1233">
        <v>769</v>
      </c>
      <c r="IP23" s="1233">
        <v>50</v>
      </c>
      <c r="IQ23" s="1233">
        <v>127</v>
      </c>
      <c r="IR23" s="1233">
        <v>1921</v>
      </c>
      <c r="IS23" s="1284" t="s">
        <v>24</v>
      </c>
      <c r="IT23" s="1533" t="s">
        <v>2155</v>
      </c>
    </row>
    <row r="24" spans="1:254" ht="14.5" customHeight="1">
      <c r="A24" s="1286" t="s">
        <v>25</v>
      </c>
      <c r="B24" s="1287" t="s">
        <v>25</v>
      </c>
      <c r="C24" s="1311" t="s">
        <v>2168</v>
      </c>
      <c r="D24" s="1233">
        <v>268305</v>
      </c>
      <c r="E24" s="1233">
        <v>52615</v>
      </c>
      <c r="F24" s="1233">
        <v>11</v>
      </c>
      <c r="G24" s="1233">
        <v>3741</v>
      </c>
      <c r="H24" s="1233">
        <v>844</v>
      </c>
      <c r="I24" s="1233">
        <v>27178</v>
      </c>
      <c r="J24" s="1233">
        <v>11661</v>
      </c>
      <c r="K24" s="1233">
        <v>15517</v>
      </c>
      <c r="L24" s="1233">
        <v>8492</v>
      </c>
      <c r="M24" s="1233">
        <v>1556</v>
      </c>
      <c r="N24" s="1233">
        <v>3781</v>
      </c>
      <c r="O24" s="1233" t="s">
        <v>21</v>
      </c>
      <c r="P24" s="1233">
        <v>5291</v>
      </c>
      <c r="Q24" s="1233">
        <v>59089</v>
      </c>
      <c r="R24" s="1233">
        <v>12979</v>
      </c>
      <c r="S24" s="1233">
        <v>36388</v>
      </c>
      <c r="T24" s="1284" t="s">
        <v>26</v>
      </c>
      <c r="U24" s="1533" t="s">
        <v>25</v>
      </c>
      <c r="V24" s="1286" t="s">
        <v>25</v>
      </c>
      <c r="W24" s="1287" t="s">
        <v>25</v>
      </c>
      <c r="X24" s="1311" t="s">
        <v>2168</v>
      </c>
      <c r="Y24" s="1233">
        <v>1152425</v>
      </c>
      <c r="Z24" s="1233">
        <v>313561</v>
      </c>
      <c r="AA24" s="1233">
        <v>89911</v>
      </c>
      <c r="AB24" s="1233">
        <v>18821</v>
      </c>
      <c r="AC24" s="1233">
        <v>133</v>
      </c>
      <c r="AD24" s="1233">
        <v>14</v>
      </c>
      <c r="AE24" s="1233">
        <v>12301</v>
      </c>
      <c r="AF24" s="1233">
        <v>1275</v>
      </c>
      <c r="AG24" s="1233">
        <v>11026</v>
      </c>
      <c r="AH24" s="1233">
        <v>1349</v>
      </c>
      <c r="AI24" s="1233">
        <v>981</v>
      </c>
      <c r="AJ24" s="1233">
        <v>3504</v>
      </c>
      <c r="AK24" s="1233" t="s">
        <v>21</v>
      </c>
      <c r="AL24" s="1233" t="s">
        <v>21</v>
      </c>
      <c r="AM24" s="1233">
        <v>9965</v>
      </c>
      <c r="AN24" s="1233">
        <v>12547</v>
      </c>
      <c r="AO24" s="1284" t="s">
        <v>26</v>
      </c>
      <c r="AP24" s="1533" t="s">
        <v>25</v>
      </c>
      <c r="AQ24" s="1286" t="s">
        <v>25</v>
      </c>
      <c r="AR24" s="1287" t="s">
        <v>25</v>
      </c>
      <c r="AS24" s="1311" t="s">
        <v>2168</v>
      </c>
      <c r="AT24" s="1233">
        <v>1938</v>
      </c>
      <c r="AU24" s="1233">
        <v>1</v>
      </c>
      <c r="AV24" s="1233" t="s">
        <v>21</v>
      </c>
      <c r="AW24" s="1233">
        <v>1397</v>
      </c>
      <c r="AX24" s="1233">
        <v>1397</v>
      </c>
      <c r="AY24" s="1233" t="s">
        <v>21</v>
      </c>
      <c r="AZ24" s="1233">
        <v>3</v>
      </c>
      <c r="BA24" s="1233">
        <v>277</v>
      </c>
      <c r="BB24" s="1233" t="s">
        <v>21</v>
      </c>
      <c r="BC24" s="1233">
        <v>296</v>
      </c>
      <c r="BD24" s="1233">
        <v>13370</v>
      </c>
      <c r="BE24" s="1233">
        <v>384</v>
      </c>
      <c r="BF24" s="1233">
        <v>15457</v>
      </c>
      <c r="BG24" s="1233">
        <v>13592</v>
      </c>
      <c r="BH24" s="1233">
        <v>124</v>
      </c>
      <c r="BI24" s="1233" t="s">
        <v>21</v>
      </c>
      <c r="BJ24" s="1233" t="s">
        <v>21</v>
      </c>
      <c r="BK24" s="1284" t="s">
        <v>26</v>
      </c>
      <c r="BL24" s="1533" t="s">
        <v>25</v>
      </c>
      <c r="BM24" s="1286" t="s">
        <v>25</v>
      </c>
      <c r="BN24" s="1287" t="s">
        <v>25</v>
      </c>
      <c r="BO24" s="1311" t="s">
        <v>2168</v>
      </c>
      <c r="BP24" s="1233">
        <v>3039</v>
      </c>
      <c r="BQ24" s="1233">
        <v>3</v>
      </c>
      <c r="BR24" s="1233">
        <v>14</v>
      </c>
      <c r="BS24" s="1233">
        <v>24</v>
      </c>
      <c r="BT24" s="1233">
        <v>2688</v>
      </c>
      <c r="BU24" s="1233">
        <v>1678</v>
      </c>
      <c r="BV24" s="1233">
        <v>1010</v>
      </c>
      <c r="BW24" s="1233">
        <v>6</v>
      </c>
      <c r="BX24" s="1233" t="s">
        <v>21</v>
      </c>
      <c r="BY24" s="1233">
        <v>195</v>
      </c>
      <c r="BZ24" s="1233">
        <v>20116</v>
      </c>
      <c r="CA24" s="1233">
        <v>19826</v>
      </c>
      <c r="CB24" s="1233">
        <v>34373</v>
      </c>
      <c r="CC24" s="1233">
        <v>1312</v>
      </c>
      <c r="CD24" s="1233">
        <v>146</v>
      </c>
      <c r="CE24" s="1233">
        <v>164</v>
      </c>
      <c r="CF24" s="1233" t="s">
        <v>21</v>
      </c>
      <c r="CG24" s="1284" t="s">
        <v>26</v>
      </c>
      <c r="CH24" s="1533" t="s">
        <v>25</v>
      </c>
      <c r="CI24" s="1286" t="s">
        <v>25</v>
      </c>
      <c r="CJ24" s="1287" t="s">
        <v>25</v>
      </c>
      <c r="CK24" s="1311" t="s">
        <v>2168</v>
      </c>
      <c r="CL24" s="1233">
        <v>33539</v>
      </c>
      <c r="CM24" s="1233">
        <v>571</v>
      </c>
      <c r="CN24" s="1233" t="s">
        <v>21</v>
      </c>
      <c r="CO24" s="1233" t="s">
        <v>21</v>
      </c>
      <c r="CP24" s="1233">
        <v>9153</v>
      </c>
      <c r="CQ24" s="1233">
        <v>10343</v>
      </c>
      <c r="CR24" s="1233">
        <v>30544</v>
      </c>
      <c r="CS24" s="1233">
        <v>4500</v>
      </c>
      <c r="CT24" s="1233">
        <v>8</v>
      </c>
      <c r="CU24" s="1233">
        <v>471</v>
      </c>
      <c r="CV24" s="1233">
        <v>32</v>
      </c>
      <c r="CW24" s="1233">
        <v>3593</v>
      </c>
      <c r="CX24" s="1233">
        <v>557</v>
      </c>
      <c r="CY24" s="1233">
        <v>3036</v>
      </c>
      <c r="CZ24" s="1233">
        <v>126</v>
      </c>
      <c r="DA24" s="1233" t="s">
        <v>21</v>
      </c>
      <c r="DB24" s="1284" t="s">
        <v>26</v>
      </c>
      <c r="DC24" s="1533" t="s">
        <v>25</v>
      </c>
      <c r="DD24" s="1286" t="s">
        <v>25</v>
      </c>
      <c r="DE24" s="1287" t="s">
        <v>25</v>
      </c>
      <c r="DF24" s="1311" t="s">
        <v>2168</v>
      </c>
      <c r="DG24" s="1233">
        <v>520</v>
      </c>
      <c r="DH24" s="1233">
        <v>520</v>
      </c>
      <c r="DI24" s="1233" t="s">
        <v>21</v>
      </c>
      <c r="DJ24" s="1233">
        <v>7</v>
      </c>
      <c r="DK24" s="1233" t="s">
        <v>21</v>
      </c>
      <c r="DL24" s="1233">
        <v>520</v>
      </c>
      <c r="DM24" s="1233">
        <v>557</v>
      </c>
      <c r="DN24" s="1233">
        <v>48</v>
      </c>
      <c r="DO24" s="1233">
        <v>121</v>
      </c>
      <c r="DP24" s="1233">
        <v>295</v>
      </c>
      <c r="DQ24" s="1233">
        <v>15</v>
      </c>
      <c r="DR24" s="1233">
        <v>16</v>
      </c>
      <c r="DS24" s="1233" t="s">
        <v>21</v>
      </c>
      <c r="DT24" s="1233" t="s">
        <v>21</v>
      </c>
      <c r="DU24" s="1233">
        <v>20481</v>
      </c>
      <c r="DV24" s="1233">
        <v>35991</v>
      </c>
      <c r="DW24" s="1284" t="s">
        <v>26</v>
      </c>
      <c r="DX24" s="1533" t="s">
        <v>25</v>
      </c>
      <c r="DY24" s="1286" t="s">
        <v>25</v>
      </c>
      <c r="DZ24" s="1287" t="s">
        <v>25</v>
      </c>
      <c r="EA24" s="1311" t="s">
        <v>2168</v>
      </c>
      <c r="EB24" s="1233">
        <v>245736</v>
      </c>
      <c r="EC24" s="1233">
        <v>54576</v>
      </c>
      <c r="ED24" s="1233">
        <v>11</v>
      </c>
      <c r="EE24" s="1233">
        <v>3899</v>
      </c>
      <c r="EF24" s="1233">
        <v>844</v>
      </c>
      <c r="EG24" s="1233">
        <v>28939</v>
      </c>
      <c r="EH24" s="1233">
        <v>12979</v>
      </c>
      <c r="EI24" s="1233">
        <v>15960</v>
      </c>
      <c r="EJ24" s="1233">
        <v>8492</v>
      </c>
      <c r="EK24" s="1233">
        <v>1556</v>
      </c>
      <c r="EL24" s="1233">
        <v>3781</v>
      </c>
      <c r="EM24" s="1233" t="s">
        <v>21</v>
      </c>
      <c r="EN24" s="1233">
        <v>5291</v>
      </c>
      <c r="EO24" s="1233">
        <v>62348</v>
      </c>
      <c r="EP24" s="1233">
        <v>12979</v>
      </c>
      <c r="EQ24" s="1233">
        <v>36388</v>
      </c>
      <c r="ER24" s="1284" t="s">
        <v>26</v>
      </c>
      <c r="ES24" s="1533" t="s">
        <v>25</v>
      </c>
      <c r="ET24" s="1286" t="s">
        <v>25</v>
      </c>
      <c r="EU24" s="1287" t="s">
        <v>25</v>
      </c>
      <c r="EV24" s="1311" t="s">
        <v>2168</v>
      </c>
      <c r="EW24" s="1233">
        <v>1082400</v>
      </c>
      <c r="EX24" s="1233">
        <v>60324</v>
      </c>
      <c r="EY24" s="1233">
        <v>69312</v>
      </c>
      <c r="EZ24" s="1233">
        <v>19488</v>
      </c>
      <c r="FA24" s="1233">
        <v>291</v>
      </c>
      <c r="FB24" s="1233">
        <v>14</v>
      </c>
      <c r="FC24" s="1233">
        <v>12781</v>
      </c>
      <c r="FD24" s="1233">
        <v>1312</v>
      </c>
      <c r="FE24" s="1233">
        <v>11469</v>
      </c>
      <c r="FF24" s="1233">
        <v>1349</v>
      </c>
      <c r="FG24" s="1233">
        <v>981</v>
      </c>
      <c r="FH24" s="1233">
        <v>3504</v>
      </c>
      <c r="FI24" s="1233" t="s">
        <v>21</v>
      </c>
      <c r="FJ24" s="1233" t="s">
        <v>21</v>
      </c>
      <c r="FK24" s="1233">
        <v>9965</v>
      </c>
      <c r="FL24" s="1233">
        <v>12547</v>
      </c>
      <c r="FM24" s="1284" t="s">
        <v>26</v>
      </c>
      <c r="FN24" s="1533" t="s">
        <v>25</v>
      </c>
      <c r="FO24" s="1286" t="s">
        <v>25</v>
      </c>
      <c r="FP24" s="1287" t="s">
        <v>25</v>
      </c>
      <c r="FQ24" s="1311" t="s">
        <v>2168</v>
      </c>
      <c r="FR24" s="1233" t="s">
        <v>21</v>
      </c>
      <c r="FS24" s="1233" t="s">
        <v>21</v>
      </c>
      <c r="FT24" s="1233" t="s">
        <v>21</v>
      </c>
      <c r="FU24" s="1233">
        <v>153522</v>
      </c>
      <c r="FV24" s="1233">
        <v>22441</v>
      </c>
      <c r="FW24" s="1233">
        <v>18732</v>
      </c>
      <c r="FX24" s="1233">
        <v>2030</v>
      </c>
      <c r="FY24" s="1233">
        <v>1</v>
      </c>
      <c r="FZ24" s="1233" t="s">
        <v>21</v>
      </c>
      <c r="GA24" s="1233">
        <v>1488</v>
      </c>
      <c r="GB24" s="1233">
        <v>1488</v>
      </c>
      <c r="GC24" s="1233" t="s">
        <v>21</v>
      </c>
      <c r="GD24" s="1233">
        <v>3</v>
      </c>
      <c r="GE24" s="1233">
        <v>277</v>
      </c>
      <c r="GF24" s="1233">
        <v>296</v>
      </c>
      <c r="GG24" s="1233">
        <v>13754</v>
      </c>
      <c r="GH24" s="1284" t="s">
        <v>26</v>
      </c>
      <c r="GI24" s="1533" t="s">
        <v>25</v>
      </c>
      <c r="GJ24" s="1286" t="s">
        <v>25</v>
      </c>
      <c r="GK24" s="1287" t="s">
        <v>25</v>
      </c>
      <c r="GL24" s="1311" t="s">
        <v>2168</v>
      </c>
      <c r="GM24" s="1233">
        <v>3</v>
      </c>
      <c r="GN24" s="1233" t="s">
        <v>21</v>
      </c>
      <c r="GO24" s="1233">
        <v>234</v>
      </c>
      <c r="GP24" s="1233" t="s">
        <v>21</v>
      </c>
      <c r="GQ24" s="1233" t="s">
        <v>21</v>
      </c>
      <c r="GR24" s="1233" t="s">
        <v>21</v>
      </c>
      <c r="GS24" s="1233">
        <v>10091</v>
      </c>
      <c r="GT24" s="1233">
        <v>337</v>
      </c>
      <c r="GU24" s="1233">
        <v>61788</v>
      </c>
      <c r="GV24" s="1233">
        <v>3484</v>
      </c>
      <c r="GW24" s="1233">
        <v>3</v>
      </c>
      <c r="GX24" s="1233">
        <v>14</v>
      </c>
      <c r="GY24" s="1233">
        <v>24</v>
      </c>
      <c r="GZ24" s="1233">
        <v>3129</v>
      </c>
      <c r="HA24" s="1233">
        <v>2119</v>
      </c>
      <c r="HB24" s="1233">
        <v>1010</v>
      </c>
      <c r="HC24" s="1284" t="s">
        <v>26</v>
      </c>
      <c r="HD24" s="1533" t="s">
        <v>25</v>
      </c>
      <c r="HE24" s="1286" t="s">
        <v>25</v>
      </c>
      <c r="HF24" s="1287" t="s">
        <v>25</v>
      </c>
      <c r="HG24" s="1311" t="s">
        <v>2168</v>
      </c>
      <c r="HH24" s="1233">
        <v>1275</v>
      </c>
      <c r="HI24" s="1233">
        <v>1275</v>
      </c>
      <c r="HJ24" s="1233" t="s">
        <v>21</v>
      </c>
      <c r="HK24" s="1233" t="s">
        <v>21</v>
      </c>
      <c r="HL24" s="1233" t="s">
        <v>21</v>
      </c>
      <c r="HM24" s="1233">
        <v>195</v>
      </c>
      <c r="HN24" s="1233">
        <v>15834</v>
      </c>
      <c r="HO24" s="1233">
        <v>14249</v>
      </c>
      <c r="HP24" s="1233">
        <v>44617</v>
      </c>
      <c r="HQ24" s="1233">
        <v>764</v>
      </c>
      <c r="HR24" s="1233" t="s">
        <v>21</v>
      </c>
      <c r="HS24" s="1233">
        <v>4665</v>
      </c>
      <c r="HT24" s="1233">
        <v>30581</v>
      </c>
      <c r="HU24" s="1233">
        <v>4500</v>
      </c>
      <c r="HV24" s="1233">
        <v>8</v>
      </c>
      <c r="HW24" s="1233">
        <v>471</v>
      </c>
      <c r="HX24" s="1284" t="s">
        <v>26</v>
      </c>
      <c r="HY24" s="1533" t="s">
        <v>25</v>
      </c>
      <c r="HZ24" s="1286" t="s">
        <v>25</v>
      </c>
      <c r="IA24" s="1287" t="s">
        <v>25</v>
      </c>
      <c r="IB24" s="1311" t="s">
        <v>2168</v>
      </c>
      <c r="IC24" s="1233" t="s">
        <v>21</v>
      </c>
      <c r="ID24" s="1233">
        <v>28311</v>
      </c>
      <c r="IE24" s="1233">
        <v>5613</v>
      </c>
      <c r="IF24" s="1233">
        <v>1278</v>
      </c>
      <c r="IG24" s="1233">
        <v>19</v>
      </c>
      <c r="IH24" s="1233" t="s">
        <v>21</v>
      </c>
      <c r="II24" s="1233">
        <v>704</v>
      </c>
      <c r="IJ24" s="1233">
        <v>704</v>
      </c>
      <c r="IK24" s="1233" t="s">
        <v>21</v>
      </c>
      <c r="IL24" s="1233" t="s">
        <v>21</v>
      </c>
      <c r="IM24" s="1233">
        <v>7</v>
      </c>
      <c r="IN24" s="1233">
        <v>520</v>
      </c>
      <c r="IO24" s="1233">
        <v>637</v>
      </c>
      <c r="IP24" s="1233">
        <v>48</v>
      </c>
      <c r="IQ24" s="1233">
        <v>121</v>
      </c>
      <c r="IR24" s="1233">
        <v>494</v>
      </c>
      <c r="IS24" s="1284" t="s">
        <v>26</v>
      </c>
      <c r="IT24" s="1533" t="s">
        <v>25</v>
      </c>
    </row>
    <row r="25" spans="1:254" ht="14.5" customHeight="1">
      <c r="A25" s="1281" t="s">
        <v>25</v>
      </c>
      <c r="B25" s="1282" t="s">
        <v>25</v>
      </c>
      <c r="C25" s="1311" t="s">
        <v>2169</v>
      </c>
      <c r="D25" s="1233">
        <v>278685</v>
      </c>
      <c r="E25" s="1233">
        <v>54017</v>
      </c>
      <c r="F25" s="1233">
        <v>15</v>
      </c>
      <c r="G25" s="1233">
        <v>2300</v>
      </c>
      <c r="H25" s="1233">
        <v>864</v>
      </c>
      <c r="I25" s="1233">
        <v>28135</v>
      </c>
      <c r="J25" s="1233">
        <v>11355</v>
      </c>
      <c r="K25" s="1233">
        <v>16780</v>
      </c>
      <c r="L25" s="1233">
        <v>9932</v>
      </c>
      <c r="M25" s="1233">
        <v>1528</v>
      </c>
      <c r="N25" s="1233">
        <v>915</v>
      </c>
      <c r="O25" s="1233" t="s">
        <v>21</v>
      </c>
      <c r="P25" s="1233">
        <v>7581</v>
      </c>
      <c r="Q25" s="1233">
        <v>73319</v>
      </c>
      <c r="R25" s="1233">
        <v>14186</v>
      </c>
      <c r="S25" s="1233">
        <v>47606</v>
      </c>
      <c r="T25" s="1284" t="s">
        <v>27</v>
      </c>
      <c r="U25" s="1533" t="s">
        <v>25</v>
      </c>
      <c r="V25" s="1281" t="s">
        <v>25</v>
      </c>
      <c r="W25" s="1282" t="s">
        <v>25</v>
      </c>
      <c r="X25" s="1311" t="s">
        <v>2169</v>
      </c>
      <c r="Y25" s="1233">
        <v>1116969</v>
      </c>
      <c r="Z25" s="1233">
        <v>285772</v>
      </c>
      <c r="AA25" s="1233">
        <v>89453</v>
      </c>
      <c r="AB25" s="1233">
        <v>17538</v>
      </c>
      <c r="AC25" s="1233">
        <v>88</v>
      </c>
      <c r="AD25" s="1233">
        <v>9</v>
      </c>
      <c r="AE25" s="1233">
        <v>13083</v>
      </c>
      <c r="AF25" s="1233">
        <v>1226</v>
      </c>
      <c r="AG25" s="1233">
        <v>11857</v>
      </c>
      <c r="AH25" s="1233">
        <v>1343</v>
      </c>
      <c r="AI25" s="1233">
        <v>1017</v>
      </c>
      <c r="AJ25" s="1233">
        <v>752</v>
      </c>
      <c r="AK25" s="1233" t="s">
        <v>21</v>
      </c>
      <c r="AL25" s="1233" t="s">
        <v>21</v>
      </c>
      <c r="AM25" s="1233">
        <v>10996</v>
      </c>
      <c r="AN25" s="1233">
        <v>13949</v>
      </c>
      <c r="AO25" s="1284" t="s">
        <v>27</v>
      </c>
      <c r="AP25" s="1533" t="s">
        <v>25</v>
      </c>
      <c r="AQ25" s="1281" t="s">
        <v>25</v>
      </c>
      <c r="AR25" s="1282" t="s">
        <v>25</v>
      </c>
      <c r="AS25" s="1311" t="s">
        <v>2169</v>
      </c>
      <c r="AT25" s="1233">
        <v>1988</v>
      </c>
      <c r="AU25" s="1233" t="s">
        <v>21</v>
      </c>
      <c r="AV25" s="1233">
        <v>1</v>
      </c>
      <c r="AW25" s="1233">
        <v>1287</v>
      </c>
      <c r="AX25" s="1233">
        <v>1287</v>
      </c>
      <c r="AY25" s="1233" t="s">
        <v>21</v>
      </c>
      <c r="AZ25" s="1233">
        <v>3</v>
      </c>
      <c r="BA25" s="1233">
        <v>163</v>
      </c>
      <c r="BB25" s="1233" t="s">
        <v>21</v>
      </c>
      <c r="BC25" s="1233">
        <v>536</v>
      </c>
      <c r="BD25" s="1233">
        <v>16179</v>
      </c>
      <c r="BE25" s="1233">
        <v>209</v>
      </c>
      <c r="BF25" s="1233">
        <v>18300</v>
      </c>
      <c r="BG25" s="1233">
        <v>22116</v>
      </c>
      <c r="BH25" s="1233">
        <v>134</v>
      </c>
      <c r="BI25" s="1233" t="s">
        <v>21</v>
      </c>
      <c r="BJ25" s="1233" t="s">
        <v>21</v>
      </c>
      <c r="BK25" s="1284" t="s">
        <v>27</v>
      </c>
      <c r="BL25" s="1533" t="s">
        <v>25</v>
      </c>
      <c r="BM25" s="1281" t="s">
        <v>25</v>
      </c>
      <c r="BN25" s="1282" t="s">
        <v>25</v>
      </c>
      <c r="BO25" s="1311" t="s">
        <v>2169</v>
      </c>
      <c r="BP25" s="1233">
        <v>3087</v>
      </c>
      <c r="BQ25" s="1233">
        <v>3</v>
      </c>
      <c r="BR25" s="1233">
        <v>12</v>
      </c>
      <c r="BS25" s="1233">
        <v>20</v>
      </c>
      <c r="BT25" s="1233">
        <v>1961</v>
      </c>
      <c r="BU25" s="1233">
        <v>1116</v>
      </c>
      <c r="BV25" s="1233">
        <v>845</v>
      </c>
      <c r="BW25" s="1233">
        <v>5</v>
      </c>
      <c r="BX25" s="1233" t="s">
        <v>21</v>
      </c>
      <c r="BY25" s="1233">
        <v>967</v>
      </c>
      <c r="BZ25" s="1233">
        <v>29155</v>
      </c>
      <c r="CA25" s="1233">
        <v>27980</v>
      </c>
      <c r="CB25" s="1233">
        <v>58438</v>
      </c>
      <c r="CC25" s="1233">
        <v>1826</v>
      </c>
      <c r="CD25" s="1233">
        <v>145</v>
      </c>
      <c r="CE25" s="1233">
        <v>163</v>
      </c>
      <c r="CF25" s="1233" t="s">
        <v>21</v>
      </c>
      <c r="CG25" s="1284" t="s">
        <v>27</v>
      </c>
      <c r="CH25" s="1533" t="s">
        <v>25</v>
      </c>
      <c r="CI25" s="1281" t="s">
        <v>25</v>
      </c>
      <c r="CJ25" s="1282" t="s">
        <v>25</v>
      </c>
      <c r="CK25" s="1311" t="s">
        <v>2169</v>
      </c>
      <c r="CL25" s="1233">
        <v>56908</v>
      </c>
      <c r="CM25" s="1233">
        <v>690</v>
      </c>
      <c r="CN25" s="1233" t="s">
        <v>21</v>
      </c>
      <c r="CO25" s="1233" t="s">
        <v>21</v>
      </c>
      <c r="CP25" s="1233">
        <v>12803</v>
      </c>
      <c r="CQ25" s="1233">
        <v>13593</v>
      </c>
      <c r="CR25" s="1233">
        <v>31586</v>
      </c>
      <c r="CS25" s="1233">
        <v>4880</v>
      </c>
      <c r="CT25" s="1233">
        <v>12</v>
      </c>
      <c r="CU25" s="1233">
        <v>426</v>
      </c>
      <c r="CV25" s="1233">
        <v>32</v>
      </c>
      <c r="CW25" s="1233">
        <v>4001</v>
      </c>
      <c r="CX25" s="1233">
        <v>640</v>
      </c>
      <c r="CY25" s="1233">
        <v>3361</v>
      </c>
      <c r="CZ25" s="1233">
        <v>113</v>
      </c>
      <c r="DA25" s="1233" t="s">
        <v>21</v>
      </c>
      <c r="DB25" s="1284" t="s">
        <v>27</v>
      </c>
      <c r="DC25" s="1533" t="s">
        <v>25</v>
      </c>
      <c r="DD25" s="1281" t="s">
        <v>25</v>
      </c>
      <c r="DE25" s="1282" t="s">
        <v>25</v>
      </c>
      <c r="DF25" s="1311" t="s">
        <v>2169</v>
      </c>
      <c r="DG25" s="1233">
        <v>464</v>
      </c>
      <c r="DH25" s="1233">
        <v>464</v>
      </c>
      <c r="DI25" s="1233" t="s">
        <v>21</v>
      </c>
      <c r="DJ25" s="1233">
        <v>3</v>
      </c>
      <c r="DK25" s="1233" t="s">
        <v>21</v>
      </c>
      <c r="DL25" s="1233">
        <v>466</v>
      </c>
      <c r="DM25" s="1233">
        <v>466</v>
      </c>
      <c r="DN25" s="1233">
        <v>28</v>
      </c>
      <c r="DO25" s="1233">
        <v>51</v>
      </c>
      <c r="DP25" s="1233">
        <v>280</v>
      </c>
      <c r="DQ25" s="1233">
        <v>13</v>
      </c>
      <c r="DR25" s="1233">
        <v>13</v>
      </c>
      <c r="DS25" s="1233" t="s">
        <v>21</v>
      </c>
      <c r="DT25" s="1233" t="s">
        <v>21</v>
      </c>
      <c r="DU25" s="1233">
        <v>19496</v>
      </c>
      <c r="DV25" s="1233">
        <v>23564</v>
      </c>
      <c r="DW25" s="1284" t="s">
        <v>27</v>
      </c>
      <c r="DX25" s="1533" t="s">
        <v>25</v>
      </c>
      <c r="DY25" s="1281" t="s">
        <v>25</v>
      </c>
      <c r="DZ25" s="1282" t="s">
        <v>25</v>
      </c>
      <c r="EA25" s="1311" t="s">
        <v>2169</v>
      </c>
      <c r="EB25" s="1233">
        <v>257097</v>
      </c>
      <c r="EC25" s="1233">
        <v>58667</v>
      </c>
      <c r="ED25" s="1233">
        <v>15</v>
      </c>
      <c r="EE25" s="1233">
        <v>2724</v>
      </c>
      <c r="EF25" s="1233">
        <v>864</v>
      </c>
      <c r="EG25" s="1233">
        <v>32131</v>
      </c>
      <c r="EH25" s="1233">
        <v>12432</v>
      </c>
      <c r="EI25" s="1233">
        <v>19699</v>
      </c>
      <c r="EJ25" s="1233">
        <v>9932</v>
      </c>
      <c r="EK25" s="1233">
        <v>1528</v>
      </c>
      <c r="EL25" s="1233">
        <v>915</v>
      </c>
      <c r="EM25" s="1233" t="s">
        <v>21</v>
      </c>
      <c r="EN25" s="1233">
        <v>7581</v>
      </c>
      <c r="EO25" s="1233">
        <v>76733</v>
      </c>
      <c r="EP25" s="1233">
        <v>14186</v>
      </c>
      <c r="EQ25" s="1233">
        <v>47606</v>
      </c>
      <c r="ER25" s="1284" t="s">
        <v>27</v>
      </c>
      <c r="ES25" s="1533" t="s">
        <v>25</v>
      </c>
      <c r="ET25" s="1281" t="s">
        <v>25</v>
      </c>
      <c r="EU25" s="1282" t="s">
        <v>25</v>
      </c>
      <c r="EV25" s="1311" t="s">
        <v>2169</v>
      </c>
      <c r="EW25" s="1233">
        <v>1031613</v>
      </c>
      <c r="EX25" s="1233">
        <v>40357</v>
      </c>
      <c r="EY25" s="1233">
        <v>70111</v>
      </c>
      <c r="EZ25" s="1233">
        <v>20273</v>
      </c>
      <c r="FA25" s="1233">
        <v>512</v>
      </c>
      <c r="FB25" s="1233">
        <v>9</v>
      </c>
      <c r="FC25" s="1233">
        <v>15239</v>
      </c>
      <c r="FD25" s="1233">
        <v>1242</v>
      </c>
      <c r="FE25" s="1233">
        <v>13996</v>
      </c>
      <c r="FF25" s="1233">
        <v>1343</v>
      </c>
      <c r="FG25" s="1233">
        <v>1017</v>
      </c>
      <c r="FH25" s="1233">
        <v>752</v>
      </c>
      <c r="FI25" s="1233" t="s">
        <v>21</v>
      </c>
      <c r="FJ25" s="1233" t="s">
        <v>21</v>
      </c>
      <c r="FK25" s="1233">
        <v>10996</v>
      </c>
      <c r="FL25" s="1233">
        <v>13949</v>
      </c>
      <c r="FM25" s="1284" t="s">
        <v>27</v>
      </c>
      <c r="FN25" s="1533" t="s">
        <v>25</v>
      </c>
      <c r="FO25" s="1281" t="s">
        <v>25</v>
      </c>
      <c r="FP25" s="1282" t="s">
        <v>25</v>
      </c>
      <c r="FQ25" s="1311" t="s">
        <v>2169</v>
      </c>
      <c r="FR25" s="1233" t="s">
        <v>21</v>
      </c>
      <c r="FS25" s="1233" t="s">
        <v>21</v>
      </c>
      <c r="FT25" s="1233" t="s">
        <v>21</v>
      </c>
      <c r="FU25" s="1233">
        <v>154830</v>
      </c>
      <c r="FV25" s="1233">
        <v>12389</v>
      </c>
      <c r="FW25" s="1233">
        <v>21468</v>
      </c>
      <c r="FX25" s="1233">
        <v>2059</v>
      </c>
      <c r="FY25" s="1233" t="s">
        <v>21</v>
      </c>
      <c r="FZ25" s="1233">
        <v>1</v>
      </c>
      <c r="GA25" s="1233">
        <v>1358</v>
      </c>
      <c r="GB25" s="1233">
        <v>1358</v>
      </c>
      <c r="GC25" s="1233" t="s">
        <v>21</v>
      </c>
      <c r="GD25" s="1233">
        <v>3</v>
      </c>
      <c r="GE25" s="1233">
        <v>163</v>
      </c>
      <c r="GF25" s="1233">
        <v>536</v>
      </c>
      <c r="GG25" s="1233">
        <v>16704</v>
      </c>
      <c r="GH25" s="1284" t="s">
        <v>27</v>
      </c>
      <c r="GI25" s="1533" t="s">
        <v>25</v>
      </c>
      <c r="GJ25" s="1281" t="s">
        <v>25</v>
      </c>
      <c r="GK25" s="1282" t="s">
        <v>25</v>
      </c>
      <c r="GL25" s="1311" t="s">
        <v>2169</v>
      </c>
      <c r="GM25" s="1233">
        <v>3</v>
      </c>
      <c r="GN25" s="1233" t="s">
        <v>21</v>
      </c>
      <c r="GO25" s="1233">
        <v>213</v>
      </c>
      <c r="GP25" s="1233" t="s">
        <v>21</v>
      </c>
      <c r="GQ25" s="1233" t="s">
        <v>21</v>
      </c>
      <c r="GR25" s="1233" t="s">
        <v>21</v>
      </c>
      <c r="GS25" s="1233">
        <v>10315</v>
      </c>
      <c r="GT25" s="1233">
        <v>227</v>
      </c>
      <c r="GU25" s="1233">
        <v>65890</v>
      </c>
      <c r="GV25" s="1233">
        <v>3475</v>
      </c>
      <c r="GW25" s="1233">
        <v>3</v>
      </c>
      <c r="GX25" s="1233">
        <v>12</v>
      </c>
      <c r="GY25" s="1233">
        <v>20</v>
      </c>
      <c r="GZ25" s="1233">
        <v>2345</v>
      </c>
      <c r="HA25" s="1233">
        <v>1500</v>
      </c>
      <c r="HB25" s="1233">
        <v>845</v>
      </c>
      <c r="HC25" s="1284" t="s">
        <v>27</v>
      </c>
      <c r="HD25" s="1533" t="s">
        <v>25</v>
      </c>
      <c r="HE25" s="1281" t="s">
        <v>25</v>
      </c>
      <c r="HF25" s="1282" t="s">
        <v>25</v>
      </c>
      <c r="HG25" s="1311" t="s">
        <v>2169</v>
      </c>
      <c r="HH25" s="1233">
        <v>739</v>
      </c>
      <c r="HI25" s="1233">
        <v>739</v>
      </c>
      <c r="HJ25" s="1233" t="s">
        <v>21</v>
      </c>
      <c r="HK25" s="1233" t="s">
        <v>21</v>
      </c>
      <c r="HL25" s="1233" t="s">
        <v>21</v>
      </c>
      <c r="HM25" s="1233">
        <v>967</v>
      </c>
      <c r="HN25" s="1233">
        <v>25014</v>
      </c>
      <c r="HO25" s="1233">
        <v>22949</v>
      </c>
      <c r="HP25" s="1233">
        <v>72778</v>
      </c>
      <c r="HQ25" s="1233">
        <v>827</v>
      </c>
      <c r="HR25" s="1233" t="s">
        <v>21</v>
      </c>
      <c r="HS25" s="1233">
        <v>6413</v>
      </c>
      <c r="HT25" s="1233">
        <v>31616</v>
      </c>
      <c r="HU25" s="1233">
        <v>4880</v>
      </c>
      <c r="HV25" s="1233">
        <v>12</v>
      </c>
      <c r="HW25" s="1233">
        <v>426</v>
      </c>
      <c r="HX25" s="1284" t="s">
        <v>27</v>
      </c>
      <c r="HY25" s="1533" t="s">
        <v>25</v>
      </c>
      <c r="HZ25" s="1281" t="s">
        <v>25</v>
      </c>
      <c r="IA25" s="1282" t="s">
        <v>25</v>
      </c>
      <c r="IB25" s="1311" t="s">
        <v>2169</v>
      </c>
      <c r="IC25" s="1233" t="s">
        <v>21</v>
      </c>
      <c r="ID25" s="1233">
        <v>32616</v>
      </c>
      <c r="IE25" s="1233">
        <v>4548</v>
      </c>
      <c r="IF25" s="1233">
        <v>1141</v>
      </c>
      <c r="IG25" s="1233">
        <v>15</v>
      </c>
      <c r="IH25" s="1233" t="s">
        <v>21</v>
      </c>
      <c r="II25" s="1233">
        <v>627</v>
      </c>
      <c r="IJ25" s="1233">
        <v>551</v>
      </c>
      <c r="IK25" s="1233">
        <v>76</v>
      </c>
      <c r="IL25" s="1233" t="s">
        <v>21</v>
      </c>
      <c r="IM25" s="1233">
        <v>3</v>
      </c>
      <c r="IN25" s="1233">
        <v>466</v>
      </c>
      <c r="IO25" s="1233">
        <v>536</v>
      </c>
      <c r="IP25" s="1233">
        <v>28</v>
      </c>
      <c r="IQ25" s="1233">
        <v>51</v>
      </c>
      <c r="IR25" s="1233">
        <v>656</v>
      </c>
      <c r="IS25" s="1284" t="s">
        <v>27</v>
      </c>
      <c r="IT25" s="1533" t="s">
        <v>25</v>
      </c>
    </row>
    <row r="26" spans="1:254" ht="14.5" customHeight="1">
      <c r="A26" s="1281" t="s">
        <v>25</v>
      </c>
      <c r="B26" s="1282" t="s">
        <v>25</v>
      </c>
      <c r="C26" s="1311" t="s">
        <v>164</v>
      </c>
      <c r="D26" s="1233">
        <v>295824</v>
      </c>
      <c r="E26" s="1233">
        <v>62104</v>
      </c>
      <c r="F26" s="1233">
        <v>15</v>
      </c>
      <c r="G26" s="1233">
        <v>4021</v>
      </c>
      <c r="H26" s="1233">
        <v>844</v>
      </c>
      <c r="I26" s="1233">
        <v>30967</v>
      </c>
      <c r="J26" s="1233">
        <v>13558</v>
      </c>
      <c r="K26" s="1233">
        <v>17409</v>
      </c>
      <c r="L26" s="1233">
        <v>11267</v>
      </c>
      <c r="M26" s="1233">
        <v>1690</v>
      </c>
      <c r="N26" s="1233">
        <v>2572</v>
      </c>
      <c r="O26" s="1233" t="s">
        <v>21</v>
      </c>
      <c r="P26" s="1233">
        <v>8187</v>
      </c>
      <c r="Q26" s="1233">
        <v>76813</v>
      </c>
      <c r="R26" s="1233">
        <v>13107</v>
      </c>
      <c r="S26" s="1233">
        <v>48343</v>
      </c>
      <c r="T26" s="1284" t="s">
        <v>28</v>
      </c>
      <c r="U26" s="1533" t="s">
        <v>25</v>
      </c>
      <c r="V26" s="1281" t="s">
        <v>25</v>
      </c>
      <c r="W26" s="1282" t="s">
        <v>25</v>
      </c>
      <c r="X26" s="1311" t="s">
        <v>164</v>
      </c>
      <c r="Y26" s="1233">
        <v>1167046</v>
      </c>
      <c r="Z26" s="1233">
        <v>310348</v>
      </c>
      <c r="AA26" s="1233">
        <v>88927</v>
      </c>
      <c r="AB26" s="1233">
        <v>19676</v>
      </c>
      <c r="AC26" s="1233">
        <v>158</v>
      </c>
      <c r="AD26" s="1233">
        <v>14</v>
      </c>
      <c r="AE26" s="1233">
        <v>13814</v>
      </c>
      <c r="AF26" s="1233">
        <v>1877</v>
      </c>
      <c r="AG26" s="1233">
        <v>11937</v>
      </c>
      <c r="AH26" s="1233">
        <v>1377</v>
      </c>
      <c r="AI26" s="1233">
        <v>1051</v>
      </c>
      <c r="AJ26" s="1233">
        <v>2358</v>
      </c>
      <c r="AK26" s="1233" t="s">
        <v>21</v>
      </c>
      <c r="AL26" s="1233" t="s">
        <v>21</v>
      </c>
      <c r="AM26" s="1233">
        <v>10453</v>
      </c>
      <c r="AN26" s="1233">
        <v>12774</v>
      </c>
      <c r="AO26" s="1284" t="s">
        <v>28</v>
      </c>
      <c r="AP26" s="1533" t="s">
        <v>25</v>
      </c>
      <c r="AQ26" s="1281" t="s">
        <v>25</v>
      </c>
      <c r="AR26" s="1282" t="s">
        <v>25</v>
      </c>
      <c r="AS26" s="1311" t="s">
        <v>164</v>
      </c>
      <c r="AT26" s="1233">
        <v>1830</v>
      </c>
      <c r="AU26" s="1233" t="s">
        <v>21</v>
      </c>
      <c r="AV26" s="1233">
        <v>1</v>
      </c>
      <c r="AW26" s="1233">
        <v>1302</v>
      </c>
      <c r="AX26" s="1233">
        <v>1302</v>
      </c>
      <c r="AY26" s="1233" t="s">
        <v>21</v>
      </c>
      <c r="AZ26" s="1233">
        <v>2</v>
      </c>
      <c r="BA26" s="1233">
        <v>214</v>
      </c>
      <c r="BB26" s="1233" t="s">
        <v>21</v>
      </c>
      <c r="BC26" s="1233">
        <v>333</v>
      </c>
      <c r="BD26" s="1233">
        <v>15318</v>
      </c>
      <c r="BE26" s="1233">
        <v>322</v>
      </c>
      <c r="BF26" s="1233">
        <v>17367</v>
      </c>
      <c r="BG26" s="1233">
        <v>19316</v>
      </c>
      <c r="BH26" s="1233">
        <v>148</v>
      </c>
      <c r="BI26" s="1233" t="s">
        <v>21</v>
      </c>
      <c r="BJ26" s="1233" t="s">
        <v>21</v>
      </c>
      <c r="BK26" s="1284" t="s">
        <v>28</v>
      </c>
      <c r="BL26" s="1533" t="s">
        <v>25</v>
      </c>
      <c r="BM26" s="1281" t="s">
        <v>25</v>
      </c>
      <c r="BN26" s="1282" t="s">
        <v>25</v>
      </c>
      <c r="BO26" s="1311" t="s">
        <v>164</v>
      </c>
      <c r="BP26" s="1233">
        <v>2813</v>
      </c>
      <c r="BQ26" s="1233">
        <v>3</v>
      </c>
      <c r="BR26" s="1233">
        <v>22</v>
      </c>
      <c r="BS26" s="1233">
        <v>25</v>
      </c>
      <c r="BT26" s="1233">
        <v>2064</v>
      </c>
      <c r="BU26" s="1233">
        <v>1029</v>
      </c>
      <c r="BV26" s="1233">
        <v>1035</v>
      </c>
      <c r="BW26" s="1233">
        <v>5</v>
      </c>
      <c r="BX26" s="1233" t="s">
        <v>21</v>
      </c>
      <c r="BY26" s="1233">
        <v>576</v>
      </c>
      <c r="BZ26" s="1233">
        <v>30400</v>
      </c>
      <c r="CA26" s="1233">
        <v>29381</v>
      </c>
      <c r="CB26" s="1233">
        <v>58883</v>
      </c>
      <c r="CC26" s="1233">
        <v>1896</v>
      </c>
      <c r="CD26" s="1233">
        <v>182</v>
      </c>
      <c r="CE26" s="1233">
        <v>204</v>
      </c>
      <c r="CF26" s="1233" t="s">
        <v>21</v>
      </c>
      <c r="CG26" s="1284" t="s">
        <v>28</v>
      </c>
      <c r="CH26" s="1533" t="s">
        <v>25</v>
      </c>
      <c r="CI26" s="1281" t="s">
        <v>25</v>
      </c>
      <c r="CJ26" s="1282" t="s">
        <v>25</v>
      </c>
      <c r="CK26" s="1311" t="s">
        <v>164</v>
      </c>
      <c r="CL26" s="1233">
        <v>57018</v>
      </c>
      <c r="CM26" s="1233">
        <v>683</v>
      </c>
      <c r="CN26" s="1233" t="s">
        <v>21</v>
      </c>
      <c r="CO26" s="1233" t="s">
        <v>21</v>
      </c>
      <c r="CP26" s="1233">
        <v>12603</v>
      </c>
      <c r="CQ26" s="1233">
        <v>14807</v>
      </c>
      <c r="CR26" s="1233">
        <v>31068</v>
      </c>
      <c r="CS26" s="1233">
        <v>5130</v>
      </c>
      <c r="CT26" s="1233">
        <v>12</v>
      </c>
      <c r="CU26" s="1233">
        <v>412</v>
      </c>
      <c r="CV26" s="1233">
        <v>46</v>
      </c>
      <c r="CW26" s="1233">
        <v>4235</v>
      </c>
      <c r="CX26" s="1233">
        <v>631</v>
      </c>
      <c r="CY26" s="1233">
        <v>3604</v>
      </c>
      <c r="CZ26" s="1233">
        <v>110</v>
      </c>
      <c r="DA26" s="1233" t="s">
        <v>21</v>
      </c>
      <c r="DB26" s="1284" t="s">
        <v>28</v>
      </c>
      <c r="DC26" s="1533" t="s">
        <v>25</v>
      </c>
      <c r="DD26" s="1281" t="s">
        <v>25</v>
      </c>
      <c r="DE26" s="1282" t="s">
        <v>25</v>
      </c>
      <c r="DF26" s="1311" t="s">
        <v>164</v>
      </c>
      <c r="DG26" s="1233">
        <v>468</v>
      </c>
      <c r="DH26" s="1233">
        <v>468</v>
      </c>
      <c r="DI26" s="1233" t="s">
        <v>21</v>
      </c>
      <c r="DJ26" s="1233">
        <v>13</v>
      </c>
      <c r="DK26" s="1233" t="s">
        <v>21</v>
      </c>
      <c r="DL26" s="1233">
        <v>542</v>
      </c>
      <c r="DM26" s="1233">
        <v>595</v>
      </c>
      <c r="DN26" s="1233">
        <v>11</v>
      </c>
      <c r="DO26" s="1233">
        <v>27</v>
      </c>
      <c r="DP26" s="1233">
        <v>388</v>
      </c>
      <c r="DQ26" s="1233">
        <v>17</v>
      </c>
      <c r="DR26" s="1233">
        <v>19</v>
      </c>
      <c r="DS26" s="1233" t="s">
        <v>21</v>
      </c>
      <c r="DT26" s="1233" t="s">
        <v>21</v>
      </c>
      <c r="DU26" s="1233">
        <v>20984</v>
      </c>
      <c r="DV26" s="1233">
        <v>44082</v>
      </c>
      <c r="DW26" s="1284" t="s">
        <v>28</v>
      </c>
      <c r="DX26" s="1533" t="s">
        <v>25</v>
      </c>
      <c r="DY26" s="1281" t="s">
        <v>25</v>
      </c>
      <c r="DZ26" s="1282" t="s">
        <v>25</v>
      </c>
      <c r="EA26" s="1311" t="s">
        <v>164</v>
      </c>
      <c r="EB26" s="1233">
        <v>277079</v>
      </c>
      <c r="EC26" s="1233">
        <v>64256</v>
      </c>
      <c r="ED26" s="1233">
        <v>15</v>
      </c>
      <c r="EE26" s="1233">
        <v>4209</v>
      </c>
      <c r="EF26" s="1233">
        <v>844</v>
      </c>
      <c r="EG26" s="1233">
        <v>32880</v>
      </c>
      <c r="EH26" s="1233">
        <v>14905</v>
      </c>
      <c r="EI26" s="1233">
        <v>17975</v>
      </c>
      <c r="EJ26" s="1233">
        <v>11267</v>
      </c>
      <c r="EK26" s="1233">
        <v>1690</v>
      </c>
      <c r="EL26" s="1233">
        <v>2572</v>
      </c>
      <c r="EM26" s="1233" t="s">
        <v>21</v>
      </c>
      <c r="EN26" s="1233">
        <v>8187</v>
      </c>
      <c r="EO26" s="1233">
        <v>81573</v>
      </c>
      <c r="EP26" s="1233">
        <v>13107</v>
      </c>
      <c r="EQ26" s="1233">
        <v>48343</v>
      </c>
      <c r="ER26" s="1284" t="s">
        <v>28</v>
      </c>
      <c r="ES26" s="1533" t="s">
        <v>25</v>
      </c>
      <c r="ET26" s="1281" t="s">
        <v>25</v>
      </c>
      <c r="EU26" s="1282" t="s">
        <v>25</v>
      </c>
      <c r="EV26" s="1311" t="s">
        <v>164</v>
      </c>
      <c r="EW26" s="1233">
        <v>1117587</v>
      </c>
      <c r="EX26" s="1233">
        <v>59127</v>
      </c>
      <c r="EY26" s="1233">
        <v>70587</v>
      </c>
      <c r="EZ26" s="1233">
        <v>20443</v>
      </c>
      <c r="FA26" s="1233">
        <v>346</v>
      </c>
      <c r="FB26" s="1233">
        <v>14</v>
      </c>
      <c r="FC26" s="1233">
        <v>14360</v>
      </c>
      <c r="FD26" s="1233">
        <v>1923</v>
      </c>
      <c r="FE26" s="1233">
        <v>12437</v>
      </c>
      <c r="FF26" s="1233">
        <v>1377</v>
      </c>
      <c r="FG26" s="1233">
        <v>1051</v>
      </c>
      <c r="FH26" s="1233">
        <v>2358</v>
      </c>
      <c r="FI26" s="1233" t="s">
        <v>21</v>
      </c>
      <c r="FJ26" s="1233" t="s">
        <v>21</v>
      </c>
      <c r="FK26" s="1233">
        <v>10453</v>
      </c>
      <c r="FL26" s="1233">
        <v>12774</v>
      </c>
      <c r="FM26" s="1284" t="s">
        <v>28</v>
      </c>
      <c r="FN26" s="1533" t="s">
        <v>25</v>
      </c>
      <c r="FO26" s="1281" t="s">
        <v>25</v>
      </c>
      <c r="FP26" s="1282" t="s">
        <v>25</v>
      </c>
      <c r="FQ26" s="1311" t="s">
        <v>164</v>
      </c>
      <c r="FR26" s="1233" t="s">
        <v>21</v>
      </c>
      <c r="FS26" s="1233" t="s">
        <v>21</v>
      </c>
      <c r="FT26" s="1233" t="s">
        <v>21</v>
      </c>
      <c r="FU26" s="1233">
        <v>159925</v>
      </c>
      <c r="FV26" s="1233">
        <v>19256</v>
      </c>
      <c r="FW26" s="1233">
        <v>20816</v>
      </c>
      <c r="FX26" s="1233">
        <v>1909</v>
      </c>
      <c r="FY26" s="1233" t="s">
        <v>21</v>
      </c>
      <c r="FZ26" s="1233">
        <v>1</v>
      </c>
      <c r="GA26" s="1233">
        <v>1379</v>
      </c>
      <c r="GB26" s="1233">
        <v>1369</v>
      </c>
      <c r="GC26" s="1233">
        <v>11</v>
      </c>
      <c r="GD26" s="1233">
        <v>2</v>
      </c>
      <c r="GE26" s="1233">
        <v>214</v>
      </c>
      <c r="GF26" s="1233">
        <v>333</v>
      </c>
      <c r="GG26" s="1233">
        <v>15846</v>
      </c>
      <c r="GH26" s="1284" t="s">
        <v>28</v>
      </c>
      <c r="GI26" s="1533" t="s">
        <v>25</v>
      </c>
      <c r="GJ26" s="1281" t="s">
        <v>25</v>
      </c>
      <c r="GK26" s="1282" t="s">
        <v>25</v>
      </c>
      <c r="GL26" s="1311" t="s">
        <v>164</v>
      </c>
      <c r="GM26" s="1233">
        <v>2</v>
      </c>
      <c r="GN26" s="1233" t="s">
        <v>21</v>
      </c>
      <c r="GO26" s="1233">
        <v>166</v>
      </c>
      <c r="GP26" s="1233" t="s">
        <v>21</v>
      </c>
      <c r="GQ26" s="1233" t="s">
        <v>21</v>
      </c>
      <c r="GR26" s="1233" t="s">
        <v>21</v>
      </c>
      <c r="GS26" s="1233">
        <v>11572</v>
      </c>
      <c r="GT26" s="1233">
        <v>458</v>
      </c>
      <c r="GU26" s="1233">
        <v>77481</v>
      </c>
      <c r="GV26" s="1233">
        <v>3246</v>
      </c>
      <c r="GW26" s="1233">
        <v>3</v>
      </c>
      <c r="GX26" s="1233">
        <v>22</v>
      </c>
      <c r="GY26" s="1233">
        <v>25</v>
      </c>
      <c r="GZ26" s="1233">
        <v>2493</v>
      </c>
      <c r="HA26" s="1233">
        <v>1458</v>
      </c>
      <c r="HB26" s="1233">
        <v>1035</v>
      </c>
      <c r="HC26" s="1284" t="s">
        <v>28</v>
      </c>
      <c r="HD26" s="1533" t="s">
        <v>25</v>
      </c>
      <c r="HE26" s="1281" t="s">
        <v>25</v>
      </c>
      <c r="HF26" s="1282" t="s">
        <v>25</v>
      </c>
      <c r="HG26" s="1311" t="s">
        <v>164</v>
      </c>
      <c r="HH26" s="1233">
        <v>629</v>
      </c>
      <c r="HI26" s="1233">
        <v>629</v>
      </c>
      <c r="HJ26" s="1233" t="s">
        <v>21</v>
      </c>
      <c r="HK26" s="1233" t="s">
        <v>21</v>
      </c>
      <c r="HL26" s="1233" t="s">
        <v>21</v>
      </c>
      <c r="HM26" s="1233">
        <v>576</v>
      </c>
      <c r="HN26" s="1233">
        <v>25220</v>
      </c>
      <c r="HO26" s="1233">
        <v>22945</v>
      </c>
      <c r="HP26" s="1233">
        <v>75157</v>
      </c>
      <c r="HQ26" s="1233">
        <v>827</v>
      </c>
      <c r="HR26" s="1233" t="s">
        <v>21</v>
      </c>
      <c r="HS26" s="1233">
        <v>5794</v>
      </c>
      <c r="HT26" s="1233">
        <v>31099</v>
      </c>
      <c r="HU26" s="1233">
        <v>5130</v>
      </c>
      <c r="HV26" s="1233">
        <v>12</v>
      </c>
      <c r="HW26" s="1233">
        <v>412</v>
      </c>
      <c r="HX26" s="1284" t="s">
        <v>28</v>
      </c>
      <c r="HY26" s="1533" t="s">
        <v>25</v>
      </c>
      <c r="HZ26" s="1281" t="s">
        <v>25</v>
      </c>
      <c r="IA26" s="1282" t="s">
        <v>25</v>
      </c>
      <c r="IB26" s="1311" t="s">
        <v>164</v>
      </c>
      <c r="IC26" s="1233" t="s">
        <v>21</v>
      </c>
      <c r="ID26" s="1233">
        <v>36525</v>
      </c>
      <c r="IE26" s="1233">
        <v>5913</v>
      </c>
      <c r="IF26" s="1233">
        <v>1273</v>
      </c>
      <c r="IG26" s="1233">
        <v>19</v>
      </c>
      <c r="IH26" s="1233">
        <v>1</v>
      </c>
      <c r="II26" s="1233">
        <v>667</v>
      </c>
      <c r="IJ26" s="1233">
        <v>661</v>
      </c>
      <c r="IK26" s="1233">
        <v>6</v>
      </c>
      <c r="IL26" s="1233" t="s">
        <v>21</v>
      </c>
      <c r="IM26" s="1233">
        <v>13</v>
      </c>
      <c r="IN26" s="1233">
        <v>542</v>
      </c>
      <c r="IO26" s="1233">
        <v>812</v>
      </c>
      <c r="IP26" s="1233">
        <v>11</v>
      </c>
      <c r="IQ26" s="1233">
        <v>27</v>
      </c>
      <c r="IR26" s="1233">
        <v>1922</v>
      </c>
      <c r="IS26" s="1284" t="s">
        <v>28</v>
      </c>
      <c r="IT26" s="1533" t="s">
        <v>25</v>
      </c>
    </row>
    <row r="27" spans="1:254" ht="9.75" customHeight="1">
      <c r="A27" s="1279"/>
      <c r="B27" s="1280"/>
      <c r="C27" s="1309"/>
      <c r="D27" s="1233"/>
      <c r="E27" s="1233"/>
      <c r="F27" s="1233"/>
      <c r="G27" s="1233"/>
      <c r="H27" s="1233"/>
      <c r="I27" s="1233"/>
      <c r="J27" s="1233"/>
      <c r="K27" s="1233"/>
      <c r="L27" s="1233"/>
      <c r="M27" s="1233"/>
      <c r="N27" s="1233"/>
      <c r="Q27" s="1233"/>
      <c r="R27" s="1233"/>
      <c r="S27" s="1233"/>
      <c r="T27" s="1292"/>
      <c r="U27" s="1462"/>
      <c r="V27" s="1279"/>
      <c r="W27" s="1280"/>
      <c r="X27" s="1309"/>
      <c r="Y27" s="898"/>
      <c r="Z27" s="1233"/>
      <c r="AA27" s="1233"/>
      <c r="AB27" s="1233"/>
      <c r="AC27" s="1233"/>
      <c r="AD27" s="1233"/>
      <c r="AE27" s="1233"/>
      <c r="AF27" s="1233"/>
      <c r="AG27" s="1233"/>
      <c r="AH27" s="1233"/>
      <c r="AI27" s="1233"/>
      <c r="AJ27" s="1233"/>
      <c r="AM27" s="1233"/>
      <c r="AN27" s="1233"/>
      <c r="AO27" s="1292"/>
      <c r="AP27" s="1462"/>
      <c r="AQ27" s="1279"/>
      <c r="AR27" s="1280"/>
      <c r="AS27" s="1309"/>
      <c r="AT27" s="1233"/>
      <c r="AU27" s="1233"/>
      <c r="AV27" s="1233"/>
      <c r="AW27" s="1233"/>
      <c r="AX27" s="1233"/>
      <c r="AY27" s="1233"/>
      <c r="AZ27" s="1233"/>
      <c r="BA27" s="1233"/>
      <c r="BD27" s="1233"/>
      <c r="BF27" s="1233"/>
      <c r="BG27" s="1233"/>
      <c r="BH27" s="1233"/>
      <c r="BI27" s="1233"/>
      <c r="BJ27" s="1233"/>
      <c r="BK27" s="1292"/>
      <c r="BL27" s="1462"/>
      <c r="BM27" s="1279"/>
      <c r="BN27" s="1280"/>
      <c r="BO27" s="1309"/>
      <c r="BP27" s="1233"/>
      <c r="BQ27" s="1233"/>
      <c r="BR27" s="1233"/>
      <c r="BS27" s="1233"/>
      <c r="BT27" s="1233"/>
      <c r="BU27" s="1233"/>
      <c r="BV27" s="1233"/>
      <c r="BW27" s="1233"/>
      <c r="BZ27" s="1233"/>
      <c r="CA27" s="1233"/>
      <c r="CB27" s="1233"/>
      <c r="CC27" s="1233"/>
      <c r="CD27" s="1233"/>
      <c r="CE27" s="1233"/>
      <c r="CF27" s="1233"/>
      <c r="CG27" s="1292"/>
      <c r="CH27" s="1462"/>
      <c r="CI27" s="1279"/>
      <c r="CJ27" s="1280"/>
      <c r="CK27" s="1309"/>
      <c r="CL27" s="1233"/>
      <c r="CM27" s="1233"/>
      <c r="CN27" s="1233"/>
      <c r="CO27" s="1233"/>
      <c r="CP27" s="898"/>
      <c r="CQ27" s="1233"/>
      <c r="CR27" s="1233"/>
      <c r="CS27" s="1233"/>
      <c r="CT27" s="1233"/>
      <c r="CU27" s="1233"/>
      <c r="CV27" s="1233"/>
      <c r="CW27" s="1233"/>
      <c r="CX27" s="1233"/>
      <c r="CY27" s="1233"/>
      <c r="CZ27" s="1233"/>
      <c r="DB27" s="1292"/>
      <c r="DC27" s="1462"/>
      <c r="DD27" s="1279"/>
      <c r="DE27" s="1280"/>
      <c r="DF27" s="1309"/>
      <c r="DH27" s="1233"/>
      <c r="DI27" s="1233"/>
      <c r="DK27" s="1233"/>
      <c r="DM27" s="1233"/>
      <c r="DN27" s="898"/>
      <c r="DO27" s="1233"/>
      <c r="DP27" s="1233"/>
      <c r="DQ27" s="1233"/>
      <c r="DR27" s="1233"/>
      <c r="DS27" s="1233"/>
      <c r="DT27" s="1233"/>
      <c r="DU27" s="898"/>
      <c r="DV27" s="1233"/>
      <c r="DW27" s="1292"/>
      <c r="DX27" s="1462"/>
      <c r="DY27" s="1279"/>
      <c r="DZ27" s="1280"/>
      <c r="EA27" s="1309"/>
      <c r="EB27" s="1233"/>
      <c r="EC27" s="1233"/>
      <c r="ED27" s="1233"/>
      <c r="EE27" s="1233"/>
      <c r="EF27" s="1233"/>
      <c r="EG27" s="1233"/>
      <c r="EH27" s="1233"/>
      <c r="EI27" s="1233"/>
      <c r="EJ27" s="1233"/>
      <c r="EK27" s="1233"/>
      <c r="EL27" s="1233"/>
      <c r="EM27" s="1233"/>
      <c r="EN27" s="1233"/>
      <c r="EO27" s="1233"/>
      <c r="EP27" s="1233"/>
      <c r="EQ27" s="1233"/>
      <c r="ER27" s="1292"/>
      <c r="ES27" s="1462"/>
      <c r="ET27" s="1279"/>
      <c r="EU27" s="1280"/>
      <c r="EV27" s="1309"/>
      <c r="EW27" s="898"/>
      <c r="EX27" s="898"/>
      <c r="EY27" s="1233"/>
      <c r="EZ27" s="1233"/>
      <c r="FA27" s="1233"/>
      <c r="FB27" s="1233"/>
      <c r="FC27" s="1233"/>
      <c r="FD27" s="1233"/>
      <c r="FE27" s="1233"/>
      <c r="FF27" s="1233"/>
      <c r="FG27" s="1233"/>
      <c r="FH27" s="1233"/>
      <c r="FI27" s="1233"/>
      <c r="FJ27" s="1233"/>
      <c r="FK27" s="1233"/>
      <c r="FL27" s="1233"/>
      <c r="FM27" s="1292"/>
      <c r="FN27" s="1462"/>
      <c r="FO27" s="1279"/>
      <c r="FP27" s="1280"/>
      <c r="FQ27" s="1309"/>
      <c r="FR27" s="1233"/>
      <c r="FS27" s="1233"/>
      <c r="FT27" s="1233"/>
      <c r="FU27" s="898"/>
      <c r="FV27" s="898"/>
      <c r="FW27" s="1233"/>
      <c r="FX27" s="1233"/>
      <c r="FY27" s="1233"/>
      <c r="FZ27" s="1233"/>
      <c r="GA27" s="1233"/>
      <c r="GB27" s="1233"/>
      <c r="GC27" s="1233"/>
      <c r="GD27" s="1233"/>
      <c r="GE27" s="1233"/>
      <c r="GF27" s="1233"/>
      <c r="GG27" s="1233"/>
      <c r="GH27" s="1292"/>
      <c r="GI27" s="1462"/>
      <c r="GJ27" s="1279"/>
      <c r="GK27" s="1280"/>
      <c r="GL27" s="1309"/>
      <c r="GM27" s="1233"/>
      <c r="GN27" s="1233"/>
      <c r="GO27" s="1233"/>
      <c r="GP27" s="1233"/>
      <c r="GQ27" s="1233"/>
      <c r="GR27" s="1233"/>
      <c r="GS27" s="898"/>
      <c r="GT27" s="898"/>
      <c r="GU27" s="1233"/>
      <c r="GV27" s="1233"/>
      <c r="GW27" s="1233"/>
      <c r="GX27" s="1233"/>
      <c r="GY27" s="1233"/>
      <c r="GZ27" s="1233"/>
      <c r="HA27" s="1233"/>
      <c r="HB27" s="1233"/>
      <c r="HC27" s="1292"/>
      <c r="HD27" s="1462"/>
      <c r="HE27" s="1279"/>
      <c r="HF27" s="1280"/>
      <c r="HG27" s="1309"/>
      <c r="HH27" s="1233"/>
      <c r="HI27" s="1233"/>
      <c r="HJ27" s="1233"/>
      <c r="HK27" s="1233"/>
      <c r="HL27" s="1233"/>
      <c r="HM27" s="1233"/>
      <c r="HN27" s="1233"/>
      <c r="HO27" s="1233"/>
      <c r="HP27" s="1233"/>
      <c r="HQ27" s="1233"/>
      <c r="HR27" s="1233"/>
      <c r="HS27" s="898"/>
      <c r="HT27" s="1233"/>
      <c r="HU27" s="1233"/>
      <c r="HV27" s="1233"/>
      <c r="HW27" s="1233"/>
      <c r="HX27" s="1292"/>
      <c r="HY27" s="1462"/>
      <c r="HZ27" s="1279"/>
      <c r="IA27" s="1280"/>
      <c r="IB27" s="1309"/>
      <c r="IC27" s="1233"/>
      <c r="ID27" s="898"/>
      <c r="IE27" s="1233"/>
      <c r="IF27" s="1233"/>
      <c r="IG27" s="1233"/>
      <c r="IH27" s="1233"/>
      <c r="II27" s="1233"/>
      <c r="IJ27" s="1233"/>
      <c r="IK27" s="1233"/>
      <c r="IL27" s="1233"/>
      <c r="IM27" s="1233"/>
      <c r="IN27" s="1233"/>
      <c r="IO27" s="1233"/>
      <c r="IQ27" s="1233"/>
      <c r="IR27" s="1233"/>
      <c r="IS27" s="1292"/>
      <c r="IT27" s="1462"/>
    </row>
    <row r="28" spans="1:254" ht="15.75" customHeight="1">
      <c r="A28" s="1281" t="s">
        <v>2153</v>
      </c>
      <c r="B28" s="1282" t="s">
        <v>23</v>
      </c>
      <c r="C28" s="2250">
        <v>43831</v>
      </c>
      <c r="D28" s="1233">
        <v>99976</v>
      </c>
      <c r="E28" s="1233">
        <v>20055</v>
      </c>
      <c r="F28" s="1233">
        <v>3</v>
      </c>
      <c r="G28" s="1233">
        <v>1166</v>
      </c>
      <c r="H28" s="1233">
        <v>312</v>
      </c>
      <c r="I28" s="1233">
        <v>10920</v>
      </c>
      <c r="J28" s="1233">
        <v>4546</v>
      </c>
      <c r="K28" s="1233">
        <v>6374</v>
      </c>
      <c r="L28" s="1233">
        <v>3477</v>
      </c>
      <c r="M28" s="1233">
        <v>599</v>
      </c>
      <c r="N28" s="1233">
        <v>60</v>
      </c>
      <c r="O28" s="1233" t="s">
        <v>21</v>
      </c>
      <c r="P28" s="1233">
        <v>2456</v>
      </c>
      <c r="Q28" s="1233">
        <v>25392</v>
      </c>
      <c r="R28" s="1233">
        <v>5503</v>
      </c>
      <c r="S28" s="1233">
        <v>15987</v>
      </c>
      <c r="T28" s="1284" t="s">
        <v>29</v>
      </c>
      <c r="U28" s="1533" t="s">
        <v>2155</v>
      </c>
      <c r="V28" s="1281" t="s">
        <v>2153</v>
      </c>
      <c r="W28" s="1282" t="s">
        <v>23</v>
      </c>
      <c r="X28" s="2250">
        <v>43831</v>
      </c>
      <c r="Y28" s="1233">
        <v>396542</v>
      </c>
      <c r="Z28" s="1233">
        <v>117736</v>
      </c>
      <c r="AA28" s="1233">
        <v>31782</v>
      </c>
      <c r="AB28" s="1233">
        <v>6594</v>
      </c>
      <c r="AC28" s="1233">
        <v>38</v>
      </c>
      <c r="AD28" s="1233">
        <v>4</v>
      </c>
      <c r="AE28" s="1233">
        <v>5141</v>
      </c>
      <c r="AF28" s="1233">
        <v>574</v>
      </c>
      <c r="AG28" s="1233">
        <v>4567</v>
      </c>
      <c r="AH28" s="1233">
        <v>498</v>
      </c>
      <c r="AI28" s="1233">
        <v>363</v>
      </c>
      <c r="AJ28" s="1233">
        <v>18</v>
      </c>
      <c r="AK28" s="1233" t="s">
        <v>21</v>
      </c>
      <c r="AL28" s="1233" t="s">
        <v>21</v>
      </c>
      <c r="AM28" s="1233">
        <v>4079</v>
      </c>
      <c r="AN28" s="1233">
        <v>5250</v>
      </c>
      <c r="AO28" s="1284" t="s">
        <v>29</v>
      </c>
      <c r="AP28" s="1533" t="s">
        <v>2155</v>
      </c>
      <c r="AQ28" s="1281" t="s">
        <v>2153</v>
      </c>
      <c r="AR28" s="1282" t="s">
        <v>23</v>
      </c>
      <c r="AS28" s="2250">
        <v>43831</v>
      </c>
      <c r="AT28" s="1233">
        <v>691</v>
      </c>
      <c r="AU28" s="1233">
        <v>1</v>
      </c>
      <c r="AV28" s="1233" t="s">
        <v>21</v>
      </c>
      <c r="AW28" s="1233">
        <v>500</v>
      </c>
      <c r="AX28" s="1233">
        <v>500</v>
      </c>
      <c r="AY28" s="1233" t="s">
        <v>21</v>
      </c>
      <c r="AZ28" s="1233">
        <v>1</v>
      </c>
      <c r="BA28" s="1233">
        <v>42</v>
      </c>
      <c r="BB28" s="1233" t="s">
        <v>21</v>
      </c>
      <c r="BC28" s="1233">
        <v>145</v>
      </c>
      <c r="BD28" s="1233">
        <v>5213</v>
      </c>
      <c r="BE28" s="1233">
        <v>234</v>
      </c>
      <c r="BF28" s="1233">
        <v>5894</v>
      </c>
      <c r="BG28" s="1233">
        <v>5765</v>
      </c>
      <c r="BH28" s="1233">
        <v>51</v>
      </c>
      <c r="BI28" s="1233" t="s">
        <v>21</v>
      </c>
      <c r="BJ28" s="1233" t="s">
        <v>21</v>
      </c>
      <c r="BK28" s="1284" t="s">
        <v>29</v>
      </c>
      <c r="BL28" s="1533" t="s">
        <v>2155</v>
      </c>
      <c r="BM28" s="1281" t="s">
        <v>2153</v>
      </c>
      <c r="BN28" s="1282" t="s">
        <v>23</v>
      </c>
      <c r="BO28" s="2250">
        <v>43831</v>
      </c>
      <c r="BP28" s="1233">
        <v>1104</v>
      </c>
      <c r="BQ28" s="1233">
        <v>1</v>
      </c>
      <c r="BR28" s="1233">
        <v>9</v>
      </c>
      <c r="BS28" s="1233">
        <v>8</v>
      </c>
      <c r="BT28" s="1233">
        <v>820</v>
      </c>
      <c r="BU28" s="1233">
        <v>407</v>
      </c>
      <c r="BV28" s="1233">
        <v>413</v>
      </c>
      <c r="BW28" s="1233">
        <v>3</v>
      </c>
      <c r="BX28" s="1233" t="s">
        <v>21</v>
      </c>
      <c r="BY28" s="1233">
        <v>216</v>
      </c>
      <c r="BZ28" s="1233">
        <v>9913</v>
      </c>
      <c r="CA28" s="1233">
        <v>9708</v>
      </c>
      <c r="CB28" s="1233">
        <v>16378</v>
      </c>
      <c r="CC28" s="1233">
        <v>719</v>
      </c>
      <c r="CD28" s="1233">
        <v>68</v>
      </c>
      <c r="CE28" s="1233">
        <v>76</v>
      </c>
      <c r="CF28" s="1233" t="s">
        <v>21</v>
      </c>
      <c r="CG28" s="1284" t="s">
        <v>29</v>
      </c>
      <c r="CH28" s="1533" t="s">
        <v>2155</v>
      </c>
      <c r="CI28" s="1281" t="s">
        <v>2153</v>
      </c>
      <c r="CJ28" s="1282" t="s">
        <v>23</v>
      </c>
      <c r="CK28" s="2250">
        <v>43831</v>
      </c>
      <c r="CL28" s="1233">
        <v>15753</v>
      </c>
      <c r="CM28" s="1233">
        <v>271</v>
      </c>
      <c r="CN28" s="1233" t="s">
        <v>21</v>
      </c>
      <c r="CO28" s="1233" t="s">
        <v>21</v>
      </c>
      <c r="CP28" s="1233">
        <v>4489</v>
      </c>
      <c r="CQ28" s="1233">
        <v>4067</v>
      </c>
      <c r="CR28" s="1233">
        <v>9406</v>
      </c>
      <c r="CS28" s="1233">
        <v>1655</v>
      </c>
      <c r="CT28" s="1233">
        <v>2</v>
      </c>
      <c r="CU28" s="1233">
        <v>111</v>
      </c>
      <c r="CV28" s="1233">
        <v>12</v>
      </c>
      <c r="CW28" s="1233">
        <v>1375</v>
      </c>
      <c r="CX28" s="1233">
        <v>220</v>
      </c>
      <c r="CY28" s="1233">
        <v>1155</v>
      </c>
      <c r="CZ28" s="1233">
        <v>48</v>
      </c>
      <c r="DA28" s="1233" t="s">
        <v>21</v>
      </c>
      <c r="DB28" s="1284" t="s">
        <v>29</v>
      </c>
      <c r="DC28" s="1533" t="s">
        <v>2155</v>
      </c>
      <c r="DD28" s="1281" t="s">
        <v>2153</v>
      </c>
      <c r="DE28" s="1282" t="s">
        <v>23</v>
      </c>
      <c r="DF28" s="2250">
        <v>43831</v>
      </c>
      <c r="DG28" s="1233">
        <v>180</v>
      </c>
      <c r="DH28" s="1233">
        <v>180</v>
      </c>
      <c r="DI28" s="1233" t="s">
        <v>21</v>
      </c>
      <c r="DJ28" s="1233">
        <v>4</v>
      </c>
      <c r="DK28" s="1233" t="s">
        <v>21</v>
      </c>
      <c r="DL28" s="1233">
        <v>195</v>
      </c>
      <c r="DM28" s="1233">
        <v>185</v>
      </c>
      <c r="DN28" s="1233">
        <v>19</v>
      </c>
      <c r="DO28" s="1233">
        <v>52</v>
      </c>
      <c r="DP28" s="1233">
        <v>89</v>
      </c>
      <c r="DQ28" s="1233">
        <v>6</v>
      </c>
      <c r="DR28" s="1233">
        <v>7</v>
      </c>
      <c r="DS28" s="1233" t="s">
        <v>21</v>
      </c>
      <c r="DT28" s="1233" t="s">
        <v>21</v>
      </c>
      <c r="DU28" s="1233">
        <v>7646</v>
      </c>
      <c r="DV28" s="1233">
        <v>17544</v>
      </c>
      <c r="DW28" s="1284" t="s">
        <v>29</v>
      </c>
      <c r="DX28" s="1533" t="s">
        <v>2155</v>
      </c>
      <c r="DY28" s="1281" t="s">
        <v>2153</v>
      </c>
      <c r="DZ28" s="1282" t="s">
        <v>23</v>
      </c>
      <c r="EA28" s="2250">
        <v>43831</v>
      </c>
      <c r="EB28" s="1233">
        <v>92275</v>
      </c>
      <c r="EC28" s="1233">
        <v>21380</v>
      </c>
      <c r="ED28" s="1233">
        <v>3</v>
      </c>
      <c r="EE28" s="1233">
        <v>1212</v>
      </c>
      <c r="EF28" s="1233">
        <v>312</v>
      </c>
      <c r="EG28" s="1233">
        <v>12164</v>
      </c>
      <c r="EH28" s="1233">
        <v>5433</v>
      </c>
      <c r="EI28" s="1233">
        <v>6731</v>
      </c>
      <c r="EJ28" s="1233">
        <v>3477</v>
      </c>
      <c r="EK28" s="1233">
        <v>599</v>
      </c>
      <c r="EL28" s="1233">
        <v>60</v>
      </c>
      <c r="EM28" s="1233" t="s">
        <v>21</v>
      </c>
      <c r="EN28" s="1233">
        <v>2456</v>
      </c>
      <c r="EO28" s="1233">
        <v>26662</v>
      </c>
      <c r="EP28" s="1233">
        <v>5503</v>
      </c>
      <c r="EQ28" s="1233">
        <v>15987</v>
      </c>
      <c r="ER28" s="1284" t="s">
        <v>29</v>
      </c>
      <c r="ES28" s="1533" t="s">
        <v>2155</v>
      </c>
      <c r="ET28" s="1281" t="s">
        <v>2153</v>
      </c>
      <c r="EU28" s="1282" t="s">
        <v>23</v>
      </c>
      <c r="EV28" s="2250">
        <v>43831</v>
      </c>
      <c r="EW28" s="1233">
        <v>371588</v>
      </c>
      <c r="EX28" s="1233">
        <v>20827</v>
      </c>
      <c r="EY28" s="1233">
        <v>24698</v>
      </c>
      <c r="EZ28" s="1233">
        <v>6995</v>
      </c>
      <c r="FA28" s="1233">
        <v>84</v>
      </c>
      <c r="FB28" s="1233">
        <v>4</v>
      </c>
      <c r="FC28" s="1233">
        <v>5472</v>
      </c>
      <c r="FD28" s="1233">
        <v>587</v>
      </c>
      <c r="FE28" s="1233">
        <v>4885</v>
      </c>
      <c r="FF28" s="1233">
        <v>498</v>
      </c>
      <c r="FG28" s="1233">
        <v>363</v>
      </c>
      <c r="FH28" s="1233">
        <v>18</v>
      </c>
      <c r="FI28" s="1233" t="s">
        <v>21</v>
      </c>
      <c r="FJ28" s="1233" t="s">
        <v>21</v>
      </c>
      <c r="FK28" s="1233">
        <v>4079</v>
      </c>
      <c r="FL28" s="1233">
        <v>5250</v>
      </c>
      <c r="FM28" s="1284" t="s">
        <v>29</v>
      </c>
      <c r="FN28" s="1533" t="s">
        <v>2155</v>
      </c>
      <c r="FO28" s="1281" t="s">
        <v>2153</v>
      </c>
      <c r="FP28" s="1282" t="s">
        <v>23</v>
      </c>
      <c r="FQ28" s="2250">
        <v>43831</v>
      </c>
      <c r="FR28" s="60" t="s">
        <v>21</v>
      </c>
      <c r="FS28" s="1233" t="s">
        <v>21</v>
      </c>
      <c r="FT28" s="1233" t="s">
        <v>21</v>
      </c>
      <c r="FU28" s="1233">
        <v>54461</v>
      </c>
      <c r="FV28" s="1233">
        <v>6782</v>
      </c>
      <c r="FW28" s="1233">
        <v>7166</v>
      </c>
      <c r="FX28" s="1233">
        <v>717</v>
      </c>
      <c r="FY28" s="1233">
        <v>1</v>
      </c>
      <c r="FZ28" s="1233" t="s">
        <v>21</v>
      </c>
      <c r="GA28" s="1233">
        <v>526</v>
      </c>
      <c r="GB28" s="1233">
        <v>526</v>
      </c>
      <c r="GC28" s="1233" t="s">
        <v>21</v>
      </c>
      <c r="GD28" s="1233">
        <v>1</v>
      </c>
      <c r="GE28" s="1233">
        <v>42</v>
      </c>
      <c r="GF28" s="1233">
        <v>145</v>
      </c>
      <c r="GG28" s="1233">
        <v>5380</v>
      </c>
      <c r="GH28" s="1284" t="s">
        <v>29</v>
      </c>
      <c r="GI28" s="1533" t="s">
        <v>2155</v>
      </c>
      <c r="GJ28" s="1281" t="s">
        <v>2153</v>
      </c>
      <c r="GK28" s="1282" t="s">
        <v>23</v>
      </c>
      <c r="GL28" s="2250">
        <v>43831</v>
      </c>
      <c r="GM28" s="1233">
        <v>1</v>
      </c>
      <c r="GN28" s="1233" t="s">
        <v>21</v>
      </c>
      <c r="GO28" s="1233">
        <v>84</v>
      </c>
      <c r="GP28" s="1233" t="s">
        <v>21</v>
      </c>
      <c r="GQ28" s="1233" t="s">
        <v>21</v>
      </c>
      <c r="GR28" s="1233" t="s">
        <v>21</v>
      </c>
      <c r="GS28" s="1233">
        <v>3606</v>
      </c>
      <c r="GT28" s="1233">
        <v>164</v>
      </c>
      <c r="GU28" s="1233">
        <v>25860</v>
      </c>
      <c r="GV28" s="1233">
        <v>1620</v>
      </c>
      <c r="GW28" s="1233">
        <v>1</v>
      </c>
      <c r="GX28" s="1233">
        <v>9</v>
      </c>
      <c r="GY28" s="1233">
        <v>8</v>
      </c>
      <c r="GZ28" s="1233">
        <v>1330</v>
      </c>
      <c r="HA28" s="1233">
        <v>917</v>
      </c>
      <c r="HB28" s="1233">
        <v>413</v>
      </c>
      <c r="HC28" s="1284" t="s">
        <v>29</v>
      </c>
      <c r="HD28" s="1533" t="s">
        <v>2155</v>
      </c>
      <c r="HE28" s="1281" t="s">
        <v>2153</v>
      </c>
      <c r="HF28" s="1282" t="s">
        <v>23</v>
      </c>
      <c r="HG28" s="2250">
        <v>43831</v>
      </c>
      <c r="HH28" s="1233">
        <v>285</v>
      </c>
      <c r="HI28" s="1233">
        <v>285</v>
      </c>
      <c r="HJ28" s="1233" t="s">
        <v>21</v>
      </c>
      <c r="HK28" s="1233" t="s">
        <v>21</v>
      </c>
      <c r="HL28" s="1233" t="s">
        <v>21</v>
      </c>
      <c r="HM28" s="1233">
        <v>216</v>
      </c>
      <c r="HN28" s="1233">
        <v>8137</v>
      </c>
      <c r="HO28" s="1233">
        <v>7612</v>
      </c>
      <c r="HP28" s="1233">
        <v>21447</v>
      </c>
      <c r="HQ28" s="1233">
        <v>329</v>
      </c>
      <c r="HR28" s="1233" t="s">
        <v>21</v>
      </c>
      <c r="HS28" s="1233">
        <v>2341</v>
      </c>
      <c r="HT28" s="1233">
        <v>9415</v>
      </c>
      <c r="HU28" s="1233">
        <v>1655</v>
      </c>
      <c r="HV28" s="1233">
        <v>2</v>
      </c>
      <c r="HW28" s="1233">
        <v>111</v>
      </c>
      <c r="HX28" s="1284" t="s">
        <v>29</v>
      </c>
      <c r="HY28" s="1533" t="s">
        <v>2155</v>
      </c>
      <c r="HZ28" s="1281" t="s">
        <v>2153</v>
      </c>
      <c r="IA28" s="1282" t="s">
        <v>23</v>
      </c>
      <c r="IB28" s="2250">
        <v>43831</v>
      </c>
      <c r="IC28" s="1233" t="s">
        <v>21</v>
      </c>
      <c r="ID28" s="1233">
        <v>11615</v>
      </c>
      <c r="IE28" s="1233">
        <v>2124</v>
      </c>
      <c r="IF28" s="1233">
        <v>490</v>
      </c>
      <c r="IG28" s="1233">
        <v>7</v>
      </c>
      <c r="IH28" s="1233" t="s">
        <v>21</v>
      </c>
      <c r="II28" s="1233">
        <v>273</v>
      </c>
      <c r="IJ28" s="1233">
        <v>268</v>
      </c>
      <c r="IK28" s="1233">
        <v>5</v>
      </c>
      <c r="IL28" s="1233" t="s">
        <v>21</v>
      </c>
      <c r="IM28" s="1233">
        <v>4</v>
      </c>
      <c r="IN28" s="1233">
        <v>195</v>
      </c>
      <c r="IO28" s="1233">
        <v>261</v>
      </c>
      <c r="IP28" s="1233">
        <v>19</v>
      </c>
      <c r="IQ28" s="1233">
        <v>52</v>
      </c>
      <c r="IR28" s="1233">
        <v>744</v>
      </c>
      <c r="IS28" s="1284" t="s">
        <v>29</v>
      </c>
      <c r="IT28" s="1533" t="s">
        <v>2155</v>
      </c>
    </row>
    <row r="29" spans="1:254" ht="14.5" customHeight="1">
      <c r="A29" s="1281" t="s">
        <v>25</v>
      </c>
      <c r="B29" s="1282" t="s">
        <v>25</v>
      </c>
      <c r="C29" s="1315">
        <v>43862</v>
      </c>
      <c r="D29" s="1233">
        <v>94979</v>
      </c>
      <c r="E29" s="1233">
        <v>20051</v>
      </c>
      <c r="F29" s="1233">
        <v>5</v>
      </c>
      <c r="G29" s="1233">
        <v>1156</v>
      </c>
      <c r="H29" s="1233">
        <v>337</v>
      </c>
      <c r="I29" s="1233">
        <v>10377</v>
      </c>
      <c r="J29" s="1233">
        <v>4596</v>
      </c>
      <c r="K29" s="1233">
        <v>5781</v>
      </c>
      <c r="L29" s="1233">
        <v>3423</v>
      </c>
      <c r="M29" s="1233">
        <v>544</v>
      </c>
      <c r="N29" s="1233">
        <v>265</v>
      </c>
      <c r="O29" s="1233" t="s">
        <v>21</v>
      </c>
      <c r="P29" s="1233">
        <v>2979</v>
      </c>
      <c r="Q29" s="1233">
        <v>23313</v>
      </c>
      <c r="R29" s="1233">
        <v>4076</v>
      </c>
      <c r="S29" s="1233">
        <v>14599</v>
      </c>
      <c r="T29" s="1284" t="s">
        <v>30</v>
      </c>
      <c r="U29" s="1533" t="s">
        <v>25</v>
      </c>
      <c r="V29" s="1281" t="s">
        <v>25</v>
      </c>
      <c r="W29" s="1282" t="s">
        <v>25</v>
      </c>
      <c r="X29" s="1315">
        <v>43862</v>
      </c>
      <c r="Y29" s="1233">
        <v>375013</v>
      </c>
      <c r="Z29" s="1233">
        <v>110581</v>
      </c>
      <c r="AA29" s="1233">
        <v>28875</v>
      </c>
      <c r="AB29" s="1233">
        <v>6159</v>
      </c>
      <c r="AC29" s="1233">
        <v>41</v>
      </c>
      <c r="AD29" s="1233">
        <v>3</v>
      </c>
      <c r="AE29" s="1233">
        <v>4781</v>
      </c>
      <c r="AF29" s="1233">
        <v>638</v>
      </c>
      <c r="AG29" s="1233">
        <v>4143</v>
      </c>
      <c r="AH29" s="1233">
        <v>436</v>
      </c>
      <c r="AI29" s="1233">
        <v>292</v>
      </c>
      <c r="AJ29" s="1233">
        <v>171</v>
      </c>
      <c r="AK29" s="1233" t="s">
        <v>21</v>
      </c>
      <c r="AL29" s="1233" t="s">
        <v>21</v>
      </c>
      <c r="AM29" s="1233">
        <v>3139</v>
      </c>
      <c r="AN29" s="1233">
        <v>3922</v>
      </c>
      <c r="AO29" s="1284" t="s">
        <v>30</v>
      </c>
      <c r="AP29" s="1533" t="s">
        <v>25</v>
      </c>
      <c r="AQ29" s="1281" t="s">
        <v>25</v>
      </c>
      <c r="AR29" s="1282" t="s">
        <v>25</v>
      </c>
      <c r="AS29" s="1315">
        <v>43862</v>
      </c>
      <c r="AT29" s="1233">
        <v>677</v>
      </c>
      <c r="AU29" s="1233" t="s">
        <v>21</v>
      </c>
      <c r="AV29" s="1233" t="s">
        <v>21</v>
      </c>
      <c r="AW29" s="1233">
        <v>399</v>
      </c>
      <c r="AX29" s="1233">
        <v>399</v>
      </c>
      <c r="AY29" s="1233" t="s">
        <v>21</v>
      </c>
      <c r="AZ29" s="1233">
        <v>1</v>
      </c>
      <c r="BA29" s="1233">
        <v>94</v>
      </c>
      <c r="BB29" s="1233" t="s">
        <v>21</v>
      </c>
      <c r="BC29" s="1233">
        <v>192</v>
      </c>
      <c r="BD29" s="1233">
        <v>5141</v>
      </c>
      <c r="BE29" s="1233">
        <v>139</v>
      </c>
      <c r="BF29" s="1233">
        <v>5903</v>
      </c>
      <c r="BG29" s="1233">
        <v>5681</v>
      </c>
      <c r="BH29" s="1233">
        <v>45</v>
      </c>
      <c r="BI29" s="1233" t="s">
        <v>21</v>
      </c>
      <c r="BJ29" s="1233" t="s">
        <v>21</v>
      </c>
      <c r="BK29" s="1284" t="s">
        <v>30</v>
      </c>
      <c r="BL29" s="1533" t="s">
        <v>25</v>
      </c>
      <c r="BM29" s="1281" t="s">
        <v>25</v>
      </c>
      <c r="BN29" s="1282" t="s">
        <v>25</v>
      </c>
      <c r="BO29" s="1315">
        <v>43862</v>
      </c>
      <c r="BP29" s="1233">
        <v>849</v>
      </c>
      <c r="BQ29" s="1233">
        <v>1</v>
      </c>
      <c r="BR29" s="1233">
        <v>6</v>
      </c>
      <c r="BS29" s="1233">
        <v>8</v>
      </c>
      <c r="BT29" s="1233">
        <v>413</v>
      </c>
      <c r="BU29" s="1233">
        <v>222</v>
      </c>
      <c r="BV29" s="1233">
        <v>191</v>
      </c>
      <c r="BW29" s="1233">
        <v>2</v>
      </c>
      <c r="BX29" s="1233" t="s">
        <v>21</v>
      </c>
      <c r="BY29" s="1233">
        <v>386</v>
      </c>
      <c r="BZ29" s="1233">
        <v>8598</v>
      </c>
      <c r="CA29" s="1233">
        <v>8356</v>
      </c>
      <c r="CB29" s="1233">
        <v>15786</v>
      </c>
      <c r="CC29" s="1233">
        <v>564</v>
      </c>
      <c r="CD29" s="1233">
        <v>54</v>
      </c>
      <c r="CE29" s="1233">
        <v>60</v>
      </c>
      <c r="CF29" s="1233" t="s">
        <v>21</v>
      </c>
      <c r="CG29" s="1284" t="s">
        <v>30</v>
      </c>
      <c r="CH29" s="1533" t="s">
        <v>25</v>
      </c>
      <c r="CI29" s="1281" t="s">
        <v>25</v>
      </c>
      <c r="CJ29" s="1282" t="s">
        <v>25</v>
      </c>
      <c r="CK29" s="1315">
        <v>43862</v>
      </c>
      <c r="CL29" s="1233">
        <v>15228</v>
      </c>
      <c r="CM29" s="1233">
        <v>261</v>
      </c>
      <c r="CN29" s="1233" t="s">
        <v>21</v>
      </c>
      <c r="CO29" s="1233" t="s">
        <v>21</v>
      </c>
      <c r="CP29" s="1233">
        <v>4284</v>
      </c>
      <c r="CQ29" s="1233">
        <v>3881</v>
      </c>
      <c r="CR29" s="1233">
        <v>9458</v>
      </c>
      <c r="CS29" s="1233">
        <v>1662</v>
      </c>
      <c r="CT29" s="1233">
        <v>4</v>
      </c>
      <c r="CU29" s="1233">
        <v>117</v>
      </c>
      <c r="CV29" s="1233">
        <v>12</v>
      </c>
      <c r="CW29" s="1233">
        <v>1382</v>
      </c>
      <c r="CX29" s="1233">
        <v>194</v>
      </c>
      <c r="CY29" s="1233">
        <v>1188</v>
      </c>
      <c r="CZ29" s="1233">
        <v>41</v>
      </c>
      <c r="DA29" s="1233" t="s">
        <v>21</v>
      </c>
      <c r="DB29" s="1284" t="s">
        <v>30</v>
      </c>
      <c r="DC29" s="1533" t="s">
        <v>25</v>
      </c>
      <c r="DD29" s="1281" t="s">
        <v>25</v>
      </c>
      <c r="DE29" s="1282" t="s">
        <v>25</v>
      </c>
      <c r="DF29" s="1315">
        <v>43862</v>
      </c>
      <c r="DG29" s="1233">
        <v>185</v>
      </c>
      <c r="DH29" s="1233">
        <v>185</v>
      </c>
      <c r="DI29" s="1233" t="s">
        <v>21</v>
      </c>
      <c r="DJ29" s="1233">
        <v>5</v>
      </c>
      <c r="DK29" s="1233" t="s">
        <v>21</v>
      </c>
      <c r="DL29" s="1233">
        <v>165</v>
      </c>
      <c r="DM29" s="1233">
        <v>195</v>
      </c>
      <c r="DN29" s="1233">
        <v>15</v>
      </c>
      <c r="DO29" s="1233">
        <v>27</v>
      </c>
      <c r="DP29" s="1233">
        <v>110</v>
      </c>
      <c r="DQ29" s="1233">
        <v>8</v>
      </c>
      <c r="DR29" s="1233">
        <v>9</v>
      </c>
      <c r="DS29" s="1233" t="s">
        <v>21</v>
      </c>
      <c r="DT29" s="1233" t="s">
        <v>21</v>
      </c>
      <c r="DU29" s="1233">
        <v>7489</v>
      </c>
      <c r="DV29" s="1233">
        <v>17978</v>
      </c>
      <c r="DW29" s="1284" t="s">
        <v>30</v>
      </c>
      <c r="DX29" s="1533" t="s">
        <v>25</v>
      </c>
      <c r="DY29" s="1281" t="s">
        <v>25</v>
      </c>
      <c r="DZ29" s="1282" t="s">
        <v>25</v>
      </c>
      <c r="EA29" s="1315">
        <v>43862</v>
      </c>
      <c r="EB29" s="1233">
        <v>87958</v>
      </c>
      <c r="EC29" s="1233">
        <v>21433</v>
      </c>
      <c r="ED29" s="1233">
        <v>5</v>
      </c>
      <c r="EE29" s="1233">
        <v>1232</v>
      </c>
      <c r="EF29" s="1233">
        <v>337</v>
      </c>
      <c r="EG29" s="1233">
        <v>11647</v>
      </c>
      <c r="EH29" s="1233">
        <v>5488</v>
      </c>
      <c r="EI29" s="1233">
        <v>6159</v>
      </c>
      <c r="EJ29" s="1233">
        <v>3423</v>
      </c>
      <c r="EK29" s="1233">
        <v>544</v>
      </c>
      <c r="EL29" s="1233">
        <v>265</v>
      </c>
      <c r="EM29" s="1233" t="s">
        <v>21</v>
      </c>
      <c r="EN29" s="1233">
        <v>2979</v>
      </c>
      <c r="EO29" s="1233">
        <v>24630</v>
      </c>
      <c r="EP29" s="1233">
        <v>4076</v>
      </c>
      <c r="EQ29" s="1233">
        <v>14599</v>
      </c>
      <c r="ER29" s="1284" t="s">
        <v>30</v>
      </c>
      <c r="ES29" s="1533" t="s">
        <v>25</v>
      </c>
      <c r="ET29" s="1281" t="s">
        <v>25</v>
      </c>
      <c r="EU29" s="1282" t="s">
        <v>25</v>
      </c>
      <c r="EV29" s="1315">
        <v>43862</v>
      </c>
      <c r="EW29" s="1233">
        <v>352908</v>
      </c>
      <c r="EX29" s="1233">
        <v>18127</v>
      </c>
      <c r="EY29" s="1233">
        <v>22509</v>
      </c>
      <c r="EZ29" s="1233">
        <v>6587</v>
      </c>
      <c r="FA29" s="1233">
        <v>117</v>
      </c>
      <c r="FB29" s="1233">
        <v>3</v>
      </c>
      <c r="FC29" s="1233">
        <v>5111</v>
      </c>
      <c r="FD29" s="1233">
        <v>661</v>
      </c>
      <c r="FE29" s="1233">
        <v>4450</v>
      </c>
      <c r="FF29" s="1233">
        <v>436</v>
      </c>
      <c r="FG29" s="1233">
        <v>292</v>
      </c>
      <c r="FH29" s="1233">
        <v>171</v>
      </c>
      <c r="FI29" s="1233" t="s">
        <v>21</v>
      </c>
      <c r="FJ29" s="1233" t="s">
        <v>21</v>
      </c>
      <c r="FK29" s="1233">
        <v>3139</v>
      </c>
      <c r="FL29" s="1233">
        <v>3922</v>
      </c>
      <c r="FM29" s="1284" t="s">
        <v>30</v>
      </c>
      <c r="FN29" s="1533" t="s">
        <v>25</v>
      </c>
      <c r="FO29" s="1281" t="s">
        <v>25</v>
      </c>
      <c r="FP29" s="1282" t="s">
        <v>25</v>
      </c>
      <c r="FQ29" s="1315">
        <v>43862</v>
      </c>
      <c r="FR29" s="60" t="s">
        <v>21</v>
      </c>
      <c r="FS29" s="1233" t="s">
        <v>21</v>
      </c>
      <c r="FT29" s="1233" t="s">
        <v>21</v>
      </c>
      <c r="FU29" s="1233">
        <v>51270</v>
      </c>
      <c r="FV29" s="1233">
        <v>5845</v>
      </c>
      <c r="FW29" s="1233">
        <v>7100</v>
      </c>
      <c r="FX29" s="1233">
        <v>711</v>
      </c>
      <c r="FY29" s="1233" t="s">
        <v>21</v>
      </c>
      <c r="FZ29" s="1233" t="s">
        <v>21</v>
      </c>
      <c r="GA29" s="1233">
        <v>433</v>
      </c>
      <c r="GB29" s="1233">
        <v>433</v>
      </c>
      <c r="GC29" s="1233" t="s">
        <v>21</v>
      </c>
      <c r="GD29" s="1233">
        <v>1</v>
      </c>
      <c r="GE29" s="1233">
        <v>94</v>
      </c>
      <c r="GF29" s="1233">
        <v>192</v>
      </c>
      <c r="GG29" s="1233">
        <v>5326</v>
      </c>
      <c r="GH29" s="1284" t="s">
        <v>30</v>
      </c>
      <c r="GI29" s="1533" t="s">
        <v>25</v>
      </c>
      <c r="GJ29" s="1281" t="s">
        <v>25</v>
      </c>
      <c r="GK29" s="1282" t="s">
        <v>25</v>
      </c>
      <c r="GL29" s="1315">
        <v>43862</v>
      </c>
      <c r="GM29" s="1233">
        <v>1</v>
      </c>
      <c r="GN29" s="1233" t="s">
        <v>21</v>
      </c>
      <c r="GO29" s="1233">
        <v>70</v>
      </c>
      <c r="GP29" s="1233" t="s">
        <v>21</v>
      </c>
      <c r="GQ29" s="1233" t="s">
        <v>21</v>
      </c>
      <c r="GR29" s="1233" t="s">
        <v>21</v>
      </c>
      <c r="GS29" s="1233">
        <v>3365</v>
      </c>
      <c r="GT29" s="1233">
        <v>150</v>
      </c>
      <c r="GU29" s="1233">
        <v>23463</v>
      </c>
      <c r="GV29" s="1233">
        <v>1363</v>
      </c>
      <c r="GW29" s="1233">
        <v>1</v>
      </c>
      <c r="GX29" s="1233">
        <v>6</v>
      </c>
      <c r="GY29" s="1233">
        <v>8</v>
      </c>
      <c r="GZ29" s="1233">
        <v>922</v>
      </c>
      <c r="HA29" s="1233">
        <v>731</v>
      </c>
      <c r="HB29" s="1233">
        <v>191</v>
      </c>
      <c r="HC29" s="1284" t="s">
        <v>30</v>
      </c>
      <c r="HD29" s="1533" t="s">
        <v>25</v>
      </c>
      <c r="HE29" s="1281" t="s">
        <v>25</v>
      </c>
      <c r="HF29" s="1282" t="s">
        <v>25</v>
      </c>
      <c r="HG29" s="1315">
        <v>43862</v>
      </c>
      <c r="HH29" s="1233">
        <v>134</v>
      </c>
      <c r="HI29" s="1233">
        <v>134</v>
      </c>
      <c r="HJ29" s="1233" t="s">
        <v>21</v>
      </c>
      <c r="HK29" s="1233" t="s">
        <v>21</v>
      </c>
      <c r="HL29" s="1233" t="s">
        <v>21</v>
      </c>
      <c r="HM29" s="1233">
        <v>386</v>
      </c>
      <c r="HN29" s="1233">
        <v>7912</v>
      </c>
      <c r="HO29" s="1233">
        <v>7392</v>
      </c>
      <c r="HP29" s="1233">
        <v>21108</v>
      </c>
      <c r="HQ29" s="1233">
        <v>309</v>
      </c>
      <c r="HR29" s="1233" t="s">
        <v>21</v>
      </c>
      <c r="HS29" s="1233">
        <v>2178</v>
      </c>
      <c r="HT29" s="1233">
        <v>9468</v>
      </c>
      <c r="HU29" s="1233">
        <v>1662</v>
      </c>
      <c r="HV29" s="1233">
        <v>4</v>
      </c>
      <c r="HW29" s="1233">
        <v>117</v>
      </c>
      <c r="HX29" s="1284" t="s">
        <v>30</v>
      </c>
      <c r="HY29" s="1533" t="s">
        <v>25</v>
      </c>
      <c r="HZ29" s="1281" t="s">
        <v>25</v>
      </c>
      <c r="IA29" s="1282" t="s">
        <v>25</v>
      </c>
      <c r="IB29" s="1315">
        <v>43862</v>
      </c>
      <c r="IC29" s="1233" t="s">
        <v>21</v>
      </c>
      <c r="ID29" s="1233">
        <v>12178</v>
      </c>
      <c r="IE29" s="1233">
        <v>2009</v>
      </c>
      <c r="IF29" s="1233">
        <v>471</v>
      </c>
      <c r="IG29" s="1233">
        <v>7</v>
      </c>
      <c r="IH29" s="1233" t="s">
        <v>21</v>
      </c>
      <c r="II29" s="1233">
        <v>283</v>
      </c>
      <c r="IJ29" s="1233">
        <v>271</v>
      </c>
      <c r="IK29" s="1233">
        <v>12</v>
      </c>
      <c r="IL29" s="1233" t="s">
        <v>21</v>
      </c>
      <c r="IM29" s="1233">
        <v>5</v>
      </c>
      <c r="IN29" s="1233">
        <v>165</v>
      </c>
      <c r="IO29" s="1233">
        <v>269</v>
      </c>
      <c r="IP29" s="1233">
        <v>15</v>
      </c>
      <c r="IQ29" s="1233">
        <v>27</v>
      </c>
      <c r="IR29" s="1233">
        <v>745</v>
      </c>
      <c r="IS29" s="1284" t="s">
        <v>30</v>
      </c>
      <c r="IT29" s="1533" t="s">
        <v>25</v>
      </c>
    </row>
    <row r="30" spans="1:254" ht="14.5" customHeight="1">
      <c r="A30" s="1281" t="s">
        <v>25</v>
      </c>
      <c r="B30" s="1282" t="s">
        <v>25</v>
      </c>
      <c r="C30" s="1315">
        <v>43891</v>
      </c>
      <c r="D30" s="1233">
        <v>88399</v>
      </c>
      <c r="E30" s="1233">
        <v>19810</v>
      </c>
      <c r="F30" s="1233">
        <v>3</v>
      </c>
      <c r="G30" s="1233">
        <v>848</v>
      </c>
      <c r="H30" s="1233">
        <v>317</v>
      </c>
      <c r="I30" s="1233">
        <v>10632</v>
      </c>
      <c r="J30" s="1233">
        <v>4540</v>
      </c>
      <c r="K30" s="1233">
        <v>6092</v>
      </c>
      <c r="L30" s="1233">
        <v>3683</v>
      </c>
      <c r="M30" s="1233">
        <v>624</v>
      </c>
      <c r="N30" s="1233">
        <v>120</v>
      </c>
      <c r="O30" s="1233" t="s">
        <v>21</v>
      </c>
      <c r="P30" s="1233">
        <v>2515</v>
      </c>
      <c r="Q30" s="1233">
        <v>17019</v>
      </c>
      <c r="R30" s="1233">
        <v>4561</v>
      </c>
      <c r="S30" s="1233">
        <v>8065</v>
      </c>
      <c r="T30" s="1284" t="s">
        <v>31</v>
      </c>
      <c r="U30" s="1533" t="s">
        <v>25</v>
      </c>
      <c r="V30" s="1281" t="s">
        <v>25</v>
      </c>
      <c r="W30" s="1282" t="s">
        <v>25</v>
      </c>
      <c r="X30" s="1315">
        <v>43891</v>
      </c>
      <c r="Y30" s="1233">
        <v>374337</v>
      </c>
      <c r="Z30" s="1233">
        <v>107063</v>
      </c>
      <c r="AA30" s="1233">
        <v>30266</v>
      </c>
      <c r="AB30" s="1233">
        <v>6014</v>
      </c>
      <c r="AC30" s="1233">
        <v>38</v>
      </c>
      <c r="AD30" s="1233">
        <v>4</v>
      </c>
      <c r="AE30" s="1233">
        <v>4672</v>
      </c>
      <c r="AF30" s="1233">
        <v>476</v>
      </c>
      <c r="AG30" s="1233">
        <v>4196</v>
      </c>
      <c r="AH30" s="1233">
        <v>415</v>
      </c>
      <c r="AI30" s="1233">
        <v>371</v>
      </c>
      <c r="AJ30" s="1233">
        <v>18</v>
      </c>
      <c r="AK30" s="1233" t="s">
        <v>21</v>
      </c>
      <c r="AL30" s="1233" t="s">
        <v>21</v>
      </c>
      <c r="AM30" s="1233">
        <v>3469</v>
      </c>
      <c r="AN30" s="1233">
        <v>4389</v>
      </c>
      <c r="AO30" s="1284" t="s">
        <v>31</v>
      </c>
      <c r="AP30" s="1533" t="s">
        <v>25</v>
      </c>
      <c r="AQ30" s="1281" t="s">
        <v>25</v>
      </c>
      <c r="AR30" s="1282" t="s">
        <v>25</v>
      </c>
      <c r="AS30" s="1315">
        <v>43891</v>
      </c>
      <c r="AT30" s="1233">
        <v>506</v>
      </c>
      <c r="AU30" s="1233" t="s">
        <v>21</v>
      </c>
      <c r="AV30" s="1233" t="s">
        <v>21</v>
      </c>
      <c r="AW30" s="1233">
        <v>292</v>
      </c>
      <c r="AX30" s="1233">
        <v>292</v>
      </c>
      <c r="AY30" s="1233" t="s">
        <v>21</v>
      </c>
      <c r="AZ30" s="1233">
        <v>1</v>
      </c>
      <c r="BA30" s="1233">
        <v>102</v>
      </c>
      <c r="BB30" s="1233" t="s">
        <v>21</v>
      </c>
      <c r="BC30" s="1233">
        <v>126</v>
      </c>
      <c r="BD30" s="1233">
        <v>2937</v>
      </c>
      <c r="BE30" s="1233">
        <v>156</v>
      </c>
      <c r="BF30" s="1233">
        <v>3480</v>
      </c>
      <c r="BG30" s="1233">
        <v>1947</v>
      </c>
      <c r="BH30" s="1233">
        <v>13</v>
      </c>
      <c r="BI30" s="1233" t="s">
        <v>21</v>
      </c>
      <c r="BJ30" s="1233" t="s">
        <v>21</v>
      </c>
      <c r="BK30" s="1284" t="s">
        <v>31</v>
      </c>
      <c r="BL30" s="1533" t="s">
        <v>25</v>
      </c>
      <c r="BM30" s="1281" t="s">
        <v>25</v>
      </c>
      <c r="BN30" s="1282" t="s">
        <v>25</v>
      </c>
      <c r="BO30" s="1315">
        <v>43891</v>
      </c>
      <c r="BP30" s="1233">
        <v>822</v>
      </c>
      <c r="BQ30" s="1233">
        <v>1</v>
      </c>
      <c r="BR30" s="1233">
        <v>7</v>
      </c>
      <c r="BS30" s="1233">
        <v>8</v>
      </c>
      <c r="BT30" s="1233">
        <v>646</v>
      </c>
      <c r="BU30" s="1233">
        <v>214</v>
      </c>
      <c r="BV30" s="1233">
        <v>432</v>
      </c>
      <c r="BW30" s="1233">
        <v>3</v>
      </c>
      <c r="BX30" s="1233" t="s">
        <v>21</v>
      </c>
      <c r="BY30" s="1233">
        <v>114</v>
      </c>
      <c r="BZ30" s="1233">
        <v>3870</v>
      </c>
      <c r="CA30" s="1233">
        <v>4216</v>
      </c>
      <c r="CB30" s="1233">
        <v>4237</v>
      </c>
      <c r="CC30" s="1233">
        <v>154</v>
      </c>
      <c r="CD30" s="1233">
        <v>64</v>
      </c>
      <c r="CE30" s="1233">
        <v>72</v>
      </c>
      <c r="CF30" s="1233" t="s">
        <v>21</v>
      </c>
      <c r="CG30" s="1284" t="s">
        <v>31</v>
      </c>
      <c r="CH30" s="1533" t="s">
        <v>25</v>
      </c>
      <c r="CI30" s="1281" t="s">
        <v>25</v>
      </c>
      <c r="CJ30" s="1282" t="s">
        <v>25</v>
      </c>
      <c r="CK30" s="1315">
        <v>43891</v>
      </c>
      <c r="CL30" s="1233">
        <v>4092</v>
      </c>
      <c r="CM30" s="1233">
        <v>66</v>
      </c>
      <c r="CN30" s="1233" t="s">
        <v>21</v>
      </c>
      <c r="CO30" s="1233" t="s">
        <v>21</v>
      </c>
      <c r="CP30" s="1233">
        <v>1567</v>
      </c>
      <c r="CQ30" s="1233">
        <v>1469</v>
      </c>
      <c r="CR30" s="1233">
        <v>9155</v>
      </c>
      <c r="CS30" s="1233">
        <v>1827</v>
      </c>
      <c r="CT30" s="1233">
        <v>2</v>
      </c>
      <c r="CU30" s="1233">
        <v>234</v>
      </c>
      <c r="CV30" s="1233">
        <v>12</v>
      </c>
      <c r="CW30" s="1233">
        <v>1435</v>
      </c>
      <c r="CX30" s="1233">
        <v>214</v>
      </c>
      <c r="CY30" s="1233">
        <v>1221</v>
      </c>
      <c r="CZ30" s="1233">
        <v>41</v>
      </c>
      <c r="DA30" s="1233" t="s">
        <v>21</v>
      </c>
      <c r="DB30" s="1284" t="s">
        <v>31</v>
      </c>
      <c r="DC30" s="1533" t="s">
        <v>25</v>
      </c>
      <c r="DD30" s="1281" t="s">
        <v>25</v>
      </c>
      <c r="DE30" s="1282" t="s">
        <v>25</v>
      </c>
      <c r="DF30" s="1315">
        <v>43891</v>
      </c>
      <c r="DG30" s="1233">
        <v>128</v>
      </c>
      <c r="DH30" s="1233">
        <v>128</v>
      </c>
      <c r="DI30" s="1233" t="s">
        <v>21</v>
      </c>
      <c r="DJ30" s="1233">
        <v>6</v>
      </c>
      <c r="DK30" s="1233" t="s">
        <v>21</v>
      </c>
      <c r="DL30" s="1233">
        <v>174</v>
      </c>
      <c r="DM30" s="1233">
        <v>187</v>
      </c>
      <c r="DN30" s="1233">
        <v>16</v>
      </c>
      <c r="DO30" s="1233">
        <v>48</v>
      </c>
      <c r="DP30" s="1233">
        <v>93</v>
      </c>
      <c r="DQ30" s="1233">
        <v>7</v>
      </c>
      <c r="DR30" s="1233">
        <v>8</v>
      </c>
      <c r="DS30" s="1233" t="s">
        <v>21</v>
      </c>
      <c r="DT30" s="1233" t="s">
        <v>21</v>
      </c>
      <c r="DU30" s="1233">
        <v>7269</v>
      </c>
      <c r="DV30" s="1233">
        <v>16072</v>
      </c>
      <c r="DW30" s="1284" t="s">
        <v>31</v>
      </c>
      <c r="DX30" s="1533" t="s">
        <v>25</v>
      </c>
      <c r="DY30" s="1281" t="s">
        <v>25</v>
      </c>
      <c r="DZ30" s="1282" t="s">
        <v>25</v>
      </c>
      <c r="EA30" s="1315">
        <v>43891</v>
      </c>
      <c r="EB30" s="1233">
        <v>80557</v>
      </c>
      <c r="EC30" s="1233">
        <v>20637</v>
      </c>
      <c r="ED30" s="1233">
        <v>3</v>
      </c>
      <c r="EE30" s="1233">
        <v>888</v>
      </c>
      <c r="EF30" s="1233">
        <v>317</v>
      </c>
      <c r="EG30" s="1233">
        <v>11401</v>
      </c>
      <c r="EH30" s="1233">
        <v>5136</v>
      </c>
      <c r="EI30" s="1233">
        <v>6265</v>
      </c>
      <c r="EJ30" s="1233">
        <v>3683</v>
      </c>
      <c r="EK30" s="1233">
        <v>624</v>
      </c>
      <c r="EL30" s="1233">
        <v>120</v>
      </c>
      <c r="EM30" s="1233" t="s">
        <v>21</v>
      </c>
      <c r="EN30" s="1233">
        <v>2515</v>
      </c>
      <c r="EO30" s="1233">
        <v>17621</v>
      </c>
      <c r="EP30" s="1233">
        <v>4561</v>
      </c>
      <c r="EQ30" s="1233">
        <v>8065</v>
      </c>
      <c r="ER30" s="1284" t="s">
        <v>31</v>
      </c>
      <c r="ES30" s="1533" t="s">
        <v>25</v>
      </c>
      <c r="ET30" s="1281" t="s">
        <v>25</v>
      </c>
      <c r="EU30" s="1282" t="s">
        <v>25</v>
      </c>
      <c r="EV30" s="1315">
        <v>43891</v>
      </c>
      <c r="EW30" s="1233">
        <v>351990</v>
      </c>
      <c r="EX30" s="1233">
        <v>20956</v>
      </c>
      <c r="EY30" s="1233">
        <v>23287</v>
      </c>
      <c r="EZ30" s="1233">
        <v>6250</v>
      </c>
      <c r="FA30" s="1233">
        <v>78</v>
      </c>
      <c r="FB30" s="1233">
        <v>4</v>
      </c>
      <c r="FC30" s="1233">
        <v>4856</v>
      </c>
      <c r="FD30" s="1233">
        <v>489</v>
      </c>
      <c r="FE30" s="1233">
        <v>4366</v>
      </c>
      <c r="FF30" s="1233">
        <v>415</v>
      </c>
      <c r="FG30" s="1233">
        <v>371</v>
      </c>
      <c r="FH30" s="1233">
        <v>18</v>
      </c>
      <c r="FI30" s="1233" t="s">
        <v>21</v>
      </c>
      <c r="FJ30" s="1233" t="s">
        <v>21</v>
      </c>
      <c r="FK30" s="1233">
        <v>3469</v>
      </c>
      <c r="FL30" s="1233">
        <v>4389</v>
      </c>
      <c r="FM30" s="1284" t="s">
        <v>31</v>
      </c>
      <c r="FN30" s="1533" t="s">
        <v>25</v>
      </c>
      <c r="FO30" s="1281" t="s">
        <v>25</v>
      </c>
      <c r="FP30" s="1282" t="s">
        <v>25</v>
      </c>
      <c r="FQ30" s="1315">
        <v>43891</v>
      </c>
      <c r="FR30" s="60" t="s">
        <v>21</v>
      </c>
      <c r="FS30" s="1233" t="s">
        <v>21</v>
      </c>
      <c r="FT30" s="1233" t="s">
        <v>21</v>
      </c>
      <c r="FU30" s="1233">
        <v>53000</v>
      </c>
      <c r="FV30" s="1233">
        <v>6895</v>
      </c>
      <c r="FW30" s="1233">
        <v>4431</v>
      </c>
      <c r="FX30" s="1233">
        <v>558</v>
      </c>
      <c r="FY30" s="1233" t="s">
        <v>21</v>
      </c>
      <c r="FZ30" s="1233" t="s">
        <v>21</v>
      </c>
      <c r="GA30" s="1233">
        <v>343</v>
      </c>
      <c r="GB30" s="1233">
        <v>343</v>
      </c>
      <c r="GC30" s="1233" t="s">
        <v>21</v>
      </c>
      <c r="GD30" s="1233">
        <v>1</v>
      </c>
      <c r="GE30" s="1233">
        <v>102</v>
      </c>
      <c r="GF30" s="1233">
        <v>126</v>
      </c>
      <c r="GG30" s="1233">
        <v>3003</v>
      </c>
      <c r="GH30" s="1284" t="s">
        <v>31</v>
      </c>
      <c r="GI30" s="1533" t="s">
        <v>25</v>
      </c>
      <c r="GJ30" s="1281" t="s">
        <v>25</v>
      </c>
      <c r="GK30" s="1282" t="s">
        <v>25</v>
      </c>
      <c r="GL30" s="1315">
        <v>43891</v>
      </c>
      <c r="GM30" s="1233">
        <v>1</v>
      </c>
      <c r="GN30" s="1233" t="s">
        <v>21</v>
      </c>
      <c r="GO30" s="1233">
        <v>78</v>
      </c>
      <c r="GP30" s="1233" t="s">
        <v>21</v>
      </c>
      <c r="GQ30" s="1233" t="s">
        <v>21</v>
      </c>
      <c r="GR30" s="1233" t="s">
        <v>21</v>
      </c>
      <c r="GS30" s="1233">
        <v>2375</v>
      </c>
      <c r="GT30" s="1233">
        <v>178</v>
      </c>
      <c r="GU30" s="1233">
        <v>18044</v>
      </c>
      <c r="GV30" s="1233">
        <v>980</v>
      </c>
      <c r="GW30" s="1233">
        <v>1</v>
      </c>
      <c r="GX30" s="1233">
        <v>7</v>
      </c>
      <c r="GY30" s="1233">
        <v>8</v>
      </c>
      <c r="GZ30" s="1233">
        <v>803</v>
      </c>
      <c r="HA30" s="1233">
        <v>371</v>
      </c>
      <c r="HB30" s="1233">
        <v>432</v>
      </c>
      <c r="HC30" s="1284" t="s">
        <v>31</v>
      </c>
      <c r="HD30" s="1533" t="s">
        <v>25</v>
      </c>
      <c r="HE30" s="1281" t="s">
        <v>25</v>
      </c>
      <c r="HF30" s="1282" t="s">
        <v>25</v>
      </c>
      <c r="HG30" s="1315">
        <v>43891</v>
      </c>
      <c r="HH30" s="1233">
        <v>126</v>
      </c>
      <c r="HI30" s="1233">
        <v>126</v>
      </c>
      <c r="HJ30" s="1233" t="s">
        <v>21</v>
      </c>
      <c r="HK30" s="1233" t="s">
        <v>21</v>
      </c>
      <c r="HL30" s="1233" t="s">
        <v>21</v>
      </c>
      <c r="HM30" s="1233">
        <v>114</v>
      </c>
      <c r="HN30" s="1233">
        <v>2229</v>
      </c>
      <c r="HO30" s="1233">
        <v>2135</v>
      </c>
      <c r="HP30" s="1233">
        <v>5459</v>
      </c>
      <c r="HQ30" s="1233">
        <v>90</v>
      </c>
      <c r="HR30" s="1233" t="s">
        <v>21</v>
      </c>
      <c r="HS30" s="1233">
        <v>1088</v>
      </c>
      <c r="HT30" s="1233">
        <v>9168</v>
      </c>
      <c r="HU30" s="1233">
        <v>1827</v>
      </c>
      <c r="HV30" s="1233">
        <v>2</v>
      </c>
      <c r="HW30" s="1233">
        <v>234</v>
      </c>
      <c r="HX30" s="1284" t="s">
        <v>31</v>
      </c>
      <c r="HY30" s="1533" t="s">
        <v>25</v>
      </c>
      <c r="HZ30" s="1281" t="s">
        <v>25</v>
      </c>
      <c r="IA30" s="1282" t="s">
        <v>25</v>
      </c>
      <c r="IB30" s="1315">
        <v>43891</v>
      </c>
      <c r="IC30" s="1233" t="s">
        <v>21</v>
      </c>
      <c r="ID30" s="1233">
        <v>12476</v>
      </c>
      <c r="IE30" s="1233">
        <v>1990</v>
      </c>
      <c r="IF30" s="1233">
        <v>421</v>
      </c>
      <c r="IG30" s="1233">
        <v>7</v>
      </c>
      <c r="IH30" s="1233">
        <v>1</v>
      </c>
      <c r="II30" s="1233">
        <v>222</v>
      </c>
      <c r="IJ30" s="1233">
        <v>222</v>
      </c>
      <c r="IK30" s="1233">
        <v>0</v>
      </c>
      <c r="IL30" s="1233" t="s">
        <v>21</v>
      </c>
      <c r="IM30" s="1233">
        <v>6</v>
      </c>
      <c r="IN30" s="1233">
        <v>174</v>
      </c>
      <c r="IO30" s="1233">
        <v>239</v>
      </c>
      <c r="IP30" s="1233">
        <v>16</v>
      </c>
      <c r="IQ30" s="1233">
        <v>48</v>
      </c>
      <c r="IR30" s="1233">
        <v>432</v>
      </c>
      <c r="IS30" s="1284" t="s">
        <v>31</v>
      </c>
      <c r="IT30" s="1533" t="s">
        <v>25</v>
      </c>
    </row>
    <row r="31" spans="1:254" ht="14.5" customHeight="1">
      <c r="A31" s="1281" t="s">
        <v>25</v>
      </c>
      <c r="B31" s="1282" t="s">
        <v>25</v>
      </c>
      <c r="C31" s="1315">
        <v>43922</v>
      </c>
      <c r="D31" s="1233">
        <v>86206</v>
      </c>
      <c r="E31" s="1233">
        <v>18846</v>
      </c>
      <c r="F31" s="1233">
        <v>5</v>
      </c>
      <c r="G31" s="1233">
        <v>1276</v>
      </c>
      <c r="H31" s="1233">
        <v>299</v>
      </c>
      <c r="I31" s="1233">
        <v>9786</v>
      </c>
      <c r="J31" s="1233">
        <v>4183</v>
      </c>
      <c r="K31" s="1233">
        <v>5603</v>
      </c>
      <c r="L31" s="1233">
        <v>2996</v>
      </c>
      <c r="M31" s="1233">
        <v>548</v>
      </c>
      <c r="N31" s="1233">
        <v>1346</v>
      </c>
      <c r="O31" s="1233" t="s">
        <v>21</v>
      </c>
      <c r="P31" s="1233">
        <v>1968</v>
      </c>
      <c r="Q31" s="1233">
        <v>14297</v>
      </c>
      <c r="R31" s="1233">
        <v>4382</v>
      </c>
      <c r="S31" s="1233">
        <v>6235</v>
      </c>
      <c r="T31" s="1284" t="s">
        <v>32</v>
      </c>
      <c r="U31" s="1533" t="s">
        <v>25</v>
      </c>
      <c r="V31" s="1281" t="s">
        <v>25</v>
      </c>
      <c r="W31" s="1282" t="s">
        <v>25</v>
      </c>
      <c r="X31" s="1315">
        <v>43922</v>
      </c>
      <c r="Y31" s="1233">
        <v>394406</v>
      </c>
      <c r="Z31" s="1233">
        <v>106016</v>
      </c>
      <c r="AA31" s="1233">
        <v>29855</v>
      </c>
      <c r="AB31" s="1233">
        <v>6536</v>
      </c>
      <c r="AC31" s="1233">
        <v>49</v>
      </c>
      <c r="AD31" s="1233">
        <v>4</v>
      </c>
      <c r="AE31" s="1233">
        <v>4269</v>
      </c>
      <c r="AF31" s="1233">
        <v>389</v>
      </c>
      <c r="AG31" s="1233">
        <v>3880</v>
      </c>
      <c r="AH31" s="1233">
        <v>489</v>
      </c>
      <c r="AI31" s="1233">
        <v>313</v>
      </c>
      <c r="AJ31" s="1233">
        <v>1231</v>
      </c>
      <c r="AK31" s="1233" t="s">
        <v>21</v>
      </c>
      <c r="AL31" s="1233" t="s">
        <v>21</v>
      </c>
      <c r="AM31" s="1233">
        <v>3352</v>
      </c>
      <c r="AN31" s="1233">
        <v>4216</v>
      </c>
      <c r="AO31" s="1284" t="s">
        <v>32</v>
      </c>
      <c r="AP31" s="1533" t="s">
        <v>25</v>
      </c>
      <c r="AQ31" s="1281" t="s">
        <v>25</v>
      </c>
      <c r="AR31" s="1282" t="s">
        <v>25</v>
      </c>
      <c r="AS31" s="1315">
        <v>43922</v>
      </c>
      <c r="AT31" s="1233">
        <v>540</v>
      </c>
      <c r="AU31" s="1233">
        <v>1</v>
      </c>
      <c r="AV31" s="1233" t="s">
        <v>21</v>
      </c>
      <c r="AW31" s="1233">
        <v>354</v>
      </c>
      <c r="AX31" s="1233">
        <v>354</v>
      </c>
      <c r="AY31" s="1233" t="s">
        <v>21</v>
      </c>
      <c r="AZ31" s="1233">
        <v>1</v>
      </c>
      <c r="BA31" s="1233">
        <v>115</v>
      </c>
      <c r="BB31" s="1233" t="s">
        <v>21</v>
      </c>
      <c r="BC31" s="1233">
        <v>88</v>
      </c>
      <c r="BD31" s="1233">
        <v>2739</v>
      </c>
      <c r="BE31" s="1233">
        <v>149</v>
      </c>
      <c r="BF31" s="1233">
        <v>3415</v>
      </c>
      <c r="BG31" s="1233">
        <v>3</v>
      </c>
      <c r="BH31" s="1233">
        <v>32</v>
      </c>
      <c r="BI31" s="1233" t="s">
        <v>21</v>
      </c>
      <c r="BJ31" s="1233" t="s">
        <v>21</v>
      </c>
      <c r="BK31" s="1284" t="s">
        <v>32</v>
      </c>
      <c r="BL31" s="1533" t="s">
        <v>25</v>
      </c>
      <c r="BM31" s="1281" t="s">
        <v>25</v>
      </c>
      <c r="BN31" s="1282" t="s">
        <v>25</v>
      </c>
      <c r="BO31" s="1315">
        <v>43922</v>
      </c>
      <c r="BP31" s="1233">
        <v>874</v>
      </c>
      <c r="BQ31" s="1233">
        <v>1</v>
      </c>
      <c r="BR31" s="1233">
        <v>5</v>
      </c>
      <c r="BS31" s="1233">
        <v>9</v>
      </c>
      <c r="BT31" s="1233">
        <v>808</v>
      </c>
      <c r="BU31" s="1233">
        <v>394</v>
      </c>
      <c r="BV31" s="1233">
        <v>414</v>
      </c>
      <c r="BW31" s="1233">
        <v>2</v>
      </c>
      <c r="BX31" s="1233" t="s">
        <v>21</v>
      </c>
      <c r="BY31" s="1233">
        <v>10</v>
      </c>
      <c r="BZ31" s="1233">
        <v>2202</v>
      </c>
      <c r="CA31" s="1233">
        <v>2458</v>
      </c>
      <c r="CB31" s="1233">
        <v>751</v>
      </c>
      <c r="CC31" s="1233">
        <v>143</v>
      </c>
      <c r="CD31" s="1233">
        <v>56</v>
      </c>
      <c r="CE31" s="1233">
        <v>63</v>
      </c>
      <c r="CF31" s="1233" t="s">
        <v>21</v>
      </c>
      <c r="CG31" s="1284" t="s">
        <v>32</v>
      </c>
      <c r="CH31" s="1533" t="s">
        <v>25</v>
      </c>
      <c r="CI31" s="1281" t="s">
        <v>25</v>
      </c>
      <c r="CJ31" s="1282" t="s">
        <v>25</v>
      </c>
      <c r="CK31" s="1315">
        <v>43922</v>
      </c>
      <c r="CL31" s="1233">
        <v>751</v>
      </c>
      <c r="CM31" s="1233">
        <v>106</v>
      </c>
      <c r="CN31" s="1233" t="s">
        <v>21</v>
      </c>
      <c r="CO31" s="1233" t="s">
        <v>21</v>
      </c>
      <c r="CP31" s="1233">
        <v>1085</v>
      </c>
      <c r="CQ31" s="1233">
        <v>2011</v>
      </c>
      <c r="CR31" s="1233">
        <v>11370</v>
      </c>
      <c r="CS31" s="1233">
        <v>1571</v>
      </c>
      <c r="CT31" s="1233">
        <v>4</v>
      </c>
      <c r="CU31" s="1233">
        <v>145</v>
      </c>
      <c r="CV31" s="1233">
        <v>12</v>
      </c>
      <c r="CW31" s="1233">
        <v>1273</v>
      </c>
      <c r="CX31" s="1233">
        <v>175</v>
      </c>
      <c r="CY31" s="1233">
        <v>1098</v>
      </c>
      <c r="CZ31" s="1233">
        <v>40</v>
      </c>
      <c r="DA31" s="1233" t="s">
        <v>21</v>
      </c>
      <c r="DB31" s="1284" t="s">
        <v>32</v>
      </c>
      <c r="DC31" s="1533" t="s">
        <v>25</v>
      </c>
      <c r="DD31" s="1281" t="s">
        <v>25</v>
      </c>
      <c r="DE31" s="1282" t="s">
        <v>25</v>
      </c>
      <c r="DF31" s="1315">
        <v>43922</v>
      </c>
      <c r="DG31" s="1233">
        <v>166</v>
      </c>
      <c r="DH31" s="1233">
        <v>166</v>
      </c>
      <c r="DI31" s="1233" t="s">
        <v>21</v>
      </c>
      <c r="DJ31" s="1233">
        <v>3</v>
      </c>
      <c r="DK31" s="1233" t="s">
        <v>21</v>
      </c>
      <c r="DL31" s="1233">
        <v>173</v>
      </c>
      <c r="DM31" s="1233">
        <v>154</v>
      </c>
      <c r="DN31" s="1233">
        <v>17</v>
      </c>
      <c r="DO31" s="1233">
        <v>32</v>
      </c>
      <c r="DP31" s="1233">
        <v>79</v>
      </c>
      <c r="DQ31" s="1233">
        <v>6</v>
      </c>
      <c r="DR31" s="1233">
        <v>7</v>
      </c>
      <c r="DS31" s="1233" t="s">
        <v>21</v>
      </c>
      <c r="DT31" s="1233" t="s">
        <v>21</v>
      </c>
      <c r="DU31" s="1233">
        <v>7082</v>
      </c>
      <c r="DV31" s="1233">
        <v>12475</v>
      </c>
      <c r="DW31" s="1284" t="s">
        <v>32</v>
      </c>
      <c r="DX31" s="1533" t="s">
        <v>25</v>
      </c>
      <c r="DY31" s="1281" t="s">
        <v>25</v>
      </c>
      <c r="DZ31" s="1282" t="s">
        <v>25</v>
      </c>
      <c r="EA31" s="1315">
        <v>43922</v>
      </c>
      <c r="EB31" s="1233">
        <v>79036</v>
      </c>
      <c r="EC31" s="1233">
        <v>19642</v>
      </c>
      <c r="ED31" s="1233">
        <v>5</v>
      </c>
      <c r="EE31" s="1233">
        <v>1417</v>
      </c>
      <c r="EF31" s="1233">
        <v>299</v>
      </c>
      <c r="EG31" s="1233">
        <v>10430</v>
      </c>
      <c r="EH31" s="1233">
        <v>4657</v>
      </c>
      <c r="EI31" s="1233">
        <v>5773</v>
      </c>
      <c r="EJ31" s="1233">
        <v>2996</v>
      </c>
      <c r="EK31" s="1233">
        <v>548</v>
      </c>
      <c r="EL31" s="1233">
        <v>1346</v>
      </c>
      <c r="EM31" s="1233" t="s">
        <v>21</v>
      </c>
      <c r="EN31" s="1233">
        <v>1968</v>
      </c>
      <c r="EO31" s="1233">
        <v>14845</v>
      </c>
      <c r="EP31" s="1233">
        <v>4382</v>
      </c>
      <c r="EQ31" s="1233">
        <v>6235</v>
      </c>
      <c r="ER31" s="1284" t="s">
        <v>32</v>
      </c>
      <c r="ES31" s="1533" t="s">
        <v>25</v>
      </c>
      <c r="ET31" s="1281" t="s">
        <v>25</v>
      </c>
      <c r="EU31" s="1282" t="s">
        <v>25</v>
      </c>
      <c r="EV31" s="1315">
        <v>43922</v>
      </c>
      <c r="EW31" s="1233">
        <v>374277</v>
      </c>
      <c r="EX31" s="1233">
        <v>25688</v>
      </c>
      <c r="EY31" s="1233">
        <v>23249</v>
      </c>
      <c r="EZ31" s="1233">
        <v>6871</v>
      </c>
      <c r="FA31" s="1233">
        <v>190</v>
      </c>
      <c r="FB31" s="1233">
        <v>4</v>
      </c>
      <c r="FC31" s="1233">
        <v>4457</v>
      </c>
      <c r="FD31" s="1233">
        <v>406</v>
      </c>
      <c r="FE31" s="1233">
        <v>4050</v>
      </c>
      <c r="FF31" s="1233">
        <v>489</v>
      </c>
      <c r="FG31" s="1233">
        <v>313</v>
      </c>
      <c r="FH31" s="1233">
        <v>1231</v>
      </c>
      <c r="FI31" s="1233" t="s">
        <v>21</v>
      </c>
      <c r="FJ31" s="1233" t="s">
        <v>21</v>
      </c>
      <c r="FK31" s="1233">
        <v>3352</v>
      </c>
      <c r="FL31" s="1233">
        <v>4216</v>
      </c>
      <c r="FM31" s="1284" t="s">
        <v>32</v>
      </c>
      <c r="FN31" s="1533" t="s">
        <v>25</v>
      </c>
      <c r="FO31" s="1281" t="s">
        <v>25</v>
      </c>
      <c r="FP31" s="1282" t="s">
        <v>25</v>
      </c>
      <c r="FQ31" s="1315">
        <v>43922</v>
      </c>
      <c r="FR31" s="60" t="s">
        <v>21</v>
      </c>
      <c r="FS31" s="1233" t="s">
        <v>21</v>
      </c>
      <c r="FT31" s="1233" t="s">
        <v>21</v>
      </c>
      <c r="FU31" s="1233">
        <v>47981</v>
      </c>
      <c r="FV31" s="1233">
        <v>10291</v>
      </c>
      <c r="FW31" s="1233">
        <v>4305</v>
      </c>
      <c r="FX31" s="1233">
        <v>580</v>
      </c>
      <c r="FY31" s="1233">
        <v>1</v>
      </c>
      <c r="FZ31" s="1233" t="s">
        <v>21</v>
      </c>
      <c r="GA31" s="1233">
        <v>393</v>
      </c>
      <c r="GB31" s="1233">
        <v>393</v>
      </c>
      <c r="GC31" s="1233" t="s">
        <v>21</v>
      </c>
      <c r="GD31" s="1233">
        <v>1</v>
      </c>
      <c r="GE31" s="1233">
        <v>115</v>
      </c>
      <c r="GF31" s="1233">
        <v>88</v>
      </c>
      <c r="GG31" s="1233">
        <v>2739</v>
      </c>
      <c r="GH31" s="1284" t="s">
        <v>32</v>
      </c>
      <c r="GI31" s="1533" t="s">
        <v>25</v>
      </c>
      <c r="GJ31" s="1281" t="s">
        <v>25</v>
      </c>
      <c r="GK31" s="1282" t="s">
        <v>25</v>
      </c>
      <c r="GL31" s="1315">
        <v>43922</v>
      </c>
      <c r="GM31" s="1233">
        <v>1</v>
      </c>
      <c r="GN31" s="1233" t="s">
        <v>21</v>
      </c>
      <c r="GO31" s="1233">
        <v>88</v>
      </c>
      <c r="GP31" s="1233" t="s">
        <v>21</v>
      </c>
      <c r="GQ31" s="1233" t="s">
        <v>21</v>
      </c>
      <c r="GR31" s="1233" t="s">
        <v>21</v>
      </c>
      <c r="GS31" s="1233">
        <v>3061</v>
      </c>
      <c r="GT31" s="1233">
        <v>168</v>
      </c>
      <c r="GU31" s="1233">
        <v>16991</v>
      </c>
      <c r="GV31" s="1233">
        <v>1043</v>
      </c>
      <c r="GW31" s="1233">
        <v>1</v>
      </c>
      <c r="GX31" s="1233">
        <v>5</v>
      </c>
      <c r="GY31" s="1233">
        <v>9</v>
      </c>
      <c r="GZ31" s="1233">
        <v>976</v>
      </c>
      <c r="HA31" s="1233">
        <v>562</v>
      </c>
      <c r="HB31" s="1233">
        <v>414</v>
      </c>
      <c r="HC31" s="1284" t="s">
        <v>32</v>
      </c>
      <c r="HD31" s="1533" t="s">
        <v>25</v>
      </c>
      <c r="HE31" s="1281" t="s">
        <v>25</v>
      </c>
      <c r="HF31" s="1282" t="s">
        <v>25</v>
      </c>
      <c r="HG31" s="1315">
        <v>43922</v>
      </c>
      <c r="HH31" s="1233">
        <v>292</v>
      </c>
      <c r="HI31" s="1233">
        <v>292</v>
      </c>
      <c r="HJ31" s="1233" t="s">
        <v>21</v>
      </c>
      <c r="HK31" s="1233" t="s">
        <v>21</v>
      </c>
      <c r="HL31" s="1233" t="s">
        <v>21</v>
      </c>
      <c r="HM31" s="1233">
        <v>10</v>
      </c>
      <c r="HN31" s="1233">
        <v>647</v>
      </c>
      <c r="HO31" s="1233">
        <v>381</v>
      </c>
      <c r="HP31" s="1233">
        <v>882</v>
      </c>
      <c r="HQ31" s="1233">
        <v>198</v>
      </c>
      <c r="HR31" s="1233" t="s">
        <v>21</v>
      </c>
      <c r="HS31" s="1233">
        <v>953</v>
      </c>
      <c r="HT31" s="1233">
        <v>11383</v>
      </c>
      <c r="HU31" s="1233">
        <v>1571</v>
      </c>
      <c r="HV31" s="1233">
        <v>4</v>
      </c>
      <c r="HW31" s="1233">
        <v>145</v>
      </c>
      <c r="HX31" s="1284" t="s">
        <v>32</v>
      </c>
      <c r="HY31" s="1533" t="s">
        <v>25</v>
      </c>
      <c r="HZ31" s="1281" t="s">
        <v>25</v>
      </c>
      <c r="IA31" s="1282" t="s">
        <v>25</v>
      </c>
      <c r="IB31" s="1315">
        <v>43922</v>
      </c>
      <c r="IC31" s="1233" t="s">
        <v>21</v>
      </c>
      <c r="ID31" s="1233">
        <v>10431</v>
      </c>
      <c r="IE31" s="1233">
        <v>2019</v>
      </c>
      <c r="IF31" s="1233">
        <v>439</v>
      </c>
      <c r="IG31" s="1233">
        <v>7</v>
      </c>
      <c r="IH31" s="1233" t="s">
        <v>21</v>
      </c>
      <c r="II31" s="1233">
        <v>246</v>
      </c>
      <c r="IJ31" s="1233">
        <v>246</v>
      </c>
      <c r="IK31" s="1233" t="s">
        <v>21</v>
      </c>
      <c r="IL31" s="1233" t="s">
        <v>21</v>
      </c>
      <c r="IM31" s="1233">
        <v>3</v>
      </c>
      <c r="IN31" s="1233">
        <v>173</v>
      </c>
      <c r="IO31" s="1233">
        <v>175</v>
      </c>
      <c r="IP31" s="1233">
        <v>17</v>
      </c>
      <c r="IQ31" s="1233">
        <v>32</v>
      </c>
      <c r="IR31" s="1233">
        <v>13</v>
      </c>
      <c r="IS31" s="1284" t="s">
        <v>32</v>
      </c>
      <c r="IT31" s="1533" t="s">
        <v>25</v>
      </c>
    </row>
    <row r="32" spans="1:254" ht="14.5" customHeight="1">
      <c r="A32" s="1281" t="s">
        <v>25</v>
      </c>
      <c r="B32" s="1282" t="s">
        <v>25</v>
      </c>
      <c r="C32" s="1315">
        <v>43952</v>
      </c>
      <c r="D32" s="1233">
        <v>93708</v>
      </c>
      <c r="E32" s="1233">
        <v>16623</v>
      </c>
      <c r="F32" s="1233">
        <v>3</v>
      </c>
      <c r="G32" s="1233">
        <v>1212</v>
      </c>
      <c r="H32" s="1233">
        <v>243</v>
      </c>
      <c r="I32" s="1233">
        <v>8740</v>
      </c>
      <c r="J32" s="1233">
        <v>3710</v>
      </c>
      <c r="K32" s="1233">
        <v>5030</v>
      </c>
      <c r="L32" s="1233">
        <v>2439</v>
      </c>
      <c r="M32" s="1233">
        <v>521</v>
      </c>
      <c r="N32" s="1233">
        <v>1521</v>
      </c>
      <c r="O32" s="1233" t="s">
        <v>21</v>
      </c>
      <c r="P32" s="1233">
        <v>1483</v>
      </c>
      <c r="Q32" s="1233">
        <v>23069</v>
      </c>
      <c r="R32" s="1233">
        <v>4238</v>
      </c>
      <c r="S32" s="1233">
        <v>16079</v>
      </c>
      <c r="T32" s="1284" t="s">
        <v>33</v>
      </c>
      <c r="U32" s="1533" t="s">
        <v>25</v>
      </c>
      <c r="V32" s="1281" t="s">
        <v>25</v>
      </c>
      <c r="W32" s="1282" t="s">
        <v>25</v>
      </c>
      <c r="X32" s="1315">
        <v>43952</v>
      </c>
      <c r="Y32" s="1233">
        <v>398581</v>
      </c>
      <c r="Z32" s="1233">
        <v>107599</v>
      </c>
      <c r="AA32" s="1233">
        <v>30712</v>
      </c>
      <c r="AB32" s="1233">
        <v>6577</v>
      </c>
      <c r="AC32" s="1233">
        <v>42</v>
      </c>
      <c r="AD32" s="1233">
        <v>5</v>
      </c>
      <c r="AE32" s="1233">
        <v>4190</v>
      </c>
      <c r="AF32" s="1233">
        <v>515</v>
      </c>
      <c r="AG32" s="1233">
        <v>3675</v>
      </c>
      <c r="AH32" s="1233">
        <v>432</v>
      </c>
      <c r="AI32" s="1233">
        <v>345</v>
      </c>
      <c r="AJ32" s="1233">
        <v>1440</v>
      </c>
      <c r="AK32" s="1233" t="s">
        <v>21</v>
      </c>
      <c r="AL32" s="1233" t="s">
        <v>21</v>
      </c>
      <c r="AM32" s="1233">
        <v>3282</v>
      </c>
      <c r="AN32" s="1233">
        <v>4106</v>
      </c>
      <c r="AO32" s="1284" t="s">
        <v>33</v>
      </c>
      <c r="AP32" s="1533" t="s">
        <v>25</v>
      </c>
      <c r="AQ32" s="1281" t="s">
        <v>25</v>
      </c>
      <c r="AR32" s="1282" t="s">
        <v>25</v>
      </c>
      <c r="AS32" s="1315">
        <v>43952</v>
      </c>
      <c r="AT32" s="1233">
        <v>705</v>
      </c>
      <c r="AU32" s="1233" t="s">
        <v>21</v>
      </c>
      <c r="AV32" s="1233" t="s">
        <v>21</v>
      </c>
      <c r="AW32" s="1233">
        <v>492</v>
      </c>
      <c r="AX32" s="1233">
        <v>492</v>
      </c>
      <c r="AY32" s="1233" t="s">
        <v>21</v>
      </c>
      <c r="AZ32" s="1233">
        <v>1</v>
      </c>
      <c r="BA32" s="1233">
        <v>81</v>
      </c>
      <c r="BB32" s="1233" t="s">
        <v>21</v>
      </c>
      <c r="BC32" s="1233">
        <v>139</v>
      </c>
      <c r="BD32" s="1233">
        <v>5450</v>
      </c>
      <c r="BE32" s="1233">
        <v>119</v>
      </c>
      <c r="BF32" s="1233">
        <v>6151</v>
      </c>
      <c r="BG32" s="1233">
        <v>7171</v>
      </c>
      <c r="BH32" s="1233">
        <v>47</v>
      </c>
      <c r="BI32" s="1233" t="s">
        <v>21</v>
      </c>
      <c r="BJ32" s="1233" t="s">
        <v>21</v>
      </c>
      <c r="BK32" s="1284" t="s">
        <v>33</v>
      </c>
      <c r="BL32" s="1533" t="s">
        <v>25</v>
      </c>
      <c r="BM32" s="1281" t="s">
        <v>25</v>
      </c>
      <c r="BN32" s="1282" t="s">
        <v>25</v>
      </c>
      <c r="BO32" s="1315">
        <v>43952</v>
      </c>
      <c r="BP32" s="1233">
        <v>1174</v>
      </c>
      <c r="BQ32" s="1233">
        <v>1</v>
      </c>
      <c r="BR32" s="1233">
        <v>5</v>
      </c>
      <c r="BS32" s="1233">
        <v>8</v>
      </c>
      <c r="BT32" s="1233">
        <v>931</v>
      </c>
      <c r="BU32" s="1233">
        <v>565</v>
      </c>
      <c r="BV32" s="1233">
        <v>366</v>
      </c>
      <c r="BW32" s="1233">
        <v>1</v>
      </c>
      <c r="BX32" s="1233" t="s">
        <v>21</v>
      </c>
      <c r="BY32" s="1233">
        <v>185</v>
      </c>
      <c r="BZ32" s="1233">
        <v>9802</v>
      </c>
      <c r="CA32" s="1233">
        <v>9549</v>
      </c>
      <c r="CB32" s="1233">
        <v>18678</v>
      </c>
      <c r="CC32" s="1233">
        <v>605</v>
      </c>
      <c r="CD32" s="1233">
        <v>41</v>
      </c>
      <c r="CE32" s="1233">
        <v>46</v>
      </c>
      <c r="CF32" s="1233" t="s">
        <v>21</v>
      </c>
      <c r="CG32" s="1284" t="s">
        <v>33</v>
      </c>
      <c r="CH32" s="1533" t="s">
        <v>25</v>
      </c>
      <c r="CI32" s="1281" t="s">
        <v>25</v>
      </c>
      <c r="CJ32" s="1282" t="s">
        <v>25</v>
      </c>
      <c r="CK32" s="1315">
        <v>43952</v>
      </c>
      <c r="CL32" s="1233">
        <v>18252</v>
      </c>
      <c r="CM32" s="1233">
        <v>239</v>
      </c>
      <c r="CN32" s="1233" t="s">
        <v>21</v>
      </c>
      <c r="CO32" s="1233" t="s">
        <v>21</v>
      </c>
      <c r="CP32" s="1233">
        <v>4138</v>
      </c>
      <c r="CQ32" s="1233">
        <v>4296</v>
      </c>
      <c r="CR32" s="1233">
        <v>9927</v>
      </c>
      <c r="CS32" s="1233">
        <v>1320</v>
      </c>
      <c r="CT32" s="1233">
        <v>2</v>
      </c>
      <c r="CU32" s="1233">
        <v>112</v>
      </c>
      <c r="CV32" s="1233">
        <v>8</v>
      </c>
      <c r="CW32" s="1233">
        <v>1070</v>
      </c>
      <c r="CX32" s="1233">
        <v>170</v>
      </c>
      <c r="CY32" s="1233">
        <v>900</v>
      </c>
      <c r="CZ32" s="1233">
        <v>44</v>
      </c>
      <c r="DA32" s="1233" t="s">
        <v>21</v>
      </c>
      <c r="DB32" s="1284" t="s">
        <v>33</v>
      </c>
      <c r="DC32" s="1533" t="s">
        <v>25</v>
      </c>
      <c r="DD32" s="1281" t="s">
        <v>25</v>
      </c>
      <c r="DE32" s="1282" t="s">
        <v>25</v>
      </c>
      <c r="DF32" s="1315">
        <v>43952</v>
      </c>
      <c r="DG32" s="1233">
        <v>181</v>
      </c>
      <c r="DH32" s="1233">
        <v>181</v>
      </c>
      <c r="DI32" s="1233" t="s">
        <v>21</v>
      </c>
      <c r="DJ32" s="1233">
        <v>4</v>
      </c>
      <c r="DK32" s="1233" t="s">
        <v>21</v>
      </c>
      <c r="DL32" s="1233">
        <v>152</v>
      </c>
      <c r="DM32" s="1233">
        <v>206</v>
      </c>
      <c r="DN32" s="1233">
        <v>13</v>
      </c>
      <c r="DO32" s="1233">
        <v>39</v>
      </c>
      <c r="DP32" s="1233">
        <v>115</v>
      </c>
      <c r="DQ32" s="1233">
        <v>5</v>
      </c>
      <c r="DR32" s="1233">
        <v>5</v>
      </c>
      <c r="DS32" s="1233" t="s">
        <v>21</v>
      </c>
      <c r="DT32" s="1233" t="s">
        <v>21</v>
      </c>
      <c r="DU32" s="1233">
        <v>7044</v>
      </c>
      <c r="DV32" s="1233">
        <v>12257</v>
      </c>
      <c r="DW32" s="1284" t="s">
        <v>33</v>
      </c>
      <c r="DX32" s="1533" t="s">
        <v>25</v>
      </c>
      <c r="DY32" s="1281" t="s">
        <v>25</v>
      </c>
      <c r="DZ32" s="1282" t="s">
        <v>25</v>
      </c>
      <c r="EA32" s="1315">
        <v>43952</v>
      </c>
      <c r="EB32" s="1233">
        <v>85999</v>
      </c>
      <c r="EC32" s="1233">
        <v>17276</v>
      </c>
      <c r="ED32" s="1233">
        <v>3</v>
      </c>
      <c r="EE32" s="1233">
        <v>1212</v>
      </c>
      <c r="EF32" s="1233">
        <v>243</v>
      </c>
      <c r="EG32" s="1233">
        <v>9376</v>
      </c>
      <c r="EH32" s="1233">
        <v>4204</v>
      </c>
      <c r="EI32" s="1233">
        <v>5172</v>
      </c>
      <c r="EJ32" s="1233">
        <v>2439</v>
      </c>
      <c r="EK32" s="1233">
        <v>521</v>
      </c>
      <c r="EL32" s="1233">
        <v>1521</v>
      </c>
      <c r="EM32" s="1233" t="s">
        <v>21</v>
      </c>
      <c r="EN32" s="1233">
        <v>1483</v>
      </c>
      <c r="EO32" s="1233">
        <v>24495</v>
      </c>
      <c r="EP32" s="1233">
        <v>4238</v>
      </c>
      <c r="EQ32" s="1233">
        <v>16079</v>
      </c>
      <c r="ER32" s="1284" t="s">
        <v>33</v>
      </c>
      <c r="ES32" s="1533" t="s">
        <v>25</v>
      </c>
      <c r="ET32" s="1281" t="s">
        <v>25</v>
      </c>
      <c r="EU32" s="1282" t="s">
        <v>25</v>
      </c>
      <c r="EV32" s="1315">
        <v>43952</v>
      </c>
      <c r="EW32" s="1233">
        <v>374010</v>
      </c>
      <c r="EX32" s="1233">
        <v>18405</v>
      </c>
      <c r="EY32" s="1233">
        <v>23594</v>
      </c>
      <c r="EZ32" s="1233">
        <v>6746</v>
      </c>
      <c r="FA32" s="1233">
        <v>42</v>
      </c>
      <c r="FB32" s="1233">
        <v>5</v>
      </c>
      <c r="FC32" s="1233">
        <v>4348</v>
      </c>
      <c r="FD32" s="1233">
        <v>530</v>
      </c>
      <c r="FE32" s="1233">
        <v>3817</v>
      </c>
      <c r="FF32" s="1233">
        <v>432</v>
      </c>
      <c r="FG32" s="1233">
        <v>345</v>
      </c>
      <c r="FH32" s="1233">
        <v>1440</v>
      </c>
      <c r="FI32" s="1233" t="s">
        <v>21</v>
      </c>
      <c r="FJ32" s="1233" t="s">
        <v>21</v>
      </c>
      <c r="FK32" s="1233">
        <v>3282</v>
      </c>
      <c r="FL32" s="1233">
        <v>4106</v>
      </c>
      <c r="FM32" s="1284" t="s">
        <v>33</v>
      </c>
      <c r="FN32" s="1533" t="s">
        <v>25</v>
      </c>
      <c r="FO32" s="1281" t="s">
        <v>25</v>
      </c>
      <c r="FP32" s="1282" t="s">
        <v>25</v>
      </c>
      <c r="FQ32" s="1315">
        <v>43952</v>
      </c>
      <c r="FR32" s="60" t="s">
        <v>21</v>
      </c>
      <c r="FS32" s="1233" t="s">
        <v>21</v>
      </c>
      <c r="FT32" s="1233" t="s">
        <v>21</v>
      </c>
      <c r="FU32" s="1233">
        <v>53782</v>
      </c>
      <c r="FV32" s="1233">
        <v>6107</v>
      </c>
      <c r="FW32" s="1233">
        <v>7376</v>
      </c>
      <c r="FX32" s="1233">
        <v>730</v>
      </c>
      <c r="FY32" s="1233" t="s">
        <v>21</v>
      </c>
      <c r="FZ32" s="1233" t="s">
        <v>21</v>
      </c>
      <c r="GA32" s="1233">
        <v>517</v>
      </c>
      <c r="GB32" s="1233">
        <v>517</v>
      </c>
      <c r="GC32" s="1233" t="s">
        <v>21</v>
      </c>
      <c r="GD32" s="1233">
        <v>1</v>
      </c>
      <c r="GE32" s="1233">
        <v>81</v>
      </c>
      <c r="GF32" s="1233">
        <v>139</v>
      </c>
      <c r="GG32" s="1233">
        <v>5652</v>
      </c>
      <c r="GH32" s="1284" t="s">
        <v>33</v>
      </c>
      <c r="GI32" s="1533" t="s">
        <v>25</v>
      </c>
      <c r="GJ32" s="1281" t="s">
        <v>25</v>
      </c>
      <c r="GK32" s="1282" t="s">
        <v>25</v>
      </c>
      <c r="GL32" s="1315">
        <v>43952</v>
      </c>
      <c r="GM32" s="1233">
        <v>1</v>
      </c>
      <c r="GN32" s="1233" t="s">
        <v>21</v>
      </c>
      <c r="GO32" s="1233">
        <v>77</v>
      </c>
      <c r="GP32" s="1233" t="s">
        <v>21</v>
      </c>
      <c r="GQ32" s="1233" t="s">
        <v>21</v>
      </c>
      <c r="GR32" s="1233" t="s">
        <v>21</v>
      </c>
      <c r="GS32" s="1233">
        <v>3656</v>
      </c>
      <c r="GT32" s="1233">
        <v>103</v>
      </c>
      <c r="GU32" s="1233">
        <v>24812</v>
      </c>
      <c r="GV32" s="1233">
        <v>1375</v>
      </c>
      <c r="GW32" s="1233">
        <v>1</v>
      </c>
      <c r="GX32" s="1233">
        <v>5</v>
      </c>
      <c r="GY32" s="1233">
        <v>8</v>
      </c>
      <c r="GZ32" s="1233">
        <v>1130</v>
      </c>
      <c r="HA32" s="1233">
        <v>764</v>
      </c>
      <c r="HB32" s="1233">
        <v>366</v>
      </c>
      <c r="HC32" s="1284" t="s">
        <v>33</v>
      </c>
      <c r="HD32" s="1533" t="s">
        <v>25</v>
      </c>
      <c r="HE32" s="1281" t="s">
        <v>25</v>
      </c>
      <c r="HF32" s="1282" t="s">
        <v>25</v>
      </c>
      <c r="HG32" s="1315">
        <v>43952</v>
      </c>
      <c r="HH32" s="1233">
        <v>413</v>
      </c>
      <c r="HI32" s="1233">
        <v>413</v>
      </c>
      <c r="HJ32" s="1233" t="s">
        <v>21</v>
      </c>
      <c r="HK32" s="1233" t="s">
        <v>21</v>
      </c>
      <c r="HL32" s="1233" t="s">
        <v>21</v>
      </c>
      <c r="HM32" s="1233">
        <v>185</v>
      </c>
      <c r="HN32" s="1233">
        <v>8209</v>
      </c>
      <c r="HO32" s="1233">
        <v>7451</v>
      </c>
      <c r="HP32" s="1233">
        <v>24381</v>
      </c>
      <c r="HQ32" s="1233">
        <v>284</v>
      </c>
      <c r="HR32" s="1233" t="s">
        <v>21</v>
      </c>
      <c r="HS32" s="1233">
        <v>1832</v>
      </c>
      <c r="HT32" s="1233">
        <v>9939</v>
      </c>
      <c r="HU32" s="1233">
        <v>1320</v>
      </c>
      <c r="HV32" s="1233">
        <v>2</v>
      </c>
      <c r="HW32" s="1233">
        <v>112</v>
      </c>
      <c r="HX32" s="1284" t="s">
        <v>33</v>
      </c>
      <c r="HY32" s="1533" t="s">
        <v>25</v>
      </c>
      <c r="HZ32" s="1281" t="s">
        <v>25</v>
      </c>
      <c r="IA32" s="1282" t="s">
        <v>25</v>
      </c>
      <c r="IB32" s="1315">
        <v>43952</v>
      </c>
      <c r="IC32" s="1233" t="s">
        <v>21</v>
      </c>
      <c r="ID32" s="1233">
        <v>8293</v>
      </c>
      <c r="IE32" s="1233">
        <v>1884</v>
      </c>
      <c r="IF32" s="1233">
        <v>409</v>
      </c>
      <c r="IG32" s="1233">
        <v>6</v>
      </c>
      <c r="IH32" s="1233" t="s">
        <v>21</v>
      </c>
      <c r="II32" s="1233">
        <v>237</v>
      </c>
      <c r="IJ32" s="1233">
        <v>237</v>
      </c>
      <c r="IK32" s="1233" t="s">
        <v>21</v>
      </c>
      <c r="IL32" s="1233" t="s">
        <v>21</v>
      </c>
      <c r="IM32" s="1233">
        <v>4</v>
      </c>
      <c r="IN32" s="1233">
        <v>152</v>
      </c>
      <c r="IO32" s="1233">
        <v>239</v>
      </c>
      <c r="IP32" s="1233">
        <v>13</v>
      </c>
      <c r="IQ32" s="1233">
        <v>39</v>
      </c>
      <c r="IR32" s="1233">
        <v>289</v>
      </c>
      <c r="IS32" s="1284" t="s">
        <v>33</v>
      </c>
      <c r="IT32" s="1533" t="s">
        <v>25</v>
      </c>
    </row>
    <row r="33" spans="1:254" ht="14.5" customHeight="1">
      <c r="A33" s="1281" t="s">
        <v>25</v>
      </c>
      <c r="B33" s="1282" t="s">
        <v>25</v>
      </c>
      <c r="C33" s="1315">
        <v>43983</v>
      </c>
      <c r="D33" s="1233">
        <v>88392</v>
      </c>
      <c r="E33" s="1233">
        <v>17146</v>
      </c>
      <c r="F33" s="1233">
        <v>3</v>
      </c>
      <c r="G33" s="1233">
        <v>1253</v>
      </c>
      <c r="H33" s="1233">
        <v>302</v>
      </c>
      <c r="I33" s="1233">
        <v>8652</v>
      </c>
      <c r="J33" s="1233">
        <v>3768</v>
      </c>
      <c r="K33" s="1233">
        <v>4884</v>
      </c>
      <c r="L33" s="1233">
        <v>3057</v>
      </c>
      <c r="M33" s="1233">
        <v>487</v>
      </c>
      <c r="N33" s="1233">
        <v>914</v>
      </c>
      <c r="O33" s="1233" t="s">
        <v>21</v>
      </c>
      <c r="P33" s="1233">
        <v>1840</v>
      </c>
      <c r="Q33" s="1233">
        <v>21723</v>
      </c>
      <c r="R33" s="1233">
        <v>4359</v>
      </c>
      <c r="S33" s="1233">
        <v>14074</v>
      </c>
      <c r="T33" s="1284" t="s">
        <v>34</v>
      </c>
      <c r="U33" s="1533" t="s">
        <v>25</v>
      </c>
      <c r="V33" s="1281" t="s">
        <v>25</v>
      </c>
      <c r="W33" s="1282" t="s">
        <v>25</v>
      </c>
      <c r="X33" s="1315">
        <v>43983</v>
      </c>
      <c r="Y33" s="1233">
        <v>359438</v>
      </c>
      <c r="Z33" s="1233">
        <v>99946</v>
      </c>
      <c r="AA33" s="1233">
        <v>29344</v>
      </c>
      <c r="AB33" s="1233">
        <v>5709</v>
      </c>
      <c r="AC33" s="1233">
        <v>42</v>
      </c>
      <c r="AD33" s="1233">
        <v>5</v>
      </c>
      <c r="AE33" s="1233">
        <v>3842</v>
      </c>
      <c r="AF33" s="1233">
        <v>371</v>
      </c>
      <c r="AG33" s="1233">
        <v>3471</v>
      </c>
      <c r="AH33" s="1233">
        <v>428</v>
      </c>
      <c r="AI33" s="1233">
        <v>323</v>
      </c>
      <c r="AJ33" s="1233">
        <v>833</v>
      </c>
      <c r="AK33" s="1233" t="s">
        <v>21</v>
      </c>
      <c r="AL33" s="1233" t="s">
        <v>21</v>
      </c>
      <c r="AM33" s="1233">
        <v>3331</v>
      </c>
      <c r="AN33" s="1233">
        <v>4225</v>
      </c>
      <c r="AO33" s="1284" t="s">
        <v>34</v>
      </c>
      <c r="AP33" s="1533" t="s">
        <v>25</v>
      </c>
      <c r="AQ33" s="1281" t="s">
        <v>25</v>
      </c>
      <c r="AR33" s="1282" t="s">
        <v>25</v>
      </c>
      <c r="AS33" s="1315">
        <v>43983</v>
      </c>
      <c r="AT33" s="1233">
        <v>692</v>
      </c>
      <c r="AU33" s="1233" t="s">
        <v>21</v>
      </c>
      <c r="AV33" s="1233" t="s">
        <v>21</v>
      </c>
      <c r="AW33" s="1233">
        <v>551</v>
      </c>
      <c r="AX33" s="1233">
        <v>551</v>
      </c>
      <c r="AY33" s="1233" t="s">
        <v>21</v>
      </c>
      <c r="AZ33" s="1233">
        <v>1</v>
      </c>
      <c r="BA33" s="1233">
        <v>81</v>
      </c>
      <c r="BB33" s="1233" t="s">
        <v>21</v>
      </c>
      <c r="BC33" s="1233">
        <v>69</v>
      </c>
      <c r="BD33" s="1233">
        <v>5181</v>
      </c>
      <c r="BE33" s="1233">
        <v>116</v>
      </c>
      <c r="BF33" s="1233">
        <v>5891</v>
      </c>
      <c r="BG33" s="1233">
        <v>6418</v>
      </c>
      <c r="BH33" s="1233">
        <v>45</v>
      </c>
      <c r="BI33" s="1233" t="s">
        <v>21</v>
      </c>
      <c r="BJ33" s="1233" t="s">
        <v>21</v>
      </c>
      <c r="BK33" s="1284" t="s">
        <v>34</v>
      </c>
      <c r="BL33" s="1533" t="s">
        <v>25</v>
      </c>
      <c r="BM33" s="1281" t="s">
        <v>25</v>
      </c>
      <c r="BN33" s="1282" t="s">
        <v>25</v>
      </c>
      <c r="BO33" s="1315">
        <v>43983</v>
      </c>
      <c r="BP33" s="1233">
        <v>991</v>
      </c>
      <c r="BQ33" s="1233">
        <v>1</v>
      </c>
      <c r="BR33" s="1233">
        <v>4</v>
      </c>
      <c r="BS33" s="1233">
        <v>7</v>
      </c>
      <c r="BT33" s="1233">
        <v>949</v>
      </c>
      <c r="BU33" s="1233">
        <v>719</v>
      </c>
      <c r="BV33" s="1233">
        <v>230</v>
      </c>
      <c r="BW33" s="1233">
        <v>3</v>
      </c>
      <c r="BX33" s="1233" t="s">
        <v>21</v>
      </c>
      <c r="BY33" s="1233" t="s">
        <v>21</v>
      </c>
      <c r="BZ33" s="1233">
        <v>8111</v>
      </c>
      <c r="CA33" s="1233">
        <v>7819</v>
      </c>
      <c r="CB33" s="1233">
        <v>14944</v>
      </c>
      <c r="CC33" s="1233">
        <v>564</v>
      </c>
      <c r="CD33" s="1233">
        <v>49</v>
      </c>
      <c r="CE33" s="1233">
        <v>55</v>
      </c>
      <c r="CF33" s="1233" t="s">
        <v>21</v>
      </c>
      <c r="CG33" s="1284" t="s">
        <v>34</v>
      </c>
      <c r="CH33" s="1533" t="s">
        <v>25</v>
      </c>
      <c r="CI33" s="1281" t="s">
        <v>25</v>
      </c>
      <c r="CJ33" s="1282" t="s">
        <v>25</v>
      </c>
      <c r="CK33" s="1315">
        <v>43983</v>
      </c>
      <c r="CL33" s="1233">
        <v>14536</v>
      </c>
      <c r="CM33" s="1233">
        <v>226</v>
      </c>
      <c r="CN33" s="1233" t="s">
        <v>21</v>
      </c>
      <c r="CO33" s="1233" t="s">
        <v>21</v>
      </c>
      <c r="CP33" s="1233">
        <v>3930</v>
      </c>
      <c r="CQ33" s="1233">
        <v>4036</v>
      </c>
      <c r="CR33" s="1233">
        <v>9248</v>
      </c>
      <c r="CS33" s="1233">
        <v>1610</v>
      </c>
      <c r="CT33" s="1233">
        <v>2</v>
      </c>
      <c r="CU33" s="1233">
        <v>214</v>
      </c>
      <c r="CV33" s="1233">
        <v>12</v>
      </c>
      <c r="CW33" s="1233">
        <v>1250</v>
      </c>
      <c r="CX33" s="1233">
        <v>212</v>
      </c>
      <c r="CY33" s="1233">
        <v>1038</v>
      </c>
      <c r="CZ33" s="1233">
        <v>42</v>
      </c>
      <c r="DA33" s="1233" t="s">
        <v>21</v>
      </c>
      <c r="DB33" s="1284" t="s">
        <v>34</v>
      </c>
      <c r="DC33" s="1533" t="s">
        <v>25</v>
      </c>
      <c r="DD33" s="1281" t="s">
        <v>25</v>
      </c>
      <c r="DE33" s="1282" t="s">
        <v>25</v>
      </c>
      <c r="DF33" s="1315">
        <v>43983</v>
      </c>
      <c r="DG33" s="1233">
        <v>173</v>
      </c>
      <c r="DH33" s="1233">
        <v>173</v>
      </c>
      <c r="DI33" s="1233" t="s">
        <v>21</v>
      </c>
      <c r="DJ33" s="1233" t="s">
        <v>22</v>
      </c>
      <c r="DK33" s="1233" t="s">
        <v>21</v>
      </c>
      <c r="DL33" s="1233">
        <v>195</v>
      </c>
      <c r="DM33" s="1233">
        <v>197</v>
      </c>
      <c r="DN33" s="1233">
        <v>18</v>
      </c>
      <c r="DO33" s="1233">
        <v>50</v>
      </c>
      <c r="DP33" s="1233">
        <v>101</v>
      </c>
      <c r="DQ33" s="1233">
        <v>4</v>
      </c>
      <c r="DR33" s="1233">
        <v>4</v>
      </c>
      <c r="DS33" s="1233" t="s">
        <v>21</v>
      </c>
      <c r="DT33" s="1233" t="s">
        <v>21</v>
      </c>
      <c r="DU33" s="1233">
        <v>6355</v>
      </c>
      <c r="DV33" s="1233">
        <v>11259</v>
      </c>
      <c r="DW33" s="1284" t="s">
        <v>34</v>
      </c>
      <c r="DX33" s="1533" t="s">
        <v>25</v>
      </c>
      <c r="DY33" s="1281" t="s">
        <v>25</v>
      </c>
      <c r="DZ33" s="1282" t="s">
        <v>25</v>
      </c>
      <c r="EA33" s="1315">
        <v>43983</v>
      </c>
      <c r="EB33" s="1233">
        <v>80700</v>
      </c>
      <c r="EC33" s="1233">
        <v>17658</v>
      </c>
      <c r="ED33" s="1233">
        <v>3</v>
      </c>
      <c r="EE33" s="1233">
        <v>1270</v>
      </c>
      <c r="EF33" s="1233">
        <v>302</v>
      </c>
      <c r="EG33" s="1233">
        <v>9133</v>
      </c>
      <c r="EH33" s="1233">
        <v>4119</v>
      </c>
      <c r="EI33" s="1233">
        <v>5014</v>
      </c>
      <c r="EJ33" s="1233">
        <v>3057</v>
      </c>
      <c r="EK33" s="1233">
        <v>487</v>
      </c>
      <c r="EL33" s="1233">
        <v>914</v>
      </c>
      <c r="EM33" s="1233" t="s">
        <v>21</v>
      </c>
      <c r="EN33" s="1233">
        <v>1840</v>
      </c>
      <c r="EO33" s="1233">
        <v>23008</v>
      </c>
      <c r="EP33" s="1233">
        <v>4359</v>
      </c>
      <c r="EQ33" s="1233">
        <v>14074</v>
      </c>
      <c r="ER33" s="1284" t="s">
        <v>34</v>
      </c>
      <c r="ES33" s="1533" t="s">
        <v>25</v>
      </c>
      <c r="ET33" s="1281" t="s">
        <v>25</v>
      </c>
      <c r="EU33" s="1282" t="s">
        <v>25</v>
      </c>
      <c r="EV33" s="1315">
        <v>43983</v>
      </c>
      <c r="EW33" s="1233">
        <v>334113</v>
      </c>
      <c r="EX33" s="1233">
        <v>16231</v>
      </c>
      <c r="EY33" s="1233">
        <v>22470</v>
      </c>
      <c r="EZ33" s="1233">
        <v>5870</v>
      </c>
      <c r="FA33" s="1233">
        <v>59</v>
      </c>
      <c r="FB33" s="1233">
        <v>5</v>
      </c>
      <c r="FC33" s="1233">
        <v>3977</v>
      </c>
      <c r="FD33" s="1233">
        <v>376</v>
      </c>
      <c r="FE33" s="1233">
        <v>3601</v>
      </c>
      <c r="FF33" s="1233">
        <v>428</v>
      </c>
      <c r="FG33" s="1233">
        <v>323</v>
      </c>
      <c r="FH33" s="1233">
        <v>833</v>
      </c>
      <c r="FI33" s="1233" t="s">
        <v>21</v>
      </c>
      <c r="FJ33" s="1233" t="s">
        <v>21</v>
      </c>
      <c r="FK33" s="1233">
        <v>3331</v>
      </c>
      <c r="FL33" s="1233">
        <v>4225</v>
      </c>
      <c r="FM33" s="1284" t="s">
        <v>34</v>
      </c>
      <c r="FN33" s="1533" t="s">
        <v>25</v>
      </c>
      <c r="FO33" s="1281" t="s">
        <v>25</v>
      </c>
      <c r="FP33" s="1282" t="s">
        <v>25</v>
      </c>
      <c r="FQ33" s="1315">
        <v>43983</v>
      </c>
      <c r="FR33" s="60" t="s">
        <v>21</v>
      </c>
      <c r="FS33" s="1233" t="s">
        <v>21</v>
      </c>
      <c r="FT33" s="1233" t="s">
        <v>21</v>
      </c>
      <c r="FU33" s="1233">
        <v>51759</v>
      </c>
      <c r="FV33" s="1233">
        <v>6042</v>
      </c>
      <c r="FW33" s="1233">
        <v>7051</v>
      </c>
      <c r="FX33" s="1233">
        <v>720</v>
      </c>
      <c r="FY33" s="1233" t="s">
        <v>21</v>
      </c>
      <c r="FZ33" s="1233" t="s">
        <v>21</v>
      </c>
      <c r="GA33" s="1233">
        <v>578</v>
      </c>
      <c r="GB33" s="1233">
        <v>578</v>
      </c>
      <c r="GC33" s="1233" t="s">
        <v>21</v>
      </c>
      <c r="GD33" s="1233">
        <v>1</v>
      </c>
      <c r="GE33" s="1233">
        <v>81</v>
      </c>
      <c r="GF33" s="1233">
        <v>69</v>
      </c>
      <c r="GG33" s="1233">
        <v>5363</v>
      </c>
      <c r="GH33" s="1284" t="s">
        <v>34</v>
      </c>
      <c r="GI33" s="1533" t="s">
        <v>25</v>
      </c>
      <c r="GJ33" s="1281" t="s">
        <v>25</v>
      </c>
      <c r="GK33" s="1282" t="s">
        <v>25</v>
      </c>
      <c r="GL33" s="1315">
        <v>43983</v>
      </c>
      <c r="GM33" s="1233">
        <v>1</v>
      </c>
      <c r="GN33" s="1233" t="s">
        <v>21</v>
      </c>
      <c r="GO33" s="1233">
        <v>69</v>
      </c>
      <c r="GP33" s="1233" t="s">
        <v>21</v>
      </c>
      <c r="GQ33" s="1233" t="s">
        <v>21</v>
      </c>
      <c r="GR33" s="1233" t="s">
        <v>21</v>
      </c>
      <c r="GS33" s="1233">
        <v>3374</v>
      </c>
      <c r="GT33" s="1233">
        <v>66</v>
      </c>
      <c r="GU33" s="1233">
        <v>19985</v>
      </c>
      <c r="GV33" s="1233">
        <v>1066</v>
      </c>
      <c r="GW33" s="1233">
        <v>1</v>
      </c>
      <c r="GX33" s="1233">
        <v>4</v>
      </c>
      <c r="GY33" s="1233">
        <v>7</v>
      </c>
      <c r="GZ33" s="1233">
        <v>1023</v>
      </c>
      <c r="HA33" s="1233">
        <v>793</v>
      </c>
      <c r="HB33" s="1233">
        <v>230</v>
      </c>
      <c r="HC33" s="1284" t="s">
        <v>34</v>
      </c>
      <c r="HD33" s="1533" t="s">
        <v>25</v>
      </c>
      <c r="HE33" s="1281" t="s">
        <v>25</v>
      </c>
      <c r="HF33" s="1282" t="s">
        <v>25</v>
      </c>
      <c r="HG33" s="1315">
        <v>43983</v>
      </c>
      <c r="HH33" s="1233">
        <v>571</v>
      </c>
      <c r="HI33" s="1233">
        <v>571</v>
      </c>
      <c r="HJ33" s="1233" t="s">
        <v>21</v>
      </c>
      <c r="HK33" s="1233" t="s">
        <v>21</v>
      </c>
      <c r="HL33" s="1233" t="s">
        <v>21</v>
      </c>
      <c r="HM33" s="1233" t="s">
        <v>21</v>
      </c>
      <c r="HN33" s="1233">
        <v>6978</v>
      </c>
      <c r="HO33" s="1233">
        <v>6417</v>
      </c>
      <c r="HP33" s="1233">
        <v>19355</v>
      </c>
      <c r="HQ33" s="1233">
        <v>282</v>
      </c>
      <c r="HR33" s="1233" t="s">
        <v>21</v>
      </c>
      <c r="HS33" s="1233">
        <v>1880</v>
      </c>
      <c r="HT33" s="1233">
        <v>9259</v>
      </c>
      <c r="HU33" s="1233">
        <v>1610</v>
      </c>
      <c r="HV33" s="1233">
        <v>2</v>
      </c>
      <c r="HW33" s="1233">
        <v>214</v>
      </c>
      <c r="HX33" s="1284" t="s">
        <v>34</v>
      </c>
      <c r="HY33" s="1533" t="s">
        <v>25</v>
      </c>
      <c r="HZ33" s="1281" t="s">
        <v>25</v>
      </c>
      <c r="IA33" s="1282" t="s">
        <v>25</v>
      </c>
      <c r="IB33" s="1315">
        <v>43983</v>
      </c>
      <c r="IC33" s="1233" t="s">
        <v>21</v>
      </c>
      <c r="ID33" s="1233">
        <v>9587</v>
      </c>
      <c r="IE33" s="1233">
        <v>1710</v>
      </c>
      <c r="IF33" s="1233">
        <v>431</v>
      </c>
      <c r="IG33" s="1233">
        <v>6</v>
      </c>
      <c r="IH33" s="1233" t="s">
        <v>21</v>
      </c>
      <c r="II33" s="1233">
        <v>220</v>
      </c>
      <c r="IJ33" s="1233">
        <v>220</v>
      </c>
      <c r="IK33" s="1233" t="s">
        <v>21</v>
      </c>
      <c r="IL33" s="1233" t="s">
        <v>21</v>
      </c>
      <c r="IM33" s="1233" t="s">
        <v>21</v>
      </c>
      <c r="IN33" s="1233">
        <v>195</v>
      </c>
      <c r="IO33" s="1233">
        <v>223</v>
      </c>
      <c r="IP33" s="1233">
        <v>18</v>
      </c>
      <c r="IQ33" s="1233">
        <v>50</v>
      </c>
      <c r="IR33" s="1233">
        <v>192</v>
      </c>
      <c r="IS33" s="1284" t="s">
        <v>34</v>
      </c>
      <c r="IT33" s="1533" t="s">
        <v>25</v>
      </c>
    </row>
    <row r="34" spans="1:254" ht="14.5" customHeight="1">
      <c r="A34" s="1281" t="s">
        <v>25</v>
      </c>
      <c r="B34" s="1282" t="s">
        <v>25</v>
      </c>
      <c r="C34" s="1315">
        <v>44013</v>
      </c>
      <c r="D34" s="1233">
        <v>88063</v>
      </c>
      <c r="E34" s="1233">
        <v>18606</v>
      </c>
      <c r="F34" s="1233">
        <v>7</v>
      </c>
      <c r="G34" s="1233">
        <v>709</v>
      </c>
      <c r="H34" s="1233">
        <v>299</v>
      </c>
      <c r="I34" s="1233">
        <v>9924</v>
      </c>
      <c r="J34" s="1233">
        <v>4049</v>
      </c>
      <c r="K34" s="1233">
        <v>5875</v>
      </c>
      <c r="L34" s="1233">
        <v>3271</v>
      </c>
      <c r="M34" s="1233">
        <v>496</v>
      </c>
      <c r="N34" s="1233">
        <v>452</v>
      </c>
      <c r="O34" s="1233" t="s">
        <v>21</v>
      </c>
      <c r="P34" s="1233">
        <v>2544</v>
      </c>
      <c r="Q34" s="1233">
        <v>23987</v>
      </c>
      <c r="R34" s="1233">
        <v>4588</v>
      </c>
      <c r="S34" s="1233">
        <v>15030</v>
      </c>
      <c r="T34" s="1284" t="s">
        <v>35</v>
      </c>
      <c r="U34" s="1533" t="s">
        <v>25</v>
      </c>
      <c r="V34" s="1281" t="s">
        <v>25</v>
      </c>
      <c r="W34" s="1282" t="s">
        <v>25</v>
      </c>
      <c r="X34" s="1315">
        <v>44013</v>
      </c>
      <c r="Y34" s="1233">
        <v>315427</v>
      </c>
      <c r="Z34" s="1233">
        <v>99646</v>
      </c>
      <c r="AA34" s="1233">
        <v>30459</v>
      </c>
      <c r="AB34" s="1233">
        <v>6363</v>
      </c>
      <c r="AC34" s="1233">
        <v>42</v>
      </c>
      <c r="AD34" s="1233">
        <v>3</v>
      </c>
      <c r="AE34" s="1233">
        <v>4786</v>
      </c>
      <c r="AF34" s="1233">
        <v>525</v>
      </c>
      <c r="AG34" s="1233">
        <v>4261</v>
      </c>
      <c r="AH34" s="1233">
        <v>440</v>
      </c>
      <c r="AI34" s="1233">
        <v>333</v>
      </c>
      <c r="AJ34" s="1233">
        <v>341</v>
      </c>
      <c r="AK34" s="1233" t="s">
        <v>21</v>
      </c>
      <c r="AL34" s="1233" t="s">
        <v>21</v>
      </c>
      <c r="AM34" s="1233">
        <v>3478</v>
      </c>
      <c r="AN34" s="1233">
        <v>4443</v>
      </c>
      <c r="AO34" s="1284" t="s">
        <v>35</v>
      </c>
      <c r="AP34" s="1533" t="s">
        <v>25</v>
      </c>
      <c r="AQ34" s="1281" t="s">
        <v>25</v>
      </c>
      <c r="AR34" s="1282" t="s">
        <v>25</v>
      </c>
      <c r="AS34" s="1315">
        <v>44013</v>
      </c>
      <c r="AT34" s="1233">
        <v>747</v>
      </c>
      <c r="AU34" s="1233" t="s">
        <v>21</v>
      </c>
      <c r="AV34" s="1233" t="s">
        <v>21</v>
      </c>
      <c r="AW34" s="1233">
        <v>488</v>
      </c>
      <c r="AX34" s="1233">
        <v>488</v>
      </c>
      <c r="AY34" s="1233" t="s">
        <v>21</v>
      </c>
      <c r="AZ34" s="1233">
        <v>1</v>
      </c>
      <c r="BA34" s="1233">
        <v>111</v>
      </c>
      <c r="BB34" s="1233" t="s">
        <v>21</v>
      </c>
      <c r="BC34" s="1233">
        <v>161</v>
      </c>
      <c r="BD34" s="1233">
        <v>5583</v>
      </c>
      <c r="BE34" s="1233">
        <v>129</v>
      </c>
      <c r="BF34" s="1233">
        <v>6266</v>
      </c>
      <c r="BG34" s="1233">
        <v>7641</v>
      </c>
      <c r="BH34" s="1233">
        <v>45</v>
      </c>
      <c r="BI34" s="1233" t="s">
        <v>21</v>
      </c>
      <c r="BJ34" s="1233" t="s">
        <v>21</v>
      </c>
      <c r="BK34" s="1284" t="s">
        <v>35</v>
      </c>
      <c r="BL34" s="1533" t="s">
        <v>25</v>
      </c>
      <c r="BM34" s="1281" t="s">
        <v>25</v>
      </c>
      <c r="BN34" s="1282" t="s">
        <v>25</v>
      </c>
      <c r="BO34" s="1315">
        <v>44013</v>
      </c>
      <c r="BP34" s="1233">
        <v>998</v>
      </c>
      <c r="BQ34" s="1233">
        <v>1</v>
      </c>
      <c r="BR34" s="1233">
        <v>2</v>
      </c>
      <c r="BS34" s="1233">
        <v>6</v>
      </c>
      <c r="BT34" s="1233">
        <v>680</v>
      </c>
      <c r="BU34" s="1233">
        <v>542</v>
      </c>
      <c r="BV34" s="1233">
        <v>138</v>
      </c>
      <c r="BW34" s="1233">
        <v>1</v>
      </c>
      <c r="BX34" s="1233" t="s">
        <v>21</v>
      </c>
      <c r="BY34" s="1233">
        <v>280</v>
      </c>
      <c r="BZ34" s="1233">
        <v>8953</v>
      </c>
      <c r="CA34" s="1233">
        <v>8423</v>
      </c>
      <c r="CB34" s="1233">
        <v>18890</v>
      </c>
      <c r="CC34" s="1233">
        <v>591</v>
      </c>
      <c r="CD34" s="1233">
        <v>47</v>
      </c>
      <c r="CE34" s="1233">
        <v>53</v>
      </c>
      <c r="CF34" s="1233" t="s">
        <v>21</v>
      </c>
      <c r="CG34" s="1284" t="s">
        <v>35</v>
      </c>
      <c r="CH34" s="1533" t="s">
        <v>25</v>
      </c>
      <c r="CI34" s="1281" t="s">
        <v>25</v>
      </c>
      <c r="CJ34" s="1282" t="s">
        <v>25</v>
      </c>
      <c r="CK34" s="1315">
        <v>44013</v>
      </c>
      <c r="CL34" s="1233">
        <v>18345</v>
      </c>
      <c r="CM34" s="1233">
        <v>236</v>
      </c>
      <c r="CN34" s="1233" t="s">
        <v>21</v>
      </c>
      <c r="CO34" s="1233" t="s">
        <v>21</v>
      </c>
      <c r="CP34" s="1233">
        <v>4353</v>
      </c>
      <c r="CQ34" s="1233">
        <v>4431</v>
      </c>
      <c r="CR34" s="1233">
        <v>9578</v>
      </c>
      <c r="CS34" s="1233">
        <v>1776</v>
      </c>
      <c r="CT34" s="1233">
        <v>6</v>
      </c>
      <c r="CU34" s="1233">
        <v>196</v>
      </c>
      <c r="CV34" s="1233">
        <v>12</v>
      </c>
      <c r="CW34" s="1233">
        <v>1421</v>
      </c>
      <c r="CX34" s="1233">
        <v>231</v>
      </c>
      <c r="CY34" s="1233">
        <v>1190</v>
      </c>
      <c r="CZ34" s="1233">
        <v>39</v>
      </c>
      <c r="DA34" s="1233" t="s">
        <v>21</v>
      </c>
      <c r="DB34" s="1284" t="s">
        <v>35</v>
      </c>
      <c r="DC34" s="1533" t="s">
        <v>25</v>
      </c>
      <c r="DD34" s="1281" t="s">
        <v>25</v>
      </c>
      <c r="DE34" s="1282" t="s">
        <v>25</v>
      </c>
      <c r="DF34" s="1315">
        <v>44013</v>
      </c>
      <c r="DG34" s="1233">
        <v>149</v>
      </c>
      <c r="DH34" s="1233">
        <v>149</v>
      </c>
      <c r="DI34" s="1233" t="s">
        <v>21</v>
      </c>
      <c r="DJ34" s="1233">
        <v>1</v>
      </c>
      <c r="DK34" s="1233" t="s">
        <v>21</v>
      </c>
      <c r="DL34" s="1233">
        <v>171</v>
      </c>
      <c r="DM34" s="1233">
        <v>180</v>
      </c>
      <c r="DN34" s="1233">
        <v>16</v>
      </c>
      <c r="DO34" s="1233">
        <v>26</v>
      </c>
      <c r="DP34" s="1233">
        <v>102</v>
      </c>
      <c r="DQ34" s="1233">
        <v>5</v>
      </c>
      <c r="DR34" s="1233">
        <v>5</v>
      </c>
      <c r="DS34" s="1233" t="s">
        <v>21</v>
      </c>
      <c r="DT34" s="1233" t="s">
        <v>21</v>
      </c>
      <c r="DU34" s="1233">
        <v>6111</v>
      </c>
      <c r="DV34" s="1233">
        <v>10571</v>
      </c>
      <c r="DW34" s="1284" t="s">
        <v>35</v>
      </c>
      <c r="DX34" s="1533" t="s">
        <v>25</v>
      </c>
      <c r="DY34" s="1281" t="s">
        <v>25</v>
      </c>
      <c r="DZ34" s="1282" t="s">
        <v>25</v>
      </c>
      <c r="EA34" s="1315">
        <v>44013</v>
      </c>
      <c r="EB34" s="1233">
        <v>80511</v>
      </c>
      <c r="EC34" s="1233">
        <v>19875</v>
      </c>
      <c r="ED34" s="1233">
        <v>7</v>
      </c>
      <c r="EE34" s="1233">
        <v>712</v>
      </c>
      <c r="EF34" s="1233">
        <v>299</v>
      </c>
      <c r="EG34" s="1233">
        <v>11122</v>
      </c>
      <c r="EH34" s="1233">
        <v>4476</v>
      </c>
      <c r="EI34" s="1233">
        <v>6646</v>
      </c>
      <c r="EJ34" s="1233">
        <v>3271</v>
      </c>
      <c r="EK34" s="1233">
        <v>496</v>
      </c>
      <c r="EL34" s="1233">
        <v>452</v>
      </c>
      <c r="EM34" s="1233" t="s">
        <v>21</v>
      </c>
      <c r="EN34" s="1233">
        <v>2544</v>
      </c>
      <c r="EO34" s="1233">
        <v>25168</v>
      </c>
      <c r="EP34" s="1233">
        <v>4588</v>
      </c>
      <c r="EQ34" s="1233">
        <v>15030</v>
      </c>
      <c r="ER34" s="1284" t="s">
        <v>35</v>
      </c>
      <c r="ES34" s="1533" t="s">
        <v>25</v>
      </c>
      <c r="ET34" s="1281" t="s">
        <v>25</v>
      </c>
      <c r="EU34" s="1282" t="s">
        <v>25</v>
      </c>
      <c r="EV34" s="1315">
        <v>44013</v>
      </c>
      <c r="EW34" s="1233">
        <v>287284</v>
      </c>
      <c r="EX34" s="1233">
        <v>15543</v>
      </c>
      <c r="EY34" s="1233">
        <v>23793</v>
      </c>
      <c r="EZ34" s="1233">
        <v>7002</v>
      </c>
      <c r="FA34" s="1233">
        <v>45</v>
      </c>
      <c r="FB34" s="1233">
        <v>3</v>
      </c>
      <c r="FC34" s="1233">
        <v>5374</v>
      </c>
      <c r="FD34" s="1233">
        <v>534</v>
      </c>
      <c r="FE34" s="1233">
        <v>4840</v>
      </c>
      <c r="FF34" s="1233">
        <v>440</v>
      </c>
      <c r="FG34" s="1233">
        <v>333</v>
      </c>
      <c r="FH34" s="1233">
        <v>341</v>
      </c>
      <c r="FI34" s="1233" t="s">
        <v>21</v>
      </c>
      <c r="FJ34" s="1233" t="s">
        <v>21</v>
      </c>
      <c r="FK34" s="1233">
        <v>3478</v>
      </c>
      <c r="FL34" s="1233">
        <v>4443</v>
      </c>
      <c r="FM34" s="1284" t="s">
        <v>35</v>
      </c>
      <c r="FN34" s="1533" t="s">
        <v>25</v>
      </c>
      <c r="FO34" s="1281" t="s">
        <v>25</v>
      </c>
      <c r="FP34" s="1282" t="s">
        <v>25</v>
      </c>
      <c r="FQ34" s="1315">
        <v>44013</v>
      </c>
      <c r="FR34" s="60" t="s">
        <v>21</v>
      </c>
      <c r="FS34" s="1233" t="s">
        <v>21</v>
      </c>
      <c r="FT34" s="1233" t="s">
        <v>21</v>
      </c>
      <c r="FU34" s="1233">
        <v>53120</v>
      </c>
      <c r="FV34" s="1233">
        <v>5775</v>
      </c>
      <c r="FW34" s="1233">
        <v>7508</v>
      </c>
      <c r="FX34" s="1233">
        <v>771</v>
      </c>
      <c r="FY34" s="1233" t="s">
        <v>21</v>
      </c>
      <c r="FZ34" s="1233" t="s">
        <v>21</v>
      </c>
      <c r="GA34" s="1233">
        <v>512</v>
      </c>
      <c r="GB34" s="1233">
        <v>512</v>
      </c>
      <c r="GC34" s="1233" t="s">
        <v>21</v>
      </c>
      <c r="GD34" s="1233">
        <v>1</v>
      </c>
      <c r="GE34" s="1233">
        <v>111</v>
      </c>
      <c r="GF34" s="1233">
        <v>161</v>
      </c>
      <c r="GG34" s="1233">
        <v>5757</v>
      </c>
      <c r="GH34" s="1284" t="s">
        <v>35</v>
      </c>
      <c r="GI34" s="1533" t="s">
        <v>25</v>
      </c>
      <c r="GJ34" s="1281" t="s">
        <v>25</v>
      </c>
      <c r="GK34" s="1282" t="s">
        <v>25</v>
      </c>
      <c r="GL34" s="1315">
        <v>44013</v>
      </c>
      <c r="GM34" s="1233">
        <v>1</v>
      </c>
      <c r="GN34" s="1233" t="s">
        <v>21</v>
      </c>
      <c r="GO34" s="1233">
        <v>68</v>
      </c>
      <c r="GP34" s="1233" t="s">
        <v>21</v>
      </c>
      <c r="GQ34" s="1233" t="s">
        <v>21</v>
      </c>
      <c r="GR34" s="1233" t="s">
        <v>21</v>
      </c>
      <c r="GS34" s="1233">
        <v>3310</v>
      </c>
      <c r="GT34" s="1233">
        <v>55</v>
      </c>
      <c r="GU34" s="1233">
        <v>16965</v>
      </c>
      <c r="GV34" s="1233">
        <v>1168</v>
      </c>
      <c r="GW34" s="1233">
        <v>1</v>
      </c>
      <c r="GX34" s="1233">
        <v>2</v>
      </c>
      <c r="GY34" s="1233">
        <v>6</v>
      </c>
      <c r="GZ34" s="1233">
        <v>849</v>
      </c>
      <c r="HA34" s="1233">
        <v>711</v>
      </c>
      <c r="HB34" s="1233">
        <v>138</v>
      </c>
      <c r="HC34" s="1284" t="s">
        <v>35</v>
      </c>
      <c r="HD34" s="1533" t="s">
        <v>25</v>
      </c>
      <c r="HE34" s="1281" t="s">
        <v>25</v>
      </c>
      <c r="HF34" s="1282" t="s">
        <v>25</v>
      </c>
      <c r="HG34" s="1315">
        <v>44013</v>
      </c>
      <c r="HH34" s="1233">
        <v>444</v>
      </c>
      <c r="HI34" s="1233">
        <v>444</v>
      </c>
      <c r="HJ34" s="1233" t="s">
        <v>21</v>
      </c>
      <c r="HK34" s="1233" t="s">
        <v>21</v>
      </c>
      <c r="HL34" s="1233" t="s">
        <v>21</v>
      </c>
      <c r="HM34" s="1233">
        <v>280</v>
      </c>
      <c r="HN34" s="1233">
        <v>8327</v>
      </c>
      <c r="HO34" s="1233">
        <v>7705</v>
      </c>
      <c r="HP34" s="1233">
        <v>23584</v>
      </c>
      <c r="HQ34" s="1233">
        <v>280</v>
      </c>
      <c r="HR34" s="1233" t="s">
        <v>21</v>
      </c>
      <c r="HS34" s="1233">
        <v>2185</v>
      </c>
      <c r="HT34" s="1233">
        <v>9589</v>
      </c>
      <c r="HU34" s="1233">
        <v>1776</v>
      </c>
      <c r="HV34" s="1233">
        <v>6</v>
      </c>
      <c r="HW34" s="1233">
        <v>196</v>
      </c>
      <c r="HX34" s="1284" t="s">
        <v>35</v>
      </c>
      <c r="HY34" s="1533" t="s">
        <v>25</v>
      </c>
      <c r="HZ34" s="1281" t="s">
        <v>25</v>
      </c>
      <c r="IA34" s="1282" t="s">
        <v>25</v>
      </c>
      <c r="IB34" s="1315">
        <v>44013</v>
      </c>
      <c r="IC34" s="1233" t="s">
        <v>21</v>
      </c>
      <c r="ID34" s="1233">
        <v>10854</v>
      </c>
      <c r="IE34" s="1233">
        <v>1564</v>
      </c>
      <c r="IF34" s="1233">
        <v>365</v>
      </c>
      <c r="IG34" s="1233">
        <v>7</v>
      </c>
      <c r="IH34" s="1233" t="s">
        <v>21</v>
      </c>
      <c r="II34" s="1233">
        <v>176</v>
      </c>
      <c r="IJ34" s="1233">
        <v>155</v>
      </c>
      <c r="IK34" s="1233">
        <v>21</v>
      </c>
      <c r="IL34" s="1233" t="s">
        <v>21</v>
      </c>
      <c r="IM34" s="1233">
        <v>1</v>
      </c>
      <c r="IN34" s="1233">
        <v>171</v>
      </c>
      <c r="IO34" s="1233">
        <v>206</v>
      </c>
      <c r="IP34" s="1233">
        <v>16</v>
      </c>
      <c r="IQ34" s="1233">
        <v>26</v>
      </c>
      <c r="IR34" s="1233">
        <v>236</v>
      </c>
      <c r="IS34" s="1284" t="s">
        <v>35</v>
      </c>
      <c r="IT34" s="1533" t="s">
        <v>25</v>
      </c>
    </row>
    <row r="35" spans="1:254" ht="14.5" customHeight="1">
      <c r="A35" s="1281" t="s">
        <v>25</v>
      </c>
      <c r="B35" s="1282" t="s">
        <v>25</v>
      </c>
      <c r="C35" s="1315">
        <v>44044</v>
      </c>
      <c r="D35" s="1233">
        <v>94632</v>
      </c>
      <c r="E35" s="1233">
        <v>16846</v>
      </c>
      <c r="F35" s="1233">
        <v>3</v>
      </c>
      <c r="G35" s="1233">
        <v>1108</v>
      </c>
      <c r="H35" s="1233">
        <v>254</v>
      </c>
      <c r="I35" s="1233">
        <v>8597</v>
      </c>
      <c r="J35" s="1233">
        <v>3453</v>
      </c>
      <c r="K35" s="1233">
        <v>5144</v>
      </c>
      <c r="L35" s="1233">
        <v>2926</v>
      </c>
      <c r="M35" s="1233">
        <v>501</v>
      </c>
      <c r="N35" s="1233">
        <v>360</v>
      </c>
      <c r="O35" s="1233" t="s">
        <v>21</v>
      </c>
      <c r="P35" s="1233">
        <v>2294</v>
      </c>
      <c r="Q35" s="1233">
        <v>23787</v>
      </c>
      <c r="R35" s="1233">
        <v>5017</v>
      </c>
      <c r="S35" s="1233">
        <v>16187</v>
      </c>
      <c r="T35" s="1284" t="s">
        <v>36</v>
      </c>
      <c r="U35" s="1533" t="s">
        <v>25</v>
      </c>
      <c r="V35" s="1281" t="s">
        <v>25</v>
      </c>
      <c r="W35" s="1282" t="s">
        <v>25</v>
      </c>
      <c r="X35" s="1315">
        <v>44044</v>
      </c>
      <c r="Y35" s="1233">
        <v>410204</v>
      </c>
      <c r="Z35" s="1233">
        <v>93654</v>
      </c>
      <c r="AA35" s="1233">
        <v>29941</v>
      </c>
      <c r="AB35" s="1233">
        <v>5613</v>
      </c>
      <c r="AC35" s="1233">
        <v>35</v>
      </c>
      <c r="AD35" s="1233">
        <v>4</v>
      </c>
      <c r="AE35" s="1233">
        <v>4097</v>
      </c>
      <c r="AF35" s="1233">
        <v>338</v>
      </c>
      <c r="AG35" s="1233">
        <v>3759</v>
      </c>
      <c r="AH35" s="1233">
        <v>444</v>
      </c>
      <c r="AI35" s="1233">
        <v>340</v>
      </c>
      <c r="AJ35" s="1233">
        <v>308</v>
      </c>
      <c r="AK35" s="1233" t="s">
        <v>21</v>
      </c>
      <c r="AL35" s="1233" t="s">
        <v>21</v>
      </c>
      <c r="AM35" s="1233">
        <v>3867</v>
      </c>
      <c r="AN35" s="1233">
        <v>4925</v>
      </c>
      <c r="AO35" s="1284" t="s">
        <v>36</v>
      </c>
      <c r="AP35" s="1533" t="s">
        <v>25</v>
      </c>
      <c r="AQ35" s="1281" t="s">
        <v>25</v>
      </c>
      <c r="AR35" s="1282" t="s">
        <v>25</v>
      </c>
      <c r="AS35" s="1315">
        <v>44044</v>
      </c>
      <c r="AT35" s="1233">
        <v>683</v>
      </c>
      <c r="AU35" s="1233" t="s">
        <v>21</v>
      </c>
      <c r="AV35" s="1233" t="s">
        <v>21</v>
      </c>
      <c r="AW35" s="1233">
        <v>405</v>
      </c>
      <c r="AX35" s="1233">
        <v>405</v>
      </c>
      <c r="AY35" s="1233" t="s">
        <v>21</v>
      </c>
      <c r="AZ35" s="1233">
        <v>1</v>
      </c>
      <c r="BA35" s="1233">
        <v>52</v>
      </c>
      <c r="BB35" s="1233" t="s">
        <v>21</v>
      </c>
      <c r="BC35" s="1233">
        <v>224</v>
      </c>
      <c r="BD35" s="1233">
        <v>5449</v>
      </c>
      <c r="BE35" s="1233">
        <v>80</v>
      </c>
      <c r="BF35" s="1233">
        <v>6230</v>
      </c>
      <c r="BG35" s="1233">
        <v>6855</v>
      </c>
      <c r="BH35" s="1233">
        <v>42</v>
      </c>
      <c r="BI35" s="1233" t="s">
        <v>21</v>
      </c>
      <c r="BJ35" s="1233" t="s">
        <v>21</v>
      </c>
      <c r="BK35" s="1284" t="s">
        <v>36</v>
      </c>
      <c r="BL35" s="1533" t="s">
        <v>25</v>
      </c>
      <c r="BM35" s="1281" t="s">
        <v>25</v>
      </c>
      <c r="BN35" s="1282" t="s">
        <v>25</v>
      </c>
      <c r="BO35" s="1315">
        <v>44044</v>
      </c>
      <c r="BP35" s="1233">
        <v>1192</v>
      </c>
      <c r="BQ35" s="1233">
        <v>1</v>
      </c>
      <c r="BR35" s="1233">
        <v>4</v>
      </c>
      <c r="BS35" s="1233">
        <v>7</v>
      </c>
      <c r="BT35" s="1233">
        <v>682</v>
      </c>
      <c r="BU35" s="1233">
        <v>312</v>
      </c>
      <c r="BV35" s="1233">
        <v>370</v>
      </c>
      <c r="BW35" s="1233">
        <v>2</v>
      </c>
      <c r="BX35" s="1233" t="s">
        <v>21</v>
      </c>
      <c r="BY35" s="1233">
        <v>445</v>
      </c>
      <c r="BZ35" s="1233">
        <v>9827</v>
      </c>
      <c r="CA35" s="1233">
        <v>9567</v>
      </c>
      <c r="CB35" s="1233">
        <v>18636</v>
      </c>
      <c r="CC35" s="1233">
        <v>610</v>
      </c>
      <c r="CD35" s="1233">
        <v>47</v>
      </c>
      <c r="CE35" s="1233">
        <v>53</v>
      </c>
      <c r="CF35" s="1233" t="s">
        <v>21</v>
      </c>
      <c r="CG35" s="1284" t="s">
        <v>36</v>
      </c>
      <c r="CH35" s="1533" t="s">
        <v>25</v>
      </c>
      <c r="CI35" s="1281" t="s">
        <v>25</v>
      </c>
      <c r="CJ35" s="1282" t="s">
        <v>25</v>
      </c>
      <c r="CK35" s="1315">
        <v>44044</v>
      </c>
      <c r="CL35" s="1233">
        <v>18118</v>
      </c>
      <c r="CM35" s="1233">
        <v>238</v>
      </c>
      <c r="CN35" s="1233" t="s">
        <v>21</v>
      </c>
      <c r="CO35" s="1233" t="s">
        <v>21</v>
      </c>
      <c r="CP35" s="1233">
        <v>4307</v>
      </c>
      <c r="CQ35" s="1233">
        <v>4497</v>
      </c>
      <c r="CR35" s="1233">
        <v>10622</v>
      </c>
      <c r="CS35" s="1233">
        <v>1295</v>
      </c>
      <c r="CT35" s="1233">
        <v>2</v>
      </c>
      <c r="CU35" s="1233">
        <v>119</v>
      </c>
      <c r="CV35" s="1233">
        <v>8</v>
      </c>
      <c r="CW35" s="1233">
        <v>1047</v>
      </c>
      <c r="CX35" s="1233">
        <v>188</v>
      </c>
      <c r="CY35" s="1233">
        <v>859</v>
      </c>
      <c r="CZ35" s="1233">
        <v>40</v>
      </c>
      <c r="DA35" s="1233" t="s">
        <v>21</v>
      </c>
      <c r="DB35" s="1284" t="s">
        <v>36</v>
      </c>
      <c r="DC35" s="1533" t="s">
        <v>25</v>
      </c>
      <c r="DD35" s="1281" t="s">
        <v>25</v>
      </c>
      <c r="DE35" s="1282" t="s">
        <v>25</v>
      </c>
      <c r="DF35" s="1315">
        <v>44044</v>
      </c>
      <c r="DG35" s="1233">
        <v>167</v>
      </c>
      <c r="DH35" s="1233">
        <v>167</v>
      </c>
      <c r="DI35" s="1233" t="s">
        <v>21</v>
      </c>
      <c r="DJ35" s="1233" t="s">
        <v>22</v>
      </c>
      <c r="DK35" s="1233" t="s">
        <v>21</v>
      </c>
      <c r="DL35" s="1233">
        <v>150</v>
      </c>
      <c r="DM35" s="1233">
        <v>168</v>
      </c>
      <c r="DN35" s="1233">
        <v>12</v>
      </c>
      <c r="DO35" s="1233">
        <v>21</v>
      </c>
      <c r="DP35" s="1233">
        <v>99</v>
      </c>
      <c r="DQ35" s="1233">
        <v>4</v>
      </c>
      <c r="DR35" s="1233">
        <v>4</v>
      </c>
      <c r="DS35" s="1233" t="s">
        <v>21</v>
      </c>
      <c r="DT35" s="1233" t="s">
        <v>21</v>
      </c>
      <c r="DU35" s="1233">
        <v>6633</v>
      </c>
      <c r="DV35" s="1233">
        <v>7398</v>
      </c>
      <c r="DW35" s="1284" t="s">
        <v>36</v>
      </c>
      <c r="DX35" s="1533" t="s">
        <v>25</v>
      </c>
      <c r="DY35" s="1281" t="s">
        <v>25</v>
      </c>
      <c r="DZ35" s="1282" t="s">
        <v>25</v>
      </c>
      <c r="EA35" s="1315">
        <v>44044</v>
      </c>
      <c r="EB35" s="1233">
        <v>87447</v>
      </c>
      <c r="EC35" s="1233">
        <v>17978</v>
      </c>
      <c r="ED35" s="1233">
        <v>3</v>
      </c>
      <c r="EE35" s="1233">
        <v>1334</v>
      </c>
      <c r="EF35" s="1233">
        <v>254</v>
      </c>
      <c r="EG35" s="1233">
        <v>9468</v>
      </c>
      <c r="EH35" s="1233">
        <v>3808</v>
      </c>
      <c r="EI35" s="1233">
        <v>5660</v>
      </c>
      <c r="EJ35" s="1233">
        <v>2926</v>
      </c>
      <c r="EK35" s="1233">
        <v>501</v>
      </c>
      <c r="EL35" s="1233">
        <v>360</v>
      </c>
      <c r="EM35" s="1233" t="s">
        <v>21</v>
      </c>
      <c r="EN35" s="1233">
        <v>2294</v>
      </c>
      <c r="EO35" s="1233">
        <v>24748</v>
      </c>
      <c r="EP35" s="1233">
        <v>5017</v>
      </c>
      <c r="EQ35" s="1233">
        <v>16187</v>
      </c>
      <c r="ER35" s="1284" t="s">
        <v>36</v>
      </c>
      <c r="ES35" s="1533" t="s">
        <v>25</v>
      </c>
      <c r="ET35" s="1281" t="s">
        <v>25</v>
      </c>
      <c r="EU35" s="1282" t="s">
        <v>25</v>
      </c>
      <c r="EV35" s="1315">
        <v>44044</v>
      </c>
      <c r="EW35" s="1233">
        <v>383779</v>
      </c>
      <c r="EX35" s="1233">
        <v>14946</v>
      </c>
      <c r="EY35" s="1233">
        <v>23473</v>
      </c>
      <c r="EZ35" s="1233">
        <v>6263</v>
      </c>
      <c r="FA35" s="1233">
        <v>261</v>
      </c>
      <c r="FB35" s="1233">
        <v>4</v>
      </c>
      <c r="FC35" s="1233">
        <v>4499</v>
      </c>
      <c r="FD35" s="1233">
        <v>342</v>
      </c>
      <c r="FE35" s="1233">
        <v>4157</v>
      </c>
      <c r="FF35" s="1233">
        <v>444</v>
      </c>
      <c r="FG35" s="1233">
        <v>340</v>
      </c>
      <c r="FH35" s="1233">
        <v>308</v>
      </c>
      <c r="FI35" s="1233" t="s">
        <v>21</v>
      </c>
      <c r="FJ35" s="1233" t="s">
        <v>21</v>
      </c>
      <c r="FK35" s="1233">
        <v>3867</v>
      </c>
      <c r="FL35" s="1233">
        <v>4925</v>
      </c>
      <c r="FM35" s="1284" t="s">
        <v>36</v>
      </c>
      <c r="FN35" s="1533" t="s">
        <v>25</v>
      </c>
      <c r="FO35" s="1281" t="s">
        <v>25</v>
      </c>
      <c r="FP35" s="1282" t="s">
        <v>25</v>
      </c>
      <c r="FQ35" s="1315">
        <v>44044</v>
      </c>
      <c r="FR35" s="60" t="s">
        <v>21</v>
      </c>
      <c r="FS35" s="1233" t="s">
        <v>21</v>
      </c>
      <c r="FT35" s="1233" t="s">
        <v>21</v>
      </c>
      <c r="FU35" s="1233">
        <v>53323</v>
      </c>
      <c r="FV35" s="1233">
        <v>3613</v>
      </c>
      <c r="FW35" s="1233">
        <v>7306</v>
      </c>
      <c r="FX35" s="1233">
        <v>709</v>
      </c>
      <c r="FY35" s="1233" t="s">
        <v>21</v>
      </c>
      <c r="FZ35" s="1233" t="s">
        <v>21</v>
      </c>
      <c r="GA35" s="1233">
        <v>430</v>
      </c>
      <c r="GB35" s="1233">
        <v>430</v>
      </c>
      <c r="GC35" s="1233" t="s">
        <v>21</v>
      </c>
      <c r="GD35" s="1233">
        <v>1</v>
      </c>
      <c r="GE35" s="1233">
        <v>52</v>
      </c>
      <c r="GF35" s="1233">
        <v>224</v>
      </c>
      <c r="GG35" s="1233">
        <v>5609</v>
      </c>
      <c r="GH35" s="1284" t="s">
        <v>36</v>
      </c>
      <c r="GI35" s="1533" t="s">
        <v>25</v>
      </c>
      <c r="GJ35" s="1281" t="s">
        <v>25</v>
      </c>
      <c r="GK35" s="1282" t="s">
        <v>25</v>
      </c>
      <c r="GL35" s="1315">
        <v>44044</v>
      </c>
      <c r="GM35" s="1233">
        <v>1</v>
      </c>
      <c r="GN35" s="1233" t="s">
        <v>21</v>
      </c>
      <c r="GO35" s="1233">
        <v>70</v>
      </c>
      <c r="GP35" s="1233" t="s">
        <v>21</v>
      </c>
      <c r="GQ35" s="1233" t="s">
        <v>21</v>
      </c>
      <c r="GR35" s="1233" t="s">
        <v>21</v>
      </c>
      <c r="GS35" s="1233">
        <v>3596</v>
      </c>
      <c r="GT35" s="1233">
        <v>63</v>
      </c>
      <c r="GU35" s="1233">
        <v>24522</v>
      </c>
      <c r="GV35" s="1233">
        <v>1340</v>
      </c>
      <c r="GW35" s="1233">
        <v>1</v>
      </c>
      <c r="GX35" s="1233">
        <v>4</v>
      </c>
      <c r="GY35" s="1233">
        <v>7</v>
      </c>
      <c r="GZ35" s="1233">
        <v>828</v>
      </c>
      <c r="HA35" s="1233">
        <v>458</v>
      </c>
      <c r="HB35" s="1233">
        <v>370</v>
      </c>
      <c r="HC35" s="1284" t="s">
        <v>36</v>
      </c>
      <c r="HD35" s="1533" t="s">
        <v>25</v>
      </c>
      <c r="HE35" s="1281" t="s">
        <v>25</v>
      </c>
      <c r="HF35" s="1282" t="s">
        <v>25</v>
      </c>
      <c r="HG35" s="1315">
        <v>44044</v>
      </c>
      <c r="HH35" s="1233">
        <v>147</v>
      </c>
      <c r="HI35" s="1233">
        <v>147</v>
      </c>
      <c r="HJ35" s="1233" t="s">
        <v>21</v>
      </c>
      <c r="HK35" s="1233" t="s">
        <v>21</v>
      </c>
      <c r="HL35" s="1233" t="s">
        <v>21</v>
      </c>
      <c r="HM35" s="1233">
        <v>445</v>
      </c>
      <c r="HN35" s="1233">
        <v>8058</v>
      </c>
      <c r="HO35" s="1233">
        <v>7460</v>
      </c>
      <c r="HP35" s="1233">
        <v>22493</v>
      </c>
      <c r="HQ35" s="1233">
        <v>290</v>
      </c>
      <c r="HR35" s="1233" t="s">
        <v>21</v>
      </c>
      <c r="HS35" s="1233">
        <v>2324</v>
      </c>
      <c r="HT35" s="1233">
        <v>10631</v>
      </c>
      <c r="HU35" s="1233">
        <v>1295</v>
      </c>
      <c r="HV35" s="1233">
        <v>2</v>
      </c>
      <c r="HW35" s="1233">
        <v>119</v>
      </c>
      <c r="HX35" s="1284" t="s">
        <v>36</v>
      </c>
      <c r="HY35" s="1533" t="s">
        <v>25</v>
      </c>
      <c r="HZ35" s="1281" t="s">
        <v>25</v>
      </c>
      <c r="IA35" s="1282" t="s">
        <v>25</v>
      </c>
      <c r="IB35" s="1315">
        <v>44044</v>
      </c>
      <c r="IC35" s="1233" t="s">
        <v>21</v>
      </c>
      <c r="ID35" s="1233">
        <v>9977</v>
      </c>
      <c r="IE35" s="1233">
        <v>1637</v>
      </c>
      <c r="IF35" s="1233">
        <v>380</v>
      </c>
      <c r="IG35" s="1233">
        <v>5</v>
      </c>
      <c r="IH35" s="1233" t="s">
        <v>21</v>
      </c>
      <c r="II35" s="1233">
        <v>216</v>
      </c>
      <c r="IJ35" s="1233">
        <v>205</v>
      </c>
      <c r="IK35" s="1233">
        <v>12</v>
      </c>
      <c r="IL35" s="1233" t="s">
        <v>21</v>
      </c>
      <c r="IM35" s="1233" t="s">
        <v>21</v>
      </c>
      <c r="IN35" s="1233">
        <v>150</v>
      </c>
      <c r="IO35" s="1233">
        <v>189</v>
      </c>
      <c r="IP35" s="1233">
        <v>12</v>
      </c>
      <c r="IQ35" s="1233">
        <v>21</v>
      </c>
      <c r="IR35" s="1233">
        <v>199</v>
      </c>
      <c r="IS35" s="1284" t="s">
        <v>36</v>
      </c>
      <c r="IT35" s="1533" t="s">
        <v>25</v>
      </c>
    </row>
    <row r="36" spans="1:254" ht="14.5" customHeight="1">
      <c r="A36" s="1281" t="s">
        <v>25</v>
      </c>
      <c r="B36" s="1282" t="s">
        <v>25</v>
      </c>
      <c r="C36" s="1315">
        <v>44075</v>
      </c>
      <c r="D36" s="1233">
        <v>95990</v>
      </c>
      <c r="E36" s="1233">
        <v>18565</v>
      </c>
      <c r="F36" s="1233">
        <v>5</v>
      </c>
      <c r="G36" s="1233">
        <v>483</v>
      </c>
      <c r="H36" s="1233">
        <v>311</v>
      </c>
      <c r="I36" s="1233">
        <v>9614</v>
      </c>
      <c r="J36" s="1233">
        <v>3853</v>
      </c>
      <c r="K36" s="1233">
        <v>5761</v>
      </c>
      <c r="L36" s="1233">
        <v>3735</v>
      </c>
      <c r="M36" s="1233">
        <v>531</v>
      </c>
      <c r="N36" s="1233">
        <v>103</v>
      </c>
      <c r="O36" s="1233" t="s">
        <v>21</v>
      </c>
      <c r="P36" s="1233">
        <v>2743</v>
      </c>
      <c r="Q36" s="1233">
        <v>25545</v>
      </c>
      <c r="R36" s="1233">
        <v>4581</v>
      </c>
      <c r="S36" s="1233">
        <v>16389</v>
      </c>
      <c r="T36" s="1284" t="s">
        <v>37</v>
      </c>
      <c r="U36" s="1533" t="s">
        <v>25</v>
      </c>
      <c r="V36" s="1281" t="s">
        <v>25</v>
      </c>
      <c r="W36" s="1282" t="s">
        <v>25</v>
      </c>
      <c r="X36" s="1315">
        <v>44075</v>
      </c>
      <c r="Y36" s="1233">
        <v>391338</v>
      </c>
      <c r="Z36" s="1233">
        <v>92472</v>
      </c>
      <c r="AA36" s="1233">
        <v>29053</v>
      </c>
      <c r="AB36" s="1233">
        <v>5561</v>
      </c>
      <c r="AC36" s="1233">
        <v>11</v>
      </c>
      <c r="AD36" s="1233">
        <v>2</v>
      </c>
      <c r="AE36" s="1233">
        <v>4200</v>
      </c>
      <c r="AF36" s="1233">
        <v>363</v>
      </c>
      <c r="AG36" s="1233">
        <v>3837</v>
      </c>
      <c r="AH36" s="1233">
        <v>459</v>
      </c>
      <c r="AI36" s="1233">
        <v>344</v>
      </c>
      <c r="AJ36" s="1233">
        <v>103</v>
      </c>
      <c r="AK36" s="1233" t="s">
        <v>21</v>
      </c>
      <c r="AL36" s="1233" t="s">
        <v>21</v>
      </c>
      <c r="AM36" s="1233">
        <v>3651</v>
      </c>
      <c r="AN36" s="1233">
        <v>4581</v>
      </c>
      <c r="AO36" s="1284" t="s">
        <v>37</v>
      </c>
      <c r="AP36" s="1533" t="s">
        <v>25</v>
      </c>
      <c r="AQ36" s="1281" t="s">
        <v>25</v>
      </c>
      <c r="AR36" s="1282" t="s">
        <v>25</v>
      </c>
      <c r="AS36" s="1315">
        <v>44075</v>
      </c>
      <c r="AT36" s="1233">
        <v>557</v>
      </c>
      <c r="AU36" s="1233" t="s">
        <v>21</v>
      </c>
      <c r="AV36" s="1233">
        <v>1</v>
      </c>
      <c r="AW36" s="1233">
        <v>394</v>
      </c>
      <c r="AX36" s="1233">
        <v>394</v>
      </c>
      <c r="AY36" s="1233" t="s">
        <v>21</v>
      </c>
      <c r="AZ36" s="1233">
        <v>1</v>
      </c>
      <c r="BA36" s="1233" t="s">
        <v>21</v>
      </c>
      <c r="BB36" s="1233" t="s">
        <v>21</v>
      </c>
      <c r="BC36" s="1233">
        <v>151</v>
      </c>
      <c r="BD36" s="1233">
        <v>5147</v>
      </c>
      <c r="BE36" s="1233" t="s">
        <v>21</v>
      </c>
      <c r="BF36" s="1233">
        <v>5804</v>
      </c>
      <c r="BG36" s="1233">
        <v>7620</v>
      </c>
      <c r="BH36" s="1233">
        <v>47</v>
      </c>
      <c r="BI36" s="1233" t="s">
        <v>21</v>
      </c>
      <c r="BJ36" s="1233" t="s">
        <v>21</v>
      </c>
      <c r="BK36" s="1284" t="s">
        <v>37</v>
      </c>
      <c r="BL36" s="1533" t="s">
        <v>25</v>
      </c>
      <c r="BM36" s="1281" t="s">
        <v>25</v>
      </c>
      <c r="BN36" s="1282" t="s">
        <v>25</v>
      </c>
      <c r="BO36" s="1315">
        <v>44075</v>
      </c>
      <c r="BP36" s="1233">
        <v>897</v>
      </c>
      <c r="BQ36" s="1233">
        <v>1</v>
      </c>
      <c r="BR36" s="1233">
        <v>6</v>
      </c>
      <c r="BS36" s="1233">
        <v>7</v>
      </c>
      <c r="BT36" s="1233">
        <v>599</v>
      </c>
      <c r="BU36" s="1233">
        <v>262</v>
      </c>
      <c r="BV36" s="1233">
        <v>337</v>
      </c>
      <c r="BW36" s="1233">
        <v>2</v>
      </c>
      <c r="BX36" s="1233" t="s">
        <v>21</v>
      </c>
      <c r="BY36" s="1233">
        <v>242</v>
      </c>
      <c r="BZ36" s="1233">
        <v>10374</v>
      </c>
      <c r="CA36" s="1233">
        <v>9990</v>
      </c>
      <c r="CB36" s="1233">
        <v>20912</v>
      </c>
      <c r="CC36" s="1233">
        <v>625</v>
      </c>
      <c r="CD36" s="1233">
        <v>51</v>
      </c>
      <c r="CE36" s="1233">
        <v>57</v>
      </c>
      <c r="CF36" s="1233" t="s">
        <v>21</v>
      </c>
      <c r="CG36" s="1284" t="s">
        <v>37</v>
      </c>
      <c r="CH36" s="1533" t="s">
        <v>25</v>
      </c>
      <c r="CI36" s="1281" t="s">
        <v>25</v>
      </c>
      <c r="CJ36" s="1282" t="s">
        <v>25</v>
      </c>
      <c r="CK36" s="1315">
        <v>44075</v>
      </c>
      <c r="CL36" s="1233">
        <v>20445</v>
      </c>
      <c r="CM36" s="1233">
        <v>216</v>
      </c>
      <c r="CN36" s="1233" t="s">
        <v>21</v>
      </c>
      <c r="CO36" s="1233" t="s">
        <v>21</v>
      </c>
      <c r="CP36" s="1233">
        <v>4143</v>
      </c>
      <c r="CQ36" s="1233">
        <v>4665</v>
      </c>
      <c r="CR36" s="1233">
        <v>11385</v>
      </c>
      <c r="CS36" s="1233">
        <v>1809</v>
      </c>
      <c r="CT36" s="1233">
        <v>4</v>
      </c>
      <c r="CU36" s="1233">
        <v>111</v>
      </c>
      <c r="CV36" s="1233">
        <v>12</v>
      </c>
      <c r="CW36" s="1233">
        <v>1533</v>
      </c>
      <c r="CX36" s="1233">
        <v>221</v>
      </c>
      <c r="CY36" s="1233">
        <v>1312</v>
      </c>
      <c r="CZ36" s="1233">
        <v>34</v>
      </c>
      <c r="DA36" s="1233" t="s">
        <v>21</v>
      </c>
      <c r="DB36" s="1284" t="s">
        <v>37</v>
      </c>
      <c r="DC36" s="1533" t="s">
        <v>25</v>
      </c>
      <c r="DD36" s="1281" t="s">
        <v>25</v>
      </c>
      <c r="DE36" s="1282" t="s">
        <v>25</v>
      </c>
      <c r="DF36" s="1315">
        <v>44075</v>
      </c>
      <c r="DG36" s="1233">
        <v>148</v>
      </c>
      <c r="DH36" s="1233">
        <v>148</v>
      </c>
      <c r="DI36" s="1233" t="s">
        <v>21</v>
      </c>
      <c r="DJ36" s="1233">
        <v>2</v>
      </c>
      <c r="DK36" s="1233" t="s">
        <v>21</v>
      </c>
      <c r="DL36" s="1233">
        <v>145</v>
      </c>
      <c r="DM36" s="1233">
        <v>119</v>
      </c>
      <c r="DN36" s="1233" t="s">
        <v>21</v>
      </c>
      <c r="DO36" s="1233">
        <v>4</v>
      </c>
      <c r="DP36" s="1233">
        <v>79</v>
      </c>
      <c r="DQ36" s="1233">
        <v>4</v>
      </c>
      <c r="DR36" s="1233">
        <v>4</v>
      </c>
      <c r="DS36" s="1233" t="s">
        <v>21</v>
      </c>
      <c r="DT36" s="1233" t="s">
        <v>21</v>
      </c>
      <c r="DU36" s="1233">
        <v>6752</v>
      </c>
      <c r="DV36" s="1233">
        <v>5595</v>
      </c>
      <c r="DW36" s="1284" t="s">
        <v>37</v>
      </c>
      <c r="DX36" s="1533" t="s">
        <v>25</v>
      </c>
      <c r="DY36" s="1281" t="s">
        <v>25</v>
      </c>
      <c r="DZ36" s="1282" t="s">
        <v>25</v>
      </c>
      <c r="EA36" s="1315">
        <v>44075</v>
      </c>
      <c r="EB36" s="1233">
        <v>89139</v>
      </c>
      <c r="EC36" s="1233">
        <v>20814</v>
      </c>
      <c r="ED36" s="1233">
        <v>5</v>
      </c>
      <c r="EE36" s="1233">
        <v>678</v>
      </c>
      <c r="EF36" s="1233">
        <v>311</v>
      </c>
      <c r="EG36" s="1233">
        <v>11540</v>
      </c>
      <c r="EH36" s="1233">
        <v>4147</v>
      </c>
      <c r="EI36" s="1233">
        <v>7393</v>
      </c>
      <c r="EJ36" s="1233">
        <v>3735</v>
      </c>
      <c r="EK36" s="1233">
        <v>531</v>
      </c>
      <c r="EL36" s="1233">
        <v>103</v>
      </c>
      <c r="EM36" s="1233" t="s">
        <v>21</v>
      </c>
      <c r="EN36" s="1233">
        <v>2743</v>
      </c>
      <c r="EO36" s="1233">
        <v>26817</v>
      </c>
      <c r="EP36" s="1233">
        <v>4581</v>
      </c>
      <c r="EQ36" s="1233">
        <v>16389</v>
      </c>
      <c r="ER36" s="1284" t="s">
        <v>37</v>
      </c>
      <c r="ES36" s="1533" t="s">
        <v>25</v>
      </c>
      <c r="ET36" s="1281" t="s">
        <v>25</v>
      </c>
      <c r="EU36" s="1282" t="s">
        <v>25</v>
      </c>
      <c r="EV36" s="1315">
        <v>44075</v>
      </c>
      <c r="EW36" s="1233">
        <v>360551</v>
      </c>
      <c r="EX36" s="1233">
        <v>9868</v>
      </c>
      <c r="EY36" s="1233">
        <v>22845</v>
      </c>
      <c r="EZ36" s="1233">
        <v>7008</v>
      </c>
      <c r="FA36" s="1233">
        <v>206</v>
      </c>
      <c r="FB36" s="1233">
        <v>2</v>
      </c>
      <c r="FC36" s="1233">
        <v>5365</v>
      </c>
      <c r="FD36" s="1233">
        <v>366</v>
      </c>
      <c r="FE36" s="1233">
        <v>4999</v>
      </c>
      <c r="FF36" s="1233">
        <v>459</v>
      </c>
      <c r="FG36" s="1233">
        <v>344</v>
      </c>
      <c r="FH36" s="1233">
        <v>103</v>
      </c>
      <c r="FI36" s="1233" t="s">
        <v>21</v>
      </c>
      <c r="FJ36" s="1233" t="s">
        <v>21</v>
      </c>
      <c r="FK36" s="1233">
        <v>3651</v>
      </c>
      <c r="FL36" s="1233">
        <v>4581</v>
      </c>
      <c r="FM36" s="1284" t="s">
        <v>37</v>
      </c>
      <c r="FN36" s="1533" t="s">
        <v>25</v>
      </c>
      <c r="FO36" s="1281" t="s">
        <v>25</v>
      </c>
      <c r="FP36" s="1282" t="s">
        <v>25</v>
      </c>
      <c r="FQ36" s="1315">
        <v>44075</v>
      </c>
      <c r="FR36" s="60" t="s">
        <v>21</v>
      </c>
      <c r="FS36" s="1233" t="s">
        <v>21</v>
      </c>
      <c r="FT36" s="1233" t="s">
        <v>21</v>
      </c>
      <c r="FU36" s="1233">
        <v>48387</v>
      </c>
      <c r="FV36" s="1233">
        <v>3001</v>
      </c>
      <c r="FW36" s="1233">
        <v>6654</v>
      </c>
      <c r="FX36" s="1233">
        <v>580</v>
      </c>
      <c r="FY36" s="1233" t="s">
        <v>21</v>
      </c>
      <c r="FZ36" s="1233">
        <v>1</v>
      </c>
      <c r="GA36" s="1233">
        <v>416</v>
      </c>
      <c r="GB36" s="1233">
        <v>416</v>
      </c>
      <c r="GC36" s="1233" t="s">
        <v>21</v>
      </c>
      <c r="GD36" s="1233">
        <v>1</v>
      </c>
      <c r="GE36" s="1233" t="s">
        <v>21</v>
      </c>
      <c r="GF36" s="1233">
        <v>151</v>
      </c>
      <c r="GG36" s="1233">
        <v>5338</v>
      </c>
      <c r="GH36" s="1284" t="s">
        <v>37</v>
      </c>
      <c r="GI36" s="1533" t="s">
        <v>25</v>
      </c>
      <c r="GJ36" s="1281" t="s">
        <v>25</v>
      </c>
      <c r="GK36" s="1282" t="s">
        <v>25</v>
      </c>
      <c r="GL36" s="1315">
        <v>44075</v>
      </c>
      <c r="GM36" s="1233">
        <v>1</v>
      </c>
      <c r="GN36" s="1233" t="s">
        <v>21</v>
      </c>
      <c r="GO36" s="1233">
        <v>75</v>
      </c>
      <c r="GP36" s="1233" t="s">
        <v>21</v>
      </c>
      <c r="GQ36" s="1233" t="s">
        <v>21</v>
      </c>
      <c r="GR36" s="1233" t="s">
        <v>21</v>
      </c>
      <c r="GS36" s="1233">
        <v>3409</v>
      </c>
      <c r="GT36" s="1233">
        <v>109</v>
      </c>
      <c r="GU36" s="1233">
        <v>24403</v>
      </c>
      <c r="GV36" s="1233">
        <v>966</v>
      </c>
      <c r="GW36" s="1233">
        <v>1</v>
      </c>
      <c r="GX36" s="1233">
        <v>6</v>
      </c>
      <c r="GY36" s="1233">
        <v>7</v>
      </c>
      <c r="GZ36" s="1233">
        <v>668</v>
      </c>
      <c r="HA36" s="1233">
        <v>331</v>
      </c>
      <c r="HB36" s="1233">
        <v>337</v>
      </c>
      <c r="HC36" s="1284" t="s">
        <v>37</v>
      </c>
      <c r="HD36" s="1533" t="s">
        <v>25</v>
      </c>
      <c r="HE36" s="1281" t="s">
        <v>25</v>
      </c>
      <c r="HF36" s="1282" t="s">
        <v>25</v>
      </c>
      <c r="HG36" s="1315">
        <v>44075</v>
      </c>
      <c r="HH36" s="1233">
        <v>147</v>
      </c>
      <c r="HI36" s="1233">
        <v>147</v>
      </c>
      <c r="HJ36" s="1233" t="s">
        <v>21</v>
      </c>
      <c r="HK36" s="1233" t="s">
        <v>21</v>
      </c>
      <c r="HL36" s="1233" t="s">
        <v>21</v>
      </c>
      <c r="HM36" s="1233">
        <v>242</v>
      </c>
      <c r="HN36" s="1233">
        <v>8630</v>
      </c>
      <c r="HO36" s="1233">
        <v>7784</v>
      </c>
      <c r="HP36" s="1233">
        <v>26701</v>
      </c>
      <c r="HQ36" s="1233">
        <v>258</v>
      </c>
      <c r="HR36" s="1233" t="s">
        <v>21</v>
      </c>
      <c r="HS36" s="1233">
        <v>1905</v>
      </c>
      <c r="HT36" s="1233">
        <v>11396</v>
      </c>
      <c r="HU36" s="1233">
        <v>1809</v>
      </c>
      <c r="HV36" s="1233">
        <v>4</v>
      </c>
      <c r="HW36" s="1233">
        <v>111</v>
      </c>
      <c r="HX36" s="1284" t="s">
        <v>37</v>
      </c>
      <c r="HY36" s="1533" t="s">
        <v>25</v>
      </c>
      <c r="HZ36" s="1281" t="s">
        <v>25</v>
      </c>
      <c r="IA36" s="1282" t="s">
        <v>25</v>
      </c>
      <c r="IB36" s="1315">
        <v>44075</v>
      </c>
      <c r="IC36" s="1233" t="s">
        <v>21</v>
      </c>
      <c r="ID36" s="1233">
        <v>11785</v>
      </c>
      <c r="IE36" s="1233">
        <v>1347</v>
      </c>
      <c r="IF36" s="1233">
        <v>397</v>
      </c>
      <c r="IG36" s="1233">
        <v>3</v>
      </c>
      <c r="IH36" s="1233" t="s">
        <v>21</v>
      </c>
      <c r="II36" s="1233">
        <v>235</v>
      </c>
      <c r="IJ36" s="1233">
        <v>191</v>
      </c>
      <c r="IK36" s="1233">
        <v>44</v>
      </c>
      <c r="IL36" s="1233" t="s">
        <v>21</v>
      </c>
      <c r="IM36" s="1233">
        <v>2</v>
      </c>
      <c r="IN36" s="1233">
        <v>145</v>
      </c>
      <c r="IO36" s="1233">
        <v>141</v>
      </c>
      <c r="IP36" s="1233" t="s">
        <v>21</v>
      </c>
      <c r="IQ36" s="1233">
        <v>4</v>
      </c>
      <c r="IR36" s="1233">
        <v>221</v>
      </c>
      <c r="IS36" s="1284" t="s">
        <v>37</v>
      </c>
      <c r="IT36" s="1533" t="s">
        <v>25</v>
      </c>
    </row>
    <row r="37" spans="1:254" ht="14.5" customHeight="1">
      <c r="A37" s="1281" t="s">
        <v>25</v>
      </c>
      <c r="B37" s="1282" t="s">
        <v>25</v>
      </c>
      <c r="C37" s="1315">
        <v>44105</v>
      </c>
      <c r="D37" s="1233">
        <v>99291</v>
      </c>
      <c r="E37" s="1233">
        <v>20748</v>
      </c>
      <c r="F37" s="1233">
        <v>5</v>
      </c>
      <c r="G37" s="1233">
        <v>1231</v>
      </c>
      <c r="H37" s="1233">
        <v>282</v>
      </c>
      <c r="I37" s="1233">
        <v>10639</v>
      </c>
      <c r="J37" s="1233">
        <v>4481</v>
      </c>
      <c r="K37" s="1233">
        <v>6158</v>
      </c>
      <c r="L37" s="1233">
        <v>4020</v>
      </c>
      <c r="M37" s="1233">
        <v>543</v>
      </c>
      <c r="N37" s="1233">
        <v>408</v>
      </c>
      <c r="O37" s="1233" t="s">
        <v>21</v>
      </c>
      <c r="P37" s="1233">
        <v>2625</v>
      </c>
      <c r="Q37" s="1233">
        <v>25539</v>
      </c>
      <c r="R37" s="1233">
        <v>3611</v>
      </c>
      <c r="S37" s="1233">
        <v>16774</v>
      </c>
      <c r="T37" s="1284" t="s">
        <v>38</v>
      </c>
      <c r="U37" s="1533" t="s">
        <v>25</v>
      </c>
      <c r="V37" s="1281" t="s">
        <v>25</v>
      </c>
      <c r="W37" s="1282" t="s">
        <v>25</v>
      </c>
      <c r="X37" s="1315">
        <v>44105</v>
      </c>
      <c r="Y37" s="1233">
        <v>403016</v>
      </c>
      <c r="Z37" s="1233">
        <v>92369</v>
      </c>
      <c r="AA37" s="1233">
        <v>28869</v>
      </c>
      <c r="AB37" s="1233">
        <v>6450</v>
      </c>
      <c r="AC37" s="1233">
        <v>41</v>
      </c>
      <c r="AD37" s="1233">
        <v>4</v>
      </c>
      <c r="AE37" s="1233">
        <v>4838</v>
      </c>
      <c r="AF37" s="1233">
        <v>635</v>
      </c>
      <c r="AG37" s="1233">
        <v>4203</v>
      </c>
      <c r="AH37" s="1233">
        <v>446</v>
      </c>
      <c r="AI37" s="1233">
        <v>325</v>
      </c>
      <c r="AJ37" s="1233">
        <v>396</v>
      </c>
      <c r="AK37" s="1233" t="s">
        <v>21</v>
      </c>
      <c r="AL37" s="1233" t="s">
        <v>21</v>
      </c>
      <c r="AM37" s="1233">
        <v>3350</v>
      </c>
      <c r="AN37" s="1233">
        <v>3587</v>
      </c>
      <c r="AO37" s="1284" t="s">
        <v>38</v>
      </c>
      <c r="AP37" s="1533" t="s">
        <v>25</v>
      </c>
      <c r="AQ37" s="1281" t="s">
        <v>25</v>
      </c>
      <c r="AR37" s="1282" t="s">
        <v>25</v>
      </c>
      <c r="AS37" s="1315">
        <v>44105</v>
      </c>
      <c r="AT37" s="1233">
        <v>463</v>
      </c>
      <c r="AU37" s="1233" t="s">
        <v>21</v>
      </c>
      <c r="AV37" s="1233">
        <v>1</v>
      </c>
      <c r="AW37" s="1233">
        <v>414</v>
      </c>
      <c r="AX37" s="1233">
        <v>414</v>
      </c>
      <c r="AY37" s="1233" t="s">
        <v>21</v>
      </c>
      <c r="AZ37" s="1233">
        <v>1</v>
      </c>
      <c r="BA37" s="1233">
        <v>12</v>
      </c>
      <c r="BB37" s="1233" t="s">
        <v>21</v>
      </c>
      <c r="BC37" s="1233">
        <v>32</v>
      </c>
      <c r="BD37" s="1233">
        <v>5084</v>
      </c>
      <c r="BE37" s="1233">
        <v>22</v>
      </c>
      <c r="BF37" s="1233">
        <v>5781</v>
      </c>
      <c r="BG37" s="1233">
        <v>6859</v>
      </c>
      <c r="BH37" s="1233">
        <v>52</v>
      </c>
      <c r="BI37" s="1233" t="s">
        <v>21</v>
      </c>
      <c r="BJ37" s="1233" t="s">
        <v>21</v>
      </c>
      <c r="BK37" s="1284" t="s">
        <v>38</v>
      </c>
      <c r="BL37" s="1533" t="s">
        <v>25</v>
      </c>
      <c r="BM37" s="1281" t="s">
        <v>25</v>
      </c>
      <c r="BN37" s="1282" t="s">
        <v>25</v>
      </c>
      <c r="BO37" s="1315">
        <v>44105</v>
      </c>
      <c r="BP37" s="1233">
        <v>696</v>
      </c>
      <c r="BQ37" s="1233">
        <v>1</v>
      </c>
      <c r="BR37" s="1233">
        <v>7</v>
      </c>
      <c r="BS37" s="1233">
        <v>8</v>
      </c>
      <c r="BT37" s="1233">
        <v>638</v>
      </c>
      <c r="BU37" s="1233">
        <v>279</v>
      </c>
      <c r="BV37" s="1233">
        <v>359</v>
      </c>
      <c r="BW37" s="1233">
        <v>1</v>
      </c>
      <c r="BX37" s="1233" t="s">
        <v>21</v>
      </c>
      <c r="BY37" s="1233">
        <v>8</v>
      </c>
      <c r="BZ37" s="1233">
        <v>10316</v>
      </c>
      <c r="CA37" s="1233">
        <v>10010</v>
      </c>
      <c r="CB37" s="1233">
        <v>19821</v>
      </c>
      <c r="CC37" s="1233">
        <v>640</v>
      </c>
      <c r="CD37" s="1233">
        <v>52</v>
      </c>
      <c r="CE37" s="1233">
        <v>58</v>
      </c>
      <c r="CF37" s="1233" t="s">
        <v>21</v>
      </c>
      <c r="CG37" s="1284" t="s">
        <v>38</v>
      </c>
      <c r="CH37" s="1533" t="s">
        <v>25</v>
      </c>
      <c r="CI37" s="1281" t="s">
        <v>25</v>
      </c>
      <c r="CJ37" s="1282" t="s">
        <v>25</v>
      </c>
      <c r="CK37" s="1315">
        <v>44105</v>
      </c>
      <c r="CL37" s="1233">
        <v>19244</v>
      </c>
      <c r="CM37" s="1233">
        <v>223</v>
      </c>
      <c r="CN37" s="1233" t="s">
        <v>21</v>
      </c>
      <c r="CO37" s="1233" t="s">
        <v>21</v>
      </c>
      <c r="CP37" s="1233">
        <v>3893</v>
      </c>
      <c r="CQ37" s="1233">
        <v>4730</v>
      </c>
      <c r="CR37" s="1233">
        <v>11817</v>
      </c>
      <c r="CS37" s="1233">
        <v>1838</v>
      </c>
      <c r="CT37" s="1233">
        <v>4</v>
      </c>
      <c r="CU37" s="1233">
        <v>113</v>
      </c>
      <c r="CV37" s="1233">
        <v>18</v>
      </c>
      <c r="CW37" s="1233">
        <v>1546</v>
      </c>
      <c r="CX37" s="1233">
        <v>253</v>
      </c>
      <c r="CY37" s="1233">
        <v>1293</v>
      </c>
      <c r="CZ37" s="1233">
        <v>41</v>
      </c>
      <c r="DA37" s="1233" t="s">
        <v>21</v>
      </c>
      <c r="DB37" s="1284" t="s">
        <v>38</v>
      </c>
      <c r="DC37" s="1533" t="s">
        <v>25</v>
      </c>
      <c r="DD37" s="1281" t="s">
        <v>25</v>
      </c>
      <c r="DE37" s="1282" t="s">
        <v>25</v>
      </c>
      <c r="DF37" s="1315">
        <v>44105</v>
      </c>
      <c r="DG37" s="1233">
        <v>150</v>
      </c>
      <c r="DH37" s="1233">
        <v>150</v>
      </c>
      <c r="DI37" s="1233" t="s">
        <v>21</v>
      </c>
      <c r="DJ37" s="1233">
        <v>5</v>
      </c>
      <c r="DK37" s="1233" t="s">
        <v>21</v>
      </c>
      <c r="DL37" s="1233">
        <v>234</v>
      </c>
      <c r="DM37" s="1233">
        <v>195</v>
      </c>
      <c r="DN37" s="1233">
        <v>2</v>
      </c>
      <c r="DO37" s="1233">
        <v>7</v>
      </c>
      <c r="DP37" s="1233">
        <v>128</v>
      </c>
      <c r="DQ37" s="1233">
        <v>6</v>
      </c>
      <c r="DR37" s="1233">
        <v>7</v>
      </c>
      <c r="DS37" s="1233" t="s">
        <v>21</v>
      </c>
      <c r="DT37" s="1233" t="s">
        <v>21</v>
      </c>
      <c r="DU37" s="1233">
        <v>7309</v>
      </c>
      <c r="DV37" s="1233">
        <v>12816</v>
      </c>
      <c r="DW37" s="1284" t="s">
        <v>38</v>
      </c>
      <c r="DX37" s="1533" t="s">
        <v>25</v>
      </c>
      <c r="DY37" s="1281" t="s">
        <v>25</v>
      </c>
      <c r="DZ37" s="1282" t="s">
        <v>25</v>
      </c>
      <c r="EA37" s="1315">
        <v>44105</v>
      </c>
      <c r="EB37" s="1233">
        <v>93055</v>
      </c>
      <c r="EC37" s="1233">
        <v>21467</v>
      </c>
      <c r="ED37" s="1233">
        <v>5</v>
      </c>
      <c r="EE37" s="1233">
        <v>1290</v>
      </c>
      <c r="EF37" s="1233">
        <v>282</v>
      </c>
      <c r="EG37" s="1233">
        <v>11275</v>
      </c>
      <c r="EH37" s="1233">
        <v>4831</v>
      </c>
      <c r="EI37" s="1233">
        <v>6443</v>
      </c>
      <c r="EJ37" s="1233">
        <v>4020</v>
      </c>
      <c r="EK37" s="1233">
        <v>543</v>
      </c>
      <c r="EL37" s="1233">
        <v>408</v>
      </c>
      <c r="EM37" s="1233" t="s">
        <v>21</v>
      </c>
      <c r="EN37" s="1233">
        <v>2625</v>
      </c>
      <c r="EO37" s="1233">
        <v>26983</v>
      </c>
      <c r="EP37" s="1233">
        <v>3611</v>
      </c>
      <c r="EQ37" s="1233">
        <v>16774</v>
      </c>
      <c r="ER37" s="1284" t="s">
        <v>38</v>
      </c>
      <c r="ES37" s="1533" t="s">
        <v>25</v>
      </c>
      <c r="ET37" s="1281" t="s">
        <v>25</v>
      </c>
      <c r="EU37" s="1282" t="s">
        <v>25</v>
      </c>
      <c r="EV37" s="1315">
        <v>44105</v>
      </c>
      <c r="EW37" s="1233">
        <v>380722</v>
      </c>
      <c r="EX37" s="1233">
        <v>18963</v>
      </c>
      <c r="EY37" s="1233">
        <v>23177</v>
      </c>
      <c r="EZ37" s="1233">
        <v>6760</v>
      </c>
      <c r="FA37" s="1233">
        <v>100</v>
      </c>
      <c r="FB37" s="1233">
        <v>4</v>
      </c>
      <c r="FC37" s="1233">
        <v>5074</v>
      </c>
      <c r="FD37" s="1233">
        <v>651</v>
      </c>
      <c r="FE37" s="1233">
        <v>4423</v>
      </c>
      <c r="FF37" s="1233">
        <v>446</v>
      </c>
      <c r="FG37" s="1233">
        <v>325</v>
      </c>
      <c r="FH37" s="1233">
        <v>396</v>
      </c>
      <c r="FI37" s="1233" t="s">
        <v>21</v>
      </c>
      <c r="FJ37" s="1233" t="s">
        <v>21</v>
      </c>
      <c r="FK37" s="1233">
        <v>3350</v>
      </c>
      <c r="FL37" s="1233">
        <v>3587</v>
      </c>
      <c r="FM37" s="1284" t="s">
        <v>38</v>
      </c>
      <c r="FN37" s="1533" t="s">
        <v>25</v>
      </c>
      <c r="FO37" s="1281" t="s">
        <v>25</v>
      </c>
      <c r="FP37" s="1282" t="s">
        <v>25</v>
      </c>
      <c r="FQ37" s="1315">
        <v>44105</v>
      </c>
      <c r="FR37" s="60" t="s">
        <v>21</v>
      </c>
      <c r="FS37" s="1233" t="s">
        <v>21</v>
      </c>
      <c r="FT37" s="1233" t="s">
        <v>21</v>
      </c>
      <c r="FU37" s="1233">
        <v>52733</v>
      </c>
      <c r="FV37" s="1233">
        <v>5945</v>
      </c>
      <c r="FW37" s="1233">
        <v>6562</v>
      </c>
      <c r="FX37" s="1233">
        <v>493</v>
      </c>
      <c r="FY37" s="1233" t="s">
        <v>21</v>
      </c>
      <c r="FZ37" s="1233">
        <v>1</v>
      </c>
      <c r="GA37" s="1233">
        <v>443</v>
      </c>
      <c r="GB37" s="1233">
        <v>432</v>
      </c>
      <c r="GC37" s="1233">
        <v>11</v>
      </c>
      <c r="GD37" s="1233">
        <v>1</v>
      </c>
      <c r="GE37" s="1233">
        <v>12</v>
      </c>
      <c r="GF37" s="1233">
        <v>32</v>
      </c>
      <c r="GG37" s="1233">
        <v>5266</v>
      </c>
      <c r="GH37" s="1284" t="s">
        <v>38</v>
      </c>
      <c r="GI37" s="1533" t="s">
        <v>25</v>
      </c>
      <c r="GJ37" s="1281" t="s">
        <v>25</v>
      </c>
      <c r="GK37" s="1282" t="s">
        <v>25</v>
      </c>
      <c r="GL37" s="1315">
        <v>44105</v>
      </c>
      <c r="GM37" s="1233">
        <v>1</v>
      </c>
      <c r="GN37" s="1233" t="s">
        <v>21</v>
      </c>
      <c r="GO37" s="1233">
        <v>30</v>
      </c>
      <c r="GP37" s="1233" t="s">
        <v>21</v>
      </c>
      <c r="GQ37" s="1233" t="s">
        <v>21</v>
      </c>
      <c r="GR37" s="1233" t="s">
        <v>21</v>
      </c>
      <c r="GS37" s="1233">
        <v>3717</v>
      </c>
      <c r="GT37" s="1233">
        <v>158</v>
      </c>
      <c r="GU37" s="1233">
        <v>25297</v>
      </c>
      <c r="GV37" s="1233">
        <v>755</v>
      </c>
      <c r="GW37" s="1233">
        <v>1</v>
      </c>
      <c r="GX37" s="1233">
        <v>7</v>
      </c>
      <c r="GY37" s="1233">
        <v>8</v>
      </c>
      <c r="GZ37" s="1233">
        <v>697</v>
      </c>
      <c r="HA37" s="1233">
        <v>338</v>
      </c>
      <c r="HB37" s="1233">
        <v>359</v>
      </c>
      <c r="HC37" s="1284" t="s">
        <v>38</v>
      </c>
      <c r="HD37" s="1533" t="s">
        <v>25</v>
      </c>
      <c r="HE37" s="1281" t="s">
        <v>25</v>
      </c>
      <c r="HF37" s="1282" t="s">
        <v>25</v>
      </c>
      <c r="HG37" s="1315">
        <v>44105</v>
      </c>
      <c r="HH37" s="1233">
        <v>147</v>
      </c>
      <c r="HI37" s="1233">
        <v>147</v>
      </c>
      <c r="HJ37" s="1233" t="s">
        <v>21</v>
      </c>
      <c r="HK37" s="1233" t="s">
        <v>21</v>
      </c>
      <c r="HL37" s="1233" t="s">
        <v>21</v>
      </c>
      <c r="HM37" s="1233">
        <v>8</v>
      </c>
      <c r="HN37" s="1233">
        <v>8545</v>
      </c>
      <c r="HO37" s="1233">
        <v>7802</v>
      </c>
      <c r="HP37" s="1233">
        <v>25409</v>
      </c>
      <c r="HQ37" s="1233">
        <v>269</v>
      </c>
      <c r="HR37" s="1233" t="s">
        <v>21</v>
      </c>
      <c r="HS37" s="1233">
        <v>1587</v>
      </c>
      <c r="HT37" s="1233">
        <v>11828</v>
      </c>
      <c r="HU37" s="1233">
        <v>1838</v>
      </c>
      <c r="HV37" s="1233">
        <v>4</v>
      </c>
      <c r="HW37" s="1233">
        <v>113</v>
      </c>
      <c r="HX37" s="1284" t="s">
        <v>38</v>
      </c>
      <c r="HY37" s="1533" t="s">
        <v>25</v>
      </c>
      <c r="HZ37" s="1281" t="s">
        <v>25</v>
      </c>
      <c r="IA37" s="1282" t="s">
        <v>25</v>
      </c>
      <c r="IB37" s="1315">
        <v>44105</v>
      </c>
      <c r="IC37" s="1233" t="s">
        <v>21</v>
      </c>
      <c r="ID37" s="1233">
        <v>12470</v>
      </c>
      <c r="IE37" s="1233">
        <v>2014</v>
      </c>
      <c r="IF37" s="1233">
        <v>475</v>
      </c>
      <c r="IG37" s="1233">
        <v>6</v>
      </c>
      <c r="IH37" s="1233">
        <v>1</v>
      </c>
      <c r="II37" s="1233">
        <v>216</v>
      </c>
      <c r="IJ37" s="1233">
        <v>210</v>
      </c>
      <c r="IK37" s="1233">
        <v>6</v>
      </c>
      <c r="IL37" s="1233" t="s">
        <v>21</v>
      </c>
      <c r="IM37" s="1233">
        <v>5</v>
      </c>
      <c r="IN37" s="1233">
        <v>234</v>
      </c>
      <c r="IO37" s="1233">
        <v>253</v>
      </c>
      <c r="IP37" s="1233">
        <v>2</v>
      </c>
      <c r="IQ37" s="1233">
        <v>7</v>
      </c>
      <c r="IR37" s="1233">
        <v>559</v>
      </c>
      <c r="IS37" s="1284" t="s">
        <v>38</v>
      </c>
      <c r="IT37" s="1533" t="s">
        <v>25</v>
      </c>
    </row>
    <row r="38" spans="1:254" ht="14.5" customHeight="1">
      <c r="A38" s="1281" t="s">
        <v>25</v>
      </c>
      <c r="B38" s="1282" t="s">
        <v>25</v>
      </c>
      <c r="C38" s="1315">
        <v>44136</v>
      </c>
      <c r="D38" s="1233">
        <v>95457</v>
      </c>
      <c r="E38" s="1233">
        <v>20508</v>
      </c>
      <c r="F38" s="1233">
        <v>5</v>
      </c>
      <c r="G38" s="1233">
        <v>1449</v>
      </c>
      <c r="H38" s="1233">
        <v>258</v>
      </c>
      <c r="I38" s="1233">
        <v>10086</v>
      </c>
      <c r="J38" s="1233">
        <v>4456</v>
      </c>
      <c r="K38" s="1233">
        <v>5630</v>
      </c>
      <c r="L38" s="1233">
        <v>3810</v>
      </c>
      <c r="M38" s="1233">
        <v>559</v>
      </c>
      <c r="N38" s="1233">
        <v>687</v>
      </c>
      <c r="O38" s="1233" t="s">
        <v>21</v>
      </c>
      <c r="P38" s="1233">
        <v>2783</v>
      </c>
      <c r="Q38" s="1233">
        <v>25411</v>
      </c>
      <c r="R38" s="1233">
        <v>4271</v>
      </c>
      <c r="S38" s="1233">
        <v>15707</v>
      </c>
      <c r="T38" s="1284" t="s">
        <v>39</v>
      </c>
      <c r="U38" s="1533" t="s">
        <v>25</v>
      </c>
      <c r="V38" s="1281" t="s">
        <v>25</v>
      </c>
      <c r="W38" s="1282" t="s">
        <v>25</v>
      </c>
      <c r="X38" s="1315">
        <v>44136</v>
      </c>
      <c r="Y38" s="1233">
        <v>374707</v>
      </c>
      <c r="Z38" s="1233">
        <v>91863</v>
      </c>
      <c r="AA38" s="1233">
        <v>27404</v>
      </c>
      <c r="AB38" s="1233">
        <v>6068</v>
      </c>
      <c r="AC38" s="1233">
        <v>59</v>
      </c>
      <c r="AD38" s="1233">
        <v>5</v>
      </c>
      <c r="AE38" s="1233">
        <v>4302</v>
      </c>
      <c r="AF38" s="1233">
        <v>548</v>
      </c>
      <c r="AG38" s="1233">
        <v>3754</v>
      </c>
      <c r="AH38" s="1233">
        <v>442</v>
      </c>
      <c r="AI38" s="1233">
        <v>352</v>
      </c>
      <c r="AJ38" s="1233">
        <v>580</v>
      </c>
      <c r="AK38" s="1233" t="s">
        <v>21</v>
      </c>
      <c r="AL38" s="1233" t="s">
        <v>21</v>
      </c>
      <c r="AM38" s="1233">
        <v>3175</v>
      </c>
      <c r="AN38" s="1233">
        <v>4094</v>
      </c>
      <c r="AO38" s="1284" t="s">
        <v>39</v>
      </c>
      <c r="AP38" s="1533" t="s">
        <v>25</v>
      </c>
      <c r="AQ38" s="1281" t="s">
        <v>25</v>
      </c>
      <c r="AR38" s="1282" t="s">
        <v>25</v>
      </c>
      <c r="AS38" s="1315">
        <v>44136</v>
      </c>
      <c r="AT38" s="1233">
        <v>615</v>
      </c>
      <c r="AU38" s="1233" t="s">
        <v>21</v>
      </c>
      <c r="AV38" s="1233" t="s">
        <v>21</v>
      </c>
      <c r="AW38" s="1233">
        <v>406</v>
      </c>
      <c r="AX38" s="1233">
        <v>406</v>
      </c>
      <c r="AY38" s="1233" t="s">
        <v>21</v>
      </c>
      <c r="AZ38" s="1233" t="s">
        <v>21</v>
      </c>
      <c r="BA38" s="1233">
        <v>107</v>
      </c>
      <c r="BB38" s="1233" t="s">
        <v>21</v>
      </c>
      <c r="BC38" s="1233">
        <v>118</v>
      </c>
      <c r="BD38" s="1233">
        <v>5028</v>
      </c>
      <c r="BE38" s="1233">
        <v>173</v>
      </c>
      <c r="BF38" s="1233">
        <v>5598</v>
      </c>
      <c r="BG38" s="1233">
        <v>6707</v>
      </c>
      <c r="BH38" s="1233">
        <v>49</v>
      </c>
      <c r="BI38" s="1233" t="s">
        <v>21</v>
      </c>
      <c r="BJ38" s="1233" t="s">
        <v>21</v>
      </c>
      <c r="BK38" s="1284" t="s">
        <v>39</v>
      </c>
      <c r="BL38" s="1533" t="s">
        <v>25</v>
      </c>
      <c r="BM38" s="1281" t="s">
        <v>25</v>
      </c>
      <c r="BN38" s="1282" t="s">
        <v>25</v>
      </c>
      <c r="BO38" s="1315">
        <v>44136</v>
      </c>
      <c r="BP38" s="1233">
        <v>910</v>
      </c>
      <c r="BQ38" s="1233">
        <v>1</v>
      </c>
      <c r="BR38" s="1233">
        <v>7</v>
      </c>
      <c r="BS38" s="1233">
        <v>8</v>
      </c>
      <c r="BT38" s="1233">
        <v>631</v>
      </c>
      <c r="BU38" s="1233">
        <v>304</v>
      </c>
      <c r="BV38" s="1233">
        <v>327</v>
      </c>
      <c r="BW38" s="1233">
        <v>2</v>
      </c>
      <c r="BX38" s="1233" t="s">
        <v>21</v>
      </c>
      <c r="BY38" s="1233">
        <v>222</v>
      </c>
      <c r="BZ38" s="1233">
        <v>10230</v>
      </c>
      <c r="CA38" s="1233">
        <v>9825</v>
      </c>
      <c r="CB38" s="1233">
        <v>20638</v>
      </c>
      <c r="CC38" s="1233">
        <v>618</v>
      </c>
      <c r="CD38" s="1233">
        <v>63</v>
      </c>
      <c r="CE38" s="1233">
        <v>71</v>
      </c>
      <c r="CF38" s="1233" t="s">
        <v>21</v>
      </c>
      <c r="CG38" s="1284" t="s">
        <v>39</v>
      </c>
      <c r="CH38" s="1533" t="s">
        <v>25</v>
      </c>
      <c r="CI38" s="1281" t="s">
        <v>25</v>
      </c>
      <c r="CJ38" s="1282" t="s">
        <v>25</v>
      </c>
      <c r="CK38" s="1315">
        <v>44136</v>
      </c>
      <c r="CL38" s="1233">
        <v>19986</v>
      </c>
      <c r="CM38" s="1233">
        <v>226</v>
      </c>
      <c r="CN38" s="1233" t="s">
        <v>21</v>
      </c>
      <c r="CO38" s="1233" t="s">
        <v>21</v>
      </c>
      <c r="CP38" s="1233">
        <v>4203</v>
      </c>
      <c r="CQ38" s="1233">
        <v>5186</v>
      </c>
      <c r="CR38" s="1233">
        <v>10553</v>
      </c>
      <c r="CS38" s="1233">
        <v>1752</v>
      </c>
      <c r="CT38" s="1233">
        <v>4</v>
      </c>
      <c r="CU38" s="1233">
        <v>119</v>
      </c>
      <c r="CV38" s="1233">
        <v>14</v>
      </c>
      <c r="CW38" s="1233">
        <v>1469</v>
      </c>
      <c r="CX38" s="1233">
        <v>200</v>
      </c>
      <c r="CY38" s="1233">
        <v>1269</v>
      </c>
      <c r="CZ38" s="1233">
        <v>35</v>
      </c>
      <c r="DA38" s="1233" t="s">
        <v>21</v>
      </c>
      <c r="DB38" s="1284" t="s">
        <v>39</v>
      </c>
      <c r="DC38" s="1533" t="s">
        <v>25</v>
      </c>
      <c r="DD38" s="1281" t="s">
        <v>25</v>
      </c>
      <c r="DE38" s="1282" t="s">
        <v>25</v>
      </c>
      <c r="DF38" s="1315">
        <v>44136</v>
      </c>
      <c r="DG38" s="1233">
        <v>144</v>
      </c>
      <c r="DH38" s="1233">
        <v>144</v>
      </c>
      <c r="DI38" s="1233" t="s">
        <v>21</v>
      </c>
      <c r="DJ38" s="1233">
        <v>5</v>
      </c>
      <c r="DK38" s="1233" t="s">
        <v>21</v>
      </c>
      <c r="DL38" s="1233">
        <v>120</v>
      </c>
      <c r="DM38" s="1233">
        <v>223</v>
      </c>
      <c r="DN38" s="1233">
        <v>4</v>
      </c>
      <c r="DO38" s="1233">
        <v>6</v>
      </c>
      <c r="DP38" s="1233">
        <v>149</v>
      </c>
      <c r="DQ38" s="1233">
        <v>5</v>
      </c>
      <c r="DR38" s="1233">
        <v>5</v>
      </c>
      <c r="DS38" s="1233" t="s">
        <v>21</v>
      </c>
      <c r="DT38" s="1233" t="s">
        <v>21</v>
      </c>
      <c r="DU38" s="1233">
        <v>6453</v>
      </c>
      <c r="DV38" s="1233">
        <v>13200</v>
      </c>
      <c r="DW38" s="1284" t="s">
        <v>39</v>
      </c>
      <c r="DX38" s="1533" t="s">
        <v>25</v>
      </c>
      <c r="DY38" s="1281" t="s">
        <v>25</v>
      </c>
      <c r="DZ38" s="1282" t="s">
        <v>25</v>
      </c>
      <c r="EA38" s="1315">
        <v>44136</v>
      </c>
      <c r="EB38" s="1233">
        <v>91049</v>
      </c>
      <c r="EC38" s="1233">
        <v>21150</v>
      </c>
      <c r="ED38" s="1233">
        <v>5</v>
      </c>
      <c r="EE38" s="1233">
        <v>1554</v>
      </c>
      <c r="EF38" s="1233">
        <v>258</v>
      </c>
      <c r="EG38" s="1233">
        <v>10614</v>
      </c>
      <c r="EH38" s="1233">
        <v>4862</v>
      </c>
      <c r="EI38" s="1233">
        <v>5752</v>
      </c>
      <c r="EJ38" s="1233">
        <v>3810</v>
      </c>
      <c r="EK38" s="1233">
        <v>559</v>
      </c>
      <c r="EL38" s="1233">
        <v>687</v>
      </c>
      <c r="EM38" s="1233" t="s">
        <v>21</v>
      </c>
      <c r="EN38" s="1233">
        <v>2783</v>
      </c>
      <c r="EO38" s="1233">
        <v>27034</v>
      </c>
      <c r="EP38" s="1233">
        <v>4271</v>
      </c>
      <c r="EQ38" s="1233">
        <v>15707</v>
      </c>
      <c r="ER38" s="1284" t="s">
        <v>39</v>
      </c>
      <c r="ES38" s="1533" t="s">
        <v>25</v>
      </c>
      <c r="ET38" s="1281" t="s">
        <v>25</v>
      </c>
      <c r="EU38" s="1282" t="s">
        <v>25</v>
      </c>
      <c r="EV38" s="1315">
        <v>44136</v>
      </c>
      <c r="EW38" s="1233">
        <v>369417</v>
      </c>
      <c r="EX38" s="1233">
        <v>19344</v>
      </c>
      <c r="EY38" s="1233">
        <v>22071</v>
      </c>
      <c r="EZ38" s="1233">
        <v>6323</v>
      </c>
      <c r="FA38" s="1233">
        <v>164</v>
      </c>
      <c r="FB38" s="1233">
        <v>5</v>
      </c>
      <c r="FC38" s="1233">
        <v>4448</v>
      </c>
      <c r="FD38" s="1233">
        <v>572</v>
      </c>
      <c r="FE38" s="1233">
        <v>3875</v>
      </c>
      <c r="FF38" s="1233">
        <v>442</v>
      </c>
      <c r="FG38" s="1233">
        <v>352</v>
      </c>
      <c r="FH38" s="1233">
        <v>580</v>
      </c>
      <c r="FI38" s="1233" t="s">
        <v>21</v>
      </c>
      <c r="FJ38" s="1233" t="s">
        <v>21</v>
      </c>
      <c r="FK38" s="1233">
        <v>3175</v>
      </c>
      <c r="FL38" s="1233">
        <v>4094</v>
      </c>
      <c r="FM38" s="1284" t="s">
        <v>39</v>
      </c>
      <c r="FN38" s="1533" t="s">
        <v>25</v>
      </c>
      <c r="FO38" s="1281" t="s">
        <v>25</v>
      </c>
      <c r="FP38" s="1282" t="s">
        <v>25</v>
      </c>
      <c r="FQ38" s="1315">
        <v>44136</v>
      </c>
      <c r="FR38" s="60" t="s">
        <v>21</v>
      </c>
      <c r="FS38" s="1233" t="s">
        <v>21</v>
      </c>
      <c r="FT38" s="1233" t="s">
        <v>21</v>
      </c>
      <c r="FU38" s="1233">
        <v>51992</v>
      </c>
      <c r="FV38" s="1233">
        <v>6165</v>
      </c>
      <c r="FW38" s="1233">
        <v>7042</v>
      </c>
      <c r="FX38" s="1233">
        <v>636</v>
      </c>
      <c r="FY38" s="1233" t="s">
        <v>21</v>
      </c>
      <c r="FZ38" s="1233" t="s">
        <v>21</v>
      </c>
      <c r="GA38" s="1233">
        <v>427</v>
      </c>
      <c r="GB38" s="1233">
        <v>427</v>
      </c>
      <c r="GC38" s="1233" t="s">
        <v>21</v>
      </c>
      <c r="GD38" s="1233" t="s">
        <v>21</v>
      </c>
      <c r="GE38" s="1233">
        <v>107</v>
      </c>
      <c r="GF38" s="1233">
        <v>118</v>
      </c>
      <c r="GG38" s="1233">
        <v>5210</v>
      </c>
      <c r="GH38" s="1284" t="s">
        <v>39</v>
      </c>
      <c r="GI38" s="1533" t="s">
        <v>25</v>
      </c>
      <c r="GJ38" s="1281" t="s">
        <v>25</v>
      </c>
      <c r="GK38" s="1282" t="s">
        <v>25</v>
      </c>
      <c r="GL38" s="1315">
        <v>44136</v>
      </c>
      <c r="GM38" s="1233" t="s">
        <v>21</v>
      </c>
      <c r="GN38" s="1233" t="s">
        <v>21</v>
      </c>
      <c r="GO38" s="1233">
        <v>55</v>
      </c>
      <c r="GP38" s="1233" t="s">
        <v>21</v>
      </c>
      <c r="GQ38" s="1233" t="s">
        <v>21</v>
      </c>
      <c r="GR38" s="1233" t="s">
        <v>21</v>
      </c>
      <c r="GS38" s="1233">
        <v>4208</v>
      </c>
      <c r="GT38" s="1233">
        <v>133</v>
      </c>
      <c r="GU38" s="1233">
        <v>26104</v>
      </c>
      <c r="GV38" s="1233">
        <v>1035</v>
      </c>
      <c r="GW38" s="1233">
        <v>1</v>
      </c>
      <c r="GX38" s="1233">
        <v>7</v>
      </c>
      <c r="GY38" s="1233">
        <v>8</v>
      </c>
      <c r="GZ38" s="1233">
        <v>755</v>
      </c>
      <c r="HA38" s="1233">
        <v>428</v>
      </c>
      <c r="HB38" s="1233">
        <v>327</v>
      </c>
      <c r="HC38" s="1284" t="s">
        <v>39</v>
      </c>
      <c r="HD38" s="1533" t="s">
        <v>25</v>
      </c>
      <c r="HE38" s="1281" t="s">
        <v>25</v>
      </c>
      <c r="HF38" s="1282" t="s">
        <v>25</v>
      </c>
      <c r="HG38" s="1315">
        <v>44136</v>
      </c>
      <c r="HH38" s="1233">
        <v>174</v>
      </c>
      <c r="HI38" s="1233">
        <v>174</v>
      </c>
      <c r="HJ38" s="1233" t="s">
        <v>21</v>
      </c>
      <c r="HK38" s="1233" t="s">
        <v>21</v>
      </c>
      <c r="HL38" s="1233" t="s">
        <v>21</v>
      </c>
      <c r="HM38" s="1233">
        <v>222</v>
      </c>
      <c r="HN38" s="1233">
        <v>8576</v>
      </c>
      <c r="HO38" s="1233">
        <v>7713</v>
      </c>
      <c r="HP38" s="1233">
        <v>26561</v>
      </c>
      <c r="HQ38" s="1233">
        <v>267</v>
      </c>
      <c r="HR38" s="1233" t="s">
        <v>21</v>
      </c>
      <c r="HS38" s="1233">
        <v>1847</v>
      </c>
      <c r="HT38" s="1233">
        <v>10565</v>
      </c>
      <c r="HU38" s="1233">
        <v>1752</v>
      </c>
      <c r="HV38" s="1233">
        <v>4</v>
      </c>
      <c r="HW38" s="1233">
        <v>119</v>
      </c>
      <c r="HX38" s="1284" t="s">
        <v>39</v>
      </c>
      <c r="HY38" s="1533" t="s">
        <v>25</v>
      </c>
      <c r="HZ38" s="1281" t="s">
        <v>25</v>
      </c>
      <c r="IA38" s="1282" t="s">
        <v>25</v>
      </c>
      <c r="IB38" s="1315">
        <v>44136</v>
      </c>
      <c r="IC38" s="1233" t="s">
        <v>21</v>
      </c>
      <c r="ID38" s="1233">
        <v>12344</v>
      </c>
      <c r="IE38" s="1233">
        <v>1848</v>
      </c>
      <c r="IF38" s="1233">
        <v>345</v>
      </c>
      <c r="IG38" s="1233">
        <v>6</v>
      </c>
      <c r="IH38" s="1233" t="s">
        <v>21</v>
      </c>
      <c r="II38" s="1233">
        <v>206</v>
      </c>
      <c r="IJ38" s="1233">
        <v>206</v>
      </c>
      <c r="IK38" s="1233">
        <v>0</v>
      </c>
      <c r="IL38" s="1233" t="s">
        <v>21</v>
      </c>
      <c r="IM38" s="1233">
        <v>5</v>
      </c>
      <c r="IN38" s="1233">
        <v>120</v>
      </c>
      <c r="IO38" s="1233">
        <v>290</v>
      </c>
      <c r="IP38" s="1233">
        <v>4</v>
      </c>
      <c r="IQ38" s="1233">
        <v>6</v>
      </c>
      <c r="IR38" s="1233">
        <v>663</v>
      </c>
      <c r="IS38" s="1284" t="s">
        <v>39</v>
      </c>
      <c r="IT38" s="1533" t="s">
        <v>25</v>
      </c>
    </row>
    <row r="39" spans="1:254" ht="14.5" customHeight="1">
      <c r="A39" s="1295" t="s">
        <v>25</v>
      </c>
      <c r="B39" s="1296" t="s">
        <v>25</v>
      </c>
      <c r="C39" s="1316">
        <v>44166</v>
      </c>
      <c r="D39" s="1232">
        <v>101076</v>
      </c>
      <c r="E39" s="1232">
        <v>20848</v>
      </c>
      <c r="F39" s="1232">
        <v>5</v>
      </c>
      <c r="G39" s="1232">
        <v>1341</v>
      </c>
      <c r="H39" s="1232">
        <v>304</v>
      </c>
      <c r="I39" s="1232">
        <v>10242</v>
      </c>
      <c r="J39" s="1232">
        <v>4621</v>
      </c>
      <c r="K39" s="1232">
        <v>5621</v>
      </c>
      <c r="L39" s="1232">
        <v>3437</v>
      </c>
      <c r="M39" s="1232">
        <v>588</v>
      </c>
      <c r="N39" s="1232">
        <v>1477</v>
      </c>
      <c r="O39" s="1232" t="s">
        <v>21</v>
      </c>
      <c r="P39" s="1232">
        <v>2779</v>
      </c>
      <c r="Q39" s="1232">
        <v>25862</v>
      </c>
      <c r="R39" s="1232">
        <v>5225</v>
      </c>
      <c r="S39" s="1232">
        <v>15862</v>
      </c>
      <c r="T39" s="1298" t="s">
        <v>40</v>
      </c>
      <c r="U39" s="1537" t="s">
        <v>25</v>
      </c>
      <c r="V39" s="1295" t="s">
        <v>25</v>
      </c>
      <c r="W39" s="1296" t="s">
        <v>25</v>
      </c>
      <c r="X39" s="1316">
        <v>44166</v>
      </c>
      <c r="Y39" s="1232">
        <v>389323</v>
      </c>
      <c r="Z39" s="1232">
        <v>126116</v>
      </c>
      <c r="AA39" s="1232">
        <v>32654</v>
      </c>
      <c r="AB39" s="1232">
        <v>7158</v>
      </c>
      <c r="AC39" s="1232">
        <v>58</v>
      </c>
      <c r="AD39" s="1232">
        <v>5</v>
      </c>
      <c r="AE39" s="1232">
        <v>4674</v>
      </c>
      <c r="AF39" s="1232">
        <v>694</v>
      </c>
      <c r="AG39" s="1232">
        <v>3980</v>
      </c>
      <c r="AH39" s="1232">
        <v>489</v>
      </c>
      <c r="AI39" s="1232">
        <v>374</v>
      </c>
      <c r="AJ39" s="1232">
        <v>1382</v>
      </c>
      <c r="AK39" s="1232" t="s">
        <v>21</v>
      </c>
      <c r="AL39" s="1232" t="s">
        <v>21</v>
      </c>
      <c r="AM39" s="1232">
        <v>3927</v>
      </c>
      <c r="AN39" s="1232">
        <v>5093</v>
      </c>
      <c r="AO39" s="1298" t="s">
        <v>40</v>
      </c>
      <c r="AP39" s="1537" t="s">
        <v>25</v>
      </c>
      <c r="AQ39" s="1295" t="s">
        <v>25</v>
      </c>
      <c r="AR39" s="1296" t="s">
        <v>25</v>
      </c>
      <c r="AS39" s="1316">
        <v>44166</v>
      </c>
      <c r="AT39" s="1232">
        <v>752</v>
      </c>
      <c r="AU39" s="1232" t="s">
        <v>21</v>
      </c>
      <c r="AV39" s="1232" t="s">
        <v>21</v>
      </c>
      <c r="AW39" s="1232">
        <v>482</v>
      </c>
      <c r="AX39" s="1232">
        <v>482</v>
      </c>
      <c r="AY39" s="1232" t="s">
        <v>21</v>
      </c>
      <c r="AZ39" s="1232">
        <v>1</v>
      </c>
      <c r="BA39" s="1232">
        <v>95</v>
      </c>
      <c r="BB39" s="1232" t="s">
        <v>21</v>
      </c>
      <c r="BC39" s="1232">
        <v>183</v>
      </c>
      <c r="BD39" s="1232">
        <v>5206</v>
      </c>
      <c r="BE39" s="1233">
        <v>127</v>
      </c>
      <c r="BF39" s="1232">
        <v>5988</v>
      </c>
      <c r="BG39" s="1232">
        <v>5750</v>
      </c>
      <c r="BH39" s="1232">
        <v>47</v>
      </c>
      <c r="BI39" s="1232" t="s">
        <v>21</v>
      </c>
      <c r="BJ39" s="1232" t="s">
        <v>21</v>
      </c>
      <c r="BK39" s="1298" t="s">
        <v>40</v>
      </c>
      <c r="BL39" s="1537" t="s">
        <v>25</v>
      </c>
      <c r="BM39" s="1295" t="s">
        <v>25</v>
      </c>
      <c r="BN39" s="1296" t="s">
        <v>25</v>
      </c>
      <c r="BO39" s="1316">
        <v>44166</v>
      </c>
      <c r="BP39" s="1232">
        <v>1208</v>
      </c>
      <c r="BQ39" s="1232">
        <v>1</v>
      </c>
      <c r="BR39" s="1232">
        <v>8</v>
      </c>
      <c r="BS39" s="1232">
        <v>9</v>
      </c>
      <c r="BT39" s="1232">
        <v>795</v>
      </c>
      <c r="BU39" s="1232">
        <v>446</v>
      </c>
      <c r="BV39" s="1232">
        <v>349</v>
      </c>
      <c r="BW39" s="1232">
        <v>2</v>
      </c>
      <c r="BX39" s="1232" t="s">
        <v>21</v>
      </c>
      <c r="BY39" s="1232">
        <v>346</v>
      </c>
      <c r="BZ39" s="1232">
        <v>9855</v>
      </c>
      <c r="CA39" s="1232">
        <v>9546</v>
      </c>
      <c r="CB39" s="1232">
        <v>18424</v>
      </c>
      <c r="CC39" s="1232">
        <v>638</v>
      </c>
      <c r="CD39" s="1232">
        <v>67</v>
      </c>
      <c r="CE39" s="1232">
        <v>75</v>
      </c>
      <c r="CF39" s="1232" t="s">
        <v>21</v>
      </c>
      <c r="CG39" s="1298" t="s">
        <v>40</v>
      </c>
      <c r="CH39" s="1537" t="s">
        <v>25</v>
      </c>
      <c r="CI39" s="1295" t="s">
        <v>25</v>
      </c>
      <c r="CJ39" s="1296" t="s">
        <v>25</v>
      </c>
      <c r="CK39" s="1316">
        <v>44166</v>
      </c>
      <c r="CL39" s="1232">
        <v>17788</v>
      </c>
      <c r="CM39" s="1232">
        <v>234</v>
      </c>
      <c r="CN39" s="1232" t="s">
        <v>21</v>
      </c>
      <c r="CO39" s="1232" t="s">
        <v>21</v>
      </c>
      <c r="CP39" s="1232">
        <v>4507</v>
      </c>
      <c r="CQ39" s="1232">
        <v>4891</v>
      </c>
      <c r="CR39" s="1232">
        <v>8698</v>
      </c>
      <c r="CS39" s="1232">
        <v>1541</v>
      </c>
      <c r="CT39" s="1232">
        <v>4</v>
      </c>
      <c r="CU39" s="1232">
        <v>180</v>
      </c>
      <c r="CV39" s="1232">
        <v>14</v>
      </c>
      <c r="CW39" s="1232">
        <v>1220</v>
      </c>
      <c r="CX39" s="1232">
        <v>178</v>
      </c>
      <c r="CY39" s="1232">
        <v>1042</v>
      </c>
      <c r="CZ39" s="1232">
        <v>34</v>
      </c>
      <c r="DA39" s="1232" t="s">
        <v>21</v>
      </c>
      <c r="DB39" s="1298" t="s">
        <v>40</v>
      </c>
      <c r="DC39" s="1537" t="s">
        <v>25</v>
      </c>
      <c r="DD39" s="1295" t="s">
        <v>25</v>
      </c>
      <c r="DE39" s="1296" t="s">
        <v>25</v>
      </c>
      <c r="DF39" s="1316">
        <v>44166</v>
      </c>
      <c r="DG39" s="74">
        <v>174</v>
      </c>
      <c r="DH39" s="1232">
        <v>174</v>
      </c>
      <c r="DI39" s="1232" t="s">
        <v>21</v>
      </c>
      <c r="DJ39" s="1232">
        <v>3</v>
      </c>
      <c r="DK39" s="1232" t="s">
        <v>21</v>
      </c>
      <c r="DL39" s="1232">
        <v>188</v>
      </c>
      <c r="DM39" s="1232">
        <v>178</v>
      </c>
      <c r="DN39" s="1232">
        <v>5</v>
      </c>
      <c r="DO39" s="1232">
        <v>14</v>
      </c>
      <c r="DP39" s="1232">
        <v>111</v>
      </c>
      <c r="DQ39" s="1232">
        <v>6</v>
      </c>
      <c r="DR39" s="1232">
        <v>7</v>
      </c>
      <c r="DS39" s="1232" t="s">
        <v>21</v>
      </c>
      <c r="DT39" s="1232" t="s">
        <v>21</v>
      </c>
      <c r="DU39" s="1232">
        <v>7222</v>
      </c>
      <c r="DV39" s="1232">
        <v>18066</v>
      </c>
      <c r="DW39" s="1298" t="s">
        <v>40</v>
      </c>
      <c r="DX39" s="1537" t="s">
        <v>25</v>
      </c>
      <c r="DY39" s="1295" t="s">
        <v>25</v>
      </c>
      <c r="DZ39" s="1296" t="s">
        <v>25</v>
      </c>
      <c r="EA39" s="1316">
        <v>44166</v>
      </c>
      <c r="EB39" s="1232">
        <v>92974</v>
      </c>
      <c r="EC39" s="1232">
        <v>21639</v>
      </c>
      <c r="ED39" s="1232">
        <v>5</v>
      </c>
      <c r="EE39" s="1232">
        <v>1365</v>
      </c>
      <c r="EF39" s="1232">
        <v>304</v>
      </c>
      <c r="EG39" s="1232">
        <v>10991</v>
      </c>
      <c r="EH39" s="1232">
        <v>5211</v>
      </c>
      <c r="EI39" s="1232">
        <v>5780</v>
      </c>
      <c r="EJ39" s="1232">
        <v>3437</v>
      </c>
      <c r="EK39" s="1232">
        <v>588</v>
      </c>
      <c r="EL39" s="1232">
        <v>1477</v>
      </c>
      <c r="EM39" s="1232" t="s">
        <v>21</v>
      </c>
      <c r="EN39" s="1232">
        <v>2779</v>
      </c>
      <c r="EO39" s="1232">
        <v>27556</v>
      </c>
      <c r="EP39" s="1232">
        <v>5225</v>
      </c>
      <c r="EQ39" s="1232">
        <v>15862</v>
      </c>
      <c r="ER39" s="1298" t="s">
        <v>40</v>
      </c>
      <c r="ES39" s="1537" t="s">
        <v>25</v>
      </c>
      <c r="ET39" s="1295" t="s">
        <v>25</v>
      </c>
      <c r="EU39" s="1296" t="s">
        <v>25</v>
      </c>
      <c r="EV39" s="1316">
        <v>44166</v>
      </c>
      <c r="EW39" s="1232">
        <v>367447</v>
      </c>
      <c r="EX39" s="1232">
        <v>20820</v>
      </c>
      <c r="EY39" s="1232">
        <v>25338</v>
      </c>
      <c r="EZ39" s="1232">
        <v>7359</v>
      </c>
      <c r="FA39" s="1232">
        <v>82</v>
      </c>
      <c r="FB39" s="1232">
        <v>5</v>
      </c>
      <c r="FC39" s="1232">
        <v>4839</v>
      </c>
      <c r="FD39" s="1232">
        <v>700</v>
      </c>
      <c r="FE39" s="1232">
        <v>4139</v>
      </c>
      <c r="FF39" s="1232">
        <v>489</v>
      </c>
      <c r="FG39" s="1232">
        <v>374</v>
      </c>
      <c r="FH39" s="1232">
        <v>1382</v>
      </c>
      <c r="FI39" s="1232" t="s">
        <v>21</v>
      </c>
      <c r="FJ39" s="1232" t="s">
        <v>21</v>
      </c>
      <c r="FK39" s="1232">
        <v>3927</v>
      </c>
      <c r="FL39" s="1232">
        <v>5093</v>
      </c>
      <c r="FM39" s="1298" t="s">
        <v>40</v>
      </c>
      <c r="FN39" s="1537" t="s">
        <v>25</v>
      </c>
      <c r="FO39" s="1295" t="s">
        <v>25</v>
      </c>
      <c r="FP39" s="1296" t="s">
        <v>25</v>
      </c>
      <c r="FQ39" s="1316">
        <v>44166</v>
      </c>
      <c r="FR39" s="74" t="s">
        <v>21</v>
      </c>
      <c r="FS39" s="1232" t="s">
        <v>21</v>
      </c>
      <c r="FT39" s="1232" t="s">
        <v>21</v>
      </c>
      <c r="FU39" s="1232">
        <v>55200</v>
      </c>
      <c r="FV39" s="1233">
        <v>7146</v>
      </c>
      <c r="FW39" s="1232">
        <v>7212</v>
      </c>
      <c r="FX39" s="1232">
        <v>780</v>
      </c>
      <c r="FY39" s="1232" t="s">
        <v>21</v>
      </c>
      <c r="FZ39" s="1232" t="s">
        <v>21</v>
      </c>
      <c r="GA39" s="1232">
        <v>510</v>
      </c>
      <c r="GB39" s="1232">
        <v>510</v>
      </c>
      <c r="GC39" s="1232" t="s">
        <v>21</v>
      </c>
      <c r="GD39" s="1232">
        <v>1</v>
      </c>
      <c r="GE39" s="1232">
        <v>95</v>
      </c>
      <c r="GF39" s="1232">
        <v>183</v>
      </c>
      <c r="GG39" s="1232">
        <v>5370</v>
      </c>
      <c r="GH39" s="1298" t="s">
        <v>40</v>
      </c>
      <c r="GI39" s="1537" t="s">
        <v>25</v>
      </c>
      <c r="GJ39" s="1295" t="s">
        <v>25</v>
      </c>
      <c r="GK39" s="1296" t="s">
        <v>25</v>
      </c>
      <c r="GL39" s="1316">
        <v>44166</v>
      </c>
      <c r="GM39" s="1232">
        <v>1</v>
      </c>
      <c r="GN39" s="1232" t="s">
        <v>21</v>
      </c>
      <c r="GO39" s="1232">
        <v>81</v>
      </c>
      <c r="GP39" s="1232" t="s">
        <v>21</v>
      </c>
      <c r="GQ39" s="1232" t="s">
        <v>21</v>
      </c>
      <c r="GR39" s="1232" t="s">
        <v>21</v>
      </c>
      <c r="GS39" s="1232">
        <v>3647</v>
      </c>
      <c r="GT39" s="1232">
        <v>167</v>
      </c>
      <c r="GU39" s="1232">
        <v>26081</v>
      </c>
      <c r="GV39" s="1232">
        <v>1456</v>
      </c>
      <c r="GW39" s="1232">
        <v>1</v>
      </c>
      <c r="GX39" s="1232">
        <v>8</v>
      </c>
      <c r="GY39" s="1232">
        <v>9</v>
      </c>
      <c r="GZ39" s="1232">
        <v>1041</v>
      </c>
      <c r="HA39" s="1232">
        <v>692</v>
      </c>
      <c r="HB39" s="1232">
        <v>349</v>
      </c>
      <c r="HC39" s="1298" t="s">
        <v>40</v>
      </c>
      <c r="HD39" s="1537" t="s">
        <v>25</v>
      </c>
      <c r="HE39" s="1295" t="s">
        <v>25</v>
      </c>
      <c r="HF39" s="1296" t="s">
        <v>25</v>
      </c>
      <c r="HG39" s="1316">
        <v>44166</v>
      </c>
      <c r="HH39" s="1232">
        <v>307</v>
      </c>
      <c r="HI39" s="1232">
        <v>307</v>
      </c>
      <c r="HJ39" s="1232" t="s">
        <v>21</v>
      </c>
      <c r="HK39" s="1232" t="s">
        <v>21</v>
      </c>
      <c r="HL39" s="1232" t="s">
        <v>21</v>
      </c>
      <c r="HM39" s="1232">
        <v>346</v>
      </c>
      <c r="HN39" s="1232">
        <v>8098</v>
      </c>
      <c r="HO39" s="1232">
        <v>7430</v>
      </c>
      <c r="HP39" s="1232">
        <v>23187</v>
      </c>
      <c r="HQ39" s="1232">
        <v>291</v>
      </c>
      <c r="HR39" s="1232" t="s">
        <v>21</v>
      </c>
      <c r="HS39" s="1232">
        <v>2361</v>
      </c>
      <c r="HT39" s="1232">
        <v>8707</v>
      </c>
      <c r="HU39" s="1232">
        <v>1541</v>
      </c>
      <c r="HV39" s="1232">
        <v>4</v>
      </c>
      <c r="HW39" s="1232">
        <v>180</v>
      </c>
      <c r="HX39" s="1298" t="s">
        <v>40</v>
      </c>
      <c r="HY39" s="1537" t="s">
        <v>25</v>
      </c>
      <c r="HZ39" s="1295" t="s">
        <v>25</v>
      </c>
      <c r="IA39" s="1296" t="s">
        <v>25</v>
      </c>
      <c r="IB39" s="1316">
        <v>44166</v>
      </c>
      <c r="IC39" s="1232" t="s">
        <v>21</v>
      </c>
      <c r="ID39" s="1232">
        <v>11711</v>
      </c>
      <c r="IE39" s="1232">
        <v>2051</v>
      </c>
      <c r="IF39" s="1232">
        <v>454</v>
      </c>
      <c r="IG39" s="1232">
        <v>7</v>
      </c>
      <c r="IH39" s="1232" t="s">
        <v>21</v>
      </c>
      <c r="II39" s="1232">
        <v>245</v>
      </c>
      <c r="IJ39" s="1232">
        <v>245</v>
      </c>
      <c r="IK39" s="1232">
        <v>0</v>
      </c>
      <c r="IL39" s="1232" t="s">
        <v>21</v>
      </c>
      <c r="IM39" s="1232">
        <v>3</v>
      </c>
      <c r="IN39" s="1232">
        <v>188</v>
      </c>
      <c r="IO39" s="1232">
        <v>269</v>
      </c>
      <c r="IP39" s="1232">
        <v>5</v>
      </c>
      <c r="IQ39" s="1232">
        <v>14</v>
      </c>
      <c r="IR39" s="1232">
        <v>700</v>
      </c>
      <c r="IS39" s="1298" t="s">
        <v>40</v>
      </c>
      <c r="IT39" s="1537" t="s">
        <v>25</v>
      </c>
    </row>
    <row r="40" spans="1:254" ht="14.9" customHeight="1">
      <c r="A40" s="1260"/>
      <c r="B40" s="1260"/>
      <c r="C40" s="1260"/>
      <c r="D40" s="1260"/>
      <c r="E40" s="1260"/>
      <c r="F40" s="1260"/>
      <c r="G40" s="1260"/>
      <c r="H40" s="1260"/>
      <c r="I40" s="1260"/>
      <c r="J40" s="1260"/>
      <c r="K40" s="1260"/>
      <c r="L40" s="1260"/>
      <c r="M40" s="1260"/>
      <c r="N40" s="1260"/>
      <c r="O40" s="1260"/>
      <c r="P40" s="1260"/>
      <c r="Q40" s="1260"/>
      <c r="R40" s="1260"/>
      <c r="S40" s="1260"/>
      <c r="T40" s="1255"/>
      <c r="U40" s="1255"/>
      <c r="V40" s="1260"/>
      <c r="W40" s="1260"/>
      <c r="X40" s="1260"/>
      <c r="Y40" s="1260"/>
      <c r="Z40" s="1260"/>
      <c r="AA40" s="1260"/>
      <c r="AB40" s="1260"/>
      <c r="AC40" s="1260"/>
      <c r="AD40" s="1260"/>
      <c r="AE40" s="2294"/>
      <c r="AF40" s="2345"/>
      <c r="AG40" s="2294"/>
      <c r="AH40" s="2294"/>
      <c r="AI40" s="2294"/>
      <c r="AJ40" s="2294"/>
      <c r="AK40" s="1260"/>
      <c r="AL40" s="1260"/>
      <c r="AM40" s="1260"/>
      <c r="AN40" s="1260"/>
      <c r="AO40" s="1260"/>
      <c r="AP40" s="1260"/>
      <c r="AQ40" s="1260"/>
      <c r="AR40" s="1260"/>
      <c r="AS40" s="1260"/>
      <c r="AT40" s="1260"/>
      <c r="AU40" s="1260"/>
      <c r="AV40" s="1260"/>
      <c r="AW40" s="1260"/>
      <c r="AX40" s="1260"/>
      <c r="AY40" s="2294"/>
      <c r="AZ40" s="1260"/>
      <c r="BA40" s="1260"/>
      <c r="BB40" s="1260"/>
      <c r="BC40" s="2294"/>
      <c r="BD40" s="2294"/>
      <c r="BE40" s="2294"/>
      <c r="BF40" s="2294"/>
      <c r="BG40" s="2294"/>
      <c r="BH40" s="1260"/>
      <c r="BI40" s="1260"/>
      <c r="BJ40" s="1260"/>
      <c r="BK40" s="1260"/>
      <c r="BL40" s="1260"/>
      <c r="BM40" s="1260"/>
      <c r="BN40" s="1260"/>
      <c r="BO40" s="2294"/>
      <c r="BP40" s="2294"/>
      <c r="BQ40" s="2294"/>
      <c r="BR40" s="2294"/>
      <c r="BS40" s="2294"/>
      <c r="BT40" s="2294"/>
      <c r="BU40" s="2294"/>
      <c r="BV40" s="1260"/>
      <c r="BW40" s="1260"/>
      <c r="BX40" s="1260"/>
      <c r="BY40" s="1260"/>
      <c r="BZ40" s="1260"/>
      <c r="CA40" s="1260"/>
      <c r="CB40" s="1260"/>
      <c r="CC40" s="1260"/>
      <c r="CD40" s="1260"/>
      <c r="CE40" s="1260"/>
      <c r="CF40" s="1260"/>
      <c r="CG40" s="1255"/>
      <c r="CH40" s="1255"/>
      <c r="CI40" s="1260"/>
      <c r="CJ40" s="1260"/>
      <c r="CK40" s="1260"/>
      <c r="CL40" s="1260"/>
      <c r="CM40" s="2294"/>
      <c r="CN40" s="2294"/>
      <c r="CO40" s="2294"/>
      <c r="CP40" s="2257"/>
      <c r="CQ40" s="2294"/>
      <c r="CR40" s="2294"/>
      <c r="CS40" s="2294"/>
      <c r="CT40" s="1260"/>
      <c r="CU40" s="1260"/>
      <c r="CV40" s="1260"/>
      <c r="CW40" s="1260"/>
      <c r="CX40" s="1260"/>
      <c r="CY40" s="1260"/>
      <c r="CZ40" s="1260"/>
      <c r="DB40" s="1255"/>
      <c r="DC40" s="1255"/>
      <c r="DW40" s="1260"/>
      <c r="DX40" s="1260"/>
      <c r="DY40" s="1260"/>
      <c r="DZ40" s="1260"/>
      <c r="EA40" s="2294"/>
      <c r="EB40" s="1260"/>
      <c r="EC40" s="1260"/>
      <c r="ED40" s="1260"/>
      <c r="EE40" s="1260"/>
      <c r="EF40" s="1260"/>
      <c r="EG40" s="1260"/>
      <c r="EH40" s="1260"/>
      <c r="EI40" s="1260"/>
      <c r="EJ40" s="1260"/>
      <c r="EK40" s="2294"/>
      <c r="EL40" s="2294"/>
      <c r="EM40" s="1260"/>
      <c r="EN40" s="1260"/>
      <c r="EO40" s="1260"/>
      <c r="EP40" s="1260"/>
      <c r="EQ40" s="1260"/>
      <c r="ER40" s="1255"/>
      <c r="ES40" s="1255"/>
      <c r="ET40" s="1260"/>
      <c r="EU40" s="1260"/>
      <c r="EV40" s="2294"/>
      <c r="EW40" s="1260"/>
      <c r="EX40" s="1260"/>
      <c r="EY40" s="2212"/>
      <c r="EZ40" s="2212"/>
      <c r="FA40" s="2345"/>
      <c r="FB40" s="2212"/>
      <c r="FC40" s="1260"/>
      <c r="FD40" s="1260"/>
      <c r="FE40" s="1260"/>
      <c r="FF40" s="1260"/>
      <c r="FG40" s="1260"/>
      <c r="FH40" s="1260"/>
      <c r="FI40" s="1260"/>
      <c r="FJ40" s="1260"/>
      <c r="FK40" s="1260"/>
      <c r="FL40" s="1260"/>
      <c r="FM40" s="1255"/>
      <c r="FN40" s="1255"/>
      <c r="FO40" s="1260"/>
      <c r="FP40" s="1260"/>
      <c r="FQ40" s="2294"/>
      <c r="FR40" s="1260"/>
      <c r="FS40" s="1260"/>
      <c r="FT40" s="1260"/>
      <c r="FU40" s="1260"/>
      <c r="FV40" s="2345"/>
      <c r="FW40" s="1260"/>
      <c r="FX40" s="2294"/>
      <c r="FY40" s="2294"/>
      <c r="FZ40" s="2294"/>
      <c r="GA40" s="2294"/>
      <c r="GB40" s="2294"/>
      <c r="GC40" s="2294"/>
      <c r="GD40" s="2294"/>
      <c r="GE40" s="1260"/>
      <c r="GF40" s="1260"/>
      <c r="GG40" s="1260"/>
      <c r="GH40" s="1255"/>
      <c r="GI40" s="1255"/>
      <c r="GJ40" s="1260"/>
      <c r="GK40" s="1260"/>
      <c r="GL40" s="2294"/>
      <c r="GM40" s="1260"/>
      <c r="GN40" s="1260"/>
      <c r="GO40" s="1260"/>
      <c r="GP40" s="1260"/>
      <c r="GQ40" s="2346"/>
      <c r="GR40" s="1260"/>
      <c r="GS40" s="1260"/>
      <c r="GT40" s="2294"/>
      <c r="GU40" s="2294"/>
      <c r="GV40" s="2294"/>
      <c r="GW40" s="2294"/>
      <c r="GX40" s="2212"/>
      <c r="GY40" s="2212"/>
      <c r="GZ40" s="1260"/>
      <c r="HA40" s="1260"/>
      <c r="HB40" s="1260"/>
      <c r="HC40" s="1255"/>
      <c r="HD40" s="1255"/>
      <c r="HE40" s="1260"/>
      <c r="HF40" s="1260"/>
      <c r="HG40" s="2294"/>
      <c r="HH40" s="1260"/>
      <c r="HI40" s="1260"/>
      <c r="HJ40" s="1260"/>
      <c r="HK40" s="1260"/>
      <c r="HL40" s="1260"/>
      <c r="HM40" s="1260"/>
      <c r="HN40" s="1260"/>
      <c r="HO40" s="1260"/>
      <c r="HP40" s="1260"/>
      <c r="HQ40" s="1260"/>
      <c r="HR40" s="1260"/>
      <c r="HS40" s="1260"/>
      <c r="HT40" s="1260"/>
      <c r="HU40" s="1260"/>
      <c r="HV40" s="1260"/>
      <c r="HW40" s="1260"/>
      <c r="HX40" s="1255"/>
      <c r="HY40" s="1255"/>
      <c r="IC40" s="1260"/>
      <c r="ID40" s="2294"/>
      <c r="IE40" s="2294"/>
      <c r="IG40" s="2294"/>
      <c r="IH40" s="2294"/>
      <c r="II40" s="2294"/>
      <c r="IJ40" s="2294"/>
      <c r="IN40" s="2294"/>
      <c r="IO40" s="2294"/>
      <c r="IP40" s="1260"/>
      <c r="IQ40" s="1260"/>
      <c r="IR40" s="1260"/>
      <c r="IS40" s="1260"/>
    </row>
    <row r="41" spans="1:254" ht="19.5" customHeight="1">
      <c r="A41" s="2620" t="s">
        <v>734</v>
      </c>
      <c r="B41" s="2641"/>
      <c r="C41" s="2642"/>
      <c r="D41" s="2006" t="s">
        <v>658</v>
      </c>
      <c r="E41" s="1965"/>
      <c r="F41" s="2255" t="s">
        <v>2021</v>
      </c>
      <c r="G41" s="2255"/>
      <c r="H41" s="1967"/>
      <c r="I41" s="1967"/>
      <c r="J41" s="1967"/>
      <c r="K41" s="2257" t="s">
        <v>741</v>
      </c>
      <c r="L41" s="2068"/>
      <c r="M41" s="2000" t="s">
        <v>659</v>
      </c>
      <c r="N41" s="1941"/>
      <c r="O41" s="1941" t="s">
        <v>2022</v>
      </c>
      <c r="P41" s="1967"/>
      <c r="Q41" s="1967"/>
      <c r="R41" s="1967" t="s">
        <v>1183</v>
      </c>
      <c r="S41" s="2324"/>
      <c r="T41" s="2611" t="s">
        <v>694</v>
      </c>
      <c r="U41" s="2612"/>
      <c r="V41" s="2620" t="s">
        <v>734</v>
      </c>
      <c r="W41" s="2641"/>
      <c r="X41" s="2642"/>
      <c r="Y41" s="2000" t="s">
        <v>660</v>
      </c>
      <c r="Z41" s="1345"/>
      <c r="AA41" s="1513" t="s">
        <v>2023</v>
      </c>
      <c r="AB41" s="2068"/>
      <c r="AC41" s="2030"/>
      <c r="AD41" s="1967"/>
      <c r="AE41" s="2000" t="s">
        <v>661</v>
      </c>
      <c r="AF41" s="2257" t="s">
        <v>741</v>
      </c>
      <c r="AG41" s="1941" t="s">
        <v>2024</v>
      </c>
      <c r="AH41" s="1967"/>
      <c r="AI41" s="2068"/>
      <c r="AJ41" s="2068"/>
      <c r="AK41" s="1967" t="s">
        <v>1183</v>
      </c>
      <c r="AL41" s="1967"/>
      <c r="AM41" s="1967"/>
      <c r="AN41" s="1967"/>
      <c r="AO41" s="2611" t="s">
        <v>694</v>
      </c>
      <c r="AP41" s="2612"/>
      <c r="AQ41" s="2620" t="s">
        <v>734</v>
      </c>
      <c r="AR41" s="2641"/>
      <c r="AS41" s="2642"/>
      <c r="AT41" s="2000" t="s">
        <v>1115</v>
      </c>
      <c r="AU41" s="1974"/>
      <c r="AV41" s="2000" t="s">
        <v>652</v>
      </c>
      <c r="AW41" s="1941"/>
      <c r="AX41" s="1941" t="s">
        <v>2025</v>
      </c>
      <c r="AY41" s="2276"/>
      <c r="AZ41" s="1400"/>
      <c r="BA41" s="2257" t="s">
        <v>741</v>
      </c>
      <c r="BB41" s="2068"/>
      <c r="BC41" s="2068"/>
      <c r="BD41" s="2257"/>
      <c r="BE41" s="2068"/>
      <c r="BF41" s="2068"/>
      <c r="BG41" s="2068"/>
      <c r="BH41" s="2068"/>
      <c r="BI41" s="2068"/>
      <c r="BJ41" s="2324"/>
      <c r="BK41" s="2611" t="s">
        <v>694</v>
      </c>
      <c r="BL41" s="2612"/>
      <c r="BM41" s="2620" t="s">
        <v>734</v>
      </c>
      <c r="BN41" s="2641"/>
      <c r="BO41" s="2642"/>
      <c r="BP41" s="2000" t="s">
        <v>653</v>
      </c>
      <c r="BQ41" s="1513" t="s">
        <v>2003</v>
      </c>
      <c r="BR41" s="1967"/>
      <c r="BS41" s="2000" t="s">
        <v>1116</v>
      </c>
      <c r="BT41" s="1941" t="s">
        <v>2026</v>
      </c>
      <c r="BU41" s="1400"/>
      <c r="BV41" s="1400"/>
      <c r="BW41" s="2257" t="s">
        <v>741</v>
      </c>
      <c r="BX41" s="2068"/>
      <c r="BY41" s="2068"/>
      <c r="BZ41" s="2068"/>
      <c r="CA41" s="2257"/>
      <c r="CB41" s="2068"/>
      <c r="CC41" s="2068"/>
      <c r="CD41" s="2068"/>
      <c r="CE41" s="2068"/>
      <c r="CF41" s="2068"/>
      <c r="CG41" s="2611" t="s">
        <v>694</v>
      </c>
      <c r="CH41" s="2612"/>
      <c r="CI41" s="2620" t="s">
        <v>734</v>
      </c>
      <c r="CJ41" s="2641"/>
      <c r="CK41" s="2642"/>
      <c r="CL41" s="2000" t="s">
        <v>2027</v>
      </c>
      <c r="CM41" s="2068"/>
      <c r="CN41" s="1941" t="s">
        <v>2028</v>
      </c>
      <c r="CO41" s="2068"/>
      <c r="CP41" s="2288"/>
      <c r="CQ41" s="2288"/>
      <c r="CR41" s="2068"/>
      <c r="CS41" s="2257" t="s">
        <v>741</v>
      </c>
      <c r="CT41" s="1965"/>
      <c r="CU41" s="1967"/>
      <c r="CV41" s="2000" t="s">
        <v>663</v>
      </c>
      <c r="CW41" s="1967"/>
      <c r="CX41" s="1941" t="s">
        <v>2029</v>
      </c>
      <c r="CY41" s="1941"/>
      <c r="CZ41" s="1967"/>
      <c r="DA41" s="1967"/>
      <c r="DB41" s="2611" t="s">
        <v>694</v>
      </c>
      <c r="DC41" s="2612"/>
      <c r="DY41" s="2620" t="s">
        <v>734</v>
      </c>
      <c r="DZ41" s="2641"/>
      <c r="EA41" s="2642"/>
      <c r="EB41" s="2006" t="s">
        <v>664</v>
      </c>
      <c r="EC41" s="1965"/>
      <c r="ED41" s="1941" t="s">
        <v>2030</v>
      </c>
      <c r="EE41" s="1941"/>
      <c r="EF41" s="1967"/>
      <c r="EG41" s="1967"/>
      <c r="EH41" s="1967"/>
      <c r="EI41" s="2257" t="s">
        <v>741</v>
      </c>
      <c r="EJ41" s="2068"/>
      <c r="EK41" s="2000" t="s">
        <v>659</v>
      </c>
      <c r="EL41" s="1967"/>
      <c r="EM41" s="1943" t="s">
        <v>2031</v>
      </c>
      <c r="EN41" s="1967"/>
      <c r="EO41" s="2068"/>
      <c r="EP41" s="2068"/>
      <c r="EQ41" s="1974"/>
      <c r="ER41" s="2611" t="s">
        <v>694</v>
      </c>
      <c r="ES41" s="2612"/>
      <c r="ET41" s="2620" t="s">
        <v>734</v>
      </c>
      <c r="EU41" s="2641"/>
      <c r="EV41" s="2642"/>
      <c r="EW41" s="2000" t="s">
        <v>660</v>
      </c>
      <c r="EX41" s="1516"/>
      <c r="EY41" s="1943" t="s">
        <v>2023</v>
      </c>
      <c r="EZ41" s="2068"/>
      <c r="FA41" s="1974"/>
      <c r="FB41" s="2869" t="s">
        <v>1117</v>
      </c>
      <c r="FC41" s="2870"/>
      <c r="FD41" s="2870"/>
      <c r="FE41" s="2834"/>
      <c r="FF41" s="2834"/>
      <c r="FG41" s="1967" t="s">
        <v>1183</v>
      </c>
      <c r="FH41" s="1967" t="s">
        <v>1183</v>
      </c>
      <c r="FI41" s="1967"/>
      <c r="FJ41" s="1967"/>
      <c r="FK41" s="1967"/>
      <c r="FL41" s="1967" t="s">
        <v>1183</v>
      </c>
      <c r="FM41" s="2611" t="s">
        <v>694</v>
      </c>
      <c r="FN41" s="2612"/>
      <c r="FO41" s="2620" t="s">
        <v>734</v>
      </c>
      <c r="FP41" s="2641"/>
      <c r="FQ41" s="2642"/>
      <c r="FR41" s="2288" t="s">
        <v>651</v>
      </c>
      <c r="FS41" s="2288"/>
      <c r="FT41" s="1943" t="s">
        <v>2002</v>
      </c>
      <c r="FU41" s="1516"/>
      <c r="FV41" s="2068"/>
      <c r="FW41" s="1967" t="s">
        <v>365</v>
      </c>
      <c r="FX41" s="1999"/>
      <c r="FY41" s="2347" t="s">
        <v>2032</v>
      </c>
      <c r="FZ41" s="1941" t="s">
        <v>2033</v>
      </c>
      <c r="GA41" s="1941"/>
      <c r="GB41" s="1967"/>
      <c r="GC41" s="1967"/>
      <c r="GD41" s="1967"/>
      <c r="GE41" s="2068"/>
      <c r="GF41" s="2068"/>
      <c r="GG41" s="2324"/>
      <c r="GH41" s="2611" t="s">
        <v>694</v>
      </c>
      <c r="GI41" s="2612"/>
      <c r="GJ41" s="2620" t="s">
        <v>734</v>
      </c>
      <c r="GK41" s="2641"/>
      <c r="GL41" s="2642"/>
      <c r="GM41" s="2000" t="s">
        <v>653</v>
      </c>
      <c r="GN41" s="2068"/>
      <c r="GO41" s="1513" t="s">
        <v>2034</v>
      </c>
      <c r="GP41" s="1513"/>
      <c r="GQ41" s="1513"/>
      <c r="GR41" s="1967"/>
      <c r="GS41" s="2068"/>
      <c r="GT41" s="2257" t="s">
        <v>741</v>
      </c>
      <c r="GU41" s="1967" t="s">
        <v>1183</v>
      </c>
      <c r="GV41" s="2288"/>
      <c r="GW41" s="2348"/>
      <c r="GX41" s="2000" t="s">
        <v>728</v>
      </c>
      <c r="GY41" s="2255"/>
      <c r="GZ41" s="2255" t="s">
        <v>2035</v>
      </c>
      <c r="HA41" s="2257"/>
      <c r="HB41" s="1967" t="s">
        <v>365</v>
      </c>
      <c r="HC41" s="2611" t="s">
        <v>694</v>
      </c>
      <c r="HD41" s="2612"/>
      <c r="HE41" s="2620" t="s">
        <v>734</v>
      </c>
      <c r="HF41" s="2641"/>
      <c r="HG41" s="2642"/>
      <c r="HH41" s="2288" t="s">
        <v>2036</v>
      </c>
      <c r="HI41" s="2325"/>
      <c r="HJ41" s="1941" t="s">
        <v>2037</v>
      </c>
      <c r="HK41" s="1967"/>
      <c r="HL41" s="1941"/>
      <c r="HM41" s="1967"/>
      <c r="HN41" s="1967"/>
      <c r="HO41" s="2257" t="s">
        <v>741</v>
      </c>
      <c r="HP41" s="1967"/>
      <c r="HQ41" s="2257"/>
      <c r="HR41" s="1967" t="s">
        <v>365</v>
      </c>
      <c r="HS41" s="1967"/>
      <c r="HT41" s="1967" t="s">
        <v>1183</v>
      </c>
      <c r="HU41" s="2288"/>
      <c r="HV41" s="1967"/>
      <c r="HW41" s="2349"/>
      <c r="HX41" s="2611" t="s">
        <v>694</v>
      </c>
      <c r="HY41" s="2612"/>
      <c r="HZ41" s="2620" t="s">
        <v>734</v>
      </c>
      <c r="IA41" s="2620"/>
      <c r="IB41" s="2859"/>
      <c r="IC41" s="2000" t="s">
        <v>1118</v>
      </c>
      <c r="ID41" s="2068"/>
      <c r="IE41" s="1941" t="s">
        <v>2038</v>
      </c>
      <c r="IF41" s="2068"/>
      <c r="IG41" s="2068"/>
      <c r="IH41" s="1745"/>
      <c r="II41" s="2611" t="s">
        <v>694</v>
      </c>
      <c r="IJ41" s="2612"/>
      <c r="IK41" s="1453"/>
      <c r="IO41" s="1453"/>
    </row>
    <row r="42" spans="1:254" ht="17.25" customHeight="1">
      <c r="A42" s="2643"/>
      <c r="B42" s="2643"/>
      <c r="C42" s="2644"/>
      <c r="D42" s="2329" t="s">
        <v>12</v>
      </c>
      <c r="E42" s="2350" t="s">
        <v>15</v>
      </c>
      <c r="F42" s="2329" t="s">
        <v>303</v>
      </c>
      <c r="G42" s="2329" t="s">
        <v>351</v>
      </c>
      <c r="H42" s="2329" t="s">
        <v>351</v>
      </c>
      <c r="I42" s="2329" t="s">
        <v>87</v>
      </c>
      <c r="J42" s="2329" t="s">
        <v>785</v>
      </c>
      <c r="K42" s="2329" t="s">
        <v>5</v>
      </c>
      <c r="L42" s="2329" t="s">
        <v>7</v>
      </c>
      <c r="M42" s="2327" t="s">
        <v>219</v>
      </c>
      <c r="N42" s="2332" t="s">
        <v>345</v>
      </c>
      <c r="O42" s="2332" t="s">
        <v>736</v>
      </c>
      <c r="P42" s="2328" t="s">
        <v>293</v>
      </c>
      <c r="Q42" s="2332" t="s">
        <v>294</v>
      </c>
      <c r="R42" s="2329" t="s">
        <v>295</v>
      </c>
      <c r="S42" s="2327" t="s">
        <v>346</v>
      </c>
      <c r="T42" s="2613"/>
      <c r="U42" s="2614"/>
      <c r="V42" s="2643"/>
      <c r="W42" s="2643"/>
      <c r="X42" s="2644"/>
      <c r="Y42" s="2329" t="s">
        <v>448</v>
      </c>
      <c r="Z42" s="2333" t="s">
        <v>392</v>
      </c>
      <c r="AA42" s="2329" t="s">
        <v>87</v>
      </c>
      <c r="AB42" s="2329" t="s">
        <v>785</v>
      </c>
      <c r="AC42" s="2333" t="s">
        <v>5</v>
      </c>
      <c r="AD42" s="2333" t="s">
        <v>7</v>
      </c>
      <c r="AE42" s="2327" t="s">
        <v>219</v>
      </c>
      <c r="AF42" s="2329" t="s">
        <v>345</v>
      </c>
      <c r="AG42" s="2329" t="s">
        <v>293</v>
      </c>
      <c r="AH42" s="2332" t="s">
        <v>294</v>
      </c>
      <c r="AI42" s="2333" t="s">
        <v>295</v>
      </c>
      <c r="AJ42" s="2327" t="s">
        <v>346</v>
      </c>
      <c r="AK42" s="2333" t="s">
        <v>369</v>
      </c>
      <c r="AL42" s="2333" t="s">
        <v>298</v>
      </c>
      <c r="AM42" s="2333" t="s">
        <v>299</v>
      </c>
      <c r="AN42" s="2333" t="s">
        <v>1196</v>
      </c>
      <c r="AO42" s="2613"/>
      <c r="AP42" s="2614"/>
      <c r="AQ42" s="2643"/>
      <c r="AR42" s="2643"/>
      <c r="AS42" s="2644"/>
      <c r="AT42" s="2333" t="s">
        <v>5</v>
      </c>
      <c r="AU42" s="2333" t="s">
        <v>7</v>
      </c>
      <c r="AV42" s="2327" t="s">
        <v>219</v>
      </c>
      <c r="AW42" s="2333" t="s">
        <v>345</v>
      </c>
      <c r="AX42" s="2332" t="s">
        <v>293</v>
      </c>
      <c r="AY42" s="2332" t="s">
        <v>294</v>
      </c>
      <c r="AZ42" s="2333" t="s">
        <v>295</v>
      </c>
      <c r="BA42" s="2329" t="s">
        <v>346</v>
      </c>
      <c r="BB42" s="2329" t="s">
        <v>369</v>
      </c>
      <c r="BC42" s="2333" t="s">
        <v>299</v>
      </c>
      <c r="BD42" s="2333" t="s">
        <v>1196</v>
      </c>
      <c r="BE42" s="1521" t="s">
        <v>2014</v>
      </c>
      <c r="BF42" s="2329" t="s">
        <v>349</v>
      </c>
      <c r="BG42" s="2329" t="s">
        <v>350</v>
      </c>
      <c r="BH42" s="2351" t="s">
        <v>10</v>
      </c>
      <c r="BI42" s="2329" t="s">
        <v>448</v>
      </c>
      <c r="BJ42" s="2333" t="s">
        <v>12</v>
      </c>
      <c r="BK42" s="2613"/>
      <c r="BL42" s="2614"/>
      <c r="BM42" s="2643"/>
      <c r="BN42" s="2643"/>
      <c r="BO42" s="2644"/>
      <c r="BP42" s="1521" t="s">
        <v>2039</v>
      </c>
      <c r="BQ42" s="2333" t="s">
        <v>5</v>
      </c>
      <c r="BR42" s="2329" t="s">
        <v>7</v>
      </c>
      <c r="BS42" s="2327" t="s">
        <v>219</v>
      </c>
      <c r="BT42" s="2333" t="s">
        <v>345</v>
      </c>
      <c r="BU42" s="2333" t="s">
        <v>736</v>
      </c>
      <c r="BV42" s="2332" t="s">
        <v>293</v>
      </c>
      <c r="BW42" s="2329" t="s">
        <v>294</v>
      </c>
      <c r="BX42" s="2333" t="s">
        <v>295</v>
      </c>
      <c r="BY42" s="2327" t="s">
        <v>346</v>
      </c>
      <c r="BZ42" s="1353" t="s">
        <v>369</v>
      </c>
      <c r="CA42" s="2329" t="s">
        <v>299</v>
      </c>
      <c r="CB42" s="2329" t="s">
        <v>1197</v>
      </c>
      <c r="CC42" s="2329" t="s">
        <v>349</v>
      </c>
      <c r="CD42" s="2333" t="s">
        <v>350</v>
      </c>
      <c r="CE42" s="2329" t="s">
        <v>448</v>
      </c>
      <c r="CF42" s="2333" t="s">
        <v>12</v>
      </c>
      <c r="CG42" s="2613"/>
      <c r="CH42" s="2614"/>
      <c r="CI42" s="2643"/>
      <c r="CJ42" s="2643"/>
      <c r="CK42" s="2644"/>
      <c r="CL42" s="2329" t="s">
        <v>349</v>
      </c>
      <c r="CM42" s="2333" t="s">
        <v>350</v>
      </c>
      <c r="CN42" s="2350" t="s">
        <v>15</v>
      </c>
      <c r="CO42" s="2333" t="s">
        <v>392</v>
      </c>
      <c r="CP42" s="2333" t="s">
        <v>351</v>
      </c>
      <c r="CQ42" s="2333" t="s">
        <v>351</v>
      </c>
      <c r="CR42" s="2329" t="s">
        <v>87</v>
      </c>
      <c r="CS42" s="2329" t="s">
        <v>785</v>
      </c>
      <c r="CT42" s="2333" t="s">
        <v>5</v>
      </c>
      <c r="CU42" s="2333" t="s">
        <v>7</v>
      </c>
      <c r="CV42" s="2333" t="s">
        <v>219</v>
      </c>
      <c r="CW42" s="2332" t="s">
        <v>345</v>
      </c>
      <c r="CX42" s="2329" t="s">
        <v>293</v>
      </c>
      <c r="CY42" s="2333" t="s">
        <v>294</v>
      </c>
      <c r="CZ42" s="2333" t="s">
        <v>295</v>
      </c>
      <c r="DA42" s="2327" t="s">
        <v>346</v>
      </c>
      <c r="DB42" s="2613"/>
      <c r="DC42" s="2614"/>
      <c r="DY42" s="2643"/>
      <c r="DZ42" s="2643"/>
      <c r="EA42" s="2644"/>
      <c r="EB42" s="2329" t="s">
        <v>12</v>
      </c>
      <c r="EC42" s="2350" t="s">
        <v>15</v>
      </c>
      <c r="ED42" s="2329" t="s">
        <v>303</v>
      </c>
      <c r="EE42" s="2329" t="s">
        <v>351</v>
      </c>
      <c r="EF42" s="2329" t="s">
        <v>351</v>
      </c>
      <c r="EG42" s="2329" t="s">
        <v>87</v>
      </c>
      <c r="EH42" s="2329" t="s">
        <v>785</v>
      </c>
      <c r="EI42" s="2329" t="s">
        <v>5</v>
      </c>
      <c r="EJ42" s="2329" t="s">
        <v>7</v>
      </c>
      <c r="EK42" s="2329" t="s">
        <v>219</v>
      </c>
      <c r="EL42" s="2332" t="s">
        <v>345</v>
      </c>
      <c r="EM42" s="2332" t="s">
        <v>736</v>
      </c>
      <c r="EN42" s="2328" t="s">
        <v>293</v>
      </c>
      <c r="EO42" s="2332" t="s">
        <v>294</v>
      </c>
      <c r="EP42" s="2329" t="s">
        <v>295</v>
      </c>
      <c r="EQ42" s="2327" t="s">
        <v>346</v>
      </c>
      <c r="ER42" s="2613"/>
      <c r="ES42" s="2614"/>
      <c r="ET42" s="2643"/>
      <c r="EU42" s="2643"/>
      <c r="EV42" s="2644"/>
      <c r="EW42" s="2329" t="s">
        <v>448</v>
      </c>
      <c r="EX42" s="2329" t="s">
        <v>303</v>
      </c>
      <c r="EY42" s="2329" t="s">
        <v>785</v>
      </c>
      <c r="EZ42" s="2333" t="s">
        <v>5</v>
      </c>
      <c r="FA42" s="2333" t="s">
        <v>7</v>
      </c>
      <c r="FB42" s="2327" t="s">
        <v>219</v>
      </c>
      <c r="FC42" s="2332" t="s">
        <v>345</v>
      </c>
      <c r="FD42" s="2329" t="s">
        <v>293</v>
      </c>
      <c r="FE42" s="2332" t="s">
        <v>294</v>
      </c>
      <c r="FF42" s="2329" t="s">
        <v>295</v>
      </c>
      <c r="FG42" s="2327" t="s">
        <v>346</v>
      </c>
      <c r="FH42" s="2331" t="s">
        <v>369</v>
      </c>
      <c r="FI42" s="2329" t="s">
        <v>298</v>
      </c>
      <c r="FJ42" s="2329" t="s">
        <v>299</v>
      </c>
      <c r="FK42" s="2331" t="s">
        <v>1196</v>
      </c>
      <c r="FL42" s="2329" t="s">
        <v>1197</v>
      </c>
      <c r="FM42" s="2613"/>
      <c r="FN42" s="2614"/>
      <c r="FO42" s="2643"/>
      <c r="FP42" s="2643"/>
      <c r="FQ42" s="2644"/>
      <c r="FR42" s="2332" t="s">
        <v>10</v>
      </c>
      <c r="FS42" s="2329" t="s">
        <v>448</v>
      </c>
      <c r="FT42" s="2333" t="s">
        <v>12</v>
      </c>
      <c r="FU42" s="2329" t="s">
        <v>303</v>
      </c>
      <c r="FV42" s="2329" t="s">
        <v>785</v>
      </c>
      <c r="FW42" s="2333" t="s">
        <v>5</v>
      </c>
      <c r="FX42" s="2333" t="s">
        <v>7</v>
      </c>
      <c r="FY42" s="2329" t="s">
        <v>219</v>
      </c>
      <c r="FZ42" s="2329" t="s">
        <v>345</v>
      </c>
      <c r="GA42" s="2329" t="s">
        <v>293</v>
      </c>
      <c r="GB42" s="2332" t="s">
        <v>294</v>
      </c>
      <c r="GC42" s="2333" t="s">
        <v>295</v>
      </c>
      <c r="GD42" s="2327" t="s">
        <v>346</v>
      </c>
      <c r="GE42" s="2333" t="s">
        <v>369</v>
      </c>
      <c r="GF42" s="2333" t="s">
        <v>299</v>
      </c>
      <c r="GG42" s="1353" t="s">
        <v>1196</v>
      </c>
      <c r="GH42" s="2613"/>
      <c r="GI42" s="2614"/>
      <c r="GJ42" s="2643"/>
      <c r="GK42" s="2643"/>
      <c r="GL42" s="2644"/>
      <c r="GM42" s="2333" t="s">
        <v>299</v>
      </c>
      <c r="GN42" s="2329" t="s">
        <v>1197</v>
      </c>
      <c r="GO42" s="2329" t="s">
        <v>349</v>
      </c>
      <c r="GP42" s="2333" t="s">
        <v>350</v>
      </c>
      <c r="GQ42" s="2329" t="s">
        <v>448</v>
      </c>
      <c r="GR42" s="2333" t="s">
        <v>12</v>
      </c>
      <c r="GS42" s="2329" t="s">
        <v>303</v>
      </c>
      <c r="GT42" s="2333" t="s">
        <v>351</v>
      </c>
      <c r="GU42" s="2333" t="s">
        <v>351</v>
      </c>
      <c r="GV42" s="2329" t="s">
        <v>785</v>
      </c>
      <c r="GW42" s="2333" t="s">
        <v>5</v>
      </c>
      <c r="GX42" s="2329" t="s">
        <v>219</v>
      </c>
      <c r="GY42" s="2329" t="s">
        <v>345</v>
      </c>
      <c r="GZ42" s="2333" t="s">
        <v>736</v>
      </c>
      <c r="HA42" s="2332" t="s">
        <v>293</v>
      </c>
      <c r="HB42" s="2332" t="s">
        <v>294</v>
      </c>
      <c r="HC42" s="2613"/>
      <c r="HD42" s="2614"/>
      <c r="HE42" s="2643"/>
      <c r="HF42" s="2643"/>
      <c r="HG42" s="2644"/>
      <c r="HH42" s="2332" t="s">
        <v>294</v>
      </c>
      <c r="HI42" s="2333" t="s">
        <v>295</v>
      </c>
      <c r="HJ42" s="2327" t="s">
        <v>346</v>
      </c>
      <c r="HK42" s="1353" t="s">
        <v>369</v>
      </c>
      <c r="HL42" s="2329" t="s">
        <v>299</v>
      </c>
      <c r="HM42" s="2329" t="s">
        <v>1197</v>
      </c>
      <c r="HN42" s="2329" t="s">
        <v>349</v>
      </c>
      <c r="HO42" s="2329" t="s">
        <v>350</v>
      </c>
      <c r="HP42" s="2329" t="s">
        <v>15</v>
      </c>
      <c r="HQ42" s="2333" t="s">
        <v>303</v>
      </c>
      <c r="HR42" s="2333" t="s">
        <v>351</v>
      </c>
      <c r="HS42" s="2329" t="s">
        <v>351</v>
      </c>
      <c r="HT42" s="2329" t="s">
        <v>87</v>
      </c>
      <c r="HU42" s="2329" t="s">
        <v>785</v>
      </c>
      <c r="HV42" s="2329" t="s">
        <v>5</v>
      </c>
      <c r="HW42" s="2329" t="s">
        <v>7</v>
      </c>
      <c r="HX42" s="2613"/>
      <c r="HY42" s="2614"/>
      <c r="HZ42" s="2860"/>
      <c r="IA42" s="2860"/>
      <c r="IB42" s="2861"/>
      <c r="IC42" s="2333" t="s">
        <v>303</v>
      </c>
      <c r="ID42" s="2333" t="s">
        <v>351</v>
      </c>
      <c r="IE42" s="2329" t="s">
        <v>351</v>
      </c>
      <c r="IF42" s="2329" t="s">
        <v>87</v>
      </c>
      <c r="IG42" s="2333" t="s">
        <v>5</v>
      </c>
      <c r="IH42" s="2329" t="s">
        <v>7</v>
      </c>
      <c r="II42" s="2613"/>
      <c r="IJ42" s="2614"/>
    </row>
    <row r="43" spans="1:254" ht="15.5">
      <c r="A43" s="2643"/>
      <c r="B43" s="2643"/>
      <c r="C43" s="2644"/>
      <c r="D43" s="2333"/>
      <c r="E43" s="2350"/>
      <c r="F43" s="2333"/>
      <c r="G43" s="2333" t="s">
        <v>1467</v>
      </c>
      <c r="H43" s="2333" t="s">
        <v>1468</v>
      </c>
      <c r="I43" s="1481"/>
      <c r="J43" s="1481"/>
      <c r="K43" s="2333"/>
      <c r="L43" s="2333"/>
      <c r="M43" s="2327" t="s">
        <v>9</v>
      </c>
      <c r="N43" s="2332" t="s">
        <v>9</v>
      </c>
      <c r="O43" s="2332"/>
      <c r="P43" s="2332"/>
      <c r="Q43" s="2332"/>
      <c r="R43" s="2333"/>
      <c r="S43" s="2327"/>
      <c r="T43" s="2613"/>
      <c r="U43" s="2614"/>
      <c r="V43" s="2643"/>
      <c r="W43" s="2643"/>
      <c r="X43" s="2644"/>
      <c r="Y43" s="2336" t="s">
        <v>609</v>
      </c>
      <c r="Z43" s="2333"/>
      <c r="AA43" s="1481"/>
      <c r="AB43" s="1481"/>
      <c r="AC43" s="2333"/>
      <c r="AD43" s="2333"/>
      <c r="AE43" s="2327" t="s">
        <v>9</v>
      </c>
      <c r="AF43" s="2333" t="s">
        <v>9</v>
      </c>
      <c r="AG43" s="2333"/>
      <c r="AH43" s="2332"/>
      <c r="AI43" s="2333"/>
      <c r="AJ43" s="2327"/>
      <c r="AK43" s="2333"/>
      <c r="AL43" s="2333" t="s">
        <v>1183</v>
      </c>
      <c r="AM43" s="2333" t="s">
        <v>1183</v>
      </c>
      <c r="AN43" s="2333"/>
      <c r="AO43" s="2613"/>
      <c r="AP43" s="2614"/>
      <c r="AQ43" s="2643"/>
      <c r="AR43" s="2643"/>
      <c r="AS43" s="2644"/>
      <c r="AT43" s="2333"/>
      <c r="AU43" s="2333"/>
      <c r="AV43" s="2327" t="s">
        <v>9</v>
      </c>
      <c r="AW43" s="2333" t="s">
        <v>9</v>
      </c>
      <c r="AX43" s="2332"/>
      <c r="AY43" s="2332"/>
      <c r="AZ43" s="2333"/>
      <c r="BA43" s="2333"/>
      <c r="BB43" s="2333"/>
      <c r="BC43" s="2333" t="s">
        <v>1183</v>
      </c>
      <c r="BD43" s="2333"/>
      <c r="BE43" s="1481"/>
      <c r="BF43" s="2333" t="s">
        <v>354</v>
      </c>
      <c r="BG43" s="2333" t="s">
        <v>355</v>
      </c>
      <c r="BH43" s="2352"/>
      <c r="BI43" s="2336" t="s">
        <v>609</v>
      </c>
      <c r="BJ43" s="2333"/>
      <c r="BK43" s="2613"/>
      <c r="BL43" s="2614"/>
      <c r="BM43" s="2643"/>
      <c r="BN43" s="2643"/>
      <c r="BO43" s="2644"/>
      <c r="BP43" s="1481"/>
      <c r="BQ43" s="2333"/>
      <c r="BR43" s="2333"/>
      <c r="BS43" s="2327" t="s">
        <v>9</v>
      </c>
      <c r="BT43" s="2333" t="s">
        <v>9</v>
      </c>
      <c r="BU43" s="2333"/>
      <c r="BV43" s="2332"/>
      <c r="BW43" s="2333"/>
      <c r="BX43" s="2333"/>
      <c r="BY43" s="2327"/>
      <c r="BZ43" s="2333"/>
      <c r="CA43" s="2333" t="s">
        <v>1183</v>
      </c>
      <c r="CB43" s="2333"/>
      <c r="CC43" s="2333" t="s">
        <v>354</v>
      </c>
      <c r="CD43" s="2333" t="s">
        <v>355</v>
      </c>
      <c r="CE43" s="2336" t="s">
        <v>609</v>
      </c>
      <c r="CF43" s="2333"/>
      <c r="CG43" s="2613"/>
      <c r="CH43" s="2614"/>
      <c r="CI43" s="2643"/>
      <c r="CJ43" s="2643"/>
      <c r="CK43" s="2644"/>
      <c r="CL43" s="2333" t="s">
        <v>354</v>
      </c>
      <c r="CM43" s="2333" t="s">
        <v>355</v>
      </c>
      <c r="CN43" s="2350"/>
      <c r="CO43" s="2333"/>
      <c r="CP43" s="2333" t="s">
        <v>1467</v>
      </c>
      <c r="CQ43" s="2333" t="s">
        <v>1468</v>
      </c>
      <c r="CR43" s="2333"/>
      <c r="CS43" s="2333"/>
      <c r="CT43" s="2333"/>
      <c r="CU43" s="2333"/>
      <c r="CV43" s="2333" t="s">
        <v>9</v>
      </c>
      <c r="CW43" s="2332" t="s">
        <v>9</v>
      </c>
      <c r="CX43" s="2333"/>
      <c r="CY43" s="2333"/>
      <c r="CZ43" s="2333"/>
      <c r="DA43" s="2327"/>
      <c r="DB43" s="2613"/>
      <c r="DC43" s="2614"/>
      <c r="DY43" s="2643"/>
      <c r="DZ43" s="2643"/>
      <c r="EA43" s="2644"/>
      <c r="EB43" s="2333"/>
      <c r="EC43" s="2350"/>
      <c r="ED43" s="2333"/>
      <c r="EE43" s="2333" t="s">
        <v>2040</v>
      </c>
      <c r="EF43" s="2333" t="s">
        <v>1511</v>
      </c>
      <c r="EG43" s="2333"/>
      <c r="EH43" s="2333"/>
      <c r="EI43" s="2333"/>
      <c r="EJ43" s="2333"/>
      <c r="EK43" s="2333" t="s">
        <v>9</v>
      </c>
      <c r="EL43" s="2332" t="s">
        <v>9</v>
      </c>
      <c r="EM43" s="2332"/>
      <c r="EN43" s="2332"/>
      <c r="EO43" s="2332"/>
      <c r="EP43" s="2333"/>
      <c r="EQ43" s="2327"/>
      <c r="ER43" s="2613"/>
      <c r="ES43" s="2614"/>
      <c r="ET43" s="2643"/>
      <c r="EU43" s="2643"/>
      <c r="EV43" s="2644"/>
      <c r="EW43" s="2336" t="s">
        <v>609</v>
      </c>
      <c r="EX43" s="2333"/>
      <c r="EY43" s="2333"/>
      <c r="EZ43" s="2333"/>
      <c r="FA43" s="2333"/>
      <c r="FB43" s="2327" t="s">
        <v>9</v>
      </c>
      <c r="FC43" s="2332" t="s">
        <v>9</v>
      </c>
      <c r="FD43" s="2333"/>
      <c r="FE43" s="2332"/>
      <c r="FF43" s="2333"/>
      <c r="FG43" s="2327"/>
      <c r="FH43" s="2333"/>
      <c r="FI43" s="2333" t="s">
        <v>1183</v>
      </c>
      <c r="FJ43" s="2333" t="s">
        <v>1183</v>
      </c>
      <c r="FK43" s="2333"/>
      <c r="FL43" s="2333"/>
      <c r="FM43" s="2613"/>
      <c r="FN43" s="2614"/>
      <c r="FO43" s="2643"/>
      <c r="FP43" s="2643"/>
      <c r="FQ43" s="2644"/>
      <c r="FR43" s="2332"/>
      <c r="FS43" s="2336" t="s">
        <v>609</v>
      </c>
      <c r="FT43" s="2333"/>
      <c r="FU43" s="2333"/>
      <c r="FV43" s="2333"/>
      <c r="FW43" s="2333"/>
      <c r="FX43" s="2333"/>
      <c r="FY43" s="2333" t="s">
        <v>9</v>
      </c>
      <c r="FZ43" s="2333" t="s">
        <v>9</v>
      </c>
      <c r="GA43" s="2333"/>
      <c r="GB43" s="2332"/>
      <c r="GC43" s="2333"/>
      <c r="GD43" s="2327"/>
      <c r="GE43" s="2333"/>
      <c r="GF43" s="2333" t="s">
        <v>1183</v>
      </c>
      <c r="GG43" s="2333"/>
      <c r="GH43" s="2613"/>
      <c r="GI43" s="2614"/>
      <c r="GJ43" s="2643"/>
      <c r="GK43" s="2643"/>
      <c r="GL43" s="2644"/>
      <c r="GM43" s="2333" t="s">
        <v>1183</v>
      </c>
      <c r="GN43" s="2333"/>
      <c r="GO43" s="2333" t="s">
        <v>354</v>
      </c>
      <c r="GP43" s="2333" t="s">
        <v>355</v>
      </c>
      <c r="GQ43" s="2336" t="s">
        <v>609</v>
      </c>
      <c r="GR43" s="2333"/>
      <c r="GS43" s="2333"/>
      <c r="GT43" s="2333" t="s">
        <v>1467</v>
      </c>
      <c r="GU43" s="2333" t="s">
        <v>1468</v>
      </c>
      <c r="GV43" s="2333"/>
      <c r="GW43" s="2333"/>
      <c r="GX43" s="2333" t="s">
        <v>9</v>
      </c>
      <c r="GY43" s="2333" t="s">
        <v>9</v>
      </c>
      <c r="GZ43" s="2333"/>
      <c r="HA43" s="2332"/>
      <c r="HB43" s="2332"/>
      <c r="HC43" s="2613"/>
      <c r="HD43" s="2614"/>
      <c r="HE43" s="2643"/>
      <c r="HF43" s="2643"/>
      <c r="HG43" s="2644"/>
      <c r="HH43" s="2332"/>
      <c r="HI43" s="2333"/>
      <c r="HJ43" s="2327"/>
      <c r="HK43" s="2333"/>
      <c r="HL43" s="2333" t="s">
        <v>1183</v>
      </c>
      <c r="HM43" s="2333"/>
      <c r="HN43" s="2333" t="s">
        <v>354</v>
      </c>
      <c r="HO43" s="2333" t="s">
        <v>355</v>
      </c>
      <c r="HP43" s="2333"/>
      <c r="HQ43" s="2333"/>
      <c r="HR43" s="2333" t="s">
        <v>1467</v>
      </c>
      <c r="HS43" s="2333" t="s">
        <v>1468</v>
      </c>
      <c r="HT43" s="2333"/>
      <c r="HU43" s="2333"/>
      <c r="HV43" s="2333"/>
      <c r="HW43" s="2333"/>
      <c r="HX43" s="2613"/>
      <c r="HY43" s="2614"/>
      <c r="HZ43" s="2860"/>
      <c r="IA43" s="2860"/>
      <c r="IB43" s="2861"/>
      <c r="IC43" s="2333"/>
      <c r="ID43" s="2333" t="s">
        <v>1467</v>
      </c>
      <c r="IE43" s="2333" t="s">
        <v>1468</v>
      </c>
      <c r="IF43" s="2333"/>
      <c r="IG43" s="2333"/>
      <c r="IH43" s="2333"/>
      <c r="II43" s="2613"/>
      <c r="IJ43" s="2614"/>
    </row>
    <row r="44" spans="1:254" s="1255" customFormat="1" ht="13.5" customHeight="1">
      <c r="A44" s="2643"/>
      <c r="B44" s="2643"/>
      <c r="C44" s="2644"/>
      <c r="D44" s="1358"/>
      <c r="E44" s="1390"/>
      <c r="F44" s="1898" t="s">
        <v>2016</v>
      </c>
      <c r="G44" s="1358"/>
      <c r="H44" s="1898"/>
      <c r="I44" s="1352"/>
      <c r="J44" s="2823" t="s">
        <v>1469</v>
      </c>
      <c r="K44" s="1358"/>
      <c r="L44" s="1352"/>
      <c r="M44" s="1444" t="s">
        <v>1375</v>
      </c>
      <c r="N44" s="1898" t="s">
        <v>1385</v>
      </c>
      <c r="O44" s="1359"/>
      <c r="P44" s="1359"/>
      <c r="Q44" s="1359"/>
      <c r="R44" s="1352" t="s">
        <v>358</v>
      </c>
      <c r="S44" s="1444" t="s">
        <v>386</v>
      </c>
      <c r="T44" s="2613"/>
      <c r="U44" s="2614"/>
      <c r="V44" s="2643"/>
      <c r="W44" s="2643"/>
      <c r="X44" s="2644"/>
      <c r="Y44" s="1352" t="s">
        <v>454</v>
      </c>
      <c r="Z44" s="1898" t="s">
        <v>2016</v>
      </c>
      <c r="AA44" s="1352"/>
      <c r="AB44" s="2823" t="s">
        <v>1469</v>
      </c>
      <c r="AC44" s="1358"/>
      <c r="AD44" s="1352"/>
      <c r="AE44" s="1898" t="s">
        <v>1375</v>
      </c>
      <c r="AF44" s="1358" t="s">
        <v>1385</v>
      </c>
      <c r="AG44" s="1352"/>
      <c r="AH44" s="1359"/>
      <c r="AI44" s="1352" t="s">
        <v>358</v>
      </c>
      <c r="AJ44" s="1444" t="s">
        <v>386</v>
      </c>
      <c r="AK44" s="1358" t="s">
        <v>386</v>
      </c>
      <c r="AL44" s="1358"/>
      <c r="AM44" s="1359" t="s">
        <v>2016</v>
      </c>
      <c r="AN44" s="1352"/>
      <c r="AO44" s="2613"/>
      <c r="AP44" s="2614"/>
      <c r="AQ44" s="2643"/>
      <c r="AR44" s="2643"/>
      <c r="AS44" s="2644"/>
      <c r="AT44" s="1358"/>
      <c r="AU44" s="1352"/>
      <c r="AV44" s="1898" t="s">
        <v>1375</v>
      </c>
      <c r="AW44" s="1358" t="s">
        <v>1385</v>
      </c>
      <c r="AX44" s="1359"/>
      <c r="AY44" s="1359"/>
      <c r="AZ44" s="1352" t="s">
        <v>358</v>
      </c>
      <c r="BA44" s="1358" t="s">
        <v>386</v>
      </c>
      <c r="BB44" s="1352" t="s">
        <v>358</v>
      </c>
      <c r="BC44" s="1359" t="s">
        <v>2016</v>
      </c>
      <c r="BD44" s="1352"/>
      <c r="BE44" s="1359"/>
      <c r="BF44" s="1352" t="s">
        <v>1199</v>
      </c>
      <c r="BG44" s="1977" t="s">
        <v>1377</v>
      </c>
      <c r="BH44" s="2035" t="s">
        <v>727</v>
      </c>
      <c r="BI44" s="1352" t="s">
        <v>454</v>
      </c>
      <c r="BJ44" s="2338"/>
      <c r="BK44" s="2613"/>
      <c r="BL44" s="2614"/>
      <c r="BM44" s="2643"/>
      <c r="BN44" s="2643"/>
      <c r="BO44" s="2644"/>
      <c r="BP44" s="2823" t="s">
        <v>1469</v>
      </c>
      <c r="BQ44" s="1358"/>
      <c r="BR44" s="1352"/>
      <c r="BS44" s="1898" t="s">
        <v>1375</v>
      </c>
      <c r="BT44" s="1358" t="s">
        <v>1385</v>
      </c>
      <c r="BU44" s="1359"/>
      <c r="BV44" s="1359"/>
      <c r="BW44" s="1352"/>
      <c r="BX44" s="1352" t="s">
        <v>358</v>
      </c>
      <c r="BY44" s="1444" t="s">
        <v>386</v>
      </c>
      <c r="BZ44" s="1358" t="s">
        <v>386</v>
      </c>
      <c r="CA44" s="1359" t="s">
        <v>2016</v>
      </c>
      <c r="CB44" s="1352"/>
      <c r="CC44" s="1352" t="s">
        <v>1199</v>
      </c>
      <c r="CD44" s="2353" t="s">
        <v>1377</v>
      </c>
      <c r="CE44" s="1352" t="s">
        <v>454</v>
      </c>
      <c r="CF44" s="2338"/>
      <c r="CG44" s="2613"/>
      <c r="CH44" s="2614"/>
      <c r="CI44" s="2643"/>
      <c r="CJ44" s="2643"/>
      <c r="CK44" s="2644"/>
      <c r="CL44" s="1352" t="s">
        <v>1199</v>
      </c>
      <c r="CM44" s="1977" t="s">
        <v>1377</v>
      </c>
      <c r="CN44" s="1390"/>
      <c r="CO44" s="1898" t="s">
        <v>2016</v>
      </c>
      <c r="CP44" s="1358"/>
      <c r="CQ44" s="1898"/>
      <c r="CR44" s="1352"/>
      <c r="CS44" s="2823" t="s">
        <v>1469</v>
      </c>
      <c r="CT44" s="1358"/>
      <c r="CU44" s="1352"/>
      <c r="CV44" s="1358" t="s">
        <v>1375</v>
      </c>
      <c r="CW44" s="1898" t="s">
        <v>1385</v>
      </c>
      <c r="CX44" s="1352"/>
      <c r="CY44" s="1352"/>
      <c r="CZ44" s="1352" t="s">
        <v>358</v>
      </c>
      <c r="DA44" s="1444" t="s">
        <v>386</v>
      </c>
      <c r="DB44" s="2613"/>
      <c r="DC44" s="2614"/>
      <c r="DY44" s="2643"/>
      <c r="DZ44" s="2643"/>
      <c r="EA44" s="2644"/>
      <c r="EB44" s="1358"/>
      <c r="EC44" s="1390"/>
      <c r="ED44" s="1898" t="s">
        <v>2016</v>
      </c>
      <c r="EE44" s="1358"/>
      <c r="EF44" s="1898"/>
      <c r="EG44" s="1352"/>
      <c r="EH44" s="2823" t="s">
        <v>1469</v>
      </c>
      <c r="EI44" s="1358"/>
      <c r="EJ44" s="1352"/>
      <c r="EK44" s="1358" t="s">
        <v>1375</v>
      </c>
      <c r="EL44" s="1898" t="s">
        <v>1385</v>
      </c>
      <c r="EM44" s="1359"/>
      <c r="EN44" s="1359"/>
      <c r="EO44" s="1359"/>
      <c r="EP44" s="1352" t="s">
        <v>358</v>
      </c>
      <c r="EQ44" s="1444" t="s">
        <v>386</v>
      </c>
      <c r="ER44" s="2613"/>
      <c r="ES44" s="2614"/>
      <c r="ET44" s="2643"/>
      <c r="EU44" s="2643"/>
      <c r="EV44" s="2644"/>
      <c r="EW44" s="1352" t="s">
        <v>454</v>
      </c>
      <c r="EX44" s="1898" t="s">
        <v>2016</v>
      </c>
      <c r="EY44" s="2823" t="s">
        <v>1469</v>
      </c>
      <c r="EZ44" s="1358"/>
      <c r="FA44" s="1352"/>
      <c r="FB44" s="1898" t="s">
        <v>1375</v>
      </c>
      <c r="FC44" s="1898" t="s">
        <v>1385</v>
      </c>
      <c r="FD44" s="1352"/>
      <c r="FE44" s="1359"/>
      <c r="FF44" s="1352" t="s">
        <v>358</v>
      </c>
      <c r="FG44" s="1444" t="s">
        <v>386</v>
      </c>
      <c r="FH44" s="1358" t="s">
        <v>386</v>
      </c>
      <c r="FI44" s="1358"/>
      <c r="FJ44" s="1359" t="s">
        <v>2016</v>
      </c>
      <c r="FK44" s="1352"/>
      <c r="FL44" s="1359"/>
      <c r="FM44" s="2613"/>
      <c r="FN44" s="2614"/>
      <c r="FO44" s="2643"/>
      <c r="FP44" s="2643"/>
      <c r="FQ44" s="2644"/>
      <c r="FR44" s="1359"/>
      <c r="FS44" s="1352" t="s">
        <v>454</v>
      </c>
      <c r="FT44" s="1898"/>
      <c r="FU44" s="1898" t="s">
        <v>2016</v>
      </c>
      <c r="FV44" s="2823" t="s">
        <v>1469</v>
      </c>
      <c r="FW44" s="1358"/>
      <c r="FX44" s="1352"/>
      <c r="FY44" s="1358" t="s">
        <v>1375</v>
      </c>
      <c r="FZ44" s="1358" t="s">
        <v>1385</v>
      </c>
      <c r="GA44" s="1352"/>
      <c r="GB44" s="1359"/>
      <c r="GC44" s="1352" t="s">
        <v>358</v>
      </c>
      <c r="GD44" s="1444" t="s">
        <v>386</v>
      </c>
      <c r="GE44" s="1358" t="s">
        <v>386</v>
      </c>
      <c r="GF44" s="1359" t="s">
        <v>2016</v>
      </c>
      <c r="GG44" s="1352"/>
      <c r="GH44" s="2613"/>
      <c r="GI44" s="2614"/>
      <c r="GJ44" s="2643"/>
      <c r="GK44" s="2643"/>
      <c r="GL44" s="2644"/>
      <c r="GM44" s="1359" t="s">
        <v>2016</v>
      </c>
      <c r="GN44" s="1359"/>
      <c r="GO44" s="1352" t="s">
        <v>1199</v>
      </c>
      <c r="GP44" s="1978" t="s">
        <v>1377</v>
      </c>
      <c r="GQ44" s="1352" t="s">
        <v>454</v>
      </c>
      <c r="GR44" s="1898"/>
      <c r="GS44" s="1898" t="s">
        <v>2016</v>
      </c>
      <c r="GT44" s="1358"/>
      <c r="GU44" s="1898"/>
      <c r="GV44" s="2823" t="s">
        <v>1469</v>
      </c>
      <c r="GW44" s="1358"/>
      <c r="GX44" s="1358" t="s">
        <v>1375</v>
      </c>
      <c r="GY44" s="1358" t="s">
        <v>1385</v>
      </c>
      <c r="GZ44" s="1359"/>
      <c r="HA44" s="1359"/>
      <c r="HB44" s="1359"/>
      <c r="HC44" s="2613"/>
      <c r="HD44" s="2614"/>
      <c r="HE44" s="2643"/>
      <c r="HF44" s="2643"/>
      <c r="HG44" s="2644"/>
      <c r="HH44" s="1359"/>
      <c r="HI44" s="1352" t="s">
        <v>358</v>
      </c>
      <c r="HJ44" s="1444" t="s">
        <v>386</v>
      </c>
      <c r="HK44" s="1358" t="s">
        <v>386</v>
      </c>
      <c r="HL44" s="1359" t="s">
        <v>2016</v>
      </c>
      <c r="HM44" s="1359"/>
      <c r="HN44" s="1352" t="s">
        <v>1199</v>
      </c>
      <c r="HO44" s="1977" t="s">
        <v>1377</v>
      </c>
      <c r="HP44" s="1352"/>
      <c r="HQ44" s="1898" t="s">
        <v>2016</v>
      </c>
      <c r="HR44" s="1358"/>
      <c r="HS44" s="1898"/>
      <c r="HT44" s="1352"/>
      <c r="HU44" s="2823" t="s">
        <v>2017</v>
      </c>
      <c r="HV44" s="1358"/>
      <c r="HW44" s="1352"/>
      <c r="HX44" s="2613"/>
      <c r="HY44" s="2614"/>
      <c r="HZ44" s="2860"/>
      <c r="IA44" s="2860"/>
      <c r="IB44" s="2861"/>
      <c r="IC44" s="1898" t="s">
        <v>2016</v>
      </c>
      <c r="ID44" s="1358"/>
      <c r="IE44" s="1898"/>
      <c r="IF44" s="1352"/>
      <c r="IG44" s="1358"/>
      <c r="IH44" s="1352"/>
      <c r="II44" s="2613"/>
      <c r="IJ44" s="2614"/>
    </row>
    <row r="45" spans="1:254" s="1255" customFormat="1" ht="15.75" customHeight="1">
      <c r="A45" s="2643"/>
      <c r="B45" s="2643"/>
      <c r="C45" s="2644"/>
      <c r="D45" s="1358" t="s">
        <v>2041</v>
      </c>
      <c r="E45" s="1390" t="s">
        <v>1522</v>
      </c>
      <c r="F45" s="1898" t="s">
        <v>2020</v>
      </c>
      <c r="G45" s="1358" t="s">
        <v>1241</v>
      </c>
      <c r="H45" s="1898" t="s">
        <v>1203</v>
      </c>
      <c r="I45" s="1352" t="s">
        <v>1175</v>
      </c>
      <c r="J45" s="2823"/>
      <c r="K45" s="1358" t="s">
        <v>1383</v>
      </c>
      <c r="L45" s="1352" t="s">
        <v>1207</v>
      </c>
      <c r="M45" s="2822" t="s">
        <v>1378</v>
      </c>
      <c r="N45" s="2822" t="s">
        <v>1378</v>
      </c>
      <c r="O45" s="1359" t="s">
        <v>717</v>
      </c>
      <c r="P45" s="1359" t="s">
        <v>716</v>
      </c>
      <c r="Q45" s="1359" t="s">
        <v>1174</v>
      </c>
      <c r="R45" s="1358" t="s">
        <v>1379</v>
      </c>
      <c r="S45" s="1444" t="s">
        <v>1380</v>
      </c>
      <c r="T45" s="2613"/>
      <c r="U45" s="2614"/>
      <c r="V45" s="2643"/>
      <c r="W45" s="2643"/>
      <c r="X45" s="2644"/>
      <c r="Y45" s="2823" t="s">
        <v>2019</v>
      </c>
      <c r="Z45" s="1898" t="s">
        <v>2020</v>
      </c>
      <c r="AA45" s="1352" t="s">
        <v>1175</v>
      </c>
      <c r="AB45" s="2823"/>
      <c r="AC45" s="1358" t="s">
        <v>1383</v>
      </c>
      <c r="AD45" s="1352" t="s">
        <v>1207</v>
      </c>
      <c r="AE45" s="2822" t="s">
        <v>1378</v>
      </c>
      <c r="AF45" s="2822" t="s">
        <v>1378</v>
      </c>
      <c r="AG45" s="1352" t="s">
        <v>716</v>
      </c>
      <c r="AH45" s="1359" t="s">
        <v>1174</v>
      </c>
      <c r="AI45" s="1358" t="s">
        <v>1379</v>
      </c>
      <c r="AJ45" s="1444" t="s">
        <v>1380</v>
      </c>
      <c r="AK45" s="1358" t="s">
        <v>1847</v>
      </c>
      <c r="AL45" s="1358" t="s">
        <v>1178</v>
      </c>
      <c r="AM45" s="1359" t="s">
        <v>2018</v>
      </c>
      <c r="AN45" s="1352" t="s">
        <v>724</v>
      </c>
      <c r="AO45" s="2613"/>
      <c r="AP45" s="2614"/>
      <c r="AQ45" s="2643"/>
      <c r="AR45" s="2643"/>
      <c r="AS45" s="2644"/>
      <c r="AT45" s="1358" t="s">
        <v>1383</v>
      </c>
      <c r="AU45" s="1352" t="s">
        <v>1207</v>
      </c>
      <c r="AV45" s="2822" t="s">
        <v>1378</v>
      </c>
      <c r="AW45" s="2822" t="s">
        <v>1378</v>
      </c>
      <c r="AX45" s="1359" t="s">
        <v>716</v>
      </c>
      <c r="AY45" s="1359" t="s">
        <v>1174</v>
      </c>
      <c r="AZ45" s="1358" t="s">
        <v>1379</v>
      </c>
      <c r="BA45" s="1358" t="s">
        <v>1380</v>
      </c>
      <c r="BB45" s="1358" t="s">
        <v>1847</v>
      </c>
      <c r="BC45" s="1359" t="s">
        <v>2018</v>
      </c>
      <c r="BD45" s="1352" t="s">
        <v>724</v>
      </c>
      <c r="BE45" s="1359" t="s">
        <v>1198</v>
      </c>
      <c r="BF45" s="1352" t="s">
        <v>1208</v>
      </c>
      <c r="BG45" s="2822" t="s">
        <v>1378</v>
      </c>
      <c r="BH45" s="2035" t="s">
        <v>125</v>
      </c>
      <c r="BI45" s="2823" t="s">
        <v>2019</v>
      </c>
      <c r="BJ45" s="2338" t="s">
        <v>389</v>
      </c>
      <c r="BK45" s="2613"/>
      <c r="BL45" s="2614"/>
      <c r="BM45" s="2643"/>
      <c r="BN45" s="2643"/>
      <c r="BO45" s="2644"/>
      <c r="BP45" s="2823"/>
      <c r="BQ45" s="1358" t="s">
        <v>1383</v>
      </c>
      <c r="BR45" s="1352" t="s">
        <v>1207</v>
      </c>
      <c r="BS45" s="2822" t="s">
        <v>1378</v>
      </c>
      <c r="BT45" s="2822" t="s">
        <v>1378</v>
      </c>
      <c r="BU45" s="1359" t="s">
        <v>717</v>
      </c>
      <c r="BV45" s="1359" t="s">
        <v>716</v>
      </c>
      <c r="BW45" s="1352" t="s">
        <v>1174</v>
      </c>
      <c r="BX45" s="1358" t="s">
        <v>1379</v>
      </c>
      <c r="BY45" s="1444" t="s">
        <v>1380</v>
      </c>
      <c r="BZ45" s="1358" t="s">
        <v>1847</v>
      </c>
      <c r="CA45" s="1359" t="s">
        <v>2018</v>
      </c>
      <c r="CB45" s="1352" t="s">
        <v>1198</v>
      </c>
      <c r="CC45" s="1352" t="s">
        <v>1208</v>
      </c>
      <c r="CD45" s="2822" t="s">
        <v>1378</v>
      </c>
      <c r="CE45" s="2823" t="s">
        <v>2019</v>
      </c>
      <c r="CF45" s="2338" t="s">
        <v>389</v>
      </c>
      <c r="CG45" s="2613"/>
      <c r="CH45" s="2614"/>
      <c r="CI45" s="2643"/>
      <c r="CJ45" s="2643"/>
      <c r="CK45" s="2644"/>
      <c r="CL45" s="1352" t="s">
        <v>1208</v>
      </c>
      <c r="CM45" s="2822" t="s">
        <v>1378</v>
      </c>
      <c r="CN45" s="1390" t="s">
        <v>1522</v>
      </c>
      <c r="CO45" s="1898" t="s">
        <v>2020</v>
      </c>
      <c r="CP45" s="1358" t="s">
        <v>1241</v>
      </c>
      <c r="CQ45" s="1898" t="s">
        <v>1203</v>
      </c>
      <c r="CR45" s="1352" t="s">
        <v>1175</v>
      </c>
      <c r="CS45" s="2823"/>
      <c r="CT45" s="1358" t="s">
        <v>1383</v>
      </c>
      <c r="CU45" s="1352" t="s">
        <v>1207</v>
      </c>
      <c r="CV45" s="2822" t="s">
        <v>1378</v>
      </c>
      <c r="CW45" s="2822" t="s">
        <v>1378</v>
      </c>
      <c r="CX45" s="1352" t="s">
        <v>716</v>
      </c>
      <c r="CY45" s="1352" t="s">
        <v>1174</v>
      </c>
      <c r="CZ45" s="1358" t="s">
        <v>1379</v>
      </c>
      <c r="DA45" s="1444" t="s">
        <v>1380</v>
      </c>
      <c r="DB45" s="2613"/>
      <c r="DC45" s="2614"/>
      <c r="DY45" s="2643"/>
      <c r="DZ45" s="2643"/>
      <c r="EA45" s="2644"/>
      <c r="EB45" s="1358" t="s">
        <v>389</v>
      </c>
      <c r="EC45" s="1390" t="s">
        <v>2042</v>
      </c>
      <c r="ED45" s="1898" t="s">
        <v>2020</v>
      </c>
      <c r="EE45" s="1358" t="s">
        <v>1241</v>
      </c>
      <c r="EF45" s="1898" t="s">
        <v>1203</v>
      </c>
      <c r="EG45" s="1352" t="s">
        <v>1175</v>
      </c>
      <c r="EH45" s="2823"/>
      <c r="EI45" s="1358" t="s">
        <v>1383</v>
      </c>
      <c r="EJ45" s="1352" t="s">
        <v>1207</v>
      </c>
      <c r="EK45" s="2822" t="s">
        <v>1378</v>
      </c>
      <c r="EL45" s="2822" t="s">
        <v>1378</v>
      </c>
      <c r="EM45" s="1359" t="s">
        <v>717</v>
      </c>
      <c r="EN45" s="1359" t="s">
        <v>716</v>
      </c>
      <c r="EO45" s="1359" t="s">
        <v>1174</v>
      </c>
      <c r="EP45" s="1358" t="s">
        <v>1379</v>
      </c>
      <c r="EQ45" s="1444" t="s">
        <v>1380</v>
      </c>
      <c r="ER45" s="2613"/>
      <c r="ES45" s="2614"/>
      <c r="ET45" s="2643"/>
      <c r="EU45" s="2643"/>
      <c r="EV45" s="2644"/>
      <c r="EW45" s="2823" t="s">
        <v>2019</v>
      </c>
      <c r="EX45" s="1898" t="s">
        <v>2020</v>
      </c>
      <c r="EY45" s="2823"/>
      <c r="EZ45" s="1358" t="s">
        <v>1383</v>
      </c>
      <c r="FA45" s="1352" t="s">
        <v>1207</v>
      </c>
      <c r="FB45" s="2822" t="s">
        <v>1378</v>
      </c>
      <c r="FC45" s="2822" t="s">
        <v>1378</v>
      </c>
      <c r="FD45" s="1352" t="s">
        <v>716</v>
      </c>
      <c r="FE45" s="1359" t="s">
        <v>1174</v>
      </c>
      <c r="FF45" s="1358" t="s">
        <v>1379</v>
      </c>
      <c r="FG45" s="1444" t="s">
        <v>1380</v>
      </c>
      <c r="FH45" s="1358" t="s">
        <v>1847</v>
      </c>
      <c r="FI45" s="1358" t="s">
        <v>1178</v>
      </c>
      <c r="FJ45" s="1359" t="s">
        <v>2018</v>
      </c>
      <c r="FK45" s="1352" t="s">
        <v>724</v>
      </c>
      <c r="FL45" s="1359" t="s">
        <v>1198</v>
      </c>
      <c r="FM45" s="2613"/>
      <c r="FN45" s="2614"/>
      <c r="FO45" s="2643"/>
      <c r="FP45" s="2643"/>
      <c r="FQ45" s="2644"/>
      <c r="FR45" s="1359" t="s">
        <v>1387</v>
      </c>
      <c r="FS45" s="2823" t="s">
        <v>2019</v>
      </c>
      <c r="FT45" s="1898" t="s">
        <v>389</v>
      </c>
      <c r="FU45" s="1898" t="s">
        <v>2020</v>
      </c>
      <c r="FV45" s="2823"/>
      <c r="FW45" s="1358" t="s">
        <v>1383</v>
      </c>
      <c r="FX45" s="1352" t="s">
        <v>1207</v>
      </c>
      <c r="FY45" s="2822" t="s">
        <v>1378</v>
      </c>
      <c r="FZ45" s="2822" t="s">
        <v>1378</v>
      </c>
      <c r="GA45" s="1352" t="s">
        <v>716</v>
      </c>
      <c r="GB45" s="1359" t="s">
        <v>1174</v>
      </c>
      <c r="GC45" s="1358" t="s">
        <v>1379</v>
      </c>
      <c r="GD45" s="1444" t="s">
        <v>1380</v>
      </c>
      <c r="GE45" s="1358" t="s">
        <v>1847</v>
      </c>
      <c r="GF45" s="1359" t="s">
        <v>2018</v>
      </c>
      <c r="GG45" s="1352" t="s">
        <v>724</v>
      </c>
      <c r="GH45" s="2613"/>
      <c r="GI45" s="2614"/>
      <c r="GJ45" s="2643"/>
      <c r="GK45" s="2643"/>
      <c r="GL45" s="2644"/>
      <c r="GM45" s="1359" t="s">
        <v>2018</v>
      </c>
      <c r="GN45" s="1359" t="s">
        <v>1198</v>
      </c>
      <c r="GO45" s="1352" t="s">
        <v>1208</v>
      </c>
      <c r="GP45" s="2822" t="s">
        <v>1378</v>
      </c>
      <c r="GQ45" s="2823" t="s">
        <v>2019</v>
      </c>
      <c r="GR45" s="1898" t="s">
        <v>389</v>
      </c>
      <c r="GS45" s="1898" t="s">
        <v>2020</v>
      </c>
      <c r="GT45" s="1358" t="s">
        <v>1241</v>
      </c>
      <c r="GU45" s="1898" t="s">
        <v>1203</v>
      </c>
      <c r="GV45" s="2823"/>
      <c r="GW45" s="1358" t="s">
        <v>1383</v>
      </c>
      <c r="GX45" s="2822" t="s">
        <v>1378</v>
      </c>
      <c r="GY45" s="2822" t="s">
        <v>1378</v>
      </c>
      <c r="GZ45" s="1359" t="s">
        <v>717</v>
      </c>
      <c r="HA45" s="1359" t="s">
        <v>716</v>
      </c>
      <c r="HB45" s="1359" t="s">
        <v>1174</v>
      </c>
      <c r="HC45" s="2613"/>
      <c r="HD45" s="2614"/>
      <c r="HE45" s="2643"/>
      <c r="HF45" s="2643"/>
      <c r="HG45" s="2644"/>
      <c r="HH45" s="1359" t="s">
        <v>1174</v>
      </c>
      <c r="HI45" s="1358" t="s">
        <v>1379</v>
      </c>
      <c r="HJ45" s="1444" t="s">
        <v>1380</v>
      </c>
      <c r="HK45" s="1358" t="s">
        <v>1847</v>
      </c>
      <c r="HL45" s="1359" t="s">
        <v>2018</v>
      </c>
      <c r="HM45" s="1359" t="s">
        <v>1198</v>
      </c>
      <c r="HN45" s="1352" t="s">
        <v>1208</v>
      </c>
      <c r="HO45" s="2822" t="s">
        <v>1378</v>
      </c>
      <c r="HP45" s="1352" t="s">
        <v>1522</v>
      </c>
      <c r="HQ45" s="1898" t="s">
        <v>2020</v>
      </c>
      <c r="HR45" s="1358" t="s">
        <v>1241</v>
      </c>
      <c r="HS45" s="1898" t="s">
        <v>1203</v>
      </c>
      <c r="HT45" s="1352" t="s">
        <v>1175</v>
      </c>
      <c r="HU45" s="2823"/>
      <c r="HV45" s="1358" t="s">
        <v>1383</v>
      </c>
      <c r="HW45" s="1352" t="s">
        <v>1207</v>
      </c>
      <c r="HX45" s="2613"/>
      <c r="HY45" s="2614"/>
      <c r="HZ45" s="2860"/>
      <c r="IA45" s="2860"/>
      <c r="IB45" s="2861"/>
      <c r="IC45" s="1898" t="s">
        <v>2020</v>
      </c>
      <c r="ID45" s="1358" t="s">
        <v>1241</v>
      </c>
      <c r="IE45" s="1898" t="s">
        <v>1203</v>
      </c>
      <c r="IF45" s="1352" t="s">
        <v>1175</v>
      </c>
      <c r="IG45" s="1358" t="s">
        <v>1383</v>
      </c>
      <c r="IH45" s="1352" t="s">
        <v>1207</v>
      </c>
      <c r="II45" s="2613"/>
      <c r="IJ45" s="2614"/>
    </row>
    <row r="46" spans="1:254" s="1255" customFormat="1" ht="15.5">
      <c r="A46" s="2643"/>
      <c r="B46" s="2643"/>
      <c r="C46" s="2644"/>
      <c r="D46" s="1358"/>
      <c r="E46" s="2176"/>
      <c r="F46" s="1358"/>
      <c r="G46" s="1352"/>
      <c r="H46" s="1352"/>
      <c r="I46" s="1352"/>
      <c r="J46" s="1352"/>
      <c r="K46" s="1358"/>
      <c r="L46" s="1352"/>
      <c r="M46" s="2822"/>
      <c r="N46" s="2822"/>
      <c r="O46" s="1359"/>
      <c r="P46" s="1898"/>
      <c r="Q46" s="1359"/>
      <c r="R46" s="1358"/>
      <c r="S46" s="1444"/>
      <c r="T46" s="2613"/>
      <c r="U46" s="2614"/>
      <c r="V46" s="2643"/>
      <c r="W46" s="2643"/>
      <c r="X46" s="2644"/>
      <c r="Y46" s="2823"/>
      <c r="Z46" s="1352"/>
      <c r="AA46" s="1352"/>
      <c r="AB46" s="1352"/>
      <c r="AC46" s="1358"/>
      <c r="AD46" s="1352"/>
      <c r="AE46" s="2822"/>
      <c r="AF46" s="2822"/>
      <c r="AG46" s="1358"/>
      <c r="AH46" s="1359"/>
      <c r="AI46" s="1358"/>
      <c r="AJ46" s="1444"/>
      <c r="AK46" s="1358"/>
      <c r="AL46" s="1352"/>
      <c r="AM46" s="1352"/>
      <c r="AN46" s="1352"/>
      <c r="AO46" s="2613"/>
      <c r="AP46" s="2614"/>
      <c r="AQ46" s="2643"/>
      <c r="AR46" s="2643"/>
      <c r="AS46" s="2644"/>
      <c r="AT46" s="1358"/>
      <c r="AU46" s="1352"/>
      <c r="AV46" s="2822"/>
      <c r="AW46" s="2822"/>
      <c r="AX46" s="1898"/>
      <c r="AY46" s="1359"/>
      <c r="AZ46" s="1358"/>
      <c r="BA46" s="1358"/>
      <c r="BB46" s="1358"/>
      <c r="BC46" s="1352"/>
      <c r="BD46" s="1352"/>
      <c r="BE46" s="1358"/>
      <c r="BF46" s="1352"/>
      <c r="BG46" s="2822"/>
      <c r="BH46" s="2035"/>
      <c r="BI46" s="2823"/>
      <c r="BJ46" s="1358"/>
      <c r="BK46" s="2613"/>
      <c r="BL46" s="2614"/>
      <c r="BM46" s="2643"/>
      <c r="BN46" s="2643"/>
      <c r="BO46" s="2644"/>
      <c r="BP46" s="1352"/>
      <c r="BQ46" s="1358"/>
      <c r="BR46" s="1352"/>
      <c r="BS46" s="2822"/>
      <c r="BT46" s="2822"/>
      <c r="BU46" s="1359"/>
      <c r="BV46" s="1898"/>
      <c r="BW46" s="1352"/>
      <c r="BX46" s="1358"/>
      <c r="BY46" s="1444"/>
      <c r="BZ46" s="1358"/>
      <c r="CA46" s="1352"/>
      <c r="CB46" s="1358"/>
      <c r="CC46" s="1352"/>
      <c r="CD46" s="2822"/>
      <c r="CE46" s="2823"/>
      <c r="CF46" s="1358"/>
      <c r="CG46" s="2613"/>
      <c r="CH46" s="2614"/>
      <c r="CI46" s="2643"/>
      <c r="CJ46" s="2643"/>
      <c r="CK46" s="2644"/>
      <c r="CL46" s="1352"/>
      <c r="CM46" s="2822"/>
      <c r="CN46" s="2354"/>
      <c r="CO46" s="1358"/>
      <c r="CP46" s="1352"/>
      <c r="CQ46" s="1352"/>
      <c r="CR46" s="1352"/>
      <c r="CS46" s="1352"/>
      <c r="CT46" s="1358"/>
      <c r="CU46" s="1352"/>
      <c r="CV46" s="2822"/>
      <c r="CW46" s="2822"/>
      <c r="CX46" s="1352"/>
      <c r="CY46" s="1352"/>
      <c r="CZ46" s="1358"/>
      <c r="DA46" s="1444"/>
      <c r="DB46" s="2613"/>
      <c r="DC46" s="2614"/>
      <c r="DY46" s="2643"/>
      <c r="DZ46" s="2643"/>
      <c r="EA46" s="2644"/>
      <c r="EB46" s="1358"/>
      <c r="EC46" s="2176"/>
      <c r="ED46" s="1358"/>
      <c r="EE46" s="1352"/>
      <c r="EF46" s="1352"/>
      <c r="EG46" s="1352"/>
      <c r="EH46" s="1352"/>
      <c r="EI46" s="1358"/>
      <c r="EJ46" s="1352"/>
      <c r="EK46" s="2822"/>
      <c r="EL46" s="2822"/>
      <c r="EM46" s="1359"/>
      <c r="EN46" s="1898"/>
      <c r="EO46" s="1359"/>
      <c r="EP46" s="1358"/>
      <c r="EQ46" s="1444"/>
      <c r="ER46" s="2613"/>
      <c r="ES46" s="2614"/>
      <c r="ET46" s="2643"/>
      <c r="EU46" s="2643"/>
      <c r="EV46" s="2644"/>
      <c r="EW46" s="2823"/>
      <c r="EX46" s="1358"/>
      <c r="EY46" s="1352"/>
      <c r="EZ46" s="1358"/>
      <c r="FA46" s="1352"/>
      <c r="FB46" s="2822"/>
      <c r="FC46" s="2822"/>
      <c r="FD46" s="1358"/>
      <c r="FE46" s="1359"/>
      <c r="FF46" s="1358"/>
      <c r="FG46" s="1444"/>
      <c r="FH46" s="1358"/>
      <c r="FI46" s="1352"/>
      <c r="FJ46" s="1352"/>
      <c r="FK46" s="1352"/>
      <c r="FL46" s="1358"/>
      <c r="FM46" s="2613"/>
      <c r="FN46" s="2614"/>
      <c r="FO46" s="2643"/>
      <c r="FP46" s="2643"/>
      <c r="FQ46" s="2644"/>
      <c r="FR46" s="1359"/>
      <c r="FS46" s="2823"/>
      <c r="FT46" s="1358"/>
      <c r="FU46" s="1358"/>
      <c r="FV46" s="1352"/>
      <c r="FW46" s="1358"/>
      <c r="FX46" s="1352"/>
      <c r="FY46" s="2822"/>
      <c r="FZ46" s="2822"/>
      <c r="GA46" s="1358"/>
      <c r="GB46" s="1359"/>
      <c r="GC46" s="1358"/>
      <c r="GD46" s="1444"/>
      <c r="GE46" s="1358"/>
      <c r="GF46" s="1352"/>
      <c r="GG46" s="1352"/>
      <c r="GH46" s="2613"/>
      <c r="GI46" s="2614"/>
      <c r="GJ46" s="2643"/>
      <c r="GK46" s="2643"/>
      <c r="GL46" s="2644"/>
      <c r="GM46" s="1352"/>
      <c r="GN46" s="1358"/>
      <c r="GO46" s="1352"/>
      <c r="GP46" s="2822"/>
      <c r="GQ46" s="2823"/>
      <c r="GR46" s="1358"/>
      <c r="GS46" s="1358"/>
      <c r="GT46" s="1352"/>
      <c r="GU46" s="1352"/>
      <c r="GV46" s="1352"/>
      <c r="GW46" s="1358"/>
      <c r="GX46" s="2822"/>
      <c r="GY46" s="2822"/>
      <c r="GZ46" s="1359"/>
      <c r="HA46" s="1898"/>
      <c r="HB46" s="1359"/>
      <c r="HC46" s="2613"/>
      <c r="HD46" s="2614"/>
      <c r="HE46" s="2643"/>
      <c r="HF46" s="2643"/>
      <c r="HG46" s="2644"/>
      <c r="HH46" s="1699"/>
      <c r="HI46" s="1358"/>
      <c r="HJ46" s="1444"/>
      <c r="HK46" s="1358"/>
      <c r="HL46" s="1352"/>
      <c r="HM46" s="1358"/>
      <c r="HN46" s="1352"/>
      <c r="HO46" s="2822"/>
      <c r="HP46" s="1350"/>
      <c r="HQ46" s="1358"/>
      <c r="HR46" s="1352"/>
      <c r="HS46" s="1352"/>
      <c r="HT46" s="1352"/>
      <c r="HU46" s="1352"/>
      <c r="HV46" s="1519"/>
      <c r="HW46" s="1481"/>
      <c r="HX46" s="2613"/>
      <c r="HY46" s="2614"/>
      <c r="HZ46" s="2860"/>
      <c r="IA46" s="2860"/>
      <c r="IB46" s="2861"/>
      <c r="IC46" s="1358"/>
      <c r="ID46" s="1352"/>
      <c r="IE46" s="1352"/>
      <c r="IF46" s="1352"/>
      <c r="IG46" s="1358"/>
      <c r="IH46" s="1352"/>
      <c r="II46" s="2613"/>
      <c r="IJ46" s="2614"/>
    </row>
    <row r="47" spans="1:254" s="1260" customFormat="1" ht="17.25" customHeight="1">
      <c r="A47" s="2645"/>
      <c r="B47" s="2645"/>
      <c r="C47" s="2646"/>
      <c r="D47" s="2013" t="s">
        <v>1384</v>
      </c>
      <c r="E47" s="1986" t="s">
        <v>1384</v>
      </c>
      <c r="F47" s="1985" t="s">
        <v>1210</v>
      </c>
      <c r="G47" s="1986" t="s">
        <v>1384</v>
      </c>
      <c r="H47" s="2013" t="s">
        <v>1384</v>
      </c>
      <c r="I47" s="1988" t="s">
        <v>1209</v>
      </c>
      <c r="J47" s="1985" t="s">
        <v>1209</v>
      </c>
      <c r="K47" s="1985" t="s">
        <v>308</v>
      </c>
      <c r="L47" s="1985" t="s">
        <v>1209</v>
      </c>
      <c r="M47" s="1985" t="s">
        <v>747</v>
      </c>
      <c r="N47" s="1988" t="s">
        <v>747</v>
      </c>
      <c r="O47" s="1988" t="s">
        <v>747</v>
      </c>
      <c r="P47" s="1988" t="s">
        <v>747</v>
      </c>
      <c r="Q47" s="1988" t="s">
        <v>747</v>
      </c>
      <c r="R47" s="1985" t="s">
        <v>747</v>
      </c>
      <c r="S47" s="1988" t="s">
        <v>747</v>
      </c>
      <c r="T47" s="2615"/>
      <c r="U47" s="2616"/>
      <c r="V47" s="2645"/>
      <c r="W47" s="2645"/>
      <c r="X47" s="2646"/>
      <c r="Y47" s="1985" t="s">
        <v>20</v>
      </c>
      <c r="Z47" s="1986" t="s">
        <v>1230</v>
      </c>
      <c r="AA47" s="1988" t="s">
        <v>1209</v>
      </c>
      <c r="AB47" s="1985" t="s">
        <v>1209</v>
      </c>
      <c r="AC47" s="1985" t="s">
        <v>308</v>
      </c>
      <c r="AD47" s="1985" t="s">
        <v>1209</v>
      </c>
      <c r="AE47" s="1985" t="s">
        <v>747</v>
      </c>
      <c r="AF47" s="1985" t="s">
        <v>747</v>
      </c>
      <c r="AG47" s="1985" t="s">
        <v>747</v>
      </c>
      <c r="AH47" s="1988" t="s">
        <v>747</v>
      </c>
      <c r="AI47" s="1985" t="s">
        <v>747</v>
      </c>
      <c r="AJ47" s="1988" t="s">
        <v>747</v>
      </c>
      <c r="AK47" s="1985" t="s">
        <v>747</v>
      </c>
      <c r="AL47" s="1985" t="s">
        <v>747</v>
      </c>
      <c r="AM47" s="1986" t="s">
        <v>1386</v>
      </c>
      <c r="AN47" s="1985" t="s">
        <v>1209</v>
      </c>
      <c r="AO47" s="2615"/>
      <c r="AP47" s="2616"/>
      <c r="AQ47" s="2645"/>
      <c r="AR47" s="2645"/>
      <c r="AS47" s="2646"/>
      <c r="AT47" s="1985" t="s">
        <v>308</v>
      </c>
      <c r="AU47" s="1985" t="s">
        <v>1209</v>
      </c>
      <c r="AV47" s="2002" t="s">
        <v>747</v>
      </c>
      <c r="AW47" s="1985" t="s">
        <v>747</v>
      </c>
      <c r="AX47" s="1988" t="s">
        <v>747</v>
      </c>
      <c r="AY47" s="1988" t="s">
        <v>747</v>
      </c>
      <c r="AZ47" s="1985" t="s">
        <v>747</v>
      </c>
      <c r="BA47" s="1985" t="s">
        <v>747</v>
      </c>
      <c r="BB47" s="1985" t="s">
        <v>747</v>
      </c>
      <c r="BC47" s="1986" t="s">
        <v>1386</v>
      </c>
      <c r="BD47" s="1985" t="s">
        <v>1209</v>
      </c>
      <c r="BE47" s="1986" t="s">
        <v>1386</v>
      </c>
      <c r="BF47" s="1985" t="s">
        <v>747</v>
      </c>
      <c r="BG47" s="1985" t="s">
        <v>747</v>
      </c>
      <c r="BH47" s="2355" t="s">
        <v>20</v>
      </c>
      <c r="BI47" s="1985" t="s">
        <v>1210</v>
      </c>
      <c r="BJ47" s="1986" t="s">
        <v>1384</v>
      </c>
      <c r="BK47" s="2615"/>
      <c r="BL47" s="2616"/>
      <c r="BM47" s="2645"/>
      <c r="BN47" s="2645"/>
      <c r="BO47" s="2646"/>
      <c r="BP47" s="1985" t="s">
        <v>1209</v>
      </c>
      <c r="BQ47" s="1985" t="s">
        <v>308</v>
      </c>
      <c r="BR47" s="1985" t="s">
        <v>1209</v>
      </c>
      <c r="BS47" s="2002" t="s">
        <v>747</v>
      </c>
      <c r="BT47" s="1985" t="s">
        <v>747</v>
      </c>
      <c r="BU47" s="1988" t="s">
        <v>747</v>
      </c>
      <c r="BV47" s="1988" t="s">
        <v>747</v>
      </c>
      <c r="BW47" s="1985" t="s">
        <v>747</v>
      </c>
      <c r="BX47" s="1985" t="s">
        <v>747</v>
      </c>
      <c r="BY47" s="1988" t="s">
        <v>747</v>
      </c>
      <c r="BZ47" s="1985" t="s">
        <v>747</v>
      </c>
      <c r="CA47" s="1986" t="s">
        <v>1386</v>
      </c>
      <c r="CB47" s="1986" t="s">
        <v>1386</v>
      </c>
      <c r="CC47" s="1985" t="s">
        <v>747</v>
      </c>
      <c r="CD47" s="1985" t="s">
        <v>747</v>
      </c>
      <c r="CE47" s="1985" t="s">
        <v>1210</v>
      </c>
      <c r="CF47" s="1986" t="s">
        <v>1384</v>
      </c>
      <c r="CG47" s="2615"/>
      <c r="CH47" s="2616"/>
      <c r="CI47" s="2645"/>
      <c r="CJ47" s="2645"/>
      <c r="CK47" s="2646"/>
      <c r="CL47" s="1985" t="s">
        <v>747</v>
      </c>
      <c r="CM47" s="1985" t="s">
        <v>747</v>
      </c>
      <c r="CN47" s="1991" t="s">
        <v>1384</v>
      </c>
      <c r="CO47" s="1986" t="s">
        <v>1230</v>
      </c>
      <c r="CP47" s="1986" t="s">
        <v>1384</v>
      </c>
      <c r="CQ47" s="2013" t="s">
        <v>1384</v>
      </c>
      <c r="CR47" s="1988" t="s">
        <v>1209</v>
      </c>
      <c r="CS47" s="1985" t="s">
        <v>1209</v>
      </c>
      <c r="CT47" s="1989" t="s">
        <v>308</v>
      </c>
      <c r="CU47" s="1989" t="s">
        <v>1209</v>
      </c>
      <c r="CV47" s="1989" t="s">
        <v>747</v>
      </c>
      <c r="CW47" s="2341" t="s">
        <v>747</v>
      </c>
      <c r="CX47" s="1989" t="s">
        <v>747</v>
      </c>
      <c r="CY47" s="1989" t="s">
        <v>747</v>
      </c>
      <c r="CZ47" s="1989" t="s">
        <v>747</v>
      </c>
      <c r="DA47" s="2341" t="s">
        <v>747</v>
      </c>
      <c r="DB47" s="2615"/>
      <c r="DC47" s="2616"/>
      <c r="DY47" s="2645"/>
      <c r="DZ47" s="2645"/>
      <c r="EA47" s="2646"/>
      <c r="EB47" s="2013" t="s">
        <v>1384</v>
      </c>
      <c r="EC47" s="1986" t="s">
        <v>1384</v>
      </c>
      <c r="ED47" s="1985" t="s">
        <v>1210</v>
      </c>
      <c r="EE47" s="1986" t="s">
        <v>1859</v>
      </c>
      <c r="EF47" s="2013" t="s">
        <v>1859</v>
      </c>
      <c r="EG47" s="1988" t="s">
        <v>1209</v>
      </c>
      <c r="EH47" s="1985" t="s">
        <v>1209</v>
      </c>
      <c r="EI47" s="1985" t="s">
        <v>308</v>
      </c>
      <c r="EJ47" s="1985" t="s">
        <v>1209</v>
      </c>
      <c r="EK47" s="1985" t="s">
        <v>747</v>
      </c>
      <c r="EL47" s="1988" t="s">
        <v>747</v>
      </c>
      <c r="EM47" s="1988" t="s">
        <v>747</v>
      </c>
      <c r="EN47" s="1988" t="s">
        <v>747</v>
      </c>
      <c r="EO47" s="1988" t="s">
        <v>747</v>
      </c>
      <c r="EP47" s="1985" t="s">
        <v>747</v>
      </c>
      <c r="EQ47" s="1988" t="s">
        <v>747</v>
      </c>
      <c r="ER47" s="2615"/>
      <c r="ES47" s="2616"/>
      <c r="ET47" s="2645"/>
      <c r="EU47" s="2645"/>
      <c r="EV47" s="2646"/>
      <c r="EW47" s="1985" t="s">
        <v>20</v>
      </c>
      <c r="EX47" s="1985" t="s">
        <v>1210</v>
      </c>
      <c r="EY47" s="1985" t="s">
        <v>1209</v>
      </c>
      <c r="EZ47" s="1985" t="s">
        <v>308</v>
      </c>
      <c r="FA47" s="1985" t="s">
        <v>1209</v>
      </c>
      <c r="FB47" s="2002" t="s">
        <v>747</v>
      </c>
      <c r="FC47" s="1988" t="s">
        <v>747</v>
      </c>
      <c r="FD47" s="1985" t="s">
        <v>747</v>
      </c>
      <c r="FE47" s="1985" t="s">
        <v>747</v>
      </c>
      <c r="FF47" s="1985" t="s">
        <v>747</v>
      </c>
      <c r="FG47" s="1988" t="s">
        <v>747</v>
      </c>
      <c r="FH47" s="1985" t="s">
        <v>747</v>
      </c>
      <c r="FI47" s="1985" t="s">
        <v>747</v>
      </c>
      <c r="FJ47" s="1986" t="s">
        <v>1386</v>
      </c>
      <c r="FK47" s="1985" t="s">
        <v>1209</v>
      </c>
      <c r="FL47" s="1986" t="s">
        <v>1386</v>
      </c>
      <c r="FM47" s="2615"/>
      <c r="FN47" s="2616"/>
      <c r="FO47" s="2645"/>
      <c r="FP47" s="2645"/>
      <c r="FQ47" s="2646"/>
      <c r="FR47" s="1988" t="s">
        <v>1210</v>
      </c>
      <c r="FS47" s="1985" t="s">
        <v>20</v>
      </c>
      <c r="FT47" s="2013" t="s">
        <v>1384</v>
      </c>
      <c r="FU47" s="1985" t="s">
        <v>1210</v>
      </c>
      <c r="FV47" s="1985" t="s">
        <v>1209</v>
      </c>
      <c r="FW47" s="1985" t="s">
        <v>308</v>
      </c>
      <c r="FX47" s="1985" t="s">
        <v>1209</v>
      </c>
      <c r="FY47" s="1985" t="s">
        <v>747</v>
      </c>
      <c r="FZ47" s="1985" t="s">
        <v>747</v>
      </c>
      <c r="GA47" s="1985" t="s">
        <v>747</v>
      </c>
      <c r="GB47" s="1988" t="s">
        <v>747</v>
      </c>
      <c r="GC47" s="1985" t="s">
        <v>747</v>
      </c>
      <c r="GD47" s="1988" t="s">
        <v>747</v>
      </c>
      <c r="GE47" s="1985" t="s">
        <v>747</v>
      </c>
      <c r="GF47" s="1986" t="s">
        <v>1386</v>
      </c>
      <c r="GG47" s="1985" t="s">
        <v>1209</v>
      </c>
      <c r="GH47" s="2615"/>
      <c r="GI47" s="2616"/>
      <c r="GJ47" s="2645"/>
      <c r="GK47" s="2645"/>
      <c r="GL47" s="2646"/>
      <c r="GM47" s="1986" t="s">
        <v>1386</v>
      </c>
      <c r="GN47" s="1986" t="s">
        <v>1386</v>
      </c>
      <c r="GO47" s="1985" t="s">
        <v>747</v>
      </c>
      <c r="GP47" s="1985" t="s">
        <v>747</v>
      </c>
      <c r="GQ47" s="1985" t="s">
        <v>20</v>
      </c>
      <c r="GR47" s="2013" t="s">
        <v>1384</v>
      </c>
      <c r="GS47" s="1985" t="s">
        <v>1210</v>
      </c>
      <c r="GT47" s="1986" t="s">
        <v>1384</v>
      </c>
      <c r="GU47" s="2013" t="s">
        <v>1384</v>
      </c>
      <c r="GV47" s="1985" t="s">
        <v>1209</v>
      </c>
      <c r="GW47" s="1985" t="s">
        <v>308</v>
      </c>
      <c r="GX47" s="1985" t="s">
        <v>747</v>
      </c>
      <c r="GY47" s="1985" t="s">
        <v>747</v>
      </c>
      <c r="GZ47" s="1988" t="s">
        <v>747</v>
      </c>
      <c r="HA47" s="1988" t="s">
        <v>747</v>
      </c>
      <c r="HB47" s="1988" t="s">
        <v>747</v>
      </c>
      <c r="HC47" s="2615"/>
      <c r="HD47" s="2616"/>
      <c r="HE47" s="2645"/>
      <c r="HF47" s="2645"/>
      <c r="HG47" s="2646"/>
      <c r="HH47" s="1988" t="s">
        <v>747</v>
      </c>
      <c r="HI47" s="1985" t="s">
        <v>747</v>
      </c>
      <c r="HJ47" s="1988" t="s">
        <v>747</v>
      </c>
      <c r="HK47" s="1985" t="s">
        <v>747</v>
      </c>
      <c r="HL47" s="1986" t="s">
        <v>1386</v>
      </c>
      <c r="HM47" s="1986" t="s">
        <v>1386</v>
      </c>
      <c r="HN47" s="1985" t="s">
        <v>747</v>
      </c>
      <c r="HO47" s="1985" t="s">
        <v>747</v>
      </c>
      <c r="HP47" s="1986" t="s">
        <v>1384</v>
      </c>
      <c r="HQ47" s="2091" t="s">
        <v>1210</v>
      </c>
      <c r="HR47" s="1986" t="s">
        <v>1384</v>
      </c>
      <c r="HS47" s="2013" t="s">
        <v>1384</v>
      </c>
      <c r="HT47" s="1985" t="s">
        <v>1209</v>
      </c>
      <c r="HU47" s="1985" t="s">
        <v>1209</v>
      </c>
      <c r="HV47" s="1985" t="s">
        <v>308</v>
      </c>
      <c r="HW47" s="1985" t="s">
        <v>1209</v>
      </c>
      <c r="HX47" s="2615"/>
      <c r="HY47" s="2616"/>
      <c r="HZ47" s="2862"/>
      <c r="IA47" s="2862"/>
      <c r="IB47" s="2863"/>
      <c r="IC47" s="2091" t="s">
        <v>1210</v>
      </c>
      <c r="ID47" s="1986" t="s">
        <v>1384</v>
      </c>
      <c r="IE47" s="2013" t="s">
        <v>1384</v>
      </c>
      <c r="IF47" s="2090" t="s">
        <v>1209</v>
      </c>
      <c r="IG47" s="2091" t="s">
        <v>308</v>
      </c>
      <c r="IH47" s="2091" t="s">
        <v>1209</v>
      </c>
      <c r="II47" s="2615"/>
      <c r="IJ47" s="2616"/>
    </row>
    <row r="48" spans="1:254" s="1260" customFormat="1" ht="17.25" customHeight="1">
      <c r="A48" s="1743">
        <v>42370</v>
      </c>
      <c r="B48" s="1263">
        <v>42370</v>
      </c>
      <c r="C48" s="1307">
        <v>42370</v>
      </c>
      <c r="D48" s="1234">
        <v>256539</v>
      </c>
      <c r="E48" s="1234">
        <v>4714</v>
      </c>
      <c r="F48" s="1234">
        <v>21784</v>
      </c>
      <c r="G48" s="1234">
        <v>55901</v>
      </c>
      <c r="H48" s="1234">
        <v>58898</v>
      </c>
      <c r="I48" s="1234" t="s">
        <v>21</v>
      </c>
      <c r="J48" s="1234" t="s">
        <v>21</v>
      </c>
      <c r="K48" s="1234">
        <v>5612774</v>
      </c>
      <c r="L48" s="1234">
        <v>1482300</v>
      </c>
      <c r="M48" s="1234">
        <v>1032061</v>
      </c>
      <c r="N48" s="1234">
        <v>227354</v>
      </c>
      <c r="O48" s="1234">
        <v>54</v>
      </c>
      <c r="P48" s="1234">
        <v>5631</v>
      </c>
      <c r="Q48" s="1234">
        <v>1346</v>
      </c>
      <c r="R48" s="1234">
        <v>123201</v>
      </c>
      <c r="S48" s="1234">
        <v>47544</v>
      </c>
      <c r="T48" s="1265">
        <v>42370</v>
      </c>
      <c r="U48" s="1528">
        <v>42370</v>
      </c>
      <c r="V48" s="1743">
        <v>42370</v>
      </c>
      <c r="W48" s="1263">
        <v>42370</v>
      </c>
      <c r="X48" s="1307">
        <v>42370</v>
      </c>
      <c r="Y48" s="1234">
        <v>3172</v>
      </c>
      <c r="Z48" s="1234">
        <v>2200</v>
      </c>
      <c r="AA48" s="1234" t="s">
        <v>21</v>
      </c>
      <c r="AB48" s="1234" t="s">
        <v>21</v>
      </c>
      <c r="AC48" s="1234">
        <v>1783728</v>
      </c>
      <c r="AD48" s="1234">
        <v>893643</v>
      </c>
      <c r="AE48" s="1234">
        <v>267480</v>
      </c>
      <c r="AF48" s="1234">
        <v>72903</v>
      </c>
      <c r="AG48" s="1234">
        <v>478</v>
      </c>
      <c r="AH48" s="1234">
        <v>85</v>
      </c>
      <c r="AI48" s="1234">
        <v>55063</v>
      </c>
      <c r="AJ48" s="1234">
        <v>6335</v>
      </c>
      <c r="AK48" s="1234">
        <v>48728</v>
      </c>
      <c r="AL48" s="1234">
        <v>6304</v>
      </c>
      <c r="AM48" s="1234">
        <v>4014</v>
      </c>
      <c r="AN48" s="1234">
        <v>1443</v>
      </c>
      <c r="AO48" s="1265">
        <v>42370</v>
      </c>
      <c r="AP48" s="1528">
        <v>42370</v>
      </c>
      <c r="AQ48" s="1743">
        <v>42370</v>
      </c>
      <c r="AR48" s="1263">
        <v>42370</v>
      </c>
      <c r="AS48" s="1307">
        <v>42370</v>
      </c>
      <c r="AT48" s="1234">
        <v>136990</v>
      </c>
      <c r="AU48" s="1234">
        <v>24448</v>
      </c>
      <c r="AV48" s="1234">
        <v>77608</v>
      </c>
      <c r="AW48" s="1234">
        <v>4920</v>
      </c>
      <c r="AX48" s="1234">
        <v>5</v>
      </c>
      <c r="AY48" s="1234" t="s">
        <v>21</v>
      </c>
      <c r="AZ48" s="1234">
        <v>2540</v>
      </c>
      <c r="BA48" s="1234">
        <v>2044</v>
      </c>
      <c r="BB48" s="1234">
        <v>496</v>
      </c>
      <c r="BC48" s="1234" t="s">
        <v>21</v>
      </c>
      <c r="BD48" s="1234">
        <v>1186</v>
      </c>
      <c r="BE48" s="1234" t="s">
        <v>21</v>
      </c>
      <c r="BF48" s="1234">
        <v>1345</v>
      </c>
      <c r="BG48" s="1234">
        <v>62273</v>
      </c>
      <c r="BH48" s="1235">
        <v>1643</v>
      </c>
      <c r="BI48" s="1235">
        <v>71150</v>
      </c>
      <c r="BJ48" s="1234">
        <v>73252</v>
      </c>
      <c r="BK48" s="1265">
        <v>42370</v>
      </c>
      <c r="BL48" s="1528">
        <v>42370</v>
      </c>
      <c r="BM48" s="1743">
        <v>42370</v>
      </c>
      <c r="BN48" s="1263">
        <v>42370</v>
      </c>
      <c r="BO48" s="1307">
        <v>42370</v>
      </c>
      <c r="BP48" s="1234" t="s">
        <v>21</v>
      </c>
      <c r="BQ48" s="1234">
        <v>1710717</v>
      </c>
      <c r="BR48" s="1234">
        <v>70965</v>
      </c>
      <c r="BS48" s="1234">
        <v>184896</v>
      </c>
      <c r="BT48" s="1234">
        <v>5436</v>
      </c>
      <c r="BU48" s="1234">
        <v>12</v>
      </c>
      <c r="BV48" s="1234">
        <v>59</v>
      </c>
      <c r="BW48" s="1234">
        <v>97</v>
      </c>
      <c r="BX48" s="1234">
        <v>4983</v>
      </c>
      <c r="BY48" s="1234">
        <v>2225</v>
      </c>
      <c r="BZ48" s="1234">
        <v>2758</v>
      </c>
      <c r="CA48" s="1234">
        <v>31</v>
      </c>
      <c r="CB48" s="1234" t="s">
        <v>21</v>
      </c>
      <c r="CC48" s="1234" t="s">
        <v>21</v>
      </c>
      <c r="CD48" s="1234">
        <v>24000</v>
      </c>
      <c r="CE48" s="1234">
        <v>20219</v>
      </c>
      <c r="CF48" s="1234">
        <v>6995</v>
      </c>
      <c r="CG48" s="1265">
        <v>42370</v>
      </c>
      <c r="CH48" s="1528">
        <v>42370</v>
      </c>
      <c r="CI48" s="1743">
        <v>42370</v>
      </c>
      <c r="CJ48" s="1263">
        <v>42370</v>
      </c>
      <c r="CK48" s="1307">
        <v>42370</v>
      </c>
      <c r="CL48" s="1234" t="s">
        <v>21</v>
      </c>
      <c r="CM48" s="1234">
        <v>39603</v>
      </c>
      <c r="CN48" s="1234">
        <v>4714</v>
      </c>
      <c r="CO48" s="1234">
        <v>3328</v>
      </c>
      <c r="CP48" s="1234">
        <v>25120</v>
      </c>
      <c r="CQ48" s="1234">
        <v>27880</v>
      </c>
      <c r="CR48" s="1234" t="s">
        <v>21</v>
      </c>
      <c r="CS48" s="1234" t="s">
        <v>21</v>
      </c>
      <c r="CT48" s="1234">
        <v>770394</v>
      </c>
      <c r="CU48" s="1234">
        <v>3894</v>
      </c>
      <c r="CV48" s="1234">
        <v>157556</v>
      </c>
      <c r="CW48" s="1234">
        <v>106868</v>
      </c>
      <c r="CX48" s="1234">
        <v>2708</v>
      </c>
      <c r="CY48" s="1234">
        <v>966</v>
      </c>
      <c r="CZ48" s="1234">
        <v>35408</v>
      </c>
      <c r="DA48" s="1234">
        <v>29235</v>
      </c>
      <c r="DB48" s="1265">
        <v>42370</v>
      </c>
      <c r="DC48" s="1528">
        <v>42370</v>
      </c>
      <c r="DY48" s="1743">
        <v>42370</v>
      </c>
      <c r="DZ48" s="1263">
        <v>42370</v>
      </c>
      <c r="EA48" s="1307">
        <v>42370</v>
      </c>
      <c r="EB48" s="53">
        <v>415317</v>
      </c>
      <c r="EC48" s="1234">
        <v>4714</v>
      </c>
      <c r="ED48" s="1234">
        <v>22997</v>
      </c>
      <c r="EE48" s="1234">
        <v>56790</v>
      </c>
      <c r="EF48" s="1234">
        <v>59870</v>
      </c>
      <c r="EG48" s="1234" t="s">
        <v>21</v>
      </c>
      <c r="EH48" s="1234" t="s">
        <v>21</v>
      </c>
      <c r="EI48" s="1234">
        <v>5239556</v>
      </c>
      <c r="EJ48" s="1234">
        <v>400982</v>
      </c>
      <c r="EK48" s="1234">
        <v>955052</v>
      </c>
      <c r="EL48" s="1234">
        <v>234348</v>
      </c>
      <c r="EM48" s="1234">
        <v>54</v>
      </c>
      <c r="EN48" s="1234">
        <v>7661</v>
      </c>
      <c r="EO48" s="1234">
        <v>1346</v>
      </c>
      <c r="EP48" s="1234">
        <v>128101</v>
      </c>
      <c r="EQ48" s="1234">
        <v>50809</v>
      </c>
      <c r="ER48" s="1265">
        <v>42370</v>
      </c>
      <c r="ES48" s="1528">
        <v>42370</v>
      </c>
      <c r="ET48" s="1743">
        <v>42370</v>
      </c>
      <c r="EU48" s="1263">
        <v>42370</v>
      </c>
      <c r="EV48" s="1307">
        <v>42370</v>
      </c>
      <c r="EW48" s="1234">
        <v>3172</v>
      </c>
      <c r="EX48" s="1234">
        <v>2200</v>
      </c>
      <c r="EY48" s="1234" t="s">
        <v>21</v>
      </c>
      <c r="EZ48" s="1234">
        <v>1541722</v>
      </c>
      <c r="FA48" s="1234">
        <v>49483</v>
      </c>
      <c r="FB48" s="1235">
        <v>211116</v>
      </c>
      <c r="FC48" s="1234">
        <v>74325</v>
      </c>
      <c r="FD48" s="1234">
        <v>478</v>
      </c>
      <c r="FE48" s="1234">
        <v>85</v>
      </c>
      <c r="FF48" s="1234">
        <v>56379</v>
      </c>
      <c r="FG48" s="1234">
        <v>6381</v>
      </c>
      <c r="FH48" s="1234">
        <v>49999</v>
      </c>
      <c r="FI48" s="1234">
        <v>6304</v>
      </c>
      <c r="FJ48" s="1234">
        <v>4014</v>
      </c>
      <c r="FK48" s="1234">
        <v>1443</v>
      </c>
      <c r="FL48" s="1234" t="s">
        <v>21</v>
      </c>
      <c r="FM48" s="1265">
        <v>42370</v>
      </c>
      <c r="FN48" s="1528">
        <v>42370</v>
      </c>
      <c r="FO48" s="1743">
        <v>42370</v>
      </c>
      <c r="FP48" s="1263">
        <v>42370</v>
      </c>
      <c r="FQ48" s="1307">
        <v>42370</v>
      </c>
      <c r="FR48" s="53">
        <v>1643</v>
      </c>
      <c r="FS48" s="1234">
        <v>71150</v>
      </c>
      <c r="FT48" s="1234">
        <v>99860</v>
      </c>
      <c r="FU48" s="1234">
        <v>682</v>
      </c>
      <c r="FV48" s="1234" t="s">
        <v>21</v>
      </c>
      <c r="FW48" s="1234">
        <v>126882</v>
      </c>
      <c r="FX48" s="1234">
        <v>4456</v>
      </c>
      <c r="FY48" s="1234">
        <v>78278</v>
      </c>
      <c r="FZ48" s="1234">
        <v>5246</v>
      </c>
      <c r="GA48" s="1234">
        <v>5</v>
      </c>
      <c r="GB48" s="1234" t="s">
        <v>21</v>
      </c>
      <c r="GC48" s="1234">
        <v>2863</v>
      </c>
      <c r="GD48" s="1234">
        <v>2367</v>
      </c>
      <c r="GE48" s="1235">
        <v>496</v>
      </c>
      <c r="GF48" s="1234" t="s">
        <v>21</v>
      </c>
      <c r="GG48" s="1234">
        <v>1186</v>
      </c>
      <c r="GH48" s="1265">
        <v>42370</v>
      </c>
      <c r="GI48" s="1528">
        <v>42370</v>
      </c>
      <c r="GJ48" s="1743">
        <v>42370</v>
      </c>
      <c r="GK48" s="1263">
        <v>42370</v>
      </c>
      <c r="GL48" s="1307">
        <v>42370</v>
      </c>
      <c r="GM48" s="1234">
        <v>31</v>
      </c>
      <c r="GN48" s="1234" t="s">
        <v>21</v>
      </c>
      <c r="GO48" s="1234">
        <v>3832</v>
      </c>
      <c r="GP48" s="1234">
        <v>117589</v>
      </c>
      <c r="GQ48" s="1234">
        <v>107844</v>
      </c>
      <c r="GR48" s="1234">
        <v>259080</v>
      </c>
      <c r="GS48" s="1234">
        <v>8564</v>
      </c>
      <c r="GT48" s="1234">
        <v>631</v>
      </c>
      <c r="GU48" s="1234">
        <v>706</v>
      </c>
      <c r="GV48" s="1234" t="s">
        <v>21</v>
      </c>
      <c r="GW48" s="1234">
        <v>1681899</v>
      </c>
      <c r="GX48" s="1234">
        <v>185108</v>
      </c>
      <c r="GY48" s="1234">
        <v>6669</v>
      </c>
      <c r="GZ48" s="1234">
        <v>12</v>
      </c>
      <c r="HA48" s="1234">
        <v>59</v>
      </c>
      <c r="HB48" s="1234">
        <v>97</v>
      </c>
      <c r="HC48" s="1265">
        <v>42370</v>
      </c>
      <c r="HD48" s="1528">
        <v>42370</v>
      </c>
      <c r="HE48" s="1743">
        <v>42370</v>
      </c>
      <c r="HF48" s="1263">
        <v>42370</v>
      </c>
      <c r="HG48" s="1307">
        <v>42370</v>
      </c>
      <c r="HH48" s="1234">
        <v>180</v>
      </c>
      <c r="HI48" s="1234">
        <v>18133</v>
      </c>
      <c r="HJ48" s="1234">
        <v>2143</v>
      </c>
      <c r="HK48" s="1234">
        <v>15990</v>
      </c>
      <c r="HL48" s="1234">
        <v>510</v>
      </c>
      <c r="HM48" s="1234" t="s">
        <v>21</v>
      </c>
      <c r="HN48" s="1234" t="s">
        <v>21</v>
      </c>
      <c r="HO48" s="1234">
        <v>39603</v>
      </c>
      <c r="HP48" s="1234">
        <v>4714</v>
      </c>
      <c r="HQ48" s="1235">
        <v>3328</v>
      </c>
      <c r="HR48" s="1234">
        <v>25120</v>
      </c>
      <c r="HS48" s="1234">
        <v>27880</v>
      </c>
      <c r="HT48" s="1234" t="s">
        <v>21</v>
      </c>
      <c r="HU48" s="1234" t="s">
        <v>21</v>
      </c>
      <c r="HV48" s="1234">
        <v>770394</v>
      </c>
      <c r="HW48" s="1234">
        <v>5909</v>
      </c>
      <c r="HX48" s="1265">
        <v>42370</v>
      </c>
      <c r="HY48" s="1528">
        <v>42370</v>
      </c>
      <c r="HZ48" s="1743">
        <v>42370</v>
      </c>
      <c r="IA48" s="1263">
        <v>42370</v>
      </c>
      <c r="IB48" s="1307">
        <v>42370</v>
      </c>
      <c r="IC48" s="53">
        <v>1643</v>
      </c>
      <c r="ID48" s="1234">
        <v>75</v>
      </c>
      <c r="IE48" s="1234">
        <v>82</v>
      </c>
      <c r="IF48" s="1234" t="s">
        <v>21</v>
      </c>
      <c r="IG48" s="1234">
        <v>75007</v>
      </c>
      <c r="IH48" s="1234">
        <v>101722</v>
      </c>
      <c r="II48" s="1265">
        <v>42370</v>
      </c>
      <c r="IJ48" s="1528">
        <v>42370</v>
      </c>
    </row>
    <row r="49" spans="1:244" s="1260" customFormat="1" ht="14.5" customHeight="1">
      <c r="A49" s="1268"/>
      <c r="B49" s="1263">
        <v>42736</v>
      </c>
      <c r="C49" s="1306"/>
      <c r="D49" s="1234">
        <v>233796</v>
      </c>
      <c r="E49" s="1234">
        <v>4726</v>
      </c>
      <c r="F49" s="1234">
        <v>21637</v>
      </c>
      <c r="G49" s="1234">
        <v>59357</v>
      </c>
      <c r="H49" s="1234">
        <v>62476</v>
      </c>
      <c r="I49" s="1234" t="s">
        <v>21</v>
      </c>
      <c r="J49" s="1234" t="s">
        <v>21</v>
      </c>
      <c r="K49" s="1234">
        <v>5514867</v>
      </c>
      <c r="L49" s="1234">
        <v>1518241</v>
      </c>
      <c r="M49" s="1234">
        <v>1011848</v>
      </c>
      <c r="N49" s="1234">
        <v>222751</v>
      </c>
      <c r="O49" s="1234">
        <v>54</v>
      </c>
      <c r="P49" s="1234">
        <v>8059</v>
      </c>
      <c r="Q49" s="1234">
        <v>1319</v>
      </c>
      <c r="R49" s="1234">
        <v>118097</v>
      </c>
      <c r="S49" s="1234">
        <v>50688</v>
      </c>
      <c r="T49" s="1265">
        <v>42736</v>
      </c>
      <c r="U49" s="1528">
        <v>42736</v>
      </c>
      <c r="V49" s="1268"/>
      <c r="W49" s="1263">
        <v>42736</v>
      </c>
      <c r="X49" s="1306"/>
      <c r="Y49" s="1234">
        <v>3307</v>
      </c>
      <c r="Z49" s="1234">
        <v>2359</v>
      </c>
      <c r="AA49" s="1234" t="s">
        <v>21</v>
      </c>
      <c r="AB49" s="1234" t="s">
        <v>21</v>
      </c>
      <c r="AC49" s="1234">
        <v>1710826</v>
      </c>
      <c r="AD49" s="1234">
        <v>940797</v>
      </c>
      <c r="AE49" s="1234">
        <v>266319</v>
      </c>
      <c r="AF49" s="1234">
        <v>71911</v>
      </c>
      <c r="AG49" s="1234">
        <v>506</v>
      </c>
      <c r="AH49" s="1234">
        <v>66</v>
      </c>
      <c r="AI49" s="1234">
        <v>53408</v>
      </c>
      <c r="AJ49" s="1234">
        <v>8710</v>
      </c>
      <c r="AK49" s="1234">
        <v>44698</v>
      </c>
      <c r="AL49" s="1234">
        <v>5722</v>
      </c>
      <c r="AM49" s="1234">
        <v>3258</v>
      </c>
      <c r="AN49" s="1234">
        <v>4791</v>
      </c>
      <c r="AO49" s="1265">
        <v>42736</v>
      </c>
      <c r="AP49" s="1528">
        <v>42736</v>
      </c>
      <c r="AQ49" s="1268"/>
      <c r="AR49" s="1263">
        <v>42736</v>
      </c>
      <c r="AS49" s="1306"/>
      <c r="AT49" s="1234">
        <v>132106</v>
      </c>
      <c r="AU49" s="1234">
        <v>20840</v>
      </c>
      <c r="AV49" s="1234">
        <v>71948</v>
      </c>
      <c r="AW49" s="1234">
        <v>3929</v>
      </c>
      <c r="AX49" s="1234">
        <v>4</v>
      </c>
      <c r="AY49" s="1234" t="s">
        <v>21</v>
      </c>
      <c r="AZ49" s="1234">
        <v>2377</v>
      </c>
      <c r="BA49" s="1234">
        <v>2101</v>
      </c>
      <c r="BB49" s="1234">
        <v>276</v>
      </c>
      <c r="BC49" s="1234" t="s">
        <v>21</v>
      </c>
      <c r="BD49" s="1234">
        <v>806</v>
      </c>
      <c r="BE49" s="1234" t="s">
        <v>21</v>
      </c>
      <c r="BF49" s="1234">
        <v>848</v>
      </c>
      <c r="BG49" s="1234">
        <v>58328</v>
      </c>
      <c r="BH49" s="1234">
        <v>1703</v>
      </c>
      <c r="BI49" s="1234">
        <v>66558</v>
      </c>
      <c r="BJ49" s="1234">
        <v>65420</v>
      </c>
      <c r="BK49" s="1265">
        <v>42736</v>
      </c>
      <c r="BL49" s="1528">
        <v>42736</v>
      </c>
      <c r="BM49" s="1268"/>
      <c r="BN49" s="1263">
        <v>42736</v>
      </c>
      <c r="BO49" s="1306"/>
      <c r="BP49" s="1234" t="s">
        <v>21</v>
      </c>
      <c r="BQ49" s="1234">
        <v>1711695</v>
      </c>
      <c r="BR49" s="1234">
        <v>57431</v>
      </c>
      <c r="BS49" s="1234">
        <v>184982</v>
      </c>
      <c r="BT49" s="1234">
        <v>5905</v>
      </c>
      <c r="BU49" s="1234">
        <v>12</v>
      </c>
      <c r="BV49" s="1234">
        <v>68</v>
      </c>
      <c r="BW49" s="1234">
        <v>99</v>
      </c>
      <c r="BX49" s="1234">
        <v>5405</v>
      </c>
      <c r="BY49" s="1234">
        <v>2220</v>
      </c>
      <c r="BZ49" s="1234">
        <v>3185</v>
      </c>
      <c r="CA49" s="1234">
        <v>32</v>
      </c>
      <c r="CB49" s="1234" t="s">
        <v>21</v>
      </c>
      <c r="CC49" s="1234" t="s">
        <v>21</v>
      </c>
      <c r="CD49" s="1234">
        <v>23223</v>
      </c>
      <c r="CE49" s="1234">
        <v>20779</v>
      </c>
      <c r="CF49" s="1234">
        <v>6111</v>
      </c>
      <c r="CG49" s="1265">
        <v>42736</v>
      </c>
      <c r="CH49" s="1528">
        <v>42736</v>
      </c>
      <c r="CI49" s="1268"/>
      <c r="CJ49" s="1263">
        <v>42736</v>
      </c>
      <c r="CK49" s="1306"/>
      <c r="CL49" s="1234" t="s">
        <v>21</v>
      </c>
      <c r="CM49" s="1234">
        <v>41964</v>
      </c>
      <c r="CN49" s="1234">
        <v>4726</v>
      </c>
      <c r="CO49" s="1234">
        <v>3462</v>
      </c>
      <c r="CP49" s="1234">
        <v>26968</v>
      </c>
      <c r="CQ49" s="1234">
        <v>29912</v>
      </c>
      <c r="CR49" s="1234" t="s">
        <v>21</v>
      </c>
      <c r="CS49" s="1234" t="s">
        <v>21</v>
      </c>
      <c r="CT49" s="1234">
        <v>716786</v>
      </c>
      <c r="CU49" s="1234">
        <v>3998</v>
      </c>
      <c r="CV49" s="1234">
        <v>156720</v>
      </c>
      <c r="CW49" s="1234">
        <v>103546</v>
      </c>
      <c r="CX49" s="1234">
        <v>2215</v>
      </c>
      <c r="CY49" s="1234">
        <v>967</v>
      </c>
      <c r="CZ49" s="1234">
        <v>32535</v>
      </c>
      <c r="DA49" s="1234">
        <v>29685</v>
      </c>
      <c r="DB49" s="1265">
        <v>42736</v>
      </c>
      <c r="DC49" s="1528">
        <v>42736</v>
      </c>
      <c r="DY49" s="1268"/>
      <c r="DZ49" s="1263">
        <v>42736</v>
      </c>
      <c r="EA49" s="1306"/>
      <c r="EB49" s="56">
        <v>366345</v>
      </c>
      <c r="EC49" s="1234">
        <v>4726</v>
      </c>
      <c r="ED49" s="1234">
        <v>22906</v>
      </c>
      <c r="EE49" s="1234">
        <v>60250</v>
      </c>
      <c r="EF49" s="1234">
        <v>63450</v>
      </c>
      <c r="EG49" s="1234" t="s">
        <v>21</v>
      </c>
      <c r="EH49" s="1234" t="s">
        <v>21</v>
      </c>
      <c r="EI49" s="1234">
        <v>5150602</v>
      </c>
      <c r="EJ49" s="1234">
        <v>411517</v>
      </c>
      <c r="EK49" s="1234">
        <v>933563</v>
      </c>
      <c r="EL49" s="1234">
        <v>230756</v>
      </c>
      <c r="EM49" s="1234">
        <v>54</v>
      </c>
      <c r="EN49" s="1234">
        <v>8990</v>
      </c>
      <c r="EO49" s="1234">
        <v>1319</v>
      </c>
      <c r="EP49" s="1234">
        <v>124892</v>
      </c>
      <c r="EQ49" s="1234">
        <v>53939</v>
      </c>
      <c r="ER49" s="1265">
        <v>42736</v>
      </c>
      <c r="ES49" s="1528">
        <v>42736</v>
      </c>
      <c r="ET49" s="1268"/>
      <c r="EU49" s="1263">
        <v>42736</v>
      </c>
      <c r="EV49" s="1306"/>
      <c r="EW49" s="1234">
        <v>3307</v>
      </c>
      <c r="EX49" s="1234">
        <v>2359</v>
      </c>
      <c r="EY49" s="1234" t="s">
        <v>21</v>
      </c>
      <c r="EZ49" s="1234">
        <v>1478985</v>
      </c>
      <c r="FA49" s="1234">
        <v>54860</v>
      </c>
      <c r="FB49" s="1234">
        <v>209891</v>
      </c>
      <c r="FC49" s="1234">
        <v>74065</v>
      </c>
      <c r="FD49" s="1234">
        <v>506</v>
      </c>
      <c r="FE49" s="1234">
        <v>66</v>
      </c>
      <c r="FF49" s="1234">
        <v>55411</v>
      </c>
      <c r="FG49" s="1234">
        <v>8916</v>
      </c>
      <c r="FH49" s="1234">
        <v>46495</v>
      </c>
      <c r="FI49" s="1234">
        <v>5722</v>
      </c>
      <c r="FJ49" s="1234">
        <v>3258</v>
      </c>
      <c r="FK49" s="1234">
        <v>4791</v>
      </c>
      <c r="FL49" s="1234" t="s">
        <v>21</v>
      </c>
      <c r="FM49" s="1265">
        <v>42736</v>
      </c>
      <c r="FN49" s="1528">
        <v>42736</v>
      </c>
      <c r="FO49" s="1268"/>
      <c r="FP49" s="1263">
        <v>42736</v>
      </c>
      <c r="FQ49" s="1306"/>
      <c r="FR49" s="56">
        <v>1703</v>
      </c>
      <c r="FS49" s="1234">
        <v>66558</v>
      </c>
      <c r="FT49" s="1234">
        <v>86927</v>
      </c>
      <c r="FU49" s="1234">
        <v>790</v>
      </c>
      <c r="FV49" s="1234" t="s">
        <v>21</v>
      </c>
      <c r="FW49" s="1234">
        <v>123646</v>
      </c>
      <c r="FX49" s="1234">
        <v>4495</v>
      </c>
      <c r="FY49" s="1234">
        <v>72457</v>
      </c>
      <c r="FZ49" s="1234">
        <v>4203</v>
      </c>
      <c r="GA49" s="1234">
        <v>4</v>
      </c>
      <c r="GB49" s="1234" t="s">
        <v>21</v>
      </c>
      <c r="GC49" s="1234">
        <v>2648</v>
      </c>
      <c r="GD49" s="1234">
        <v>2372</v>
      </c>
      <c r="GE49" s="1234">
        <v>276</v>
      </c>
      <c r="GF49" s="1234" t="s">
        <v>21</v>
      </c>
      <c r="GG49" s="1234">
        <v>806</v>
      </c>
      <c r="GH49" s="1265">
        <v>42736</v>
      </c>
      <c r="GI49" s="1528">
        <v>42736</v>
      </c>
      <c r="GJ49" s="1268"/>
      <c r="GK49" s="1263">
        <v>42736</v>
      </c>
      <c r="GL49" s="1306"/>
      <c r="GM49" s="1234">
        <v>32</v>
      </c>
      <c r="GN49" s="1234" t="s">
        <v>21</v>
      </c>
      <c r="GO49" s="1234">
        <v>2495</v>
      </c>
      <c r="GP49" s="1234">
        <v>107069</v>
      </c>
      <c r="GQ49" s="1234">
        <v>98854</v>
      </c>
      <c r="GR49" s="1234">
        <v>231886</v>
      </c>
      <c r="GS49" s="1234">
        <v>7609</v>
      </c>
      <c r="GT49" s="1234">
        <v>676</v>
      </c>
      <c r="GU49" s="1234">
        <v>757</v>
      </c>
      <c r="GV49" s="1234" t="s">
        <v>21</v>
      </c>
      <c r="GW49" s="1234">
        <v>1683070</v>
      </c>
      <c r="GX49" s="1234">
        <v>184829</v>
      </c>
      <c r="GY49" s="1234">
        <v>6691</v>
      </c>
      <c r="GZ49" s="1234">
        <v>12</v>
      </c>
      <c r="HA49" s="1234">
        <v>68</v>
      </c>
      <c r="HB49" s="1234">
        <v>99</v>
      </c>
      <c r="HC49" s="1265">
        <v>42736</v>
      </c>
      <c r="HD49" s="1528">
        <v>42736</v>
      </c>
      <c r="HE49" s="1268"/>
      <c r="HF49" s="1263">
        <v>42736</v>
      </c>
      <c r="HG49" s="1306"/>
      <c r="HH49" s="1234">
        <v>184</v>
      </c>
      <c r="HI49" s="1234">
        <v>18326</v>
      </c>
      <c r="HJ49" s="1234">
        <v>2670</v>
      </c>
      <c r="HK49" s="1234">
        <v>15656</v>
      </c>
      <c r="HL49" s="1234">
        <v>626</v>
      </c>
      <c r="HM49" s="1234" t="s">
        <v>21</v>
      </c>
      <c r="HN49" s="1234" t="s">
        <v>21</v>
      </c>
      <c r="HO49" s="1234">
        <v>41960</v>
      </c>
      <c r="HP49" s="1234">
        <v>4726</v>
      </c>
      <c r="HQ49" s="1234">
        <v>3462</v>
      </c>
      <c r="HR49" s="1234">
        <v>26968</v>
      </c>
      <c r="HS49" s="1234">
        <v>29909</v>
      </c>
      <c r="HT49" s="1234" t="s">
        <v>21</v>
      </c>
      <c r="HU49" s="1234" t="s">
        <v>21</v>
      </c>
      <c r="HV49" s="1234">
        <v>716786</v>
      </c>
      <c r="HW49" s="1234">
        <v>6063</v>
      </c>
      <c r="HX49" s="1265">
        <v>42736</v>
      </c>
      <c r="HY49" s="1528">
        <v>42736</v>
      </c>
      <c r="HZ49" s="1268"/>
      <c r="IA49" s="1263">
        <v>42736</v>
      </c>
      <c r="IB49" s="1306"/>
      <c r="IC49" s="56">
        <v>1394</v>
      </c>
      <c r="ID49" s="1234">
        <v>76</v>
      </c>
      <c r="IE49" s="1234">
        <v>83</v>
      </c>
      <c r="IF49" s="1234" t="s">
        <v>21</v>
      </c>
      <c r="IG49" s="1234">
        <v>77685</v>
      </c>
      <c r="IH49" s="1234">
        <v>91343</v>
      </c>
      <c r="II49" s="1265">
        <v>42736</v>
      </c>
      <c r="IJ49" s="1528">
        <v>42736</v>
      </c>
    </row>
    <row r="50" spans="1:244" s="1260" customFormat="1" ht="14.5" customHeight="1">
      <c r="A50" s="1268"/>
      <c r="B50" s="1263">
        <v>43101</v>
      </c>
      <c r="C50" s="1306"/>
      <c r="D50" s="1234">
        <v>228383</v>
      </c>
      <c r="E50" s="1234">
        <v>4253</v>
      </c>
      <c r="F50" s="1234">
        <v>23022</v>
      </c>
      <c r="G50" s="1234">
        <v>60446</v>
      </c>
      <c r="H50" s="1234">
        <v>63672</v>
      </c>
      <c r="I50" s="1234" t="s">
        <v>21</v>
      </c>
      <c r="J50" s="1234" t="s">
        <v>21</v>
      </c>
      <c r="K50" s="1234">
        <v>5582194</v>
      </c>
      <c r="L50" s="1234">
        <v>1526997</v>
      </c>
      <c r="M50" s="1234">
        <v>1018452</v>
      </c>
      <c r="N50" s="1234">
        <v>227110</v>
      </c>
      <c r="O50" s="1234">
        <v>56</v>
      </c>
      <c r="P50" s="1234">
        <v>8117</v>
      </c>
      <c r="Q50" s="1234">
        <v>1270</v>
      </c>
      <c r="R50" s="1234">
        <v>123136</v>
      </c>
      <c r="S50" s="1234">
        <v>49039</v>
      </c>
      <c r="T50" s="1265">
        <v>43101</v>
      </c>
      <c r="U50" s="1528">
        <v>43101</v>
      </c>
      <c r="V50" s="1268"/>
      <c r="W50" s="1263">
        <v>43101</v>
      </c>
      <c r="X50" s="1306"/>
      <c r="Y50" s="1234">
        <v>3238</v>
      </c>
      <c r="Z50" s="1234">
        <v>2652</v>
      </c>
      <c r="AA50" s="1234" t="s">
        <v>21</v>
      </c>
      <c r="AB50" s="1234" t="s">
        <v>21</v>
      </c>
      <c r="AC50" s="1234">
        <v>1851372</v>
      </c>
      <c r="AD50" s="1234">
        <v>951755</v>
      </c>
      <c r="AE50" s="1234">
        <v>266158</v>
      </c>
      <c r="AF50" s="1234">
        <v>74632</v>
      </c>
      <c r="AG50" s="1234">
        <v>499</v>
      </c>
      <c r="AH50" s="1234">
        <v>47</v>
      </c>
      <c r="AI50" s="1234">
        <v>58226</v>
      </c>
      <c r="AJ50" s="1234">
        <v>7051</v>
      </c>
      <c r="AK50" s="1234">
        <v>51175</v>
      </c>
      <c r="AL50" s="1234">
        <v>5096</v>
      </c>
      <c r="AM50" s="1234">
        <v>3816</v>
      </c>
      <c r="AN50" s="1234">
        <v>1367</v>
      </c>
      <c r="AO50" s="1265">
        <v>43101</v>
      </c>
      <c r="AP50" s="1528">
        <v>43101</v>
      </c>
      <c r="AQ50" s="1268"/>
      <c r="AR50" s="1263">
        <v>43101</v>
      </c>
      <c r="AS50" s="1306"/>
      <c r="AT50" s="1234">
        <v>136352</v>
      </c>
      <c r="AU50" s="1234">
        <v>24333</v>
      </c>
      <c r="AV50" s="1234">
        <v>71014</v>
      </c>
      <c r="AW50" s="1234">
        <v>3976</v>
      </c>
      <c r="AX50" s="1234">
        <v>5</v>
      </c>
      <c r="AY50" s="1234" t="s">
        <v>21</v>
      </c>
      <c r="AZ50" s="1234">
        <v>2482</v>
      </c>
      <c r="BA50" s="1234">
        <v>2195</v>
      </c>
      <c r="BB50" s="1234">
        <v>287</v>
      </c>
      <c r="BC50" s="1234" t="s">
        <v>21</v>
      </c>
      <c r="BD50" s="1234">
        <v>509</v>
      </c>
      <c r="BE50" s="1234" t="s">
        <v>21</v>
      </c>
      <c r="BF50" s="1234">
        <v>1010</v>
      </c>
      <c r="BG50" s="1234">
        <v>56628</v>
      </c>
      <c r="BH50" s="1234">
        <v>2394</v>
      </c>
      <c r="BI50" s="1234">
        <v>63720</v>
      </c>
      <c r="BJ50" s="1234">
        <v>63819</v>
      </c>
      <c r="BK50" s="1265">
        <v>43101</v>
      </c>
      <c r="BL50" s="1528">
        <v>43101</v>
      </c>
      <c r="BM50" s="1268"/>
      <c r="BN50" s="1263">
        <v>43101</v>
      </c>
      <c r="BO50" s="1306"/>
      <c r="BP50" s="1234" t="s">
        <v>21</v>
      </c>
      <c r="BQ50" s="1234">
        <v>1723559</v>
      </c>
      <c r="BR50" s="1234">
        <v>64317</v>
      </c>
      <c r="BS50" s="1234">
        <v>189351</v>
      </c>
      <c r="BT50" s="1234">
        <v>6421</v>
      </c>
      <c r="BU50" s="1234">
        <v>12</v>
      </c>
      <c r="BV50" s="1234">
        <v>72</v>
      </c>
      <c r="BW50" s="1234">
        <v>96</v>
      </c>
      <c r="BX50" s="1234">
        <v>5908</v>
      </c>
      <c r="BY50" s="1234">
        <v>2535</v>
      </c>
      <c r="BZ50" s="1234">
        <v>3373</v>
      </c>
      <c r="CA50" s="1234">
        <v>27</v>
      </c>
      <c r="CB50" s="1234" t="s">
        <v>21</v>
      </c>
      <c r="CC50" s="1234" t="s">
        <v>21</v>
      </c>
      <c r="CD50" s="1234">
        <v>25916</v>
      </c>
      <c r="CE50" s="1234">
        <v>22364</v>
      </c>
      <c r="CF50" s="1234">
        <v>5659</v>
      </c>
      <c r="CG50" s="1265">
        <v>43101</v>
      </c>
      <c r="CH50" s="1528">
        <v>43101</v>
      </c>
      <c r="CI50" s="1268"/>
      <c r="CJ50" s="1263">
        <v>43101</v>
      </c>
      <c r="CK50" s="1306"/>
      <c r="CL50" s="1234" t="s">
        <v>21</v>
      </c>
      <c r="CM50" s="1234">
        <v>41810</v>
      </c>
      <c r="CN50" s="1234">
        <v>4253</v>
      </c>
      <c r="CO50" s="1234">
        <v>3330</v>
      </c>
      <c r="CP50" s="1234">
        <v>27461</v>
      </c>
      <c r="CQ50" s="1234">
        <v>30443</v>
      </c>
      <c r="CR50" s="1234" t="s">
        <v>21</v>
      </c>
      <c r="CS50" s="1234" t="s">
        <v>21</v>
      </c>
      <c r="CT50" s="1234">
        <v>643588</v>
      </c>
      <c r="CU50" s="1234">
        <v>4068</v>
      </c>
      <c r="CV50" s="1234">
        <v>157507</v>
      </c>
      <c r="CW50" s="1234">
        <v>104017</v>
      </c>
      <c r="CX50" s="1234">
        <v>2141</v>
      </c>
      <c r="CY50" s="1234">
        <v>943</v>
      </c>
      <c r="CZ50" s="1234">
        <v>32214</v>
      </c>
      <c r="DA50" s="1234">
        <v>29328</v>
      </c>
      <c r="DB50" s="1265">
        <v>43101</v>
      </c>
      <c r="DC50" s="1528">
        <v>43101</v>
      </c>
      <c r="DY50" s="1268"/>
      <c r="DZ50" s="1263">
        <v>43101</v>
      </c>
      <c r="EA50" s="1306"/>
      <c r="EB50" s="56">
        <v>361110</v>
      </c>
      <c r="EC50" s="1234">
        <v>4253</v>
      </c>
      <c r="ED50" s="1234">
        <v>24485</v>
      </c>
      <c r="EE50" s="1234">
        <v>61363</v>
      </c>
      <c r="EF50" s="1234">
        <v>64674</v>
      </c>
      <c r="EG50" s="1234" t="s">
        <v>21</v>
      </c>
      <c r="EH50" s="1234" t="s">
        <v>21</v>
      </c>
      <c r="EI50" s="1234">
        <v>5205037</v>
      </c>
      <c r="EJ50" s="1234">
        <v>430527</v>
      </c>
      <c r="EK50" s="1234">
        <v>939401</v>
      </c>
      <c r="EL50" s="1234">
        <v>234244</v>
      </c>
      <c r="EM50" s="1234">
        <v>56</v>
      </c>
      <c r="EN50" s="1234">
        <v>8908</v>
      </c>
      <c r="EO50" s="1234">
        <v>1270</v>
      </c>
      <c r="EP50" s="1234">
        <v>129246</v>
      </c>
      <c r="EQ50" s="1234">
        <v>52230</v>
      </c>
      <c r="ER50" s="1265">
        <v>43101</v>
      </c>
      <c r="ES50" s="1528">
        <v>43101</v>
      </c>
      <c r="ET50" s="1268"/>
      <c r="EU50" s="1263">
        <v>43101</v>
      </c>
      <c r="EV50" s="1306"/>
      <c r="EW50" s="1234">
        <v>3238</v>
      </c>
      <c r="EX50" s="1234">
        <v>2652</v>
      </c>
      <c r="EY50" s="1234" t="s">
        <v>21</v>
      </c>
      <c r="EZ50" s="1234">
        <v>1607593</v>
      </c>
      <c r="FA50" s="1234">
        <v>84519</v>
      </c>
      <c r="FB50" s="1234">
        <v>208813</v>
      </c>
      <c r="FC50" s="1234">
        <v>77138</v>
      </c>
      <c r="FD50" s="1234">
        <v>499</v>
      </c>
      <c r="FE50" s="1234">
        <v>47</v>
      </c>
      <c r="FF50" s="1234">
        <v>60548</v>
      </c>
      <c r="FG50" s="1234">
        <v>7163</v>
      </c>
      <c r="FH50" s="1234">
        <v>53385</v>
      </c>
      <c r="FI50" s="1234">
        <v>5096</v>
      </c>
      <c r="FJ50" s="1234">
        <v>3816</v>
      </c>
      <c r="FK50" s="1234">
        <v>1367</v>
      </c>
      <c r="FL50" s="1234" t="s">
        <v>21</v>
      </c>
      <c r="FM50" s="1265">
        <v>43101</v>
      </c>
      <c r="FN50" s="1528">
        <v>43101</v>
      </c>
      <c r="FO50" s="1268"/>
      <c r="FP50" s="1263">
        <v>43101</v>
      </c>
      <c r="FQ50" s="1306"/>
      <c r="FR50" s="56">
        <v>2394</v>
      </c>
      <c r="FS50" s="1234">
        <v>63720</v>
      </c>
      <c r="FT50" s="1234">
        <v>85574</v>
      </c>
      <c r="FU50" s="1234">
        <v>1074</v>
      </c>
      <c r="FV50" s="1234" t="s">
        <v>21</v>
      </c>
      <c r="FW50" s="1234">
        <v>127824</v>
      </c>
      <c r="FX50" s="1234">
        <v>7124</v>
      </c>
      <c r="FY50" s="1234">
        <v>71819</v>
      </c>
      <c r="FZ50" s="1234">
        <v>4406</v>
      </c>
      <c r="GA50" s="1234">
        <v>5</v>
      </c>
      <c r="GB50" s="1234" t="s">
        <v>21</v>
      </c>
      <c r="GC50" s="1234">
        <v>2908</v>
      </c>
      <c r="GD50" s="1234">
        <v>2621</v>
      </c>
      <c r="GE50" s="1234">
        <v>287</v>
      </c>
      <c r="GF50" s="1234" t="s">
        <v>21</v>
      </c>
      <c r="GG50" s="1234">
        <v>509</v>
      </c>
      <c r="GH50" s="1265">
        <v>43101</v>
      </c>
      <c r="GI50" s="1528">
        <v>43101</v>
      </c>
      <c r="GJ50" s="1268"/>
      <c r="GK50" s="1263">
        <v>43101</v>
      </c>
      <c r="GL50" s="1306"/>
      <c r="GM50" s="1234">
        <v>27</v>
      </c>
      <c r="GN50" s="1234" t="s">
        <v>21</v>
      </c>
      <c r="GO50" s="1234">
        <v>2987</v>
      </c>
      <c r="GP50" s="1234">
        <v>109304</v>
      </c>
      <c r="GQ50" s="1234">
        <v>99603</v>
      </c>
      <c r="GR50" s="1234">
        <v>229031</v>
      </c>
      <c r="GS50" s="1234">
        <v>8988</v>
      </c>
      <c r="GT50" s="1234">
        <v>652</v>
      </c>
      <c r="GU50" s="1234">
        <v>730</v>
      </c>
      <c r="GV50" s="1234" t="s">
        <v>21</v>
      </c>
      <c r="GW50" s="1234">
        <v>1693054</v>
      </c>
      <c r="GX50" s="1234">
        <v>188944</v>
      </c>
      <c r="GY50" s="1234">
        <v>7400</v>
      </c>
      <c r="GZ50" s="1234">
        <v>12</v>
      </c>
      <c r="HA50" s="1234">
        <v>72</v>
      </c>
      <c r="HB50" s="1234">
        <v>96</v>
      </c>
      <c r="HC50" s="1265">
        <v>43101</v>
      </c>
      <c r="HD50" s="1528">
        <v>43101</v>
      </c>
      <c r="HE50" s="1268"/>
      <c r="HF50" s="1263">
        <v>43101</v>
      </c>
      <c r="HG50" s="1306"/>
      <c r="HH50" s="1234">
        <v>182</v>
      </c>
      <c r="HI50" s="1234">
        <v>18203</v>
      </c>
      <c r="HJ50" s="1234">
        <v>2672</v>
      </c>
      <c r="HK50" s="1234">
        <v>15531</v>
      </c>
      <c r="HL50" s="1234">
        <v>600</v>
      </c>
      <c r="HM50" s="1234" t="s">
        <v>21</v>
      </c>
      <c r="HN50" s="1234" t="s">
        <v>21</v>
      </c>
      <c r="HO50" s="1234">
        <v>41811</v>
      </c>
      <c r="HP50" s="1234">
        <v>4253</v>
      </c>
      <c r="HQ50" s="1234">
        <v>3330</v>
      </c>
      <c r="HR50" s="1234">
        <v>27461</v>
      </c>
      <c r="HS50" s="1234">
        <v>30444</v>
      </c>
      <c r="HT50" s="1234" t="s">
        <v>21</v>
      </c>
      <c r="HU50" s="1234" t="s">
        <v>21</v>
      </c>
      <c r="HV50" s="1234">
        <v>643588</v>
      </c>
      <c r="HW50" s="1234">
        <v>6187</v>
      </c>
      <c r="HX50" s="1265">
        <v>43101</v>
      </c>
      <c r="HY50" s="1528">
        <v>43101</v>
      </c>
      <c r="HZ50" s="1268"/>
      <c r="IA50" s="1263">
        <v>43101</v>
      </c>
      <c r="IB50" s="1306"/>
      <c r="IC50" s="56">
        <v>1414</v>
      </c>
      <c r="ID50" s="1234">
        <v>65</v>
      </c>
      <c r="IE50" s="1234">
        <v>71</v>
      </c>
      <c r="IF50" s="1234" t="s">
        <v>21</v>
      </c>
      <c r="IG50" s="1234">
        <v>79637</v>
      </c>
      <c r="IH50" s="1234">
        <v>97547</v>
      </c>
      <c r="II50" s="1265">
        <v>43101</v>
      </c>
      <c r="IJ50" s="1528">
        <v>43101</v>
      </c>
    </row>
    <row r="51" spans="1:244" s="1260" customFormat="1" ht="14.5" customHeight="1">
      <c r="A51" s="1262">
        <v>43586</v>
      </c>
      <c r="B51" s="1263">
        <v>43586</v>
      </c>
      <c r="C51" s="1307">
        <v>43586</v>
      </c>
      <c r="D51" s="1234">
        <v>291741</v>
      </c>
      <c r="E51" s="1234">
        <v>4364</v>
      </c>
      <c r="F51" s="1234">
        <v>21552</v>
      </c>
      <c r="G51" s="1234">
        <v>55400</v>
      </c>
      <c r="H51" s="1234">
        <v>58284</v>
      </c>
      <c r="I51" s="1234" t="s">
        <v>21</v>
      </c>
      <c r="J51" s="1234" t="s">
        <v>21</v>
      </c>
      <c r="K51" s="1234">
        <v>5465636</v>
      </c>
      <c r="L51" s="1234">
        <v>1526278</v>
      </c>
      <c r="M51" s="1234">
        <v>1006433</v>
      </c>
      <c r="N51" s="1234">
        <v>213168</v>
      </c>
      <c r="O51" s="1234">
        <v>59</v>
      </c>
      <c r="P51" s="1234">
        <v>4476</v>
      </c>
      <c r="Q51" s="1234">
        <v>1210</v>
      </c>
      <c r="R51" s="1234">
        <v>114952</v>
      </c>
      <c r="S51" s="1234">
        <v>60332</v>
      </c>
      <c r="T51" s="1265">
        <v>43586</v>
      </c>
      <c r="U51" s="1528">
        <v>43586</v>
      </c>
      <c r="V51" s="1262">
        <v>43586</v>
      </c>
      <c r="W51" s="1263">
        <v>43586</v>
      </c>
      <c r="X51" s="1307">
        <v>43586</v>
      </c>
      <c r="Y51" s="1234">
        <v>2870</v>
      </c>
      <c r="Z51" s="1234">
        <v>2499</v>
      </c>
      <c r="AA51" s="1234" t="s">
        <v>21</v>
      </c>
      <c r="AB51" s="1234" t="s">
        <v>21</v>
      </c>
      <c r="AC51" s="1234">
        <v>1761226</v>
      </c>
      <c r="AD51" s="1234">
        <v>936962</v>
      </c>
      <c r="AE51" s="1234">
        <v>256945</v>
      </c>
      <c r="AF51" s="1234">
        <v>71096</v>
      </c>
      <c r="AG51" s="1234">
        <v>532</v>
      </c>
      <c r="AH51" s="1234">
        <v>44</v>
      </c>
      <c r="AI51" s="1234">
        <v>54716</v>
      </c>
      <c r="AJ51" s="1234">
        <v>21128</v>
      </c>
      <c r="AK51" s="1234">
        <v>33588</v>
      </c>
      <c r="AL51" s="1234">
        <v>4814</v>
      </c>
      <c r="AM51" s="1234">
        <v>3779</v>
      </c>
      <c r="AN51" s="1234">
        <v>3448</v>
      </c>
      <c r="AO51" s="1265">
        <v>43586</v>
      </c>
      <c r="AP51" s="1528">
        <v>43586</v>
      </c>
      <c r="AQ51" s="1262">
        <v>43586</v>
      </c>
      <c r="AR51" s="1263">
        <v>43586</v>
      </c>
      <c r="AS51" s="1307">
        <v>43586</v>
      </c>
      <c r="AT51" s="1234">
        <v>141344</v>
      </c>
      <c r="AU51" s="1234">
        <v>22674</v>
      </c>
      <c r="AV51" s="1234">
        <v>77497</v>
      </c>
      <c r="AW51" s="1234">
        <v>3994</v>
      </c>
      <c r="AX51" s="1234">
        <v>4</v>
      </c>
      <c r="AY51" s="1234">
        <v>1</v>
      </c>
      <c r="AZ51" s="1234">
        <v>1985</v>
      </c>
      <c r="BA51" s="1234">
        <v>1985</v>
      </c>
      <c r="BB51" s="1234" t="s">
        <v>21</v>
      </c>
      <c r="BC51" s="1234" t="s">
        <v>21</v>
      </c>
      <c r="BD51" s="1234">
        <v>533</v>
      </c>
      <c r="BE51" s="1234" t="s">
        <v>21</v>
      </c>
      <c r="BF51" s="1234">
        <v>1513</v>
      </c>
      <c r="BG51" s="1234">
        <v>62735</v>
      </c>
      <c r="BH51" s="1234">
        <v>2208</v>
      </c>
      <c r="BI51" s="1234">
        <v>70264</v>
      </c>
      <c r="BJ51" s="1234">
        <v>80659</v>
      </c>
      <c r="BK51" s="1265">
        <v>43586</v>
      </c>
      <c r="BL51" s="1528">
        <v>43586</v>
      </c>
      <c r="BM51" s="1262">
        <v>43586</v>
      </c>
      <c r="BN51" s="1263">
        <v>43586</v>
      </c>
      <c r="BO51" s="1307">
        <v>43586</v>
      </c>
      <c r="BP51" s="1234" t="s">
        <v>21</v>
      </c>
      <c r="BQ51" s="1234">
        <v>1676248</v>
      </c>
      <c r="BR51" s="1234">
        <v>72896</v>
      </c>
      <c r="BS51" s="1234">
        <v>180760</v>
      </c>
      <c r="BT51" s="1234">
        <v>5604</v>
      </c>
      <c r="BU51" s="1234">
        <v>15</v>
      </c>
      <c r="BV51" s="1234">
        <v>78</v>
      </c>
      <c r="BW51" s="1234">
        <v>92</v>
      </c>
      <c r="BX51" s="1234">
        <v>5120</v>
      </c>
      <c r="BY51" s="1234">
        <v>2121</v>
      </c>
      <c r="BZ51" s="1234">
        <v>2999</v>
      </c>
      <c r="CA51" s="1234">
        <v>28</v>
      </c>
      <c r="CB51" s="1234" t="s">
        <v>21</v>
      </c>
      <c r="CC51" s="1234" t="s">
        <v>21</v>
      </c>
      <c r="CD51" s="1234">
        <v>22999</v>
      </c>
      <c r="CE51" s="1234">
        <v>18644</v>
      </c>
      <c r="CF51" s="1234">
        <v>8350</v>
      </c>
      <c r="CG51" s="1265">
        <v>43586</v>
      </c>
      <c r="CH51" s="1528">
        <v>43586</v>
      </c>
      <c r="CI51" s="1262">
        <v>43586</v>
      </c>
      <c r="CJ51" s="1263">
        <v>43586</v>
      </c>
      <c r="CK51" s="1307">
        <v>43586</v>
      </c>
      <c r="CL51" s="1234" t="s">
        <v>21</v>
      </c>
      <c r="CM51" s="1234">
        <v>37196</v>
      </c>
      <c r="CN51" s="1234">
        <v>4364</v>
      </c>
      <c r="CO51" s="1234">
        <v>2930</v>
      </c>
      <c r="CP51" s="1234">
        <v>23904</v>
      </c>
      <c r="CQ51" s="1234">
        <v>26513</v>
      </c>
      <c r="CR51" s="1234" t="s">
        <v>21</v>
      </c>
      <c r="CS51" s="1234" t="s">
        <v>21</v>
      </c>
      <c r="CT51" s="1234">
        <v>688247</v>
      </c>
      <c r="CU51" s="1234">
        <v>4088</v>
      </c>
      <c r="CV51" s="1234">
        <v>148378</v>
      </c>
      <c r="CW51" s="1234">
        <v>97198</v>
      </c>
      <c r="CX51" s="1234">
        <v>1803</v>
      </c>
      <c r="CY51" s="1234">
        <v>916</v>
      </c>
      <c r="CZ51" s="1234">
        <v>29777</v>
      </c>
      <c r="DA51" s="1234">
        <v>26910</v>
      </c>
      <c r="DB51" s="1265">
        <v>43586</v>
      </c>
      <c r="DC51" s="1528">
        <v>43586</v>
      </c>
      <c r="DY51" s="1262">
        <v>43586</v>
      </c>
      <c r="DZ51" s="1263">
        <v>43586</v>
      </c>
      <c r="EA51" s="1307">
        <v>43586</v>
      </c>
      <c r="EB51" s="56">
        <v>447733</v>
      </c>
      <c r="EC51" s="1234">
        <v>4364</v>
      </c>
      <c r="ED51" s="1234">
        <v>22671</v>
      </c>
      <c r="EE51" s="1234">
        <v>56205</v>
      </c>
      <c r="EF51" s="1234">
        <v>59162</v>
      </c>
      <c r="EG51" s="1234" t="s">
        <v>21</v>
      </c>
      <c r="EH51" s="1234" t="s">
        <v>21</v>
      </c>
      <c r="EI51" s="1234">
        <v>5109719</v>
      </c>
      <c r="EJ51" s="1234">
        <v>437878</v>
      </c>
      <c r="EK51" s="1234">
        <v>930578</v>
      </c>
      <c r="EL51" s="1234">
        <v>220266</v>
      </c>
      <c r="EM51" s="1234">
        <v>59</v>
      </c>
      <c r="EN51" s="1234">
        <v>5112</v>
      </c>
      <c r="EO51" s="1234">
        <v>1210</v>
      </c>
      <c r="EP51" s="1234">
        <v>121197</v>
      </c>
      <c r="EQ51" s="1234">
        <v>64006</v>
      </c>
      <c r="ER51" s="1265">
        <v>43586</v>
      </c>
      <c r="ES51" s="1528">
        <v>43586</v>
      </c>
      <c r="ET51" s="1262">
        <v>43586</v>
      </c>
      <c r="EU51" s="1263">
        <v>43586</v>
      </c>
      <c r="EV51" s="1307">
        <v>43586</v>
      </c>
      <c r="EW51" s="1234">
        <v>2870</v>
      </c>
      <c r="EX51" s="1234">
        <v>2499</v>
      </c>
      <c r="EY51" s="1234" t="s">
        <v>21</v>
      </c>
      <c r="EZ51" s="1234">
        <v>1540795</v>
      </c>
      <c r="FA51" s="1234">
        <v>82728</v>
      </c>
      <c r="FB51" s="1234">
        <v>201375</v>
      </c>
      <c r="FC51" s="1234">
        <v>73284</v>
      </c>
      <c r="FD51" s="1234">
        <v>532</v>
      </c>
      <c r="FE51" s="1234">
        <v>44</v>
      </c>
      <c r="FF51" s="1234">
        <v>56747</v>
      </c>
      <c r="FG51" s="1234">
        <v>21272</v>
      </c>
      <c r="FH51" s="1234">
        <v>35475</v>
      </c>
      <c r="FI51" s="1234">
        <v>4814</v>
      </c>
      <c r="FJ51" s="1234">
        <v>3779</v>
      </c>
      <c r="FK51" s="1234">
        <v>3448</v>
      </c>
      <c r="FL51" s="1234" t="s">
        <v>21</v>
      </c>
      <c r="FM51" s="1265">
        <v>43586</v>
      </c>
      <c r="FN51" s="1528">
        <v>43586</v>
      </c>
      <c r="FO51" s="1262">
        <v>43586</v>
      </c>
      <c r="FP51" s="1263">
        <v>43586</v>
      </c>
      <c r="FQ51" s="1307">
        <v>43586</v>
      </c>
      <c r="FR51" s="56">
        <v>2208</v>
      </c>
      <c r="FS51" s="1234">
        <v>70264</v>
      </c>
      <c r="FT51" s="1234">
        <v>105780</v>
      </c>
      <c r="FU51" s="1234">
        <v>735</v>
      </c>
      <c r="FV51" s="1234" t="s">
        <v>21</v>
      </c>
      <c r="FW51" s="1234">
        <v>132110</v>
      </c>
      <c r="FX51" s="1234">
        <v>4742</v>
      </c>
      <c r="FY51" s="1234">
        <v>78165</v>
      </c>
      <c r="FZ51" s="1234">
        <v>4299</v>
      </c>
      <c r="GA51" s="1234">
        <v>4</v>
      </c>
      <c r="GB51" s="1234">
        <v>1</v>
      </c>
      <c r="GC51" s="1234">
        <v>2287</v>
      </c>
      <c r="GD51" s="1234">
        <v>2287</v>
      </c>
      <c r="GE51" s="1234" t="s">
        <v>21</v>
      </c>
      <c r="GF51" s="1234" t="s">
        <v>21</v>
      </c>
      <c r="GG51" s="1234">
        <v>533</v>
      </c>
      <c r="GH51" s="1265">
        <v>43586</v>
      </c>
      <c r="GI51" s="1528">
        <v>43586</v>
      </c>
      <c r="GJ51" s="1262">
        <v>43586</v>
      </c>
      <c r="GK51" s="1263">
        <v>43586</v>
      </c>
      <c r="GL51" s="1307">
        <v>43586</v>
      </c>
      <c r="GM51" s="1234">
        <v>28</v>
      </c>
      <c r="GN51" s="1234" t="s">
        <v>21</v>
      </c>
      <c r="GO51" s="1234">
        <v>4668</v>
      </c>
      <c r="GP51" s="1234">
        <v>122115</v>
      </c>
      <c r="GQ51" s="1234">
        <v>110220</v>
      </c>
      <c r="GR51" s="1234">
        <v>288371</v>
      </c>
      <c r="GS51" s="1234">
        <v>8629</v>
      </c>
      <c r="GT51" s="1234">
        <v>672</v>
      </c>
      <c r="GU51" s="1234">
        <v>752</v>
      </c>
      <c r="GV51" s="1234" t="s">
        <v>21</v>
      </c>
      <c r="GW51" s="1234">
        <v>1644692</v>
      </c>
      <c r="GX51" s="1234">
        <v>180663</v>
      </c>
      <c r="GY51" s="1234">
        <v>6845</v>
      </c>
      <c r="GZ51" s="1234">
        <v>15</v>
      </c>
      <c r="HA51" s="1234">
        <v>78</v>
      </c>
      <c r="HB51" s="1234">
        <v>92</v>
      </c>
      <c r="HC51" s="1265">
        <v>43586</v>
      </c>
      <c r="HD51" s="1528">
        <v>43586</v>
      </c>
      <c r="HE51" s="1262">
        <v>43586</v>
      </c>
      <c r="HF51" s="1263">
        <v>43586</v>
      </c>
      <c r="HG51" s="1307">
        <v>43586</v>
      </c>
      <c r="HH51" s="1234">
        <v>156</v>
      </c>
      <c r="HI51" s="1234">
        <v>17708</v>
      </c>
      <c r="HJ51" s="1234">
        <v>2542</v>
      </c>
      <c r="HK51" s="1234">
        <v>15166</v>
      </c>
      <c r="HL51" s="1234">
        <v>454</v>
      </c>
      <c r="HM51" s="1234" t="s">
        <v>21</v>
      </c>
      <c r="HN51" s="1234" t="s">
        <v>21</v>
      </c>
      <c r="HO51" s="1234">
        <v>37195</v>
      </c>
      <c r="HP51" s="1234">
        <v>4364</v>
      </c>
      <c r="HQ51" s="1234">
        <v>2930</v>
      </c>
      <c r="HR51" s="1234">
        <v>23904</v>
      </c>
      <c r="HS51" s="1234">
        <v>26511</v>
      </c>
      <c r="HT51" s="1234" t="s">
        <v>21</v>
      </c>
      <c r="HU51" s="1234" t="s">
        <v>21</v>
      </c>
      <c r="HV51" s="1234">
        <v>688247</v>
      </c>
      <c r="HW51" s="1234">
        <v>6166</v>
      </c>
      <c r="HX51" s="1265">
        <v>43586</v>
      </c>
      <c r="HY51" s="1528">
        <v>43586</v>
      </c>
      <c r="HZ51" s="1262">
        <v>43586</v>
      </c>
      <c r="IA51" s="1263">
        <v>43586</v>
      </c>
      <c r="IB51" s="1307">
        <v>43586</v>
      </c>
      <c r="IC51" s="56">
        <v>1290</v>
      </c>
      <c r="ID51" s="1234">
        <v>78</v>
      </c>
      <c r="IE51" s="1234">
        <v>85</v>
      </c>
      <c r="IF51" s="1234" t="s">
        <v>21</v>
      </c>
      <c r="IG51" s="1234">
        <v>78538</v>
      </c>
      <c r="IH51" s="1234">
        <v>109092</v>
      </c>
      <c r="II51" s="1265">
        <v>43586</v>
      </c>
      <c r="IJ51" s="1528">
        <v>43586</v>
      </c>
    </row>
    <row r="52" spans="1:244" s="1260" customFormat="1" ht="14.5" customHeight="1">
      <c r="A52" s="1268"/>
      <c r="B52" s="1263">
        <v>43831</v>
      </c>
      <c r="C52" s="1306"/>
      <c r="D52" s="1234">
        <v>256512</v>
      </c>
      <c r="E52" s="1234">
        <v>3754</v>
      </c>
      <c r="F52" s="1234">
        <v>19245</v>
      </c>
      <c r="G52" s="1234">
        <v>49086</v>
      </c>
      <c r="H52" s="1234">
        <v>51735</v>
      </c>
      <c r="I52" s="1234" t="s">
        <v>21</v>
      </c>
      <c r="J52" s="1234" t="s">
        <v>21</v>
      </c>
      <c r="K52" s="1234">
        <v>5520873</v>
      </c>
      <c r="L52" s="1234">
        <v>1576966</v>
      </c>
      <c r="M52" s="1234">
        <v>985199</v>
      </c>
      <c r="N52" s="1234">
        <v>202572</v>
      </c>
      <c r="O52" s="1234">
        <v>52</v>
      </c>
      <c r="P52" s="1234">
        <v>3785</v>
      </c>
      <c r="Q52" s="1234">
        <v>1143</v>
      </c>
      <c r="R52" s="1234">
        <v>110878</v>
      </c>
      <c r="S52" s="1234">
        <v>42986</v>
      </c>
      <c r="T52" s="1265">
        <v>43831</v>
      </c>
      <c r="U52" s="1528">
        <v>43831</v>
      </c>
      <c r="V52" s="1268"/>
      <c r="W52" s="1263">
        <v>43831</v>
      </c>
      <c r="X52" s="1306"/>
      <c r="Y52" s="1234">
        <v>4459</v>
      </c>
      <c r="Z52" s="1234">
        <v>2572</v>
      </c>
      <c r="AA52" s="1234" t="s">
        <v>21</v>
      </c>
      <c r="AB52" s="1234" t="s">
        <v>21</v>
      </c>
      <c r="AC52" s="1234">
        <v>1876869</v>
      </c>
      <c r="AD52" s="1234">
        <v>979691</v>
      </c>
      <c r="AE52" s="1234">
        <v>275441</v>
      </c>
      <c r="AF52" s="1234">
        <v>74798</v>
      </c>
      <c r="AG52" s="1234">
        <v>491</v>
      </c>
      <c r="AH52" s="1234">
        <v>48</v>
      </c>
      <c r="AI52" s="1234">
        <v>53792</v>
      </c>
      <c r="AJ52" s="1234">
        <v>6066</v>
      </c>
      <c r="AK52" s="1234">
        <v>47726</v>
      </c>
      <c r="AL52" s="1234">
        <v>5418</v>
      </c>
      <c r="AM52" s="1234">
        <v>4075</v>
      </c>
      <c r="AN52" s="1234">
        <v>6821</v>
      </c>
      <c r="AO52" s="1265">
        <v>43831</v>
      </c>
      <c r="AP52" s="1528">
        <v>43831</v>
      </c>
      <c r="AQ52" s="1268"/>
      <c r="AR52" s="1263">
        <v>43831</v>
      </c>
      <c r="AS52" s="1306"/>
      <c r="AT52" s="1234">
        <v>127957</v>
      </c>
      <c r="AU52" s="1234">
        <v>19998</v>
      </c>
      <c r="AV52" s="1234">
        <v>71157</v>
      </c>
      <c r="AW52" s="1234">
        <v>3634</v>
      </c>
      <c r="AX52" s="1234">
        <v>2</v>
      </c>
      <c r="AY52" s="1234">
        <v>2</v>
      </c>
      <c r="AZ52" s="1234">
        <v>2106</v>
      </c>
      <c r="BA52" s="1234">
        <v>2106</v>
      </c>
      <c r="BB52" s="1234" t="s">
        <v>21</v>
      </c>
      <c r="BC52" s="1234" t="s">
        <v>21</v>
      </c>
      <c r="BD52" s="1234">
        <v>892</v>
      </c>
      <c r="BE52" s="1234" t="s">
        <v>21</v>
      </c>
      <c r="BF52" s="1234">
        <v>783</v>
      </c>
      <c r="BG52" s="1234">
        <v>58158</v>
      </c>
      <c r="BH52" s="1234">
        <v>1444</v>
      </c>
      <c r="BI52" s="1234">
        <v>66401</v>
      </c>
      <c r="BJ52" s="1234">
        <v>68417</v>
      </c>
      <c r="BK52" s="1265">
        <v>43831</v>
      </c>
      <c r="BL52" s="1528">
        <v>43831</v>
      </c>
      <c r="BM52" s="1268"/>
      <c r="BN52" s="1263">
        <v>43831</v>
      </c>
      <c r="BO52" s="1306"/>
      <c r="BP52" s="1234" t="s">
        <v>21</v>
      </c>
      <c r="BQ52" s="1234">
        <v>1609542</v>
      </c>
      <c r="BR52" s="1234">
        <v>86460</v>
      </c>
      <c r="BS52" s="1234">
        <v>178760</v>
      </c>
      <c r="BT52" s="1234">
        <v>6893</v>
      </c>
      <c r="BU52" s="1234">
        <v>12</v>
      </c>
      <c r="BV52" s="1234">
        <v>70</v>
      </c>
      <c r="BW52" s="1234">
        <v>93</v>
      </c>
      <c r="BX52" s="1234">
        <v>6344</v>
      </c>
      <c r="BY52" s="1234">
        <v>2418</v>
      </c>
      <c r="BZ52" s="1234">
        <v>3926</v>
      </c>
      <c r="CA52" s="1234">
        <v>24</v>
      </c>
      <c r="CB52" s="1234" t="s">
        <v>21</v>
      </c>
      <c r="CC52" s="1234" t="s">
        <v>21</v>
      </c>
      <c r="CD52" s="1234">
        <v>23671</v>
      </c>
      <c r="CE52" s="1234">
        <v>22185</v>
      </c>
      <c r="CF52" s="1234">
        <v>5557</v>
      </c>
      <c r="CG52" s="1265">
        <v>43831</v>
      </c>
      <c r="CH52" s="1528">
        <v>43831</v>
      </c>
      <c r="CI52" s="1268"/>
      <c r="CJ52" s="1263">
        <v>43831</v>
      </c>
      <c r="CK52" s="1306"/>
      <c r="CL52" s="1234" t="s">
        <v>21</v>
      </c>
      <c r="CM52" s="1234">
        <v>31459</v>
      </c>
      <c r="CN52" s="1234">
        <v>3754</v>
      </c>
      <c r="CO52" s="1234">
        <v>2330</v>
      </c>
      <c r="CP52" s="1234">
        <v>20316</v>
      </c>
      <c r="CQ52" s="1234">
        <v>22553</v>
      </c>
      <c r="CR52" s="1234" t="s">
        <v>21</v>
      </c>
      <c r="CS52" s="1234" t="s">
        <v>21</v>
      </c>
      <c r="CT52" s="1234">
        <v>750878</v>
      </c>
      <c r="CU52" s="1234">
        <v>3681</v>
      </c>
      <c r="CV52" s="1234">
        <v>131331</v>
      </c>
      <c r="CW52" s="1234">
        <v>84543</v>
      </c>
      <c r="CX52" s="1234">
        <v>1372</v>
      </c>
      <c r="CY52" s="1234">
        <v>852</v>
      </c>
      <c r="CZ52" s="1234">
        <v>25351</v>
      </c>
      <c r="DA52" s="1234">
        <v>22676</v>
      </c>
      <c r="DB52" s="1265">
        <v>43831</v>
      </c>
      <c r="DC52" s="1528">
        <v>43831</v>
      </c>
      <c r="DY52" s="1268"/>
      <c r="DZ52" s="1263">
        <v>43831</v>
      </c>
      <c r="EA52" s="1306"/>
      <c r="EB52" s="56">
        <v>375316</v>
      </c>
      <c r="EC52" s="1234">
        <v>3754</v>
      </c>
      <c r="ED52" s="1234">
        <v>20462</v>
      </c>
      <c r="EE52" s="1234">
        <v>51153</v>
      </c>
      <c r="EF52" s="1234">
        <v>54025</v>
      </c>
      <c r="EG52" s="1234" t="s">
        <v>21</v>
      </c>
      <c r="EH52" s="1234" t="s">
        <v>21</v>
      </c>
      <c r="EI52" s="1234">
        <v>5158536</v>
      </c>
      <c r="EJ52" s="1234">
        <v>438659</v>
      </c>
      <c r="EK52" s="1234">
        <v>907616</v>
      </c>
      <c r="EL52" s="1234">
        <v>211462</v>
      </c>
      <c r="EM52" s="1234">
        <v>52</v>
      </c>
      <c r="EN52" s="1234">
        <v>4717</v>
      </c>
      <c r="EO52" s="1234">
        <v>1143</v>
      </c>
      <c r="EP52" s="1234">
        <v>118517</v>
      </c>
      <c r="EQ52" s="1234">
        <v>46637</v>
      </c>
      <c r="ER52" s="1265">
        <v>43831</v>
      </c>
      <c r="ES52" s="1528">
        <v>43831</v>
      </c>
      <c r="ET52" s="1268"/>
      <c r="EU52" s="1263">
        <v>43831</v>
      </c>
      <c r="EV52" s="1306"/>
      <c r="EW52" s="1234">
        <v>4459</v>
      </c>
      <c r="EX52" s="1234">
        <v>2572</v>
      </c>
      <c r="EY52" s="1234" t="s">
        <v>21</v>
      </c>
      <c r="EZ52" s="1234">
        <v>1625891</v>
      </c>
      <c r="FA52" s="1234">
        <v>103023</v>
      </c>
      <c r="FB52" s="1234">
        <v>215180</v>
      </c>
      <c r="FC52" s="1234">
        <v>78127</v>
      </c>
      <c r="FD52" s="1234">
        <v>491</v>
      </c>
      <c r="FE52" s="1234">
        <v>48</v>
      </c>
      <c r="FF52" s="1234">
        <v>56873</v>
      </c>
      <c r="FG52" s="1234">
        <v>6158</v>
      </c>
      <c r="FH52" s="1234">
        <v>50714</v>
      </c>
      <c r="FI52" s="1234">
        <v>5418</v>
      </c>
      <c r="FJ52" s="1234">
        <v>4075</v>
      </c>
      <c r="FK52" s="1234">
        <v>6821</v>
      </c>
      <c r="FL52" s="1234" t="s">
        <v>21</v>
      </c>
      <c r="FM52" s="1265">
        <v>43831</v>
      </c>
      <c r="FN52" s="1528">
        <v>43831</v>
      </c>
      <c r="FO52" s="1268"/>
      <c r="FP52" s="1263">
        <v>43831</v>
      </c>
      <c r="FQ52" s="1306"/>
      <c r="FR52" s="56">
        <v>1444</v>
      </c>
      <c r="FS52" s="1234">
        <v>66401</v>
      </c>
      <c r="FT52" s="1234">
        <v>86825</v>
      </c>
      <c r="FU52" s="1234">
        <v>680</v>
      </c>
      <c r="FV52" s="1234" t="s">
        <v>21</v>
      </c>
      <c r="FW52" s="1234">
        <v>122778</v>
      </c>
      <c r="FX52" s="1234">
        <v>4258</v>
      </c>
      <c r="FY52" s="1234">
        <v>71698</v>
      </c>
      <c r="FZ52" s="1234">
        <v>3918</v>
      </c>
      <c r="GA52" s="1234">
        <v>2</v>
      </c>
      <c r="GB52" s="1234">
        <v>2</v>
      </c>
      <c r="GC52" s="1234">
        <v>2387</v>
      </c>
      <c r="GD52" s="1234">
        <v>2376</v>
      </c>
      <c r="GE52" s="1234">
        <v>11</v>
      </c>
      <c r="GF52" s="1234" t="s">
        <v>21</v>
      </c>
      <c r="GG52" s="1234">
        <v>892</v>
      </c>
      <c r="GH52" s="1265">
        <v>43831</v>
      </c>
      <c r="GI52" s="1528">
        <v>43831</v>
      </c>
      <c r="GJ52" s="1268"/>
      <c r="GK52" s="1263">
        <v>43831</v>
      </c>
      <c r="GL52" s="1306"/>
      <c r="GM52" s="1234">
        <v>24</v>
      </c>
      <c r="GN52" s="1234" t="s">
        <v>21</v>
      </c>
      <c r="GO52" s="1234">
        <v>2454</v>
      </c>
      <c r="GP52" s="1234">
        <v>109540</v>
      </c>
      <c r="GQ52" s="1234">
        <v>99467</v>
      </c>
      <c r="GR52" s="1234">
        <v>246507</v>
      </c>
      <c r="GS52" s="1234">
        <v>7079</v>
      </c>
      <c r="GT52" s="1234">
        <v>1907</v>
      </c>
      <c r="GU52" s="1234">
        <v>2136</v>
      </c>
      <c r="GV52" s="1234" t="s">
        <v>21</v>
      </c>
      <c r="GW52" s="1234">
        <v>1599786</v>
      </c>
      <c r="GX52" s="1234">
        <v>180319</v>
      </c>
      <c r="GY52" s="1234">
        <v>8398</v>
      </c>
      <c r="GZ52" s="1234">
        <v>12</v>
      </c>
      <c r="HA52" s="1234">
        <v>70</v>
      </c>
      <c r="HB52" s="1234">
        <v>93</v>
      </c>
      <c r="HC52" s="1265">
        <v>43831</v>
      </c>
      <c r="HD52" s="1528">
        <v>43831</v>
      </c>
      <c r="HE52" s="1268"/>
      <c r="HF52" s="1263">
        <v>43831</v>
      </c>
      <c r="HG52" s="1306"/>
      <c r="HH52" s="1234">
        <v>146</v>
      </c>
      <c r="HI52" s="1234">
        <v>16021</v>
      </c>
      <c r="HJ52" s="1234">
        <v>2456</v>
      </c>
      <c r="HK52" s="1234">
        <v>13565</v>
      </c>
      <c r="HL52" s="1234">
        <v>479</v>
      </c>
      <c r="HM52" s="1234" t="s">
        <v>21</v>
      </c>
      <c r="HN52" s="1234" t="s">
        <v>21</v>
      </c>
      <c r="HO52" s="1234">
        <v>31460</v>
      </c>
      <c r="HP52" s="1234">
        <v>3754</v>
      </c>
      <c r="HQ52" s="1234">
        <v>2330</v>
      </c>
      <c r="HR52" s="1234">
        <v>20316</v>
      </c>
      <c r="HS52" s="1234">
        <v>22555</v>
      </c>
      <c r="HT52" s="1234" t="s">
        <v>21</v>
      </c>
      <c r="HU52" s="1234" t="s">
        <v>21</v>
      </c>
      <c r="HV52" s="1234">
        <v>750878</v>
      </c>
      <c r="HW52" s="1234">
        <v>5553</v>
      </c>
      <c r="HX52" s="1265">
        <v>43831</v>
      </c>
      <c r="HY52" s="1528">
        <v>43831</v>
      </c>
      <c r="HZ52" s="1268"/>
      <c r="IA52" s="1263">
        <v>43831</v>
      </c>
      <c r="IB52" s="1306"/>
      <c r="IC52" s="56">
        <v>1311</v>
      </c>
      <c r="ID52" s="1234">
        <v>107</v>
      </c>
      <c r="IE52" s="1234">
        <v>119</v>
      </c>
      <c r="IF52" s="1234" t="s">
        <v>21</v>
      </c>
      <c r="IG52" s="1234">
        <v>75033</v>
      </c>
      <c r="IH52" s="1234">
        <v>106885</v>
      </c>
      <c r="II52" s="1265">
        <v>43831</v>
      </c>
      <c r="IJ52" s="1528">
        <v>43831</v>
      </c>
    </row>
    <row r="53" spans="1:244" ht="9.75" customHeight="1">
      <c r="A53" s="1268"/>
      <c r="B53" s="1270"/>
      <c r="C53" s="1306"/>
      <c r="D53" s="398"/>
      <c r="E53" s="398"/>
      <c r="F53" s="398"/>
      <c r="G53" s="398"/>
      <c r="H53" s="398"/>
      <c r="I53" s="398"/>
      <c r="J53" s="398"/>
      <c r="K53" s="897"/>
      <c r="L53" s="398"/>
      <c r="M53" s="398"/>
      <c r="N53" s="398"/>
      <c r="O53" s="398"/>
      <c r="P53" s="398"/>
      <c r="Q53" s="398"/>
      <c r="R53" s="398"/>
      <c r="S53" s="398"/>
      <c r="T53" s="1271"/>
      <c r="U53" s="1458"/>
      <c r="V53" s="1268"/>
      <c r="W53" s="1270"/>
      <c r="X53" s="1306"/>
      <c r="Y53" s="398"/>
      <c r="Z53" s="398"/>
      <c r="AA53" s="398"/>
      <c r="AB53" s="398"/>
      <c r="AC53" s="897"/>
      <c r="AD53" s="398"/>
      <c r="AE53" s="398"/>
      <c r="AF53" s="398"/>
      <c r="AG53" s="398"/>
      <c r="AH53" s="398"/>
      <c r="AI53" s="398"/>
      <c r="AJ53" s="398"/>
      <c r="AK53" s="398"/>
      <c r="AL53" s="398"/>
      <c r="AM53" s="398"/>
      <c r="AN53" s="398"/>
      <c r="AO53" s="1271"/>
      <c r="AP53" s="1458"/>
      <c r="AQ53" s="1268"/>
      <c r="AR53" s="1270"/>
      <c r="AS53" s="1306"/>
      <c r="AT53" s="897"/>
      <c r="AU53" s="398"/>
      <c r="AV53" s="398"/>
      <c r="AW53" s="398"/>
      <c r="AX53" s="398"/>
      <c r="AY53" s="398"/>
      <c r="AZ53" s="398"/>
      <c r="BA53" s="398"/>
      <c r="BB53" s="398"/>
      <c r="BC53" s="398"/>
      <c r="BD53" s="398"/>
      <c r="BG53" s="398"/>
      <c r="BI53" s="398"/>
      <c r="BJ53" s="398"/>
      <c r="BK53" s="1271"/>
      <c r="BL53" s="1458"/>
      <c r="BM53" s="1268"/>
      <c r="BN53" s="1270"/>
      <c r="BO53" s="1306"/>
      <c r="BP53" s="398"/>
      <c r="BQ53" s="897"/>
      <c r="BR53" s="398"/>
      <c r="BS53" s="398"/>
      <c r="BT53" s="398"/>
      <c r="BU53" s="398"/>
      <c r="BV53" s="398"/>
      <c r="BW53" s="398"/>
      <c r="BX53" s="398"/>
      <c r="BY53" s="398"/>
      <c r="BZ53" s="398"/>
      <c r="CA53" s="398"/>
      <c r="CD53" s="398"/>
      <c r="CE53" s="398"/>
      <c r="CG53" s="1271"/>
      <c r="CH53" s="1458"/>
      <c r="CI53" s="1268"/>
      <c r="CJ53" s="1270"/>
      <c r="CK53" s="1306"/>
      <c r="CM53" s="398"/>
      <c r="CN53" s="398"/>
      <c r="CP53" s="398"/>
      <c r="CQ53" s="398"/>
      <c r="CR53" s="398"/>
      <c r="CS53" s="398"/>
      <c r="CT53" s="897"/>
      <c r="CU53" s="398"/>
      <c r="CV53" s="398"/>
      <c r="CW53" s="398"/>
      <c r="CX53" s="398"/>
      <c r="CY53" s="398"/>
      <c r="CZ53" s="398"/>
      <c r="DA53" s="398"/>
      <c r="DB53" s="1271"/>
      <c r="DC53" s="1458"/>
      <c r="DY53" s="1268"/>
      <c r="DZ53" s="1270"/>
      <c r="EA53" s="1306"/>
      <c r="EB53" s="607"/>
      <c r="EC53" s="398"/>
      <c r="ED53" s="398"/>
      <c r="EE53" s="398"/>
      <c r="EF53" s="398"/>
      <c r="EG53" s="398"/>
      <c r="EH53" s="398"/>
      <c r="EI53" s="897"/>
      <c r="EJ53" s="897"/>
      <c r="EK53" s="398"/>
      <c r="EL53" s="398"/>
      <c r="EM53" s="398"/>
      <c r="EN53" s="398"/>
      <c r="EO53" s="398"/>
      <c r="EP53" s="398"/>
      <c r="EQ53" s="398"/>
      <c r="ER53" s="1271"/>
      <c r="ES53" s="1458"/>
      <c r="ET53" s="1268"/>
      <c r="EU53" s="1270"/>
      <c r="EV53" s="1306"/>
      <c r="EW53" s="398"/>
      <c r="EX53" s="398"/>
      <c r="EY53" s="398"/>
      <c r="EZ53" s="897"/>
      <c r="FA53" s="897"/>
      <c r="FB53" s="398"/>
      <c r="FC53" s="398"/>
      <c r="FD53" s="398"/>
      <c r="FE53" s="398"/>
      <c r="FF53" s="398"/>
      <c r="FG53" s="398"/>
      <c r="FH53" s="398"/>
      <c r="FI53" s="398"/>
      <c r="FJ53" s="398"/>
      <c r="FK53" s="398"/>
      <c r="FL53" s="398"/>
      <c r="FM53" s="1271"/>
      <c r="FN53" s="1458"/>
      <c r="FO53" s="1268"/>
      <c r="FP53" s="1270"/>
      <c r="FQ53" s="1306"/>
      <c r="FR53" s="1746"/>
      <c r="FS53" s="398"/>
      <c r="FT53" s="398"/>
      <c r="FU53" s="398"/>
      <c r="FV53" s="398"/>
      <c r="FW53" s="897"/>
      <c r="FX53" s="897"/>
      <c r="FY53" s="398"/>
      <c r="FZ53" s="398"/>
      <c r="GA53" s="398"/>
      <c r="GB53" s="398"/>
      <c r="GC53" s="398"/>
      <c r="GD53" s="398"/>
      <c r="GE53" s="398"/>
      <c r="GF53" s="398"/>
      <c r="GH53" s="1271"/>
      <c r="GI53" s="1458"/>
      <c r="GJ53" s="1268"/>
      <c r="GK53" s="1270"/>
      <c r="GL53" s="1306"/>
      <c r="GM53" s="398"/>
      <c r="GN53" s="398"/>
      <c r="GO53" s="398"/>
      <c r="GP53" s="398"/>
      <c r="GQ53" s="398"/>
      <c r="GR53" s="398"/>
      <c r="GS53" s="398"/>
      <c r="GT53" s="398"/>
      <c r="GU53" s="398"/>
      <c r="GV53" s="398"/>
      <c r="GW53" s="897"/>
      <c r="GX53" s="398"/>
      <c r="GY53" s="398"/>
      <c r="GZ53" s="398"/>
      <c r="HA53" s="398"/>
      <c r="HB53" s="398"/>
      <c r="HC53" s="1271"/>
      <c r="HD53" s="1458"/>
      <c r="HE53" s="1268"/>
      <c r="HF53" s="1270"/>
      <c r="HG53" s="1306"/>
      <c r="HH53" s="398"/>
      <c r="HI53" s="398"/>
      <c r="HJ53" s="398"/>
      <c r="HK53" s="398"/>
      <c r="HL53" s="398"/>
      <c r="HM53" s="398"/>
      <c r="HN53" s="398"/>
      <c r="HO53" s="398"/>
      <c r="HP53" s="398"/>
      <c r="HQ53" s="398"/>
      <c r="HR53" s="398"/>
      <c r="HS53" s="398"/>
      <c r="HT53" s="398"/>
      <c r="HU53" s="398"/>
      <c r="HV53" s="897"/>
      <c r="HW53" s="897"/>
      <c r="HX53" s="1271"/>
      <c r="HY53" s="1458"/>
      <c r="HZ53" s="1268"/>
      <c r="IA53" s="1270"/>
      <c r="IB53" s="1306"/>
      <c r="IC53" s="607"/>
      <c r="ID53" s="398"/>
      <c r="IE53" s="398"/>
      <c r="IF53" s="398"/>
      <c r="IG53" s="897"/>
      <c r="IH53" s="897"/>
      <c r="II53" s="1271"/>
      <c r="IJ53" s="1458"/>
    </row>
    <row r="54" spans="1:244" ht="15.75" customHeight="1">
      <c r="A54" s="1273">
        <v>43191</v>
      </c>
      <c r="B54" s="1274">
        <v>43191</v>
      </c>
      <c r="C54" s="1308">
        <v>43191</v>
      </c>
      <c r="D54" s="1233">
        <v>235428</v>
      </c>
      <c r="E54" s="1233">
        <v>4056</v>
      </c>
      <c r="F54" s="1233">
        <v>22633</v>
      </c>
      <c r="G54" s="1233">
        <v>59454</v>
      </c>
      <c r="H54" s="1233">
        <v>62675</v>
      </c>
      <c r="I54" s="1233" t="s">
        <v>21</v>
      </c>
      <c r="J54" s="1233" t="s">
        <v>21</v>
      </c>
      <c r="K54" s="1233">
        <v>5515172</v>
      </c>
      <c r="L54" s="1233">
        <v>1500141</v>
      </c>
      <c r="M54" s="1233">
        <v>1002865</v>
      </c>
      <c r="N54" s="1233">
        <v>221782</v>
      </c>
      <c r="O54" s="1233">
        <v>56</v>
      </c>
      <c r="P54" s="1233">
        <v>6983</v>
      </c>
      <c r="Q54" s="1233">
        <v>1263</v>
      </c>
      <c r="R54" s="1233">
        <v>120007</v>
      </c>
      <c r="S54" s="1233">
        <v>51525</v>
      </c>
      <c r="T54" s="1276">
        <v>43191</v>
      </c>
      <c r="U54" s="1531">
        <v>43191</v>
      </c>
      <c r="V54" s="1273">
        <v>43191</v>
      </c>
      <c r="W54" s="1274">
        <v>43191</v>
      </c>
      <c r="X54" s="1308">
        <v>43191</v>
      </c>
      <c r="Y54" s="1233">
        <v>2848</v>
      </c>
      <c r="Z54" s="1233">
        <v>2574</v>
      </c>
      <c r="AA54" s="1233" t="s">
        <v>21</v>
      </c>
      <c r="AB54" s="1233" t="s">
        <v>21</v>
      </c>
      <c r="AC54" s="1233">
        <v>1822395</v>
      </c>
      <c r="AD54" s="1233">
        <v>921217</v>
      </c>
      <c r="AE54" s="1233">
        <v>259795</v>
      </c>
      <c r="AF54" s="1233">
        <v>72015</v>
      </c>
      <c r="AG54" s="1233">
        <v>502</v>
      </c>
      <c r="AH54" s="1233">
        <v>46</v>
      </c>
      <c r="AI54" s="1233">
        <v>56673</v>
      </c>
      <c r="AJ54" s="1233">
        <v>10040</v>
      </c>
      <c r="AK54" s="1233">
        <v>46633</v>
      </c>
      <c r="AL54" s="1233">
        <v>5104</v>
      </c>
      <c r="AM54" s="1233">
        <v>3768</v>
      </c>
      <c r="AN54" s="1233">
        <v>504</v>
      </c>
      <c r="AO54" s="1276">
        <v>43191</v>
      </c>
      <c r="AP54" s="1531">
        <v>43191</v>
      </c>
      <c r="AQ54" s="1273">
        <v>43191</v>
      </c>
      <c r="AR54" s="1274">
        <v>43191</v>
      </c>
      <c r="AS54" s="1308">
        <v>43191</v>
      </c>
      <c r="AT54" s="1233">
        <v>137269</v>
      </c>
      <c r="AU54" s="1233">
        <v>23955</v>
      </c>
      <c r="AV54" s="1233">
        <v>71661</v>
      </c>
      <c r="AW54" s="1233">
        <v>4106</v>
      </c>
      <c r="AX54" s="1233">
        <v>5</v>
      </c>
      <c r="AY54" s="1233" t="s">
        <v>21</v>
      </c>
      <c r="AZ54" s="1233">
        <v>2447</v>
      </c>
      <c r="BA54" s="1233">
        <v>2322</v>
      </c>
      <c r="BB54" s="1233">
        <v>125</v>
      </c>
      <c r="BC54" s="1233" t="s">
        <v>21</v>
      </c>
      <c r="BD54" s="1233">
        <v>574</v>
      </c>
      <c r="BE54" s="1233" t="s">
        <v>21</v>
      </c>
      <c r="BF54" s="1233">
        <v>1133</v>
      </c>
      <c r="BG54" s="1233">
        <v>57059</v>
      </c>
      <c r="BH54" s="1233">
        <v>2275</v>
      </c>
      <c r="BI54" s="1233">
        <v>64254</v>
      </c>
      <c r="BJ54" s="1233">
        <v>66252</v>
      </c>
      <c r="BK54" s="1276">
        <v>43191</v>
      </c>
      <c r="BL54" s="1531">
        <v>43191</v>
      </c>
      <c r="BM54" s="1273">
        <v>43191</v>
      </c>
      <c r="BN54" s="1274">
        <v>43191</v>
      </c>
      <c r="BO54" s="1308">
        <v>43191</v>
      </c>
      <c r="BP54" s="1233" t="s">
        <v>21</v>
      </c>
      <c r="BQ54" s="1233">
        <v>1718782</v>
      </c>
      <c r="BR54" s="1233">
        <v>63530</v>
      </c>
      <c r="BS54" s="1233">
        <v>186418</v>
      </c>
      <c r="BT54" s="1233">
        <v>5710</v>
      </c>
      <c r="BU54" s="1233">
        <v>12</v>
      </c>
      <c r="BV54" s="1233">
        <v>73</v>
      </c>
      <c r="BW54" s="1233">
        <v>96</v>
      </c>
      <c r="BX54" s="1233">
        <v>5236</v>
      </c>
      <c r="BY54" s="1233">
        <v>2318</v>
      </c>
      <c r="BZ54" s="1233">
        <v>2918</v>
      </c>
      <c r="CA54" s="1233">
        <v>27</v>
      </c>
      <c r="CB54" s="1233" t="s">
        <v>21</v>
      </c>
      <c r="CC54" s="1233" t="s">
        <v>21</v>
      </c>
      <c r="CD54" s="1233">
        <v>24106</v>
      </c>
      <c r="CE54" s="1233">
        <v>19993</v>
      </c>
      <c r="CF54" s="1233">
        <v>6143</v>
      </c>
      <c r="CG54" s="1276">
        <v>43191</v>
      </c>
      <c r="CH54" s="1531">
        <v>43191</v>
      </c>
      <c r="CI54" s="1273">
        <v>43191</v>
      </c>
      <c r="CJ54" s="1274">
        <v>43191</v>
      </c>
      <c r="CK54" s="1308">
        <v>43191</v>
      </c>
      <c r="CL54" s="1233" t="s">
        <v>21</v>
      </c>
      <c r="CM54" s="1233">
        <v>41166</v>
      </c>
      <c r="CN54" s="1233">
        <v>4056</v>
      </c>
      <c r="CO54" s="611">
        <v>3446</v>
      </c>
      <c r="CP54" s="1233">
        <v>26962</v>
      </c>
      <c r="CQ54" s="1233">
        <v>29891</v>
      </c>
      <c r="CR54" s="1233" t="s">
        <v>21</v>
      </c>
      <c r="CS54" s="1233" t="s">
        <v>21</v>
      </c>
      <c r="CT54" s="1233">
        <v>607266</v>
      </c>
      <c r="CU54" s="1233">
        <v>4151</v>
      </c>
      <c r="CV54" s="1233">
        <v>155943</v>
      </c>
      <c r="CW54" s="1233">
        <v>103016</v>
      </c>
      <c r="CX54" s="1233">
        <v>2058</v>
      </c>
      <c r="CY54" s="1233">
        <v>943</v>
      </c>
      <c r="CZ54" s="1233">
        <v>31663</v>
      </c>
      <c r="DA54" s="1233">
        <v>28763</v>
      </c>
      <c r="DB54" s="1276">
        <v>43191</v>
      </c>
      <c r="DC54" s="1531">
        <v>43191</v>
      </c>
      <c r="DY54" s="1273">
        <v>43191</v>
      </c>
      <c r="DZ54" s="1274">
        <v>43191</v>
      </c>
      <c r="EA54" s="1308">
        <v>43191</v>
      </c>
      <c r="EB54" s="60">
        <v>365937</v>
      </c>
      <c r="EC54" s="1233">
        <v>4056</v>
      </c>
      <c r="ED54" s="1233">
        <v>24106</v>
      </c>
      <c r="EE54" s="1233">
        <v>60364</v>
      </c>
      <c r="EF54" s="1233">
        <v>63669</v>
      </c>
      <c r="EG54" s="1233" t="s">
        <v>21</v>
      </c>
      <c r="EH54" s="1233" t="s">
        <v>21</v>
      </c>
      <c r="EI54" s="1233">
        <v>5146548</v>
      </c>
      <c r="EJ54" s="1233">
        <v>439012</v>
      </c>
      <c r="EK54" s="1233">
        <v>926198</v>
      </c>
      <c r="EL54" s="1233">
        <v>228766</v>
      </c>
      <c r="EM54" s="1233">
        <v>56</v>
      </c>
      <c r="EN54" s="1233">
        <v>7678</v>
      </c>
      <c r="EO54" s="1233">
        <v>1263</v>
      </c>
      <c r="EP54" s="1233">
        <v>126083</v>
      </c>
      <c r="EQ54" s="1233">
        <v>55038</v>
      </c>
      <c r="ER54" s="1276">
        <v>43191</v>
      </c>
      <c r="ES54" s="1531">
        <v>43191</v>
      </c>
      <c r="ET54" s="1273">
        <v>43191</v>
      </c>
      <c r="EU54" s="1274">
        <v>43191</v>
      </c>
      <c r="EV54" s="1308">
        <v>43191</v>
      </c>
      <c r="EW54" s="1233">
        <v>2848</v>
      </c>
      <c r="EX54" s="1233">
        <v>2574</v>
      </c>
      <c r="EY54" s="1233" t="s">
        <v>21</v>
      </c>
      <c r="EZ54" s="1233">
        <v>1586924</v>
      </c>
      <c r="FA54" s="1233">
        <v>83812</v>
      </c>
      <c r="FB54" s="1233">
        <v>204891</v>
      </c>
      <c r="FC54" s="1233">
        <v>74347</v>
      </c>
      <c r="FD54" s="1233">
        <v>502</v>
      </c>
      <c r="FE54" s="1233">
        <v>46</v>
      </c>
      <c r="FF54" s="1233">
        <v>58839</v>
      </c>
      <c r="FG54" s="1233">
        <v>10217</v>
      </c>
      <c r="FH54" s="1233">
        <v>48622</v>
      </c>
      <c r="FI54" s="1233">
        <v>5104</v>
      </c>
      <c r="FJ54" s="1233">
        <v>3768</v>
      </c>
      <c r="FK54" s="1233">
        <v>504</v>
      </c>
      <c r="FL54" s="1233" t="s">
        <v>21</v>
      </c>
      <c r="FM54" s="1276">
        <v>43191</v>
      </c>
      <c r="FN54" s="1531">
        <v>43191</v>
      </c>
      <c r="FO54" s="1273">
        <v>43191</v>
      </c>
      <c r="FP54" s="1274">
        <v>43191</v>
      </c>
      <c r="FQ54" s="1308">
        <v>43191</v>
      </c>
      <c r="FR54" s="60">
        <v>2275</v>
      </c>
      <c r="FS54" s="1233">
        <v>64254</v>
      </c>
      <c r="FT54" s="1233">
        <v>87756</v>
      </c>
      <c r="FU54" s="1233">
        <v>999</v>
      </c>
      <c r="FV54" s="1233" t="s">
        <v>21</v>
      </c>
      <c r="FW54" s="1233">
        <v>128719</v>
      </c>
      <c r="FX54" s="1233">
        <v>7324</v>
      </c>
      <c r="FY54" s="1233">
        <v>72470</v>
      </c>
      <c r="FZ54" s="1233">
        <v>4537</v>
      </c>
      <c r="GA54" s="1233">
        <v>5</v>
      </c>
      <c r="GB54" s="1233" t="s">
        <v>21</v>
      </c>
      <c r="GC54" s="1233">
        <v>2873</v>
      </c>
      <c r="GD54" s="1233">
        <v>2748</v>
      </c>
      <c r="GE54" s="1233">
        <v>125</v>
      </c>
      <c r="GF54" s="1233" t="s">
        <v>21</v>
      </c>
      <c r="GG54" s="1233">
        <v>574</v>
      </c>
      <c r="GH54" s="1276">
        <v>43191</v>
      </c>
      <c r="GI54" s="1531">
        <v>43191</v>
      </c>
      <c r="GJ54" s="1273">
        <v>43191</v>
      </c>
      <c r="GK54" s="1274">
        <v>43191</v>
      </c>
      <c r="GL54" s="1308">
        <v>43191</v>
      </c>
      <c r="GM54" s="1233">
        <v>27</v>
      </c>
      <c r="GN54" s="1233" t="s">
        <v>21</v>
      </c>
      <c r="GO54" s="1233">
        <v>3355</v>
      </c>
      <c r="GP54" s="1233">
        <v>107844</v>
      </c>
      <c r="GQ54" s="1233">
        <v>97737</v>
      </c>
      <c r="GR54" s="1233">
        <v>232803</v>
      </c>
      <c r="GS54" s="1233">
        <v>8752</v>
      </c>
      <c r="GT54" s="1233">
        <v>617</v>
      </c>
      <c r="GU54" s="1233">
        <v>691</v>
      </c>
      <c r="GV54" s="1233" t="s">
        <v>21</v>
      </c>
      <c r="GW54" s="1233">
        <v>1688509</v>
      </c>
      <c r="GX54" s="1233">
        <v>186023</v>
      </c>
      <c r="GY54" s="1233">
        <v>6694</v>
      </c>
      <c r="GZ54" s="1233">
        <v>12</v>
      </c>
      <c r="HA54" s="1233">
        <v>73</v>
      </c>
      <c r="HB54" s="1233">
        <v>96</v>
      </c>
      <c r="HC54" s="1276">
        <v>43191</v>
      </c>
      <c r="HD54" s="1531">
        <v>43191</v>
      </c>
      <c r="HE54" s="1273">
        <v>43191</v>
      </c>
      <c r="HF54" s="1274">
        <v>43191</v>
      </c>
      <c r="HG54" s="1308">
        <v>43191</v>
      </c>
      <c r="HH54" s="1233">
        <v>176</v>
      </c>
      <c r="HI54" s="1233">
        <v>18168</v>
      </c>
      <c r="HJ54" s="1233">
        <v>2632</v>
      </c>
      <c r="HK54" s="1233">
        <v>15536</v>
      </c>
      <c r="HL54" s="1233">
        <v>571</v>
      </c>
      <c r="HM54" s="1233" t="s">
        <v>21</v>
      </c>
      <c r="HN54" s="1233" t="s">
        <v>21</v>
      </c>
      <c r="HO54" s="1233">
        <v>41165</v>
      </c>
      <c r="HP54" s="1233">
        <v>4056</v>
      </c>
      <c r="HQ54" s="1233">
        <v>3446</v>
      </c>
      <c r="HR54" s="1233">
        <v>26962</v>
      </c>
      <c r="HS54" s="1233">
        <v>29891</v>
      </c>
      <c r="HT54" s="1233" t="s">
        <v>21</v>
      </c>
      <c r="HU54" s="1233" t="s">
        <v>21</v>
      </c>
      <c r="HV54" s="1233">
        <v>607266</v>
      </c>
      <c r="HW54" s="1233">
        <v>6317</v>
      </c>
      <c r="HX54" s="1276">
        <v>43191</v>
      </c>
      <c r="HY54" s="1531">
        <v>43191</v>
      </c>
      <c r="HZ54" s="1273">
        <v>43191</v>
      </c>
      <c r="IA54" s="1274">
        <v>43191</v>
      </c>
      <c r="IB54" s="1308">
        <v>43191</v>
      </c>
      <c r="IC54" s="60">
        <v>1382</v>
      </c>
      <c r="ID54" s="1233">
        <v>65</v>
      </c>
      <c r="IE54" s="1233">
        <v>71</v>
      </c>
      <c r="IF54" s="1233" t="s">
        <v>21</v>
      </c>
      <c r="IG54" s="1233">
        <v>79100</v>
      </c>
      <c r="IH54" s="1233">
        <v>98877</v>
      </c>
      <c r="II54" s="1276">
        <v>43191</v>
      </c>
      <c r="IJ54" s="1531">
        <v>43191</v>
      </c>
    </row>
    <row r="55" spans="1:244" ht="14.5" customHeight="1">
      <c r="A55" s="1273">
        <v>43586</v>
      </c>
      <c r="B55" s="1274">
        <v>43586</v>
      </c>
      <c r="C55" s="1308">
        <v>43586</v>
      </c>
      <c r="D55" s="1233">
        <v>265695</v>
      </c>
      <c r="E55" s="1233">
        <v>4496</v>
      </c>
      <c r="F55" s="1233">
        <v>20694</v>
      </c>
      <c r="G55" s="1233">
        <v>54109</v>
      </c>
      <c r="H55" s="1233">
        <v>56912</v>
      </c>
      <c r="I55" s="1233" t="s">
        <v>21</v>
      </c>
      <c r="J55" s="1233" t="s">
        <v>21</v>
      </c>
      <c r="K55" s="1233">
        <v>5518672</v>
      </c>
      <c r="L55" s="1233">
        <v>1537012</v>
      </c>
      <c r="M55" s="1233">
        <v>1004445</v>
      </c>
      <c r="N55" s="1233">
        <v>212277</v>
      </c>
      <c r="O55" s="1233">
        <v>57</v>
      </c>
      <c r="P55" s="1233">
        <v>4390</v>
      </c>
      <c r="Q55" s="1233">
        <v>1202</v>
      </c>
      <c r="R55" s="1233">
        <v>114612</v>
      </c>
      <c r="S55" s="1233">
        <v>56534</v>
      </c>
      <c r="T55" s="1276">
        <v>43586</v>
      </c>
      <c r="U55" s="1531">
        <v>43586</v>
      </c>
      <c r="V55" s="1273">
        <v>43586</v>
      </c>
      <c r="W55" s="1274">
        <v>43586</v>
      </c>
      <c r="X55" s="1308">
        <v>43586</v>
      </c>
      <c r="Y55" s="1233">
        <v>3271</v>
      </c>
      <c r="Z55" s="1233">
        <v>2597</v>
      </c>
      <c r="AA55" s="1233" t="s">
        <v>21</v>
      </c>
      <c r="AB55" s="1233" t="s">
        <v>21</v>
      </c>
      <c r="AC55" s="1233">
        <v>1794944</v>
      </c>
      <c r="AD55" s="1233">
        <v>948323</v>
      </c>
      <c r="AE55" s="1233">
        <v>262944</v>
      </c>
      <c r="AF55" s="1233">
        <v>71995</v>
      </c>
      <c r="AG55" s="1233">
        <v>509</v>
      </c>
      <c r="AH55" s="1233">
        <v>44</v>
      </c>
      <c r="AI55" s="1233">
        <v>54609</v>
      </c>
      <c r="AJ55" s="1233">
        <v>17564</v>
      </c>
      <c r="AK55" s="1233">
        <v>37045</v>
      </c>
      <c r="AL55" s="1233">
        <v>5291</v>
      </c>
      <c r="AM55" s="1233">
        <v>3857</v>
      </c>
      <c r="AN55" s="1233">
        <v>3655</v>
      </c>
      <c r="AO55" s="1276">
        <v>43586</v>
      </c>
      <c r="AP55" s="1531">
        <v>43586</v>
      </c>
      <c r="AQ55" s="1273">
        <v>43586</v>
      </c>
      <c r="AR55" s="1274">
        <v>43586</v>
      </c>
      <c r="AS55" s="1308">
        <v>43586</v>
      </c>
      <c r="AT55" s="1233">
        <v>138894</v>
      </c>
      <c r="AU55" s="1233">
        <v>20873</v>
      </c>
      <c r="AV55" s="1233">
        <v>74487</v>
      </c>
      <c r="AW55" s="1233">
        <v>3694</v>
      </c>
      <c r="AX55" s="1233">
        <v>2</v>
      </c>
      <c r="AY55" s="1233">
        <v>1</v>
      </c>
      <c r="AZ55" s="1233">
        <v>1818</v>
      </c>
      <c r="BA55" s="1233">
        <v>1818</v>
      </c>
      <c r="BB55" s="1233" t="s">
        <v>21</v>
      </c>
      <c r="BC55" s="1233" t="s">
        <v>21</v>
      </c>
      <c r="BD55" s="1233">
        <v>597</v>
      </c>
      <c r="BE55" s="1233" t="s">
        <v>21</v>
      </c>
      <c r="BF55" s="1233">
        <v>1341</v>
      </c>
      <c r="BG55" s="1233">
        <v>60360</v>
      </c>
      <c r="BH55" s="1233">
        <v>2185</v>
      </c>
      <c r="BI55" s="1233">
        <v>68253</v>
      </c>
      <c r="BJ55" s="1233">
        <v>71978</v>
      </c>
      <c r="BK55" s="1276">
        <v>43586</v>
      </c>
      <c r="BL55" s="1531">
        <v>43586</v>
      </c>
      <c r="BM55" s="1273">
        <v>43586</v>
      </c>
      <c r="BN55" s="1274">
        <v>43586</v>
      </c>
      <c r="BO55" s="1308">
        <v>43586</v>
      </c>
      <c r="BP55" s="1233" t="s">
        <v>21</v>
      </c>
      <c r="BQ55" s="1233">
        <v>1668952</v>
      </c>
      <c r="BR55" s="1233">
        <v>77428</v>
      </c>
      <c r="BS55" s="1233">
        <v>182638</v>
      </c>
      <c r="BT55" s="1233">
        <v>6321</v>
      </c>
      <c r="BU55" s="1233">
        <v>15</v>
      </c>
      <c r="BV55" s="1233">
        <v>80</v>
      </c>
      <c r="BW55" s="1233">
        <v>91</v>
      </c>
      <c r="BX55" s="1233">
        <v>5789</v>
      </c>
      <c r="BY55" s="1233">
        <v>2224</v>
      </c>
      <c r="BZ55" s="1233">
        <v>3565</v>
      </c>
      <c r="CA55" s="1233">
        <v>28</v>
      </c>
      <c r="CB55" s="1233" t="s">
        <v>21</v>
      </c>
      <c r="CC55" s="1233" t="s">
        <v>21</v>
      </c>
      <c r="CD55" s="1233">
        <v>23910</v>
      </c>
      <c r="CE55" s="1233">
        <v>20667</v>
      </c>
      <c r="CF55" s="1233">
        <v>7415</v>
      </c>
      <c r="CG55" s="1276">
        <v>43586</v>
      </c>
      <c r="CH55" s="1531">
        <v>43586</v>
      </c>
      <c r="CI55" s="1273">
        <v>43586</v>
      </c>
      <c r="CJ55" s="1274">
        <v>43586</v>
      </c>
      <c r="CK55" s="1308">
        <v>43586</v>
      </c>
      <c r="CL55" s="1233" t="s">
        <v>21</v>
      </c>
      <c r="CM55" s="1233">
        <v>35695</v>
      </c>
      <c r="CN55" s="1233">
        <v>4496</v>
      </c>
      <c r="CO55" s="611">
        <v>2634</v>
      </c>
      <c r="CP55" s="1233">
        <v>22858</v>
      </c>
      <c r="CQ55" s="1233">
        <v>25353</v>
      </c>
      <c r="CR55" s="1233" t="s">
        <v>21</v>
      </c>
      <c r="CS55" s="1233" t="s">
        <v>21</v>
      </c>
      <c r="CT55" s="1233">
        <v>728596</v>
      </c>
      <c r="CU55" s="1233">
        <v>4172</v>
      </c>
      <c r="CV55" s="1233">
        <v>147045</v>
      </c>
      <c r="CW55" s="1233">
        <v>96193</v>
      </c>
      <c r="CX55" s="1233">
        <v>1874</v>
      </c>
      <c r="CY55" s="1233">
        <v>915</v>
      </c>
      <c r="CZ55" s="1233">
        <v>29765</v>
      </c>
      <c r="DA55" s="1233">
        <v>26852</v>
      </c>
      <c r="DB55" s="1276">
        <v>43586</v>
      </c>
      <c r="DC55" s="1531">
        <v>43586</v>
      </c>
      <c r="DY55" s="1273">
        <v>43586</v>
      </c>
      <c r="DZ55" s="1274">
        <v>43586</v>
      </c>
      <c r="EA55" s="1308">
        <v>43586</v>
      </c>
      <c r="EB55" s="60">
        <v>409513</v>
      </c>
      <c r="EC55" s="1233">
        <v>4496</v>
      </c>
      <c r="ED55" s="1233">
        <v>21812</v>
      </c>
      <c r="EE55" s="1233">
        <v>54964</v>
      </c>
      <c r="EF55" s="1233">
        <v>57847</v>
      </c>
      <c r="EG55" s="1233" t="s">
        <v>21</v>
      </c>
      <c r="EH55" s="1233" t="s">
        <v>21</v>
      </c>
      <c r="EI55" s="1233">
        <v>5155590</v>
      </c>
      <c r="EJ55" s="1233">
        <v>435921</v>
      </c>
      <c r="EK55" s="1233">
        <v>927498</v>
      </c>
      <c r="EL55" s="1233">
        <v>220333</v>
      </c>
      <c r="EM55" s="1233">
        <v>57</v>
      </c>
      <c r="EN55" s="1233">
        <v>5144</v>
      </c>
      <c r="EO55" s="1233">
        <v>1202</v>
      </c>
      <c r="EP55" s="1233">
        <v>121667</v>
      </c>
      <c r="EQ55" s="1233">
        <v>60644</v>
      </c>
      <c r="ER55" s="1276">
        <v>43586</v>
      </c>
      <c r="ES55" s="1531">
        <v>43586</v>
      </c>
      <c r="ET55" s="1273">
        <v>43586</v>
      </c>
      <c r="EU55" s="1274">
        <v>43586</v>
      </c>
      <c r="EV55" s="1308">
        <v>43586</v>
      </c>
      <c r="EW55" s="1233">
        <v>3271</v>
      </c>
      <c r="EX55" s="1233">
        <v>2597</v>
      </c>
      <c r="EY55" s="1233" t="s">
        <v>21</v>
      </c>
      <c r="EZ55" s="1233">
        <v>1564137</v>
      </c>
      <c r="FA55" s="1233">
        <v>87189</v>
      </c>
      <c r="FB55" s="1233">
        <v>205246</v>
      </c>
      <c r="FC55" s="1233">
        <v>74420</v>
      </c>
      <c r="FD55" s="1233">
        <v>509</v>
      </c>
      <c r="FE55" s="1233">
        <v>44</v>
      </c>
      <c r="FF55" s="1233">
        <v>56854</v>
      </c>
      <c r="FG55" s="1233">
        <v>17638</v>
      </c>
      <c r="FH55" s="1233">
        <v>39217</v>
      </c>
      <c r="FI55" s="1233">
        <v>5291</v>
      </c>
      <c r="FJ55" s="1233">
        <v>3857</v>
      </c>
      <c r="FK55" s="1233">
        <v>3655</v>
      </c>
      <c r="FL55" s="1233" t="s">
        <v>21</v>
      </c>
      <c r="FM55" s="1276">
        <v>43586</v>
      </c>
      <c r="FN55" s="1531">
        <v>43586</v>
      </c>
      <c r="FO55" s="1273">
        <v>43586</v>
      </c>
      <c r="FP55" s="1274">
        <v>43586</v>
      </c>
      <c r="FQ55" s="1308">
        <v>43586</v>
      </c>
      <c r="FR55" s="60">
        <v>2185</v>
      </c>
      <c r="FS55" s="1233">
        <v>68253</v>
      </c>
      <c r="FT55" s="1233">
        <v>94687</v>
      </c>
      <c r="FU55" s="1233">
        <v>683</v>
      </c>
      <c r="FV55" s="1233" t="s">
        <v>21</v>
      </c>
      <c r="FW55" s="1233">
        <v>130542</v>
      </c>
      <c r="FX55" s="1233">
        <v>4686</v>
      </c>
      <c r="FY55" s="1233">
        <v>75164</v>
      </c>
      <c r="FZ55" s="1233">
        <v>4006</v>
      </c>
      <c r="GA55" s="1233">
        <v>2</v>
      </c>
      <c r="GB55" s="1233">
        <v>1</v>
      </c>
      <c r="GC55" s="1233">
        <v>2127</v>
      </c>
      <c r="GD55" s="1233">
        <v>2127</v>
      </c>
      <c r="GE55" s="1233" t="s">
        <v>21</v>
      </c>
      <c r="GF55" s="1233" t="s">
        <v>21</v>
      </c>
      <c r="GG55" s="1233">
        <v>597</v>
      </c>
      <c r="GH55" s="1276">
        <v>43586</v>
      </c>
      <c r="GI55" s="1531">
        <v>43586</v>
      </c>
      <c r="GJ55" s="1273">
        <v>43586</v>
      </c>
      <c r="GK55" s="1274">
        <v>43586</v>
      </c>
      <c r="GL55" s="1308">
        <v>43586</v>
      </c>
      <c r="GM55" s="1233">
        <v>28</v>
      </c>
      <c r="GN55" s="1233" t="s">
        <v>21</v>
      </c>
      <c r="GO55" s="1233">
        <v>4199</v>
      </c>
      <c r="GP55" s="1233">
        <v>116436</v>
      </c>
      <c r="GQ55" s="1233">
        <v>106348</v>
      </c>
      <c r="GR55" s="1233">
        <v>264911</v>
      </c>
      <c r="GS55" s="1233">
        <v>8056</v>
      </c>
      <c r="GT55" s="1233">
        <v>787</v>
      </c>
      <c r="GU55" s="1233">
        <v>881</v>
      </c>
      <c r="GV55" s="1233" t="s">
        <v>21</v>
      </c>
      <c r="GW55" s="1233">
        <v>1639792</v>
      </c>
      <c r="GX55" s="1233">
        <v>182674</v>
      </c>
      <c r="GY55" s="1233">
        <v>8266</v>
      </c>
      <c r="GZ55" s="1233">
        <v>15</v>
      </c>
      <c r="HA55" s="1233">
        <v>80</v>
      </c>
      <c r="HB55" s="1233">
        <v>91</v>
      </c>
      <c r="HC55" s="1276">
        <v>43586</v>
      </c>
      <c r="HD55" s="1531">
        <v>43586</v>
      </c>
      <c r="HE55" s="1273">
        <v>43586</v>
      </c>
      <c r="HF55" s="1274">
        <v>43586</v>
      </c>
      <c r="HG55" s="1308">
        <v>43586</v>
      </c>
      <c r="HH55" s="1233">
        <v>150</v>
      </c>
      <c r="HI55" s="1233">
        <v>17035</v>
      </c>
      <c r="HJ55" s="1233">
        <v>2480</v>
      </c>
      <c r="HK55" s="1233">
        <v>14555</v>
      </c>
      <c r="HL55" s="1233">
        <v>449</v>
      </c>
      <c r="HM55" s="1233" t="s">
        <v>21</v>
      </c>
      <c r="HN55" s="1233" t="s">
        <v>21</v>
      </c>
      <c r="HO55" s="1233">
        <v>35695</v>
      </c>
      <c r="HP55" s="1233">
        <v>4496</v>
      </c>
      <c r="HQ55" s="1233">
        <v>2634</v>
      </c>
      <c r="HR55" s="1233">
        <v>22858</v>
      </c>
      <c r="HS55" s="1233">
        <v>25353</v>
      </c>
      <c r="HT55" s="1233" t="s">
        <v>21</v>
      </c>
      <c r="HU55" s="1233" t="s">
        <v>21</v>
      </c>
      <c r="HV55" s="1233">
        <v>728596</v>
      </c>
      <c r="HW55" s="1233">
        <v>6170</v>
      </c>
      <c r="HX55" s="1276">
        <v>43586</v>
      </c>
      <c r="HY55" s="1531">
        <v>43586</v>
      </c>
      <c r="HZ55" s="1273">
        <v>43586</v>
      </c>
      <c r="IA55" s="1274">
        <v>43586</v>
      </c>
      <c r="IB55" s="1308">
        <v>43586</v>
      </c>
      <c r="IC55" s="60">
        <v>1237</v>
      </c>
      <c r="ID55" s="1233">
        <v>80</v>
      </c>
      <c r="IE55" s="1233">
        <v>88</v>
      </c>
      <c r="IF55" s="1233" t="s">
        <v>21</v>
      </c>
      <c r="IG55" s="1233">
        <v>78932</v>
      </c>
      <c r="IH55" s="1233">
        <v>110528</v>
      </c>
      <c r="II55" s="1276">
        <v>43586</v>
      </c>
      <c r="IJ55" s="1531">
        <v>43586</v>
      </c>
    </row>
    <row r="56" spans="1:244" ht="9.75" customHeight="1">
      <c r="A56" s="1279"/>
      <c r="B56" s="1280"/>
      <c r="C56" s="1309"/>
      <c r="D56" s="1233"/>
      <c r="E56" s="1233"/>
      <c r="F56" s="1233"/>
      <c r="G56" s="1233"/>
      <c r="H56" s="1233"/>
      <c r="I56" s="1233"/>
      <c r="J56" s="1233"/>
      <c r="K56" s="898"/>
      <c r="L56" s="1233"/>
      <c r="M56" s="1233"/>
      <c r="N56" s="1233"/>
      <c r="O56" s="1233"/>
      <c r="P56" s="1233"/>
      <c r="Q56" s="1233"/>
      <c r="R56" s="1233"/>
      <c r="S56" s="1233"/>
      <c r="T56" s="1271"/>
      <c r="U56" s="1458"/>
      <c r="V56" s="1279"/>
      <c r="W56" s="1280"/>
      <c r="X56" s="1309"/>
      <c r="Y56" s="1233"/>
      <c r="Z56" s="1233"/>
      <c r="AA56" s="1233"/>
      <c r="AB56" s="1233"/>
      <c r="AC56" s="898"/>
      <c r="AD56" s="1233"/>
      <c r="AE56" s="1233"/>
      <c r="AF56" s="1233"/>
      <c r="AG56" s="1233"/>
      <c r="AH56" s="1233"/>
      <c r="AI56" s="1233"/>
      <c r="AJ56" s="1233"/>
      <c r="AK56" s="1233"/>
      <c r="AL56" s="1233"/>
      <c r="AM56" s="1233"/>
      <c r="AN56" s="1233"/>
      <c r="AO56" s="1271"/>
      <c r="AP56" s="1458"/>
      <c r="AQ56" s="1279"/>
      <c r="AR56" s="1280"/>
      <c r="AS56" s="1309"/>
      <c r="AT56" s="898"/>
      <c r="AU56" s="1233"/>
      <c r="AV56" s="1233"/>
      <c r="AW56" s="1233"/>
      <c r="AX56" s="1233"/>
      <c r="AY56" s="1233"/>
      <c r="AZ56" s="1233"/>
      <c r="BA56" s="1233"/>
      <c r="BB56" s="1233"/>
      <c r="BC56" s="1233"/>
      <c r="BD56" s="1233"/>
      <c r="BG56" s="1233"/>
      <c r="BI56" s="1233"/>
      <c r="BJ56" s="1233"/>
      <c r="BK56" s="1271"/>
      <c r="BL56" s="1458"/>
      <c r="BM56" s="1279"/>
      <c r="BN56" s="1280"/>
      <c r="BO56" s="1309"/>
      <c r="BP56" s="1233"/>
      <c r="BQ56" s="898"/>
      <c r="BR56" s="1233"/>
      <c r="BS56" s="1233"/>
      <c r="BT56" s="1233"/>
      <c r="BU56" s="1233"/>
      <c r="BV56" s="1233"/>
      <c r="BW56" s="1233"/>
      <c r="BX56" s="1233"/>
      <c r="BY56" s="1233"/>
      <c r="BZ56" s="1233"/>
      <c r="CA56" s="1233"/>
      <c r="CD56" s="1233"/>
      <c r="CE56" s="1233"/>
      <c r="CG56" s="1271"/>
      <c r="CH56" s="1458"/>
      <c r="CI56" s="1279"/>
      <c r="CJ56" s="1280"/>
      <c r="CK56" s="1309"/>
      <c r="CM56" s="1233"/>
      <c r="CN56" s="1233"/>
      <c r="CO56" s="2356"/>
      <c r="CP56" s="1233"/>
      <c r="CQ56" s="1233"/>
      <c r="CR56" s="1233"/>
      <c r="CS56" s="1233"/>
      <c r="CT56" s="898"/>
      <c r="CU56" s="1233"/>
      <c r="CV56" s="1233"/>
      <c r="CW56" s="1233"/>
      <c r="CX56" s="1233"/>
      <c r="CY56" s="1233"/>
      <c r="CZ56" s="1233"/>
      <c r="DA56" s="1233"/>
      <c r="DB56" s="1271"/>
      <c r="DC56" s="1458"/>
      <c r="DY56" s="1279"/>
      <c r="DZ56" s="1280"/>
      <c r="EA56" s="1309"/>
      <c r="EB56" s="60"/>
      <c r="EC56" s="1233"/>
      <c r="ED56" s="1233"/>
      <c r="EE56" s="1233"/>
      <c r="EF56" s="1233"/>
      <c r="EG56" s="1233"/>
      <c r="EH56" s="1233"/>
      <c r="EI56" s="898"/>
      <c r="EJ56" s="898"/>
      <c r="EK56" s="1233"/>
      <c r="EL56" s="1233"/>
      <c r="EM56" s="1233"/>
      <c r="EN56" s="1233"/>
      <c r="EO56" s="1233"/>
      <c r="EP56" s="1233"/>
      <c r="EQ56" s="1233"/>
      <c r="ER56" s="1271"/>
      <c r="ES56" s="1458"/>
      <c r="ET56" s="1279"/>
      <c r="EU56" s="1280"/>
      <c r="EV56" s="1309"/>
      <c r="EW56" s="1233"/>
      <c r="EX56" s="1233"/>
      <c r="EY56" s="1233"/>
      <c r="EZ56" s="898"/>
      <c r="FA56" s="898"/>
      <c r="FB56" s="1233"/>
      <c r="FC56" s="1233"/>
      <c r="FD56" s="1233"/>
      <c r="FE56" s="1233"/>
      <c r="FF56" s="1233"/>
      <c r="FG56" s="1233"/>
      <c r="FH56" s="1233"/>
      <c r="FI56" s="1233"/>
      <c r="FJ56" s="1233"/>
      <c r="FK56" s="1233"/>
      <c r="FL56" s="1233"/>
      <c r="FM56" s="1271"/>
      <c r="FN56" s="1458"/>
      <c r="FO56" s="1279"/>
      <c r="FP56" s="1280"/>
      <c r="FQ56" s="1309"/>
      <c r="FR56" s="1746"/>
      <c r="FS56" s="1233"/>
      <c r="FT56" s="1233"/>
      <c r="FU56" s="1233"/>
      <c r="FV56" s="1233"/>
      <c r="FW56" s="898"/>
      <c r="FX56" s="898"/>
      <c r="FY56" s="1233"/>
      <c r="FZ56" s="1233"/>
      <c r="GA56" s="1233"/>
      <c r="GB56" s="1233"/>
      <c r="GC56" s="1233"/>
      <c r="GD56" s="1233"/>
      <c r="GE56" s="1233"/>
      <c r="GF56" s="1233"/>
      <c r="GH56" s="1271"/>
      <c r="GI56" s="1458"/>
      <c r="GJ56" s="1279"/>
      <c r="GK56" s="1280"/>
      <c r="GL56" s="1309"/>
      <c r="GM56" s="1233"/>
      <c r="GN56" s="1233"/>
      <c r="GO56" s="1233"/>
      <c r="GP56" s="1233"/>
      <c r="GQ56" s="1233"/>
      <c r="GR56" s="1233"/>
      <c r="GS56" s="1233"/>
      <c r="GT56" s="1233"/>
      <c r="GU56" s="1233"/>
      <c r="GV56" s="1233"/>
      <c r="GW56" s="898"/>
      <c r="GX56" s="1233"/>
      <c r="GY56" s="1233"/>
      <c r="GZ56" s="1233"/>
      <c r="HA56" s="1233"/>
      <c r="HB56" s="1233"/>
      <c r="HC56" s="1271"/>
      <c r="HD56" s="1458"/>
      <c r="HE56" s="1279"/>
      <c r="HF56" s="1280"/>
      <c r="HG56" s="1309"/>
      <c r="HH56" s="1233"/>
      <c r="HI56" s="1233"/>
      <c r="HJ56" s="1233"/>
      <c r="HK56" s="1233"/>
      <c r="HL56" s="1233"/>
      <c r="HM56" s="1233"/>
      <c r="HN56" s="1233"/>
      <c r="HO56" s="1233"/>
      <c r="HP56" s="1233"/>
      <c r="HQ56" s="1233"/>
      <c r="HR56" s="1233"/>
      <c r="HS56" s="1233"/>
      <c r="HT56" s="1233"/>
      <c r="HU56" s="1233"/>
      <c r="HV56" s="898"/>
      <c r="HW56" s="898"/>
      <c r="HX56" s="1271"/>
      <c r="HY56" s="1458"/>
      <c r="HZ56" s="1279"/>
      <c r="IA56" s="1280"/>
      <c r="IB56" s="1309"/>
      <c r="IC56" s="60"/>
      <c r="ID56" s="1233"/>
      <c r="IE56" s="1233"/>
      <c r="IF56" s="1233"/>
      <c r="IG56" s="898"/>
      <c r="IH56" s="898"/>
      <c r="II56" s="1271"/>
      <c r="IJ56" s="1458"/>
    </row>
    <row r="57" spans="1:244" ht="15.75" customHeight="1">
      <c r="A57" s="1281" t="s">
        <v>2153</v>
      </c>
      <c r="B57" s="1282" t="s">
        <v>23</v>
      </c>
      <c r="C57" s="1310" t="s">
        <v>2167</v>
      </c>
      <c r="D57" s="1233">
        <v>49794</v>
      </c>
      <c r="E57" s="1233">
        <v>1059</v>
      </c>
      <c r="F57" s="1233">
        <v>4759</v>
      </c>
      <c r="G57" s="1233">
        <v>13107</v>
      </c>
      <c r="H57" s="1233">
        <v>13821</v>
      </c>
      <c r="I57" s="1233" t="s">
        <v>21</v>
      </c>
      <c r="J57" s="1233" t="s">
        <v>21</v>
      </c>
      <c r="K57" s="1233">
        <v>1380465</v>
      </c>
      <c r="L57" s="1233">
        <v>423879</v>
      </c>
      <c r="M57" s="1233">
        <v>248271</v>
      </c>
      <c r="N57" s="1233">
        <v>53808</v>
      </c>
      <c r="O57" s="1233">
        <v>11</v>
      </c>
      <c r="P57" s="1233">
        <v>1167</v>
      </c>
      <c r="Q57" s="1233">
        <v>307</v>
      </c>
      <c r="R57" s="1233">
        <v>30144</v>
      </c>
      <c r="S57" s="1233">
        <v>11913</v>
      </c>
      <c r="T57" s="1284" t="s">
        <v>24</v>
      </c>
      <c r="U57" s="1533" t="s">
        <v>2155</v>
      </c>
      <c r="V57" s="1281" t="s">
        <v>2153</v>
      </c>
      <c r="W57" s="1282" t="s">
        <v>23</v>
      </c>
      <c r="X57" s="1310" t="s">
        <v>2167</v>
      </c>
      <c r="Y57" s="1233">
        <v>910</v>
      </c>
      <c r="Z57" s="1233">
        <v>701</v>
      </c>
      <c r="AA57" s="1233" t="s">
        <v>21</v>
      </c>
      <c r="AB57" s="1233" t="s">
        <v>21</v>
      </c>
      <c r="AC57" s="1233">
        <v>470910</v>
      </c>
      <c r="AD57" s="1233">
        <v>255544</v>
      </c>
      <c r="AE57" s="1233">
        <v>69344</v>
      </c>
      <c r="AF57" s="1233">
        <v>18764</v>
      </c>
      <c r="AG57" s="1233">
        <v>113</v>
      </c>
      <c r="AH57" s="1233">
        <v>11</v>
      </c>
      <c r="AI57" s="1233">
        <v>14594</v>
      </c>
      <c r="AJ57" s="1233">
        <v>1688</v>
      </c>
      <c r="AK57" s="1233">
        <v>12906</v>
      </c>
      <c r="AL57" s="1233">
        <v>1349</v>
      </c>
      <c r="AM57" s="1233">
        <v>1026</v>
      </c>
      <c r="AN57" s="1233">
        <v>207</v>
      </c>
      <c r="AO57" s="1284" t="s">
        <v>24</v>
      </c>
      <c r="AP57" s="1533" t="s">
        <v>2155</v>
      </c>
      <c r="AQ57" s="1281" t="s">
        <v>2153</v>
      </c>
      <c r="AR57" s="1282" t="s">
        <v>23</v>
      </c>
      <c r="AS57" s="1310" t="s">
        <v>2167</v>
      </c>
      <c r="AT57" s="1233">
        <v>32805</v>
      </c>
      <c r="AU57" s="1233">
        <v>4469</v>
      </c>
      <c r="AV57" s="1233">
        <v>16580</v>
      </c>
      <c r="AW57" s="1233">
        <v>847</v>
      </c>
      <c r="AX57" s="1233">
        <v>1</v>
      </c>
      <c r="AY57" s="1233" t="s">
        <v>21</v>
      </c>
      <c r="AZ57" s="1233">
        <v>418</v>
      </c>
      <c r="BA57" s="1233">
        <v>418</v>
      </c>
      <c r="BB57" s="1233" t="s">
        <v>21</v>
      </c>
      <c r="BC57" s="1233" t="s">
        <v>21</v>
      </c>
      <c r="BD57" s="1233">
        <v>238</v>
      </c>
      <c r="BE57" s="1233" t="s">
        <v>21</v>
      </c>
      <c r="BF57" s="1233">
        <v>231</v>
      </c>
      <c r="BG57" s="1233">
        <v>13291</v>
      </c>
      <c r="BH57" s="1233">
        <v>529</v>
      </c>
      <c r="BI57" s="1233">
        <v>15277</v>
      </c>
      <c r="BJ57" s="1233">
        <v>13393</v>
      </c>
      <c r="BK57" s="1284" t="s">
        <v>24</v>
      </c>
      <c r="BL57" s="1533" t="s">
        <v>2155</v>
      </c>
      <c r="BM57" s="1281" t="s">
        <v>2153</v>
      </c>
      <c r="BN57" s="1282" t="s">
        <v>23</v>
      </c>
      <c r="BO57" s="1310" t="s">
        <v>2167</v>
      </c>
      <c r="BP57" s="1233" t="s">
        <v>21</v>
      </c>
      <c r="BQ57" s="1233">
        <v>430363</v>
      </c>
      <c r="BR57" s="1233">
        <v>22470</v>
      </c>
      <c r="BS57" s="1233">
        <v>47136</v>
      </c>
      <c r="BT57" s="1233">
        <v>1735</v>
      </c>
      <c r="BU57" s="1233">
        <v>3</v>
      </c>
      <c r="BV57" s="1233">
        <v>22</v>
      </c>
      <c r="BW57" s="1233">
        <v>24</v>
      </c>
      <c r="BX57" s="1233">
        <v>1586</v>
      </c>
      <c r="BY57" s="1233">
        <v>550</v>
      </c>
      <c r="BZ57" s="1233">
        <v>1036</v>
      </c>
      <c r="CA57" s="1233">
        <v>8</v>
      </c>
      <c r="CB57" s="1233" t="s">
        <v>21</v>
      </c>
      <c r="CC57" s="1233" t="s">
        <v>21</v>
      </c>
      <c r="CD57" s="1233">
        <v>5427</v>
      </c>
      <c r="CE57" s="1233">
        <v>5141</v>
      </c>
      <c r="CF57" s="1233">
        <v>1328</v>
      </c>
      <c r="CG57" s="1284" t="s">
        <v>24</v>
      </c>
      <c r="CH57" s="1533" t="s">
        <v>2155</v>
      </c>
      <c r="CI57" s="1281" t="s">
        <v>2153</v>
      </c>
      <c r="CJ57" s="1282" t="s">
        <v>23</v>
      </c>
      <c r="CK57" s="1310" t="s">
        <v>2167</v>
      </c>
      <c r="CL57" s="1233" t="s">
        <v>21</v>
      </c>
      <c r="CM57" s="1233">
        <v>8538</v>
      </c>
      <c r="CN57" s="1233">
        <v>1059</v>
      </c>
      <c r="CO57" s="611">
        <v>618</v>
      </c>
      <c r="CP57" s="1233">
        <v>5498</v>
      </c>
      <c r="CQ57" s="1233">
        <v>6098</v>
      </c>
      <c r="CR57" s="1233" t="s">
        <v>21</v>
      </c>
      <c r="CS57" s="1233" t="s">
        <v>21</v>
      </c>
      <c r="CT57" s="1233">
        <v>153141</v>
      </c>
      <c r="CU57" s="1233">
        <v>1303</v>
      </c>
      <c r="CV57" s="1233">
        <v>36752</v>
      </c>
      <c r="CW57" s="1233">
        <v>24155</v>
      </c>
      <c r="CX57" s="1233">
        <v>544</v>
      </c>
      <c r="CY57" s="1233">
        <v>235</v>
      </c>
      <c r="CZ57" s="1233">
        <v>7795</v>
      </c>
      <c r="DA57" s="1233">
        <v>7070</v>
      </c>
      <c r="DB57" s="1284" t="s">
        <v>24</v>
      </c>
      <c r="DC57" s="1533" t="s">
        <v>2155</v>
      </c>
      <c r="DY57" s="1281" t="s">
        <v>2153</v>
      </c>
      <c r="DZ57" s="1282" t="s">
        <v>23</v>
      </c>
      <c r="EA57" s="1310" t="s">
        <v>2167</v>
      </c>
      <c r="EB57" s="60">
        <v>77410</v>
      </c>
      <c r="EC57" s="1233">
        <v>1059</v>
      </c>
      <c r="ED57" s="1233">
        <v>5042</v>
      </c>
      <c r="EE57" s="1233">
        <v>13414</v>
      </c>
      <c r="EF57" s="1233">
        <v>14158</v>
      </c>
      <c r="EG57" s="1233" t="s">
        <v>21</v>
      </c>
      <c r="EH57" s="1233" t="s">
        <v>21</v>
      </c>
      <c r="EI57" s="1233">
        <v>1289592</v>
      </c>
      <c r="EJ57" s="1233">
        <v>122455</v>
      </c>
      <c r="EK57" s="1233">
        <v>227483</v>
      </c>
      <c r="EL57" s="1233">
        <v>56463</v>
      </c>
      <c r="EM57" s="1233">
        <v>11</v>
      </c>
      <c r="EN57" s="1233">
        <v>1329</v>
      </c>
      <c r="EO57" s="1233">
        <v>307</v>
      </c>
      <c r="EP57" s="1233">
        <v>32562</v>
      </c>
      <c r="EQ57" s="1233">
        <v>13519</v>
      </c>
      <c r="ER57" s="1284" t="s">
        <v>24</v>
      </c>
      <c r="ES57" s="1533" t="s">
        <v>2155</v>
      </c>
      <c r="ET57" s="1281" t="s">
        <v>2153</v>
      </c>
      <c r="EU57" s="1282" t="s">
        <v>23</v>
      </c>
      <c r="EV57" s="1310" t="s">
        <v>2167</v>
      </c>
      <c r="EW57" s="1233">
        <v>910</v>
      </c>
      <c r="EX57" s="1233">
        <v>701</v>
      </c>
      <c r="EY57" s="1233" t="s">
        <v>21</v>
      </c>
      <c r="EZ57" s="1233">
        <v>409870</v>
      </c>
      <c r="FA57" s="1233">
        <v>26732</v>
      </c>
      <c r="FB57" s="1233">
        <v>54018</v>
      </c>
      <c r="FC57" s="1233">
        <v>19472</v>
      </c>
      <c r="FD57" s="1233">
        <v>113</v>
      </c>
      <c r="FE57" s="1233">
        <v>11</v>
      </c>
      <c r="FF57" s="1233">
        <v>15249</v>
      </c>
      <c r="FG57" s="1233">
        <v>1712</v>
      </c>
      <c r="FH57" s="1233">
        <v>13537</v>
      </c>
      <c r="FI57" s="1233">
        <v>1349</v>
      </c>
      <c r="FJ57" s="1233">
        <v>1026</v>
      </c>
      <c r="FK57" s="1233">
        <v>207</v>
      </c>
      <c r="FL57" s="1233" t="s">
        <v>21</v>
      </c>
      <c r="FM57" s="1284" t="s">
        <v>24</v>
      </c>
      <c r="FN57" s="1533" t="s">
        <v>2155</v>
      </c>
      <c r="FO57" s="1281" t="s">
        <v>2153</v>
      </c>
      <c r="FP57" s="1282" t="s">
        <v>23</v>
      </c>
      <c r="FQ57" s="1310" t="s">
        <v>2167</v>
      </c>
      <c r="FR57" s="60">
        <v>529</v>
      </c>
      <c r="FS57" s="1233">
        <v>15277</v>
      </c>
      <c r="FT57" s="1233">
        <v>17464</v>
      </c>
      <c r="FU57" s="1233">
        <v>151</v>
      </c>
      <c r="FV57" s="1233" t="s">
        <v>21</v>
      </c>
      <c r="FW57" s="1233">
        <v>31318</v>
      </c>
      <c r="FX57" s="1233">
        <v>1280</v>
      </c>
      <c r="FY57" s="1233">
        <v>16743</v>
      </c>
      <c r="FZ57" s="1233">
        <v>936</v>
      </c>
      <c r="GA57" s="1233">
        <v>1</v>
      </c>
      <c r="GB57" s="1233" t="s">
        <v>21</v>
      </c>
      <c r="GC57" s="1233">
        <v>506</v>
      </c>
      <c r="GD57" s="1233">
        <v>506</v>
      </c>
      <c r="GE57" s="1233" t="s">
        <v>21</v>
      </c>
      <c r="GF57" s="1233" t="s">
        <v>21</v>
      </c>
      <c r="GG57" s="1233">
        <v>238</v>
      </c>
      <c r="GH57" s="1284" t="s">
        <v>24</v>
      </c>
      <c r="GI57" s="1533" t="s">
        <v>2155</v>
      </c>
      <c r="GJ57" s="1281" t="s">
        <v>2153</v>
      </c>
      <c r="GK57" s="1282" t="s">
        <v>23</v>
      </c>
      <c r="GL57" s="1310" t="s">
        <v>2167</v>
      </c>
      <c r="GM57" s="1233">
        <v>8</v>
      </c>
      <c r="GN57" s="1233" t="s">
        <v>21</v>
      </c>
      <c r="GO57" s="1233">
        <v>716</v>
      </c>
      <c r="GP57" s="1233">
        <v>23816</v>
      </c>
      <c r="GQ57" s="1233">
        <v>22280</v>
      </c>
      <c r="GR57" s="1233">
        <v>49409</v>
      </c>
      <c r="GS57" s="1233">
        <v>1568</v>
      </c>
      <c r="GT57" s="1233">
        <v>273</v>
      </c>
      <c r="GU57" s="1233">
        <v>306</v>
      </c>
      <c r="GV57" s="1233" t="s">
        <v>21</v>
      </c>
      <c r="GW57" s="1233">
        <v>425570</v>
      </c>
      <c r="GX57" s="1233">
        <v>47273</v>
      </c>
      <c r="GY57" s="1233">
        <v>2669</v>
      </c>
      <c r="GZ57" s="1233">
        <v>3</v>
      </c>
      <c r="HA57" s="1233">
        <v>22</v>
      </c>
      <c r="HB57" s="1233">
        <v>24</v>
      </c>
      <c r="HC57" s="1284" t="s">
        <v>24</v>
      </c>
      <c r="HD57" s="1533" t="s">
        <v>2155</v>
      </c>
      <c r="HE57" s="1281" t="s">
        <v>2153</v>
      </c>
      <c r="HF57" s="1282" t="s">
        <v>23</v>
      </c>
      <c r="HG57" s="1310" t="s">
        <v>2167</v>
      </c>
      <c r="HH57" s="1233">
        <v>36</v>
      </c>
      <c r="HI57" s="1233">
        <v>4192</v>
      </c>
      <c r="HJ57" s="1233">
        <v>628</v>
      </c>
      <c r="HK57" s="1233">
        <v>3564</v>
      </c>
      <c r="HL57" s="1233">
        <v>130</v>
      </c>
      <c r="HM57" s="1233" t="s">
        <v>21</v>
      </c>
      <c r="HN57" s="1233" t="s">
        <v>21</v>
      </c>
      <c r="HO57" s="1233">
        <v>8538</v>
      </c>
      <c r="HP57" s="1233">
        <v>1059</v>
      </c>
      <c r="HQ57" s="1233">
        <v>618</v>
      </c>
      <c r="HR57" s="1233">
        <v>5498</v>
      </c>
      <c r="HS57" s="1233">
        <v>6098</v>
      </c>
      <c r="HT57" s="1233" t="s">
        <v>21</v>
      </c>
      <c r="HU57" s="1233" t="s">
        <v>21</v>
      </c>
      <c r="HV57" s="1233">
        <v>153141</v>
      </c>
      <c r="HW57" s="1233">
        <v>1783</v>
      </c>
      <c r="HX57" s="1284" t="s">
        <v>24</v>
      </c>
      <c r="HY57" s="1533" t="s">
        <v>2155</v>
      </c>
      <c r="HZ57" s="1281" t="s">
        <v>2153</v>
      </c>
      <c r="IA57" s="1282" t="s">
        <v>23</v>
      </c>
      <c r="IB57" s="1310" t="s">
        <v>2167</v>
      </c>
      <c r="IC57" s="60">
        <v>313</v>
      </c>
      <c r="ID57" s="1233">
        <v>24</v>
      </c>
      <c r="IE57" s="1233">
        <v>27</v>
      </c>
      <c r="IF57" s="1233" t="s">
        <v>21</v>
      </c>
      <c r="IG57" s="1233">
        <v>20318</v>
      </c>
      <c r="IH57" s="1233">
        <v>30115</v>
      </c>
      <c r="II57" s="1284" t="s">
        <v>24</v>
      </c>
      <c r="IJ57" s="1533" t="s">
        <v>2155</v>
      </c>
    </row>
    <row r="58" spans="1:244" ht="14.5" customHeight="1">
      <c r="A58" s="1286" t="s">
        <v>25</v>
      </c>
      <c r="B58" s="1287" t="s">
        <v>25</v>
      </c>
      <c r="C58" s="1311" t="s">
        <v>2168</v>
      </c>
      <c r="D58" s="1233">
        <v>47965</v>
      </c>
      <c r="E58" s="1233">
        <v>934</v>
      </c>
      <c r="F58" s="1233">
        <v>4181</v>
      </c>
      <c r="G58" s="1233">
        <v>10338</v>
      </c>
      <c r="H58" s="1233">
        <v>10973</v>
      </c>
      <c r="I58" s="1233" t="s">
        <v>21</v>
      </c>
      <c r="J58" s="1233" t="s">
        <v>21</v>
      </c>
      <c r="K58" s="1233">
        <v>1391556</v>
      </c>
      <c r="L58" s="1233">
        <v>392843</v>
      </c>
      <c r="M58" s="1233">
        <v>231741</v>
      </c>
      <c r="N58" s="1233">
        <v>45366</v>
      </c>
      <c r="O58" s="1233">
        <v>11</v>
      </c>
      <c r="P58" s="1233">
        <v>905</v>
      </c>
      <c r="Q58" s="1233">
        <v>252</v>
      </c>
      <c r="R58" s="1233">
        <v>25076</v>
      </c>
      <c r="S58" s="1233">
        <v>9574</v>
      </c>
      <c r="T58" s="1284" t="s">
        <v>26</v>
      </c>
      <c r="U58" s="1533" t="s">
        <v>25</v>
      </c>
      <c r="V58" s="1286" t="s">
        <v>25</v>
      </c>
      <c r="W58" s="1287" t="s">
        <v>25</v>
      </c>
      <c r="X58" s="1311" t="s">
        <v>2168</v>
      </c>
      <c r="Y58" s="1233">
        <v>937</v>
      </c>
      <c r="Z58" s="1233">
        <v>653</v>
      </c>
      <c r="AA58" s="1233" t="s">
        <v>21</v>
      </c>
      <c r="AB58" s="1233" t="s">
        <v>21</v>
      </c>
      <c r="AC58" s="1233">
        <v>468951</v>
      </c>
      <c r="AD58" s="1233">
        <v>253195</v>
      </c>
      <c r="AE58" s="1233">
        <v>69263</v>
      </c>
      <c r="AF58" s="1233">
        <v>18820</v>
      </c>
      <c r="AG58" s="1233">
        <v>132</v>
      </c>
      <c r="AH58" s="1233">
        <v>14</v>
      </c>
      <c r="AI58" s="1233">
        <v>12301</v>
      </c>
      <c r="AJ58" s="1233">
        <v>1275</v>
      </c>
      <c r="AK58" s="1233">
        <v>11026</v>
      </c>
      <c r="AL58" s="1233">
        <v>1349</v>
      </c>
      <c r="AM58" s="1233">
        <v>981</v>
      </c>
      <c r="AN58" s="1233">
        <v>3504</v>
      </c>
      <c r="AO58" s="1284" t="s">
        <v>26</v>
      </c>
      <c r="AP58" s="1533" t="s">
        <v>25</v>
      </c>
      <c r="AQ58" s="1286" t="s">
        <v>25</v>
      </c>
      <c r="AR58" s="1287" t="s">
        <v>25</v>
      </c>
      <c r="AS58" s="1311" t="s">
        <v>2168</v>
      </c>
      <c r="AT58" s="1233">
        <v>32351</v>
      </c>
      <c r="AU58" s="1233">
        <v>4242</v>
      </c>
      <c r="AV58" s="1233">
        <v>16630</v>
      </c>
      <c r="AW58" s="1233">
        <v>943</v>
      </c>
      <c r="AX58" s="1233">
        <v>1</v>
      </c>
      <c r="AY58" s="1233" t="s">
        <v>21</v>
      </c>
      <c r="AZ58" s="1233">
        <v>657</v>
      </c>
      <c r="BA58" s="1233">
        <v>657</v>
      </c>
      <c r="BB58" s="1233" t="s">
        <v>21</v>
      </c>
      <c r="BC58" s="1233" t="s">
        <v>21</v>
      </c>
      <c r="BD58" s="1233">
        <v>277</v>
      </c>
      <c r="BE58" s="1233" t="s">
        <v>21</v>
      </c>
      <c r="BF58" s="1233">
        <v>62</v>
      </c>
      <c r="BG58" s="1233">
        <v>13370</v>
      </c>
      <c r="BH58" s="1233">
        <v>384</v>
      </c>
      <c r="BI58" s="1233">
        <v>15457</v>
      </c>
      <c r="BJ58" s="1233">
        <v>13592</v>
      </c>
      <c r="BK58" s="1284" t="s">
        <v>26</v>
      </c>
      <c r="BL58" s="1533" t="s">
        <v>25</v>
      </c>
      <c r="BM58" s="1286" t="s">
        <v>25</v>
      </c>
      <c r="BN58" s="1287" t="s">
        <v>25</v>
      </c>
      <c r="BO58" s="1311" t="s">
        <v>2168</v>
      </c>
      <c r="BP58" s="1233" t="s">
        <v>21</v>
      </c>
      <c r="BQ58" s="1233">
        <v>396153</v>
      </c>
      <c r="BR58" s="1233">
        <v>19073</v>
      </c>
      <c r="BS58" s="1233">
        <v>43949</v>
      </c>
      <c r="BT58" s="1233">
        <v>1816</v>
      </c>
      <c r="BU58" s="1233">
        <v>3</v>
      </c>
      <c r="BV58" s="1233">
        <v>14</v>
      </c>
      <c r="BW58" s="1233">
        <v>24</v>
      </c>
      <c r="BX58" s="1233">
        <v>1678</v>
      </c>
      <c r="BY58" s="1233">
        <v>668</v>
      </c>
      <c r="BZ58" s="1233">
        <v>1010</v>
      </c>
      <c r="CA58" s="1233">
        <v>6</v>
      </c>
      <c r="CB58" s="1233" t="s">
        <v>21</v>
      </c>
      <c r="CC58" s="1233" t="s">
        <v>21</v>
      </c>
      <c r="CD58" s="1233">
        <v>5530</v>
      </c>
      <c r="CE58" s="1233">
        <v>5577</v>
      </c>
      <c r="CF58" s="1233">
        <v>834</v>
      </c>
      <c r="CG58" s="1284" t="s">
        <v>26</v>
      </c>
      <c r="CH58" s="1533" t="s">
        <v>25</v>
      </c>
      <c r="CI58" s="1286" t="s">
        <v>25</v>
      </c>
      <c r="CJ58" s="1287" t="s">
        <v>25</v>
      </c>
      <c r="CK58" s="1311" t="s">
        <v>2168</v>
      </c>
      <c r="CL58" s="1233" t="s">
        <v>21</v>
      </c>
      <c r="CM58" s="1233">
        <v>6791</v>
      </c>
      <c r="CN58" s="1233">
        <v>934</v>
      </c>
      <c r="CO58" s="611">
        <v>466</v>
      </c>
      <c r="CP58" s="1233">
        <v>4311</v>
      </c>
      <c r="CQ58" s="1233">
        <v>4787</v>
      </c>
      <c r="CR58" s="1233" t="s">
        <v>21</v>
      </c>
      <c r="CS58" s="1233" t="s">
        <v>21</v>
      </c>
      <c r="CT58" s="1233">
        <v>206178</v>
      </c>
      <c r="CU58" s="1233">
        <v>1060</v>
      </c>
      <c r="CV58" s="1233">
        <v>25309</v>
      </c>
      <c r="CW58" s="1233">
        <v>15975</v>
      </c>
      <c r="CX58" s="1233">
        <v>267</v>
      </c>
      <c r="CY58" s="1233">
        <v>182</v>
      </c>
      <c r="CZ58" s="1233">
        <v>4577</v>
      </c>
      <c r="DA58" s="1233">
        <v>4147</v>
      </c>
      <c r="DB58" s="1284" t="s">
        <v>26</v>
      </c>
      <c r="DC58" s="1533" t="s">
        <v>25</v>
      </c>
      <c r="DY58" s="1286" t="s">
        <v>25</v>
      </c>
      <c r="DZ58" s="1287" t="s">
        <v>25</v>
      </c>
      <c r="EA58" s="1311" t="s">
        <v>2168</v>
      </c>
      <c r="EB58" s="60">
        <v>70477</v>
      </c>
      <c r="EC58" s="1233">
        <v>934</v>
      </c>
      <c r="ED58" s="1233">
        <v>4548</v>
      </c>
      <c r="EE58" s="1233">
        <v>10979</v>
      </c>
      <c r="EF58" s="1233">
        <v>11685</v>
      </c>
      <c r="EG58" s="1233" t="s">
        <v>21</v>
      </c>
      <c r="EH58" s="1233" t="s">
        <v>21</v>
      </c>
      <c r="EI58" s="1233">
        <v>1301012</v>
      </c>
      <c r="EJ58" s="1233">
        <v>112657</v>
      </c>
      <c r="EK58" s="1233">
        <v>211335</v>
      </c>
      <c r="EL58" s="1233">
        <v>46756</v>
      </c>
      <c r="EM58" s="1233">
        <v>11</v>
      </c>
      <c r="EN58" s="1233">
        <v>1063</v>
      </c>
      <c r="EO58" s="1233">
        <v>252</v>
      </c>
      <c r="EP58" s="1233">
        <v>26272</v>
      </c>
      <c r="EQ58" s="1233">
        <v>10327</v>
      </c>
      <c r="ER58" s="1284" t="s">
        <v>26</v>
      </c>
      <c r="ES58" s="1533" t="s">
        <v>25</v>
      </c>
      <c r="ET58" s="1286" t="s">
        <v>25</v>
      </c>
      <c r="EU58" s="1287" t="s">
        <v>25</v>
      </c>
      <c r="EV58" s="1311" t="s">
        <v>2168</v>
      </c>
      <c r="EW58" s="1233">
        <v>937</v>
      </c>
      <c r="EX58" s="1233">
        <v>653</v>
      </c>
      <c r="EY58" s="1233" t="s">
        <v>21</v>
      </c>
      <c r="EZ58" s="1233">
        <v>406769</v>
      </c>
      <c r="FA58" s="1233">
        <v>29225</v>
      </c>
      <c r="FB58" s="1233">
        <v>53263</v>
      </c>
      <c r="FC58" s="1233">
        <v>19271</v>
      </c>
      <c r="FD58" s="1233">
        <v>132</v>
      </c>
      <c r="FE58" s="1233">
        <v>14</v>
      </c>
      <c r="FF58" s="1233">
        <v>12719</v>
      </c>
      <c r="FG58" s="1233">
        <v>1300</v>
      </c>
      <c r="FH58" s="1233">
        <v>11419</v>
      </c>
      <c r="FI58" s="1233">
        <v>1349</v>
      </c>
      <c r="FJ58" s="1233">
        <v>981</v>
      </c>
      <c r="FK58" s="1233">
        <v>3504</v>
      </c>
      <c r="FL58" s="1233" t="s">
        <v>21</v>
      </c>
      <c r="FM58" s="1284" t="s">
        <v>26</v>
      </c>
      <c r="FN58" s="1533" t="s">
        <v>25</v>
      </c>
      <c r="FO58" s="1286" t="s">
        <v>25</v>
      </c>
      <c r="FP58" s="1287" t="s">
        <v>25</v>
      </c>
      <c r="FQ58" s="1311" t="s">
        <v>2168</v>
      </c>
      <c r="FR58" s="60">
        <v>384</v>
      </c>
      <c r="FS58" s="1233">
        <v>15457</v>
      </c>
      <c r="FT58" s="1233">
        <v>17382</v>
      </c>
      <c r="FU58" s="1233">
        <v>159</v>
      </c>
      <c r="FV58" s="1233" t="s">
        <v>21</v>
      </c>
      <c r="FW58" s="1233">
        <v>30836</v>
      </c>
      <c r="FX58" s="1233">
        <v>1165</v>
      </c>
      <c r="FY58" s="1233">
        <v>16735</v>
      </c>
      <c r="FZ58" s="1233">
        <v>994</v>
      </c>
      <c r="GA58" s="1233">
        <v>1</v>
      </c>
      <c r="GB58" s="1233" t="s">
        <v>21</v>
      </c>
      <c r="GC58" s="1233">
        <v>707</v>
      </c>
      <c r="GD58" s="1233">
        <v>707</v>
      </c>
      <c r="GE58" s="1233" t="s">
        <v>21</v>
      </c>
      <c r="GF58" s="1233" t="s">
        <v>21</v>
      </c>
      <c r="GG58" s="1233">
        <v>277</v>
      </c>
      <c r="GH58" s="1284" t="s">
        <v>26</v>
      </c>
      <c r="GI58" s="1533" t="s">
        <v>25</v>
      </c>
      <c r="GJ58" s="1286" t="s">
        <v>25</v>
      </c>
      <c r="GK58" s="1287" t="s">
        <v>25</v>
      </c>
      <c r="GL58" s="1311" t="s">
        <v>2168</v>
      </c>
      <c r="GM58" s="1233">
        <v>6</v>
      </c>
      <c r="GN58" s="1233" t="s">
        <v>21</v>
      </c>
      <c r="GO58" s="1233">
        <v>195</v>
      </c>
      <c r="GP58" s="1233">
        <v>21873</v>
      </c>
      <c r="GQ58" s="1233">
        <v>19826</v>
      </c>
      <c r="GR58" s="1233">
        <v>45531</v>
      </c>
      <c r="GS58" s="1233">
        <v>1506</v>
      </c>
      <c r="GT58" s="1233">
        <v>568</v>
      </c>
      <c r="GU58" s="1233">
        <v>636</v>
      </c>
      <c r="GV58" s="1233" t="s">
        <v>21</v>
      </c>
      <c r="GW58" s="1233">
        <v>391622</v>
      </c>
      <c r="GX58" s="1233">
        <v>44029</v>
      </c>
      <c r="GY58" s="1233">
        <v>1993</v>
      </c>
      <c r="GZ58" s="1233">
        <v>3</v>
      </c>
      <c r="HA58" s="1233">
        <v>14</v>
      </c>
      <c r="HB58" s="1233">
        <v>24</v>
      </c>
      <c r="HC58" s="1284" t="s">
        <v>26</v>
      </c>
      <c r="HD58" s="1533" t="s">
        <v>25</v>
      </c>
      <c r="HE58" s="1286" t="s">
        <v>25</v>
      </c>
      <c r="HF58" s="1287" t="s">
        <v>25</v>
      </c>
      <c r="HG58" s="1311" t="s">
        <v>2168</v>
      </c>
      <c r="HH58" s="1233">
        <v>32</v>
      </c>
      <c r="HI58" s="1233">
        <v>3593</v>
      </c>
      <c r="HJ58" s="1233">
        <v>557</v>
      </c>
      <c r="HK58" s="1233">
        <v>3036</v>
      </c>
      <c r="HL58" s="1233">
        <v>126</v>
      </c>
      <c r="HM58" s="1233" t="s">
        <v>21</v>
      </c>
      <c r="HN58" s="1233" t="s">
        <v>21</v>
      </c>
      <c r="HO58" s="1233">
        <v>6792</v>
      </c>
      <c r="HP58" s="1233">
        <v>934</v>
      </c>
      <c r="HQ58" s="1233">
        <v>466</v>
      </c>
      <c r="HR58" s="1233">
        <v>4311</v>
      </c>
      <c r="HS58" s="1233">
        <v>4788</v>
      </c>
      <c r="HT58" s="1233" t="s">
        <v>21</v>
      </c>
      <c r="HU58" s="1233" t="s">
        <v>21</v>
      </c>
      <c r="HV58" s="1233">
        <v>206178</v>
      </c>
      <c r="HW58" s="1233">
        <v>1583</v>
      </c>
      <c r="HX58" s="1284" t="s">
        <v>26</v>
      </c>
      <c r="HY58" s="1533" t="s">
        <v>25</v>
      </c>
      <c r="HZ58" s="1286" t="s">
        <v>25</v>
      </c>
      <c r="IA58" s="1287" t="s">
        <v>25</v>
      </c>
      <c r="IB58" s="1311" t="s">
        <v>2168</v>
      </c>
      <c r="IC58" s="60">
        <v>308</v>
      </c>
      <c r="ID58" s="1233">
        <v>30</v>
      </c>
      <c r="IE58" s="1233">
        <v>33</v>
      </c>
      <c r="IF58" s="1233" t="s">
        <v>21</v>
      </c>
      <c r="IG58" s="1233">
        <v>18684</v>
      </c>
      <c r="IH58" s="1233">
        <v>28352</v>
      </c>
      <c r="II58" s="1284" t="s">
        <v>26</v>
      </c>
      <c r="IJ58" s="1533" t="s">
        <v>25</v>
      </c>
    </row>
    <row r="59" spans="1:244" ht="14.5" customHeight="1">
      <c r="A59" s="1281" t="s">
        <v>25</v>
      </c>
      <c r="B59" s="1282" t="s">
        <v>25</v>
      </c>
      <c r="C59" s="1311" t="s">
        <v>2169</v>
      </c>
      <c r="D59" s="1233">
        <v>80554</v>
      </c>
      <c r="E59" s="1233">
        <v>729</v>
      </c>
      <c r="F59" s="1233">
        <v>4570</v>
      </c>
      <c r="G59" s="1233">
        <v>11988</v>
      </c>
      <c r="H59" s="1233">
        <v>12587</v>
      </c>
      <c r="I59" s="1233" t="s">
        <v>21</v>
      </c>
      <c r="J59" s="1233" t="s">
        <v>21</v>
      </c>
      <c r="K59" s="1233">
        <v>1355965</v>
      </c>
      <c r="L59" s="1233">
        <v>364764</v>
      </c>
      <c r="M59" s="1233">
        <v>244759</v>
      </c>
      <c r="N59" s="1233">
        <v>48762</v>
      </c>
      <c r="O59" s="1233">
        <v>15</v>
      </c>
      <c r="P59" s="1233">
        <v>854</v>
      </c>
      <c r="Q59" s="1233">
        <v>265</v>
      </c>
      <c r="R59" s="1233">
        <v>26757</v>
      </c>
      <c r="S59" s="1233">
        <v>9995</v>
      </c>
      <c r="T59" s="1284" t="s">
        <v>27</v>
      </c>
      <c r="U59" s="1533" t="s">
        <v>25</v>
      </c>
      <c r="V59" s="1281" t="s">
        <v>25</v>
      </c>
      <c r="W59" s="1282" t="s">
        <v>25</v>
      </c>
      <c r="X59" s="1311" t="s">
        <v>2169</v>
      </c>
      <c r="Y59" s="1233">
        <v>1092</v>
      </c>
      <c r="Z59" s="1233">
        <v>640</v>
      </c>
      <c r="AA59" s="1233" t="s">
        <v>21</v>
      </c>
      <c r="AB59" s="1233" t="s">
        <v>21</v>
      </c>
      <c r="AC59" s="1233">
        <v>477145</v>
      </c>
      <c r="AD59" s="1233">
        <v>239184</v>
      </c>
      <c r="AE59" s="1233">
        <v>69342</v>
      </c>
      <c r="AF59" s="1233">
        <v>17538</v>
      </c>
      <c r="AG59" s="1233">
        <v>88</v>
      </c>
      <c r="AH59" s="1233">
        <v>9</v>
      </c>
      <c r="AI59" s="1233">
        <v>13083</v>
      </c>
      <c r="AJ59" s="1233">
        <v>1226</v>
      </c>
      <c r="AK59" s="1233">
        <v>11857</v>
      </c>
      <c r="AL59" s="1233">
        <v>1343</v>
      </c>
      <c r="AM59" s="1233">
        <v>1017</v>
      </c>
      <c r="AN59" s="1233">
        <v>752</v>
      </c>
      <c r="AO59" s="1284" t="s">
        <v>27</v>
      </c>
      <c r="AP59" s="1533" t="s">
        <v>25</v>
      </c>
      <c r="AQ59" s="1281" t="s">
        <v>25</v>
      </c>
      <c r="AR59" s="1282" t="s">
        <v>25</v>
      </c>
      <c r="AS59" s="1311" t="s">
        <v>2169</v>
      </c>
      <c r="AT59" s="1233">
        <v>30585</v>
      </c>
      <c r="AU59" s="1233">
        <v>4998</v>
      </c>
      <c r="AV59" s="1233">
        <v>19406</v>
      </c>
      <c r="AW59" s="1233">
        <v>1007</v>
      </c>
      <c r="AX59" s="1233" t="s">
        <v>21</v>
      </c>
      <c r="AY59" s="1233">
        <v>1</v>
      </c>
      <c r="AZ59" s="1233">
        <v>539</v>
      </c>
      <c r="BA59" s="1233">
        <v>539</v>
      </c>
      <c r="BB59" s="1233" t="s">
        <v>21</v>
      </c>
      <c r="BC59" s="1233" t="s">
        <v>21</v>
      </c>
      <c r="BD59" s="1233">
        <v>163</v>
      </c>
      <c r="BE59" s="1233" t="s">
        <v>21</v>
      </c>
      <c r="BF59" s="1233">
        <v>323</v>
      </c>
      <c r="BG59" s="1233">
        <v>16179</v>
      </c>
      <c r="BH59" s="1233">
        <v>209</v>
      </c>
      <c r="BI59" s="1233">
        <v>18300</v>
      </c>
      <c r="BJ59" s="1233">
        <v>22116</v>
      </c>
      <c r="BK59" s="1284" t="s">
        <v>27</v>
      </c>
      <c r="BL59" s="1533" t="s">
        <v>25</v>
      </c>
      <c r="BM59" s="1281" t="s">
        <v>25</v>
      </c>
      <c r="BN59" s="1282" t="s">
        <v>25</v>
      </c>
      <c r="BO59" s="1311" t="s">
        <v>2169</v>
      </c>
      <c r="BP59" s="1233" t="s">
        <v>21</v>
      </c>
      <c r="BQ59" s="1233">
        <v>345965</v>
      </c>
      <c r="BR59" s="1233">
        <v>17358</v>
      </c>
      <c r="BS59" s="1233">
        <v>38531</v>
      </c>
      <c r="BT59" s="1233">
        <v>1546</v>
      </c>
      <c r="BU59" s="1233">
        <v>3</v>
      </c>
      <c r="BV59" s="1233">
        <v>12</v>
      </c>
      <c r="BW59" s="1233">
        <v>20</v>
      </c>
      <c r="BX59" s="1233">
        <v>1430</v>
      </c>
      <c r="BY59" s="1233">
        <v>585</v>
      </c>
      <c r="BZ59" s="1233">
        <v>845</v>
      </c>
      <c r="CA59" s="1233">
        <v>5</v>
      </c>
      <c r="CB59" s="1233" t="s">
        <v>21</v>
      </c>
      <c r="CC59" s="1233" t="s">
        <v>21</v>
      </c>
      <c r="CD59" s="1233">
        <v>5733</v>
      </c>
      <c r="CE59" s="1233">
        <v>5031</v>
      </c>
      <c r="CF59" s="1233">
        <v>1530</v>
      </c>
      <c r="CG59" s="1284" t="s">
        <v>27</v>
      </c>
      <c r="CH59" s="1533" t="s">
        <v>25</v>
      </c>
      <c r="CI59" s="1281" t="s">
        <v>25</v>
      </c>
      <c r="CJ59" s="1282" t="s">
        <v>25</v>
      </c>
      <c r="CK59" s="1311" t="s">
        <v>2169</v>
      </c>
      <c r="CL59" s="1233" t="s">
        <v>21</v>
      </c>
      <c r="CM59" s="1233">
        <v>7017</v>
      </c>
      <c r="CN59" s="1233">
        <v>729</v>
      </c>
      <c r="CO59" s="611">
        <v>383</v>
      </c>
      <c r="CP59" s="1233">
        <v>4797</v>
      </c>
      <c r="CQ59" s="1233">
        <v>5327</v>
      </c>
      <c r="CR59" s="1233" t="s">
        <v>21</v>
      </c>
      <c r="CS59" s="1233" t="s">
        <v>21</v>
      </c>
      <c r="CT59" s="1233">
        <v>211162</v>
      </c>
      <c r="CU59" s="1233">
        <v>668</v>
      </c>
      <c r="CV59" s="1233">
        <v>31859</v>
      </c>
      <c r="CW59" s="1233">
        <v>20298</v>
      </c>
      <c r="CX59" s="1233">
        <v>313</v>
      </c>
      <c r="CY59" s="1233">
        <v>203</v>
      </c>
      <c r="CZ59" s="1233">
        <v>5961</v>
      </c>
      <c r="DA59" s="1233">
        <v>5262</v>
      </c>
      <c r="DB59" s="1284" t="s">
        <v>27</v>
      </c>
      <c r="DC59" s="1533" t="s">
        <v>25</v>
      </c>
      <c r="DY59" s="1281" t="s">
        <v>25</v>
      </c>
      <c r="DZ59" s="1282" t="s">
        <v>25</v>
      </c>
      <c r="EA59" s="1311" t="s">
        <v>2169</v>
      </c>
      <c r="EB59" s="60">
        <v>112185</v>
      </c>
      <c r="EC59" s="1233">
        <v>729</v>
      </c>
      <c r="ED59" s="1233">
        <v>4844</v>
      </c>
      <c r="EE59" s="1233">
        <v>12193</v>
      </c>
      <c r="EF59" s="1233">
        <v>12813</v>
      </c>
      <c r="EG59" s="1233" t="s">
        <v>21</v>
      </c>
      <c r="EH59" s="1233" t="s">
        <v>21</v>
      </c>
      <c r="EI59" s="1233">
        <v>1243913</v>
      </c>
      <c r="EJ59" s="1233">
        <v>86568</v>
      </c>
      <c r="EK59" s="1233">
        <v>225492</v>
      </c>
      <c r="EL59" s="1233">
        <v>52127</v>
      </c>
      <c r="EM59" s="1233">
        <v>15</v>
      </c>
      <c r="EN59" s="1233">
        <v>1278</v>
      </c>
      <c r="EO59" s="1233">
        <v>265</v>
      </c>
      <c r="EP59" s="1233">
        <v>29530</v>
      </c>
      <c r="EQ59" s="1233">
        <v>10553</v>
      </c>
      <c r="ER59" s="1284" t="s">
        <v>27</v>
      </c>
      <c r="ES59" s="1533" t="s">
        <v>25</v>
      </c>
      <c r="ET59" s="1281" t="s">
        <v>25</v>
      </c>
      <c r="EU59" s="1282" t="s">
        <v>25</v>
      </c>
      <c r="EV59" s="1311" t="s">
        <v>2169</v>
      </c>
      <c r="EW59" s="1233">
        <v>1092</v>
      </c>
      <c r="EX59" s="1233">
        <v>640</v>
      </c>
      <c r="EY59" s="1233" t="s">
        <v>21</v>
      </c>
      <c r="EZ59" s="1233">
        <v>402835</v>
      </c>
      <c r="FA59" s="1233">
        <v>19800</v>
      </c>
      <c r="FB59" s="1233">
        <v>53897</v>
      </c>
      <c r="FC59" s="1233">
        <v>19319</v>
      </c>
      <c r="FD59" s="1233">
        <v>88</v>
      </c>
      <c r="FE59" s="1233">
        <v>9</v>
      </c>
      <c r="FF59" s="1233">
        <v>14728</v>
      </c>
      <c r="FG59" s="1233">
        <v>1240</v>
      </c>
      <c r="FH59" s="1233">
        <v>13488</v>
      </c>
      <c r="FI59" s="1233">
        <v>1343</v>
      </c>
      <c r="FJ59" s="1233">
        <v>1017</v>
      </c>
      <c r="FK59" s="1233">
        <v>752</v>
      </c>
      <c r="FL59" s="1233" t="s">
        <v>21</v>
      </c>
      <c r="FM59" s="1284" t="s">
        <v>27</v>
      </c>
      <c r="FN59" s="1533" t="s">
        <v>25</v>
      </c>
      <c r="FO59" s="1281" t="s">
        <v>25</v>
      </c>
      <c r="FP59" s="1282" t="s">
        <v>25</v>
      </c>
      <c r="FQ59" s="1311" t="s">
        <v>2169</v>
      </c>
      <c r="FR59" s="60">
        <v>209</v>
      </c>
      <c r="FS59" s="1233">
        <v>18300</v>
      </c>
      <c r="FT59" s="1233">
        <v>27343</v>
      </c>
      <c r="FU59" s="1233">
        <v>180</v>
      </c>
      <c r="FV59" s="1233" t="s">
        <v>21</v>
      </c>
      <c r="FW59" s="1233">
        <v>28467</v>
      </c>
      <c r="FX59" s="1233">
        <v>820</v>
      </c>
      <c r="FY59" s="1233">
        <v>19510</v>
      </c>
      <c r="FZ59" s="1233">
        <v>1077</v>
      </c>
      <c r="GA59" s="1233" t="s">
        <v>21</v>
      </c>
      <c r="GB59" s="1233">
        <v>1</v>
      </c>
      <c r="GC59" s="1233">
        <v>608</v>
      </c>
      <c r="GD59" s="1233">
        <v>608</v>
      </c>
      <c r="GE59" s="1233" t="s">
        <v>21</v>
      </c>
      <c r="GF59" s="1233" t="s">
        <v>21</v>
      </c>
      <c r="GG59" s="1233">
        <v>163</v>
      </c>
      <c r="GH59" s="1284" t="s">
        <v>27</v>
      </c>
      <c r="GI59" s="1533" t="s">
        <v>25</v>
      </c>
      <c r="GJ59" s="1281" t="s">
        <v>25</v>
      </c>
      <c r="GK59" s="1282" t="s">
        <v>25</v>
      </c>
      <c r="GL59" s="1311" t="s">
        <v>2169</v>
      </c>
      <c r="GM59" s="1233">
        <v>5</v>
      </c>
      <c r="GN59" s="1233" t="s">
        <v>21</v>
      </c>
      <c r="GO59" s="1233">
        <v>967</v>
      </c>
      <c r="GP59" s="1233">
        <v>30832</v>
      </c>
      <c r="GQ59" s="1233">
        <v>27980</v>
      </c>
      <c r="GR59" s="1233">
        <v>74411</v>
      </c>
      <c r="GS59" s="1233">
        <v>1964</v>
      </c>
      <c r="GT59" s="1233">
        <v>208</v>
      </c>
      <c r="GU59" s="1233">
        <v>233</v>
      </c>
      <c r="GV59" s="1233" t="s">
        <v>21</v>
      </c>
      <c r="GW59" s="1233">
        <v>339519</v>
      </c>
      <c r="GX59" s="1233">
        <v>38529</v>
      </c>
      <c r="GY59" s="1233">
        <v>1724</v>
      </c>
      <c r="GZ59" s="1233">
        <v>3</v>
      </c>
      <c r="HA59" s="1233">
        <v>12</v>
      </c>
      <c r="HB59" s="1233">
        <v>20</v>
      </c>
      <c r="HC59" s="1284" t="s">
        <v>27</v>
      </c>
      <c r="HD59" s="1533" t="s">
        <v>25</v>
      </c>
      <c r="HE59" s="1281" t="s">
        <v>25</v>
      </c>
      <c r="HF59" s="1282" t="s">
        <v>25</v>
      </c>
      <c r="HG59" s="1311" t="s">
        <v>2169</v>
      </c>
      <c r="HH59" s="1233">
        <v>32</v>
      </c>
      <c r="HI59" s="1233">
        <v>4001</v>
      </c>
      <c r="HJ59" s="1233">
        <v>640</v>
      </c>
      <c r="HK59" s="1233">
        <v>3361</v>
      </c>
      <c r="HL59" s="1233">
        <v>113</v>
      </c>
      <c r="HM59" s="1233" t="s">
        <v>21</v>
      </c>
      <c r="HN59" s="1233" t="s">
        <v>21</v>
      </c>
      <c r="HO59" s="1233">
        <v>7017</v>
      </c>
      <c r="HP59" s="1233">
        <v>729</v>
      </c>
      <c r="HQ59" s="1233">
        <v>383</v>
      </c>
      <c r="HR59" s="1233">
        <v>4797</v>
      </c>
      <c r="HS59" s="1233">
        <v>5327</v>
      </c>
      <c r="HT59" s="1233" t="s">
        <v>21</v>
      </c>
      <c r="HU59" s="1233" t="s">
        <v>21</v>
      </c>
      <c r="HV59" s="1233">
        <v>211162</v>
      </c>
      <c r="HW59" s="1233">
        <v>1105</v>
      </c>
      <c r="HX59" s="1284" t="s">
        <v>27</v>
      </c>
      <c r="HY59" s="1533" t="s">
        <v>25</v>
      </c>
      <c r="HZ59" s="1281" t="s">
        <v>25</v>
      </c>
      <c r="IA59" s="1282" t="s">
        <v>25</v>
      </c>
      <c r="IB59" s="1311" t="s">
        <v>2169</v>
      </c>
      <c r="IC59" s="60">
        <v>286</v>
      </c>
      <c r="ID59" s="1233">
        <v>15</v>
      </c>
      <c r="IE59" s="1233">
        <v>16</v>
      </c>
      <c r="IF59" s="1233" t="s">
        <v>21</v>
      </c>
      <c r="IG59" s="1233">
        <v>17014</v>
      </c>
      <c r="IH59" s="1233">
        <v>18632</v>
      </c>
      <c r="II59" s="1284" t="s">
        <v>27</v>
      </c>
      <c r="IJ59" s="1533" t="s">
        <v>25</v>
      </c>
    </row>
    <row r="60" spans="1:244" ht="14.5" customHeight="1">
      <c r="A60" s="1281" t="s">
        <v>25</v>
      </c>
      <c r="B60" s="1282" t="s">
        <v>25</v>
      </c>
      <c r="C60" s="1311" t="s">
        <v>164</v>
      </c>
      <c r="D60" s="1233">
        <v>78199</v>
      </c>
      <c r="E60" s="1233">
        <v>1032</v>
      </c>
      <c r="F60" s="1233">
        <v>5735</v>
      </c>
      <c r="G60" s="1233">
        <v>13653</v>
      </c>
      <c r="H60" s="1233">
        <v>14354</v>
      </c>
      <c r="I60" s="1233" t="s">
        <v>21</v>
      </c>
      <c r="J60" s="1233" t="s">
        <v>21</v>
      </c>
      <c r="K60" s="1233">
        <v>1392887</v>
      </c>
      <c r="L60" s="1233">
        <v>395480</v>
      </c>
      <c r="M60" s="1233">
        <v>260427</v>
      </c>
      <c r="N60" s="1233">
        <v>54637</v>
      </c>
      <c r="O60" s="1233">
        <v>15</v>
      </c>
      <c r="P60" s="1233">
        <v>859</v>
      </c>
      <c r="Q60" s="1233">
        <v>319</v>
      </c>
      <c r="R60" s="1233">
        <v>28901</v>
      </c>
      <c r="S60" s="1233">
        <v>11504</v>
      </c>
      <c r="T60" s="1284" t="s">
        <v>28</v>
      </c>
      <c r="U60" s="1533" t="s">
        <v>25</v>
      </c>
      <c r="V60" s="1281" t="s">
        <v>25</v>
      </c>
      <c r="W60" s="1282" t="s">
        <v>25</v>
      </c>
      <c r="X60" s="1311" t="s">
        <v>164</v>
      </c>
      <c r="Y60" s="1233">
        <v>1520</v>
      </c>
      <c r="Z60" s="1233">
        <v>578</v>
      </c>
      <c r="AA60" s="1233" t="s">
        <v>21</v>
      </c>
      <c r="AB60" s="1233" t="s">
        <v>21</v>
      </c>
      <c r="AC60" s="1233">
        <v>459863</v>
      </c>
      <c r="AD60" s="1233">
        <v>231768</v>
      </c>
      <c r="AE60" s="1233">
        <v>67492</v>
      </c>
      <c r="AF60" s="1233">
        <v>19676</v>
      </c>
      <c r="AG60" s="1233">
        <v>158</v>
      </c>
      <c r="AH60" s="1233">
        <v>14</v>
      </c>
      <c r="AI60" s="1233">
        <v>13814</v>
      </c>
      <c r="AJ60" s="1233">
        <v>1877</v>
      </c>
      <c r="AK60" s="1233">
        <v>11937</v>
      </c>
      <c r="AL60" s="1233">
        <v>1377</v>
      </c>
      <c r="AM60" s="1233">
        <v>1051</v>
      </c>
      <c r="AN60" s="1233">
        <v>2358</v>
      </c>
      <c r="AO60" s="1284" t="s">
        <v>28</v>
      </c>
      <c r="AP60" s="1533" t="s">
        <v>25</v>
      </c>
      <c r="AQ60" s="1281" t="s">
        <v>25</v>
      </c>
      <c r="AR60" s="1282" t="s">
        <v>25</v>
      </c>
      <c r="AS60" s="1311" t="s">
        <v>164</v>
      </c>
      <c r="AT60" s="1233">
        <v>32216</v>
      </c>
      <c r="AU60" s="1233">
        <v>6289</v>
      </c>
      <c r="AV60" s="1233">
        <v>18541</v>
      </c>
      <c r="AW60" s="1233">
        <v>837</v>
      </c>
      <c r="AX60" s="1233" t="s">
        <v>21</v>
      </c>
      <c r="AY60" s="1233">
        <v>1</v>
      </c>
      <c r="AZ60" s="1233">
        <v>492</v>
      </c>
      <c r="BA60" s="1233">
        <v>492</v>
      </c>
      <c r="BB60" s="1233" t="s">
        <v>21</v>
      </c>
      <c r="BC60" s="1233" t="s">
        <v>21</v>
      </c>
      <c r="BD60" s="1233">
        <v>214</v>
      </c>
      <c r="BE60" s="1233" t="s">
        <v>21</v>
      </c>
      <c r="BF60" s="1233">
        <v>167</v>
      </c>
      <c r="BG60" s="1233">
        <v>15318</v>
      </c>
      <c r="BH60" s="1233">
        <v>322</v>
      </c>
      <c r="BI60" s="1233">
        <v>17367</v>
      </c>
      <c r="BJ60" s="1233">
        <v>19316</v>
      </c>
      <c r="BK60" s="1284" t="s">
        <v>28</v>
      </c>
      <c r="BL60" s="1533" t="s">
        <v>25</v>
      </c>
      <c r="BM60" s="1281" t="s">
        <v>25</v>
      </c>
      <c r="BN60" s="1282" t="s">
        <v>25</v>
      </c>
      <c r="BO60" s="1311" t="s">
        <v>164</v>
      </c>
      <c r="BP60" s="1233" t="s">
        <v>21</v>
      </c>
      <c r="BQ60" s="1233">
        <v>437061</v>
      </c>
      <c r="BR60" s="1233">
        <v>27559</v>
      </c>
      <c r="BS60" s="1233">
        <v>49144</v>
      </c>
      <c r="BT60" s="1233">
        <v>1796</v>
      </c>
      <c r="BU60" s="1233">
        <v>3</v>
      </c>
      <c r="BV60" s="1233">
        <v>22</v>
      </c>
      <c r="BW60" s="1233">
        <v>25</v>
      </c>
      <c r="BX60" s="1233">
        <v>1650</v>
      </c>
      <c r="BY60" s="1233">
        <v>615</v>
      </c>
      <c r="BZ60" s="1233">
        <v>1035</v>
      </c>
      <c r="CA60" s="1233">
        <v>5</v>
      </c>
      <c r="CB60" s="1233" t="s">
        <v>21</v>
      </c>
      <c r="CC60" s="1233" t="s">
        <v>21</v>
      </c>
      <c r="CD60" s="1233">
        <v>6982</v>
      </c>
      <c r="CE60" s="1233">
        <v>6436</v>
      </c>
      <c r="CF60" s="1233">
        <v>1865</v>
      </c>
      <c r="CG60" s="1284" t="s">
        <v>28</v>
      </c>
      <c r="CH60" s="1533" t="s">
        <v>25</v>
      </c>
      <c r="CI60" s="1281" t="s">
        <v>25</v>
      </c>
      <c r="CJ60" s="1282" t="s">
        <v>25</v>
      </c>
      <c r="CK60" s="1311" t="s">
        <v>164</v>
      </c>
      <c r="CL60" s="1233" t="s">
        <v>21</v>
      </c>
      <c r="CM60" s="1233">
        <v>9112</v>
      </c>
      <c r="CN60" s="1233">
        <v>1032</v>
      </c>
      <c r="CO60" s="611">
        <v>863</v>
      </c>
      <c r="CP60" s="1233">
        <v>5710</v>
      </c>
      <c r="CQ60" s="1233">
        <v>6341</v>
      </c>
      <c r="CR60" s="1233" t="s">
        <v>21</v>
      </c>
      <c r="CS60" s="1233" t="s">
        <v>21</v>
      </c>
      <c r="CT60" s="1233">
        <v>180397</v>
      </c>
      <c r="CU60" s="1233">
        <v>650</v>
      </c>
      <c r="CV60" s="1233">
        <v>37410</v>
      </c>
      <c r="CW60" s="1233">
        <v>24115</v>
      </c>
      <c r="CX60" s="1233">
        <v>248</v>
      </c>
      <c r="CY60" s="1233">
        <v>232</v>
      </c>
      <c r="CZ60" s="1233">
        <v>7018</v>
      </c>
      <c r="DA60" s="1233">
        <v>6197</v>
      </c>
      <c r="DB60" s="1284" t="s">
        <v>28</v>
      </c>
      <c r="DC60" s="1533" t="s">
        <v>25</v>
      </c>
      <c r="DY60" s="1281" t="s">
        <v>25</v>
      </c>
      <c r="DZ60" s="1282" t="s">
        <v>25</v>
      </c>
      <c r="EA60" s="1311" t="s">
        <v>164</v>
      </c>
      <c r="EB60" s="60">
        <v>115244</v>
      </c>
      <c r="EC60" s="1233">
        <v>1032</v>
      </c>
      <c r="ED60" s="1233">
        <v>6029</v>
      </c>
      <c r="EE60" s="1233">
        <v>14567</v>
      </c>
      <c r="EF60" s="1233">
        <v>15370</v>
      </c>
      <c r="EG60" s="1233" t="s">
        <v>21</v>
      </c>
      <c r="EH60" s="1233" t="s">
        <v>21</v>
      </c>
      <c r="EI60" s="1233">
        <v>1324019</v>
      </c>
      <c r="EJ60" s="1233">
        <v>116979</v>
      </c>
      <c r="EK60" s="1233">
        <v>243306</v>
      </c>
      <c r="EL60" s="1233">
        <v>56116</v>
      </c>
      <c r="EM60" s="1233">
        <v>15</v>
      </c>
      <c r="EN60" s="1233">
        <v>1047</v>
      </c>
      <c r="EO60" s="1233">
        <v>319</v>
      </c>
      <c r="EP60" s="1233">
        <v>30152</v>
      </c>
      <c r="EQ60" s="1233">
        <v>12238</v>
      </c>
      <c r="ER60" s="1284" t="s">
        <v>28</v>
      </c>
      <c r="ES60" s="1533" t="s">
        <v>25</v>
      </c>
      <c r="ET60" s="1281" t="s">
        <v>25</v>
      </c>
      <c r="EU60" s="1282" t="s">
        <v>25</v>
      </c>
      <c r="EV60" s="1311" t="s">
        <v>164</v>
      </c>
      <c r="EW60" s="1233">
        <v>1520</v>
      </c>
      <c r="EX60" s="1233">
        <v>578</v>
      </c>
      <c r="EY60" s="1233" t="s">
        <v>21</v>
      </c>
      <c r="EZ60" s="1233">
        <v>406417</v>
      </c>
      <c r="FA60" s="1233">
        <v>27266</v>
      </c>
      <c r="FB60" s="1233">
        <v>54002</v>
      </c>
      <c r="FC60" s="1233">
        <v>20066</v>
      </c>
      <c r="FD60" s="1233">
        <v>158</v>
      </c>
      <c r="FE60" s="1233">
        <v>14</v>
      </c>
      <c r="FF60" s="1233">
        <v>14176</v>
      </c>
      <c r="FG60" s="1233">
        <v>1906</v>
      </c>
      <c r="FH60" s="1233">
        <v>12270</v>
      </c>
      <c r="FI60" s="1233">
        <v>1377</v>
      </c>
      <c r="FJ60" s="1233">
        <v>1051</v>
      </c>
      <c r="FK60" s="1233">
        <v>2358</v>
      </c>
      <c r="FL60" s="1233" t="s">
        <v>21</v>
      </c>
      <c r="FM60" s="1284" t="s">
        <v>28</v>
      </c>
      <c r="FN60" s="1533" t="s">
        <v>25</v>
      </c>
      <c r="FO60" s="1281" t="s">
        <v>25</v>
      </c>
      <c r="FP60" s="1282" t="s">
        <v>25</v>
      </c>
      <c r="FQ60" s="1311" t="s">
        <v>164</v>
      </c>
      <c r="FR60" s="60">
        <v>322</v>
      </c>
      <c r="FS60" s="1233">
        <v>17367</v>
      </c>
      <c r="FT60" s="1233">
        <v>24636</v>
      </c>
      <c r="FU60" s="1233">
        <v>190</v>
      </c>
      <c r="FV60" s="1233" t="s">
        <v>21</v>
      </c>
      <c r="FW60" s="1233">
        <v>32157</v>
      </c>
      <c r="FX60" s="1233">
        <v>993</v>
      </c>
      <c r="FY60" s="1233">
        <v>18711</v>
      </c>
      <c r="FZ60" s="1233">
        <v>912</v>
      </c>
      <c r="GA60" s="1233" t="s">
        <v>21</v>
      </c>
      <c r="GB60" s="1233">
        <v>1</v>
      </c>
      <c r="GC60" s="1233">
        <v>566</v>
      </c>
      <c r="GD60" s="1233">
        <v>555</v>
      </c>
      <c r="GE60" s="1233">
        <v>11</v>
      </c>
      <c r="GF60" s="1233" t="s">
        <v>21</v>
      </c>
      <c r="GG60" s="1233">
        <v>214</v>
      </c>
      <c r="GH60" s="1284" t="s">
        <v>28</v>
      </c>
      <c r="GI60" s="1533" t="s">
        <v>25</v>
      </c>
      <c r="GJ60" s="1281" t="s">
        <v>25</v>
      </c>
      <c r="GK60" s="1282" t="s">
        <v>25</v>
      </c>
      <c r="GL60" s="1311" t="s">
        <v>164</v>
      </c>
      <c r="GM60" s="1233">
        <v>5</v>
      </c>
      <c r="GN60" s="1233" t="s">
        <v>21</v>
      </c>
      <c r="GO60" s="1233">
        <v>576</v>
      </c>
      <c r="GP60" s="1233">
        <v>33019</v>
      </c>
      <c r="GQ60" s="1233">
        <v>29381</v>
      </c>
      <c r="GR60" s="1233">
        <v>77156</v>
      </c>
      <c r="GS60" s="1233">
        <v>2041</v>
      </c>
      <c r="GT60" s="1233">
        <v>858</v>
      </c>
      <c r="GU60" s="1233">
        <v>961</v>
      </c>
      <c r="GV60" s="1233" t="s">
        <v>21</v>
      </c>
      <c r="GW60" s="1233">
        <v>443074</v>
      </c>
      <c r="GX60" s="1233">
        <v>50489</v>
      </c>
      <c r="GY60" s="1233">
        <v>2012</v>
      </c>
      <c r="GZ60" s="1233">
        <v>3</v>
      </c>
      <c r="HA60" s="1233">
        <v>22</v>
      </c>
      <c r="HB60" s="1233">
        <v>25</v>
      </c>
      <c r="HC60" s="1284" t="s">
        <v>28</v>
      </c>
      <c r="HD60" s="1533" t="s">
        <v>25</v>
      </c>
      <c r="HE60" s="1281" t="s">
        <v>25</v>
      </c>
      <c r="HF60" s="1282" t="s">
        <v>25</v>
      </c>
      <c r="HG60" s="1311" t="s">
        <v>164</v>
      </c>
      <c r="HH60" s="1233">
        <v>46</v>
      </c>
      <c r="HI60" s="1233">
        <v>4235</v>
      </c>
      <c r="HJ60" s="1233">
        <v>631</v>
      </c>
      <c r="HK60" s="1233">
        <v>3604</v>
      </c>
      <c r="HL60" s="1233">
        <v>110</v>
      </c>
      <c r="HM60" s="1233" t="s">
        <v>21</v>
      </c>
      <c r="HN60" s="1233" t="s">
        <v>21</v>
      </c>
      <c r="HO60" s="1233">
        <v>9113</v>
      </c>
      <c r="HP60" s="1233">
        <v>1032</v>
      </c>
      <c r="HQ60" s="1233">
        <v>863</v>
      </c>
      <c r="HR60" s="1233">
        <v>5710</v>
      </c>
      <c r="HS60" s="1233">
        <v>6342</v>
      </c>
      <c r="HT60" s="1233" t="s">
        <v>21</v>
      </c>
      <c r="HU60" s="1233" t="s">
        <v>21</v>
      </c>
      <c r="HV60" s="1233">
        <v>180397</v>
      </c>
      <c r="HW60" s="1233">
        <v>1082</v>
      </c>
      <c r="HX60" s="1284" t="s">
        <v>28</v>
      </c>
      <c r="HY60" s="1533" t="s">
        <v>25</v>
      </c>
      <c r="HZ60" s="1281" t="s">
        <v>25</v>
      </c>
      <c r="IA60" s="1282" t="s">
        <v>25</v>
      </c>
      <c r="IB60" s="1311" t="s">
        <v>164</v>
      </c>
      <c r="IC60" s="60">
        <v>404</v>
      </c>
      <c r="ID60" s="1233">
        <v>38</v>
      </c>
      <c r="IE60" s="1233">
        <v>42</v>
      </c>
      <c r="IF60" s="1233" t="s">
        <v>21</v>
      </c>
      <c r="IG60" s="1233">
        <v>19017</v>
      </c>
      <c r="IH60" s="1233">
        <v>29786</v>
      </c>
      <c r="II60" s="1284" t="s">
        <v>28</v>
      </c>
      <c r="IJ60" s="1533" t="s">
        <v>25</v>
      </c>
    </row>
    <row r="61" spans="1:244" ht="9.75" customHeight="1">
      <c r="A61" s="1279"/>
      <c r="B61" s="1280"/>
      <c r="C61" s="1309"/>
      <c r="D61" s="1233"/>
      <c r="E61" s="1233"/>
      <c r="F61" s="1233"/>
      <c r="G61" s="1233"/>
      <c r="H61" s="1233"/>
      <c r="I61" s="1233"/>
      <c r="J61" s="1233"/>
      <c r="K61" s="898"/>
      <c r="L61" s="1233"/>
      <c r="M61" s="1233"/>
      <c r="N61" s="1233"/>
      <c r="O61" s="1233"/>
      <c r="P61" s="1233"/>
      <c r="Q61" s="1233"/>
      <c r="R61" s="1233"/>
      <c r="S61" s="1233"/>
      <c r="T61" s="1292"/>
      <c r="U61" s="1462"/>
      <c r="V61" s="1279"/>
      <c r="W61" s="1280"/>
      <c r="X61" s="1309"/>
      <c r="Y61" s="1233"/>
      <c r="Z61" s="1233"/>
      <c r="AA61" s="1233"/>
      <c r="AB61" s="1233"/>
      <c r="AC61" s="898"/>
      <c r="AD61" s="1233"/>
      <c r="AE61" s="1233"/>
      <c r="AF61" s="1233"/>
      <c r="AG61" s="1233"/>
      <c r="AH61" s="1233"/>
      <c r="AI61" s="1233"/>
      <c r="AJ61" s="1233"/>
      <c r="AK61" s="1233"/>
      <c r="AL61" s="1233"/>
      <c r="AM61" s="1233"/>
      <c r="AN61" s="1233"/>
      <c r="AO61" s="1292"/>
      <c r="AP61" s="1462"/>
      <c r="AQ61" s="1279"/>
      <c r="AR61" s="1280"/>
      <c r="AS61" s="1309"/>
      <c r="AT61" s="898"/>
      <c r="AU61" s="1233"/>
      <c r="AV61" s="1233"/>
      <c r="AW61" s="1233"/>
      <c r="AX61" s="1233"/>
      <c r="AY61" s="1233"/>
      <c r="AZ61" s="1233"/>
      <c r="BA61" s="1233"/>
      <c r="BB61" s="1233"/>
      <c r="BC61" s="1233"/>
      <c r="BD61" s="1233"/>
      <c r="BG61" s="1233"/>
      <c r="BI61" s="1233"/>
      <c r="BJ61" s="1233"/>
      <c r="BK61" s="1292"/>
      <c r="BL61" s="1462"/>
      <c r="BM61" s="1279"/>
      <c r="BN61" s="1280"/>
      <c r="BO61" s="1309"/>
      <c r="BP61" s="1233"/>
      <c r="BQ61" s="898"/>
      <c r="BR61" s="1233"/>
      <c r="BS61" s="1233"/>
      <c r="BT61" s="1233"/>
      <c r="BU61" s="1233"/>
      <c r="BV61" s="1233"/>
      <c r="BW61" s="1233"/>
      <c r="BX61" s="1233"/>
      <c r="BY61" s="1233"/>
      <c r="BZ61" s="1233"/>
      <c r="CA61" s="1233"/>
      <c r="CD61" s="1233"/>
      <c r="CE61" s="1233"/>
      <c r="CG61" s="1292"/>
      <c r="CH61" s="1462"/>
      <c r="CI61" s="1279"/>
      <c r="CJ61" s="1280"/>
      <c r="CK61" s="1309"/>
      <c r="CM61" s="1233"/>
      <c r="CN61" s="1233"/>
      <c r="CO61" s="2356"/>
      <c r="CP61" s="1233"/>
      <c r="CQ61" s="1233"/>
      <c r="CR61" s="1233"/>
      <c r="CS61" s="1233"/>
      <c r="CT61" s="898"/>
      <c r="CU61" s="1233"/>
      <c r="CV61" s="1233"/>
      <c r="CW61" s="1233"/>
      <c r="CX61" s="1233"/>
      <c r="CY61" s="1233"/>
      <c r="CZ61" s="1233"/>
      <c r="DA61" s="1233"/>
      <c r="DB61" s="1292"/>
      <c r="DC61" s="1462"/>
      <c r="DY61" s="1279"/>
      <c r="DZ61" s="1280"/>
      <c r="EA61" s="1309"/>
      <c r="EB61" s="60"/>
      <c r="EC61" s="1233"/>
      <c r="ED61" s="1233"/>
      <c r="EE61" s="1233"/>
      <c r="EF61" s="1233"/>
      <c r="EG61" s="1233"/>
      <c r="EH61" s="1233"/>
      <c r="EI61" s="898"/>
      <c r="EJ61" s="898"/>
      <c r="EK61" s="1233"/>
      <c r="EL61" s="1233"/>
      <c r="EM61" s="1233"/>
      <c r="EN61" s="1233"/>
      <c r="EO61" s="1233"/>
      <c r="EP61" s="1233"/>
      <c r="EQ61" s="1233"/>
      <c r="ER61" s="1292"/>
      <c r="ES61" s="1462"/>
      <c r="ET61" s="1279"/>
      <c r="EU61" s="1280"/>
      <c r="EV61" s="1309"/>
      <c r="EW61" s="1233"/>
      <c r="EX61" s="1233"/>
      <c r="EY61" s="1233"/>
      <c r="EZ61" s="898"/>
      <c r="FA61" s="898"/>
      <c r="FB61" s="1233"/>
      <c r="FC61" s="1233"/>
      <c r="FD61" s="1233"/>
      <c r="FE61" s="1233"/>
      <c r="FF61" s="1233"/>
      <c r="FG61" s="1233"/>
      <c r="FH61" s="1233"/>
      <c r="FI61" s="1233"/>
      <c r="FJ61" s="1233"/>
      <c r="FK61" s="1233"/>
      <c r="FL61" s="1233"/>
      <c r="FM61" s="1292"/>
      <c r="FN61" s="1462"/>
      <c r="FO61" s="1279"/>
      <c r="FP61" s="1280"/>
      <c r="FQ61" s="1309"/>
      <c r="FR61" s="1746"/>
      <c r="FS61" s="1233"/>
      <c r="FT61" s="1233"/>
      <c r="FU61" s="1233"/>
      <c r="FV61" s="1233"/>
      <c r="FW61" s="898"/>
      <c r="FX61" s="898"/>
      <c r="FY61" s="1233"/>
      <c r="FZ61" s="1233"/>
      <c r="GA61" s="1233"/>
      <c r="GB61" s="1233"/>
      <c r="GC61" s="1233"/>
      <c r="GD61" s="1233"/>
      <c r="GE61" s="1233"/>
      <c r="GF61" s="1233"/>
      <c r="GH61" s="1292"/>
      <c r="GI61" s="1462"/>
      <c r="GJ61" s="1279"/>
      <c r="GK61" s="1280"/>
      <c r="GL61" s="1309"/>
      <c r="GM61" s="1233"/>
      <c r="GN61" s="1233"/>
      <c r="GO61" s="1233"/>
      <c r="GP61" s="1233"/>
      <c r="GQ61" s="1233"/>
      <c r="GR61" s="1233"/>
      <c r="GS61" s="1233"/>
      <c r="GT61" s="1233"/>
      <c r="GU61" s="1233"/>
      <c r="GV61" s="1233"/>
      <c r="GW61" s="898"/>
      <c r="GX61" s="1233"/>
      <c r="GY61" s="1233"/>
      <c r="GZ61" s="1233"/>
      <c r="HA61" s="1233"/>
      <c r="HB61" s="1233"/>
      <c r="HC61" s="1292"/>
      <c r="HD61" s="1462"/>
      <c r="HE61" s="1279"/>
      <c r="HF61" s="1280"/>
      <c r="HG61" s="1309"/>
      <c r="HH61" s="1233"/>
      <c r="HI61" s="1233"/>
      <c r="HJ61" s="1233"/>
      <c r="HK61" s="1233"/>
      <c r="HL61" s="1233"/>
      <c r="HM61" s="1233"/>
      <c r="HN61" s="1233"/>
      <c r="HO61" s="1233"/>
      <c r="HP61" s="1233"/>
      <c r="HQ61" s="1233"/>
      <c r="HR61" s="1233"/>
      <c r="HS61" s="1233"/>
      <c r="HT61" s="1233"/>
      <c r="HU61" s="1233"/>
      <c r="HV61" s="898"/>
      <c r="HW61" s="898"/>
      <c r="HX61" s="1292"/>
      <c r="HY61" s="1462"/>
      <c r="HZ61" s="1279"/>
      <c r="IA61" s="1280"/>
      <c r="IB61" s="1309"/>
      <c r="IC61" s="60"/>
      <c r="ID61" s="1233"/>
      <c r="IE61" s="1233"/>
      <c r="IF61" s="1233"/>
      <c r="IG61" s="898"/>
      <c r="IH61" s="898"/>
      <c r="II61" s="1292"/>
      <c r="IJ61" s="1462"/>
    </row>
    <row r="62" spans="1:244" ht="15.75" customHeight="1">
      <c r="A62" s="1281" t="s">
        <v>2153</v>
      </c>
      <c r="B62" s="1282" t="s">
        <v>23</v>
      </c>
      <c r="C62" s="2250">
        <v>43831</v>
      </c>
      <c r="D62" s="1233">
        <v>22143</v>
      </c>
      <c r="E62" s="1233">
        <v>368</v>
      </c>
      <c r="F62" s="1233">
        <v>1891</v>
      </c>
      <c r="G62" s="1233">
        <v>4078</v>
      </c>
      <c r="H62" s="1233">
        <v>4292</v>
      </c>
      <c r="I62" s="1233" t="s">
        <v>21</v>
      </c>
      <c r="J62" s="1233" t="s">
        <v>21</v>
      </c>
      <c r="K62" s="1233">
        <v>476578</v>
      </c>
      <c r="L62" s="1233">
        <v>147517</v>
      </c>
      <c r="M62" s="1233">
        <v>88125</v>
      </c>
      <c r="N62" s="1233">
        <v>18014</v>
      </c>
      <c r="O62" s="1233">
        <v>3</v>
      </c>
      <c r="P62" s="1233">
        <v>291</v>
      </c>
      <c r="Q62" s="1233">
        <v>95</v>
      </c>
      <c r="R62" s="1233">
        <v>10527</v>
      </c>
      <c r="S62" s="1233">
        <v>4155</v>
      </c>
      <c r="T62" s="1284" t="s">
        <v>29</v>
      </c>
      <c r="U62" s="1533" t="s">
        <v>2155</v>
      </c>
      <c r="V62" s="1281" t="s">
        <v>2153</v>
      </c>
      <c r="W62" s="1282" t="s">
        <v>23</v>
      </c>
      <c r="X62" s="2250">
        <v>43831</v>
      </c>
      <c r="Y62" s="1233">
        <v>317</v>
      </c>
      <c r="Z62" s="1233">
        <v>249</v>
      </c>
      <c r="AA62" s="1233" t="s">
        <v>21</v>
      </c>
      <c r="AB62" s="1233" t="s">
        <v>21</v>
      </c>
      <c r="AC62" s="1233">
        <v>161032</v>
      </c>
      <c r="AD62" s="1233">
        <v>88674</v>
      </c>
      <c r="AE62" s="1233">
        <v>24319</v>
      </c>
      <c r="AF62" s="1233">
        <v>6593</v>
      </c>
      <c r="AG62" s="1233">
        <v>37</v>
      </c>
      <c r="AH62" s="1233">
        <v>4</v>
      </c>
      <c r="AI62" s="1233">
        <v>5141</v>
      </c>
      <c r="AJ62" s="1233">
        <v>574</v>
      </c>
      <c r="AK62" s="1233">
        <v>4567</v>
      </c>
      <c r="AL62" s="1233">
        <v>498</v>
      </c>
      <c r="AM62" s="1233">
        <v>363</v>
      </c>
      <c r="AN62" s="1233">
        <v>18</v>
      </c>
      <c r="AO62" s="1284" t="s">
        <v>29</v>
      </c>
      <c r="AP62" s="1533" t="s">
        <v>2155</v>
      </c>
      <c r="AQ62" s="1281" t="s">
        <v>2153</v>
      </c>
      <c r="AR62" s="1282" t="s">
        <v>23</v>
      </c>
      <c r="AS62" s="2250">
        <v>43831</v>
      </c>
      <c r="AT62" s="1233">
        <v>11787</v>
      </c>
      <c r="AU62" s="1233">
        <v>1596</v>
      </c>
      <c r="AV62" s="1233">
        <v>6361</v>
      </c>
      <c r="AW62" s="1233">
        <v>290</v>
      </c>
      <c r="AX62" s="1233">
        <v>1</v>
      </c>
      <c r="AY62" s="1233" t="s">
        <v>21</v>
      </c>
      <c r="AZ62" s="1233">
        <v>191</v>
      </c>
      <c r="BA62" s="1233">
        <v>191</v>
      </c>
      <c r="BB62" s="1233" t="s">
        <v>21</v>
      </c>
      <c r="BC62" s="1233" t="s">
        <v>21</v>
      </c>
      <c r="BD62" s="1233">
        <v>42</v>
      </c>
      <c r="BE62" s="1233" t="s">
        <v>21</v>
      </c>
      <c r="BF62" s="1233">
        <v>61</v>
      </c>
      <c r="BG62" s="1233">
        <v>5213</v>
      </c>
      <c r="BH62" s="1233">
        <v>234</v>
      </c>
      <c r="BI62" s="1233">
        <v>5894</v>
      </c>
      <c r="BJ62" s="1233">
        <v>5765</v>
      </c>
      <c r="BK62" s="1284" t="s">
        <v>29</v>
      </c>
      <c r="BL62" s="1533" t="s">
        <v>2155</v>
      </c>
      <c r="BM62" s="1281" t="s">
        <v>2153</v>
      </c>
      <c r="BN62" s="1282" t="s">
        <v>23</v>
      </c>
      <c r="BO62" s="2250">
        <v>43831</v>
      </c>
      <c r="BP62" s="1233" t="s">
        <v>21</v>
      </c>
      <c r="BQ62" s="1233">
        <v>149872</v>
      </c>
      <c r="BR62" s="1233">
        <v>9487</v>
      </c>
      <c r="BS62" s="1233">
        <v>16934</v>
      </c>
      <c r="BT62" s="1233">
        <v>675</v>
      </c>
      <c r="BU62" s="1233">
        <v>1</v>
      </c>
      <c r="BV62" s="1233">
        <v>9</v>
      </c>
      <c r="BW62" s="1233">
        <v>8</v>
      </c>
      <c r="BX62" s="1233">
        <v>618</v>
      </c>
      <c r="BY62" s="1233">
        <v>205</v>
      </c>
      <c r="BZ62" s="1233">
        <v>413</v>
      </c>
      <c r="CA62" s="1233">
        <v>3</v>
      </c>
      <c r="CB62" s="1233" t="s">
        <v>21</v>
      </c>
      <c r="CC62" s="1233" t="s">
        <v>21</v>
      </c>
      <c r="CD62" s="1233">
        <v>2360</v>
      </c>
      <c r="CE62" s="1233">
        <v>2096</v>
      </c>
      <c r="CF62" s="1233">
        <v>625</v>
      </c>
      <c r="CG62" s="1284" t="s">
        <v>29</v>
      </c>
      <c r="CH62" s="1533" t="s">
        <v>2155</v>
      </c>
      <c r="CI62" s="1281" t="s">
        <v>2153</v>
      </c>
      <c r="CJ62" s="1282" t="s">
        <v>23</v>
      </c>
      <c r="CK62" s="2250">
        <v>43831</v>
      </c>
      <c r="CL62" s="1233" t="s">
        <v>21</v>
      </c>
      <c r="CM62" s="1233">
        <v>2643</v>
      </c>
      <c r="CN62" s="1233">
        <v>368</v>
      </c>
      <c r="CO62" s="611">
        <v>226</v>
      </c>
      <c r="CP62" s="1233">
        <v>1620</v>
      </c>
      <c r="CQ62" s="1233">
        <v>1799</v>
      </c>
      <c r="CR62" s="1233" t="s">
        <v>21</v>
      </c>
      <c r="CS62" s="1233" t="s">
        <v>21</v>
      </c>
      <c r="CT62" s="1233">
        <v>54590</v>
      </c>
      <c r="CU62" s="1233">
        <v>435</v>
      </c>
      <c r="CV62" s="1233">
        <v>11707</v>
      </c>
      <c r="CW62" s="1233">
        <v>7575</v>
      </c>
      <c r="CX62" s="1233">
        <v>125</v>
      </c>
      <c r="CY62" s="1233">
        <v>71</v>
      </c>
      <c r="CZ62" s="1233">
        <v>2511</v>
      </c>
      <c r="DA62" s="1233">
        <v>2274</v>
      </c>
      <c r="DB62" s="1284" t="s">
        <v>29</v>
      </c>
      <c r="DC62" s="1533" t="s">
        <v>2155</v>
      </c>
      <c r="DY62" s="1281" t="s">
        <v>2153</v>
      </c>
      <c r="DZ62" s="1282" t="s">
        <v>23</v>
      </c>
      <c r="EA62" s="2250">
        <v>43831</v>
      </c>
      <c r="EB62" s="60">
        <v>33921</v>
      </c>
      <c r="EC62" s="1233">
        <v>368</v>
      </c>
      <c r="ED62" s="1233">
        <v>2011</v>
      </c>
      <c r="EE62" s="1233">
        <v>4134</v>
      </c>
      <c r="EF62" s="1233">
        <v>4352</v>
      </c>
      <c r="EG62" s="1233" t="s">
        <v>21</v>
      </c>
      <c r="EH62" s="1233" t="s">
        <v>21</v>
      </c>
      <c r="EI62" s="1233">
        <v>443640</v>
      </c>
      <c r="EJ62" s="1233">
        <v>42881</v>
      </c>
      <c r="EK62" s="1233">
        <v>80970</v>
      </c>
      <c r="EL62" s="1233">
        <v>19052</v>
      </c>
      <c r="EM62" s="1233">
        <v>3</v>
      </c>
      <c r="EN62" s="1233">
        <v>337</v>
      </c>
      <c r="EO62" s="1233">
        <v>95</v>
      </c>
      <c r="EP62" s="1233">
        <v>11488</v>
      </c>
      <c r="EQ62" s="1233">
        <v>4792</v>
      </c>
      <c r="ER62" s="1284" t="s">
        <v>29</v>
      </c>
      <c r="ES62" s="1533" t="s">
        <v>2155</v>
      </c>
      <c r="ET62" s="1281" t="s">
        <v>2153</v>
      </c>
      <c r="EU62" s="1282" t="s">
        <v>23</v>
      </c>
      <c r="EV62" s="2250">
        <v>43831</v>
      </c>
      <c r="EW62" s="1233">
        <v>317</v>
      </c>
      <c r="EX62" s="1233">
        <v>249</v>
      </c>
      <c r="EY62" s="1233" t="s">
        <v>21</v>
      </c>
      <c r="EZ62" s="1233">
        <v>139620</v>
      </c>
      <c r="FA62" s="1233">
        <v>9205</v>
      </c>
      <c r="FB62" s="1233">
        <v>19043</v>
      </c>
      <c r="FC62" s="1233">
        <v>6875</v>
      </c>
      <c r="FD62" s="1233">
        <v>37</v>
      </c>
      <c r="FE62" s="1233">
        <v>4</v>
      </c>
      <c r="FF62" s="1233">
        <v>5402</v>
      </c>
      <c r="FG62" s="1233">
        <v>579</v>
      </c>
      <c r="FH62" s="1233">
        <v>4823</v>
      </c>
      <c r="FI62" s="1233">
        <v>498</v>
      </c>
      <c r="FJ62" s="1233">
        <v>363</v>
      </c>
      <c r="FK62" s="1233">
        <v>18</v>
      </c>
      <c r="FL62" s="1233" t="s">
        <v>21</v>
      </c>
      <c r="FM62" s="1284" t="s">
        <v>29</v>
      </c>
      <c r="FN62" s="1533" t="s">
        <v>2155</v>
      </c>
      <c r="FO62" s="1281" t="s">
        <v>2153</v>
      </c>
      <c r="FP62" s="1282" t="s">
        <v>23</v>
      </c>
      <c r="FQ62" s="2250">
        <v>43831</v>
      </c>
      <c r="FR62" s="60">
        <v>234</v>
      </c>
      <c r="FS62" s="1233">
        <v>5894</v>
      </c>
      <c r="FT62" s="1233">
        <v>7393</v>
      </c>
      <c r="FU62" s="1233">
        <v>68</v>
      </c>
      <c r="FV62" s="1233" t="s">
        <v>21</v>
      </c>
      <c r="FW62" s="1233">
        <v>11172</v>
      </c>
      <c r="FX62" s="1233">
        <v>437</v>
      </c>
      <c r="FY62" s="1233">
        <v>6416</v>
      </c>
      <c r="FZ62" s="1233">
        <v>314</v>
      </c>
      <c r="GA62" s="1233">
        <v>1</v>
      </c>
      <c r="GB62" s="1233" t="s">
        <v>21</v>
      </c>
      <c r="GC62" s="1233">
        <v>215</v>
      </c>
      <c r="GD62" s="1233">
        <v>215</v>
      </c>
      <c r="GE62" s="1233" t="s">
        <v>21</v>
      </c>
      <c r="GF62" s="1233" t="s">
        <v>21</v>
      </c>
      <c r="GG62" s="1233">
        <v>42</v>
      </c>
      <c r="GH62" s="1284" t="s">
        <v>29</v>
      </c>
      <c r="GI62" s="1533" t="s">
        <v>2155</v>
      </c>
      <c r="GJ62" s="1281" t="s">
        <v>2153</v>
      </c>
      <c r="GK62" s="1282" t="s">
        <v>23</v>
      </c>
      <c r="GL62" s="2250">
        <v>43831</v>
      </c>
      <c r="GM62" s="1233">
        <v>3</v>
      </c>
      <c r="GN62" s="1233" t="s">
        <v>21</v>
      </c>
      <c r="GO62" s="1233">
        <v>216</v>
      </c>
      <c r="GP62" s="1233">
        <v>10500</v>
      </c>
      <c r="GQ62" s="1233">
        <v>9708</v>
      </c>
      <c r="GR62" s="1233">
        <v>22102</v>
      </c>
      <c r="GS62" s="1233">
        <v>777</v>
      </c>
      <c r="GT62" s="1233">
        <v>68</v>
      </c>
      <c r="GU62" s="1233">
        <v>76</v>
      </c>
      <c r="GV62" s="1233" t="s">
        <v>21</v>
      </c>
      <c r="GW62" s="1233">
        <v>147709</v>
      </c>
      <c r="GX62" s="1233">
        <v>16993</v>
      </c>
      <c r="GY62" s="1233">
        <v>1107</v>
      </c>
      <c r="GZ62" s="1233">
        <v>1</v>
      </c>
      <c r="HA62" s="1233">
        <v>9</v>
      </c>
      <c r="HB62" s="1233">
        <v>8</v>
      </c>
      <c r="HC62" s="1284" t="s">
        <v>29</v>
      </c>
      <c r="HD62" s="1533" t="s">
        <v>2155</v>
      </c>
      <c r="HE62" s="1281" t="s">
        <v>2153</v>
      </c>
      <c r="HF62" s="1282" t="s">
        <v>23</v>
      </c>
      <c r="HG62" s="2250">
        <v>43831</v>
      </c>
      <c r="HH62" s="1233">
        <v>12</v>
      </c>
      <c r="HI62" s="1233">
        <v>1375</v>
      </c>
      <c r="HJ62" s="1233">
        <v>220</v>
      </c>
      <c r="HK62" s="1233">
        <v>1155</v>
      </c>
      <c r="HL62" s="1233">
        <v>48</v>
      </c>
      <c r="HM62" s="1233" t="s">
        <v>21</v>
      </c>
      <c r="HN62" s="1233" t="s">
        <v>21</v>
      </c>
      <c r="HO62" s="1233">
        <v>2642</v>
      </c>
      <c r="HP62" s="1233">
        <v>368</v>
      </c>
      <c r="HQ62" s="1233">
        <v>226</v>
      </c>
      <c r="HR62" s="1233">
        <v>1620</v>
      </c>
      <c r="HS62" s="1233">
        <v>1798</v>
      </c>
      <c r="HT62" s="1233" t="s">
        <v>21</v>
      </c>
      <c r="HU62" s="1233" t="s">
        <v>21</v>
      </c>
      <c r="HV62" s="1233">
        <v>54590</v>
      </c>
      <c r="HW62" s="1233">
        <v>587</v>
      </c>
      <c r="HX62" s="1284" t="s">
        <v>29</v>
      </c>
      <c r="HY62" s="1533" t="s">
        <v>2155</v>
      </c>
      <c r="HZ62" s="1281" t="s">
        <v>2153</v>
      </c>
      <c r="IA62" s="1282" t="s">
        <v>23</v>
      </c>
      <c r="IB62" s="2250">
        <v>43831</v>
      </c>
      <c r="IC62" s="60">
        <v>97</v>
      </c>
      <c r="ID62" s="1233">
        <v>6</v>
      </c>
      <c r="IE62" s="1233">
        <v>7</v>
      </c>
      <c r="IF62" s="1233" t="s">
        <v>21</v>
      </c>
      <c r="IG62" s="1233">
        <v>6882</v>
      </c>
      <c r="IH62" s="1233">
        <v>10599</v>
      </c>
      <c r="II62" s="1284" t="s">
        <v>29</v>
      </c>
      <c r="IJ62" s="1533" t="s">
        <v>2155</v>
      </c>
    </row>
    <row r="63" spans="1:244" ht="14.5" customHeight="1">
      <c r="A63" s="1281" t="s">
        <v>25</v>
      </c>
      <c r="B63" s="1282" t="s">
        <v>25</v>
      </c>
      <c r="C63" s="1315">
        <v>43862</v>
      </c>
      <c r="D63" s="1233">
        <v>21467</v>
      </c>
      <c r="E63" s="1233">
        <v>353</v>
      </c>
      <c r="F63" s="1233">
        <v>1686</v>
      </c>
      <c r="G63" s="1233">
        <v>4335</v>
      </c>
      <c r="H63" s="1233">
        <v>4566</v>
      </c>
      <c r="I63" s="1233" t="s">
        <v>21</v>
      </c>
      <c r="J63" s="1233" t="s">
        <v>21</v>
      </c>
      <c r="K63" s="1233">
        <v>451253</v>
      </c>
      <c r="L63" s="1233">
        <v>139435</v>
      </c>
      <c r="M63" s="1233">
        <v>83329</v>
      </c>
      <c r="N63" s="1233">
        <v>17841</v>
      </c>
      <c r="O63" s="1233">
        <v>5</v>
      </c>
      <c r="P63" s="1233">
        <v>298</v>
      </c>
      <c r="Q63" s="1233">
        <v>106</v>
      </c>
      <c r="R63" s="1233">
        <v>9756</v>
      </c>
      <c r="S63" s="1233">
        <v>3978</v>
      </c>
      <c r="T63" s="1284" t="s">
        <v>30</v>
      </c>
      <c r="U63" s="1533" t="s">
        <v>25</v>
      </c>
      <c r="V63" s="1281" t="s">
        <v>25</v>
      </c>
      <c r="W63" s="1282" t="s">
        <v>25</v>
      </c>
      <c r="X63" s="1315">
        <v>43862</v>
      </c>
      <c r="Y63" s="1233">
        <v>287</v>
      </c>
      <c r="Z63" s="1233">
        <v>224</v>
      </c>
      <c r="AA63" s="1233" t="s">
        <v>21</v>
      </c>
      <c r="AB63" s="1233" t="s">
        <v>21</v>
      </c>
      <c r="AC63" s="1233">
        <v>150112</v>
      </c>
      <c r="AD63" s="1233">
        <v>81199</v>
      </c>
      <c r="AE63" s="1233">
        <v>21920</v>
      </c>
      <c r="AF63" s="1233">
        <v>6158</v>
      </c>
      <c r="AG63" s="1233">
        <v>39</v>
      </c>
      <c r="AH63" s="1233">
        <v>3</v>
      </c>
      <c r="AI63" s="1233">
        <v>4781</v>
      </c>
      <c r="AJ63" s="1233">
        <v>638</v>
      </c>
      <c r="AK63" s="1233">
        <v>4143</v>
      </c>
      <c r="AL63" s="1233">
        <v>436</v>
      </c>
      <c r="AM63" s="1233">
        <v>292</v>
      </c>
      <c r="AN63" s="1233">
        <v>171</v>
      </c>
      <c r="AO63" s="1284" t="s">
        <v>30</v>
      </c>
      <c r="AP63" s="1533" t="s">
        <v>25</v>
      </c>
      <c r="AQ63" s="1281" t="s">
        <v>25</v>
      </c>
      <c r="AR63" s="1282" t="s">
        <v>25</v>
      </c>
      <c r="AS63" s="1315">
        <v>43862</v>
      </c>
      <c r="AT63" s="1233">
        <v>11810</v>
      </c>
      <c r="AU63" s="1233">
        <v>1731</v>
      </c>
      <c r="AV63" s="1233">
        <v>6372</v>
      </c>
      <c r="AW63" s="1233">
        <v>345</v>
      </c>
      <c r="AX63" s="1233" t="s">
        <v>21</v>
      </c>
      <c r="AY63" s="1233" t="s">
        <v>21</v>
      </c>
      <c r="AZ63" s="1233">
        <v>144</v>
      </c>
      <c r="BA63" s="1233">
        <v>144</v>
      </c>
      <c r="BB63" s="1233" t="s">
        <v>21</v>
      </c>
      <c r="BC63" s="1233" t="s">
        <v>21</v>
      </c>
      <c r="BD63" s="1233">
        <v>94</v>
      </c>
      <c r="BE63" s="1233" t="s">
        <v>21</v>
      </c>
      <c r="BF63" s="1233">
        <v>122</v>
      </c>
      <c r="BG63" s="1233">
        <v>5141</v>
      </c>
      <c r="BH63" s="1233">
        <v>139</v>
      </c>
      <c r="BI63" s="1233">
        <v>5903</v>
      </c>
      <c r="BJ63" s="1233">
        <v>5681</v>
      </c>
      <c r="BK63" s="1284" t="s">
        <v>30</v>
      </c>
      <c r="BL63" s="1533" t="s">
        <v>25</v>
      </c>
      <c r="BM63" s="1281" t="s">
        <v>25</v>
      </c>
      <c r="BN63" s="1282" t="s">
        <v>25</v>
      </c>
      <c r="BO63" s="1315">
        <v>43862</v>
      </c>
      <c r="BP63" s="1233" t="s">
        <v>21</v>
      </c>
      <c r="BQ63" s="1233">
        <v>140921</v>
      </c>
      <c r="BR63" s="1233">
        <v>9256</v>
      </c>
      <c r="BS63" s="1233">
        <v>14741</v>
      </c>
      <c r="BT63" s="1233">
        <v>386</v>
      </c>
      <c r="BU63" s="1233">
        <v>1</v>
      </c>
      <c r="BV63" s="1233">
        <v>6</v>
      </c>
      <c r="BW63" s="1233">
        <v>8</v>
      </c>
      <c r="BX63" s="1233">
        <v>352</v>
      </c>
      <c r="BY63" s="1233">
        <v>161</v>
      </c>
      <c r="BZ63" s="1233">
        <v>191</v>
      </c>
      <c r="CA63" s="1233">
        <v>2</v>
      </c>
      <c r="CB63" s="1233" t="s">
        <v>21</v>
      </c>
      <c r="CC63" s="1233" t="s">
        <v>21</v>
      </c>
      <c r="CD63" s="1233">
        <v>1273</v>
      </c>
      <c r="CE63" s="1233">
        <v>964</v>
      </c>
      <c r="CF63" s="1233">
        <v>558</v>
      </c>
      <c r="CG63" s="1284" t="s">
        <v>30</v>
      </c>
      <c r="CH63" s="1533" t="s">
        <v>25</v>
      </c>
      <c r="CI63" s="1281" t="s">
        <v>25</v>
      </c>
      <c r="CJ63" s="1282" t="s">
        <v>25</v>
      </c>
      <c r="CK63" s="1315">
        <v>43862</v>
      </c>
      <c r="CL63" s="1233" t="s">
        <v>21</v>
      </c>
      <c r="CM63" s="1233">
        <v>2882</v>
      </c>
      <c r="CN63" s="1233">
        <v>353</v>
      </c>
      <c r="CO63" s="611">
        <v>233</v>
      </c>
      <c r="CP63" s="1233">
        <v>1831</v>
      </c>
      <c r="CQ63" s="1233">
        <v>2031</v>
      </c>
      <c r="CR63" s="1233" t="s">
        <v>21</v>
      </c>
      <c r="CS63" s="1233" t="s">
        <v>21</v>
      </c>
      <c r="CT63" s="1233">
        <v>52503</v>
      </c>
      <c r="CU63" s="1233">
        <v>417</v>
      </c>
      <c r="CV63" s="1233">
        <v>12259</v>
      </c>
      <c r="CW63" s="1233">
        <v>8122</v>
      </c>
      <c r="CX63" s="1233">
        <v>127</v>
      </c>
      <c r="CY63" s="1233">
        <v>83</v>
      </c>
      <c r="CZ63" s="1233">
        <v>2596</v>
      </c>
      <c r="DA63" s="1233">
        <v>2340</v>
      </c>
      <c r="DB63" s="1284" t="s">
        <v>30</v>
      </c>
      <c r="DC63" s="1533" t="s">
        <v>25</v>
      </c>
      <c r="DY63" s="1281" t="s">
        <v>25</v>
      </c>
      <c r="DZ63" s="1282" t="s">
        <v>25</v>
      </c>
      <c r="EA63" s="1315">
        <v>43862</v>
      </c>
      <c r="EB63" s="60">
        <v>33720</v>
      </c>
      <c r="EC63" s="1233">
        <v>353</v>
      </c>
      <c r="ED63" s="1233">
        <v>1787</v>
      </c>
      <c r="EE63" s="1233">
        <v>4416</v>
      </c>
      <c r="EF63" s="1233">
        <v>4656</v>
      </c>
      <c r="EG63" s="1233" t="s">
        <v>21</v>
      </c>
      <c r="EH63" s="1233" t="s">
        <v>21</v>
      </c>
      <c r="EI63" s="1233">
        <v>422268</v>
      </c>
      <c r="EJ63" s="1233">
        <v>37813</v>
      </c>
      <c r="EK63" s="1233">
        <v>76808</v>
      </c>
      <c r="EL63" s="1233">
        <v>18917</v>
      </c>
      <c r="EM63" s="1233">
        <v>5</v>
      </c>
      <c r="EN63" s="1233">
        <v>374</v>
      </c>
      <c r="EO63" s="1233">
        <v>106</v>
      </c>
      <c r="EP63" s="1233">
        <v>10727</v>
      </c>
      <c r="EQ63" s="1233">
        <v>4630</v>
      </c>
      <c r="ER63" s="1284" t="s">
        <v>30</v>
      </c>
      <c r="ES63" s="1533" t="s">
        <v>25</v>
      </c>
      <c r="ET63" s="1281" t="s">
        <v>25</v>
      </c>
      <c r="EU63" s="1282" t="s">
        <v>25</v>
      </c>
      <c r="EV63" s="1315">
        <v>43862</v>
      </c>
      <c r="EW63" s="1233">
        <v>287</v>
      </c>
      <c r="EX63" s="1233">
        <v>224</v>
      </c>
      <c r="EY63" s="1233" t="s">
        <v>21</v>
      </c>
      <c r="EZ63" s="1233">
        <v>131437</v>
      </c>
      <c r="FA63" s="1233">
        <v>8052</v>
      </c>
      <c r="FB63" s="1233">
        <v>17171</v>
      </c>
      <c r="FC63" s="1233">
        <v>6422</v>
      </c>
      <c r="FD63" s="1233">
        <v>39</v>
      </c>
      <c r="FE63" s="1233">
        <v>3</v>
      </c>
      <c r="FF63" s="1233">
        <v>5027</v>
      </c>
      <c r="FG63" s="1233">
        <v>650</v>
      </c>
      <c r="FH63" s="1233">
        <v>4376</v>
      </c>
      <c r="FI63" s="1233">
        <v>436</v>
      </c>
      <c r="FJ63" s="1233">
        <v>292</v>
      </c>
      <c r="FK63" s="1233">
        <v>171</v>
      </c>
      <c r="FL63" s="1233" t="s">
        <v>21</v>
      </c>
      <c r="FM63" s="1284" t="s">
        <v>30</v>
      </c>
      <c r="FN63" s="1533" t="s">
        <v>25</v>
      </c>
      <c r="FO63" s="1281" t="s">
        <v>25</v>
      </c>
      <c r="FP63" s="1282" t="s">
        <v>25</v>
      </c>
      <c r="FQ63" s="1315">
        <v>43862</v>
      </c>
      <c r="FR63" s="60">
        <v>139</v>
      </c>
      <c r="FS63" s="1233">
        <v>5903</v>
      </c>
      <c r="FT63" s="1233">
        <v>7541</v>
      </c>
      <c r="FU63" s="1233">
        <v>60</v>
      </c>
      <c r="FV63" s="1233" t="s">
        <v>21</v>
      </c>
      <c r="FW63" s="1233">
        <v>11143</v>
      </c>
      <c r="FX63" s="1233">
        <v>374</v>
      </c>
      <c r="FY63" s="1233">
        <v>6434</v>
      </c>
      <c r="FZ63" s="1233">
        <v>368</v>
      </c>
      <c r="GA63" s="1233" t="s">
        <v>21</v>
      </c>
      <c r="GB63" s="1233" t="s">
        <v>21</v>
      </c>
      <c r="GC63" s="1233">
        <v>167</v>
      </c>
      <c r="GD63" s="1233">
        <v>167</v>
      </c>
      <c r="GE63" s="1233" t="s">
        <v>21</v>
      </c>
      <c r="GF63" s="1233" t="s">
        <v>21</v>
      </c>
      <c r="GG63" s="1233">
        <v>94</v>
      </c>
      <c r="GH63" s="1284" t="s">
        <v>30</v>
      </c>
      <c r="GI63" s="1533" t="s">
        <v>25</v>
      </c>
      <c r="GJ63" s="1281" t="s">
        <v>25</v>
      </c>
      <c r="GK63" s="1282" t="s">
        <v>25</v>
      </c>
      <c r="GL63" s="1315">
        <v>43862</v>
      </c>
      <c r="GM63" s="1233">
        <v>2</v>
      </c>
      <c r="GN63" s="1233" t="s">
        <v>21</v>
      </c>
      <c r="GO63" s="1233">
        <v>386</v>
      </c>
      <c r="GP63" s="1233">
        <v>9188</v>
      </c>
      <c r="GQ63" s="1233">
        <v>8356</v>
      </c>
      <c r="GR63" s="1233">
        <v>21696</v>
      </c>
      <c r="GS63" s="1233">
        <v>613</v>
      </c>
      <c r="GT63" s="1233">
        <v>54</v>
      </c>
      <c r="GU63" s="1233">
        <v>60</v>
      </c>
      <c r="GV63" s="1233" t="s">
        <v>21</v>
      </c>
      <c r="GW63" s="1233">
        <v>138801</v>
      </c>
      <c r="GX63" s="1233">
        <v>14812</v>
      </c>
      <c r="GY63" s="1233">
        <v>826</v>
      </c>
      <c r="GZ63" s="1233">
        <v>1</v>
      </c>
      <c r="HA63" s="1233">
        <v>6</v>
      </c>
      <c r="HB63" s="1233">
        <v>8</v>
      </c>
      <c r="HC63" s="1284" t="s">
        <v>30</v>
      </c>
      <c r="HD63" s="1533" t="s">
        <v>25</v>
      </c>
      <c r="HE63" s="1281" t="s">
        <v>25</v>
      </c>
      <c r="HF63" s="1282" t="s">
        <v>25</v>
      </c>
      <c r="HG63" s="1315">
        <v>43862</v>
      </c>
      <c r="HH63" s="1233">
        <v>12</v>
      </c>
      <c r="HI63" s="1233">
        <v>1382</v>
      </c>
      <c r="HJ63" s="1233">
        <v>194</v>
      </c>
      <c r="HK63" s="1233">
        <v>1188</v>
      </c>
      <c r="HL63" s="1233">
        <v>41</v>
      </c>
      <c r="HM63" s="1233" t="s">
        <v>21</v>
      </c>
      <c r="HN63" s="1233" t="s">
        <v>21</v>
      </c>
      <c r="HO63" s="1233">
        <v>2883</v>
      </c>
      <c r="HP63" s="1233">
        <v>353</v>
      </c>
      <c r="HQ63" s="1233">
        <v>233</v>
      </c>
      <c r="HR63" s="1233">
        <v>1831</v>
      </c>
      <c r="HS63" s="1233">
        <v>2032</v>
      </c>
      <c r="HT63" s="1233" t="s">
        <v>21</v>
      </c>
      <c r="HU63" s="1233" t="s">
        <v>21</v>
      </c>
      <c r="HV63" s="1233">
        <v>52503</v>
      </c>
      <c r="HW63" s="1233">
        <v>560</v>
      </c>
      <c r="HX63" s="1284" t="s">
        <v>30</v>
      </c>
      <c r="HY63" s="1533" t="s">
        <v>25</v>
      </c>
      <c r="HZ63" s="1281" t="s">
        <v>25</v>
      </c>
      <c r="IA63" s="1282" t="s">
        <v>25</v>
      </c>
      <c r="IB63" s="1315">
        <v>43862</v>
      </c>
      <c r="IC63" s="60">
        <v>116</v>
      </c>
      <c r="ID63" s="1233">
        <v>8</v>
      </c>
      <c r="IE63" s="1233">
        <v>9</v>
      </c>
      <c r="IF63" s="1233" t="s">
        <v>21</v>
      </c>
      <c r="IG63" s="1233">
        <v>6846</v>
      </c>
      <c r="IH63" s="1233">
        <v>9141</v>
      </c>
      <c r="II63" s="1284" t="s">
        <v>30</v>
      </c>
      <c r="IJ63" s="1533" t="s">
        <v>25</v>
      </c>
    </row>
    <row r="64" spans="1:244" ht="14.5" customHeight="1">
      <c r="A64" s="1281" t="s">
        <v>25</v>
      </c>
      <c r="B64" s="1282" t="s">
        <v>25</v>
      </c>
      <c r="C64" s="1315">
        <v>43891</v>
      </c>
      <c r="D64" s="1233">
        <v>6184</v>
      </c>
      <c r="E64" s="1233">
        <v>338</v>
      </c>
      <c r="F64" s="1233">
        <v>1182</v>
      </c>
      <c r="G64" s="1233">
        <v>4694</v>
      </c>
      <c r="H64" s="1233">
        <v>4963</v>
      </c>
      <c r="I64" s="1233" t="s">
        <v>21</v>
      </c>
      <c r="J64" s="1233" t="s">
        <v>21</v>
      </c>
      <c r="K64" s="1233">
        <v>452634</v>
      </c>
      <c r="L64" s="1233">
        <v>136927</v>
      </c>
      <c r="M64" s="1233">
        <v>76818</v>
      </c>
      <c r="N64" s="1233">
        <v>17953</v>
      </c>
      <c r="O64" s="1233">
        <v>3</v>
      </c>
      <c r="P64" s="1233">
        <v>578</v>
      </c>
      <c r="Q64" s="1233">
        <v>106</v>
      </c>
      <c r="R64" s="1233">
        <v>9861</v>
      </c>
      <c r="S64" s="1233">
        <v>3780</v>
      </c>
      <c r="T64" s="1284" t="s">
        <v>31</v>
      </c>
      <c r="U64" s="1533" t="s">
        <v>25</v>
      </c>
      <c r="V64" s="1281" t="s">
        <v>25</v>
      </c>
      <c r="W64" s="1282" t="s">
        <v>25</v>
      </c>
      <c r="X64" s="1315">
        <v>43891</v>
      </c>
      <c r="Y64" s="1233">
        <v>306</v>
      </c>
      <c r="Z64" s="1233">
        <v>228</v>
      </c>
      <c r="AA64" s="1233" t="s">
        <v>21</v>
      </c>
      <c r="AB64" s="1233" t="s">
        <v>21</v>
      </c>
      <c r="AC64" s="1233">
        <v>159766</v>
      </c>
      <c r="AD64" s="1233">
        <v>85671</v>
      </c>
      <c r="AE64" s="1233">
        <v>23105</v>
      </c>
      <c r="AF64" s="1233">
        <v>6013</v>
      </c>
      <c r="AG64" s="1233">
        <v>37</v>
      </c>
      <c r="AH64" s="1233">
        <v>4</v>
      </c>
      <c r="AI64" s="1233">
        <v>4672</v>
      </c>
      <c r="AJ64" s="1233">
        <v>476</v>
      </c>
      <c r="AK64" s="1233">
        <v>4196</v>
      </c>
      <c r="AL64" s="1233">
        <v>415</v>
      </c>
      <c r="AM64" s="1233">
        <v>371</v>
      </c>
      <c r="AN64" s="1233">
        <v>18</v>
      </c>
      <c r="AO64" s="1284" t="s">
        <v>31</v>
      </c>
      <c r="AP64" s="1533" t="s">
        <v>25</v>
      </c>
      <c r="AQ64" s="1281" t="s">
        <v>25</v>
      </c>
      <c r="AR64" s="1282" t="s">
        <v>25</v>
      </c>
      <c r="AS64" s="1315">
        <v>43891</v>
      </c>
      <c r="AT64" s="1233">
        <v>9208</v>
      </c>
      <c r="AU64" s="1233">
        <v>1142</v>
      </c>
      <c r="AV64" s="1233">
        <v>3846</v>
      </c>
      <c r="AW64" s="1233">
        <v>213</v>
      </c>
      <c r="AX64" s="1233" t="s">
        <v>21</v>
      </c>
      <c r="AY64" s="1233" t="s">
        <v>21</v>
      </c>
      <c r="AZ64" s="1233">
        <v>83</v>
      </c>
      <c r="BA64" s="1233">
        <v>83</v>
      </c>
      <c r="BB64" s="1233" t="s">
        <v>21</v>
      </c>
      <c r="BC64" s="1233" t="s">
        <v>21</v>
      </c>
      <c r="BD64" s="1233">
        <v>102</v>
      </c>
      <c r="BE64" s="1233" t="s">
        <v>21</v>
      </c>
      <c r="BF64" s="1233">
        <v>48</v>
      </c>
      <c r="BG64" s="1233">
        <v>2937</v>
      </c>
      <c r="BH64" s="1233">
        <v>156</v>
      </c>
      <c r="BI64" s="1233">
        <v>3480</v>
      </c>
      <c r="BJ64" s="1233">
        <v>1947</v>
      </c>
      <c r="BK64" s="1284" t="s">
        <v>31</v>
      </c>
      <c r="BL64" s="1533" t="s">
        <v>25</v>
      </c>
      <c r="BM64" s="1281" t="s">
        <v>25</v>
      </c>
      <c r="BN64" s="1282" t="s">
        <v>25</v>
      </c>
      <c r="BO64" s="1315">
        <v>43891</v>
      </c>
      <c r="BP64" s="1233" t="s">
        <v>21</v>
      </c>
      <c r="BQ64" s="1233">
        <v>139570</v>
      </c>
      <c r="BR64" s="1233">
        <v>3727</v>
      </c>
      <c r="BS64" s="1233">
        <v>15461</v>
      </c>
      <c r="BT64" s="1233">
        <v>673</v>
      </c>
      <c r="BU64" s="1233">
        <v>1</v>
      </c>
      <c r="BV64" s="1233">
        <v>7</v>
      </c>
      <c r="BW64" s="1233">
        <v>8</v>
      </c>
      <c r="BX64" s="1233">
        <v>616</v>
      </c>
      <c r="BY64" s="1233">
        <v>184</v>
      </c>
      <c r="BZ64" s="1233">
        <v>432</v>
      </c>
      <c r="CA64" s="1233">
        <v>3</v>
      </c>
      <c r="CB64" s="1233" t="s">
        <v>21</v>
      </c>
      <c r="CC64" s="1233" t="s">
        <v>21</v>
      </c>
      <c r="CD64" s="1233">
        <v>1794</v>
      </c>
      <c r="CE64" s="1233">
        <v>2081</v>
      </c>
      <c r="CF64" s="1233">
        <v>145</v>
      </c>
      <c r="CG64" s="1284" t="s">
        <v>31</v>
      </c>
      <c r="CH64" s="1533" t="s">
        <v>25</v>
      </c>
      <c r="CI64" s="1281" t="s">
        <v>25</v>
      </c>
      <c r="CJ64" s="1282" t="s">
        <v>25</v>
      </c>
      <c r="CK64" s="1315">
        <v>43891</v>
      </c>
      <c r="CL64" s="1233" t="s">
        <v>21</v>
      </c>
      <c r="CM64" s="1233">
        <v>3013</v>
      </c>
      <c r="CN64" s="1233">
        <v>338</v>
      </c>
      <c r="CO64" s="611">
        <v>159</v>
      </c>
      <c r="CP64" s="1233">
        <v>2047</v>
      </c>
      <c r="CQ64" s="1233">
        <v>2268</v>
      </c>
      <c r="CR64" s="1233" t="s">
        <v>21</v>
      </c>
      <c r="CS64" s="1233" t="s">
        <v>21</v>
      </c>
      <c r="CT64" s="1233">
        <v>46048</v>
      </c>
      <c r="CU64" s="1233">
        <v>451</v>
      </c>
      <c r="CV64" s="1233">
        <v>12786</v>
      </c>
      <c r="CW64" s="1233">
        <v>8459</v>
      </c>
      <c r="CX64" s="1233">
        <v>292</v>
      </c>
      <c r="CY64" s="1233">
        <v>81</v>
      </c>
      <c r="CZ64" s="1233">
        <v>2688</v>
      </c>
      <c r="DA64" s="1233">
        <v>2456</v>
      </c>
      <c r="DB64" s="1284" t="s">
        <v>31</v>
      </c>
      <c r="DC64" s="1533" t="s">
        <v>25</v>
      </c>
      <c r="DY64" s="1281" t="s">
        <v>25</v>
      </c>
      <c r="DZ64" s="1282" t="s">
        <v>25</v>
      </c>
      <c r="EA64" s="1315">
        <v>43891</v>
      </c>
      <c r="EB64" s="60">
        <v>9769</v>
      </c>
      <c r="EC64" s="1233">
        <v>338</v>
      </c>
      <c r="ED64" s="1233">
        <v>1244</v>
      </c>
      <c r="EE64" s="1233">
        <v>4864</v>
      </c>
      <c r="EF64" s="1233">
        <v>5150</v>
      </c>
      <c r="EG64" s="1233" t="s">
        <v>21</v>
      </c>
      <c r="EH64" s="1233" t="s">
        <v>21</v>
      </c>
      <c r="EI64" s="1233">
        <v>423684</v>
      </c>
      <c r="EJ64" s="1233">
        <v>41761</v>
      </c>
      <c r="EK64" s="1233">
        <v>69704</v>
      </c>
      <c r="EL64" s="1233">
        <v>18495</v>
      </c>
      <c r="EM64" s="1233">
        <v>3</v>
      </c>
      <c r="EN64" s="1233">
        <v>618</v>
      </c>
      <c r="EO64" s="1233">
        <v>106</v>
      </c>
      <c r="EP64" s="1233">
        <v>10348</v>
      </c>
      <c r="EQ64" s="1233">
        <v>4096</v>
      </c>
      <c r="ER64" s="1284" t="s">
        <v>31</v>
      </c>
      <c r="ES64" s="1533" t="s">
        <v>25</v>
      </c>
      <c r="ET64" s="1281" t="s">
        <v>25</v>
      </c>
      <c r="EU64" s="1282" t="s">
        <v>25</v>
      </c>
      <c r="EV64" s="1315">
        <v>43891</v>
      </c>
      <c r="EW64" s="1233">
        <v>306</v>
      </c>
      <c r="EX64" s="1233">
        <v>228</v>
      </c>
      <c r="EY64" s="1233" t="s">
        <v>21</v>
      </c>
      <c r="EZ64" s="1233">
        <v>138813</v>
      </c>
      <c r="FA64" s="1233">
        <v>9475</v>
      </c>
      <c r="FB64" s="1233">
        <v>17804</v>
      </c>
      <c r="FC64" s="1233">
        <v>6174</v>
      </c>
      <c r="FD64" s="1233">
        <v>37</v>
      </c>
      <c r="FE64" s="1233">
        <v>4</v>
      </c>
      <c r="FF64" s="1233">
        <v>4821</v>
      </c>
      <c r="FG64" s="1233">
        <v>483</v>
      </c>
      <c r="FH64" s="1233">
        <v>4339</v>
      </c>
      <c r="FI64" s="1233">
        <v>415</v>
      </c>
      <c r="FJ64" s="1233">
        <v>371</v>
      </c>
      <c r="FK64" s="1233">
        <v>18</v>
      </c>
      <c r="FL64" s="1233" t="s">
        <v>21</v>
      </c>
      <c r="FM64" s="1284" t="s">
        <v>31</v>
      </c>
      <c r="FN64" s="1533" t="s">
        <v>25</v>
      </c>
      <c r="FO64" s="1281" t="s">
        <v>25</v>
      </c>
      <c r="FP64" s="1282" t="s">
        <v>25</v>
      </c>
      <c r="FQ64" s="1315">
        <v>43891</v>
      </c>
      <c r="FR64" s="60">
        <v>156</v>
      </c>
      <c r="FS64" s="1233">
        <v>3480</v>
      </c>
      <c r="FT64" s="1233">
        <v>2531</v>
      </c>
      <c r="FU64" s="1233">
        <v>23</v>
      </c>
      <c r="FV64" s="1233" t="s">
        <v>21</v>
      </c>
      <c r="FW64" s="1233">
        <v>9003</v>
      </c>
      <c r="FX64" s="1233">
        <v>469</v>
      </c>
      <c r="FY64" s="1233">
        <v>3893</v>
      </c>
      <c r="FZ64" s="1233">
        <v>254</v>
      </c>
      <c r="GA64" s="1233" t="s">
        <v>21</v>
      </c>
      <c r="GB64" s="1233" t="s">
        <v>21</v>
      </c>
      <c r="GC64" s="1233">
        <v>124</v>
      </c>
      <c r="GD64" s="1233">
        <v>124</v>
      </c>
      <c r="GE64" s="1233" t="s">
        <v>21</v>
      </c>
      <c r="GF64" s="1233" t="s">
        <v>21</v>
      </c>
      <c r="GG64" s="1233">
        <v>102</v>
      </c>
      <c r="GH64" s="1284" t="s">
        <v>31</v>
      </c>
      <c r="GI64" s="1533" t="s">
        <v>25</v>
      </c>
      <c r="GJ64" s="1281" t="s">
        <v>25</v>
      </c>
      <c r="GK64" s="1282" t="s">
        <v>25</v>
      </c>
      <c r="GL64" s="1315">
        <v>43891</v>
      </c>
      <c r="GM64" s="1233">
        <v>3</v>
      </c>
      <c r="GN64" s="1233" t="s">
        <v>21</v>
      </c>
      <c r="GO64" s="1233">
        <v>114</v>
      </c>
      <c r="GP64" s="1233">
        <v>4128</v>
      </c>
      <c r="GQ64" s="1233">
        <v>4216</v>
      </c>
      <c r="GR64" s="1233">
        <v>5612</v>
      </c>
      <c r="GS64" s="1233">
        <v>178</v>
      </c>
      <c r="GT64" s="1233">
        <v>151</v>
      </c>
      <c r="GU64" s="1233">
        <v>169</v>
      </c>
      <c r="GV64" s="1233" t="s">
        <v>21</v>
      </c>
      <c r="GW64" s="1233">
        <v>139060</v>
      </c>
      <c r="GX64" s="1233">
        <v>15468</v>
      </c>
      <c r="GY64" s="1233">
        <v>735</v>
      </c>
      <c r="GZ64" s="1233">
        <v>1</v>
      </c>
      <c r="HA64" s="1233">
        <v>7</v>
      </c>
      <c r="HB64" s="1233">
        <v>8</v>
      </c>
      <c r="HC64" s="1284" t="s">
        <v>31</v>
      </c>
      <c r="HD64" s="1533" t="s">
        <v>25</v>
      </c>
      <c r="HE64" s="1281" t="s">
        <v>25</v>
      </c>
      <c r="HF64" s="1282" t="s">
        <v>25</v>
      </c>
      <c r="HG64" s="1315">
        <v>43891</v>
      </c>
      <c r="HH64" s="1233">
        <v>12</v>
      </c>
      <c r="HI64" s="1233">
        <v>1435</v>
      </c>
      <c r="HJ64" s="1233">
        <v>214</v>
      </c>
      <c r="HK64" s="1233">
        <v>1221</v>
      </c>
      <c r="HL64" s="1233">
        <v>41</v>
      </c>
      <c r="HM64" s="1233" t="s">
        <v>21</v>
      </c>
      <c r="HN64" s="1233" t="s">
        <v>21</v>
      </c>
      <c r="HO64" s="1233">
        <v>3013</v>
      </c>
      <c r="HP64" s="1233">
        <v>338</v>
      </c>
      <c r="HQ64" s="1233">
        <v>159</v>
      </c>
      <c r="HR64" s="1233">
        <v>2047</v>
      </c>
      <c r="HS64" s="1233">
        <v>2269</v>
      </c>
      <c r="HT64" s="1233" t="s">
        <v>21</v>
      </c>
      <c r="HU64" s="1233" t="s">
        <v>21</v>
      </c>
      <c r="HV64" s="1233">
        <v>46048</v>
      </c>
      <c r="HW64" s="1233">
        <v>636</v>
      </c>
      <c r="HX64" s="1284" t="s">
        <v>31</v>
      </c>
      <c r="HY64" s="1533" t="s">
        <v>25</v>
      </c>
      <c r="HZ64" s="1281" t="s">
        <v>25</v>
      </c>
      <c r="IA64" s="1282" t="s">
        <v>25</v>
      </c>
      <c r="IB64" s="1315">
        <v>43891</v>
      </c>
      <c r="IC64" s="60">
        <v>100</v>
      </c>
      <c r="ID64" s="1233">
        <v>10</v>
      </c>
      <c r="IE64" s="1233">
        <v>11</v>
      </c>
      <c r="IF64" s="1233" t="s">
        <v>21</v>
      </c>
      <c r="IG64" s="1233">
        <v>6590</v>
      </c>
      <c r="IH64" s="1233">
        <v>10376</v>
      </c>
      <c r="II64" s="1284" t="s">
        <v>31</v>
      </c>
      <c r="IJ64" s="1533" t="s">
        <v>25</v>
      </c>
    </row>
    <row r="65" spans="1:249" ht="14.5" customHeight="1">
      <c r="A65" s="1281" t="s">
        <v>25</v>
      </c>
      <c r="B65" s="1282" t="s">
        <v>25</v>
      </c>
      <c r="C65" s="1315">
        <v>43922</v>
      </c>
      <c r="D65" s="1233">
        <v>754</v>
      </c>
      <c r="E65" s="1233">
        <v>387</v>
      </c>
      <c r="F65" s="1233">
        <v>1153</v>
      </c>
      <c r="G65" s="1233">
        <v>4000</v>
      </c>
      <c r="H65" s="1233">
        <v>4259</v>
      </c>
      <c r="I65" s="1233" t="s">
        <v>21</v>
      </c>
      <c r="J65" s="1233" t="s">
        <v>21</v>
      </c>
      <c r="K65" s="1233">
        <v>471551</v>
      </c>
      <c r="L65" s="1233">
        <v>133068</v>
      </c>
      <c r="M65" s="1233">
        <v>74242</v>
      </c>
      <c r="N65" s="1233">
        <v>16300</v>
      </c>
      <c r="O65" s="1233">
        <v>5</v>
      </c>
      <c r="P65" s="1233">
        <v>337</v>
      </c>
      <c r="Q65" s="1233">
        <v>98</v>
      </c>
      <c r="R65" s="1233">
        <v>8946</v>
      </c>
      <c r="S65" s="1233">
        <v>3346</v>
      </c>
      <c r="T65" s="1284" t="s">
        <v>32</v>
      </c>
      <c r="U65" s="1533" t="s">
        <v>25</v>
      </c>
      <c r="V65" s="1281" t="s">
        <v>25</v>
      </c>
      <c r="W65" s="1282" t="s">
        <v>25</v>
      </c>
      <c r="X65" s="1315">
        <v>43922</v>
      </c>
      <c r="Y65" s="1233">
        <v>315</v>
      </c>
      <c r="Z65" s="1233">
        <v>222</v>
      </c>
      <c r="AA65" s="1233" t="s">
        <v>21</v>
      </c>
      <c r="AB65" s="1233" t="s">
        <v>21</v>
      </c>
      <c r="AC65" s="1233">
        <v>149922</v>
      </c>
      <c r="AD65" s="1233">
        <v>87105</v>
      </c>
      <c r="AE65" s="1233">
        <v>23011</v>
      </c>
      <c r="AF65" s="1233">
        <v>6535</v>
      </c>
      <c r="AG65" s="1233">
        <v>48</v>
      </c>
      <c r="AH65" s="1233">
        <v>4</v>
      </c>
      <c r="AI65" s="1233">
        <v>4269</v>
      </c>
      <c r="AJ65" s="1233">
        <v>389</v>
      </c>
      <c r="AK65" s="1233">
        <v>3880</v>
      </c>
      <c r="AL65" s="1233">
        <v>489</v>
      </c>
      <c r="AM65" s="1233">
        <v>313</v>
      </c>
      <c r="AN65" s="1233">
        <v>1231</v>
      </c>
      <c r="AO65" s="1284" t="s">
        <v>32</v>
      </c>
      <c r="AP65" s="1533" t="s">
        <v>25</v>
      </c>
      <c r="AQ65" s="1281" t="s">
        <v>25</v>
      </c>
      <c r="AR65" s="1282" t="s">
        <v>25</v>
      </c>
      <c r="AS65" s="1315">
        <v>43922</v>
      </c>
      <c r="AT65" s="1233">
        <v>10125</v>
      </c>
      <c r="AU65" s="1233">
        <v>877</v>
      </c>
      <c r="AV65" s="1233">
        <v>3639</v>
      </c>
      <c r="AW65" s="1233">
        <v>217</v>
      </c>
      <c r="AX65" s="1233">
        <v>1</v>
      </c>
      <c r="AY65" s="1233" t="s">
        <v>21</v>
      </c>
      <c r="AZ65" s="1233">
        <v>126</v>
      </c>
      <c r="BA65" s="1233">
        <v>126</v>
      </c>
      <c r="BB65" s="1233" t="s">
        <v>21</v>
      </c>
      <c r="BC65" s="1233" t="s">
        <v>21</v>
      </c>
      <c r="BD65" s="1233">
        <v>115</v>
      </c>
      <c r="BE65" s="1233" t="s">
        <v>21</v>
      </c>
      <c r="BF65" s="1233" t="s">
        <v>21</v>
      </c>
      <c r="BG65" s="1233">
        <v>2739</v>
      </c>
      <c r="BH65" s="1233">
        <v>149</v>
      </c>
      <c r="BI65" s="1233">
        <v>3415</v>
      </c>
      <c r="BJ65" s="1233">
        <v>3</v>
      </c>
      <c r="BK65" s="1284" t="s">
        <v>32</v>
      </c>
      <c r="BL65" s="1533" t="s">
        <v>25</v>
      </c>
      <c r="BM65" s="1281" t="s">
        <v>25</v>
      </c>
      <c r="BN65" s="1282" t="s">
        <v>25</v>
      </c>
      <c r="BO65" s="1315">
        <v>43922</v>
      </c>
      <c r="BP65" s="1233" t="s">
        <v>21</v>
      </c>
      <c r="BQ65" s="1233">
        <v>144236</v>
      </c>
      <c r="BR65" s="1233">
        <v>5102</v>
      </c>
      <c r="BS65" s="1233">
        <v>15918</v>
      </c>
      <c r="BT65" s="1233">
        <v>691</v>
      </c>
      <c r="BU65" s="1233">
        <v>1</v>
      </c>
      <c r="BV65" s="1233">
        <v>5</v>
      </c>
      <c r="BW65" s="1233">
        <v>9</v>
      </c>
      <c r="BX65" s="1233">
        <v>637</v>
      </c>
      <c r="BY65" s="1233">
        <v>223</v>
      </c>
      <c r="BZ65" s="1233">
        <v>414</v>
      </c>
      <c r="CA65" s="1233">
        <v>2</v>
      </c>
      <c r="CB65" s="1233" t="s">
        <v>21</v>
      </c>
      <c r="CC65" s="1233" t="s">
        <v>21</v>
      </c>
      <c r="CD65" s="1233">
        <v>1697</v>
      </c>
      <c r="CE65" s="1233">
        <v>2077</v>
      </c>
      <c r="CF65" s="1233" t="s">
        <v>21</v>
      </c>
      <c r="CG65" s="1284" t="s">
        <v>32</v>
      </c>
      <c r="CH65" s="1533" t="s">
        <v>25</v>
      </c>
      <c r="CI65" s="1281" t="s">
        <v>25</v>
      </c>
      <c r="CJ65" s="1282" t="s">
        <v>25</v>
      </c>
      <c r="CK65" s="1315">
        <v>43922</v>
      </c>
      <c r="CL65" s="1233" t="s">
        <v>21</v>
      </c>
      <c r="CM65" s="1233">
        <v>3013</v>
      </c>
      <c r="CN65" s="1233">
        <v>387</v>
      </c>
      <c r="CO65" s="611">
        <v>217</v>
      </c>
      <c r="CP65" s="1233">
        <v>1930</v>
      </c>
      <c r="CQ65" s="1233">
        <v>2139</v>
      </c>
      <c r="CR65" s="1233" t="s">
        <v>21</v>
      </c>
      <c r="CS65" s="1233" t="s">
        <v>21</v>
      </c>
      <c r="CT65" s="1233">
        <v>72610</v>
      </c>
      <c r="CU65" s="1233">
        <v>457</v>
      </c>
      <c r="CV65" s="1233">
        <v>9857</v>
      </c>
      <c r="CW65" s="1233">
        <v>6422</v>
      </c>
      <c r="CX65" s="1233">
        <v>130</v>
      </c>
      <c r="CY65" s="1233">
        <v>73</v>
      </c>
      <c r="CZ65" s="1233">
        <v>2076</v>
      </c>
      <c r="DA65" s="1233">
        <v>1868</v>
      </c>
      <c r="DB65" s="1284" t="s">
        <v>32</v>
      </c>
      <c r="DC65" s="1533" t="s">
        <v>25</v>
      </c>
      <c r="DY65" s="1281" t="s">
        <v>25</v>
      </c>
      <c r="DZ65" s="1282" t="s">
        <v>25</v>
      </c>
      <c r="EA65" s="1315">
        <v>43922</v>
      </c>
      <c r="EB65" s="60">
        <v>983</v>
      </c>
      <c r="EC65" s="1233">
        <v>387</v>
      </c>
      <c r="ED65" s="1233">
        <v>1314</v>
      </c>
      <c r="EE65" s="1233">
        <v>4254</v>
      </c>
      <c r="EF65" s="1233">
        <v>4541</v>
      </c>
      <c r="EG65" s="1233" t="s">
        <v>21</v>
      </c>
      <c r="EH65" s="1233" t="s">
        <v>21</v>
      </c>
      <c r="EI65" s="1233">
        <v>446149</v>
      </c>
      <c r="EJ65" s="1233">
        <v>44082</v>
      </c>
      <c r="EK65" s="1233">
        <v>67804</v>
      </c>
      <c r="EL65" s="1233">
        <v>16926</v>
      </c>
      <c r="EM65" s="1233">
        <v>5</v>
      </c>
      <c r="EN65" s="1233">
        <v>478</v>
      </c>
      <c r="EO65" s="1233">
        <v>98</v>
      </c>
      <c r="EP65" s="1233">
        <v>9421</v>
      </c>
      <c r="EQ65" s="1233">
        <v>3651</v>
      </c>
      <c r="ER65" s="1284" t="s">
        <v>32</v>
      </c>
      <c r="ES65" s="1533" t="s">
        <v>25</v>
      </c>
      <c r="ET65" s="1281" t="s">
        <v>25</v>
      </c>
      <c r="EU65" s="1282" t="s">
        <v>25</v>
      </c>
      <c r="EV65" s="1315">
        <v>43922</v>
      </c>
      <c r="EW65" s="1233">
        <v>315</v>
      </c>
      <c r="EX65" s="1233">
        <v>222</v>
      </c>
      <c r="EY65" s="1233" t="s">
        <v>21</v>
      </c>
      <c r="EZ65" s="1233">
        <v>130492</v>
      </c>
      <c r="FA65" s="1233">
        <v>12825</v>
      </c>
      <c r="FB65" s="1233">
        <v>17906</v>
      </c>
      <c r="FC65" s="1233">
        <v>6703</v>
      </c>
      <c r="FD65" s="1233">
        <v>48</v>
      </c>
      <c r="FE65" s="1233">
        <v>4</v>
      </c>
      <c r="FF65" s="1233">
        <v>4425</v>
      </c>
      <c r="FG65" s="1233">
        <v>397</v>
      </c>
      <c r="FH65" s="1233">
        <v>4028</v>
      </c>
      <c r="FI65" s="1233">
        <v>489</v>
      </c>
      <c r="FJ65" s="1233">
        <v>313</v>
      </c>
      <c r="FK65" s="1233">
        <v>1231</v>
      </c>
      <c r="FL65" s="1233" t="s">
        <v>21</v>
      </c>
      <c r="FM65" s="1284" t="s">
        <v>32</v>
      </c>
      <c r="FN65" s="1533" t="s">
        <v>25</v>
      </c>
      <c r="FO65" s="1281" t="s">
        <v>25</v>
      </c>
      <c r="FP65" s="1282" t="s">
        <v>25</v>
      </c>
      <c r="FQ65" s="1315">
        <v>43922</v>
      </c>
      <c r="FR65" s="60">
        <v>149</v>
      </c>
      <c r="FS65" s="1233">
        <v>3415</v>
      </c>
      <c r="FT65" s="1233">
        <v>3</v>
      </c>
      <c r="FU65" s="1233">
        <v>32</v>
      </c>
      <c r="FV65" s="1233" t="s">
        <v>21</v>
      </c>
      <c r="FW65" s="1233">
        <v>10125</v>
      </c>
      <c r="FX65" s="1233">
        <v>654</v>
      </c>
      <c r="FY65" s="1233">
        <v>3647</v>
      </c>
      <c r="FZ65" s="1233">
        <v>217</v>
      </c>
      <c r="GA65" s="1233">
        <v>1</v>
      </c>
      <c r="GB65" s="1233" t="s">
        <v>21</v>
      </c>
      <c r="GC65" s="1233">
        <v>126</v>
      </c>
      <c r="GD65" s="1233">
        <v>126</v>
      </c>
      <c r="GE65" s="1233" t="s">
        <v>21</v>
      </c>
      <c r="GF65" s="1233" t="s">
        <v>21</v>
      </c>
      <c r="GG65" s="1233">
        <v>115</v>
      </c>
      <c r="GH65" s="1284" t="s">
        <v>32</v>
      </c>
      <c r="GI65" s="1533" t="s">
        <v>25</v>
      </c>
      <c r="GJ65" s="1281" t="s">
        <v>25</v>
      </c>
      <c r="GK65" s="1282" t="s">
        <v>25</v>
      </c>
      <c r="GL65" s="1315">
        <v>43922</v>
      </c>
      <c r="GM65" s="1233">
        <v>2</v>
      </c>
      <c r="GN65" s="1233" t="s">
        <v>21</v>
      </c>
      <c r="GO65" s="1233">
        <v>10</v>
      </c>
      <c r="GP65" s="1233">
        <v>2542</v>
      </c>
      <c r="GQ65" s="1233">
        <v>2458</v>
      </c>
      <c r="GR65" s="1233">
        <v>882</v>
      </c>
      <c r="GS65" s="1233">
        <v>236</v>
      </c>
      <c r="GT65" s="1233">
        <v>223</v>
      </c>
      <c r="GU65" s="1233">
        <v>249</v>
      </c>
      <c r="GV65" s="1233" t="s">
        <v>21</v>
      </c>
      <c r="GW65" s="1233">
        <v>144102</v>
      </c>
      <c r="GX65" s="1233">
        <v>15950</v>
      </c>
      <c r="GY65" s="1233">
        <v>738</v>
      </c>
      <c r="GZ65" s="1233">
        <v>1</v>
      </c>
      <c r="HA65" s="1233">
        <v>5</v>
      </c>
      <c r="HB65" s="1233">
        <v>9</v>
      </c>
      <c r="HC65" s="1284" t="s">
        <v>32</v>
      </c>
      <c r="HD65" s="1533" t="s">
        <v>25</v>
      </c>
      <c r="HE65" s="1281" t="s">
        <v>25</v>
      </c>
      <c r="HF65" s="1282" t="s">
        <v>25</v>
      </c>
      <c r="HG65" s="1315">
        <v>43922</v>
      </c>
      <c r="HH65" s="1233">
        <v>12</v>
      </c>
      <c r="HI65" s="1233">
        <v>1273</v>
      </c>
      <c r="HJ65" s="1233">
        <v>175</v>
      </c>
      <c r="HK65" s="1233">
        <v>1098</v>
      </c>
      <c r="HL65" s="1233">
        <v>40</v>
      </c>
      <c r="HM65" s="1233" t="s">
        <v>21</v>
      </c>
      <c r="HN65" s="1233" t="s">
        <v>21</v>
      </c>
      <c r="HO65" s="1233">
        <v>3013</v>
      </c>
      <c r="HP65" s="1233">
        <v>387</v>
      </c>
      <c r="HQ65" s="1233">
        <v>217</v>
      </c>
      <c r="HR65" s="1233">
        <v>1930</v>
      </c>
      <c r="HS65" s="1233">
        <v>2139</v>
      </c>
      <c r="HT65" s="1233" t="s">
        <v>21</v>
      </c>
      <c r="HU65" s="1233" t="s">
        <v>21</v>
      </c>
      <c r="HV65" s="1233">
        <v>72610</v>
      </c>
      <c r="HW65" s="1233">
        <v>647</v>
      </c>
      <c r="HX65" s="1284" t="s">
        <v>32</v>
      </c>
      <c r="HY65" s="1533" t="s">
        <v>25</v>
      </c>
      <c r="HZ65" s="1281" t="s">
        <v>25</v>
      </c>
      <c r="IA65" s="1282" t="s">
        <v>25</v>
      </c>
      <c r="IB65" s="1315">
        <v>43922</v>
      </c>
      <c r="IC65" s="60">
        <v>88</v>
      </c>
      <c r="ID65" s="1233">
        <v>12</v>
      </c>
      <c r="IE65" s="1233">
        <v>14</v>
      </c>
      <c r="IF65" s="1233" t="s">
        <v>21</v>
      </c>
      <c r="IG65" s="1233">
        <v>6517</v>
      </c>
      <c r="IH65" s="1233">
        <v>11563</v>
      </c>
      <c r="II65" s="1284" t="s">
        <v>32</v>
      </c>
      <c r="IJ65" s="1533" t="s">
        <v>25</v>
      </c>
    </row>
    <row r="66" spans="1:249" ht="14.5" customHeight="1">
      <c r="A66" s="1281" t="s">
        <v>25</v>
      </c>
      <c r="B66" s="1282" t="s">
        <v>25</v>
      </c>
      <c r="C66" s="1315">
        <v>43952</v>
      </c>
      <c r="D66" s="1233">
        <v>25849</v>
      </c>
      <c r="E66" s="1233">
        <v>255</v>
      </c>
      <c r="F66" s="1233">
        <v>1510</v>
      </c>
      <c r="G66" s="1233">
        <v>2972</v>
      </c>
      <c r="H66" s="1233">
        <v>3151</v>
      </c>
      <c r="I66" s="1233" t="s">
        <v>21</v>
      </c>
      <c r="J66" s="1233" t="s">
        <v>21</v>
      </c>
      <c r="K66" s="1233">
        <v>479673</v>
      </c>
      <c r="L66" s="1233">
        <v>135915</v>
      </c>
      <c r="M66" s="1233">
        <v>81366</v>
      </c>
      <c r="N66" s="1233">
        <v>14101</v>
      </c>
      <c r="O66" s="1233">
        <v>3</v>
      </c>
      <c r="P66" s="1233">
        <v>219</v>
      </c>
      <c r="Q66" s="1233">
        <v>70</v>
      </c>
      <c r="R66" s="1233">
        <v>7965</v>
      </c>
      <c r="S66" s="1233">
        <v>2942</v>
      </c>
      <c r="T66" s="1284" t="s">
        <v>33</v>
      </c>
      <c r="U66" s="1533" t="s">
        <v>25</v>
      </c>
      <c r="V66" s="1281" t="s">
        <v>25</v>
      </c>
      <c r="W66" s="1282" t="s">
        <v>25</v>
      </c>
      <c r="X66" s="1315">
        <v>43952</v>
      </c>
      <c r="Y66" s="1233">
        <v>322</v>
      </c>
      <c r="Z66" s="1233">
        <v>220</v>
      </c>
      <c r="AA66" s="1233" t="s">
        <v>21</v>
      </c>
      <c r="AB66" s="1233" t="s">
        <v>21</v>
      </c>
      <c r="AC66" s="1233">
        <v>160479</v>
      </c>
      <c r="AD66" s="1233">
        <v>85718</v>
      </c>
      <c r="AE66" s="1233">
        <v>23644</v>
      </c>
      <c r="AF66" s="1233">
        <v>6577</v>
      </c>
      <c r="AG66" s="1233">
        <v>42</v>
      </c>
      <c r="AH66" s="1233">
        <v>5</v>
      </c>
      <c r="AI66" s="1233">
        <v>4190</v>
      </c>
      <c r="AJ66" s="1233">
        <v>515</v>
      </c>
      <c r="AK66" s="1233">
        <v>3675</v>
      </c>
      <c r="AL66" s="1233">
        <v>432</v>
      </c>
      <c r="AM66" s="1233">
        <v>345</v>
      </c>
      <c r="AN66" s="1233">
        <v>1440</v>
      </c>
      <c r="AO66" s="1284" t="s">
        <v>33</v>
      </c>
      <c r="AP66" s="1533" t="s">
        <v>25</v>
      </c>
      <c r="AQ66" s="1281" t="s">
        <v>25</v>
      </c>
      <c r="AR66" s="1282" t="s">
        <v>25</v>
      </c>
      <c r="AS66" s="1315">
        <v>43952</v>
      </c>
      <c r="AT66" s="1233">
        <v>11218</v>
      </c>
      <c r="AU66" s="1233">
        <v>1731</v>
      </c>
      <c r="AV66" s="1233">
        <v>6634</v>
      </c>
      <c r="AW66" s="1233">
        <v>368</v>
      </c>
      <c r="AX66" s="1233" t="s">
        <v>21</v>
      </c>
      <c r="AY66" s="1233" t="s">
        <v>21</v>
      </c>
      <c r="AZ66" s="1233">
        <v>239</v>
      </c>
      <c r="BA66" s="1233">
        <v>239</v>
      </c>
      <c r="BB66" s="1233" t="s">
        <v>21</v>
      </c>
      <c r="BC66" s="1233" t="s">
        <v>21</v>
      </c>
      <c r="BD66" s="1233">
        <v>81</v>
      </c>
      <c r="BE66" s="1233" t="s">
        <v>21</v>
      </c>
      <c r="BF66" s="1233">
        <v>62</v>
      </c>
      <c r="BG66" s="1233">
        <v>5450</v>
      </c>
      <c r="BH66" s="1233">
        <v>119</v>
      </c>
      <c r="BI66" s="1233">
        <v>6151</v>
      </c>
      <c r="BJ66" s="1233">
        <v>7171</v>
      </c>
      <c r="BK66" s="1284" t="s">
        <v>33</v>
      </c>
      <c r="BL66" s="1533" t="s">
        <v>25</v>
      </c>
      <c r="BM66" s="1281" t="s">
        <v>25</v>
      </c>
      <c r="BN66" s="1282" t="s">
        <v>25</v>
      </c>
      <c r="BO66" s="1315">
        <v>43952</v>
      </c>
      <c r="BP66" s="1233" t="s">
        <v>21</v>
      </c>
      <c r="BQ66" s="1233">
        <v>140942</v>
      </c>
      <c r="BR66" s="1233">
        <v>7571</v>
      </c>
      <c r="BS66" s="1233">
        <v>15785</v>
      </c>
      <c r="BT66" s="1233">
        <v>636</v>
      </c>
      <c r="BU66" s="1233">
        <v>1</v>
      </c>
      <c r="BV66" s="1233">
        <v>5</v>
      </c>
      <c r="BW66" s="1233">
        <v>8</v>
      </c>
      <c r="BX66" s="1233">
        <v>589</v>
      </c>
      <c r="BY66" s="1233">
        <v>223</v>
      </c>
      <c r="BZ66" s="1233">
        <v>366</v>
      </c>
      <c r="CA66" s="1233">
        <v>1</v>
      </c>
      <c r="CB66" s="1233" t="s">
        <v>21</v>
      </c>
      <c r="CC66" s="1233" t="s">
        <v>21</v>
      </c>
      <c r="CD66" s="1233">
        <v>2197</v>
      </c>
      <c r="CE66" s="1233">
        <v>2098</v>
      </c>
      <c r="CF66" s="1233">
        <v>426</v>
      </c>
      <c r="CG66" s="1284" t="s">
        <v>33</v>
      </c>
      <c r="CH66" s="1533" t="s">
        <v>25</v>
      </c>
      <c r="CI66" s="1281" t="s">
        <v>25</v>
      </c>
      <c r="CJ66" s="1282" t="s">
        <v>25</v>
      </c>
      <c r="CK66" s="1315">
        <v>43952</v>
      </c>
      <c r="CL66" s="1233" t="s">
        <v>21</v>
      </c>
      <c r="CM66" s="1233">
        <v>2017</v>
      </c>
      <c r="CN66" s="1233">
        <v>255</v>
      </c>
      <c r="CO66" s="611">
        <v>116</v>
      </c>
      <c r="CP66" s="1233">
        <v>1330</v>
      </c>
      <c r="CQ66" s="1233">
        <v>1475</v>
      </c>
      <c r="CR66" s="1233" t="s">
        <v>21</v>
      </c>
      <c r="CS66" s="1233" t="s">
        <v>21</v>
      </c>
      <c r="CT66" s="1233">
        <v>70605</v>
      </c>
      <c r="CU66" s="1233">
        <v>322</v>
      </c>
      <c r="CV66" s="1233">
        <v>6738</v>
      </c>
      <c r="CW66" s="1233">
        <v>3973</v>
      </c>
      <c r="CX66" s="1233">
        <v>54</v>
      </c>
      <c r="CY66" s="1233">
        <v>49</v>
      </c>
      <c r="CZ66" s="1233">
        <v>1101</v>
      </c>
      <c r="DA66" s="1233">
        <v>1019</v>
      </c>
      <c r="DB66" s="1284" t="s">
        <v>33</v>
      </c>
      <c r="DC66" s="1533" t="s">
        <v>25</v>
      </c>
      <c r="DY66" s="1281" t="s">
        <v>25</v>
      </c>
      <c r="DZ66" s="1282" t="s">
        <v>25</v>
      </c>
      <c r="EA66" s="1315">
        <v>43952</v>
      </c>
      <c r="EB66" s="60">
        <v>38238</v>
      </c>
      <c r="EC66" s="1233">
        <v>255</v>
      </c>
      <c r="ED66" s="1233">
        <v>1601</v>
      </c>
      <c r="EE66" s="1233">
        <v>3146</v>
      </c>
      <c r="EF66" s="1233">
        <v>3344</v>
      </c>
      <c r="EG66" s="1233" t="s">
        <v>21</v>
      </c>
      <c r="EH66" s="1233" t="s">
        <v>21</v>
      </c>
      <c r="EI66" s="1233">
        <v>447560</v>
      </c>
      <c r="EJ66" s="1233">
        <v>37540</v>
      </c>
      <c r="EK66" s="1233">
        <v>74343</v>
      </c>
      <c r="EL66" s="1233">
        <v>14554</v>
      </c>
      <c r="EM66" s="1233">
        <v>3</v>
      </c>
      <c r="EN66" s="1233">
        <v>219</v>
      </c>
      <c r="EO66" s="1233">
        <v>70</v>
      </c>
      <c r="EP66" s="1233">
        <v>8403</v>
      </c>
      <c r="EQ66" s="1233">
        <v>3238</v>
      </c>
      <c r="ER66" s="1284" t="s">
        <v>33</v>
      </c>
      <c r="ES66" s="1533" t="s">
        <v>25</v>
      </c>
      <c r="ET66" s="1281" t="s">
        <v>25</v>
      </c>
      <c r="EU66" s="1282" t="s">
        <v>25</v>
      </c>
      <c r="EV66" s="1315">
        <v>43952</v>
      </c>
      <c r="EW66" s="1233">
        <v>322</v>
      </c>
      <c r="EX66" s="1233">
        <v>220</v>
      </c>
      <c r="EY66" s="1233" t="s">
        <v>21</v>
      </c>
      <c r="EZ66" s="1233">
        <v>139616</v>
      </c>
      <c r="FA66" s="1233">
        <v>8367</v>
      </c>
      <c r="FB66" s="1233">
        <v>18151</v>
      </c>
      <c r="FC66" s="1233">
        <v>6728</v>
      </c>
      <c r="FD66" s="1233">
        <v>42</v>
      </c>
      <c r="FE66" s="1233">
        <v>5</v>
      </c>
      <c r="FF66" s="1233">
        <v>4331</v>
      </c>
      <c r="FG66" s="1233">
        <v>529</v>
      </c>
      <c r="FH66" s="1233">
        <v>3802</v>
      </c>
      <c r="FI66" s="1233">
        <v>432</v>
      </c>
      <c r="FJ66" s="1233">
        <v>345</v>
      </c>
      <c r="FK66" s="1233">
        <v>1440</v>
      </c>
      <c r="FL66" s="1233" t="s">
        <v>21</v>
      </c>
      <c r="FM66" s="1284" t="s">
        <v>33</v>
      </c>
      <c r="FN66" s="1533" t="s">
        <v>25</v>
      </c>
      <c r="FO66" s="1281" t="s">
        <v>25</v>
      </c>
      <c r="FP66" s="1282" t="s">
        <v>25</v>
      </c>
      <c r="FQ66" s="1315">
        <v>43952</v>
      </c>
      <c r="FR66" s="60">
        <v>119</v>
      </c>
      <c r="FS66" s="1233">
        <v>6151</v>
      </c>
      <c r="FT66" s="1233">
        <v>9224</v>
      </c>
      <c r="FU66" s="1233">
        <v>62</v>
      </c>
      <c r="FV66" s="1233" t="s">
        <v>21</v>
      </c>
      <c r="FW66" s="1233">
        <v>10444</v>
      </c>
      <c r="FX66" s="1233">
        <v>318</v>
      </c>
      <c r="FY66" s="1233">
        <v>6691</v>
      </c>
      <c r="FZ66" s="1233">
        <v>392</v>
      </c>
      <c r="GA66" s="1233" t="s">
        <v>21</v>
      </c>
      <c r="GB66" s="1233" t="s">
        <v>21</v>
      </c>
      <c r="GC66" s="1233">
        <v>263</v>
      </c>
      <c r="GD66" s="1233">
        <v>263</v>
      </c>
      <c r="GE66" s="1233" t="s">
        <v>21</v>
      </c>
      <c r="GF66" s="1233" t="s">
        <v>21</v>
      </c>
      <c r="GG66" s="1233">
        <v>81</v>
      </c>
      <c r="GH66" s="1284" t="s">
        <v>33</v>
      </c>
      <c r="GI66" s="1533" t="s">
        <v>25</v>
      </c>
      <c r="GJ66" s="1281" t="s">
        <v>25</v>
      </c>
      <c r="GK66" s="1282" t="s">
        <v>25</v>
      </c>
      <c r="GL66" s="1315">
        <v>43952</v>
      </c>
      <c r="GM66" s="1233">
        <v>1</v>
      </c>
      <c r="GN66" s="1233" t="s">
        <v>21</v>
      </c>
      <c r="GO66" s="1233">
        <v>185</v>
      </c>
      <c r="GP66" s="1233">
        <v>10542</v>
      </c>
      <c r="GQ66" s="1233">
        <v>9549</v>
      </c>
      <c r="GR66" s="1233">
        <v>24850</v>
      </c>
      <c r="GS66" s="1233">
        <v>650</v>
      </c>
      <c r="GT66" s="1233">
        <v>152</v>
      </c>
      <c r="GU66" s="1233">
        <v>170</v>
      </c>
      <c r="GV66" s="1233" t="s">
        <v>21</v>
      </c>
      <c r="GW66" s="1233">
        <v>138615</v>
      </c>
      <c r="GX66" s="1233">
        <v>15823</v>
      </c>
      <c r="GY66" s="1233">
        <v>766</v>
      </c>
      <c r="GZ66" s="1233">
        <v>1</v>
      </c>
      <c r="HA66" s="1233">
        <v>5</v>
      </c>
      <c r="HB66" s="1233">
        <v>8</v>
      </c>
      <c r="HC66" s="1284" t="s">
        <v>33</v>
      </c>
      <c r="HD66" s="1533" t="s">
        <v>25</v>
      </c>
      <c r="HE66" s="1281" t="s">
        <v>25</v>
      </c>
      <c r="HF66" s="1282" t="s">
        <v>25</v>
      </c>
      <c r="HG66" s="1315">
        <v>43952</v>
      </c>
      <c r="HH66" s="1233">
        <v>8</v>
      </c>
      <c r="HI66" s="1233">
        <v>1070</v>
      </c>
      <c r="HJ66" s="1233">
        <v>170</v>
      </c>
      <c r="HK66" s="1233">
        <v>900</v>
      </c>
      <c r="HL66" s="1233">
        <v>44</v>
      </c>
      <c r="HM66" s="1233" t="s">
        <v>21</v>
      </c>
      <c r="HN66" s="1233" t="s">
        <v>21</v>
      </c>
      <c r="HO66" s="1233">
        <v>2018</v>
      </c>
      <c r="HP66" s="1233">
        <v>255</v>
      </c>
      <c r="HQ66" s="1233">
        <v>116</v>
      </c>
      <c r="HR66" s="1233">
        <v>1330</v>
      </c>
      <c r="HS66" s="1233">
        <v>1476</v>
      </c>
      <c r="HT66" s="1233" t="s">
        <v>21</v>
      </c>
      <c r="HU66" s="1233" t="s">
        <v>21</v>
      </c>
      <c r="HV66" s="1233">
        <v>70605</v>
      </c>
      <c r="HW66" s="1233">
        <v>493</v>
      </c>
      <c r="HX66" s="1284" t="s">
        <v>33</v>
      </c>
      <c r="HY66" s="1533" t="s">
        <v>25</v>
      </c>
      <c r="HZ66" s="1281" t="s">
        <v>25</v>
      </c>
      <c r="IA66" s="1282" t="s">
        <v>25</v>
      </c>
      <c r="IB66" s="1315">
        <v>43952</v>
      </c>
      <c r="IC66" s="60">
        <v>117</v>
      </c>
      <c r="ID66" s="1233">
        <v>9</v>
      </c>
      <c r="IE66" s="1233">
        <v>10</v>
      </c>
      <c r="IF66" s="1233" t="s">
        <v>21</v>
      </c>
      <c r="IG66" s="1233">
        <v>6436</v>
      </c>
      <c r="IH66" s="1233">
        <v>9226</v>
      </c>
      <c r="II66" s="1284" t="s">
        <v>33</v>
      </c>
      <c r="IJ66" s="1533" t="s">
        <v>25</v>
      </c>
    </row>
    <row r="67" spans="1:249" ht="14.5" customHeight="1">
      <c r="A67" s="1281" t="s">
        <v>25</v>
      </c>
      <c r="B67" s="1282" t="s">
        <v>25</v>
      </c>
      <c r="C67" s="1315">
        <v>43983</v>
      </c>
      <c r="D67" s="1233">
        <v>21362</v>
      </c>
      <c r="E67" s="1233">
        <v>292</v>
      </c>
      <c r="F67" s="1233">
        <v>1518</v>
      </c>
      <c r="G67" s="1233">
        <v>3366</v>
      </c>
      <c r="H67" s="1233">
        <v>3563</v>
      </c>
      <c r="I67" s="1233" t="s">
        <v>21</v>
      </c>
      <c r="J67" s="1233" t="s">
        <v>21</v>
      </c>
      <c r="K67" s="1233">
        <v>440332</v>
      </c>
      <c r="L67" s="1233">
        <v>123860</v>
      </c>
      <c r="M67" s="1233">
        <v>76133</v>
      </c>
      <c r="N67" s="1233">
        <v>14964</v>
      </c>
      <c r="O67" s="1233">
        <v>3</v>
      </c>
      <c r="P67" s="1233">
        <v>349</v>
      </c>
      <c r="Q67" s="1233">
        <v>84</v>
      </c>
      <c r="R67" s="1233">
        <v>8165</v>
      </c>
      <c r="S67" s="1233">
        <v>3286</v>
      </c>
      <c r="T67" s="1284" t="s">
        <v>34</v>
      </c>
      <c r="U67" s="1533" t="s">
        <v>25</v>
      </c>
      <c r="V67" s="1281" t="s">
        <v>25</v>
      </c>
      <c r="W67" s="1282" t="s">
        <v>25</v>
      </c>
      <c r="X67" s="1315">
        <v>43983</v>
      </c>
      <c r="Y67" s="1233">
        <v>300</v>
      </c>
      <c r="Z67" s="1233">
        <v>211</v>
      </c>
      <c r="AA67" s="1233" t="s">
        <v>21</v>
      </c>
      <c r="AB67" s="1233" t="s">
        <v>21</v>
      </c>
      <c r="AC67" s="1233">
        <v>158550</v>
      </c>
      <c r="AD67" s="1233">
        <v>80372</v>
      </c>
      <c r="AE67" s="1233">
        <v>22608</v>
      </c>
      <c r="AF67" s="1233">
        <v>5709</v>
      </c>
      <c r="AG67" s="1233">
        <v>42</v>
      </c>
      <c r="AH67" s="1233">
        <v>5</v>
      </c>
      <c r="AI67" s="1233">
        <v>3842</v>
      </c>
      <c r="AJ67" s="1233">
        <v>371</v>
      </c>
      <c r="AK67" s="1233">
        <v>3471</v>
      </c>
      <c r="AL67" s="1233">
        <v>428</v>
      </c>
      <c r="AM67" s="1233">
        <v>323</v>
      </c>
      <c r="AN67" s="1233">
        <v>833</v>
      </c>
      <c r="AO67" s="1284" t="s">
        <v>34</v>
      </c>
      <c r="AP67" s="1533" t="s">
        <v>25</v>
      </c>
      <c r="AQ67" s="1281" t="s">
        <v>25</v>
      </c>
      <c r="AR67" s="1282" t="s">
        <v>25</v>
      </c>
      <c r="AS67" s="1315">
        <v>43983</v>
      </c>
      <c r="AT67" s="1233">
        <v>11008</v>
      </c>
      <c r="AU67" s="1233">
        <v>1634</v>
      </c>
      <c r="AV67" s="1233">
        <v>6357</v>
      </c>
      <c r="AW67" s="1233">
        <v>358</v>
      </c>
      <c r="AX67" s="1233" t="s">
        <v>21</v>
      </c>
      <c r="AY67" s="1233" t="s">
        <v>21</v>
      </c>
      <c r="AZ67" s="1233">
        <v>292</v>
      </c>
      <c r="BA67" s="1233">
        <v>292</v>
      </c>
      <c r="BB67" s="1233" t="s">
        <v>21</v>
      </c>
      <c r="BC67" s="1233" t="s">
        <v>21</v>
      </c>
      <c r="BD67" s="1233">
        <v>81</v>
      </c>
      <c r="BE67" s="1233" t="s">
        <v>21</v>
      </c>
      <c r="BF67" s="1233" t="s">
        <v>21</v>
      </c>
      <c r="BG67" s="1233">
        <v>5181</v>
      </c>
      <c r="BH67" s="1233">
        <v>116</v>
      </c>
      <c r="BI67" s="1233">
        <v>5891</v>
      </c>
      <c r="BJ67" s="1233">
        <v>6418</v>
      </c>
      <c r="BK67" s="1284" t="s">
        <v>34</v>
      </c>
      <c r="BL67" s="1533" t="s">
        <v>25</v>
      </c>
      <c r="BM67" s="1281" t="s">
        <v>25</v>
      </c>
      <c r="BN67" s="1282" t="s">
        <v>25</v>
      </c>
      <c r="BO67" s="1315">
        <v>43983</v>
      </c>
      <c r="BP67" s="1233" t="s">
        <v>21</v>
      </c>
      <c r="BQ67" s="1233">
        <v>110975</v>
      </c>
      <c r="BR67" s="1233">
        <v>6400</v>
      </c>
      <c r="BS67" s="1233">
        <v>12246</v>
      </c>
      <c r="BT67" s="1233">
        <v>489</v>
      </c>
      <c r="BU67" s="1233">
        <v>1</v>
      </c>
      <c r="BV67" s="1233">
        <v>4</v>
      </c>
      <c r="BW67" s="1233">
        <v>7</v>
      </c>
      <c r="BX67" s="1233">
        <v>452</v>
      </c>
      <c r="BY67" s="1233">
        <v>222</v>
      </c>
      <c r="BZ67" s="1233">
        <v>230</v>
      </c>
      <c r="CA67" s="1233">
        <v>3</v>
      </c>
      <c r="CB67" s="1233" t="s">
        <v>21</v>
      </c>
      <c r="CC67" s="1233" t="s">
        <v>21</v>
      </c>
      <c r="CD67" s="1233">
        <v>1636</v>
      </c>
      <c r="CE67" s="1233">
        <v>1402</v>
      </c>
      <c r="CF67" s="1233">
        <v>408</v>
      </c>
      <c r="CG67" s="1284" t="s">
        <v>34</v>
      </c>
      <c r="CH67" s="1533" t="s">
        <v>25</v>
      </c>
      <c r="CI67" s="1281" t="s">
        <v>25</v>
      </c>
      <c r="CJ67" s="1282" t="s">
        <v>25</v>
      </c>
      <c r="CK67" s="1315">
        <v>43983</v>
      </c>
      <c r="CL67" s="1233" t="s">
        <v>21</v>
      </c>
      <c r="CM67" s="1233">
        <v>1762</v>
      </c>
      <c r="CN67" s="1233">
        <v>292</v>
      </c>
      <c r="CO67" s="611">
        <v>133</v>
      </c>
      <c r="CP67" s="1233">
        <v>1051</v>
      </c>
      <c r="CQ67" s="1233">
        <v>1173</v>
      </c>
      <c r="CR67" s="1233" t="s">
        <v>21</v>
      </c>
      <c r="CS67" s="1233" t="s">
        <v>21</v>
      </c>
      <c r="CT67" s="1233">
        <v>62963</v>
      </c>
      <c r="CU67" s="1233">
        <v>281</v>
      </c>
      <c r="CV67" s="1233">
        <v>8714</v>
      </c>
      <c r="CW67" s="1233">
        <v>5580</v>
      </c>
      <c r="CX67" s="1233">
        <v>83</v>
      </c>
      <c r="CY67" s="1233">
        <v>60</v>
      </c>
      <c r="CZ67" s="1233">
        <v>1400</v>
      </c>
      <c r="DA67" s="1233">
        <v>1260</v>
      </c>
      <c r="DB67" s="1284" t="s">
        <v>34</v>
      </c>
      <c r="DC67" s="1533" t="s">
        <v>25</v>
      </c>
      <c r="DY67" s="1281" t="s">
        <v>25</v>
      </c>
      <c r="DZ67" s="1282" t="s">
        <v>25</v>
      </c>
      <c r="EA67" s="1315">
        <v>43983</v>
      </c>
      <c r="EB67" s="60">
        <v>31256</v>
      </c>
      <c r="EC67" s="1233">
        <v>292</v>
      </c>
      <c r="ED67" s="1233">
        <v>1633</v>
      </c>
      <c r="EE67" s="1233">
        <v>3579</v>
      </c>
      <c r="EF67" s="1233">
        <v>3800</v>
      </c>
      <c r="EG67" s="1233" t="s">
        <v>21</v>
      </c>
      <c r="EH67" s="1233" t="s">
        <v>21</v>
      </c>
      <c r="EI67" s="1233">
        <v>407303</v>
      </c>
      <c r="EJ67" s="1233">
        <v>31035</v>
      </c>
      <c r="EK67" s="1233">
        <v>69188</v>
      </c>
      <c r="EL67" s="1233">
        <v>15276</v>
      </c>
      <c r="EM67" s="1233">
        <v>3</v>
      </c>
      <c r="EN67" s="1233">
        <v>366</v>
      </c>
      <c r="EO67" s="1233">
        <v>84</v>
      </c>
      <c r="EP67" s="1233">
        <v>8448</v>
      </c>
      <c r="EQ67" s="1233">
        <v>3439</v>
      </c>
      <c r="ER67" s="1284" t="s">
        <v>34</v>
      </c>
      <c r="ES67" s="1533" t="s">
        <v>25</v>
      </c>
      <c r="ET67" s="1281" t="s">
        <v>25</v>
      </c>
      <c r="EU67" s="1282" t="s">
        <v>25</v>
      </c>
      <c r="EV67" s="1315">
        <v>43983</v>
      </c>
      <c r="EW67" s="1233">
        <v>300</v>
      </c>
      <c r="EX67" s="1233">
        <v>211</v>
      </c>
      <c r="EY67" s="1233" t="s">
        <v>21</v>
      </c>
      <c r="EZ67" s="1233">
        <v>136660</v>
      </c>
      <c r="FA67" s="1233">
        <v>8033</v>
      </c>
      <c r="FB67" s="1233">
        <v>17207</v>
      </c>
      <c r="FC67" s="1233">
        <v>5840</v>
      </c>
      <c r="FD67" s="1233">
        <v>42</v>
      </c>
      <c r="FE67" s="1233">
        <v>5</v>
      </c>
      <c r="FF67" s="1233">
        <v>3964</v>
      </c>
      <c r="FG67" s="1233">
        <v>375</v>
      </c>
      <c r="FH67" s="1233">
        <v>3589</v>
      </c>
      <c r="FI67" s="1233">
        <v>428</v>
      </c>
      <c r="FJ67" s="1233">
        <v>323</v>
      </c>
      <c r="FK67" s="1233">
        <v>833</v>
      </c>
      <c r="FL67" s="1233" t="s">
        <v>21</v>
      </c>
      <c r="FM67" s="1284" t="s">
        <v>34</v>
      </c>
      <c r="FN67" s="1533" t="s">
        <v>25</v>
      </c>
      <c r="FO67" s="1281" t="s">
        <v>25</v>
      </c>
      <c r="FP67" s="1282" t="s">
        <v>25</v>
      </c>
      <c r="FQ67" s="1315">
        <v>43983</v>
      </c>
      <c r="FR67" s="60">
        <v>116</v>
      </c>
      <c r="FS67" s="1233">
        <v>5891</v>
      </c>
      <c r="FT67" s="1233">
        <v>8155</v>
      </c>
      <c r="FU67" s="1233">
        <v>65</v>
      </c>
      <c r="FV67" s="1233" t="s">
        <v>21</v>
      </c>
      <c r="FW67" s="1233">
        <v>10267</v>
      </c>
      <c r="FX67" s="1233">
        <v>193</v>
      </c>
      <c r="FY67" s="1233">
        <v>6397</v>
      </c>
      <c r="FZ67" s="1233">
        <v>384</v>
      </c>
      <c r="GA67" s="1233" t="s">
        <v>21</v>
      </c>
      <c r="GB67" s="1233" t="s">
        <v>21</v>
      </c>
      <c r="GC67" s="1233">
        <v>319</v>
      </c>
      <c r="GD67" s="1233">
        <v>319</v>
      </c>
      <c r="GE67" s="1233" t="s">
        <v>21</v>
      </c>
      <c r="GF67" s="1233" t="s">
        <v>21</v>
      </c>
      <c r="GG67" s="1233">
        <v>81</v>
      </c>
      <c r="GH67" s="1284" t="s">
        <v>34</v>
      </c>
      <c r="GI67" s="1533" t="s">
        <v>25</v>
      </c>
      <c r="GJ67" s="1281" t="s">
        <v>25</v>
      </c>
      <c r="GK67" s="1282" t="s">
        <v>25</v>
      </c>
      <c r="GL67" s="1315">
        <v>43983</v>
      </c>
      <c r="GM67" s="1233">
        <v>3</v>
      </c>
      <c r="GN67" s="1233" t="s">
        <v>21</v>
      </c>
      <c r="GO67" s="1233" t="s">
        <v>21</v>
      </c>
      <c r="GP67" s="1233">
        <v>8789</v>
      </c>
      <c r="GQ67" s="1233">
        <v>7819</v>
      </c>
      <c r="GR67" s="1233">
        <v>19798</v>
      </c>
      <c r="GS67" s="1233">
        <v>620</v>
      </c>
      <c r="GT67" s="1233">
        <v>193</v>
      </c>
      <c r="GU67" s="1233">
        <v>216</v>
      </c>
      <c r="GV67" s="1233" t="s">
        <v>21</v>
      </c>
      <c r="GW67" s="1233">
        <v>108905</v>
      </c>
      <c r="GX67" s="1233">
        <v>12256</v>
      </c>
      <c r="GY67" s="1233">
        <v>489</v>
      </c>
      <c r="GZ67" s="1233">
        <v>1</v>
      </c>
      <c r="HA67" s="1233">
        <v>4</v>
      </c>
      <c r="HB67" s="1233">
        <v>7</v>
      </c>
      <c r="HC67" s="1284" t="s">
        <v>34</v>
      </c>
      <c r="HD67" s="1533" t="s">
        <v>25</v>
      </c>
      <c r="HE67" s="1281" t="s">
        <v>25</v>
      </c>
      <c r="HF67" s="1282" t="s">
        <v>25</v>
      </c>
      <c r="HG67" s="1315">
        <v>43983</v>
      </c>
      <c r="HH67" s="1233">
        <v>12</v>
      </c>
      <c r="HI67" s="1233">
        <v>1250</v>
      </c>
      <c r="HJ67" s="1233">
        <v>212</v>
      </c>
      <c r="HK67" s="1233">
        <v>1038</v>
      </c>
      <c r="HL67" s="1233">
        <v>42</v>
      </c>
      <c r="HM67" s="1233" t="s">
        <v>21</v>
      </c>
      <c r="HN67" s="1233" t="s">
        <v>21</v>
      </c>
      <c r="HO67" s="1233">
        <v>1761</v>
      </c>
      <c r="HP67" s="1233">
        <v>292</v>
      </c>
      <c r="HQ67" s="1233">
        <v>133</v>
      </c>
      <c r="HR67" s="1233">
        <v>1051</v>
      </c>
      <c r="HS67" s="1233">
        <v>1173</v>
      </c>
      <c r="HT67" s="1233" t="s">
        <v>21</v>
      </c>
      <c r="HU67" s="1233" t="s">
        <v>21</v>
      </c>
      <c r="HV67" s="1233">
        <v>62963</v>
      </c>
      <c r="HW67" s="1233">
        <v>443</v>
      </c>
      <c r="HX67" s="1284" t="s">
        <v>34</v>
      </c>
      <c r="HY67" s="1533" t="s">
        <v>25</v>
      </c>
      <c r="HZ67" s="1281" t="s">
        <v>25</v>
      </c>
      <c r="IA67" s="1282" t="s">
        <v>25</v>
      </c>
      <c r="IB67" s="1315">
        <v>43983</v>
      </c>
      <c r="IC67" s="60">
        <v>103</v>
      </c>
      <c r="ID67" s="1233">
        <v>9</v>
      </c>
      <c r="IE67" s="1233">
        <v>10</v>
      </c>
      <c r="IF67" s="1233" t="s">
        <v>21</v>
      </c>
      <c r="IG67" s="1233">
        <v>5730</v>
      </c>
      <c r="IH67" s="1233">
        <v>7562</v>
      </c>
      <c r="II67" s="1284" t="s">
        <v>34</v>
      </c>
      <c r="IJ67" s="1533" t="s">
        <v>25</v>
      </c>
    </row>
    <row r="68" spans="1:249" ht="14.5" customHeight="1">
      <c r="A68" s="1281" t="s">
        <v>25</v>
      </c>
      <c r="B68" s="1282" t="s">
        <v>25</v>
      </c>
      <c r="C68" s="1315">
        <v>44013</v>
      </c>
      <c r="D68" s="1233">
        <v>26531</v>
      </c>
      <c r="E68" s="1233">
        <v>301</v>
      </c>
      <c r="F68" s="1233">
        <v>1518</v>
      </c>
      <c r="G68" s="1233">
        <v>4215</v>
      </c>
      <c r="H68" s="1233">
        <v>4430</v>
      </c>
      <c r="I68" s="1233" t="s">
        <v>21</v>
      </c>
      <c r="J68" s="1233" t="s">
        <v>21</v>
      </c>
      <c r="K68" s="1233">
        <v>393796</v>
      </c>
      <c r="L68" s="1233">
        <v>127857</v>
      </c>
      <c r="M68" s="1233">
        <v>76928</v>
      </c>
      <c r="N68" s="1233">
        <v>17043</v>
      </c>
      <c r="O68" s="1233">
        <v>7</v>
      </c>
      <c r="P68" s="1233">
        <v>340</v>
      </c>
      <c r="Q68" s="1233">
        <v>88</v>
      </c>
      <c r="R68" s="1233">
        <v>9567</v>
      </c>
      <c r="S68" s="1233">
        <v>3698</v>
      </c>
      <c r="T68" s="1284" t="s">
        <v>35</v>
      </c>
      <c r="U68" s="1533" t="s">
        <v>25</v>
      </c>
      <c r="V68" s="1281" t="s">
        <v>25</v>
      </c>
      <c r="W68" s="1282" t="s">
        <v>25</v>
      </c>
      <c r="X68" s="1315">
        <v>44013</v>
      </c>
      <c r="Y68" s="1233">
        <v>300</v>
      </c>
      <c r="Z68" s="1233">
        <v>212</v>
      </c>
      <c r="AA68" s="1233" t="s">
        <v>21</v>
      </c>
      <c r="AB68" s="1233" t="s">
        <v>21</v>
      </c>
      <c r="AC68" s="1233">
        <v>161795</v>
      </c>
      <c r="AD68" s="1233">
        <v>80539</v>
      </c>
      <c r="AE68" s="1233">
        <v>23609</v>
      </c>
      <c r="AF68" s="1233">
        <v>6363</v>
      </c>
      <c r="AG68" s="1233">
        <v>42</v>
      </c>
      <c r="AH68" s="1233">
        <v>3</v>
      </c>
      <c r="AI68" s="1233">
        <v>4786</v>
      </c>
      <c r="AJ68" s="1233">
        <v>525</v>
      </c>
      <c r="AK68" s="1233">
        <v>4261</v>
      </c>
      <c r="AL68" s="1233">
        <v>440</v>
      </c>
      <c r="AM68" s="1233">
        <v>333</v>
      </c>
      <c r="AN68" s="1233">
        <v>341</v>
      </c>
      <c r="AO68" s="1284" t="s">
        <v>35</v>
      </c>
      <c r="AP68" s="1533" t="s">
        <v>25</v>
      </c>
      <c r="AQ68" s="1281" t="s">
        <v>25</v>
      </c>
      <c r="AR68" s="1282" t="s">
        <v>25</v>
      </c>
      <c r="AS68" s="1315">
        <v>44013</v>
      </c>
      <c r="AT68" s="1233">
        <v>11127</v>
      </c>
      <c r="AU68" s="1233">
        <v>1646</v>
      </c>
      <c r="AV68" s="1233">
        <v>6842</v>
      </c>
      <c r="AW68" s="1233">
        <v>423</v>
      </c>
      <c r="AX68" s="1233" t="s">
        <v>21</v>
      </c>
      <c r="AY68" s="1233" t="s">
        <v>21</v>
      </c>
      <c r="AZ68" s="1233">
        <v>238</v>
      </c>
      <c r="BA68" s="1233">
        <v>238</v>
      </c>
      <c r="BB68" s="1233" t="s">
        <v>21</v>
      </c>
      <c r="BC68" s="1233" t="s">
        <v>21</v>
      </c>
      <c r="BD68" s="1233">
        <v>111</v>
      </c>
      <c r="BE68" s="1233" t="s">
        <v>21</v>
      </c>
      <c r="BF68" s="1233">
        <v>93</v>
      </c>
      <c r="BG68" s="1233">
        <v>5583</v>
      </c>
      <c r="BH68" s="1233">
        <v>129</v>
      </c>
      <c r="BI68" s="1233">
        <v>6266</v>
      </c>
      <c r="BJ68" s="1233">
        <v>7641</v>
      </c>
      <c r="BK68" s="1284" t="s">
        <v>35</v>
      </c>
      <c r="BL68" s="1533" t="s">
        <v>25</v>
      </c>
      <c r="BM68" s="1281" t="s">
        <v>25</v>
      </c>
      <c r="BN68" s="1282" t="s">
        <v>25</v>
      </c>
      <c r="BO68" s="1315">
        <v>44013</v>
      </c>
      <c r="BP68" s="1233" t="s">
        <v>21</v>
      </c>
      <c r="BQ68" s="1233">
        <v>69362</v>
      </c>
      <c r="BR68" s="1233">
        <v>6645</v>
      </c>
      <c r="BS68" s="1233">
        <v>7679</v>
      </c>
      <c r="BT68" s="1233">
        <v>328</v>
      </c>
      <c r="BU68" s="1233">
        <v>1</v>
      </c>
      <c r="BV68" s="1233">
        <v>2</v>
      </c>
      <c r="BW68" s="1233">
        <v>6</v>
      </c>
      <c r="BX68" s="1233">
        <v>305</v>
      </c>
      <c r="BY68" s="1233">
        <v>167</v>
      </c>
      <c r="BZ68" s="1233">
        <v>138</v>
      </c>
      <c r="CA68" s="1233">
        <v>1</v>
      </c>
      <c r="CB68" s="1233" t="s">
        <v>21</v>
      </c>
      <c r="CC68" s="1233" t="s">
        <v>21</v>
      </c>
      <c r="CD68" s="1233">
        <v>1151</v>
      </c>
      <c r="CE68" s="1233">
        <v>718</v>
      </c>
      <c r="CF68" s="1233">
        <v>545</v>
      </c>
      <c r="CG68" s="1284" t="s">
        <v>35</v>
      </c>
      <c r="CH68" s="1533" t="s">
        <v>25</v>
      </c>
      <c r="CI68" s="1281" t="s">
        <v>25</v>
      </c>
      <c r="CJ68" s="1282" t="s">
        <v>25</v>
      </c>
      <c r="CK68" s="1315">
        <v>44013</v>
      </c>
      <c r="CL68" s="1233" t="s">
        <v>21</v>
      </c>
      <c r="CM68" s="1233">
        <v>2560</v>
      </c>
      <c r="CN68" s="1233">
        <v>301</v>
      </c>
      <c r="CO68" s="611">
        <v>127</v>
      </c>
      <c r="CP68" s="1233">
        <v>1733</v>
      </c>
      <c r="CQ68" s="1233">
        <v>1923</v>
      </c>
      <c r="CR68" s="1233" t="s">
        <v>21</v>
      </c>
      <c r="CS68" s="1233" t="s">
        <v>21</v>
      </c>
      <c r="CT68" s="1233">
        <v>56178</v>
      </c>
      <c r="CU68" s="1233">
        <v>245</v>
      </c>
      <c r="CV68" s="1233">
        <v>10735</v>
      </c>
      <c r="CW68" s="1233">
        <v>6822</v>
      </c>
      <c r="CX68" s="1233">
        <v>93</v>
      </c>
      <c r="CY68" s="1233">
        <v>67</v>
      </c>
      <c r="CZ68" s="1233">
        <v>2043</v>
      </c>
      <c r="DA68" s="1233">
        <v>1763</v>
      </c>
      <c r="DB68" s="1284" t="s">
        <v>35</v>
      </c>
      <c r="DC68" s="1533" t="s">
        <v>25</v>
      </c>
      <c r="DY68" s="1281" t="s">
        <v>25</v>
      </c>
      <c r="DZ68" s="1282" t="s">
        <v>25</v>
      </c>
      <c r="EA68" s="1315">
        <v>44013</v>
      </c>
      <c r="EB68" s="60">
        <v>36971</v>
      </c>
      <c r="EC68" s="1233">
        <v>301</v>
      </c>
      <c r="ED68" s="1233">
        <v>1606</v>
      </c>
      <c r="EE68" s="1233">
        <v>4330</v>
      </c>
      <c r="EF68" s="1233">
        <v>4558</v>
      </c>
      <c r="EG68" s="1233" t="s">
        <v>21</v>
      </c>
      <c r="EH68" s="1233" t="s">
        <v>21</v>
      </c>
      <c r="EI68" s="1233">
        <v>356863</v>
      </c>
      <c r="EJ68" s="1233">
        <v>32860</v>
      </c>
      <c r="EK68" s="1233">
        <v>70154</v>
      </c>
      <c r="EL68" s="1233">
        <v>17905</v>
      </c>
      <c r="EM68" s="1233">
        <v>7</v>
      </c>
      <c r="EN68" s="1233">
        <v>343</v>
      </c>
      <c r="EO68" s="1233">
        <v>88</v>
      </c>
      <c r="EP68" s="1233">
        <v>10375</v>
      </c>
      <c r="EQ68" s="1233">
        <v>3906</v>
      </c>
      <c r="ER68" s="1284" t="s">
        <v>35</v>
      </c>
      <c r="ES68" s="1533" t="s">
        <v>25</v>
      </c>
      <c r="ET68" s="1281" t="s">
        <v>25</v>
      </c>
      <c r="EU68" s="1282" t="s">
        <v>25</v>
      </c>
      <c r="EV68" s="1315">
        <v>44013</v>
      </c>
      <c r="EW68" s="1233">
        <v>300</v>
      </c>
      <c r="EX68" s="1233">
        <v>212</v>
      </c>
      <c r="EY68" s="1233" t="s">
        <v>21</v>
      </c>
      <c r="EZ68" s="1233">
        <v>137346</v>
      </c>
      <c r="FA68" s="1233">
        <v>7765</v>
      </c>
      <c r="FB68" s="1233">
        <v>18302</v>
      </c>
      <c r="FC68" s="1233">
        <v>6852</v>
      </c>
      <c r="FD68" s="1233">
        <v>42</v>
      </c>
      <c r="FE68" s="1233">
        <v>3</v>
      </c>
      <c r="FF68" s="1233">
        <v>5238</v>
      </c>
      <c r="FG68" s="1233">
        <v>533</v>
      </c>
      <c r="FH68" s="1233">
        <v>4705</v>
      </c>
      <c r="FI68" s="1233">
        <v>440</v>
      </c>
      <c r="FJ68" s="1233">
        <v>333</v>
      </c>
      <c r="FK68" s="1233">
        <v>341</v>
      </c>
      <c r="FL68" s="1233" t="s">
        <v>21</v>
      </c>
      <c r="FM68" s="1284" t="s">
        <v>35</v>
      </c>
      <c r="FN68" s="1533" t="s">
        <v>25</v>
      </c>
      <c r="FO68" s="1281" t="s">
        <v>25</v>
      </c>
      <c r="FP68" s="1282" t="s">
        <v>25</v>
      </c>
      <c r="FQ68" s="1315">
        <v>44013</v>
      </c>
      <c r="FR68" s="60">
        <v>129</v>
      </c>
      <c r="FS68" s="1233">
        <v>6266</v>
      </c>
      <c r="FT68" s="1233">
        <v>9383</v>
      </c>
      <c r="FU68" s="1233">
        <v>60</v>
      </c>
      <c r="FV68" s="1233" t="s">
        <v>21</v>
      </c>
      <c r="FW68" s="1233">
        <v>10404</v>
      </c>
      <c r="FX68" s="1233">
        <v>178</v>
      </c>
      <c r="FY68" s="1233">
        <v>6871</v>
      </c>
      <c r="FZ68" s="1233">
        <v>446</v>
      </c>
      <c r="GA68" s="1233" t="s">
        <v>21</v>
      </c>
      <c r="GB68" s="1233" t="s">
        <v>21</v>
      </c>
      <c r="GC68" s="1233">
        <v>261</v>
      </c>
      <c r="GD68" s="1233">
        <v>261</v>
      </c>
      <c r="GE68" s="1233" t="s">
        <v>21</v>
      </c>
      <c r="GF68" s="1233" t="s">
        <v>21</v>
      </c>
      <c r="GG68" s="1233">
        <v>111</v>
      </c>
      <c r="GH68" s="1284" t="s">
        <v>35</v>
      </c>
      <c r="GI68" s="1533" t="s">
        <v>25</v>
      </c>
      <c r="GJ68" s="1281" t="s">
        <v>25</v>
      </c>
      <c r="GK68" s="1282" t="s">
        <v>25</v>
      </c>
      <c r="GL68" s="1315">
        <v>44013</v>
      </c>
      <c r="GM68" s="1233">
        <v>1</v>
      </c>
      <c r="GN68" s="1233" t="s">
        <v>21</v>
      </c>
      <c r="GO68" s="1233">
        <v>280</v>
      </c>
      <c r="GP68" s="1233">
        <v>9548</v>
      </c>
      <c r="GQ68" s="1233">
        <v>8423</v>
      </c>
      <c r="GR68" s="1233">
        <v>24163</v>
      </c>
      <c r="GS68" s="1233">
        <v>635</v>
      </c>
      <c r="GT68" s="1233">
        <v>104</v>
      </c>
      <c r="GU68" s="1233">
        <v>116</v>
      </c>
      <c r="GV68" s="1233" t="s">
        <v>21</v>
      </c>
      <c r="GW68" s="1233">
        <v>67175</v>
      </c>
      <c r="GX68" s="1233">
        <v>7695</v>
      </c>
      <c r="GY68" s="1233">
        <v>429</v>
      </c>
      <c r="GZ68" s="1233">
        <v>1</v>
      </c>
      <c r="HA68" s="1233">
        <v>2</v>
      </c>
      <c r="HB68" s="1233">
        <v>6</v>
      </c>
      <c r="HC68" s="1284" t="s">
        <v>35</v>
      </c>
      <c r="HD68" s="1533" t="s">
        <v>25</v>
      </c>
      <c r="HE68" s="1281" t="s">
        <v>25</v>
      </c>
      <c r="HF68" s="1282" t="s">
        <v>25</v>
      </c>
      <c r="HG68" s="1315">
        <v>44013</v>
      </c>
      <c r="HH68" s="1233">
        <v>12</v>
      </c>
      <c r="HI68" s="1233">
        <v>1421</v>
      </c>
      <c r="HJ68" s="1233">
        <v>231</v>
      </c>
      <c r="HK68" s="1233">
        <v>1190</v>
      </c>
      <c r="HL68" s="1233">
        <v>39</v>
      </c>
      <c r="HM68" s="1233" t="s">
        <v>21</v>
      </c>
      <c r="HN68" s="1233" t="s">
        <v>21</v>
      </c>
      <c r="HO68" s="1233">
        <v>2559</v>
      </c>
      <c r="HP68" s="1233">
        <v>301</v>
      </c>
      <c r="HQ68" s="1233">
        <v>127</v>
      </c>
      <c r="HR68" s="1233">
        <v>1733</v>
      </c>
      <c r="HS68" s="1233">
        <v>1923</v>
      </c>
      <c r="HT68" s="1233" t="s">
        <v>21</v>
      </c>
      <c r="HU68" s="1233" t="s">
        <v>21</v>
      </c>
      <c r="HV68" s="1233">
        <v>56178</v>
      </c>
      <c r="HW68" s="1233">
        <v>404</v>
      </c>
      <c r="HX68" s="1284" t="s">
        <v>35</v>
      </c>
      <c r="HY68" s="1533" t="s">
        <v>25</v>
      </c>
      <c r="HZ68" s="1281" t="s">
        <v>25</v>
      </c>
      <c r="IA68" s="1282" t="s">
        <v>25</v>
      </c>
      <c r="IB68" s="1315">
        <v>44013</v>
      </c>
      <c r="IC68" s="60">
        <v>104</v>
      </c>
      <c r="ID68" s="1233">
        <v>7</v>
      </c>
      <c r="IE68" s="1233">
        <v>7</v>
      </c>
      <c r="IF68" s="1233" t="s">
        <v>21</v>
      </c>
      <c r="IG68" s="1233">
        <v>5327</v>
      </c>
      <c r="IH68" s="1233">
        <v>7196</v>
      </c>
      <c r="II68" s="1284" t="s">
        <v>35</v>
      </c>
      <c r="IJ68" s="1533" t="s">
        <v>25</v>
      </c>
    </row>
    <row r="69" spans="1:249" ht="14.5" customHeight="1">
      <c r="A69" s="1281" t="s">
        <v>25</v>
      </c>
      <c r="B69" s="1282" t="s">
        <v>25</v>
      </c>
      <c r="C69" s="1315">
        <v>44044</v>
      </c>
      <c r="D69" s="1233">
        <v>25491</v>
      </c>
      <c r="E69" s="1233">
        <v>182</v>
      </c>
      <c r="F69" s="1233">
        <v>1498</v>
      </c>
      <c r="G69" s="1233">
        <v>3218</v>
      </c>
      <c r="H69" s="1233">
        <v>3383</v>
      </c>
      <c r="I69" s="1233" t="s">
        <v>21</v>
      </c>
      <c r="J69" s="1233" t="s">
        <v>21</v>
      </c>
      <c r="K69" s="1233">
        <v>491914</v>
      </c>
      <c r="L69" s="1233">
        <v>119217</v>
      </c>
      <c r="M69" s="1233">
        <v>82925</v>
      </c>
      <c r="N69" s="1233">
        <v>14755</v>
      </c>
      <c r="O69" s="1233">
        <v>3</v>
      </c>
      <c r="P69" s="1233">
        <v>268</v>
      </c>
      <c r="Q69" s="1233">
        <v>78</v>
      </c>
      <c r="R69" s="1233">
        <v>8101</v>
      </c>
      <c r="S69" s="1233">
        <v>2963</v>
      </c>
      <c r="T69" s="1284" t="s">
        <v>36</v>
      </c>
      <c r="U69" s="1533" t="s">
        <v>25</v>
      </c>
      <c r="V69" s="1281" t="s">
        <v>25</v>
      </c>
      <c r="W69" s="1282" t="s">
        <v>25</v>
      </c>
      <c r="X69" s="1315">
        <v>44044</v>
      </c>
      <c r="Y69" s="1233">
        <v>354</v>
      </c>
      <c r="Z69" s="1233">
        <v>232</v>
      </c>
      <c r="AA69" s="1233" t="s">
        <v>21</v>
      </c>
      <c r="AB69" s="1233" t="s">
        <v>21</v>
      </c>
      <c r="AC69" s="1233">
        <v>161411</v>
      </c>
      <c r="AD69" s="1233">
        <v>78784</v>
      </c>
      <c r="AE69" s="1233">
        <v>23112</v>
      </c>
      <c r="AF69" s="1233">
        <v>5613</v>
      </c>
      <c r="AG69" s="1233">
        <v>35</v>
      </c>
      <c r="AH69" s="1233">
        <v>4</v>
      </c>
      <c r="AI69" s="1233">
        <v>4097</v>
      </c>
      <c r="AJ69" s="1233">
        <v>338</v>
      </c>
      <c r="AK69" s="1233">
        <v>3759</v>
      </c>
      <c r="AL69" s="1233">
        <v>444</v>
      </c>
      <c r="AM69" s="1233">
        <v>340</v>
      </c>
      <c r="AN69" s="1233">
        <v>308</v>
      </c>
      <c r="AO69" s="1284" t="s">
        <v>36</v>
      </c>
      <c r="AP69" s="1533" t="s">
        <v>25</v>
      </c>
      <c r="AQ69" s="1281" t="s">
        <v>25</v>
      </c>
      <c r="AR69" s="1282" t="s">
        <v>25</v>
      </c>
      <c r="AS69" s="1315">
        <v>44044</v>
      </c>
      <c r="AT69" s="1233">
        <v>11078</v>
      </c>
      <c r="AU69" s="1233">
        <v>1726</v>
      </c>
      <c r="AV69" s="1233">
        <v>6614</v>
      </c>
      <c r="AW69" s="1233">
        <v>352</v>
      </c>
      <c r="AX69" s="1233" t="s">
        <v>21</v>
      </c>
      <c r="AY69" s="1233" t="s">
        <v>21</v>
      </c>
      <c r="AZ69" s="1233">
        <v>150</v>
      </c>
      <c r="BA69" s="1233">
        <v>150</v>
      </c>
      <c r="BB69" s="1233" t="s">
        <v>21</v>
      </c>
      <c r="BC69" s="1233" t="s">
        <v>21</v>
      </c>
      <c r="BD69" s="1233">
        <v>52</v>
      </c>
      <c r="BE69" s="1233" t="s">
        <v>21</v>
      </c>
      <c r="BF69" s="1233">
        <v>154</v>
      </c>
      <c r="BG69" s="1233">
        <v>5449</v>
      </c>
      <c r="BH69" s="1233">
        <v>80</v>
      </c>
      <c r="BI69" s="1233">
        <v>6230</v>
      </c>
      <c r="BJ69" s="1233">
        <v>6855</v>
      </c>
      <c r="BK69" s="1284" t="s">
        <v>36</v>
      </c>
      <c r="BL69" s="1533" t="s">
        <v>25</v>
      </c>
      <c r="BM69" s="1281" t="s">
        <v>25</v>
      </c>
      <c r="BN69" s="1282" t="s">
        <v>25</v>
      </c>
      <c r="BO69" s="1315">
        <v>44044</v>
      </c>
      <c r="BP69" s="1233" t="s">
        <v>21</v>
      </c>
      <c r="BQ69" s="1233">
        <v>140578</v>
      </c>
      <c r="BR69" s="1233">
        <v>5533</v>
      </c>
      <c r="BS69" s="1233">
        <v>15628</v>
      </c>
      <c r="BT69" s="1233">
        <v>652</v>
      </c>
      <c r="BU69" s="1233">
        <v>1</v>
      </c>
      <c r="BV69" s="1233">
        <v>4</v>
      </c>
      <c r="BW69" s="1233">
        <v>7</v>
      </c>
      <c r="BX69" s="1233">
        <v>605</v>
      </c>
      <c r="BY69" s="1233">
        <v>235</v>
      </c>
      <c r="BZ69" s="1233">
        <v>370</v>
      </c>
      <c r="CA69" s="1233">
        <v>2</v>
      </c>
      <c r="CB69" s="1233" t="s">
        <v>21</v>
      </c>
      <c r="CC69" s="1233" t="s">
        <v>21</v>
      </c>
      <c r="CD69" s="1233">
        <v>2227</v>
      </c>
      <c r="CE69" s="1233">
        <v>2107</v>
      </c>
      <c r="CF69" s="1233">
        <v>518</v>
      </c>
      <c r="CG69" s="1284" t="s">
        <v>36</v>
      </c>
      <c r="CH69" s="1533" t="s">
        <v>25</v>
      </c>
      <c r="CI69" s="1281" t="s">
        <v>25</v>
      </c>
      <c r="CJ69" s="1282" t="s">
        <v>25</v>
      </c>
      <c r="CK69" s="1315">
        <v>44044</v>
      </c>
      <c r="CL69" s="1233" t="s">
        <v>21</v>
      </c>
      <c r="CM69" s="1233">
        <v>1822</v>
      </c>
      <c r="CN69" s="1233">
        <v>182</v>
      </c>
      <c r="CO69" s="611">
        <v>118</v>
      </c>
      <c r="CP69" s="1233">
        <v>1228</v>
      </c>
      <c r="CQ69" s="1233">
        <v>1366</v>
      </c>
      <c r="CR69" s="1233" t="s">
        <v>21</v>
      </c>
      <c r="CS69" s="1233" t="s">
        <v>21</v>
      </c>
      <c r="CT69" s="1233">
        <v>80527</v>
      </c>
      <c r="CU69" s="1233">
        <v>213</v>
      </c>
      <c r="CV69" s="1233">
        <v>8975</v>
      </c>
      <c r="CW69" s="1233">
        <v>5642</v>
      </c>
      <c r="CX69" s="1233">
        <v>105</v>
      </c>
      <c r="CY69" s="1233">
        <v>59</v>
      </c>
      <c r="CZ69" s="1233">
        <v>1703</v>
      </c>
      <c r="DA69" s="1233">
        <v>1553</v>
      </c>
      <c r="DB69" s="1284" t="s">
        <v>36</v>
      </c>
      <c r="DC69" s="1533" t="s">
        <v>25</v>
      </c>
      <c r="DY69" s="1281" t="s">
        <v>25</v>
      </c>
      <c r="DZ69" s="1282" t="s">
        <v>25</v>
      </c>
      <c r="EA69" s="1315">
        <v>44044</v>
      </c>
      <c r="EB69" s="60">
        <v>34248</v>
      </c>
      <c r="EC69" s="1233">
        <v>182</v>
      </c>
      <c r="ED69" s="1233">
        <v>1601</v>
      </c>
      <c r="EE69" s="1233">
        <v>3257</v>
      </c>
      <c r="EF69" s="1233">
        <v>3426</v>
      </c>
      <c r="EG69" s="1233" t="s">
        <v>21</v>
      </c>
      <c r="EH69" s="1233" t="s">
        <v>21</v>
      </c>
      <c r="EI69" s="1233">
        <v>457341</v>
      </c>
      <c r="EJ69" s="1233">
        <v>31501</v>
      </c>
      <c r="EK69" s="1233">
        <v>76544</v>
      </c>
      <c r="EL69" s="1233">
        <v>15628</v>
      </c>
      <c r="EM69" s="1233">
        <v>3</v>
      </c>
      <c r="EN69" s="1233">
        <v>494</v>
      </c>
      <c r="EO69" s="1233">
        <v>78</v>
      </c>
      <c r="EP69" s="1233">
        <v>8724</v>
      </c>
      <c r="EQ69" s="1233">
        <v>3176</v>
      </c>
      <c r="ER69" s="1284" t="s">
        <v>36</v>
      </c>
      <c r="ES69" s="1533" t="s">
        <v>25</v>
      </c>
      <c r="ET69" s="1281" t="s">
        <v>25</v>
      </c>
      <c r="EU69" s="1282" t="s">
        <v>25</v>
      </c>
      <c r="EV69" s="1315">
        <v>44044</v>
      </c>
      <c r="EW69" s="1233">
        <v>354</v>
      </c>
      <c r="EX69" s="1233">
        <v>232</v>
      </c>
      <c r="EY69" s="1233" t="s">
        <v>21</v>
      </c>
      <c r="EZ69" s="1233">
        <v>138434</v>
      </c>
      <c r="FA69" s="1233">
        <v>6729</v>
      </c>
      <c r="FB69" s="1233">
        <v>17955</v>
      </c>
      <c r="FC69" s="1233">
        <v>5956</v>
      </c>
      <c r="FD69" s="1233">
        <v>35</v>
      </c>
      <c r="FE69" s="1233">
        <v>4</v>
      </c>
      <c r="FF69" s="1233">
        <v>4413</v>
      </c>
      <c r="FG69" s="1233">
        <v>341</v>
      </c>
      <c r="FH69" s="1233">
        <v>4072</v>
      </c>
      <c r="FI69" s="1233">
        <v>444</v>
      </c>
      <c r="FJ69" s="1233">
        <v>340</v>
      </c>
      <c r="FK69" s="1233">
        <v>308</v>
      </c>
      <c r="FL69" s="1233" t="s">
        <v>21</v>
      </c>
      <c r="FM69" s="1284" t="s">
        <v>36</v>
      </c>
      <c r="FN69" s="1533" t="s">
        <v>25</v>
      </c>
      <c r="FO69" s="1281" t="s">
        <v>25</v>
      </c>
      <c r="FP69" s="1282" t="s">
        <v>25</v>
      </c>
      <c r="FQ69" s="1315">
        <v>44044</v>
      </c>
      <c r="FR69" s="60">
        <v>80</v>
      </c>
      <c r="FS69" s="1233">
        <v>6230</v>
      </c>
      <c r="FT69" s="1233">
        <v>8376</v>
      </c>
      <c r="FU69" s="1233">
        <v>60</v>
      </c>
      <c r="FV69" s="1233" t="s">
        <v>21</v>
      </c>
      <c r="FW69" s="1233">
        <v>10387</v>
      </c>
      <c r="FX69" s="1233">
        <v>324</v>
      </c>
      <c r="FY69" s="1233">
        <v>6635</v>
      </c>
      <c r="FZ69" s="1233">
        <v>376</v>
      </c>
      <c r="GA69" s="1233" t="s">
        <v>21</v>
      </c>
      <c r="GB69" s="1233" t="s">
        <v>21</v>
      </c>
      <c r="GC69" s="1233">
        <v>174</v>
      </c>
      <c r="GD69" s="1233">
        <v>174</v>
      </c>
      <c r="GE69" s="1233" t="s">
        <v>21</v>
      </c>
      <c r="GF69" s="1233" t="s">
        <v>21</v>
      </c>
      <c r="GG69" s="1233">
        <v>52</v>
      </c>
      <c r="GH69" s="1284" t="s">
        <v>36</v>
      </c>
      <c r="GI69" s="1533" t="s">
        <v>25</v>
      </c>
      <c r="GJ69" s="1281" t="s">
        <v>25</v>
      </c>
      <c r="GK69" s="1282" t="s">
        <v>25</v>
      </c>
      <c r="GL69" s="1315">
        <v>44044</v>
      </c>
      <c r="GM69" s="1233">
        <v>2</v>
      </c>
      <c r="GN69" s="1233" t="s">
        <v>21</v>
      </c>
      <c r="GO69" s="1233">
        <v>445</v>
      </c>
      <c r="GP69" s="1233">
        <v>10291</v>
      </c>
      <c r="GQ69" s="1233">
        <v>9567</v>
      </c>
      <c r="GR69" s="1233">
        <v>23039</v>
      </c>
      <c r="GS69" s="1233">
        <v>662</v>
      </c>
      <c r="GT69" s="1233">
        <v>50</v>
      </c>
      <c r="GU69" s="1233">
        <v>56</v>
      </c>
      <c r="GV69" s="1233" t="s">
        <v>21</v>
      </c>
      <c r="GW69" s="1233">
        <v>138577</v>
      </c>
      <c r="GX69" s="1233">
        <v>15637</v>
      </c>
      <c r="GY69" s="1233">
        <v>729</v>
      </c>
      <c r="GZ69" s="1233">
        <v>1</v>
      </c>
      <c r="HA69" s="1233">
        <v>4</v>
      </c>
      <c r="HB69" s="1233">
        <v>7</v>
      </c>
      <c r="HC69" s="1284" t="s">
        <v>36</v>
      </c>
      <c r="HD69" s="1533" t="s">
        <v>25</v>
      </c>
      <c r="HE69" s="1281" t="s">
        <v>25</v>
      </c>
      <c r="HF69" s="1282" t="s">
        <v>25</v>
      </c>
      <c r="HG69" s="1315">
        <v>44044</v>
      </c>
      <c r="HH69" s="1233">
        <v>8</v>
      </c>
      <c r="HI69" s="1233">
        <v>1047</v>
      </c>
      <c r="HJ69" s="1233">
        <v>188</v>
      </c>
      <c r="HK69" s="1233">
        <v>859</v>
      </c>
      <c r="HL69" s="1233">
        <v>40</v>
      </c>
      <c r="HM69" s="1233" t="s">
        <v>21</v>
      </c>
      <c r="HN69" s="1233" t="s">
        <v>21</v>
      </c>
      <c r="HO69" s="1233">
        <v>1821</v>
      </c>
      <c r="HP69" s="1233">
        <v>182</v>
      </c>
      <c r="HQ69" s="1233">
        <v>118</v>
      </c>
      <c r="HR69" s="1233">
        <v>1228</v>
      </c>
      <c r="HS69" s="1233">
        <v>1365</v>
      </c>
      <c r="HT69" s="1233" t="s">
        <v>21</v>
      </c>
      <c r="HU69" s="1233" t="s">
        <v>21</v>
      </c>
      <c r="HV69" s="1233">
        <v>80527</v>
      </c>
      <c r="HW69" s="1233">
        <v>352</v>
      </c>
      <c r="HX69" s="1284" t="s">
        <v>36</v>
      </c>
      <c r="HY69" s="1533" t="s">
        <v>25</v>
      </c>
      <c r="HZ69" s="1281" t="s">
        <v>25</v>
      </c>
      <c r="IA69" s="1282" t="s">
        <v>25</v>
      </c>
      <c r="IB69" s="1315">
        <v>44044</v>
      </c>
      <c r="IC69" s="60">
        <v>101</v>
      </c>
      <c r="ID69" s="1233">
        <v>4</v>
      </c>
      <c r="IE69" s="1233">
        <v>4</v>
      </c>
      <c r="IF69" s="1233" t="s">
        <v>21</v>
      </c>
      <c r="IG69" s="1233">
        <v>5878</v>
      </c>
      <c r="IH69" s="1233">
        <v>7541</v>
      </c>
      <c r="II69" s="1284" t="s">
        <v>36</v>
      </c>
      <c r="IJ69" s="1533" t="s">
        <v>25</v>
      </c>
    </row>
    <row r="70" spans="1:249" ht="14.5" customHeight="1">
      <c r="A70" s="1281" t="s">
        <v>25</v>
      </c>
      <c r="B70" s="1282" t="s">
        <v>25</v>
      </c>
      <c r="C70" s="1315">
        <v>44075</v>
      </c>
      <c r="D70" s="1233">
        <v>28532</v>
      </c>
      <c r="E70" s="1233">
        <v>246</v>
      </c>
      <c r="F70" s="1233">
        <v>1554</v>
      </c>
      <c r="G70" s="1233">
        <v>4555</v>
      </c>
      <c r="H70" s="1233">
        <v>4774</v>
      </c>
      <c r="I70" s="1233" t="s">
        <v>21</v>
      </c>
      <c r="J70" s="1233" t="s">
        <v>21</v>
      </c>
      <c r="K70" s="1233">
        <v>470255</v>
      </c>
      <c r="L70" s="1233">
        <v>117690</v>
      </c>
      <c r="M70" s="1233">
        <v>84907</v>
      </c>
      <c r="N70" s="1233">
        <v>16964</v>
      </c>
      <c r="O70" s="1233">
        <v>5</v>
      </c>
      <c r="P70" s="1233">
        <v>246</v>
      </c>
      <c r="Q70" s="1233">
        <v>99</v>
      </c>
      <c r="R70" s="1233">
        <v>9089</v>
      </c>
      <c r="S70" s="1233">
        <v>3334</v>
      </c>
      <c r="T70" s="1284" t="s">
        <v>37</v>
      </c>
      <c r="U70" s="1533" t="s">
        <v>25</v>
      </c>
      <c r="V70" s="1281" t="s">
        <v>25</v>
      </c>
      <c r="W70" s="1282" t="s">
        <v>25</v>
      </c>
      <c r="X70" s="1315">
        <v>44075</v>
      </c>
      <c r="Y70" s="1233">
        <v>438</v>
      </c>
      <c r="Z70" s="1233">
        <v>196</v>
      </c>
      <c r="AA70" s="1233" t="s">
        <v>21</v>
      </c>
      <c r="AB70" s="1233" t="s">
        <v>21</v>
      </c>
      <c r="AC70" s="1233">
        <v>153939</v>
      </c>
      <c r="AD70" s="1233">
        <v>79861</v>
      </c>
      <c r="AE70" s="1233">
        <v>22622</v>
      </c>
      <c r="AF70" s="1233">
        <v>5561</v>
      </c>
      <c r="AG70" s="1233">
        <v>11</v>
      </c>
      <c r="AH70" s="1233">
        <v>2</v>
      </c>
      <c r="AI70" s="1233">
        <v>4200</v>
      </c>
      <c r="AJ70" s="1233">
        <v>363</v>
      </c>
      <c r="AK70" s="1233">
        <v>3837</v>
      </c>
      <c r="AL70" s="1233">
        <v>459</v>
      </c>
      <c r="AM70" s="1233">
        <v>344</v>
      </c>
      <c r="AN70" s="1233">
        <v>103</v>
      </c>
      <c r="AO70" s="1284" t="s">
        <v>37</v>
      </c>
      <c r="AP70" s="1533" t="s">
        <v>25</v>
      </c>
      <c r="AQ70" s="1281" t="s">
        <v>25</v>
      </c>
      <c r="AR70" s="1282" t="s">
        <v>25</v>
      </c>
      <c r="AS70" s="1315">
        <v>44075</v>
      </c>
      <c r="AT70" s="1233">
        <v>8380</v>
      </c>
      <c r="AU70" s="1233">
        <v>1626</v>
      </c>
      <c r="AV70" s="1233">
        <v>5950</v>
      </c>
      <c r="AW70" s="1233">
        <v>232</v>
      </c>
      <c r="AX70" s="1233" t="s">
        <v>21</v>
      </c>
      <c r="AY70" s="1233">
        <v>1</v>
      </c>
      <c r="AZ70" s="1233">
        <v>151</v>
      </c>
      <c r="BA70" s="1233">
        <v>151</v>
      </c>
      <c r="BB70" s="1233" t="s">
        <v>21</v>
      </c>
      <c r="BC70" s="1233" t="s">
        <v>21</v>
      </c>
      <c r="BD70" s="1233" t="s">
        <v>21</v>
      </c>
      <c r="BE70" s="1233" t="s">
        <v>21</v>
      </c>
      <c r="BF70" s="1233">
        <v>76</v>
      </c>
      <c r="BG70" s="1233">
        <v>5147</v>
      </c>
      <c r="BH70" s="1233" t="s">
        <v>21</v>
      </c>
      <c r="BI70" s="1233">
        <v>5804</v>
      </c>
      <c r="BJ70" s="1233">
        <v>7620</v>
      </c>
      <c r="BK70" s="1284" t="s">
        <v>37</v>
      </c>
      <c r="BL70" s="1533" t="s">
        <v>25</v>
      </c>
      <c r="BM70" s="1281" t="s">
        <v>25</v>
      </c>
      <c r="BN70" s="1282" t="s">
        <v>25</v>
      </c>
      <c r="BO70" s="1315">
        <v>44075</v>
      </c>
      <c r="BP70" s="1233" t="s">
        <v>21</v>
      </c>
      <c r="BQ70" s="1233">
        <v>136025</v>
      </c>
      <c r="BR70" s="1233">
        <v>5180</v>
      </c>
      <c r="BS70" s="1233">
        <v>15224</v>
      </c>
      <c r="BT70" s="1233">
        <v>566</v>
      </c>
      <c r="BU70" s="1233">
        <v>1</v>
      </c>
      <c r="BV70" s="1233">
        <v>6</v>
      </c>
      <c r="BW70" s="1233">
        <v>7</v>
      </c>
      <c r="BX70" s="1233">
        <v>520</v>
      </c>
      <c r="BY70" s="1233">
        <v>183</v>
      </c>
      <c r="BZ70" s="1233">
        <v>337</v>
      </c>
      <c r="CA70" s="1233">
        <v>2</v>
      </c>
      <c r="CB70" s="1233" t="s">
        <v>21</v>
      </c>
      <c r="CC70" s="1233" t="s">
        <v>21</v>
      </c>
      <c r="CD70" s="1233">
        <v>2355</v>
      </c>
      <c r="CE70" s="1233">
        <v>2206</v>
      </c>
      <c r="CF70" s="1233">
        <v>467</v>
      </c>
      <c r="CG70" s="1284" t="s">
        <v>37</v>
      </c>
      <c r="CH70" s="1533" t="s">
        <v>25</v>
      </c>
      <c r="CI70" s="1281" t="s">
        <v>25</v>
      </c>
      <c r="CJ70" s="1282" t="s">
        <v>25</v>
      </c>
      <c r="CK70" s="1315">
        <v>44075</v>
      </c>
      <c r="CL70" s="1233" t="s">
        <v>21</v>
      </c>
      <c r="CM70" s="1233">
        <v>2636</v>
      </c>
      <c r="CN70" s="1233">
        <v>246</v>
      </c>
      <c r="CO70" s="611">
        <v>138</v>
      </c>
      <c r="CP70" s="1233">
        <v>1836</v>
      </c>
      <c r="CQ70" s="1233">
        <v>2038</v>
      </c>
      <c r="CR70" s="1233" t="s">
        <v>21</v>
      </c>
      <c r="CS70" s="1233" t="s">
        <v>21</v>
      </c>
      <c r="CT70" s="1233">
        <v>74457</v>
      </c>
      <c r="CU70" s="1233">
        <v>210</v>
      </c>
      <c r="CV70" s="1233">
        <v>12150</v>
      </c>
      <c r="CW70" s="1233">
        <v>7834</v>
      </c>
      <c r="CX70" s="1233">
        <v>115</v>
      </c>
      <c r="CY70" s="1233">
        <v>77</v>
      </c>
      <c r="CZ70" s="1233">
        <v>2215</v>
      </c>
      <c r="DA70" s="1233">
        <v>1946</v>
      </c>
      <c r="DB70" s="1284" t="s">
        <v>37</v>
      </c>
      <c r="DC70" s="1533" t="s">
        <v>25</v>
      </c>
      <c r="DY70" s="1281" t="s">
        <v>25</v>
      </c>
      <c r="DZ70" s="1282" t="s">
        <v>25</v>
      </c>
      <c r="EA70" s="1315">
        <v>44075</v>
      </c>
      <c r="EB70" s="60">
        <v>40967</v>
      </c>
      <c r="EC70" s="1233">
        <v>246</v>
      </c>
      <c r="ED70" s="1233">
        <v>1637</v>
      </c>
      <c r="EE70" s="1233">
        <v>4606</v>
      </c>
      <c r="EF70" s="1233">
        <v>4829</v>
      </c>
      <c r="EG70" s="1233" t="s">
        <v>21</v>
      </c>
      <c r="EH70" s="1233" t="s">
        <v>21</v>
      </c>
      <c r="EI70" s="1233">
        <v>429709</v>
      </c>
      <c r="EJ70" s="1233">
        <v>22207</v>
      </c>
      <c r="EK70" s="1233">
        <v>78794</v>
      </c>
      <c r="EL70" s="1233">
        <v>18593</v>
      </c>
      <c r="EM70" s="1233">
        <v>5</v>
      </c>
      <c r="EN70" s="1233">
        <v>441</v>
      </c>
      <c r="EO70" s="1233">
        <v>99</v>
      </c>
      <c r="EP70" s="1233">
        <v>10432</v>
      </c>
      <c r="EQ70" s="1233">
        <v>3471</v>
      </c>
      <c r="ER70" s="1284" t="s">
        <v>37</v>
      </c>
      <c r="ES70" s="1533" t="s">
        <v>25</v>
      </c>
      <c r="ET70" s="1281" t="s">
        <v>25</v>
      </c>
      <c r="EU70" s="1282" t="s">
        <v>25</v>
      </c>
      <c r="EV70" s="1315">
        <v>44075</v>
      </c>
      <c r="EW70" s="1233">
        <v>438</v>
      </c>
      <c r="EX70" s="1233">
        <v>196</v>
      </c>
      <c r="EY70" s="1233" t="s">
        <v>21</v>
      </c>
      <c r="EZ70" s="1233">
        <v>127056</v>
      </c>
      <c r="FA70" s="1233">
        <v>5306</v>
      </c>
      <c r="FB70" s="1233">
        <v>17640</v>
      </c>
      <c r="FC70" s="1233">
        <v>6511</v>
      </c>
      <c r="FD70" s="1233">
        <v>11</v>
      </c>
      <c r="FE70" s="1233">
        <v>2</v>
      </c>
      <c r="FF70" s="1233">
        <v>5077</v>
      </c>
      <c r="FG70" s="1233">
        <v>365</v>
      </c>
      <c r="FH70" s="1233">
        <v>4712</v>
      </c>
      <c r="FI70" s="1233">
        <v>459</v>
      </c>
      <c r="FJ70" s="1233">
        <v>344</v>
      </c>
      <c r="FK70" s="1233">
        <v>103</v>
      </c>
      <c r="FL70" s="1233" t="s">
        <v>21</v>
      </c>
      <c r="FM70" s="1284" t="s">
        <v>37</v>
      </c>
      <c r="FN70" s="1533" t="s">
        <v>25</v>
      </c>
      <c r="FO70" s="1281" t="s">
        <v>25</v>
      </c>
      <c r="FP70" s="1282" t="s">
        <v>25</v>
      </c>
      <c r="FQ70" s="1315">
        <v>44075</v>
      </c>
      <c r="FR70" s="60" t="s">
        <v>21</v>
      </c>
      <c r="FS70" s="1233">
        <v>5804</v>
      </c>
      <c r="FT70" s="1233">
        <v>9584</v>
      </c>
      <c r="FU70" s="1233">
        <v>60</v>
      </c>
      <c r="FV70" s="1233" t="s">
        <v>21</v>
      </c>
      <c r="FW70" s="1233">
        <v>7676</v>
      </c>
      <c r="FX70" s="1233">
        <v>319</v>
      </c>
      <c r="FY70" s="1233">
        <v>6004</v>
      </c>
      <c r="FZ70" s="1233">
        <v>254</v>
      </c>
      <c r="GA70" s="1233" t="s">
        <v>21</v>
      </c>
      <c r="GB70" s="1233">
        <v>1</v>
      </c>
      <c r="GC70" s="1233">
        <v>172</v>
      </c>
      <c r="GD70" s="1233">
        <v>172</v>
      </c>
      <c r="GE70" s="1233" t="s">
        <v>21</v>
      </c>
      <c r="GF70" s="1233" t="s">
        <v>21</v>
      </c>
      <c r="GG70" s="1233" t="s">
        <v>21</v>
      </c>
      <c r="GH70" s="1284" t="s">
        <v>37</v>
      </c>
      <c r="GI70" s="1533" t="s">
        <v>25</v>
      </c>
      <c r="GJ70" s="1281" t="s">
        <v>25</v>
      </c>
      <c r="GK70" s="1282" t="s">
        <v>25</v>
      </c>
      <c r="GL70" s="1315">
        <v>44075</v>
      </c>
      <c r="GM70" s="1233">
        <v>2</v>
      </c>
      <c r="GN70" s="1233" t="s">
        <v>21</v>
      </c>
      <c r="GO70" s="1233">
        <v>242</v>
      </c>
      <c r="GP70" s="1233">
        <v>10993</v>
      </c>
      <c r="GQ70" s="1233">
        <v>9990</v>
      </c>
      <c r="GR70" s="1233">
        <v>27209</v>
      </c>
      <c r="GS70" s="1233">
        <v>667</v>
      </c>
      <c r="GT70" s="1233">
        <v>55</v>
      </c>
      <c r="GU70" s="1233">
        <v>61</v>
      </c>
      <c r="GV70" s="1233" t="s">
        <v>21</v>
      </c>
      <c r="GW70" s="1233">
        <v>133767</v>
      </c>
      <c r="GX70" s="1233">
        <v>15196</v>
      </c>
      <c r="GY70" s="1233">
        <v>566</v>
      </c>
      <c r="GZ70" s="1233">
        <v>1</v>
      </c>
      <c r="HA70" s="1233">
        <v>6</v>
      </c>
      <c r="HB70" s="1233">
        <v>7</v>
      </c>
      <c r="HC70" s="1284" t="s">
        <v>37</v>
      </c>
      <c r="HD70" s="1533" t="s">
        <v>25</v>
      </c>
      <c r="HE70" s="1281" t="s">
        <v>25</v>
      </c>
      <c r="HF70" s="1282" t="s">
        <v>25</v>
      </c>
      <c r="HG70" s="1315">
        <v>44075</v>
      </c>
      <c r="HH70" s="1233">
        <v>12</v>
      </c>
      <c r="HI70" s="1233">
        <v>1533</v>
      </c>
      <c r="HJ70" s="1233">
        <v>221</v>
      </c>
      <c r="HK70" s="1233">
        <v>1312</v>
      </c>
      <c r="HL70" s="1233">
        <v>34</v>
      </c>
      <c r="HM70" s="1233" t="s">
        <v>21</v>
      </c>
      <c r="HN70" s="1233" t="s">
        <v>21</v>
      </c>
      <c r="HO70" s="1233">
        <v>2637</v>
      </c>
      <c r="HP70" s="1233">
        <v>246</v>
      </c>
      <c r="HQ70" s="1233">
        <v>138</v>
      </c>
      <c r="HR70" s="1233">
        <v>1836</v>
      </c>
      <c r="HS70" s="1233">
        <v>2039</v>
      </c>
      <c r="HT70" s="1233" t="s">
        <v>21</v>
      </c>
      <c r="HU70" s="1233" t="s">
        <v>21</v>
      </c>
      <c r="HV70" s="1233">
        <v>74457</v>
      </c>
      <c r="HW70" s="1233">
        <v>349</v>
      </c>
      <c r="HX70" s="1284" t="s">
        <v>37</v>
      </c>
      <c r="HY70" s="1533" t="s">
        <v>25</v>
      </c>
      <c r="HZ70" s="1281" t="s">
        <v>25</v>
      </c>
      <c r="IA70" s="1282" t="s">
        <v>25</v>
      </c>
      <c r="IB70" s="1315">
        <v>44075</v>
      </c>
      <c r="IC70" s="60">
        <v>80</v>
      </c>
      <c r="ID70" s="1233">
        <v>4</v>
      </c>
      <c r="IE70" s="1233">
        <v>4</v>
      </c>
      <c r="IF70" s="1233" t="s">
        <v>21</v>
      </c>
      <c r="IG70" s="1233">
        <v>5810</v>
      </c>
      <c r="IH70" s="1233">
        <v>3894</v>
      </c>
      <c r="II70" s="1284" t="s">
        <v>37</v>
      </c>
      <c r="IJ70" s="1533" t="s">
        <v>25</v>
      </c>
    </row>
    <row r="71" spans="1:249" ht="14.5" customHeight="1">
      <c r="A71" s="1281" t="s">
        <v>25</v>
      </c>
      <c r="B71" s="1282" t="s">
        <v>25</v>
      </c>
      <c r="C71" s="1315">
        <v>44105</v>
      </c>
      <c r="D71" s="1233">
        <v>26680</v>
      </c>
      <c r="E71" s="1233">
        <v>338</v>
      </c>
      <c r="F71" s="1233">
        <v>1780</v>
      </c>
      <c r="G71" s="1233">
        <v>4620</v>
      </c>
      <c r="H71" s="1233">
        <v>4856</v>
      </c>
      <c r="I71" s="1233" t="s">
        <v>21</v>
      </c>
      <c r="J71" s="1233" t="s">
        <v>21</v>
      </c>
      <c r="K71" s="1233">
        <v>480421</v>
      </c>
      <c r="L71" s="1233">
        <v>120264</v>
      </c>
      <c r="M71" s="1233">
        <v>87464</v>
      </c>
      <c r="N71" s="1233">
        <v>18379</v>
      </c>
      <c r="O71" s="1233">
        <v>5</v>
      </c>
      <c r="P71" s="1233">
        <v>251</v>
      </c>
      <c r="Q71" s="1233">
        <v>108</v>
      </c>
      <c r="R71" s="1233">
        <v>10009</v>
      </c>
      <c r="S71" s="1233">
        <v>3856</v>
      </c>
      <c r="T71" s="1284" t="s">
        <v>38</v>
      </c>
      <c r="U71" s="1533" t="s">
        <v>25</v>
      </c>
      <c r="V71" s="1281" t="s">
        <v>25</v>
      </c>
      <c r="W71" s="1282" t="s">
        <v>25</v>
      </c>
      <c r="X71" s="1315">
        <v>44105</v>
      </c>
      <c r="Y71" s="1233">
        <v>959</v>
      </c>
      <c r="Z71" s="1233">
        <v>170</v>
      </c>
      <c r="AA71" s="1233" t="s">
        <v>21</v>
      </c>
      <c r="AB71" s="1233" t="s">
        <v>21</v>
      </c>
      <c r="AC71" s="1233">
        <v>152659</v>
      </c>
      <c r="AD71" s="1233">
        <v>70423</v>
      </c>
      <c r="AE71" s="1233">
        <v>21524</v>
      </c>
      <c r="AF71" s="1233">
        <v>6450</v>
      </c>
      <c r="AG71" s="1233">
        <v>41</v>
      </c>
      <c r="AH71" s="1233">
        <v>4</v>
      </c>
      <c r="AI71" s="1233">
        <v>4838</v>
      </c>
      <c r="AJ71" s="1233">
        <v>635</v>
      </c>
      <c r="AK71" s="1233">
        <v>4203</v>
      </c>
      <c r="AL71" s="1233">
        <v>446</v>
      </c>
      <c r="AM71" s="1233">
        <v>325</v>
      </c>
      <c r="AN71" s="1233">
        <v>396</v>
      </c>
      <c r="AO71" s="1284" t="s">
        <v>38</v>
      </c>
      <c r="AP71" s="1533" t="s">
        <v>25</v>
      </c>
      <c r="AQ71" s="1281" t="s">
        <v>25</v>
      </c>
      <c r="AR71" s="1282" t="s">
        <v>25</v>
      </c>
      <c r="AS71" s="1315">
        <v>44105</v>
      </c>
      <c r="AT71" s="1233">
        <v>9082</v>
      </c>
      <c r="AU71" s="1233">
        <v>2761</v>
      </c>
      <c r="AV71" s="1233">
        <v>5933</v>
      </c>
      <c r="AW71" s="1233">
        <v>168</v>
      </c>
      <c r="AX71" s="1233" t="s">
        <v>21</v>
      </c>
      <c r="AY71" s="1233">
        <v>1</v>
      </c>
      <c r="AZ71" s="1233">
        <v>154</v>
      </c>
      <c r="BA71" s="1233">
        <v>154</v>
      </c>
      <c r="BB71" s="1233" t="s">
        <v>21</v>
      </c>
      <c r="BC71" s="1233" t="s">
        <v>21</v>
      </c>
      <c r="BD71" s="1233">
        <v>12</v>
      </c>
      <c r="BE71" s="1233" t="s">
        <v>21</v>
      </c>
      <c r="BF71" s="1233">
        <v>2</v>
      </c>
      <c r="BG71" s="1233">
        <v>5084</v>
      </c>
      <c r="BH71" s="1233">
        <v>22</v>
      </c>
      <c r="BI71" s="1233">
        <v>5781</v>
      </c>
      <c r="BJ71" s="1233">
        <v>6859</v>
      </c>
      <c r="BK71" s="1284" t="s">
        <v>38</v>
      </c>
      <c r="BL71" s="1533" t="s">
        <v>25</v>
      </c>
      <c r="BM71" s="1281" t="s">
        <v>25</v>
      </c>
      <c r="BN71" s="1282" t="s">
        <v>25</v>
      </c>
      <c r="BO71" s="1315">
        <v>44105</v>
      </c>
      <c r="BP71" s="1233" t="s">
        <v>21</v>
      </c>
      <c r="BQ71" s="1233">
        <v>147492</v>
      </c>
      <c r="BR71" s="1233">
        <v>6155</v>
      </c>
      <c r="BS71" s="1233">
        <v>16432</v>
      </c>
      <c r="BT71" s="1233">
        <v>597</v>
      </c>
      <c r="BU71" s="1233">
        <v>1</v>
      </c>
      <c r="BV71" s="1233">
        <v>7</v>
      </c>
      <c r="BW71" s="1233">
        <v>8</v>
      </c>
      <c r="BX71" s="1233">
        <v>549</v>
      </c>
      <c r="BY71" s="1233">
        <v>190</v>
      </c>
      <c r="BZ71" s="1233">
        <v>359</v>
      </c>
      <c r="CA71" s="1233">
        <v>1</v>
      </c>
      <c r="CB71" s="1233" t="s">
        <v>21</v>
      </c>
      <c r="CC71" s="1233" t="s">
        <v>21</v>
      </c>
      <c r="CD71" s="1233">
        <v>2378</v>
      </c>
      <c r="CE71" s="1233">
        <v>2208</v>
      </c>
      <c r="CF71" s="1233">
        <v>577</v>
      </c>
      <c r="CG71" s="1284" t="s">
        <v>38</v>
      </c>
      <c r="CH71" s="1533" t="s">
        <v>25</v>
      </c>
      <c r="CI71" s="1281" t="s">
        <v>25</v>
      </c>
      <c r="CJ71" s="1282" t="s">
        <v>25</v>
      </c>
      <c r="CK71" s="1315">
        <v>44105</v>
      </c>
      <c r="CL71" s="1233" t="s">
        <v>21</v>
      </c>
      <c r="CM71" s="1233">
        <v>3081</v>
      </c>
      <c r="CN71" s="1233">
        <v>338</v>
      </c>
      <c r="CO71" s="611">
        <v>283</v>
      </c>
      <c r="CP71" s="1233">
        <v>1951</v>
      </c>
      <c r="CQ71" s="1233">
        <v>2167</v>
      </c>
      <c r="CR71" s="1233" t="s">
        <v>21</v>
      </c>
      <c r="CS71" s="1233" t="s">
        <v>21</v>
      </c>
      <c r="CT71" s="1233">
        <v>74004</v>
      </c>
      <c r="CU71" s="1233">
        <v>214</v>
      </c>
      <c r="CV71" s="1233">
        <v>12870</v>
      </c>
      <c r="CW71" s="1233">
        <v>8525</v>
      </c>
      <c r="CX71" s="1233">
        <v>84</v>
      </c>
      <c r="CY71" s="1233">
        <v>76</v>
      </c>
      <c r="CZ71" s="1233">
        <v>2423</v>
      </c>
      <c r="DA71" s="1233">
        <v>2125</v>
      </c>
      <c r="DB71" s="1284" t="s">
        <v>38</v>
      </c>
      <c r="DC71" s="1533" t="s">
        <v>25</v>
      </c>
      <c r="DY71" s="1281" t="s">
        <v>25</v>
      </c>
      <c r="DZ71" s="1282" t="s">
        <v>25</v>
      </c>
      <c r="EA71" s="1315">
        <v>44105</v>
      </c>
      <c r="EB71" s="60">
        <v>39479</v>
      </c>
      <c r="EC71" s="1233">
        <v>338</v>
      </c>
      <c r="ED71" s="1233">
        <v>1875</v>
      </c>
      <c r="EE71" s="1233">
        <v>4774</v>
      </c>
      <c r="EF71" s="1233">
        <v>5026</v>
      </c>
      <c r="EG71" s="1233" t="s">
        <v>21</v>
      </c>
      <c r="EH71" s="1233" t="s">
        <v>21</v>
      </c>
      <c r="EI71" s="1233">
        <v>451342</v>
      </c>
      <c r="EJ71" s="1233">
        <v>37905</v>
      </c>
      <c r="EK71" s="1233">
        <v>81746</v>
      </c>
      <c r="EL71" s="1233">
        <v>18846</v>
      </c>
      <c r="EM71" s="1233">
        <v>5</v>
      </c>
      <c r="EN71" s="1233">
        <v>310</v>
      </c>
      <c r="EO71" s="1233">
        <v>108</v>
      </c>
      <c r="EP71" s="1233">
        <v>10398</v>
      </c>
      <c r="EQ71" s="1233">
        <v>4008</v>
      </c>
      <c r="ER71" s="1284" t="s">
        <v>38</v>
      </c>
      <c r="ES71" s="1533" t="s">
        <v>25</v>
      </c>
      <c r="ET71" s="1281" t="s">
        <v>25</v>
      </c>
      <c r="EU71" s="1282" t="s">
        <v>25</v>
      </c>
      <c r="EV71" s="1315">
        <v>44105</v>
      </c>
      <c r="EW71" s="1233">
        <v>959</v>
      </c>
      <c r="EX71" s="1233">
        <v>170</v>
      </c>
      <c r="EY71" s="1233" t="s">
        <v>21</v>
      </c>
      <c r="EZ71" s="1233">
        <v>134094</v>
      </c>
      <c r="FA71" s="1233">
        <v>8574</v>
      </c>
      <c r="FB71" s="1233">
        <v>17662</v>
      </c>
      <c r="FC71" s="1233">
        <v>6561</v>
      </c>
      <c r="FD71" s="1233">
        <v>41</v>
      </c>
      <c r="FE71" s="1233">
        <v>4</v>
      </c>
      <c r="FF71" s="1233">
        <v>4941</v>
      </c>
      <c r="FG71" s="1233">
        <v>648</v>
      </c>
      <c r="FH71" s="1233">
        <v>4293</v>
      </c>
      <c r="FI71" s="1233">
        <v>446</v>
      </c>
      <c r="FJ71" s="1233">
        <v>325</v>
      </c>
      <c r="FK71" s="1233">
        <v>396</v>
      </c>
      <c r="FL71" s="1233" t="s">
        <v>21</v>
      </c>
      <c r="FM71" s="1284" t="s">
        <v>38</v>
      </c>
      <c r="FN71" s="1533" t="s">
        <v>25</v>
      </c>
      <c r="FO71" s="1281" t="s">
        <v>25</v>
      </c>
      <c r="FP71" s="1282" t="s">
        <v>25</v>
      </c>
      <c r="FQ71" s="1315">
        <v>44105</v>
      </c>
      <c r="FR71" s="60">
        <v>22</v>
      </c>
      <c r="FS71" s="1233">
        <v>5781</v>
      </c>
      <c r="FT71" s="1233">
        <v>8706</v>
      </c>
      <c r="FU71" s="1233">
        <v>66</v>
      </c>
      <c r="FV71" s="1233" t="s">
        <v>21</v>
      </c>
      <c r="FW71" s="1233">
        <v>8390</v>
      </c>
      <c r="FX71" s="1233">
        <v>317</v>
      </c>
      <c r="FY71" s="1233">
        <v>5909</v>
      </c>
      <c r="FZ71" s="1233">
        <v>197</v>
      </c>
      <c r="GA71" s="1233" t="s">
        <v>21</v>
      </c>
      <c r="GB71" s="1233">
        <v>1</v>
      </c>
      <c r="GC71" s="1233">
        <v>182</v>
      </c>
      <c r="GD71" s="1233">
        <v>171</v>
      </c>
      <c r="GE71" s="1233">
        <v>11</v>
      </c>
      <c r="GF71" s="1233" t="s">
        <v>21</v>
      </c>
      <c r="GG71" s="1233">
        <v>12</v>
      </c>
      <c r="GH71" s="1284" t="s">
        <v>38</v>
      </c>
      <c r="GI71" s="1533" t="s">
        <v>25</v>
      </c>
      <c r="GJ71" s="1281" t="s">
        <v>25</v>
      </c>
      <c r="GK71" s="1282" t="s">
        <v>25</v>
      </c>
      <c r="GL71" s="1315">
        <v>44105</v>
      </c>
      <c r="GM71" s="1233">
        <v>1</v>
      </c>
      <c r="GN71" s="1233" t="s">
        <v>21</v>
      </c>
      <c r="GO71" s="1233">
        <v>8</v>
      </c>
      <c r="GP71" s="1233">
        <v>11039</v>
      </c>
      <c r="GQ71" s="1233">
        <v>10010</v>
      </c>
      <c r="GR71" s="1233">
        <v>26036</v>
      </c>
      <c r="GS71" s="1233">
        <v>686</v>
      </c>
      <c r="GT71" s="1233">
        <v>144</v>
      </c>
      <c r="GU71" s="1233">
        <v>162</v>
      </c>
      <c r="GV71" s="1233" t="s">
        <v>21</v>
      </c>
      <c r="GW71" s="1233">
        <v>145161</v>
      </c>
      <c r="GX71" s="1233">
        <v>16447</v>
      </c>
      <c r="GY71" s="1233">
        <v>598</v>
      </c>
      <c r="GZ71" s="1233">
        <v>1</v>
      </c>
      <c r="HA71" s="1233">
        <v>7</v>
      </c>
      <c r="HB71" s="1233">
        <v>8</v>
      </c>
      <c r="HC71" s="1284" t="s">
        <v>38</v>
      </c>
      <c r="HD71" s="1533" t="s">
        <v>25</v>
      </c>
      <c r="HE71" s="1281" t="s">
        <v>25</v>
      </c>
      <c r="HF71" s="1282" t="s">
        <v>25</v>
      </c>
      <c r="HG71" s="1315">
        <v>44105</v>
      </c>
      <c r="HH71" s="1233">
        <v>18</v>
      </c>
      <c r="HI71" s="1233">
        <v>1546</v>
      </c>
      <c r="HJ71" s="1233">
        <v>253</v>
      </c>
      <c r="HK71" s="1233">
        <v>1293</v>
      </c>
      <c r="HL71" s="1233">
        <v>41</v>
      </c>
      <c r="HM71" s="1233" t="s">
        <v>21</v>
      </c>
      <c r="HN71" s="1233" t="s">
        <v>21</v>
      </c>
      <c r="HO71" s="1233">
        <v>3081</v>
      </c>
      <c r="HP71" s="1233">
        <v>338</v>
      </c>
      <c r="HQ71" s="1233">
        <v>283</v>
      </c>
      <c r="HR71" s="1233">
        <v>1951</v>
      </c>
      <c r="HS71" s="1233">
        <v>2168</v>
      </c>
      <c r="HT71" s="1233" t="s">
        <v>21</v>
      </c>
      <c r="HU71" s="1233" t="s">
        <v>21</v>
      </c>
      <c r="HV71" s="1233">
        <v>74004</v>
      </c>
      <c r="HW71" s="1233">
        <v>356</v>
      </c>
      <c r="HX71" s="1284" t="s">
        <v>38</v>
      </c>
      <c r="HY71" s="1533" t="s">
        <v>25</v>
      </c>
      <c r="HZ71" s="1281" t="s">
        <v>25</v>
      </c>
      <c r="IA71" s="1282" t="s">
        <v>25</v>
      </c>
      <c r="IB71" s="1315">
        <v>44105</v>
      </c>
      <c r="IC71" s="60">
        <v>132</v>
      </c>
      <c r="ID71" s="1233">
        <v>9</v>
      </c>
      <c r="IE71" s="1233">
        <v>10</v>
      </c>
      <c r="IF71" s="1233" t="s">
        <v>21</v>
      </c>
      <c r="IG71" s="1233">
        <v>6603</v>
      </c>
      <c r="IH71" s="1233">
        <v>9716</v>
      </c>
      <c r="II71" s="1284" t="s">
        <v>38</v>
      </c>
      <c r="IJ71" s="1533" t="s">
        <v>25</v>
      </c>
    </row>
    <row r="72" spans="1:249" ht="14.5" customHeight="1">
      <c r="A72" s="1281" t="s">
        <v>25</v>
      </c>
      <c r="B72" s="1282" t="s">
        <v>25</v>
      </c>
      <c r="C72" s="1315">
        <v>44136</v>
      </c>
      <c r="D72" s="1233">
        <v>27345</v>
      </c>
      <c r="E72" s="1233">
        <v>354</v>
      </c>
      <c r="F72" s="1233">
        <v>1782</v>
      </c>
      <c r="G72" s="1233">
        <v>4764</v>
      </c>
      <c r="H72" s="1233">
        <v>5011</v>
      </c>
      <c r="I72" s="1233" t="s">
        <v>21</v>
      </c>
      <c r="J72" s="1233" t="s">
        <v>21</v>
      </c>
      <c r="K72" s="1233">
        <v>443149</v>
      </c>
      <c r="L72" s="1233">
        <v>120299</v>
      </c>
      <c r="M72" s="1233">
        <v>84161</v>
      </c>
      <c r="N72" s="1233">
        <v>17885</v>
      </c>
      <c r="O72" s="1233">
        <v>5</v>
      </c>
      <c r="P72" s="1233">
        <v>277</v>
      </c>
      <c r="Q72" s="1233">
        <v>106</v>
      </c>
      <c r="R72" s="1233">
        <v>9315</v>
      </c>
      <c r="S72" s="1233">
        <v>3687</v>
      </c>
      <c r="T72" s="1284" t="s">
        <v>39</v>
      </c>
      <c r="U72" s="1533" t="s">
        <v>25</v>
      </c>
      <c r="V72" s="1281" t="s">
        <v>25</v>
      </c>
      <c r="W72" s="1282" t="s">
        <v>25</v>
      </c>
      <c r="X72" s="1315">
        <v>44136</v>
      </c>
      <c r="Y72" s="1233">
        <v>265</v>
      </c>
      <c r="Z72" s="1233">
        <v>181</v>
      </c>
      <c r="AA72" s="1233" t="s">
        <v>21</v>
      </c>
      <c r="AB72" s="1233" t="s">
        <v>21</v>
      </c>
      <c r="AC72" s="1233">
        <v>144966</v>
      </c>
      <c r="AD72" s="1233">
        <v>67649</v>
      </c>
      <c r="AE72" s="1233">
        <v>20686</v>
      </c>
      <c r="AF72" s="1233">
        <v>6068</v>
      </c>
      <c r="AG72" s="1233">
        <v>59</v>
      </c>
      <c r="AH72" s="1233">
        <v>5</v>
      </c>
      <c r="AI72" s="1233">
        <v>4302</v>
      </c>
      <c r="AJ72" s="1233">
        <v>548</v>
      </c>
      <c r="AK72" s="1233">
        <v>3754</v>
      </c>
      <c r="AL72" s="1233">
        <v>442</v>
      </c>
      <c r="AM72" s="1233">
        <v>352</v>
      </c>
      <c r="AN72" s="1233">
        <v>580</v>
      </c>
      <c r="AO72" s="1284" t="s">
        <v>39</v>
      </c>
      <c r="AP72" s="1533" t="s">
        <v>25</v>
      </c>
      <c r="AQ72" s="1281" t="s">
        <v>25</v>
      </c>
      <c r="AR72" s="1282" t="s">
        <v>25</v>
      </c>
      <c r="AS72" s="1315">
        <v>44136</v>
      </c>
      <c r="AT72" s="1233">
        <v>11364</v>
      </c>
      <c r="AU72" s="1233">
        <v>1725</v>
      </c>
      <c r="AV72" s="1233">
        <v>6165</v>
      </c>
      <c r="AW72" s="1233">
        <v>300</v>
      </c>
      <c r="AX72" s="1233" t="s">
        <v>21</v>
      </c>
      <c r="AY72" s="1233" t="s">
        <v>21</v>
      </c>
      <c r="AZ72" s="1233">
        <v>150</v>
      </c>
      <c r="BA72" s="1233">
        <v>150</v>
      </c>
      <c r="BB72" s="1233" t="s">
        <v>21</v>
      </c>
      <c r="BC72" s="1233" t="s">
        <v>21</v>
      </c>
      <c r="BD72" s="1233">
        <v>107</v>
      </c>
      <c r="BE72" s="1233" t="s">
        <v>21</v>
      </c>
      <c r="BF72" s="1233">
        <v>63</v>
      </c>
      <c r="BG72" s="1233">
        <v>5028</v>
      </c>
      <c r="BH72" s="1233">
        <v>173</v>
      </c>
      <c r="BI72" s="1233">
        <v>5598</v>
      </c>
      <c r="BJ72" s="1233">
        <v>6707</v>
      </c>
      <c r="BK72" s="1284" t="s">
        <v>39</v>
      </c>
      <c r="BL72" s="1533" t="s">
        <v>25</v>
      </c>
      <c r="BM72" s="1281" t="s">
        <v>25</v>
      </c>
      <c r="BN72" s="1282" t="s">
        <v>25</v>
      </c>
      <c r="BO72" s="1315">
        <v>44136</v>
      </c>
      <c r="BP72" s="1233" t="s">
        <v>21</v>
      </c>
      <c r="BQ72" s="1233">
        <v>139358</v>
      </c>
      <c r="BR72" s="1233">
        <v>9046</v>
      </c>
      <c r="BS72" s="1233">
        <v>15704</v>
      </c>
      <c r="BT72" s="1233">
        <v>574</v>
      </c>
      <c r="BU72" s="1233">
        <v>1</v>
      </c>
      <c r="BV72" s="1233">
        <v>7</v>
      </c>
      <c r="BW72" s="1233">
        <v>8</v>
      </c>
      <c r="BX72" s="1233">
        <v>527</v>
      </c>
      <c r="BY72" s="1233">
        <v>200</v>
      </c>
      <c r="BZ72" s="1233">
        <v>327</v>
      </c>
      <c r="CA72" s="1233">
        <v>2</v>
      </c>
      <c r="CB72" s="1233" t="s">
        <v>21</v>
      </c>
      <c r="CC72" s="1233" t="s">
        <v>21</v>
      </c>
      <c r="CD72" s="1233">
        <v>2290</v>
      </c>
      <c r="CE72" s="1233">
        <v>2112</v>
      </c>
      <c r="CF72" s="1233">
        <v>652</v>
      </c>
      <c r="CG72" s="1284" t="s">
        <v>39</v>
      </c>
      <c r="CH72" s="1533" t="s">
        <v>25</v>
      </c>
      <c r="CI72" s="1281" t="s">
        <v>25</v>
      </c>
      <c r="CJ72" s="1282" t="s">
        <v>25</v>
      </c>
      <c r="CK72" s="1315">
        <v>44136</v>
      </c>
      <c r="CL72" s="1233" t="s">
        <v>21</v>
      </c>
      <c r="CM72" s="1233">
        <v>3182</v>
      </c>
      <c r="CN72" s="1233">
        <v>354</v>
      </c>
      <c r="CO72" s="611">
        <v>290</v>
      </c>
      <c r="CP72" s="1233">
        <v>2014</v>
      </c>
      <c r="CQ72" s="1233">
        <v>2236</v>
      </c>
      <c r="CR72" s="1233" t="s">
        <v>21</v>
      </c>
      <c r="CS72" s="1233" t="s">
        <v>21</v>
      </c>
      <c r="CT72" s="1233">
        <v>60222</v>
      </c>
      <c r="CU72" s="1233">
        <v>243</v>
      </c>
      <c r="CV72" s="1233">
        <v>12639</v>
      </c>
      <c r="CW72" s="1233">
        <v>8258</v>
      </c>
      <c r="CX72" s="1233">
        <v>86</v>
      </c>
      <c r="CY72" s="1233">
        <v>79</v>
      </c>
      <c r="CZ72" s="1233">
        <v>2363</v>
      </c>
      <c r="DA72" s="1233">
        <v>2085</v>
      </c>
      <c r="DB72" s="1284" t="s">
        <v>39</v>
      </c>
      <c r="DC72" s="1533" t="s">
        <v>25</v>
      </c>
      <c r="DY72" s="1281" t="s">
        <v>25</v>
      </c>
      <c r="DZ72" s="1282" t="s">
        <v>25</v>
      </c>
      <c r="EA72" s="1315">
        <v>44136</v>
      </c>
      <c r="EB72" s="60">
        <v>40571</v>
      </c>
      <c r="EC72" s="1233">
        <v>354</v>
      </c>
      <c r="ED72" s="1233">
        <v>1864</v>
      </c>
      <c r="EE72" s="1233">
        <v>5052</v>
      </c>
      <c r="EF72" s="1233">
        <v>5332</v>
      </c>
      <c r="EG72" s="1233" t="s">
        <v>21</v>
      </c>
      <c r="EH72" s="1233" t="s">
        <v>21</v>
      </c>
      <c r="EI72" s="1233">
        <v>432114</v>
      </c>
      <c r="EJ72" s="1233">
        <v>38614</v>
      </c>
      <c r="EK72" s="1233">
        <v>80269</v>
      </c>
      <c r="EL72" s="1233">
        <v>18349</v>
      </c>
      <c r="EM72" s="1233">
        <v>5</v>
      </c>
      <c r="EN72" s="1233">
        <v>382</v>
      </c>
      <c r="EO72" s="1233">
        <v>106</v>
      </c>
      <c r="EP72" s="1233">
        <v>9667</v>
      </c>
      <c r="EQ72" s="1233">
        <v>3918</v>
      </c>
      <c r="ER72" s="1284" t="s">
        <v>39</v>
      </c>
      <c r="ES72" s="1533" t="s">
        <v>25</v>
      </c>
      <c r="ET72" s="1281" t="s">
        <v>25</v>
      </c>
      <c r="EU72" s="1282" t="s">
        <v>25</v>
      </c>
      <c r="EV72" s="1315">
        <v>44136</v>
      </c>
      <c r="EW72" s="1233">
        <v>265</v>
      </c>
      <c r="EX72" s="1233">
        <v>181</v>
      </c>
      <c r="EY72" s="1233" t="s">
        <v>21</v>
      </c>
      <c r="EZ72" s="1233">
        <v>128550</v>
      </c>
      <c r="FA72" s="1233">
        <v>8891</v>
      </c>
      <c r="FB72" s="1233">
        <v>16686</v>
      </c>
      <c r="FC72" s="1233">
        <v>6200</v>
      </c>
      <c r="FD72" s="1233">
        <v>59</v>
      </c>
      <c r="FE72" s="1233">
        <v>5</v>
      </c>
      <c r="FF72" s="1233">
        <v>4425</v>
      </c>
      <c r="FG72" s="1233">
        <v>559</v>
      </c>
      <c r="FH72" s="1233">
        <v>3866</v>
      </c>
      <c r="FI72" s="1233">
        <v>442</v>
      </c>
      <c r="FJ72" s="1233">
        <v>352</v>
      </c>
      <c r="FK72" s="1233">
        <v>580</v>
      </c>
      <c r="FL72" s="1233" t="s">
        <v>21</v>
      </c>
      <c r="FM72" s="1284" t="s">
        <v>39</v>
      </c>
      <c r="FN72" s="1533" t="s">
        <v>25</v>
      </c>
      <c r="FO72" s="1281" t="s">
        <v>25</v>
      </c>
      <c r="FP72" s="1282" t="s">
        <v>25</v>
      </c>
      <c r="FQ72" s="1315">
        <v>44136</v>
      </c>
      <c r="FR72" s="60">
        <v>173</v>
      </c>
      <c r="FS72" s="1233">
        <v>5598</v>
      </c>
      <c r="FT72" s="1233">
        <v>8587</v>
      </c>
      <c r="FU72" s="1233">
        <v>61</v>
      </c>
      <c r="FV72" s="1233" t="s">
        <v>21</v>
      </c>
      <c r="FW72" s="1233">
        <v>12632</v>
      </c>
      <c r="FX72" s="1233">
        <v>301</v>
      </c>
      <c r="FY72" s="1233">
        <v>6325</v>
      </c>
      <c r="FZ72" s="1233">
        <v>320</v>
      </c>
      <c r="GA72" s="1233" t="s">
        <v>21</v>
      </c>
      <c r="GB72" s="1233" t="s">
        <v>21</v>
      </c>
      <c r="GC72" s="1233">
        <v>170</v>
      </c>
      <c r="GD72" s="1233">
        <v>170</v>
      </c>
      <c r="GE72" s="1233" t="s">
        <v>21</v>
      </c>
      <c r="GF72" s="1233" t="s">
        <v>21</v>
      </c>
      <c r="GG72" s="1233">
        <v>107</v>
      </c>
      <c r="GH72" s="1284" t="s">
        <v>39</v>
      </c>
      <c r="GI72" s="1533" t="s">
        <v>25</v>
      </c>
      <c r="GJ72" s="1281" t="s">
        <v>25</v>
      </c>
      <c r="GK72" s="1282" t="s">
        <v>25</v>
      </c>
      <c r="GL72" s="1315">
        <v>44136</v>
      </c>
      <c r="GM72" s="1233">
        <v>2</v>
      </c>
      <c r="GN72" s="1233" t="s">
        <v>21</v>
      </c>
      <c r="GO72" s="1233">
        <v>222</v>
      </c>
      <c r="GP72" s="1233">
        <v>11127</v>
      </c>
      <c r="GQ72" s="1233">
        <v>9825</v>
      </c>
      <c r="GR72" s="1233">
        <v>27261</v>
      </c>
      <c r="GS72" s="1233">
        <v>659</v>
      </c>
      <c r="GT72" s="1233">
        <v>279</v>
      </c>
      <c r="GU72" s="1233">
        <v>313</v>
      </c>
      <c r="GV72" s="1233" t="s">
        <v>21</v>
      </c>
      <c r="GW72" s="1233">
        <v>149868</v>
      </c>
      <c r="GX72" s="1233">
        <v>16949</v>
      </c>
      <c r="GY72" s="1233">
        <v>628</v>
      </c>
      <c r="GZ72" s="1233">
        <v>1</v>
      </c>
      <c r="HA72" s="1233">
        <v>7</v>
      </c>
      <c r="HB72" s="1233">
        <v>8</v>
      </c>
      <c r="HC72" s="1284" t="s">
        <v>39</v>
      </c>
      <c r="HD72" s="1533" t="s">
        <v>25</v>
      </c>
      <c r="HE72" s="1281" t="s">
        <v>25</v>
      </c>
      <c r="HF72" s="1282" t="s">
        <v>25</v>
      </c>
      <c r="HG72" s="1315">
        <v>44136</v>
      </c>
      <c r="HH72" s="1233">
        <v>14</v>
      </c>
      <c r="HI72" s="1233">
        <v>1469</v>
      </c>
      <c r="HJ72" s="1233">
        <v>200</v>
      </c>
      <c r="HK72" s="1233">
        <v>1269</v>
      </c>
      <c r="HL72" s="1233">
        <v>35</v>
      </c>
      <c r="HM72" s="1233" t="s">
        <v>21</v>
      </c>
      <c r="HN72" s="1233" t="s">
        <v>21</v>
      </c>
      <c r="HO72" s="1233">
        <v>3183</v>
      </c>
      <c r="HP72" s="1233">
        <v>354</v>
      </c>
      <c r="HQ72" s="1233">
        <v>290</v>
      </c>
      <c r="HR72" s="1233">
        <v>2014</v>
      </c>
      <c r="HS72" s="1233">
        <v>2237</v>
      </c>
      <c r="HT72" s="1233" t="s">
        <v>21</v>
      </c>
      <c r="HU72" s="1233" t="s">
        <v>21</v>
      </c>
      <c r="HV72" s="1233">
        <v>60222</v>
      </c>
      <c r="HW72" s="1233">
        <v>405</v>
      </c>
      <c r="HX72" s="1284" t="s">
        <v>39</v>
      </c>
      <c r="HY72" s="1533" t="s">
        <v>25</v>
      </c>
      <c r="HZ72" s="1281" t="s">
        <v>25</v>
      </c>
      <c r="IA72" s="1282" t="s">
        <v>25</v>
      </c>
      <c r="IB72" s="1315">
        <v>44136</v>
      </c>
      <c r="IC72" s="60">
        <v>153</v>
      </c>
      <c r="ID72" s="1233">
        <v>7</v>
      </c>
      <c r="IE72" s="1233">
        <v>8</v>
      </c>
      <c r="IF72" s="1233" t="s">
        <v>21</v>
      </c>
      <c r="IG72" s="1233">
        <v>5802</v>
      </c>
      <c r="IH72" s="1233">
        <v>9747</v>
      </c>
      <c r="II72" s="1284" t="s">
        <v>39</v>
      </c>
      <c r="IJ72" s="1533" t="s">
        <v>25</v>
      </c>
    </row>
    <row r="73" spans="1:249" ht="14.5" customHeight="1">
      <c r="A73" s="1295" t="s">
        <v>25</v>
      </c>
      <c r="B73" s="1296" t="s">
        <v>25</v>
      </c>
      <c r="C73" s="1316">
        <v>44166</v>
      </c>
      <c r="D73" s="1232">
        <v>24174</v>
      </c>
      <c r="E73" s="1232">
        <v>340</v>
      </c>
      <c r="F73" s="1232">
        <v>2173</v>
      </c>
      <c r="G73" s="1232">
        <v>4269</v>
      </c>
      <c r="H73" s="1232">
        <v>4487</v>
      </c>
      <c r="I73" s="1232" t="s">
        <v>21</v>
      </c>
      <c r="J73" s="1232" t="s">
        <v>21</v>
      </c>
      <c r="K73" s="1232">
        <v>469317</v>
      </c>
      <c r="L73" s="1232">
        <v>154917</v>
      </c>
      <c r="M73" s="1232">
        <v>88803</v>
      </c>
      <c r="N73" s="1232">
        <v>18372</v>
      </c>
      <c r="O73" s="1232">
        <v>5</v>
      </c>
      <c r="P73" s="1232">
        <v>331</v>
      </c>
      <c r="Q73" s="1232">
        <v>105</v>
      </c>
      <c r="R73" s="1232">
        <v>9577</v>
      </c>
      <c r="S73" s="1232">
        <v>3961</v>
      </c>
      <c r="T73" s="1298" t="s">
        <v>40</v>
      </c>
      <c r="U73" s="1537" t="s">
        <v>25</v>
      </c>
      <c r="V73" s="1295" t="s">
        <v>25</v>
      </c>
      <c r="W73" s="1296" t="s">
        <v>25</v>
      </c>
      <c r="X73" s="1316">
        <v>44166</v>
      </c>
      <c r="Y73" s="1232">
        <v>296</v>
      </c>
      <c r="Z73" s="1232">
        <v>227</v>
      </c>
      <c r="AA73" s="1232" t="s">
        <v>21</v>
      </c>
      <c r="AB73" s="1232" t="s">
        <v>21</v>
      </c>
      <c r="AC73" s="1232">
        <v>162238</v>
      </c>
      <c r="AD73" s="1232">
        <v>93696</v>
      </c>
      <c r="AE73" s="1232">
        <v>25282</v>
      </c>
      <c r="AF73" s="1232">
        <v>7158</v>
      </c>
      <c r="AG73" s="1232">
        <v>58</v>
      </c>
      <c r="AH73" s="1232">
        <v>5</v>
      </c>
      <c r="AI73" s="1232">
        <v>4674</v>
      </c>
      <c r="AJ73" s="1232">
        <v>694</v>
      </c>
      <c r="AK73" s="1232">
        <v>3980</v>
      </c>
      <c r="AL73" s="1232">
        <v>489</v>
      </c>
      <c r="AM73" s="1232">
        <v>374</v>
      </c>
      <c r="AN73" s="1232">
        <v>1382</v>
      </c>
      <c r="AO73" s="1298" t="s">
        <v>40</v>
      </c>
      <c r="AP73" s="1537" t="s">
        <v>25</v>
      </c>
      <c r="AQ73" s="1295" t="s">
        <v>25</v>
      </c>
      <c r="AR73" s="1296" t="s">
        <v>25</v>
      </c>
      <c r="AS73" s="1316">
        <v>44166</v>
      </c>
      <c r="AT73" s="1232">
        <v>11770</v>
      </c>
      <c r="AU73" s="1232">
        <v>1803</v>
      </c>
      <c r="AV73" s="1232">
        <v>6443</v>
      </c>
      <c r="AW73" s="1232">
        <v>369</v>
      </c>
      <c r="AX73" s="1232" t="s">
        <v>21</v>
      </c>
      <c r="AY73" s="1232" t="s">
        <v>21</v>
      </c>
      <c r="AZ73" s="1232">
        <v>188</v>
      </c>
      <c r="BA73" s="1232">
        <v>188</v>
      </c>
      <c r="BB73" s="1232" t="s">
        <v>21</v>
      </c>
      <c r="BC73" s="1232" t="s">
        <v>21</v>
      </c>
      <c r="BD73" s="1232">
        <v>95</v>
      </c>
      <c r="BE73" s="1232" t="s">
        <v>21</v>
      </c>
      <c r="BF73" s="1232">
        <v>102</v>
      </c>
      <c r="BG73" s="1232">
        <v>5206</v>
      </c>
      <c r="BH73" s="1233">
        <v>127</v>
      </c>
      <c r="BI73" s="1232">
        <v>5988</v>
      </c>
      <c r="BJ73" s="1232">
        <v>5750</v>
      </c>
      <c r="BK73" s="1298" t="s">
        <v>40</v>
      </c>
      <c r="BL73" s="1537" t="s">
        <v>25</v>
      </c>
      <c r="BM73" s="1295" t="s">
        <v>25</v>
      </c>
      <c r="BN73" s="1296" t="s">
        <v>25</v>
      </c>
      <c r="BO73" s="1316">
        <v>44166</v>
      </c>
      <c r="BP73" s="1232" t="s">
        <v>21</v>
      </c>
      <c r="BQ73" s="1232">
        <v>150211</v>
      </c>
      <c r="BR73" s="1232">
        <v>12358</v>
      </c>
      <c r="BS73" s="1232">
        <v>17008</v>
      </c>
      <c r="BT73" s="1232">
        <v>625</v>
      </c>
      <c r="BU73" s="1232">
        <v>1</v>
      </c>
      <c r="BV73" s="1232">
        <v>8</v>
      </c>
      <c r="BW73" s="1232">
        <v>9</v>
      </c>
      <c r="BX73" s="1232">
        <v>574</v>
      </c>
      <c r="BY73" s="1232">
        <v>225</v>
      </c>
      <c r="BZ73" s="1232">
        <v>349</v>
      </c>
      <c r="CA73" s="1232">
        <v>2</v>
      </c>
      <c r="CB73" s="1232" t="s">
        <v>21</v>
      </c>
      <c r="CC73" s="1232" t="s">
        <v>21</v>
      </c>
      <c r="CD73" s="1232">
        <v>2313</v>
      </c>
      <c r="CE73" s="1232">
        <v>2116</v>
      </c>
      <c r="CF73" s="1232">
        <v>636</v>
      </c>
      <c r="CG73" s="1298" t="s">
        <v>40</v>
      </c>
      <c r="CH73" s="1537" t="s">
        <v>25</v>
      </c>
      <c r="CI73" s="1295" t="s">
        <v>25</v>
      </c>
      <c r="CJ73" s="1296" t="s">
        <v>25</v>
      </c>
      <c r="CK73" s="1316">
        <v>44166</v>
      </c>
      <c r="CL73" s="1232" t="s">
        <v>21</v>
      </c>
      <c r="CM73" s="1232">
        <v>2850</v>
      </c>
      <c r="CN73" s="1232">
        <v>340</v>
      </c>
      <c r="CO73" s="612">
        <v>290</v>
      </c>
      <c r="CP73" s="1232">
        <v>1745</v>
      </c>
      <c r="CQ73" s="1232">
        <v>1938</v>
      </c>
      <c r="CR73" s="1232" t="s">
        <v>21</v>
      </c>
      <c r="CS73" s="1232" t="s">
        <v>21</v>
      </c>
      <c r="CT73" s="1232">
        <v>46171</v>
      </c>
      <c r="CU73" s="1232">
        <v>193</v>
      </c>
      <c r="CV73" s="1232">
        <v>11902</v>
      </c>
      <c r="CW73" s="1232">
        <v>7332</v>
      </c>
      <c r="CX73" s="1232">
        <v>78</v>
      </c>
      <c r="CY73" s="1232">
        <v>77</v>
      </c>
      <c r="CZ73" s="1232">
        <v>2232</v>
      </c>
      <c r="DA73" s="1232">
        <v>1987</v>
      </c>
      <c r="DB73" s="1298" t="s">
        <v>40</v>
      </c>
      <c r="DC73" s="1537" t="s">
        <v>25</v>
      </c>
      <c r="DY73" s="1295" t="s">
        <v>25</v>
      </c>
      <c r="DZ73" s="1296" t="s">
        <v>25</v>
      </c>
      <c r="EA73" s="1316">
        <v>44166</v>
      </c>
      <c r="EB73" s="74">
        <v>35194</v>
      </c>
      <c r="EC73" s="1232">
        <v>340</v>
      </c>
      <c r="ED73" s="1232">
        <v>2290</v>
      </c>
      <c r="EE73" s="1232">
        <v>4741</v>
      </c>
      <c r="EF73" s="1232">
        <v>5011</v>
      </c>
      <c r="EG73" s="1232" t="s">
        <v>21</v>
      </c>
      <c r="EH73" s="1232" t="s">
        <v>21</v>
      </c>
      <c r="EI73" s="1232">
        <v>440563</v>
      </c>
      <c r="EJ73" s="1232">
        <v>40460</v>
      </c>
      <c r="EK73" s="1232">
        <v>81291</v>
      </c>
      <c r="EL73" s="1232">
        <v>18921</v>
      </c>
      <c r="EM73" s="1232">
        <v>5</v>
      </c>
      <c r="EN73" s="1232">
        <v>355</v>
      </c>
      <c r="EO73" s="1232">
        <v>105</v>
      </c>
      <c r="EP73" s="1232">
        <v>10087</v>
      </c>
      <c r="EQ73" s="1232">
        <v>4312</v>
      </c>
      <c r="ER73" s="1298" t="s">
        <v>40</v>
      </c>
      <c r="ES73" s="1537" t="s">
        <v>25</v>
      </c>
      <c r="ET73" s="1295" t="s">
        <v>25</v>
      </c>
      <c r="EU73" s="1296" t="s">
        <v>25</v>
      </c>
      <c r="EV73" s="1316">
        <v>44166</v>
      </c>
      <c r="EW73" s="1232">
        <v>296</v>
      </c>
      <c r="EX73" s="1232">
        <v>227</v>
      </c>
      <c r="EY73" s="1232" t="s">
        <v>21</v>
      </c>
      <c r="EZ73" s="1232">
        <v>143773</v>
      </c>
      <c r="FA73" s="1232">
        <v>9801</v>
      </c>
      <c r="FB73" s="1232">
        <v>19655</v>
      </c>
      <c r="FC73" s="1232">
        <v>7304</v>
      </c>
      <c r="FD73" s="1232">
        <v>58</v>
      </c>
      <c r="FE73" s="1232">
        <v>5</v>
      </c>
      <c r="FF73" s="1232">
        <v>4809</v>
      </c>
      <c r="FG73" s="1232">
        <v>698</v>
      </c>
      <c r="FH73" s="1232">
        <v>4111</v>
      </c>
      <c r="FI73" s="1232">
        <v>489</v>
      </c>
      <c r="FJ73" s="1232">
        <v>374</v>
      </c>
      <c r="FK73" s="1232">
        <v>1382</v>
      </c>
      <c r="FL73" s="1232" t="s">
        <v>21</v>
      </c>
      <c r="FM73" s="1298" t="s">
        <v>40</v>
      </c>
      <c r="FN73" s="1537" t="s">
        <v>25</v>
      </c>
      <c r="FO73" s="1295" t="s">
        <v>25</v>
      </c>
      <c r="FP73" s="1296" t="s">
        <v>25</v>
      </c>
      <c r="FQ73" s="1316">
        <v>44166</v>
      </c>
      <c r="FR73" s="74">
        <v>127</v>
      </c>
      <c r="FS73" s="1232">
        <v>5988</v>
      </c>
      <c r="FT73" s="1232">
        <v>7343</v>
      </c>
      <c r="FU73" s="1232">
        <v>64</v>
      </c>
      <c r="FV73" s="1232" t="s">
        <v>21</v>
      </c>
      <c r="FW73" s="1232">
        <v>11135</v>
      </c>
      <c r="FX73" s="1232">
        <v>375</v>
      </c>
      <c r="FY73" s="1232">
        <v>6476</v>
      </c>
      <c r="FZ73" s="1232">
        <v>395</v>
      </c>
      <c r="GA73" s="1232" t="s">
        <v>21</v>
      </c>
      <c r="GB73" s="1232" t="s">
        <v>21</v>
      </c>
      <c r="GC73" s="1232">
        <v>213</v>
      </c>
      <c r="GD73" s="1232">
        <v>213</v>
      </c>
      <c r="GE73" s="1232" t="s">
        <v>21</v>
      </c>
      <c r="GF73" s="1232" t="s">
        <v>21</v>
      </c>
      <c r="GG73" s="1232">
        <v>95</v>
      </c>
      <c r="GH73" s="1298" t="s">
        <v>40</v>
      </c>
      <c r="GI73" s="1537" t="s">
        <v>25</v>
      </c>
      <c r="GJ73" s="1295" t="s">
        <v>25</v>
      </c>
      <c r="GK73" s="1296" t="s">
        <v>25</v>
      </c>
      <c r="GL73" s="1316">
        <v>44166</v>
      </c>
      <c r="GM73" s="1232">
        <v>2</v>
      </c>
      <c r="GN73" s="1232" t="s">
        <v>21</v>
      </c>
      <c r="GO73" s="1232">
        <v>346</v>
      </c>
      <c r="GP73" s="1232">
        <v>10853</v>
      </c>
      <c r="GQ73" s="1232">
        <v>9546</v>
      </c>
      <c r="GR73" s="1232">
        <v>23859</v>
      </c>
      <c r="GS73" s="1232">
        <v>696</v>
      </c>
      <c r="GT73" s="1232">
        <v>435</v>
      </c>
      <c r="GU73" s="1232">
        <v>487</v>
      </c>
      <c r="GV73" s="1232" t="s">
        <v>21</v>
      </c>
      <c r="GW73" s="1232">
        <v>148045</v>
      </c>
      <c r="GX73" s="1232">
        <v>17093</v>
      </c>
      <c r="GY73" s="1232">
        <v>786</v>
      </c>
      <c r="GZ73" s="1232">
        <v>1</v>
      </c>
      <c r="HA73" s="1232">
        <v>8</v>
      </c>
      <c r="HB73" s="1232">
        <v>9</v>
      </c>
      <c r="HC73" s="1298" t="s">
        <v>40</v>
      </c>
      <c r="HD73" s="1537" t="s">
        <v>25</v>
      </c>
      <c r="HE73" s="1295" t="s">
        <v>25</v>
      </c>
      <c r="HF73" s="1296" t="s">
        <v>25</v>
      </c>
      <c r="HG73" s="1316">
        <v>44166</v>
      </c>
      <c r="HH73" s="1232">
        <v>14</v>
      </c>
      <c r="HI73" s="1232">
        <v>1220</v>
      </c>
      <c r="HJ73" s="1232">
        <v>178</v>
      </c>
      <c r="HK73" s="1232">
        <v>1042</v>
      </c>
      <c r="HL73" s="1232">
        <v>34</v>
      </c>
      <c r="HM73" s="1232" t="s">
        <v>21</v>
      </c>
      <c r="HN73" s="1232" t="s">
        <v>21</v>
      </c>
      <c r="HO73" s="1232">
        <v>2849</v>
      </c>
      <c r="HP73" s="1232">
        <v>340</v>
      </c>
      <c r="HQ73" s="1232">
        <v>290</v>
      </c>
      <c r="HR73" s="1232">
        <v>1745</v>
      </c>
      <c r="HS73" s="1232">
        <v>1938</v>
      </c>
      <c r="HT73" s="1232" t="s">
        <v>21</v>
      </c>
      <c r="HU73" s="1232" t="s">
        <v>21</v>
      </c>
      <c r="HV73" s="1232">
        <v>46171</v>
      </c>
      <c r="HW73" s="1232">
        <v>321</v>
      </c>
      <c r="HX73" s="1298" t="s">
        <v>40</v>
      </c>
      <c r="HY73" s="1537" t="s">
        <v>25</v>
      </c>
      <c r="HZ73" s="1295" t="s">
        <v>25</v>
      </c>
      <c r="IA73" s="1296" t="s">
        <v>25</v>
      </c>
      <c r="IB73" s="1316">
        <v>44166</v>
      </c>
      <c r="IC73" s="74">
        <v>118</v>
      </c>
      <c r="ID73" s="1232">
        <v>22</v>
      </c>
      <c r="IE73" s="1232">
        <v>24</v>
      </c>
      <c r="IF73" s="1232" t="s">
        <v>21</v>
      </c>
      <c r="IG73" s="1232">
        <v>6611</v>
      </c>
      <c r="IH73" s="1232">
        <v>10323</v>
      </c>
      <c r="II73" s="1298" t="s">
        <v>40</v>
      </c>
      <c r="IJ73" s="1537" t="s">
        <v>25</v>
      </c>
    </row>
    <row r="74" spans="1:249" ht="14.9" customHeight="1">
      <c r="A74" s="1260"/>
      <c r="B74" s="1260"/>
      <c r="C74" s="1260"/>
      <c r="D74" s="1260"/>
      <c r="E74" s="1260"/>
      <c r="F74" s="1260"/>
      <c r="G74" s="1260"/>
      <c r="H74" s="1260"/>
      <c r="I74" s="1260"/>
      <c r="J74" s="1260"/>
      <c r="K74" s="1260"/>
      <c r="L74" s="1260"/>
      <c r="M74" s="1260"/>
      <c r="N74" s="1260"/>
      <c r="O74" s="1260"/>
      <c r="P74" s="1260"/>
      <c r="Q74" s="1260"/>
      <c r="R74" s="1260"/>
      <c r="S74" s="1260"/>
      <c r="T74" s="1255"/>
      <c r="U74" s="1255"/>
      <c r="V74" s="1260"/>
      <c r="W74" s="1260"/>
      <c r="X74" s="1260"/>
      <c r="Y74" s="1260"/>
      <c r="Z74" s="1260"/>
      <c r="AA74" s="1260"/>
      <c r="AB74" s="1260"/>
      <c r="AC74" s="1260"/>
      <c r="AD74" s="1260"/>
      <c r="AE74" s="1260"/>
      <c r="AF74" s="1260"/>
      <c r="AG74" s="1260"/>
      <c r="AH74" s="1260"/>
      <c r="AI74" s="2212"/>
      <c r="AJ74" s="2212"/>
      <c r="AK74" s="2212"/>
      <c r="AL74" s="2212"/>
      <c r="AM74" s="2212"/>
      <c r="AN74" s="2212"/>
      <c r="AO74" s="1255"/>
      <c r="AP74" s="1255"/>
      <c r="AQ74" s="1260"/>
      <c r="AR74" s="1260"/>
      <c r="AS74" s="1260"/>
      <c r="AT74" s="1260"/>
      <c r="AU74" s="1260"/>
      <c r="AV74" s="1260"/>
      <c r="AW74" s="2294"/>
      <c r="AX74" s="2294"/>
      <c r="AY74" s="1260"/>
      <c r="AZ74" s="1260"/>
      <c r="BA74" s="1260"/>
      <c r="BB74" s="1260"/>
      <c r="BC74" s="1260"/>
      <c r="BD74" s="1260"/>
      <c r="BE74" s="1260"/>
      <c r="BF74" s="1260"/>
      <c r="BG74" s="1260"/>
      <c r="BH74" s="2294"/>
      <c r="BI74" s="1260"/>
      <c r="BJ74" s="1260"/>
      <c r="BK74" s="1255"/>
      <c r="BL74" s="1255"/>
      <c r="BM74" s="1260"/>
      <c r="BN74" s="2294"/>
      <c r="BO74" s="1260"/>
      <c r="BP74" s="2294"/>
      <c r="BQ74" s="2294"/>
      <c r="BR74" s="2294"/>
      <c r="BS74" s="2294"/>
      <c r="BT74" s="2294"/>
      <c r="BU74" s="2294"/>
      <c r="BV74" s="1260"/>
      <c r="BW74" s="1260"/>
      <c r="BX74" s="1260"/>
      <c r="BY74" s="1260"/>
      <c r="BZ74" s="1260"/>
      <c r="CA74" s="1260"/>
      <c r="CB74" s="1260"/>
      <c r="CC74" s="2294"/>
      <c r="CD74" s="1260"/>
      <c r="CE74" s="1260"/>
      <c r="CF74" s="1260"/>
      <c r="CG74" s="1255"/>
      <c r="CH74" s="1255"/>
      <c r="CI74" s="1260"/>
      <c r="CJ74" s="1260"/>
      <c r="CK74" s="1260"/>
      <c r="CL74" s="1260"/>
      <c r="CM74" s="1260"/>
      <c r="CN74" s="1260"/>
      <c r="CO74" s="1260"/>
      <c r="CP74" s="2257"/>
      <c r="CQ74" s="1260"/>
      <c r="CR74" s="1260"/>
      <c r="CS74" s="1260"/>
      <c r="CT74" s="1260"/>
      <c r="CU74" s="1260"/>
      <c r="CV74" s="1260"/>
      <c r="CW74" s="1260"/>
      <c r="CX74" s="1260"/>
      <c r="CY74" s="1260"/>
      <c r="CZ74" s="1260"/>
      <c r="DA74" s="1260"/>
      <c r="DB74" s="1255"/>
      <c r="DC74" s="1255"/>
      <c r="DE74" s="1260"/>
      <c r="DF74" s="1260"/>
      <c r="DG74" s="1260"/>
      <c r="DH74" s="1260"/>
      <c r="DI74" s="1260"/>
      <c r="DJ74" s="1260"/>
      <c r="DK74" s="1260"/>
      <c r="DL74" s="1260"/>
      <c r="DM74" s="1260"/>
      <c r="DN74" s="1260"/>
      <c r="DO74" s="1260"/>
      <c r="DP74" s="1260"/>
      <c r="DQ74" s="1260"/>
      <c r="DR74" s="1260"/>
      <c r="DS74" s="1260"/>
      <c r="DT74" s="1260"/>
      <c r="DU74" s="1260"/>
      <c r="DV74" s="1260"/>
      <c r="DW74" s="1260"/>
      <c r="DX74" s="1260"/>
      <c r="DY74" s="1260"/>
      <c r="DZ74" s="2294"/>
      <c r="EA74" s="1260"/>
      <c r="EB74" s="1260"/>
      <c r="EC74" s="1260"/>
      <c r="ED74" s="1260"/>
      <c r="EE74" s="1260"/>
      <c r="EF74" s="1260"/>
      <c r="EG74" s="1260"/>
      <c r="EH74" s="1260"/>
      <c r="EI74" s="1260"/>
      <c r="EJ74" s="1260"/>
      <c r="EK74" s="1260"/>
      <c r="EL74" s="1260"/>
      <c r="EM74" s="1260"/>
      <c r="EN74" s="1260"/>
      <c r="EO74" s="1260"/>
      <c r="EP74" s="1260"/>
      <c r="EQ74" s="1260"/>
      <c r="ER74" s="1255"/>
      <c r="ES74" s="1255"/>
      <c r="ET74" s="1260"/>
      <c r="EU74" s="2294"/>
      <c r="EV74" s="1260"/>
      <c r="EW74" s="1260"/>
      <c r="EX74" s="1260"/>
      <c r="EY74" s="1260"/>
      <c r="EZ74" s="2294"/>
      <c r="FA74" s="2294"/>
      <c r="FB74" s="2294"/>
      <c r="FC74" s="2294"/>
      <c r="FD74" s="1260"/>
      <c r="FE74" s="1260"/>
      <c r="FF74" s="1260"/>
      <c r="FG74" s="1260"/>
      <c r="FH74" s="1260"/>
      <c r="FI74" s="1260"/>
      <c r="FJ74" s="1260"/>
      <c r="FK74" s="1260"/>
      <c r="FL74" s="2212"/>
      <c r="FM74" s="1255"/>
      <c r="FN74" s="1255"/>
      <c r="FO74" s="1260"/>
      <c r="FP74" s="2294"/>
      <c r="FQ74" s="1260"/>
      <c r="FR74" s="1260"/>
      <c r="FS74" s="1260"/>
      <c r="FT74" s="1260"/>
      <c r="FU74" s="1260"/>
      <c r="FV74" s="2345"/>
      <c r="FW74" s="1260"/>
      <c r="FX74" s="2212"/>
      <c r="FY74" s="2212"/>
      <c r="FZ74" s="2212"/>
      <c r="GA74" s="2212"/>
      <c r="GB74" s="2212"/>
      <c r="GC74" s="2212"/>
      <c r="GD74" s="2212"/>
      <c r="GE74" s="1260"/>
      <c r="GF74" s="1260"/>
      <c r="GG74" s="1260"/>
      <c r="GH74" s="1255"/>
      <c r="GI74" s="1255"/>
      <c r="GJ74" s="1260"/>
      <c r="GK74" s="2294"/>
      <c r="GL74" s="1260"/>
      <c r="GM74" s="1260"/>
      <c r="GN74" s="1260"/>
      <c r="GO74" s="1260"/>
      <c r="GP74" s="2212"/>
      <c r="GQ74" s="1260"/>
      <c r="GR74" s="1260"/>
      <c r="GS74" s="1260"/>
      <c r="GT74" s="1260"/>
      <c r="GU74" s="1260"/>
      <c r="GV74" s="1260"/>
      <c r="GW74" s="1260"/>
      <c r="GX74" s="1260"/>
      <c r="GY74" s="2212"/>
      <c r="GZ74" s="1260"/>
      <c r="HA74" s="1260"/>
      <c r="HB74" s="1260"/>
      <c r="HC74" s="1255"/>
      <c r="HD74" s="1255"/>
      <c r="HE74" s="1260"/>
      <c r="HF74" s="2294"/>
      <c r="HG74" s="1260"/>
      <c r="HH74" s="1260"/>
      <c r="HI74" s="1260"/>
      <c r="HJ74" s="1260"/>
      <c r="HK74" s="1260"/>
      <c r="HL74" s="1260"/>
      <c r="HM74" s="1260"/>
      <c r="HN74" s="1260"/>
      <c r="HO74" s="1260"/>
      <c r="HP74" s="1260"/>
      <c r="HQ74" s="1260"/>
      <c r="HR74" s="1260"/>
      <c r="HS74" s="1260"/>
      <c r="HT74" s="1260"/>
      <c r="HU74" s="1260"/>
      <c r="HV74" s="1260"/>
      <c r="HW74" s="1260"/>
      <c r="HX74" s="1255"/>
      <c r="HY74" s="1255"/>
      <c r="IA74" s="1260"/>
      <c r="IB74" s="1260"/>
      <c r="IC74" s="1260"/>
      <c r="ID74" s="1260"/>
      <c r="IE74" s="1260"/>
      <c r="IF74" s="1260"/>
      <c r="IG74" s="1260"/>
      <c r="IH74" s="1260"/>
      <c r="II74" s="1260"/>
      <c r="IJ74" s="1260"/>
      <c r="IK74" s="1260"/>
      <c r="IL74" s="1260"/>
      <c r="IM74" s="1260"/>
      <c r="IN74" s="1260"/>
      <c r="IO74" s="1260"/>
    </row>
    <row r="75" spans="1:249" ht="19.5" customHeight="1">
      <c r="A75" s="2620" t="s">
        <v>734</v>
      </c>
      <c r="B75" s="2641"/>
      <c r="C75" s="2642"/>
      <c r="D75" s="2000" t="s">
        <v>649</v>
      </c>
      <c r="E75" s="2288"/>
      <c r="F75" s="2255" t="s">
        <v>2043</v>
      </c>
      <c r="G75" s="1345"/>
      <c r="H75" s="1967"/>
      <c r="I75" s="1967"/>
      <c r="J75" s="1967"/>
      <c r="K75" s="2257" t="s">
        <v>741</v>
      </c>
      <c r="L75" s="1967" t="s">
        <v>365</v>
      </c>
      <c r="M75" s="1967"/>
      <c r="N75" s="1967"/>
      <c r="O75" s="1967" t="s">
        <v>1183</v>
      </c>
      <c r="P75" s="1967" t="s">
        <v>1183</v>
      </c>
      <c r="Q75" s="1967"/>
      <c r="R75" s="1967"/>
      <c r="S75" s="1967"/>
      <c r="T75" s="2611" t="s">
        <v>694</v>
      </c>
      <c r="U75" s="2612"/>
      <c r="V75" s="2620" t="s">
        <v>734</v>
      </c>
      <c r="W75" s="2641"/>
      <c r="X75" s="2642"/>
      <c r="Y75" s="2000" t="s">
        <v>665</v>
      </c>
      <c r="Z75" s="2288"/>
      <c r="AA75" s="1513" t="s">
        <v>2044</v>
      </c>
      <c r="AB75" s="1513"/>
      <c r="AC75" s="1513"/>
      <c r="AD75" s="1513"/>
      <c r="AE75" s="1967"/>
      <c r="AF75" s="2020" t="s">
        <v>1312</v>
      </c>
      <c r="AG75" s="2020"/>
      <c r="AH75" s="2000" t="s">
        <v>666</v>
      </c>
      <c r="AI75" s="1967"/>
      <c r="AJ75" s="1941" t="s">
        <v>2045</v>
      </c>
      <c r="AK75" s="1941"/>
      <c r="AL75" s="1941"/>
      <c r="AM75" s="2068"/>
      <c r="AN75" s="2000" t="s">
        <v>1119</v>
      </c>
      <c r="AO75" s="2611" t="s">
        <v>694</v>
      </c>
      <c r="AP75" s="2612"/>
      <c r="AQ75" s="2620" t="s">
        <v>734</v>
      </c>
      <c r="AR75" s="2641"/>
      <c r="AS75" s="2642"/>
      <c r="AT75" s="2000" t="s">
        <v>662</v>
      </c>
      <c r="AU75" s="2288"/>
      <c r="AV75" s="1941" t="s">
        <v>2046</v>
      </c>
      <c r="AW75" s="2357"/>
      <c r="AX75" s="2358"/>
      <c r="AY75" s="2858" t="s">
        <v>1120</v>
      </c>
      <c r="AZ75" s="2871"/>
      <c r="BA75" s="2871"/>
      <c r="BB75" s="2068"/>
      <c r="BC75" s="1967"/>
      <c r="BD75" s="1967"/>
      <c r="BE75" s="2257"/>
      <c r="BF75" s="2257"/>
      <c r="BG75" s="2068"/>
      <c r="BH75" s="2068"/>
      <c r="BI75" s="2068"/>
      <c r="BJ75" s="2000" t="s">
        <v>1121</v>
      </c>
      <c r="BK75" s="2611" t="s">
        <v>694</v>
      </c>
      <c r="BL75" s="2612"/>
      <c r="BM75" s="2620" t="s">
        <v>734</v>
      </c>
      <c r="BN75" s="2641"/>
      <c r="BO75" s="2642"/>
      <c r="BP75" s="2000" t="s">
        <v>668</v>
      </c>
      <c r="BQ75" s="2068"/>
      <c r="BR75" s="1941" t="s">
        <v>2047</v>
      </c>
      <c r="BS75" s="2068"/>
      <c r="BT75" s="2288"/>
      <c r="BU75" s="1400"/>
      <c r="BV75" s="1400"/>
      <c r="BW75" s="2000" t="s">
        <v>729</v>
      </c>
      <c r="BX75" s="1941" t="s">
        <v>2048</v>
      </c>
      <c r="BY75" s="2068"/>
      <c r="BZ75" s="2068"/>
      <c r="CA75" s="2257"/>
      <c r="CB75" s="2068"/>
      <c r="CC75" s="2068"/>
      <c r="CD75" s="2068"/>
      <c r="CE75" s="2068"/>
      <c r="CF75" s="2068"/>
      <c r="CG75" s="2611" t="s">
        <v>694</v>
      </c>
      <c r="CH75" s="2612"/>
      <c r="CI75" s="2620" t="s">
        <v>734</v>
      </c>
      <c r="CJ75" s="2641"/>
      <c r="CK75" s="2642"/>
      <c r="CL75" s="2080" t="s">
        <v>2049</v>
      </c>
      <c r="CM75" s="2068"/>
      <c r="CN75" s="1941" t="s">
        <v>2050</v>
      </c>
      <c r="CO75" s="2357"/>
      <c r="CP75" s="2068"/>
      <c r="CQ75" s="2068"/>
      <c r="CR75" s="2288"/>
      <c r="CS75" s="2257" t="s">
        <v>741</v>
      </c>
      <c r="CT75" s="1941"/>
      <c r="CU75" s="2325"/>
      <c r="CV75" s="2325"/>
      <c r="CW75" s="2325"/>
      <c r="CX75" s="2000" t="s">
        <v>730</v>
      </c>
      <c r="CY75" s="2072"/>
      <c r="CZ75" s="1941" t="s">
        <v>2051</v>
      </c>
      <c r="DA75" s="2359"/>
      <c r="DB75" s="2611" t="s">
        <v>694</v>
      </c>
      <c r="DC75" s="2612"/>
      <c r="DD75" s="1453"/>
      <c r="DE75" s="1453"/>
      <c r="DF75" s="1453"/>
      <c r="DG75" s="1453"/>
      <c r="DH75" s="1453"/>
      <c r="DI75" s="1453"/>
      <c r="DJ75" s="1453"/>
      <c r="DK75" s="1453"/>
      <c r="DL75" s="1453"/>
      <c r="DM75" s="1453"/>
      <c r="DN75" s="1453"/>
      <c r="DO75" s="1457"/>
      <c r="DP75" s="1457"/>
      <c r="DQ75" s="1457"/>
      <c r="DR75" s="1457"/>
      <c r="DS75" s="1457"/>
      <c r="DT75" s="1457"/>
      <c r="DU75" s="1457"/>
      <c r="DV75" s="1457"/>
      <c r="DW75" s="1457"/>
      <c r="DX75" s="1457"/>
      <c r="DY75" s="2620" t="s">
        <v>734</v>
      </c>
      <c r="DZ75" s="2641"/>
      <c r="EA75" s="2642"/>
      <c r="EB75" s="2000" t="s">
        <v>649</v>
      </c>
      <c r="EC75" s="1967"/>
      <c r="ED75" s="1513" t="s">
        <v>2052</v>
      </c>
      <c r="EE75" s="1967"/>
      <c r="EF75" s="1967"/>
      <c r="EG75" s="1967"/>
      <c r="EH75" s="1967"/>
      <c r="EI75" s="2257" t="s">
        <v>741</v>
      </c>
      <c r="EJ75" s="1967" t="s">
        <v>365</v>
      </c>
      <c r="EK75" s="1967"/>
      <c r="EL75" s="1967"/>
      <c r="EM75" s="1967" t="s">
        <v>1183</v>
      </c>
      <c r="EN75" s="1967" t="s">
        <v>1183</v>
      </c>
      <c r="EO75" s="1967"/>
      <c r="EP75" s="1967"/>
      <c r="EQ75" s="1967"/>
      <c r="ER75" s="2611" t="s">
        <v>694</v>
      </c>
      <c r="ES75" s="2612"/>
      <c r="ET75" s="2620" t="s">
        <v>734</v>
      </c>
      <c r="EU75" s="2641"/>
      <c r="EV75" s="2642"/>
      <c r="EW75" s="2000" t="s">
        <v>665</v>
      </c>
      <c r="EX75" s="2068"/>
      <c r="EY75" s="1941" t="s">
        <v>2053</v>
      </c>
      <c r="EZ75" s="2068"/>
      <c r="FA75" s="2068"/>
      <c r="FB75" s="2068"/>
      <c r="FC75" s="2068"/>
      <c r="FD75" s="2257" t="s">
        <v>741</v>
      </c>
      <c r="FE75" s="2000" t="s">
        <v>666</v>
      </c>
      <c r="FF75" s="1967"/>
      <c r="FG75" s="1941" t="s">
        <v>2045</v>
      </c>
      <c r="FH75" s="1967"/>
      <c r="FI75" s="1967" t="s">
        <v>1183</v>
      </c>
      <c r="FJ75" s="1967"/>
      <c r="FK75" s="2068"/>
      <c r="FL75" s="2324"/>
      <c r="FM75" s="2611" t="s">
        <v>694</v>
      </c>
      <c r="FN75" s="2612"/>
      <c r="FO75" s="2620" t="s">
        <v>734</v>
      </c>
      <c r="FP75" s="2641"/>
      <c r="FQ75" s="2642"/>
      <c r="FR75" s="1967" t="s">
        <v>1122</v>
      </c>
      <c r="FS75" s="2068"/>
      <c r="FT75" s="1513" t="s">
        <v>2054</v>
      </c>
      <c r="FU75" s="1967"/>
      <c r="FV75" s="1967"/>
      <c r="FW75" s="1967"/>
      <c r="FX75" s="1967"/>
      <c r="FY75" s="2257" t="s">
        <v>741</v>
      </c>
      <c r="FZ75" s="2068"/>
      <c r="GA75" s="2324"/>
      <c r="GB75" s="2360" t="s">
        <v>731</v>
      </c>
      <c r="GC75" s="1941"/>
      <c r="GD75" s="1941" t="s">
        <v>2055</v>
      </c>
      <c r="GE75" s="2068"/>
      <c r="GF75" s="2068"/>
      <c r="GG75" s="2068"/>
      <c r="GH75" s="2611" t="s">
        <v>694</v>
      </c>
      <c r="GI75" s="2612"/>
      <c r="GJ75" s="2620" t="s">
        <v>734</v>
      </c>
      <c r="GK75" s="2641"/>
      <c r="GL75" s="2642"/>
      <c r="GM75" s="2000" t="s">
        <v>668</v>
      </c>
      <c r="GN75" s="2068"/>
      <c r="GO75" s="2255" t="s">
        <v>2056</v>
      </c>
      <c r="GP75" s="2255"/>
      <c r="GQ75" s="2255"/>
      <c r="GR75" s="1967"/>
      <c r="GS75" s="1967"/>
      <c r="GT75" s="2257" t="s">
        <v>741</v>
      </c>
      <c r="GU75" s="1967"/>
      <c r="GV75" s="2257"/>
      <c r="GW75" s="2288"/>
      <c r="GX75" s="2288"/>
      <c r="GY75" s="2288"/>
      <c r="GZ75" s="1999"/>
      <c r="HA75" s="2000" t="s">
        <v>667</v>
      </c>
      <c r="HB75" s="2281" t="s">
        <v>2057</v>
      </c>
      <c r="HC75" s="2611" t="s">
        <v>694</v>
      </c>
      <c r="HD75" s="2612"/>
      <c r="HE75" s="2620" t="s">
        <v>734</v>
      </c>
      <c r="HF75" s="2641"/>
      <c r="HG75" s="2642"/>
      <c r="HH75" s="2288" t="s">
        <v>663</v>
      </c>
      <c r="HI75" s="2068"/>
      <c r="HJ75" s="1941" t="s">
        <v>2058</v>
      </c>
      <c r="HK75" s="1967"/>
      <c r="HL75" s="1941"/>
      <c r="HM75" s="2361"/>
      <c r="HN75" s="2068"/>
      <c r="HO75" s="2257" t="s">
        <v>741</v>
      </c>
      <c r="HP75" s="2068"/>
      <c r="HQ75" s="2068"/>
      <c r="HR75" s="2257"/>
      <c r="HS75" s="2068"/>
      <c r="HT75" s="2068"/>
      <c r="HU75" s="2068"/>
      <c r="HV75" s="2068"/>
      <c r="HW75" s="2068"/>
      <c r="HX75" s="2611" t="s">
        <v>694</v>
      </c>
      <c r="HY75" s="2612"/>
      <c r="HZ75" s="1453"/>
      <c r="IA75" s="1453"/>
      <c r="IB75" s="1453"/>
      <c r="IC75" s="1453"/>
      <c r="ID75" s="1453"/>
      <c r="IE75" s="1453"/>
      <c r="IF75" s="1453"/>
      <c r="IG75" s="1453"/>
      <c r="IH75" s="1453"/>
      <c r="II75" s="1453"/>
      <c r="IJ75" s="1453"/>
      <c r="IK75" s="1453"/>
      <c r="IL75" s="1453"/>
      <c r="IM75" s="1260"/>
      <c r="IN75" s="1453"/>
      <c r="IO75" s="1695"/>
    </row>
    <row r="76" spans="1:249" ht="17.25" customHeight="1">
      <c r="A76" s="2643"/>
      <c r="B76" s="2643"/>
      <c r="C76" s="2644"/>
      <c r="D76" s="1353" t="s">
        <v>369</v>
      </c>
      <c r="E76" s="2332" t="s">
        <v>298</v>
      </c>
      <c r="F76" s="2329" t="s">
        <v>299</v>
      </c>
      <c r="G76" s="2329" t="s">
        <v>1196</v>
      </c>
      <c r="H76" s="2329" t="s">
        <v>1197</v>
      </c>
      <c r="I76" s="2329" t="s">
        <v>349</v>
      </c>
      <c r="J76" s="2333" t="s">
        <v>350</v>
      </c>
      <c r="K76" s="2329" t="s">
        <v>10</v>
      </c>
      <c r="L76" s="2329" t="s">
        <v>448</v>
      </c>
      <c r="M76" s="2329" t="s">
        <v>12</v>
      </c>
      <c r="N76" s="2350" t="s">
        <v>15</v>
      </c>
      <c r="O76" s="2329" t="s">
        <v>303</v>
      </c>
      <c r="P76" s="2329" t="s">
        <v>351</v>
      </c>
      <c r="Q76" s="2329" t="s">
        <v>351</v>
      </c>
      <c r="R76" s="1521" t="s">
        <v>353</v>
      </c>
      <c r="S76" s="1521" t="s">
        <v>2039</v>
      </c>
      <c r="T76" s="2613"/>
      <c r="U76" s="2614"/>
      <c r="V76" s="2643"/>
      <c r="W76" s="2643"/>
      <c r="X76" s="2644"/>
      <c r="Y76" s="2327" t="s">
        <v>632</v>
      </c>
      <c r="Z76" s="2329" t="s">
        <v>349</v>
      </c>
      <c r="AA76" s="2333" t="s">
        <v>350</v>
      </c>
      <c r="AB76" s="2332" t="s">
        <v>10</v>
      </c>
      <c r="AC76" s="2329" t="s">
        <v>448</v>
      </c>
      <c r="AD76" s="2333" t="s">
        <v>392</v>
      </c>
      <c r="AE76" s="2329" t="s">
        <v>87</v>
      </c>
      <c r="AF76" s="2329" t="s">
        <v>5</v>
      </c>
      <c r="AG76" s="2329" t="s">
        <v>7</v>
      </c>
      <c r="AH76" s="2327" t="s">
        <v>219</v>
      </c>
      <c r="AI76" s="2329" t="s">
        <v>345</v>
      </c>
      <c r="AJ76" s="2329" t="s">
        <v>293</v>
      </c>
      <c r="AK76" s="2332" t="s">
        <v>294</v>
      </c>
      <c r="AL76" s="2329" t="s">
        <v>5</v>
      </c>
      <c r="AM76" s="2329" t="s">
        <v>7</v>
      </c>
      <c r="AN76" s="2327" t="s">
        <v>219</v>
      </c>
      <c r="AO76" s="2613"/>
      <c r="AP76" s="2614"/>
      <c r="AQ76" s="2643"/>
      <c r="AR76" s="2643"/>
      <c r="AS76" s="2644"/>
      <c r="AT76" s="2333" t="s">
        <v>392</v>
      </c>
      <c r="AU76" s="1521" t="s">
        <v>353</v>
      </c>
      <c r="AV76" s="2329" t="s">
        <v>785</v>
      </c>
      <c r="AW76" s="2333" t="s">
        <v>5</v>
      </c>
      <c r="AX76" s="2329" t="s">
        <v>7</v>
      </c>
      <c r="AY76" s="2327" t="s">
        <v>219</v>
      </c>
      <c r="AZ76" s="2332" t="s">
        <v>345</v>
      </c>
      <c r="BA76" s="2329" t="s">
        <v>293</v>
      </c>
      <c r="BB76" s="2329" t="s">
        <v>295</v>
      </c>
      <c r="BC76" s="2327" t="s">
        <v>346</v>
      </c>
      <c r="BD76" s="2333" t="s">
        <v>369</v>
      </c>
      <c r="BE76" s="2329" t="s">
        <v>299</v>
      </c>
      <c r="BF76" s="1521" t="s">
        <v>2014</v>
      </c>
      <c r="BG76" s="2329" t="s">
        <v>349</v>
      </c>
      <c r="BH76" s="2333" t="s">
        <v>5</v>
      </c>
      <c r="BI76" s="2333" t="s">
        <v>7</v>
      </c>
      <c r="BJ76" s="2327" t="s">
        <v>219</v>
      </c>
      <c r="BK76" s="2613"/>
      <c r="BL76" s="2614"/>
      <c r="BM76" s="2643"/>
      <c r="BN76" s="2643"/>
      <c r="BO76" s="2644"/>
      <c r="BP76" s="2329" t="s">
        <v>392</v>
      </c>
      <c r="BQ76" s="2329" t="s">
        <v>351</v>
      </c>
      <c r="BR76" s="2333" t="s">
        <v>351</v>
      </c>
      <c r="BS76" s="1521" t="s">
        <v>353</v>
      </c>
      <c r="BT76" s="1521" t="s">
        <v>2039</v>
      </c>
      <c r="BU76" s="2333" t="s">
        <v>5</v>
      </c>
      <c r="BV76" s="2327" t="s">
        <v>7</v>
      </c>
      <c r="BW76" s="2333" t="s">
        <v>219</v>
      </c>
      <c r="BX76" s="2333" t="s">
        <v>345</v>
      </c>
      <c r="BY76" s="2333" t="s">
        <v>295</v>
      </c>
      <c r="BZ76" s="2327" t="s">
        <v>346</v>
      </c>
      <c r="CA76" s="2333" t="s">
        <v>369</v>
      </c>
      <c r="CB76" s="2333" t="s">
        <v>299</v>
      </c>
      <c r="CC76" s="2329" t="s">
        <v>1197</v>
      </c>
      <c r="CD76" s="2329" t="s">
        <v>349</v>
      </c>
      <c r="CE76" s="2333" t="s">
        <v>350</v>
      </c>
      <c r="CF76" s="2329" t="s">
        <v>448</v>
      </c>
      <c r="CG76" s="2613"/>
      <c r="CH76" s="2614"/>
      <c r="CI76" s="2643"/>
      <c r="CJ76" s="2643"/>
      <c r="CK76" s="2644"/>
      <c r="CL76" s="1353" t="s">
        <v>369</v>
      </c>
      <c r="CM76" s="2332" t="s">
        <v>298</v>
      </c>
      <c r="CN76" s="2333" t="s">
        <v>299</v>
      </c>
      <c r="CO76" s="2329" t="s">
        <v>1197</v>
      </c>
      <c r="CP76" s="2329" t="s">
        <v>349</v>
      </c>
      <c r="CQ76" s="2333" t="s">
        <v>350</v>
      </c>
      <c r="CR76" s="2333" t="s">
        <v>392</v>
      </c>
      <c r="CS76" s="2333" t="s">
        <v>351</v>
      </c>
      <c r="CT76" s="2333" t="s">
        <v>351</v>
      </c>
      <c r="CU76" s="2329" t="s">
        <v>87</v>
      </c>
      <c r="CV76" s="2329" t="s">
        <v>785</v>
      </c>
      <c r="CW76" s="2333" t="s">
        <v>5</v>
      </c>
      <c r="CX76" s="2333" t="s">
        <v>219</v>
      </c>
      <c r="CY76" s="2329" t="s">
        <v>345</v>
      </c>
      <c r="CZ76" s="2333" t="s">
        <v>293</v>
      </c>
      <c r="DA76" s="2332" t="s">
        <v>294</v>
      </c>
      <c r="DB76" s="2613"/>
      <c r="DC76" s="2614"/>
      <c r="DD76" s="1453"/>
      <c r="DE76" s="1453"/>
      <c r="DF76" s="1453"/>
      <c r="DN76" s="1453"/>
      <c r="DO76" s="1457"/>
      <c r="DP76" s="1457"/>
      <c r="DQ76" s="1457"/>
      <c r="DR76" s="1457"/>
      <c r="DS76" s="1457"/>
      <c r="DT76" s="1457"/>
      <c r="DU76" s="1457"/>
      <c r="DV76" s="1457"/>
      <c r="DW76" s="1457"/>
      <c r="DX76" s="1457"/>
      <c r="DY76" s="2643"/>
      <c r="DZ76" s="2643"/>
      <c r="EA76" s="2644"/>
      <c r="EB76" s="2331" t="s">
        <v>369</v>
      </c>
      <c r="EC76" s="2332" t="s">
        <v>298</v>
      </c>
      <c r="ED76" s="2329" t="s">
        <v>299</v>
      </c>
      <c r="EE76" s="2331" t="s">
        <v>1196</v>
      </c>
      <c r="EF76" s="2329" t="s">
        <v>1197</v>
      </c>
      <c r="EG76" s="2329" t="s">
        <v>349</v>
      </c>
      <c r="EH76" s="2333" t="s">
        <v>350</v>
      </c>
      <c r="EI76" s="2329" t="s">
        <v>10</v>
      </c>
      <c r="EJ76" s="2329" t="s">
        <v>448</v>
      </c>
      <c r="EK76" s="2329" t="s">
        <v>12</v>
      </c>
      <c r="EL76" s="2350" t="s">
        <v>15</v>
      </c>
      <c r="EM76" s="2329" t="s">
        <v>303</v>
      </c>
      <c r="EN76" s="2329" t="s">
        <v>351</v>
      </c>
      <c r="EO76" s="2329" t="s">
        <v>351</v>
      </c>
      <c r="EP76" s="2329" t="s">
        <v>87</v>
      </c>
      <c r="EQ76" s="2329" t="s">
        <v>785</v>
      </c>
      <c r="ER76" s="2613"/>
      <c r="ES76" s="2614"/>
      <c r="ET76" s="2643"/>
      <c r="EU76" s="2643"/>
      <c r="EV76" s="2644"/>
      <c r="EW76" s="2329" t="s">
        <v>349</v>
      </c>
      <c r="EX76" s="2333" t="s">
        <v>350</v>
      </c>
      <c r="EY76" s="2332" t="s">
        <v>10</v>
      </c>
      <c r="EZ76" s="2329" t="s">
        <v>448</v>
      </c>
      <c r="FA76" s="2329" t="s">
        <v>303</v>
      </c>
      <c r="FB76" s="2329" t="s">
        <v>785</v>
      </c>
      <c r="FC76" s="2333" t="s">
        <v>5</v>
      </c>
      <c r="FD76" s="2329" t="s">
        <v>7</v>
      </c>
      <c r="FE76" s="2329" t="s">
        <v>219</v>
      </c>
      <c r="FF76" s="2333" t="s">
        <v>345</v>
      </c>
      <c r="FG76" s="2332" t="s">
        <v>293</v>
      </c>
      <c r="FH76" s="2329" t="s">
        <v>294</v>
      </c>
      <c r="FI76" s="2333" t="s">
        <v>295</v>
      </c>
      <c r="FJ76" s="2327" t="s">
        <v>346</v>
      </c>
      <c r="FK76" s="1353" t="s">
        <v>369</v>
      </c>
      <c r="FL76" s="2329" t="s">
        <v>349</v>
      </c>
      <c r="FM76" s="2613"/>
      <c r="FN76" s="2614"/>
      <c r="FO76" s="2643"/>
      <c r="FP76" s="2643"/>
      <c r="FQ76" s="2644"/>
      <c r="FR76" s="2329" t="s">
        <v>1197</v>
      </c>
      <c r="FS76" s="2329" t="s">
        <v>349</v>
      </c>
      <c r="FT76" s="2333" t="s">
        <v>350</v>
      </c>
      <c r="FU76" s="2332" t="s">
        <v>10</v>
      </c>
      <c r="FV76" s="2329" t="s">
        <v>448</v>
      </c>
      <c r="FW76" s="2333" t="s">
        <v>12</v>
      </c>
      <c r="FX76" s="2329" t="s">
        <v>303</v>
      </c>
      <c r="FY76" s="2329" t="s">
        <v>785</v>
      </c>
      <c r="FZ76" s="2333" t="s">
        <v>5</v>
      </c>
      <c r="GA76" s="2333" t="s">
        <v>7</v>
      </c>
      <c r="GB76" s="2329" t="s">
        <v>219</v>
      </c>
      <c r="GC76" s="2332" t="s">
        <v>345</v>
      </c>
      <c r="GD76" s="2328" t="s">
        <v>293</v>
      </c>
      <c r="GE76" s="2333" t="s">
        <v>295</v>
      </c>
      <c r="GF76" s="2327" t="s">
        <v>346</v>
      </c>
      <c r="GG76" s="2333" t="s">
        <v>369</v>
      </c>
      <c r="GH76" s="2613"/>
      <c r="GI76" s="2614"/>
      <c r="GJ76" s="2643"/>
      <c r="GK76" s="2643"/>
      <c r="GL76" s="2644"/>
      <c r="GM76" s="2333" t="s">
        <v>295</v>
      </c>
      <c r="GN76" s="2333" t="s">
        <v>346</v>
      </c>
      <c r="GO76" s="2331" t="s">
        <v>369</v>
      </c>
      <c r="GP76" s="2333" t="s">
        <v>299</v>
      </c>
      <c r="GQ76" s="2329" t="s">
        <v>1197</v>
      </c>
      <c r="GR76" s="2329" t="s">
        <v>349</v>
      </c>
      <c r="GS76" s="2333" t="s">
        <v>350</v>
      </c>
      <c r="GT76" s="2329" t="s">
        <v>448</v>
      </c>
      <c r="GU76" s="2329" t="s">
        <v>12</v>
      </c>
      <c r="GV76" s="2329" t="s">
        <v>303</v>
      </c>
      <c r="GW76" s="2329" t="s">
        <v>351</v>
      </c>
      <c r="GX76" s="2329" t="s">
        <v>351</v>
      </c>
      <c r="GY76" s="2329" t="s">
        <v>785</v>
      </c>
      <c r="GZ76" s="2329" t="s">
        <v>5</v>
      </c>
      <c r="HA76" s="2327" t="s">
        <v>219</v>
      </c>
      <c r="HB76" s="2332" t="s">
        <v>345</v>
      </c>
      <c r="HC76" s="2613"/>
      <c r="HD76" s="2614"/>
      <c r="HE76" s="2643"/>
      <c r="HF76" s="2643"/>
      <c r="HG76" s="2644"/>
      <c r="HH76" s="2329" t="s">
        <v>219</v>
      </c>
      <c r="HI76" s="2333" t="s">
        <v>345</v>
      </c>
      <c r="HJ76" s="2328" t="s">
        <v>293</v>
      </c>
      <c r="HK76" s="2332" t="s">
        <v>294</v>
      </c>
      <c r="HL76" s="2329" t="s">
        <v>295</v>
      </c>
      <c r="HM76" s="2327" t="s">
        <v>346</v>
      </c>
      <c r="HN76" s="1353" t="s">
        <v>369</v>
      </c>
      <c r="HO76" s="2329" t="s">
        <v>298</v>
      </c>
      <c r="HP76" s="2329" t="s">
        <v>299</v>
      </c>
      <c r="HQ76" s="2329" t="s">
        <v>1197</v>
      </c>
      <c r="HR76" s="2329" t="s">
        <v>349</v>
      </c>
      <c r="HS76" s="2332" t="s">
        <v>350</v>
      </c>
      <c r="HT76" s="2362" t="s">
        <v>303</v>
      </c>
      <c r="HU76" s="2333" t="s">
        <v>351</v>
      </c>
      <c r="HV76" s="2333" t="s">
        <v>351</v>
      </c>
      <c r="HW76" s="2329" t="s">
        <v>87</v>
      </c>
      <c r="HX76" s="2613"/>
      <c r="HY76" s="2614"/>
      <c r="HZ76" s="1453"/>
      <c r="IA76" s="1453"/>
      <c r="IB76" s="1453"/>
      <c r="IN76" s="1260"/>
      <c r="IO76" s="1695"/>
    </row>
    <row r="77" spans="1:249" ht="15.5">
      <c r="A77" s="2643"/>
      <c r="B77" s="2643"/>
      <c r="C77" s="2644"/>
      <c r="D77" s="2333"/>
      <c r="E77" s="2332" t="s">
        <v>1183</v>
      </c>
      <c r="F77" s="2333" t="s">
        <v>1183</v>
      </c>
      <c r="G77" s="2333"/>
      <c r="H77" s="2333"/>
      <c r="I77" s="2333" t="s">
        <v>354</v>
      </c>
      <c r="J77" s="2333" t="s">
        <v>355</v>
      </c>
      <c r="K77" s="2333" t="s">
        <v>2015</v>
      </c>
      <c r="L77" s="2336" t="s">
        <v>609</v>
      </c>
      <c r="M77" s="2333"/>
      <c r="N77" s="2350"/>
      <c r="O77" s="2333"/>
      <c r="P77" s="2333" t="s">
        <v>1467</v>
      </c>
      <c r="Q77" s="2333" t="s">
        <v>1468</v>
      </c>
      <c r="R77" s="1481"/>
      <c r="S77" s="1481"/>
      <c r="T77" s="2613"/>
      <c r="U77" s="2614"/>
      <c r="V77" s="2643"/>
      <c r="W77" s="2643"/>
      <c r="X77" s="2644"/>
      <c r="Z77" s="2333" t="s">
        <v>354</v>
      </c>
      <c r="AA77" s="2333" t="s">
        <v>355</v>
      </c>
      <c r="AB77" s="2332"/>
      <c r="AC77" s="2336" t="s">
        <v>609</v>
      </c>
      <c r="AD77" s="2333"/>
      <c r="AE77" s="1481"/>
      <c r="AF77" s="2333"/>
      <c r="AG77" s="2333"/>
      <c r="AH77" s="2327" t="s">
        <v>9</v>
      </c>
      <c r="AI77" s="2333" t="s">
        <v>9</v>
      </c>
      <c r="AJ77" s="2333"/>
      <c r="AK77" s="2332"/>
      <c r="AL77" s="2333"/>
      <c r="AM77" s="2333"/>
      <c r="AN77" s="2327" t="s">
        <v>9</v>
      </c>
      <c r="AO77" s="2613"/>
      <c r="AP77" s="2614"/>
      <c r="AQ77" s="2643"/>
      <c r="AR77" s="2643"/>
      <c r="AS77" s="2644"/>
      <c r="AT77" s="2333"/>
      <c r="AU77" s="1481"/>
      <c r="AV77" s="1481"/>
      <c r="AW77" s="2333"/>
      <c r="AX77" s="2333"/>
      <c r="AY77" s="2327" t="s">
        <v>9</v>
      </c>
      <c r="AZ77" s="2332" t="s">
        <v>9</v>
      </c>
      <c r="BA77" s="2333"/>
      <c r="BB77" s="2333"/>
      <c r="BC77" s="2327"/>
      <c r="BD77" s="2333"/>
      <c r="BE77" s="2333" t="s">
        <v>1183</v>
      </c>
      <c r="BF77" s="1481"/>
      <c r="BG77" s="2333" t="s">
        <v>354</v>
      </c>
      <c r="BH77" s="2333"/>
      <c r="BI77" s="2333"/>
      <c r="BJ77" s="2327" t="s">
        <v>9</v>
      </c>
      <c r="BK77" s="2613"/>
      <c r="BL77" s="2614"/>
      <c r="BM77" s="2643"/>
      <c r="BN77" s="2643"/>
      <c r="BO77" s="2644"/>
      <c r="BP77" s="2333"/>
      <c r="BQ77" s="2333" t="s">
        <v>1467</v>
      </c>
      <c r="BR77" s="2333" t="s">
        <v>1468</v>
      </c>
      <c r="BS77" s="1481"/>
      <c r="BT77" s="1481"/>
      <c r="BU77" s="2333"/>
      <c r="BV77" s="2327"/>
      <c r="BW77" s="2333" t="s">
        <v>9</v>
      </c>
      <c r="BX77" s="2333" t="s">
        <v>9</v>
      </c>
      <c r="BY77" s="2333"/>
      <c r="BZ77" s="2327"/>
      <c r="CA77" s="2333"/>
      <c r="CB77" s="2333" t="s">
        <v>1183</v>
      </c>
      <c r="CC77" s="2333"/>
      <c r="CD77" s="2333" t="s">
        <v>354</v>
      </c>
      <c r="CE77" s="2333" t="s">
        <v>355</v>
      </c>
      <c r="CF77" s="2336" t="s">
        <v>609</v>
      </c>
      <c r="CG77" s="2613"/>
      <c r="CH77" s="2614"/>
      <c r="CI77" s="2643"/>
      <c r="CJ77" s="2643"/>
      <c r="CK77" s="2644"/>
      <c r="CL77" s="2333"/>
      <c r="CM77" s="2332" t="s">
        <v>1183</v>
      </c>
      <c r="CN77" s="2333" t="s">
        <v>1183</v>
      </c>
      <c r="CO77" s="2333"/>
      <c r="CP77" s="2333" t="s">
        <v>354</v>
      </c>
      <c r="CQ77" s="2333" t="s">
        <v>355</v>
      </c>
      <c r="CR77" s="2333"/>
      <c r="CS77" s="2333" t="s">
        <v>1467</v>
      </c>
      <c r="CT77" s="2333" t="s">
        <v>1468</v>
      </c>
      <c r="CU77" s="2333"/>
      <c r="CV77" s="2333"/>
      <c r="CW77" s="2333"/>
      <c r="CX77" s="2333" t="s">
        <v>9</v>
      </c>
      <c r="CY77" s="2333" t="s">
        <v>9</v>
      </c>
      <c r="CZ77" s="2333"/>
      <c r="DA77" s="2332"/>
      <c r="DB77" s="2613"/>
      <c r="DC77" s="2614"/>
      <c r="DD77" s="2327"/>
      <c r="DE77" s="2327"/>
      <c r="DF77" s="2327"/>
      <c r="DN77" s="2327"/>
      <c r="DO77" s="1457"/>
      <c r="DP77" s="1457"/>
      <c r="DQ77" s="1457"/>
      <c r="DR77" s="1457"/>
      <c r="DS77" s="1457"/>
      <c r="DT77" s="1457"/>
      <c r="DU77" s="1457"/>
      <c r="DV77" s="1457"/>
      <c r="DW77" s="1457"/>
      <c r="DX77" s="1457"/>
      <c r="DY77" s="2643"/>
      <c r="DZ77" s="2643"/>
      <c r="EA77" s="2644"/>
      <c r="EB77" s="2333"/>
      <c r="EC77" s="2332" t="s">
        <v>1183</v>
      </c>
      <c r="ED77" s="2333" t="s">
        <v>1183</v>
      </c>
      <c r="EE77" s="2333"/>
      <c r="EF77" s="2333"/>
      <c r="EG77" s="2333" t="s">
        <v>354</v>
      </c>
      <c r="EH77" s="2333" t="s">
        <v>355</v>
      </c>
      <c r="EI77" s="2333"/>
      <c r="EJ77" s="2363" t="s">
        <v>2059</v>
      </c>
      <c r="EK77" s="2333"/>
      <c r="EL77" s="2350"/>
      <c r="EM77" s="2333"/>
      <c r="EN77" s="2333" t="s">
        <v>1467</v>
      </c>
      <c r="EO77" s="2333" t="s">
        <v>1468</v>
      </c>
      <c r="EP77" s="2333"/>
      <c r="EQ77" s="2333"/>
      <c r="ER77" s="2613"/>
      <c r="ES77" s="2614"/>
      <c r="ET77" s="2643"/>
      <c r="EU77" s="2643"/>
      <c r="EV77" s="2644"/>
      <c r="EW77" s="2333" t="s">
        <v>354</v>
      </c>
      <c r="EX77" s="2333" t="s">
        <v>355</v>
      </c>
      <c r="EY77" s="2332"/>
      <c r="EZ77" s="2336" t="s">
        <v>609</v>
      </c>
      <c r="FA77" s="2333"/>
      <c r="FB77" s="2333"/>
      <c r="FC77" s="2333"/>
      <c r="FD77" s="2333"/>
      <c r="FE77" s="2333" t="s">
        <v>9</v>
      </c>
      <c r="FF77" s="2333" t="s">
        <v>9</v>
      </c>
      <c r="FG77" s="2332"/>
      <c r="FH77" s="2333"/>
      <c r="FI77" s="2333"/>
      <c r="FJ77" s="2327"/>
      <c r="FK77" s="2333"/>
      <c r="FL77" s="2333" t="s">
        <v>354</v>
      </c>
      <c r="FM77" s="2613"/>
      <c r="FN77" s="2614"/>
      <c r="FO77" s="2643"/>
      <c r="FP77" s="2643"/>
      <c r="FQ77" s="2644"/>
      <c r="FR77" s="2333"/>
      <c r="FS77" s="2333" t="s">
        <v>354</v>
      </c>
      <c r="FT77" s="2333" t="s">
        <v>355</v>
      </c>
      <c r="FU77" s="2332"/>
      <c r="FV77" s="2336" t="s">
        <v>609</v>
      </c>
      <c r="FW77" s="2333"/>
      <c r="FX77" s="2333"/>
      <c r="FY77" s="2333"/>
      <c r="FZ77" s="2333"/>
      <c r="GA77" s="2333"/>
      <c r="GB77" s="2333" t="s">
        <v>9</v>
      </c>
      <c r="GC77" s="2332" t="s">
        <v>9</v>
      </c>
      <c r="GD77" s="2332"/>
      <c r="GE77" s="2333"/>
      <c r="GF77" s="2327"/>
      <c r="GG77" s="2333"/>
      <c r="GH77" s="2613"/>
      <c r="GI77" s="2614"/>
      <c r="GJ77" s="2643"/>
      <c r="GK77" s="2643"/>
      <c r="GL77" s="2644"/>
      <c r="GM77" s="2333"/>
      <c r="GN77" s="2333"/>
      <c r="GO77" s="2333"/>
      <c r="GP77" s="2333" t="s">
        <v>1183</v>
      </c>
      <c r="GQ77" s="2333"/>
      <c r="GR77" s="2333" t="s">
        <v>354</v>
      </c>
      <c r="GS77" s="2333" t="s">
        <v>355</v>
      </c>
      <c r="GT77" s="2336" t="s">
        <v>609</v>
      </c>
      <c r="GU77" s="2333"/>
      <c r="GV77" s="2333"/>
      <c r="GW77" s="2333" t="s">
        <v>1467</v>
      </c>
      <c r="GX77" s="2333" t="s">
        <v>1468</v>
      </c>
      <c r="GY77" s="2333"/>
      <c r="GZ77" s="2333"/>
      <c r="HA77" s="2327" t="s">
        <v>9</v>
      </c>
      <c r="HB77" s="2332" t="s">
        <v>9</v>
      </c>
      <c r="HC77" s="2613"/>
      <c r="HD77" s="2614"/>
      <c r="HE77" s="2643"/>
      <c r="HF77" s="2643"/>
      <c r="HG77" s="2644"/>
      <c r="HH77" s="2333" t="s">
        <v>9</v>
      </c>
      <c r="HI77" s="2333" t="s">
        <v>9</v>
      </c>
      <c r="HJ77" s="2332"/>
      <c r="HK77" s="2332"/>
      <c r="HL77" s="2333"/>
      <c r="HM77" s="2327"/>
      <c r="HN77" s="2333"/>
      <c r="HO77" s="2333" t="s">
        <v>1183</v>
      </c>
      <c r="HP77" s="2333" t="s">
        <v>1183</v>
      </c>
      <c r="HQ77" s="2333"/>
      <c r="HR77" s="2333" t="s">
        <v>354</v>
      </c>
      <c r="HS77" s="2332" t="s">
        <v>355</v>
      </c>
      <c r="HT77" s="2364"/>
      <c r="HU77" s="2333" t="s">
        <v>1467</v>
      </c>
      <c r="HV77" s="2333" t="s">
        <v>1468</v>
      </c>
      <c r="HW77" s="2333"/>
      <c r="HX77" s="2613"/>
      <c r="HY77" s="2614"/>
      <c r="HZ77" s="2327"/>
      <c r="IA77" s="2327"/>
      <c r="IB77" s="2327"/>
      <c r="IN77" s="1548"/>
      <c r="IO77" s="1695"/>
    </row>
    <row r="78" spans="1:249" s="1255" customFormat="1" ht="13.5" customHeight="1">
      <c r="A78" s="2643"/>
      <c r="B78" s="2643"/>
      <c r="C78" s="2644"/>
      <c r="D78" s="1358" t="s">
        <v>386</v>
      </c>
      <c r="E78" s="1898"/>
      <c r="F78" s="1359" t="s">
        <v>2016</v>
      </c>
      <c r="G78" s="1352"/>
      <c r="H78" s="1359"/>
      <c r="I78" s="1352" t="s">
        <v>1199</v>
      </c>
      <c r="J78" s="1978" t="s">
        <v>1377</v>
      </c>
      <c r="K78" s="1352"/>
      <c r="L78" s="1352" t="s">
        <v>454</v>
      </c>
      <c r="M78" s="1358"/>
      <c r="N78" s="1390"/>
      <c r="O78" s="1898" t="s">
        <v>2016</v>
      </c>
      <c r="P78" s="1358"/>
      <c r="Q78" s="1898"/>
      <c r="R78" s="1352"/>
      <c r="S78" s="2823" t="s">
        <v>1469</v>
      </c>
      <c r="T78" s="2613"/>
      <c r="U78" s="2614"/>
      <c r="V78" s="2643"/>
      <c r="W78" s="2643"/>
      <c r="X78" s="2644"/>
      <c r="Z78" s="1352" t="s">
        <v>1199</v>
      </c>
      <c r="AA78" s="1978" t="s">
        <v>1377</v>
      </c>
      <c r="AB78" s="1359"/>
      <c r="AC78" s="1352" t="s">
        <v>454</v>
      </c>
      <c r="AD78" s="1898" t="s">
        <v>2016</v>
      </c>
      <c r="AE78" s="1352"/>
      <c r="AF78" s="1358"/>
      <c r="AG78" s="1352"/>
      <c r="AH78" s="1444" t="s">
        <v>1375</v>
      </c>
      <c r="AI78" s="1358" t="s">
        <v>1385</v>
      </c>
      <c r="AJ78" s="2333"/>
      <c r="AK78" s="1359"/>
      <c r="AL78" s="1358"/>
      <c r="AM78" s="1352"/>
      <c r="AN78" s="1444" t="s">
        <v>1375</v>
      </c>
      <c r="AO78" s="2613"/>
      <c r="AP78" s="2614"/>
      <c r="AQ78" s="2643"/>
      <c r="AR78" s="2643"/>
      <c r="AS78" s="2644"/>
      <c r="AT78" s="1898" t="s">
        <v>2016</v>
      </c>
      <c r="AU78" s="1352"/>
      <c r="AV78" s="2823" t="s">
        <v>1469</v>
      </c>
      <c r="AW78" s="1358"/>
      <c r="AX78" s="1352"/>
      <c r="AY78" s="1898" t="s">
        <v>1375</v>
      </c>
      <c r="AZ78" s="1898" t="s">
        <v>1385</v>
      </c>
      <c r="BA78" s="1352"/>
      <c r="BB78" s="1352" t="s">
        <v>358</v>
      </c>
      <c r="BC78" s="1444" t="s">
        <v>386</v>
      </c>
      <c r="BD78" s="1352" t="s">
        <v>358</v>
      </c>
      <c r="BE78" s="1359" t="s">
        <v>2016</v>
      </c>
      <c r="BF78" s="1352"/>
      <c r="BG78" s="1352" t="s">
        <v>1199</v>
      </c>
      <c r="BH78" s="1358"/>
      <c r="BI78" s="1352"/>
      <c r="BJ78" s="1898" t="s">
        <v>1375</v>
      </c>
      <c r="BK78" s="2613"/>
      <c r="BL78" s="2614"/>
      <c r="BM78" s="2643"/>
      <c r="BN78" s="2643"/>
      <c r="BO78" s="2644"/>
      <c r="BP78" s="1358" t="s">
        <v>2016</v>
      </c>
      <c r="BQ78" s="1358"/>
      <c r="BR78" s="1898"/>
      <c r="BS78" s="1352"/>
      <c r="BT78" s="2823" t="s">
        <v>1469</v>
      </c>
      <c r="BU78" s="1358"/>
      <c r="BV78" s="1352"/>
      <c r="BW78" s="1358" t="s">
        <v>1375</v>
      </c>
      <c r="BX78" s="1358" t="s">
        <v>1385</v>
      </c>
      <c r="BY78" s="1352" t="s">
        <v>358</v>
      </c>
      <c r="BZ78" s="1444" t="s">
        <v>386</v>
      </c>
      <c r="CA78" s="1358" t="s">
        <v>386</v>
      </c>
      <c r="CB78" s="1359" t="s">
        <v>2016</v>
      </c>
      <c r="CC78" s="1359"/>
      <c r="CD78" s="1352" t="s">
        <v>1199</v>
      </c>
      <c r="CE78" s="1978" t="s">
        <v>1377</v>
      </c>
      <c r="CF78" s="1352" t="s">
        <v>454</v>
      </c>
      <c r="CG78" s="2613"/>
      <c r="CH78" s="2614"/>
      <c r="CI78" s="2643"/>
      <c r="CJ78" s="2643"/>
      <c r="CK78" s="2644"/>
      <c r="CL78" s="1358" t="s">
        <v>386</v>
      </c>
      <c r="CM78" s="1898"/>
      <c r="CN78" s="1359" t="s">
        <v>2016</v>
      </c>
      <c r="CO78" s="1359"/>
      <c r="CP78" s="1352" t="s">
        <v>1199</v>
      </c>
      <c r="CQ78" s="1978" t="s">
        <v>1377</v>
      </c>
      <c r="CR78" s="1898" t="s">
        <v>2016</v>
      </c>
      <c r="CS78" s="1358"/>
      <c r="CT78" s="1898"/>
      <c r="CU78" s="1352"/>
      <c r="CV78" s="2823" t="s">
        <v>1469</v>
      </c>
      <c r="CW78" s="1358"/>
      <c r="CX78" s="1358" t="s">
        <v>1375</v>
      </c>
      <c r="CY78" s="1358" t="s">
        <v>1385</v>
      </c>
      <c r="CZ78" s="1352"/>
      <c r="DA78" s="1359"/>
      <c r="DB78" s="2613"/>
      <c r="DC78" s="2614"/>
      <c r="DD78" s="1351"/>
      <c r="DE78" s="1351"/>
      <c r="DF78" s="1351"/>
      <c r="DN78" s="1351"/>
      <c r="DO78" s="1780"/>
      <c r="DP78" s="1780"/>
      <c r="DQ78" s="1780"/>
      <c r="DR78" s="1780"/>
      <c r="DS78" s="1780"/>
      <c r="DT78" s="1780"/>
      <c r="DU78" s="1780"/>
      <c r="DV78" s="1780"/>
      <c r="DW78" s="1780"/>
      <c r="DX78" s="1780"/>
      <c r="DY78" s="2643"/>
      <c r="DZ78" s="2643"/>
      <c r="EA78" s="2644"/>
      <c r="EB78" s="1358" t="s">
        <v>2060</v>
      </c>
      <c r="EC78" s="1898"/>
      <c r="ED78" s="1359" t="s">
        <v>2016</v>
      </c>
      <c r="EE78" s="1352"/>
      <c r="EF78" s="1359"/>
      <c r="EG78" s="1352" t="s">
        <v>1199</v>
      </c>
      <c r="EH78" s="1978" t="s">
        <v>1377</v>
      </c>
      <c r="EI78" s="1352"/>
      <c r="EJ78" s="1352" t="s">
        <v>454</v>
      </c>
      <c r="EK78" s="1358"/>
      <c r="EL78" s="1390"/>
      <c r="EM78" s="1898" t="s">
        <v>2016</v>
      </c>
      <c r="EN78" s="1358"/>
      <c r="EO78" s="1898"/>
      <c r="EP78" s="1352"/>
      <c r="EQ78" s="2823" t="s">
        <v>2017</v>
      </c>
      <c r="ER78" s="2613"/>
      <c r="ES78" s="2614"/>
      <c r="ET78" s="2643"/>
      <c r="EU78" s="2643"/>
      <c r="EV78" s="2644"/>
      <c r="EW78" s="1352" t="s">
        <v>1199</v>
      </c>
      <c r="EX78" s="1978" t="s">
        <v>1377</v>
      </c>
      <c r="EY78" s="1359"/>
      <c r="EZ78" s="1352" t="s">
        <v>454</v>
      </c>
      <c r="FA78" s="1898" t="s">
        <v>2016</v>
      </c>
      <c r="FB78" s="2823" t="s">
        <v>2017</v>
      </c>
      <c r="FC78" s="1358"/>
      <c r="FD78" s="1352"/>
      <c r="FE78" s="1358" t="s">
        <v>1375</v>
      </c>
      <c r="FF78" s="1358" t="s">
        <v>1385</v>
      </c>
      <c r="FG78" s="1359"/>
      <c r="FH78" s="1352"/>
      <c r="FI78" s="1352" t="s">
        <v>358</v>
      </c>
      <c r="FJ78" s="1444" t="s">
        <v>386</v>
      </c>
      <c r="FK78" s="1358" t="s">
        <v>386</v>
      </c>
      <c r="FL78" s="1352" t="s">
        <v>1199</v>
      </c>
      <c r="FM78" s="2613"/>
      <c r="FN78" s="2614"/>
      <c r="FO78" s="2643"/>
      <c r="FP78" s="2643"/>
      <c r="FQ78" s="2644"/>
      <c r="FR78" s="1359"/>
      <c r="FS78" s="1352" t="s">
        <v>1199</v>
      </c>
      <c r="FT78" s="1978" t="s">
        <v>1377</v>
      </c>
      <c r="FU78" s="1359"/>
      <c r="FV78" s="1352" t="s">
        <v>454</v>
      </c>
      <c r="FW78" s="1898"/>
      <c r="FX78" s="1898" t="s">
        <v>2016</v>
      </c>
      <c r="FY78" s="2823" t="s">
        <v>2017</v>
      </c>
      <c r="FZ78" s="1358"/>
      <c r="GA78" s="1352"/>
      <c r="GB78" s="1358" t="s">
        <v>1375</v>
      </c>
      <c r="GC78" s="1898" t="s">
        <v>1385</v>
      </c>
      <c r="GD78" s="1359"/>
      <c r="GE78" s="1352" t="s">
        <v>358</v>
      </c>
      <c r="GF78" s="1444" t="s">
        <v>386</v>
      </c>
      <c r="GG78" s="1358" t="s">
        <v>386</v>
      </c>
      <c r="GH78" s="2613"/>
      <c r="GI78" s="2614"/>
      <c r="GJ78" s="2643"/>
      <c r="GK78" s="2643"/>
      <c r="GL78" s="2644"/>
      <c r="GM78" s="1352" t="s">
        <v>358</v>
      </c>
      <c r="GN78" s="1358" t="s">
        <v>386</v>
      </c>
      <c r="GO78" s="1358" t="s">
        <v>386</v>
      </c>
      <c r="GP78" s="1359" t="s">
        <v>2016</v>
      </c>
      <c r="GQ78" s="1359"/>
      <c r="GR78" s="1352" t="s">
        <v>1199</v>
      </c>
      <c r="GS78" s="1978" t="s">
        <v>1377</v>
      </c>
      <c r="GT78" s="1352" t="s">
        <v>454</v>
      </c>
      <c r="GU78" s="1898"/>
      <c r="GV78" s="1898" t="s">
        <v>2016</v>
      </c>
      <c r="GW78" s="1358"/>
      <c r="GX78" s="1358"/>
      <c r="GY78" s="2823" t="s">
        <v>2017</v>
      </c>
      <c r="GZ78" s="1358"/>
      <c r="HA78" s="1444" t="s">
        <v>1375</v>
      </c>
      <c r="HB78" s="1898" t="s">
        <v>1385</v>
      </c>
      <c r="HC78" s="2613"/>
      <c r="HD78" s="2614"/>
      <c r="HE78" s="2643"/>
      <c r="HF78" s="2643"/>
      <c r="HG78" s="2644"/>
      <c r="HH78" s="1358" t="s">
        <v>1375</v>
      </c>
      <c r="HI78" s="1358" t="s">
        <v>1385</v>
      </c>
      <c r="HJ78" s="1359"/>
      <c r="HK78" s="1359"/>
      <c r="HL78" s="1352" t="s">
        <v>358</v>
      </c>
      <c r="HM78" s="1444" t="s">
        <v>386</v>
      </c>
      <c r="HN78" s="1358" t="s">
        <v>386</v>
      </c>
      <c r="HO78" s="1358"/>
      <c r="HP78" s="1352" t="s">
        <v>2016</v>
      </c>
      <c r="HQ78" s="1359"/>
      <c r="HR78" s="1352" t="s">
        <v>1199</v>
      </c>
      <c r="HS78" s="1978" t="s">
        <v>1377</v>
      </c>
      <c r="HT78" s="1898" t="s">
        <v>2016</v>
      </c>
      <c r="HU78" s="1358"/>
      <c r="HV78" s="1898"/>
      <c r="HW78" s="1352"/>
      <c r="HX78" s="2613"/>
      <c r="HY78" s="2614"/>
      <c r="HZ78" s="1351"/>
      <c r="IA78" s="1351"/>
      <c r="IB78" s="1351"/>
      <c r="IN78" s="1351"/>
      <c r="IO78" s="1780"/>
    </row>
    <row r="79" spans="1:249" s="1255" customFormat="1" ht="15.75" customHeight="1">
      <c r="A79" s="2643"/>
      <c r="B79" s="2643"/>
      <c r="C79" s="2644"/>
      <c r="D79" s="1358" t="s">
        <v>1847</v>
      </c>
      <c r="E79" s="1898" t="s">
        <v>1178</v>
      </c>
      <c r="F79" s="1359" t="s">
        <v>2018</v>
      </c>
      <c r="G79" s="1352" t="s">
        <v>724</v>
      </c>
      <c r="H79" s="1359" t="s">
        <v>1198</v>
      </c>
      <c r="I79" s="1352" t="s">
        <v>1208</v>
      </c>
      <c r="J79" s="2822" t="s">
        <v>1378</v>
      </c>
      <c r="K79" s="1352" t="s">
        <v>1387</v>
      </c>
      <c r="L79" s="2823" t="s">
        <v>2019</v>
      </c>
      <c r="M79" s="1358" t="s">
        <v>389</v>
      </c>
      <c r="N79" s="1390" t="s">
        <v>1522</v>
      </c>
      <c r="O79" s="1898" t="s">
        <v>2020</v>
      </c>
      <c r="P79" s="1358" t="s">
        <v>1241</v>
      </c>
      <c r="Q79" s="1898" t="s">
        <v>1203</v>
      </c>
      <c r="R79" s="1352" t="s">
        <v>1175</v>
      </c>
      <c r="S79" s="2823"/>
      <c r="T79" s="2613"/>
      <c r="U79" s="2614"/>
      <c r="V79" s="2643"/>
      <c r="W79" s="2643"/>
      <c r="X79" s="2644"/>
      <c r="Y79" s="1351" t="s">
        <v>633</v>
      </c>
      <c r="Z79" s="1352" t="s">
        <v>1208</v>
      </c>
      <c r="AA79" s="2822" t="s">
        <v>1378</v>
      </c>
      <c r="AB79" s="1359" t="s">
        <v>1387</v>
      </c>
      <c r="AC79" s="2823" t="s">
        <v>2019</v>
      </c>
      <c r="AD79" s="1898" t="s">
        <v>2020</v>
      </c>
      <c r="AE79" s="1352" t="s">
        <v>1175</v>
      </c>
      <c r="AF79" s="1358" t="s">
        <v>1383</v>
      </c>
      <c r="AG79" s="1352" t="s">
        <v>1207</v>
      </c>
      <c r="AH79" s="2822" t="s">
        <v>1378</v>
      </c>
      <c r="AI79" s="2822" t="s">
        <v>1378</v>
      </c>
      <c r="AJ79" s="1352" t="s">
        <v>611</v>
      </c>
      <c r="AK79" s="1359" t="s">
        <v>1174</v>
      </c>
      <c r="AL79" s="1358" t="s">
        <v>1383</v>
      </c>
      <c r="AM79" s="1352" t="s">
        <v>1207</v>
      </c>
      <c r="AN79" s="2822" t="s">
        <v>1378</v>
      </c>
      <c r="AO79" s="2613"/>
      <c r="AP79" s="2614"/>
      <c r="AQ79" s="2643"/>
      <c r="AR79" s="2643"/>
      <c r="AS79" s="2644"/>
      <c r="AT79" s="1898" t="s">
        <v>2020</v>
      </c>
      <c r="AU79" s="1352" t="s">
        <v>1175</v>
      </c>
      <c r="AV79" s="2823"/>
      <c r="AW79" s="1358" t="s">
        <v>1383</v>
      </c>
      <c r="AX79" s="1352" t="s">
        <v>1207</v>
      </c>
      <c r="AY79" s="2822" t="s">
        <v>1378</v>
      </c>
      <c r="AZ79" s="2822" t="s">
        <v>1378</v>
      </c>
      <c r="BA79" s="1352" t="s">
        <v>716</v>
      </c>
      <c r="BB79" s="1358" t="s">
        <v>1379</v>
      </c>
      <c r="BC79" s="1444" t="s">
        <v>1380</v>
      </c>
      <c r="BD79" s="1358" t="s">
        <v>1847</v>
      </c>
      <c r="BE79" s="1359" t="s">
        <v>2018</v>
      </c>
      <c r="BF79" s="1352" t="s">
        <v>1198</v>
      </c>
      <c r="BG79" s="1352" t="s">
        <v>1208</v>
      </c>
      <c r="BH79" s="1358" t="s">
        <v>1383</v>
      </c>
      <c r="BI79" s="1352" t="s">
        <v>1207</v>
      </c>
      <c r="BJ79" s="2822" t="s">
        <v>1378</v>
      </c>
      <c r="BK79" s="2613"/>
      <c r="BL79" s="2614"/>
      <c r="BM79" s="2643"/>
      <c r="BN79" s="2643"/>
      <c r="BO79" s="2644"/>
      <c r="BP79" s="1358" t="s">
        <v>2020</v>
      </c>
      <c r="BQ79" s="1358" t="s">
        <v>1241</v>
      </c>
      <c r="BR79" s="1898" t="s">
        <v>1203</v>
      </c>
      <c r="BS79" s="1352" t="s">
        <v>1175</v>
      </c>
      <c r="BT79" s="2823"/>
      <c r="BU79" s="1358" t="s">
        <v>1383</v>
      </c>
      <c r="BV79" s="1352" t="s">
        <v>1207</v>
      </c>
      <c r="BW79" s="2822" t="s">
        <v>1378</v>
      </c>
      <c r="BX79" s="2822" t="s">
        <v>1378</v>
      </c>
      <c r="BY79" s="1358" t="s">
        <v>1379</v>
      </c>
      <c r="BZ79" s="1444" t="s">
        <v>1380</v>
      </c>
      <c r="CA79" s="1358" t="s">
        <v>1847</v>
      </c>
      <c r="CB79" s="1359" t="s">
        <v>2018</v>
      </c>
      <c r="CC79" s="1359" t="s">
        <v>1198</v>
      </c>
      <c r="CD79" s="1352" t="s">
        <v>1208</v>
      </c>
      <c r="CE79" s="2822" t="s">
        <v>1378</v>
      </c>
      <c r="CF79" s="2823" t="s">
        <v>2019</v>
      </c>
      <c r="CG79" s="2613"/>
      <c r="CH79" s="2614"/>
      <c r="CI79" s="2643"/>
      <c r="CJ79" s="2643"/>
      <c r="CK79" s="2644"/>
      <c r="CL79" s="1358" t="s">
        <v>1847</v>
      </c>
      <c r="CM79" s="1898" t="s">
        <v>1178</v>
      </c>
      <c r="CN79" s="1359" t="s">
        <v>2018</v>
      </c>
      <c r="CO79" s="1359" t="s">
        <v>1198</v>
      </c>
      <c r="CP79" s="1352" t="s">
        <v>1208</v>
      </c>
      <c r="CQ79" s="2822" t="s">
        <v>1245</v>
      </c>
      <c r="CR79" s="1898" t="s">
        <v>2020</v>
      </c>
      <c r="CS79" s="1358" t="s">
        <v>1241</v>
      </c>
      <c r="CT79" s="1898" t="s">
        <v>1203</v>
      </c>
      <c r="CU79" s="1352" t="s">
        <v>1175</v>
      </c>
      <c r="CV79" s="2823"/>
      <c r="CW79" s="1358" t="s">
        <v>1383</v>
      </c>
      <c r="CX79" s="2822" t="s">
        <v>1378</v>
      </c>
      <c r="CY79" s="2822" t="s">
        <v>1378</v>
      </c>
      <c r="CZ79" s="1352" t="s">
        <v>716</v>
      </c>
      <c r="DA79" s="1359" t="s">
        <v>1174</v>
      </c>
      <c r="DB79" s="2613"/>
      <c r="DC79" s="2614"/>
      <c r="DD79" s="1351"/>
      <c r="DE79" s="1351"/>
      <c r="DF79" s="1351"/>
      <c r="DO79" s="1780"/>
      <c r="DP79" s="1780"/>
      <c r="DQ79" s="1780"/>
      <c r="DR79" s="1780"/>
      <c r="DS79" s="1780"/>
      <c r="DT79" s="1780"/>
      <c r="DU79" s="1780"/>
      <c r="DV79" s="1780"/>
      <c r="DW79" s="1780"/>
      <c r="DX79" s="1780"/>
      <c r="DY79" s="2643"/>
      <c r="DZ79" s="2643"/>
      <c r="EA79" s="2644"/>
      <c r="EB79" s="1358" t="s">
        <v>1847</v>
      </c>
      <c r="EC79" s="1898" t="s">
        <v>1178</v>
      </c>
      <c r="ED79" s="1359" t="s">
        <v>2018</v>
      </c>
      <c r="EE79" s="1352" t="s">
        <v>724</v>
      </c>
      <c r="EF79" s="1359" t="s">
        <v>1198</v>
      </c>
      <c r="EG79" s="1352" t="s">
        <v>1208</v>
      </c>
      <c r="EH79" s="2822" t="s">
        <v>1378</v>
      </c>
      <c r="EI79" s="1352" t="s">
        <v>1387</v>
      </c>
      <c r="EJ79" s="2823" t="s">
        <v>2019</v>
      </c>
      <c r="EK79" s="1358" t="s">
        <v>389</v>
      </c>
      <c r="EL79" s="1390" t="s">
        <v>1522</v>
      </c>
      <c r="EM79" s="1898" t="s">
        <v>2020</v>
      </c>
      <c r="EN79" s="1358" t="s">
        <v>1241</v>
      </c>
      <c r="EO79" s="1898" t="s">
        <v>1203</v>
      </c>
      <c r="EP79" s="1352" t="s">
        <v>1175</v>
      </c>
      <c r="EQ79" s="2823"/>
      <c r="ER79" s="2613"/>
      <c r="ES79" s="2614"/>
      <c r="ET79" s="2643"/>
      <c r="EU79" s="2643"/>
      <c r="EV79" s="2644"/>
      <c r="EW79" s="1352" t="s">
        <v>1208</v>
      </c>
      <c r="EX79" s="2822" t="s">
        <v>1378</v>
      </c>
      <c r="EY79" s="1359" t="s">
        <v>1387</v>
      </c>
      <c r="EZ79" s="2823" t="s">
        <v>2019</v>
      </c>
      <c r="FA79" s="1898" t="s">
        <v>2020</v>
      </c>
      <c r="FB79" s="2823"/>
      <c r="FC79" s="1358" t="s">
        <v>1383</v>
      </c>
      <c r="FD79" s="1352" t="s">
        <v>1207</v>
      </c>
      <c r="FE79" s="2822" t="s">
        <v>1378</v>
      </c>
      <c r="FF79" s="2822" t="s">
        <v>1378</v>
      </c>
      <c r="FG79" s="1359" t="s">
        <v>716</v>
      </c>
      <c r="FH79" s="1352" t="s">
        <v>1174</v>
      </c>
      <c r="FI79" s="1358" t="s">
        <v>1379</v>
      </c>
      <c r="FJ79" s="1444" t="s">
        <v>1380</v>
      </c>
      <c r="FK79" s="1358" t="s">
        <v>1847</v>
      </c>
      <c r="FL79" s="1352" t="s">
        <v>1208</v>
      </c>
      <c r="FM79" s="2613"/>
      <c r="FN79" s="2614"/>
      <c r="FO79" s="2643"/>
      <c r="FP79" s="2643"/>
      <c r="FQ79" s="2644"/>
      <c r="FR79" s="1359" t="s">
        <v>1198</v>
      </c>
      <c r="FS79" s="1352" t="s">
        <v>1208</v>
      </c>
      <c r="FT79" s="2822" t="s">
        <v>1378</v>
      </c>
      <c r="FU79" s="1359" t="s">
        <v>1387</v>
      </c>
      <c r="FV79" s="2823" t="s">
        <v>2019</v>
      </c>
      <c r="FW79" s="1898" t="s">
        <v>389</v>
      </c>
      <c r="FX79" s="1898" t="s">
        <v>2020</v>
      </c>
      <c r="FY79" s="2823"/>
      <c r="FZ79" s="1358" t="s">
        <v>1383</v>
      </c>
      <c r="GA79" s="1352" t="s">
        <v>1207</v>
      </c>
      <c r="GB79" s="2822" t="s">
        <v>1378</v>
      </c>
      <c r="GC79" s="2822" t="s">
        <v>1378</v>
      </c>
      <c r="GD79" s="1359" t="s">
        <v>716</v>
      </c>
      <c r="GE79" s="1358" t="s">
        <v>1379</v>
      </c>
      <c r="GF79" s="1444" t="s">
        <v>1380</v>
      </c>
      <c r="GG79" s="1358" t="s">
        <v>1847</v>
      </c>
      <c r="GH79" s="2613"/>
      <c r="GI79" s="2614"/>
      <c r="GJ79" s="2643"/>
      <c r="GK79" s="2643"/>
      <c r="GL79" s="2644"/>
      <c r="GM79" s="1358" t="s">
        <v>1379</v>
      </c>
      <c r="GN79" s="1444" t="s">
        <v>1380</v>
      </c>
      <c r="GO79" s="1358" t="s">
        <v>1847</v>
      </c>
      <c r="GP79" s="1359" t="s">
        <v>2018</v>
      </c>
      <c r="GQ79" s="1359" t="s">
        <v>1198</v>
      </c>
      <c r="GR79" s="1352" t="s">
        <v>1208</v>
      </c>
      <c r="GS79" s="2822" t="s">
        <v>1378</v>
      </c>
      <c r="GT79" s="2823" t="s">
        <v>2019</v>
      </c>
      <c r="GU79" s="1898" t="s">
        <v>389</v>
      </c>
      <c r="GV79" s="1898" t="s">
        <v>2020</v>
      </c>
      <c r="GW79" s="1358" t="s">
        <v>1241</v>
      </c>
      <c r="GX79" s="1358" t="s">
        <v>1203</v>
      </c>
      <c r="GY79" s="2823"/>
      <c r="GZ79" s="1358" t="s">
        <v>1383</v>
      </c>
      <c r="HA79" s="2822" t="s">
        <v>1378</v>
      </c>
      <c r="HB79" s="2822" t="s">
        <v>1378</v>
      </c>
      <c r="HC79" s="2613"/>
      <c r="HD79" s="2614"/>
      <c r="HE79" s="2643"/>
      <c r="HF79" s="2643"/>
      <c r="HG79" s="2644"/>
      <c r="HH79" s="2822" t="s">
        <v>1378</v>
      </c>
      <c r="HI79" s="2822" t="s">
        <v>1245</v>
      </c>
      <c r="HJ79" s="1359" t="s">
        <v>716</v>
      </c>
      <c r="HK79" s="1359" t="s">
        <v>1174</v>
      </c>
      <c r="HL79" s="1358" t="s">
        <v>1379</v>
      </c>
      <c r="HM79" s="1444" t="s">
        <v>1380</v>
      </c>
      <c r="HN79" s="1358" t="s">
        <v>1847</v>
      </c>
      <c r="HO79" s="1358" t="s">
        <v>1178</v>
      </c>
      <c r="HP79" s="1352" t="s">
        <v>2018</v>
      </c>
      <c r="HQ79" s="1359" t="s">
        <v>1198</v>
      </c>
      <c r="HR79" s="1352" t="s">
        <v>1208</v>
      </c>
      <c r="HS79" s="2872" t="s">
        <v>1378</v>
      </c>
      <c r="HT79" s="1898" t="s">
        <v>2020</v>
      </c>
      <c r="HU79" s="1358" t="s">
        <v>1241</v>
      </c>
      <c r="HV79" s="1898" t="s">
        <v>1203</v>
      </c>
      <c r="HW79" s="1352" t="s">
        <v>1175</v>
      </c>
      <c r="HX79" s="2613"/>
      <c r="HY79" s="2614"/>
      <c r="HZ79" s="1351"/>
      <c r="IA79" s="1351"/>
      <c r="IB79" s="1351"/>
      <c r="IO79" s="1780"/>
    </row>
    <row r="80" spans="1:249" s="1255" customFormat="1" ht="15.5">
      <c r="A80" s="2643"/>
      <c r="B80" s="2643"/>
      <c r="C80" s="2644"/>
      <c r="D80" s="1358"/>
      <c r="E80" s="1359"/>
      <c r="F80" s="1352"/>
      <c r="G80" s="1352"/>
      <c r="H80" s="1358"/>
      <c r="I80" s="1352"/>
      <c r="J80" s="2822"/>
      <c r="K80" s="1352"/>
      <c r="L80" s="2823"/>
      <c r="M80" s="1358"/>
      <c r="N80" s="2176"/>
      <c r="O80" s="1358"/>
      <c r="P80" s="1352"/>
      <c r="Q80" s="1352"/>
      <c r="R80" s="1352"/>
      <c r="S80" s="1352"/>
      <c r="T80" s="2613"/>
      <c r="U80" s="2614"/>
      <c r="V80" s="2643"/>
      <c r="W80" s="2643"/>
      <c r="X80" s="2644"/>
      <c r="Z80" s="1352"/>
      <c r="AA80" s="2822"/>
      <c r="AB80" s="1359"/>
      <c r="AC80" s="2823"/>
      <c r="AD80" s="1352"/>
      <c r="AE80" s="1352"/>
      <c r="AF80" s="1358"/>
      <c r="AG80" s="1352"/>
      <c r="AH80" s="2822"/>
      <c r="AI80" s="2822"/>
      <c r="AJ80" s="2333"/>
      <c r="AK80" s="1359"/>
      <c r="AL80" s="1358"/>
      <c r="AM80" s="1352"/>
      <c r="AN80" s="2822"/>
      <c r="AO80" s="2613"/>
      <c r="AP80" s="2614"/>
      <c r="AQ80" s="2643"/>
      <c r="AR80" s="2643"/>
      <c r="AS80" s="2644"/>
      <c r="AT80" s="1358"/>
      <c r="AU80" s="1352"/>
      <c r="AV80" s="1352"/>
      <c r="AW80" s="1358"/>
      <c r="AX80" s="1352"/>
      <c r="AY80" s="2822"/>
      <c r="AZ80" s="2822"/>
      <c r="BA80" s="1358"/>
      <c r="BB80" s="1358"/>
      <c r="BC80" s="1444"/>
      <c r="BD80" s="1358"/>
      <c r="BE80" s="1352"/>
      <c r="BF80" s="1358"/>
      <c r="BG80" s="1352"/>
      <c r="BH80" s="1358"/>
      <c r="BI80" s="1352"/>
      <c r="BJ80" s="2822"/>
      <c r="BK80" s="2613"/>
      <c r="BL80" s="2614"/>
      <c r="BM80" s="2643"/>
      <c r="BN80" s="2643"/>
      <c r="BO80" s="2644"/>
      <c r="BP80" s="1358"/>
      <c r="BQ80" s="1352"/>
      <c r="BR80" s="1352"/>
      <c r="BS80" s="1352"/>
      <c r="BT80" s="1352"/>
      <c r="BU80" s="1358"/>
      <c r="BV80" s="1351"/>
      <c r="BW80" s="2822"/>
      <c r="BX80" s="2822"/>
      <c r="BY80" s="1358"/>
      <c r="BZ80" s="1444"/>
      <c r="CA80" s="1358"/>
      <c r="CB80" s="1352"/>
      <c r="CC80" s="1358"/>
      <c r="CD80" s="1352"/>
      <c r="CE80" s="2822"/>
      <c r="CF80" s="2823"/>
      <c r="CG80" s="2613"/>
      <c r="CH80" s="2614"/>
      <c r="CI80" s="2643"/>
      <c r="CJ80" s="2643"/>
      <c r="CK80" s="2644"/>
      <c r="CL80" s="1358"/>
      <c r="CM80" s="1359"/>
      <c r="CN80" s="1352"/>
      <c r="CO80" s="1358"/>
      <c r="CP80" s="1352"/>
      <c r="CQ80" s="2822"/>
      <c r="CR80" s="1358"/>
      <c r="CS80" s="1352"/>
      <c r="CT80" s="1352"/>
      <c r="CU80" s="1352"/>
      <c r="CV80" s="1352"/>
      <c r="CW80" s="1358"/>
      <c r="CX80" s="2822"/>
      <c r="CY80" s="2822"/>
      <c r="CZ80" s="1358"/>
      <c r="DA80" s="1359"/>
      <c r="DB80" s="2613"/>
      <c r="DC80" s="2614"/>
      <c r="DD80" s="1351"/>
      <c r="DE80" s="1351"/>
      <c r="DF80" s="1351"/>
      <c r="DO80" s="1780"/>
      <c r="DP80" s="1780"/>
      <c r="DQ80" s="1780"/>
      <c r="DR80" s="1780"/>
      <c r="DS80" s="1780"/>
      <c r="DT80" s="1780"/>
      <c r="DU80" s="1780"/>
      <c r="DV80" s="1780"/>
      <c r="DW80" s="1780"/>
      <c r="DX80" s="1780"/>
      <c r="DY80" s="2643"/>
      <c r="DZ80" s="2643"/>
      <c r="EA80" s="2644"/>
      <c r="EB80" s="1358"/>
      <c r="EC80" s="1359"/>
      <c r="ED80" s="1352"/>
      <c r="EE80" s="1352"/>
      <c r="EF80" s="1358"/>
      <c r="EG80" s="1352"/>
      <c r="EH80" s="2822"/>
      <c r="EI80" s="1352"/>
      <c r="EJ80" s="2823"/>
      <c r="EK80" s="1358"/>
      <c r="EL80" s="2176"/>
      <c r="EM80" s="1358"/>
      <c r="EN80" s="1352"/>
      <c r="EO80" s="1352"/>
      <c r="EP80" s="1352"/>
      <c r="EQ80" s="1352"/>
      <c r="ER80" s="2613"/>
      <c r="ES80" s="2614"/>
      <c r="ET80" s="2643"/>
      <c r="EU80" s="2643"/>
      <c r="EV80" s="2644"/>
      <c r="EW80" s="1352"/>
      <c r="EX80" s="2822"/>
      <c r="EY80" s="1359"/>
      <c r="EZ80" s="2823"/>
      <c r="FA80" s="1358"/>
      <c r="FB80" s="1352"/>
      <c r="FC80" s="1358"/>
      <c r="FD80" s="1352"/>
      <c r="FE80" s="2822"/>
      <c r="FF80" s="2822"/>
      <c r="FG80" s="1898"/>
      <c r="FH80" s="1352"/>
      <c r="FI80" s="1358"/>
      <c r="FJ80" s="1444"/>
      <c r="FK80" s="1358"/>
      <c r="FL80" s="1352"/>
      <c r="FM80" s="2613"/>
      <c r="FN80" s="2614"/>
      <c r="FO80" s="2643"/>
      <c r="FP80" s="2643"/>
      <c r="FQ80" s="2644"/>
      <c r="FR80" s="1358"/>
      <c r="FS80" s="1352"/>
      <c r="FT80" s="2822"/>
      <c r="FU80" s="1359"/>
      <c r="FV80" s="2823"/>
      <c r="FW80" s="1358"/>
      <c r="FX80" s="1358"/>
      <c r="FY80" s="1352"/>
      <c r="FZ80" s="1358"/>
      <c r="GA80" s="1352"/>
      <c r="GB80" s="2822"/>
      <c r="GC80" s="2822"/>
      <c r="GD80" s="1898"/>
      <c r="GE80" s="1358"/>
      <c r="GF80" s="1444"/>
      <c r="GG80" s="1358"/>
      <c r="GH80" s="2613"/>
      <c r="GI80" s="2614"/>
      <c r="GJ80" s="2643"/>
      <c r="GK80" s="2643"/>
      <c r="GL80" s="2644"/>
      <c r="GM80" s="1358"/>
      <c r="GN80" s="1358"/>
      <c r="GO80" s="1358"/>
      <c r="GP80" s="1352"/>
      <c r="GQ80" s="1358"/>
      <c r="GR80" s="1352"/>
      <c r="GS80" s="2822"/>
      <c r="GT80" s="2823"/>
      <c r="GU80" s="1519"/>
      <c r="GV80" s="1358"/>
      <c r="GW80" s="1352"/>
      <c r="GX80" s="1352"/>
      <c r="GY80" s="1352"/>
      <c r="GZ80" s="1519"/>
      <c r="HA80" s="2822"/>
      <c r="HB80" s="2822"/>
      <c r="HC80" s="2613"/>
      <c r="HD80" s="2614"/>
      <c r="HE80" s="2643"/>
      <c r="HF80" s="2643"/>
      <c r="HG80" s="2644"/>
      <c r="HH80" s="2822"/>
      <c r="HI80" s="2822"/>
      <c r="HJ80" s="1898"/>
      <c r="HK80" s="1359"/>
      <c r="HL80" s="1358"/>
      <c r="HM80" s="1444"/>
      <c r="HN80" s="1358"/>
      <c r="HO80" s="1352"/>
      <c r="HP80" s="1352"/>
      <c r="HQ80" s="1358"/>
      <c r="HR80" s="1352"/>
      <c r="HS80" s="2872"/>
      <c r="HT80" s="1361"/>
      <c r="HU80" s="1352"/>
      <c r="HV80" s="1352"/>
      <c r="HW80" s="1352"/>
      <c r="HX80" s="2613"/>
      <c r="HY80" s="2614"/>
      <c r="HZ80" s="1351"/>
      <c r="IA80" s="1351"/>
      <c r="IB80" s="1351"/>
      <c r="IO80" s="1780"/>
    </row>
    <row r="81" spans="1:249" s="1260" customFormat="1" ht="17.25" customHeight="1">
      <c r="A81" s="2645"/>
      <c r="B81" s="2645"/>
      <c r="C81" s="2646"/>
      <c r="D81" s="1985" t="s">
        <v>747</v>
      </c>
      <c r="E81" s="1985" t="s">
        <v>747</v>
      </c>
      <c r="F81" s="1986" t="s">
        <v>1386</v>
      </c>
      <c r="G81" s="1985" t="s">
        <v>1209</v>
      </c>
      <c r="H81" s="1985" t="s">
        <v>1386</v>
      </c>
      <c r="I81" s="1985" t="s">
        <v>747</v>
      </c>
      <c r="J81" s="1985" t="s">
        <v>747</v>
      </c>
      <c r="K81" s="1985" t="s">
        <v>1210</v>
      </c>
      <c r="L81" s="1985" t="s">
        <v>20</v>
      </c>
      <c r="M81" s="1986" t="s">
        <v>1384</v>
      </c>
      <c r="N81" s="1986" t="s">
        <v>1384</v>
      </c>
      <c r="O81" s="1985" t="s">
        <v>1210</v>
      </c>
      <c r="P81" s="1986" t="s">
        <v>1384</v>
      </c>
      <c r="Q81" s="2013" t="s">
        <v>1384</v>
      </c>
      <c r="R81" s="1988" t="s">
        <v>1209</v>
      </c>
      <c r="S81" s="1985" t="s">
        <v>1209</v>
      </c>
      <c r="T81" s="2615"/>
      <c r="U81" s="2616"/>
      <c r="V81" s="2645"/>
      <c r="W81" s="2645"/>
      <c r="X81" s="2646"/>
      <c r="Y81" s="2091" t="s">
        <v>20</v>
      </c>
      <c r="Z81" s="1985" t="s">
        <v>747</v>
      </c>
      <c r="AA81" s="1985" t="s">
        <v>747</v>
      </c>
      <c r="AB81" s="1988" t="s">
        <v>1210</v>
      </c>
      <c r="AC81" s="1985" t="s">
        <v>20</v>
      </c>
      <c r="AD81" s="1986" t="s">
        <v>1230</v>
      </c>
      <c r="AE81" s="1988" t="s">
        <v>1209</v>
      </c>
      <c r="AF81" s="1985" t="s">
        <v>308</v>
      </c>
      <c r="AG81" s="1985" t="s">
        <v>1209</v>
      </c>
      <c r="AH81" s="1985" t="s">
        <v>747</v>
      </c>
      <c r="AI81" s="1985" t="s">
        <v>747</v>
      </c>
      <c r="AJ81" s="2091" t="s">
        <v>341</v>
      </c>
      <c r="AK81" s="1988" t="s">
        <v>747</v>
      </c>
      <c r="AL81" s="1985" t="s">
        <v>308</v>
      </c>
      <c r="AM81" s="1985" t="s">
        <v>1209</v>
      </c>
      <c r="AN81" s="1985" t="s">
        <v>747</v>
      </c>
      <c r="AO81" s="2615"/>
      <c r="AP81" s="2616"/>
      <c r="AQ81" s="2645"/>
      <c r="AR81" s="2645"/>
      <c r="AS81" s="2646"/>
      <c r="AT81" s="1986" t="s">
        <v>1230</v>
      </c>
      <c r="AU81" s="1988" t="s">
        <v>1209</v>
      </c>
      <c r="AV81" s="1985" t="s">
        <v>1209</v>
      </c>
      <c r="AW81" s="1985" t="s">
        <v>308</v>
      </c>
      <c r="AX81" s="1985" t="s">
        <v>1209</v>
      </c>
      <c r="AY81" s="2002" t="s">
        <v>747</v>
      </c>
      <c r="AZ81" s="1988" t="s">
        <v>747</v>
      </c>
      <c r="BA81" s="1985" t="s">
        <v>747</v>
      </c>
      <c r="BB81" s="1985" t="s">
        <v>747</v>
      </c>
      <c r="BC81" s="1988" t="s">
        <v>747</v>
      </c>
      <c r="BD81" s="1985" t="s">
        <v>747</v>
      </c>
      <c r="BE81" s="1986" t="s">
        <v>1386</v>
      </c>
      <c r="BF81" s="1986" t="s">
        <v>1386</v>
      </c>
      <c r="BG81" s="1985" t="s">
        <v>747</v>
      </c>
      <c r="BH81" s="1985" t="s">
        <v>308</v>
      </c>
      <c r="BI81" s="1985" t="s">
        <v>1209</v>
      </c>
      <c r="BJ81" s="2002" t="s">
        <v>747</v>
      </c>
      <c r="BK81" s="2615"/>
      <c r="BL81" s="2616"/>
      <c r="BM81" s="2645"/>
      <c r="BN81" s="2645"/>
      <c r="BO81" s="2646"/>
      <c r="BP81" s="1986" t="s">
        <v>1230</v>
      </c>
      <c r="BQ81" s="1986" t="s">
        <v>1384</v>
      </c>
      <c r="BR81" s="2013" t="s">
        <v>1384</v>
      </c>
      <c r="BS81" s="1988" t="s">
        <v>1209</v>
      </c>
      <c r="BT81" s="1985" t="s">
        <v>1209</v>
      </c>
      <c r="BU81" s="1985" t="s">
        <v>308</v>
      </c>
      <c r="BV81" s="2002" t="s">
        <v>1209</v>
      </c>
      <c r="BW81" s="1985" t="s">
        <v>747</v>
      </c>
      <c r="BX81" s="1985" t="s">
        <v>747</v>
      </c>
      <c r="BY81" s="1984" t="s">
        <v>747</v>
      </c>
      <c r="BZ81" s="1988" t="s">
        <v>747</v>
      </c>
      <c r="CA81" s="1985" t="s">
        <v>747</v>
      </c>
      <c r="CB81" s="1986" t="s">
        <v>1386</v>
      </c>
      <c r="CC81" s="1986" t="s">
        <v>1386</v>
      </c>
      <c r="CD81" s="1985" t="s">
        <v>747</v>
      </c>
      <c r="CE81" s="1985" t="s">
        <v>747</v>
      </c>
      <c r="CF81" s="1985" t="s">
        <v>20</v>
      </c>
      <c r="CG81" s="2615"/>
      <c r="CH81" s="2616"/>
      <c r="CI81" s="2645"/>
      <c r="CJ81" s="2645"/>
      <c r="CK81" s="2646"/>
      <c r="CL81" s="1985" t="s">
        <v>747</v>
      </c>
      <c r="CM81" s="1985" t="s">
        <v>747</v>
      </c>
      <c r="CN81" s="1986" t="s">
        <v>1386</v>
      </c>
      <c r="CO81" s="1986" t="s">
        <v>1386</v>
      </c>
      <c r="CP81" s="1985" t="s">
        <v>747</v>
      </c>
      <c r="CQ81" s="1985" t="s">
        <v>747</v>
      </c>
      <c r="CR81" s="1986" t="s">
        <v>1230</v>
      </c>
      <c r="CS81" s="1986" t="s">
        <v>1384</v>
      </c>
      <c r="CT81" s="2343" t="s">
        <v>1533</v>
      </c>
      <c r="CU81" s="2341" t="s">
        <v>1209</v>
      </c>
      <c r="CV81" s="1989" t="s">
        <v>1209</v>
      </c>
      <c r="CW81" s="1989" t="s">
        <v>308</v>
      </c>
      <c r="CX81" s="1989" t="s">
        <v>747</v>
      </c>
      <c r="CY81" s="1989" t="s">
        <v>747</v>
      </c>
      <c r="CZ81" s="1989" t="s">
        <v>747</v>
      </c>
      <c r="DA81" s="2341" t="s">
        <v>747</v>
      </c>
      <c r="DB81" s="2615"/>
      <c r="DC81" s="2616"/>
      <c r="DD81" s="1548"/>
      <c r="DE81" s="1548"/>
      <c r="DF81" s="1548"/>
      <c r="DO81" s="1695"/>
      <c r="DP81" s="1695"/>
      <c r="DQ81" s="1695"/>
      <c r="DR81" s="1695"/>
      <c r="DS81" s="1695"/>
      <c r="DT81" s="1695"/>
      <c r="DU81" s="1695"/>
      <c r="DV81" s="1695"/>
      <c r="DW81" s="1695"/>
      <c r="DX81" s="1695"/>
      <c r="DY81" s="2645"/>
      <c r="DZ81" s="2645"/>
      <c r="EA81" s="2646"/>
      <c r="EB81" s="1985" t="s">
        <v>747</v>
      </c>
      <c r="EC81" s="1985" t="s">
        <v>1334</v>
      </c>
      <c r="ED81" s="1986" t="s">
        <v>1386</v>
      </c>
      <c r="EE81" s="1985" t="s">
        <v>1230</v>
      </c>
      <c r="EF81" s="1986" t="s">
        <v>1386</v>
      </c>
      <c r="EG81" s="1985" t="s">
        <v>747</v>
      </c>
      <c r="EH81" s="1985" t="s">
        <v>747</v>
      </c>
      <c r="EI81" s="1985" t="s">
        <v>1210</v>
      </c>
      <c r="EJ81" s="1985" t="s">
        <v>20</v>
      </c>
      <c r="EK81" s="1986" t="s">
        <v>1384</v>
      </c>
      <c r="EL81" s="1986" t="s">
        <v>1384</v>
      </c>
      <c r="EM81" s="1985" t="s">
        <v>1210</v>
      </c>
      <c r="EN81" s="1986" t="s">
        <v>1384</v>
      </c>
      <c r="EO81" s="2013" t="s">
        <v>1384</v>
      </c>
      <c r="EP81" s="1988" t="s">
        <v>1209</v>
      </c>
      <c r="EQ81" s="1985" t="s">
        <v>1209</v>
      </c>
      <c r="ER81" s="2615"/>
      <c r="ES81" s="2616"/>
      <c r="ET81" s="2645"/>
      <c r="EU81" s="2645"/>
      <c r="EV81" s="2646"/>
      <c r="EW81" s="1985" t="s">
        <v>747</v>
      </c>
      <c r="EX81" s="1985" t="s">
        <v>747</v>
      </c>
      <c r="EY81" s="1988" t="s">
        <v>1210</v>
      </c>
      <c r="EZ81" s="1985" t="s">
        <v>20</v>
      </c>
      <c r="FA81" s="1985" t="s">
        <v>1210</v>
      </c>
      <c r="FB81" s="1985" t="s">
        <v>1209</v>
      </c>
      <c r="FC81" s="1985" t="s">
        <v>308</v>
      </c>
      <c r="FD81" s="1985" t="s">
        <v>1209</v>
      </c>
      <c r="FE81" s="1985" t="s">
        <v>747</v>
      </c>
      <c r="FF81" s="1985" t="s">
        <v>747</v>
      </c>
      <c r="FG81" s="1985" t="s">
        <v>747</v>
      </c>
      <c r="FH81" s="1985" t="s">
        <v>747</v>
      </c>
      <c r="FI81" s="1985" t="s">
        <v>747</v>
      </c>
      <c r="FJ81" s="1988" t="s">
        <v>747</v>
      </c>
      <c r="FK81" s="1985" t="s">
        <v>747</v>
      </c>
      <c r="FL81" s="1985" t="s">
        <v>747</v>
      </c>
      <c r="FM81" s="2615"/>
      <c r="FN81" s="2616"/>
      <c r="FO81" s="2645"/>
      <c r="FP81" s="2645"/>
      <c r="FQ81" s="2646"/>
      <c r="FR81" s="1986" t="s">
        <v>1386</v>
      </c>
      <c r="FS81" s="1985" t="s">
        <v>747</v>
      </c>
      <c r="FT81" s="1985" t="s">
        <v>747</v>
      </c>
      <c r="FU81" s="1988" t="s">
        <v>1210</v>
      </c>
      <c r="FV81" s="1985" t="s">
        <v>20</v>
      </c>
      <c r="FW81" s="2013" t="s">
        <v>1384</v>
      </c>
      <c r="FX81" s="1985" t="s">
        <v>1210</v>
      </c>
      <c r="FY81" s="1985" t="s">
        <v>1209</v>
      </c>
      <c r="FZ81" s="1985" t="s">
        <v>308</v>
      </c>
      <c r="GA81" s="1985" t="s">
        <v>1209</v>
      </c>
      <c r="GB81" s="1985" t="s">
        <v>747</v>
      </c>
      <c r="GC81" s="1985" t="s">
        <v>747</v>
      </c>
      <c r="GD81" s="1988" t="s">
        <v>747</v>
      </c>
      <c r="GE81" s="1985" t="s">
        <v>747</v>
      </c>
      <c r="GF81" s="1988" t="s">
        <v>747</v>
      </c>
      <c r="GG81" s="1985" t="s">
        <v>747</v>
      </c>
      <c r="GH81" s="2615"/>
      <c r="GI81" s="2616"/>
      <c r="GJ81" s="2645"/>
      <c r="GK81" s="2645"/>
      <c r="GL81" s="2646"/>
      <c r="GM81" s="1985" t="s">
        <v>747</v>
      </c>
      <c r="GN81" s="1985" t="s">
        <v>747</v>
      </c>
      <c r="GO81" s="1985" t="s">
        <v>747</v>
      </c>
      <c r="GP81" s="1986" t="s">
        <v>1386</v>
      </c>
      <c r="GQ81" s="1986" t="s">
        <v>1386</v>
      </c>
      <c r="GR81" s="1985" t="s">
        <v>747</v>
      </c>
      <c r="GS81" s="1985" t="s">
        <v>747</v>
      </c>
      <c r="GT81" s="1985" t="s">
        <v>20</v>
      </c>
      <c r="GU81" s="2013" t="s">
        <v>1384</v>
      </c>
      <c r="GV81" s="1985" t="s">
        <v>1210</v>
      </c>
      <c r="GW81" s="1986" t="s">
        <v>1384</v>
      </c>
      <c r="GX81" s="1986" t="s">
        <v>1384</v>
      </c>
      <c r="GY81" s="1985" t="s">
        <v>1209</v>
      </c>
      <c r="GZ81" s="1985" t="s">
        <v>308</v>
      </c>
      <c r="HA81" s="2002" t="s">
        <v>747</v>
      </c>
      <c r="HB81" s="1988" t="s">
        <v>747</v>
      </c>
      <c r="HC81" s="2615"/>
      <c r="HD81" s="2616"/>
      <c r="HE81" s="2645"/>
      <c r="HF81" s="2645"/>
      <c r="HG81" s="2646"/>
      <c r="HH81" s="1985" t="s">
        <v>747</v>
      </c>
      <c r="HI81" s="1985" t="s">
        <v>747</v>
      </c>
      <c r="HJ81" s="1988" t="s">
        <v>747</v>
      </c>
      <c r="HK81" s="1988" t="s">
        <v>747</v>
      </c>
      <c r="HL81" s="1985" t="s">
        <v>747</v>
      </c>
      <c r="HM81" s="1988" t="s">
        <v>747</v>
      </c>
      <c r="HN81" s="1985" t="s">
        <v>747</v>
      </c>
      <c r="HO81" s="1985" t="s">
        <v>747</v>
      </c>
      <c r="HP81" s="1986" t="s">
        <v>1386</v>
      </c>
      <c r="HQ81" s="1986" t="s">
        <v>1386</v>
      </c>
      <c r="HR81" s="1985" t="s">
        <v>747</v>
      </c>
      <c r="HS81" s="1988" t="s">
        <v>747</v>
      </c>
      <c r="HT81" s="2091" t="s">
        <v>20</v>
      </c>
      <c r="HU81" s="1986" t="s">
        <v>1384</v>
      </c>
      <c r="HV81" s="2013" t="s">
        <v>1384</v>
      </c>
      <c r="HW81" s="1988" t="s">
        <v>1209</v>
      </c>
      <c r="HX81" s="2615"/>
      <c r="HY81" s="2616"/>
      <c r="HZ81" s="1548"/>
      <c r="IA81" s="1548"/>
      <c r="IB81" s="1548"/>
      <c r="IO81" s="1695"/>
    </row>
    <row r="82" spans="1:249" s="1260" customFormat="1" ht="17.25" customHeight="1">
      <c r="A82" s="1743">
        <v>42370</v>
      </c>
      <c r="B82" s="1263">
        <v>42370</v>
      </c>
      <c r="C82" s="1307">
        <v>42370</v>
      </c>
      <c r="D82" s="1234">
        <v>75657</v>
      </c>
      <c r="E82" s="1235">
        <v>38950</v>
      </c>
      <c r="F82" s="1234">
        <v>6062</v>
      </c>
      <c r="G82" s="1234">
        <v>2629</v>
      </c>
      <c r="H82" s="1030" t="s">
        <v>21</v>
      </c>
      <c r="I82" s="1234">
        <v>37109</v>
      </c>
      <c r="J82" s="1234">
        <v>294114</v>
      </c>
      <c r="K82" s="1234">
        <v>58225</v>
      </c>
      <c r="L82" s="1234">
        <v>182630</v>
      </c>
      <c r="M82" s="1234">
        <v>256539</v>
      </c>
      <c r="N82" s="1234">
        <v>4714</v>
      </c>
      <c r="O82" s="1234">
        <v>21784</v>
      </c>
      <c r="P82" s="1234">
        <v>52045</v>
      </c>
      <c r="Q82" s="1234">
        <v>54678</v>
      </c>
      <c r="R82" s="1234" t="s">
        <v>21</v>
      </c>
      <c r="S82" s="1234" t="s">
        <v>21</v>
      </c>
      <c r="T82" s="1265">
        <v>42370</v>
      </c>
      <c r="U82" s="1528">
        <v>42370</v>
      </c>
      <c r="V82" s="1743">
        <v>42370</v>
      </c>
      <c r="W82" s="1263">
        <v>42370</v>
      </c>
      <c r="X82" s="1307">
        <v>42370</v>
      </c>
      <c r="Y82" s="1234" t="s">
        <v>21</v>
      </c>
      <c r="Z82" s="1234" t="s">
        <v>21</v>
      </c>
      <c r="AA82" s="1234">
        <v>42957</v>
      </c>
      <c r="AB82" s="1234">
        <v>56383</v>
      </c>
      <c r="AC82" s="1234">
        <v>3172</v>
      </c>
      <c r="AD82" s="1234">
        <v>2200</v>
      </c>
      <c r="AE82" s="1234" t="s">
        <v>21</v>
      </c>
      <c r="AF82" s="1234">
        <v>1151338</v>
      </c>
      <c r="AG82" s="1234">
        <v>644070</v>
      </c>
      <c r="AH82" s="1235">
        <v>76085</v>
      </c>
      <c r="AI82" s="1234">
        <v>8</v>
      </c>
      <c r="AJ82" s="1234">
        <v>8</v>
      </c>
      <c r="AK82" s="1234" t="s">
        <v>21</v>
      </c>
      <c r="AL82" s="1234">
        <v>632390</v>
      </c>
      <c r="AM82" s="1234">
        <v>249573</v>
      </c>
      <c r="AN82" s="1234">
        <v>85769</v>
      </c>
      <c r="AO82" s="1265">
        <v>42370</v>
      </c>
      <c r="AP82" s="1528">
        <v>42370</v>
      </c>
      <c r="AQ82" s="1743">
        <v>42370</v>
      </c>
      <c r="AR82" s="1263">
        <v>42370</v>
      </c>
      <c r="AS82" s="1307">
        <v>42370</v>
      </c>
      <c r="AT82" s="1234">
        <v>479</v>
      </c>
      <c r="AU82" s="1234" t="s">
        <v>21</v>
      </c>
      <c r="AV82" s="1234" t="s">
        <v>21</v>
      </c>
      <c r="AW82" s="1234">
        <v>95906</v>
      </c>
      <c r="AX82" s="1234">
        <v>21600</v>
      </c>
      <c r="AY82" s="1234">
        <v>8161</v>
      </c>
      <c r="AZ82" s="1234">
        <v>4142</v>
      </c>
      <c r="BA82" s="1234">
        <v>2</v>
      </c>
      <c r="BB82" s="1234">
        <v>3164</v>
      </c>
      <c r="BC82" s="1234">
        <v>3071</v>
      </c>
      <c r="BD82" s="1234">
        <v>93</v>
      </c>
      <c r="BE82" s="1234">
        <v>12</v>
      </c>
      <c r="BF82" s="1234" t="s">
        <v>21</v>
      </c>
      <c r="BG82" s="1234">
        <v>887</v>
      </c>
      <c r="BH82" s="1234">
        <v>41084</v>
      </c>
      <c r="BI82" s="1234">
        <v>2848</v>
      </c>
      <c r="BJ82" s="1234">
        <v>285381</v>
      </c>
      <c r="BK82" s="1265">
        <v>42370</v>
      </c>
      <c r="BL82" s="1528">
        <v>42370</v>
      </c>
      <c r="BM82" s="1743">
        <v>42370</v>
      </c>
      <c r="BN82" s="1263">
        <v>42370</v>
      </c>
      <c r="BO82" s="1307">
        <v>42370</v>
      </c>
      <c r="BP82" s="1234">
        <v>5154</v>
      </c>
      <c r="BQ82" s="1234">
        <v>631</v>
      </c>
      <c r="BR82" s="1234">
        <v>708</v>
      </c>
      <c r="BS82" s="1234" t="s">
        <v>21</v>
      </c>
      <c r="BT82" s="1234" t="s">
        <v>21</v>
      </c>
      <c r="BU82" s="1234">
        <v>1659943</v>
      </c>
      <c r="BV82" s="1234">
        <v>15152</v>
      </c>
      <c r="BW82" s="1234">
        <v>100485</v>
      </c>
      <c r="BX82" s="1234">
        <v>5808</v>
      </c>
      <c r="BY82" s="1235">
        <v>1707</v>
      </c>
      <c r="BZ82" s="1234">
        <v>288</v>
      </c>
      <c r="CA82" s="1234">
        <v>1419</v>
      </c>
      <c r="CB82" s="1234" t="s">
        <v>21</v>
      </c>
      <c r="CC82" s="1234" t="s">
        <v>21</v>
      </c>
      <c r="CD82" s="1234">
        <v>3832</v>
      </c>
      <c r="CE82" s="1234">
        <v>86096</v>
      </c>
      <c r="CF82" s="1234">
        <v>87625</v>
      </c>
      <c r="CG82" s="1265">
        <v>42370</v>
      </c>
      <c r="CH82" s="1528">
        <v>42370</v>
      </c>
      <c r="CI82" s="1743">
        <v>42370</v>
      </c>
      <c r="CJ82" s="1263">
        <v>42370</v>
      </c>
      <c r="CK82" s="1307">
        <v>42370</v>
      </c>
      <c r="CL82" s="1234">
        <v>6173</v>
      </c>
      <c r="CM82" s="1234">
        <v>32646</v>
      </c>
      <c r="CN82" s="1234">
        <v>1461</v>
      </c>
      <c r="CO82" s="1234" t="s">
        <v>21</v>
      </c>
      <c r="CP82" s="1234">
        <v>28760</v>
      </c>
      <c r="CQ82" s="1234">
        <v>36367</v>
      </c>
      <c r="CR82" s="1234">
        <v>6200</v>
      </c>
      <c r="CS82" s="1234">
        <v>26219</v>
      </c>
      <c r="CT82" s="1234">
        <v>26007</v>
      </c>
      <c r="CU82" s="1234" t="s">
        <v>21</v>
      </c>
      <c r="CV82" s="1234" t="s">
        <v>21</v>
      </c>
      <c r="CW82" s="1234">
        <v>153948</v>
      </c>
      <c r="CX82" s="1234">
        <v>25724</v>
      </c>
      <c r="CY82" s="1234">
        <v>4740</v>
      </c>
      <c r="CZ82" s="1234">
        <v>83</v>
      </c>
      <c r="DA82" s="1234">
        <v>18</v>
      </c>
      <c r="DB82" s="1265">
        <v>42370</v>
      </c>
      <c r="DC82" s="1528">
        <v>42370</v>
      </c>
      <c r="DD82" s="1267"/>
      <c r="DE82" s="1267"/>
      <c r="DF82" s="1267"/>
      <c r="DG82" s="147"/>
      <c r="DH82" s="147"/>
      <c r="DI82" s="147"/>
      <c r="DJ82" s="147"/>
      <c r="DK82" s="147"/>
      <c r="DL82" s="147"/>
      <c r="DM82" s="147"/>
      <c r="DN82" s="1270"/>
      <c r="DO82" s="1453"/>
      <c r="DP82" s="468"/>
      <c r="DQ82" s="468"/>
      <c r="DR82" s="468"/>
      <c r="DS82" s="468"/>
      <c r="DT82" s="468"/>
      <c r="DU82" s="468"/>
      <c r="DV82" s="468"/>
      <c r="DW82" s="468"/>
      <c r="DX82" s="1270"/>
      <c r="DY82" s="1743">
        <v>42370</v>
      </c>
      <c r="DZ82" s="1263">
        <v>42370</v>
      </c>
      <c r="EA82" s="1307">
        <v>42370</v>
      </c>
      <c r="EB82" s="1234">
        <v>77291</v>
      </c>
      <c r="EC82" s="1235">
        <v>38950</v>
      </c>
      <c r="ED82" s="1234">
        <v>6062</v>
      </c>
      <c r="EE82" s="1234">
        <v>2629</v>
      </c>
      <c r="EF82" s="1234" t="s">
        <v>21</v>
      </c>
      <c r="EG82" s="1234">
        <v>37109</v>
      </c>
      <c r="EH82" s="1234">
        <v>304899</v>
      </c>
      <c r="EI82" s="1234">
        <v>58225</v>
      </c>
      <c r="EJ82" s="1234">
        <v>182630</v>
      </c>
      <c r="EK82" s="1234">
        <v>365631</v>
      </c>
      <c r="EL82" s="1234">
        <v>4714</v>
      </c>
      <c r="EM82" s="1234">
        <v>22617</v>
      </c>
      <c r="EN82" s="1234">
        <v>52045</v>
      </c>
      <c r="EO82" s="1234">
        <v>54675</v>
      </c>
      <c r="EP82" s="1234" t="s">
        <v>21</v>
      </c>
      <c r="EQ82" s="1234" t="s">
        <v>21</v>
      </c>
      <c r="ER82" s="1265">
        <v>42370</v>
      </c>
      <c r="ES82" s="1528">
        <v>42370</v>
      </c>
      <c r="ET82" s="1743">
        <v>42370</v>
      </c>
      <c r="EU82" s="1263">
        <v>42370</v>
      </c>
      <c r="EV82" s="1307">
        <v>42370</v>
      </c>
      <c r="EW82" s="1234" t="s">
        <v>21</v>
      </c>
      <c r="EX82" s="1234">
        <v>42957</v>
      </c>
      <c r="EY82" s="1234">
        <v>56383</v>
      </c>
      <c r="EZ82" s="1234">
        <v>3172</v>
      </c>
      <c r="FA82" s="1234">
        <v>2200</v>
      </c>
      <c r="FB82" s="1234" t="s">
        <v>21</v>
      </c>
      <c r="FC82" s="1234">
        <v>990235</v>
      </c>
      <c r="FD82" s="1234">
        <v>24880</v>
      </c>
      <c r="FE82" s="1234">
        <v>55357</v>
      </c>
      <c r="FF82" s="1234">
        <v>2355</v>
      </c>
      <c r="FG82" s="1234">
        <v>2031</v>
      </c>
      <c r="FH82" s="1234" t="s">
        <v>21</v>
      </c>
      <c r="FI82" s="1234">
        <v>398</v>
      </c>
      <c r="FJ82" s="1234">
        <v>35</v>
      </c>
      <c r="FK82" s="1234">
        <v>363</v>
      </c>
      <c r="FL82" s="1234" t="s">
        <v>21</v>
      </c>
      <c r="FM82" s="1265">
        <v>42370</v>
      </c>
      <c r="FN82" s="1528">
        <v>42370</v>
      </c>
      <c r="FO82" s="1743">
        <v>42370</v>
      </c>
      <c r="FP82" s="1263">
        <v>42370</v>
      </c>
      <c r="FQ82" s="1307">
        <v>42370</v>
      </c>
      <c r="FR82" s="1234" t="s">
        <v>21</v>
      </c>
      <c r="FS82" s="1234">
        <v>1345</v>
      </c>
      <c r="FT82" s="1234">
        <v>64904</v>
      </c>
      <c r="FU82" s="1234">
        <v>1643</v>
      </c>
      <c r="FV82" s="1234">
        <v>71150</v>
      </c>
      <c r="FW82" s="1234">
        <v>99860</v>
      </c>
      <c r="FX82" s="1234">
        <v>682</v>
      </c>
      <c r="FY82" s="1234" t="s">
        <v>21</v>
      </c>
      <c r="FZ82" s="1234">
        <v>85798</v>
      </c>
      <c r="GA82" s="1234">
        <v>2128</v>
      </c>
      <c r="GB82" s="1234">
        <v>8199</v>
      </c>
      <c r="GC82" s="1234">
        <v>4216</v>
      </c>
      <c r="GD82" s="1234">
        <v>2</v>
      </c>
      <c r="GE82" s="1234">
        <v>3237</v>
      </c>
      <c r="GF82" s="1234">
        <v>3144</v>
      </c>
      <c r="GG82" s="1234">
        <v>93</v>
      </c>
      <c r="GH82" s="1265">
        <v>42370</v>
      </c>
      <c r="GI82" s="1528">
        <v>42370</v>
      </c>
      <c r="GJ82" s="1743">
        <v>42370</v>
      </c>
      <c r="GK82" s="1263">
        <v>42370</v>
      </c>
      <c r="GL82" s="1307">
        <v>42370</v>
      </c>
      <c r="GM82" s="1234">
        <v>6203</v>
      </c>
      <c r="GN82" s="1234">
        <v>3445</v>
      </c>
      <c r="GO82" s="1234">
        <v>2758</v>
      </c>
      <c r="GP82" s="1234">
        <v>31</v>
      </c>
      <c r="GQ82" s="1234" t="s">
        <v>21</v>
      </c>
      <c r="GR82" s="1234" t="s">
        <v>21</v>
      </c>
      <c r="GS82" s="1234">
        <v>24051</v>
      </c>
      <c r="GT82" s="1234">
        <v>20219</v>
      </c>
      <c r="GU82" s="1234">
        <v>7533</v>
      </c>
      <c r="GV82" s="1234">
        <v>5158</v>
      </c>
      <c r="GW82" s="1234">
        <v>631</v>
      </c>
      <c r="GX82" s="1235">
        <v>706</v>
      </c>
      <c r="GY82" s="1235" t="s">
        <v>21</v>
      </c>
      <c r="GZ82" s="1234">
        <v>1659673</v>
      </c>
      <c r="HA82" s="1234">
        <v>102338</v>
      </c>
      <c r="HB82" s="1234">
        <v>6733</v>
      </c>
      <c r="HC82" s="1265">
        <v>42370</v>
      </c>
      <c r="HD82" s="1528">
        <v>42370</v>
      </c>
      <c r="HE82" s="1743">
        <v>42370</v>
      </c>
      <c r="HF82" s="1263">
        <v>42370</v>
      </c>
      <c r="HG82" s="1307">
        <v>42370</v>
      </c>
      <c r="HH82" s="1234">
        <v>157555</v>
      </c>
      <c r="HI82" s="1234">
        <v>106868</v>
      </c>
      <c r="HJ82" s="1234">
        <v>2708</v>
      </c>
      <c r="HK82" s="1234">
        <v>966</v>
      </c>
      <c r="HL82" s="1234">
        <v>35408</v>
      </c>
      <c r="HM82" s="1234">
        <v>29235</v>
      </c>
      <c r="HN82" s="1234">
        <v>6173</v>
      </c>
      <c r="HO82" s="1234">
        <v>32646</v>
      </c>
      <c r="HP82" s="1234">
        <v>1461</v>
      </c>
      <c r="HQ82" s="1234" t="s">
        <v>21</v>
      </c>
      <c r="HR82" s="1234">
        <v>28760</v>
      </c>
      <c r="HS82" s="1234">
        <v>36366</v>
      </c>
      <c r="HT82" s="1234">
        <v>6200</v>
      </c>
      <c r="HU82" s="1234">
        <v>26219</v>
      </c>
      <c r="HV82" s="1234">
        <v>26006</v>
      </c>
      <c r="HW82" s="1234" t="s">
        <v>21</v>
      </c>
      <c r="HX82" s="1265">
        <v>42370</v>
      </c>
      <c r="HY82" s="1528">
        <v>42370</v>
      </c>
      <c r="HZ82" s="1267"/>
      <c r="IA82" s="1267"/>
      <c r="IB82" s="1267"/>
      <c r="IC82" s="147"/>
      <c r="ID82" s="147"/>
      <c r="IE82" s="147"/>
      <c r="IF82" s="147"/>
      <c r="IG82" s="147"/>
      <c r="IH82" s="147"/>
      <c r="II82" s="147"/>
      <c r="IJ82" s="147"/>
      <c r="IK82" s="147"/>
      <c r="IL82" s="147"/>
      <c r="IM82" s="147"/>
      <c r="IN82" s="1270"/>
    </row>
    <row r="83" spans="1:249" s="1260" customFormat="1" ht="14.5" customHeight="1">
      <c r="A83" s="1268"/>
      <c r="B83" s="1263">
        <v>42736</v>
      </c>
      <c r="C83" s="1306"/>
      <c r="D83" s="1234">
        <v>67409</v>
      </c>
      <c r="E83" s="1234">
        <v>39264</v>
      </c>
      <c r="F83" s="1234">
        <v>5504</v>
      </c>
      <c r="G83" s="1234">
        <v>5597</v>
      </c>
      <c r="H83" s="1030" t="s">
        <v>21</v>
      </c>
      <c r="I83" s="1234">
        <v>34196</v>
      </c>
      <c r="J83" s="1234">
        <v>289118</v>
      </c>
      <c r="K83" s="1234">
        <v>63464</v>
      </c>
      <c r="L83" s="1234">
        <v>169153</v>
      </c>
      <c r="M83" s="1234">
        <v>233796</v>
      </c>
      <c r="N83" s="1234">
        <v>4726</v>
      </c>
      <c r="O83" s="1234">
        <v>21565</v>
      </c>
      <c r="P83" s="1234">
        <v>55726</v>
      </c>
      <c r="Q83" s="1234">
        <v>58503</v>
      </c>
      <c r="R83" s="1234" t="s">
        <v>21</v>
      </c>
      <c r="S83" s="1234" t="s">
        <v>21</v>
      </c>
      <c r="T83" s="1265">
        <v>42736</v>
      </c>
      <c r="U83" s="1528">
        <v>42736</v>
      </c>
      <c r="V83" s="1268"/>
      <c r="W83" s="1263">
        <v>42736</v>
      </c>
      <c r="X83" s="1306"/>
      <c r="Y83" s="1234" t="s">
        <v>21</v>
      </c>
      <c r="Z83" s="1234" t="s">
        <v>21</v>
      </c>
      <c r="AA83" s="1234">
        <v>46717</v>
      </c>
      <c r="AB83" s="1234">
        <v>61554</v>
      </c>
      <c r="AC83" s="1234">
        <v>3307</v>
      </c>
      <c r="AD83" s="1234">
        <v>2359</v>
      </c>
      <c r="AE83" s="1234" t="s">
        <v>21</v>
      </c>
      <c r="AF83" s="1234">
        <v>1086082</v>
      </c>
      <c r="AG83" s="1234">
        <v>675038</v>
      </c>
      <c r="AH83" s="1234">
        <v>76493</v>
      </c>
      <c r="AI83" s="1234">
        <v>8</v>
      </c>
      <c r="AJ83" s="1234">
        <v>7</v>
      </c>
      <c r="AK83" s="1234">
        <v>1</v>
      </c>
      <c r="AL83" s="1234">
        <v>624744</v>
      </c>
      <c r="AM83" s="1234">
        <v>265759</v>
      </c>
      <c r="AN83" s="1234">
        <v>80031</v>
      </c>
      <c r="AO83" s="1265">
        <v>42736</v>
      </c>
      <c r="AP83" s="1528">
        <v>42736</v>
      </c>
      <c r="AQ83" s="1268"/>
      <c r="AR83" s="1263">
        <v>42736</v>
      </c>
      <c r="AS83" s="1306"/>
      <c r="AT83" s="1234">
        <v>616</v>
      </c>
      <c r="AU83" s="1234" t="s">
        <v>21</v>
      </c>
      <c r="AV83" s="1234" t="s">
        <v>21</v>
      </c>
      <c r="AW83" s="1234">
        <v>90536</v>
      </c>
      <c r="AX83" s="1234">
        <v>18362</v>
      </c>
      <c r="AY83" s="1234">
        <v>8083</v>
      </c>
      <c r="AZ83" s="1234">
        <v>4045</v>
      </c>
      <c r="BA83" s="1234">
        <v>40</v>
      </c>
      <c r="BB83" s="1234">
        <v>3137</v>
      </c>
      <c r="BC83" s="1234">
        <v>3137</v>
      </c>
      <c r="BD83" s="1234" t="s">
        <v>21</v>
      </c>
      <c r="BE83" s="1234">
        <v>12</v>
      </c>
      <c r="BF83" s="1234" t="s">
        <v>21</v>
      </c>
      <c r="BG83" s="1234">
        <v>791</v>
      </c>
      <c r="BH83" s="1234">
        <v>41570</v>
      </c>
      <c r="BI83" s="1234">
        <v>2478</v>
      </c>
      <c r="BJ83" s="1234">
        <v>273446</v>
      </c>
      <c r="BK83" s="1265">
        <v>42736</v>
      </c>
      <c r="BL83" s="1528">
        <v>42736</v>
      </c>
      <c r="BM83" s="1268"/>
      <c r="BN83" s="1263">
        <v>42736</v>
      </c>
      <c r="BO83" s="1306"/>
      <c r="BP83" s="1234">
        <v>4321</v>
      </c>
      <c r="BQ83" s="1234">
        <v>676</v>
      </c>
      <c r="BR83" s="1234">
        <v>756</v>
      </c>
      <c r="BS83" s="1234" t="s">
        <v>21</v>
      </c>
      <c r="BT83" s="1234" t="s">
        <v>21</v>
      </c>
      <c r="BU83" s="1234">
        <v>1668598</v>
      </c>
      <c r="BV83" s="1234">
        <v>9192</v>
      </c>
      <c r="BW83" s="1234">
        <v>88464</v>
      </c>
      <c r="BX83" s="1234">
        <v>3582</v>
      </c>
      <c r="BY83" s="1234">
        <v>927</v>
      </c>
      <c r="BZ83" s="1234">
        <v>183</v>
      </c>
      <c r="CA83" s="1234">
        <v>744</v>
      </c>
      <c r="CB83" s="1234" t="s">
        <v>21</v>
      </c>
      <c r="CC83" s="1234" t="s">
        <v>21</v>
      </c>
      <c r="CD83" s="1234">
        <v>2495</v>
      </c>
      <c r="CE83" s="1234">
        <v>77538</v>
      </c>
      <c r="CF83" s="1234">
        <v>78075</v>
      </c>
      <c r="CG83" s="1265">
        <v>42736</v>
      </c>
      <c r="CH83" s="1528">
        <v>42736</v>
      </c>
      <c r="CI83" s="1268"/>
      <c r="CJ83" s="1263">
        <v>42736</v>
      </c>
      <c r="CK83" s="1306"/>
      <c r="CL83" s="1234">
        <v>2850</v>
      </c>
      <c r="CM83" s="1234">
        <v>33542</v>
      </c>
      <c r="CN83" s="1234">
        <v>1538</v>
      </c>
      <c r="CO83" s="1234" t="s">
        <v>21</v>
      </c>
      <c r="CP83" s="1234">
        <v>28006</v>
      </c>
      <c r="CQ83" s="1234">
        <v>38901</v>
      </c>
      <c r="CR83" s="1234">
        <v>6683</v>
      </c>
      <c r="CS83" s="1234">
        <v>28006</v>
      </c>
      <c r="CT83" s="1234">
        <v>27751</v>
      </c>
      <c r="CU83" s="1234" t="s">
        <v>21</v>
      </c>
      <c r="CV83" s="1234" t="s">
        <v>21</v>
      </c>
      <c r="CW83" s="1234">
        <v>153444</v>
      </c>
      <c r="CX83" s="1234">
        <v>24359</v>
      </c>
      <c r="CY83" s="1234">
        <v>4265</v>
      </c>
      <c r="CZ83" s="1234">
        <v>79</v>
      </c>
      <c r="DA83" s="1234">
        <v>2</v>
      </c>
      <c r="DB83" s="1265">
        <v>42736</v>
      </c>
      <c r="DC83" s="1528">
        <v>42736</v>
      </c>
      <c r="DD83" s="1267"/>
      <c r="DE83" s="1267"/>
      <c r="DF83" s="1267"/>
      <c r="DG83" s="147"/>
      <c r="DH83" s="147"/>
      <c r="DI83" s="147"/>
      <c r="DJ83" s="147"/>
      <c r="DK83" s="147"/>
      <c r="DL83" s="147"/>
      <c r="DM83" s="147"/>
      <c r="DN83" s="1270"/>
      <c r="DO83" s="1453"/>
      <c r="DP83" s="468"/>
      <c r="DQ83" s="468"/>
      <c r="DR83" s="468"/>
      <c r="DS83" s="468"/>
      <c r="DT83" s="468"/>
      <c r="DU83" s="468"/>
      <c r="DV83" s="468"/>
      <c r="DW83" s="468"/>
      <c r="DX83" s="1270"/>
      <c r="DY83" s="1268"/>
      <c r="DZ83" s="1263">
        <v>42736</v>
      </c>
      <c r="EA83" s="1306"/>
      <c r="EB83" s="1234">
        <v>70953</v>
      </c>
      <c r="EC83" s="1234">
        <v>39264</v>
      </c>
      <c r="ED83" s="1234">
        <v>5504</v>
      </c>
      <c r="EE83" s="1234">
        <v>5597</v>
      </c>
      <c r="EF83" s="1234" t="s">
        <v>21</v>
      </c>
      <c r="EG83" s="1234">
        <v>34196</v>
      </c>
      <c r="EH83" s="1234">
        <v>298147</v>
      </c>
      <c r="EI83" s="1234">
        <v>63464</v>
      </c>
      <c r="EJ83" s="1234">
        <v>169153</v>
      </c>
      <c r="EK83" s="1234">
        <v>324614</v>
      </c>
      <c r="EL83" s="1234">
        <v>4726</v>
      </c>
      <c r="EM83" s="1234">
        <v>22297</v>
      </c>
      <c r="EN83" s="1234">
        <v>55726</v>
      </c>
      <c r="EO83" s="1234">
        <v>58497</v>
      </c>
      <c r="EP83" s="1234" t="s">
        <v>21</v>
      </c>
      <c r="EQ83" s="1234" t="s">
        <v>21</v>
      </c>
      <c r="ER83" s="1265">
        <v>42736</v>
      </c>
      <c r="ES83" s="1528">
        <v>42736</v>
      </c>
      <c r="ET83" s="1268"/>
      <c r="EU83" s="1263">
        <v>42736</v>
      </c>
      <c r="EV83" s="1306"/>
      <c r="EW83" s="1234" t="s">
        <v>21</v>
      </c>
      <c r="EX83" s="1234">
        <v>46717</v>
      </c>
      <c r="EY83" s="1234">
        <v>61554</v>
      </c>
      <c r="EZ83" s="1234">
        <v>3307</v>
      </c>
      <c r="FA83" s="1234">
        <v>2359</v>
      </c>
      <c r="FB83" s="1234" t="s">
        <v>21</v>
      </c>
      <c r="FC83" s="1234">
        <v>937219</v>
      </c>
      <c r="FD83" s="1234">
        <v>27851</v>
      </c>
      <c r="FE83" s="1234">
        <v>55146</v>
      </c>
      <c r="FF83" s="1234">
        <v>2882</v>
      </c>
      <c r="FG83" s="1234">
        <v>924</v>
      </c>
      <c r="FH83" s="1234">
        <v>1</v>
      </c>
      <c r="FI83" s="1234">
        <v>1876</v>
      </c>
      <c r="FJ83" s="1234">
        <v>363</v>
      </c>
      <c r="FK83" s="1234">
        <v>1513</v>
      </c>
      <c r="FL83" s="1234" t="s">
        <v>21</v>
      </c>
      <c r="FM83" s="1265">
        <v>42736</v>
      </c>
      <c r="FN83" s="1528">
        <v>42736</v>
      </c>
      <c r="FO83" s="1268"/>
      <c r="FP83" s="1263">
        <v>42736</v>
      </c>
      <c r="FQ83" s="1306"/>
      <c r="FR83" s="1234" t="s">
        <v>21</v>
      </c>
      <c r="FS83" s="1234">
        <v>848</v>
      </c>
      <c r="FT83" s="1234">
        <v>60468</v>
      </c>
      <c r="FU83" s="1234">
        <v>1703</v>
      </c>
      <c r="FV83" s="1234">
        <v>66558</v>
      </c>
      <c r="FW83" s="1234">
        <v>86927</v>
      </c>
      <c r="FX83" s="1234">
        <v>790</v>
      </c>
      <c r="FY83" s="1234" t="s">
        <v>21</v>
      </c>
      <c r="FZ83" s="1234">
        <v>82076</v>
      </c>
      <c r="GA83" s="1234">
        <v>2177</v>
      </c>
      <c r="GB83" s="1234">
        <v>8127</v>
      </c>
      <c r="GC83" s="1234">
        <v>4100</v>
      </c>
      <c r="GD83" s="1234">
        <v>40</v>
      </c>
      <c r="GE83" s="1234">
        <v>3192</v>
      </c>
      <c r="GF83" s="1234">
        <v>3192</v>
      </c>
      <c r="GG83" s="1234" t="s">
        <v>21</v>
      </c>
      <c r="GH83" s="1265">
        <v>42736</v>
      </c>
      <c r="GI83" s="1528">
        <v>42736</v>
      </c>
      <c r="GJ83" s="1268"/>
      <c r="GK83" s="1263">
        <v>42736</v>
      </c>
      <c r="GL83" s="1306"/>
      <c r="GM83" s="1234">
        <v>6183</v>
      </c>
      <c r="GN83" s="1234">
        <v>2998</v>
      </c>
      <c r="GO83" s="1234">
        <v>3185</v>
      </c>
      <c r="GP83" s="1234">
        <v>32</v>
      </c>
      <c r="GQ83" s="1234" t="s">
        <v>21</v>
      </c>
      <c r="GR83" s="1234" t="s">
        <v>21</v>
      </c>
      <c r="GS83" s="1234">
        <v>23267</v>
      </c>
      <c r="GT83" s="1234">
        <v>20779</v>
      </c>
      <c r="GU83" s="1234">
        <v>6550</v>
      </c>
      <c r="GV83" s="1234">
        <v>4324</v>
      </c>
      <c r="GW83" s="1234">
        <v>676</v>
      </c>
      <c r="GX83" s="1234">
        <v>757</v>
      </c>
      <c r="GY83" s="1234" t="s">
        <v>21</v>
      </c>
      <c r="GZ83" s="1234">
        <v>1664854</v>
      </c>
      <c r="HA83" s="1234">
        <v>89878</v>
      </c>
      <c r="HB83" s="1234">
        <v>4382</v>
      </c>
      <c r="HC83" s="1265">
        <v>42736</v>
      </c>
      <c r="HD83" s="1528">
        <v>42736</v>
      </c>
      <c r="HE83" s="1268"/>
      <c r="HF83" s="1263">
        <v>42736</v>
      </c>
      <c r="HG83" s="1306"/>
      <c r="HH83" s="1234">
        <v>156717</v>
      </c>
      <c r="HI83" s="1234">
        <v>103546</v>
      </c>
      <c r="HJ83" s="1234">
        <v>2215</v>
      </c>
      <c r="HK83" s="1234">
        <v>967</v>
      </c>
      <c r="HL83" s="1234">
        <v>32535</v>
      </c>
      <c r="HM83" s="1234">
        <v>29685</v>
      </c>
      <c r="HN83" s="1234">
        <v>2850</v>
      </c>
      <c r="HO83" s="1234">
        <v>33542</v>
      </c>
      <c r="HP83" s="1234">
        <v>1538</v>
      </c>
      <c r="HQ83" s="1234" t="s">
        <v>21</v>
      </c>
      <c r="HR83" s="1234">
        <v>28006</v>
      </c>
      <c r="HS83" s="1234">
        <v>38898</v>
      </c>
      <c r="HT83" s="1234">
        <v>6683</v>
      </c>
      <c r="HU83" s="1234">
        <v>28006</v>
      </c>
      <c r="HV83" s="1234">
        <v>27748</v>
      </c>
      <c r="HW83" s="1234" t="s">
        <v>21</v>
      </c>
      <c r="HX83" s="1265">
        <v>42736</v>
      </c>
      <c r="HY83" s="1528">
        <v>42736</v>
      </c>
      <c r="HZ83" s="1267"/>
      <c r="IA83" s="1267"/>
      <c r="IB83" s="1267"/>
      <c r="IC83" s="147"/>
      <c r="ID83" s="147"/>
      <c r="IE83" s="147"/>
      <c r="IF83" s="147"/>
      <c r="IG83" s="147"/>
      <c r="IH83" s="147"/>
      <c r="II83" s="147"/>
      <c r="IJ83" s="147"/>
      <c r="IK83" s="147"/>
      <c r="IL83" s="147"/>
      <c r="IM83" s="147"/>
      <c r="IN83" s="1270"/>
    </row>
    <row r="84" spans="1:249" s="1260" customFormat="1" ht="14.5" customHeight="1">
      <c r="A84" s="1268"/>
      <c r="B84" s="1263">
        <v>43101</v>
      </c>
      <c r="C84" s="1306"/>
      <c r="D84" s="1234">
        <v>74097</v>
      </c>
      <c r="E84" s="1234">
        <v>40206</v>
      </c>
      <c r="F84" s="1234">
        <v>6063</v>
      </c>
      <c r="G84" s="1234">
        <v>1876</v>
      </c>
      <c r="H84" s="1030" t="s">
        <v>21</v>
      </c>
      <c r="I84" s="1234">
        <v>34096</v>
      </c>
      <c r="J84" s="1234">
        <v>281733</v>
      </c>
      <c r="K84" s="1234">
        <v>51500</v>
      </c>
      <c r="L84" s="1234">
        <v>167077</v>
      </c>
      <c r="M84" s="1234">
        <v>228383</v>
      </c>
      <c r="N84" s="1234">
        <v>4253</v>
      </c>
      <c r="O84" s="1234">
        <v>23022</v>
      </c>
      <c r="P84" s="1234">
        <v>56663</v>
      </c>
      <c r="Q84" s="1234">
        <v>59529</v>
      </c>
      <c r="R84" s="1234" t="s">
        <v>21</v>
      </c>
      <c r="S84" s="1234" t="s">
        <v>21</v>
      </c>
      <c r="T84" s="1265">
        <v>43101</v>
      </c>
      <c r="U84" s="1528">
        <v>43101</v>
      </c>
      <c r="V84" s="1268"/>
      <c r="W84" s="1263">
        <v>43101</v>
      </c>
      <c r="X84" s="1306"/>
      <c r="Y84" s="1234" t="s">
        <v>21</v>
      </c>
      <c r="Z84" s="1234" t="s">
        <v>21</v>
      </c>
      <c r="AA84" s="1234">
        <v>38695</v>
      </c>
      <c r="AB84" s="1234">
        <v>48930</v>
      </c>
      <c r="AC84" s="1234">
        <v>3238</v>
      </c>
      <c r="AD84" s="1234">
        <v>2652</v>
      </c>
      <c r="AE84" s="1234" t="s">
        <v>21</v>
      </c>
      <c r="AF84" s="1234">
        <v>1136589</v>
      </c>
      <c r="AG84" s="1234">
        <v>681437</v>
      </c>
      <c r="AH84" s="1234">
        <v>85182</v>
      </c>
      <c r="AI84" s="1234">
        <v>6</v>
      </c>
      <c r="AJ84" s="1234">
        <v>6</v>
      </c>
      <c r="AK84" s="1234" t="s">
        <v>21</v>
      </c>
      <c r="AL84" s="1234">
        <v>714783</v>
      </c>
      <c r="AM84" s="1234">
        <v>270318</v>
      </c>
      <c r="AN84" s="1234">
        <v>78998</v>
      </c>
      <c r="AO84" s="1265">
        <v>43101</v>
      </c>
      <c r="AP84" s="1528">
        <v>43101</v>
      </c>
      <c r="AQ84" s="1268"/>
      <c r="AR84" s="1263">
        <v>43101</v>
      </c>
      <c r="AS84" s="1306"/>
      <c r="AT84" s="1234">
        <v>714</v>
      </c>
      <c r="AU84" s="1234" t="s">
        <v>21</v>
      </c>
      <c r="AV84" s="1234" t="s">
        <v>21</v>
      </c>
      <c r="AW84" s="1234">
        <v>95525</v>
      </c>
      <c r="AX84" s="1234">
        <v>22057</v>
      </c>
      <c r="AY84" s="1234">
        <v>7984</v>
      </c>
      <c r="AZ84" s="1234">
        <v>4029</v>
      </c>
      <c r="BA84" s="1234">
        <v>72</v>
      </c>
      <c r="BB84" s="1234">
        <v>3157</v>
      </c>
      <c r="BC84" s="1234">
        <v>3157</v>
      </c>
      <c r="BD84" s="1234" t="s">
        <v>21</v>
      </c>
      <c r="BE84" s="1234">
        <v>12</v>
      </c>
      <c r="BF84" s="1234" t="s">
        <v>21</v>
      </c>
      <c r="BG84" s="1234">
        <v>727</v>
      </c>
      <c r="BH84" s="1234">
        <v>40827</v>
      </c>
      <c r="BI84" s="1234">
        <v>2276</v>
      </c>
      <c r="BJ84" s="1234">
        <v>278306</v>
      </c>
      <c r="BK84" s="1265">
        <v>43101</v>
      </c>
      <c r="BL84" s="1528">
        <v>43101</v>
      </c>
      <c r="BM84" s="1268"/>
      <c r="BN84" s="1263">
        <v>43101</v>
      </c>
      <c r="BO84" s="1306"/>
      <c r="BP84" s="1234">
        <v>5423</v>
      </c>
      <c r="BQ84" s="1234">
        <v>652</v>
      </c>
      <c r="BR84" s="1234">
        <v>731</v>
      </c>
      <c r="BS84" s="1234" t="s">
        <v>21</v>
      </c>
      <c r="BT84" s="1234" t="s">
        <v>21</v>
      </c>
      <c r="BU84" s="1234">
        <v>1678534</v>
      </c>
      <c r="BV84" s="1234">
        <v>12603</v>
      </c>
      <c r="BW84" s="1234">
        <v>88955</v>
      </c>
      <c r="BX84" s="1234">
        <v>4262</v>
      </c>
      <c r="BY84" s="1234">
        <v>1087</v>
      </c>
      <c r="BZ84" s="1234">
        <v>242</v>
      </c>
      <c r="CA84" s="1234">
        <v>845</v>
      </c>
      <c r="CB84" s="1234" t="s">
        <v>21</v>
      </c>
      <c r="CC84" s="1234" t="s">
        <v>21</v>
      </c>
      <c r="CD84" s="1234">
        <v>2987</v>
      </c>
      <c r="CE84" s="1234">
        <v>76930</v>
      </c>
      <c r="CF84" s="1234">
        <v>77239</v>
      </c>
      <c r="CG84" s="1265">
        <v>43101</v>
      </c>
      <c r="CH84" s="1528">
        <v>43101</v>
      </c>
      <c r="CI84" s="1268"/>
      <c r="CJ84" s="1263">
        <v>43101</v>
      </c>
      <c r="CK84" s="1306"/>
      <c r="CL84" s="1234">
        <v>2886</v>
      </c>
      <c r="CM84" s="1234">
        <v>35110</v>
      </c>
      <c r="CN84" s="1234">
        <v>1562</v>
      </c>
      <c r="CO84" s="1234" t="s">
        <v>21</v>
      </c>
      <c r="CP84" s="1234">
        <v>27195</v>
      </c>
      <c r="CQ84" s="1234">
        <v>39301</v>
      </c>
      <c r="CR84" s="1234">
        <v>6565</v>
      </c>
      <c r="CS84" s="1234">
        <v>28485</v>
      </c>
      <c r="CT84" s="1234">
        <v>28285</v>
      </c>
      <c r="CU84" s="1234" t="s">
        <v>21</v>
      </c>
      <c r="CV84" s="1234" t="s">
        <v>21</v>
      </c>
      <c r="CW84" s="1234">
        <v>152529</v>
      </c>
      <c r="CX84" s="1234">
        <v>24845</v>
      </c>
      <c r="CY84" s="1234">
        <v>4271</v>
      </c>
      <c r="CZ84" s="1234">
        <v>73</v>
      </c>
      <c r="DA84" s="1234">
        <v>2</v>
      </c>
      <c r="DB84" s="1265">
        <v>43101</v>
      </c>
      <c r="DC84" s="1528">
        <v>43101</v>
      </c>
      <c r="DD84" s="1267"/>
      <c r="DE84" s="1267"/>
      <c r="DF84" s="1267"/>
      <c r="DG84" s="147"/>
      <c r="DH84" s="147"/>
      <c r="DI84" s="147"/>
      <c r="DJ84" s="147"/>
      <c r="DK84" s="147"/>
      <c r="DL84" s="147"/>
      <c r="DM84" s="147"/>
      <c r="DN84" s="1270"/>
      <c r="DO84" s="1453"/>
      <c r="DP84" s="147"/>
      <c r="DQ84" s="147"/>
      <c r="DR84" s="147"/>
      <c r="DS84" s="147"/>
      <c r="DT84" s="147"/>
      <c r="DU84" s="147"/>
      <c r="DV84" s="147"/>
      <c r="DW84" s="147"/>
      <c r="DX84" s="1270"/>
      <c r="DY84" s="1268"/>
      <c r="DZ84" s="1263">
        <v>43101</v>
      </c>
      <c r="EA84" s="1306"/>
      <c r="EB84" s="1234">
        <v>77016</v>
      </c>
      <c r="EC84" s="1234">
        <v>40206</v>
      </c>
      <c r="ED84" s="1234">
        <v>6063</v>
      </c>
      <c r="EE84" s="1234">
        <v>1876</v>
      </c>
      <c r="EF84" s="1234" t="s">
        <v>21</v>
      </c>
      <c r="EG84" s="1234">
        <v>34096</v>
      </c>
      <c r="EH84" s="1234">
        <v>291259</v>
      </c>
      <c r="EI84" s="1234">
        <v>51500</v>
      </c>
      <c r="EJ84" s="1234">
        <v>167077</v>
      </c>
      <c r="EK84" s="1234">
        <v>320482</v>
      </c>
      <c r="EL84" s="1234">
        <v>4253</v>
      </c>
      <c r="EM84" s="1234">
        <v>24023</v>
      </c>
      <c r="EN84" s="1234">
        <v>56663</v>
      </c>
      <c r="EO84" s="1234">
        <v>59528</v>
      </c>
      <c r="EP84" s="1234" t="s">
        <v>21</v>
      </c>
      <c r="EQ84" s="1234" t="s">
        <v>21</v>
      </c>
      <c r="ER84" s="1265">
        <v>43101</v>
      </c>
      <c r="ES84" s="1528">
        <v>43101</v>
      </c>
      <c r="ET84" s="1268"/>
      <c r="EU84" s="1263">
        <v>43101</v>
      </c>
      <c r="EV84" s="1306"/>
      <c r="EW84" s="1234" t="s">
        <v>21</v>
      </c>
      <c r="EX84" s="1234">
        <v>38695</v>
      </c>
      <c r="EY84" s="1234">
        <v>48930</v>
      </c>
      <c r="EZ84" s="1234">
        <v>3238</v>
      </c>
      <c r="FA84" s="1234">
        <v>2652</v>
      </c>
      <c r="FB84" s="1234" t="s">
        <v>21</v>
      </c>
      <c r="FC84" s="1234">
        <v>976827</v>
      </c>
      <c r="FD84" s="1234">
        <v>30564</v>
      </c>
      <c r="FE84" s="1234">
        <v>63929</v>
      </c>
      <c r="FF84" s="1234">
        <v>1524</v>
      </c>
      <c r="FG84" s="1234">
        <v>786</v>
      </c>
      <c r="FH84" s="1234" t="s">
        <v>21</v>
      </c>
      <c r="FI84" s="1234">
        <v>724</v>
      </c>
      <c r="FJ84" s="1234">
        <v>72</v>
      </c>
      <c r="FK84" s="1234">
        <v>652</v>
      </c>
      <c r="FL84" s="1234" t="s">
        <v>21</v>
      </c>
      <c r="FM84" s="1265">
        <v>43101</v>
      </c>
      <c r="FN84" s="1528">
        <v>43101</v>
      </c>
      <c r="FO84" s="1268"/>
      <c r="FP84" s="1263">
        <v>43101</v>
      </c>
      <c r="FQ84" s="1306"/>
      <c r="FR84" s="1234" t="s">
        <v>21</v>
      </c>
      <c r="FS84" s="1234">
        <v>1010</v>
      </c>
      <c r="FT84" s="1234">
        <v>59053</v>
      </c>
      <c r="FU84" s="1234">
        <v>2394</v>
      </c>
      <c r="FV84" s="1234">
        <v>63720</v>
      </c>
      <c r="FW84" s="1234">
        <v>85574</v>
      </c>
      <c r="FX84" s="1234">
        <v>1074</v>
      </c>
      <c r="FY84" s="1234" t="s">
        <v>21</v>
      </c>
      <c r="FZ84" s="1234">
        <v>86997</v>
      </c>
      <c r="GA84" s="1234">
        <v>3866</v>
      </c>
      <c r="GB84" s="1234">
        <v>8106</v>
      </c>
      <c r="GC84" s="1234">
        <v>4083</v>
      </c>
      <c r="GD84" s="1234">
        <v>72</v>
      </c>
      <c r="GE84" s="1234">
        <v>3210</v>
      </c>
      <c r="GF84" s="1234">
        <v>3210</v>
      </c>
      <c r="GG84" s="1234" t="s">
        <v>21</v>
      </c>
      <c r="GH84" s="1265">
        <v>43101</v>
      </c>
      <c r="GI84" s="1528">
        <v>43101</v>
      </c>
      <c r="GJ84" s="1268"/>
      <c r="GK84" s="1263">
        <v>43101</v>
      </c>
      <c r="GL84" s="1306"/>
      <c r="GM84" s="1234">
        <v>6877</v>
      </c>
      <c r="GN84" s="1234">
        <v>3504</v>
      </c>
      <c r="GO84" s="1234">
        <v>3373</v>
      </c>
      <c r="GP84" s="1234">
        <v>27</v>
      </c>
      <c r="GQ84" s="1234" t="s">
        <v>21</v>
      </c>
      <c r="GR84" s="1234" t="s">
        <v>21</v>
      </c>
      <c r="GS84" s="1234">
        <v>25963</v>
      </c>
      <c r="GT84" s="1234">
        <v>22364</v>
      </c>
      <c r="GU84" s="1234">
        <v>6142</v>
      </c>
      <c r="GV84" s="1234">
        <v>5427</v>
      </c>
      <c r="GW84" s="1234">
        <v>652</v>
      </c>
      <c r="GX84" s="1234">
        <v>730</v>
      </c>
      <c r="GY84" s="1234" t="s">
        <v>21</v>
      </c>
      <c r="GZ84" s="1234">
        <v>1672493</v>
      </c>
      <c r="HA84" s="1234">
        <v>90384</v>
      </c>
      <c r="HB84" s="1234">
        <v>5131</v>
      </c>
      <c r="HC84" s="1265">
        <v>43101</v>
      </c>
      <c r="HD84" s="1528">
        <v>43101</v>
      </c>
      <c r="HE84" s="1268"/>
      <c r="HF84" s="1263">
        <v>43101</v>
      </c>
      <c r="HG84" s="1306"/>
      <c r="HH84" s="1234">
        <v>157506</v>
      </c>
      <c r="HI84" s="1234">
        <v>104017</v>
      </c>
      <c r="HJ84" s="1234">
        <v>2141</v>
      </c>
      <c r="HK84" s="1234">
        <v>943</v>
      </c>
      <c r="HL84" s="1234">
        <v>32214</v>
      </c>
      <c r="HM84" s="1234">
        <v>29328</v>
      </c>
      <c r="HN84" s="1234">
        <v>2886</v>
      </c>
      <c r="HO84" s="1234">
        <v>35110</v>
      </c>
      <c r="HP84" s="1234">
        <v>1562</v>
      </c>
      <c r="HQ84" s="1234" t="s">
        <v>21</v>
      </c>
      <c r="HR84" s="1234">
        <v>27195</v>
      </c>
      <c r="HS84" s="1234">
        <v>39300</v>
      </c>
      <c r="HT84" s="1234">
        <v>6565</v>
      </c>
      <c r="HU84" s="1234">
        <v>28485</v>
      </c>
      <c r="HV84" s="1234">
        <v>28284</v>
      </c>
      <c r="HW84" s="1234" t="s">
        <v>21</v>
      </c>
      <c r="HX84" s="1265">
        <v>43101</v>
      </c>
      <c r="HY84" s="1528">
        <v>43101</v>
      </c>
      <c r="HZ84" s="1267"/>
      <c r="IA84" s="1267"/>
      <c r="IB84" s="1267"/>
      <c r="IC84" s="147"/>
      <c r="ID84" s="147"/>
      <c r="IE84" s="147"/>
      <c r="IF84" s="147"/>
      <c r="IG84" s="147"/>
      <c r="IH84" s="147"/>
      <c r="II84" s="147"/>
      <c r="IJ84" s="147"/>
      <c r="IK84" s="147"/>
      <c r="IL84" s="147"/>
      <c r="IM84" s="147"/>
      <c r="IN84" s="1270"/>
      <c r="IO84" s="147"/>
    </row>
    <row r="85" spans="1:249" s="1260" customFormat="1" ht="14.5" customHeight="1">
      <c r="A85" s="1262">
        <v>43586</v>
      </c>
      <c r="B85" s="1263">
        <v>43586</v>
      </c>
      <c r="C85" s="1307">
        <v>43586</v>
      </c>
      <c r="D85" s="1234">
        <v>54620</v>
      </c>
      <c r="E85" s="1234">
        <v>37480</v>
      </c>
      <c r="F85" s="1234">
        <v>5715</v>
      </c>
      <c r="G85" s="1234">
        <v>3981</v>
      </c>
      <c r="H85" s="1030" t="s">
        <v>21</v>
      </c>
      <c r="I85" s="1234">
        <v>35083</v>
      </c>
      <c r="J85" s="1234">
        <v>292261</v>
      </c>
      <c r="K85" s="1234">
        <v>50645</v>
      </c>
      <c r="L85" s="1234">
        <v>183839</v>
      </c>
      <c r="M85" s="1234">
        <v>291741</v>
      </c>
      <c r="N85" s="1234">
        <v>4364</v>
      </c>
      <c r="O85" s="1234">
        <v>21552</v>
      </c>
      <c r="P85" s="1234">
        <v>52000</v>
      </c>
      <c r="Q85" s="1234">
        <v>54565</v>
      </c>
      <c r="R85" s="1234" t="s">
        <v>21</v>
      </c>
      <c r="S85" s="1234" t="s">
        <v>21</v>
      </c>
      <c r="T85" s="1265">
        <v>43586</v>
      </c>
      <c r="U85" s="1528">
        <v>43586</v>
      </c>
      <c r="V85" s="1262">
        <v>43586</v>
      </c>
      <c r="W85" s="1263">
        <v>43586</v>
      </c>
      <c r="X85" s="1307">
        <v>43586</v>
      </c>
      <c r="Y85" s="1234" t="s">
        <v>21</v>
      </c>
      <c r="Z85" s="1234" t="s">
        <v>21</v>
      </c>
      <c r="AA85" s="1234">
        <v>37750</v>
      </c>
      <c r="AB85" s="1234">
        <v>48253</v>
      </c>
      <c r="AC85" s="1234">
        <v>2870</v>
      </c>
      <c r="AD85" s="1234">
        <v>2499</v>
      </c>
      <c r="AE85" s="1234" t="s">
        <v>21</v>
      </c>
      <c r="AF85" s="1234">
        <v>1095678</v>
      </c>
      <c r="AG85" s="1234">
        <v>668035</v>
      </c>
      <c r="AH85" s="1234">
        <v>80505</v>
      </c>
      <c r="AI85" s="1234">
        <v>5</v>
      </c>
      <c r="AJ85" s="1234">
        <v>5</v>
      </c>
      <c r="AK85" s="1234" t="s">
        <v>21</v>
      </c>
      <c r="AL85" s="1234">
        <v>665548</v>
      </c>
      <c r="AM85" s="1234">
        <v>268927</v>
      </c>
      <c r="AN85" s="1234">
        <v>84285</v>
      </c>
      <c r="AO85" s="1265">
        <v>43586</v>
      </c>
      <c r="AP85" s="1528">
        <v>43586</v>
      </c>
      <c r="AQ85" s="1262">
        <v>43586</v>
      </c>
      <c r="AR85" s="1263">
        <v>43586</v>
      </c>
      <c r="AS85" s="1307">
        <v>43586</v>
      </c>
      <c r="AT85" s="1234">
        <v>555</v>
      </c>
      <c r="AU85" s="1234" t="s">
        <v>21</v>
      </c>
      <c r="AV85" s="1234" t="s">
        <v>21</v>
      </c>
      <c r="AW85" s="1234">
        <v>99870</v>
      </c>
      <c r="AX85" s="1234">
        <v>21373</v>
      </c>
      <c r="AY85" s="1234">
        <v>6789</v>
      </c>
      <c r="AZ85" s="1234">
        <v>2841</v>
      </c>
      <c r="BA85" s="1234" t="s">
        <v>21</v>
      </c>
      <c r="BB85" s="1234">
        <v>2796</v>
      </c>
      <c r="BC85" s="1234">
        <v>2796</v>
      </c>
      <c r="BD85" s="1234" t="s">
        <v>21</v>
      </c>
      <c r="BE85" s="1234">
        <v>12</v>
      </c>
      <c r="BF85" s="1234" t="s">
        <v>21</v>
      </c>
      <c r="BG85" s="1234" t="s">
        <v>21</v>
      </c>
      <c r="BH85" s="1234">
        <v>41474</v>
      </c>
      <c r="BI85" s="1234">
        <v>1301</v>
      </c>
      <c r="BJ85" s="1234">
        <v>286888</v>
      </c>
      <c r="BK85" s="1265">
        <v>43586</v>
      </c>
      <c r="BL85" s="1528">
        <v>43586</v>
      </c>
      <c r="BM85" s="1262">
        <v>43586</v>
      </c>
      <c r="BN85" s="1263">
        <v>43586</v>
      </c>
      <c r="BO85" s="1307">
        <v>43586</v>
      </c>
      <c r="BP85" s="1234">
        <v>5175</v>
      </c>
      <c r="BQ85" s="1234">
        <v>672</v>
      </c>
      <c r="BR85" s="1234">
        <v>752</v>
      </c>
      <c r="BS85" s="1234" t="s">
        <v>21</v>
      </c>
      <c r="BT85" s="1234" t="s">
        <v>21</v>
      </c>
      <c r="BU85" s="1234">
        <v>1624162</v>
      </c>
      <c r="BV85" s="1234">
        <v>15513</v>
      </c>
      <c r="BW85" s="1234">
        <v>106127</v>
      </c>
      <c r="BX85" s="1234">
        <v>5792</v>
      </c>
      <c r="BY85" s="1234">
        <v>933</v>
      </c>
      <c r="BZ85" s="1234">
        <v>933</v>
      </c>
      <c r="CA85" s="1234" t="s">
        <v>21</v>
      </c>
      <c r="CB85" s="1234" t="s">
        <v>21</v>
      </c>
      <c r="CC85" s="1234" t="s">
        <v>21</v>
      </c>
      <c r="CD85" s="1234">
        <v>4668</v>
      </c>
      <c r="CE85" s="1234">
        <v>91524</v>
      </c>
      <c r="CF85" s="1234">
        <v>91576</v>
      </c>
      <c r="CG85" s="1265">
        <v>43586</v>
      </c>
      <c r="CH85" s="1528">
        <v>43586</v>
      </c>
      <c r="CI85" s="1262">
        <v>43586</v>
      </c>
      <c r="CJ85" s="1263">
        <v>43586</v>
      </c>
      <c r="CK85" s="1307">
        <v>43586</v>
      </c>
      <c r="CL85" s="1234">
        <v>2867</v>
      </c>
      <c r="CM85" s="1234">
        <v>32666</v>
      </c>
      <c r="CN85" s="1234">
        <v>1398</v>
      </c>
      <c r="CO85" s="1234" t="s">
        <v>21</v>
      </c>
      <c r="CP85" s="1234">
        <v>26090</v>
      </c>
      <c r="CQ85" s="1234">
        <v>37711</v>
      </c>
      <c r="CR85" s="1234">
        <v>6245</v>
      </c>
      <c r="CS85" s="1234">
        <v>27346</v>
      </c>
      <c r="CT85" s="1234">
        <v>27213</v>
      </c>
      <c r="CU85" s="1234" t="s">
        <v>21</v>
      </c>
      <c r="CV85" s="1234" t="s">
        <v>21</v>
      </c>
      <c r="CW85" s="1234">
        <v>144789</v>
      </c>
      <c r="CX85" s="1234">
        <v>26284</v>
      </c>
      <c r="CY85" s="1234">
        <v>4992</v>
      </c>
      <c r="CZ85" s="1234">
        <v>80</v>
      </c>
      <c r="DA85" s="1234">
        <v>1</v>
      </c>
      <c r="DB85" s="1265">
        <v>43586</v>
      </c>
      <c r="DC85" s="1528">
        <v>43586</v>
      </c>
      <c r="DD85" s="1267"/>
      <c r="DE85" s="1267"/>
      <c r="DF85" s="1267"/>
      <c r="DG85" s="147"/>
      <c r="DH85" s="147"/>
      <c r="DI85" s="147"/>
      <c r="DJ85" s="147"/>
      <c r="DK85" s="147"/>
      <c r="DL85" s="147"/>
      <c r="DM85" s="147"/>
      <c r="DN85" s="1270"/>
      <c r="DO85" s="1453"/>
      <c r="DP85" s="147"/>
      <c r="DQ85" s="147"/>
      <c r="DR85" s="147"/>
      <c r="DS85" s="147"/>
      <c r="DT85" s="147"/>
      <c r="DU85" s="147"/>
      <c r="DV85" s="147"/>
      <c r="DW85" s="147"/>
      <c r="DX85" s="1270"/>
      <c r="DY85" s="1262">
        <v>43586</v>
      </c>
      <c r="DZ85" s="1263">
        <v>43586</v>
      </c>
      <c r="EA85" s="1307">
        <v>43586</v>
      </c>
      <c r="EB85" s="1234">
        <v>57191</v>
      </c>
      <c r="EC85" s="1234">
        <v>37480</v>
      </c>
      <c r="ED85" s="1234">
        <v>5715</v>
      </c>
      <c r="EE85" s="1234">
        <v>3981</v>
      </c>
      <c r="EF85" s="1234" t="s">
        <v>21</v>
      </c>
      <c r="EG85" s="1234">
        <v>35083</v>
      </c>
      <c r="EH85" s="1234">
        <v>302887</v>
      </c>
      <c r="EI85" s="1234">
        <v>50645</v>
      </c>
      <c r="EJ85" s="1234">
        <v>183839</v>
      </c>
      <c r="EK85" s="1234">
        <v>399991</v>
      </c>
      <c r="EL85" s="1234">
        <v>4364</v>
      </c>
      <c r="EM85" s="1234">
        <v>22328</v>
      </c>
      <c r="EN85" s="1234">
        <v>52000</v>
      </c>
      <c r="EO85" s="1234">
        <v>54558</v>
      </c>
      <c r="EP85" s="1234" t="s">
        <v>21</v>
      </c>
      <c r="EQ85" s="1234" t="s">
        <v>21</v>
      </c>
      <c r="ER85" s="1265">
        <v>43586</v>
      </c>
      <c r="ES85" s="1528">
        <v>43586</v>
      </c>
      <c r="ET85" s="1262">
        <v>43586</v>
      </c>
      <c r="EU85" s="1263">
        <v>43586</v>
      </c>
      <c r="EV85" s="1307">
        <v>43586</v>
      </c>
      <c r="EW85" s="1234" t="s">
        <v>21</v>
      </c>
      <c r="EX85" s="1234">
        <v>37750</v>
      </c>
      <c r="EY85" s="1234">
        <v>48253</v>
      </c>
      <c r="EZ85" s="1234">
        <v>2870</v>
      </c>
      <c r="FA85" s="1234">
        <v>2499</v>
      </c>
      <c r="FB85" s="1234" t="s">
        <v>21</v>
      </c>
      <c r="FC85" s="1234">
        <v>949693</v>
      </c>
      <c r="FD85" s="1234">
        <v>28893</v>
      </c>
      <c r="FE85" s="1234">
        <v>60330</v>
      </c>
      <c r="FF85" s="1234">
        <v>1623</v>
      </c>
      <c r="FG85" s="1234">
        <v>636</v>
      </c>
      <c r="FH85" s="1234" t="s">
        <v>21</v>
      </c>
      <c r="FI85" s="1234">
        <v>964</v>
      </c>
      <c r="FJ85" s="1234">
        <v>337</v>
      </c>
      <c r="FK85" s="1234">
        <v>628</v>
      </c>
      <c r="FL85" s="1234" t="s">
        <v>21</v>
      </c>
      <c r="FM85" s="1265">
        <v>43586</v>
      </c>
      <c r="FN85" s="1528">
        <v>43586</v>
      </c>
      <c r="FO85" s="1262">
        <v>43586</v>
      </c>
      <c r="FP85" s="1263">
        <v>43586</v>
      </c>
      <c r="FQ85" s="1307">
        <v>43586</v>
      </c>
      <c r="FR85" s="1234" t="s">
        <v>21</v>
      </c>
      <c r="FS85" s="1234">
        <v>1513</v>
      </c>
      <c r="FT85" s="1234">
        <v>65203</v>
      </c>
      <c r="FU85" s="1234">
        <v>2208</v>
      </c>
      <c r="FV85" s="1234">
        <v>70264</v>
      </c>
      <c r="FW85" s="1234">
        <v>105780</v>
      </c>
      <c r="FX85" s="1234">
        <v>735</v>
      </c>
      <c r="FY85" s="1234" t="s">
        <v>21</v>
      </c>
      <c r="FZ85" s="1234">
        <v>90636</v>
      </c>
      <c r="GA85" s="1234">
        <v>3354</v>
      </c>
      <c r="GB85" s="1234">
        <v>6808</v>
      </c>
      <c r="GC85" s="1234">
        <v>2854</v>
      </c>
      <c r="GD85" s="1234" t="s">
        <v>21</v>
      </c>
      <c r="GE85" s="1234">
        <v>2809</v>
      </c>
      <c r="GF85" s="1234">
        <v>2809</v>
      </c>
      <c r="GG85" s="1234" t="s">
        <v>21</v>
      </c>
      <c r="GH85" s="1265">
        <v>43586</v>
      </c>
      <c r="GI85" s="1528">
        <v>43586</v>
      </c>
      <c r="GJ85" s="1262">
        <v>43586</v>
      </c>
      <c r="GK85" s="1263">
        <v>43586</v>
      </c>
      <c r="GL85" s="1307">
        <v>43586</v>
      </c>
      <c r="GM85" s="1234">
        <v>6348</v>
      </c>
      <c r="GN85" s="1234">
        <v>3349</v>
      </c>
      <c r="GO85" s="1234">
        <v>2999</v>
      </c>
      <c r="GP85" s="1234">
        <v>28</v>
      </c>
      <c r="GQ85" s="1234" t="s">
        <v>21</v>
      </c>
      <c r="GR85" s="1234" t="s">
        <v>21</v>
      </c>
      <c r="GS85" s="1234">
        <v>23048</v>
      </c>
      <c r="GT85" s="1234">
        <v>18644</v>
      </c>
      <c r="GU85" s="1234">
        <v>8850</v>
      </c>
      <c r="GV85" s="1234">
        <v>5179</v>
      </c>
      <c r="GW85" s="1234">
        <v>672</v>
      </c>
      <c r="GX85" s="1234">
        <v>752</v>
      </c>
      <c r="GY85" s="1234" t="s">
        <v>21</v>
      </c>
      <c r="GZ85" s="1234">
        <v>1620775</v>
      </c>
      <c r="HA85" s="1234">
        <v>108016</v>
      </c>
      <c r="HB85" s="1234">
        <v>6724</v>
      </c>
      <c r="HC85" s="1265">
        <v>43586</v>
      </c>
      <c r="HD85" s="1528">
        <v>43586</v>
      </c>
      <c r="HE85" s="1262">
        <v>43586</v>
      </c>
      <c r="HF85" s="1263">
        <v>43586</v>
      </c>
      <c r="HG85" s="1307">
        <v>43586</v>
      </c>
      <c r="HH85" s="1234">
        <v>148374</v>
      </c>
      <c r="HI85" s="1234">
        <v>97198</v>
      </c>
      <c r="HJ85" s="1234">
        <v>1803</v>
      </c>
      <c r="HK85" s="1234">
        <v>916</v>
      </c>
      <c r="HL85" s="1234">
        <v>29777</v>
      </c>
      <c r="HM85" s="1234">
        <v>26910</v>
      </c>
      <c r="HN85" s="1234">
        <v>2867</v>
      </c>
      <c r="HO85" s="1234">
        <v>32666</v>
      </c>
      <c r="HP85" s="1234">
        <v>1398</v>
      </c>
      <c r="HQ85" s="1234" t="s">
        <v>21</v>
      </c>
      <c r="HR85" s="1234">
        <v>26090</v>
      </c>
      <c r="HS85" s="1234">
        <v>37708</v>
      </c>
      <c r="HT85" s="1234">
        <v>6245</v>
      </c>
      <c r="HU85" s="1234">
        <v>27346</v>
      </c>
      <c r="HV85" s="1234">
        <v>27209</v>
      </c>
      <c r="HW85" s="1234" t="s">
        <v>21</v>
      </c>
      <c r="HX85" s="1265">
        <v>43586</v>
      </c>
      <c r="HY85" s="1528">
        <v>43586</v>
      </c>
      <c r="HZ85" s="1267"/>
      <c r="IA85" s="1267"/>
      <c r="IB85" s="1267"/>
      <c r="IC85" s="147"/>
      <c r="ID85" s="147"/>
      <c r="IE85" s="147"/>
      <c r="IF85" s="147"/>
      <c r="IG85" s="147"/>
      <c r="IH85" s="147"/>
      <c r="II85" s="147"/>
      <c r="IJ85" s="147"/>
      <c r="IK85" s="147"/>
      <c r="IL85" s="147"/>
      <c r="IM85" s="147"/>
      <c r="IN85" s="1270"/>
      <c r="IO85" s="147"/>
    </row>
    <row r="86" spans="1:249" s="1260" customFormat="1" ht="14.5" customHeight="1">
      <c r="A86" s="1268"/>
      <c r="B86" s="1263">
        <v>43831</v>
      </c>
      <c r="C86" s="1306"/>
      <c r="D86" s="1234">
        <v>67892</v>
      </c>
      <c r="E86" s="1234">
        <v>34574</v>
      </c>
      <c r="F86" s="1234">
        <v>5608</v>
      </c>
      <c r="G86" s="1234">
        <v>7713</v>
      </c>
      <c r="H86" s="1030" t="s">
        <v>21</v>
      </c>
      <c r="I86" s="1234">
        <v>29009</v>
      </c>
      <c r="J86" s="1234">
        <v>270303</v>
      </c>
      <c r="K86" s="1234">
        <v>54412</v>
      </c>
      <c r="L86" s="1234">
        <v>170653</v>
      </c>
      <c r="M86" s="1234">
        <v>256512</v>
      </c>
      <c r="N86" s="1234">
        <v>3754</v>
      </c>
      <c r="O86" s="1234">
        <v>19245</v>
      </c>
      <c r="P86" s="1234">
        <v>45314</v>
      </c>
      <c r="Q86" s="1234">
        <v>47600</v>
      </c>
      <c r="R86" s="1234" t="s">
        <v>21</v>
      </c>
      <c r="S86" s="1234" t="s">
        <v>21</v>
      </c>
      <c r="T86" s="1265">
        <v>43831</v>
      </c>
      <c r="U86" s="1528">
        <v>43831</v>
      </c>
      <c r="V86" s="1268"/>
      <c r="W86" s="1263">
        <v>43831</v>
      </c>
      <c r="X86" s="1306"/>
      <c r="Y86" s="1234" t="s">
        <v>21</v>
      </c>
      <c r="Z86" s="1234" t="s">
        <v>21</v>
      </c>
      <c r="AA86" s="1234">
        <v>42100</v>
      </c>
      <c r="AB86" s="1234">
        <v>52831</v>
      </c>
      <c r="AC86" s="1234">
        <v>4459</v>
      </c>
      <c r="AD86" s="1234">
        <v>2572</v>
      </c>
      <c r="AE86" s="1234" t="s">
        <v>21</v>
      </c>
      <c r="AF86" s="1234">
        <v>1165397</v>
      </c>
      <c r="AG86" s="1234">
        <v>725294</v>
      </c>
      <c r="AH86" s="1234">
        <v>83772</v>
      </c>
      <c r="AI86" s="1234">
        <v>5</v>
      </c>
      <c r="AJ86" s="1234">
        <v>5</v>
      </c>
      <c r="AK86" s="1234" t="s">
        <v>21</v>
      </c>
      <c r="AL86" s="1234">
        <v>711472</v>
      </c>
      <c r="AM86" s="1234">
        <v>254397</v>
      </c>
      <c r="AN86" s="1234">
        <v>79072</v>
      </c>
      <c r="AO86" s="1265">
        <v>43831</v>
      </c>
      <c r="AP86" s="1528">
        <v>43831</v>
      </c>
      <c r="AQ86" s="1268"/>
      <c r="AR86" s="1263">
        <v>43831</v>
      </c>
      <c r="AS86" s="1306"/>
      <c r="AT86" s="1234">
        <v>515</v>
      </c>
      <c r="AU86" s="1234" t="s">
        <v>21</v>
      </c>
      <c r="AV86" s="1234" t="s">
        <v>21</v>
      </c>
      <c r="AW86" s="1234">
        <v>87281</v>
      </c>
      <c r="AX86" s="1234">
        <v>18013</v>
      </c>
      <c r="AY86" s="1234">
        <v>7916</v>
      </c>
      <c r="AZ86" s="1234">
        <v>3995</v>
      </c>
      <c r="BA86" s="1234" t="s">
        <v>21</v>
      </c>
      <c r="BB86" s="1234">
        <v>3071</v>
      </c>
      <c r="BC86" s="1234">
        <v>3071</v>
      </c>
      <c r="BD86" s="1234" t="s">
        <v>21</v>
      </c>
      <c r="BE86" s="1234">
        <v>11</v>
      </c>
      <c r="BF86" s="1234" t="s">
        <v>21</v>
      </c>
      <c r="BG86" s="1234">
        <v>845</v>
      </c>
      <c r="BH86" s="1234">
        <v>40676</v>
      </c>
      <c r="BI86" s="1234">
        <v>1985</v>
      </c>
      <c r="BJ86" s="1234">
        <v>269467</v>
      </c>
      <c r="BK86" s="1265">
        <v>43831</v>
      </c>
      <c r="BL86" s="1528">
        <v>43831</v>
      </c>
      <c r="BM86" s="1268"/>
      <c r="BN86" s="1263">
        <v>43831</v>
      </c>
      <c r="BO86" s="1306"/>
      <c r="BP86" s="1234">
        <v>3929</v>
      </c>
      <c r="BQ86" s="1234">
        <v>659</v>
      </c>
      <c r="BR86" s="1234">
        <v>739</v>
      </c>
      <c r="BS86" s="1234" t="s">
        <v>21</v>
      </c>
      <c r="BT86" s="1234" t="s">
        <v>21</v>
      </c>
      <c r="BU86" s="1234">
        <v>1564643</v>
      </c>
      <c r="BV86" s="1234">
        <v>38300</v>
      </c>
      <c r="BW86" s="1234">
        <v>90707</v>
      </c>
      <c r="BX86" s="1234">
        <v>4820</v>
      </c>
      <c r="BY86" s="1234">
        <v>2248</v>
      </c>
      <c r="BZ86" s="1234">
        <v>2248</v>
      </c>
      <c r="CA86" s="1234" t="s">
        <v>21</v>
      </c>
      <c r="CB86" s="1234" t="s">
        <v>21</v>
      </c>
      <c r="CC86" s="1234" t="s">
        <v>21</v>
      </c>
      <c r="CD86" s="1234">
        <v>2454</v>
      </c>
      <c r="CE86" s="1234">
        <v>78381</v>
      </c>
      <c r="CF86" s="1234">
        <v>77282</v>
      </c>
      <c r="CG86" s="1265">
        <v>43831</v>
      </c>
      <c r="CH86" s="1528">
        <v>43831</v>
      </c>
      <c r="CI86" s="1268"/>
      <c r="CJ86" s="1263">
        <v>43831</v>
      </c>
      <c r="CK86" s="1306"/>
      <c r="CL86" s="1234">
        <v>2675</v>
      </c>
      <c r="CM86" s="1234">
        <v>29156</v>
      </c>
      <c r="CN86" s="1234">
        <v>981</v>
      </c>
      <c r="CO86" s="1234" t="s">
        <v>21</v>
      </c>
      <c r="CP86" s="1234">
        <v>22865</v>
      </c>
      <c r="CQ86" s="1234">
        <v>34348</v>
      </c>
      <c r="CR86" s="1234">
        <v>6102</v>
      </c>
      <c r="CS86" s="1234">
        <v>24273</v>
      </c>
      <c r="CT86" s="1234">
        <v>24236</v>
      </c>
      <c r="CU86" s="1234" t="s">
        <v>21</v>
      </c>
      <c r="CV86" s="1234" t="s">
        <v>21</v>
      </c>
      <c r="CW86" s="1234">
        <v>133721</v>
      </c>
      <c r="CX86" s="1234">
        <v>24900</v>
      </c>
      <c r="CY86" s="1234">
        <v>4229</v>
      </c>
      <c r="CZ86" s="1234">
        <v>74</v>
      </c>
      <c r="DA86" s="1234">
        <v>2</v>
      </c>
      <c r="DB86" s="1265">
        <v>43831</v>
      </c>
      <c r="DC86" s="1528">
        <v>43831</v>
      </c>
      <c r="DD86" s="1267"/>
      <c r="DE86" s="1267"/>
      <c r="DF86" s="1267"/>
      <c r="DG86" s="147"/>
      <c r="DH86" s="147"/>
      <c r="DI86" s="147"/>
      <c r="DJ86" s="147"/>
      <c r="DK86" s="147"/>
      <c r="DL86" s="147"/>
      <c r="DM86" s="147"/>
      <c r="DN86" s="1270"/>
      <c r="DO86" s="1453"/>
      <c r="DP86" s="147"/>
      <c r="DQ86" s="147"/>
      <c r="DR86" s="147"/>
      <c r="DS86" s="147"/>
      <c r="DT86" s="147"/>
      <c r="DU86" s="147"/>
      <c r="DV86" s="147"/>
      <c r="DW86" s="147"/>
      <c r="DX86" s="1270"/>
      <c r="DY86" s="1268"/>
      <c r="DZ86" s="1263">
        <v>43831</v>
      </c>
      <c r="EA86" s="1306"/>
      <c r="EB86" s="1234">
        <v>71880</v>
      </c>
      <c r="EC86" s="1234">
        <v>34574</v>
      </c>
      <c r="ED86" s="1234">
        <v>5608</v>
      </c>
      <c r="EE86" s="1234">
        <v>7713</v>
      </c>
      <c r="EF86" s="1234" t="s">
        <v>21</v>
      </c>
      <c r="EG86" s="1234">
        <v>29009</v>
      </c>
      <c r="EH86" s="1234">
        <v>280214</v>
      </c>
      <c r="EI86" s="1234">
        <v>54412</v>
      </c>
      <c r="EJ86" s="1234">
        <v>170653</v>
      </c>
      <c r="EK86" s="1234">
        <v>338325</v>
      </c>
      <c r="EL86" s="1234">
        <v>3754</v>
      </c>
      <c r="EM86" s="1234">
        <v>20074</v>
      </c>
      <c r="EN86" s="1234">
        <v>46604</v>
      </c>
      <c r="EO86" s="1234">
        <v>49043</v>
      </c>
      <c r="EP86" s="1234" t="s">
        <v>21</v>
      </c>
      <c r="EQ86" s="1234" t="s">
        <v>21</v>
      </c>
      <c r="ER86" s="1265">
        <v>43831</v>
      </c>
      <c r="ES86" s="1528">
        <v>43831</v>
      </c>
      <c r="ET86" s="1268"/>
      <c r="EU86" s="1263">
        <v>43831</v>
      </c>
      <c r="EV86" s="1306"/>
      <c r="EW86" s="1234" t="s">
        <v>21</v>
      </c>
      <c r="EX86" s="1234">
        <v>42100</v>
      </c>
      <c r="EY86" s="1234">
        <v>52831</v>
      </c>
      <c r="EZ86" s="1234">
        <v>4459</v>
      </c>
      <c r="FA86" s="1234">
        <v>2572</v>
      </c>
      <c r="FB86" s="1234" t="s">
        <v>21</v>
      </c>
      <c r="FC86" s="1234">
        <v>998883</v>
      </c>
      <c r="FD86" s="1234">
        <v>29416</v>
      </c>
      <c r="FE86" s="1234">
        <v>65323</v>
      </c>
      <c r="FF86" s="1234">
        <v>1909</v>
      </c>
      <c r="FG86" s="1234">
        <v>937</v>
      </c>
      <c r="FH86" s="1234" t="s">
        <v>21</v>
      </c>
      <c r="FI86" s="1234">
        <v>946</v>
      </c>
      <c r="FJ86" s="1234">
        <v>57</v>
      </c>
      <c r="FK86" s="1234">
        <v>889</v>
      </c>
      <c r="FL86" s="1234" t="s">
        <v>21</v>
      </c>
      <c r="FM86" s="1265">
        <v>43831</v>
      </c>
      <c r="FN86" s="1528">
        <v>43831</v>
      </c>
      <c r="FO86" s="1268"/>
      <c r="FP86" s="1263">
        <v>43831</v>
      </c>
      <c r="FQ86" s="1306"/>
      <c r="FR86" s="1234" t="s">
        <v>21</v>
      </c>
      <c r="FS86" s="1234">
        <v>783</v>
      </c>
      <c r="FT86" s="1234">
        <v>60013</v>
      </c>
      <c r="FU86" s="1234">
        <v>1444</v>
      </c>
      <c r="FV86" s="1234">
        <v>66401</v>
      </c>
      <c r="FW86" s="1234">
        <v>86825</v>
      </c>
      <c r="FX86" s="1234">
        <v>680</v>
      </c>
      <c r="FY86" s="1234" t="s">
        <v>21</v>
      </c>
      <c r="FZ86" s="1234">
        <v>81454</v>
      </c>
      <c r="GA86" s="1234">
        <v>2744</v>
      </c>
      <c r="GB86" s="1234">
        <v>8015</v>
      </c>
      <c r="GC86" s="1234">
        <v>4066</v>
      </c>
      <c r="GD86" s="1234" t="s">
        <v>21</v>
      </c>
      <c r="GE86" s="1234">
        <v>3141</v>
      </c>
      <c r="GF86" s="1234">
        <v>3141</v>
      </c>
      <c r="GG86" s="1234" t="s">
        <v>21</v>
      </c>
      <c r="GH86" s="1265">
        <v>43831</v>
      </c>
      <c r="GI86" s="1528">
        <v>43831</v>
      </c>
      <c r="GJ86" s="1268"/>
      <c r="GK86" s="1263">
        <v>43831</v>
      </c>
      <c r="GL86" s="1306"/>
      <c r="GM86" s="1234">
        <v>7834</v>
      </c>
      <c r="GN86" s="1234">
        <v>3908</v>
      </c>
      <c r="GO86" s="1234">
        <v>3926</v>
      </c>
      <c r="GP86" s="1234">
        <v>24</v>
      </c>
      <c r="GQ86" s="1234" t="s">
        <v>21</v>
      </c>
      <c r="GR86" s="1234" t="s">
        <v>21</v>
      </c>
      <c r="GS86" s="1234">
        <v>25195</v>
      </c>
      <c r="GT86" s="1234">
        <v>22185</v>
      </c>
      <c r="GU86" s="1234">
        <v>5942</v>
      </c>
      <c r="GV86" s="1234">
        <v>3933</v>
      </c>
      <c r="GW86" s="1234">
        <v>1907</v>
      </c>
      <c r="GX86" s="1234">
        <v>2136</v>
      </c>
      <c r="GY86" s="1234" t="s">
        <v>21</v>
      </c>
      <c r="GZ86" s="1234">
        <v>1577307</v>
      </c>
      <c r="HA86" s="1234">
        <v>92207</v>
      </c>
      <c r="HB86" s="1234">
        <v>5770</v>
      </c>
      <c r="HC86" s="1265">
        <v>43831</v>
      </c>
      <c r="HD86" s="1528">
        <v>43831</v>
      </c>
      <c r="HE86" s="1268"/>
      <c r="HF86" s="1263">
        <v>43831</v>
      </c>
      <c r="HG86" s="1306"/>
      <c r="HH86" s="1234">
        <v>131329</v>
      </c>
      <c r="HI86" s="1234">
        <v>84543</v>
      </c>
      <c r="HJ86" s="1234">
        <v>1372</v>
      </c>
      <c r="HK86" s="1234">
        <v>852</v>
      </c>
      <c r="HL86" s="1234">
        <v>25351</v>
      </c>
      <c r="HM86" s="1234">
        <v>22676</v>
      </c>
      <c r="HN86" s="1234">
        <v>2675</v>
      </c>
      <c r="HO86" s="1234">
        <v>29156</v>
      </c>
      <c r="HP86" s="1234">
        <v>981</v>
      </c>
      <c r="HQ86" s="1234" t="s">
        <v>21</v>
      </c>
      <c r="HR86" s="1234">
        <v>22865</v>
      </c>
      <c r="HS86" s="1234">
        <v>34346</v>
      </c>
      <c r="HT86" s="1234">
        <v>6102</v>
      </c>
      <c r="HU86" s="1234">
        <v>24273</v>
      </c>
      <c r="HV86" s="1234">
        <v>24234</v>
      </c>
      <c r="HW86" s="1234" t="s">
        <v>21</v>
      </c>
      <c r="HX86" s="1265">
        <v>43831</v>
      </c>
      <c r="HY86" s="1528">
        <v>43831</v>
      </c>
      <c r="HZ86" s="1267"/>
      <c r="IA86" s="1267"/>
      <c r="IB86" s="1267"/>
      <c r="IC86" s="147"/>
      <c r="ID86" s="147"/>
      <c r="IE86" s="147"/>
      <c r="IF86" s="147"/>
      <c r="IG86" s="147"/>
      <c r="IH86" s="147"/>
      <c r="II86" s="147"/>
      <c r="IJ86" s="147"/>
      <c r="IK86" s="147"/>
      <c r="IL86" s="147"/>
      <c r="IM86" s="147"/>
      <c r="IN86" s="1270"/>
      <c r="IO86" s="147"/>
    </row>
    <row r="87" spans="1:249" ht="9.75" customHeight="1">
      <c r="A87" s="1268"/>
      <c r="B87" s="1270"/>
      <c r="C87" s="1306"/>
      <c r="D87" s="398"/>
      <c r="E87" s="398"/>
      <c r="F87" s="398"/>
      <c r="G87" s="398"/>
      <c r="H87" s="1031"/>
      <c r="J87" s="398"/>
      <c r="K87" s="398"/>
      <c r="L87" s="398"/>
      <c r="M87" s="398"/>
      <c r="N87" s="398"/>
      <c r="O87" s="398"/>
      <c r="P87" s="398"/>
      <c r="Q87" s="398"/>
      <c r="R87" s="398"/>
      <c r="S87" s="398"/>
      <c r="T87" s="1271"/>
      <c r="U87" s="1458"/>
      <c r="V87" s="1268"/>
      <c r="W87" s="1270"/>
      <c r="X87" s="1306"/>
      <c r="AA87" s="398"/>
      <c r="AB87" s="398"/>
      <c r="AC87" s="398"/>
      <c r="AD87" s="398"/>
      <c r="AE87" s="398"/>
      <c r="AF87" s="398"/>
      <c r="AG87" s="897"/>
      <c r="AH87" s="398"/>
      <c r="AI87" s="398"/>
      <c r="AJ87" s="398"/>
      <c r="AL87" s="897"/>
      <c r="AM87" s="897"/>
      <c r="AN87" s="398"/>
      <c r="AO87" s="1271"/>
      <c r="AP87" s="1458"/>
      <c r="AQ87" s="1268"/>
      <c r="AR87" s="1270"/>
      <c r="AS87" s="1306"/>
      <c r="AT87" s="398"/>
      <c r="AU87" s="398"/>
      <c r="AV87" s="398"/>
      <c r="AW87" s="897"/>
      <c r="AX87" s="398"/>
      <c r="AY87" s="398"/>
      <c r="AZ87" s="398"/>
      <c r="BA87" s="398"/>
      <c r="BB87" s="398"/>
      <c r="BC87" s="398"/>
      <c r="BD87" s="398"/>
      <c r="BH87" s="897"/>
      <c r="BI87" s="398"/>
      <c r="BJ87" s="398"/>
      <c r="BK87" s="1271"/>
      <c r="BL87" s="1458"/>
      <c r="BM87" s="1268"/>
      <c r="BN87" s="1270"/>
      <c r="BO87" s="1306"/>
      <c r="BQ87" s="398"/>
      <c r="BR87" s="398"/>
      <c r="BS87" s="398"/>
      <c r="BT87" s="398"/>
      <c r="BU87" s="897"/>
      <c r="BV87" s="398"/>
      <c r="BW87" s="398"/>
      <c r="BX87" s="398"/>
      <c r="BY87" s="398"/>
      <c r="BZ87" s="398"/>
      <c r="CA87" s="398"/>
      <c r="CB87" s="398"/>
      <c r="CE87" s="398"/>
      <c r="CF87" s="398"/>
      <c r="CG87" s="1271"/>
      <c r="CH87" s="1458"/>
      <c r="CI87" s="1268"/>
      <c r="CJ87" s="1270"/>
      <c r="CK87" s="1306"/>
      <c r="CL87" s="398"/>
      <c r="CM87" s="398"/>
      <c r="CN87" s="398"/>
      <c r="CQ87" s="398"/>
      <c r="CR87" s="398"/>
      <c r="CS87" s="398"/>
      <c r="CT87" s="398"/>
      <c r="CU87" s="398"/>
      <c r="CV87" s="398"/>
      <c r="CW87" s="897"/>
      <c r="CX87" s="398"/>
      <c r="CY87" s="398"/>
      <c r="CZ87" s="398"/>
      <c r="DA87" s="398"/>
      <c r="DB87" s="1271"/>
      <c r="DC87" s="1458"/>
      <c r="DD87" s="1267"/>
      <c r="DE87" s="1267"/>
      <c r="DF87" s="1267"/>
      <c r="DG87" s="603"/>
      <c r="DH87" s="603"/>
      <c r="DI87" s="603"/>
      <c r="DJ87" s="603"/>
      <c r="DK87" s="603"/>
      <c r="DL87" s="603"/>
      <c r="DM87" s="603"/>
      <c r="DN87" s="1270"/>
      <c r="DO87" s="1453"/>
      <c r="DP87" s="603"/>
      <c r="DQ87" s="603"/>
      <c r="DR87" s="603"/>
      <c r="DS87" s="603"/>
      <c r="DT87" s="603"/>
      <c r="DU87" s="603"/>
      <c r="DV87" s="603"/>
      <c r="DW87" s="603"/>
      <c r="DX87" s="1270"/>
      <c r="DY87" s="1268"/>
      <c r="DZ87" s="1270"/>
      <c r="EA87" s="1306"/>
      <c r="EB87" s="398"/>
      <c r="EC87" s="398"/>
      <c r="ED87" s="398"/>
      <c r="EE87" s="398"/>
      <c r="EF87" s="398"/>
      <c r="EG87" s="398"/>
      <c r="EH87" s="398"/>
      <c r="EI87" s="398"/>
      <c r="EJ87" s="398"/>
      <c r="EK87" s="398"/>
      <c r="EL87" s="398"/>
      <c r="EM87" s="398"/>
      <c r="EN87" s="398"/>
      <c r="EO87" s="398"/>
      <c r="EP87" s="398"/>
      <c r="EQ87" s="398"/>
      <c r="ER87" s="1271"/>
      <c r="ES87" s="1458"/>
      <c r="ET87" s="1268"/>
      <c r="EU87" s="1270"/>
      <c r="EV87" s="1306"/>
      <c r="EW87" s="398"/>
      <c r="EX87" s="398"/>
      <c r="EY87" s="398"/>
      <c r="EZ87" s="398"/>
      <c r="FA87" s="398"/>
      <c r="FB87" s="398"/>
      <c r="FC87" s="897"/>
      <c r="FD87" s="897"/>
      <c r="FE87" s="398"/>
      <c r="FF87" s="398"/>
      <c r="FG87" s="398"/>
      <c r="FH87" s="398"/>
      <c r="FI87" s="398"/>
      <c r="FJ87" s="398"/>
      <c r="FK87" s="398"/>
      <c r="FL87" s="398"/>
      <c r="FM87" s="1271"/>
      <c r="FN87" s="1458"/>
      <c r="FO87" s="1268"/>
      <c r="FP87" s="1270"/>
      <c r="FQ87" s="1306"/>
      <c r="FR87" s="398"/>
      <c r="FS87" s="398"/>
      <c r="FT87" s="398"/>
      <c r="FV87" s="398"/>
      <c r="FW87" s="398"/>
      <c r="FX87" s="398"/>
      <c r="FY87" s="398"/>
      <c r="FZ87" s="897"/>
      <c r="GA87" s="897"/>
      <c r="GB87" s="398"/>
      <c r="GC87" s="398"/>
      <c r="GD87" s="398"/>
      <c r="GE87" s="398"/>
      <c r="GF87" s="398"/>
      <c r="GG87" s="398"/>
      <c r="GH87" s="1271"/>
      <c r="GI87" s="1458"/>
      <c r="GJ87" s="1268"/>
      <c r="GK87" s="1270"/>
      <c r="GL87" s="1306"/>
      <c r="GM87" s="398"/>
      <c r="GN87" s="398"/>
      <c r="GO87" s="398"/>
      <c r="GP87" s="398"/>
      <c r="GQ87" s="398"/>
      <c r="GR87" s="398"/>
      <c r="GS87" s="398"/>
      <c r="GT87" s="398"/>
      <c r="GU87" s="398"/>
      <c r="GV87" s="398"/>
      <c r="GW87" s="398"/>
      <c r="GZ87" s="897"/>
      <c r="HA87" s="398"/>
      <c r="HB87" s="398"/>
      <c r="HC87" s="1271"/>
      <c r="HD87" s="1458"/>
      <c r="HE87" s="1268"/>
      <c r="HF87" s="1270"/>
      <c r="HG87" s="1306"/>
      <c r="HH87" s="398"/>
      <c r="HI87" s="398"/>
      <c r="HJ87" s="398"/>
      <c r="HK87" s="398"/>
      <c r="HL87" s="398"/>
      <c r="HM87" s="398"/>
      <c r="HN87" s="398"/>
      <c r="HO87" s="398"/>
      <c r="HP87" s="398"/>
      <c r="HQ87" s="398"/>
      <c r="HR87" s="398"/>
      <c r="HS87" s="398"/>
      <c r="HU87" s="398"/>
      <c r="HV87" s="398"/>
      <c r="HW87" s="398"/>
      <c r="HX87" s="1271"/>
      <c r="HY87" s="1458"/>
      <c r="HZ87" s="1267"/>
      <c r="IA87" s="1267"/>
      <c r="IB87" s="1267"/>
      <c r="IC87" s="603"/>
      <c r="ID87" s="603"/>
      <c r="IE87" s="603"/>
      <c r="IF87" s="603"/>
      <c r="IG87" s="603"/>
      <c r="IH87" s="603"/>
      <c r="II87" s="603"/>
      <c r="IJ87" s="603"/>
      <c r="IK87" s="603"/>
      <c r="IL87" s="603"/>
      <c r="IM87" s="603"/>
      <c r="IN87" s="1270"/>
      <c r="IO87" s="147"/>
    </row>
    <row r="88" spans="1:249" ht="15.75" customHeight="1">
      <c r="A88" s="1273">
        <v>43191</v>
      </c>
      <c r="B88" s="1274">
        <v>43191</v>
      </c>
      <c r="C88" s="1308">
        <v>43191</v>
      </c>
      <c r="D88" s="1233">
        <v>68482</v>
      </c>
      <c r="E88" s="1233">
        <v>39774</v>
      </c>
      <c r="F88" s="1233">
        <v>5934</v>
      </c>
      <c r="G88" s="1233">
        <v>1078</v>
      </c>
      <c r="H88" s="899" t="s">
        <v>21</v>
      </c>
      <c r="I88" s="1233">
        <v>34650</v>
      </c>
      <c r="J88" s="1233">
        <v>279839</v>
      </c>
      <c r="K88" s="1233">
        <v>52314</v>
      </c>
      <c r="L88" s="1233">
        <v>165375</v>
      </c>
      <c r="M88" s="1233">
        <v>235428</v>
      </c>
      <c r="N88" s="1233">
        <v>4056</v>
      </c>
      <c r="O88" s="1233">
        <v>22633</v>
      </c>
      <c r="P88" s="1233">
        <v>55727</v>
      </c>
      <c r="Q88" s="1233">
        <v>58595</v>
      </c>
      <c r="R88" s="1233" t="s">
        <v>21</v>
      </c>
      <c r="S88" s="1233" t="s">
        <v>21</v>
      </c>
      <c r="T88" s="1276">
        <v>43191</v>
      </c>
      <c r="U88" s="1531">
        <v>43191</v>
      </c>
      <c r="V88" s="1273">
        <v>43191</v>
      </c>
      <c r="W88" s="1274">
        <v>43191</v>
      </c>
      <c r="X88" s="1308">
        <v>43191</v>
      </c>
      <c r="Y88" s="1233" t="s">
        <v>21</v>
      </c>
      <c r="Z88" s="1233" t="s">
        <v>21</v>
      </c>
      <c r="AA88" s="1233">
        <v>38900</v>
      </c>
      <c r="AB88" s="1233">
        <v>49851</v>
      </c>
      <c r="AC88" s="1233">
        <v>2848</v>
      </c>
      <c r="AD88" s="1233">
        <v>2574</v>
      </c>
      <c r="AE88" s="1233" t="s">
        <v>21</v>
      </c>
      <c r="AF88" s="1233">
        <v>1116120</v>
      </c>
      <c r="AG88" s="1233">
        <v>651818</v>
      </c>
      <c r="AH88" s="1233">
        <v>84327</v>
      </c>
      <c r="AI88" s="1233">
        <v>6</v>
      </c>
      <c r="AJ88" s="1233">
        <v>6</v>
      </c>
      <c r="AK88" s="1233" t="s">
        <v>21</v>
      </c>
      <c r="AL88" s="1233">
        <v>706275</v>
      </c>
      <c r="AM88" s="1233">
        <v>269399</v>
      </c>
      <c r="AN88" s="1233">
        <v>79261</v>
      </c>
      <c r="AO88" s="1276">
        <v>43191</v>
      </c>
      <c r="AP88" s="1531">
        <v>43191</v>
      </c>
      <c r="AQ88" s="1273">
        <v>43191</v>
      </c>
      <c r="AR88" s="1274">
        <v>43191</v>
      </c>
      <c r="AS88" s="1308">
        <v>43191</v>
      </c>
      <c r="AT88" s="1233">
        <v>636</v>
      </c>
      <c r="AU88" s="1233" t="s">
        <v>21</v>
      </c>
      <c r="AV88" s="1233" t="s">
        <v>21</v>
      </c>
      <c r="AW88" s="1233">
        <v>96589</v>
      </c>
      <c r="AX88" s="1233">
        <v>21853</v>
      </c>
      <c r="AY88" s="1233">
        <v>7600</v>
      </c>
      <c r="AZ88" s="1233">
        <v>3671</v>
      </c>
      <c r="BA88" s="1233">
        <v>24</v>
      </c>
      <c r="BB88" s="1233">
        <v>3077</v>
      </c>
      <c r="BC88" s="1233">
        <v>3077</v>
      </c>
      <c r="BD88" s="1233" t="s">
        <v>21</v>
      </c>
      <c r="BE88" s="1233">
        <v>12</v>
      </c>
      <c r="BF88" s="1233" t="s">
        <v>21</v>
      </c>
      <c r="BG88" s="1233">
        <v>504</v>
      </c>
      <c r="BH88" s="1233">
        <v>40680</v>
      </c>
      <c r="BI88" s="1233">
        <v>2102</v>
      </c>
      <c r="BJ88" s="1233">
        <v>275775</v>
      </c>
      <c r="BK88" s="1276">
        <v>43191</v>
      </c>
      <c r="BL88" s="1531">
        <v>43191</v>
      </c>
      <c r="BM88" s="1273">
        <v>43191</v>
      </c>
      <c r="BN88" s="1274">
        <v>43191</v>
      </c>
      <c r="BO88" s="1308">
        <v>43191</v>
      </c>
      <c r="BP88" s="1233">
        <v>5417</v>
      </c>
      <c r="BQ88" s="1233">
        <v>617</v>
      </c>
      <c r="BR88" s="1233">
        <v>691</v>
      </c>
      <c r="BS88" s="1233" t="s">
        <v>21</v>
      </c>
      <c r="BT88" s="1233" t="s">
        <v>21</v>
      </c>
      <c r="BU88" s="1233">
        <v>1673912</v>
      </c>
      <c r="BV88" s="1233">
        <v>12859</v>
      </c>
      <c r="BW88" s="1233">
        <v>89357</v>
      </c>
      <c r="BX88" s="1233">
        <v>4336</v>
      </c>
      <c r="BY88" s="1233">
        <v>816</v>
      </c>
      <c r="BZ88" s="1233">
        <v>446</v>
      </c>
      <c r="CA88" s="1233">
        <v>370</v>
      </c>
      <c r="CB88" s="1233" t="s">
        <v>21</v>
      </c>
      <c r="CC88" s="1233" t="s">
        <v>21</v>
      </c>
      <c r="CD88" s="1233">
        <v>3355</v>
      </c>
      <c r="CE88" s="1233">
        <v>77345</v>
      </c>
      <c r="CF88" s="1233">
        <v>77744</v>
      </c>
      <c r="CG88" s="1276">
        <v>43191</v>
      </c>
      <c r="CH88" s="1531">
        <v>43191</v>
      </c>
      <c r="CI88" s="1273">
        <v>43191</v>
      </c>
      <c r="CJ88" s="1274">
        <v>43191</v>
      </c>
      <c r="CK88" s="1308">
        <v>43191</v>
      </c>
      <c r="CL88" s="1233">
        <v>2900</v>
      </c>
      <c r="CM88" s="1233">
        <v>34670</v>
      </c>
      <c r="CN88" s="1233">
        <v>1506</v>
      </c>
      <c r="CO88" s="1234" t="s">
        <v>21</v>
      </c>
      <c r="CP88" s="1233">
        <v>27371</v>
      </c>
      <c r="CQ88" s="1233">
        <v>38831</v>
      </c>
      <c r="CR88" s="1233">
        <v>6489</v>
      </c>
      <c r="CS88" s="1233">
        <v>28083</v>
      </c>
      <c r="CT88" s="1233">
        <v>27943</v>
      </c>
      <c r="CU88" s="1233" t="s">
        <v>21</v>
      </c>
      <c r="CV88" s="1233" t="s">
        <v>21</v>
      </c>
      <c r="CW88" s="1233">
        <v>151531</v>
      </c>
      <c r="CX88" s="1233">
        <v>25357</v>
      </c>
      <c r="CY88" s="1233">
        <v>4457</v>
      </c>
      <c r="CZ88" s="1233">
        <v>71</v>
      </c>
      <c r="DA88" s="1233">
        <v>2</v>
      </c>
      <c r="DB88" s="1276">
        <v>43191</v>
      </c>
      <c r="DC88" s="1531">
        <v>43191</v>
      </c>
      <c r="DD88" s="1278"/>
      <c r="DE88" s="1278"/>
      <c r="DF88" s="1278"/>
      <c r="DG88" s="156"/>
      <c r="DH88" s="156"/>
      <c r="DI88" s="156"/>
      <c r="DJ88" s="156"/>
      <c r="DK88" s="156"/>
      <c r="DL88" s="156"/>
      <c r="DM88" s="156"/>
      <c r="DN88" s="1280"/>
      <c r="DO88" s="1719"/>
      <c r="DP88" s="156"/>
      <c r="DQ88" s="156"/>
      <c r="DR88" s="156"/>
      <c r="DS88" s="156"/>
      <c r="DT88" s="156"/>
      <c r="DU88" s="156"/>
      <c r="DV88" s="156"/>
      <c r="DW88" s="156"/>
      <c r="DX88" s="1280"/>
      <c r="DY88" s="1273">
        <v>43191</v>
      </c>
      <c r="DZ88" s="1274">
        <v>43191</v>
      </c>
      <c r="EA88" s="1308">
        <v>43191</v>
      </c>
      <c r="EB88" s="1233">
        <v>71045</v>
      </c>
      <c r="EC88" s="1233">
        <v>39774</v>
      </c>
      <c r="ED88" s="1233">
        <v>5934</v>
      </c>
      <c r="EE88" s="1233">
        <v>1078</v>
      </c>
      <c r="EF88" s="1233" t="s">
        <v>21</v>
      </c>
      <c r="EG88" s="1233">
        <v>34650</v>
      </c>
      <c r="EH88" s="1233">
        <v>289252</v>
      </c>
      <c r="EI88" s="1233">
        <v>52314</v>
      </c>
      <c r="EJ88" s="1233">
        <v>165375</v>
      </c>
      <c r="EK88" s="1233">
        <v>326148</v>
      </c>
      <c r="EL88" s="1233">
        <v>4056</v>
      </c>
      <c r="EM88" s="1233">
        <v>23641</v>
      </c>
      <c r="EN88" s="1233">
        <v>55727</v>
      </c>
      <c r="EO88" s="1233">
        <v>58592</v>
      </c>
      <c r="EP88" s="1233" t="s">
        <v>21</v>
      </c>
      <c r="EQ88" s="1233" t="s">
        <v>21</v>
      </c>
      <c r="ER88" s="1276">
        <v>43191</v>
      </c>
      <c r="ES88" s="1531">
        <v>43191</v>
      </c>
      <c r="ET88" s="1273">
        <v>43191</v>
      </c>
      <c r="EU88" s="1274">
        <v>43191</v>
      </c>
      <c r="EV88" s="1308">
        <v>43191</v>
      </c>
      <c r="EW88" s="1233" t="s">
        <v>21</v>
      </c>
      <c r="EX88" s="1233">
        <v>38900</v>
      </c>
      <c r="EY88" s="1233">
        <v>49851</v>
      </c>
      <c r="EZ88" s="1233">
        <v>2848</v>
      </c>
      <c r="FA88" s="1233">
        <v>2574</v>
      </c>
      <c r="FB88" s="1233" t="s">
        <v>21</v>
      </c>
      <c r="FC88" s="1233">
        <v>962138</v>
      </c>
      <c r="FD88" s="1233">
        <v>30994</v>
      </c>
      <c r="FE88" s="1233">
        <v>63352</v>
      </c>
      <c r="FF88" s="1233">
        <v>1582</v>
      </c>
      <c r="FG88" s="1233">
        <v>690</v>
      </c>
      <c r="FH88" s="1233" t="s">
        <v>21</v>
      </c>
      <c r="FI88" s="1233">
        <v>879</v>
      </c>
      <c r="FJ88" s="1233">
        <v>345</v>
      </c>
      <c r="FK88" s="1233">
        <v>534</v>
      </c>
      <c r="FL88" s="1233" t="s">
        <v>21</v>
      </c>
      <c r="FM88" s="1276">
        <v>43191</v>
      </c>
      <c r="FN88" s="1531">
        <v>43191</v>
      </c>
      <c r="FO88" s="1273">
        <v>43191</v>
      </c>
      <c r="FP88" s="1274">
        <v>43191</v>
      </c>
      <c r="FQ88" s="1308">
        <v>43191</v>
      </c>
      <c r="FR88" s="1233" t="s">
        <v>21</v>
      </c>
      <c r="FS88" s="1233">
        <v>1133</v>
      </c>
      <c r="FT88" s="1233">
        <v>59465</v>
      </c>
      <c r="FU88" s="1233">
        <v>2275</v>
      </c>
      <c r="FV88" s="1233">
        <v>64254</v>
      </c>
      <c r="FW88" s="1233">
        <v>87756</v>
      </c>
      <c r="FX88" s="1233">
        <v>999</v>
      </c>
      <c r="FY88" s="1233" t="s">
        <v>21</v>
      </c>
      <c r="FZ88" s="1233">
        <v>88039</v>
      </c>
      <c r="GA88" s="1233">
        <v>4016</v>
      </c>
      <c r="GB88" s="1233">
        <v>7716</v>
      </c>
      <c r="GC88" s="1233">
        <v>3704</v>
      </c>
      <c r="GD88" s="1233">
        <v>24</v>
      </c>
      <c r="GE88" s="1233">
        <v>3109</v>
      </c>
      <c r="GF88" s="1233">
        <v>3109</v>
      </c>
      <c r="GG88" s="1233" t="s">
        <v>21</v>
      </c>
      <c r="GH88" s="1276">
        <v>43191</v>
      </c>
      <c r="GI88" s="1531">
        <v>43191</v>
      </c>
      <c r="GJ88" s="1273">
        <v>43191</v>
      </c>
      <c r="GK88" s="1274">
        <v>43191</v>
      </c>
      <c r="GL88" s="1308">
        <v>43191</v>
      </c>
      <c r="GM88" s="1233">
        <v>6209</v>
      </c>
      <c r="GN88" s="1233">
        <v>3291</v>
      </c>
      <c r="GO88" s="1233">
        <v>2918</v>
      </c>
      <c r="GP88" s="1233">
        <v>27</v>
      </c>
      <c r="GQ88" s="1233" t="s">
        <v>21</v>
      </c>
      <c r="GR88" s="1233" t="s">
        <v>21</v>
      </c>
      <c r="GS88" s="1233">
        <v>24155</v>
      </c>
      <c r="GT88" s="1233">
        <v>19993</v>
      </c>
      <c r="GU88" s="1233">
        <v>6637</v>
      </c>
      <c r="GV88" s="1233">
        <v>5421</v>
      </c>
      <c r="GW88" s="1233">
        <v>617</v>
      </c>
      <c r="GX88" s="1233">
        <v>691</v>
      </c>
      <c r="GY88" s="1233" t="s">
        <v>21</v>
      </c>
      <c r="GZ88" s="1233">
        <v>1668119</v>
      </c>
      <c r="HA88" s="1233">
        <v>90788</v>
      </c>
      <c r="HB88" s="1233">
        <v>5203</v>
      </c>
      <c r="HC88" s="1276">
        <v>43191</v>
      </c>
      <c r="HD88" s="1531">
        <v>43191</v>
      </c>
      <c r="HE88" s="1273">
        <v>43191</v>
      </c>
      <c r="HF88" s="1274">
        <v>43191</v>
      </c>
      <c r="HG88" s="1308">
        <v>43191</v>
      </c>
      <c r="HH88" s="1233">
        <v>155939</v>
      </c>
      <c r="HI88" s="1233">
        <v>103016</v>
      </c>
      <c r="HJ88" s="1233">
        <v>2058</v>
      </c>
      <c r="HK88" s="1233">
        <v>943</v>
      </c>
      <c r="HL88" s="1233">
        <v>31663</v>
      </c>
      <c r="HM88" s="1233">
        <v>28763</v>
      </c>
      <c r="HN88" s="1233">
        <v>2900</v>
      </c>
      <c r="HO88" s="1233">
        <v>34670</v>
      </c>
      <c r="HP88" s="1233">
        <v>1506</v>
      </c>
      <c r="HQ88" s="1233" t="s">
        <v>21</v>
      </c>
      <c r="HR88" s="1233">
        <v>27371</v>
      </c>
      <c r="HS88" s="1233">
        <v>38828</v>
      </c>
      <c r="HT88" s="1233">
        <v>6489</v>
      </c>
      <c r="HU88" s="1233">
        <v>28083</v>
      </c>
      <c r="HV88" s="1233">
        <v>27940</v>
      </c>
      <c r="HW88" s="1233" t="s">
        <v>21</v>
      </c>
      <c r="HX88" s="1276">
        <v>43191</v>
      </c>
      <c r="HY88" s="1531">
        <v>43191</v>
      </c>
      <c r="HZ88" s="1278"/>
      <c r="IA88" s="1278"/>
      <c r="IB88" s="1278"/>
      <c r="IC88" s="156"/>
      <c r="ID88" s="156"/>
      <c r="IE88" s="156"/>
      <c r="IF88" s="156"/>
      <c r="IG88" s="156"/>
      <c r="IH88" s="156"/>
      <c r="II88" s="156"/>
      <c r="IJ88" s="156"/>
      <c r="IK88" s="156"/>
      <c r="IL88" s="156"/>
      <c r="IM88" s="156"/>
      <c r="IN88" s="1280"/>
    </row>
    <row r="89" spans="1:249" ht="14.5" customHeight="1">
      <c r="A89" s="1273">
        <v>43586</v>
      </c>
      <c r="B89" s="1274">
        <v>43586</v>
      </c>
      <c r="C89" s="1308">
        <v>43586</v>
      </c>
      <c r="D89" s="1233">
        <v>58078</v>
      </c>
      <c r="E89" s="1233">
        <v>37473</v>
      </c>
      <c r="F89" s="1233">
        <v>5773</v>
      </c>
      <c r="G89" s="1233">
        <v>4252</v>
      </c>
      <c r="H89" s="899" t="s">
        <v>21</v>
      </c>
      <c r="I89" s="1233">
        <v>34136</v>
      </c>
      <c r="J89" s="1233">
        <v>284145</v>
      </c>
      <c r="K89" s="1233">
        <v>51859</v>
      </c>
      <c r="L89" s="1233">
        <v>178393</v>
      </c>
      <c r="M89" s="1233">
        <v>265695</v>
      </c>
      <c r="N89" s="1233">
        <v>4496</v>
      </c>
      <c r="O89" s="1233">
        <v>20694</v>
      </c>
      <c r="P89" s="1233">
        <v>50736</v>
      </c>
      <c r="Q89" s="1233">
        <v>53221</v>
      </c>
      <c r="R89" s="1233" t="s">
        <v>21</v>
      </c>
      <c r="S89" s="1233" t="s">
        <v>21</v>
      </c>
      <c r="T89" s="1276">
        <v>43586</v>
      </c>
      <c r="U89" s="1531">
        <v>43586</v>
      </c>
      <c r="V89" s="1273">
        <v>43586</v>
      </c>
      <c r="W89" s="1274">
        <v>43586</v>
      </c>
      <c r="X89" s="1308">
        <v>43586</v>
      </c>
      <c r="Y89" s="1233" t="s">
        <v>21</v>
      </c>
      <c r="Z89" s="1233" t="s">
        <v>21</v>
      </c>
      <c r="AA89" s="1233">
        <v>39016</v>
      </c>
      <c r="AB89" s="1233">
        <v>49493</v>
      </c>
      <c r="AC89" s="1233">
        <v>3271</v>
      </c>
      <c r="AD89" s="1233">
        <v>2597</v>
      </c>
      <c r="AE89" s="1233" t="s">
        <v>21</v>
      </c>
      <c r="AF89" s="1233">
        <v>1118815</v>
      </c>
      <c r="AG89" s="1233">
        <v>692371</v>
      </c>
      <c r="AH89" s="1233">
        <v>80593</v>
      </c>
      <c r="AI89" s="1233">
        <v>6</v>
      </c>
      <c r="AJ89" s="1233">
        <v>6</v>
      </c>
      <c r="AK89" s="1233" t="s">
        <v>21</v>
      </c>
      <c r="AL89" s="1233">
        <v>676129</v>
      </c>
      <c r="AM89" s="1233">
        <v>255952</v>
      </c>
      <c r="AN89" s="1233">
        <v>81480</v>
      </c>
      <c r="AO89" s="1276">
        <v>43586</v>
      </c>
      <c r="AP89" s="1531">
        <v>43586</v>
      </c>
      <c r="AQ89" s="1273">
        <v>43586</v>
      </c>
      <c r="AR89" s="1274">
        <v>43586</v>
      </c>
      <c r="AS89" s="1308">
        <v>43586</v>
      </c>
      <c r="AT89" s="1233">
        <v>507</v>
      </c>
      <c r="AU89" s="1233" t="s">
        <v>21</v>
      </c>
      <c r="AV89" s="1233" t="s">
        <v>21</v>
      </c>
      <c r="AW89" s="1233">
        <v>97748</v>
      </c>
      <c r="AX89" s="1233">
        <v>19390</v>
      </c>
      <c r="AY89" s="1233">
        <v>6993</v>
      </c>
      <c r="AZ89" s="1233">
        <v>3063</v>
      </c>
      <c r="BA89" s="1233" t="s">
        <v>21</v>
      </c>
      <c r="BB89" s="1233">
        <v>2778</v>
      </c>
      <c r="BC89" s="1233">
        <v>2778</v>
      </c>
      <c r="BD89" s="1233" t="s">
        <v>21</v>
      </c>
      <c r="BE89" s="1233">
        <v>12</v>
      </c>
      <c r="BF89" s="1233" t="s">
        <v>21</v>
      </c>
      <c r="BG89" s="1233">
        <v>232</v>
      </c>
      <c r="BH89" s="1233">
        <v>41146</v>
      </c>
      <c r="BI89" s="1233">
        <v>1483</v>
      </c>
      <c r="BJ89" s="1233">
        <v>281549</v>
      </c>
      <c r="BK89" s="1276">
        <v>43586</v>
      </c>
      <c r="BL89" s="1531">
        <v>43586</v>
      </c>
      <c r="BM89" s="1273">
        <v>43586</v>
      </c>
      <c r="BN89" s="1274">
        <v>43586</v>
      </c>
      <c r="BO89" s="1308">
        <v>43586</v>
      </c>
      <c r="BP89" s="1233">
        <v>4766</v>
      </c>
      <c r="BQ89" s="1233">
        <v>700</v>
      </c>
      <c r="BR89" s="1233">
        <v>783</v>
      </c>
      <c r="BS89" s="1233" t="s">
        <v>21</v>
      </c>
      <c r="BT89" s="1233" t="s">
        <v>21</v>
      </c>
      <c r="BU89" s="1233">
        <v>1619448</v>
      </c>
      <c r="BV89" s="1233">
        <v>25471</v>
      </c>
      <c r="BW89" s="1233">
        <v>98911</v>
      </c>
      <c r="BX89" s="1233">
        <v>5340</v>
      </c>
      <c r="BY89" s="1233">
        <v>968</v>
      </c>
      <c r="BZ89" s="1233">
        <v>968</v>
      </c>
      <c r="CA89" s="1233" t="s">
        <v>21</v>
      </c>
      <c r="CB89" s="1233" t="s">
        <v>21</v>
      </c>
      <c r="CC89" s="1233" t="s">
        <v>21</v>
      </c>
      <c r="CD89" s="1233">
        <v>4199</v>
      </c>
      <c r="CE89" s="1233">
        <v>85375</v>
      </c>
      <c r="CF89" s="1233">
        <v>85681</v>
      </c>
      <c r="CG89" s="1276">
        <v>43586</v>
      </c>
      <c r="CH89" s="1531">
        <v>43586</v>
      </c>
      <c r="CI89" s="1273">
        <v>43586</v>
      </c>
      <c r="CJ89" s="1274">
        <v>43586</v>
      </c>
      <c r="CK89" s="1308">
        <v>43586</v>
      </c>
      <c r="CL89" s="1233">
        <v>2913</v>
      </c>
      <c r="CM89" s="1233">
        <v>32182</v>
      </c>
      <c r="CN89" s="1233">
        <v>1385</v>
      </c>
      <c r="CO89" s="1234" t="s">
        <v>21</v>
      </c>
      <c r="CP89" s="1233">
        <v>25588</v>
      </c>
      <c r="CQ89" s="1233">
        <v>37503</v>
      </c>
      <c r="CR89" s="1233">
        <v>6258</v>
      </c>
      <c r="CS89" s="1233">
        <v>27101</v>
      </c>
      <c r="CT89" s="1233">
        <v>26999</v>
      </c>
      <c r="CU89" s="1233" t="s">
        <v>21</v>
      </c>
      <c r="CV89" s="1233" t="s">
        <v>21</v>
      </c>
      <c r="CW89" s="1233">
        <v>143506</v>
      </c>
      <c r="CX89" s="1233">
        <v>26292</v>
      </c>
      <c r="CY89" s="1233">
        <v>4884</v>
      </c>
      <c r="CZ89" s="1233">
        <v>79</v>
      </c>
      <c r="DA89" s="1233">
        <v>1</v>
      </c>
      <c r="DB89" s="1276">
        <v>43586</v>
      </c>
      <c r="DC89" s="1531">
        <v>43586</v>
      </c>
      <c r="DD89" s="1278"/>
      <c r="DE89" s="1278"/>
      <c r="DF89" s="1278"/>
      <c r="DG89" s="156"/>
      <c r="DH89" s="156"/>
      <c r="DI89" s="156"/>
      <c r="DJ89" s="156"/>
      <c r="DK89" s="156"/>
      <c r="DL89" s="156"/>
      <c r="DM89" s="156"/>
      <c r="DN89" s="1280"/>
      <c r="DO89" s="1719"/>
      <c r="DP89" s="156"/>
      <c r="DQ89" s="156"/>
      <c r="DR89" s="156"/>
      <c r="DS89" s="156"/>
      <c r="DT89" s="156"/>
      <c r="DU89" s="156"/>
      <c r="DV89" s="156"/>
      <c r="DW89" s="156"/>
      <c r="DX89" s="1280"/>
      <c r="DY89" s="1273">
        <v>43586</v>
      </c>
      <c r="DZ89" s="1274">
        <v>43586</v>
      </c>
      <c r="EA89" s="1308">
        <v>43586</v>
      </c>
      <c r="EB89" s="1233">
        <v>61023</v>
      </c>
      <c r="EC89" s="1233">
        <v>37473</v>
      </c>
      <c r="ED89" s="1233">
        <v>5773</v>
      </c>
      <c r="EE89" s="1233">
        <v>4252</v>
      </c>
      <c r="EF89" s="1233" t="s">
        <v>21</v>
      </c>
      <c r="EG89" s="1233">
        <v>34136</v>
      </c>
      <c r="EH89" s="1233">
        <v>294096</v>
      </c>
      <c r="EI89" s="1233">
        <v>51859</v>
      </c>
      <c r="EJ89" s="1233">
        <v>178393</v>
      </c>
      <c r="EK89" s="1233">
        <v>365130</v>
      </c>
      <c r="EL89" s="1233">
        <v>4496</v>
      </c>
      <c r="EM89" s="1233">
        <v>21466</v>
      </c>
      <c r="EN89" s="1233">
        <v>50826</v>
      </c>
      <c r="EO89" s="1233">
        <v>53316</v>
      </c>
      <c r="EP89" s="1233" t="s">
        <v>21</v>
      </c>
      <c r="EQ89" s="1233" t="s">
        <v>21</v>
      </c>
      <c r="ER89" s="1276">
        <v>43586</v>
      </c>
      <c r="ES89" s="1531">
        <v>43586</v>
      </c>
      <c r="ET89" s="1273">
        <v>43586</v>
      </c>
      <c r="EU89" s="1274">
        <v>43586</v>
      </c>
      <c r="EV89" s="1308">
        <v>43586</v>
      </c>
      <c r="EW89" s="1233" t="s">
        <v>21</v>
      </c>
      <c r="EX89" s="1233">
        <v>39016</v>
      </c>
      <c r="EY89" s="1233">
        <v>49493</v>
      </c>
      <c r="EZ89" s="1233">
        <v>3271</v>
      </c>
      <c r="FA89" s="1233">
        <v>2597</v>
      </c>
      <c r="FB89" s="1233" t="s">
        <v>21</v>
      </c>
      <c r="FC89" s="1233">
        <v>965782</v>
      </c>
      <c r="FD89" s="1233">
        <v>28489</v>
      </c>
      <c r="FE89" s="1233">
        <v>61256</v>
      </c>
      <c r="FF89" s="1233">
        <v>1538</v>
      </c>
      <c r="FG89" s="1233">
        <v>758</v>
      </c>
      <c r="FH89" s="1233" t="s">
        <v>21</v>
      </c>
      <c r="FI89" s="1233">
        <v>761</v>
      </c>
      <c r="FJ89" s="1233">
        <v>61</v>
      </c>
      <c r="FK89" s="1233">
        <v>700</v>
      </c>
      <c r="FL89" s="1233" t="s">
        <v>21</v>
      </c>
      <c r="FM89" s="1276">
        <v>43586</v>
      </c>
      <c r="FN89" s="1531">
        <v>43586</v>
      </c>
      <c r="FO89" s="1273">
        <v>43586</v>
      </c>
      <c r="FP89" s="1274">
        <v>43586</v>
      </c>
      <c r="FQ89" s="1308">
        <v>43586</v>
      </c>
      <c r="FR89" s="1233" t="s">
        <v>21</v>
      </c>
      <c r="FS89" s="1233">
        <v>1341</v>
      </c>
      <c r="FT89" s="1233">
        <v>62609</v>
      </c>
      <c r="FU89" s="1233">
        <v>2185</v>
      </c>
      <c r="FV89" s="1233">
        <v>68253</v>
      </c>
      <c r="FW89" s="1233">
        <v>94687</v>
      </c>
      <c r="FX89" s="1233">
        <v>683</v>
      </c>
      <c r="FY89" s="1233" t="s">
        <v>21</v>
      </c>
      <c r="FZ89" s="1233">
        <v>89396</v>
      </c>
      <c r="GA89" s="1233">
        <v>3377</v>
      </c>
      <c r="GB89" s="1233">
        <v>7017</v>
      </c>
      <c r="GC89" s="1233">
        <v>3099</v>
      </c>
      <c r="GD89" s="1233" t="s">
        <v>21</v>
      </c>
      <c r="GE89" s="1233">
        <v>2814</v>
      </c>
      <c r="GF89" s="1233">
        <v>2814</v>
      </c>
      <c r="GG89" s="1233" t="s">
        <v>21</v>
      </c>
      <c r="GH89" s="1276">
        <v>43586</v>
      </c>
      <c r="GI89" s="1531">
        <v>43586</v>
      </c>
      <c r="GJ89" s="1273">
        <v>43586</v>
      </c>
      <c r="GK89" s="1274">
        <v>43586</v>
      </c>
      <c r="GL89" s="1308">
        <v>43586</v>
      </c>
      <c r="GM89" s="1233">
        <v>7714</v>
      </c>
      <c r="GN89" s="1233">
        <v>4149</v>
      </c>
      <c r="GO89" s="1233">
        <v>3565</v>
      </c>
      <c r="GP89" s="1233">
        <v>28</v>
      </c>
      <c r="GQ89" s="1233" t="s">
        <v>21</v>
      </c>
      <c r="GR89" s="1233" t="s">
        <v>21</v>
      </c>
      <c r="GS89" s="1233">
        <v>24056</v>
      </c>
      <c r="GT89" s="1233">
        <v>20667</v>
      </c>
      <c r="GU89" s="1233">
        <v>7844</v>
      </c>
      <c r="GV89" s="1233">
        <v>4769</v>
      </c>
      <c r="GW89" s="1233">
        <v>787</v>
      </c>
      <c r="GX89" s="1233">
        <v>881</v>
      </c>
      <c r="GY89" s="1233" t="s">
        <v>21</v>
      </c>
      <c r="GZ89" s="1233">
        <v>1616278</v>
      </c>
      <c r="HA89" s="1233">
        <v>100854</v>
      </c>
      <c r="HB89" s="1233">
        <v>6287</v>
      </c>
      <c r="HC89" s="1276">
        <v>43586</v>
      </c>
      <c r="HD89" s="1531">
        <v>43586</v>
      </c>
      <c r="HE89" s="1273">
        <v>43586</v>
      </c>
      <c r="HF89" s="1274">
        <v>43586</v>
      </c>
      <c r="HG89" s="1308">
        <v>43586</v>
      </c>
      <c r="HH89" s="1233">
        <v>147040</v>
      </c>
      <c r="HI89" s="1233">
        <v>96193</v>
      </c>
      <c r="HJ89" s="1233">
        <v>1874</v>
      </c>
      <c r="HK89" s="1233">
        <v>915</v>
      </c>
      <c r="HL89" s="1233">
        <v>29765</v>
      </c>
      <c r="HM89" s="1233">
        <v>26852</v>
      </c>
      <c r="HN89" s="1233">
        <v>2913</v>
      </c>
      <c r="HO89" s="1233">
        <v>32182</v>
      </c>
      <c r="HP89" s="1233">
        <v>1385</v>
      </c>
      <c r="HQ89" s="1233" t="s">
        <v>21</v>
      </c>
      <c r="HR89" s="1233">
        <v>25588</v>
      </c>
      <c r="HS89" s="1233">
        <v>37498</v>
      </c>
      <c r="HT89" s="1233">
        <v>6258</v>
      </c>
      <c r="HU89" s="1233">
        <v>27101</v>
      </c>
      <c r="HV89" s="1233">
        <v>26995</v>
      </c>
      <c r="HW89" s="1233" t="s">
        <v>21</v>
      </c>
      <c r="HX89" s="1276">
        <v>43586</v>
      </c>
      <c r="HY89" s="1531">
        <v>43586</v>
      </c>
      <c r="HZ89" s="1278"/>
      <c r="IA89" s="1278"/>
      <c r="IB89" s="1278"/>
      <c r="IC89" s="156"/>
      <c r="ID89" s="156"/>
      <c r="IE89" s="156"/>
      <c r="IF89" s="156"/>
      <c r="IG89" s="156"/>
      <c r="IH89" s="156"/>
      <c r="II89" s="156"/>
      <c r="IJ89" s="156"/>
      <c r="IK89" s="156"/>
      <c r="IL89" s="156"/>
      <c r="IM89" s="156"/>
      <c r="IN89" s="1280"/>
    </row>
    <row r="90" spans="1:249" ht="9.75" customHeight="1">
      <c r="A90" s="1279"/>
      <c r="B90" s="1280"/>
      <c r="C90" s="1309"/>
      <c r="D90" s="1233"/>
      <c r="E90" s="1233"/>
      <c r="F90" s="1233"/>
      <c r="G90" s="1233"/>
      <c r="H90" s="899"/>
      <c r="J90" s="1233"/>
      <c r="K90" s="1233"/>
      <c r="L90" s="1233"/>
      <c r="M90" s="1233"/>
      <c r="N90" s="1233"/>
      <c r="O90" s="1233"/>
      <c r="P90" s="1233"/>
      <c r="Q90" s="1233"/>
      <c r="R90" s="1233"/>
      <c r="S90" s="1233"/>
      <c r="T90" s="1271"/>
      <c r="U90" s="1458"/>
      <c r="V90" s="1279"/>
      <c r="W90" s="1280"/>
      <c r="X90" s="1309"/>
      <c r="AA90" s="1233"/>
      <c r="AB90" s="1233"/>
      <c r="AC90" s="1233"/>
      <c r="AD90" s="1233"/>
      <c r="AE90" s="1233"/>
      <c r="AF90" s="1233"/>
      <c r="AG90" s="898"/>
      <c r="AH90" s="1233"/>
      <c r="AI90" s="1233"/>
      <c r="AJ90" s="1233"/>
      <c r="AL90" s="898"/>
      <c r="AM90" s="898"/>
      <c r="AN90" s="1233"/>
      <c r="AO90" s="1271"/>
      <c r="AP90" s="1458"/>
      <c r="AQ90" s="1279"/>
      <c r="AR90" s="1280"/>
      <c r="AS90" s="1309"/>
      <c r="AT90" s="1233"/>
      <c r="AU90" s="1233"/>
      <c r="AV90" s="1233"/>
      <c r="AW90" s="898"/>
      <c r="AX90" s="1233"/>
      <c r="AY90" s="1233"/>
      <c r="AZ90" s="1233"/>
      <c r="BA90" s="1233"/>
      <c r="BB90" s="1233"/>
      <c r="BC90" s="1233"/>
      <c r="BD90" s="1233"/>
      <c r="BH90" s="898"/>
      <c r="BI90" s="1233"/>
      <c r="BJ90" s="1233"/>
      <c r="BK90" s="1271"/>
      <c r="BL90" s="1458"/>
      <c r="BM90" s="1279"/>
      <c r="BN90" s="1280"/>
      <c r="BO90" s="1309"/>
      <c r="BQ90" s="1233"/>
      <c r="BR90" s="1233"/>
      <c r="BS90" s="1233"/>
      <c r="BT90" s="1233"/>
      <c r="BU90" s="898"/>
      <c r="BV90" s="1233"/>
      <c r="BW90" s="1233"/>
      <c r="BX90" s="1233"/>
      <c r="BY90" s="1233"/>
      <c r="BZ90" s="1233"/>
      <c r="CA90" s="1233"/>
      <c r="CB90" s="1233"/>
      <c r="CE90" s="1233"/>
      <c r="CF90" s="1233"/>
      <c r="CG90" s="1271"/>
      <c r="CH90" s="1458"/>
      <c r="CI90" s="1279"/>
      <c r="CJ90" s="1280"/>
      <c r="CK90" s="1309"/>
      <c r="CL90" s="1233"/>
      <c r="CM90" s="1233"/>
      <c r="CN90" s="1233"/>
      <c r="CQ90" s="1233"/>
      <c r="CR90" s="1233"/>
      <c r="CS90" s="1233"/>
      <c r="CT90" s="1233"/>
      <c r="CU90" s="1233"/>
      <c r="CV90" s="1233"/>
      <c r="CW90" s="898"/>
      <c r="CX90" s="1233"/>
      <c r="CY90" s="1233"/>
      <c r="CZ90" s="1233"/>
      <c r="DA90" s="1233"/>
      <c r="DB90" s="1271"/>
      <c r="DC90" s="1458"/>
      <c r="DD90" s="1278"/>
      <c r="DE90" s="1278"/>
      <c r="DF90" s="1278"/>
      <c r="DG90" s="156"/>
      <c r="DH90" s="156"/>
      <c r="DI90" s="156"/>
      <c r="DJ90" s="156"/>
      <c r="DK90" s="156"/>
      <c r="DL90" s="156"/>
      <c r="DM90" s="156"/>
      <c r="DN90" s="1280"/>
      <c r="DO90" s="1719"/>
      <c r="DP90" s="156"/>
      <c r="DQ90" s="156"/>
      <c r="DR90" s="156"/>
      <c r="DS90" s="156"/>
      <c r="DT90" s="156"/>
      <c r="DU90" s="156"/>
      <c r="DV90" s="156"/>
      <c r="DW90" s="156"/>
      <c r="DX90" s="1280"/>
      <c r="DY90" s="1279"/>
      <c r="DZ90" s="1280"/>
      <c r="EA90" s="1309"/>
      <c r="EB90" s="1233"/>
      <c r="EC90" s="1233"/>
      <c r="ED90" s="1233"/>
      <c r="EE90" s="1233"/>
      <c r="EF90" s="1233"/>
      <c r="EG90" s="1233"/>
      <c r="EH90" s="1233"/>
      <c r="EI90" s="1233"/>
      <c r="EJ90" s="1233"/>
      <c r="EK90" s="1233"/>
      <c r="EL90" s="1233"/>
      <c r="EM90" s="1233"/>
      <c r="EN90" s="1233"/>
      <c r="EO90" s="1233"/>
      <c r="EP90" s="1233"/>
      <c r="EQ90" s="1233"/>
      <c r="ER90" s="1271"/>
      <c r="ES90" s="1458"/>
      <c r="ET90" s="1279"/>
      <c r="EU90" s="1280"/>
      <c r="EV90" s="1309"/>
      <c r="EW90" s="1233"/>
      <c r="EX90" s="1233"/>
      <c r="EY90" s="1233"/>
      <c r="EZ90" s="1233"/>
      <c r="FA90" s="1233"/>
      <c r="FB90" s="1233"/>
      <c r="FC90" s="898"/>
      <c r="FD90" s="898"/>
      <c r="FE90" s="1233"/>
      <c r="FF90" s="1233"/>
      <c r="FG90" s="1233"/>
      <c r="FH90" s="1233"/>
      <c r="FI90" s="1233"/>
      <c r="FJ90" s="1233"/>
      <c r="FK90" s="1233"/>
      <c r="FL90" s="1233"/>
      <c r="FM90" s="1271"/>
      <c r="FN90" s="1458"/>
      <c r="FO90" s="1279"/>
      <c r="FP90" s="1280"/>
      <c r="FQ90" s="1309"/>
      <c r="FR90" s="1233"/>
      <c r="FS90" s="1233"/>
      <c r="FT90" s="1233"/>
      <c r="FV90" s="1233"/>
      <c r="FW90" s="1233"/>
      <c r="FX90" s="1233"/>
      <c r="FY90" s="1233"/>
      <c r="FZ90" s="898"/>
      <c r="GA90" s="898"/>
      <c r="GB90" s="1233"/>
      <c r="GC90" s="1233"/>
      <c r="GD90" s="1233"/>
      <c r="GE90" s="1233"/>
      <c r="GF90" s="1233"/>
      <c r="GG90" s="1233"/>
      <c r="GH90" s="1271"/>
      <c r="GI90" s="1458"/>
      <c r="GJ90" s="1279"/>
      <c r="GK90" s="1280"/>
      <c r="GL90" s="1309"/>
      <c r="GM90" s="1233"/>
      <c r="GN90" s="1233"/>
      <c r="GO90" s="1233"/>
      <c r="GP90" s="1233"/>
      <c r="GQ90" s="1233"/>
      <c r="GR90" s="1233"/>
      <c r="GS90" s="1233"/>
      <c r="GT90" s="1233"/>
      <c r="GU90" s="1233"/>
      <c r="GV90" s="1233"/>
      <c r="GW90" s="1233"/>
      <c r="GZ90" s="898"/>
      <c r="HA90" s="1233"/>
      <c r="HB90" s="1233"/>
      <c r="HC90" s="1271"/>
      <c r="HD90" s="1458"/>
      <c r="HE90" s="1279"/>
      <c r="HF90" s="1280"/>
      <c r="HG90" s="1309"/>
      <c r="HH90" s="1233"/>
      <c r="HI90" s="1233"/>
      <c r="HJ90" s="1233"/>
      <c r="HK90" s="1233"/>
      <c r="HL90" s="1233"/>
      <c r="HM90" s="1233"/>
      <c r="HN90" s="1233"/>
      <c r="HO90" s="1233"/>
      <c r="HP90" s="1233"/>
      <c r="HQ90" s="1233"/>
      <c r="HR90" s="1233"/>
      <c r="HS90" s="1233"/>
      <c r="HU90" s="1233"/>
      <c r="HV90" s="1233"/>
      <c r="HW90" s="1233"/>
      <c r="HX90" s="1271"/>
      <c r="HY90" s="1458"/>
      <c r="HZ90" s="1278"/>
      <c r="IA90" s="1278"/>
      <c r="IB90" s="1278"/>
      <c r="IC90" s="156"/>
      <c r="ID90" s="156"/>
      <c r="IE90" s="156"/>
      <c r="IF90" s="156"/>
      <c r="IG90" s="156"/>
      <c r="IH90" s="156"/>
      <c r="II90" s="156"/>
      <c r="IJ90" s="156"/>
      <c r="IK90" s="156"/>
      <c r="IL90" s="156"/>
      <c r="IM90" s="156"/>
      <c r="IN90" s="1280"/>
    </row>
    <row r="91" spans="1:249" ht="15.75" customHeight="1">
      <c r="A91" s="1281" t="s">
        <v>2153</v>
      </c>
      <c r="B91" s="1282" t="s">
        <v>23</v>
      </c>
      <c r="C91" s="1310" t="s">
        <v>2167</v>
      </c>
      <c r="D91" s="1233">
        <v>18231</v>
      </c>
      <c r="E91" s="1233">
        <v>9249</v>
      </c>
      <c r="F91" s="1233">
        <v>1525</v>
      </c>
      <c r="G91" s="1233">
        <v>445</v>
      </c>
      <c r="H91" s="899" t="s">
        <v>21</v>
      </c>
      <c r="I91" s="1233">
        <v>7950</v>
      </c>
      <c r="J91" s="1233">
        <v>64687</v>
      </c>
      <c r="K91" s="1233">
        <v>14140</v>
      </c>
      <c r="L91" s="1233">
        <v>38594</v>
      </c>
      <c r="M91" s="1233">
        <v>49794</v>
      </c>
      <c r="N91" s="1233">
        <v>1059</v>
      </c>
      <c r="O91" s="1233">
        <v>4759</v>
      </c>
      <c r="P91" s="1233">
        <v>12253</v>
      </c>
      <c r="Q91" s="1233">
        <v>12886</v>
      </c>
      <c r="R91" s="1233" t="s">
        <v>21</v>
      </c>
      <c r="S91" s="1233" t="s">
        <v>21</v>
      </c>
      <c r="T91" s="1284" t="s">
        <v>24</v>
      </c>
      <c r="U91" s="1533" t="s">
        <v>2155</v>
      </c>
      <c r="V91" s="1281" t="s">
        <v>2153</v>
      </c>
      <c r="W91" s="1282" t="s">
        <v>23</v>
      </c>
      <c r="X91" s="1310" t="s">
        <v>2167</v>
      </c>
      <c r="Y91" s="1233" t="s">
        <v>21</v>
      </c>
      <c r="Z91" s="1233" t="s">
        <v>21</v>
      </c>
      <c r="AA91" s="1233">
        <v>10686</v>
      </c>
      <c r="AB91" s="1233">
        <v>13561</v>
      </c>
      <c r="AC91" s="1233">
        <v>910</v>
      </c>
      <c r="AD91" s="1233">
        <v>701</v>
      </c>
      <c r="AE91" s="1233" t="s">
        <v>21</v>
      </c>
      <c r="AF91" s="1233">
        <v>291038</v>
      </c>
      <c r="AG91" s="1233">
        <v>185490</v>
      </c>
      <c r="AH91" s="1233">
        <v>21578</v>
      </c>
      <c r="AI91" s="1233">
        <v>4</v>
      </c>
      <c r="AJ91" s="1233">
        <v>4</v>
      </c>
      <c r="AK91" s="1233" t="s">
        <v>21</v>
      </c>
      <c r="AL91" s="1233">
        <v>179872</v>
      </c>
      <c r="AM91" s="1233">
        <v>70054</v>
      </c>
      <c r="AN91" s="1233">
        <v>18525</v>
      </c>
      <c r="AO91" s="1284" t="s">
        <v>24</v>
      </c>
      <c r="AP91" s="1533" t="s">
        <v>2155</v>
      </c>
      <c r="AQ91" s="1281" t="s">
        <v>2153</v>
      </c>
      <c r="AR91" s="1282" t="s">
        <v>23</v>
      </c>
      <c r="AS91" s="1310" t="s">
        <v>2167</v>
      </c>
      <c r="AT91" s="1233">
        <v>109</v>
      </c>
      <c r="AU91" s="1233" t="s">
        <v>21</v>
      </c>
      <c r="AV91" s="1233" t="s">
        <v>21</v>
      </c>
      <c r="AW91" s="1233">
        <v>23459</v>
      </c>
      <c r="AX91" s="1233">
        <v>3750</v>
      </c>
      <c r="AY91" s="1233">
        <v>1945</v>
      </c>
      <c r="AZ91" s="1233">
        <v>1026</v>
      </c>
      <c r="BA91" s="1233" t="s">
        <v>21</v>
      </c>
      <c r="BB91" s="1233">
        <v>773</v>
      </c>
      <c r="BC91" s="1233">
        <v>773</v>
      </c>
      <c r="BD91" s="1233" t="s">
        <v>21</v>
      </c>
      <c r="BE91" s="1233">
        <v>3</v>
      </c>
      <c r="BF91" s="1233" t="s">
        <v>21</v>
      </c>
      <c r="BG91" s="1233">
        <v>232</v>
      </c>
      <c r="BH91" s="1233">
        <v>9346</v>
      </c>
      <c r="BI91" s="1233">
        <v>719</v>
      </c>
      <c r="BJ91" s="1233">
        <v>66743</v>
      </c>
      <c r="BK91" s="1284" t="s">
        <v>24</v>
      </c>
      <c r="BL91" s="1533" t="s">
        <v>2155</v>
      </c>
      <c r="BM91" s="1281" t="s">
        <v>2153</v>
      </c>
      <c r="BN91" s="1282" t="s">
        <v>23</v>
      </c>
      <c r="BO91" s="1310" t="s">
        <v>2167</v>
      </c>
      <c r="BP91" s="1233">
        <v>839</v>
      </c>
      <c r="BQ91" s="1233">
        <v>186</v>
      </c>
      <c r="BR91" s="1233">
        <v>208</v>
      </c>
      <c r="BS91" s="1233" t="s">
        <v>21</v>
      </c>
      <c r="BT91" s="1233" t="s">
        <v>21</v>
      </c>
      <c r="BU91" s="1233">
        <v>420023</v>
      </c>
      <c r="BV91" s="1233">
        <v>13053</v>
      </c>
      <c r="BW91" s="1233">
        <v>19607</v>
      </c>
      <c r="BX91" s="1233">
        <v>1040</v>
      </c>
      <c r="BY91" s="1233">
        <v>293</v>
      </c>
      <c r="BZ91" s="1233">
        <v>293</v>
      </c>
      <c r="CA91" s="1233" t="s">
        <v>21</v>
      </c>
      <c r="CB91" s="1233" t="s">
        <v>21</v>
      </c>
      <c r="CC91" s="1233" t="s">
        <v>21</v>
      </c>
      <c r="CD91" s="1233">
        <v>716</v>
      </c>
      <c r="CE91" s="1233">
        <v>16954</v>
      </c>
      <c r="CF91" s="1233">
        <v>17139</v>
      </c>
      <c r="CG91" s="1284" t="s">
        <v>24</v>
      </c>
      <c r="CH91" s="1533" t="s">
        <v>2155</v>
      </c>
      <c r="CI91" s="1281" t="s">
        <v>2153</v>
      </c>
      <c r="CJ91" s="1282" t="s">
        <v>23</v>
      </c>
      <c r="CK91" s="1310" t="s">
        <v>2167</v>
      </c>
      <c r="CL91" s="1233">
        <v>725</v>
      </c>
      <c r="CM91" s="1233">
        <v>7900</v>
      </c>
      <c r="CN91" s="1233">
        <v>343</v>
      </c>
      <c r="CO91" s="1234" t="s">
        <v>21</v>
      </c>
      <c r="CP91" s="1233">
        <v>6237</v>
      </c>
      <c r="CQ91" s="1233">
        <v>9223</v>
      </c>
      <c r="CR91" s="1233">
        <v>1602</v>
      </c>
      <c r="CS91" s="1233">
        <v>6548</v>
      </c>
      <c r="CT91" s="1233">
        <v>6556</v>
      </c>
      <c r="CU91" s="1233" t="s">
        <v>21</v>
      </c>
      <c r="CV91" s="1233" t="s">
        <v>21</v>
      </c>
      <c r="CW91" s="1233">
        <v>36269</v>
      </c>
      <c r="CX91" s="1233">
        <v>7311</v>
      </c>
      <c r="CY91" s="1233">
        <v>1093</v>
      </c>
      <c r="CZ91" s="1233">
        <v>21</v>
      </c>
      <c r="DA91" s="1233">
        <v>1</v>
      </c>
      <c r="DB91" s="1284" t="s">
        <v>24</v>
      </c>
      <c r="DC91" s="1533" t="s">
        <v>2155</v>
      </c>
      <c r="DD91" s="1278"/>
      <c r="DE91" s="1278"/>
      <c r="DF91" s="1278"/>
      <c r="DG91" s="156"/>
      <c r="DH91" s="156"/>
      <c r="DI91" s="156"/>
      <c r="DJ91" s="156"/>
      <c r="DK91" s="156"/>
      <c r="DL91" s="156"/>
      <c r="DM91" s="156"/>
      <c r="DN91" s="1289"/>
      <c r="DO91" s="1719"/>
      <c r="DP91" s="156"/>
      <c r="DQ91" s="156"/>
      <c r="DR91" s="156"/>
      <c r="DS91" s="156"/>
      <c r="DT91" s="156"/>
      <c r="DU91" s="156"/>
      <c r="DV91" s="156"/>
      <c r="DW91" s="156"/>
      <c r="DX91" s="1280"/>
      <c r="DY91" s="1281" t="s">
        <v>2153</v>
      </c>
      <c r="DZ91" s="1282" t="s">
        <v>23</v>
      </c>
      <c r="EA91" s="1310" t="s">
        <v>2167</v>
      </c>
      <c r="EB91" s="1233">
        <v>19043</v>
      </c>
      <c r="EC91" s="1233">
        <v>9249</v>
      </c>
      <c r="ED91" s="1233">
        <v>1525</v>
      </c>
      <c r="EE91" s="1233">
        <v>445</v>
      </c>
      <c r="EF91" s="1233" t="s">
        <v>21</v>
      </c>
      <c r="EG91" s="1233">
        <v>7950</v>
      </c>
      <c r="EH91" s="1233">
        <v>66740</v>
      </c>
      <c r="EI91" s="1233">
        <v>14140</v>
      </c>
      <c r="EJ91" s="1233">
        <v>38594</v>
      </c>
      <c r="EK91" s="1233">
        <v>68795</v>
      </c>
      <c r="EL91" s="1233">
        <v>1059</v>
      </c>
      <c r="EM91" s="1233">
        <v>4953</v>
      </c>
      <c r="EN91" s="1233">
        <v>12343</v>
      </c>
      <c r="EO91" s="1233">
        <v>12985</v>
      </c>
      <c r="EP91" s="1233" t="s">
        <v>21</v>
      </c>
      <c r="EQ91" s="1233" t="s">
        <v>21</v>
      </c>
      <c r="ER91" s="1284" t="s">
        <v>24</v>
      </c>
      <c r="ES91" s="1533" t="s">
        <v>2155</v>
      </c>
      <c r="ET91" s="1281" t="s">
        <v>2153</v>
      </c>
      <c r="EU91" s="1282" t="s">
        <v>23</v>
      </c>
      <c r="EV91" s="1310" t="s">
        <v>2167</v>
      </c>
      <c r="EW91" s="1233" t="s">
        <v>21</v>
      </c>
      <c r="EX91" s="1233">
        <v>10686</v>
      </c>
      <c r="EY91" s="1233">
        <v>13561</v>
      </c>
      <c r="EZ91" s="1233">
        <v>910</v>
      </c>
      <c r="FA91" s="1233">
        <v>701</v>
      </c>
      <c r="FB91" s="1233" t="s">
        <v>21</v>
      </c>
      <c r="FC91" s="1233">
        <v>251138</v>
      </c>
      <c r="FD91" s="1233">
        <v>7210</v>
      </c>
      <c r="FE91" s="1233">
        <v>16476</v>
      </c>
      <c r="FF91" s="1233">
        <v>361</v>
      </c>
      <c r="FG91" s="1233">
        <v>166</v>
      </c>
      <c r="FH91" s="1233" t="s">
        <v>21</v>
      </c>
      <c r="FI91" s="1233">
        <v>190</v>
      </c>
      <c r="FJ91" s="1233">
        <v>26</v>
      </c>
      <c r="FK91" s="1233">
        <v>164</v>
      </c>
      <c r="FL91" s="1233" t="s">
        <v>21</v>
      </c>
      <c r="FM91" s="1284" t="s">
        <v>24</v>
      </c>
      <c r="FN91" s="1533" t="s">
        <v>2155</v>
      </c>
      <c r="FO91" s="1281" t="s">
        <v>2153</v>
      </c>
      <c r="FP91" s="1282" t="s">
        <v>23</v>
      </c>
      <c r="FQ91" s="1310" t="s">
        <v>2167</v>
      </c>
      <c r="FR91" s="1233" t="s">
        <v>21</v>
      </c>
      <c r="FS91" s="1233">
        <v>231</v>
      </c>
      <c r="FT91" s="1233">
        <v>13709</v>
      </c>
      <c r="FU91" s="1233">
        <v>529</v>
      </c>
      <c r="FV91" s="1233">
        <v>15277</v>
      </c>
      <c r="FW91" s="1233">
        <v>17464</v>
      </c>
      <c r="FX91" s="1233">
        <v>151</v>
      </c>
      <c r="FY91" s="1233" t="s">
        <v>21</v>
      </c>
      <c r="FZ91" s="1233">
        <v>21972</v>
      </c>
      <c r="GA91" s="1233">
        <v>788</v>
      </c>
      <c r="GB91" s="1233">
        <v>1954</v>
      </c>
      <c r="GC91" s="1233">
        <v>1050</v>
      </c>
      <c r="GD91" s="1233" t="s">
        <v>21</v>
      </c>
      <c r="GE91" s="1233">
        <v>797</v>
      </c>
      <c r="GF91" s="1233">
        <v>797</v>
      </c>
      <c r="GG91" s="1233" t="s">
        <v>21</v>
      </c>
      <c r="GH91" s="1284" t="s">
        <v>24</v>
      </c>
      <c r="GI91" s="1533" t="s">
        <v>2155</v>
      </c>
      <c r="GJ91" s="1281" t="s">
        <v>2153</v>
      </c>
      <c r="GK91" s="1282" t="s">
        <v>23</v>
      </c>
      <c r="GL91" s="1310" t="s">
        <v>2167</v>
      </c>
      <c r="GM91" s="1233">
        <v>2510</v>
      </c>
      <c r="GN91" s="1233">
        <v>1474</v>
      </c>
      <c r="GO91" s="1233">
        <v>1036</v>
      </c>
      <c r="GP91" s="1233">
        <v>8</v>
      </c>
      <c r="GQ91" s="1233" t="s">
        <v>21</v>
      </c>
      <c r="GR91" s="1233" t="s">
        <v>21</v>
      </c>
      <c r="GS91" s="1233">
        <v>5538</v>
      </c>
      <c r="GT91" s="1233">
        <v>5141</v>
      </c>
      <c r="GU91" s="1233">
        <v>1397</v>
      </c>
      <c r="GV91" s="1233">
        <v>840</v>
      </c>
      <c r="GW91" s="1233">
        <v>273</v>
      </c>
      <c r="GX91" s="1233">
        <v>306</v>
      </c>
      <c r="GY91" s="1233" t="s">
        <v>21</v>
      </c>
      <c r="GZ91" s="1233">
        <v>419964</v>
      </c>
      <c r="HA91" s="1233">
        <v>20094</v>
      </c>
      <c r="HB91" s="1233">
        <v>1295</v>
      </c>
      <c r="HC91" s="1284" t="s">
        <v>24</v>
      </c>
      <c r="HD91" s="1533" t="s">
        <v>2155</v>
      </c>
      <c r="HE91" s="1281" t="s">
        <v>2153</v>
      </c>
      <c r="HF91" s="1282" t="s">
        <v>23</v>
      </c>
      <c r="HG91" s="1310" t="s">
        <v>2167</v>
      </c>
      <c r="HH91" s="1233">
        <v>36751</v>
      </c>
      <c r="HI91" s="1233">
        <v>24155</v>
      </c>
      <c r="HJ91" s="1233">
        <v>544</v>
      </c>
      <c r="HK91" s="1233">
        <v>235</v>
      </c>
      <c r="HL91" s="1233">
        <v>7795</v>
      </c>
      <c r="HM91" s="1233">
        <v>7070</v>
      </c>
      <c r="HN91" s="1233">
        <v>725</v>
      </c>
      <c r="HO91" s="1233">
        <v>7900</v>
      </c>
      <c r="HP91" s="1233">
        <v>343</v>
      </c>
      <c r="HQ91" s="1233" t="s">
        <v>21</v>
      </c>
      <c r="HR91" s="1233">
        <v>6237</v>
      </c>
      <c r="HS91" s="1233">
        <v>9222</v>
      </c>
      <c r="HT91" s="1233">
        <v>1602</v>
      </c>
      <c r="HU91" s="1233">
        <v>6548</v>
      </c>
      <c r="HV91" s="1233">
        <v>6555</v>
      </c>
      <c r="HW91" s="1233" t="s">
        <v>21</v>
      </c>
      <c r="HX91" s="1284" t="s">
        <v>24</v>
      </c>
      <c r="HY91" s="1533" t="s">
        <v>2155</v>
      </c>
      <c r="HZ91" s="1278"/>
      <c r="IA91" s="1278"/>
      <c r="IB91" s="1278"/>
      <c r="IC91" s="156"/>
      <c r="ID91" s="156"/>
      <c r="IE91" s="156"/>
      <c r="IF91" s="156"/>
      <c r="IG91" s="156"/>
      <c r="IH91" s="156"/>
      <c r="II91" s="156"/>
      <c r="IJ91" s="156"/>
      <c r="IK91" s="156"/>
      <c r="IL91" s="156"/>
      <c r="IM91" s="156"/>
      <c r="IN91" s="1289"/>
      <c r="IO91" s="156"/>
    </row>
    <row r="92" spans="1:249" ht="14.5" customHeight="1">
      <c r="A92" s="1286" t="s">
        <v>25</v>
      </c>
      <c r="B92" s="1287" t="s">
        <v>25</v>
      </c>
      <c r="C92" s="1311" t="s">
        <v>2168</v>
      </c>
      <c r="D92" s="1233">
        <v>15502</v>
      </c>
      <c r="E92" s="1233">
        <v>7036</v>
      </c>
      <c r="F92" s="1233">
        <v>1341</v>
      </c>
      <c r="G92" s="1233">
        <v>3781</v>
      </c>
      <c r="H92" s="899" t="s">
        <v>21</v>
      </c>
      <c r="I92" s="1233">
        <v>5291</v>
      </c>
      <c r="J92" s="1233">
        <v>57500</v>
      </c>
      <c r="K92" s="1233">
        <v>12979</v>
      </c>
      <c r="L92" s="1233">
        <v>36341</v>
      </c>
      <c r="M92" s="1233">
        <v>47965</v>
      </c>
      <c r="N92" s="1233">
        <v>934</v>
      </c>
      <c r="O92" s="1233">
        <v>4181</v>
      </c>
      <c r="P92" s="1233">
        <v>9001</v>
      </c>
      <c r="Q92" s="1233">
        <v>9508</v>
      </c>
      <c r="R92" s="1233" t="s">
        <v>21</v>
      </c>
      <c r="S92" s="1233" t="s">
        <v>21</v>
      </c>
      <c r="T92" s="1284" t="s">
        <v>26</v>
      </c>
      <c r="U92" s="1533" t="s">
        <v>25</v>
      </c>
      <c r="V92" s="1286" t="s">
        <v>25</v>
      </c>
      <c r="W92" s="1287" t="s">
        <v>25</v>
      </c>
      <c r="X92" s="1311" t="s">
        <v>2168</v>
      </c>
      <c r="Y92" s="1233" t="s">
        <v>21</v>
      </c>
      <c r="Z92" s="1233" t="s">
        <v>21</v>
      </c>
      <c r="AA92" s="1233">
        <v>9965</v>
      </c>
      <c r="AB92" s="1233">
        <v>12547</v>
      </c>
      <c r="AC92" s="1233">
        <v>937</v>
      </c>
      <c r="AD92" s="1233">
        <v>653</v>
      </c>
      <c r="AE92" s="1233" t="s">
        <v>21</v>
      </c>
      <c r="AF92" s="1233">
        <v>294394</v>
      </c>
      <c r="AG92" s="1233">
        <v>189411</v>
      </c>
      <c r="AH92" s="1233">
        <v>20648</v>
      </c>
      <c r="AI92" s="1233">
        <v>1</v>
      </c>
      <c r="AJ92" s="1233">
        <v>1</v>
      </c>
      <c r="AK92" s="1233" t="s">
        <v>21</v>
      </c>
      <c r="AL92" s="1233">
        <v>174557</v>
      </c>
      <c r="AM92" s="1233">
        <v>63784</v>
      </c>
      <c r="AN92" s="1233">
        <v>18611</v>
      </c>
      <c r="AO92" s="1284" t="s">
        <v>26</v>
      </c>
      <c r="AP92" s="1533" t="s">
        <v>25</v>
      </c>
      <c r="AQ92" s="1286" t="s">
        <v>25</v>
      </c>
      <c r="AR92" s="1287" t="s">
        <v>25</v>
      </c>
      <c r="AS92" s="1311" t="s">
        <v>2168</v>
      </c>
      <c r="AT92" s="1233">
        <v>124</v>
      </c>
      <c r="AU92" s="1233" t="s">
        <v>21</v>
      </c>
      <c r="AV92" s="1233" t="s">
        <v>21</v>
      </c>
      <c r="AW92" s="1233">
        <v>22260</v>
      </c>
      <c r="AX92" s="1233">
        <v>3566</v>
      </c>
      <c r="AY92" s="1233">
        <v>1980</v>
      </c>
      <c r="AZ92" s="1233">
        <v>995</v>
      </c>
      <c r="BA92" s="1233" t="s">
        <v>21</v>
      </c>
      <c r="BB92" s="1233">
        <v>740</v>
      </c>
      <c r="BC92" s="1233">
        <v>740</v>
      </c>
      <c r="BD92" s="1233" t="s">
        <v>21</v>
      </c>
      <c r="BE92" s="1233">
        <v>3</v>
      </c>
      <c r="BF92" s="1233" t="s">
        <v>21</v>
      </c>
      <c r="BG92" s="1233">
        <v>234</v>
      </c>
      <c r="BH92" s="1233">
        <v>10091</v>
      </c>
      <c r="BI92" s="1233">
        <v>676</v>
      </c>
      <c r="BJ92" s="1233">
        <v>61324</v>
      </c>
      <c r="BK92" s="1284" t="s">
        <v>26</v>
      </c>
      <c r="BL92" s="1533" t="s">
        <v>25</v>
      </c>
      <c r="BM92" s="1286" t="s">
        <v>25</v>
      </c>
      <c r="BN92" s="1287" t="s">
        <v>25</v>
      </c>
      <c r="BO92" s="1311" t="s">
        <v>2168</v>
      </c>
      <c r="BP92" s="1233">
        <v>741</v>
      </c>
      <c r="BQ92" s="1233">
        <v>146</v>
      </c>
      <c r="BR92" s="1233">
        <v>164</v>
      </c>
      <c r="BS92" s="1233" t="s">
        <v>21</v>
      </c>
      <c r="BT92" s="1233" t="s">
        <v>21</v>
      </c>
      <c r="BU92" s="1233">
        <v>387000</v>
      </c>
      <c r="BV92" s="1233">
        <v>8730</v>
      </c>
      <c r="BW92" s="1233">
        <v>17375</v>
      </c>
      <c r="BX92" s="1233">
        <v>1223</v>
      </c>
      <c r="BY92" s="1233">
        <v>1010</v>
      </c>
      <c r="BZ92" s="1233">
        <v>1010</v>
      </c>
      <c r="CA92" s="1233" t="s">
        <v>21</v>
      </c>
      <c r="CB92" s="1233" t="s">
        <v>21</v>
      </c>
      <c r="CC92" s="1233" t="s">
        <v>21</v>
      </c>
      <c r="CD92" s="1233">
        <v>195</v>
      </c>
      <c r="CE92" s="1233">
        <v>14586</v>
      </c>
      <c r="CF92" s="1233">
        <v>14249</v>
      </c>
      <c r="CG92" s="1284" t="s">
        <v>26</v>
      </c>
      <c r="CH92" s="1533" t="s">
        <v>25</v>
      </c>
      <c r="CI92" s="1286" t="s">
        <v>25</v>
      </c>
      <c r="CJ92" s="1287" t="s">
        <v>25</v>
      </c>
      <c r="CK92" s="1311" t="s">
        <v>2168</v>
      </c>
      <c r="CL92" s="1233">
        <v>430</v>
      </c>
      <c r="CM92" s="1233">
        <v>5687</v>
      </c>
      <c r="CN92" s="1233">
        <v>218</v>
      </c>
      <c r="CO92" s="1234" t="s">
        <v>21</v>
      </c>
      <c r="CP92" s="1233">
        <v>4280</v>
      </c>
      <c r="CQ92" s="1233">
        <v>6700</v>
      </c>
      <c r="CR92" s="1233">
        <v>1331</v>
      </c>
      <c r="CS92" s="1233">
        <v>4529</v>
      </c>
      <c r="CT92" s="1233">
        <v>4541</v>
      </c>
      <c r="CU92" s="1233" t="s">
        <v>21</v>
      </c>
      <c r="CV92" s="1233" t="s">
        <v>21</v>
      </c>
      <c r="CW92" s="1233">
        <v>28311</v>
      </c>
      <c r="CX92" s="1233">
        <v>6043</v>
      </c>
      <c r="CY92" s="1233">
        <v>1093</v>
      </c>
      <c r="CZ92" s="1233">
        <v>19</v>
      </c>
      <c r="DA92" s="1233" t="s">
        <v>21</v>
      </c>
      <c r="DB92" s="1284" t="s">
        <v>26</v>
      </c>
      <c r="DC92" s="1533" t="s">
        <v>25</v>
      </c>
      <c r="DD92" s="1289"/>
      <c r="DE92" s="1289"/>
      <c r="DF92" s="1289"/>
      <c r="DG92" s="156"/>
      <c r="DH92" s="156"/>
      <c r="DI92" s="156"/>
      <c r="DJ92" s="156"/>
      <c r="DK92" s="156"/>
      <c r="DL92" s="156"/>
      <c r="DM92" s="156"/>
      <c r="DN92" s="1289"/>
      <c r="DO92" s="1719"/>
      <c r="DP92" s="156"/>
      <c r="DQ92" s="156"/>
      <c r="DR92" s="156"/>
      <c r="DS92" s="156"/>
      <c r="DT92" s="156"/>
      <c r="DU92" s="156"/>
      <c r="DV92" s="156"/>
      <c r="DW92" s="156"/>
      <c r="DX92" s="1280"/>
      <c r="DY92" s="1286" t="s">
        <v>25</v>
      </c>
      <c r="DZ92" s="1287" t="s">
        <v>25</v>
      </c>
      <c r="EA92" s="1311" t="s">
        <v>2168</v>
      </c>
      <c r="EB92" s="1233">
        <v>15945</v>
      </c>
      <c r="EC92" s="1233">
        <v>7036</v>
      </c>
      <c r="ED92" s="1233">
        <v>1341</v>
      </c>
      <c r="EE92" s="1233">
        <v>3781</v>
      </c>
      <c r="EF92" s="1233" t="s">
        <v>21</v>
      </c>
      <c r="EG92" s="1233">
        <v>5291</v>
      </c>
      <c r="EH92" s="1233">
        <v>59722</v>
      </c>
      <c r="EI92" s="1233">
        <v>12979</v>
      </c>
      <c r="EJ92" s="1233">
        <v>36341</v>
      </c>
      <c r="EK92" s="1233">
        <v>63406</v>
      </c>
      <c r="EL92" s="1233">
        <v>934</v>
      </c>
      <c r="EM92" s="1233">
        <v>4423</v>
      </c>
      <c r="EN92" s="1233">
        <v>9438</v>
      </c>
      <c r="EO92" s="1233">
        <v>9997</v>
      </c>
      <c r="EP92" s="1233" t="s">
        <v>21</v>
      </c>
      <c r="EQ92" s="1233" t="s">
        <v>21</v>
      </c>
      <c r="ER92" s="1284" t="s">
        <v>26</v>
      </c>
      <c r="ES92" s="1533" t="s">
        <v>25</v>
      </c>
      <c r="ET92" s="1286" t="s">
        <v>25</v>
      </c>
      <c r="EU92" s="1287" t="s">
        <v>25</v>
      </c>
      <c r="EV92" s="1311" t="s">
        <v>2168</v>
      </c>
      <c r="EW92" s="1233" t="s">
        <v>21</v>
      </c>
      <c r="EX92" s="1233">
        <v>9965</v>
      </c>
      <c r="EY92" s="1233">
        <v>12547</v>
      </c>
      <c r="EZ92" s="1233">
        <v>937</v>
      </c>
      <c r="FA92" s="1233">
        <v>653</v>
      </c>
      <c r="FB92" s="1233" t="s">
        <v>21</v>
      </c>
      <c r="FC92" s="1233">
        <v>253248</v>
      </c>
      <c r="FD92" s="1233">
        <v>6784</v>
      </c>
      <c r="FE92" s="1233">
        <v>16049</v>
      </c>
      <c r="FF92" s="1233">
        <v>217</v>
      </c>
      <c r="FG92" s="1233">
        <v>159</v>
      </c>
      <c r="FH92" s="1233" t="s">
        <v>21</v>
      </c>
      <c r="FI92" s="1233">
        <v>62</v>
      </c>
      <c r="FJ92" s="1233">
        <v>12</v>
      </c>
      <c r="FK92" s="1233">
        <v>50</v>
      </c>
      <c r="FL92" s="1233" t="s">
        <v>21</v>
      </c>
      <c r="FM92" s="1284" t="s">
        <v>26</v>
      </c>
      <c r="FN92" s="1533" t="s">
        <v>25</v>
      </c>
      <c r="FO92" s="1286" t="s">
        <v>25</v>
      </c>
      <c r="FP92" s="1287" t="s">
        <v>25</v>
      </c>
      <c r="FQ92" s="1311" t="s">
        <v>2168</v>
      </c>
      <c r="FR92" s="1233" t="s">
        <v>21</v>
      </c>
      <c r="FS92" s="1233">
        <v>62</v>
      </c>
      <c r="FT92" s="1233">
        <v>13754</v>
      </c>
      <c r="FU92" s="1233">
        <v>384</v>
      </c>
      <c r="FV92" s="1233">
        <v>15457</v>
      </c>
      <c r="FW92" s="1233">
        <v>17382</v>
      </c>
      <c r="FX92" s="1233">
        <v>159</v>
      </c>
      <c r="FY92" s="1233" t="s">
        <v>21</v>
      </c>
      <c r="FZ92" s="1233">
        <v>20745</v>
      </c>
      <c r="GA92" s="1233">
        <v>828</v>
      </c>
      <c r="GB92" s="1233">
        <v>1998</v>
      </c>
      <c r="GC92" s="1233">
        <v>1036</v>
      </c>
      <c r="GD92" s="1233" t="s">
        <v>21</v>
      </c>
      <c r="GE92" s="1233">
        <v>781</v>
      </c>
      <c r="GF92" s="1233">
        <v>781</v>
      </c>
      <c r="GG92" s="1233" t="s">
        <v>21</v>
      </c>
      <c r="GH92" s="1284" t="s">
        <v>26</v>
      </c>
      <c r="GI92" s="1533" t="s">
        <v>25</v>
      </c>
      <c r="GJ92" s="1286" t="s">
        <v>25</v>
      </c>
      <c r="GK92" s="1287" t="s">
        <v>25</v>
      </c>
      <c r="GL92" s="1311" t="s">
        <v>2168</v>
      </c>
      <c r="GM92" s="1233">
        <v>1854</v>
      </c>
      <c r="GN92" s="1233">
        <v>844</v>
      </c>
      <c r="GO92" s="1233">
        <v>1010</v>
      </c>
      <c r="GP92" s="1233">
        <v>6</v>
      </c>
      <c r="GQ92" s="1233" t="s">
        <v>21</v>
      </c>
      <c r="GR92" s="1233" t="s">
        <v>21</v>
      </c>
      <c r="GS92" s="1233">
        <v>6040</v>
      </c>
      <c r="GT92" s="1233">
        <v>5577</v>
      </c>
      <c r="GU92" s="1233">
        <v>913</v>
      </c>
      <c r="GV92" s="1233">
        <v>742</v>
      </c>
      <c r="GW92" s="1233">
        <v>568</v>
      </c>
      <c r="GX92" s="1233">
        <v>636</v>
      </c>
      <c r="GY92" s="1233" t="s">
        <v>21</v>
      </c>
      <c r="GZ92" s="1233">
        <v>386958</v>
      </c>
      <c r="HA92" s="1233">
        <v>17759</v>
      </c>
      <c r="HB92" s="1233">
        <v>1491</v>
      </c>
      <c r="HC92" s="1284" t="s">
        <v>26</v>
      </c>
      <c r="HD92" s="1533" t="s">
        <v>25</v>
      </c>
      <c r="HE92" s="1286" t="s">
        <v>25</v>
      </c>
      <c r="HF92" s="1287" t="s">
        <v>25</v>
      </c>
      <c r="HG92" s="1311" t="s">
        <v>2168</v>
      </c>
      <c r="HH92" s="1233">
        <v>25309</v>
      </c>
      <c r="HI92" s="1233">
        <v>15975</v>
      </c>
      <c r="HJ92" s="1233">
        <v>267</v>
      </c>
      <c r="HK92" s="1233">
        <v>182</v>
      </c>
      <c r="HL92" s="1233">
        <v>4577</v>
      </c>
      <c r="HM92" s="1233">
        <v>4147</v>
      </c>
      <c r="HN92" s="1233">
        <v>430</v>
      </c>
      <c r="HO92" s="1233">
        <v>5687</v>
      </c>
      <c r="HP92" s="1233">
        <v>218</v>
      </c>
      <c r="HQ92" s="1233" t="s">
        <v>21</v>
      </c>
      <c r="HR92" s="1233">
        <v>4280</v>
      </c>
      <c r="HS92" s="1233">
        <v>6700</v>
      </c>
      <c r="HT92" s="1233">
        <v>1331</v>
      </c>
      <c r="HU92" s="1233">
        <v>4529</v>
      </c>
      <c r="HV92" s="1233">
        <v>4541</v>
      </c>
      <c r="HW92" s="1233" t="s">
        <v>21</v>
      </c>
      <c r="HX92" s="1284" t="s">
        <v>26</v>
      </c>
      <c r="HY92" s="1533" t="s">
        <v>25</v>
      </c>
      <c r="HZ92" s="1289"/>
      <c r="IA92" s="1289"/>
      <c r="IB92" s="1289"/>
      <c r="IC92" s="156"/>
      <c r="ID92" s="156"/>
      <c r="IE92" s="156"/>
      <c r="IF92" s="156"/>
      <c r="IG92" s="156"/>
      <c r="IH92" s="156"/>
      <c r="II92" s="156"/>
      <c r="IJ92" s="156"/>
      <c r="IK92" s="156"/>
      <c r="IL92" s="156"/>
      <c r="IM92" s="156"/>
      <c r="IN92" s="1289"/>
      <c r="IO92" s="156"/>
    </row>
    <row r="93" spans="1:249" ht="14.5" customHeight="1">
      <c r="A93" s="1281" t="s">
        <v>25</v>
      </c>
      <c r="B93" s="1282" t="s">
        <v>25</v>
      </c>
      <c r="C93" s="1311" t="s">
        <v>2169</v>
      </c>
      <c r="D93" s="1233">
        <v>16762</v>
      </c>
      <c r="E93" s="1233">
        <v>8421</v>
      </c>
      <c r="F93" s="1233">
        <v>1322</v>
      </c>
      <c r="G93" s="1233">
        <v>915</v>
      </c>
      <c r="H93" s="899" t="s">
        <v>21</v>
      </c>
      <c r="I93" s="1233">
        <v>7581</v>
      </c>
      <c r="J93" s="1233">
        <v>72340</v>
      </c>
      <c r="K93" s="1233">
        <v>14186</v>
      </c>
      <c r="L93" s="1233">
        <v>47423</v>
      </c>
      <c r="M93" s="1233">
        <v>80554</v>
      </c>
      <c r="N93" s="1233">
        <v>729</v>
      </c>
      <c r="O93" s="1233">
        <v>4570</v>
      </c>
      <c r="P93" s="1233">
        <v>11266</v>
      </c>
      <c r="Q93" s="1233">
        <v>11796</v>
      </c>
      <c r="R93" s="1233" t="s">
        <v>21</v>
      </c>
      <c r="S93" s="1233" t="s">
        <v>21</v>
      </c>
      <c r="T93" s="1284" t="s">
        <v>27</v>
      </c>
      <c r="U93" s="1533" t="s">
        <v>25</v>
      </c>
      <c r="V93" s="1281" t="s">
        <v>25</v>
      </c>
      <c r="W93" s="1282" t="s">
        <v>25</v>
      </c>
      <c r="X93" s="1311" t="s">
        <v>2169</v>
      </c>
      <c r="Y93" s="1233" t="s">
        <v>21</v>
      </c>
      <c r="Z93" s="1233" t="s">
        <v>21</v>
      </c>
      <c r="AA93" s="1233">
        <v>10996</v>
      </c>
      <c r="AB93" s="1233">
        <v>13949</v>
      </c>
      <c r="AC93" s="1233">
        <v>1092</v>
      </c>
      <c r="AD93" s="1233">
        <v>640</v>
      </c>
      <c r="AE93" s="1233" t="s">
        <v>21</v>
      </c>
      <c r="AF93" s="1233">
        <v>297911</v>
      </c>
      <c r="AG93" s="1233">
        <v>189450</v>
      </c>
      <c r="AH93" s="1233">
        <v>20111</v>
      </c>
      <c r="AI93" s="1233" t="s">
        <v>21</v>
      </c>
      <c r="AJ93" s="1233" t="s">
        <v>21</v>
      </c>
      <c r="AK93" s="1233" t="s">
        <v>21</v>
      </c>
      <c r="AL93" s="1233">
        <v>179234</v>
      </c>
      <c r="AM93" s="1233">
        <v>49734</v>
      </c>
      <c r="AN93" s="1233">
        <v>21357</v>
      </c>
      <c r="AO93" s="1284" t="s">
        <v>27</v>
      </c>
      <c r="AP93" s="1533" t="s">
        <v>25</v>
      </c>
      <c r="AQ93" s="1281" t="s">
        <v>25</v>
      </c>
      <c r="AR93" s="1282" t="s">
        <v>25</v>
      </c>
      <c r="AS93" s="1311" t="s">
        <v>2169</v>
      </c>
      <c r="AT93" s="1233">
        <v>134</v>
      </c>
      <c r="AU93" s="1233" t="s">
        <v>21</v>
      </c>
      <c r="AV93" s="1233" t="s">
        <v>21</v>
      </c>
      <c r="AW93" s="1233">
        <v>20270</v>
      </c>
      <c r="AX93" s="1233">
        <v>4836</v>
      </c>
      <c r="AY93" s="1233">
        <v>1952</v>
      </c>
      <c r="AZ93" s="1233">
        <v>981</v>
      </c>
      <c r="BA93" s="1233" t="s">
        <v>21</v>
      </c>
      <c r="BB93" s="1233">
        <v>748</v>
      </c>
      <c r="BC93" s="1233">
        <v>748</v>
      </c>
      <c r="BD93" s="1233" t="s">
        <v>21</v>
      </c>
      <c r="BE93" s="1233">
        <v>3</v>
      </c>
      <c r="BF93" s="1233" t="s">
        <v>21</v>
      </c>
      <c r="BG93" s="1233">
        <v>213</v>
      </c>
      <c r="BH93" s="1233">
        <v>10315</v>
      </c>
      <c r="BI93" s="1233">
        <v>162</v>
      </c>
      <c r="BJ93" s="1233">
        <v>65624</v>
      </c>
      <c r="BK93" s="1284" t="s">
        <v>27</v>
      </c>
      <c r="BL93" s="1533" t="s">
        <v>25</v>
      </c>
      <c r="BM93" s="1281" t="s">
        <v>25</v>
      </c>
      <c r="BN93" s="1282" t="s">
        <v>25</v>
      </c>
      <c r="BO93" s="1311" t="s">
        <v>2169</v>
      </c>
      <c r="BP93" s="1233">
        <v>1136</v>
      </c>
      <c r="BQ93" s="1233">
        <v>145</v>
      </c>
      <c r="BR93" s="1233">
        <v>163</v>
      </c>
      <c r="BS93" s="1233" t="s">
        <v>21</v>
      </c>
      <c r="BT93" s="1233" t="s">
        <v>21</v>
      </c>
      <c r="BU93" s="1233">
        <v>333162</v>
      </c>
      <c r="BV93" s="1233">
        <v>3765</v>
      </c>
      <c r="BW93" s="1233">
        <v>27094</v>
      </c>
      <c r="BX93" s="1233">
        <v>1541</v>
      </c>
      <c r="BY93" s="1233">
        <v>531</v>
      </c>
      <c r="BZ93" s="1233">
        <v>531</v>
      </c>
      <c r="CA93" s="1233" t="s">
        <v>21</v>
      </c>
      <c r="CB93" s="1233" t="s">
        <v>21</v>
      </c>
      <c r="CC93" s="1233" t="s">
        <v>21</v>
      </c>
      <c r="CD93" s="1233">
        <v>967</v>
      </c>
      <c r="CE93" s="1233">
        <v>23422</v>
      </c>
      <c r="CF93" s="1233">
        <v>22949</v>
      </c>
      <c r="CG93" s="1284" t="s">
        <v>27</v>
      </c>
      <c r="CH93" s="1533" t="s">
        <v>25</v>
      </c>
      <c r="CI93" s="1281" t="s">
        <v>25</v>
      </c>
      <c r="CJ93" s="1282" t="s">
        <v>25</v>
      </c>
      <c r="CK93" s="1311" t="s">
        <v>2169</v>
      </c>
      <c r="CL93" s="1233">
        <v>699</v>
      </c>
      <c r="CM93" s="1233">
        <v>7078</v>
      </c>
      <c r="CN93" s="1233">
        <v>181</v>
      </c>
      <c r="CO93" s="1234" t="s">
        <v>21</v>
      </c>
      <c r="CP93" s="1233">
        <v>5612</v>
      </c>
      <c r="CQ93" s="1233">
        <v>8527</v>
      </c>
      <c r="CR93" s="1233">
        <v>1307</v>
      </c>
      <c r="CS93" s="1233">
        <v>6311</v>
      </c>
      <c r="CT93" s="1233">
        <v>6293</v>
      </c>
      <c r="CU93" s="1233" t="s">
        <v>21</v>
      </c>
      <c r="CV93" s="1233" t="s">
        <v>21</v>
      </c>
      <c r="CW93" s="1233">
        <v>32616</v>
      </c>
      <c r="CX93" s="1233">
        <v>4880</v>
      </c>
      <c r="CY93" s="1233">
        <v>971</v>
      </c>
      <c r="CZ93" s="1233">
        <v>15</v>
      </c>
      <c r="DA93" s="1233" t="s">
        <v>21</v>
      </c>
      <c r="DB93" s="1284" t="s">
        <v>27</v>
      </c>
      <c r="DC93" s="1533" t="s">
        <v>25</v>
      </c>
      <c r="DD93" s="1278"/>
      <c r="DE93" s="1278"/>
      <c r="DF93" s="1278"/>
      <c r="DG93" s="156"/>
      <c r="DH93" s="156"/>
      <c r="DI93" s="156"/>
      <c r="DJ93" s="156"/>
      <c r="DK93" s="156"/>
      <c r="DL93" s="156"/>
      <c r="DM93" s="156"/>
      <c r="DN93" s="1719"/>
      <c r="DO93" s="1719"/>
      <c r="DP93" s="156"/>
      <c r="DQ93" s="156"/>
      <c r="DR93" s="156"/>
      <c r="DS93" s="156"/>
      <c r="DT93" s="156"/>
      <c r="DU93" s="156"/>
      <c r="DV93" s="156"/>
      <c r="DW93" s="156"/>
      <c r="DX93" s="1280"/>
      <c r="DY93" s="1281" t="s">
        <v>25</v>
      </c>
      <c r="DZ93" s="1282" t="s">
        <v>25</v>
      </c>
      <c r="EA93" s="1311" t="s">
        <v>2169</v>
      </c>
      <c r="EB93" s="1233">
        <v>18978</v>
      </c>
      <c r="EC93" s="1233">
        <v>8421</v>
      </c>
      <c r="ED93" s="1233">
        <v>1322</v>
      </c>
      <c r="EE93" s="1233">
        <v>915</v>
      </c>
      <c r="EF93" s="1233" t="s">
        <v>21</v>
      </c>
      <c r="EG93" s="1233">
        <v>7581</v>
      </c>
      <c r="EH93" s="1233">
        <v>74612</v>
      </c>
      <c r="EI93" s="1233">
        <v>14186</v>
      </c>
      <c r="EJ93" s="1233">
        <v>47423</v>
      </c>
      <c r="EK93" s="1233">
        <v>102410</v>
      </c>
      <c r="EL93" s="1233">
        <v>729</v>
      </c>
      <c r="EM93" s="1233">
        <v>4760</v>
      </c>
      <c r="EN93" s="1233">
        <v>11331</v>
      </c>
      <c r="EO93" s="1233">
        <v>11870</v>
      </c>
      <c r="EP93" s="1233" t="s">
        <v>21</v>
      </c>
      <c r="EQ93" s="1233" t="s">
        <v>21</v>
      </c>
      <c r="ER93" s="1284" t="s">
        <v>27</v>
      </c>
      <c r="ES93" s="1533" t="s">
        <v>25</v>
      </c>
      <c r="ET93" s="1281" t="s">
        <v>25</v>
      </c>
      <c r="EU93" s="1282" t="s">
        <v>25</v>
      </c>
      <c r="EV93" s="1311" t="s">
        <v>2169</v>
      </c>
      <c r="EW93" s="1233" t="s">
        <v>21</v>
      </c>
      <c r="EX93" s="1233">
        <v>10996</v>
      </c>
      <c r="EY93" s="1233">
        <v>13949</v>
      </c>
      <c r="EZ93" s="1233">
        <v>1092</v>
      </c>
      <c r="FA93" s="1233">
        <v>640</v>
      </c>
      <c r="FB93" s="1233" t="s">
        <v>21</v>
      </c>
      <c r="FC93" s="1233">
        <v>248005</v>
      </c>
      <c r="FD93" s="1233">
        <v>7411</v>
      </c>
      <c r="FE93" s="1233">
        <v>16213</v>
      </c>
      <c r="FF93" s="1233">
        <v>954</v>
      </c>
      <c r="FG93" s="1233">
        <v>424</v>
      </c>
      <c r="FH93" s="1233" t="s">
        <v>21</v>
      </c>
      <c r="FI93" s="1233">
        <v>510</v>
      </c>
      <c r="FJ93" s="1233">
        <v>2</v>
      </c>
      <c r="FK93" s="1233">
        <v>508</v>
      </c>
      <c r="FL93" s="1233" t="s">
        <v>21</v>
      </c>
      <c r="FM93" s="1284" t="s">
        <v>27</v>
      </c>
      <c r="FN93" s="1533" t="s">
        <v>25</v>
      </c>
      <c r="FO93" s="1281" t="s">
        <v>25</v>
      </c>
      <c r="FP93" s="1282" t="s">
        <v>25</v>
      </c>
      <c r="FQ93" s="1311" t="s">
        <v>2169</v>
      </c>
      <c r="FR93" s="1233" t="s">
        <v>21</v>
      </c>
      <c r="FS93" s="1233">
        <v>323</v>
      </c>
      <c r="FT93" s="1233">
        <v>16704</v>
      </c>
      <c r="FU93" s="1233">
        <v>209</v>
      </c>
      <c r="FV93" s="1233">
        <v>18300</v>
      </c>
      <c r="FW93" s="1233">
        <v>27343</v>
      </c>
      <c r="FX93" s="1233">
        <v>180</v>
      </c>
      <c r="FY93" s="1233" t="s">
        <v>21</v>
      </c>
      <c r="FZ93" s="1233">
        <v>18152</v>
      </c>
      <c r="GA93" s="1233">
        <v>594</v>
      </c>
      <c r="GB93" s="1233">
        <v>1958</v>
      </c>
      <c r="GC93" s="1233">
        <v>983</v>
      </c>
      <c r="GD93" s="1233" t="s">
        <v>21</v>
      </c>
      <c r="GE93" s="1233">
        <v>750</v>
      </c>
      <c r="GF93" s="1233">
        <v>750</v>
      </c>
      <c r="GG93" s="1233" t="s">
        <v>21</v>
      </c>
      <c r="GH93" s="1284" t="s">
        <v>27</v>
      </c>
      <c r="GI93" s="1533" t="s">
        <v>25</v>
      </c>
      <c r="GJ93" s="1281" t="s">
        <v>25</v>
      </c>
      <c r="GK93" s="1282" t="s">
        <v>25</v>
      </c>
      <c r="GL93" s="1311" t="s">
        <v>2169</v>
      </c>
      <c r="GM93" s="1233">
        <v>1606</v>
      </c>
      <c r="GN93" s="1233">
        <v>761</v>
      </c>
      <c r="GO93" s="1233">
        <v>845</v>
      </c>
      <c r="GP93" s="1233">
        <v>5</v>
      </c>
      <c r="GQ93" s="1233" t="s">
        <v>21</v>
      </c>
      <c r="GR93" s="1233" t="s">
        <v>21</v>
      </c>
      <c r="GS93" s="1233">
        <v>5818</v>
      </c>
      <c r="GT93" s="1233">
        <v>5031</v>
      </c>
      <c r="GU93" s="1233">
        <v>1633</v>
      </c>
      <c r="GV93" s="1233">
        <v>1137</v>
      </c>
      <c r="GW93" s="1233">
        <v>208</v>
      </c>
      <c r="GX93" s="1233">
        <v>233</v>
      </c>
      <c r="GY93" s="1233" t="s">
        <v>21</v>
      </c>
      <c r="GZ93" s="1233">
        <v>333106</v>
      </c>
      <c r="HA93" s="1233">
        <v>27362</v>
      </c>
      <c r="HB93" s="1233">
        <v>1751</v>
      </c>
      <c r="HC93" s="1284" t="s">
        <v>27</v>
      </c>
      <c r="HD93" s="1533" t="s">
        <v>25</v>
      </c>
      <c r="HE93" s="1281" t="s">
        <v>25</v>
      </c>
      <c r="HF93" s="1282" t="s">
        <v>25</v>
      </c>
      <c r="HG93" s="1311" t="s">
        <v>2169</v>
      </c>
      <c r="HH93" s="1233">
        <v>31859</v>
      </c>
      <c r="HI93" s="1233">
        <v>20298</v>
      </c>
      <c r="HJ93" s="1233">
        <v>313</v>
      </c>
      <c r="HK93" s="1233">
        <v>203</v>
      </c>
      <c r="HL93" s="1233">
        <v>5961</v>
      </c>
      <c r="HM93" s="1233">
        <v>5262</v>
      </c>
      <c r="HN93" s="1233">
        <v>699</v>
      </c>
      <c r="HO93" s="1233">
        <v>7078</v>
      </c>
      <c r="HP93" s="1233">
        <v>181</v>
      </c>
      <c r="HQ93" s="1233" t="s">
        <v>21</v>
      </c>
      <c r="HR93" s="1233">
        <v>5612</v>
      </c>
      <c r="HS93" s="1233">
        <v>8527</v>
      </c>
      <c r="HT93" s="1233">
        <v>1307</v>
      </c>
      <c r="HU93" s="1233">
        <v>6311</v>
      </c>
      <c r="HV93" s="1233">
        <v>6293</v>
      </c>
      <c r="HW93" s="1233" t="s">
        <v>21</v>
      </c>
      <c r="HX93" s="1284" t="s">
        <v>27</v>
      </c>
      <c r="HY93" s="1533" t="s">
        <v>25</v>
      </c>
      <c r="HZ93" s="1278"/>
      <c r="IA93" s="1278"/>
      <c r="IB93" s="1278"/>
      <c r="IC93" s="156"/>
      <c r="ID93" s="156"/>
      <c r="IE93" s="156"/>
      <c r="IF93" s="156"/>
      <c r="IG93" s="156"/>
      <c r="IH93" s="156"/>
      <c r="II93" s="156"/>
      <c r="IJ93" s="156"/>
      <c r="IK93" s="156"/>
      <c r="IL93" s="156"/>
      <c r="IM93" s="156"/>
      <c r="IN93" s="1719"/>
      <c r="IO93" s="156"/>
    </row>
    <row r="94" spans="1:249" ht="14.5" customHeight="1">
      <c r="A94" s="1281" t="s">
        <v>25</v>
      </c>
      <c r="B94" s="1282" t="s">
        <v>25</v>
      </c>
      <c r="C94" s="1311" t="s">
        <v>164</v>
      </c>
      <c r="D94" s="1233">
        <v>17397</v>
      </c>
      <c r="E94" s="1233">
        <v>9868</v>
      </c>
      <c r="F94" s="1233">
        <v>1420</v>
      </c>
      <c r="G94" s="1233">
        <v>2572</v>
      </c>
      <c r="H94" s="899" t="s">
        <v>21</v>
      </c>
      <c r="I94" s="1233">
        <v>8187</v>
      </c>
      <c r="J94" s="1233">
        <v>75777</v>
      </c>
      <c r="K94" s="1233">
        <v>13107</v>
      </c>
      <c r="L94" s="1233">
        <v>48295</v>
      </c>
      <c r="M94" s="1233">
        <v>78199</v>
      </c>
      <c r="N94" s="1233">
        <v>1032</v>
      </c>
      <c r="O94" s="1233">
        <v>5735</v>
      </c>
      <c r="P94" s="1233">
        <v>12794</v>
      </c>
      <c r="Q94" s="1233">
        <v>13410</v>
      </c>
      <c r="R94" s="1233" t="s">
        <v>21</v>
      </c>
      <c r="S94" s="1233" t="s">
        <v>21</v>
      </c>
      <c r="T94" s="1284" t="s">
        <v>28</v>
      </c>
      <c r="U94" s="1533" t="s">
        <v>25</v>
      </c>
      <c r="V94" s="1281" t="s">
        <v>25</v>
      </c>
      <c r="W94" s="1282" t="s">
        <v>25</v>
      </c>
      <c r="X94" s="1311" t="s">
        <v>164</v>
      </c>
      <c r="Y94" s="1233" t="s">
        <v>21</v>
      </c>
      <c r="Z94" s="1233" t="s">
        <v>21</v>
      </c>
      <c r="AA94" s="1233">
        <v>10453</v>
      </c>
      <c r="AB94" s="1233">
        <v>12774</v>
      </c>
      <c r="AC94" s="1233">
        <v>1520</v>
      </c>
      <c r="AD94" s="1233">
        <v>578</v>
      </c>
      <c r="AE94" s="1233" t="s">
        <v>21</v>
      </c>
      <c r="AF94" s="1233">
        <v>282054</v>
      </c>
      <c r="AG94" s="1233">
        <v>160943</v>
      </c>
      <c r="AH94" s="1233">
        <v>21436</v>
      </c>
      <c r="AI94" s="1233" t="s">
        <v>21</v>
      </c>
      <c r="AJ94" s="1233" t="s">
        <v>21</v>
      </c>
      <c r="AK94" s="1233" t="s">
        <v>21</v>
      </c>
      <c r="AL94" s="1233">
        <v>177809</v>
      </c>
      <c r="AM94" s="1233">
        <v>70825</v>
      </c>
      <c r="AN94" s="1233">
        <v>20580</v>
      </c>
      <c r="AO94" s="1284" t="s">
        <v>28</v>
      </c>
      <c r="AP94" s="1533" t="s">
        <v>25</v>
      </c>
      <c r="AQ94" s="1281" t="s">
        <v>25</v>
      </c>
      <c r="AR94" s="1282" t="s">
        <v>25</v>
      </c>
      <c r="AS94" s="1311" t="s">
        <v>164</v>
      </c>
      <c r="AT94" s="1233">
        <v>148</v>
      </c>
      <c r="AU94" s="1233" t="s">
        <v>21</v>
      </c>
      <c r="AV94" s="1233" t="s">
        <v>21</v>
      </c>
      <c r="AW94" s="1233">
        <v>21292</v>
      </c>
      <c r="AX94" s="1233">
        <v>5861</v>
      </c>
      <c r="AY94" s="1233">
        <v>2039</v>
      </c>
      <c r="AZ94" s="1233">
        <v>993</v>
      </c>
      <c r="BA94" s="1233" t="s">
        <v>21</v>
      </c>
      <c r="BB94" s="1233">
        <v>810</v>
      </c>
      <c r="BC94" s="1233">
        <v>810</v>
      </c>
      <c r="BD94" s="1233" t="s">
        <v>21</v>
      </c>
      <c r="BE94" s="1233">
        <v>2</v>
      </c>
      <c r="BF94" s="1233" t="s">
        <v>21</v>
      </c>
      <c r="BG94" s="1233">
        <v>166</v>
      </c>
      <c r="BH94" s="1233">
        <v>10924</v>
      </c>
      <c r="BI94" s="1233">
        <v>428</v>
      </c>
      <c r="BJ94" s="1233">
        <v>75775</v>
      </c>
      <c r="BK94" s="1284" t="s">
        <v>28</v>
      </c>
      <c r="BL94" s="1533" t="s">
        <v>25</v>
      </c>
      <c r="BM94" s="1281" t="s">
        <v>25</v>
      </c>
      <c r="BN94" s="1282" t="s">
        <v>25</v>
      </c>
      <c r="BO94" s="1311" t="s">
        <v>164</v>
      </c>
      <c r="BP94" s="1233">
        <v>1213</v>
      </c>
      <c r="BQ94" s="1233">
        <v>182</v>
      </c>
      <c r="BR94" s="1233">
        <v>204</v>
      </c>
      <c r="BS94" s="1233" t="s">
        <v>21</v>
      </c>
      <c r="BT94" s="1233" t="s">
        <v>21</v>
      </c>
      <c r="BU94" s="1233">
        <v>424458</v>
      </c>
      <c r="BV94" s="1233">
        <v>12752</v>
      </c>
      <c r="BW94" s="1233">
        <v>26631</v>
      </c>
      <c r="BX94" s="1233">
        <v>1017</v>
      </c>
      <c r="BY94" s="1233">
        <v>414</v>
      </c>
      <c r="BZ94" s="1233">
        <v>414</v>
      </c>
      <c r="CA94" s="1233" t="s">
        <v>21</v>
      </c>
      <c r="CB94" s="1233" t="s">
        <v>21</v>
      </c>
      <c r="CC94" s="1233" t="s">
        <v>21</v>
      </c>
      <c r="CD94" s="1233">
        <v>576</v>
      </c>
      <c r="CE94" s="1233">
        <v>23419</v>
      </c>
      <c r="CF94" s="1233">
        <v>22945</v>
      </c>
      <c r="CG94" s="1284" t="s">
        <v>28</v>
      </c>
      <c r="CH94" s="1533" t="s">
        <v>25</v>
      </c>
      <c r="CI94" s="1281" t="s">
        <v>25</v>
      </c>
      <c r="CJ94" s="1282" t="s">
        <v>25</v>
      </c>
      <c r="CK94" s="1311" t="s">
        <v>164</v>
      </c>
      <c r="CL94" s="1233">
        <v>821</v>
      </c>
      <c r="CM94" s="1233">
        <v>8491</v>
      </c>
      <c r="CN94" s="1233">
        <v>239</v>
      </c>
      <c r="CO94" s="1234" t="s">
        <v>21</v>
      </c>
      <c r="CP94" s="1233">
        <v>6736</v>
      </c>
      <c r="CQ94" s="1233">
        <v>9898</v>
      </c>
      <c r="CR94" s="1233">
        <v>1862</v>
      </c>
      <c r="CS94" s="1233">
        <v>6885</v>
      </c>
      <c r="CT94" s="1233">
        <v>6846</v>
      </c>
      <c r="CU94" s="1233" t="s">
        <v>21</v>
      </c>
      <c r="CV94" s="1233" t="s">
        <v>21</v>
      </c>
      <c r="CW94" s="1233">
        <v>36525</v>
      </c>
      <c r="CX94" s="1233">
        <v>6666</v>
      </c>
      <c r="CY94" s="1233">
        <v>1072</v>
      </c>
      <c r="CZ94" s="1233">
        <v>19</v>
      </c>
      <c r="DA94" s="1233">
        <v>1</v>
      </c>
      <c r="DB94" s="1284" t="s">
        <v>28</v>
      </c>
      <c r="DC94" s="1533" t="s">
        <v>25</v>
      </c>
      <c r="DD94" s="1278"/>
      <c r="DE94" s="1278"/>
      <c r="DF94" s="1278"/>
      <c r="DG94" s="156"/>
      <c r="DH94" s="156"/>
      <c r="DI94" s="156"/>
      <c r="DJ94" s="156"/>
      <c r="DK94" s="156"/>
      <c r="DL94" s="156"/>
      <c r="DM94" s="156"/>
      <c r="DN94" s="1719"/>
      <c r="DO94" s="1719"/>
      <c r="DP94" s="156"/>
      <c r="DQ94" s="156"/>
      <c r="DR94" s="156"/>
      <c r="DS94" s="156"/>
      <c r="DT94" s="156"/>
      <c r="DU94" s="156"/>
      <c r="DV94" s="156"/>
      <c r="DW94" s="156"/>
      <c r="DX94" s="1280"/>
      <c r="DY94" s="1281" t="s">
        <v>25</v>
      </c>
      <c r="DZ94" s="1282" t="s">
        <v>25</v>
      </c>
      <c r="EA94" s="1311" t="s">
        <v>164</v>
      </c>
      <c r="EB94" s="1233">
        <v>17914</v>
      </c>
      <c r="EC94" s="1233">
        <v>9868</v>
      </c>
      <c r="ED94" s="1233">
        <v>1420</v>
      </c>
      <c r="EE94" s="1233">
        <v>2572</v>
      </c>
      <c r="EF94" s="1233" t="s">
        <v>21</v>
      </c>
      <c r="EG94" s="1233">
        <v>8187</v>
      </c>
      <c r="EH94" s="1233">
        <v>79141</v>
      </c>
      <c r="EI94" s="1233">
        <v>13107</v>
      </c>
      <c r="EJ94" s="1233">
        <v>48295</v>
      </c>
      <c r="EK94" s="1233">
        <v>103713</v>
      </c>
      <c r="EL94" s="1233">
        <v>1032</v>
      </c>
      <c r="EM94" s="1233">
        <v>5938</v>
      </c>
      <c r="EN94" s="1233">
        <v>13491</v>
      </c>
      <c r="EO94" s="1233">
        <v>14192</v>
      </c>
      <c r="EP94" s="1233" t="s">
        <v>21</v>
      </c>
      <c r="EQ94" s="1233" t="s">
        <v>21</v>
      </c>
      <c r="ER94" s="1284" t="s">
        <v>28</v>
      </c>
      <c r="ES94" s="1533" t="s">
        <v>25</v>
      </c>
      <c r="ET94" s="1281" t="s">
        <v>25</v>
      </c>
      <c r="EU94" s="1282" t="s">
        <v>25</v>
      </c>
      <c r="EV94" s="1311" t="s">
        <v>164</v>
      </c>
      <c r="EW94" s="1233" t="s">
        <v>21</v>
      </c>
      <c r="EX94" s="1233">
        <v>10453</v>
      </c>
      <c r="EY94" s="1233">
        <v>12774</v>
      </c>
      <c r="EZ94" s="1233">
        <v>1520</v>
      </c>
      <c r="FA94" s="1233">
        <v>578</v>
      </c>
      <c r="FB94" s="1233" t="s">
        <v>21</v>
      </c>
      <c r="FC94" s="1233">
        <v>246492</v>
      </c>
      <c r="FD94" s="1233">
        <v>8010</v>
      </c>
      <c r="FE94" s="1233">
        <v>16584</v>
      </c>
      <c r="FF94" s="1233">
        <v>377</v>
      </c>
      <c r="FG94" s="1233">
        <v>188</v>
      </c>
      <c r="FH94" s="1233" t="s">
        <v>21</v>
      </c>
      <c r="FI94" s="1233">
        <v>184</v>
      </c>
      <c r="FJ94" s="1233">
        <v>18</v>
      </c>
      <c r="FK94" s="1233">
        <v>167</v>
      </c>
      <c r="FL94" s="1233" t="s">
        <v>21</v>
      </c>
      <c r="FM94" s="1284" t="s">
        <v>28</v>
      </c>
      <c r="FN94" s="1533" t="s">
        <v>25</v>
      </c>
      <c r="FO94" s="1281" t="s">
        <v>25</v>
      </c>
      <c r="FP94" s="1282" t="s">
        <v>25</v>
      </c>
      <c r="FQ94" s="1311" t="s">
        <v>164</v>
      </c>
      <c r="FR94" s="1233" t="s">
        <v>21</v>
      </c>
      <c r="FS94" s="1233">
        <v>167</v>
      </c>
      <c r="FT94" s="1233">
        <v>15846</v>
      </c>
      <c r="FU94" s="1233">
        <v>322</v>
      </c>
      <c r="FV94" s="1233">
        <v>17367</v>
      </c>
      <c r="FW94" s="1233">
        <v>24636</v>
      </c>
      <c r="FX94" s="1233">
        <v>190</v>
      </c>
      <c r="FY94" s="1233" t="s">
        <v>21</v>
      </c>
      <c r="FZ94" s="1233">
        <v>20584</v>
      </c>
      <c r="GA94" s="1233">
        <v>535</v>
      </c>
      <c r="GB94" s="1233">
        <v>2105</v>
      </c>
      <c r="GC94" s="1233">
        <v>997</v>
      </c>
      <c r="GD94" s="1233" t="s">
        <v>21</v>
      </c>
      <c r="GE94" s="1233">
        <v>814</v>
      </c>
      <c r="GF94" s="1233">
        <v>814</v>
      </c>
      <c r="GG94" s="1233" t="s">
        <v>21</v>
      </c>
      <c r="GH94" s="1284" t="s">
        <v>28</v>
      </c>
      <c r="GI94" s="1533" t="s">
        <v>25</v>
      </c>
      <c r="GJ94" s="1281" t="s">
        <v>25</v>
      </c>
      <c r="GK94" s="1282" t="s">
        <v>25</v>
      </c>
      <c r="GL94" s="1311" t="s">
        <v>164</v>
      </c>
      <c r="GM94" s="1233">
        <v>1864</v>
      </c>
      <c r="GN94" s="1233">
        <v>829</v>
      </c>
      <c r="GO94" s="1233">
        <v>1035</v>
      </c>
      <c r="GP94" s="1233">
        <v>5</v>
      </c>
      <c r="GQ94" s="1233" t="s">
        <v>21</v>
      </c>
      <c r="GR94" s="1233" t="s">
        <v>21</v>
      </c>
      <c r="GS94" s="1233">
        <v>7799</v>
      </c>
      <c r="GT94" s="1233">
        <v>6436</v>
      </c>
      <c r="GU94" s="1233">
        <v>1999</v>
      </c>
      <c r="GV94" s="1233">
        <v>1214</v>
      </c>
      <c r="GW94" s="1233">
        <v>858</v>
      </c>
      <c r="GX94" s="1233">
        <v>961</v>
      </c>
      <c r="GY94" s="1233" t="s">
        <v>21</v>
      </c>
      <c r="GZ94" s="1233">
        <v>437280</v>
      </c>
      <c r="HA94" s="1233">
        <v>26993</v>
      </c>
      <c r="HB94" s="1233">
        <v>1234</v>
      </c>
      <c r="HC94" s="1284" t="s">
        <v>28</v>
      </c>
      <c r="HD94" s="1533" t="s">
        <v>25</v>
      </c>
      <c r="HE94" s="1281" t="s">
        <v>25</v>
      </c>
      <c r="HF94" s="1282" t="s">
        <v>25</v>
      </c>
      <c r="HG94" s="1311" t="s">
        <v>164</v>
      </c>
      <c r="HH94" s="1233">
        <v>37410</v>
      </c>
      <c r="HI94" s="1233">
        <v>24115</v>
      </c>
      <c r="HJ94" s="1233">
        <v>248</v>
      </c>
      <c r="HK94" s="1233">
        <v>232</v>
      </c>
      <c r="HL94" s="1233">
        <v>7018</v>
      </c>
      <c r="HM94" s="1233">
        <v>6197</v>
      </c>
      <c r="HN94" s="1233">
        <v>821</v>
      </c>
      <c r="HO94" s="1233">
        <v>8491</v>
      </c>
      <c r="HP94" s="1233">
        <v>239</v>
      </c>
      <c r="HQ94" s="1233" t="s">
        <v>21</v>
      </c>
      <c r="HR94" s="1233">
        <v>6736</v>
      </c>
      <c r="HS94" s="1233">
        <v>9897</v>
      </c>
      <c r="HT94" s="1233">
        <v>1862</v>
      </c>
      <c r="HU94" s="1233">
        <v>6885</v>
      </c>
      <c r="HV94" s="1233">
        <v>6846</v>
      </c>
      <c r="HW94" s="1233" t="s">
        <v>21</v>
      </c>
      <c r="HX94" s="1284" t="s">
        <v>28</v>
      </c>
      <c r="HY94" s="1533" t="s">
        <v>25</v>
      </c>
      <c r="HZ94" s="1278"/>
      <c r="IA94" s="1278"/>
      <c r="IB94" s="1278"/>
      <c r="IC94" s="156"/>
      <c r="ID94" s="156"/>
      <c r="IE94" s="156"/>
      <c r="IF94" s="156"/>
      <c r="IG94" s="156"/>
      <c r="IH94" s="156"/>
      <c r="II94" s="156"/>
      <c r="IJ94" s="156"/>
      <c r="IK94" s="156"/>
      <c r="IL94" s="156"/>
      <c r="IM94" s="156"/>
      <c r="IN94" s="1719"/>
      <c r="IO94" s="156"/>
    </row>
    <row r="95" spans="1:249" ht="9.75" customHeight="1">
      <c r="A95" s="1279"/>
      <c r="B95" s="1280"/>
      <c r="C95" s="1309"/>
      <c r="D95" s="1233"/>
      <c r="E95" s="1233"/>
      <c r="F95" s="1233"/>
      <c r="G95" s="1233"/>
      <c r="H95" s="899"/>
      <c r="J95" s="1233"/>
      <c r="K95" s="1233"/>
      <c r="L95" s="1233"/>
      <c r="M95" s="1233"/>
      <c r="N95" s="1233"/>
      <c r="O95" s="1233"/>
      <c r="P95" s="1233"/>
      <c r="Q95" s="1233"/>
      <c r="R95" s="1233"/>
      <c r="S95" s="1233"/>
      <c r="T95" s="1292"/>
      <c r="U95" s="1462"/>
      <c r="V95" s="1279"/>
      <c r="W95" s="1280"/>
      <c r="X95" s="1309"/>
      <c r="AA95" s="1233"/>
      <c r="AB95" s="1233"/>
      <c r="AC95" s="1233"/>
      <c r="AD95" s="1233"/>
      <c r="AE95" s="1233"/>
      <c r="AF95" s="1233"/>
      <c r="AG95" s="898"/>
      <c r="AH95" s="1233"/>
      <c r="AI95" s="1233"/>
      <c r="AJ95" s="1233"/>
      <c r="AL95" s="898"/>
      <c r="AM95" s="898"/>
      <c r="AN95" s="1233"/>
      <c r="AO95" s="1292"/>
      <c r="AP95" s="1462"/>
      <c r="AQ95" s="1279"/>
      <c r="AR95" s="1280"/>
      <c r="AS95" s="1309"/>
      <c r="AT95" s="1233"/>
      <c r="AU95" s="1233"/>
      <c r="AV95" s="1233"/>
      <c r="AW95" s="898"/>
      <c r="AX95" s="1233"/>
      <c r="AY95" s="1233"/>
      <c r="AZ95" s="1233"/>
      <c r="BA95" s="1233"/>
      <c r="BB95" s="1233"/>
      <c r="BC95" s="1233"/>
      <c r="BD95" s="1233"/>
      <c r="BH95" s="898"/>
      <c r="BI95" s="1233"/>
      <c r="BJ95" s="1233"/>
      <c r="BK95" s="1292"/>
      <c r="BL95" s="1462"/>
      <c r="BM95" s="1279"/>
      <c r="BN95" s="1280"/>
      <c r="BO95" s="1309"/>
      <c r="BQ95" s="1233"/>
      <c r="BR95" s="1233"/>
      <c r="BS95" s="1233"/>
      <c r="BT95" s="1233"/>
      <c r="BU95" s="898"/>
      <c r="BV95" s="1233"/>
      <c r="BW95" s="1233"/>
      <c r="BX95" s="1233"/>
      <c r="BY95" s="1233"/>
      <c r="BZ95" s="1233"/>
      <c r="CA95" s="1233"/>
      <c r="CB95" s="1233"/>
      <c r="CE95" s="1233"/>
      <c r="CF95" s="1233"/>
      <c r="CG95" s="1292"/>
      <c r="CH95" s="1462"/>
      <c r="CI95" s="1279"/>
      <c r="CJ95" s="1280"/>
      <c r="CK95" s="1309"/>
      <c r="CL95" s="1233"/>
      <c r="CM95" s="1233"/>
      <c r="CN95" s="1233"/>
      <c r="CQ95" s="1233"/>
      <c r="CR95" s="1233"/>
      <c r="CS95" s="1233"/>
      <c r="CT95" s="1233"/>
      <c r="CU95" s="1233"/>
      <c r="CV95" s="1233"/>
      <c r="CW95" s="898"/>
      <c r="CX95" s="1233"/>
      <c r="CY95" s="1233"/>
      <c r="CZ95" s="1233"/>
      <c r="DA95" s="1233"/>
      <c r="DB95" s="1292"/>
      <c r="DC95" s="1462"/>
      <c r="DD95" s="1278"/>
      <c r="DE95" s="1278"/>
      <c r="DF95" s="1278"/>
      <c r="DG95" s="156"/>
      <c r="DH95" s="156"/>
      <c r="DI95" s="156"/>
      <c r="DJ95" s="156"/>
      <c r="DK95" s="156"/>
      <c r="DL95" s="156"/>
      <c r="DM95" s="156"/>
      <c r="DN95" s="1719"/>
      <c r="DO95" s="1719"/>
      <c r="DP95" s="156"/>
      <c r="DQ95" s="156"/>
      <c r="DR95" s="156"/>
      <c r="DS95" s="156"/>
      <c r="DT95" s="156"/>
      <c r="DU95" s="156"/>
      <c r="DV95" s="156"/>
      <c r="DW95" s="156"/>
      <c r="DX95" s="1280"/>
      <c r="DY95" s="1279"/>
      <c r="DZ95" s="1280"/>
      <c r="EA95" s="1309"/>
      <c r="EB95" s="1233"/>
      <c r="EC95" s="1233"/>
      <c r="ED95" s="1233"/>
      <c r="EE95" s="1233"/>
      <c r="EF95" s="1233"/>
      <c r="EG95" s="1233"/>
      <c r="EH95" s="1233"/>
      <c r="EI95" s="1233"/>
      <c r="EJ95" s="1233"/>
      <c r="EK95" s="1233"/>
      <c r="EL95" s="1233"/>
      <c r="EM95" s="1233"/>
      <c r="EN95" s="1233"/>
      <c r="EO95" s="1233"/>
      <c r="EP95" s="1233"/>
      <c r="EQ95" s="1233"/>
      <c r="ER95" s="1292"/>
      <c r="ES95" s="1462"/>
      <c r="ET95" s="1279"/>
      <c r="EU95" s="1280"/>
      <c r="EV95" s="1309"/>
      <c r="EW95" s="1233"/>
      <c r="EX95" s="1233"/>
      <c r="EY95" s="1233"/>
      <c r="EZ95" s="1233"/>
      <c r="FA95" s="1233"/>
      <c r="FB95" s="1233"/>
      <c r="FC95" s="898"/>
      <c r="FD95" s="898"/>
      <c r="FE95" s="1233"/>
      <c r="FF95" s="1233"/>
      <c r="FG95" s="1233"/>
      <c r="FH95" s="1233"/>
      <c r="FI95" s="1233"/>
      <c r="FJ95" s="1233"/>
      <c r="FK95" s="1233"/>
      <c r="FL95" s="1233"/>
      <c r="FM95" s="1292"/>
      <c r="FN95" s="1462"/>
      <c r="FO95" s="1279"/>
      <c r="FP95" s="1280"/>
      <c r="FQ95" s="1309"/>
      <c r="FR95" s="1233"/>
      <c r="FS95" s="1233"/>
      <c r="FT95" s="1233"/>
      <c r="FV95" s="1233"/>
      <c r="FW95" s="1233"/>
      <c r="FX95" s="1233"/>
      <c r="FY95" s="1233"/>
      <c r="FZ95" s="898"/>
      <c r="GA95" s="898"/>
      <c r="GB95" s="1233"/>
      <c r="GC95" s="1233"/>
      <c r="GD95" s="1233"/>
      <c r="GE95" s="1233"/>
      <c r="GF95" s="1233"/>
      <c r="GG95" s="1233"/>
      <c r="GH95" s="1292"/>
      <c r="GI95" s="1462"/>
      <c r="GJ95" s="1279"/>
      <c r="GK95" s="1280"/>
      <c r="GL95" s="1309"/>
      <c r="GM95" s="1233"/>
      <c r="GN95" s="1233"/>
      <c r="GO95" s="1233"/>
      <c r="GP95" s="1233"/>
      <c r="GQ95" s="1233"/>
      <c r="GR95" s="1233"/>
      <c r="GS95" s="1233"/>
      <c r="GT95" s="1233"/>
      <c r="GU95" s="1233"/>
      <c r="GV95" s="1233"/>
      <c r="GW95" s="1233"/>
      <c r="GZ95" s="898"/>
      <c r="HA95" s="1233"/>
      <c r="HB95" s="1233"/>
      <c r="HC95" s="1292"/>
      <c r="HD95" s="1462"/>
      <c r="HE95" s="1279"/>
      <c r="HF95" s="1280"/>
      <c r="HG95" s="1309"/>
      <c r="HH95" s="1233"/>
      <c r="HI95" s="1233"/>
      <c r="HJ95" s="1233"/>
      <c r="HK95" s="1233"/>
      <c r="HL95" s="1233"/>
      <c r="HM95" s="1233"/>
      <c r="HN95" s="1233"/>
      <c r="HO95" s="1233"/>
      <c r="HP95" s="1233"/>
      <c r="HQ95" s="1233"/>
      <c r="HR95" s="1233"/>
      <c r="HS95" s="1233"/>
      <c r="HU95" s="1233"/>
      <c r="HV95" s="1233"/>
      <c r="HW95" s="1233"/>
      <c r="HX95" s="1292"/>
      <c r="HY95" s="1462"/>
      <c r="HZ95" s="1278"/>
      <c r="IA95" s="1278"/>
      <c r="IB95" s="1278"/>
      <c r="IC95" s="156"/>
      <c r="ID95" s="156"/>
      <c r="IE95" s="156"/>
      <c r="IF95" s="156"/>
      <c r="IG95" s="156"/>
      <c r="IH95" s="156"/>
      <c r="II95" s="156"/>
      <c r="IJ95" s="156"/>
      <c r="IK95" s="156"/>
      <c r="IL95" s="156"/>
      <c r="IM95" s="156"/>
      <c r="IN95" s="1719"/>
      <c r="IO95" s="156"/>
    </row>
    <row r="96" spans="1:249" ht="15.75" customHeight="1">
      <c r="A96" s="1281" t="s">
        <v>2153</v>
      </c>
      <c r="B96" s="1282" t="s">
        <v>23</v>
      </c>
      <c r="C96" s="2250">
        <v>43831</v>
      </c>
      <c r="D96" s="1233">
        <v>6372</v>
      </c>
      <c r="E96" s="1233">
        <v>3020</v>
      </c>
      <c r="F96" s="1233">
        <v>517</v>
      </c>
      <c r="G96" s="1233">
        <v>60</v>
      </c>
      <c r="H96" s="156" t="s">
        <v>21</v>
      </c>
      <c r="I96" s="1233">
        <v>2456</v>
      </c>
      <c r="J96" s="1233">
        <v>25085</v>
      </c>
      <c r="K96" s="1233">
        <v>5503</v>
      </c>
      <c r="L96" s="1233">
        <v>15971</v>
      </c>
      <c r="M96" s="1233">
        <v>22143</v>
      </c>
      <c r="N96" s="1233">
        <v>368</v>
      </c>
      <c r="O96" s="1233">
        <v>1891</v>
      </c>
      <c r="P96" s="1233">
        <v>3825</v>
      </c>
      <c r="Q96" s="1233">
        <v>4016</v>
      </c>
      <c r="R96" s="1233" t="s">
        <v>21</v>
      </c>
      <c r="S96" s="1233" t="s">
        <v>21</v>
      </c>
      <c r="T96" s="1284" t="s">
        <v>29</v>
      </c>
      <c r="U96" s="1533" t="s">
        <v>2155</v>
      </c>
      <c r="V96" s="1281" t="s">
        <v>2153</v>
      </c>
      <c r="W96" s="1282" t="s">
        <v>23</v>
      </c>
      <c r="X96" s="2250">
        <v>43831</v>
      </c>
      <c r="Y96" s="1233" t="s">
        <v>21</v>
      </c>
      <c r="Z96" s="1233" t="s">
        <v>21</v>
      </c>
      <c r="AA96" s="1233">
        <v>4079</v>
      </c>
      <c r="AB96" s="1233">
        <v>5250</v>
      </c>
      <c r="AC96" s="1233">
        <v>317</v>
      </c>
      <c r="AD96" s="1233">
        <v>249</v>
      </c>
      <c r="AE96" s="1233" t="s">
        <v>21</v>
      </c>
      <c r="AF96" s="1233">
        <v>99265</v>
      </c>
      <c r="AG96" s="1233">
        <v>63856</v>
      </c>
      <c r="AH96" s="1233">
        <v>7462</v>
      </c>
      <c r="AI96" s="1233">
        <v>1</v>
      </c>
      <c r="AJ96" s="1233">
        <v>1</v>
      </c>
      <c r="AK96" s="1233" t="s">
        <v>21</v>
      </c>
      <c r="AL96" s="1233">
        <v>61767</v>
      </c>
      <c r="AM96" s="1233">
        <v>24818</v>
      </c>
      <c r="AN96" s="1233">
        <v>7110</v>
      </c>
      <c r="AO96" s="1284" t="s">
        <v>29</v>
      </c>
      <c r="AP96" s="1533" t="s">
        <v>2155</v>
      </c>
      <c r="AQ96" s="1281" t="s">
        <v>2153</v>
      </c>
      <c r="AR96" s="1282" t="s">
        <v>23</v>
      </c>
      <c r="AS96" s="2250">
        <v>43831</v>
      </c>
      <c r="AT96" s="1233">
        <v>51</v>
      </c>
      <c r="AU96" s="1233" t="s">
        <v>21</v>
      </c>
      <c r="AV96" s="1233" t="s">
        <v>21</v>
      </c>
      <c r="AW96" s="1233">
        <v>8181</v>
      </c>
      <c r="AX96" s="1233">
        <v>1414</v>
      </c>
      <c r="AY96" s="1233">
        <v>749</v>
      </c>
      <c r="AZ96" s="1233">
        <v>401</v>
      </c>
      <c r="BA96" s="1233" t="s">
        <v>21</v>
      </c>
      <c r="BB96" s="1233">
        <v>309</v>
      </c>
      <c r="BC96" s="1233">
        <v>309</v>
      </c>
      <c r="BD96" s="1233" t="s">
        <v>21</v>
      </c>
      <c r="BE96" s="1233">
        <v>1</v>
      </c>
      <c r="BF96" s="1233" t="s">
        <v>21</v>
      </c>
      <c r="BG96" s="1233">
        <v>84</v>
      </c>
      <c r="BH96" s="1233">
        <v>3606</v>
      </c>
      <c r="BI96" s="1233">
        <v>182</v>
      </c>
      <c r="BJ96" s="1233">
        <v>25615</v>
      </c>
      <c r="BK96" s="1284" t="s">
        <v>29</v>
      </c>
      <c r="BL96" s="1533" t="s">
        <v>2155</v>
      </c>
      <c r="BM96" s="1281" t="s">
        <v>2153</v>
      </c>
      <c r="BN96" s="1282" t="s">
        <v>23</v>
      </c>
      <c r="BO96" s="2250">
        <v>43831</v>
      </c>
      <c r="BP96" s="1233">
        <v>448</v>
      </c>
      <c r="BQ96" s="1233">
        <v>68</v>
      </c>
      <c r="BR96" s="1233">
        <v>76</v>
      </c>
      <c r="BS96" s="1233" t="s">
        <v>21</v>
      </c>
      <c r="BT96" s="1233" t="s">
        <v>21</v>
      </c>
      <c r="BU96" s="1233">
        <v>145383</v>
      </c>
      <c r="BV96" s="1233">
        <v>5420</v>
      </c>
      <c r="BW96" s="1233">
        <v>8680</v>
      </c>
      <c r="BX96" s="1233">
        <v>428</v>
      </c>
      <c r="BY96" s="1233">
        <v>202</v>
      </c>
      <c r="BZ96" s="1233">
        <v>202</v>
      </c>
      <c r="CA96" s="1233" t="s">
        <v>21</v>
      </c>
      <c r="CB96" s="1233" t="s">
        <v>21</v>
      </c>
      <c r="CC96" s="1233" t="s">
        <v>21</v>
      </c>
      <c r="CD96" s="1233">
        <v>216</v>
      </c>
      <c r="CE96" s="1233">
        <v>7553</v>
      </c>
      <c r="CF96" s="1233">
        <v>7612</v>
      </c>
      <c r="CG96" s="1284" t="s">
        <v>29</v>
      </c>
      <c r="CH96" s="1533" t="s">
        <v>2155</v>
      </c>
      <c r="CI96" s="1281" t="s">
        <v>2153</v>
      </c>
      <c r="CJ96" s="1282" t="s">
        <v>23</v>
      </c>
      <c r="CK96" s="2250">
        <v>43831</v>
      </c>
      <c r="CL96" s="1233">
        <v>237</v>
      </c>
      <c r="CM96" s="1233">
        <v>2522</v>
      </c>
      <c r="CN96" s="1233">
        <v>98</v>
      </c>
      <c r="CO96" s="1234" t="s">
        <v>21</v>
      </c>
      <c r="CP96" s="1233">
        <v>1900</v>
      </c>
      <c r="CQ96" s="1233">
        <v>3052</v>
      </c>
      <c r="CR96" s="1233">
        <v>557</v>
      </c>
      <c r="CS96" s="1233">
        <v>2131</v>
      </c>
      <c r="CT96" s="1233">
        <v>2134</v>
      </c>
      <c r="CU96" s="1233" t="s">
        <v>21</v>
      </c>
      <c r="CV96" s="1233" t="s">
        <v>21</v>
      </c>
      <c r="CW96" s="1233">
        <v>11615</v>
      </c>
      <c r="CX96" s="1233">
        <v>2505</v>
      </c>
      <c r="CY96" s="1233">
        <v>396</v>
      </c>
      <c r="CZ96" s="1233">
        <v>7</v>
      </c>
      <c r="DA96" s="1233" t="s">
        <v>21</v>
      </c>
      <c r="DB96" s="1284" t="s">
        <v>29</v>
      </c>
      <c r="DC96" s="1533" t="s">
        <v>2155</v>
      </c>
      <c r="DD96" s="1289"/>
      <c r="DE96" s="1289"/>
      <c r="DF96" s="1289"/>
      <c r="DG96" s="156"/>
      <c r="DH96" s="156"/>
      <c r="DI96" s="156"/>
      <c r="DJ96" s="156"/>
      <c r="DK96" s="156"/>
      <c r="DL96" s="156"/>
      <c r="DM96" s="156"/>
      <c r="DN96" s="2365"/>
      <c r="DO96" s="1719"/>
      <c r="DP96" s="156"/>
      <c r="DQ96" s="156"/>
      <c r="DR96" s="156"/>
      <c r="DS96" s="156"/>
      <c r="DT96" s="156"/>
      <c r="DU96" s="156"/>
      <c r="DV96" s="156"/>
      <c r="DW96" s="156"/>
      <c r="DX96" s="1280"/>
      <c r="DY96" s="1281" t="s">
        <v>2153</v>
      </c>
      <c r="DZ96" s="1282" t="s">
        <v>23</v>
      </c>
      <c r="EA96" s="2250">
        <v>43831</v>
      </c>
      <c r="EB96" s="1233">
        <v>6695</v>
      </c>
      <c r="EC96" s="1233">
        <v>3020</v>
      </c>
      <c r="ED96" s="1233">
        <v>517</v>
      </c>
      <c r="EE96" s="1233">
        <v>60</v>
      </c>
      <c r="EF96" s="1233" t="s">
        <v>21</v>
      </c>
      <c r="EG96" s="1233">
        <v>2456</v>
      </c>
      <c r="EH96" s="1233">
        <v>25913</v>
      </c>
      <c r="EI96" s="1233">
        <v>5503</v>
      </c>
      <c r="EJ96" s="1233">
        <v>15971</v>
      </c>
      <c r="EK96" s="1233">
        <v>30239</v>
      </c>
      <c r="EL96" s="1233">
        <v>368</v>
      </c>
      <c r="EM96" s="1233">
        <v>1974</v>
      </c>
      <c r="EN96" s="1233">
        <v>3825</v>
      </c>
      <c r="EO96" s="1233">
        <v>4014</v>
      </c>
      <c r="EP96" s="1233" t="s">
        <v>21</v>
      </c>
      <c r="EQ96" s="1233" t="s">
        <v>21</v>
      </c>
      <c r="ER96" s="1284" t="s">
        <v>29</v>
      </c>
      <c r="ES96" s="1533" t="s">
        <v>2155</v>
      </c>
      <c r="ET96" s="1281" t="s">
        <v>2153</v>
      </c>
      <c r="EU96" s="1282" t="s">
        <v>23</v>
      </c>
      <c r="EV96" s="2250">
        <v>43831</v>
      </c>
      <c r="EW96" s="1233" t="s">
        <v>21</v>
      </c>
      <c r="EX96" s="1233">
        <v>4079</v>
      </c>
      <c r="EY96" s="1233">
        <v>5250</v>
      </c>
      <c r="EZ96" s="1233">
        <v>317</v>
      </c>
      <c r="FA96" s="1233">
        <v>249</v>
      </c>
      <c r="FB96" s="1233" t="s">
        <v>21</v>
      </c>
      <c r="FC96" s="1233">
        <v>85159</v>
      </c>
      <c r="FD96" s="1233">
        <v>2423</v>
      </c>
      <c r="FE96" s="1233">
        <v>5655</v>
      </c>
      <c r="FF96" s="1233">
        <v>120</v>
      </c>
      <c r="FG96" s="1233">
        <v>47</v>
      </c>
      <c r="FH96" s="1233" t="s">
        <v>21</v>
      </c>
      <c r="FI96" s="1233">
        <v>71</v>
      </c>
      <c r="FJ96" s="1233">
        <v>8</v>
      </c>
      <c r="FK96" s="1233">
        <v>63</v>
      </c>
      <c r="FL96" s="1233" t="s">
        <v>21</v>
      </c>
      <c r="FM96" s="1284" t="s">
        <v>29</v>
      </c>
      <c r="FN96" s="1533" t="s">
        <v>2155</v>
      </c>
      <c r="FO96" s="1281" t="s">
        <v>2153</v>
      </c>
      <c r="FP96" s="1282" t="s">
        <v>23</v>
      </c>
      <c r="FQ96" s="2250">
        <v>43831</v>
      </c>
      <c r="FR96" s="1233" t="s">
        <v>21</v>
      </c>
      <c r="FS96" s="1233">
        <v>61</v>
      </c>
      <c r="FT96" s="1233">
        <v>5380</v>
      </c>
      <c r="FU96" s="1233">
        <v>234</v>
      </c>
      <c r="FV96" s="1233">
        <v>5894</v>
      </c>
      <c r="FW96" s="1233">
        <v>7393</v>
      </c>
      <c r="FX96" s="1233">
        <v>68</v>
      </c>
      <c r="FY96" s="1233" t="s">
        <v>21</v>
      </c>
      <c r="FZ96" s="1233">
        <v>7566</v>
      </c>
      <c r="GA96" s="1233">
        <v>272</v>
      </c>
      <c r="GB96" s="1233">
        <v>750</v>
      </c>
      <c r="GC96" s="1233">
        <v>403</v>
      </c>
      <c r="GD96" s="1233" t="s">
        <v>21</v>
      </c>
      <c r="GE96" s="1233">
        <v>312</v>
      </c>
      <c r="GF96" s="1233">
        <v>312</v>
      </c>
      <c r="GG96" s="1233" t="s">
        <v>21</v>
      </c>
      <c r="GH96" s="1284" t="s">
        <v>29</v>
      </c>
      <c r="GI96" s="1533" t="s">
        <v>2155</v>
      </c>
      <c r="GJ96" s="1281" t="s">
        <v>2153</v>
      </c>
      <c r="GK96" s="1282" t="s">
        <v>23</v>
      </c>
      <c r="GL96" s="2250">
        <v>43831</v>
      </c>
      <c r="GM96" s="1233">
        <v>1046</v>
      </c>
      <c r="GN96" s="1233">
        <v>633</v>
      </c>
      <c r="GO96" s="1233">
        <v>413</v>
      </c>
      <c r="GP96" s="1233">
        <v>3</v>
      </c>
      <c r="GQ96" s="1233" t="s">
        <v>21</v>
      </c>
      <c r="GR96" s="1233" t="s">
        <v>21</v>
      </c>
      <c r="GS96" s="1233">
        <v>2363</v>
      </c>
      <c r="GT96" s="1233">
        <v>2096</v>
      </c>
      <c r="GU96" s="1233">
        <v>656</v>
      </c>
      <c r="GV96" s="1233">
        <v>448</v>
      </c>
      <c r="GW96" s="1233">
        <v>68</v>
      </c>
      <c r="GX96" s="1233">
        <v>76</v>
      </c>
      <c r="GY96" s="1233" t="s">
        <v>21</v>
      </c>
      <c r="GZ96" s="1233">
        <v>145368</v>
      </c>
      <c r="HA96" s="1233">
        <v>8867</v>
      </c>
      <c r="HB96" s="1233">
        <v>512</v>
      </c>
      <c r="HC96" s="1284" t="s">
        <v>29</v>
      </c>
      <c r="HD96" s="1533" t="s">
        <v>2155</v>
      </c>
      <c r="HE96" s="1281" t="s">
        <v>2153</v>
      </c>
      <c r="HF96" s="1282" t="s">
        <v>23</v>
      </c>
      <c r="HG96" s="2250">
        <v>43831</v>
      </c>
      <c r="HH96" s="1233">
        <v>11707</v>
      </c>
      <c r="HI96" s="1233">
        <v>7575</v>
      </c>
      <c r="HJ96" s="1233">
        <v>125</v>
      </c>
      <c r="HK96" s="1233">
        <v>71</v>
      </c>
      <c r="HL96" s="1233">
        <v>2511</v>
      </c>
      <c r="HM96" s="1233">
        <v>2274</v>
      </c>
      <c r="HN96" s="1233">
        <v>237</v>
      </c>
      <c r="HO96" s="1233">
        <v>2522</v>
      </c>
      <c r="HP96" s="1233">
        <v>98</v>
      </c>
      <c r="HQ96" s="1233" t="s">
        <v>21</v>
      </c>
      <c r="HR96" s="1233">
        <v>1900</v>
      </c>
      <c r="HS96" s="1233">
        <v>3052</v>
      </c>
      <c r="HT96" s="1233">
        <v>557</v>
      </c>
      <c r="HU96" s="1233">
        <v>2131</v>
      </c>
      <c r="HV96" s="1233">
        <v>2133</v>
      </c>
      <c r="HW96" s="1233" t="s">
        <v>21</v>
      </c>
      <c r="HX96" s="1284" t="s">
        <v>29</v>
      </c>
      <c r="HY96" s="1533" t="s">
        <v>2155</v>
      </c>
      <c r="HZ96" s="1289"/>
      <c r="IA96" s="1289"/>
      <c r="IB96" s="1289"/>
      <c r="IC96" s="156"/>
      <c r="ID96" s="156"/>
      <c r="IE96" s="156"/>
      <c r="IF96" s="156"/>
      <c r="IG96" s="156"/>
      <c r="IH96" s="156"/>
      <c r="II96" s="156"/>
      <c r="IJ96" s="156"/>
      <c r="IK96" s="156"/>
      <c r="IL96" s="156"/>
      <c r="IM96" s="156"/>
      <c r="IN96" s="2365"/>
      <c r="IO96" s="156"/>
    </row>
    <row r="97" spans="1:249" ht="14.5" customHeight="1">
      <c r="A97" s="1281" t="s">
        <v>25</v>
      </c>
      <c r="B97" s="1282" t="s">
        <v>25</v>
      </c>
      <c r="C97" s="1315">
        <v>43862</v>
      </c>
      <c r="D97" s="1233">
        <v>5778</v>
      </c>
      <c r="E97" s="1233">
        <v>3014</v>
      </c>
      <c r="F97" s="1233">
        <v>467</v>
      </c>
      <c r="G97" s="1233">
        <v>265</v>
      </c>
      <c r="H97" s="156" t="s">
        <v>21</v>
      </c>
      <c r="I97" s="1233">
        <v>2979</v>
      </c>
      <c r="J97" s="1233">
        <v>22959</v>
      </c>
      <c r="K97" s="1233">
        <v>4076</v>
      </c>
      <c r="L97" s="1233">
        <v>14573</v>
      </c>
      <c r="M97" s="1233">
        <v>21467</v>
      </c>
      <c r="N97" s="1233">
        <v>353</v>
      </c>
      <c r="O97" s="1233">
        <v>1686</v>
      </c>
      <c r="P97" s="1233">
        <v>4048</v>
      </c>
      <c r="Q97" s="1233">
        <v>4251</v>
      </c>
      <c r="R97" s="1233" t="s">
        <v>21</v>
      </c>
      <c r="S97" s="1233" t="s">
        <v>21</v>
      </c>
      <c r="T97" s="1284" t="s">
        <v>30</v>
      </c>
      <c r="U97" s="1533" t="s">
        <v>25</v>
      </c>
      <c r="V97" s="1281" t="s">
        <v>25</v>
      </c>
      <c r="W97" s="1282" t="s">
        <v>25</v>
      </c>
      <c r="X97" s="1315">
        <v>43862</v>
      </c>
      <c r="Y97" s="1233" t="s">
        <v>21</v>
      </c>
      <c r="Z97" s="1233" t="s">
        <v>21</v>
      </c>
      <c r="AA97" s="1233">
        <v>3139</v>
      </c>
      <c r="AB97" s="1233">
        <v>3922</v>
      </c>
      <c r="AC97" s="1233">
        <v>287</v>
      </c>
      <c r="AD97" s="1233">
        <v>224</v>
      </c>
      <c r="AE97" s="1233" t="s">
        <v>21</v>
      </c>
      <c r="AF97" s="1233">
        <v>92333</v>
      </c>
      <c r="AG97" s="1233">
        <v>58366</v>
      </c>
      <c r="AH97" s="1233">
        <v>6955</v>
      </c>
      <c r="AI97" s="1233">
        <v>2</v>
      </c>
      <c r="AJ97" s="1233">
        <v>2</v>
      </c>
      <c r="AK97" s="1233" t="s">
        <v>21</v>
      </c>
      <c r="AL97" s="1233">
        <v>57779</v>
      </c>
      <c r="AM97" s="1233">
        <v>22833</v>
      </c>
      <c r="AN97" s="1233">
        <v>7036</v>
      </c>
      <c r="AO97" s="1284" t="s">
        <v>30</v>
      </c>
      <c r="AP97" s="1533" t="s">
        <v>25</v>
      </c>
      <c r="AQ97" s="1281" t="s">
        <v>25</v>
      </c>
      <c r="AR97" s="1282" t="s">
        <v>25</v>
      </c>
      <c r="AS97" s="1315">
        <v>43862</v>
      </c>
      <c r="AT97" s="1233">
        <v>45</v>
      </c>
      <c r="AU97" s="1233" t="s">
        <v>21</v>
      </c>
      <c r="AV97" s="1233" t="s">
        <v>21</v>
      </c>
      <c r="AW97" s="1233">
        <v>8445</v>
      </c>
      <c r="AX97" s="1233">
        <v>1456</v>
      </c>
      <c r="AY97" s="1233">
        <v>664</v>
      </c>
      <c r="AZ97" s="1233">
        <v>332</v>
      </c>
      <c r="BA97" s="1233" t="s">
        <v>21</v>
      </c>
      <c r="BB97" s="1233">
        <v>255</v>
      </c>
      <c r="BC97" s="1233">
        <v>255</v>
      </c>
      <c r="BD97" s="1233" t="s">
        <v>21</v>
      </c>
      <c r="BE97" s="1233">
        <v>1</v>
      </c>
      <c r="BF97" s="1233" t="s">
        <v>21</v>
      </c>
      <c r="BG97" s="1233">
        <v>70</v>
      </c>
      <c r="BH97" s="1233">
        <v>3365</v>
      </c>
      <c r="BI97" s="1233">
        <v>275</v>
      </c>
      <c r="BJ97" s="1233">
        <v>23196</v>
      </c>
      <c r="BK97" s="1284" t="s">
        <v>30</v>
      </c>
      <c r="BL97" s="1533" t="s">
        <v>25</v>
      </c>
      <c r="BM97" s="1281" t="s">
        <v>25</v>
      </c>
      <c r="BN97" s="1282" t="s">
        <v>25</v>
      </c>
      <c r="BO97" s="1315">
        <v>43862</v>
      </c>
      <c r="BP97" s="1233">
        <v>303</v>
      </c>
      <c r="BQ97" s="1233">
        <v>54</v>
      </c>
      <c r="BR97" s="1233">
        <v>60</v>
      </c>
      <c r="BS97" s="1233" t="s">
        <v>21</v>
      </c>
      <c r="BT97" s="1233" t="s">
        <v>21</v>
      </c>
      <c r="BU97" s="1233">
        <v>136637</v>
      </c>
      <c r="BV97" s="1233">
        <v>5375</v>
      </c>
      <c r="BW97" s="1233">
        <v>8455</v>
      </c>
      <c r="BX97" s="1233">
        <v>463</v>
      </c>
      <c r="BY97" s="1233">
        <v>61</v>
      </c>
      <c r="BZ97" s="1233">
        <v>61</v>
      </c>
      <c r="CA97" s="1233" t="s">
        <v>21</v>
      </c>
      <c r="CB97" s="1233" t="s">
        <v>21</v>
      </c>
      <c r="CC97" s="1233" t="s">
        <v>21</v>
      </c>
      <c r="CD97" s="1233">
        <v>386</v>
      </c>
      <c r="CE97" s="1233">
        <v>7326</v>
      </c>
      <c r="CF97" s="1233">
        <v>7392</v>
      </c>
      <c r="CG97" s="1284" t="s">
        <v>30</v>
      </c>
      <c r="CH97" s="1533" t="s">
        <v>25</v>
      </c>
      <c r="CI97" s="1281" t="s">
        <v>25</v>
      </c>
      <c r="CJ97" s="1282" t="s">
        <v>25</v>
      </c>
      <c r="CK97" s="1315">
        <v>43862</v>
      </c>
      <c r="CL97" s="1233">
        <v>256</v>
      </c>
      <c r="CM97" s="1233">
        <v>2578</v>
      </c>
      <c r="CN97" s="1233">
        <v>126</v>
      </c>
      <c r="CO97" s="1234" t="s">
        <v>21</v>
      </c>
      <c r="CP97" s="1233">
        <v>2236</v>
      </c>
      <c r="CQ97" s="1233">
        <v>3004</v>
      </c>
      <c r="CR97" s="1233">
        <v>510</v>
      </c>
      <c r="CS97" s="1233">
        <v>2155</v>
      </c>
      <c r="CT97" s="1233">
        <v>2151</v>
      </c>
      <c r="CU97" s="1233" t="s">
        <v>21</v>
      </c>
      <c r="CV97" s="1233" t="s">
        <v>21</v>
      </c>
      <c r="CW97" s="1233">
        <v>12178</v>
      </c>
      <c r="CX97" s="1233">
        <v>2506</v>
      </c>
      <c r="CY97" s="1233">
        <v>372</v>
      </c>
      <c r="CZ97" s="1233">
        <v>7</v>
      </c>
      <c r="DA97" s="1233" t="s">
        <v>21</v>
      </c>
      <c r="DB97" s="1284" t="s">
        <v>30</v>
      </c>
      <c r="DC97" s="1533" t="s">
        <v>25</v>
      </c>
      <c r="DD97" s="1278"/>
      <c r="DE97" s="1278"/>
      <c r="DF97" s="1278"/>
      <c r="DG97" s="156"/>
      <c r="DH97" s="156"/>
      <c r="DI97" s="156"/>
      <c r="DJ97" s="156"/>
      <c r="DK97" s="156"/>
      <c r="DL97" s="156"/>
      <c r="DM97" s="156"/>
      <c r="DN97" s="1719"/>
      <c r="DO97" s="1719"/>
      <c r="DP97" s="156"/>
      <c r="DQ97" s="156"/>
      <c r="DR97" s="156"/>
      <c r="DS97" s="156"/>
      <c r="DT97" s="156"/>
      <c r="DU97" s="156"/>
      <c r="DV97" s="156"/>
      <c r="DW97" s="156"/>
      <c r="DX97" s="1280"/>
      <c r="DY97" s="1281" t="s">
        <v>25</v>
      </c>
      <c r="DZ97" s="1282" t="s">
        <v>25</v>
      </c>
      <c r="EA97" s="1315">
        <v>43862</v>
      </c>
      <c r="EB97" s="1233">
        <v>6096</v>
      </c>
      <c r="EC97" s="1233">
        <v>3014</v>
      </c>
      <c r="ED97" s="1233">
        <v>467</v>
      </c>
      <c r="EE97" s="1233">
        <v>265</v>
      </c>
      <c r="EF97" s="1233" t="s">
        <v>21</v>
      </c>
      <c r="EG97" s="1233">
        <v>2979</v>
      </c>
      <c r="EH97" s="1233">
        <v>23810</v>
      </c>
      <c r="EI97" s="1233">
        <v>4076</v>
      </c>
      <c r="EJ97" s="1233">
        <v>14573</v>
      </c>
      <c r="EK97" s="1233">
        <v>29982</v>
      </c>
      <c r="EL97" s="1233">
        <v>353</v>
      </c>
      <c r="EM97" s="1233">
        <v>1756</v>
      </c>
      <c r="EN97" s="1233">
        <v>4048</v>
      </c>
      <c r="EO97" s="1233">
        <v>4253</v>
      </c>
      <c r="EP97" s="1233" t="s">
        <v>21</v>
      </c>
      <c r="EQ97" s="1233" t="s">
        <v>21</v>
      </c>
      <c r="ER97" s="1284" t="s">
        <v>30</v>
      </c>
      <c r="ES97" s="1533" t="s">
        <v>25</v>
      </c>
      <c r="ET97" s="1281" t="s">
        <v>25</v>
      </c>
      <c r="EU97" s="1282" t="s">
        <v>25</v>
      </c>
      <c r="EV97" s="1315">
        <v>43862</v>
      </c>
      <c r="EW97" s="1233" t="s">
        <v>21</v>
      </c>
      <c r="EX97" s="1233">
        <v>3139</v>
      </c>
      <c r="EY97" s="1233">
        <v>3922</v>
      </c>
      <c r="EZ97" s="1233">
        <v>287</v>
      </c>
      <c r="FA97" s="1233">
        <v>224</v>
      </c>
      <c r="FB97" s="1233" t="s">
        <v>21</v>
      </c>
      <c r="FC97" s="1233">
        <v>80167</v>
      </c>
      <c r="FD97" s="1233">
        <v>2207</v>
      </c>
      <c r="FE97" s="1233">
        <v>5338</v>
      </c>
      <c r="FF97" s="1233">
        <v>165</v>
      </c>
      <c r="FG97" s="1233">
        <v>78</v>
      </c>
      <c r="FH97" s="1233" t="s">
        <v>21</v>
      </c>
      <c r="FI97" s="1233">
        <v>84</v>
      </c>
      <c r="FJ97" s="1233">
        <v>11</v>
      </c>
      <c r="FK97" s="1233">
        <v>74</v>
      </c>
      <c r="FL97" s="1233" t="s">
        <v>21</v>
      </c>
      <c r="FM97" s="1284" t="s">
        <v>30</v>
      </c>
      <c r="FN97" s="1533" t="s">
        <v>25</v>
      </c>
      <c r="FO97" s="1281" t="s">
        <v>25</v>
      </c>
      <c r="FP97" s="1282" t="s">
        <v>25</v>
      </c>
      <c r="FQ97" s="1315">
        <v>43862</v>
      </c>
      <c r="FR97" s="1233" t="s">
        <v>21</v>
      </c>
      <c r="FS97" s="1233">
        <v>122</v>
      </c>
      <c r="FT97" s="1233">
        <v>5326</v>
      </c>
      <c r="FU97" s="1233">
        <v>139</v>
      </c>
      <c r="FV97" s="1233">
        <v>5903</v>
      </c>
      <c r="FW97" s="1233">
        <v>7541</v>
      </c>
      <c r="FX97" s="1233">
        <v>60</v>
      </c>
      <c r="FY97" s="1233" t="s">
        <v>21</v>
      </c>
      <c r="FZ97" s="1233">
        <v>7778</v>
      </c>
      <c r="GA97" s="1233">
        <v>225</v>
      </c>
      <c r="GB97" s="1233">
        <v>666</v>
      </c>
      <c r="GC97" s="1233">
        <v>343</v>
      </c>
      <c r="GD97" s="1233" t="s">
        <v>21</v>
      </c>
      <c r="GE97" s="1233">
        <v>266</v>
      </c>
      <c r="GF97" s="1233">
        <v>266</v>
      </c>
      <c r="GG97" s="1233" t="s">
        <v>21</v>
      </c>
      <c r="GH97" s="1284" t="s">
        <v>30</v>
      </c>
      <c r="GI97" s="1533" t="s">
        <v>25</v>
      </c>
      <c r="GJ97" s="1281" t="s">
        <v>25</v>
      </c>
      <c r="GK97" s="1282" t="s">
        <v>25</v>
      </c>
      <c r="GL97" s="1315">
        <v>43862</v>
      </c>
      <c r="GM97" s="1233">
        <v>787</v>
      </c>
      <c r="GN97" s="1233">
        <v>596</v>
      </c>
      <c r="GO97" s="1233">
        <v>191</v>
      </c>
      <c r="GP97" s="1233">
        <v>2</v>
      </c>
      <c r="GQ97" s="1233" t="s">
        <v>21</v>
      </c>
      <c r="GR97" s="1233" t="s">
        <v>21</v>
      </c>
      <c r="GS97" s="1233">
        <v>1276</v>
      </c>
      <c r="GT97" s="1233">
        <v>964</v>
      </c>
      <c r="GU97" s="1233">
        <v>588</v>
      </c>
      <c r="GV97" s="1233">
        <v>303</v>
      </c>
      <c r="GW97" s="1233">
        <v>54</v>
      </c>
      <c r="GX97" s="1233">
        <v>60</v>
      </c>
      <c r="GY97" s="1233" t="s">
        <v>21</v>
      </c>
      <c r="GZ97" s="1233">
        <v>136623</v>
      </c>
      <c r="HA97" s="1233">
        <v>8651</v>
      </c>
      <c r="HB97" s="1233">
        <v>537</v>
      </c>
      <c r="HC97" s="1284" t="s">
        <v>30</v>
      </c>
      <c r="HD97" s="1533" t="s">
        <v>25</v>
      </c>
      <c r="HE97" s="1281" t="s">
        <v>25</v>
      </c>
      <c r="HF97" s="1282" t="s">
        <v>25</v>
      </c>
      <c r="HG97" s="1315">
        <v>43862</v>
      </c>
      <c r="HH97" s="1233">
        <v>12259</v>
      </c>
      <c r="HI97" s="1233">
        <v>8122</v>
      </c>
      <c r="HJ97" s="1233">
        <v>127</v>
      </c>
      <c r="HK97" s="1233">
        <v>83</v>
      </c>
      <c r="HL97" s="1233">
        <v>2596</v>
      </c>
      <c r="HM97" s="1233">
        <v>2340</v>
      </c>
      <c r="HN97" s="1233">
        <v>256</v>
      </c>
      <c r="HO97" s="1233">
        <v>2578</v>
      </c>
      <c r="HP97" s="1233">
        <v>126</v>
      </c>
      <c r="HQ97" s="1233" t="s">
        <v>21</v>
      </c>
      <c r="HR97" s="1233">
        <v>2236</v>
      </c>
      <c r="HS97" s="1233">
        <v>3005</v>
      </c>
      <c r="HT97" s="1233">
        <v>510</v>
      </c>
      <c r="HU97" s="1233">
        <v>2155</v>
      </c>
      <c r="HV97" s="1233">
        <v>2152</v>
      </c>
      <c r="HW97" s="1233" t="s">
        <v>21</v>
      </c>
      <c r="HX97" s="1284" t="s">
        <v>30</v>
      </c>
      <c r="HY97" s="1533" t="s">
        <v>25</v>
      </c>
      <c r="HZ97" s="1278"/>
      <c r="IA97" s="1278"/>
      <c r="IB97" s="1278"/>
      <c r="IC97" s="156"/>
      <c r="ID97" s="156"/>
      <c r="IE97" s="156"/>
      <c r="IF97" s="156"/>
      <c r="IG97" s="156"/>
      <c r="IH97" s="156"/>
      <c r="II97" s="156"/>
      <c r="IJ97" s="156"/>
      <c r="IK97" s="156"/>
      <c r="IL97" s="156"/>
      <c r="IM97" s="156"/>
      <c r="IN97" s="1719"/>
      <c r="IO97" s="156"/>
    </row>
    <row r="98" spans="1:249" ht="14.5" customHeight="1">
      <c r="A98" s="1281" t="s">
        <v>25</v>
      </c>
      <c r="B98" s="1282" t="s">
        <v>25</v>
      </c>
      <c r="C98" s="1315">
        <v>43891</v>
      </c>
      <c r="D98" s="1233">
        <v>6081</v>
      </c>
      <c r="E98" s="1233">
        <v>3215</v>
      </c>
      <c r="F98" s="1233">
        <v>541</v>
      </c>
      <c r="G98" s="1233">
        <v>120</v>
      </c>
      <c r="H98" s="156" t="s">
        <v>21</v>
      </c>
      <c r="I98" s="1233">
        <v>2515</v>
      </c>
      <c r="J98" s="1233">
        <v>16642</v>
      </c>
      <c r="K98" s="1233">
        <v>4561</v>
      </c>
      <c r="L98" s="1233">
        <v>8050</v>
      </c>
      <c r="M98" s="1233">
        <v>6184</v>
      </c>
      <c r="N98" s="1233">
        <v>338</v>
      </c>
      <c r="O98" s="1233">
        <v>1182</v>
      </c>
      <c r="P98" s="1233">
        <v>4380</v>
      </c>
      <c r="Q98" s="1233">
        <v>4619</v>
      </c>
      <c r="R98" s="1233" t="s">
        <v>21</v>
      </c>
      <c r="S98" s="1233" t="s">
        <v>21</v>
      </c>
      <c r="T98" s="1284" t="s">
        <v>31</v>
      </c>
      <c r="U98" s="1533" t="s">
        <v>25</v>
      </c>
      <c r="V98" s="1281" t="s">
        <v>25</v>
      </c>
      <c r="W98" s="1282" t="s">
        <v>25</v>
      </c>
      <c r="X98" s="1315">
        <v>43891</v>
      </c>
      <c r="Y98" s="1233" t="s">
        <v>21</v>
      </c>
      <c r="Z98" s="1233" t="s">
        <v>21</v>
      </c>
      <c r="AA98" s="1233">
        <v>3469</v>
      </c>
      <c r="AB98" s="1233">
        <v>4389</v>
      </c>
      <c r="AC98" s="1233">
        <v>306</v>
      </c>
      <c r="AD98" s="1233">
        <v>228</v>
      </c>
      <c r="AE98" s="1233" t="s">
        <v>21</v>
      </c>
      <c r="AF98" s="1233">
        <v>99440</v>
      </c>
      <c r="AG98" s="1233">
        <v>63268</v>
      </c>
      <c r="AH98" s="1233">
        <v>7161</v>
      </c>
      <c r="AI98" s="1233">
        <v>1</v>
      </c>
      <c r="AJ98" s="1233">
        <v>1</v>
      </c>
      <c r="AK98" s="1233" t="s">
        <v>21</v>
      </c>
      <c r="AL98" s="1233">
        <v>60326</v>
      </c>
      <c r="AM98" s="1233">
        <v>22403</v>
      </c>
      <c r="AN98" s="1233">
        <v>4379</v>
      </c>
      <c r="AO98" s="1284" t="s">
        <v>31</v>
      </c>
      <c r="AP98" s="1533" t="s">
        <v>25</v>
      </c>
      <c r="AQ98" s="1281" t="s">
        <v>25</v>
      </c>
      <c r="AR98" s="1282" t="s">
        <v>25</v>
      </c>
      <c r="AS98" s="1315">
        <v>43891</v>
      </c>
      <c r="AT98" s="1233">
        <v>13</v>
      </c>
      <c r="AU98" s="1233" t="s">
        <v>21</v>
      </c>
      <c r="AV98" s="1233" t="s">
        <v>21</v>
      </c>
      <c r="AW98" s="1233">
        <v>6833</v>
      </c>
      <c r="AX98" s="1233">
        <v>880</v>
      </c>
      <c r="AY98" s="1233">
        <v>533</v>
      </c>
      <c r="AZ98" s="1233">
        <v>293</v>
      </c>
      <c r="BA98" s="1233" t="s">
        <v>21</v>
      </c>
      <c r="BB98" s="1233">
        <v>209</v>
      </c>
      <c r="BC98" s="1233">
        <v>209</v>
      </c>
      <c r="BD98" s="1233" t="s">
        <v>21</v>
      </c>
      <c r="BE98" s="1233">
        <v>1</v>
      </c>
      <c r="BF98" s="1233" t="s">
        <v>21</v>
      </c>
      <c r="BG98" s="1233">
        <v>78</v>
      </c>
      <c r="BH98" s="1233">
        <v>2375</v>
      </c>
      <c r="BI98" s="1233">
        <v>262</v>
      </c>
      <c r="BJ98" s="1233">
        <v>17932</v>
      </c>
      <c r="BK98" s="1284" t="s">
        <v>31</v>
      </c>
      <c r="BL98" s="1533" t="s">
        <v>25</v>
      </c>
      <c r="BM98" s="1281" t="s">
        <v>25</v>
      </c>
      <c r="BN98" s="1282" t="s">
        <v>25</v>
      </c>
      <c r="BO98" s="1315">
        <v>43891</v>
      </c>
      <c r="BP98" s="1233">
        <v>88</v>
      </c>
      <c r="BQ98" s="1233">
        <v>64</v>
      </c>
      <c r="BR98" s="1233">
        <v>72</v>
      </c>
      <c r="BS98" s="1233" t="s">
        <v>21</v>
      </c>
      <c r="BT98" s="1233" t="s">
        <v>21</v>
      </c>
      <c r="BU98" s="1233">
        <v>138003</v>
      </c>
      <c r="BV98" s="1233">
        <v>2258</v>
      </c>
      <c r="BW98" s="1233">
        <v>2472</v>
      </c>
      <c r="BX98" s="1233">
        <v>149</v>
      </c>
      <c r="BY98" s="1233">
        <v>30</v>
      </c>
      <c r="BZ98" s="1233">
        <v>30</v>
      </c>
      <c r="CA98" s="1233" t="s">
        <v>21</v>
      </c>
      <c r="CB98" s="1233" t="s">
        <v>21</v>
      </c>
      <c r="CC98" s="1233" t="s">
        <v>21</v>
      </c>
      <c r="CD98" s="1233">
        <v>114</v>
      </c>
      <c r="CE98" s="1233">
        <v>2076</v>
      </c>
      <c r="CF98" s="1233">
        <v>2135</v>
      </c>
      <c r="CG98" s="1284" t="s">
        <v>31</v>
      </c>
      <c r="CH98" s="1533" t="s">
        <v>25</v>
      </c>
      <c r="CI98" s="1281" t="s">
        <v>25</v>
      </c>
      <c r="CJ98" s="1282" t="s">
        <v>25</v>
      </c>
      <c r="CK98" s="1315">
        <v>43891</v>
      </c>
      <c r="CL98" s="1233">
        <v>232</v>
      </c>
      <c r="CM98" s="1233">
        <v>2800</v>
      </c>
      <c r="CN98" s="1233">
        <v>119</v>
      </c>
      <c r="CO98" s="1234" t="s">
        <v>21</v>
      </c>
      <c r="CP98" s="1233">
        <v>2101</v>
      </c>
      <c r="CQ98" s="1233">
        <v>3167</v>
      </c>
      <c r="CR98" s="1233">
        <v>535</v>
      </c>
      <c r="CS98" s="1233">
        <v>2262</v>
      </c>
      <c r="CT98" s="1233">
        <v>2271</v>
      </c>
      <c r="CU98" s="1233" t="s">
        <v>21</v>
      </c>
      <c r="CV98" s="1233" t="s">
        <v>21</v>
      </c>
      <c r="CW98" s="1233">
        <v>12476</v>
      </c>
      <c r="CX98" s="1233">
        <v>2299</v>
      </c>
      <c r="CY98" s="1233">
        <v>326</v>
      </c>
      <c r="CZ98" s="1233">
        <v>7</v>
      </c>
      <c r="DA98" s="1233">
        <v>1</v>
      </c>
      <c r="DB98" s="1284" t="s">
        <v>31</v>
      </c>
      <c r="DC98" s="1533" t="s">
        <v>25</v>
      </c>
      <c r="DD98" s="1278"/>
      <c r="DE98" s="1278"/>
      <c r="DF98" s="1278"/>
      <c r="DG98" s="156"/>
      <c r="DH98" s="156"/>
      <c r="DI98" s="156"/>
      <c r="DJ98" s="156"/>
      <c r="DK98" s="156"/>
      <c r="DL98" s="156"/>
      <c r="DM98" s="156"/>
      <c r="DN98" s="1719"/>
      <c r="DO98" s="1719"/>
      <c r="DP98" s="156"/>
      <c r="DQ98" s="156"/>
      <c r="DR98" s="156"/>
      <c r="DS98" s="156"/>
      <c r="DT98" s="156"/>
      <c r="DU98" s="156"/>
      <c r="DV98" s="156"/>
      <c r="DW98" s="156"/>
      <c r="DX98" s="1280"/>
      <c r="DY98" s="1281" t="s">
        <v>25</v>
      </c>
      <c r="DZ98" s="1282" t="s">
        <v>25</v>
      </c>
      <c r="EA98" s="1315">
        <v>43891</v>
      </c>
      <c r="EB98" s="1233">
        <v>6252</v>
      </c>
      <c r="EC98" s="1233">
        <v>3215</v>
      </c>
      <c r="ED98" s="1233">
        <v>541</v>
      </c>
      <c r="EE98" s="1233">
        <v>120</v>
      </c>
      <c r="EF98" s="1233" t="s">
        <v>21</v>
      </c>
      <c r="EG98" s="1233">
        <v>2515</v>
      </c>
      <c r="EH98" s="1233">
        <v>17017</v>
      </c>
      <c r="EI98" s="1233">
        <v>4561</v>
      </c>
      <c r="EJ98" s="1233">
        <v>8050</v>
      </c>
      <c r="EK98" s="1233">
        <v>8575</v>
      </c>
      <c r="EL98" s="1233">
        <v>338</v>
      </c>
      <c r="EM98" s="1233">
        <v>1223</v>
      </c>
      <c r="EN98" s="1233">
        <v>4470</v>
      </c>
      <c r="EO98" s="1233">
        <v>4719</v>
      </c>
      <c r="EP98" s="1233" t="s">
        <v>21</v>
      </c>
      <c r="EQ98" s="1233" t="s">
        <v>21</v>
      </c>
      <c r="ER98" s="1284" t="s">
        <v>31</v>
      </c>
      <c r="ES98" s="1533" t="s">
        <v>25</v>
      </c>
      <c r="ET98" s="1281" t="s">
        <v>25</v>
      </c>
      <c r="EU98" s="1282" t="s">
        <v>25</v>
      </c>
      <c r="EV98" s="1315">
        <v>43891</v>
      </c>
      <c r="EW98" s="1233" t="s">
        <v>21</v>
      </c>
      <c r="EX98" s="1233">
        <v>3469</v>
      </c>
      <c r="EY98" s="1233">
        <v>4389</v>
      </c>
      <c r="EZ98" s="1233">
        <v>306</v>
      </c>
      <c r="FA98" s="1233">
        <v>228</v>
      </c>
      <c r="FB98" s="1233" t="s">
        <v>21</v>
      </c>
      <c r="FC98" s="1233">
        <v>85813</v>
      </c>
      <c r="FD98" s="1233">
        <v>2580</v>
      </c>
      <c r="FE98" s="1233">
        <v>5483</v>
      </c>
      <c r="FF98" s="1233">
        <v>76</v>
      </c>
      <c r="FG98" s="1233">
        <v>41</v>
      </c>
      <c r="FH98" s="1233" t="s">
        <v>21</v>
      </c>
      <c r="FI98" s="1233">
        <v>35</v>
      </c>
      <c r="FJ98" s="1233">
        <v>7</v>
      </c>
      <c r="FK98" s="1233">
        <v>28</v>
      </c>
      <c r="FL98" s="1233" t="s">
        <v>21</v>
      </c>
      <c r="FM98" s="1284" t="s">
        <v>31</v>
      </c>
      <c r="FN98" s="1533" t="s">
        <v>25</v>
      </c>
      <c r="FO98" s="1281" t="s">
        <v>25</v>
      </c>
      <c r="FP98" s="1282" t="s">
        <v>25</v>
      </c>
      <c r="FQ98" s="1315">
        <v>43891</v>
      </c>
      <c r="FR98" s="1233" t="s">
        <v>21</v>
      </c>
      <c r="FS98" s="1233">
        <v>48</v>
      </c>
      <c r="FT98" s="1233">
        <v>3003</v>
      </c>
      <c r="FU98" s="1233">
        <v>156</v>
      </c>
      <c r="FV98" s="1233">
        <v>3480</v>
      </c>
      <c r="FW98" s="1233">
        <v>2531</v>
      </c>
      <c r="FX98" s="1233">
        <v>23</v>
      </c>
      <c r="FY98" s="1233" t="s">
        <v>21</v>
      </c>
      <c r="FZ98" s="1233">
        <v>6628</v>
      </c>
      <c r="GA98" s="1233">
        <v>291</v>
      </c>
      <c r="GB98" s="1233">
        <v>537</v>
      </c>
      <c r="GC98" s="1233">
        <v>304</v>
      </c>
      <c r="GD98" s="1233" t="s">
        <v>21</v>
      </c>
      <c r="GE98" s="1233">
        <v>220</v>
      </c>
      <c r="GF98" s="1233">
        <v>220</v>
      </c>
      <c r="GG98" s="1233" t="s">
        <v>21</v>
      </c>
      <c r="GH98" s="1284" t="s">
        <v>31</v>
      </c>
      <c r="GI98" s="1533" t="s">
        <v>25</v>
      </c>
      <c r="GJ98" s="1281" t="s">
        <v>25</v>
      </c>
      <c r="GK98" s="1282" t="s">
        <v>25</v>
      </c>
      <c r="GL98" s="1315">
        <v>43891</v>
      </c>
      <c r="GM98" s="1233">
        <v>677</v>
      </c>
      <c r="GN98" s="1233">
        <v>245</v>
      </c>
      <c r="GO98" s="1233">
        <v>432</v>
      </c>
      <c r="GP98" s="1233">
        <v>3</v>
      </c>
      <c r="GQ98" s="1233" t="s">
        <v>21</v>
      </c>
      <c r="GR98" s="1233" t="s">
        <v>21</v>
      </c>
      <c r="GS98" s="1233">
        <v>1898</v>
      </c>
      <c r="GT98" s="1233">
        <v>2081</v>
      </c>
      <c r="GU98" s="1233">
        <v>153</v>
      </c>
      <c r="GV98" s="1233">
        <v>88</v>
      </c>
      <c r="GW98" s="1233">
        <v>151</v>
      </c>
      <c r="GX98" s="1233">
        <v>169</v>
      </c>
      <c r="GY98" s="1233" t="s">
        <v>21</v>
      </c>
      <c r="GZ98" s="1233">
        <v>137972</v>
      </c>
      <c r="HA98" s="1233">
        <v>2576</v>
      </c>
      <c r="HB98" s="1233">
        <v>246</v>
      </c>
      <c r="HC98" s="1284" t="s">
        <v>31</v>
      </c>
      <c r="HD98" s="1533" t="s">
        <v>25</v>
      </c>
      <c r="HE98" s="1281" t="s">
        <v>25</v>
      </c>
      <c r="HF98" s="1282" t="s">
        <v>25</v>
      </c>
      <c r="HG98" s="1315">
        <v>43891</v>
      </c>
      <c r="HH98" s="1233">
        <v>12784</v>
      </c>
      <c r="HI98" s="1233">
        <v>8459</v>
      </c>
      <c r="HJ98" s="1233">
        <v>292</v>
      </c>
      <c r="HK98" s="1233">
        <v>81</v>
      </c>
      <c r="HL98" s="1233">
        <v>2688</v>
      </c>
      <c r="HM98" s="1233">
        <v>2456</v>
      </c>
      <c r="HN98" s="1233">
        <v>232</v>
      </c>
      <c r="HO98" s="1233">
        <v>2800</v>
      </c>
      <c r="HP98" s="1233">
        <v>119</v>
      </c>
      <c r="HQ98" s="1233" t="s">
        <v>21</v>
      </c>
      <c r="HR98" s="1233">
        <v>2101</v>
      </c>
      <c r="HS98" s="1233">
        <v>3165</v>
      </c>
      <c r="HT98" s="1233">
        <v>535</v>
      </c>
      <c r="HU98" s="1233">
        <v>2262</v>
      </c>
      <c r="HV98" s="1233">
        <v>2270</v>
      </c>
      <c r="HW98" s="1233" t="s">
        <v>21</v>
      </c>
      <c r="HX98" s="1284" t="s">
        <v>31</v>
      </c>
      <c r="HY98" s="1533" t="s">
        <v>25</v>
      </c>
      <c r="HZ98" s="1278"/>
      <c r="IA98" s="1278"/>
      <c r="IB98" s="1278"/>
      <c r="IC98" s="156"/>
      <c r="ID98" s="156"/>
      <c r="IE98" s="156"/>
      <c r="IF98" s="156"/>
      <c r="IG98" s="156"/>
      <c r="IH98" s="156"/>
      <c r="II98" s="156"/>
      <c r="IJ98" s="156"/>
      <c r="IK98" s="156"/>
      <c r="IL98" s="156"/>
      <c r="IM98" s="156"/>
      <c r="IN98" s="1719"/>
      <c r="IO98" s="156"/>
    </row>
    <row r="99" spans="1:249" ht="14.5" customHeight="1">
      <c r="A99" s="1281" t="s">
        <v>25</v>
      </c>
      <c r="B99" s="1282" t="s">
        <v>25</v>
      </c>
      <c r="C99" s="1315">
        <v>43922</v>
      </c>
      <c r="D99" s="1233">
        <v>5600</v>
      </c>
      <c r="E99" s="1233">
        <v>2528</v>
      </c>
      <c r="F99" s="1233">
        <v>469</v>
      </c>
      <c r="G99" s="1233">
        <v>1346</v>
      </c>
      <c r="H99" s="156" t="s">
        <v>21</v>
      </c>
      <c r="I99" s="1233">
        <v>1968</v>
      </c>
      <c r="J99" s="1233">
        <v>13925</v>
      </c>
      <c r="K99" s="1233">
        <v>4382</v>
      </c>
      <c r="L99" s="1233">
        <v>6220</v>
      </c>
      <c r="M99" s="1233">
        <v>754</v>
      </c>
      <c r="N99" s="1233">
        <v>387</v>
      </c>
      <c r="O99" s="1233">
        <v>1153</v>
      </c>
      <c r="P99" s="1233">
        <v>3690</v>
      </c>
      <c r="Q99" s="1233">
        <v>3919</v>
      </c>
      <c r="R99" s="1233" t="s">
        <v>21</v>
      </c>
      <c r="S99" s="1233" t="s">
        <v>21</v>
      </c>
      <c r="T99" s="1284" t="s">
        <v>32</v>
      </c>
      <c r="U99" s="1533" t="s">
        <v>25</v>
      </c>
      <c r="V99" s="1281" t="s">
        <v>25</v>
      </c>
      <c r="W99" s="1282" t="s">
        <v>25</v>
      </c>
      <c r="X99" s="1315">
        <v>43922</v>
      </c>
      <c r="Y99" s="1233" t="s">
        <v>21</v>
      </c>
      <c r="Z99" s="1233" t="s">
        <v>21</v>
      </c>
      <c r="AA99" s="1233">
        <v>3352</v>
      </c>
      <c r="AB99" s="1233">
        <v>4216</v>
      </c>
      <c r="AC99" s="1233">
        <v>315</v>
      </c>
      <c r="AD99" s="1233">
        <v>222</v>
      </c>
      <c r="AE99" s="1233" t="s">
        <v>21</v>
      </c>
      <c r="AF99" s="1233">
        <v>95345</v>
      </c>
      <c r="AG99" s="1233">
        <v>61559</v>
      </c>
      <c r="AH99" s="1233">
        <v>6844</v>
      </c>
      <c r="AI99" s="1233">
        <v>1</v>
      </c>
      <c r="AJ99" s="1233">
        <v>1</v>
      </c>
      <c r="AK99" s="1233" t="s">
        <v>21</v>
      </c>
      <c r="AL99" s="1233">
        <v>54577</v>
      </c>
      <c r="AM99" s="1233">
        <v>25546</v>
      </c>
      <c r="AN99" s="1233">
        <v>4281</v>
      </c>
      <c r="AO99" s="1284" t="s">
        <v>32</v>
      </c>
      <c r="AP99" s="1533" t="s">
        <v>25</v>
      </c>
      <c r="AQ99" s="1281" t="s">
        <v>25</v>
      </c>
      <c r="AR99" s="1282" t="s">
        <v>25</v>
      </c>
      <c r="AS99" s="1315">
        <v>43922</v>
      </c>
      <c r="AT99" s="1233">
        <v>32</v>
      </c>
      <c r="AU99" s="1233" t="s">
        <v>21</v>
      </c>
      <c r="AV99" s="1233" t="s">
        <v>21</v>
      </c>
      <c r="AW99" s="1233">
        <v>7064</v>
      </c>
      <c r="AX99" s="1233">
        <v>377</v>
      </c>
      <c r="AY99" s="1233">
        <v>642</v>
      </c>
      <c r="AZ99" s="1233">
        <v>323</v>
      </c>
      <c r="BA99" s="1233" t="s">
        <v>21</v>
      </c>
      <c r="BB99" s="1233">
        <v>228</v>
      </c>
      <c r="BC99" s="1233">
        <v>228</v>
      </c>
      <c r="BD99" s="1233" t="s">
        <v>21</v>
      </c>
      <c r="BE99" s="1233">
        <v>1</v>
      </c>
      <c r="BF99" s="1233" t="s">
        <v>21</v>
      </c>
      <c r="BG99" s="1233">
        <v>88</v>
      </c>
      <c r="BH99" s="1233">
        <v>3061</v>
      </c>
      <c r="BI99" s="1233">
        <v>500</v>
      </c>
      <c r="BJ99" s="1233">
        <v>16846</v>
      </c>
      <c r="BK99" s="1284" t="s">
        <v>32</v>
      </c>
      <c r="BL99" s="1533" t="s">
        <v>25</v>
      </c>
      <c r="BM99" s="1281" t="s">
        <v>25</v>
      </c>
      <c r="BN99" s="1282" t="s">
        <v>25</v>
      </c>
      <c r="BO99" s="1315">
        <v>43922</v>
      </c>
      <c r="BP99" s="1233">
        <v>37</v>
      </c>
      <c r="BQ99" s="1233">
        <v>56</v>
      </c>
      <c r="BR99" s="1233">
        <v>63</v>
      </c>
      <c r="BS99" s="1233" t="s">
        <v>21</v>
      </c>
      <c r="BT99" s="1233" t="s">
        <v>21</v>
      </c>
      <c r="BU99" s="1233">
        <v>143151</v>
      </c>
      <c r="BV99" s="1233">
        <v>3091</v>
      </c>
      <c r="BW99" s="1233">
        <v>928</v>
      </c>
      <c r="BX99" s="1233">
        <v>183</v>
      </c>
      <c r="BY99" s="1233">
        <v>171</v>
      </c>
      <c r="BZ99" s="1233">
        <v>171</v>
      </c>
      <c r="CA99" s="1233" t="s">
        <v>21</v>
      </c>
      <c r="CB99" s="1233" t="s">
        <v>21</v>
      </c>
      <c r="CC99" s="1233" t="s">
        <v>21</v>
      </c>
      <c r="CD99" s="1233">
        <v>10</v>
      </c>
      <c r="CE99" s="1233">
        <v>505</v>
      </c>
      <c r="CF99" s="1233">
        <v>381</v>
      </c>
      <c r="CG99" s="1284" t="s">
        <v>32</v>
      </c>
      <c r="CH99" s="1533" t="s">
        <v>25</v>
      </c>
      <c r="CI99" s="1281" t="s">
        <v>25</v>
      </c>
      <c r="CJ99" s="1282" t="s">
        <v>25</v>
      </c>
      <c r="CK99" s="1315">
        <v>43922</v>
      </c>
      <c r="CL99" s="1233">
        <v>208</v>
      </c>
      <c r="CM99" s="1233">
        <v>2039</v>
      </c>
      <c r="CN99" s="1233">
        <v>110</v>
      </c>
      <c r="CO99" s="1234" t="s">
        <v>21</v>
      </c>
      <c r="CP99" s="1233">
        <v>1697</v>
      </c>
      <c r="CQ99" s="1233">
        <v>2465</v>
      </c>
      <c r="CR99" s="1233">
        <v>460</v>
      </c>
      <c r="CS99" s="1233">
        <v>1698</v>
      </c>
      <c r="CT99" s="1233">
        <v>1710</v>
      </c>
      <c r="CU99" s="1233" t="s">
        <v>21</v>
      </c>
      <c r="CV99" s="1233" t="s">
        <v>21</v>
      </c>
      <c r="CW99" s="1233">
        <v>10431</v>
      </c>
      <c r="CX99" s="1233">
        <v>2034</v>
      </c>
      <c r="CY99" s="1233">
        <v>358</v>
      </c>
      <c r="CZ99" s="1233">
        <v>7</v>
      </c>
      <c r="DA99" s="1233" t="s">
        <v>21</v>
      </c>
      <c r="DB99" s="1284" t="s">
        <v>32</v>
      </c>
      <c r="DC99" s="1533" t="s">
        <v>25</v>
      </c>
      <c r="DD99" s="1278"/>
      <c r="DE99" s="1278"/>
      <c r="DF99" s="1278"/>
      <c r="DG99" s="156"/>
      <c r="DH99" s="156"/>
      <c r="DI99" s="156"/>
      <c r="DJ99" s="156"/>
      <c r="DK99" s="156"/>
      <c r="DL99" s="156"/>
      <c r="DM99" s="156"/>
      <c r="DN99" s="1719"/>
      <c r="DO99" s="1719"/>
      <c r="DP99" s="156"/>
      <c r="DQ99" s="156"/>
      <c r="DR99" s="156"/>
      <c r="DS99" s="156"/>
      <c r="DT99" s="156"/>
      <c r="DU99" s="156"/>
      <c r="DV99" s="156"/>
      <c r="DW99" s="156"/>
      <c r="DX99" s="1280"/>
      <c r="DY99" s="1281" t="s">
        <v>25</v>
      </c>
      <c r="DZ99" s="1282" t="s">
        <v>25</v>
      </c>
      <c r="EA99" s="1315">
        <v>43922</v>
      </c>
      <c r="EB99" s="1233">
        <v>5770</v>
      </c>
      <c r="EC99" s="1233">
        <v>2528</v>
      </c>
      <c r="ED99" s="1233">
        <v>469</v>
      </c>
      <c r="EE99" s="1233">
        <v>1346</v>
      </c>
      <c r="EF99" s="1233" t="s">
        <v>21</v>
      </c>
      <c r="EG99" s="1233">
        <v>1968</v>
      </c>
      <c r="EH99" s="1233">
        <v>14286</v>
      </c>
      <c r="EI99" s="1233">
        <v>4382</v>
      </c>
      <c r="EJ99" s="1233">
        <v>6220</v>
      </c>
      <c r="EK99" s="1233">
        <v>898</v>
      </c>
      <c r="EL99" s="1233">
        <v>387</v>
      </c>
      <c r="EM99" s="1233">
        <v>1254</v>
      </c>
      <c r="EN99" s="1233">
        <v>3863</v>
      </c>
      <c r="EO99" s="1233">
        <v>4112</v>
      </c>
      <c r="EP99" s="1233" t="s">
        <v>21</v>
      </c>
      <c r="EQ99" s="1233" t="s">
        <v>21</v>
      </c>
      <c r="ER99" s="1284" t="s">
        <v>32</v>
      </c>
      <c r="ES99" s="1533" t="s">
        <v>25</v>
      </c>
      <c r="ET99" s="1281" t="s">
        <v>25</v>
      </c>
      <c r="EU99" s="1282" t="s">
        <v>25</v>
      </c>
      <c r="EV99" s="1315">
        <v>43922</v>
      </c>
      <c r="EW99" s="1233" t="s">
        <v>21</v>
      </c>
      <c r="EX99" s="1233">
        <v>3352</v>
      </c>
      <c r="EY99" s="1233">
        <v>4216</v>
      </c>
      <c r="EZ99" s="1233">
        <v>315</v>
      </c>
      <c r="FA99" s="1233">
        <v>222</v>
      </c>
      <c r="FB99" s="1233" t="s">
        <v>21</v>
      </c>
      <c r="FC99" s="1233">
        <v>82512</v>
      </c>
      <c r="FD99" s="1233">
        <v>2533</v>
      </c>
      <c r="FE99" s="1233">
        <v>5343</v>
      </c>
      <c r="FF99" s="1233">
        <v>168</v>
      </c>
      <c r="FG99" s="1233">
        <v>142</v>
      </c>
      <c r="FH99" s="1233" t="s">
        <v>21</v>
      </c>
      <c r="FI99" s="1233">
        <v>32</v>
      </c>
      <c r="FJ99" s="1233">
        <v>10</v>
      </c>
      <c r="FK99" s="1233">
        <v>22</v>
      </c>
      <c r="FL99" s="1233" t="s">
        <v>21</v>
      </c>
      <c r="FM99" s="1284" t="s">
        <v>32</v>
      </c>
      <c r="FN99" s="1533" t="s">
        <v>25</v>
      </c>
      <c r="FO99" s="1281" t="s">
        <v>25</v>
      </c>
      <c r="FP99" s="1282" t="s">
        <v>25</v>
      </c>
      <c r="FQ99" s="1315">
        <v>43922</v>
      </c>
      <c r="FR99" s="1233" t="s">
        <v>21</v>
      </c>
      <c r="FS99" s="1233" t="s">
        <v>21</v>
      </c>
      <c r="FT99" s="1233">
        <v>2739</v>
      </c>
      <c r="FU99" s="1233">
        <v>149</v>
      </c>
      <c r="FV99" s="1233">
        <v>3415</v>
      </c>
      <c r="FW99" s="1233">
        <v>3</v>
      </c>
      <c r="FX99" s="1233">
        <v>32</v>
      </c>
      <c r="FY99" s="1233" t="s">
        <v>21</v>
      </c>
      <c r="FZ99" s="1233">
        <v>7064</v>
      </c>
      <c r="GA99" s="1233">
        <v>486</v>
      </c>
      <c r="GB99" s="1233">
        <v>659</v>
      </c>
      <c r="GC99" s="1233">
        <v>363</v>
      </c>
      <c r="GD99" s="1233" t="s">
        <v>21</v>
      </c>
      <c r="GE99" s="1233">
        <v>267</v>
      </c>
      <c r="GF99" s="1233">
        <v>267</v>
      </c>
      <c r="GG99" s="1233" t="s">
        <v>21</v>
      </c>
      <c r="GH99" s="1284" t="s">
        <v>32</v>
      </c>
      <c r="GI99" s="1533" t="s">
        <v>25</v>
      </c>
      <c r="GJ99" s="1281" t="s">
        <v>25</v>
      </c>
      <c r="GK99" s="1282" t="s">
        <v>25</v>
      </c>
      <c r="GL99" s="1315">
        <v>43922</v>
      </c>
      <c r="GM99" s="1233">
        <v>684</v>
      </c>
      <c r="GN99" s="1233">
        <v>270</v>
      </c>
      <c r="GO99" s="1233">
        <v>414</v>
      </c>
      <c r="GP99" s="1233">
        <v>2</v>
      </c>
      <c r="GQ99" s="1233" t="s">
        <v>21</v>
      </c>
      <c r="GR99" s="1233" t="s">
        <v>21</v>
      </c>
      <c r="GS99" s="1233">
        <v>1896</v>
      </c>
      <c r="GT99" s="1233">
        <v>2077</v>
      </c>
      <c r="GU99" s="1233">
        <v>1</v>
      </c>
      <c r="GV99" s="1233">
        <v>37</v>
      </c>
      <c r="GW99" s="1233">
        <v>223</v>
      </c>
      <c r="GX99" s="1233">
        <v>249</v>
      </c>
      <c r="GY99" s="1233" t="s">
        <v>21</v>
      </c>
      <c r="GZ99" s="1233">
        <v>143150</v>
      </c>
      <c r="HA99" s="1233">
        <v>1041</v>
      </c>
      <c r="HB99" s="1233">
        <v>306</v>
      </c>
      <c r="HC99" s="1284" t="s">
        <v>32</v>
      </c>
      <c r="HD99" s="1533" t="s">
        <v>25</v>
      </c>
      <c r="HE99" s="1281" t="s">
        <v>25</v>
      </c>
      <c r="HF99" s="1282" t="s">
        <v>25</v>
      </c>
      <c r="HG99" s="1315">
        <v>43922</v>
      </c>
      <c r="HH99" s="1233">
        <v>9857</v>
      </c>
      <c r="HI99" s="1233">
        <v>6422</v>
      </c>
      <c r="HJ99" s="1233">
        <v>130</v>
      </c>
      <c r="HK99" s="1233">
        <v>73</v>
      </c>
      <c r="HL99" s="1233">
        <v>2076</v>
      </c>
      <c r="HM99" s="1233">
        <v>1868</v>
      </c>
      <c r="HN99" s="1233">
        <v>208</v>
      </c>
      <c r="HO99" s="1233">
        <v>2039</v>
      </c>
      <c r="HP99" s="1233">
        <v>110</v>
      </c>
      <c r="HQ99" s="1233" t="s">
        <v>21</v>
      </c>
      <c r="HR99" s="1233">
        <v>1697</v>
      </c>
      <c r="HS99" s="1233">
        <v>2465</v>
      </c>
      <c r="HT99" s="1233">
        <v>460</v>
      </c>
      <c r="HU99" s="1233">
        <v>1698</v>
      </c>
      <c r="HV99" s="1233">
        <v>1710</v>
      </c>
      <c r="HW99" s="1233" t="s">
        <v>21</v>
      </c>
      <c r="HX99" s="1284" t="s">
        <v>32</v>
      </c>
      <c r="HY99" s="1533" t="s">
        <v>25</v>
      </c>
      <c r="HZ99" s="1278"/>
      <c r="IA99" s="1278"/>
      <c r="IB99" s="1278"/>
      <c r="IC99" s="156"/>
      <c r="ID99" s="156"/>
      <c r="IE99" s="156"/>
      <c r="IF99" s="156"/>
      <c r="IG99" s="156"/>
      <c r="IH99" s="156"/>
      <c r="II99" s="156"/>
      <c r="IJ99" s="156"/>
      <c r="IK99" s="156"/>
      <c r="IL99" s="156"/>
      <c r="IM99" s="156"/>
      <c r="IN99" s="1719"/>
      <c r="IO99" s="156"/>
    </row>
    <row r="100" spans="1:249" ht="14.5" customHeight="1">
      <c r="A100" s="1281" t="s">
        <v>25</v>
      </c>
      <c r="B100" s="1282" t="s">
        <v>25</v>
      </c>
      <c r="C100" s="1315">
        <v>43952</v>
      </c>
      <c r="D100" s="1233">
        <v>5023</v>
      </c>
      <c r="E100" s="1233">
        <v>1946</v>
      </c>
      <c r="F100" s="1233">
        <v>449</v>
      </c>
      <c r="G100" s="1233">
        <v>1521</v>
      </c>
      <c r="H100" s="156" t="s">
        <v>21</v>
      </c>
      <c r="I100" s="1233">
        <v>1483</v>
      </c>
      <c r="J100" s="1233">
        <v>22750</v>
      </c>
      <c r="K100" s="1233">
        <v>4238</v>
      </c>
      <c r="L100" s="1233">
        <v>16061</v>
      </c>
      <c r="M100" s="1233">
        <v>25849</v>
      </c>
      <c r="N100" s="1233">
        <v>255</v>
      </c>
      <c r="O100" s="1233">
        <v>1510</v>
      </c>
      <c r="P100" s="1233">
        <v>2709</v>
      </c>
      <c r="Q100" s="1233">
        <v>2862</v>
      </c>
      <c r="R100" s="1233" t="s">
        <v>21</v>
      </c>
      <c r="S100" s="1233" t="s">
        <v>21</v>
      </c>
      <c r="T100" s="1284" t="s">
        <v>33</v>
      </c>
      <c r="U100" s="1533" t="s">
        <v>25</v>
      </c>
      <c r="V100" s="1281" t="s">
        <v>25</v>
      </c>
      <c r="W100" s="1282" t="s">
        <v>25</v>
      </c>
      <c r="X100" s="1315">
        <v>43952</v>
      </c>
      <c r="Y100" s="1233" t="s">
        <v>21</v>
      </c>
      <c r="Z100" s="1233" t="s">
        <v>21</v>
      </c>
      <c r="AA100" s="1233">
        <v>3282</v>
      </c>
      <c r="AB100" s="1233">
        <v>4106</v>
      </c>
      <c r="AC100" s="1233">
        <v>322</v>
      </c>
      <c r="AD100" s="1233">
        <v>220</v>
      </c>
      <c r="AE100" s="1233" t="s">
        <v>21</v>
      </c>
      <c r="AF100" s="1233">
        <v>99634</v>
      </c>
      <c r="AG100" s="1233">
        <v>65348</v>
      </c>
      <c r="AH100" s="1233">
        <v>7068</v>
      </c>
      <c r="AI100" s="1233" t="s">
        <v>21</v>
      </c>
      <c r="AJ100" s="1233" t="s">
        <v>21</v>
      </c>
      <c r="AK100" s="1233" t="s">
        <v>21</v>
      </c>
      <c r="AL100" s="1233">
        <v>60845</v>
      </c>
      <c r="AM100" s="1233">
        <v>20370</v>
      </c>
      <c r="AN100" s="1233">
        <v>7319</v>
      </c>
      <c r="AO100" s="1284" t="s">
        <v>33</v>
      </c>
      <c r="AP100" s="1533" t="s">
        <v>25</v>
      </c>
      <c r="AQ100" s="1281" t="s">
        <v>25</v>
      </c>
      <c r="AR100" s="1282" t="s">
        <v>25</v>
      </c>
      <c r="AS100" s="1315">
        <v>43952</v>
      </c>
      <c r="AT100" s="1233">
        <v>47</v>
      </c>
      <c r="AU100" s="1233" t="s">
        <v>21</v>
      </c>
      <c r="AV100" s="1233" t="s">
        <v>21</v>
      </c>
      <c r="AW100" s="1233">
        <v>7562</v>
      </c>
      <c r="AX100" s="1233">
        <v>1624</v>
      </c>
      <c r="AY100" s="1233">
        <v>684</v>
      </c>
      <c r="AZ100" s="1233">
        <v>337</v>
      </c>
      <c r="BA100" s="1233" t="s">
        <v>21</v>
      </c>
      <c r="BB100" s="1233">
        <v>253</v>
      </c>
      <c r="BC100" s="1233">
        <v>253</v>
      </c>
      <c r="BD100" s="1233" t="s">
        <v>21</v>
      </c>
      <c r="BE100" s="1233">
        <v>1</v>
      </c>
      <c r="BF100" s="1233" t="s">
        <v>21</v>
      </c>
      <c r="BG100" s="1233">
        <v>77</v>
      </c>
      <c r="BH100" s="1233">
        <v>3656</v>
      </c>
      <c r="BI100" s="1233">
        <v>107</v>
      </c>
      <c r="BJ100" s="1233">
        <v>24611</v>
      </c>
      <c r="BK100" s="1284" t="s">
        <v>33</v>
      </c>
      <c r="BL100" s="1533" t="s">
        <v>25</v>
      </c>
      <c r="BM100" s="1281" t="s">
        <v>25</v>
      </c>
      <c r="BN100" s="1282" t="s">
        <v>25</v>
      </c>
      <c r="BO100" s="1315">
        <v>43952</v>
      </c>
      <c r="BP100" s="1233">
        <v>366</v>
      </c>
      <c r="BQ100" s="1233">
        <v>41</v>
      </c>
      <c r="BR100" s="1233">
        <v>46</v>
      </c>
      <c r="BS100" s="1233" t="s">
        <v>21</v>
      </c>
      <c r="BT100" s="1233" t="s">
        <v>21</v>
      </c>
      <c r="BU100" s="1233">
        <v>136804</v>
      </c>
      <c r="BV100" s="1233">
        <v>3275</v>
      </c>
      <c r="BW100" s="1233">
        <v>8825</v>
      </c>
      <c r="BX100" s="1233">
        <v>538</v>
      </c>
      <c r="BY100" s="1233">
        <v>342</v>
      </c>
      <c r="BZ100" s="1233">
        <v>342</v>
      </c>
      <c r="CA100" s="1233" t="s">
        <v>21</v>
      </c>
      <c r="CB100" s="1233" t="s">
        <v>21</v>
      </c>
      <c r="CC100" s="1233" t="s">
        <v>21</v>
      </c>
      <c r="CD100" s="1233">
        <v>185</v>
      </c>
      <c r="CE100" s="1233">
        <v>7606</v>
      </c>
      <c r="CF100" s="1233">
        <v>7451</v>
      </c>
      <c r="CG100" s="1284" t="s">
        <v>33</v>
      </c>
      <c r="CH100" s="1533" t="s">
        <v>25</v>
      </c>
      <c r="CI100" s="1281" t="s">
        <v>25</v>
      </c>
      <c r="CJ100" s="1282" t="s">
        <v>25</v>
      </c>
      <c r="CK100" s="1315">
        <v>43952</v>
      </c>
      <c r="CL100" s="1233">
        <v>82</v>
      </c>
      <c r="CM100" s="1233">
        <v>1514</v>
      </c>
      <c r="CN100" s="1233">
        <v>54</v>
      </c>
      <c r="CO100" s="1234" t="s">
        <v>21</v>
      </c>
      <c r="CP100" s="1233">
        <v>1007</v>
      </c>
      <c r="CQ100" s="1233">
        <v>1993</v>
      </c>
      <c r="CR100" s="1233">
        <v>407</v>
      </c>
      <c r="CS100" s="1233">
        <v>1333</v>
      </c>
      <c r="CT100" s="1233">
        <v>1336</v>
      </c>
      <c r="CU100" s="1233" t="s">
        <v>21</v>
      </c>
      <c r="CV100" s="1233" t="s">
        <v>21</v>
      </c>
      <c r="CW100" s="1233">
        <v>8293</v>
      </c>
      <c r="CX100" s="1233">
        <v>2060</v>
      </c>
      <c r="CY100" s="1233">
        <v>352</v>
      </c>
      <c r="CZ100" s="1233">
        <v>6</v>
      </c>
      <c r="DA100" s="1233" t="s">
        <v>21</v>
      </c>
      <c r="DB100" s="1284" t="s">
        <v>33</v>
      </c>
      <c r="DC100" s="1533" t="s">
        <v>25</v>
      </c>
      <c r="DD100" s="1278"/>
      <c r="DE100" s="1278"/>
      <c r="DF100" s="1278"/>
      <c r="DG100" s="156"/>
      <c r="DH100" s="156"/>
      <c r="DI100" s="156"/>
      <c r="DJ100" s="156"/>
      <c r="DK100" s="156"/>
      <c r="DL100" s="156"/>
      <c r="DM100" s="156"/>
      <c r="DN100" s="1719"/>
      <c r="DO100" s="1719"/>
      <c r="DP100" s="156"/>
      <c r="DQ100" s="156"/>
      <c r="DR100" s="156"/>
      <c r="DS100" s="156"/>
      <c r="DT100" s="156"/>
      <c r="DU100" s="156"/>
      <c r="DV100" s="156"/>
      <c r="DW100" s="156"/>
      <c r="DX100" s="1280"/>
      <c r="DY100" s="1281" t="s">
        <v>25</v>
      </c>
      <c r="DZ100" s="1282" t="s">
        <v>25</v>
      </c>
      <c r="EA100" s="1315">
        <v>43952</v>
      </c>
      <c r="EB100" s="1233">
        <v>5165</v>
      </c>
      <c r="EC100" s="1233">
        <v>1946</v>
      </c>
      <c r="ED100" s="1233">
        <v>449</v>
      </c>
      <c r="EE100" s="1233">
        <v>1521</v>
      </c>
      <c r="EF100" s="1233" t="s">
        <v>21</v>
      </c>
      <c r="EG100" s="1233">
        <v>1483</v>
      </c>
      <c r="EH100" s="1233">
        <v>23726</v>
      </c>
      <c r="EI100" s="1233">
        <v>4238</v>
      </c>
      <c r="EJ100" s="1233">
        <v>16061</v>
      </c>
      <c r="EK100" s="1233">
        <v>34363</v>
      </c>
      <c r="EL100" s="1233">
        <v>255</v>
      </c>
      <c r="EM100" s="1233">
        <v>1572</v>
      </c>
      <c r="EN100" s="1233">
        <v>2824</v>
      </c>
      <c r="EO100" s="1233">
        <v>2992</v>
      </c>
      <c r="EP100" s="1233" t="s">
        <v>21</v>
      </c>
      <c r="EQ100" s="1233" t="s">
        <v>21</v>
      </c>
      <c r="ER100" s="1284" t="s">
        <v>33</v>
      </c>
      <c r="ES100" s="1533" t="s">
        <v>25</v>
      </c>
      <c r="ET100" s="1281" t="s">
        <v>25</v>
      </c>
      <c r="EU100" s="1282" t="s">
        <v>25</v>
      </c>
      <c r="EV100" s="1315">
        <v>43952</v>
      </c>
      <c r="EW100" s="1233" t="s">
        <v>21</v>
      </c>
      <c r="EX100" s="1233">
        <v>3282</v>
      </c>
      <c r="EY100" s="1233">
        <v>4106</v>
      </c>
      <c r="EZ100" s="1233">
        <v>322</v>
      </c>
      <c r="FA100" s="1233">
        <v>220</v>
      </c>
      <c r="FB100" s="1233" t="s">
        <v>21</v>
      </c>
      <c r="FC100" s="1233">
        <v>85835</v>
      </c>
      <c r="FD100" s="1233">
        <v>2260</v>
      </c>
      <c r="FE100" s="1233">
        <v>5443</v>
      </c>
      <c r="FF100" s="1233">
        <v>18</v>
      </c>
      <c r="FG100" s="1233" t="s">
        <v>21</v>
      </c>
      <c r="FH100" s="1233" t="s">
        <v>21</v>
      </c>
      <c r="FI100" s="1233">
        <v>17</v>
      </c>
      <c r="FJ100" s="1233">
        <v>1</v>
      </c>
      <c r="FK100" s="1233">
        <v>15</v>
      </c>
      <c r="FL100" s="1233" t="s">
        <v>21</v>
      </c>
      <c r="FM100" s="1284" t="s">
        <v>33</v>
      </c>
      <c r="FN100" s="1533" t="s">
        <v>25</v>
      </c>
      <c r="FO100" s="1281" t="s">
        <v>25</v>
      </c>
      <c r="FP100" s="1282" t="s">
        <v>25</v>
      </c>
      <c r="FQ100" s="1315">
        <v>43952</v>
      </c>
      <c r="FR100" s="1233" t="s">
        <v>21</v>
      </c>
      <c r="FS100" s="1233">
        <v>62</v>
      </c>
      <c r="FT100" s="1233">
        <v>5652</v>
      </c>
      <c r="FU100" s="1233">
        <v>119</v>
      </c>
      <c r="FV100" s="1233">
        <v>6151</v>
      </c>
      <c r="FW100" s="1233">
        <v>9224</v>
      </c>
      <c r="FX100" s="1233">
        <v>62</v>
      </c>
      <c r="FY100" s="1233" t="s">
        <v>21</v>
      </c>
      <c r="FZ100" s="1233">
        <v>6788</v>
      </c>
      <c r="GA100" s="1233">
        <v>215</v>
      </c>
      <c r="GB100" s="1233">
        <v>685</v>
      </c>
      <c r="GC100" s="1233">
        <v>338</v>
      </c>
      <c r="GD100" s="1233" t="s">
        <v>21</v>
      </c>
      <c r="GE100" s="1233">
        <v>254</v>
      </c>
      <c r="GF100" s="1233">
        <v>254</v>
      </c>
      <c r="GG100" s="1233" t="s">
        <v>21</v>
      </c>
      <c r="GH100" s="1284" t="s">
        <v>33</v>
      </c>
      <c r="GI100" s="1533" t="s">
        <v>25</v>
      </c>
      <c r="GJ100" s="1281" t="s">
        <v>25</v>
      </c>
      <c r="GK100" s="1282" t="s">
        <v>25</v>
      </c>
      <c r="GL100" s="1315">
        <v>43952</v>
      </c>
      <c r="GM100" s="1233">
        <v>718</v>
      </c>
      <c r="GN100" s="1233">
        <v>352</v>
      </c>
      <c r="GO100" s="1233">
        <v>366</v>
      </c>
      <c r="GP100" s="1233">
        <v>1</v>
      </c>
      <c r="GQ100" s="1233" t="s">
        <v>21</v>
      </c>
      <c r="GR100" s="1233" t="s">
        <v>21</v>
      </c>
      <c r="GS100" s="1233">
        <v>2333</v>
      </c>
      <c r="GT100" s="1233">
        <v>2098</v>
      </c>
      <c r="GU100" s="1233">
        <v>469</v>
      </c>
      <c r="GV100" s="1233">
        <v>366</v>
      </c>
      <c r="GW100" s="1233">
        <v>152</v>
      </c>
      <c r="GX100" s="1233">
        <v>170</v>
      </c>
      <c r="GY100" s="1233" t="s">
        <v>21</v>
      </c>
      <c r="GZ100" s="1233">
        <v>136783</v>
      </c>
      <c r="HA100" s="1233">
        <v>8989</v>
      </c>
      <c r="HB100" s="1233">
        <v>609</v>
      </c>
      <c r="HC100" s="1284" t="s">
        <v>33</v>
      </c>
      <c r="HD100" s="1533" t="s">
        <v>25</v>
      </c>
      <c r="HE100" s="1281" t="s">
        <v>25</v>
      </c>
      <c r="HF100" s="1282" t="s">
        <v>25</v>
      </c>
      <c r="HG100" s="1315">
        <v>43952</v>
      </c>
      <c r="HH100" s="1233">
        <v>6738</v>
      </c>
      <c r="HI100" s="1233">
        <v>3973</v>
      </c>
      <c r="HJ100" s="1233">
        <v>54</v>
      </c>
      <c r="HK100" s="1233">
        <v>49</v>
      </c>
      <c r="HL100" s="1233">
        <v>1101</v>
      </c>
      <c r="HM100" s="1233">
        <v>1019</v>
      </c>
      <c r="HN100" s="1233">
        <v>82</v>
      </c>
      <c r="HO100" s="1233">
        <v>1514</v>
      </c>
      <c r="HP100" s="1233">
        <v>54</v>
      </c>
      <c r="HQ100" s="1233" t="s">
        <v>21</v>
      </c>
      <c r="HR100" s="1233">
        <v>1007</v>
      </c>
      <c r="HS100" s="1233">
        <v>1993</v>
      </c>
      <c r="HT100" s="1233">
        <v>407</v>
      </c>
      <c r="HU100" s="1233">
        <v>1333</v>
      </c>
      <c r="HV100" s="1233">
        <v>1336</v>
      </c>
      <c r="HW100" s="1233" t="s">
        <v>21</v>
      </c>
      <c r="HX100" s="1284" t="s">
        <v>33</v>
      </c>
      <c r="HY100" s="1533" t="s">
        <v>25</v>
      </c>
      <c r="HZ100" s="1278"/>
      <c r="IA100" s="1278"/>
      <c r="IB100" s="1278"/>
      <c r="IC100" s="156"/>
      <c r="ID100" s="156"/>
      <c r="IE100" s="156"/>
      <c r="IF100" s="156"/>
      <c r="IG100" s="156"/>
      <c r="IH100" s="156"/>
      <c r="II100" s="156"/>
      <c r="IJ100" s="156"/>
      <c r="IK100" s="156"/>
      <c r="IL100" s="156"/>
      <c r="IM100" s="156"/>
      <c r="IN100" s="1719"/>
      <c r="IO100" s="156"/>
    </row>
    <row r="101" spans="1:249" ht="14.5" customHeight="1">
      <c r="A101" s="1281" t="s">
        <v>25</v>
      </c>
      <c r="B101" s="1282" t="s">
        <v>25</v>
      </c>
      <c r="C101" s="1315">
        <v>43983</v>
      </c>
      <c r="D101" s="1233">
        <v>4879</v>
      </c>
      <c r="E101" s="1233">
        <v>2562</v>
      </c>
      <c r="F101" s="1233">
        <v>423</v>
      </c>
      <c r="G101" s="1233">
        <v>914</v>
      </c>
      <c r="H101" s="156" t="s">
        <v>21</v>
      </c>
      <c r="I101" s="1233">
        <v>1840</v>
      </c>
      <c r="J101" s="1233">
        <v>20824</v>
      </c>
      <c r="K101" s="1233">
        <v>4359</v>
      </c>
      <c r="L101" s="1233">
        <v>14060</v>
      </c>
      <c r="M101" s="1233">
        <v>21362</v>
      </c>
      <c r="N101" s="1233">
        <v>292</v>
      </c>
      <c r="O101" s="1233">
        <v>1518</v>
      </c>
      <c r="P101" s="1233">
        <v>2602</v>
      </c>
      <c r="Q101" s="1233">
        <v>2727</v>
      </c>
      <c r="R101" s="1233" t="s">
        <v>21</v>
      </c>
      <c r="S101" s="1233" t="s">
        <v>21</v>
      </c>
      <c r="T101" s="1284" t="s">
        <v>34</v>
      </c>
      <c r="U101" s="1533" t="s">
        <v>25</v>
      </c>
      <c r="V101" s="1281" t="s">
        <v>25</v>
      </c>
      <c r="W101" s="1282" t="s">
        <v>25</v>
      </c>
      <c r="X101" s="1315">
        <v>43983</v>
      </c>
      <c r="Y101" s="1233" t="s">
        <v>21</v>
      </c>
      <c r="Z101" s="1233" t="s">
        <v>21</v>
      </c>
      <c r="AA101" s="1233">
        <v>3331</v>
      </c>
      <c r="AB101" s="1233">
        <v>4225</v>
      </c>
      <c r="AC101" s="1233">
        <v>300</v>
      </c>
      <c r="AD101" s="1233">
        <v>211</v>
      </c>
      <c r="AE101" s="1233" t="s">
        <v>21</v>
      </c>
      <c r="AF101" s="1233">
        <v>99415</v>
      </c>
      <c r="AG101" s="1233">
        <v>62504</v>
      </c>
      <c r="AH101" s="1233">
        <v>6736</v>
      </c>
      <c r="AI101" s="1233" t="s">
        <v>21</v>
      </c>
      <c r="AJ101" s="1233" t="s">
        <v>21</v>
      </c>
      <c r="AK101" s="1233" t="s">
        <v>21</v>
      </c>
      <c r="AL101" s="1233">
        <v>59135</v>
      </c>
      <c r="AM101" s="1233">
        <v>17868</v>
      </c>
      <c r="AN101" s="1233">
        <v>7011</v>
      </c>
      <c r="AO101" s="1284" t="s">
        <v>34</v>
      </c>
      <c r="AP101" s="1533" t="s">
        <v>25</v>
      </c>
      <c r="AQ101" s="1281" t="s">
        <v>25</v>
      </c>
      <c r="AR101" s="1282" t="s">
        <v>25</v>
      </c>
      <c r="AS101" s="1315">
        <v>43983</v>
      </c>
      <c r="AT101" s="1233">
        <v>45</v>
      </c>
      <c r="AU101" s="1233" t="s">
        <v>21</v>
      </c>
      <c r="AV101" s="1233" t="s">
        <v>21</v>
      </c>
      <c r="AW101" s="1233">
        <v>7634</v>
      </c>
      <c r="AX101" s="1233">
        <v>1565</v>
      </c>
      <c r="AY101" s="1233">
        <v>653</v>
      </c>
      <c r="AZ101" s="1233">
        <v>335</v>
      </c>
      <c r="BA101" s="1233" t="s">
        <v>21</v>
      </c>
      <c r="BB101" s="1233">
        <v>259</v>
      </c>
      <c r="BC101" s="1233">
        <v>259</v>
      </c>
      <c r="BD101" s="1233" t="s">
        <v>21</v>
      </c>
      <c r="BE101" s="1233">
        <v>1</v>
      </c>
      <c r="BF101" s="1233" t="s">
        <v>21</v>
      </c>
      <c r="BG101" s="1233">
        <v>69</v>
      </c>
      <c r="BH101" s="1233">
        <v>3374</v>
      </c>
      <c r="BI101" s="1233">
        <v>69</v>
      </c>
      <c r="BJ101" s="1233">
        <v>19867</v>
      </c>
      <c r="BK101" s="1284" t="s">
        <v>34</v>
      </c>
      <c r="BL101" s="1533" t="s">
        <v>25</v>
      </c>
      <c r="BM101" s="1281" t="s">
        <v>25</v>
      </c>
      <c r="BN101" s="1282" t="s">
        <v>25</v>
      </c>
      <c r="BO101" s="1315">
        <v>43983</v>
      </c>
      <c r="BP101" s="1233">
        <v>338</v>
      </c>
      <c r="BQ101" s="1233">
        <v>49</v>
      </c>
      <c r="BR101" s="1233">
        <v>55</v>
      </c>
      <c r="BS101" s="1233" t="s">
        <v>21</v>
      </c>
      <c r="BT101" s="1233" t="s">
        <v>21</v>
      </c>
      <c r="BU101" s="1233">
        <v>107045</v>
      </c>
      <c r="BV101" s="1233">
        <v>2364</v>
      </c>
      <c r="BW101" s="1233">
        <v>7621</v>
      </c>
      <c r="BX101" s="1233">
        <v>502</v>
      </c>
      <c r="BY101" s="1233">
        <v>497</v>
      </c>
      <c r="BZ101" s="1233">
        <v>497</v>
      </c>
      <c r="CA101" s="1233" t="s">
        <v>21</v>
      </c>
      <c r="CB101" s="1233" t="s">
        <v>21</v>
      </c>
      <c r="CC101" s="1233" t="s">
        <v>21</v>
      </c>
      <c r="CD101" s="1233" t="s">
        <v>21</v>
      </c>
      <c r="CE101" s="1233">
        <v>6475</v>
      </c>
      <c r="CF101" s="1233">
        <v>6417</v>
      </c>
      <c r="CG101" s="1284" t="s">
        <v>34</v>
      </c>
      <c r="CH101" s="1533" t="s">
        <v>25</v>
      </c>
      <c r="CI101" s="1281" t="s">
        <v>25</v>
      </c>
      <c r="CJ101" s="1282" t="s">
        <v>25</v>
      </c>
      <c r="CK101" s="1315">
        <v>43983</v>
      </c>
      <c r="CL101" s="1233">
        <v>140</v>
      </c>
      <c r="CM101" s="1233">
        <v>2134</v>
      </c>
      <c r="CN101" s="1233">
        <v>54</v>
      </c>
      <c r="CO101" s="1234" t="s">
        <v>21</v>
      </c>
      <c r="CP101" s="1233">
        <v>1576</v>
      </c>
      <c r="CQ101" s="1233">
        <v>2242</v>
      </c>
      <c r="CR101" s="1233">
        <v>464</v>
      </c>
      <c r="CS101" s="1233">
        <v>1498</v>
      </c>
      <c r="CT101" s="1233">
        <v>1495</v>
      </c>
      <c r="CU101" s="1233" t="s">
        <v>21</v>
      </c>
      <c r="CV101" s="1233" t="s">
        <v>21</v>
      </c>
      <c r="CW101" s="1233">
        <v>9587</v>
      </c>
      <c r="CX101" s="1233">
        <v>1949</v>
      </c>
      <c r="CY101" s="1233">
        <v>383</v>
      </c>
      <c r="CZ101" s="1233">
        <v>6</v>
      </c>
      <c r="DA101" s="1233" t="s">
        <v>21</v>
      </c>
      <c r="DB101" s="1284" t="s">
        <v>34</v>
      </c>
      <c r="DC101" s="1533" t="s">
        <v>25</v>
      </c>
      <c r="DD101" s="1278"/>
      <c r="DE101" s="1278"/>
      <c r="DF101" s="1278"/>
      <c r="DG101" s="156"/>
      <c r="DH101" s="156"/>
      <c r="DI101" s="156"/>
      <c r="DJ101" s="156"/>
      <c r="DK101" s="156"/>
      <c r="DL101" s="156"/>
      <c r="DM101" s="156"/>
      <c r="DN101" s="1719"/>
      <c r="DO101" s="1719"/>
      <c r="DP101" s="156"/>
      <c r="DQ101" s="156"/>
      <c r="DR101" s="156"/>
      <c r="DS101" s="156"/>
      <c r="DT101" s="156"/>
      <c r="DU101" s="156"/>
      <c r="DV101" s="156"/>
      <c r="DW101" s="156"/>
      <c r="DX101" s="1280"/>
      <c r="DY101" s="1281" t="s">
        <v>25</v>
      </c>
      <c r="DZ101" s="1282" t="s">
        <v>25</v>
      </c>
      <c r="EA101" s="1315">
        <v>43983</v>
      </c>
      <c r="EB101" s="1233">
        <v>5009</v>
      </c>
      <c r="EC101" s="1233">
        <v>2562</v>
      </c>
      <c r="ED101" s="1233">
        <v>423</v>
      </c>
      <c r="EE101" s="1233">
        <v>914</v>
      </c>
      <c r="EF101" s="1233" t="s">
        <v>21</v>
      </c>
      <c r="EG101" s="1233">
        <v>1840</v>
      </c>
      <c r="EH101" s="1233">
        <v>21710</v>
      </c>
      <c r="EI101" s="1233">
        <v>4359</v>
      </c>
      <c r="EJ101" s="1233">
        <v>14060</v>
      </c>
      <c r="EK101" s="1233">
        <v>28145</v>
      </c>
      <c r="EL101" s="1233">
        <v>292</v>
      </c>
      <c r="EM101" s="1233">
        <v>1597</v>
      </c>
      <c r="EN101" s="1233">
        <v>2751</v>
      </c>
      <c r="EO101" s="1233">
        <v>2893</v>
      </c>
      <c r="EP101" s="1233" t="s">
        <v>21</v>
      </c>
      <c r="EQ101" s="1233" t="s">
        <v>21</v>
      </c>
      <c r="ER101" s="1284" t="s">
        <v>34</v>
      </c>
      <c r="ES101" s="1533" t="s">
        <v>25</v>
      </c>
      <c r="ET101" s="1281" t="s">
        <v>25</v>
      </c>
      <c r="EU101" s="1282" t="s">
        <v>25</v>
      </c>
      <c r="EV101" s="1315">
        <v>43983</v>
      </c>
      <c r="EW101" s="1233" t="s">
        <v>21</v>
      </c>
      <c r="EX101" s="1233">
        <v>3331</v>
      </c>
      <c r="EY101" s="1233">
        <v>4225</v>
      </c>
      <c r="EZ101" s="1233">
        <v>300</v>
      </c>
      <c r="FA101" s="1233">
        <v>211</v>
      </c>
      <c r="FB101" s="1233" t="s">
        <v>21</v>
      </c>
      <c r="FC101" s="1233">
        <v>84901</v>
      </c>
      <c r="FD101" s="1233">
        <v>1990</v>
      </c>
      <c r="FE101" s="1233">
        <v>5263</v>
      </c>
      <c r="FF101" s="1233">
        <v>31</v>
      </c>
      <c r="FG101" s="1233">
        <v>17</v>
      </c>
      <c r="FH101" s="1233" t="s">
        <v>21</v>
      </c>
      <c r="FI101" s="1233">
        <v>13</v>
      </c>
      <c r="FJ101" s="1233">
        <v>1</v>
      </c>
      <c r="FK101" s="1233">
        <v>13</v>
      </c>
      <c r="FL101" s="1233" t="s">
        <v>21</v>
      </c>
      <c r="FM101" s="1284" t="s">
        <v>34</v>
      </c>
      <c r="FN101" s="1533" t="s">
        <v>25</v>
      </c>
      <c r="FO101" s="1281" t="s">
        <v>25</v>
      </c>
      <c r="FP101" s="1282" t="s">
        <v>25</v>
      </c>
      <c r="FQ101" s="1315">
        <v>43983</v>
      </c>
      <c r="FR101" s="1233" t="s">
        <v>21</v>
      </c>
      <c r="FS101" s="1233" t="s">
        <v>21</v>
      </c>
      <c r="FT101" s="1233">
        <v>5363</v>
      </c>
      <c r="FU101" s="1233">
        <v>116</v>
      </c>
      <c r="FV101" s="1233">
        <v>5891</v>
      </c>
      <c r="FW101" s="1233">
        <v>8155</v>
      </c>
      <c r="FX101" s="1233">
        <v>65</v>
      </c>
      <c r="FY101" s="1233" t="s">
        <v>21</v>
      </c>
      <c r="FZ101" s="1233">
        <v>6893</v>
      </c>
      <c r="GA101" s="1233">
        <v>126</v>
      </c>
      <c r="GB101" s="1233">
        <v>654</v>
      </c>
      <c r="GC101" s="1233">
        <v>335</v>
      </c>
      <c r="GD101" s="1233" t="s">
        <v>21</v>
      </c>
      <c r="GE101" s="1233">
        <v>260</v>
      </c>
      <c r="GF101" s="1233">
        <v>260</v>
      </c>
      <c r="GG101" s="1233" t="s">
        <v>21</v>
      </c>
      <c r="GH101" s="1284" t="s">
        <v>34</v>
      </c>
      <c r="GI101" s="1533" t="s">
        <v>25</v>
      </c>
      <c r="GJ101" s="1281" t="s">
        <v>25</v>
      </c>
      <c r="GK101" s="1282" t="s">
        <v>25</v>
      </c>
      <c r="GL101" s="1315">
        <v>43983</v>
      </c>
      <c r="GM101" s="1233">
        <v>453</v>
      </c>
      <c r="GN101" s="1233">
        <v>223</v>
      </c>
      <c r="GO101" s="1233">
        <v>230</v>
      </c>
      <c r="GP101" s="1233">
        <v>3</v>
      </c>
      <c r="GQ101" s="1233" t="s">
        <v>21</v>
      </c>
      <c r="GR101" s="1233" t="s">
        <v>21</v>
      </c>
      <c r="GS101" s="1233">
        <v>1811</v>
      </c>
      <c r="GT101" s="1233">
        <v>1402</v>
      </c>
      <c r="GU101" s="1233">
        <v>443</v>
      </c>
      <c r="GV101" s="1233">
        <v>338</v>
      </c>
      <c r="GW101" s="1233">
        <v>193</v>
      </c>
      <c r="GX101" s="1233">
        <v>216</v>
      </c>
      <c r="GY101" s="1233" t="s">
        <v>21</v>
      </c>
      <c r="GZ101" s="1233">
        <v>107025</v>
      </c>
      <c r="HA101" s="1233">
        <v>7729</v>
      </c>
      <c r="HB101" s="1233">
        <v>576</v>
      </c>
      <c r="HC101" s="1284" t="s">
        <v>34</v>
      </c>
      <c r="HD101" s="1533" t="s">
        <v>25</v>
      </c>
      <c r="HE101" s="1281" t="s">
        <v>25</v>
      </c>
      <c r="HF101" s="1282" t="s">
        <v>25</v>
      </c>
      <c r="HG101" s="1315">
        <v>43983</v>
      </c>
      <c r="HH101" s="1233">
        <v>8714</v>
      </c>
      <c r="HI101" s="1233">
        <v>5580</v>
      </c>
      <c r="HJ101" s="1233">
        <v>83</v>
      </c>
      <c r="HK101" s="1233">
        <v>60</v>
      </c>
      <c r="HL101" s="1233">
        <v>1400</v>
      </c>
      <c r="HM101" s="1233">
        <v>1260</v>
      </c>
      <c r="HN101" s="1233">
        <v>140</v>
      </c>
      <c r="HO101" s="1233">
        <v>2134</v>
      </c>
      <c r="HP101" s="1233">
        <v>54</v>
      </c>
      <c r="HQ101" s="1233" t="s">
        <v>21</v>
      </c>
      <c r="HR101" s="1233">
        <v>1576</v>
      </c>
      <c r="HS101" s="1233">
        <v>2242</v>
      </c>
      <c r="HT101" s="1233">
        <v>464</v>
      </c>
      <c r="HU101" s="1233">
        <v>1498</v>
      </c>
      <c r="HV101" s="1233">
        <v>1495</v>
      </c>
      <c r="HW101" s="1233" t="s">
        <v>21</v>
      </c>
      <c r="HX101" s="1284" t="s">
        <v>34</v>
      </c>
      <c r="HY101" s="1533" t="s">
        <v>25</v>
      </c>
      <c r="HZ101" s="1278"/>
      <c r="IA101" s="1278"/>
      <c r="IB101" s="1278"/>
      <c r="IC101" s="156"/>
      <c r="ID101" s="156"/>
      <c r="IE101" s="156"/>
      <c r="IF101" s="156"/>
      <c r="IG101" s="156"/>
      <c r="IH101" s="156"/>
      <c r="II101" s="156"/>
      <c r="IJ101" s="156"/>
      <c r="IK101" s="156"/>
      <c r="IL101" s="156"/>
      <c r="IM101" s="156"/>
      <c r="IN101" s="1719"/>
      <c r="IO101" s="156"/>
    </row>
    <row r="102" spans="1:249" ht="14.5" customHeight="1">
      <c r="A102" s="1281" t="s">
        <v>25</v>
      </c>
      <c r="B102" s="1282" t="s">
        <v>25</v>
      </c>
      <c r="C102" s="1315">
        <v>44013</v>
      </c>
      <c r="D102" s="1233">
        <v>5869</v>
      </c>
      <c r="E102" s="1233">
        <v>2753</v>
      </c>
      <c r="F102" s="1233">
        <v>431</v>
      </c>
      <c r="G102" s="1233">
        <v>452</v>
      </c>
      <c r="H102" s="156" t="s">
        <v>21</v>
      </c>
      <c r="I102" s="1233">
        <v>2544</v>
      </c>
      <c r="J102" s="1233">
        <v>23655</v>
      </c>
      <c r="K102" s="1233">
        <v>4588</v>
      </c>
      <c r="L102" s="1233">
        <v>15015</v>
      </c>
      <c r="M102" s="1233">
        <v>26531</v>
      </c>
      <c r="N102" s="1233">
        <v>301</v>
      </c>
      <c r="O102" s="1233">
        <v>1518</v>
      </c>
      <c r="P102" s="1233">
        <v>3939</v>
      </c>
      <c r="Q102" s="1233">
        <v>4128</v>
      </c>
      <c r="R102" s="1233" t="s">
        <v>21</v>
      </c>
      <c r="S102" s="1233" t="s">
        <v>21</v>
      </c>
      <c r="T102" s="1284" t="s">
        <v>35</v>
      </c>
      <c r="U102" s="1533" t="s">
        <v>25</v>
      </c>
      <c r="V102" s="1281" t="s">
        <v>25</v>
      </c>
      <c r="W102" s="1282" t="s">
        <v>25</v>
      </c>
      <c r="X102" s="1315">
        <v>44013</v>
      </c>
      <c r="Y102" s="1233" t="s">
        <v>21</v>
      </c>
      <c r="Z102" s="1233" t="s">
        <v>21</v>
      </c>
      <c r="AA102" s="1233">
        <v>3478</v>
      </c>
      <c r="AB102" s="1233">
        <v>4443</v>
      </c>
      <c r="AC102" s="1233">
        <v>300</v>
      </c>
      <c r="AD102" s="1233">
        <v>212</v>
      </c>
      <c r="AE102" s="1233" t="s">
        <v>21</v>
      </c>
      <c r="AF102" s="1233">
        <v>100430</v>
      </c>
      <c r="AG102" s="1233">
        <v>64023</v>
      </c>
      <c r="AH102" s="1233">
        <v>6850</v>
      </c>
      <c r="AI102" s="1233" t="s">
        <v>21</v>
      </c>
      <c r="AJ102" s="1233" t="s">
        <v>21</v>
      </c>
      <c r="AK102" s="1233" t="s">
        <v>21</v>
      </c>
      <c r="AL102" s="1233">
        <v>61365</v>
      </c>
      <c r="AM102" s="1233">
        <v>16516</v>
      </c>
      <c r="AN102" s="1233">
        <v>7479</v>
      </c>
      <c r="AO102" s="1284" t="s">
        <v>35</v>
      </c>
      <c r="AP102" s="1533" t="s">
        <v>25</v>
      </c>
      <c r="AQ102" s="1281" t="s">
        <v>25</v>
      </c>
      <c r="AR102" s="1282" t="s">
        <v>25</v>
      </c>
      <c r="AS102" s="1315">
        <v>44013</v>
      </c>
      <c r="AT102" s="1233">
        <v>45</v>
      </c>
      <c r="AU102" s="1233" t="s">
        <v>21</v>
      </c>
      <c r="AV102" s="1233" t="s">
        <v>21</v>
      </c>
      <c r="AW102" s="1233">
        <v>7817</v>
      </c>
      <c r="AX102" s="1233">
        <v>1586</v>
      </c>
      <c r="AY102" s="1233">
        <v>637</v>
      </c>
      <c r="AZ102" s="1233">
        <v>325</v>
      </c>
      <c r="BA102" s="1233" t="s">
        <v>21</v>
      </c>
      <c r="BB102" s="1233">
        <v>250</v>
      </c>
      <c r="BC102" s="1233">
        <v>250</v>
      </c>
      <c r="BD102" s="1233" t="s">
        <v>21</v>
      </c>
      <c r="BE102" s="1233">
        <v>1</v>
      </c>
      <c r="BF102" s="1233" t="s">
        <v>21</v>
      </c>
      <c r="BG102" s="1233">
        <v>68</v>
      </c>
      <c r="BH102" s="1233">
        <v>3310</v>
      </c>
      <c r="BI102" s="1233">
        <v>60</v>
      </c>
      <c r="BJ102" s="1233">
        <v>16863</v>
      </c>
      <c r="BK102" s="1284" t="s">
        <v>35</v>
      </c>
      <c r="BL102" s="1533" t="s">
        <v>25</v>
      </c>
      <c r="BM102" s="1281" t="s">
        <v>25</v>
      </c>
      <c r="BN102" s="1282" t="s">
        <v>25</v>
      </c>
      <c r="BO102" s="1315">
        <v>44013</v>
      </c>
      <c r="BP102" s="1233">
        <v>355</v>
      </c>
      <c r="BQ102" s="1233">
        <v>47</v>
      </c>
      <c r="BR102" s="1233">
        <v>53</v>
      </c>
      <c r="BS102" s="1233" t="s">
        <v>21</v>
      </c>
      <c r="BT102" s="1233" t="s">
        <v>21</v>
      </c>
      <c r="BU102" s="1233">
        <v>65009</v>
      </c>
      <c r="BV102" s="1233">
        <v>2214</v>
      </c>
      <c r="BW102" s="1233">
        <v>9184</v>
      </c>
      <c r="BX102" s="1233">
        <v>670</v>
      </c>
      <c r="BY102" s="1233">
        <v>375</v>
      </c>
      <c r="BZ102" s="1233">
        <v>375</v>
      </c>
      <c r="CA102" s="1233" t="s">
        <v>21</v>
      </c>
      <c r="CB102" s="1233" t="s">
        <v>21</v>
      </c>
      <c r="CC102" s="1233" t="s">
        <v>21</v>
      </c>
      <c r="CD102" s="1233">
        <v>280</v>
      </c>
      <c r="CE102" s="1233">
        <v>7803</v>
      </c>
      <c r="CF102" s="1233">
        <v>7705</v>
      </c>
      <c r="CG102" s="1284" t="s">
        <v>35</v>
      </c>
      <c r="CH102" s="1533" t="s">
        <v>25</v>
      </c>
      <c r="CI102" s="1281" t="s">
        <v>25</v>
      </c>
      <c r="CJ102" s="1282" t="s">
        <v>25</v>
      </c>
      <c r="CK102" s="1315">
        <v>44013</v>
      </c>
      <c r="CL102" s="1233">
        <v>280</v>
      </c>
      <c r="CM102" s="1233">
        <v>2313</v>
      </c>
      <c r="CN102" s="1233">
        <v>56</v>
      </c>
      <c r="CO102" s="1234" t="s">
        <v>21</v>
      </c>
      <c r="CP102" s="1233">
        <v>1932</v>
      </c>
      <c r="CQ102" s="1233">
        <v>2902</v>
      </c>
      <c r="CR102" s="1233">
        <v>441</v>
      </c>
      <c r="CS102" s="1233">
        <v>2154</v>
      </c>
      <c r="CT102" s="1233">
        <v>2147</v>
      </c>
      <c r="CU102" s="1233" t="s">
        <v>21</v>
      </c>
      <c r="CV102" s="1233" t="s">
        <v>21</v>
      </c>
      <c r="CW102" s="1233">
        <v>10854</v>
      </c>
      <c r="CX102" s="1233">
        <v>1815</v>
      </c>
      <c r="CY102" s="1233">
        <v>336</v>
      </c>
      <c r="CZ102" s="1233">
        <v>7</v>
      </c>
      <c r="DA102" s="1233" t="s">
        <v>21</v>
      </c>
      <c r="DB102" s="1284" t="s">
        <v>35</v>
      </c>
      <c r="DC102" s="1533" t="s">
        <v>25</v>
      </c>
      <c r="DD102" s="1278"/>
      <c r="DE102" s="1278"/>
      <c r="DF102" s="1278"/>
      <c r="DG102" s="156"/>
      <c r="DH102" s="156"/>
      <c r="DI102" s="156"/>
      <c r="DJ102" s="156"/>
      <c r="DK102" s="156"/>
      <c r="DL102" s="156"/>
      <c r="DM102" s="156"/>
      <c r="DN102" s="1719"/>
      <c r="DO102" s="1719"/>
      <c r="DP102" s="156"/>
      <c r="DQ102" s="156"/>
      <c r="DR102" s="156"/>
      <c r="DS102" s="156"/>
      <c r="DT102" s="156"/>
      <c r="DU102" s="156"/>
      <c r="DV102" s="156"/>
      <c r="DW102" s="156"/>
      <c r="DX102" s="1280"/>
      <c r="DY102" s="1281" t="s">
        <v>25</v>
      </c>
      <c r="DZ102" s="1282" t="s">
        <v>25</v>
      </c>
      <c r="EA102" s="1315">
        <v>44013</v>
      </c>
      <c r="EB102" s="1233">
        <v>6469</v>
      </c>
      <c r="EC102" s="1233">
        <v>2753</v>
      </c>
      <c r="ED102" s="1233">
        <v>431</v>
      </c>
      <c r="EE102" s="1233">
        <v>452</v>
      </c>
      <c r="EF102" s="1233" t="s">
        <v>21</v>
      </c>
      <c r="EG102" s="1233">
        <v>2544</v>
      </c>
      <c r="EH102" s="1233">
        <v>24451</v>
      </c>
      <c r="EI102" s="1233">
        <v>4588</v>
      </c>
      <c r="EJ102" s="1233">
        <v>15015</v>
      </c>
      <c r="EK102" s="1233">
        <v>33783</v>
      </c>
      <c r="EL102" s="1233">
        <v>301</v>
      </c>
      <c r="EM102" s="1233">
        <v>1579</v>
      </c>
      <c r="EN102" s="1233">
        <v>3998</v>
      </c>
      <c r="EO102" s="1233">
        <v>4194</v>
      </c>
      <c r="EP102" s="1233" t="s">
        <v>21</v>
      </c>
      <c r="EQ102" s="1233" t="s">
        <v>21</v>
      </c>
      <c r="ER102" s="1284" t="s">
        <v>35</v>
      </c>
      <c r="ES102" s="1533" t="s">
        <v>25</v>
      </c>
      <c r="ET102" s="1281" t="s">
        <v>25</v>
      </c>
      <c r="EU102" s="1282" t="s">
        <v>25</v>
      </c>
      <c r="EV102" s="1315">
        <v>44013</v>
      </c>
      <c r="EW102" s="1233" t="s">
        <v>21</v>
      </c>
      <c r="EX102" s="1233">
        <v>3478</v>
      </c>
      <c r="EY102" s="1233">
        <v>4443</v>
      </c>
      <c r="EZ102" s="1233">
        <v>300</v>
      </c>
      <c r="FA102" s="1233">
        <v>212</v>
      </c>
      <c r="FB102" s="1233" t="s">
        <v>21</v>
      </c>
      <c r="FC102" s="1233">
        <v>84225</v>
      </c>
      <c r="FD102" s="1233">
        <v>1990</v>
      </c>
      <c r="FE102" s="1233">
        <v>5491</v>
      </c>
      <c r="FF102" s="1233">
        <v>150</v>
      </c>
      <c r="FG102" s="1233">
        <v>3</v>
      </c>
      <c r="FH102" s="1233" t="s">
        <v>21</v>
      </c>
      <c r="FI102" s="1233">
        <v>136</v>
      </c>
      <c r="FJ102" s="1233">
        <v>1</v>
      </c>
      <c r="FK102" s="1233">
        <v>135</v>
      </c>
      <c r="FL102" s="1233" t="s">
        <v>21</v>
      </c>
      <c r="FM102" s="1284" t="s">
        <v>35</v>
      </c>
      <c r="FN102" s="1533" t="s">
        <v>25</v>
      </c>
      <c r="FO102" s="1281" t="s">
        <v>25</v>
      </c>
      <c r="FP102" s="1282" t="s">
        <v>25</v>
      </c>
      <c r="FQ102" s="1315">
        <v>44013</v>
      </c>
      <c r="FR102" s="1233" t="s">
        <v>21</v>
      </c>
      <c r="FS102" s="1233">
        <v>93</v>
      </c>
      <c r="FT102" s="1233">
        <v>5757</v>
      </c>
      <c r="FU102" s="1233">
        <v>129</v>
      </c>
      <c r="FV102" s="1233">
        <v>6266</v>
      </c>
      <c r="FW102" s="1233">
        <v>9383</v>
      </c>
      <c r="FX102" s="1233">
        <v>60</v>
      </c>
      <c r="FY102" s="1233" t="s">
        <v>21</v>
      </c>
      <c r="FZ102" s="1233">
        <v>7094</v>
      </c>
      <c r="GA102" s="1233">
        <v>123</v>
      </c>
      <c r="GB102" s="1233">
        <v>637</v>
      </c>
      <c r="GC102" s="1233">
        <v>325</v>
      </c>
      <c r="GD102" s="1233" t="s">
        <v>21</v>
      </c>
      <c r="GE102" s="1233">
        <v>251</v>
      </c>
      <c r="GF102" s="1233">
        <v>251</v>
      </c>
      <c r="GG102" s="1233" t="s">
        <v>21</v>
      </c>
      <c r="GH102" s="1284" t="s">
        <v>35</v>
      </c>
      <c r="GI102" s="1533" t="s">
        <v>25</v>
      </c>
      <c r="GJ102" s="1281" t="s">
        <v>25</v>
      </c>
      <c r="GK102" s="1282" t="s">
        <v>25</v>
      </c>
      <c r="GL102" s="1315">
        <v>44013</v>
      </c>
      <c r="GM102" s="1233">
        <v>404</v>
      </c>
      <c r="GN102" s="1233">
        <v>266</v>
      </c>
      <c r="GO102" s="1233">
        <v>138</v>
      </c>
      <c r="GP102" s="1233">
        <v>1</v>
      </c>
      <c r="GQ102" s="1233" t="s">
        <v>21</v>
      </c>
      <c r="GR102" s="1233" t="s">
        <v>21</v>
      </c>
      <c r="GS102" s="1233">
        <v>1221</v>
      </c>
      <c r="GT102" s="1233">
        <v>718</v>
      </c>
      <c r="GU102" s="1233">
        <v>579</v>
      </c>
      <c r="GV102" s="1233">
        <v>355</v>
      </c>
      <c r="GW102" s="1233">
        <v>104</v>
      </c>
      <c r="GX102" s="1233">
        <v>116</v>
      </c>
      <c r="GY102" s="1233" t="s">
        <v>21</v>
      </c>
      <c r="GZ102" s="1233">
        <v>64990</v>
      </c>
      <c r="HA102" s="1233">
        <v>9270</v>
      </c>
      <c r="HB102" s="1233">
        <v>740</v>
      </c>
      <c r="HC102" s="1284" t="s">
        <v>35</v>
      </c>
      <c r="HD102" s="1533" t="s">
        <v>25</v>
      </c>
      <c r="HE102" s="1281" t="s">
        <v>25</v>
      </c>
      <c r="HF102" s="1282" t="s">
        <v>25</v>
      </c>
      <c r="HG102" s="1315">
        <v>44013</v>
      </c>
      <c r="HH102" s="1233">
        <v>10735</v>
      </c>
      <c r="HI102" s="1233">
        <v>6822</v>
      </c>
      <c r="HJ102" s="1233">
        <v>93</v>
      </c>
      <c r="HK102" s="1233">
        <v>67</v>
      </c>
      <c r="HL102" s="1233">
        <v>2043</v>
      </c>
      <c r="HM102" s="1233">
        <v>1763</v>
      </c>
      <c r="HN102" s="1233">
        <v>280</v>
      </c>
      <c r="HO102" s="1233">
        <v>2313</v>
      </c>
      <c r="HP102" s="1233">
        <v>56</v>
      </c>
      <c r="HQ102" s="1233" t="s">
        <v>21</v>
      </c>
      <c r="HR102" s="1233">
        <v>1932</v>
      </c>
      <c r="HS102" s="1233">
        <v>2903</v>
      </c>
      <c r="HT102" s="1233">
        <v>441</v>
      </c>
      <c r="HU102" s="1233">
        <v>2154</v>
      </c>
      <c r="HV102" s="1233">
        <v>2148</v>
      </c>
      <c r="HW102" s="1233" t="s">
        <v>21</v>
      </c>
      <c r="HX102" s="1284" t="s">
        <v>35</v>
      </c>
      <c r="HY102" s="1533" t="s">
        <v>25</v>
      </c>
      <c r="HZ102" s="1278"/>
      <c r="IA102" s="1278"/>
      <c r="IB102" s="1278"/>
      <c r="IC102" s="156"/>
      <c r="ID102" s="156"/>
      <c r="IE102" s="156"/>
      <c r="IF102" s="156"/>
      <c r="IG102" s="156"/>
      <c r="IH102" s="156"/>
      <c r="II102" s="156"/>
      <c r="IJ102" s="156"/>
      <c r="IK102" s="156"/>
      <c r="IL102" s="156"/>
      <c r="IM102" s="156"/>
      <c r="IN102" s="1719"/>
      <c r="IO102" s="156"/>
    </row>
    <row r="103" spans="1:249" ht="14.5" customHeight="1">
      <c r="A103" s="1281" t="s">
        <v>25</v>
      </c>
      <c r="B103" s="1282" t="s">
        <v>25</v>
      </c>
      <c r="C103" s="1315">
        <v>44044</v>
      </c>
      <c r="D103" s="1233">
        <v>5138</v>
      </c>
      <c r="E103" s="1233">
        <v>2430</v>
      </c>
      <c r="F103" s="1233">
        <v>437</v>
      </c>
      <c r="G103" s="1233">
        <v>360</v>
      </c>
      <c r="H103" s="156" t="s">
        <v>21</v>
      </c>
      <c r="I103" s="1233">
        <v>2294</v>
      </c>
      <c r="J103" s="1233">
        <v>23538</v>
      </c>
      <c r="K103" s="1233">
        <v>5017</v>
      </c>
      <c r="L103" s="1233">
        <v>16172</v>
      </c>
      <c r="M103" s="1233">
        <v>25491</v>
      </c>
      <c r="N103" s="1233">
        <v>182</v>
      </c>
      <c r="O103" s="1233">
        <v>1498</v>
      </c>
      <c r="P103" s="1233">
        <v>3014</v>
      </c>
      <c r="Q103" s="1233">
        <v>3160</v>
      </c>
      <c r="R103" s="1233" t="s">
        <v>21</v>
      </c>
      <c r="S103" s="1233" t="s">
        <v>21</v>
      </c>
      <c r="T103" s="1284" t="s">
        <v>36</v>
      </c>
      <c r="U103" s="1533" t="s">
        <v>25</v>
      </c>
      <c r="V103" s="1281" t="s">
        <v>25</v>
      </c>
      <c r="W103" s="1282" t="s">
        <v>25</v>
      </c>
      <c r="X103" s="1315">
        <v>44044</v>
      </c>
      <c r="Y103" s="1233" t="s">
        <v>21</v>
      </c>
      <c r="Z103" s="1233" t="s">
        <v>21</v>
      </c>
      <c r="AA103" s="1233">
        <v>3867</v>
      </c>
      <c r="AB103" s="1233">
        <v>4925</v>
      </c>
      <c r="AC103" s="1233">
        <v>354</v>
      </c>
      <c r="AD103" s="1233">
        <v>232</v>
      </c>
      <c r="AE103" s="1233" t="s">
        <v>21</v>
      </c>
      <c r="AF103" s="1233">
        <v>100504</v>
      </c>
      <c r="AG103" s="1233">
        <v>61952</v>
      </c>
      <c r="AH103" s="1233">
        <v>6829</v>
      </c>
      <c r="AI103" s="1233" t="s">
        <v>21</v>
      </c>
      <c r="AJ103" s="1233" t="s">
        <v>21</v>
      </c>
      <c r="AK103" s="1233" t="s">
        <v>21</v>
      </c>
      <c r="AL103" s="1233">
        <v>60907</v>
      </c>
      <c r="AM103" s="1233">
        <v>16832</v>
      </c>
      <c r="AN103" s="1233">
        <v>7282</v>
      </c>
      <c r="AO103" s="1284" t="s">
        <v>36</v>
      </c>
      <c r="AP103" s="1533" t="s">
        <v>25</v>
      </c>
      <c r="AQ103" s="1281" t="s">
        <v>25</v>
      </c>
      <c r="AR103" s="1282" t="s">
        <v>25</v>
      </c>
      <c r="AS103" s="1315">
        <v>44044</v>
      </c>
      <c r="AT103" s="1233">
        <v>42</v>
      </c>
      <c r="AU103" s="1233" t="s">
        <v>21</v>
      </c>
      <c r="AV103" s="1233" t="s">
        <v>21</v>
      </c>
      <c r="AW103" s="1233">
        <v>7482</v>
      </c>
      <c r="AX103" s="1233">
        <v>1687</v>
      </c>
      <c r="AY103" s="1233">
        <v>669</v>
      </c>
      <c r="AZ103" s="1233">
        <v>332</v>
      </c>
      <c r="BA103" s="1233" t="s">
        <v>21</v>
      </c>
      <c r="BB103" s="1233">
        <v>255</v>
      </c>
      <c r="BC103" s="1233">
        <v>255</v>
      </c>
      <c r="BD103" s="1233" t="s">
        <v>21</v>
      </c>
      <c r="BE103" s="1233">
        <v>1</v>
      </c>
      <c r="BF103" s="1233" t="s">
        <v>21</v>
      </c>
      <c r="BG103" s="1233">
        <v>70</v>
      </c>
      <c r="BH103" s="1233">
        <v>3596</v>
      </c>
      <c r="BI103" s="1233">
        <v>39</v>
      </c>
      <c r="BJ103" s="1233">
        <v>24479</v>
      </c>
      <c r="BK103" s="1284" t="s">
        <v>36</v>
      </c>
      <c r="BL103" s="1533" t="s">
        <v>25</v>
      </c>
      <c r="BM103" s="1281" t="s">
        <v>25</v>
      </c>
      <c r="BN103" s="1282" t="s">
        <v>25</v>
      </c>
      <c r="BO103" s="1315">
        <v>44044</v>
      </c>
      <c r="BP103" s="1233">
        <v>372</v>
      </c>
      <c r="BQ103" s="1233">
        <v>47</v>
      </c>
      <c r="BR103" s="1233">
        <v>53</v>
      </c>
      <c r="BS103" s="1233" t="s">
        <v>21</v>
      </c>
      <c r="BT103" s="1233" t="s">
        <v>21</v>
      </c>
      <c r="BU103" s="1233">
        <v>136271</v>
      </c>
      <c r="BV103" s="1233">
        <v>1036</v>
      </c>
      <c r="BW103" s="1233">
        <v>8851</v>
      </c>
      <c r="BX103" s="1233">
        <v>540</v>
      </c>
      <c r="BY103" s="1233">
        <v>77</v>
      </c>
      <c r="BZ103" s="1233">
        <v>77</v>
      </c>
      <c r="CA103" s="1233" t="s">
        <v>21</v>
      </c>
      <c r="CB103" s="1233" t="s">
        <v>21</v>
      </c>
      <c r="CC103" s="1233" t="s">
        <v>21</v>
      </c>
      <c r="CD103" s="1233">
        <v>445</v>
      </c>
      <c r="CE103" s="1233">
        <v>7600</v>
      </c>
      <c r="CF103" s="1233">
        <v>7460</v>
      </c>
      <c r="CG103" s="1284" t="s">
        <v>36</v>
      </c>
      <c r="CH103" s="1533" t="s">
        <v>25</v>
      </c>
      <c r="CI103" s="1281" t="s">
        <v>25</v>
      </c>
      <c r="CJ103" s="1282" t="s">
        <v>25</v>
      </c>
      <c r="CK103" s="1315">
        <v>44044</v>
      </c>
      <c r="CL103" s="1233">
        <v>150</v>
      </c>
      <c r="CM103" s="1233">
        <v>1986</v>
      </c>
      <c r="CN103" s="1233">
        <v>54</v>
      </c>
      <c r="CO103" s="1234" t="s">
        <v>21</v>
      </c>
      <c r="CP103" s="1233">
        <v>1475</v>
      </c>
      <c r="CQ103" s="1233">
        <v>2405</v>
      </c>
      <c r="CR103" s="1233">
        <v>397</v>
      </c>
      <c r="CS103" s="1233">
        <v>1735</v>
      </c>
      <c r="CT103" s="1233">
        <v>1737</v>
      </c>
      <c r="CU103" s="1233" t="s">
        <v>21</v>
      </c>
      <c r="CV103" s="1233" t="s">
        <v>21</v>
      </c>
      <c r="CW103" s="1233">
        <v>9977</v>
      </c>
      <c r="CX103" s="1233">
        <v>1626</v>
      </c>
      <c r="CY103" s="1233">
        <v>329</v>
      </c>
      <c r="CZ103" s="1233">
        <v>5</v>
      </c>
      <c r="DA103" s="1233" t="s">
        <v>21</v>
      </c>
      <c r="DB103" s="1284" t="s">
        <v>36</v>
      </c>
      <c r="DC103" s="1533" t="s">
        <v>25</v>
      </c>
      <c r="DD103" s="1278"/>
      <c r="DE103" s="1278"/>
      <c r="DF103" s="1278"/>
      <c r="DG103" s="156"/>
      <c r="DH103" s="156"/>
      <c r="DI103" s="156"/>
      <c r="DJ103" s="156"/>
      <c r="DK103" s="156"/>
      <c r="DL103" s="156"/>
      <c r="DM103" s="156"/>
      <c r="DN103" s="1719"/>
      <c r="DO103" s="1719"/>
      <c r="DP103" s="156"/>
      <c r="DQ103" s="156"/>
      <c r="DR103" s="156"/>
      <c r="DS103" s="156"/>
      <c r="DT103" s="156"/>
      <c r="DU103" s="156"/>
      <c r="DV103" s="156"/>
      <c r="DW103" s="156"/>
      <c r="DX103" s="1280"/>
      <c r="DY103" s="1281" t="s">
        <v>25</v>
      </c>
      <c r="DZ103" s="1282" t="s">
        <v>25</v>
      </c>
      <c r="EA103" s="1315">
        <v>44044</v>
      </c>
      <c r="EB103" s="1233">
        <v>5548</v>
      </c>
      <c r="EC103" s="1233">
        <v>2430</v>
      </c>
      <c r="ED103" s="1233">
        <v>437</v>
      </c>
      <c r="EE103" s="1233">
        <v>360</v>
      </c>
      <c r="EF103" s="1233" t="s">
        <v>21</v>
      </c>
      <c r="EG103" s="1233">
        <v>2294</v>
      </c>
      <c r="EH103" s="1233">
        <v>24182</v>
      </c>
      <c r="EI103" s="1233">
        <v>5017</v>
      </c>
      <c r="EJ103" s="1233">
        <v>16172</v>
      </c>
      <c r="EK103" s="1233">
        <v>31614</v>
      </c>
      <c r="EL103" s="1233">
        <v>182</v>
      </c>
      <c r="EM103" s="1233">
        <v>1570</v>
      </c>
      <c r="EN103" s="1233">
        <v>3017</v>
      </c>
      <c r="EO103" s="1233">
        <v>3163</v>
      </c>
      <c r="EP103" s="1233" t="s">
        <v>21</v>
      </c>
      <c r="EQ103" s="1233" t="s">
        <v>21</v>
      </c>
      <c r="ER103" s="1284" t="s">
        <v>36</v>
      </c>
      <c r="ES103" s="1533" t="s">
        <v>25</v>
      </c>
      <c r="ET103" s="1281" t="s">
        <v>25</v>
      </c>
      <c r="EU103" s="1282" t="s">
        <v>25</v>
      </c>
      <c r="EV103" s="1315">
        <v>44044</v>
      </c>
      <c r="EW103" s="1233" t="s">
        <v>21</v>
      </c>
      <c r="EX103" s="1233">
        <v>3867</v>
      </c>
      <c r="EY103" s="1233">
        <v>4925</v>
      </c>
      <c r="EZ103" s="1233">
        <v>354</v>
      </c>
      <c r="FA103" s="1233">
        <v>232</v>
      </c>
      <c r="FB103" s="1233" t="s">
        <v>21</v>
      </c>
      <c r="FC103" s="1233">
        <v>85111</v>
      </c>
      <c r="FD103" s="1233">
        <v>3117</v>
      </c>
      <c r="FE103" s="1233">
        <v>5517</v>
      </c>
      <c r="FF103" s="1233">
        <v>307</v>
      </c>
      <c r="FG103" s="1233">
        <v>226</v>
      </c>
      <c r="FH103" s="1233" t="s">
        <v>21</v>
      </c>
      <c r="FI103" s="1233">
        <v>86</v>
      </c>
      <c r="FJ103" s="1233">
        <v>0</v>
      </c>
      <c r="FK103" s="1233">
        <v>86</v>
      </c>
      <c r="FL103" s="1233" t="s">
        <v>21</v>
      </c>
      <c r="FM103" s="1284" t="s">
        <v>36</v>
      </c>
      <c r="FN103" s="1533" t="s">
        <v>25</v>
      </c>
      <c r="FO103" s="1281" t="s">
        <v>25</v>
      </c>
      <c r="FP103" s="1282" t="s">
        <v>25</v>
      </c>
      <c r="FQ103" s="1315">
        <v>44044</v>
      </c>
      <c r="FR103" s="1233" t="s">
        <v>21</v>
      </c>
      <c r="FS103" s="1233">
        <v>154</v>
      </c>
      <c r="FT103" s="1233">
        <v>5609</v>
      </c>
      <c r="FU103" s="1233">
        <v>80</v>
      </c>
      <c r="FV103" s="1233">
        <v>6230</v>
      </c>
      <c r="FW103" s="1233">
        <v>8376</v>
      </c>
      <c r="FX103" s="1233">
        <v>60</v>
      </c>
      <c r="FY103" s="1233" t="s">
        <v>21</v>
      </c>
      <c r="FZ103" s="1233">
        <v>6791</v>
      </c>
      <c r="GA103" s="1233">
        <v>260</v>
      </c>
      <c r="GB103" s="1233">
        <v>671</v>
      </c>
      <c r="GC103" s="1233">
        <v>332</v>
      </c>
      <c r="GD103" s="1233" t="s">
        <v>21</v>
      </c>
      <c r="GE103" s="1233">
        <v>256</v>
      </c>
      <c r="GF103" s="1233">
        <v>256</v>
      </c>
      <c r="GG103" s="1233" t="s">
        <v>21</v>
      </c>
      <c r="GH103" s="1284" t="s">
        <v>36</v>
      </c>
      <c r="GI103" s="1533" t="s">
        <v>25</v>
      </c>
      <c r="GJ103" s="1281" t="s">
        <v>25</v>
      </c>
      <c r="GK103" s="1282" t="s">
        <v>25</v>
      </c>
      <c r="GL103" s="1315">
        <v>44044</v>
      </c>
      <c r="GM103" s="1233">
        <v>681</v>
      </c>
      <c r="GN103" s="1233">
        <v>311</v>
      </c>
      <c r="GO103" s="1233">
        <v>370</v>
      </c>
      <c r="GP103" s="1233">
        <v>2</v>
      </c>
      <c r="GQ103" s="1233" t="s">
        <v>21</v>
      </c>
      <c r="GR103" s="1233" t="s">
        <v>21</v>
      </c>
      <c r="GS103" s="1233">
        <v>2233</v>
      </c>
      <c r="GT103" s="1233">
        <v>2107</v>
      </c>
      <c r="GU103" s="1233">
        <v>546</v>
      </c>
      <c r="GV103" s="1233">
        <v>372</v>
      </c>
      <c r="GW103" s="1233">
        <v>50</v>
      </c>
      <c r="GX103" s="1233">
        <v>56</v>
      </c>
      <c r="GY103" s="1233" t="s">
        <v>21</v>
      </c>
      <c r="GZ103" s="1233">
        <v>136254</v>
      </c>
      <c r="HA103" s="1233">
        <v>8885</v>
      </c>
      <c r="HB103" s="1233">
        <v>611</v>
      </c>
      <c r="HC103" s="1284" t="s">
        <v>36</v>
      </c>
      <c r="HD103" s="1533" t="s">
        <v>25</v>
      </c>
      <c r="HE103" s="1281" t="s">
        <v>25</v>
      </c>
      <c r="HF103" s="1282" t="s">
        <v>25</v>
      </c>
      <c r="HG103" s="1315">
        <v>44044</v>
      </c>
      <c r="HH103" s="1233">
        <v>8975</v>
      </c>
      <c r="HI103" s="1233">
        <v>5642</v>
      </c>
      <c r="HJ103" s="1233">
        <v>105</v>
      </c>
      <c r="HK103" s="1233">
        <v>59</v>
      </c>
      <c r="HL103" s="1233">
        <v>1703</v>
      </c>
      <c r="HM103" s="1233">
        <v>1553</v>
      </c>
      <c r="HN103" s="1233">
        <v>150</v>
      </c>
      <c r="HO103" s="1233">
        <v>1986</v>
      </c>
      <c r="HP103" s="1233">
        <v>54</v>
      </c>
      <c r="HQ103" s="1233" t="s">
        <v>21</v>
      </c>
      <c r="HR103" s="1233">
        <v>1475</v>
      </c>
      <c r="HS103" s="1233">
        <v>2406</v>
      </c>
      <c r="HT103" s="1233">
        <v>397</v>
      </c>
      <c r="HU103" s="1233">
        <v>1735</v>
      </c>
      <c r="HV103" s="1233">
        <v>1738</v>
      </c>
      <c r="HW103" s="1233" t="s">
        <v>21</v>
      </c>
      <c r="HX103" s="1284" t="s">
        <v>36</v>
      </c>
      <c r="HY103" s="1533" t="s">
        <v>25</v>
      </c>
      <c r="HZ103" s="1278"/>
      <c r="IA103" s="1278"/>
      <c r="IB103" s="1278"/>
      <c r="IC103" s="156"/>
      <c r="ID103" s="156"/>
      <c r="IE103" s="156"/>
      <c r="IF103" s="156"/>
      <c r="IG103" s="156"/>
      <c r="IH103" s="156"/>
      <c r="II103" s="156"/>
      <c r="IJ103" s="156"/>
      <c r="IK103" s="156"/>
      <c r="IL103" s="156"/>
      <c r="IM103" s="156"/>
      <c r="IN103" s="1719"/>
      <c r="IO103" s="156"/>
    </row>
    <row r="104" spans="1:249" ht="14.5" customHeight="1">
      <c r="A104" s="1281" t="s">
        <v>25</v>
      </c>
      <c r="B104" s="1282" t="s">
        <v>25</v>
      </c>
      <c r="C104" s="1315">
        <v>44075</v>
      </c>
      <c r="D104" s="1233">
        <v>5755</v>
      </c>
      <c r="E104" s="1233">
        <v>3238</v>
      </c>
      <c r="F104" s="1233">
        <v>454</v>
      </c>
      <c r="G104" s="1233">
        <v>103</v>
      </c>
      <c r="H104" s="156" t="s">
        <v>21</v>
      </c>
      <c r="I104" s="1233">
        <v>2743</v>
      </c>
      <c r="J104" s="1233">
        <v>25147</v>
      </c>
      <c r="K104" s="1233">
        <v>4581</v>
      </c>
      <c r="L104" s="1233">
        <v>16236</v>
      </c>
      <c r="M104" s="1233">
        <v>28532</v>
      </c>
      <c r="N104" s="1233">
        <v>246</v>
      </c>
      <c r="O104" s="1233">
        <v>1554</v>
      </c>
      <c r="P104" s="1233">
        <v>4313</v>
      </c>
      <c r="Q104" s="1233">
        <v>4508</v>
      </c>
      <c r="R104" s="1233" t="s">
        <v>21</v>
      </c>
      <c r="S104" s="1233" t="s">
        <v>21</v>
      </c>
      <c r="T104" s="1284" t="s">
        <v>37</v>
      </c>
      <c r="U104" s="1533" t="s">
        <v>25</v>
      </c>
      <c r="V104" s="1281" t="s">
        <v>25</v>
      </c>
      <c r="W104" s="1282" t="s">
        <v>25</v>
      </c>
      <c r="X104" s="1315">
        <v>44075</v>
      </c>
      <c r="Y104" s="1233" t="s">
        <v>21</v>
      </c>
      <c r="Z104" s="1233" t="s">
        <v>21</v>
      </c>
      <c r="AA104" s="1233">
        <v>3651</v>
      </c>
      <c r="AB104" s="1233">
        <v>4581</v>
      </c>
      <c r="AC104" s="1233">
        <v>438</v>
      </c>
      <c r="AD104" s="1233">
        <v>196</v>
      </c>
      <c r="AE104" s="1233" t="s">
        <v>21</v>
      </c>
      <c r="AF104" s="1233">
        <v>96977</v>
      </c>
      <c r="AG104" s="1233">
        <v>63475</v>
      </c>
      <c r="AH104" s="1233">
        <v>6431</v>
      </c>
      <c r="AI104" s="1233" t="s">
        <v>21</v>
      </c>
      <c r="AJ104" s="1233" t="s">
        <v>21</v>
      </c>
      <c r="AK104" s="1233" t="s">
        <v>21</v>
      </c>
      <c r="AL104" s="1233">
        <v>56962</v>
      </c>
      <c r="AM104" s="1233">
        <v>16386</v>
      </c>
      <c r="AN104" s="1233">
        <v>6596</v>
      </c>
      <c r="AO104" s="1284" t="s">
        <v>37</v>
      </c>
      <c r="AP104" s="1533" t="s">
        <v>25</v>
      </c>
      <c r="AQ104" s="1281" t="s">
        <v>25</v>
      </c>
      <c r="AR104" s="1282" t="s">
        <v>25</v>
      </c>
      <c r="AS104" s="1315">
        <v>44075</v>
      </c>
      <c r="AT104" s="1233">
        <v>47</v>
      </c>
      <c r="AU104" s="1233" t="s">
        <v>21</v>
      </c>
      <c r="AV104" s="1233" t="s">
        <v>21</v>
      </c>
      <c r="AW104" s="1233">
        <v>4971</v>
      </c>
      <c r="AX104" s="1233">
        <v>1563</v>
      </c>
      <c r="AY104" s="1233">
        <v>646</v>
      </c>
      <c r="AZ104" s="1233">
        <v>325</v>
      </c>
      <c r="BA104" s="1233" t="s">
        <v>21</v>
      </c>
      <c r="BB104" s="1233">
        <v>243</v>
      </c>
      <c r="BC104" s="1233">
        <v>243</v>
      </c>
      <c r="BD104" s="1233" t="s">
        <v>21</v>
      </c>
      <c r="BE104" s="1233">
        <v>1</v>
      </c>
      <c r="BF104" s="1233" t="s">
        <v>21</v>
      </c>
      <c r="BG104" s="1233">
        <v>75</v>
      </c>
      <c r="BH104" s="1233">
        <v>3409</v>
      </c>
      <c r="BI104" s="1233">
        <v>63</v>
      </c>
      <c r="BJ104" s="1233">
        <v>24283</v>
      </c>
      <c r="BK104" s="1284" t="s">
        <v>37</v>
      </c>
      <c r="BL104" s="1533" t="s">
        <v>25</v>
      </c>
      <c r="BM104" s="1281" t="s">
        <v>25</v>
      </c>
      <c r="BN104" s="1282" t="s">
        <v>25</v>
      </c>
      <c r="BO104" s="1315">
        <v>44075</v>
      </c>
      <c r="BP104" s="1233">
        <v>409</v>
      </c>
      <c r="BQ104" s="1233">
        <v>51</v>
      </c>
      <c r="BR104" s="1233">
        <v>57</v>
      </c>
      <c r="BS104" s="1233" t="s">
        <v>21</v>
      </c>
      <c r="BT104" s="1233" t="s">
        <v>21</v>
      </c>
      <c r="BU104" s="1233">
        <v>131882</v>
      </c>
      <c r="BV104" s="1233">
        <v>515</v>
      </c>
      <c r="BW104" s="1233">
        <v>9059</v>
      </c>
      <c r="BX104" s="1233">
        <v>331</v>
      </c>
      <c r="BY104" s="1233">
        <v>79</v>
      </c>
      <c r="BZ104" s="1233">
        <v>79</v>
      </c>
      <c r="CA104" s="1233" t="s">
        <v>21</v>
      </c>
      <c r="CB104" s="1233" t="s">
        <v>21</v>
      </c>
      <c r="CC104" s="1233" t="s">
        <v>21</v>
      </c>
      <c r="CD104" s="1233">
        <v>242</v>
      </c>
      <c r="CE104" s="1233">
        <v>8020</v>
      </c>
      <c r="CF104" s="1233">
        <v>7784</v>
      </c>
      <c r="CG104" s="1284" t="s">
        <v>37</v>
      </c>
      <c r="CH104" s="1533" t="s">
        <v>25</v>
      </c>
      <c r="CI104" s="1281" t="s">
        <v>25</v>
      </c>
      <c r="CJ104" s="1282" t="s">
        <v>25</v>
      </c>
      <c r="CK104" s="1315">
        <v>44075</v>
      </c>
      <c r="CL104" s="1233">
        <v>269</v>
      </c>
      <c r="CM104" s="1233">
        <v>2779</v>
      </c>
      <c r="CN104" s="1233">
        <v>71</v>
      </c>
      <c r="CO104" s="1234" t="s">
        <v>21</v>
      </c>
      <c r="CP104" s="1233">
        <v>2205</v>
      </c>
      <c r="CQ104" s="1233">
        <v>3220</v>
      </c>
      <c r="CR104" s="1233">
        <v>469</v>
      </c>
      <c r="CS104" s="1233">
        <v>2422</v>
      </c>
      <c r="CT104" s="1233">
        <v>2409</v>
      </c>
      <c r="CU104" s="1233" t="s">
        <v>21</v>
      </c>
      <c r="CV104" s="1233" t="s">
        <v>21</v>
      </c>
      <c r="CW104" s="1233">
        <v>11785</v>
      </c>
      <c r="CX104" s="1233">
        <v>1439</v>
      </c>
      <c r="CY104" s="1233">
        <v>306</v>
      </c>
      <c r="CZ104" s="1233">
        <v>3</v>
      </c>
      <c r="DA104" s="1233" t="s">
        <v>21</v>
      </c>
      <c r="DB104" s="1284" t="s">
        <v>37</v>
      </c>
      <c r="DC104" s="1533" t="s">
        <v>25</v>
      </c>
      <c r="DD104" s="1278"/>
      <c r="DE104" s="1278"/>
      <c r="DF104" s="1278"/>
      <c r="DG104" s="156"/>
      <c r="DH104" s="156"/>
      <c r="DI104" s="156"/>
      <c r="DJ104" s="156"/>
      <c r="DK104" s="156"/>
      <c r="DL104" s="156"/>
      <c r="DM104" s="156"/>
      <c r="DN104" s="1719"/>
      <c r="DO104" s="1719"/>
      <c r="DP104" s="156"/>
      <c r="DQ104" s="156"/>
      <c r="DR104" s="156"/>
      <c r="DS104" s="156"/>
      <c r="DT104" s="156"/>
      <c r="DU104" s="156"/>
      <c r="DV104" s="156"/>
      <c r="DW104" s="156"/>
      <c r="DX104" s="1280"/>
      <c r="DY104" s="1281" t="s">
        <v>25</v>
      </c>
      <c r="DZ104" s="1282" t="s">
        <v>25</v>
      </c>
      <c r="EA104" s="1315">
        <v>44075</v>
      </c>
      <c r="EB104" s="1233">
        <v>6961</v>
      </c>
      <c r="EC104" s="1233">
        <v>3238</v>
      </c>
      <c r="ED104" s="1233">
        <v>454</v>
      </c>
      <c r="EE104" s="1233">
        <v>103</v>
      </c>
      <c r="EF104" s="1233" t="s">
        <v>21</v>
      </c>
      <c r="EG104" s="1233">
        <v>2743</v>
      </c>
      <c r="EH104" s="1233">
        <v>25979</v>
      </c>
      <c r="EI104" s="1233">
        <v>4581</v>
      </c>
      <c r="EJ104" s="1233">
        <v>16236</v>
      </c>
      <c r="EK104" s="1233">
        <v>37013</v>
      </c>
      <c r="EL104" s="1233">
        <v>246</v>
      </c>
      <c r="EM104" s="1233">
        <v>1611</v>
      </c>
      <c r="EN104" s="1233">
        <v>4317</v>
      </c>
      <c r="EO104" s="1233">
        <v>4513</v>
      </c>
      <c r="EP104" s="1233" t="s">
        <v>21</v>
      </c>
      <c r="EQ104" s="1233" t="s">
        <v>21</v>
      </c>
      <c r="ER104" s="1284" t="s">
        <v>37</v>
      </c>
      <c r="ES104" s="1533" t="s">
        <v>25</v>
      </c>
      <c r="ET104" s="1281" t="s">
        <v>25</v>
      </c>
      <c r="EU104" s="1282" t="s">
        <v>25</v>
      </c>
      <c r="EV104" s="1315">
        <v>44075</v>
      </c>
      <c r="EW104" s="1233" t="s">
        <v>21</v>
      </c>
      <c r="EX104" s="1233">
        <v>3651</v>
      </c>
      <c r="EY104" s="1233">
        <v>4581</v>
      </c>
      <c r="EZ104" s="1233">
        <v>438</v>
      </c>
      <c r="FA104" s="1233">
        <v>196</v>
      </c>
      <c r="FB104" s="1233" t="s">
        <v>21</v>
      </c>
      <c r="FC104" s="1233">
        <v>78669</v>
      </c>
      <c r="FD104" s="1233">
        <v>2305</v>
      </c>
      <c r="FE104" s="1233">
        <v>5205</v>
      </c>
      <c r="FF104" s="1233">
        <v>497</v>
      </c>
      <c r="FG104" s="1233">
        <v>195</v>
      </c>
      <c r="FH104" s="1233" t="s">
        <v>21</v>
      </c>
      <c r="FI104" s="1233">
        <v>288</v>
      </c>
      <c r="FJ104" s="1233">
        <v>1</v>
      </c>
      <c r="FK104" s="1233">
        <v>287</v>
      </c>
      <c r="FL104" s="1233" t="s">
        <v>21</v>
      </c>
      <c r="FM104" s="1284" t="s">
        <v>37</v>
      </c>
      <c r="FN104" s="1533" t="s">
        <v>25</v>
      </c>
      <c r="FO104" s="1281" t="s">
        <v>25</v>
      </c>
      <c r="FP104" s="1282" t="s">
        <v>25</v>
      </c>
      <c r="FQ104" s="1315">
        <v>44075</v>
      </c>
      <c r="FR104" s="1233" t="s">
        <v>21</v>
      </c>
      <c r="FS104" s="1233">
        <v>76</v>
      </c>
      <c r="FT104" s="1233">
        <v>5338</v>
      </c>
      <c r="FU104" s="1233" t="s">
        <v>21</v>
      </c>
      <c r="FV104" s="1233">
        <v>5804</v>
      </c>
      <c r="FW104" s="1233">
        <v>9584</v>
      </c>
      <c r="FX104" s="1233">
        <v>60</v>
      </c>
      <c r="FY104" s="1233" t="s">
        <v>21</v>
      </c>
      <c r="FZ104" s="1233">
        <v>4267</v>
      </c>
      <c r="GA104" s="1233">
        <v>210</v>
      </c>
      <c r="GB104" s="1233">
        <v>650</v>
      </c>
      <c r="GC104" s="1233">
        <v>325</v>
      </c>
      <c r="GD104" s="1233" t="s">
        <v>21</v>
      </c>
      <c r="GE104" s="1233">
        <v>244</v>
      </c>
      <c r="GF104" s="1233">
        <v>244</v>
      </c>
      <c r="GG104" s="1233" t="s">
        <v>21</v>
      </c>
      <c r="GH104" s="1284" t="s">
        <v>37</v>
      </c>
      <c r="GI104" s="1533" t="s">
        <v>25</v>
      </c>
      <c r="GJ104" s="1281" t="s">
        <v>25</v>
      </c>
      <c r="GK104" s="1282" t="s">
        <v>25</v>
      </c>
      <c r="GL104" s="1315">
        <v>44075</v>
      </c>
      <c r="GM104" s="1233">
        <v>520</v>
      </c>
      <c r="GN104" s="1233">
        <v>183</v>
      </c>
      <c r="GO104" s="1233">
        <v>337</v>
      </c>
      <c r="GP104" s="1233">
        <v>2</v>
      </c>
      <c r="GQ104" s="1233" t="s">
        <v>21</v>
      </c>
      <c r="GR104" s="1233" t="s">
        <v>21</v>
      </c>
      <c r="GS104" s="1233">
        <v>2363</v>
      </c>
      <c r="GT104" s="1233">
        <v>2206</v>
      </c>
      <c r="GU104" s="1233">
        <v>508</v>
      </c>
      <c r="GV104" s="1233">
        <v>409</v>
      </c>
      <c r="GW104" s="1233">
        <v>55</v>
      </c>
      <c r="GX104" s="1233">
        <v>61</v>
      </c>
      <c r="GY104" s="1233" t="s">
        <v>21</v>
      </c>
      <c r="GZ104" s="1233">
        <v>131863</v>
      </c>
      <c r="HA104" s="1233">
        <v>9207</v>
      </c>
      <c r="HB104" s="1233">
        <v>400</v>
      </c>
      <c r="HC104" s="1284" t="s">
        <v>37</v>
      </c>
      <c r="HD104" s="1533" t="s">
        <v>25</v>
      </c>
      <c r="HE104" s="1281" t="s">
        <v>25</v>
      </c>
      <c r="HF104" s="1282" t="s">
        <v>25</v>
      </c>
      <c r="HG104" s="1315">
        <v>44075</v>
      </c>
      <c r="HH104" s="1233">
        <v>12149</v>
      </c>
      <c r="HI104" s="1233">
        <v>7834</v>
      </c>
      <c r="HJ104" s="1233">
        <v>115</v>
      </c>
      <c r="HK104" s="1233">
        <v>77</v>
      </c>
      <c r="HL104" s="1233">
        <v>2215</v>
      </c>
      <c r="HM104" s="1233">
        <v>1946</v>
      </c>
      <c r="HN104" s="1233">
        <v>269</v>
      </c>
      <c r="HO104" s="1233">
        <v>2779</v>
      </c>
      <c r="HP104" s="1233">
        <v>71</v>
      </c>
      <c r="HQ104" s="1233" t="s">
        <v>21</v>
      </c>
      <c r="HR104" s="1233">
        <v>2205</v>
      </c>
      <c r="HS104" s="1233">
        <v>3218</v>
      </c>
      <c r="HT104" s="1233">
        <v>469</v>
      </c>
      <c r="HU104" s="1233">
        <v>2422</v>
      </c>
      <c r="HV104" s="1233">
        <v>2407</v>
      </c>
      <c r="HW104" s="1233" t="s">
        <v>21</v>
      </c>
      <c r="HX104" s="1284" t="s">
        <v>37</v>
      </c>
      <c r="HY104" s="1533" t="s">
        <v>25</v>
      </c>
      <c r="HZ104" s="1278"/>
      <c r="IA104" s="1278"/>
      <c r="IB104" s="1278"/>
      <c r="IC104" s="156"/>
      <c r="ID104" s="156"/>
      <c r="IE104" s="156"/>
      <c r="IF104" s="156"/>
      <c r="IG104" s="156"/>
      <c r="IH104" s="156"/>
      <c r="II104" s="156"/>
      <c r="IJ104" s="156"/>
      <c r="IK104" s="156"/>
      <c r="IL104" s="156"/>
      <c r="IM104" s="156"/>
      <c r="IN104" s="1719"/>
      <c r="IO104" s="156"/>
    </row>
    <row r="105" spans="1:249" ht="14.5" customHeight="1">
      <c r="A105" s="1281" t="s">
        <v>25</v>
      </c>
      <c r="B105" s="1282" t="s">
        <v>25</v>
      </c>
      <c r="C105" s="1315">
        <v>44105</v>
      </c>
      <c r="D105" s="1233">
        <v>6153</v>
      </c>
      <c r="E105" s="1233">
        <v>3542</v>
      </c>
      <c r="F105" s="1233">
        <v>455</v>
      </c>
      <c r="G105" s="1233">
        <v>408</v>
      </c>
      <c r="H105" s="156" t="s">
        <v>21</v>
      </c>
      <c r="I105" s="1233">
        <v>2625</v>
      </c>
      <c r="J105" s="1233">
        <v>25210</v>
      </c>
      <c r="K105" s="1233">
        <v>3611</v>
      </c>
      <c r="L105" s="1233">
        <v>16757</v>
      </c>
      <c r="M105" s="1233">
        <v>26680</v>
      </c>
      <c r="N105" s="1233">
        <v>338</v>
      </c>
      <c r="O105" s="1233">
        <v>1780</v>
      </c>
      <c r="P105" s="1233">
        <v>4348</v>
      </c>
      <c r="Q105" s="1233">
        <v>4557</v>
      </c>
      <c r="R105" s="1233" t="s">
        <v>21</v>
      </c>
      <c r="S105" s="1233" t="s">
        <v>21</v>
      </c>
      <c r="T105" s="1284" t="s">
        <v>38</v>
      </c>
      <c r="U105" s="1533" t="s">
        <v>25</v>
      </c>
      <c r="V105" s="1281" t="s">
        <v>25</v>
      </c>
      <c r="W105" s="1282" t="s">
        <v>25</v>
      </c>
      <c r="X105" s="1315">
        <v>44105</v>
      </c>
      <c r="Y105" s="1233" t="s">
        <v>21</v>
      </c>
      <c r="Z105" s="1233" t="s">
        <v>21</v>
      </c>
      <c r="AA105" s="1233">
        <v>3350</v>
      </c>
      <c r="AB105" s="1233">
        <v>3587</v>
      </c>
      <c r="AC105" s="1233">
        <v>959</v>
      </c>
      <c r="AD105" s="1233">
        <v>170</v>
      </c>
      <c r="AE105" s="1233" t="s">
        <v>21</v>
      </c>
      <c r="AF105" s="1233">
        <v>93583</v>
      </c>
      <c r="AG105" s="1233">
        <v>43657</v>
      </c>
      <c r="AH105" s="1233">
        <v>7346</v>
      </c>
      <c r="AI105" s="1233" t="s">
        <v>21</v>
      </c>
      <c r="AJ105" s="1233" t="s">
        <v>21</v>
      </c>
      <c r="AK105" s="1233" t="s">
        <v>21</v>
      </c>
      <c r="AL105" s="1233">
        <v>59076</v>
      </c>
      <c r="AM105" s="1233">
        <v>26766</v>
      </c>
      <c r="AN105" s="1233">
        <v>6583</v>
      </c>
      <c r="AO105" s="1284" t="s">
        <v>38</v>
      </c>
      <c r="AP105" s="1533" t="s">
        <v>25</v>
      </c>
      <c r="AQ105" s="1281" t="s">
        <v>25</v>
      </c>
      <c r="AR105" s="1282" t="s">
        <v>25</v>
      </c>
      <c r="AS105" s="1315">
        <v>44105</v>
      </c>
      <c r="AT105" s="1233">
        <v>52</v>
      </c>
      <c r="AU105" s="1233" t="s">
        <v>21</v>
      </c>
      <c r="AV105" s="1233" t="s">
        <v>21</v>
      </c>
      <c r="AW105" s="1233">
        <v>5365</v>
      </c>
      <c r="AX105" s="1233">
        <v>2627</v>
      </c>
      <c r="AY105" s="1233">
        <v>650</v>
      </c>
      <c r="AZ105" s="1233">
        <v>295</v>
      </c>
      <c r="BA105" s="1233" t="s">
        <v>21</v>
      </c>
      <c r="BB105" s="1233">
        <v>260</v>
      </c>
      <c r="BC105" s="1233">
        <v>260</v>
      </c>
      <c r="BD105" s="1233" t="s">
        <v>21</v>
      </c>
      <c r="BE105" s="1233">
        <v>1</v>
      </c>
      <c r="BF105" s="1233" t="s">
        <v>21</v>
      </c>
      <c r="BG105" s="1233">
        <v>30</v>
      </c>
      <c r="BH105" s="1233">
        <v>3717</v>
      </c>
      <c r="BI105" s="1233">
        <v>134</v>
      </c>
      <c r="BJ105" s="1233">
        <v>25157</v>
      </c>
      <c r="BK105" s="1284" t="s">
        <v>38</v>
      </c>
      <c r="BL105" s="1533" t="s">
        <v>25</v>
      </c>
      <c r="BM105" s="1281" t="s">
        <v>25</v>
      </c>
      <c r="BN105" s="1282" t="s">
        <v>25</v>
      </c>
      <c r="BO105" s="1315">
        <v>44105</v>
      </c>
      <c r="BP105" s="1233">
        <v>417</v>
      </c>
      <c r="BQ105" s="1233">
        <v>52</v>
      </c>
      <c r="BR105" s="1233">
        <v>58</v>
      </c>
      <c r="BS105" s="1233" t="s">
        <v>21</v>
      </c>
      <c r="BT105" s="1233" t="s">
        <v>21</v>
      </c>
      <c r="BU105" s="1233">
        <v>143599</v>
      </c>
      <c r="BV105" s="1233">
        <v>1425</v>
      </c>
      <c r="BW105" s="1233">
        <v>8725</v>
      </c>
      <c r="BX105" s="1233">
        <v>98</v>
      </c>
      <c r="BY105" s="1233">
        <v>89</v>
      </c>
      <c r="BZ105" s="1233">
        <v>89</v>
      </c>
      <c r="CA105" s="1233" t="s">
        <v>21</v>
      </c>
      <c r="CB105" s="1233" t="s">
        <v>21</v>
      </c>
      <c r="CC105" s="1233" t="s">
        <v>21</v>
      </c>
      <c r="CD105" s="1233">
        <v>8</v>
      </c>
      <c r="CE105" s="1233">
        <v>7937</v>
      </c>
      <c r="CF105" s="1233">
        <v>7802</v>
      </c>
      <c r="CG105" s="1284" t="s">
        <v>38</v>
      </c>
      <c r="CH105" s="1533" t="s">
        <v>25</v>
      </c>
      <c r="CI105" s="1281" t="s">
        <v>25</v>
      </c>
      <c r="CJ105" s="1282" t="s">
        <v>25</v>
      </c>
      <c r="CK105" s="1315">
        <v>44105</v>
      </c>
      <c r="CL105" s="1233">
        <v>298</v>
      </c>
      <c r="CM105" s="1233">
        <v>3096</v>
      </c>
      <c r="CN105" s="1233">
        <v>82</v>
      </c>
      <c r="CO105" s="1234" t="s">
        <v>21</v>
      </c>
      <c r="CP105" s="1233">
        <v>2351</v>
      </c>
      <c r="CQ105" s="1233">
        <v>3185</v>
      </c>
      <c r="CR105" s="1233">
        <v>507</v>
      </c>
      <c r="CS105" s="1233">
        <v>2339</v>
      </c>
      <c r="CT105" s="1233">
        <v>2325</v>
      </c>
      <c r="CU105" s="1233" t="s">
        <v>21</v>
      </c>
      <c r="CV105" s="1233" t="s">
        <v>21</v>
      </c>
      <c r="CW105" s="1233">
        <v>12470</v>
      </c>
      <c r="CX105" s="1233">
        <v>2168</v>
      </c>
      <c r="CY105" s="1233">
        <v>408</v>
      </c>
      <c r="CZ105" s="1233">
        <v>6</v>
      </c>
      <c r="DA105" s="1233">
        <v>1</v>
      </c>
      <c r="DB105" s="1284" t="s">
        <v>38</v>
      </c>
      <c r="DC105" s="1533" t="s">
        <v>25</v>
      </c>
      <c r="DD105" s="1278"/>
      <c r="DE105" s="1278"/>
      <c r="DF105" s="1278"/>
      <c r="DG105" s="156"/>
      <c r="DH105" s="156"/>
      <c r="DI105" s="156"/>
      <c r="DJ105" s="156"/>
      <c r="DK105" s="156"/>
      <c r="DL105" s="156"/>
      <c r="DM105" s="156"/>
      <c r="DN105" s="1719"/>
      <c r="DO105" s="1719"/>
      <c r="DP105" s="156"/>
      <c r="DQ105" s="156"/>
      <c r="DR105" s="156"/>
      <c r="DS105" s="156"/>
      <c r="DT105" s="156"/>
      <c r="DU105" s="156"/>
      <c r="DV105" s="156"/>
      <c r="DW105" s="156"/>
      <c r="DX105" s="1280"/>
      <c r="DY105" s="1281" t="s">
        <v>25</v>
      </c>
      <c r="DZ105" s="1282" t="s">
        <v>25</v>
      </c>
      <c r="EA105" s="1315">
        <v>44105</v>
      </c>
      <c r="EB105" s="1233">
        <v>6390</v>
      </c>
      <c r="EC105" s="1233">
        <v>3542</v>
      </c>
      <c r="ED105" s="1233">
        <v>455</v>
      </c>
      <c r="EE105" s="1233">
        <v>408</v>
      </c>
      <c r="EF105" s="1233" t="s">
        <v>21</v>
      </c>
      <c r="EG105" s="1233">
        <v>2625</v>
      </c>
      <c r="EH105" s="1233">
        <v>26174</v>
      </c>
      <c r="EI105" s="1233">
        <v>3611</v>
      </c>
      <c r="EJ105" s="1233">
        <v>16757</v>
      </c>
      <c r="EK105" s="1233">
        <v>35300</v>
      </c>
      <c r="EL105" s="1233">
        <v>338</v>
      </c>
      <c r="EM105" s="1233">
        <v>1844</v>
      </c>
      <c r="EN105" s="1233">
        <v>4444</v>
      </c>
      <c r="EO105" s="1233">
        <v>4664</v>
      </c>
      <c r="EP105" s="1233" t="s">
        <v>21</v>
      </c>
      <c r="EQ105" s="1233" t="s">
        <v>21</v>
      </c>
      <c r="ER105" s="1284" t="s">
        <v>38</v>
      </c>
      <c r="ES105" s="1533" t="s">
        <v>25</v>
      </c>
      <c r="ET105" s="1281" t="s">
        <v>25</v>
      </c>
      <c r="EU105" s="1282" t="s">
        <v>25</v>
      </c>
      <c r="EV105" s="1315">
        <v>44105</v>
      </c>
      <c r="EW105" s="1233" t="s">
        <v>21</v>
      </c>
      <c r="EX105" s="1233">
        <v>3350</v>
      </c>
      <c r="EY105" s="1233">
        <v>3587</v>
      </c>
      <c r="EZ105" s="1233">
        <v>959</v>
      </c>
      <c r="FA105" s="1233">
        <v>170</v>
      </c>
      <c r="FB105" s="1233" t="s">
        <v>21</v>
      </c>
      <c r="FC105" s="1233">
        <v>81361</v>
      </c>
      <c r="FD105" s="1233">
        <v>2628</v>
      </c>
      <c r="FE105" s="1233">
        <v>5516</v>
      </c>
      <c r="FF105" s="1233">
        <v>200</v>
      </c>
      <c r="FG105" s="1233">
        <v>59</v>
      </c>
      <c r="FH105" s="1233" t="s">
        <v>21</v>
      </c>
      <c r="FI105" s="1233">
        <v>133</v>
      </c>
      <c r="FJ105" s="1233">
        <v>3</v>
      </c>
      <c r="FK105" s="1233">
        <v>130</v>
      </c>
      <c r="FL105" s="1233" t="s">
        <v>21</v>
      </c>
      <c r="FM105" s="1284" t="s">
        <v>38</v>
      </c>
      <c r="FN105" s="1533" t="s">
        <v>25</v>
      </c>
      <c r="FO105" s="1281" t="s">
        <v>25</v>
      </c>
      <c r="FP105" s="1282" t="s">
        <v>25</v>
      </c>
      <c r="FQ105" s="1315">
        <v>44105</v>
      </c>
      <c r="FR105" s="1233" t="s">
        <v>21</v>
      </c>
      <c r="FS105" s="1233">
        <v>2</v>
      </c>
      <c r="FT105" s="1233">
        <v>5266</v>
      </c>
      <c r="FU105" s="1233">
        <v>22</v>
      </c>
      <c r="FV105" s="1233">
        <v>5781</v>
      </c>
      <c r="FW105" s="1233">
        <v>8706</v>
      </c>
      <c r="FX105" s="1233">
        <v>66</v>
      </c>
      <c r="FY105" s="1233" t="s">
        <v>21</v>
      </c>
      <c r="FZ105" s="1233">
        <v>4673</v>
      </c>
      <c r="GA105" s="1233">
        <v>159</v>
      </c>
      <c r="GB105" s="1233">
        <v>652</v>
      </c>
      <c r="GC105" s="1233">
        <v>296</v>
      </c>
      <c r="GD105" s="1233" t="s">
        <v>21</v>
      </c>
      <c r="GE105" s="1233">
        <v>261</v>
      </c>
      <c r="GF105" s="1233">
        <v>261</v>
      </c>
      <c r="GG105" s="1233" t="s">
        <v>21</v>
      </c>
      <c r="GH105" s="1284" t="s">
        <v>38</v>
      </c>
      <c r="GI105" s="1533" t="s">
        <v>25</v>
      </c>
      <c r="GJ105" s="1281" t="s">
        <v>25</v>
      </c>
      <c r="GK105" s="1282" t="s">
        <v>25</v>
      </c>
      <c r="GL105" s="1315">
        <v>44105</v>
      </c>
      <c r="GM105" s="1233">
        <v>549</v>
      </c>
      <c r="GN105" s="1233">
        <v>190</v>
      </c>
      <c r="GO105" s="1233">
        <v>359</v>
      </c>
      <c r="GP105" s="1233">
        <v>1</v>
      </c>
      <c r="GQ105" s="1233" t="s">
        <v>21</v>
      </c>
      <c r="GR105" s="1233" t="s">
        <v>21</v>
      </c>
      <c r="GS105" s="1233">
        <v>2493</v>
      </c>
      <c r="GT105" s="1233">
        <v>2208</v>
      </c>
      <c r="GU105" s="1233">
        <v>627</v>
      </c>
      <c r="GV105" s="1233">
        <v>417</v>
      </c>
      <c r="GW105" s="1233">
        <v>144</v>
      </c>
      <c r="GX105" s="1233">
        <v>162</v>
      </c>
      <c r="GY105" s="1233" t="s">
        <v>21</v>
      </c>
      <c r="GZ105" s="1233">
        <v>143574</v>
      </c>
      <c r="HA105" s="1233">
        <v>8850</v>
      </c>
      <c r="HB105" s="1233">
        <v>157</v>
      </c>
      <c r="HC105" s="1284" t="s">
        <v>38</v>
      </c>
      <c r="HD105" s="1533" t="s">
        <v>25</v>
      </c>
      <c r="HE105" s="1281" t="s">
        <v>25</v>
      </c>
      <c r="HF105" s="1282" t="s">
        <v>25</v>
      </c>
      <c r="HG105" s="1315">
        <v>44105</v>
      </c>
      <c r="HH105" s="1233">
        <v>12869</v>
      </c>
      <c r="HI105" s="1233">
        <v>8525</v>
      </c>
      <c r="HJ105" s="1233">
        <v>84</v>
      </c>
      <c r="HK105" s="1233">
        <v>76</v>
      </c>
      <c r="HL105" s="1233">
        <v>2423</v>
      </c>
      <c r="HM105" s="1233">
        <v>2125</v>
      </c>
      <c r="HN105" s="1233">
        <v>298</v>
      </c>
      <c r="HO105" s="1233">
        <v>3096</v>
      </c>
      <c r="HP105" s="1233">
        <v>82</v>
      </c>
      <c r="HQ105" s="1233" t="s">
        <v>21</v>
      </c>
      <c r="HR105" s="1233">
        <v>2351</v>
      </c>
      <c r="HS105" s="1233">
        <v>3184</v>
      </c>
      <c r="HT105" s="1233">
        <v>507</v>
      </c>
      <c r="HU105" s="1233">
        <v>2339</v>
      </c>
      <c r="HV105" s="1233">
        <v>2325</v>
      </c>
      <c r="HW105" s="1233" t="s">
        <v>21</v>
      </c>
      <c r="HX105" s="1284" t="s">
        <v>38</v>
      </c>
      <c r="HY105" s="1533" t="s">
        <v>25</v>
      </c>
      <c r="HZ105" s="1278"/>
      <c r="IA105" s="1278"/>
      <c r="IB105" s="1278"/>
      <c r="IC105" s="156"/>
      <c r="ID105" s="156"/>
      <c r="IE105" s="156"/>
      <c r="IF105" s="156"/>
      <c r="IG105" s="156"/>
      <c r="IH105" s="156"/>
      <c r="II105" s="156"/>
      <c r="IJ105" s="156"/>
      <c r="IK105" s="156"/>
      <c r="IL105" s="156"/>
      <c r="IM105" s="156"/>
      <c r="IN105" s="1719"/>
      <c r="IO105" s="156"/>
    </row>
    <row r="106" spans="1:249" ht="14.5" customHeight="1">
      <c r="A106" s="1281" t="s">
        <v>25</v>
      </c>
      <c r="B106" s="1282" t="s">
        <v>25</v>
      </c>
      <c r="C106" s="1315">
        <v>44136</v>
      </c>
      <c r="D106" s="1233">
        <v>5628</v>
      </c>
      <c r="E106" s="1233">
        <v>3371</v>
      </c>
      <c r="F106" s="1233">
        <v>476</v>
      </c>
      <c r="G106" s="1233">
        <v>687</v>
      </c>
      <c r="H106" s="156" t="s">
        <v>21</v>
      </c>
      <c r="I106" s="1233">
        <v>2783</v>
      </c>
      <c r="J106" s="1233">
        <v>25070</v>
      </c>
      <c r="K106" s="1233">
        <v>4271</v>
      </c>
      <c r="L106" s="1233">
        <v>15694</v>
      </c>
      <c r="M106" s="1233">
        <v>27345</v>
      </c>
      <c r="N106" s="1233">
        <v>354</v>
      </c>
      <c r="O106" s="1233">
        <v>1782</v>
      </c>
      <c r="P106" s="1233">
        <v>4479</v>
      </c>
      <c r="Q106" s="1233">
        <v>4698</v>
      </c>
      <c r="R106" s="1233" t="s">
        <v>21</v>
      </c>
      <c r="S106" s="1233" t="s">
        <v>21</v>
      </c>
      <c r="T106" s="1284" t="s">
        <v>39</v>
      </c>
      <c r="U106" s="1533" t="s">
        <v>25</v>
      </c>
      <c r="V106" s="1281" t="s">
        <v>25</v>
      </c>
      <c r="W106" s="1282" t="s">
        <v>25</v>
      </c>
      <c r="X106" s="1315">
        <v>44136</v>
      </c>
      <c r="Y106" s="1233" t="s">
        <v>21</v>
      </c>
      <c r="Z106" s="1233" t="s">
        <v>21</v>
      </c>
      <c r="AA106" s="1233">
        <v>3175</v>
      </c>
      <c r="AB106" s="1233">
        <v>4094</v>
      </c>
      <c r="AC106" s="1233">
        <v>265</v>
      </c>
      <c r="AD106" s="1233">
        <v>181</v>
      </c>
      <c r="AE106" s="1233" t="s">
        <v>21</v>
      </c>
      <c r="AF106" s="1233">
        <v>87511</v>
      </c>
      <c r="AG106" s="1233">
        <v>47777</v>
      </c>
      <c r="AH106" s="1233">
        <v>6718</v>
      </c>
      <c r="AI106" s="1233" t="s">
        <v>21</v>
      </c>
      <c r="AJ106" s="1233" t="s">
        <v>21</v>
      </c>
      <c r="AK106" s="1233" t="s">
        <v>21</v>
      </c>
      <c r="AL106" s="1233">
        <v>57455</v>
      </c>
      <c r="AM106" s="1233">
        <v>19872</v>
      </c>
      <c r="AN106" s="1233">
        <v>6820</v>
      </c>
      <c r="AO106" s="1284" t="s">
        <v>39</v>
      </c>
      <c r="AP106" s="1533" t="s">
        <v>25</v>
      </c>
      <c r="AQ106" s="1281" t="s">
        <v>25</v>
      </c>
      <c r="AR106" s="1282" t="s">
        <v>25</v>
      </c>
      <c r="AS106" s="1315">
        <v>44136</v>
      </c>
      <c r="AT106" s="1233">
        <v>49</v>
      </c>
      <c r="AU106" s="1233" t="s">
        <v>21</v>
      </c>
      <c r="AV106" s="1233" t="s">
        <v>21</v>
      </c>
      <c r="AW106" s="1233">
        <v>7804</v>
      </c>
      <c r="AX106" s="1233">
        <v>1610</v>
      </c>
      <c r="AY106" s="1233">
        <v>655</v>
      </c>
      <c r="AZ106" s="1233">
        <v>316</v>
      </c>
      <c r="BA106" s="1233" t="s">
        <v>21</v>
      </c>
      <c r="BB106" s="1233">
        <v>256</v>
      </c>
      <c r="BC106" s="1233">
        <v>256</v>
      </c>
      <c r="BD106" s="1233" t="s">
        <v>21</v>
      </c>
      <c r="BE106" s="1233" t="s">
        <v>21</v>
      </c>
      <c r="BF106" s="1233" t="s">
        <v>21</v>
      </c>
      <c r="BG106" s="1233">
        <v>55</v>
      </c>
      <c r="BH106" s="1233">
        <v>3560</v>
      </c>
      <c r="BI106" s="1233">
        <v>115</v>
      </c>
      <c r="BJ106" s="1233">
        <v>24728</v>
      </c>
      <c r="BK106" s="1284" t="s">
        <v>39</v>
      </c>
      <c r="BL106" s="1533" t="s">
        <v>25</v>
      </c>
      <c r="BM106" s="1281" t="s">
        <v>25</v>
      </c>
      <c r="BN106" s="1282" t="s">
        <v>25</v>
      </c>
      <c r="BO106" s="1315">
        <v>44136</v>
      </c>
      <c r="BP106" s="1233">
        <v>392</v>
      </c>
      <c r="BQ106" s="1233">
        <v>63</v>
      </c>
      <c r="BR106" s="1233">
        <v>71</v>
      </c>
      <c r="BS106" s="1233" t="s">
        <v>21</v>
      </c>
      <c r="BT106" s="1233" t="s">
        <v>21</v>
      </c>
      <c r="BU106" s="1233">
        <v>135155</v>
      </c>
      <c r="BV106" s="1233">
        <v>3860</v>
      </c>
      <c r="BW106" s="1233">
        <v>9024</v>
      </c>
      <c r="BX106" s="1233">
        <v>336</v>
      </c>
      <c r="BY106" s="1233">
        <v>104</v>
      </c>
      <c r="BZ106" s="1233">
        <v>104</v>
      </c>
      <c r="CA106" s="1233" t="s">
        <v>21</v>
      </c>
      <c r="CB106" s="1233" t="s">
        <v>21</v>
      </c>
      <c r="CC106" s="1233" t="s">
        <v>21</v>
      </c>
      <c r="CD106" s="1233">
        <v>222</v>
      </c>
      <c r="CE106" s="1233">
        <v>7939</v>
      </c>
      <c r="CF106" s="1233">
        <v>7713</v>
      </c>
      <c r="CG106" s="1284" t="s">
        <v>39</v>
      </c>
      <c r="CH106" s="1533" t="s">
        <v>25</v>
      </c>
      <c r="CI106" s="1281" t="s">
        <v>25</v>
      </c>
      <c r="CJ106" s="1282" t="s">
        <v>25</v>
      </c>
      <c r="CK106" s="1315">
        <v>44136</v>
      </c>
      <c r="CL106" s="1233">
        <v>278</v>
      </c>
      <c r="CM106" s="1233">
        <v>2929</v>
      </c>
      <c r="CN106" s="1233">
        <v>82</v>
      </c>
      <c r="CO106" s="1234" t="s">
        <v>21</v>
      </c>
      <c r="CP106" s="1233">
        <v>2323</v>
      </c>
      <c r="CQ106" s="1233">
        <v>3232</v>
      </c>
      <c r="CR106" s="1233">
        <v>495</v>
      </c>
      <c r="CS106" s="1233">
        <v>2397</v>
      </c>
      <c r="CT106" s="1233">
        <v>2386</v>
      </c>
      <c r="CU106" s="1233" t="s">
        <v>21</v>
      </c>
      <c r="CV106" s="1233" t="s">
        <v>21</v>
      </c>
      <c r="CW106" s="1233">
        <v>12344</v>
      </c>
      <c r="CX106" s="1233">
        <v>2018</v>
      </c>
      <c r="CY106" s="1233">
        <v>282</v>
      </c>
      <c r="CZ106" s="1233">
        <v>6</v>
      </c>
      <c r="DA106" s="1233" t="s">
        <v>21</v>
      </c>
      <c r="DB106" s="1284" t="s">
        <v>39</v>
      </c>
      <c r="DC106" s="1533" t="s">
        <v>25</v>
      </c>
      <c r="DD106" s="1278"/>
      <c r="DE106" s="1278"/>
      <c r="DF106" s="1278"/>
      <c r="DG106" s="156"/>
      <c r="DH106" s="156"/>
      <c r="DI106" s="156"/>
      <c r="DJ106" s="156"/>
      <c r="DK106" s="156"/>
      <c r="DL106" s="156"/>
      <c r="DM106" s="156"/>
      <c r="DN106" s="1719"/>
      <c r="DO106" s="1719"/>
      <c r="DP106" s="156"/>
      <c r="DQ106" s="156"/>
      <c r="DR106" s="156"/>
      <c r="DS106" s="156"/>
      <c r="DT106" s="156"/>
      <c r="DU106" s="156"/>
      <c r="DV106" s="156"/>
      <c r="DW106" s="156"/>
      <c r="DX106" s="1280"/>
      <c r="DY106" s="1281" t="s">
        <v>25</v>
      </c>
      <c r="DZ106" s="1282" t="s">
        <v>25</v>
      </c>
      <c r="EA106" s="1315">
        <v>44136</v>
      </c>
      <c r="EB106" s="1233">
        <v>5749</v>
      </c>
      <c r="EC106" s="1233">
        <v>3371</v>
      </c>
      <c r="ED106" s="1233">
        <v>476</v>
      </c>
      <c r="EE106" s="1233">
        <v>687</v>
      </c>
      <c r="EF106" s="1233" t="s">
        <v>21</v>
      </c>
      <c r="EG106" s="1233">
        <v>2783</v>
      </c>
      <c r="EH106" s="1233">
        <v>26218</v>
      </c>
      <c r="EI106" s="1233">
        <v>4271</v>
      </c>
      <c r="EJ106" s="1233">
        <v>15694</v>
      </c>
      <c r="EK106" s="1233">
        <v>36511</v>
      </c>
      <c r="EL106" s="1233">
        <v>354</v>
      </c>
      <c r="EM106" s="1233">
        <v>1839</v>
      </c>
      <c r="EN106" s="1233">
        <v>4697</v>
      </c>
      <c r="EO106" s="1233">
        <v>4944</v>
      </c>
      <c r="EP106" s="1233" t="s">
        <v>21</v>
      </c>
      <c r="EQ106" s="1233" t="s">
        <v>21</v>
      </c>
      <c r="ER106" s="1284" t="s">
        <v>39</v>
      </c>
      <c r="ES106" s="1533" t="s">
        <v>25</v>
      </c>
      <c r="ET106" s="1281" t="s">
        <v>25</v>
      </c>
      <c r="EU106" s="1282" t="s">
        <v>25</v>
      </c>
      <c r="EV106" s="1315">
        <v>44136</v>
      </c>
      <c r="EW106" s="1233" t="s">
        <v>21</v>
      </c>
      <c r="EX106" s="1233">
        <v>3175</v>
      </c>
      <c r="EY106" s="1233">
        <v>4094</v>
      </c>
      <c r="EZ106" s="1233">
        <v>265</v>
      </c>
      <c r="FA106" s="1233">
        <v>181</v>
      </c>
      <c r="FB106" s="1233" t="s">
        <v>21</v>
      </c>
      <c r="FC106" s="1233">
        <v>76558</v>
      </c>
      <c r="FD106" s="1233">
        <v>2727</v>
      </c>
      <c r="FE106" s="1233">
        <v>5385</v>
      </c>
      <c r="FF106" s="1233">
        <v>123</v>
      </c>
      <c r="FG106" s="1233">
        <v>105</v>
      </c>
      <c r="FH106" s="1233" t="s">
        <v>21</v>
      </c>
      <c r="FI106" s="1233">
        <v>22</v>
      </c>
      <c r="FJ106" s="1233">
        <v>13</v>
      </c>
      <c r="FK106" s="1233">
        <v>9</v>
      </c>
      <c r="FL106" s="1233" t="s">
        <v>21</v>
      </c>
      <c r="FM106" s="1284" t="s">
        <v>39</v>
      </c>
      <c r="FN106" s="1533" t="s">
        <v>25</v>
      </c>
      <c r="FO106" s="1281" t="s">
        <v>25</v>
      </c>
      <c r="FP106" s="1282" t="s">
        <v>25</v>
      </c>
      <c r="FQ106" s="1315">
        <v>44136</v>
      </c>
      <c r="FR106" s="1233" t="s">
        <v>21</v>
      </c>
      <c r="FS106" s="1233">
        <v>63</v>
      </c>
      <c r="FT106" s="1233">
        <v>5210</v>
      </c>
      <c r="FU106" s="1233">
        <v>173</v>
      </c>
      <c r="FV106" s="1233">
        <v>5598</v>
      </c>
      <c r="FW106" s="1233">
        <v>8587</v>
      </c>
      <c r="FX106" s="1233">
        <v>61</v>
      </c>
      <c r="FY106" s="1233" t="s">
        <v>21</v>
      </c>
      <c r="FZ106" s="1233">
        <v>8424</v>
      </c>
      <c r="GA106" s="1233">
        <v>168</v>
      </c>
      <c r="GB106" s="1233">
        <v>717</v>
      </c>
      <c r="GC106" s="1233">
        <v>316</v>
      </c>
      <c r="GD106" s="1233" t="s">
        <v>21</v>
      </c>
      <c r="GE106" s="1233">
        <v>257</v>
      </c>
      <c r="GF106" s="1233">
        <v>257</v>
      </c>
      <c r="GG106" s="1233" t="s">
        <v>21</v>
      </c>
      <c r="GH106" s="1284" t="s">
        <v>39</v>
      </c>
      <c r="GI106" s="1533" t="s">
        <v>25</v>
      </c>
      <c r="GJ106" s="1281" t="s">
        <v>25</v>
      </c>
      <c r="GK106" s="1282" t="s">
        <v>25</v>
      </c>
      <c r="GL106" s="1315">
        <v>44136</v>
      </c>
      <c r="GM106" s="1233">
        <v>581</v>
      </c>
      <c r="GN106" s="1233">
        <v>254</v>
      </c>
      <c r="GO106" s="1233">
        <v>327</v>
      </c>
      <c r="GP106" s="1233">
        <v>2</v>
      </c>
      <c r="GQ106" s="1233" t="s">
        <v>21</v>
      </c>
      <c r="GR106" s="1233" t="s">
        <v>21</v>
      </c>
      <c r="GS106" s="1233">
        <v>2552</v>
      </c>
      <c r="GT106" s="1233">
        <v>2112</v>
      </c>
      <c r="GU106" s="1233">
        <v>700</v>
      </c>
      <c r="GV106" s="1233">
        <v>392</v>
      </c>
      <c r="GW106" s="1233">
        <v>279</v>
      </c>
      <c r="GX106" s="1233">
        <v>313</v>
      </c>
      <c r="GY106" s="1233" t="s">
        <v>21</v>
      </c>
      <c r="GZ106" s="1233">
        <v>148021</v>
      </c>
      <c r="HA106" s="1233">
        <v>9155</v>
      </c>
      <c r="HB106" s="1233">
        <v>407</v>
      </c>
      <c r="HC106" s="1284" t="s">
        <v>39</v>
      </c>
      <c r="HD106" s="1533" t="s">
        <v>25</v>
      </c>
      <c r="HE106" s="1281" t="s">
        <v>25</v>
      </c>
      <c r="HF106" s="1282" t="s">
        <v>25</v>
      </c>
      <c r="HG106" s="1315">
        <v>44136</v>
      </c>
      <c r="HH106" s="1233">
        <v>12639</v>
      </c>
      <c r="HI106" s="1233">
        <v>8258</v>
      </c>
      <c r="HJ106" s="1233">
        <v>86</v>
      </c>
      <c r="HK106" s="1233">
        <v>79</v>
      </c>
      <c r="HL106" s="1233">
        <v>2363</v>
      </c>
      <c r="HM106" s="1233">
        <v>2085</v>
      </c>
      <c r="HN106" s="1233">
        <v>278</v>
      </c>
      <c r="HO106" s="1233">
        <v>2929</v>
      </c>
      <c r="HP106" s="1233">
        <v>82</v>
      </c>
      <c r="HQ106" s="1233" t="s">
        <v>21</v>
      </c>
      <c r="HR106" s="1233">
        <v>2323</v>
      </c>
      <c r="HS106" s="1233">
        <v>3233</v>
      </c>
      <c r="HT106" s="1233">
        <v>495</v>
      </c>
      <c r="HU106" s="1233">
        <v>2397</v>
      </c>
      <c r="HV106" s="1233">
        <v>2386</v>
      </c>
      <c r="HW106" s="1233" t="s">
        <v>21</v>
      </c>
      <c r="HX106" s="1284" t="s">
        <v>39</v>
      </c>
      <c r="HY106" s="1533" t="s">
        <v>25</v>
      </c>
      <c r="HZ106" s="1278"/>
      <c r="IA106" s="1278"/>
      <c r="IB106" s="1278"/>
      <c r="IC106" s="156"/>
      <c r="ID106" s="156"/>
      <c r="IE106" s="156"/>
      <c r="IF106" s="156"/>
      <c r="IG106" s="156"/>
      <c r="IH106" s="156"/>
      <c r="II106" s="156"/>
      <c r="IJ106" s="156"/>
      <c r="IK106" s="156"/>
      <c r="IL106" s="156"/>
      <c r="IM106" s="156"/>
      <c r="IN106" s="1719"/>
      <c r="IO106" s="156"/>
    </row>
    <row r="107" spans="1:249" ht="14.5" customHeight="1">
      <c r="A107" s="1295" t="s">
        <v>25</v>
      </c>
      <c r="B107" s="1296" t="s">
        <v>25</v>
      </c>
      <c r="C107" s="1316">
        <v>44166</v>
      </c>
      <c r="D107" s="1232">
        <v>5616</v>
      </c>
      <c r="E107" s="1232">
        <v>2955</v>
      </c>
      <c r="F107" s="1232">
        <v>489</v>
      </c>
      <c r="G107" s="1232">
        <v>1477</v>
      </c>
      <c r="H107" s="900" t="s">
        <v>21</v>
      </c>
      <c r="I107" s="1232">
        <v>2779</v>
      </c>
      <c r="J107" s="1232">
        <v>25497</v>
      </c>
      <c r="K107" s="1232">
        <v>5225</v>
      </c>
      <c r="L107" s="1232">
        <v>15844</v>
      </c>
      <c r="M107" s="1232">
        <v>24174</v>
      </c>
      <c r="N107" s="1232">
        <v>340</v>
      </c>
      <c r="O107" s="1232">
        <v>2173</v>
      </c>
      <c r="P107" s="1232">
        <v>3967</v>
      </c>
      <c r="Q107" s="1232">
        <v>4155</v>
      </c>
      <c r="R107" s="1232" t="s">
        <v>21</v>
      </c>
      <c r="S107" s="1232" t="s">
        <v>21</v>
      </c>
      <c r="T107" s="1298" t="s">
        <v>40</v>
      </c>
      <c r="U107" s="1537" t="s">
        <v>25</v>
      </c>
      <c r="V107" s="1295" t="s">
        <v>25</v>
      </c>
      <c r="W107" s="1296" t="s">
        <v>25</v>
      </c>
      <c r="X107" s="1316">
        <v>44166</v>
      </c>
      <c r="Y107" s="74" t="s">
        <v>21</v>
      </c>
      <c r="Z107" s="1232" t="s">
        <v>21</v>
      </c>
      <c r="AA107" s="1232">
        <v>3927</v>
      </c>
      <c r="AB107" s="1232">
        <v>5093</v>
      </c>
      <c r="AC107" s="1232">
        <v>296</v>
      </c>
      <c r="AD107" s="1232">
        <v>227</v>
      </c>
      <c r="AE107" s="1232" t="s">
        <v>21</v>
      </c>
      <c r="AF107" s="1232">
        <v>100960</v>
      </c>
      <c r="AG107" s="1232">
        <v>69509</v>
      </c>
      <c r="AH107" s="1232">
        <v>7372</v>
      </c>
      <c r="AI107" s="1232" t="s">
        <v>21</v>
      </c>
      <c r="AJ107" s="1232" t="s">
        <v>21</v>
      </c>
      <c r="AK107" s="1232" t="s">
        <v>21</v>
      </c>
      <c r="AL107" s="1232">
        <v>61278</v>
      </c>
      <c r="AM107" s="1232">
        <v>24187</v>
      </c>
      <c r="AN107" s="1232">
        <v>7178</v>
      </c>
      <c r="AO107" s="1298" t="s">
        <v>40</v>
      </c>
      <c r="AP107" s="1537" t="s">
        <v>25</v>
      </c>
      <c r="AQ107" s="1295" t="s">
        <v>25</v>
      </c>
      <c r="AR107" s="1296" t="s">
        <v>25</v>
      </c>
      <c r="AS107" s="1316">
        <v>44166</v>
      </c>
      <c r="AT107" s="1232">
        <v>47</v>
      </c>
      <c r="AU107" s="1232" t="s">
        <v>21</v>
      </c>
      <c r="AV107" s="1232" t="s">
        <v>21</v>
      </c>
      <c r="AW107" s="1232">
        <v>8123</v>
      </c>
      <c r="AX107" s="1232">
        <v>1624</v>
      </c>
      <c r="AY107" s="1232">
        <v>734</v>
      </c>
      <c r="AZ107" s="1232">
        <v>382</v>
      </c>
      <c r="BA107" s="1232" t="s">
        <v>21</v>
      </c>
      <c r="BB107" s="1232">
        <v>294</v>
      </c>
      <c r="BC107" s="1232">
        <v>294</v>
      </c>
      <c r="BD107" s="1232" t="s">
        <v>21</v>
      </c>
      <c r="BE107" s="1232">
        <v>1</v>
      </c>
      <c r="BF107" s="1232" t="s">
        <v>21</v>
      </c>
      <c r="BG107" s="1232">
        <v>81</v>
      </c>
      <c r="BH107" s="1232">
        <v>3647</v>
      </c>
      <c r="BI107" s="1232">
        <v>179</v>
      </c>
      <c r="BJ107" s="1232">
        <v>25890</v>
      </c>
      <c r="BK107" s="1298" t="s">
        <v>40</v>
      </c>
      <c r="BL107" s="1537" t="s">
        <v>25</v>
      </c>
      <c r="BM107" s="1295" t="s">
        <v>25</v>
      </c>
      <c r="BN107" s="1296" t="s">
        <v>25</v>
      </c>
      <c r="BO107" s="1316">
        <v>44166</v>
      </c>
      <c r="BP107" s="74">
        <v>404</v>
      </c>
      <c r="BQ107" s="1232">
        <v>67</v>
      </c>
      <c r="BR107" s="1232">
        <v>75</v>
      </c>
      <c r="BS107" s="1232" t="s">
        <v>21</v>
      </c>
      <c r="BT107" s="1232" t="s">
        <v>21</v>
      </c>
      <c r="BU107" s="1232">
        <v>145704</v>
      </c>
      <c r="BV107" s="1232">
        <v>7467</v>
      </c>
      <c r="BW107" s="1232">
        <v>8882</v>
      </c>
      <c r="BX107" s="1232">
        <v>583</v>
      </c>
      <c r="BY107" s="1232">
        <v>221</v>
      </c>
      <c r="BZ107" s="1232">
        <v>221</v>
      </c>
      <c r="CA107" s="1232" t="s">
        <v>21</v>
      </c>
      <c r="CB107" s="1232" t="s">
        <v>21</v>
      </c>
      <c r="CC107" s="1232" t="s">
        <v>21</v>
      </c>
      <c r="CD107" s="1232">
        <v>346</v>
      </c>
      <c r="CE107" s="1232">
        <v>7542</v>
      </c>
      <c r="CF107" s="1232">
        <v>7430</v>
      </c>
      <c r="CG107" s="1298" t="s">
        <v>40</v>
      </c>
      <c r="CH107" s="1537" t="s">
        <v>25</v>
      </c>
      <c r="CI107" s="1295" t="s">
        <v>25</v>
      </c>
      <c r="CJ107" s="1296" t="s">
        <v>25</v>
      </c>
      <c r="CK107" s="1316">
        <v>44166</v>
      </c>
      <c r="CL107" s="1232">
        <v>245</v>
      </c>
      <c r="CM107" s="1232">
        <v>2466</v>
      </c>
      <c r="CN107" s="1232">
        <v>75</v>
      </c>
      <c r="CO107" s="586" t="s">
        <v>21</v>
      </c>
      <c r="CP107" s="1232">
        <v>2062</v>
      </c>
      <c r="CQ107" s="1232">
        <v>3481</v>
      </c>
      <c r="CR107" s="1232">
        <v>860</v>
      </c>
      <c r="CS107" s="1232">
        <v>2149</v>
      </c>
      <c r="CT107" s="1232">
        <v>2135</v>
      </c>
      <c r="CU107" s="1232" t="s">
        <v>21</v>
      </c>
      <c r="CV107" s="1232" t="s">
        <v>21</v>
      </c>
      <c r="CW107" s="1232">
        <v>11711</v>
      </c>
      <c r="CX107" s="1232">
        <v>2480</v>
      </c>
      <c r="CY107" s="1232">
        <v>382</v>
      </c>
      <c r="CZ107" s="1232">
        <v>7</v>
      </c>
      <c r="DA107" s="1232" t="s">
        <v>21</v>
      </c>
      <c r="DB107" s="1298" t="s">
        <v>40</v>
      </c>
      <c r="DC107" s="1537" t="s">
        <v>25</v>
      </c>
      <c r="DD107" s="1278"/>
      <c r="DE107" s="1278"/>
      <c r="DF107" s="1278"/>
      <c r="DG107" s="156"/>
      <c r="DH107" s="156"/>
      <c r="DI107" s="156"/>
      <c r="DJ107" s="156"/>
      <c r="DK107" s="156"/>
      <c r="DL107" s="156"/>
      <c r="DM107" s="156"/>
      <c r="DN107" s="1719"/>
      <c r="DO107" s="1719"/>
      <c r="DP107" s="156"/>
      <c r="DQ107" s="156"/>
      <c r="DR107" s="156"/>
      <c r="DS107" s="156"/>
      <c r="DT107" s="156"/>
      <c r="DU107" s="156"/>
      <c r="DV107" s="156"/>
      <c r="DW107" s="156"/>
      <c r="DX107" s="1280"/>
      <c r="DY107" s="1295" t="s">
        <v>25</v>
      </c>
      <c r="DZ107" s="1296" t="s">
        <v>25</v>
      </c>
      <c r="EA107" s="1316">
        <v>44166</v>
      </c>
      <c r="EB107" s="1232">
        <v>5775</v>
      </c>
      <c r="EC107" s="1232">
        <v>2955</v>
      </c>
      <c r="ED107" s="1232">
        <v>489</v>
      </c>
      <c r="EE107" s="1232">
        <v>1477</v>
      </c>
      <c r="EF107" s="1232" t="s">
        <v>21</v>
      </c>
      <c r="EG107" s="1232">
        <v>2779</v>
      </c>
      <c r="EH107" s="1232">
        <v>26749</v>
      </c>
      <c r="EI107" s="1232">
        <v>5225</v>
      </c>
      <c r="EJ107" s="1232">
        <v>15844</v>
      </c>
      <c r="EK107" s="1232">
        <v>31902</v>
      </c>
      <c r="EL107" s="1232">
        <v>340</v>
      </c>
      <c r="EM107" s="1232">
        <v>2255</v>
      </c>
      <c r="EN107" s="1232">
        <v>4351</v>
      </c>
      <c r="EO107" s="1232">
        <v>4584</v>
      </c>
      <c r="EP107" s="1232" t="s">
        <v>21</v>
      </c>
      <c r="EQ107" s="1232" t="s">
        <v>21</v>
      </c>
      <c r="ER107" s="1298" t="s">
        <v>40</v>
      </c>
      <c r="ES107" s="1537" t="s">
        <v>25</v>
      </c>
      <c r="ET107" s="1295" t="s">
        <v>25</v>
      </c>
      <c r="EU107" s="1296" t="s">
        <v>25</v>
      </c>
      <c r="EV107" s="1316">
        <v>44166</v>
      </c>
      <c r="EW107" s="1232" t="s">
        <v>21</v>
      </c>
      <c r="EX107" s="1232">
        <v>3927</v>
      </c>
      <c r="EY107" s="1232">
        <v>5093</v>
      </c>
      <c r="EZ107" s="1232">
        <v>296</v>
      </c>
      <c r="FA107" s="1232">
        <v>227</v>
      </c>
      <c r="FB107" s="1232" t="s">
        <v>21</v>
      </c>
      <c r="FC107" s="1232">
        <v>88573</v>
      </c>
      <c r="FD107" s="1232">
        <v>2655</v>
      </c>
      <c r="FE107" s="1232">
        <v>5683</v>
      </c>
      <c r="FF107" s="1232">
        <v>54</v>
      </c>
      <c r="FG107" s="1232">
        <v>24</v>
      </c>
      <c r="FH107" s="1232" t="s">
        <v>21</v>
      </c>
      <c r="FI107" s="1232">
        <v>29</v>
      </c>
      <c r="FJ107" s="1232">
        <v>2</v>
      </c>
      <c r="FK107" s="1232">
        <v>28</v>
      </c>
      <c r="FL107" s="1232" t="s">
        <v>21</v>
      </c>
      <c r="FM107" s="1298" t="s">
        <v>40</v>
      </c>
      <c r="FN107" s="1537" t="s">
        <v>25</v>
      </c>
      <c r="FO107" s="1295" t="s">
        <v>25</v>
      </c>
      <c r="FP107" s="1296" t="s">
        <v>25</v>
      </c>
      <c r="FQ107" s="1316">
        <v>44166</v>
      </c>
      <c r="FR107" s="1232" t="s">
        <v>21</v>
      </c>
      <c r="FS107" s="1232">
        <v>102</v>
      </c>
      <c r="FT107" s="1232">
        <v>5370</v>
      </c>
      <c r="FU107" s="1232">
        <v>127</v>
      </c>
      <c r="FV107" s="1232">
        <v>5988</v>
      </c>
      <c r="FW107" s="1232">
        <v>7343</v>
      </c>
      <c r="FX107" s="1232">
        <v>64</v>
      </c>
      <c r="FY107" s="1232" t="s">
        <v>21</v>
      </c>
      <c r="FZ107" s="1232">
        <v>7488</v>
      </c>
      <c r="GA107" s="1232">
        <v>207</v>
      </c>
      <c r="GB107" s="1232">
        <v>736</v>
      </c>
      <c r="GC107" s="1232">
        <v>385</v>
      </c>
      <c r="GD107" s="1232" t="s">
        <v>21</v>
      </c>
      <c r="GE107" s="1232">
        <v>296</v>
      </c>
      <c r="GF107" s="1232">
        <v>296</v>
      </c>
      <c r="GG107" s="1232" t="s">
        <v>21</v>
      </c>
      <c r="GH107" s="1298" t="s">
        <v>40</v>
      </c>
      <c r="GI107" s="1537" t="s">
        <v>25</v>
      </c>
      <c r="GJ107" s="1295" t="s">
        <v>25</v>
      </c>
      <c r="GK107" s="1296" t="s">
        <v>25</v>
      </c>
      <c r="GL107" s="1316">
        <v>44166</v>
      </c>
      <c r="GM107" s="1232">
        <v>734</v>
      </c>
      <c r="GN107" s="1232">
        <v>385</v>
      </c>
      <c r="GO107" s="1232">
        <v>349</v>
      </c>
      <c r="GP107" s="1232">
        <v>2</v>
      </c>
      <c r="GQ107" s="1232" t="s">
        <v>21</v>
      </c>
      <c r="GR107" s="1232" t="s">
        <v>21</v>
      </c>
      <c r="GS107" s="1232">
        <v>2754</v>
      </c>
      <c r="GT107" s="1232">
        <v>2116</v>
      </c>
      <c r="GU107" s="1232">
        <v>673</v>
      </c>
      <c r="GV107" s="1232">
        <v>404</v>
      </c>
      <c r="GW107" s="1232">
        <v>435</v>
      </c>
      <c r="GX107" s="1232">
        <v>487</v>
      </c>
      <c r="GY107" s="1232" t="s">
        <v>21</v>
      </c>
      <c r="GZ107" s="1232">
        <v>145684</v>
      </c>
      <c r="HA107" s="1232">
        <v>8988</v>
      </c>
      <c r="HB107" s="1232">
        <v>670</v>
      </c>
      <c r="HC107" s="1298" t="s">
        <v>40</v>
      </c>
      <c r="HD107" s="1537" t="s">
        <v>25</v>
      </c>
      <c r="HE107" s="1295" t="s">
        <v>25</v>
      </c>
      <c r="HF107" s="1296" t="s">
        <v>25</v>
      </c>
      <c r="HG107" s="1316">
        <v>44166</v>
      </c>
      <c r="HH107" s="1232">
        <v>11902</v>
      </c>
      <c r="HI107" s="1232">
        <v>7332</v>
      </c>
      <c r="HJ107" s="1232">
        <v>78</v>
      </c>
      <c r="HK107" s="1232">
        <v>77</v>
      </c>
      <c r="HL107" s="1232">
        <v>2232</v>
      </c>
      <c r="HM107" s="1232">
        <v>1987</v>
      </c>
      <c r="HN107" s="1232">
        <v>245</v>
      </c>
      <c r="HO107" s="1232">
        <v>2466</v>
      </c>
      <c r="HP107" s="1232">
        <v>75</v>
      </c>
      <c r="HQ107" s="1232" t="s">
        <v>21</v>
      </c>
      <c r="HR107" s="1232">
        <v>2062</v>
      </c>
      <c r="HS107" s="1232">
        <v>3481</v>
      </c>
      <c r="HT107" s="1232">
        <v>860</v>
      </c>
      <c r="HU107" s="1232">
        <v>2149</v>
      </c>
      <c r="HV107" s="1232">
        <v>2135</v>
      </c>
      <c r="HW107" s="1232" t="s">
        <v>21</v>
      </c>
      <c r="HX107" s="1298" t="s">
        <v>40</v>
      </c>
      <c r="HY107" s="1537" t="s">
        <v>25</v>
      </c>
      <c r="HZ107" s="1278"/>
      <c r="IA107" s="1278"/>
      <c r="IB107" s="1278"/>
      <c r="IC107" s="156"/>
      <c r="ID107" s="156"/>
      <c r="IE107" s="156"/>
      <c r="IF107" s="156"/>
      <c r="IG107" s="156"/>
      <c r="IH107" s="156"/>
      <c r="II107" s="156"/>
      <c r="IJ107" s="156"/>
      <c r="IK107" s="156"/>
      <c r="IL107" s="156"/>
      <c r="IM107" s="156"/>
      <c r="IN107" s="1719"/>
      <c r="IO107" s="156"/>
    </row>
    <row r="108" spans="1:249" ht="14.25" customHeight="1">
      <c r="DL108" s="2366"/>
      <c r="DM108" s="2366"/>
      <c r="DN108" s="2366"/>
      <c r="DO108" s="2366"/>
      <c r="DP108" s="2366"/>
      <c r="DQ108" s="2366"/>
      <c r="DR108" s="2366"/>
      <c r="DS108" s="2366"/>
      <c r="DT108" s="2366"/>
      <c r="DU108" s="2366"/>
      <c r="DV108" s="2366"/>
    </row>
    <row r="109" spans="1:249" ht="14.5" customHeight="1"/>
    <row r="110" spans="1:249" ht="14.5" customHeight="1"/>
    <row r="111" spans="1:249" ht="14.5" customHeight="1"/>
    <row r="112" spans="1:249" ht="14.5" customHeight="1"/>
    <row r="113" ht="14.5" customHeight="1"/>
  </sheetData>
  <mergeCells count="198">
    <mergeCell ref="EH79:EH80"/>
    <mergeCell ref="EJ79:EJ80"/>
    <mergeCell ref="DY75:EA81"/>
    <mergeCell ref="FO75:FQ81"/>
    <mergeCell ref="CG75:CH81"/>
    <mergeCell ref="HH79:HH80"/>
    <mergeCell ref="HI79:HI80"/>
    <mergeCell ref="HS79:HS80"/>
    <mergeCell ref="EX79:EX80"/>
    <mergeCell ref="EZ79:EZ80"/>
    <mergeCell ref="FE79:FE80"/>
    <mergeCell ref="FF79:FF80"/>
    <mergeCell ref="FT79:FT80"/>
    <mergeCell ref="FV79:FV80"/>
    <mergeCell ref="FM75:FN81"/>
    <mergeCell ref="L79:L80"/>
    <mergeCell ref="AA79:AA80"/>
    <mergeCell ref="AC79:AC80"/>
    <mergeCell ref="AH79:AH80"/>
    <mergeCell ref="AI79:AI80"/>
    <mergeCell ref="CF79:CF80"/>
    <mergeCell ref="CQ79:CQ80"/>
    <mergeCell ref="CX79:CX80"/>
    <mergeCell ref="CY79:CY80"/>
    <mergeCell ref="GH75:GI81"/>
    <mergeCell ref="HO45:HO46"/>
    <mergeCell ref="HX75:HY81"/>
    <mergeCell ref="S78:S79"/>
    <mergeCell ref="AV78:AV79"/>
    <mergeCell ref="BT78:BT79"/>
    <mergeCell ref="CV78:CV79"/>
    <mergeCell ref="EQ78:EQ79"/>
    <mergeCell ref="FB78:FB79"/>
    <mergeCell ref="FY78:FY79"/>
    <mergeCell ref="GY78:GY79"/>
    <mergeCell ref="AN79:AN80"/>
    <mergeCell ref="GJ75:GL81"/>
    <mergeCell ref="HC75:HD81"/>
    <mergeCell ref="HE75:HG81"/>
    <mergeCell ref="GB79:GB80"/>
    <mergeCell ref="GC79:GC80"/>
    <mergeCell ref="GS79:GS80"/>
    <mergeCell ref="GT79:GT80"/>
    <mergeCell ref="HA79:HA80"/>
    <mergeCell ref="HB79:HB80"/>
    <mergeCell ref="ER75:ES81"/>
    <mergeCell ref="ET75:EV81"/>
    <mergeCell ref="AY79:AY80"/>
    <mergeCell ref="A75:C81"/>
    <mergeCell ref="T75:U81"/>
    <mergeCell ref="V75:X81"/>
    <mergeCell ref="AO75:AP81"/>
    <mergeCell ref="AQ75:AS81"/>
    <mergeCell ref="AY75:BA75"/>
    <mergeCell ref="BK75:BL81"/>
    <mergeCell ref="BM75:BO81"/>
    <mergeCell ref="FB45:FB46"/>
    <mergeCell ref="BT45:BT46"/>
    <mergeCell ref="CD45:CD46"/>
    <mergeCell ref="CE45:CE46"/>
    <mergeCell ref="CM45:CM46"/>
    <mergeCell ref="CV45:CV46"/>
    <mergeCell ref="CI41:CK47"/>
    <mergeCell ref="DY41:EA47"/>
    <mergeCell ref="AZ79:AZ80"/>
    <mergeCell ref="BJ79:BJ80"/>
    <mergeCell ref="BW79:BW80"/>
    <mergeCell ref="BX79:BX80"/>
    <mergeCell ref="CE79:CE80"/>
    <mergeCell ref="CI75:CK81"/>
    <mergeCell ref="DB75:DC81"/>
    <mergeCell ref="J79:J80"/>
    <mergeCell ref="HU44:HU45"/>
    <mergeCell ref="M45:M46"/>
    <mergeCell ref="N45:N46"/>
    <mergeCell ref="Y45:Y46"/>
    <mergeCell ref="AE45:AE46"/>
    <mergeCell ref="AF45:AF46"/>
    <mergeCell ref="AV45:AV46"/>
    <mergeCell ref="AW45:AW46"/>
    <mergeCell ref="BS45:BS46"/>
    <mergeCell ref="BI45:BI46"/>
    <mergeCell ref="HE41:HG47"/>
    <mergeCell ref="ET41:EV47"/>
    <mergeCell ref="FB41:FD41"/>
    <mergeCell ref="EW45:EW46"/>
    <mergeCell ref="GY45:GY46"/>
    <mergeCell ref="FC45:FC46"/>
    <mergeCell ref="FS45:FS46"/>
    <mergeCell ref="FY45:FY46"/>
    <mergeCell ref="FZ45:FZ46"/>
    <mergeCell ref="GP45:GP46"/>
    <mergeCell ref="GJ41:GL47"/>
    <mergeCell ref="HX41:HY47"/>
    <mergeCell ref="HZ41:IB47"/>
    <mergeCell ref="II41:IJ47"/>
    <mergeCell ref="FE41:FF41"/>
    <mergeCell ref="FM41:FN47"/>
    <mergeCell ref="FO41:FQ47"/>
    <mergeCell ref="GH41:GI47"/>
    <mergeCell ref="DB41:DC47"/>
    <mergeCell ref="J44:J45"/>
    <mergeCell ref="AB44:AB45"/>
    <mergeCell ref="BP44:BP45"/>
    <mergeCell ref="CS44:CS45"/>
    <mergeCell ref="EH44:EH45"/>
    <mergeCell ref="EY44:EY45"/>
    <mergeCell ref="CW45:CW46"/>
    <mergeCell ref="EK45:EK46"/>
    <mergeCell ref="EL45:EL46"/>
    <mergeCell ref="BG45:BG46"/>
    <mergeCell ref="HC41:HD47"/>
    <mergeCell ref="FV44:FV45"/>
    <mergeCell ref="GV44:GV45"/>
    <mergeCell ref="GQ45:GQ46"/>
    <mergeCell ref="GX45:GX46"/>
    <mergeCell ref="ER41:ES47"/>
    <mergeCell ref="IO11:IO12"/>
    <mergeCell ref="IQ11:IQ12"/>
    <mergeCell ref="A41:C47"/>
    <mergeCell ref="T41:U47"/>
    <mergeCell ref="V41:X47"/>
    <mergeCell ref="AO41:AP47"/>
    <mergeCell ref="AQ41:AS47"/>
    <mergeCell ref="BK41:BL47"/>
    <mergeCell ref="BM41:BO47"/>
    <mergeCell ref="CG41:CH47"/>
    <mergeCell ref="HN11:HN12"/>
    <mergeCell ref="HO11:HO12"/>
    <mergeCell ref="HT11:HT12"/>
    <mergeCell ref="HU11:HU12"/>
    <mergeCell ref="IE11:IE12"/>
    <mergeCell ref="IF11:IF12"/>
    <mergeCell ref="HX7:HY13"/>
    <mergeCell ref="HZ7:IB13"/>
    <mergeCell ref="EY11:EY12"/>
    <mergeCell ref="EZ11:EZ12"/>
    <mergeCell ref="FK11:FK12"/>
    <mergeCell ref="FR11:FR12"/>
    <mergeCell ref="FW11:FW12"/>
    <mergeCell ref="FX11:FX12"/>
    <mergeCell ref="DM11:DM12"/>
    <mergeCell ref="DO11:DO12"/>
    <mergeCell ref="EB11:EB12"/>
    <mergeCell ref="EC11:EC12"/>
    <mergeCell ref="EO11:EO12"/>
    <mergeCell ref="DD7:DF13"/>
    <mergeCell ref="DI7:DJ7"/>
    <mergeCell ref="DW7:DX13"/>
    <mergeCell ref="DY7:EA13"/>
    <mergeCell ref="IS7:IT13"/>
    <mergeCell ref="BJ10:BJ11"/>
    <mergeCell ref="CO10:CO11"/>
    <mergeCell ref="DT10:DT11"/>
    <mergeCell ref="FT10:FT11"/>
    <mergeCell ref="GR10:GR11"/>
    <mergeCell ref="HR10:HR11"/>
    <mergeCell ref="IC10:IC11"/>
    <mergeCell ref="FM7:FN13"/>
    <mergeCell ref="FO7:FQ13"/>
    <mergeCell ref="GH7:GI13"/>
    <mergeCell ref="GJ7:GL13"/>
    <mergeCell ref="HC7:HD13"/>
    <mergeCell ref="HE7:HG13"/>
    <mergeCell ref="GG11:GG12"/>
    <mergeCell ref="GP11:GP12"/>
    <mergeCell ref="GU11:GU12"/>
    <mergeCell ref="GV11:GV12"/>
    <mergeCell ref="ER7:ES13"/>
    <mergeCell ref="ET7:EV13"/>
    <mergeCell ref="EQ11:EQ12"/>
    <mergeCell ref="BK7:BL13"/>
    <mergeCell ref="BM7:BO13"/>
    <mergeCell ref="CG7:CH13"/>
    <mergeCell ref="CI7:CK13"/>
    <mergeCell ref="CR7:CS7"/>
    <mergeCell ref="DB7:DC13"/>
    <mergeCell ref="BP11:BP12"/>
    <mergeCell ref="L3:N3"/>
    <mergeCell ref="A7:C13"/>
    <mergeCell ref="T7:U13"/>
    <mergeCell ref="V7:X13"/>
    <mergeCell ref="AO7:AP13"/>
    <mergeCell ref="AQ7:AS13"/>
    <mergeCell ref="D11:D12"/>
    <mergeCell ref="AA11:AA12"/>
    <mergeCell ref="AB11:AB12"/>
    <mergeCell ref="AM11:AM12"/>
    <mergeCell ref="E11:E12"/>
    <mergeCell ref="Q11:Q12"/>
    <mergeCell ref="S11:S12"/>
    <mergeCell ref="BZ11:BZ12"/>
    <mergeCell ref="CA11:CA12"/>
    <mergeCell ref="CR11:CR12"/>
    <mergeCell ref="AT11:AT12"/>
    <mergeCell ref="BD11:BD12"/>
    <mergeCell ref="BF11:BF12"/>
    <mergeCell ref="CS11:CS12"/>
  </mergeCells>
  <phoneticPr fontId="99"/>
  <printOptions horizontalCentered="1"/>
  <pageMargins left="0.59055118110236227" right="0.59055118110236227" top="0.31496062992125984" bottom="0.31496062992125984" header="0" footer="0"/>
  <pageSetup paperSize="9" scale="55" firstPageNumber="276" pageOrder="overThenDown" orientation="portrait" useFirstPageNumber="1" r:id="rId1"/>
  <headerFooter alignWithMargins="0">
    <oddFooter>&amp;C&amp;"ＭＳ Ｐ明朝,標準"&amp;18－&amp;P－</oddFooter>
  </headerFooter>
  <colBreaks count="23" manualBreakCount="23">
    <brk id="11" max="107" man="1"/>
    <brk id="21" max="107" man="1"/>
    <brk id="32" max="107" man="1"/>
    <brk id="42" max="107" man="1"/>
    <brk id="53" max="107" man="1"/>
    <brk id="64" max="107" man="1"/>
    <brk id="75" max="107" man="1"/>
    <brk id="86" max="107" man="1"/>
    <brk id="97" max="107" man="1"/>
    <brk id="107" max="107" man="1"/>
    <brk id="118" max="107" man="1"/>
    <brk id="128" max="107" man="1"/>
    <brk id="139" max="107" man="1"/>
    <brk id="149" max="107" man="1"/>
    <brk id="160" max="107" man="1"/>
    <brk id="170" max="107" man="1"/>
    <brk id="181" max="107" man="1"/>
    <brk id="191" max="107" man="1"/>
    <brk id="202" max="107" man="1"/>
    <brk id="212" max="107" man="1"/>
    <brk id="223" max="107" man="1"/>
    <brk id="233" max="107" man="1"/>
    <brk id="244" max="107"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BE123-78BC-404E-94F4-9F735644111C}">
  <sheetPr>
    <tabColor rgb="FFFF0000"/>
  </sheetPr>
  <dimension ref="A1:ER116"/>
  <sheetViews>
    <sheetView zoomScaleNormal="100" zoomScaleSheetLayoutView="75" workbookViewId="0"/>
  </sheetViews>
  <sheetFormatPr defaultColWidth="9" defaultRowHeight="13"/>
  <cols>
    <col min="1" max="1" width="8.6328125" style="1248" customWidth="1"/>
    <col min="2" max="2" width="6.6328125" style="1248" customWidth="1"/>
    <col min="3" max="3" width="11.6328125" style="1248" customWidth="1"/>
    <col min="4" max="11" width="17.08984375" style="1248" customWidth="1"/>
    <col min="12" max="19" width="18.08984375" style="1248" customWidth="1"/>
    <col min="20" max="21" width="9.6328125" style="1248" customWidth="1"/>
    <col min="22" max="22" width="8.6328125" style="1248" customWidth="1"/>
    <col min="23" max="23" width="6.6328125" style="1248" customWidth="1"/>
    <col min="24" max="24" width="11.6328125" style="1248" customWidth="1"/>
    <col min="25" max="32" width="17.08984375" style="1248" customWidth="1"/>
    <col min="33" max="40" width="18.08984375" style="1248" customWidth="1"/>
    <col min="41" max="42" width="9.6328125" style="1248" customWidth="1"/>
    <col min="43" max="43" width="8.6328125" style="1248" customWidth="1"/>
    <col min="44" max="44" width="6.6328125" style="1248" customWidth="1"/>
    <col min="45" max="45" width="11.6328125" style="1248" customWidth="1"/>
    <col min="46" max="53" width="17.08984375" style="1248" customWidth="1"/>
    <col min="54" max="56" width="18.08984375" style="1248" customWidth="1"/>
    <col min="57" max="57" width="17.26953125" style="1248" customWidth="1"/>
    <col min="58" max="58" width="17.7265625" style="1248" customWidth="1"/>
    <col min="59" max="61" width="18.08984375" style="1248" customWidth="1"/>
    <col min="62" max="63" width="9.6328125" style="1248" customWidth="1"/>
    <col min="64" max="64" width="8.6328125" style="1248" customWidth="1"/>
    <col min="65" max="65" width="5.6328125" style="1248" customWidth="1"/>
    <col min="66" max="66" width="11.6328125" style="1248" customWidth="1"/>
    <col min="67" max="74" width="17.08984375" style="1248" customWidth="1"/>
    <col min="75" max="82" width="18.08984375" style="1248" customWidth="1"/>
    <col min="83" max="84" width="9.6328125" style="1248" customWidth="1"/>
    <col min="85" max="85" width="8.6328125" style="1248" customWidth="1"/>
    <col min="86" max="86" width="5.6328125" style="1248" customWidth="1"/>
    <col min="87" max="87" width="11.6328125" style="1248" customWidth="1"/>
    <col min="88" max="95" width="17.08984375" style="1248" customWidth="1"/>
    <col min="96" max="103" width="18.08984375" style="1248" customWidth="1"/>
    <col min="104" max="105" width="9.6328125" style="1248" customWidth="1"/>
    <col min="106" max="106" width="8.6328125" style="1248" customWidth="1"/>
    <col min="107" max="107" width="5.6328125" style="1248" customWidth="1"/>
    <col min="108" max="108" width="11.6328125" style="1248" customWidth="1"/>
    <col min="109" max="116" width="17.08984375" style="1248" customWidth="1"/>
    <col min="117" max="124" width="18.08984375" style="1248" customWidth="1"/>
    <col min="125" max="126" width="9.6328125" style="1248" customWidth="1"/>
    <col min="127" max="127" width="8.6328125" style="1248" customWidth="1"/>
    <col min="128" max="128" width="5.6328125" style="1248" customWidth="1"/>
    <col min="129" max="129" width="11.6328125" style="1248" customWidth="1"/>
    <col min="130" max="136" width="17.08984375" style="1248" customWidth="1"/>
    <col min="137" max="138" width="9.6328125" style="1248" customWidth="1"/>
    <col min="139" max="143" width="18.08984375" style="1248" customWidth="1"/>
    <col min="144" max="144" width="16.08984375" style="1248" customWidth="1"/>
    <col min="145" max="146" width="18.08984375" style="1248" customWidth="1"/>
    <col min="147" max="148" width="9.6328125" style="1248" customWidth="1"/>
    <col min="149" max="16384" width="9" style="1248"/>
  </cols>
  <sheetData>
    <row r="1" spans="1:148" s="1391" customFormat="1" ht="15" customHeight="1">
      <c r="A1" s="1335" t="s">
        <v>1123</v>
      </c>
      <c r="C1" s="1396"/>
      <c r="S1" s="1396"/>
      <c r="U1" s="1494" t="s">
        <v>1124</v>
      </c>
      <c r="V1" s="1335" t="s">
        <v>1123</v>
      </c>
      <c r="X1" s="1396"/>
      <c r="AN1" s="1396"/>
      <c r="AP1" s="1494" t="s">
        <v>1124</v>
      </c>
      <c r="AQ1" s="1335" t="s">
        <v>1123</v>
      </c>
      <c r="AS1" s="1396"/>
      <c r="BI1" s="1396"/>
      <c r="BK1" s="1494" t="s">
        <v>1124</v>
      </c>
      <c r="BL1" s="1335" t="s">
        <v>1123</v>
      </c>
      <c r="BM1" s="1396"/>
      <c r="BN1" s="1396"/>
      <c r="CC1" s="1396"/>
      <c r="CF1" s="1494" t="s">
        <v>1124</v>
      </c>
      <c r="CG1" s="1335" t="s">
        <v>1123</v>
      </c>
      <c r="CI1" s="1396"/>
      <c r="CJ1" s="1396"/>
      <c r="CX1" s="1396"/>
      <c r="DA1" s="1494" t="s">
        <v>1124</v>
      </c>
      <c r="DB1" s="1335" t="s">
        <v>1123</v>
      </c>
      <c r="DD1" s="1396"/>
      <c r="DE1" s="1396"/>
      <c r="DV1" s="1494" t="s">
        <v>1124</v>
      </c>
      <c r="DW1" s="1335" t="s">
        <v>1123</v>
      </c>
      <c r="EJ1" s="1396"/>
      <c r="EK1" s="1396"/>
      <c r="ER1" s="1494" t="s">
        <v>1124</v>
      </c>
    </row>
    <row r="2" spans="1:148" s="1391" customFormat="1" ht="15" customHeight="1">
      <c r="A2" s="1334" t="s">
        <v>1125</v>
      </c>
      <c r="B2" s="1396"/>
      <c r="C2" s="2367"/>
      <c r="D2" s="1387"/>
      <c r="R2" s="1396"/>
      <c r="S2" s="2367"/>
      <c r="T2" s="1387"/>
      <c r="U2" s="1877" t="s">
        <v>1125</v>
      </c>
      <c r="V2" s="1334" t="s">
        <v>1125</v>
      </c>
      <c r="W2" s="1396"/>
      <c r="X2" s="2367"/>
      <c r="Y2" s="1387"/>
      <c r="AM2" s="1396"/>
      <c r="AN2" s="2367"/>
      <c r="AO2" s="1387"/>
      <c r="AP2" s="1877" t="s">
        <v>1125</v>
      </c>
      <c r="AQ2" s="1334" t="s">
        <v>1125</v>
      </c>
      <c r="AR2" s="1396"/>
      <c r="AS2" s="2367"/>
      <c r="AT2" s="1387"/>
      <c r="BH2" s="1396"/>
      <c r="BI2" s="2367"/>
      <c r="BJ2" s="1387"/>
      <c r="BK2" s="1877" t="s">
        <v>1125</v>
      </c>
      <c r="BL2" s="1334" t="s">
        <v>1126</v>
      </c>
      <c r="BM2" s="2367"/>
      <c r="BN2" s="1387"/>
      <c r="CB2" s="1396"/>
      <c r="CC2" s="1387"/>
      <c r="CF2" s="1877" t="s">
        <v>1126</v>
      </c>
      <c r="CG2" s="1334" t="s">
        <v>1126</v>
      </c>
      <c r="CH2" s="1396"/>
      <c r="CI2" s="2367"/>
      <c r="CJ2" s="1387"/>
      <c r="CW2" s="1396"/>
      <c r="CX2" s="1387"/>
      <c r="DA2" s="1877" t="s">
        <v>1126</v>
      </c>
      <c r="DB2" s="1334" t="s">
        <v>1126</v>
      </c>
      <c r="DC2" s="1396"/>
      <c r="DD2" s="2367"/>
      <c r="DE2" s="1387"/>
      <c r="DV2" s="1877" t="s">
        <v>1126</v>
      </c>
      <c r="DW2" s="1334" t="s">
        <v>1126</v>
      </c>
      <c r="DX2" s="1396"/>
      <c r="EJ2" s="2367"/>
      <c r="EK2" s="1387"/>
      <c r="ER2" s="1877" t="s">
        <v>1126</v>
      </c>
    </row>
    <row r="3" spans="1:148">
      <c r="A3" s="1334"/>
      <c r="B3" s="1334"/>
      <c r="C3" s="1334"/>
      <c r="D3" s="1334"/>
    </row>
    <row r="4" spans="1:148">
      <c r="A4" s="1334"/>
      <c r="B4" s="1334"/>
      <c r="C4" s="1334"/>
      <c r="D4" s="1334"/>
    </row>
    <row r="5" spans="1:148">
      <c r="A5" s="1334"/>
      <c r="B5" s="1334"/>
      <c r="C5" s="1334"/>
      <c r="D5" s="1334"/>
    </row>
    <row r="6" spans="1:148" ht="13.5" customHeight="1">
      <c r="A6" s="1260" t="s">
        <v>1183</v>
      </c>
      <c r="B6" s="1260"/>
      <c r="C6" s="1260"/>
      <c r="D6" s="1399"/>
      <c r="E6" s="1260"/>
      <c r="F6" s="1399"/>
      <c r="G6" s="1260"/>
      <c r="H6" s="1260"/>
      <c r="I6" s="1260"/>
      <c r="J6" s="1260"/>
      <c r="K6" s="1260"/>
      <c r="L6" s="1260"/>
      <c r="M6" s="1260"/>
      <c r="N6" s="1260"/>
      <c r="O6" s="1260"/>
      <c r="P6" s="1260"/>
      <c r="Q6" s="1260"/>
      <c r="R6" s="1260"/>
      <c r="S6" s="1260"/>
      <c r="T6" s="1260"/>
      <c r="U6" s="1260"/>
      <c r="V6" s="1260"/>
      <c r="W6" s="1260"/>
      <c r="X6" s="1260"/>
      <c r="Y6" s="1260"/>
      <c r="Z6" s="1260"/>
      <c r="AA6" s="1260"/>
      <c r="AB6" s="1260"/>
      <c r="AC6" s="1260"/>
      <c r="AD6" s="1260"/>
      <c r="AE6" s="1260"/>
      <c r="AF6" s="1260"/>
      <c r="AG6" s="1260"/>
      <c r="AH6" s="1260"/>
      <c r="AI6" s="1260"/>
      <c r="AJ6" s="1260"/>
      <c r="AK6" s="1260"/>
      <c r="AL6" s="1260"/>
      <c r="AM6" s="1260"/>
      <c r="AN6" s="1260"/>
      <c r="AO6" s="1260"/>
      <c r="AP6" s="1260"/>
      <c r="AQ6" s="1260"/>
      <c r="AR6" s="1260"/>
      <c r="AS6" s="1260"/>
      <c r="AT6" s="1260"/>
      <c r="AU6" s="1260"/>
      <c r="AV6" s="2327"/>
      <c r="AW6" s="1260"/>
      <c r="AX6" s="1260"/>
      <c r="AY6" s="1260"/>
      <c r="AZ6" s="1260"/>
      <c r="BA6" s="1260"/>
      <c r="BB6" s="1260"/>
      <c r="BC6" s="1260"/>
      <c r="BD6" s="1260"/>
      <c r="BE6" s="1260"/>
      <c r="BF6" s="1260"/>
      <c r="BG6" s="1260"/>
      <c r="BH6" s="1260"/>
      <c r="BI6" s="1260"/>
      <c r="BJ6" s="1260"/>
      <c r="BK6" s="1260"/>
      <c r="BL6" s="1260"/>
      <c r="BM6" s="1260"/>
      <c r="BN6" s="1260"/>
      <c r="BO6" s="1260"/>
      <c r="BP6" s="1260"/>
      <c r="BQ6" s="1260"/>
      <c r="BR6" s="1260"/>
      <c r="BS6" s="1260"/>
      <c r="BT6" s="1260"/>
      <c r="BU6" s="1260"/>
      <c r="BV6" s="1260"/>
      <c r="BW6" s="1260"/>
      <c r="BX6" s="1260"/>
      <c r="BY6" s="1260"/>
      <c r="BZ6" s="1260"/>
      <c r="CA6" s="1260"/>
      <c r="CB6" s="1260"/>
      <c r="CC6" s="1260"/>
      <c r="CD6" s="1260"/>
      <c r="CE6" s="1260"/>
      <c r="CF6" s="1260"/>
      <c r="CG6" s="1260"/>
      <c r="CH6" s="1260"/>
      <c r="CI6" s="1260"/>
      <c r="CJ6" s="1260"/>
      <c r="CK6" s="1260"/>
      <c r="CL6" s="1260"/>
      <c r="CM6" s="1260"/>
      <c r="CN6" s="1260"/>
      <c r="CO6" s="1260"/>
      <c r="CP6" s="1260"/>
      <c r="CQ6" s="1260"/>
      <c r="CR6" s="1260"/>
      <c r="CS6" s="1260"/>
      <c r="CT6" s="1260"/>
      <c r="CU6" s="1260"/>
      <c r="CV6" s="1260"/>
      <c r="CW6" s="1260"/>
      <c r="CX6" s="1260"/>
      <c r="CY6" s="1260"/>
      <c r="CZ6" s="1260"/>
      <c r="DA6" s="1260"/>
      <c r="DB6" s="1260"/>
      <c r="DC6" s="1260"/>
      <c r="DD6" s="1260"/>
      <c r="DE6" s="1260"/>
      <c r="DF6" s="1260"/>
      <c r="DG6" s="1260"/>
      <c r="DH6" s="1260"/>
      <c r="DI6" s="1260"/>
      <c r="DJ6" s="1260"/>
      <c r="DK6" s="1260"/>
      <c r="DL6" s="1260"/>
      <c r="DM6" s="1260"/>
      <c r="DN6" s="1260"/>
      <c r="DO6" s="1260"/>
      <c r="DP6" s="1260"/>
      <c r="DQ6" s="1260"/>
      <c r="DR6" s="1260"/>
      <c r="DS6" s="1260"/>
      <c r="DT6" s="1260"/>
      <c r="DU6" s="1260"/>
      <c r="DV6" s="1260"/>
      <c r="DW6" s="1260"/>
      <c r="DX6" s="1260"/>
      <c r="DY6" s="1260"/>
      <c r="DZ6" s="1260"/>
      <c r="EA6" s="1260"/>
      <c r="EB6" s="1260"/>
      <c r="EC6" s="1260"/>
      <c r="ED6" s="1260"/>
      <c r="EE6" s="1260"/>
      <c r="EF6" s="1260"/>
      <c r="EG6" s="1260"/>
      <c r="EH6" s="1260"/>
      <c r="EI6" s="1260"/>
      <c r="EJ6" s="1260"/>
      <c r="EK6" s="1260"/>
      <c r="EL6" s="1260"/>
      <c r="EM6" s="1260"/>
      <c r="EN6" s="1260"/>
      <c r="EO6" s="1260"/>
      <c r="EP6" s="1260"/>
      <c r="EQ6" s="1260"/>
    </row>
    <row r="7" spans="1:148" ht="19.5" customHeight="1">
      <c r="A7" s="1501" t="s">
        <v>619</v>
      </c>
      <c r="B7" s="1501"/>
      <c r="C7" s="1501"/>
      <c r="D7" s="1501"/>
      <c r="E7" s="1260"/>
      <c r="F7" s="2368" t="s">
        <v>2061</v>
      </c>
      <c r="G7" s="1260"/>
      <c r="H7" s="1260"/>
      <c r="I7" s="1260"/>
      <c r="J7" s="1260"/>
      <c r="K7" s="1260"/>
      <c r="L7" s="1497"/>
      <c r="M7" s="1260"/>
      <c r="N7" s="1260"/>
      <c r="O7" s="1260"/>
      <c r="P7" s="1260"/>
      <c r="Q7" s="1260"/>
      <c r="R7" s="1260"/>
      <c r="S7" s="1260"/>
      <c r="T7" s="1260"/>
      <c r="U7" s="1260"/>
      <c r="V7" s="1260"/>
      <c r="W7" s="1260"/>
      <c r="X7" s="1260"/>
      <c r="Y7" s="1260"/>
      <c r="Z7" s="1260"/>
      <c r="AA7" s="1260"/>
      <c r="AB7" s="1260"/>
      <c r="AC7" s="1260"/>
      <c r="AD7" s="1260"/>
      <c r="AE7" s="1260"/>
      <c r="AF7" s="1260"/>
      <c r="AG7" s="1260"/>
      <c r="AH7" s="1260"/>
      <c r="AI7" s="1260"/>
      <c r="AJ7" s="1260"/>
      <c r="AK7" s="1260"/>
      <c r="AL7" s="1260"/>
      <c r="AM7" s="1260"/>
      <c r="AN7" s="1260"/>
      <c r="AO7" s="1260"/>
      <c r="AP7" s="1260"/>
      <c r="AQ7" s="1260"/>
      <c r="AR7" s="1260"/>
      <c r="AS7" s="1260"/>
      <c r="AT7" s="1260"/>
      <c r="AU7" s="1260"/>
      <c r="AV7" s="1260"/>
      <c r="AW7" s="1260"/>
      <c r="AX7" s="1260"/>
      <c r="AY7" s="1260"/>
      <c r="AZ7" s="1260"/>
      <c r="BA7" s="1260"/>
      <c r="BB7" s="1260"/>
      <c r="BC7" s="1260"/>
      <c r="BD7" s="1260"/>
      <c r="BE7" s="1260"/>
      <c r="BF7" s="1260"/>
      <c r="BG7" s="1260"/>
      <c r="BH7" s="1260"/>
      <c r="BI7" s="1260"/>
      <c r="BJ7" s="1260"/>
      <c r="BK7" s="1260"/>
      <c r="BL7" s="1501" t="s">
        <v>393</v>
      </c>
      <c r="BM7" s="1501"/>
      <c r="BN7" s="1501"/>
      <c r="BO7" s="1501"/>
      <c r="BP7" s="1260"/>
      <c r="BQ7" s="2369" t="s">
        <v>2061</v>
      </c>
      <c r="BR7" s="1260"/>
      <c r="BS7" s="1260"/>
      <c r="BT7" s="1260"/>
      <c r="BU7" s="1260"/>
      <c r="BV7" s="1260"/>
      <c r="BW7" s="1260"/>
      <c r="BX7" s="1260"/>
      <c r="BY7" s="1260"/>
      <c r="BZ7" s="1260"/>
      <c r="CA7" s="1260"/>
      <c r="CB7" s="1260"/>
      <c r="CC7" s="1260"/>
      <c r="CD7" s="1260"/>
      <c r="CE7" s="1260"/>
      <c r="CF7" s="1260"/>
      <c r="CG7" s="1260"/>
      <c r="CH7" s="1260"/>
      <c r="CI7" s="1260"/>
      <c r="CJ7" s="1260"/>
      <c r="CK7" s="1260"/>
      <c r="CL7" s="1260"/>
      <c r="CM7" s="1260"/>
      <c r="CN7" s="1260"/>
      <c r="CO7" s="1260"/>
      <c r="CP7" s="1260"/>
      <c r="CQ7" s="1260"/>
      <c r="CR7" s="1260"/>
      <c r="CS7" s="1260"/>
      <c r="CT7" s="1260"/>
      <c r="CU7" s="1260"/>
      <c r="CV7" s="1260"/>
      <c r="CW7" s="1260"/>
      <c r="CX7" s="1260"/>
      <c r="CY7" s="1260"/>
      <c r="CZ7" s="1260"/>
      <c r="DA7" s="1260"/>
      <c r="DB7" s="1260"/>
      <c r="DC7" s="1260"/>
      <c r="DD7" s="1260"/>
      <c r="DE7" s="1260"/>
      <c r="DF7" s="1260"/>
      <c r="DG7" s="1260"/>
      <c r="DH7" s="1260"/>
      <c r="DI7" s="1260"/>
      <c r="DJ7" s="1260"/>
      <c r="DK7" s="1260"/>
      <c r="DL7" s="1260"/>
      <c r="DM7" s="1260"/>
      <c r="DN7" s="1260"/>
      <c r="DO7" s="1260"/>
      <c r="DP7" s="1260"/>
      <c r="DQ7" s="1260"/>
      <c r="DR7" s="1260"/>
      <c r="DS7" s="1260"/>
      <c r="DT7" s="1260"/>
      <c r="DU7" s="1260"/>
      <c r="DV7" s="1260"/>
      <c r="DW7" s="1260"/>
      <c r="DX7" s="1260"/>
      <c r="DY7" s="1260"/>
      <c r="DZ7" s="1260"/>
      <c r="EA7" s="1260"/>
      <c r="EB7" s="1260"/>
      <c r="EC7" s="1260"/>
      <c r="ED7" s="1260"/>
      <c r="EE7" s="1260"/>
      <c r="EF7" s="1260"/>
      <c r="EG7" s="1260"/>
      <c r="EH7" s="1260"/>
      <c r="EI7" s="1260"/>
      <c r="EJ7" s="1260"/>
      <c r="EK7" s="1260"/>
      <c r="EL7" s="1260"/>
      <c r="EM7" s="1260"/>
      <c r="EN7" s="1260"/>
      <c r="EO7" s="1260"/>
      <c r="EP7" s="1260"/>
      <c r="EQ7" s="1260"/>
    </row>
    <row r="8" spans="1:148" ht="19.5" customHeight="1">
      <c r="A8" s="1260"/>
      <c r="B8" s="1260"/>
      <c r="C8" s="1260"/>
      <c r="D8" s="1399" t="s">
        <v>394</v>
      </c>
      <c r="E8" s="1260"/>
      <c r="F8" s="1505" t="s">
        <v>2062</v>
      </c>
      <c r="G8" s="1260"/>
      <c r="H8" s="1260"/>
      <c r="I8" s="1260"/>
      <c r="J8" s="1260"/>
      <c r="L8" s="1260"/>
      <c r="M8" s="1260"/>
      <c r="N8" s="1260"/>
      <c r="O8" s="1260"/>
      <c r="P8" s="1260"/>
      <c r="Q8" s="1260"/>
      <c r="R8" s="1260"/>
      <c r="S8" s="1260"/>
      <c r="T8" s="1260"/>
      <c r="U8" s="1260"/>
      <c r="V8" s="1260"/>
      <c r="W8" s="1260"/>
      <c r="X8" s="1260"/>
      <c r="Y8" s="1260"/>
      <c r="Z8" s="1260"/>
      <c r="AA8" s="1260"/>
      <c r="AB8" s="1260"/>
      <c r="AC8" s="1260"/>
      <c r="AD8" s="1260"/>
      <c r="AE8" s="1260"/>
      <c r="AG8" s="1260"/>
      <c r="AH8" s="1260"/>
      <c r="AI8" s="1260"/>
      <c r="AJ8" s="1260"/>
      <c r="AK8" s="1260"/>
      <c r="AL8" s="1260"/>
      <c r="AM8" s="1260"/>
      <c r="AN8" s="1260"/>
      <c r="AO8" s="1260"/>
      <c r="AP8" s="1260"/>
      <c r="AQ8" s="1260"/>
      <c r="AR8" s="1260"/>
      <c r="AS8" s="1260"/>
      <c r="AU8" s="1260"/>
      <c r="AV8" s="1260"/>
      <c r="AW8" s="1260"/>
      <c r="AX8" s="1260"/>
      <c r="AY8" s="1260"/>
      <c r="AZ8" s="1260"/>
      <c r="BA8" s="1260"/>
      <c r="BB8" s="1260"/>
      <c r="BC8" s="1260"/>
      <c r="BD8" s="1260"/>
      <c r="BE8" s="1260"/>
      <c r="BF8" s="1260"/>
      <c r="BG8" s="1260"/>
      <c r="BH8" s="1260"/>
      <c r="BI8" s="1260"/>
      <c r="BJ8" s="1260"/>
      <c r="BK8" s="1260"/>
      <c r="BL8" s="1260"/>
      <c r="BM8" s="1260"/>
      <c r="BN8" s="1260"/>
      <c r="BO8" s="1399" t="s">
        <v>1313</v>
      </c>
      <c r="BP8" s="1260"/>
      <c r="BQ8" s="2017"/>
      <c r="BR8" s="1260"/>
      <c r="BS8" s="1260"/>
      <c r="BT8" s="1260"/>
      <c r="BU8" s="1260"/>
      <c r="BV8" s="2370"/>
      <c r="BW8" s="1913"/>
      <c r="BX8" s="1913"/>
      <c r="BY8" s="1913"/>
      <c r="BZ8" s="1913"/>
      <c r="CA8" s="1913"/>
      <c r="CB8" s="1913"/>
      <c r="CC8" s="1302"/>
      <c r="CD8" s="1302"/>
      <c r="CE8" s="1260"/>
      <c r="CF8" s="1260"/>
      <c r="CG8" s="1260"/>
      <c r="CH8" s="1260"/>
      <c r="CI8" s="1260"/>
      <c r="CJ8" s="1260"/>
      <c r="CK8" s="1260"/>
      <c r="CL8" s="1260"/>
      <c r="CM8" s="1260"/>
      <c r="CN8" s="1260"/>
      <c r="CO8" s="1260"/>
      <c r="CP8" s="1260"/>
      <c r="CQ8" s="1260"/>
      <c r="CR8" s="1260"/>
      <c r="CS8" s="1260"/>
      <c r="CT8" s="1260"/>
      <c r="CU8" s="1260"/>
      <c r="CV8" s="1260"/>
      <c r="CW8" s="1260"/>
      <c r="CX8" s="1260"/>
      <c r="CY8" s="1260"/>
      <c r="CZ8" s="1260"/>
      <c r="DA8" s="1260"/>
      <c r="DB8" s="1260"/>
      <c r="DC8" s="1260"/>
      <c r="DD8" s="1260"/>
      <c r="DE8" s="1260"/>
      <c r="DF8" s="1260"/>
      <c r="DG8" s="1260"/>
      <c r="DH8" s="1260"/>
      <c r="DI8" s="1260"/>
      <c r="DJ8" s="1260"/>
      <c r="DK8" s="1260"/>
      <c r="DL8" s="1260"/>
      <c r="DM8" s="1260"/>
      <c r="DN8" s="1260"/>
      <c r="DO8" s="1260"/>
      <c r="DP8" s="1260"/>
      <c r="DQ8" s="1260"/>
      <c r="DR8" s="1260"/>
      <c r="DS8" s="1260"/>
      <c r="DT8" s="1260"/>
      <c r="DU8" s="1260"/>
      <c r="DV8" s="1260"/>
      <c r="DW8" s="1260"/>
      <c r="DX8" s="1260"/>
      <c r="DY8" s="1260"/>
      <c r="DZ8" s="1260"/>
      <c r="EA8" s="1260"/>
      <c r="EB8" s="1260"/>
      <c r="EC8" s="1260"/>
      <c r="ED8" s="1260"/>
      <c r="EE8" s="1260"/>
      <c r="EF8" s="1260"/>
      <c r="EG8" s="1260"/>
      <c r="EH8" s="1260"/>
      <c r="EI8" s="1260"/>
      <c r="EJ8" s="1260"/>
      <c r="EK8" s="1260"/>
      <c r="EL8" s="1260"/>
      <c r="EM8" s="1260"/>
      <c r="EN8" s="1260"/>
      <c r="EO8" s="1260"/>
      <c r="EP8" s="1260"/>
      <c r="EQ8" s="1260"/>
    </row>
    <row r="9" spans="1:148" s="1255" customFormat="1" ht="18" customHeight="1">
      <c r="A9" s="2620" t="s">
        <v>734</v>
      </c>
      <c r="B9" s="2620"/>
      <c r="C9" s="2859"/>
      <c r="D9" s="1965" t="s">
        <v>670</v>
      </c>
      <c r="E9" s="1516"/>
      <c r="F9" s="1516" t="s">
        <v>2063</v>
      </c>
      <c r="G9" s="1513"/>
      <c r="H9" s="2154"/>
      <c r="I9" s="1513"/>
      <c r="J9" s="1513"/>
      <c r="K9" s="2020" t="s">
        <v>741</v>
      </c>
      <c r="L9" s="1345"/>
      <c r="M9" s="1345"/>
      <c r="N9" s="1345"/>
      <c r="O9" s="1345"/>
      <c r="P9" s="1345"/>
      <c r="Q9" s="1345"/>
      <c r="R9" s="1345"/>
      <c r="S9" s="1514"/>
      <c r="T9" s="2611" t="s">
        <v>694</v>
      </c>
      <c r="U9" s="2612"/>
      <c r="V9" s="2620" t="s">
        <v>734</v>
      </c>
      <c r="W9" s="2620"/>
      <c r="X9" s="2859"/>
      <c r="Y9" s="2006" t="s">
        <v>1127</v>
      </c>
      <c r="Z9" s="1513"/>
      <c r="AA9" s="1943" t="s">
        <v>2064</v>
      </c>
      <c r="AB9" s="1513"/>
      <c r="AC9" s="1513"/>
      <c r="AD9" s="1345"/>
      <c r="AE9" s="1345"/>
      <c r="AF9" s="2020" t="s">
        <v>741</v>
      </c>
      <c r="AG9" s="1972"/>
      <c r="AH9" s="1513"/>
      <c r="AI9" s="1970" t="s">
        <v>671</v>
      </c>
      <c r="AJ9" s="1513"/>
      <c r="AK9" s="1941" t="s">
        <v>2065</v>
      </c>
      <c r="AL9" s="1957"/>
      <c r="AM9" s="1513"/>
      <c r="AN9" s="1345"/>
      <c r="AO9" s="2611" t="s">
        <v>694</v>
      </c>
      <c r="AP9" s="2612"/>
      <c r="AQ9" s="2620" t="s">
        <v>734</v>
      </c>
      <c r="AR9" s="2620"/>
      <c r="AS9" s="2859"/>
      <c r="AT9" s="2000" t="s">
        <v>2066</v>
      </c>
      <c r="AU9" s="1513"/>
      <c r="AV9" s="1941"/>
      <c r="AW9" s="1941" t="s">
        <v>2067</v>
      </c>
      <c r="AX9" s="1345"/>
      <c r="AY9" s="1345"/>
      <c r="AZ9" s="1972"/>
      <c r="BA9" s="2020" t="s">
        <v>741</v>
      </c>
      <c r="BB9" s="1345"/>
      <c r="BC9" s="1345"/>
      <c r="BD9" s="1473"/>
      <c r="BE9" s="1972"/>
      <c r="BF9" s="1345"/>
      <c r="BG9" s="1345"/>
      <c r="BH9" s="2024" t="s">
        <v>1487</v>
      </c>
      <c r="BI9" s="1401"/>
      <c r="BJ9" s="2611" t="s">
        <v>694</v>
      </c>
      <c r="BK9" s="2612"/>
      <c r="BL9" s="2620" t="s">
        <v>734</v>
      </c>
      <c r="BM9" s="2620"/>
      <c r="BN9" s="2859"/>
      <c r="BO9" s="1965" t="s">
        <v>670</v>
      </c>
      <c r="BP9" s="1516"/>
      <c r="BQ9" s="1516" t="s">
        <v>2063</v>
      </c>
      <c r="BR9" s="1513"/>
      <c r="BS9" s="2154"/>
      <c r="BT9" s="1513"/>
      <c r="BU9" s="1513"/>
      <c r="BV9" s="2020" t="s">
        <v>741</v>
      </c>
      <c r="BW9" s="1513"/>
      <c r="BX9" s="1513"/>
      <c r="BY9" s="1513"/>
      <c r="BZ9" s="1513"/>
      <c r="CA9" s="1513"/>
      <c r="CB9" s="1513"/>
      <c r="CC9" s="1513"/>
      <c r="CD9" s="1513"/>
      <c r="CE9" s="2611" t="s">
        <v>694</v>
      </c>
      <c r="CF9" s="2612"/>
      <c r="CG9" s="2620" t="s">
        <v>734</v>
      </c>
      <c r="CH9" s="2620"/>
      <c r="CI9" s="2859"/>
      <c r="CJ9" s="2006" t="s">
        <v>1128</v>
      </c>
      <c r="CK9" s="1513"/>
      <c r="CL9" s="1943" t="s">
        <v>2068</v>
      </c>
      <c r="CM9" s="1345"/>
      <c r="CN9" s="1345"/>
      <c r="CO9" s="1345"/>
      <c r="CP9" s="1345"/>
      <c r="CQ9" s="2020" t="s">
        <v>741</v>
      </c>
      <c r="CR9" s="1345"/>
      <c r="CS9" s="1345"/>
      <c r="CT9" s="1345"/>
      <c r="CU9" s="1401"/>
      <c r="CV9" s="1970" t="s">
        <v>672</v>
      </c>
      <c r="CW9" s="1345"/>
      <c r="CX9" s="1345"/>
      <c r="CY9" s="1401"/>
      <c r="CZ9" s="2611" t="s">
        <v>694</v>
      </c>
      <c r="DA9" s="2612"/>
      <c r="DB9" s="2620" t="s">
        <v>734</v>
      </c>
      <c r="DC9" s="2620"/>
      <c r="DD9" s="2859"/>
      <c r="DE9" s="2371" t="s">
        <v>1129</v>
      </c>
      <c r="DF9" s="1345"/>
      <c r="DG9" s="1345"/>
      <c r="DH9" s="1513" t="s">
        <v>2069</v>
      </c>
      <c r="DI9" s="1345"/>
      <c r="DJ9" s="2291"/>
      <c r="DK9" s="2291"/>
      <c r="DL9" s="2020" t="s">
        <v>741</v>
      </c>
      <c r="DM9" s="2291"/>
      <c r="DN9" s="2291"/>
      <c r="DO9" s="2291"/>
      <c r="DP9" s="2291"/>
      <c r="DQ9" s="2291"/>
      <c r="DR9" s="2291"/>
      <c r="DS9" s="2291"/>
      <c r="DT9" s="2292"/>
      <c r="DU9" s="2611" t="s">
        <v>694</v>
      </c>
      <c r="DV9" s="2612"/>
      <c r="DW9" s="2620" t="s">
        <v>734</v>
      </c>
      <c r="DX9" s="2620"/>
      <c r="DY9" s="2859"/>
      <c r="DZ9" s="2032" t="s">
        <v>1130</v>
      </c>
      <c r="EA9" s="1513"/>
      <c r="EB9" s="1513"/>
      <c r="EC9" s="1513" t="s">
        <v>2070</v>
      </c>
      <c r="ED9" s="1345"/>
      <c r="EE9" s="1345"/>
      <c r="EF9" s="1345"/>
      <c r="EG9" s="2611" t="s">
        <v>694</v>
      </c>
      <c r="EH9" s="2612"/>
    </row>
    <row r="10" spans="1:148" ht="18" customHeight="1">
      <c r="A10" s="2860"/>
      <c r="B10" s="2860"/>
      <c r="C10" s="2861"/>
      <c r="D10" s="2327" t="s">
        <v>219</v>
      </c>
      <c r="E10" s="2332" t="s">
        <v>345</v>
      </c>
      <c r="F10" s="2333" t="s">
        <v>736</v>
      </c>
      <c r="G10" s="2332" t="s">
        <v>293</v>
      </c>
      <c r="H10" s="2332" t="s">
        <v>294</v>
      </c>
      <c r="I10" s="2329" t="s">
        <v>295</v>
      </c>
      <c r="J10" s="2327" t="s">
        <v>346</v>
      </c>
      <c r="K10" s="2329" t="s">
        <v>369</v>
      </c>
      <c r="L10" s="2329" t="s">
        <v>298</v>
      </c>
      <c r="M10" s="2333" t="s">
        <v>299</v>
      </c>
      <c r="N10" s="2333" t="s">
        <v>1197</v>
      </c>
      <c r="O10" s="2333" t="s">
        <v>349</v>
      </c>
      <c r="P10" s="2333" t="s">
        <v>350</v>
      </c>
      <c r="Q10" s="2332" t="s">
        <v>10</v>
      </c>
      <c r="R10" s="2329" t="s">
        <v>11</v>
      </c>
      <c r="S10" s="2329" t="s">
        <v>15</v>
      </c>
      <c r="T10" s="2613"/>
      <c r="U10" s="2614"/>
      <c r="V10" s="2860"/>
      <c r="W10" s="2860"/>
      <c r="X10" s="2861"/>
      <c r="Y10" s="2327" t="s">
        <v>346</v>
      </c>
      <c r="Z10" s="2333" t="s">
        <v>299</v>
      </c>
      <c r="AA10" s="2333" t="s">
        <v>1197</v>
      </c>
      <c r="AB10" s="2333" t="s">
        <v>350</v>
      </c>
      <c r="AC10" s="2333" t="s">
        <v>303</v>
      </c>
      <c r="AD10" s="2333" t="s">
        <v>351</v>
      </c>
      <c r="AE10" s="2333" t="s">
        <v>351</v>
      </c>
      <c r="AF10" s="2329" t="s">
        <v>87</v>
      </c>
      <c r="AG10" s="2329" t="s">
        <v>785</v>
      </c>
      <c r="AH10" s="2333" t="s">
        <v>5</v>
      </c>
      <c r="AI10" s="2333" t="s">
        <v>219</v>
      </c>
      <c r="AJ10" s="2332" t="s">
        <v>345</v>
      </c>
      <c r="AK10" s="2333" t="s">
        <v>736</v>
      </c>
      <c r="AL10" s="2333" t="s">
        <v>293</v>
      </c>
      <c r="AM10" s="2332" t="s">
        <v>294</v>
      </c>
      <c r="AN10" s="2333" t="s">
        <v>295</v>
      </c>
      <c r="AO10" s="2613"/>
      <c r="AP10" s="2614"/>
      <c r="AQ10" s="2860"/>
      <c r="AR10" s="2860"/>
      <c r="AS10" s="2861"/>
      <c r="AT10" s="2332" t="s">
        <v>293</v>
      </c>
      <c r="AU10" s="2332" t="s">
        <v>294</v>
      </c>
      <c r="AV10" s="2333" t="s">
        <v>295</v>
      </c>
      <c r="AW10" s="2327" t="s">
        <v>346</v>
      </c>
      <c r="AX10" s="2333" t="s">
        <v>299</v>
      </c>
      <c r="AY10" s="2333" t="s">
        <v>1197</v>
      </c>
      <c r="AZ10" s="2333" t="s">
        <v>350</v>
      </c>
      <c r="BA10" s="2329" t="s">
        <v>15</v>
      </c>
      <c r="BB10" s="2329" t="s">
        <v>303</v>
      </c>
      <c r="BC10" s="2333" t="s">
        <v>351</v>
      </c>
      <c r="BD10" s="2333" t="s">
        <v>351</v>
      </c>
      <c r="BE10" s="2333" t="s">
        <v>87</v>
      </c>
      <c r="BF10" s="2333" t="s">
        <v>785</v>
      </c>
      <c r="BG10" s="2333" t="s">
        <v>5</v>
      </c>
      <c r="BH10" s="2329" t="s">
        <v>219</v>
      </c>
      <c r="BI10" s="2329" t="s">
        <v>345</v>
      </c>
      <c r="BJ10" s="2613"/>
      <c r="BK10" s="2614"/>
      <c r="BL10" s="2860"/>
      <c r="BM10" s="2860"/>
      <c r="BN10" s="2861"/>
      <c r="BO10" s="2327" t="s">
        <v>219</v>
      </c>
      <c r="BP10" s="2332" t="s">
        <v>345</v>
      </c>
      <c r="BQ10" s="2333" t="s">
        <v>736</v>
      </c>
      <c r="BR10" s="2332" t="s">
        <v>293</v>
      </c>
      <c r="BS10" s="2332" t="s">
        <v>294</v>
      </c>
      <c r="BT10" s="2329" t="s">
        <v>295</v>
      </c>
      <c r="BU10" s="2327" t="s">
        <v>346</v>
      </c>
      <c r="BV10" s="2329" t="s">
        <v>369</v>
      </c>
      <c r="BW10" s="2329" t="s">
        <v>298</v>
      </c>
      <c r="BX10" s="2329" t="s">
        <v>299</v>
      </c>
      <c r="BY10" s="2333" t="s">
        <v>1197</v>
      </c>
      <c r="BZ10" s="2350" t="s">
        <v>349</v>
      </c>
      <c r="CA10" s="2333" t="s">
        <v>350</v>
      </c>
      <c r="CB10" s="2332" t="s">
        <v>10</v>
      </c>
      <c r="CC10" s="2329" t="s">
        <v>11</v>
      </c>
      <c r="CD10" s="2329" t="s">
        <v>15</v>
      </c>
      <c r="CE10" s="2613"/>
      <c r="CF10" s="2614"/>
      <c r="CG10" s="2860"/>
      <c r="CH10" s="2860"/>
      <c r="CI10" s="2861"/>
      <c r="CJ10" s="2332" t="s">
        <v>294</v>
      </c>
      <c r="CK10" s="2333" t="s">
        <v>295</v>
      </c>
      <c r="CL10" s="2327" t="s">
        <v>346</v>
      </c>
      <c r="CM10" s="2333" t="s">
        <v>299</v>
      </c>
      <c r="CN10" s="2333" t="s">
        <v>1197</v>
      </c>
      <c r="CO10" s="2333" t="s">
        <v>350</v>
      </c>
      <c r="CP10" s="2333" t="s">
        <v>303</v>
      </c>
      <c r="CQ10" s="2329" t="s">
        <v>351</v>
      </c>
      <c r="CR10" s="2329" t="s">
        <v>351</v>
      </c>
      <c r="CS10" s="2333" t="s">
        <v>87</v>
      </c>
      <c r="CT10" s="2350" t="s">
        <v>785</v>
      </c>
      <c r="CU10" s="2333" t="s">
        <v>5</v>
      </c>
      <c r="CV10" s="2333" t="s">
        <v>219</v>
      </c>
      <c r="CW10" s="2333" t="s">
        <v>345</v>
      </c>
      <c r="CX10" s="2333" t="s">
        <v>736</v>
      </c>
      <c r="CY10" s="2333" t="s">
        <v>293</v>
      </c>
      <c r="CZ10" s="2613"/>
      <c r="DA10" s="2614"/>
      <c r="DB10" s="2860"/>
      <c r="DC10" s="2860"/>
      <c r="DD10" s="2861"/>
      <c r="DE10" s="2329" t="s">
        <v>219</v>
      </c>
      <c r="DF10" s="2329" t="s">
        <v>345</v>
      </c>
      <c r="DG10" s="2329" t="s">
        <v>736</v>
      </c>
      <c r="DH10" s="2329" t="s">
        <v>293</v>
      </c>
      <c r="DI10" s="2329" t="s">
        <v>294</v>
      </c>
      <c r="DJ10" s="2329" t="s">
        <v>295</v>
      </c>
      <c r="DK10" s="2329" t="s">
        <v>346</v>
      </c>
      <c r="DL10" s="2329" t="s">
        <v>299</v>
      </c>
      <c r="DM10" s="2329" t="s">
        <v>1197</v>
      </c>
      <c r="DN10" s="2329" t="s">
        <v>349</v>
      </c>
      <c r="DO10" s="2329" t="s">
        <v>350</v>
      </c>
      <c r="DP10" s="2329" t="s">
        <v>15</v>
      </c>
      <c r="DQ10" s="2329" t="s">
        <v>303</v>
      </c>
      <c r="DR10" s="2329" t="s">
        <v>351</v>
      </c>
      <c r="DS10" s="2329" t="s">
        <v>351</v>
      </c>
      <c r="DT10" s="2329" t="s">
        <v>87</v>
      </c>
      <c r="DU10" s="2613"/>
      <c r="DV10" s="2614"/>
      <c r="DW10" s="2860"/>
      <c r="DX10" s="2860"/>
      <c r="DY10" s="2861"/>
      <c r="DZ10" s="2333" t="s">
        <v>15</v>
      </c>
      <c r="EA10" s="2333" t="s">
        <v>303</v>
      </c>
      <c r="EB10" s="2333" t="s">
        <v>351</v>
      </c>
      <c r="EC10" s="2332" t="s">
        <v>351</v>
      </c>
      <c r="ED10" s="2333" t="s">
        <v>87</v>
      </c>
      <c r="EE10" s="2350" t="s">
        <v>785</v>
      </c>
      <c r="EF10" s="2329" t="s">
        <v>5</v>
      </c>
      <c r="EG10" s="2613"/>
      <c r="EH10" s="2614"/>
    </row>
    <row r="11" spans="1:148" ht="15.75" customHeight="1">
      <c r="A11" s="2860"/>
      <c r="B11" s="2860"/>
      <c r="C11" s="2861"/>
      <c r="D11" s="2327" t="s">
        <v>9</v>
      </c>
      <c r="E11" s="2332" t="s">
        <v>9</v>
      </c>
      <c r="F11" s="2333"/>
      <c r="G11" s="2332"/>
      <c r="H11" s="2332"/>
      <c r="I11" s="2333"/>
      <c r="J11" s="2327"/>
      <c r="K11" s="2333"/>
      <c r="L11" s="2333" t="s">
        <v>1183</v>
      </c>
      <c r="M11" s="2333" t="s">
        <v>1183</v>
      </c>
      <c r="N11" s="2372"/>
      <c r="O11" s="2372" t="s">
        <v>395</v>
      </c>
      <c r="P11" s="2333" t="s">
        <v>355</v>
      </c>
      <c r="Q11" s="2332"/>
      <c r="R11" s="2373" t="s">
        <v>711</v>
      </c>
      <c r="S11" s="2333"/>
      <c r="T11" s="2613"/>
      <c r="U11" s="2614"/>
      <c r="V11" s="2860"/>
      <c r="W11" s="2860"/>
      <c r="X11" s="2861"/>
      <c r="Y11" s="2327"/>
      <c r="Z11" s="2333" t="s">
        <v>1183</v>
      </c>
      <c r="AA11" s="2372"/>
      <c r="AB11" s="2333" t="s">
        <v>355</v>
      </c>
      <c r="AC11" s="2333"/>
      <c r="AD11" s="2333" t="s">
        <v>1467</v>
      </c>
      <c r="AE11" s="2333" t="s">
        <v>1468</v>
      </c>
      <c r="AF11" s="2374"/>
      <c r="AG11" s="2374"/>
      <c r="AH11" s="2333"/>
      <c r="AI11" s="2333" t="s">
        <v>9</v>
      </c>
      <c r="AJ11" s="2332" t="s">
        <v>9</v>
      </c>
      <c r="AK11" s="2333"/>
      <c r="AL11" s="2333"/>
      <c r="AM11" s="2332"/>
      <c r="AN11" s="2333"/>
      <c r="AO11" s="2613"/>
      <c r="AP11" s="2614"/>
      <c r="AQ11" s="2860"/>
      <c r="AR11" s="2860"/>
      <c r="AS11" s="2861"/>
      <c r="AT11" s="2332"/>
      <c r="AU11" s="2332"/>
      <c r="AV11" s="2333"/>
      <c r="AW11" s="2327"/>
      <c r="AX11" s="2333" t="s">
        <v>1183</v>
      </c>
      <c r="AY11" s="2372"/>
      <c r="AZ11" s="2333" t="s">
        <v>355</v>
      </c>
      <c r="BA11" s="2333"/>
      <c r="BB11" s="2333"/>
      <c r="BC11" s="2333" t="s">
        <v>1467</v>
      </c>
      <c r="BD11" s="2333" t="s">
        <v>1468</v>
      </c>
      <c r="BE11" s="2374"/>
      <c r="BF11" s="2374"/>
      <c r="BG11" s="2333"/>
      <c r="BH11" s="2333" t="s">
        <v>9</v>
      </c>
      <c r="BI11" s="2333" t="s">
        <v>9</v>
      </c>
      <c r="BJ11" s="2613"/>
      <c r="BK11" s="2614"/>
      <c r="BL11" s="2860"/>
      <c r="BM11" s="2860"/>
      <c r="BN11" s="2861"/>
      <c r="BO11" s="2327" t="s">
        <v>9</v>
      </c>
      <c r="BP11" s="2332" t="s">
        <v>9</v>
      </c>
      <c r="BQ11" s="2333"/>
      <c r="BR11" s="2332"/>
      <c r="BS11" s="2332"/>
      <c r="BT11" s="2333"/>
      <c r="BU11" s="2327"/>
      <c r="BV11" s="2333"/>
      <c r="BW11" s="2333" t="s">
        <v>1183</v>
      </c>
      <c r="BX11" s="2333" t="s">
        <v>1183</v>
      </c>
      <c r="BY11" s="2372"/>
      <c r="BZ11" s="2372" t="s">
        <v>395</v>
      </c>
      <c r="CA11" s="2333" t="s">
        <v>355</v>
      </c>
      <c r="CB11" s="2332"/>
      <c r="CC11" s="2373" t="s">
        <v>711</v>
      </c>
      <c r="CD11" s="2333"/>
      <c r="CE11" s="2613"/>
      <c r="CF11" s="2614"/>
      <c r="CG11" s="2860"/>
      <c r="CH11" s="2860"/>
      <c r="CI11" s="2861"/>
      <c r="CJ11" s="2332"/>
      <c r="CK11" s="2333"/>
      <c r="CL11" s="2327"/>
      <c r="CM11" s="2333" t="s">
        <v>1183</v>
      </c>
      <c r="CN11" s="2372"/>
      <c r="CO11" s="2333" t="s">
        <v>355</v>
      </c>
      <c r="CP11" s="2333"/>
      <c r="CQ11" s="2333" t="s">
        <v>1467</v>
      </c>
      <c r="CR11" s="2333" t="s">
        <v>1468</v>
      </c>
      <c r="CS11" s="2374"/>
      <c r="CT11" s="2374"/>
      <c r="CU11" s="2333"/>
      <c r="CV11" s="2333" t="s">
        <v>9</v>
      </c>
      <c r="CW11" s="2333" t="s">
        <v>9</v>
      </c>
      <c r="CX11" s="2333"/>
      <c r="CY11" s="2333"/>
      <c r="CZ11" s="2613"/>
      <c r="DA11" s="2614"/>
      <c r="DB11" s="2860"/>
      <c r="DC11" s="2860"/>
      <c r="DD11" s="2861"/>
      <c r="DE11" s="2333" t="s">
        <v>9</v>
      </c>
      <c r="DF11" s="2333" t="s">
        <v>9</v>
      </c>
      <c r="DG11" s="2333"/>
      <c r="DH11" s="2333"/>
      <c r="DI11" s="2333"/>
      <c r="DJ11" s="2333"/>
      <c r="DK11" s="2333"/>
      <c r="DL11" s="2333" t="s">
        <v>1183</v>
      </c>
      <c r="DM11" s="2372"/>
      <c r="DN11" s="2372" t="s">
        <v>395</v>
      </c>
      <c r="DO11" s="2333" t="s">
        <v>355</v>
      </c>
      <c r="DP11" s="2333"/>
      <c r="DQ11" s="2333"/>
      <c r="DR11" s="2333" t="s">
        <v>1467</v>
      </c>
      <c r="DS11" s="2333" t="s">
        <v>1468</v>
      </c>
      <c r="DT11" s="2374"/>
      <c r="DU11" s="2613"/>
      <c r="DV11" s="2614"/>
      <c r="DW11" s="2860"/>
      <c r="DX11" s="2860"/>
      <c r="DY11" s="2861"/>
      <c r="DZ11" s="2333"/>
      <c r="EA11" s="2333"/>
      <c r="EB11" s="2333" t="s">
        <v>1467</v>
      </c>
      <c r="EC11" s="2332" t="s">
        <v>1468</v>
      </c>
      <c r="ED11" s="2374"/>
      <c r="EE11" s="2374"/>
      <c r="EF11" s="2333"/>
      <c r="EG11" s="2613"/>
      <c r="EH11" s="2614"/>
    </row>
    <row r="12" spans="1:148" ht="15" customHeight="1">
      <c r="A12" s="2860"/>
      <c r="B12" s="2860"/>
      <c r="C12" s="2861"/>
      <c r="D12" s="1444" t="s">
        <v>1375</v>
      </c>
      <c r="E12" s="1898" t="s">
        <v>1385</v>
      </c>
      <c r="F12" s="1359"/>
      <c r="G12" s="1359"/>
      <c r="H12" s="1359"/>
      <c r="I12" s="1352" t="s">
        <v>358</v>
      </c>
      <c r="J12" s="1444" t="s">
        <v>386</v>
      </c>
      <c r="K12" s="1358" t="s">
        <v>386</v>
      </c>
      <c r="L12" s="1358"/>
      <c r="M12" s="1359" t="s">
        <v>1376</v>
      </c>
      <c r="N12" s="1352"/>
      <c r="O12" s="1352" t="s">
        <v>1199</v>
      </c>
      <c r="P12" s="1978" t="s">
        <v>1377</v>
      </c>
      <c r="Q12" s="1359"/>
      <c r="R12" s="1352" t="s">
        <v>1201</v>
      </c>
      <c r="S12" s="1352"/>
      <c r="T12" s="2613"/>
      <c r="U12" s="2614"/>
      <c r="V12" s="2860"/>
      <c r="W12" s="2860"/>
      <c r="X12" s="2861"/>
      <c r="Y12" s="1444" t="s">
        <v>386</v>
      </c>
      <c r="Z12" s="1359" t="s">
        <v>1376</v>
      </c>
      <c r="AA12" s="1352"/>
      <c r="AB12" s="1977" t="s">
        <v>1377</v>
      </c>
      <c r="AC12" s="1898" t="s">
        <v>1376</v>
      </c>
      <c r="AD12" s="1358"/>
      <c r="AE12" s="1898"/>
      <c r="AF12" s="1352"/>
      <c r="AG12" s="2823" t="s">
        <v>1469</v>
      </c>
      <c r="AH12" s="1358"/>
      <c r="AI12" s="1358" t="s">
        <v>1375</v>
      </c>
      <c r="AJ12" s="1898" t="s">
        <v>1385</v>
      </c>
      <c r="AK12" s="1359"/>
      <c r="AL12" s="1352"/>
      <c r="AM12" s="1359"/>
      <c r="AN12" s="1352" t="s">
        <v>358</v>
      </c>
      <c r="AO12" s="2613"/>
      <c r="AP12" s="2614"/>
      <c r="AQ12" s="2860"/>
      <c r="AR12" s="2860"/>
      <c r="AS12" s="2861"/>
      <c r="AT12" s="1359"/>
      <c r="AU12" s="1359"/>
      <c r="AV12" s="1352" t="s">
        <v>358</v>
      </c>
      <c r="AW12" s="1444" t="s">
        <v>386</v>
      </c>
      <c r="AX12" s="1359" t="s">
        <v>1376</v>
      </c>
      <c r="AY12" s="1352"/>
      <c r="AZ12" s="1977" t="s">
        <v>1377</v>
      </c>
      <c r="BA12" s="1352"/>
      <c r="BB12" s="1898" t="s">
        <v>1376</v>
      </c>
      <c r="BC12" s="1358"/>
      <c r="BD12" s="1898"/>
      <c r="BE12" s="1352"/>
      <c r="BF12" s="2823" t="s">
        <v>2017</v>
      </c>
      <c r="BG12" s="1358"/>
      <c r="BH12" s="1358" t="s">
        <v>1375</v>
      </c>
      <c r="BI12" s="1358" t="s">
        <v>1385</v>
      </c>
      <c r="BJ12" s="2613"/>
      <c r="BK12" s="2614"/>
      <c r="BL12" s="2860"/>
      <c r="BM12" s="2860"/>
      <c r="BN12" s="2861"/>
      <c r="BO12" s="1444" t="s">
        <v>1375</v>
      </c>
      <c r="BP12" s="1898" t="s">
        <v>1385</v>
      </c>
      <c r="BQ12" s="1359"/>
      <c r="BR12" s="1359"/>
      <c r="BS12" s="1359"/>
      <c r="BT12" s="1352" t="s">
        <v>358</v>
      </c>
      <c r="BU12" s="1444" t="s">
        <v>386</v>
      </c>
      <c r="BV12" s="1358" t="s">
        <v>386</v>
      </c>
      <c r="BW12" s="1358"/>
      <c r="BX12" s="1359" t="s">
        <v>1376</v>
      </c>
      <c r="BY12" s="1352"/>
      <c r="BZ12" s="1352" t="s">
        <v>1199</v>
      </c>
      <c r="CA12" s="1978" t="s">
        <v>1377</v>
      </c>
      <c r="CB12" s="1359"/>
      <c r="CC12" s="1352" t="s">
        <v>1201</v>
      </c>
      <c r="CD12" s="1352"/>
      <c r="CE12" s="2613"/>
      <c r="CF12" s="2614"/>
      <c r="CG12" s="2860"/>
      <c r="CH12" s="2860"/>
      <c r="CI12" s="2861"/>
      <c r="CJ12" s="1359"/>
      <c r="CK12" s="1352" t="s">
        <v>358</v>
      </c>
      <c r="CL12" s="1444" t="s">
        <v>386</v>
      </c>
      <c r="CM12" s="1359" t="s">
        <v>1376</v>
      </c>
      <c r="CN12" s="1352"/>
      <c r="CO12" s="1978" t="s">
        <v>1234</v>
      </c>
      <c r="CP12" s="1898" t="s">
        <v>1376</v>
      </c>
      <c r="CQ12" s="1358"/>
      <c r="CR12" s="1358"/>
      <c r="CS12" s="1352"/>
      <c r="CT12" s="2823" t="s">
        <v>2017</v>
      </c>
      <c r="CU12" s="1358"/>
      <c r="CV12" s="1358" t="s">
        <v>1375</v>
      </c>
      <c r="CW12" s="1358" t="s">
        <v>1385</v>
      </c>
      <c r="CX12" s="1359"/>
      <c r="CY12" s="1352"/>
      <c r="CZ12" s="2613"/>
      <c r="DA12" s="2614"/>
      <c r="DB12" s="2860"/>
      <c r="DC12" s="2860"/>
      <c r="DD12" s="2861"/>
      <c r="DE12" s="1358" t="s">
        <v>1375</v>
      </c>
      <c r="DF12" s="1358" t="s">
        <v>1385</v>
      </c>
      <c r="DG12" s="1352"/>
      <c r="DH12" s="1352"/>
      <c r="DI12" s="1352"/>
      <c r="DJ12" s="1352" t="s">
        <v>358</v>
      </c>
      <c r="DK12" s="1358" t="s">
        <v>386</v>
      </c>
      <c r="DL12" s="1352" t="s">
        <v>1376</v>
      </c>
      <c r="DM12" s="1352"/>
      <c r="DN12" s="1352" t="s">
        <v>1199</v>
      </c>
      <c r="DO12" s="1977" t="s">
        <v>1377</v>
      </c>
      <c r="DP12" s="1352"/>
      <c r="DQ12" s="1358" t="s">
        <v>1376</v>
      </c>
      <c r="DR12" s="1358"/>
      <c r="DS12" s="1358"/>
      <c r="DT12" s="1352"/>
      <c r="DU12" s="2613"/>
      <c r="DV12" s="2614"/>
      <c r="DW12" s="2860"/>
      <c r="DX12" s="2860"/>
      <c r="DY12" s="2861"/>
      <c r="DZ12" s="1352"/>
      <c r="EA12" s="1898" t="s">
        <v>1376</v>
      </c>
      <c r="EB12" s="1358"/>
      <c r="EC12" s="1898"/>
      <c r="ED12" s="1352"/>
      <c r="EE12" s="2823" t="s">
        <v>2017</v>
      </c>
      <c r="EF12" s="1358"/>
      <c r="EG12" s="2613"/>
      <c r="EH12" s="2614"/>
    </row>
    <row r="13" spans="1:148" ht="15" customHeight="1">
      <c r="A13" s="2860"/>
      <c r="B13" s="2860"/>
      <c r="C13" s="2861"/>
      <c r="D13" s="2822" t="s">
        <v>1378</v>
      </c>
      <c r="E13" s="2822" t="s">
        <v>1245</v>
      </c>
      <c r="F13" s="1359" t="s">
        <v>717</v>
      </c>
      <c r="G13" s="1359" t="s">
        <v>716</v>
      </c>
      <c r="H13" s="1359" t="s">
        <v>1174</v>
      </c>
      <c r="I13" s="1358" t="s">
        <v>1379</v>
      </c>
      <c r="J13" s="1444" t="s">
        <v>1380</v>
      </c>
      <c r="K13" s="1358" t="s">
        <v>360</v>
      </c>
      <c r="L13" s="1358" t="s">
        <v>1178</v>
      </c>
      <c r="M13" s="1359" t="s">
        <v>1330</v>
      </c>
      <c r="N13" s="1352" t="s">
        <v>1198</v>
      </c>
      <c r="O13" s="1352" t="s">
        <v>1208</v>
      </c>
      <c r="P13" s="2822" t="s">
        <v>1378</v>
      </c>
      <c r="Q13" s="1359" t="s">
        <v>1200</v>
      </c>
      <c r="R13" s="2857" t="s">
        <v>1381</v>
      </c>
      <c r="S13" s="1352" t="s">
        <v>1522</v>
      </c>
      <c r="T13" s="2613"/>
      <c r="U13" s="2614"/>
      <c r="V13" s="2860"/>
      <c r="W13" s="2860"/>
      <c r="X13" s="2861"/>
      <c r="Y13" s="1444" t="s">
        <v>1380</v>
      </c>
      <c r="Z13" s="1359" t="s">
        <v>1330</v>
      </c>
      <c r="AA13" s="1352" t="s">
        <v>1198</v>
      </c>
      <c r="AB13" s="2822" t="s">
        <v>1378</v>
      </c>
      <c r="AC13" s="1898" t="s">
        <v>1331</v>
      </c>
      <c r="AD13" s="1358" t="s">
        <v>1241</v>
      </c>
      <c r="AE13" s="1898" t="s">
        <v>1203</v>
      </c>
      <c r="AF13" s="1352" t="s">
        <v>1175</v>
      </c>
      <c r="AG13" s="2823"/>
      <c r="AH13" s="1358" t="s">
        <v>1383</v>
      </c>
      <c r="AI13" s="2822" t="s">
        <v>1378</v>
      </c>
      <c r="AJ13" s="2822" t="s">
        <v>1378</v>
      </c>
      <c r="AK13" s="1359" t="s">
        <v>717</v>
      </c>
      <c r="AL13" s="1352" t="s">
        <v>716</v>
      </c>
      <c r="AM13" s="1359" t="s">
        <v>1174</v>
      </c>
      <c r="AN13" s="1358" t="s">
        <v>1379</v>
      </c>
      <c r="AO13" s="2613"/>
      <c r="AP13" s="2614"/>
      <c r="AQ13" s="2860"/>
      <c r="AR13" s="2860"/>
      <c r="AS13" s="2861"/>
      <c r="AT13" s="1359" t="s">
        <v>716</v>
      </c>
      <c r="AU13" s="1359" t="s">
        <v>1174</v>
      </c>
      <c r="AV13" s="1358" t="s">
        <v>1379</v>
      </c>
      <c r="AW13" s="1444" t="s">
        <v>1380</v>
      </c>
      <c r="AX13" s="1359" t="s">
        <v>1330</v>
      </c>
      <c r="AY13" s="1352" t="s">
        <v>1198</v>
      </c>
      <c r="AZ13" s="2822" t="s">
        <v>1378</v>
      </c>
      <c r="BA13" s="1352" t="s">
        <v>1522</v>
      </c>
      <c r="BB13" s="1898" t="s">
        <v>1331</v>
      </c>
      <c r="BC13" s="1358" t="s">
        <v>1241</v>
      </c>
      <c r="BD13" s="1898" t="s">
        <v>1203</v>
      </c>
      <c r="BE13" s="1352" t="s">
        <v>1175</v>
      </c>
      <c r="BF13" s="2823"/>
      <c r="BG13" s="1358" t="s">
        <v>1383</v>
      </c>
      <c r="BH13" s="2822" t="s">
        <v>1378</v>
      </c>
      <c r="BI13" s="2822" t="s">
        <v>1378</v>
      </c>
      <c r="BJ13" s="2613"/>
      <c r="BK13" s="2614"/>
      <c r="BL13" s="2860"/>
      <c r="BM13" s="2860"/>
      <c r="BN13" s="2861"/>
      <c r="BO13" s="2822" t="s">
        <v>1378</v>
      </c>
      <c r="BP13" s="2822" t="s">
        <v>1378</v>
      </c>
      <c r="BQ13" s="1359" t="s">
        <v>717</v>
      </c>
      <c r="BR13" s="1359" t="s">
        <v>716</v>
      </c>
      <c r="BS13" s="1359" t="s">
        <v>1174</v>
      </c>
      <c r="BT13" s="1358" t="s">
        <v>1379</v>
      </c>
      <c r="BU13" s="1444" t="s">
        <v>1380</v>
      </c>
      <c r="BV13" s="1358" t="s">
        <v>360</v>
      </c>
      <c r="BW13" s="1358" t="s">
        <v>1178</v>
      </c>
      <c r="BX13" s="1359" t="s">
        <v>1330</v>
      </c>
      <c r="BY13" s="1352" t="s">
        <v>1198</v>
      </c>
      <c r="BZ13" s="1352" t="s">
        <v>1208</v>
      </c>
      <c r="CA13" s="2822" t="s">
        <v>1378</v>
      </c>
      <c r="CB13" s="1359" t="s">
        <v>1387</v>
      </c>
      <c r="CC13" s="2857" t="s">
        <v>1381</v>
      </c>
      <c r="CD13" s="1352" t="s">
        <v>1522</v>
      </c>
      <c r="CE13" s="2613"/>
      <c r="CF13" s="2614"/>
      <c r="CG13" s="2860"/>
      <c r="CH13" s="2860"/>
      <c r="CI13" s="2861"/>
      <c r="CJ13" s="1359" t="s">
        <v>1174</v>
      </c>
      <c r="CK13" s="1358" t="s">
        <v>1379</v>
      </c>
      <c r="CL13" s="1444" t="s">
        <v>1380</v>
      </c>
      <c r="CM13" s="1359" t="s">
        <v>1330</v>
      </c>
      <c r="CN13" s="1352" t="s">
        <v>1198</v>
      </c>
      <c r="CO13" s="2822" t="s">
        <v>1245</v>
      </c>
      <c r="CP13" s="1898" t="s">
        <v>1331</v>
      </c>
      <c r="CQ13" s="1358" t="s">
        <v>1241</v>
      </c>
      <c r="CR13" s="1358" t="s">
        <v>1203</v>
      </c>
      <c r="CS13" s="1352" t="s">
        <v>1175</v>
      </c>
      <c r="CT13" s="2823"/>
      <c r="CU13" s="1358" t="s">
        <v>1383</v>
      </c>
      <c r="CV13" s="2822" t="s">
        <v>1378</v>
      </c>
      <c r="CW13" s="2822" t="s">
        <v>1378</v>
      </c>
      <c r="CX13" s="1359" t="s">
        <v>717</v>
      </c>
      <c r="CY13" s="1352" t="s">
        <v>716</v>
      </c>
      <c r="CZ13" s="2613"/>
      <c r="DA13" s="2614"/>
      <c r="DB13" s="2860"/>
      <c r="DC13" s="2860"/>
      <c r="DD13" s="2861"/>
      <c r="DE13" s="2822" t="s">
        <v>1378</v>
      </c>
      <c r="DF13" s="2822" t="s">
        <v>1378</v>
      </c>
      <c r="DG13" s="1352" t="s">
        <v>717</v>
      </c>
      <c r="DH13" s="1352" t="s">
        <v>716</v>
      </c>
      <c r="DI13" s="1352" t="s">
        <v>1174</v>
      </c>
      <c r="DJ13" s="1358" t="s">
        <v>685</v>
      </c>
      <c r="DK13" s="1358" t="s">
        <v>1380</v>
      </c>
      <c r="DL13" s="1352" t="s">
        <v>1330</v>
      </c>
      <c r="DM13" s="1352" t="s">
        <v>1198</v>
      </c>
      <c r="DN13" s="1352" t="s">
        <v>1208</v>
      </c>
      <c r="DO13" s="2822" t="s">
        <v>1378</v>
      </c>
      <c r="DP13" s="1352" t="s">
        <v>1522</v>
      </c>
      <c r="DQ13" s="1358" t="s">
        <v>1331</v>
      </c>
      <c r="DR13" s="1358" t="s">
        <v>1241</v>
      </c>
      <c r="DS13" s="1358" t="s">
        <v>1203</v>
      </c>
      <c r="DT13" s="1352" t="s">
        <v>1175</v>
      </c>
      <c r="DU13" s="2613"/>
      <c r="DV13" s="2614"/>
      <c r="DW13" s="2860"/>
      <c r="DX13" s="2860"/>
      <c r="DY13" s="2861"/>
      <c r="DZ13" s="1352" t="s">
        <v>1522</v>
      </c>
      <c r="EA13" s="1898" t="s">
        <v>1331</v>
      </c>
      <c r="EB13" s="1358" t="s">
        <v>1241</v>
      </c>
      <c r="EC13" s="1898" t="s">
        <v>1203</v>
      </c>
      <c r="ED13" s="1352" t="s">
        <v>1175</v>
      </c>
      <c r="EE13" s="2823"/>
      <c r="EF13" s="1358" t="s">
        <v>1383</v>
      </c>
      <c r="EG13" s="2613"/>
      <c r="EH13" s="2614"/>
    </row>
    <row r="14" spans="1:148" ht="15" customHeight="1">
      <c r="A14" s="2860"/>
      <c r="B14" s="2860"/>
      <c r="C14" s="2861"/>
      <c r="D14" s="2822"/>
      <c r="E14" s="2822"/>
      <c r="F14" s="2375"/>
      <c r="G14" s="2375"/>
      <c r="H14" s="2375"/>
      <c r="I14" s="2376"/>
      <c r="J14" s="1582"/>
      <c r="K14" s="2376"/>
      <c r="L14" s="2377"/>
      <c r="M14" s="2377"/>
      <c r="N14" s="2035"/>
      <c r="O14" s="2372"/>
      <c r="P14" s="2828"/>
      <c r="Q14" s="2375"/>
      <c r="R14" s="2855"/>
      <c r="S14" s="2378"/>
      <c r="T14" s="2613"/>
      <c r="U14" s="2614"/>
      <c r="V14" s="2860"/>
      <c r="W14" s="2860"/>
      <c r="X14" s="2861"/>
      <c r="Y14" s="1444"/>
      <c r="Z14" s="1352"/>
      <c r="AA14" s="2035"/>
      <c r="AB14" s="2822"/>
      <c r="AC14" s="2376"/>
      <c r="AD14" s="1352"/>
      <c r="AE14" s="1352"/>
      <c r="AF14" s="1361"/>
      <c r="AG14" s="1361"/>
      <c r="AH14" s="1358"/>
      <c r="AI14" s="2822"/>
      <c r="AJ14" s="2822"/>
      <c r="AK14" s="1359"/>
      <c r="AL14" s="1352"/>
      <c r="AM14" s="1359"/>
      <c r="AN14" s="1358"/>
      <c r="AO14" s="2613"/>
      <c r="AP14" s="2614"/>
      <c r="AQ14" s="2860"/>
      <c r="AR14" s="2860"/>
      <c r="AS14" s="2861"/>
      <c r="AT14" s="1359"/>
      <c r="AU14" s="1359"/>
      <c r="AV14" s="1358"/>
      <c r="AW14" s="1444"/>
      <c r="AX14" s="1352"/>
      <c r="AY14" s="2035"/>
      <c r="AZ14" s="2822"/>
      <c r="BA14" s="2176"/>
      <c r="BB14" s="2376"/>
      <c r="BC14" s="1352"/>
      <c r="BD14" s="1352"/>
      <c r="BE14" s="1361"/>
      <c r="BF14" s="1361"/>
      <c r="BG14" s="1358"/>
      <c r="BH14" s="2822"/>
      <c r="BI14" s="2822"/>
      <c r="BJ14" s="2613"/>
      <c r="BK14" s="2614"/>
      <c r="BL14" s="2860"/>
      <c r="BM14" s="2860"/>
      <c r="BN14" s="2861"/>
      <c r="BO14" s="2822"/>
      <c r="BP14" s="2822"/>
      <c r="BQ14" s="1359"/>
      <c r="BR14" s="1359"/>
      <c r="BS14" s="1359"/>
      <c r="BT14" s="1358"/>
      <c r="BU14" s="1444"/>
      <c r="BV14" s="1358"/>
      <c r="BW14" s="1352"/>
      <c r="BX14" s="1352"/>
      <c r="BY14" s="2035"/>
      <c r="BZ14" s="2035"/>
      <c r="CA14" s="2822"/>
      <c r="CB14" s="1359"/>
      <c r="CC14" s="2857"/>
      <c r="CD14" s="2176"/>
      <c r="CE14" s="2613"/>
      <c r="CF14" s="2614"/>
      <c r="CG14" s="2860"/>
      <c r="CH14" s="2860"/>
      <c r="CI14" s="2861"/>
      <c r="CJ14" s="1359"/>
      <c r="CK14" s="1358"/>
      <c r="CL14" s="1444"/>
      <c r="CM14" s="1352"/>
      <c r="CN14" s="2035"/>
      <c r="CO14" s="2822"/>
      <c r="CP14" s="2376"/>
      <c r="CQ14" s="1352"/>
      <c r="CR14" s="1352"/>
      <c r="CS14" s="1361"/>
      <c r="CT14" s="1361"/>
      <c r="CU14" s="1358"/>
      <c r="CV14" s="2822"/>
      <c r="CW14" s="2822"/>
      <c r="CX14" s="1359"/>
      <c r="CY14" s="1352"/>
      <c r="CZ14" s="2613"/>
      <c r="DA14" s="2614"/>
      <c r="DB14" s="2860"/>
      <c r="DC14" s="2860"/>
      <c r="DD14" s="2861"/>
      <c r="DE14" s="2822"/>
      <c r="DF14" s="2822"/>
      <c r="DG14" s="1352"/>
      <c r="DH14" s="1352"/>
      <c r="DI14" s="1352"/>
      <c r="DJ14" s="1358"/>
      <c r="DK14" s="1358"/>
      <c r="DL14" s="1352"/>
      <c r="DM14" s="2035"/>
      <c r="DN14" s="2035"/>
      <c r="DO14" s="2822"/>
      <c r="DP14" s="2176"/>
      <c r="DQ14" s="1358"/>
      <c r="DR14" s="1352"/>
      <c r="DS14" s="1352"/>
      <c r="DT14" s="1361"/>
      <c r="DU14" s="2613"/>
      <c r="DV14" s="2614"/>
      <c r="DW14" s="2860"/>
      <c r="DX14" s="2860"/>
      <c r="DY14" s="2861"/>
      <c r="DZ14" s="2176"/>
      <c r="EA14" s="1358"/>
      <c r="EB14" s="1352"/>
      <c r="EC14" s="1359"/>
      <c r="ED14" s="1361"/>
      <c r="EE14" s="1361"/>
      <c r="EF14" s="1358"/>
      <c r="EG14" s="2613"/>
      <c r="EH14" s="2614"/>
    </row>
    <row r="15" spans="1:148" ht="18" customHeight="1">
      <c r="A15" s="2862"/>
      <c r="B15" s="2862"/>
      <c r="C15" s="2863"/>
      <c r="D15" s="2002" t="s">
        <v>747</v>
      </c>
      <c r="E15" s="1988" t="s">
        <v>747</v>
      </c>
      <c r="F15" s="1988" t="s">
        <v>747</v>
      </c>
      <c r="G15" s="1985" t="s">
        <v>747</v>
      </c>
      <c r="H15" s="1988" t="s">
        <v>747</v>
      </c>
      <c r="I15" s="1985" t="s">
        <v>747</v>
      </c>
      <c r="J15" s="1988" t="s">
        <v>747</v>
      </c>
      <c r="K15" s="1985" t="s">
        <v>747</v>
      </c>
      <c r="L15" s="1985" t="s">
        <v>747</v>
      </c>
      <c r="M15" s="1986" t="s">
        <v>1386</v>
      </c>
      <c r="N15" s="1985" t="s">
        <v>1210</v>
      </c>
      <c r="O15" s="1985" t="s">
        <v>1210</v>
      </c>
      <c r="P15" s="1985" t="s">
        <v>747</v>
      </c>
      <c r="Q15" s="1988" t="s">
        <v>1210</v>
      </c>
      <c r="R15" s="1988" t="s">
        <v>1210</v>
      </c>
      <c r="S15" s="1986" t="s">
        <v>1384</v>
      </c>
      <c r="T15" s="2615"/>
      <c r="U15" s="2616"/>
      <c r="V15" s="2862"/>
      <c r="W15" s="2862"/>
      <c r="X15" s="2863"/>
      <c r="Y15" s="1988" t="s">
        <v>747</v>
      </c>
      <c r="Z15" s="1986" t="s">
        <v>1386</v>
      </c>
      <c r="AA15" s="1985" t="s">
        <v>1210</v>
      </c>
      <c r="AB15" s="1985" t="s">
        <v>747</v>
      </c>
      <c r="AC15" s="1985" t="s">
        <v>1210</v>
      </c>
      <c r="AD15" s="1986" t="s">
        <v>1384</v>
      </c>
      <c r="AE15" s="2013" t="s">
        <v>1384</v>
      </c>
      <c r="AF15" s="1985" t="s">
        <v>1210</v>
      </c>
      <c r="AG15" s="1985" t="s">
        <v>1210</v>
      </c>
      <c r="AH15" s="1985" t="s">
        <v>1850</v>
      </c>
      <c r="AI15" s="1985" t="s">
        <v>747</v>
      </c>
      <c r="AJ15" s="1988" t="s">
        <v>747</v>
      </c>
      <c r="AK15" s="1988" t="s">
        <v>747</v>
      </c>
      <c r="AL15" s="1985" t="s">
        <v>747</v>
      </c>
      <c r="AM15" s="1988" t="s">
        <v>747</v>
      </c>
      <c r="AN15" s="1985" t="s">
        <v>747</v>
      </c>
      <c r="AO15" s="2615"/>
      <c r="AP15" s="2616"/>
      <c r="AQ15" s="2862"/>
      <c r="AR15" s="2862"/>
      <c r="AS15" s="2863"/>
      <c r="AT15" s="1985" t="s">
        <v>747</v>
      </c>
      <c r="AU15" s="1988" t="s">
        <v>747</v>
      </c>
      <c r="AV15" s="1985" t="s">
        <v>747</v>
      </c>
      <c r="AW15" s="1988" t="s">
        <v>747</v>
      </c>
      <c r="AX15" s="1986" t="s">
        <v>1386</v>
      </c>
      <c r="AY15" s="1988" t="s">
        <v>1210</v>
      </c>
      <c r="AZ15" s="1985" t="s">
        <v>747</v>
      </c>
      <c r="BA15" s="1986" t="s">
        <v>1384</v>
      </c>
      <c r="BB15" s="1985" t="s">
        <v>1210</v>
      </c>
      <c r="BC15" s="1986" t="s">
        <v>1384</v>
      </c>
      <c r="BD15" s="2013" t="s">
        <v>1384</v>
      </c>
      <c r="BE15" s="1985" t="s">
        <v>1210</v>
      </c>
      <c r="BF15" s="1985" t="s">
        <v>1210</v>
      </c>
      <c r="BG15" s="1985" t="s">
        <v>1850</v>
      </c>
      <c r="BH15" s="1985" t="s">
        <v>747</v>
      </c>
      <c r="BI15" s="1988" t="s">
        <v>747</v>
      </c>
      <c r="BJ15" s="2615"/>
      <c r="BK15" s="2616"/>
      <c r="BL15" s="2862"/>
      <c r="BM15" s="2862"/>
      <c r="BN15" s="2863"/>
      <c r="BO15" s="2002" t="s">
        <v>747</v>
      </c>
      <c r="BP15" s="1988" t="s">
        <v>747</v>
      </c>
      <c r="BQ15" s="1988" t="s">
        <v>747</v>
      </c>
      <c r="BR15" s="1985" t="s">
        <v>747</v>
      </c>
      <c r="BS15" s="1988" t="s">
        <v>747</v>
      </c>
      <c r="BT15" s="1985" t="s">
        <v>747</v>
      </c>
      <c r="BU15" s="1988" t="s">
        <v>747</v>
      </c>
      <c r="BV15" s="1985" t="s">
        <v>747</v>
      </c>
      <c r="BW15" s="1985" t="s">
        <v>747</v>
      </c>
      <c r="BX15" s="1986" t="s">
        <v>1386</v>
      </c>
      <c r="BY15" s="1988" t="s">
        <v>1210</v>
      </c>
      <c r="BZ15" s="1988" t="s">
        <v>1210</v>
      </c>
      <c r="CA15" s="1985" t="s">
        <v>747</v>
      </c>
      <c r="CB15" s="1988" t="s">
        <v>1210</v>
      </c>
      <c r="CC15" s="1988" t="s">
        <v>1210</v>
      </c>
      <c r="CD15" s="1986" t="s">
        <v>1384</v>
      </c>
      <c r="CE15" s="2615"/>
      <c r="CF15" s="2616"/>
      <c r="CG15" s="2862"/>
      <c r="CH15" s="2862"/>
      <c r="CI15" s="2863"/>
      <c r="CJ15" s="1988" t="s">
        <v>747</v>
      </c>
      <c r="CK15" s="1985" t="s">
        <v>747</v>
      </c>
      <c r="CL15" s="1988" t="s">
        <v>747</v>
      </c>
      <c r="CM15" s="1986" t="s">
        <v>1386</v>
      </c>
      <c r="CN15" s="1988" t="s">
        <v>1210</v>
      </c>
      <c r="CO15" s="1985" t="s">
        <v>747</v>
      </c>
      <c r="CP15" s="1985" t="s">
        <v>1210</v>
      </c>
      <c r="CQ15" s="1986" t="s">
        <v>1384</v>
      </c>
      <c r="CR15" s="1986" t="s">
        <v>1384</v>
      </c>
      <c r="CS15" s="1985" t="s">
        <v>1210</v>
      </c>
      <c r="CT15" s="1985" t="s">
        <v>1210</v>
      </c>
      <c r="CU15" s="1985" t="s">
        <v>1850</v>
      </c>
      <c r="CV15" s="1985" t="s">
        <v>747</v>
      </c>
      <c r="CW15" s="1985" t="s">
        <v>747</v>
      </c>
      <c r="CX15" s="1988" t="s">
        <v>747</v>
      </c>
      <c r="CY15" s="1985" t="s">
        <v>747</v>
      </c>
      <c r="CZ15" s="2615"/>
      <c r="DA15" s="2616"/>
      <c r="DB15" s="2862"/>
      <c r="DC15" s="2862"/>
      <c r="DD15" s="2863"/>
      <c r="DE15" s="1985" t="s">
        <v>747</v>
      </c>
      <c r="DF15" s="1985" t="s">
        <v>747</v>
      </c>
      <c r="DG15" s="1985" t="s">
        <v>747</v>
      </c>
      <c r="DH15" s="1985" t="s">
        <v>747</v>
      </c>
      <c r="DI15" s="1985" t="s">
        <v>747</v>
      </c>
      <c r="DJ15" s="1985" t="s">
        <v>747</v>
      </c>
      <c r="DK15" s="1985" t="s">
        <v>747</v>
      </c>
      <c r="DL15" s="1986" t="s">
        <v>1386</v>
      </c>
      <c r="DM15" s="1985" t="s">
        <v>1210</v>
      </c>
      <c r="DN15" s="1985" t="s">
        <v>1210</v>
      </c>
      <c r="DO15" s="1985" t="s">
        <v>747</v>
      </c>
      <c r="DP15" s="1986" t="s">
        <v>1384</v>
      </c>
      <c r="DQ15" s="1985" t="s">
        <v>1210</v>
      </c>
      <c r="DR15" s="1986" t="s">
        <v>1384</v>
      </c>
      <c r="DS15" s="1986" t="s">
        <v>1384</v>
      </c>
      <c r="DT15" s="1985" t="s">
        <v>1210</v>
      </c>
      <c r="DU15" s="2615"/>
      <c r="DV15" s="2616"/>
      <c r="DW15" s="2862"/>
      <c r="DX15" s="2862"/>
      <c r="DY15" s="2863"/>
      <c r="DZ15" s="1986" t="s">
        <v>1384</v>
      </c>
      <c r="EA15" s="1985" t="s">
        <v>1210</v>
      </c>
      <c r="EB15" s="1986" t="s">
        <v>1384</v>
      </c>
      <c r="EC15" s="2013" t="s">
        <v>1384</v>
      </c>
      <c r="ED15" s="1985" t="s">
        <v>1210</v>
      </c>
      <c r="EE15" s="1985" t="s">
        <v>1210</v>
      </c>
      <c r="EF15" s="1985" t="s">
        <v>1850</v>
      </c>
      <c r="EG15" s="2615"/>
      <c r="EH15" s="2616"/>
    </row>
    <row r="16" spans="1:148" s="1260" customFormat="1" ht="18" customHeight="1">
      <c r="A16" s="1796">
        <v>42370</v>
      </c>
      <c r="B16" s="1800">
        <v>42370</v>
      </c>
      <c r="C16" s="1801">
        <v>42370</v>
      </c>
      <c r="D16" s="1234">
        <v>3394341</v>
      </c>
      <c r="E16" s="1234">
        <v>258580</v>
      </c>
      <c r="F16" s="1234">
        <v>56368</v>
      </c>
      <c r="G16" s="1234">
        <v>42435</v>
      </c>
      <c r="H16" s="1234">
        <v>31992</v>
      </c>
      <c r="I16" s="1234">
        <v>44546</v>
      </c>
      <c r="J16" s="1234">
        <v>44003</v>
      </c>
      <c r="K16" s="1234">
        <v>543</v>
      </c>
      <c r="L16" s="1234">
        <v>12</v>
      </c>
      <c r="M16" s="1234">
        <v>69556</v>
      </c>
      <c r="N16" s="1234" t="s">
        <v>21</v>
      </c>
      <c r="O16" s="1234">
        <v>401</v>
      </c>
      <c r="P16" s="1234">
        <v>709877</v>
      </c>
      <c r="Q16" s="1234" t="s">
        <v>21</v>
      </c>
      <c r="R16" s="1234">
        <v>26969</v>
      </c>
      <c r="S16" s="1234">
        <v>3398</v>
      </c>
      <c r="T16" s="1265">
        <v>42370</v>
      </c>
      <c r="U16" s="1528">
        <v>42370</v>
      </c>
      <c r="V16" s="1796">
        <v>42370</v>
      </c>
      <c r="W16" s="1800">
        <v>42370</v>
      </c>
      <c r="X16" s="1801">
        <v>42370</v>
      </c>
      <c r="Y16" s="1234">
        <v>52</v>
      </c>
      <c r="Z16" s="1234">
        <v>2392</v>
      </c>
      <c r="AA16" s="1234" t="s">
        <v>21</v>
      </c>
      <c r="AB16" s="1234">
        <v>9931</v>
      </c>
      <c r="AC16" s="1235" t="s">
        <v>21</v>
      </c>
      <c r="AD16" s="1235">
        <v>8497</v>
      </c>
      <c r="AE16" s="1235">
        <v>9351</v>
      </c>
      <c r="AF16" s="1234" t="s">
        <v>21</v>
      </c>
      <c r="AG16" s="1234" t="s">
        <v>21</v>
      </c>
      <c r="AH16" s="1234">
        <v>303104</v>
      </c>
      <c r="AI16" s="1234">
        <v>69183</v>
      </c>
      <c r="AJ16" s="1234">
        <v>16511</v>
      </c>
      <c r="AK16" s="1234">
        <v>23</v>
      </c>
      <c r="AL16" s="1234">
        <v>2311</v>
      </c>
      <c r="AM16" s="1234">
        <v>25</v>
      </c>
      <c r="AN16" s="1234">
        <v>13071</v>
      </c>
      <c r="AO16" s="1265">
        <v>42370</v>
      </c>
      <c r="AP16" s="1528">
        <v>42370</v>
      </c>
      <c r="AQ16" s="1796">
        <v>42370</v>
      </c>
      <c r="AR16" s="1800">
        <v>42370</v>
      </c>
      <c r="AS16" s="1801">
        <v>42370</v>
      </c>
      <c r="AT16" s="1234">
        <v>44</v>
      </c>
      <c r="AU16" s="1234" t="s">
        <v>21</v>
      </c>
      <c r="AV16" s="1234">
        <v>1817</v>
      </c>
      <c r="AW16" s="1234">
        <v>1817</v>
      </c>
      <c r="AX16" s="1234">
        <v>3496</v>
      </c>
      <c r="AY16" s="1234" t="s">
        <v>21</v>
      </c>
      <c r="AZ16" s="1234">
        <v>17519</v>
      </c>
      <c r="BA16" s="1234">
        <v>80</v>
      </c>
      <c r="BB16" s="1234" t="s">
        <v>21</v>
      </c>
      <c r="BC16" s="1234">
        <v>14886</v>
      </c>
      <c r="BD16" s="1234">
        <v>16411</v>
      </c>
      <c r="BE16" s="1234" t="s">
        <v>21</v>
      </c>
      <c r="BF16" s="1234" t="s">
        <v>21</v>
      </c>
      <c r="BG16" s="1234">
        <v>6000014</v>
      </c>
      <c r="BH16" s="1234">
        <v>54361</v>
      </c>
      <c r="BI16" s="1234">
        <v>633</v>
      </c>
      <c r="BJ16" s="1265">
        <v>42370</v>
      </c>
      <c r="BK16" s="1528">
        <v>42370</v>
      </c>
      <c r="BL16" s="1796">
        <v>42370</v>
      </c>
      <c r="BM16" s="1800">
        <v>42370</v>
      </c>
      <c r="BN16" s="1801">
        <v>42370</v>
      </c>
      <c r="BO16" s="53">
        <v>4143695</v>
      </c>
      <c r="BP16" s="1234">
        <v>294494</v>
      </c>
      <c r="BQ16" s="1234">
        <v>56368</v>
      </c>
      <c r="BR16" s="1234">
        <v>45111</v>
      </c>
      <c r="BS16" s="1234">
        <v>32410</v>
      </c>
      <c r="BT16" s="1234">
        <v>67095</v>
      </c>
      <c r="BU16" s="1234">
        <v>66552</v>
      </c>
      <c r="BV16" s="1234">
        <v>543</v>
      </c>
      <c r="BW16" s="1234">
        <v>12</v>
      </c>
      <c r="BX16" s="1234">
        <v>77317</v>
      </c>
      <c r="BY16" s="1234" t="s">
        <v>21</v>
      </c>
      <c r="BZ16" s="1234">
        <v>401</v>
      </c>
      <c r="CA16" s="1234">
        <v>1718185</v>
      </c>
      <c r="CB16" s="1234" t="s">
        <v>21</v>
      </c>
      <c r="CC16" s="1234">
        <v>26969</v>
      </c>
      <c r="CD16" s="1234">
        <v>3398</v>
      </c>
      <c r="CE16" s="1265">
        <v>42370</v>
      </c>
      <c r="CF16" s="1528">
        <v>42370</v>
      </c>
      <c r="CG16" s="1796">
        <v>42370</v>
      </c>
      <c r="CH16" s="1800">
        <v>42370</v>
      </c>
      <c r="CI16" s="1801">
        <v>42370</v>
      </c>
      <c r="CJ16" s="1234">
        <v>2375</v>
      </c>
      <c r="CK16" s="1234">
        <v>1077</v>
      </c>
      <c r="CL16" s="1234">
        <v>1077</v>
      </c>
      <c r="CM16" s="1234">
        <v>2445</v>
      </c>
      <c r="CN16" s="1234" t="s">
        <v>21</v>
      </c>
      <c r="CO16" s="1235">
        <v>11106</v>
      </c>
      <c r="CP16" s="1235" t="s">
        <v>21</v>
      </c>
      <c r="CQ16" s="1234">
        <v>9507</v>
      </c>
      <c r="CR16" s="1234">
        <v>10457</v>
      </c>
      <c r="CS16" s="1234" t="s">
        <v>21</v>
      </c>
      <c r="CT16" s="1234" t="s">
        <v>21</v>
      </c>
      <c r="CU16" s="1234">
        <v>288672</v>
      </c>
      <c r="CV16" s="1235">
        <v>80325</v>
      </c>
      <c r="CW16" s="1234">
        <v>19159</v>
      </c>
      <c r="CX16" s="1234">
        <v>23</v>
      </c>
      <c r="CY16" s="1234">
        <v>2588</v>
      </c>
      <c r="CZ16" s="1265">
        <v>42370</v>
      </c>
      <c r="DA16" s="1528">
        <v>42370</v>
      </c>
      <c r="DB16" s="1796">
        <v>42370</v>
      </c>
      <c r="DC16" s="1800">
        <v>42370</v>
      </c>
      <c r="DD16" s="1801">
        <v>42370</v>
      </c>
      <c r="DE16" s="1235">
        <v>739288</v>
      </c>
      <c r="DF16" s="1234">
        <v>16712</v>
      </c>
      <c r="DG16" s="1234">
        <v>21</v>
      </c>
      <c r="DH16" s="1234">
        <v>1792</v>
      </c>
      <c r="DI16" s="1234" t="s">
        <v>21</v>
      </c>
      <c r="DJ16" s="1234">
        <v>5950</v>
      </c>
      <c r="DK16" s="1234">
        <v>5950</v>
      </c>
      <c r="DL16" s="1234">
        <v>6843</v>
      </c>
      <c r="DM16" s="1234" t="s">
        <v>21</v>
      </c>
      <c r="DN16" s="1234" t="s">
        <v>21</v>
      </c>
      <c r="DO16" s="1234">
        <v>234596</v>
      </c>
      <c r="DP16" s="1234">
        <v>80</v>
      </c>
      <c r="DQ16" s="1235" t="s">
        <v>21</v>
      </c>
      <c r="DR16" s="1234">
        <v>201932</v>
      </c>
      <c r="DS16" s="1234">
        <v>220812</v>
      </c>
      <c r="DT16" s="1234" t="s">
        <v>21</v>
      </c>
      <c r="DU16" s="1265">
        <v>42370</v>
      </c>
      <c r="DV16" s="1528">
        <v>42370</v>
      </c>
      <c r="DW16" s="1796">
        <v>42370</v>
      </c>
      <c r="DX16" s="1800">
        <v>42370</v>
      </c>
      <c r="DY16" s="1801">
        <v>42370</v>
      </c>
      <c r="DZ16" s="53">
        <v>3318</v>
      </c>
      <c r="EA16" s="1234">
        <v>68250</v>
      </c>
      <c r="EB16" s="1234">
        <v>692490</v>
      </c>
      <c r="EC16" s="1234">
        <v>756963</v>
      </c>
      <c r="ED16" s="1234" t="s">
        <v>21</v>
      </c>
      <c r="EE16" s="1234" t="s">
        <v>21</v>
      </c>
      <c r="EF16" s="1234">
        <v>8588304</v>
      </c>
      <c r="EG16" s="1265">
        <v>42370</v>
      </c>
      <c r="EH16" s="1528">
        <v>42370</v>
      </c>
      <c r="ER16" s="1453"/>
    </row>
    <row r="17" spans="1:148" s="1260" customFormat="1" ht="14.25" customHeight="1">
      <c r="A17" s="1268"/>
      <c r="B17" s="1263">
        <v>42736</v>
      </c>
      <c r="C17" s="1306"/>
      <c r="D17" s="1234">
        <v>3513578</v>
      </c>
      <c r="E17" s="1234">
        <v>267705</v>
      </c>
      <c r="F17" s="1234">
        <v>58975</v>
      </c>
      <c r="G17" s="1234">
        <v>40225</v>
      </c>
      <c r="H17" s="1234">
        <v>34204</v>
      </c>
      <c r="I17" s="1234">
        <v>44709</v>
      </c>
      <c r="J17" s="1234">
        <v>43987</v>
      </c>
      <c r="K17" s="1234">
        <v>722</v>
      </c>
      <c r="L17" s="1234">
        <v>12</v>
      </c>
      <c r="M17" s="1234">
        <v>74870</v>
      </c>
      <c r="N17" s="1234" t="s">
        <v>21</v>
      </c>
      <c r="O17" s="1234" t="s">
        <v>21</v>
      </c>
      <c r="P17" s="1234">
        <v>744509</v>
      </c>
      <c r="Q17" s="1234" t="s">
        <v>21</v>
      </c>
      <c r="R17" s="1234">
        <v>29648</v>
      </c>
      <c r="S17" s="1234">
        <v>6504</v>
      </c>
      <c r="T17" s="1265">
        <v>42736</v>
      </c>
      <c r="U17" s="1528">
        <v>42736</v>
      </c>
      <c r="V17" s="1268"/>
      <c r="W17" s="1263">
        <v>42736</v>
      </c>
      <c r="X17" s="1306"/>
      <c r="Y17" s="1234">
        <v>25</v>
      </c>
      <c r="Z17" s="1234">
        <v>2627</v>
      </c>
      <c r="AA17" s="1234" t="s">
        <v>21</v>
      </c>
      <c r="AB17" s="1234">
        <v>11358</v>
      </c>
      <c r="AC17" s="1234" t="s">
        <v>21</v>
      </c>
      <c r="AD17" s="1234">
        <v>9722</v>
      </c>
      <c r="AE17" s="1234">
        <v>10695</v>
      </c>
      <c r="AF17" s="1234" t="s">
        <v>21</v>
      </c>
      <c r="AG17" s="1234" t="s">
        <v>21</v>
      </c>
      <c r="AH17" s="1234">
        <v>332554</v>
      </c>
      <c r="AI17" s="1234">
        <v>73670</v>
      </c>
      <c r="AJ17" s="1234">
        <v>18191</v>
      </c>
      <c r="AK17" s="1234">
        <v>24</v>
      </c>
      <c r="AL17" s="1234">
        <v>2276</v>
      </c>
      <c r="AM17" s="1234">
        <v>26</v>
      </c>
      <c r="AN17" s="1234">
        <v>14748</v>
      </c>
      <c r="AO17" s="1265">
        <v>42736</v>
      </c>
      <c r="AP17" s="1528">
        <v>42736</v>
      </c>
      <c r="AQ17" s="1268"/>
      <c r="AR17" s="1263">
        <v>42736</v>
      </c>
      <c r="AS17" s="1306"/>
      <c r="AT17" s="1234">
        <v>42</v>
      </c>
      <c r="AU17" s="1234">
        <v>4</v>
      </c>
      <c r="AV17" s="1234">
        <v>1796</v>
      </c>
      <c r="AW17" s="1234">
        <v>1796</v>
      </c>
      <c r="AX17" s="1234">
        <v>3554</v>
      </c>
      <c r="AY17" s="1234" t="s">
        <v>21</v>
      </c>
      <c r="AZ17" s="1234">
        <v>15454</v>
      </c>
      <c r="BA17" s="1234">
        <v>86</v>
      </c>
      <c r="BB17" s="1234" t="s">
        <v>21</v>
      </c>
      <c r="BC17" s="1234">
        <v>13080</v>
      </c>
      <c r="BD17" s="1234">
        <v>14461</v>
      </c>
      <c r="BE17" s="1234" t="s">
        <v>21</v>
      </c>
      <c r="BF17" s="1234" t="s">
        <v>21</v>
      </c>
      <c r="BG17" s="1234">
        <v>6208982</v>
      </c>
      <c r="BH17" s="1234">
        <v>54217</v>
      </c>
      <c r="BI17" s="1234">
        <v>675</v>
      </c>
      <c r="BJ17" s="1265">
        <v>42736</v>
      </c>
      <c r="BK17" s="1528">
        <v>42736</v>
      </c>
      <c r="BL17" s="1268"/>
      <c r="BM17" s="1263">
        <v>42736</v>
      </c>
      <c r="BN17" s="1306"/>
      <c r="BO17" s="56">
        <v>4244103</v>
      </c>
      <c r="BP17" s="1234">
        <v>298655</v>
      </c>
      <c r="BQ17" s="1234">
        <v>58975</v>
      </c>
      <c r="BR17" s="1234">
        <v>41492</v>
      </c>
      <c r="BS17" s="1234">
        <v>34637</v>
      </c>
      <c r="BT17" s="1234">
        <v>65916</v>
      </c>
      <c r="BU17" s="1234">
        <v>65194</v>
      </c>
      <c r="BV17" s="1234">
        <v>722</v>
      </c>
      <c r="BW17" s="1234">
        <v>12</v>
      </c>
      <c r="BX17" s="1234">
        <v>80888</v>
      </c>
      <c r="BY17" s="1234" t="s">
        <v>21</v>
      </c>
      <c r="BZ17" s="1234" t="s">
        <v>21</v>
      </c>
      <c r="CA17" s="1234">
        <v>1749102</v>
      </c>
      <c r="CB17" s="1234" t="s">
        <v>21</v>
      </c>
      <c r="CC17" s="1234">
        <v>29648</v>
      </c>
      <c r="CD17" s="1234">
        <v>16071</v>
      </c>
      <c r="CE17" s="1265">
        <v>42736</v>
      </c>
      <c r="CF17" s="1528">
        <v>42736</v>
      </c>
      <c r="CG17" s="1268"/>
      <c r="CH17" s="1263">
        <v>42736</v>
      </c>
      <c r="CI17" s="1306"/>
      <c r="CJ17" s="1234">
        <v>2539</v>
      </c>
      <c r="CK17" s="1234">
        <v>667</v>
      </c>
      <c r="CL17" s="1234">
        <v>667</v>
      </c>
      <c r="CM17" s="1234">
        <v>2678</v>
      </c>
      <c r="CN17" s="1234" t="s">
        <v>21</v>
      </c>
      <c r="CO17" s="1234">
        <v>12765</v>
      </c>
      <c r="CP17" s="1234" t="s">
        <v>21</v>
      </c>
      <c r="CQ17" s="1234">
        <v>10933</v>
      </c>
      <c r="CR17" s="1234">
        <v>12020</v>
      </c>
      <c r="CS17" s="1234" t="s">
        <v>21</v>
      </c>
      <c r="CT17" s="1234" t="s">
        <v>21</v>
      </c>
      <c r="CU17" s="1234">
        <v>318187</v>
      </c>
      <c r="CV17" s="1234">
        <v>84916</v>
      </c>
      <c r="CW17" s="1234">
        <v>20827</v>
      </c>
      <c r="CX17" s="1234">
        <v>24</v>
      </c>
      <c r="CY17" s="1234">
        <v>2605</v>
      </c>
      <c r="CZ17" s="1265">
        <v>42736</v>
      </c>
      <c r="DA17" s="1528">
        <v>42736</v>
      </c>
      <c r="DB17" s="1268"/>
      <c r="DC17" s="1263">
        <v>42736</v>
      </c>
      <c r="DD17" s="1306"/>
      <c r="DE17" s="1234">
        <v>739315</v>
      </c>
      <c r="DF17" s="1234">
        <v>11902</v>
      </c>
      <c r="DG17" s="1234">
        <v>14</v>
      </c>
      <c r="DH17" s="1234">
        <v>141</v>
      </c>
      <c r="DI17" s="1234">
        <v>4</v>
      </c>
      <c r="DJ17" s="1234">
        <v>5965</v>
      </c>
      <c r="DK17" s="1234">
        <v>5965</v>
      </c>
      <c r="DL17" s="1234">
        <v>4361</v>
      </c>
      <c r="DM17" s="1234" t="s">
        <v>21</v>
      </c>
      <c r="DN17" s="1234" t="s">
        <v>21</v>
      </c>
      <c r="DO17" s="1234">
        <v>218771</v>
      </c>
      <c r="DP17" s="1234">
        <v>86</v>
      </c>
      <c r="DQ17" s="1234" t="s">
        <v>21</v>
      </c>
      <c r="DR17" s="1234">
        <v>188248</v>
      </c>
      <c r="DS17" s="1234">
        <v>205905</v>
      </c>
      <c r="DT17" s="1234" t="s">
        <v>21</v>
      </c>
      <c r="DU17" s="1265">
        <v>42736</v>
      </c>
      <c r="DV17" s="1528">
        <v>42736</v>
      </c>
      <c r="DW17" s="1268"/>
      <c r="DX17" s="1263">
        <v>42736</v>
      </c>
      <c r="DY17" s="1306"/>
      <c r="DZ17" s="56">
        <v>15945</v>
      </c>
      <c r="EA17" s="1234">
        <v>58427</v>
      </c>
      <c r="EB17" s="1234">
        <v>720215</v>
      </c>
      <c r="EC17" s="1234">
        <v>784436</v>
      </c>
      <c r="ED17" s="1234" t="s">
        <v>21</v>
      </c>
      <c r="EE17" s="1234" t="s">
        <v>21</v>
      </c>
      <c r="EF17" s="1234">
        <v>8730157</v>
      </c>
      <c r="EG17" s="1265">
        <v>42736</v>
      </c>
      <c r="EH17" s="1528">
        <v>42736</v>
      </c>
      <c r="ER17" s="1267"/>
    </row>
    <row r="18" spans="1:148" s="1260" customFormat="1" ht="14.25" customHeight="1">
      <c r="A18" s="1268"/>
      <c r="B18" s="1263">
        <v>43101</v>
      </c>
      <c r="C18" s="1306"/>
      <c r="D18" s="1234">
        <v>3579157</v>
      </c>
      <c r="E18" s="1234">
        <v>248196</v>
      </c>
      <c r="F18" s="1234">
        <v>57199</v>
      </c>
      <c r="G18" s="1234">
        <v>34725</v>
      </c>
      <c r="H18" s="1234">
        <v>29911</v>
      </c>
      <c r="I18" s="1234">
        <v>40158</v>
      </c>
      <c r="J18" s="1234">
        <v>39590</v>
      </c>
      <c r="K18" s="1234">
        <v>568</v>
      </c>
      <c r="L18" s="1234">
        <v>10</v>
      </c>
      <c r="M18" s="1234">
        <v>71890</v>
      </c>
      <c r="N18" s="1234" t="s">
        <v>21</v>
      </c>
      <c r="O18" s="1234" t="s">
        <v>21</v>
      </c>
      <c r="P18" s="1234">
        <v>747731</v>
      </c>
      <c r="Q18" s="1234" t="s">
        <v>21</v>
      </c>
      <c r="R18" s="1234">
        <v>18952</v>
      </c>
      <c r="S18" s="1234">
        <v>10765</v>
      </c>
      <c r="T18" s="1265">
        <v>43101</v>
      </c>
      <c r="U18" s="1528">
        <v>43101</v>
      </c>
      <c r="V18" s="1268"/>
      <c r="W18" s="1263">
        <v>43101</v>
      </c>
      <c r="X18" s="1306"/>
      <c r="Y18" s="1234">
        <v>20</v>
      </c>
      <c r="Z18" s="1234">
        <v>2631</v>
      </c>
      <c r="AA18" s="1234" t="s">
        <v>21</v>
      </c>
      <c r="AB18" s="1234">
        <v>11327</v>
      </c>
      <c r="AC18" s="1234" t="s">
        <v>21</v>
      </c>
      <c r="AD18" s="1234">
        <v>9697</v>
      </c>
      <c r="AE18" s="1234">
        <v>10665</v>
      </c>
      <c r="AF18" s="1234" t="s">
        <v>21</v>
      </c>
      <c r="AG18" s="1234" t="s">
        <v>21</v>
      </c>
      <c r="AH18" s="1234">
        <v>345635</v>
      </c>
      <c r="AI18" s="1234">
        <v>75937</v>
      </c>
      <c r="AJ18" s="1234">
        <v>19310</v>
      </c>
      <c r="AK18" s="1234">
        <v>24</v>
      </c>
      <c r="AL18" s="1234">
        <v>2145</v>
      </c>
      <c r="AM18" s="1234">
        <v>26</v>
      </c>
      <c r="AN18" s="1234">
        <v>16125</v>
      </c>
      <c r="AO18" s="1265">
        <v>43101</v>
      </c>
      <c r="AP18" s="1528">
        <v>43101</v>
      </c>
      <c r="AQ18" s="1268"/>
      <c r="AR18" s="1263">
        <v>43101</v>
      </c>
      <c r="AS18" s="1306"/>
      <c r="AT18" s="1234">
        <v>24</v>
      </c>
      <c r="AU18" s="1234" t="s">
        <v>21</v>
      </c>
      <c r="AV18" s="1234">
        <v>1505</v>
      </c>
      <c r="AW18" s="1234">
        <v>1505</v>
      </c>
      <c r="AX18" s="1234">
        <v>3439</v>
      </c>
      <c r="AY18" s="1234" t="s">
        <v>21</v>
      </c>
      <c r="AZ18" s="1234">
        <v>14095</v>
      </c>
      <c r="BA18" s="1234">
        <v>91</v>
      </c>
      <c r="BB18" s="1234" t="s">
        <v>21</v>
      </c>
      <c r="BC18" s="1234">
        <v>11931</v>
      </c>
      <c r="BD18" s="1234">
        <v>13176</v>
      </c>
      <c r="BE18" s="1234" t="s">
        <v>21</v>
      </c>
      <c r="BF18" s="1234" t="s">
        <v>21</v>
      </c>
      <c r="BG18" s="1234">
        <v>6711402</v>
      </c>
      <c r="BH18" s="1234">
        <v>52383</v>
      </c>
      <c r="BI18" s="1234">
        <v>610</v>
      </c>
      <c r="BJ18" s="1265">
        <v>43101</v>
      </c>
      <c r="BK18" s="1528">
        <v>43101</v>
      </c>
      <c r="BL18" s="1268"/>
      <c r="BM18" s="1263">
        <v>43101</v>
      </c>
      <c r="BN18" s="1306"/>
      <c r="BO18" s="56">
        <v>4260258</v>
      </c>
      <c r="BP18" s="1234">
        <v>275817</v>
      </c>
      <c r="BQ18" s="1234">
        <v>57200</v>
      </c>
      <c r="BR18" s="1234">
        <v>35730</v>
      </c>
      <c r="BS18" s="1234">
        <v>30317</v>
      </c>
      <c r="BT18" s="1234">
        <v>56475</v>
      </c>
      <c r="BU18" s="1234">
        <v>55907</v>
      </c>
      <c r="BV18" s="1234">
        <v>568</v>
      </c>
      <c r="BW18" s="1234">
        <v>10</v>
      </c>
      <c r="BX18" s="1234">
        <v>79345</v>
      </c>
      <c r="BY18" s="1234" t="s">
        <v>21</v>
      </c>
      <c r="BZ18" s="1234" t="s">
        <v>21</v>
      </c>
      <c r="CA18" s="1234">
        <v>1696653</v>
      </c>
      <c r="CB18" s="1234" t="s">
        <v>21</v>
      </c>
      <c r="CC18" s="1234">
        <v>18952</v>
      </c>
      <c r="CD18" s="1234">
        <v>26664</v>
      </c>
      <c r="CE18" s="1265">
        <v>43101</v>
      </c>
      <c r="CF18" s="1528">
        <v>43101</v>
      </c>
      <c r="CG18" s="1268"/>
      <c r="CH18" s="1263">
        <v>43101</v>
      </c>
      <c r="CI18" s="1306"/>
      <c r="CJ18" s="1234">
        <v>2641</v>
      </c>
      <c r="CK18" s="1234">
        <v>748</v>
      </c>
      <c r="CL18" s="1234">
        <v>748</v>
      </c>
      <c r="CM18" s="1234">
        <v>2717</v>
      </c>
      <c r="CN18" s="1234" t="s">
        <v>21</v>
      </c>
      <c r="CO18" s="1234">
        <v>12426</v>
      </c>
      <c r="CP18" s="1234" t="s">
        <v>21</v>
      </c>
      <c r="CQ18" s="1234">
        <v>10641</v>
      </c>
      <c r="CR18" s="1234">
        <v>11701</v>
      </c>
      <c r="CS18" s="1234" t="s">
        <v>21</v>
      </c>
      <c r="CT18" s="1234" t="s">
        <v>21</v>
      </c>
      <c r="CU18" s="1234">
        <v>332122</v>
      </c>
      <c r="CV18" s="1234">
        <v>82160</v>
      </c>
      <c r="CW18" s="1234">
        <v>21019</v>
      </c>
      <c r="CX18" s="1234">
        <v>24</v>
      </c>
      <c r="CY18" s="1234">
        <v>2334</v>
      </c>
      <c r="CZ18" s="1265">
        <v>43101</v>
      </c>
      <c r="DA18" s="1528">
        <v>43101</v>
      </c>
      <c r="DB18" s="1268"/>
      <c r="DC18" s="1263">
        <v>43101</v>
      </c>
      <c r="DD18" s="1306"/>
      <c r="DE18" s="1234">
        <v>780407</v>
      </c>
      <c r="DF18" s="1234">
        <v>11012</v>
      </c>
      <c r="DG18" s="1234">
        <v>17</v>
      </c>
      <c r="DH18" s="1234">
        <v>123</v>
      </c>
      <c r="DI18" s="1234" t="s">
        <v>21</v>
      </c>
      <c r="DJ18" s="1234">
        <v>4490</v>
      </c>
      <c r="DK18" s="1234">
        <v>4490</v>
      </c>
      <c r="DL18" s="1234">
        <v>4833</v>
      </c>
      <c r="DM18" s="1234" t="s">
        <v>21</v>
      </c>
      <c r="DN18" s="1234" t="s">
        <v>21</v>
      </c>
      <c r="DO18" s="1234">
        <v>212367</v>
      </c>
      <c r="DP18" s="1234">
        <v>91</v>
      </c>
      <c r="DQ18" s="1234" t="s">
        <v>21</v>
      </c>
      <c r="DR18" s="1234">
        <v>181759</v>
      </c>
      <c r="DS18" s="1234">
        <v>199869</v>
      </c>
      <c r="DT18" s="1234" t="s">
        <v>21</v>
      </c>
      <c r="DU18" s="1265">
        <v>43101</v>
      </c>
      <c r="DV18" s="1528">
        <v>43101</v>
      </c>
      <c r="DW18" s="1268"/>
      <c r="DX18" s="1263">
        <v>43101</v>
      </c>
      <c r="DY18" s="1306"/>
      <c r="DZ18" s="56">
        <v>26475</v>
      </c>
      <c r="EA18" s="1234">
        <v>53373</v>
      </c>
      <c r="EB18" s="1234">
        <v>688825</v>
      </c>
      <c r="EC18" s="1234">
        <v>750930</v>
      </c>
      <c r="ED18" s="1234" t="s">
        <v>21</v>
      </c>
      <c r="EE18" s="1234" t="s">
        <v>21</v>
      </c>
      <c r="EF18" s="1234">
        <v>8845157</v>
      </c>
      <c r="EG18" s="1265">
        <v>43101</v>
      </c>
      <c r="EH18" s="1528">
        <v>43101</v>
      </c>
      <c r="ER18" s="1267"/>
    </row>
    <row r="19" spans="1:148" s="1260" customFormat="1" ht="14.25" customHeight="1">
      <c r="A19" s="1799">
        <v>43586</v>
      </c>
      <c r="B19" s="1800">
        <v>43586</v>
      </c>
      <c r="C19" s="1801">
        <v>43586</v>
      </c>
      <c r="D19" s="1234">
        <v>3592592</v>
      </c>
      <c r="E19" s="1234">
        <v>235439</v>
      </c>
      <c r="F19" s="1234">
        <v>56287</v>
      </c>
      <c r="G19" s="1234">
        <v>33568</v>
      </c>
      <c r="H19" s="1234">
        <v>28740</v>
      </c>
      <c r="I19" s="1234">
        <v>35285</v>
      </c>
      <c r="J19" s="1234">
        <v>34755</v>
      </c>
      <c r="K19" s="1234">
        <v>530</v>
      </c>
      <c r="L19" s="1234">
        <v>12</v>
      </c>
      <c r="M19" s="1234">
        <v>68248</v>
      </c>
      <c r="N19" s="1234" t="s">
        <v>21</v>
      </c>
      <c r="O19" s="1234" t="s">
        <v>21</v>
      </c>
      <c r="P19" s="1234">
        <v>778488</v>
      </c>
      <c r="Q19" s="1234" t="s">
        <v>21</v>
      </c>
      <c r="R19" s="1234">
        <v>12880</v>
      </c>
      <c r="S19" s="1234">
        <v>11125</v>
      </c>
      <c r="T19" s="1265">
        <v>43586</v>
      </c>
      <c r="U19" s="1528">
        <v>43586</v>
      </c>
      <c r="V19" s="1799">
        <v>43586</v>
      </c>
      <c r="W19" s="1800">
        <v>43586</v>
      </c>
      <c r="X19" s="1801">
        <v>43586</v>
      </c>
      <c r="Y19" s="1234">
        <v>14</v>
      </c>
      <c r="Z19" s="1234">
        <v>2483</v>
      </c>
      <c r="AA19" s="1234" t="s">
        <v>21</v>
      </c>
      <c r="AB19" s="1234">
        <v>10925</v>
      </c>
      <c r="AC19" s="1234" t="s">
        <v>21</v>
      </c>
      <c r="AD19" s="1234">
        <v>9365</v>
      </c>
      <c r="AE19" s="1234">
        <v>10287</v>
      </c>
      <c r="AF19" s="1234" t="s">
        <v>21</v>
      </c>
      <c r="AG19" s="1234" t="s">
        <v>21</v>
      </c>
      <c r="AH19" s="1234">
        <v>309463</v>
      </c>
      <c r="AI19" s="1234">
        <v>75011</v>
      </c>
      <c r="AJ19" s="1234">
        <v>17553</v>
      </c>
      <c r="AK19" s="1234">
        <v>26</v>
      </c>
      <c r="AL19" s="1234">
        <v>2120</v>
      </c>
      <c r="AM19" s="1234">
        <v>34</v>
      </c>
      <c r="AN19" s="1234">
        <v>14498</v>
      </c>
      <c r="AO19" s="1265">
        <v>43586</v>
      </c>
      <c r="AP19" s="1528">
        <v>43586</v>
      </c>
      <c r="AQ19" s="1799">
        <v>43586</v>
      </c>
      <c r="AR19" s="1800">
        <v>43586</v>
      </c>
      <c r="AS19" s="1801">
        <v>43586</v>
      </c>
      <c r="AT19" s="1234">
        <v>35</v>
      </c>
      <c r="AU19" s="1234" t="s">
        <v>21</v>
      </c>
      <c r="AV19" s="1234">
        <v>1415</v>
      </c>
      <c r="AW19" s="1234">
        <v>1415</v>
      </c>
      <c r="AX19" s="1234">
        <v>3404</v>
      </c>
      <c r="AY19" s="1234" t="s">
        <v>21</v>
      </c>
      <c r="AZ19" s="1234">
        <v>14102</v>
      </c>
      <c r="BA19" s="1234">
        <v>75</v>
      </c>
      <c r="BB19" s="1234" t="s">
        <v>21</v>
      </c>
      <c r="BC19" s="1234">
        <v>11959</v>
      </c>
      <c r="BD19" s="1234">
        <v>13199</v>
      </c>
      <c r="BE19" s="1234" t="s">
        <v>21</v>
      </c>
      <c r="BF19" s="1234" t="s">
        <v>21</v>
      </c>
      <c r="BG19" s="1234">
        <v>7092970</v>
      </c>
      <c r="BH19" s="1234">
        <v>50812</v>
      </c>
      <c r="BI19" s="1234">
        <v>595</v>
      </c>
      <c r="BJ19" s="1265">
        <v>43586</v>
      </c>
      <c r="BK19" s="1528">
        <v>43586</v>
      </c>
      <c r="BL19" s="1799">
        <v>43586</v>
      </c>
      <c r="BM19" s="1800">
        <v>43586</v>
      </c>
      <c r="BN19" s="1801">
        <v>43586</v>
      </c>
      <c r="BO19" s="56">
        <v>4242871</v>
      </c>
      <c r="BP19" s="1234">
        <v>263590</v>
      </c>
      <c r="BQ19" s="1234">
        <v>56287</v>
      </c>
      <c r="BR19" s="1234">
        <v>34528</v>
      </c>
      <c r="BS19" s="1234">
        <v>29150</v>
      </c>
      <c r="BT19" s="1234">
        <v>50664</v>
      </c>
      <c r="BU19" s="1234">
        <v>50134</v>
      </c>
      <c r="BV19" s="1234">
        <v>530</v>
      </c>
      <c r="BW19" s="1234">
        <v>12</v>
      </c>
      <c r="BX19" s="1234">
        <v>76859</v>
      </c>
      <c r="BY19" s="1234" t="s">
        <v>21</v>
      </c>
      <c r="BZ19" s="1234" t="s">
        <v>21</v>
      </c>
      <c r="CA19" s="1234">
        <v>1695694</v>
      </c>
      <c r="CB19" s="1234" t="s">
        <v>21</v>
      </c>
      <c r="CC19" s="1234">
        <v>12880</v>
      </c>
      <c r="CD19" s="1234">
        <v>27113</v>
      </c>
      <c r="CE19" s="1265">
        <v>43586</v>
      </c>
      <c r="CF19" s="1528">
        <v>43586</v>
      </c>
      <c r="CG19" s="1799">
        <v>43586</v>
      </c>
      <c r="CH19" s="1800">
        <v>43586</v>
      </c>
      <c r="CI19" s="1801">
        <v>43586</v>
      </c>
      <c r="CJ19" s="1234">
        <v>2550</v>
      </c>
      <c r="CK19" s="1234">
        <v>488</v>
      </c>
      <c r="CL19" s="1234">
        <v>488</v>
      </c>
      <c r="CM19" s="1234">
        <v>2588</v>
      </c>
      <c r="CN19" s="1234" t="s">
        <v>21</v>
      </c>
      <c r="CO19" s="1234">
        <v>12448</v>
      </c>
      <c r="CP19" s="1234" t="s">
        <v>21</v>
      </c>
      <c r="CQ19" s="1234">
        <v>10660</v>
      </c>
      <c r="CR19" s="1234">
        <v>11721</v>
      </c>
      <c r="CS19" s="1234" t="s">
        <v>21</v>
      </c>
      <c r="CT19" s="1234" t="s">
        <v>21</v>
      </c>
      <c r="CU19" s="1234">
        <v>297466</v>
      </c>
      <c r="CV19" s="1234">
        <v>84482</v>
      </c>
      <c r="CW19" s="1234">
        <v>19394</v>
      </c>
      <c r="CX19" s="1234">
        <v>26</v>
      </c>
      <c r="CY19" s="1234">
        <v>2441</v>
      </c>
      <c r="CZ19" s="1265">
        <v>43586</v>
      </c>
      <c r="DA19" s="1528">
        <v>43586</v>
      </c>
      <c r="DB19" s="1799">
        <v>43586</v>
      </c>
      <c r="DC19" s="1800">
        <v>43586</v>
      </c>
      <c r="DD19" s="1801">
        <v>43586</v>
      </c>
      <c r="DE19" s="1234">
        <v>815697</v>
      </c>
      <c r="DF19" s="1234">
        <v>11516</v>
      </c>
      <c r="DG19" s="1234">
        <v>25</v>
      </c>
      <c r="DH19" s="1234">
        <v>134</v>
      </c>
      <c r="DI19" s="1234" t="s">
        <v>21</v>
      </c>
      <c r="DJ19" s="1234">
        <v>3579</v>
      </c>
      <c r="DK19" s="1234">
        <v>3579</v>
      </c>
      <c r="DL19" s="1234">
        <v>5904</v>
      </c>
      <c r="DM19" s="1234" t="s">
        <v>21</v>
      </c>
      <c r="DN19" s="1234" t="s">
        <v>21</v>
      </c>
      <c r="DO19" s="1234">
        <v>211581</v>
      </c>
      <c r="DP19" s="1234">
        <v>75</v>
      </c>
      <c r="DQ19" s="1234" t="s">
        <v>21</v>
      </c>
      <c r="DR19" s="1234">
        <v>181117</v>
      </c>
      <c r="DS19" s="1234">
        <v>199146</v>
      </c>
      <c r="DT19" s="1234" t="s">
        <v>21</v>
      </c>
      <c r="DU19" s="1265">
        <v>43586</v>
      </c>
      <c r="DV19" s="1528">
        <v>43586</v>
      </c>
      <c r="DW19" s="1799">
        <v>43586</v>
      </c>
      <c r="DX19" s="1800">
        <v>43586</v>
      </c>
      <c r="DY19" s="1801">
        <v>43586</v>
      </c>
      <c r="DZ19" s="56">
        <v>26937</v>
      </c>
      <c r="EA19" s="1234">
        <v>55023</v>
      </c>
      <c r="EB19" s="1234">
        <v>663843</v>
      </c>
      <c r="EC19" s="1234">
        <v>724085</v>
      </c>
      <c r="ED19" s="1234" t="s">
        <v>21</v>
      </c>
      <c r="EE19" s="1234" t="s">
        <v>21</v>
      </c>
      <c r="EF19" s="1234">
        <v>8549240</v>
      </c>
      <c r="EG19" s="1265">
        <v>43586</v>
      </c>
      <c r="EH19" s="1528">
        <v>43586</v>
      </c>
      <c r="ER19" s="1267"/>
    </row>
    <row r="20" spans="1:148" s="1260" customFormat="1" ht="14.25" customHeight="1">
      <c r="A20" s="1268"/>
      <c r="B20" s="1263">
        <v>43831</v>
      </c>
      <c r="C20" s="1306"/>
      <c r="D20" s="1234">
        <v>3357528</v>
      </c>
      <c r="E20" s="1234">
        <v>207339</v>
      </c>
      <c r="F20" s="1234">
        <v>47105</v>
      </c>
      <c r="G20" s="1234">
        <v>24930</v>
      </c>
      <c r="H20" s="1234">
        <v>25212</v>
      </c>
      <c r="I20" s="1234">
        <v>34136</v>
      </c>
      <c r="J20" s="1234">
        <v>34038</v>
      </c>
      <c r="K20" s="1234">
        <v>98</v>
      </c>
      <c r="L20" s="1234">
        <v>12</v>
      </c>
      <c r="M20" s="1234">
        <v>62862</v>
      </c>
      <c r="N20" s="1234" t="s">
        <v>21</v>
      </c>
      <c r="O20" s="1234" t="s">
        <v>21</v>
      </c>
      <c r="P20" s="1234">
        <v>670815</v>
      </c>
      <c r="Q20" s="1234">
        <v>31</v>
      </c>
      <c r="R20" s="1234">
        <v>9980</v>
      </c>
      <c r="S20" s="1234">
        <v>10410</v>
      </c>
      <c r="T20" s="1265">
        <v>43831</v>
      </c>
      <c r="U20" s="1528">
        <v>43831</v>
      </c>
      <c r="V20" s="1268"/>
      <c r="W20" s="1263">
        <v>43831</v>
      </c>
      <c r="X20" s="1306"/>
      <c r="Y20" s="1234">
        <v>20</v>
      </c>
      <c r="Z20" s="1234">
        <v>2342</v>
      </c>
      <c r="AA20" s="1234" t="s">
        <v>21</v>
      </c>
      <c r="AB20" s="1234">
        <v>9847</v>
      </c>
      <c r="AC20" s="1234" t="s">
        <v>21</v>
      </c>
      <c r="AD20" s="1234">
        <v>8438</v>
      </c>
      <c r="AE20" s="1234">
        <v>9272</v>
      </c>
      <c r="AF20" s="1234" t="s">
        <v>21</v>
      </c>
      <c r="AG20" s="1234" t="s">
        <v>21</v>
      </c>
      <c r="AH20" s="1234">
        <v>272815</v>
      </c>
      <c r="AI20" s="1234">
        <v>67752</v>
      </c>
      <c r="AJ20" s="1234">
        <v>18348</v>
      </c>
      <c r="AK20" s="1234">
        <v>22</v>
      </c>
      <c r="AL20" s="1234">
        <v>1671</v>
      </c>
      <c r="AM20" s="1234">
        <v>34</v>
      </c>
      <c r="AN20" s="1234">
        <v>15690</v>
      </c>
      <c r="AO20" s="1265">
        <v>43831</v>
      </c>
      <c r="AP20" s="1528">
        <v>43831</v>
      </c>
      <c r="AQ20" s="1268"/>
      <c r="AR20" s="1263">
        <v>43831</v>
      </c>
      <c r="AS20" s="1306"/>
      <c r="AT20" s="1234">
        <v>33</v>
      </c>
      <c r="AU20" s="1234" t="s">
        <v>21</v>
      </c>
      <c r="AV20" s="1234">
        <v>1643</v>
      </c>
      <c r="AW20" s="1234">
        <v>1643</v>
      </c>
      <c r="AX20" s="1234">
        <v>3581</v>
      </c>
      <c r="AY20" s="1234" t="s">
        <v>21</v>
      </c>
      <c r="AZ20" s="1234">
        <v>14447</v>
      </c>
      <c r="BA20" s="1234">
        <v>86</v>
      </c>
      <c r="BB20" s="1234" t="s">
        <v>21</v>
      </c>
      <c r="BC20" s="1234">
        <v>12252</v>
      </c>
      <c r="BD20" s="1234">
        <v>13513</v>
      </c>
      <c r="BE20" s="1234" t="s">
        <v>21</v>
      </c>
      <c r="BF20" s="1234" t="s">
        <v>21</v>
      </c>
      <c r="BG20" s="1234">
        <v>7367492</v>
      </c>
      <c r="BH20" s="1234">
        <v>48473</v>
      </c>
      <c r="BI20" s="1234">
        <v>504</v>
      </c>
      <c r="BJ20" s="1265">
        <v>43831</v>
      </c>
      <c r="BK20" s="1528">
        <v>43831</v>
      </c>
      <c r="BL20" s="1268"/>
      <c r="BM20" s="1263">
        <v>43831</v>
      </c>
      <c r="BN20" s="1306"/>
      <c r="BO20" s="56">
        <v>3973994</v>
      </c>
      <c r="BP20" s="1234">
        <v>234670</v>
      </c>
      <c r="BQ20" s="1234">
        <v>47105</v>
      </c>
      <c r="BR20" s="1234">
        <v>25285</v>
      </c>
      <c r="BS20" s="1234">
        <v>25554</v>
      </c>
      <c r="BT20" s="1234">
        <v>47585</v>
      </c>
      <c r="BU20" s="1234">
        <v>47487</v>
      </c>
      <c r="BV20" s="1234">
        <v>98</v>
      </c>
      <c r="BW20" s="1234">
        <v>12</v>
      </c>
      <c r="BX20" s="1234">
        <v>72822</v>
      </c>
      <c r="BY20" s="1234" t="s">
        <v>21</v>
      </c>
      <c r="BZ20" s="1234" t="s">
        <v>21</v>
      </c>
      <c r="CA20" s="1234">
        <v>1549278</v>
      </c>
      <c r="CB20" s="1234">
        <v>31</v>
      </c>
      <c r="CC20" s="1234">
        <v>9980</v>
      </c>
      <c r="CD20" s="1234">
        <v>34065</v>
      </c>
      <c r="CE20" s="1265">
        <v>43831</v>
      </c>
      <c r="CF20" s="1528">
        <v>43831</v>
      </c>
      <c r="CG20" s="1268"/>
      <c r="CH20" s="1263">
        <v>43831</v>
      </c>
      <c r="CI20" s="1306"/>
      <c r="CJ20" s="1234">
        <v>2526</v>
      </c>
      <c r="CK20" s="1234">
        <v>267</v>
      </c>
      <c r="CL20" s="1234">
        <v>267</v>
      </c>
      <c r="CM20" s="1234">
        <v>2419</v>
      </c>
      <c r="CN20" s="1234" t="s">
        <v>21</v>
      </c>
      <c r="CO20" s="1234">
        <v>11260</v>
      </c>
      <c r="CP20" s="1234" t="s">
        <v>21</v>
      </c>
      <c r="CQ20" s="1234">
        <v>9638</v>
      </c>
      <c r="CR20" s="1234">
        <v>10602</v>
      </c>
      <c r="CS20" s="1234" t="s">
        <v>21</v>
      </c>
      <c r="CT20" s="1234" t="s">
        <v>21</v>
      </c>
      <c r="CU20" s="1234">
        <v>263643</v>
      </c>
      <c r="CV20" s="1234">
        <v>75589</v>
      </c>
      <c r="CW20" s="1234">
        <v>19304</v>
      </c>
      <c r="CX20" s="1234">
        <v>22</v>
      </c>
      <c r="CY20" s="1234">
        <v>1947</v>
      </c>
      <c r="CZ20" s="1265">
        <v>43831</v>
      </c>
      <c r="DA20" s="1528">
        <v>43831</v>
      </c>
      <c r="DB20" s="1268"/>
      <c r="DC20" s="1263">
        <v>43831</v>
      </c>
      <c r="DD20" s="1306"/>
      <c r="DE20" s="1234">
        <v>838872</v>
      </c>
      <c r="DF20" s="1234">
        <v>13876</v>
      </c>
      <c r="DG20" s="1234">
        <v>22</v>
      </c>
      <c r="DH20" s="1234">
        <v>33</v>
      </c>
      <c r="DI20" s="1234" t="s">
        <v>21</v>
      </c>
      <c r="DJ20" s="1234">
        <v>4489</v>
      </c>
      <c r="DK20" s="1234">
        <v>4489</v>
      </c>
      <c r="DL20" s="1234">
        <v>7077</v>
      </c>
      <c r="DM20" s="1234" t="s">
        <v>21</v>
      </c>
      <c r="DN20" s="1234" t="s">
        <v>21</v>
      </c>
      <c r="DO20" s="1234">
        <v>207025</v>
      </c>
      <c r="DP20" s="1234">
        <v>86</v>
      </c>
      <c r="DQ20" s="1234" t="s">
        <v>21</v>
      </c>
      <c r="DR20" s="1234">
        <v>177357</v>
      </c>
      <c r="DS20" s="1234">
        <v>194845</v>
      </c>
      <c r="DT20" s="1234" t="s">
        <v>21</v>
      </c>
      <c r="DU20" s="1265">
        <v>43831</v>
      </c>
      <c r="DV20" s="1528">
        <v>43831</v>
      </c>
      <c r="DW20" s="1268"/>
      <c r="DX20" s="1263">
        <v>43831</v>
      </c>
      <c r="DY20" s="1306"/>
      <c r="DZ20" s="56">
        <v>25844</v>
      </c>
      <c r="EA20" s="1234">
        <v>52933</v>
      </c>
      <c r="EB20" s="1234">
        <v>593550</v>
      </c>
      <c r="EC20" s="1234">
        <v>647399</v>
      </c>
      <c r="ED20" s="1234" t="s">
        <v>21</v>
      </c>
      <c r="EE20" s="1234" t="s">
        <v>21</v>
      </c>
      <c r="EF20" s="1234">
        <v>7560362</v>
      </c>
      <c r="EG20" s="1265">
        <v>43831</v>
      </c>
      <c r="EH20" s="1528">
        <v>43831</v>
      </c>
      <c r="ER20" s="1267"/>
    </row>
    <row r="21" spans="1:148" ht="6.75" customHeight="1">
      <c r="A21" s="1268"/>
      <c r="B21" s="1263"/>
      <c r="C21" s="1306"/>
      <c r="D21" s="398"/>
      <c r="E21" s="398"/>
      <c r="F21" s="398"/>
      <c r="G21" s="398"/>
      <c r="H21" s="398"/>
      <c r="I21" s="398"/>
      <c r="J21" s="398"/>
      <c r="K21" s="398"/>
      <c r="L21" s="398"/>
      <c r="M21" s="398"/>
      <c r="O21" s="398"/>
      <c r="P21" s="398"/>
      <c r="T21" s="2379"/>
      <c r="U21" s="1531"/>
      <c r="V21" s="1268"/>
      <c r="W21" s="1263"/>
      <c r="X21" s="1306"/>
      <c r="Y21" s="398"/>
      <c r="Z21" s="398"/>
      <c r="AB21" s="398"/>
      <c r="AC21" s="398"/>
      <c r="AD21" s="398"/>
      <c r="AE21" s="398"/>
      <c r="AF21" s="398"/>
      <c r="AG21" s="398"/>
      <c r="AH21" s="398"/>
      <c r="AJ21" s="398"/>
      <c r="AK21" s="398"/>
      <c r="AL21" s="398"/>
      <c r="AM21" s="398"/>
      <c r="AN21" s="398"/>
      <c r="AO21" s="2379"/>
      <c r="AP21" s="1531"/>
      <c r="AQ21" s="1268"/>
      <c r="AR21" s="1263"/>
      <c r="AS21" s="1306"/>
      <c r="AT21" s="398"/>
      <c r="AU21" s="398"/>
      <c r="AV21" s="398"/>
      <c r="AW21" s="398"/>
      <c r="AX21" s="398"/>
      <c r="AY21" s="398"/>
      <c r="AZ21" s="398"/>
      <c r="BA21" s="398"/>
      <c r="BB21" s="398"/>
      <c r="BC21" s="398"/>
      <c r="BD21" s="398"/>
      <c r="BE21" s="398"/>
      <c r="BF21" s="398"/>
      <c r="BG21" s="398"/>
      <c r="BI21" s="398"/>
      <c r="BJ21" s="2379"/>
      <c r="BK21" s="1531"/>
      <c r="BL21" s="1268"/>
      <c r="BM21" s="1263"/>
      <c r="BN21" s="1306"/>
      <c r="BO21" s="607"/>
      <c r="BP21" s="398"/>
      <c r="BQ21" s="398"/>
      <c r="BR21" s="398"/>
      <c r="BS21" s="398"/>
      <c r="BT21" s="398"/>
      <c r="BU21" s="398"/>
      <c r="BV21" s="398"/>
      <c r="BW21" s="398"/>
      <c r="BX21" s="398"/>
      <c r="BY21" s="398"/>
      <c r="BZ21" s="398"/>
      <c r="CA21" s="398"/>
      <c r="CB21" s="398"/>
      <c r="CC21" s="398"/>
      <c r="CD21" s="398"/>
      <c r="CE21" s="2379"/>
      <c r="CF21" s="1531"/>
      <c r="CG21" s="1268"/>
      <c r="CH21" s="1263"/>
      <c r="CI21" s="1306"/>
      <c r="CJ21" s="398"/>
      <c r="CK21" s="398"/>
      <c r="CL21" s="398"/>
      <c r="CM21" s="398"/>
      <c r="CN21" s="398"/>
      <c r="CO21" s="398"/>
      <c r="CP21" s="398"/>
      <c r="CQ21" s="398"/>
      <c r="CR21" s="398"/>
      <c r="CS21" s="398"/>
      <c r="CT21" s="398"/>
      <c r="CU21" s="398"/>
      <c r="CV21" s="398"/>
      <c r="CW21" s="398"/>
      <c r="CX21" s="398"/>
      <c r="CY21" s="398"/>
      <c r="CZ21" s="2379"/>
      <c r="DA21" s="1531"/>
      <c r="DB21" s="1268"/>
      <c r="DC21" s="1263"/>
      <c r="DD21" s="1306"/>
      <c r="DE21" s="1233"/>
      <c r="DF21" s="398"/>
      <c r="DG21" s="398"/>
      <c r="DH21" s="398"/>
      <c r="DI21" s="398"/>
      <c r="DJ21" s="398"/>
      <c r="DK21" s="398"/>
      <c r="DL21" s="398"/>
      <c r="DM21" s="398"/>
      <c r="DN21" s="398"/>
      <c r="DO21" s="398"/>
      <c r="DP21" s="398"/>
      <c r="DQ21" s="398"/>
      <c r="DR21" s="398"/>
      <c r="DS21" s="398"/>
      <c r="DT21" s="398"/>
      <c r="DU21" s="2379"/>
      <c r="DV21" s="1531"/>
      <c r="DW21" s="1268"/>
      <c r="DX21" s="1263"/>
      <c r="DY21" s="1306"/>
      <c r="DZ21" s="60"/>
      <c r="EA21" s="398"/>
      <c r="EB21" s="398"/>
      <c r="EC21" s="398"/>
      <c r="ED21" s="398"/>
      <c r="EE21" s="398"/>
      <c r="EF21" s="398"/>
      <c r="EG21" s="2379"/>
      <c r="EH21" s="1531"/>
      <c r="ER21" s="1267"/>
    </row>
    <row r="22" spans="1:148" ht="15.75" customHeight="1">
      <c r="A22" s="2380">
        <v>43191</v>
      </c>
      <c r="B22" s="1274">
        <v>43191</v>
      </c>
      <c r="C22" s="1308">
        <v>43191</v>
      </c>
      <c r="D22" s="1233">
        <v>3583248</v>
      </c>
      <c r="E22" s="1233">
        <v>241604</v>
      </c>
      <c r="F22" s="1233">
        <v>56692</v>
      </c>
      <c r="G22" s="1233">
        <v>33167</v>
      </c>
      <c r="H22" s="1233">
        <v>29263</v>
      </c>
      <c r="I22" s="1233">
        <v>38507</v>
      </c>
      <c r="J22" s="1233">
        <v>37945</v>
      </c>
      <c r="K22" s="1233">
        <v>562</v>
      </c>
      <c r="L22" s="1233">
        <v>10</v>
      </c>
      <c r="M22" s="1233">
        <v>70091</v>
      </c>
      <c r="N22" s="1233" t="s">
        <v>21</v>
      </c>
      <c r="O22" s="1233" t="s">
        <v>21</v>
      </c>
      <c r="P22" s="1233">
        <v>747124</v>
      </c>
      <c r="Q22" s="1233" t="s">
        <v>21</v>
      </c>
      <c r="R22" s="1233">
        <v>14824</v>
      </c>
      <c r="S22" s="1233">
        <v>11055</v>
      </c>
      <c r="T22" s="1276">
        <v>43191</v>
      </c>
      <c r="U22" s="1531">
        <v>43191</v>
      </c>
      <c r="V22" s="2380">
        <v>43191</v>
      </c>
      <c r="W22" s="1274">
        <v>43191</v>
      </c>
      <c r="X22" s="1308">
        <v>43191</v>
      </c>
      <c r="Y22" s="1233">
        <v>20</v>
      </c>
      <c r="Z22" s="1233">
        <v>2622</v>
      </c>
      <c r="AA22" s="1233" t="s">
        <v>21</v>
      </c>
      <c r="AB22" s="1233">
        <v>11406</v>
      </c>
      <c r="AC22" s="1233" t="s">
        <v>21</v>
      </c>
      <c r="AD22" s="1233">
        <v>9771</v>
      </c>
      <c r="AE22" s="1233">
        <v>10740</v>
      </c>
      <c r="AF22" s="1233" t="s">
        <v>21</v>
      </c>
      <c r="AG22" s="1233" t="s">
        <v>21</v>
      </c>
      <c r="AH22" s="1233">
        <v>345697</v>
      </c>
      <c r="AI22" s="1233">
        <v>76879</v>
      </c>
      <c r="AJ22" s="1233">
        <v>19499</v>
      </c>
      <c r="AK22" s="1233">
        <v>25</v>
      </c>
      <c r="AL22" s="1233">
        <v>2158</v>
      </c>
      <c r="AM22" s="1233">
        <v>27</v>
      </c>
      <c r="AN22" s="1233">
        <v>16323</v>
      </c>
      <c r="AO22" s="1276">
        <v>43191</v>
      </c>
      <c r="AP22" s="1531">
        <v>43191</v>
      </c>
      <c r="AQ22" s="2380">
        <v>43191</v>
      </c>
      <c r="AR22" s="1274">
        <v>43191</v>
      </c>
      <c r="AS22" s="1308">
        <v>43191</v>
      </c>
      <c r="AT22" s="1233">
        <v>28</v>
      </c>
      <c r="AU22" s="1233" t="s">
        <v>21</v>
      </c>
      <c r="AV22" s="1233">
        <v>1433</v>
      </c>
      <c r="AW22" s="1233">
        <v>1433</v>
      </c>
      <c r="AX22" s="1233">
        <v>3383</v>
      </c>
      <c r="AY22" s="1233" t="s">
        <v>21</v>
      </c>
      <c r="AZ22" s="1233">
        <v>14036</v>
      </c>
      <c r="BA22" s="1233">
        <v>86</v>
      </c>
      <c r="BB22" s="1233" t="s">
        <v>21</v>
      </c>
      <c r="BC22" s="1233">
        <v>11888</v>
      </c>
      <c r="BD22" s="1233">
        <v>13126</v>
      </c>
      <c r="BE22" s="1233" t="s">
        <v>21</v>
      </c>
      <c r="BF22" s="1233" t="s">
        <v>21</v>
      </c>
      <c r="BG22" s="1233">
        <v>6859573</v>
      </c>
      <c r="BH22" s="1233">
        <v>51981</v>
      </c>
      <c r="BI22" s="1233">
        <v>577</v>
      </c>
      <c r="BJ22" s="1276">
        <v>43191</v>
      </c>
      <c r="BK22" s="1531">
        <v>43191</v>
      </c>
      <c r="BL22" s="2380">
        <v>43191</v>
      </c>
      <c r="BM22" s="1274">
        <v>43191</v>
      </c>
      <c r="BN22" s="1308">
        <v>43191</v>
      </c>
      <c r="BO22" s="60">
        <v>4246468</v>
      </c>
      <c r="BP22" s="1233">
        <v>269802</v>
      </c>
      <c r="BQ22" s="1233">
        <v>56693</v>
      </c>
      <c r="BR22" s="1233">
        <v>34095</v>
      </c>
      <c r="BS22" s="1233">
        <v>29664</v>
      </c>
      <c r="BT22" s="1233">
        <v>55185</v>
      </c>
      <c r="BU22" s="1233">
        <v>54623</v>
      </c>
      <c r="BV22" s="1233">
        <v>562</v>
      </c>
      <c r="BW22" s="1233">
        <v>10</v>
      </c>
      <c r="BX22" s="1233">
        <v>77767</v>
      </c>
      <c r="BY22" s="1233" t="s">
        <v>21</v>
      </c>
      <c r="BZ22" s="1233" t="s">
        <v>21</v>
      </c>
      <c r="CA22" s="1233">
        <v>1676922</v>
      </c>
      <c r="CB22" s="1233" t="s">
        <v>21</v>
      </c>
      <c r="CC22" s="1233">
        <v>14824</v>
      </c>
      <c r="CD22" s="1233">
        <v>27306</v>
      </c>
      <c r="CE22" s="1276">
        <v>43191</v>
      </c>
      <c r="CF22" s="1531">
        <v>43191</v>
      </c>
      <c r="CG22" s="2380">
        <v>43191</v>
      </c>
      <c r="CH22" s="1274">
        <v>43191</v>
      </c>
      <c r="CI22" s="1308">
        <v>43191</v>
      </c>
      <c r="CJ22" s="1233">
        <v>2682</v>
      </c>
      <c r="CK22" s="1233">
        <v>710</v>
      </c>
      <c r="CL22" s="1233">
        <v>710</v>
      </c>
      <c r="CM22" s="1233">
        <v>2700</v>
      </c>
      <c r="CN22" s="1233" t="s">
        <v>21</v>
      </c>
      <c r="CO22" s="1233">
        <v>12388</v>
      </c>
      <c r="CP22" s="1233" t="s">
        <v>21</v>
      </c>
      <c r="CQ22" s="1233">
        <v>10610</v>
      </c>
      <c r="CR22" s="1233">
        <v>11665</v>
      </c>
      <c r="CS22" s="1233" t="s">
        <v>21</v>
      </c>
      <c r="CT22" s="1233" t="s">
        <v>21</v>
      </c>
      <c r="CU22" s="1233">
        <v>333260</v>
      </c>
      <c r="CV22" s="1233">
        <v>82556</v>
      </c>
      <c r="CW22" s="1233">
        <v>21222</v>
      </c>
      <c r="CX22" s="1233">
        <v>25</v>
      </c>
      <c r="CY22" s="1233">
        <v>2371</v>
      </c>
      <c r="CZ22" s="1276">
        <v>43191</v>
      </c>
      <c r="DA22" s="1531">
        <v>43191</v>
      </c>
      <c r="DB22" s="2380">
        <v>43191</v>
      </c>
      <c r="DC22" s="1274">
        <v>43191</v>
      </c>
      <c r="DD22" s="1308">
        <v>43191</v>
      </c>
      <c r="DE22" s="1233">
        <v>794644</v>
      </c>
      <c r="DF22" s="1233">
        <v>11134</v>
      </c>
      <c r="DG22" s="1233">
        <v>20</v>
      </c>
      <c r="DH22" s="1233">
        <v>127</v>
      </c>
      <c r="DI22" s="1233" t="s">
        <v>21</v>
      </c>
      <c r="DJ22" s="1233">
        <v>4144</v>
      </c>
      <c r="DK22" s="1233">
        <v>4144</v>
      </c>
      <c r="DL22" s="1233">
        <v>5187</v>
      </c>
      <c r="DM22" s="1233" t="s">
        <v>21</v>
      </c>
      <c r="DN22" s="1233" t="s">
        <v>21</v>
      </c>
      <c r="DO22" s="1233">
        <v>213043</v>
      </c>
      <c r="DP22" s="1233">
        <v>86</v>
      </c>
      <c r="DQ22" s="1233" t="s">
        <v>21</v>
      </c>
      <c r="DR22" s="1233">
        <v>182354</v>
      </c>
      <c r="DS22" s="1233">
        <v>200512</v>
      </c>
      <c r="DT22" s="1233" t="s">
        <v>21</v>
      </c>
      <c r="DU22" s="2379">
        <v>43191</v>
      </c>
      <c r="DV22" s="1531">
        <v>43191</v>
      </c>
      <c r="DW22" s="2380">
        <v>43191</v>
      </c>
      <c r="DX22" s="1274">
        <v>43191</v>
      </c>
      <c r="DY22" s="1308">
        <v>43191</v>
      </c>
      <c r="DZ22" s="60">
        <v>27118</v>
      </c>
      <c r="EA22" s="1233">
        <v>54461</v>
      </c>
      <c r="EB22" s="1233">
        <v>675787</v>
      </c>
      <c r="EC22" s="1233">
        <v>736834</v>
      </c>
      <c r="ED22" s="1233" t="s">
        <v>21</v>
      </c>
      <c r="EE22" s="1233" t="s">
        <v>21</v>
      </c>
      <c r="EF22" s="1233">
        <v>8824564</v>
      </c>
      <c r="EG22" s="1276">
        <v>43191</v>
      </c>
      <c r="EH22" s="1531">
        <v>43191</v>
      </c>
      <c r="ER22" s="1278"/>
    </row>
    <row r="23" spans="1:148" ht="14.25" customHeight="1">
      <c r="A23" s="2380">
        <v>43586</v>
      </c>
      <c r="B23" s="1274">
        <v>43586</v>
      </c>
      <c r="C23" s="1308">
        <v>43586</v>
      </c>
      <c r="D23" s="1233">
        <v>3576055</v>
      </c>
      <c r="E23" s="1233">
        <v>230391</v>
      </c>
      <c r="F23" s="1233">
        <v>55214</v>
      </c>
      <c r="G23" s="1233">
        <v>31273</v>
      </c>
      <c r="H23" s="1233">
        <v>28851</v>
      </c>
      <c r="I23" s="1233">
        <v>34111</v>
      </c>
      <c r="J23" s="1233">
        <v>33581</v>
      </c>
      <c r="K23" s="1233">
        <v>530</v>
      </c>
      <c r="L23" s="1233">
        <v>12</v>
      </c>
      <c r="M23" s="1233">
        <v>67613</v>
      </c>
      <c r="N23" s="1233" t="s">
        <v>21</v>
      </c>
      <c r="O23" s="1233" t="s">
        <v>21</v>
      </c>
      <c r="P23" s="1233">
        <v>774877</v>
      </c>
      <c r="Q23" s="1233" t="s">
        <v>21</v>
      </c>
      <c r="R23" s="1233">
        <v>12274</v>
      </c>
      <c r="S23" s="1233">
        <v>10988</v>
      </c>
      <c r="T23" s="1276">
        <v>43586</v>
      </c>
      <c r="U23" s="1531">
        <v>43586</v>
      </c>
      <c r="V23" s="2380">
        <v>43586</v>
      </c>
      <c r="W23" s="1274">
        <v>43586</v>
      </c>
      <c r="X23" s="1308">
        <v>43586</v>
      </c>
      <c r="Y23" s="1233">
        <v>13</v>
      </c>
      <c r="Z23" s="1233">
        <v>2421</v>
      </c>
      <c r="AA23" s="1233" t="s">
        <v>21</v>
      </c>
      <c r="AB23" s="1233">
        <v>10664</v>
      </c>
      <c r="AC23" s="1233" t="s">
        <v>21</v>
      </c>
      <c r="AD23" s="1233">
        <v>9141</v>
      </c>
      <c r="AE23" s="1233">
        <v>10041</v>
      </c>
      <c r="AF23" s="1233" t="s">
        <v>21</v>
      </c>
      <c r="AG23" s="1233" t="s">
        <v>21</v>
      </c>
      <c r="AH23" s="1233">
        <v>295098</v>
      </c>
      <c r="AI23" s="1233">
        <v>74550</v>
      </c>
      <c r="AJ23" s="1233">
        <v>18321</v>
      </c>
      <c r="AK23" s="1233">
        <v>25</v>
      </c>
      <c r="AL23" s="1233">
        <v>2085</v>
      </c>
      <c r="AM23" s="1233">
        <v>33</v>
      </c>
      <c r="AN23" s="1233">
        <v>15293</v>
      </c>
      <c r="AO23" s="1276">
        <v>43586</v>
      </c>
      <c r="AP23" s="1531">
        <v>43586</v>
      </c>
      <c r="AQ23" s="2380">
        <v>43586</v>
      </c>
      <c r="AR23" s="1274">
        <v>43586</v>
      </c>
      <c r="AS23" s="1308">
        <v>43586</v>
      </c>
      <c r="AT23" s="1233">
        <v>35</v>
      </c>
      <c r="AU23" s="1233" t="s">
        <v>21</v>
      </c>
      <c r="AV23" s="1233">
        <v>1388</v>
      </c>
      <c r="AW23" s="1233">
        <v>1388</v>
      </c>
      <c r="AX23" s="1233">
        <v>3398</v>
      </c>
      <c r="AY23" s="1233" t="s">
        <v>21</v>
      </c>
      <c r="AZ23" s="1233">
        <v>13983</v>
      </c>
      <c r="BA23" s="1233">
        <v>89</v>
      </c>
      <c r="BB23" s="1233" t="s">
        <v>21</v>
      </c>
      <c r="BC23" s="1233">
        <v>11845</v>
      </c>
      <c r="BD23" s="1233">
        <v>13072</v>
      </c>
      <c r="BE23" s="1233" t="s">
        <v>21</v>
      </c>
      <c r="BF23" s="1233" t="s">
        <v>21</v>
      </c>
      <c r="BG23" s="1233">
        <v>7149681</v>
      </c>
      <c r="BH23" s="1233">
        <v>50643</v>
      </c>
      <c r="BI23" s="1233">
        <v>525</v>
      </c>
      <c r="BJ23" s="1276">
        <v>43586</v>
      </c>
      <c r="BK23" s="1531">
        <v>43586</v>
      </c>
      <c r="BL23" s="2380">
        <v>43586</v>
      </c>
      <c r="BM23" s="1274">
        <v>43586</v>
      </c>
      <c r="BN23" s="1308">
        <v>43586</v>
      </c>
      <c r="BO23" s="60">
        <v>4220337</v>
      </c>
      <c r="BP23" s="1233">
        <v>258204</v>
      </c>
      <c r="BQ23" s="1233">
        <v>55214</v>
      </c>
      <c r="BR23" s="1233">
        <v>31767</v>
      </c>
      <c r="BS23" s="1233">
        <v>29251</v>
      </c>
      <c r="BT23" s="1233">
        <v>48568</v>
      </c>
      <c r="BU23" s="1233">
        <v>48038</v>
      </c>
      <c r="BV23" s="1233">
        <v>530</v>
      </c>
      <c r="BW23" s="1233">
        <v>12</v>
      </c>
      <c r="BX23" s="1233">
        <v>77020</v>
      </c>
      <c r="BY23" s="1233" t="s">
        <v>21</v>
      </c>
      <c r="BZ23" s="1233" t="s">
        <v>21</v>
      </c>
      <c r="CA23" s="1233">
        <v>1685185</v>
      </c>
      <c r="CB23" s="1233" t="s">
        <v>21</v>
      </c>
      <c r="CC23" s="1233">
        <v>12274</v>
      </c>
      <c r="CD23" s="1233">
        <v>26495</v>
      </c>
      <c r="CE23" s="1276">
        <v>43586</v>
      </c>
      <c r="CF23" s="1531">
        <v>43586</v>
      </c>
      <c r="CG23" s="2380">
        <v>43586</v>
      </c>
      <c r="CH23" s="1274">
        <v>43586</v>
      </c>
      <c r="CI23" s="1308">
        <v>43586</v>
      </c>
      <c r="CJ23" s="1233">
        <v>2521</v>
      </c>
      <c r="CK23" s="1233">
        <v>313</v>
      </c>
      <c r="CL23" s="1233">
        <v>313</v>
      </c>
      <c r="CM23" s="1233">
        <v>2499</v>
      </c>
      <c r="CN23" s="1233" t="s">
        <v>21</v>
      </c>
      <c r="CO23" s="1233">
        <v>12239</v>
      </c>
      <c r="CP23" s="1233" t="s">
        <v>21</v>
      </c>
      <c r="CQ23" s="1233">
        <v>10480</v>
      </c>
      <c r="CR23" s="1233">
        <v>11525</v>
      </c>
      <c r="CS23" s="1233" t="s">
        <v>21</v>
      </c>
      <c r="CT23" s="1233" t="s">
        <v>21</v>
      </c>
      <c r="CU23" s="1233">
        <v>283878</v>
      </c>
      <c r="CV23" s="1233">
        <v>83806</v>
      </c>
      <c r="CW23" s="1233">
        <v>20073</v>
      </c>
      <c r="CX23" s="1233">
        <v>25</v>
      </c>
      <c r="CY23" s="1233">
        <v>2413</v>
      </c>
      <c r="CZ23" s="1276">
        <v>43586</v>
      </c>
      <c r="DA23" s="1531">
        <v>43586</v>
      </c>
      <c r="DB23" s="2380">
        <v>43586</v>
      </c>
      <c r="DC23" s="1274">
        <v>43586</v>
      </c>
      <c r="DD23" s="1308">
        <v>43586</v>
      </c>
      <c r="DE23" s="1233">
        <v>820205</v>
      </c>
      <c r="DF23" s="1233">
        <v>12252</v>
      </c>
      <c r="DG23" s="1233">
        <v>25</v>
      </c>
      <c r="DH23" s="1233">
        <v>109</v>
      </c>
      <c r="DI23" s="1233" t="s">
        <v>21</v>
      </c>
      <c r="DJ23" s="1233">
        <v>3300</v>
      </c>
      <c r="DK23" s="1233">
        <v>3300</v>
      </c>
      <c r="DL23" s="1233">
        <v>6698</v>
      </c>
      <c r="DM23" s="1233" t="s">
        <v>21</v>
      </c>
      <c r="DN23" s="1233" t="s">
        <v>21</v>
      </c>
      <c r="DO23" s="1233">
        <v>209704</v>
      </c>
      <c r="DP23" s="1233">
        <v>89</v>
      </c>
      <c r="DQ23" s="1233" t="s">
        <v>21</v>
      </c>
      <c r="DR23" s="1233">
        <v>179531</v>
      </c>
      <c r="DS23" s="1233">
        <v>197364</v>
      </c>
      <c r="DT23" s="1233" t="s">
        <v>21</v>
      </c>
      <c r="DU23" s="2379">
        <v>43586</v>
      </c>
      <c r="DV23" s="1531">
        <v>43586</v>
      </c>
      <c r="DW23" s="2380">
        <v>43586</v>
      </c>
      <c r="DX23" s="1274">
        <v>43586</v>
      </c>
      <c r="DY23" s="1308">
        <v>43586</v>
      </c>
      <c r="DZ23" s="60">
        <v>26312</v>
      </c>
      <c r="EA23" s="1233">
        <v>54933</v>
      </c>
      <c r="EB23" s="1233">
        <v>654656</v>
      </c>
      <c r="EC23" s="1233">
        <v>714166</v>
      </c>
      <c r="ED23" s="1233" t="s">
        <v>21</v>
      </c>
      <c r="EE23" s="1233" t="s">
        <v>21</v>
      </c>
      <c r="EF23" s="1233">
        <v>8424051</v>
      </c>
      <c r="EG23" s="1276">
        <v>43586</v>
      </c>
      <c r="EH23" s="1531">
        <v>43586</v>
      </c>
      <c r="ER23" s="1278"/>
    </row>
    <row r="24" spans="1:148" ht="6.75" customHeight="1">
      <c r="A24" s="1279"/>
      <c r="B24" s="1274"/>
      <c r="C24" s="1309"/>
      <c r="D24" s="1233"/>
      <c r="E24" s="1233"/>
      <c r="F24" s="1233"/>
      <c r="G24" s="1233"/>
      <c r="H24" s="1233"/>
      <c r="I24" s="1233"/>
      <c r="J24" s="1233"/>
      <c r="K24" s="1233"/>
      <c r="L24" s="1233"/>
      <c r="M24" s="1233"/>
      <c r="O24" s="1233"/>
      <c r="P24" s="1233"/>
      <c r="T24" s="1276"/>
      <c r="U24" s="1531"/>
      <c r="V24" s="1279"/>
      <c r="W24" s="1274"/>
      <c r="X24" s="1309"/>
      <c r="Y24" s="1233"/>
      <c r="Z24" s="1233"/>
      <c r="AB24" s="1233"/>
      <c r="AC24" s="1233"/>
      <c r="AD24" s="1233"/>
      <c r="AE24" s="1233"/>
      <c r="AF24" s="1233"/>
      <c r="AG24" s="1233"/>
      <c r="AH24" s="1233"/>
      <c r="AJ24" s="1233"/>
      <c r="AK24" s="1233"/>
      <c r="AL24" s="1233"/>
      <c r="AM24" s="1233"/>
      <c r="AN24" s="1233"/>
      <c r="AO24" s="1276"/>
      <c r="AP24" s="1531"/>
      <c r="AQ24" s="1279"/>
      <c r="AR24" s="1274"/>
      <c r="AS24" s="1309"/>
      <c r="AT24" s="1233"/>
      <c r="AU24" s="1233"/>
      <c r="AV24" s="1233"/>
      <c r="AW24" s="1233"/>
      <c r="AX24" s="1233"/>
      <c r="AY24" s="1233"/>
      <c r="AZ24" s="1233"/>
      <c r="BA24" s="1233"/>
      <c r="BB24" s="1233"/>
      <c r="BC24" s="1233"/>
      <c r="BD24" s="1233"/>
      <c r="BE24" s="1233"/>
      <c r="BF24" s="1233"/>
      <c r="BG24" s="1233"/>
      <c r="BI24" s="1233"/>
      <c r="BJ24" s="1276"/>
      <c r="BK24" s="1531"/>
      <c r="BL24" s="1279"/>
      <c r="BM24" s="1274"/>
      <c r="BN24" s="1309"/>
      <c r="BO24" s="60"/>
      <c r="BP24" s="1233"/>
      <c r="BQ24" s="1233"/>
      <c r="BR24" s="1233"/>
      <c r="BS24" s="1233"/>
      <c r="BT24" s="1233"/>
      <c r="BU24" s="1233"/>
      <c r="BV24" s="1233"/>
      <c r="BW24" s="1233"/>
      <c r="BX24" s="1233"/>
      <c r="BY24" s="1233"/>
      <c r="BZ24" s="1233"/>
      <c r="CA24" s="1233"/>
      <c r="CB24" s="1233"/>
      <c r="CC24" s="1233"/>
      <c r="CD24" s="1233"/>
      <c r="CE24" s="1276"/>
      <c r="CF24" s="1531"/>
      <c r="CG24" s="1279"/>
      <c r="CH24" s="1274"/>
      <c r="CI24" s="1309"/>
      <c r="CJ24" s="1233"/>
      <c r="CK24" s="1233"/>
      <c r="CL24" s="1233"/>
      <c r="CM24" s="1233"/>
      <c r="CN24" s="1233"/>
      <c r="CO24" s="1233"/>
      <c r="CP24" s="1233"/>
      <c r="CQ24" s="1233"/>
      <c r="CR24" s="1233"/>
      <c r="CS24" s="1233"/>
      <c r="CT24" s="1233"/>
      <c r="CU24" s="1233"/>
      <c r="CV24" s="1233"/>
      <c r="CW24" s="1233"/>
      <c r="CX24" s="1233"/>
      <c r="CY24" s="1233"/>
      <c r="CZ24" s="1276"/>
      <c r="DA24" s="1531"/>
      <c r="DB24" s="1279"/>
      <c r="DC24" s="1274"/>
      <c r="DD24" s="1309"/>
      <c r="DE24" s="1233"/>
      <c r="DF24" s="1233"/>
      <c r="DG24" s="1233"/>
      <c r="DH24" s="1233"/>
      <c r="DI24" s="1233"/>
      <c r="DJ24" s="1233"/>
      <c r="DK24" s="1233"/>
      <c r="DL24" s="1233"/>
      <c r="DM24" s="1233"/>
      <c r="DN24" s="1233"/>
      <c r="DO24" s="1233"/>
      <c r="DP24" s="1233"/>
      <c r="DQ24" s="1233"/>
      <c r="DR24" s="1233"/>
      <c r="DS24" s="1233"/>
      <c r="DT24" s="1233"/>
      <c r="DU24" s="2379"/>
      <c r="DV24" s="1531"/>
      <c r="DW24" s="1279"/>
      <c r="DX24" s="1274"/>
      <c r="DY24" s="1309"/>
      <c r="DZ24" s="60"/>
      <c r="EA24" s="1233"/>
      <c r="EB24" s="1233"/>
      <c r="EC24" s="1233"/>
      <c r="ED24" s="1233"/>
      <c r="EE24" s="1233"/>
      <c r="EF24" s="1233"/>
      <c r="EG24" s="1276"/>
      <c r="EH24" s="1531"/>
      <c r="ER24" s="1278"/>
    </row>
    <row r="25" spans="1:148" ht="15.75" customHeight="1">
      <c r="A25" s="1281" t="s">
        <v>2153</v>
      </c>
      <c r="B25" s="1282" t="s">
        <v>23</v>
      </c>
      <c r="C25" s="1310" t="s">
        <v>2167</v>
      </c>
      <c r="D25" s="1233">
        <v>898432</v>
      </c>
      <c r="E25" s="1233">
        <v>64302</v>
      </c>
      <c r="F25" s="1233">
        <v>13346</v>
      </c>
      <c r="G25" s="1233">
        <v>7857</v>
      </c>
      <c r="H25" s="1233">
        <v>7319</v>
      </c>
      <c r="I25" s="1233">
        <v>12366</v>
      </c>
      <c r="J25" s="1233">
        <v>12286</v>
      </c>
      <c r="K25" s="1233">
        <v>80</v>
      </c>
      <c r="L25" s="1233">
        <v>3</v>
      </c>
      <c r="M25" s="1233">
        <v>19264</v>
      </c>
      <c r="N25" s="1233" t="s">
        <v>21</v>
      </c>
      <c r="O25" s="1233" t="s">
        <v>21</v>
      </c>
      <c r="P25" s="1233">
        <v>217527</v>
      </c>
      <c r="Q25" s="1233" t="s">
        <v>21</v>
      </c>
      <c r="R25" s="1233">
        <v>2477</v>
      </c>
      <c r="S25" s="1233">
        <v>4170</v>
      </c>
      <c r="T25" s="1284" t="s">
        <v>24</v>
      </c>
      <c r="U25" s="1533" t="s">
        <v>2155</v>
      </c>
      <c r="V25" s="1281" t="s">
        <v>2153</v>
      </c>
      <c r="W25" s="1282" t="s">
        <v>23</v>
      </c>
      <c r="X25" s="1310" t="s">
        <v>2167</v>
      </c>
      <c r="Y25" s="1233">
        <v>3</v>
      </c>
      <c r="Z25" s="1233">
        <v>658</v>
      </c>
      <c r="AA25" s="1233" t="s">
        <v>21</v>
      </c>
      <c r="AB25" s="1233">
        <v>3288</v>
      </c>
      <c r="AC25" s="1233" t="s">
        <v>21</v>
      </c>
      <c r="AD25" s="1233">
        <v>2816</v>
      </c>
      <c r="AE25" s="1233">
        <v>3096</v>
      </c>
      <c r="AF25" s="1233" t="s">
        <v>21</v>
      </c>
      <c r="AG25" s="1233" t="s">
        <v>21</v>
      </c>
      <c r="AH25" s="1233">
        <v>72594</v>
      </c>
      <c r="AI25" s="1233">
        <v>19183</v>
      </c>
      <c r="AJ25" s="1233">
        <v>5597</v>
      </c>
      <c r="AK25" s="1233">
        <v>6</v>
      </c>
      <c r="AL25" s="1233">
        <v>576</v>
      </c>
      <c r="AM25" s="1233">
        <v>7</v>
      </c>
      <c r="AN25" s="1233">
        <v>4762</v>
      </c>
      <c r="AO25" s="1284" t="s">
        <v>24</v>
      </c>
      <c r="AP25" s="1533" t="s">
        <v>2155</v>
      </c>
      <c r="AQ25" s="1281" t="s">
        <v>2153</v>
      </c>
      <c r="AR25" s="1282" t="s">
        <v>23</v>
      </c>
      <c r="AS25" s="1310" t="s">
        <v>2167</v>
      </c>
      <c r="AT25" s="1233">
        <v>22</v>
      </c>
      <c r="AU25" s="1233" t="s">
        <v>21</v>
      </c>
      <c r="AV25" s="1233">
        <v>461</v>
      </c>
      <c r="AW25" s="1233">
        <v>461</v>
      </c>
      <c r="AX25" s="1233">
        <v>816</v>
      </c>
      <c r="AY25" s="1233" t="s">
        <v>21</v>
      </c>
      <c r="AZ25" s="1233">
        <v>3593</v>
      </c>
      <c r="BA25" s="1233">
        <v>30</v>
      </c>
      <c r="BB25" s="1233" t="s">
        <v>21</v>
      </c>
      <c r="BC25" s="1233">
        <v>3040</v>
      </c>
      <c r="BD25" s="1233">
        <v>3352</v>
      </c>
      <c r="BE25" s="1233" t="s">
        <v>21</v>
      </c>
      <c r="BF25" s="1233" t="s">
        <v>21</v>
      </c>
      <c r="BG25" s="1233">
        <v>1745719</v>
      </c>
      <c r="BH25" s="1233">
        <v>12366</v>
      </c>
      <c r="BI25" s="1233">
        <v>240</v>
      </c>
      <c r="BJ25" s="1284" t="s">
        <v>24</v>
      </c>
      <c r="BK25" s="1533" t="s">
        <v>2155</v>
      </c>
      <c r="BL25" s="1281" t="s">
        <v>2153</v>
      </c>
      <c r="BM25" s="1282" t="s">
        <v>23</v>
      </c>
      <c r="BN25" s="1310" t="s">
        <v>2167</v>
      </c>
      <c r="BO25" s="60">
        <v>1074184</v>
      </c>
      <c r="BP25" s="1233">
        <v>73476</v>
      </c>
      <c r="BQ25" s="1233">
        <v>13346</v>
      </c>
      <c r="BR25" s="1233">
        <v>8065</v>
      </c>
      <c r="BS25" s="1233">
        <v>7410</v>
      </c>
      <c r="BT25" s="1233">
        <v>16660</v>
      </c>
      <c r="BU25" s="1233">
        <v>16580</v>
      </c>
      <c r="BV25" s="1233">
        <v>80</v>
      </c>
      <c r="BW25" s="1233">
        <v>3</v>
      </c>
      <c r="BX25" s="1233">
        <v>22730</v>
      </c>
      <c r="BY25" s="1233" t="s">
        <v>21</v>
      </c>
      <c r="BZ25" s="1233" t="s">
        <v>21</v>
      </c>
      <c r="CA25" s="1233">
        <v>457720</v>
      </c>
      <c r="CB25" s="1233" t="s">
        <v>21</v>
      </c>
      <c r="CC25" s="1233">
        <v>2477</v>
      </c>
      <c r="CD25" s="1233">
        <v>8526</v>
      </c>
      <c r="CE25" s="1284" t="s">
        <v>24</v>
      </c>
      <c r="CF25" s="1533" t="s">
        <v>2155</v>
      </c>
      <c r="CG25" s="1281" t="s">
        <v>2153</v>
      </c>
      <c r="CH25" s="1282" t="s">
        <v>23</v>
      </c>
      <c r="CI25" s="1310" t="s">
        <v>2167</v>
      </c>
      <c r="CJ25" s="1233">
        <v>651</v>
      </c>
      <c r="CK25" s="1233">
        <v>86</v>
      </c>
      <c r="CL25" s="1233">
        <v>86</v>
      </c>
      <c r="CM25" s="1233">
        <v>658</v>
      </c>
      <c r="CN25" s="1233" t="s">
        <v>21</v>
      </c>
      <c r="CO25" s="1233">
        <v>3694</v>
      </c>
      <c r="CP25" s="1233" t="s">
        <v>21</v>
      </c>
      <c r="CQ25" s="1233">
        <v>3160</v>
      </c>
      <c r="CR25" s="1233">
        <v>3478</v>
      </c>
      <c r="CS25" s="1233" t="s">
        <v>21</v>
      </c>
      <c r="CT25" s="1233" t="s">
        <v>21</v>
      </c>
      <c r="CU25" s="1233">
        <v>70079</v>
      </c>
      <c r="CV25" s="1233">
        <v>22149</v>
      </c>
      <c r="CW25" s="1233">
        <v>5966</v>
      </c>
      <c r="CX25" s="1233">
        <v>6</v>
      </c>
      <c r="CY25" s="1233">
        <v>753</v>
      </c>
      <c r="CZ25" s="1284" t="s">
        <v>24</v>
      </c>
      <c r="DA25" s="1533" t="s">
        <v>2155</v>
      </c>
      <c r="DB25" s="1281" t="s">
        <v>2153</v>
      </c>
      <c r="DC25" s="1282" t="s">
        <v>23</v>
      </c>
      <c r="DD25" s="1310" t="s">
        <v>2167</v>
      </c>
      <c r="DE25" s="1233">
        <v>201410</v>
      </c>
      <c r="DF25" s="1233">
        <v>3707</v>
      </c>
      <c r="DG25" s="1233">
        <v>6</v>
      </c>
      <c r="DH25" s="1233">
        <v>22</v>
      </c>
      <c r="DI25" s="1233" t="s">
        <v>21</v>
      </c>
      <c r="DJ25" s="1233">
        <v>1011</v>
      </c>
      <c r="DK25" s="1233">
        <v>1011</v>
      </c>
      <c r="DL25" s="1233">
        <v>2026</v>
      </c>
      <c r="DM25" s="1233" t="s">
        <v>21</v>
      </c>
      <c r="DN25" s="1233" t="s">
        <v>21</v>
      </c>
      <c r="DO25" s="1233">
        <v>51952</v>
      </c>
      <c r="DP25" s="1233">
        <v>30</v>
      </c>
      <c r="DQ25" s="1233" t="s">
        <v>21</v>
      </c>
      <c r="DR25" s="1233">
        <v>44491</v>
      </c>
      <c r="DS25" s="1233">
        <v>48887</v>
      </c>
      <c r="DT25" s="1233" t="s">
        <v>21</v>
      </c>
      <c r="DU25" s="2379" t="s">
        <v>24</v>
      </c>
      <c r="DV25" s="1531" t="s">
        <v>2155</v>
      </c>
      <c r="DW25" s="1281" t="s">
        <v>2153</v>
      </c>
      <c r="DX25" s="1282" t="s">
        <v>23</v>
      </c>
      <c r="DY25" s="1310" t="s">
        <v>2167</v>
      </c>
      <c r="DZ25" s="60">
        <v>8456</v>
      </c>
      <c r="EA25" s="1233">
        <v>14271</v>
      </c>
      <c r="EB25" s="1233">
        <v>186431</v>
      </c>
      <c r="EC25" s="1233">
        <v>203225</v>
      </c>
      <c r="ED25" s="1233" t="s">
        <v>21</v>
      </c>
      <c r="EE25" s="1233" t="s">
        <v>21</v>
      </c>
      <c r="EF25" s="1233">
        <v>1964776</v>
      </c>
      <c r="EG25" s="1284" t="s">
        <v>24</v>
      </c>
      <c r="EH25" s="1533" t="s">
        <v>2155</v>
      </c>
      <c r="ER25" s="1278"/>
    </row>
    <row r="26" spans="1:148" ht="14.25" customHeight="1">
      <c r="A26" s="1286" t="s">
        <v>25</v>
      </c>
      <c r="B26" s="1287" t="s">
        <v>25</v>
      </c>
      <c r="C26" s="1311" t="s">
        <v>2168</v>
      </c>
      <c r="D26" s="1233">
        <v>721726</v>
      </c>
      <c r="E26" s="1233">
        <v>40763</v>
      </c>
      <c r="F26" s="1233">
        <v>8543</v>
      </c>
      <c r="G26" s="1233">
        <v>5026</v>
      </c>
      <c r="H26" s="1233">
        <v>5191</v>
      </c>
      <c r="I26" s="1233">
        <v>7171</v>
      </c>
      <c r="J26" s="1233">
        <v>7163</v>
      </c>
      <c r="K26" s="1233">
        <v>8</v>
      </c>
      <c r="L26" s="1233">
        <v>3</v>
      </c>
      <c r="M26" s="1233">
        <v>12230</v>
      </c>
      <c r="N26" s="1233" t="s">
        <v>21</v>
      </c>
      <c r="O26" s="1233" t="s">
        <v>21</v>
      </c>
      <c r="P26" s="1233">
        <v>124215</v>
      </c>
      <c r="Q26" s="1233">
        <v>31</v>
      </c>
      <c r="R26" s="1233">
        <v>1886</v>
      </c>
      <c r="S26" s="1233">
        <v>1493</v>
      </c>
      <c r="T26" s="1284" t="s">
        <v>26</v>
      </c>
      <c r="U26" s="1533" t="s">
        <v>25</v>
      </c>
      <c r="V26" s="1286" t="s">
        <v>25</v>
      </c>
      <c r="W26" s="1287" t="s">
        <v>25</v>
      </c>
      <c r="X26" s="1311" t="s">
        <v>2168</v>
      </c>
      <c r="Y26" s="1233">
        <v>4</v>
      </c>
      <c r="Z26" s="1233">
        <v>570</v>
      </c>
      <c r="AA26" s="1233" t="s">
        <v>21</v>
      </c>
      <c r="AB26" s="1233">
        <v>1765</v>
      </c>
      <c r="AC26" s="1233" t="s">
        <v>21</v>
      </c>
      <c r="AD26" s="1233">
        <v>1514</v>
      </c>
      <c r="AE26" s="1233">
        <v>1662</v>
      </c>
      <c r="AF26" s="1233" t="s">
        <v>21</v>
      </c>
      <c r="AG26" s="1233" t="s">
        <v>21</v>
      </c>
      <c r="AH26" s="1233">
        <v>60528</v>
      </c>
      <c r="AI26" s="1233">
        <v>15829</v>
      </c>
      <c r="AJ26" s="1233">
        <v>4683</v>
      </c>
      <c r="AK26" s="1233">
        <v>6</v>
      </c>
      <c r="AL26" s="1233">
        <v>404</v>
      </c>
      <c r="AM26" s="1233">
        <v>9</v>
      </c>
      <c r="AN26" s="1233">
        <v>4033</v>
      </c>
      <c r="AO26" s="1284" t="s">
        <v>26</v>
      </c>
      <c r="AP26" s="1533" t="s">
        <v>25</v>
      </c>
      <c r="AQ26" s="1286" t="s">
        <v>25</v>
      </c>
      <c r="AR26" s="1287" t="s">
        <v>25</v>
      </c>
      <c r="AS26" s="1311" t="s">
        <v>2168</v>
      </c>
      <c r="AT26" s="1233">
        <v>4</v>
      </c>
      <c r="AU26" s="1233" t="s">
        <v>21</v>
      </c>
      <c r="AV26" s="1233">
        <v>389</v>
      </c>
      <c r="AW26" s="1233">
        <v>389</v>
      </c>
      <c r="AX26" s="1233">
        <v>834</v>
      </c>
      <c r="AY26" s="1233" t="s">
        <v>21</v>
      </c>
      <c r="AZ26" s="1233">
        <v>3386</v>
      </c>
      <c r="BA26" s="1233">
        <v>15</v>
      </c>
      <c r="BB26" s="1233" t="s">
        <v>21</v>
      </c>
      <c r="BC26" s="1233">
        <v>2872</v>
      </c>
      <c r="BD26" s="1233">
        <v>3172</v>
      </c>
      <c r="BE26" s="1233" t="s">
        <v>21</v>
      </c>
      <c r="BF26" s="1233" t="s">
        <v>21</v>
      </c>
      <c r="BG26" s="1233">
        <v>1813094</v>
      </c>
      <c r="BH26" s="1233">
        <v>11282</v>
      </c>
      <c r="BI26" s="1233">
        <v>78</v>
      </c>
      <c r="BJ26" s="1284" t="s">
        <v>26</v>
      </c>
      <c r="BK26" s="1533" t="s">
        <v>25</v>
      </c>
      <c r="BL26" s="1286" t="s">
        <v>25</v>
      </c>
      <c r="BM26" s="1287" t="s">
        <v>25</v>
      </c>
      <c r="BN26" s="1311" t="s">
        <v>2168</v>
      </c>
      <c r="BO26" s="60">
        <v>849521</v>
      </c>
      <c r="BP26" s="1233">
        <v>45686</v>
      </c>
      <c r="BQ26" s="1233">
        <v>8543</v>
      </c>
      <c r="BR26" s="1233">
        <v>5045</v>
      </c>
      <c r="BS26" s="1233">
        <v>5262</v>
      </c>
      <c r="BT26" s="1233">
        <v>8926</v>
      </c>
      <c r="BU26" s="1233">
        <v>8918</v>
      </c>
      <c r="BV26" s="1233">
        <v>8</v>
      </c>
      <c r="BW26" s="1233">
        <v>3</v>
      </c>
      <c r="BX26" s="1233">
        <v>14563</v>
      </c>
      <c r="BY26" s="1233" t="s">
        <v>21</v>
      </c>
      <c r="BZ26" s="1233" t="s">
        <v>21</v>
      </c>
      <c r="CA26" s="1233">
        <v>311217</v>
      </c>
      <c r="CB26" s="1233">
        <v>31</v>
      </c>
      <c r="CC26" s="1233">
        <v>1886</v>
      </c>
      <c r="CD26" s="1233">
        <v>7411</v>
      </c>
      <c r="CE26" s="1284" t="s">
        <v>26</v>
      </c>
      <c r="CF26" s="1533" t="s">
        <v>25</v>
      </c>
      <c r="CG26" s="1286" t="s">
        <v>25</v>
      </c>
      <c r="CH26" s="1287" t="s">
        <v>25</v>
      </c>
      <c r="CI26" s="1311" t="s">
        <v>2168</v>
      </c>
      <c r="CJ26" s="1233">
        <v>548</v>
      </c>
      <c r="CK26" s="1233">
        <v>27</v>
      </c>
      <c r="CL26" s="1233">
        <v>27</v>
      </c>
      <c r="CM26" s="1233">
        <v>570</v>
      </c>
      <c r="CN26" s="1233" t="s">
        <v>21</v>
      </c>
      <c r="CO26" s="1233">
        <v>2023</v>
      </c>
      <c r="CP26" s="1233" t="s">
        <v>21</v>
      </c>
      <c r="CQ26" s="1233">
        <v>1732</v>
      </c>
      <c r="CR26" s="1233">
        <v>1904</v>
      </c>
      <c r="CS26" s="1233" t="s">
        <v>21</v>
      </c>
      <c r="CT26" s="1233" t="s">
        <v>21</v>
      </c>
      <c r="CU26" s="1233">
        <v>58732</v>
      </c>
      <c r="CV26" s="1233">
        <v>17141</v>
      </c>
      <c r="CW26" s="1233">
        <v>4837</v>
      </c>
      <c r="CX26" s="1233">
        <v>6</v>
      </c>
      <c r="CY26" s="1233">
        <v>414</v>
      </c>
      <c r="CZ26" s="1284" t="s">
        <v>26</v>
      </c>
      <c r="DA26" s="1533" t="s">
        <v>25</v>
      </c>
      <c r="DB26" s="1286" t="s">
        <v>25</v>
      </c>
      <c r="DC26" s="1287" t="s">
        <v>25</v>
      </c>
      <c r="DD26" s="1311" t="s">
        <v>2168</v>
      </c>
      <c r="DE26" s="1233">
        <v>206390</v>
      </c>
      <c r="DF26" s="1233">
        <v>3499</v>
      </c>
      <c r="DG26" s="1233">
        <v>5</v>
      </c>
      <c r="DH26" s="1233">
        <v>4</v>
      </c>
      <c r="DI26" s="1233" t="s">
        <v>21</v>
      </c>
      <c r="DJ26" s="1233">
        <v>1208</v>
      </c>
      <c r="DK26" s="1233">
        <v>1208</v>
      </c>
      <c r="DL26" s="1233">
        <v>1729</v>
      </c>
      <c r="DM26" s="1233" t="s">
        <v>21</v>
      </c>
      <c r="DN26" s="1233" t="s">
        <v>21</v>
      </c>
      <c r="DO26" s="1233">
        <v>50684</v>
      </c>
      <c r="DP26" s="1233">
        <v>15</v>
      </c>
      <c r="DQ26" s="1233" t="s">
        <v>21</v>
      </c>
      <c r="DR26" s="1233">
        <v>43425</v>
      </c>
      <c r="DS26" s="1233">
        <v>47709</v>
      </c>
      <c r="DT26" s="1233" t="s">
        <v>21</v>
      </c>
      <c r="DU26" s="2379" t="s">
        <v>26</v>
      </c>
      <c r="DV26" s="1531" t="s">
        <v>25</v>
      </c>
      <c r="DW26" s="1286" t="s">
        <v>25</v>
      </c>
      <c r="DX26" s="1287" t="s">
        <v>25</v>
      </c>
      <c r="DY26" s="1311" t="s">
        <v>2168</v>
      </c>
      <c r="DZ26" s="60">
        <v>4683</v>
      </c>
      <c r="EA26" s="1233">
        <v>10764</v>
      </c>
      <c r="EB26" s="1233">
        <v>105887</v>
      </c>
      <c r="EC26" s="1233">
        <v>115690</v>
      </c>
      <c r="ED26" s="1233" t="s">
        <v>21</v>
      </c>
      <c r="EE26" s="1233" t="s">
        <v>21</v>
      </c>
      <c r="EF26" s="1233">
        <v>1443215</v>
      </c>
      <c r="EG26" s="1284" t="s">
        <v>26</v>
      </c>
      <c r="EH26" s="1533" t="s">
        <v>25</v>
      </c>
      <c r="ER26" s="1289"/>
    </row>
    <row r="27" spans="1:148" ht="14.25" customHeight="1">
      <c r="A27" s="1281" t="s">
        <v>25</v>
      </c>
      <c r="B27" s="1282" t="s">
        <v>25</v>
      </c>
      <c r="C27" s="1311" t="s">
        <v>2169</v>
      </c>
      <c r="D27" s="1233">
        <v>870877</v>
      </c>
      <c r="E27" s="1233">
        <v>46542</v>
      </c>
      <c r="F27" s="1233">
        <v>11779</v>
      </c>
      <c r="G27" s="1233">
        <v>5626</v>
      </c>
      <c r="H27" s="1233">
        <v>5882</v>
      </c>
      <c r="I27" s="1233">
        <v>6396</v>
      </c>
      <c r="J27" s="1233">
        <v>6386</v>
      </c>
      <c r="K27" s="1233">
        <v>10</v>
      </c>
      <c r="L27" s="1233">
        <v>3</v>
      </c>
      <c r="M27" s="1233">
        <v>14079</v>
      </c>
      <c r="N27" s="1233" t="s">
        <v>21</v>
      </c>
      <c r="O27" s="1233" t="s">
        <v>21</v>
      </c>
      <c r="P27" s="1233">
        <v>149576</v>
      </c>
      <c r="Q27" s="1233" t="s">
        <v>21</v>
      </c>
      <c r="R27" s="1233">
        <v>2095</v>
      </c>
      <c r="S27" s="1233">
        <v>1563</v>
      </c>
      <c r="T27" s="1284" t="s">
        <v>27</v>
      </c>
      <c r="U27" s="1533" t="s">
        <v>25</v>
      </c>
      <c r="V27" s="1281" t="s">
        <v>25</v>
      </c>
      <c r="W27" s="1282" t="s">
        <v>25</v>
      </c>
      <c r="X27" s="1311" t="s">
        <v>2169</v>
      </c>
      <c r="Y27" s="1233">
        <v>5</v>
      </c>
      <c r="Z27" s="1233">
        <v>464</v>
      </c>
      <c r="AA27" s="1233" t="s">
        <v>21</v>
      </c>
      <c r="AB27" s="1233">
        <v>2454</v>
      </c>
      <c r="AC27" s="1233" t="s">
        <v>21</v>
      </c>
      <c r="AD27" s="1233">
        <v>2105</v>
      </c>
      <c r="AE27" s="1233">
        <v>2310</v>
      </c>
      <c r="AF27" s="1233" t="s">
        <v>21</v>
      </c>
      <c r="AG27" s="1233" t="s">
        <v>21</v>
      </c>
      <c r="AH27" s="1233">
        <v>68160</v>
      </c>
      <c r="AI27" s="1233">
        <v>16826</v>
      </c>
      <c r="AJ27" s="1233">
        <v>3826</v>
      </c>
      <c r="AK27" s="1233">
        <v>5</v>
      </c>
      <c r="AL27" s="1233">
        <v>310</v>
      </c>
      <c r="AM27" s="1233">
        <v>8</v>
      </c>
      <c r="AN27" s="1233">
        <v>3288</v>
      </c>
      <c r="AO27" s="1284" t="s">
        <v>27</v>
      </c>
      <c r="AP27" s="1533" t="s">
        <v>25</v>
      </c>
      <c r="AQ27" s="1281" t="s">
        <v>25</v>
      </c>
      <c r="AR27" s="1282" t="s">
        <v>25</v>
      </c>
      <c r="AS27" s="1311" t="s">
        <v>2169</v>
      </c>
      <c r="AT27" s="1233" t="s">
        <v>21</v>
      </c>
      <c r="AU27" s="1233" t="s">
        <v>21</v>
      </c>
      <c r="AV27" s="1233">
        <v>339</v>
      </c>
      <c r="AW27" s="1233">
        <v>339</v>
      </c>
      <c r="AX27" s="1233">
        <v>885</v>
      </c>
      <c r="AY27" s="1233" t="s">
        <v>21</v>
      </c>
      <c r="AZ27" s="1233">
        <v>3832</v>
      </c>
      <c r="BA27" s="1233">
        <v>24</v>
      </c>
      <c r="BB27" s="1233" t="s">
        <v>21</v>
      </c>
      <c r="BC27" s="1233">
        <v>3251</v>
      </c>
      <c r="BD27" s="1233">
        <v>3583</v>
      </c>
      <c r="BE27" s="1233" t="s">
        <v>21</v>
      </c>
      <c r="BF27" s="1233" t="s">
        <v>21</v>
      </c>
      <c r="BG27" s="1233">
        <v>1945939</v>
      </c>
      <c r="BH27" s="1233">
        <v>13018</v>
      </c>
      <c r="BI27" s="1233">
        <v>81</v>
      </c>
      <c r="BJ27" s="1284" t="s">
        <v>27</v>
      </c>
      <c r="BK27" s="1533" t="s">
        <v>25</v>
      </c>
      <c r="BL27" s="1281" t="s">
        <v>25</v>
      </c>
      <c r="BM27" s="1282" t="s">
        <v>25</v>
      </c>
      <c r="BN27" s="1311" t="s">
        <v>2169</v>
      </c>
      <c r="BO27" s="60">
        <v>1026556</v>
      </c>
      <c r="BP27" s="1233">
        <v>53236</v>
      </c>
      <c r="BQ27" s="1233">
        <v>11779</v>
      </c>
      <c r="BR27" s="1233">
        <v>5678</v>
      </c>
      <c r="BS27" s="1233">
        <v>5981</v>
      </c>
      <c r="BT27" s="1233">
        <v>10745</v>
      </c>
      <c r="BU27" s="1233">
        <v>10735</v>
      </c>
      <c r="BV27" s="1233">
        <v>10</v>
      </c>
      <c r="BW27" s="1233">
        <v>3</v>
      </c>
      <c r="BX27" s="1233">
        <v>15720</v>
      </c>
      <c r="BY27" s="1233" t="s">
        <v>21</v>
      </c>
      <c r="BZ27" s="1233" t="s">
        <v>21</v>
      </c>
      <c r="CA27" s="1233">
        <v>377046</v>
      </c>
      <c r="CB27" s="1233" t="s">
        <v>21</v>
      </c>
      <c r="CC27" s="1233">
        <v>2095</v>
      </c>
      <c r="CD27" s="1233">
        <v>8518</v>
      </c>
      <c r="CE27" s="1284" t="s">
        <v>27</v>
      </c>
      <c r="CF27" s="1533" t="s">
        <v>25</v>
      </c>
      <c r="CG27" s="1281" t="s">
        <v>25</v>
      </c>
      <c r="CH27" s="1282" t="s">
        <v>25</v>
      </c>
      <c r="CI27" s="1311" t="s">
        <v>2169</v>
      </c>
      <c r="CJ27" s="1233">
        <v>620</v>
      </c>
      <c r="CK27" s="1233">
        <v>70</v>
      </c>
      <c r="CL27" s="1233">
        <v>70</v>
      </c>
      <c r="CM27" s="1233">
        <v>498</v>
      </c>
      <c r="CN27" s="1233" t="s">
        <v>21</v>
      </c>
      <c r="CO27" s="1233">
        <v>2805</v>
      </c>
      <c r="CP27" s="1233" t="s">
        <v>21</v>
      </c>
      <c r="CQ27" s="1233">
        <v>2404</v>
      </c>
      <c r="CR27" s="1233">
        <v>2641</v>
      </c>
      <c r="CS27" s="1233" t="s">
        <v>21</v>
      </c>
      <c r="CT27" s="1233" t="s">
        <v>21</v>
      </c>
      <c r="CU27" s="1233">
        <v>65570</v>
      </c>
      <c r="CV27" s="1233">
        <v>18528</v>
      </c>
      <c r="CW27" s="1233">
        <v>4161</v>
      </c>
      <c r="CX27" s="1233">
        <v>5</v>
      </c>
      <c r="CY27" s="1233">
        <v>348</v>
      </c>
      <c r="CZ27" s="1284" t="s">
        <v>27</v>
      </c>
      <c r="DA27" s="1533" t="s">
        <v>25</v>
      </c>
      <c r="DB27" s="1281" t="s">
        <v>25</v>
      </c>
      <c r="DC27" s="1282" t="s">
        <v>25</v>
      </c>
      <c r="DD27" s="1311" t="s">
        <v>2169</v>
      </c>
      <c r="DE27" s="1233">
        <v>219925</v>
      </c>
      <c r="DF27" s="1233">
        <v>3049</v>
      </c>
      <c r="DG27" s="1233">
        <v>5</v>
      </c>
      <c r="DH27" s="1233" t="s">
        <v>21</v>
      </c>
      <c r="DI27" s="1233" t="s">
        <v>21</v>
      </c>
      <c r="DJ27" s="1233">
        <v>1089</v>
      </c>
      <c r="DK27" s="1233">
        <v>1089</v>
      </c>
      <c r="DL27" s="1233">
        <v>1481</v>
      </c>
      <c r="DM27" s="1233" t="s">
        <v>21</v>
      </c>
      <c r="DN27" s="1233" t="s">
        <v>21</v>
      </c>
      <c r="DO27" s="1233">
        <v>52845</v>
      </c>
      <c r="DP27" s="1233">
        <v>24</v>
      </c>
      <c r="DQ27" s="1233" t="s">
        <v>21</v>
      </c>
      <c r="DR27" s="1233">
        <v>45275</v>
      </c>
      <c r="DS27" s="1233">
        <v>49733</v>
      </c>
      <c r="DT27" s="1233" t="s">
        <v>21</v>
      </c>
      <c r="DU27" s="2379" t="s">
        <v>27</v>
      </c>
      <c r="DV27" s="1531" t="s">
        <v>25</v>
      </c>
      <c r="DW27" s="1281" t="s">
        <v>25</v>
      </c>
      <c r="DX27" s="1282" t="s">
        <v>25</v>
      </c>
      <c r="DY27" s="1311" t="s">
        <v>2169</v>
      </c>
      <c r="DZ27" s="60">
        <v>5674</v>
      </c>
      <c r="EA27" s="1233">
        <v>13528</v>
      </c>
      <c r="EB27" s="1233">
        <v>140302</v>
      </c>
      <c r="EC27" s="1233">
        <v>153055</v>
      </c>
      <c r="ED27" s="1233" t="s">
        <v>21</v>
      </c>
      <c r="EE27" s="1233" t="s">
        <v>21</v>
      </c>
      <c r="EF27" s="1233">
        <v>2092640</v>
      </c>
      <c r="EG27" s="1284" t="s">
        <v>27</v>
      </c>
      <c r="EH27" s="1533" t="s">
        <v>25</v>
      </c>
      <c r="ER27" s="1278"/>
    </row>
    <row r="28" spans="1:148" ht="14.25" customHeight="1">
      <c r="A28" s="1281" t="s">
        <v>25</v>
      </c>
      <c r="B28" s="1282" t="s">
        <v>25</v>
      </c>
      <c r="C28" s="1311" t="s">
        <v>164</v>
      </c>
      <c r="D28" s="1233">
        <v>866494</v>
      </c>
      <c r="E28" s="1233">
        <v>55731</v>
      </c>
      <c r="F28" s="1233">
        <v>13437</v>
      </c>
      <c r="G28" s="1233">
        <v>6421</v>
      </c>
      <c r="H28" s="1233">
        <v>6820</v>
      </c>
      <c r="I28" s="1233">
        <v>8203</v>
      </c>
      <c r="J28" s="1233">
        <v>8203</v>
      </c>
      <c r="K28" s="1233" t="s">
        <v>21</v>
      </c>
      <c r="L28" s="1233">
        <v>3</v>
      </c>
      <c r="M28" s="1233">
        <v>17289</v>
      </c>
      <c r="N28" s="1233" t="s">
        <v>21</v>
      </c>
      <c r="O28" s="1233" t="s">
        <v>21</v>
      </c>
      <c r="P28" s="1233">
        <v>179496</v>
      </c>
      <c r="Q28" s="1233" t="s">
        <v>21</v>
      </c>
      <c r="R28" s="1233">
        <v>3522</v>
      </c>
      <c r="S28" s="1233">
        <v>3184</v>
      </c>
      <c r="T28" s="1284" t="s">
        <v>28</v>
      </c>
      <c r="U28" s="1533" t="s">
        <v>25</v>
      </c>
      <c r="V28" s="1281" t="s">
        <v>25</v>
      </c>
      <c r="W28" s="1282" t="s">
        <v>25</v>
      </c>
      <c r="X28" s="1311" t="s">
        <v>164</v>
      </c>
      <c r="Y28" s="1233">
        <v>8</v>
      </c>
      <c r="Z28" s="1233">
        <v>650</v>
      </c>
      <c r="AA28" s="1233" t="s">
        <v>21</v>
      </c>
      <c r="AB28" s="1233">
        <v>2340</v>
      </c>
      <c r="AC28" s="1233" t="s">
        <v>21</v>
      </c>
      <c r="AD28" s="1233">
        <v>2003</v>
      </c>
      <c r="AE28" s="1233">
        <v>2204</v>
      </c>
      <c r="AF28" s="1233" t="s">
        <v>21</v>
      </c>
      <c r="AG28" s="1233" t="s">
        <v>21</v>
      </c>
      <c r="AH28" s="1233">
        <v>71533</v>
      </c>
      <c r="AI28" s="1233">
        <v>15914</v>
      </c>
      <c r="AJ28" s="1233">
        <v>4242</v>
      </c>
      <c r="AK28" s="1233">
        <v>5</v>
      </c>
      <c r="AL28" s="1233">
        <v>381</v>
      </c>
      <c r="AM28" s="1233">
        <v>10</v>
      </c>
      <c r="AN28" s="1233">
        <v>3607</v>
      </c>
      <c r="AO28" s="1284" t="s">
        <v>28</v>
      </c>
      <c r="AP28" s="1533" t="s">
        <v>25</v>
      </c>
      <c r="AQ28" s="1281" t="s">
        <v>25</v>
      </c>
      <c r="AR28" s="1282" t="s">
        <v>25</v>
      </c>
      <c r="AS28" s="1311" t="s">
        <v>164</v>
      </c>
      <c r="AT28" s="1233">
        <v>7</v>
      </c>
      <c r="AU28" s="1233" t="s">
        <v>21</v>
      </c>
      <c r="AV28" s="1233">
        <v>454</v>
      </c>
      <c r="AW28" s="1233">
        <v>454</v>
      </c>
      <c r="AX28" s="1233">
        <v>1046</v>
      </c>
      <c r="AY28" s="1233" t="s">
        <v>21</v>
      </c>
      <c r="AZ28" s="1233">
        <v>3636</v>
      </c>
      <c r="BA28" s="1233">
        <v>17</v>
      </c>
      <c r="BB28" s="1233" t="s">
        <v>21</v>
      </c>
      <c r="BC28" s="1233">
        <v>3089</v>
      </c>
      <c r="BD28" s="1233">
        <v>3406</v>
      </c>
      <c r="BE28" s="1233" t="s">
        <v>21</v>
      </c>
      <c r="BF28" s="1233" t="s">
        <v>21</v>
      </c>
      <c r="BG28" s="1233">
        <v>1862740</v>
      </c>
      <c r="BH28" s="1233">
        <v>11807</v>
      </c>
      <c r="BI28" s="1233">
        <v>104</v>
      </c>
      <c r="BJ28" s="1284" t="s">
        <v>28</v>
      </c>
      <c r="BK28" s="1533" t="s">
        <v>25</v>
      </c>
      <c r="BL28" s="1281" t="s">
        <v>25</v>
      </c>
      <c r="BM28" s="1282" t="s">
        <v>25</v>
      </c>
      <c r="BN28" s="1311" t="s">
        <v>164</v>
      </c>
      <c r="BO28" s="60">
        <v>1023733</v>
      </c>
      <c r="BP28" s="1233">
        <v>62273</v>
      </c>
      <c r="BQ28" s="1233">
        <v>13437</v>
      </c>
      <c r="BR28" s="1233">
        <v>6497</v>
      </c>
      <c r="BS28" s="1233">
        <v>6901</v>
      </c>
      <c r="BT28" s="1233">
        <v>11254</v>
      </c>
      <c r="BU28" s="1233">
        <v>11254</v>
      </c>
      <c r="BV28" s="1233" t="s">
        <v>21</v>
      </c>
      <c r="BW28" s="1233">
        <v>3</v>
      </c>
      <c r="BX28" s="1233">
        <v>19809</v>
      </c>
      <c r="BY28" s="1233" t="s">
        <v>21</v>
      </c>
      <c r="BZ28" s="1233" t="s">
        <v>21</v>
      </c>
      <c r="CA28" s="1233">
        <v>403295</v>
      </c>
      <c r="CB28" s="1233" t="s">
        <v>21</v>
      </c>
      <c r="CC28" s="1233">
        <v>3522</v>
      </c>
      <c r="CD28" s="1233">
        <v>9610</v>
      </c>
      <c r="CE28" s="1284" t="s">
        <v>28</v>
      </c>
      <c r="CF28" s="1533" t="s">
        <v>25</v>
      </c>
      <c r="CG28" s="1281" t="s">
        <v>25</v>
      </c>
      <c r="CH28" s="1282" t="s">
        <v>25</v>
      </c>
      <c r="CI28" s="1311" t="s">
        <v>164</v>
      </c>
      <c r="CJ28" s="1233">
        <v>707</v>
      </c>
      <c r="CK28" s="1233">
        <v>84</v>
      </c>
      <c r="CL28" s="1233">
        <v>84</v>
      </c>
      <c r="CM28" s="1233">
        <v>693</v>
      </c>
      <c r="CN28" s="1233" t="s">
        <v>21</v>
      </c>
      <c r="CO28" s="1233">
        <v>2739</v>
      </c>
      <c r="CP28" s="1233" t="s">
        <v>21</v>
      </c>
      <c r="CQ28" s="1233">
        <v>2341</v>
      </c>
      <c r="CR28" s="1233">
        <v>2579</v>
      </c>
      <c r="CS28" s="1233" t="s">
        <v>21</v>
      </c>
      <c r="CT28" s="1233" t="s">
        <v>21</v>
      </c>
      <c r="CU28" s="1233">
        <v>69261</v>
      </c>
      <c r="CV28" s="1233">
        <v>17771</v>
      </c>
      <c r="CW28" s="1233">
        <v>4339</v>
      </c>
      <c r="CX28" s="1233">
        <v>5</v>
      </c>
      <c r="CY28" s="1233">
        <v>433</v>
      </c>
      <c r="CZ28" s="1284" t="s">
        <v>28</v>
      </c>
      <c r="DA28" s="1533" t="s">
        <v>25</v>
      </c>
      <c r="DB28" s="1281" t="s">
        <v>25</v>
      </c>
      <c r="DC28" s="1282" t="s">
        <v>25</v>
      </c>
      <c r="DD28" s="1311" t="s">
        <v>164</v>
      </c>
      <c r="DE28" s="1233">
        <v>211147</v>
      </c>
      <c r="DF28" s="1233">
        <v>3621</v>
      </c>
      <c r="DG28" s="1233">
        <v>6</v>
      </c>
      <c r="DH28" s="1233">
        <v>7</v>
      </c>
      <c r="DI28" s="1233" t="s">
        <v>21</v>
      </c>
      <c r="DJ28" s="1233">
        <v>1180</v>
      </c>
      <c r="DK28" s="1233">
        <v>1180</v>
      </c>
      <c r="DL28" s="1233">
        <v>1841</v>
      </c>
      <c r="DM28" s="1233" t="s">
        <v>21</v>
      </c>
      <c r="DN28" s="1233" t="s">
        <v>21</v>
      </c>
      <c r="DO28" s="1233">
        <v>51544</v>
      </c>
      <c r="DP28" s="1233">
        <v>17</v>
      </c>
      <c r="DQ28" s="1233" t="s">
        <v>21</v>
      </c>
      <c r="DR28" s="1233">
        <v>44166</v>
      </c>
      <c r="DS28" s="1233">
        <v>48516</v>
      </c>
      <c r="DT28" s="1233" t="s">
        <v>21</v>
      </c>
      <c r="DU28" s="2379" t="s">
        <v>28</v>
      </c>
      <c r="DV28" s="1531" t="s">
        <v>25</v>
      </c>
      <c r="DW28" s="1281" t="s">
        <v>25</v>
      </c>
      <c r="DX28" s="1282" t="s">
        <v>25</v>
      </c>
      <c r="DY28" s="1311" t="s">
        <v>164</v>
      </c>
      <c r="DZ28" s="60">
        <v>7031</v>
      </c>
      <c r="EA28" s="1233">
        <v>14370</v>
      </c>
      <c r="EB28" s="1233">
        <v>160930</v>
      </c>
      <c r="EC28" s="1233">
        <v>175429</v>
      </c>
      <c r="ED28" s="1233" t="s">
        <v>21</v>
      </c>
      <c r="EE28" s="1233" t="s">
        <v>21</v>
      </c>
      <c r="EF28" s="1233">
        <v>2059729</v>
      </c>
      <c r="EG28" s="1284" t="s">
        <v>28</v>
      </c>
      <c r="EH28" s="1533" t="s">
        <v>25</v>
      </c>
      <c r="ER28" s="1278"/>
    </row>
    <row r="29" spans="1:148" ht="6.75" customHeight="1">
      <c r="A29" s="1281"/>
      <c r="B29" s="1282"/>
      <c r="C29" s="1310"/>
      <c r="D29" s="1233"/>
      <c r="E29" s="1233"/>
      <c r="F29" s="1233"/>
      <c r="G29" s="1233"/>
      <c r="H29" s="1233"/>
      <c r="I29" s="1233"/>
      <c r="J29" s="1233"/>
      <c r="K29" s="1233"/>
      <c r="L29" s="1233"/>
      <c r="M29" s="1233"/>
      <c r="O29" s="1233"/>
      <c r="P29" s="1233"/>
      <c r="T29" s="1284"/>
      <c r="U29" s="1533"/>
      <c r="V29" s="1281"/>
      <c r="W29" s="1282"/>
      <c r="X29" s="1310"/>
      <c r="Y29" s="1233"/>
      <c r="Z29" s="1233"/>
      <c r="AB29" s="1233"/>
      <c r="AC29" s="1233"/>
      <c r="AD29" s="1233"/>
      <c r="AE29" s="1233"/>
      <c r="AF29" s="1233"/>
      <c r="AG29" s="1233"/>
      <c r="AH29" s="1233"/>
      <c r="AJ29" s="1233"/>
      <c r="AK29" s="1233"/>
      <c r="AL29" s="1233"/>
      <c r="AM29" s="1233"/>
      <c r="AN29" s="1233"/>
      <c r="AO29" s="1284"/>
      <c r="AP29" s="1533"/>
      <c r="AQ29" s="1281"/>
      <c r="AR29" s="1282"/>
      <c r="AS29" s="1310"/>
      <c r="AT29" s="1233"/>
      <c r="AU29" s="1233"/>
      <c r="AV29" s="1233"/>
      <c r="AW29" s="1233"/>
      <c r="AX29" s="1233"/>
      <c r="AY29" s="1233"/>
      <c r="AZ29" s="1233"/>
      <c r="BA29" s="1233"/>
      <c r="BB29" s="1233"/>
      <c r="BC29" s="1233"/>
      <c r="BD29" s="1233"/>
      <c r="BE29" s="1233"/>
      <c r="BF29" s="1233"/>
      <c r="BG29" s="1233"/>
      <c r="BI29" s="1233"/>
      <c r="BJ29" s="1284"/>
      <c r="BK29" s="1533"/>
      <c r="BL29" s="1281"/>
      <c r="BM29" s="1282"/>
      <c r="BN29" s="1310"/>
      <c r="BO29" s="60"/>
      <c r="BP29" s="1233"/>
      <c r="BQ29" s="1233"/>
      <c r="BR29" s="1233"/>
      <c r="BS29" s="1233"/>
      <c r="BT29" s="1233"/>
      <c r="BU29" s="1233"/>
      <c r="BV29" s="1233"/>
      <c r="BW29" s="1233"/>
      <c r="BX29" s="1233"/>
      <c r="BY29" s="1233"/>
      <c r="BZ29" s="1233"/>
      <c r="CA29" s="1233"/>
      <c r="CB29" s="1233"/>
      <c r="CC29" s="1233"/>
      <c r="CD29" s="1233"/>
      <c r="CE29" s="1284"/>
      <c r="CF29" s="1533"/>
      <c r="CG29" s="1281"/>
      <c r="CH29" s="1282"/>
      <c r="CI29" s="1310"/>
      <c r="CJ29" s="1233"/>
      <c r="CK29" s="1233"/>
      <c r="CL29" s="1233"/>
      <c r="CM29" s="1233"/>
      <c r="CN29" s="1233"/>
      <c r="CO29" s="1233"/>
      <c r="CP29" s="1233"/>
      <c r="CQ29" s="1233"/>
      <c r="CR29" s="1233"/>
      <c r="CS29" s="1233"/>
      <c r="CT29" s="1233"/>
      <c r="CU29" s="1233"/>
      <c r="CV29" s="1233"/>
      <c r="CW29" s="1233"/>
      <c r="CX29" s="1233"/>
      <c r="CY29" s="1233"/>
      <c r="CZ29" s="1284"/>
      <c r="DA29" s="1533"/>
      <c r="DB29" s="1281"/>
      <c r="DC29" s="1282"/>
      <c r="DD29" s="1310"/>
      <c r="DE29" s="1233"/>
      <c r="DF29" s="1233"/>
      <c r="DG29" s="1233"/>
      <c r="DH29" s="1233"/>
      <c r="DI29" s="1233"/>
      <c r="DJ29" s="1233"/>
      <c r="DK29" s="1233"/>
      <c r="DL29" s="1233"/>
      <c r="DM29" s="1233"/>
      <c r="DN29" s="1233"/>
      <c r="DO29" s="1233"/>
      <c r="DP29" s="1233"/>
      <c r="DQ29" s="1233"/>
      <c r="DR29" s="1233"/>
      <c r="DS29" s="1233"/>
      <c r="DT29" s="1233"/>
      <c r="DU29" s="2379"/>
      <c r="DV29" s="1531"/>
      <c r="DW29" s="1281"/>
      <c r="DX29" s="1282"/>
      <c r="DY29" s="1310"/>
      <c r="DZ29" s="60"/>
      <c r="EA29" s="1233"/>
      <c r="EB29" s="1233"/>
      <c r="EC29" s="1233"/>
      <c r="ED29" s="1233"/>
      <c r="EE29" s="1233"/>
      <c r="EF29" s="1233"/>
      <c r="EG29" s="1284"/>
      <c r="EH29" s="1533"/>
      <c r="ER29" s="1278"/>
    </row>
    <row r="30" spans="1:148" ht="15.75" customHeight="1">
      <c r="A30" s="1286" t="s">
        <v>2153</v>
      </c>
      <c r="B30" s="1287" t="s">
        <v>23</v>
      </c>
      <c r="C30" s="1314">
        <v>43831</v>
      </c>
      <c r="D30" s="1233">
        <v>302171</v>
      </c>
      <c r="E30" s="1233">
        <v>21204</v>
      </c>
      <c r="F30" s="1233">
        <v>4235</v>
      </c>
      <c r="G30" s="1233">
        <v>2741</v>
      </c>
      <c r="H30" s="1233">
        <v>2506</v>
      </c>
      <c r="I30" s="1233">
        <v>4107</v>
      </c>
      <c r="J30" s="1233">
        <v>4107</v>
      </c>
      <c r="K30" s="1233" t="s">
        <v>21</v>
      </c>
      <c r="L30" s="1233">
        <v>1</v>
      </c>
      <c r="M30" s="1233">
        <v>6267</v>
      </c>
      <c r="N30" s="1233" t="s">
        <v>21</v>
      </c>
      <c r="O30" s="1233" t="s">
        <v>21</v>
      </c>
      <c r="P30" s="1233">
        <v>76452</v>
      </c>
      <c r="Q30" s="1233" t="s">
        <v>21</v>
      </c>
      <c r="R30" s="1233">
        <v>775</v>
      </c>
      <c r="S30" s="1233">
        <v>1344</v>
      </c>
      <c r="T30" s="1284" t="s">
        <v>29</v>
      </c>
      <c r="U30" s="1533" t="s">
        <v>2155</v>
      </c>
      <c r="V30" s="1286" t="s">
        <v>2153</v>
      </c>
      <c r="W30" s="1287" t="s">
        <v>23</v>
      </c>
      <c r="X30" s="1314">
        <v>43831</v>
      </c>
      <c r="Y30" s="1233">
        <v>2</v>
      </c>
      <c r="Z30" s="1233">
        <v>188</v>
      </c>
      <c r="AA30" s="1233" t="s">
        <v>21</v>
      </c>
      <c r="AB30" s="1233">
        <v>1135</v>
      </c>
      <c r="AC30" s="1233" t="s">
        <v>21</v>
      </c>
      <c r="AD30" s="1233">
        <v>972</v>
      </c>
      <c r="AE30" s="1233">
        <v>1069</v>
      </c>
      <c r="AF30" s="1233" t="s">
        <v>21</v>
      </c>
      <c r="AG30" s="1233" t="s">
        <v>21</v>
      </c>
      <c r="AH30" s="1233">
        <v>22910</v>
      </c>
      <c r="AI30" s="1233">
        <v>6187</v>
      </c>
      <c r="AJ30" s="1233">
        <v>1713</v>
      </c>
      <c r="AK30" s="1233">
        <v>2</v>
      </c>
      <c r="AL30" s="1233">
        <v>206</v>
      </c>
      <c r="AM30" s="1233">
        <v>3</v>
      </c>
      <c r="AN30" s="1233">
        <v>1429</v>
      </c>
      <c r="AO30" s="1284" t="s">
        <v>29</v>
      </c>
      <c r="AP30" s="1533" t="s">
        <v>2155</v>
      </c>
      <c r="AQ30" s="1286" t="s">
        <v>2153</v>
      </c>
      <c r="AR30" s="1287" t="s">
        <v>23</v>
      </c>
      <c r="AS30" s="1314">
        <v>43831</v>
      </c>
      <c r="AT30" s="1233">
        <v>8</v>
      </c>
      <c r="AU30" s="1233" t="s">
        <v>21</v>
      </c>
      <c r="AV30" s="1233">
        <v>156</v>
      </c>
      <c r="AW30" s="1233">
        <v>156</v>
      </c>
      <c r="AX30" s="1233">
        <v>277</v>
      </c>
      <c r="AY30" s="1233" t="s">
        <v>21</v>
      </c>
      <c r="AZ30" s="1233">
        <v>1276</v>
      </c>
      <c r="BA30" s="1233">
        <v>19</v>
      </c>
      <c r="BB30" s="1233" t="s">
        <v>21</v>
      </c>
      <c r="BC30" s="1233">
        <v>1071</v>
      </c>
      <c r="BD30" s="1233">
        <v>1181</v>
      </c>
      <c r="BE30" s="1233" t="s">
        <v>21</v>
      </c>
      <c r="BF30" s="1233" t="s">
        <v>21</v>
      </c>
      <c r="BG30" s="1233">
        <v>585486</v>
      </c>
      <c r="BH30" s="1233">
        <v>4130</v>
      </c>
      <c r="BI30" s="1233">
        <v>88</v>
      </c>
      <c r="BJ30" s="1284" t="s">
        <v>29</v>
      </c>
      <c r="BK30" s="1533" t="s">
        <v>2155</v>
      </c>
      <c r="BL30" s="1286" t="s">
        <v>2153</v>
      </c>
      <c r="BM30" s="1287" t="s">
        <v>23</v>
      </c>
      <c r="BN30" s="1314">
        <v>43831</v>
      </c>
      <c r="BO30" s="60">
        <v>359871</v>
      </c>
      <c r="BP30" s="1233">
        <v>24229</v>
      </c>
      <c r="BQ30" s="1233">
        <v>4235</v>
      </c>
      <c r="BR30" s="1233">
        <v>2823</v>
      </c>
      <c r="BS30" s="1233">
        <v>2533</v>
      </c>
      <c r="BT30" s="1233">
        <v>5599</v>
      </c>
      <c r="BU30" s="1233">
        <v>5599</v>
      </c>
      <c r="BV30" s="1233" t="s">
        <v>21</v>
      </c>
      <c r="BW30" s="1233">
        <v>1</v>
      </c>
      <c r="BX30" s="1233">
        <v>7344</v>
      </c>
      <c r="BY30" s="1233" t="s">
        <v>21</v>
      </c>
      <c r="BZ30" s="1233" t="s">
        <v>21</v>
      </c>
      <c r="CA30" s="1233">
        <v>155484</v>
      </c>
      <c r="CB30" s="1233" t="s">
        <v>21</v>
      </c>
      <c r="CC30" s="1233">
        <v>775</v>
      </c>
      <c r="CD30" s="1233">
        <v>2691</v>
      </c>
      <c r="CE30" s="1284" t="s">
        <v>29</v>
      </c>
      <c r="CF30" s="1533" t="s">
        <v>2155</v>
      </c>
      <c r="CG30" s="1286" t="s">
        <v>2153</v>
      </c>
      <c r="CH30" s="1287" t="s">
        <v>23</v>
      </c>
      <c r="CI30" s="1314">
        <v>43831</v>
      </c>
      <c r="CJ30" s="1233">
        <v>224</v>
      </c>
      <c r="CK30" s="1233">
        <v>24</v>
      </c>
      <c r="CL30" s="1233">
        <v>24</v>
      </c>
      <c r="CM30" s="1233">
        <v>188</v>
      </c>
      <c r="CN30" s="1233" t="s">
        <v>21</v>
      </c>
      <c r="CO30" s="1233">
        <v>1250</v>
      </c>
      <c r="CP30" s="1233" t="s">
        <v>21</v>
      </c>
      <c r="CQ30" s="1233">
        <v>1070</v>
      </c>
      <c r="CR30" s="1233">
        <v>1177</v>
      </c>
      <c r="CS30" s="1233" t="s">
        <v>21</v>
      </c>
      <c r="CT30" s="1233" t="s">
        <v>21</v>
      </c>
      <c r="CU30" s="1233">
        <v>22127</v>
      </c>
      <c r="CV30" s="1233">
        <v>7274</v>
      </c>
      <c r="CW30" s="1233">
        <v>1859</v>
      </c>
      <c r="CX30" s="1233">
        <v>2</v>
      </c>
      <c r="CY30" s="1233">
        <v>275</v>
      </c>
      <c r="CZ30" s="1284" t="s">
        <v>29</v>
      </c>
      <c r="DA30" s="1533" t="s">
        <v>2155</v>
      </c>
      <c r="DB30" s="1286" t="s">
        <v>2153</v>
      </c>
      <c r="DC30" s="1287" t="s">
        <v>23</v>
      </c>
      <c r="DD30" s="1314">
        <v>43831</v>
      </c>
      <c r="DE30" s="1233">
        <v>67709</v>
      </c>
      <c r="DF30" s="1233">
        <v>1136</v>
      </c>
      <c r="DG30" s="1233">
        <v>2</v>
      </c>
      <c r="DH30" s="1233">
        <v>8</v>
      </c>
      <c r="DI30" s="1233" t="s">
        <v>21</v>
      </c>
      <c r="DJ30" s="1233">
        <v>250</v>
      </c>
      <c r="DK30" s="1233">
        <v>250</v>
      </c>
      <c r="DL30" s="1233">
        <v>666</v>
      </c>
      <c r="DM30" s="1233" t="s">
        <v>21</v>
      </c>
      <c r="DN30" s="1233" t="s">
        <v>21</v>
      </c>
      <c r="DO30" s="1233">
        <v>17725</v>
      </c>
      <c r="DP30" s="1233">
        <v>19</v>
      </c>
      <c r="DQ30" s="1233" t="s">
        <v>21</v>
      </c>
      <c r="DR30" s="1233">
        <v>15172</v>
      </c>
      <c r="DS30" s="1233">
        <v>16670</v>
      </c>
      <c r="DT30" s="1233" t="s">
        <v>21</v>
      </c>
      <c r="DU30" s="2379" t="s">
        <v>29</v>
      </c>
      <c r="DV30" s="1531" t="s">
        <v>2155</v>
      </c>
      <c r="DW30" s="1286" t="s">
        <v>2153</v>
      </c>
      <c r="DX30" s="1287" t="s">
        <v>23</v>
      </c>
      <c r="DY30" s="1314">
        <v>43831</v>
      </c>
      <c r="DZ30" s="60">
        <v>2658</v>
      </c>
      <c r="EA30" s="1233">
        <v>4751</v>
      </c>
      <c r="EB30" s="1233">
        <v>63120</v>
      </c>
      <c r="EC30" s="1233">
        <v>68761</v>
      </c>
      <c r="ED30" s="1233" t="s">
        <v>21</v>
      </c>
      <c r="EE30" s="1233" t="s">
        <v>21</v>
      </c>
      <c r="EF30" s="1233">
        <v>649586</v>
      </c>
      <c r="EG30" s="1284" t="s">
        <v>29</v>
      </c>
      <c r="EH30" s="1533" t="s">
        <v>2155</v>
      </c>
      <c r="ER30" s="1289"/>
    </row>
    <row r="31" spans="1:148" ht="14.25" customHeight="1">
      <c r="A31" s="1281" t="s">
        <v>25</v>
      </c>
      <c r="B31" s="1282" t="s">
        <v>25</v>
      </c>
      <c r="C31" s="1315">
        <v>43862</v>
      </c>
      <c r="D31" s="1233">
        <v>297593</v>
      </c>
      <c r="E31" s="1233">
        <v>22092</v>
      </c>
      <c r="F31" s="1233">
        <v>4505</v>
      </c>
      <c r="G31" s="1233">
        <v>2669</v>
      </c>
      <c r="H31" s="1233">
        <v>2360</v>
      </c>
      <c r="I31" s="1233">
        <v>4460</v>
      </c>
      <c r="J31" s="1233">
        <v>4380</v>
      </c>
      <c r="K31" s="1233">
        <v>80</v>
      </c>
      <c r="L31" s="1233">
        <v>1</v>
      </c>
      <c r="M31" s="1233">
        <v>6644</v>
      </c>
      <c r="N31" s="1233" t="s">
        <v>21</v>
      </c>
      <c r="O31" s="1233" t="s">
        <v>21</v>
      </c>
      <c r="P31" s="1233">
        <v>73966</v>
      </c>
      <c r="Q31" s="1233" t="s">
        <v>21</v>
      </c>
      <c r="R31" s="1233">
        <v>849</v>
      </c>
      <c r="S31" s="1233">
        <v>1495</v>
      </c>
      <c r="T31" s="1284" t="s">
        <v>30</v>
      </c>
      <c r="U31" s="1533" t="s">
        <v>25</v>
      </c>
      <c r="V31" s="1281" t="s">
        <v>25</v>
      </c>
      <c r="W31" s="1282" t="s">
        <v>25</v>
      </c>
      <c r="X31" s="1315">
        <v>43862</v>
      </c>
      <c r="Y31" s="1233">
        <v>1</v>
      </c>
      <c r="Z31" s="1233">
        <v>244</v>
      </c>
      <c r="AA31" s="1233" t="s">
        <v>21</v>
      </c>
      <c r="AB31" s="1233">
        <v>1116</v>
      </c>
      <c r="AC31" s="1233" t="s">
        <v>21</v>
      </c>
      <c r="AD31" s="1233">
        <v>956</v>
      </c>
      <c r="AE31" s="1233">
        <v>1051</v>
      </c>
      <c r="AF31" s="1233" t="s">
        <v>21</v>
      </c>
      <c r="AG31" s="1233" t="s">
        <v>21</v>
      </c>
      <c r="AH31" s="1233">
        <v>24566</v>
      </c>
      <c r="AI31" s="1233">
        <v>6618</v>
      </c>
      <c r="AJ31" s="1233">
        <v>1939</v>
      </c>
      <c r="AK31" s="1233">
        <v>2</v>
      </c>
      <c r="AL31" s="1233">
        <v>193</v>
      </c>
      <c r="AM31" s="1233">
        <v>2</v>
      </c>
      <c r="AN31" s="1233">
        <v>1659</v>
      </c>
      <c r="AO31" s="1284" t="s">
        <v>30</v>
      </c>
      <c r="AP31" s="1533" t="s">
        <v>25</v>
      </c>
      <c r="AQ31" s="1281" t="s">
        <v>25</v>
      </c>
      <c r="AR31" s="1282" t="s">
        <v>25</v>
      </c>
      <c r="AS31" s="1315">
        <v>43862</v>
      </c>
      <c r="AT31" s="1233">
        <v>8</v>
      </c>
      <c r="AU31" s="1233" t="s">
        <v>21</v>
      </c>
      <c r="AV31" s="1233">
        <v>150</v>
      </c>
      <c r="AW31" s="1233">
        <v>150</v>
      </c>
      <c r="AX31" s="1233">
        <v>257</v>
      </c>
      <c r="AY31" s="1233" t="s">
        <v>21</v>
      </c>
      <c r="AZ31" s="1233">
        <v>1155</v>
      </c>
      <c r="BA31" s="1233">
        <v>6</v>
      </c>
      <c r="BB31" s="1233" t="s">
        <v>21</v>
      </c>
      <c r="BC31" s="1233">
        <v>982</v>
      </c>
      <c r="BD31" s="1233">
        <v>1082</v>
      </c>
      <c r="BE31" s="1233" t="s">
        <v>21</v>
      </c>
      <c r="BF31" s="1233" t="s">
        <v>21</v>
      </c>
      <c r="BG31" s="1233">
        <v>558104</v>
      </c>
      <c r="BH31" s="1233">
        <v>4072</v>
      </c>
      <c r="BI31" s="1233">
        <v>90</v>
      </c>
      <c r="BJ31" s="1284" t="s">
        <v>30</v>
      </c>
      <c r="BK31" s="1533" t="s">
        <v>25</v>
      </c>
      <c r="BL31" s="1281" t="s">
        <v>25</v>
      </c>
      <c r="BM31" s="1282" t="s">
        <v>25</v>
      </c>
      <c r="BN31" s="1315">
        <v>43862</v>
      </c>
      <c r="BO31" s="60">
        <v>356683</v>
      </c>
      <c r="BP31" s="1233">
        <v>25678</v>
      </c>
      <c r="BQ31" s="1233">
        <v>4505</v>
      </c>
      <c r="BR31" s="1233">
        <v>2744</v>
      </c>
      <c r="BS31" s="1233">
        <v>2394</v>
      </c>
      <c r="BT31" s="1233">
        <v>6324</v>
      </c>
      <c r="BU31" s="1233">
        <v>6244</v>
      </c>
      <c r="BV31" s="1233">
        <v>80</v>
      </c>
      <c r="BW31" s="1233">
        <v>1</v>
      </c>
      <c r="BX31" s="1233">
        <v>7862</v>
      </c>
      <c r="BY31" s="1233" t="s">
        <v>21</v>
      </c>
      <c r="BZ31" s="1233" t="s">
        <v>21</v>
      </c>
      <c r="CA31" s="1233">
        <v>153282</v>
      </c>
      <c r="CB31" s="1233" t="s">
        <v>21</v>
      </c>
      <c r="CC31" s="1233">
        <v>849</v>
      </c>
      <c r="CD31" s="1233">
        <v>2928</v>
      </c>
      <c r="CE31" s="1284" t="s">
        <v>30</v>
      </c>
      <c r="CF31" s="1533" t="s">
        <v>25</v>
      </c>
      <c r="CG31" s="1281" t="s">
        <v>25</v>
      </c>
      <c r="CH31" s="1282" t="s">
        <v>25</v>
      </c>
      <c r="CI31" s="1315">
        <v>43862</v>
      </c>
      <c r="CJ31" s="1233">
        <v>194</v>
      </c>
      <c r="CK31" s="1233">
        <v>37</v>
      </c>
      <c r="CL31" s="1233">
        <v>37</v>
      </c>
      <c r="CM31" s="1233">
        <v>244</v>
      </c>
      <c r="CN31" s="1233" t="s">
        <v>21</v>
      </c>
      <c r="CO31" s="1233">
        <v>1265</v>
      </c>
      <c r="CP31" s="1233" t="s">
        <v>21</v>
      </c>
      <c r="CQ31" s="1233">
        <v>1082</v>
      </c>
      <c r="CR31" s="1233">
        <v>1192</v>
      </c>
      <c r="CS31" s="1233" t="s">
        <v>21</v>
      </c>
      <c r="CT31" s="1233" t="s">
        <v>21</v>
      </c>
      <c r="CU31" s="1233">
        <v>23666</v>
      </c>
      <c r="CV31" s="1233">
        <v>7631</v>
      </c>
      <c r="CW31" s="1233">
        <v>2064</v>
      </c>
      <c r="CX31" s="1233">
        <v>2</v>
      </c>
      <c r="CY31" s="1233">
        <v>257</v>
      </c>
      <c r="CZ31" s="1284" t="s">
        <v>30</v>
      </c>
      <c r="DA31" s="1533" t="s">
        <v>25</v>
      </c>
      <c r="DB31" s="1281" t="s">
        <v>25</v>
      </c>
      <c r="DC31" s="1282" t="s">
        <v>25</v>
      </c>
      <c r="DD31" s="1315">
        <v>43862</v>
      </c>
      <c r="DE31" s="1233">
        <v>64645</v>
      </c>
      <c r="DF31" s="1233">
        <v>1406</v>
      </c>
      <c r="DG31" s="1233">
        <v>2</v>
      </c>
      <c r="DH31" s="1233">
        <v>8</v>
      </c>
      <c r="DI31" s="1233" t="s">
        <v>21</v>
      </c>
      <c r="DJ31" s="1233">
        <v>522</v>
      </c>
      <c r="DK31" s="1233">
        <v>522</v>
      </c>
      <c r="DL31" s="1233">
        <v>662</v>
      </c>
      <c r="DM31" s="1233" t="s">
        <v>21</v>
      </c>
      <c r="DN31" s="1233" t="s">
        <v>21</v>
      </c>
      <c r="DO31" s="1233">
        <v>16631</v>
      </c>
      <c r="DP31" s="1233">
        <v>6</v>
      </c>
      <c r="DQ31" s="1233" t="s">
        <v>21</v>
      </c>
      <c r="DR31" s="1233">
        <v>14248</v>
      </c>
      <c r="DS31" s="1233">
        <v>15653</v>
      </c>
      <c r="DT31" s="1233" t="s">
        <v>21</v>
      </c>
      <c r="DU31" s="2379" t="s">
        <v>30</v>
      </c>
      <c r="DV31" s="1531" t="s">
        <v>25</v>
      </c>
      <c r="DW31" s="1281" t="s">
        <v>25</v>
      </c>
      <c r="DX31" s="1282" t="s">
        <v>25</v>
      </c>
      <c r="DY31" s="1315">
        <v>43862</v>
      </c>
      <c r="DZ31" s="60">
        <v>2909</v>
      </c>
      <c r="EA31" s="1233">
        <v>4799</v>
      </c>
      <c r="EB31" s="1233">
        <v>62181</v>
      </c>
      <c r="EC31" s="1233">
        <v>67786</v>
      </c>
      <c r="ED31" s="1233" t="s">
        <v>21</v>
      </c>
      <c r="EE31" s="1233" t="s">
        <v>21</v>
      </c>
      <c r="EF31" s="1233">
        <v>651761</v>
      </c>
      <c r="EG31" s="1284" t="s">
        <v>30</v>
      </c>
      <c r="EH31" s="1533" t="s">
        <v>25</v>
      </c>
      <c r="ER31" s="1278"/>
    </row>
    <row r="32" spans="1:148" ht="14.25" customHeight="1">
      <c r="A32" s="1281" t="s">
        <v>25</v>
      </c>
      <c r="B32" s="1282" t="s">
        <v>25</v>
      </c>
      <c r="C32" s="1315">
        <v>43891</v>
      </c>
      <c r="D32" s="1233">
        <v>298667</v>
      </c>
      <c r="E32" s="1233">
        <v>21007</v>
      </c>
      <c r="F32" s="1233">
        <v>4606</v>
      </c>
      <c r="G32" s="1233">
        <v>2447</v>
      </c>
      <c r="H32" s="1233">
        <v>2453</v>
      </c>
      <c r="I32" s="1233">
        <v>3799</v>
      </c>
      <c r="J32" s="1233">
        <v>3799</v>
      </c>
      <c r="K32" s="1233" t="s">
        <v>21</v>
      </c>
      <c r="L32" s="1233">
        <v>1</v>
      </c>
      <c r="M32" s="1233">
        <v>6353</v>
      </c>
      <c r="N32" s="1233" t="s">
        <v>21</v>
      </c>
      <c r="O32" s="1233" t="s">
        <v>21</v>
      </c>
      <c r="P32" s="1233">
        <v>67109</v>
      </c>
      <c r="Q32" s="1233" t="s">
        <v>21</v>
      </c>
      <c r="R32" s="1233">
        <v>853</v>
      </c>
      <c r="S32" s="1233">
        <v>1331</v>
      </c>
      <c r="T32" s="1284" t="s">
        <v>31</v>
      </c>
      <c r="U32" s="1533" t="s">
        <v>25</v>
      </c>
      <c r="V32" s="1281" t="s">
        <v>25</v>
      </c>
      <c r="W32" s="1282" t="s">
        <v>25</v>
      </c>
      <c r="X32" s="1315">
        <v>43891</v>
      </c>
      <c r="Y32" s="1233" t="s">
        <v>21</v>
      </c>
      <c r="Z32" s="1233">
        <v>226</v>
      </c>
      <c r="AA32" s="1233" t="s">
        <v>21</v>
      </c>
      <c r="AB32" s="1233">
        <v>1037</v>
      </c>
      <c r="AC32" s="1233" t="s">
        <v>21</v>
      </c>
      <c r="AD32" s="1233">
        <v>888</v>
      </c>
      <c r="AE32" s="1233">
        <v>976</v>
      </c>
      <c r="AF32" s="1233" t="s">
        <v>21</v>
      </c>
      <c r="AG32" s="1233" t="s">
        <v>21</v>
      </c>
      <c r="AH32" s="1233">
        <v>25118</v>
      </c>
      <c r="AI32" s="1233">
        <v>6378</v>
      </c>
      <c r="AJ32" s="1233">
        <v>1944</v>
      </c>
      <c r="AK32" s="1233">
        <v>2</v>
      </c>
      <c r="AL32" s="1233">
        <v>177</v>
      </c>
      <c r="AM32" s="1233">
        <v>2</v>
      </c>
      <c r="AN32" s="1233">
        <v>1674</v>
      </c>
      <c r="AO32" s="1284" t="s">
        <v>31</v>
      </c>
      <c r="AP32" s="1533" t="s">
        <v>25</v>
      </c>
      <c r="AQ32" s="1281" t="s">
        <v>25</v>
      </c>
      <c r="AR32" s="1282" t="s">
        <v>25</v>
      </c>
      <c r="AS32" s="1315">
        <v>43891</v>
      </c>
      <c r="AT32" s="1233">
        <v>6</v>
      </c>
      <c r="AU32" s="1233" t="s">
        <v>21</v>
      </c>
      <c r="AV32" s="1233">
        <v>155</v>
      </c>
      <c r="AW32" s="1233">
        <v>155</v>
      </c>
      <c r="AX32" s="1233">
        <v>282</v>
      </c>
      <c r="AY32" s="1233" t="s">
        <v>21</v>
      </c>
      <c r="AZ32" s="1233">
        <v>1162</v>
      </c>
      <c r="BA32" s="1233">
        <v>5</v>
      </c>
      <c r="BB32" s="1233" t="s">
        <v>21</v>
      </c>
      <c r="BC32" s="1233">
        <v>987</v>
      </c>
      <c r="BD32" s="1233">
        <v>1089</v>
      </c>
      <c r="BE32" s="1233" t="s">
        <v>21</v>
      </c>
      <c r="BF32" s="1233" t="s">
        <v>21</v>
      </c>
      <c r="BG32" s="1233">
        <v>602129</v>
      </c>
      <c r="BH32" s="1233">
        <v>4164</v>
      </c>
      <c r="BI32" s="1233">
        <v>62</v>
      </c>
      <c r="BJ32" s="1284" t="s">
        <v>31</v>
      </c>
      <c r="BK32" s="1533" t="s">
        <v>25</v>
      </c>
      <c r="BL32" s="1281" t="s">
        <v>25</v>
      </c>
      <c r="BM32" s="1282" t="s">
        <v>25</v>
      </c>
      <c r="BN32" s="1315">
        <v>43891</v>
      </c>
      <c r="BO32" s="60">
        <v>357631</v>
      </c>
      <c r="BP32" s="1233">
        <v>23568</v>
      </c>
      <c r="BQ32" s="1233">
        <v>4606</v>
      </c>
      <c r="BR32" s="1233">
        <v>2498</v>
      </c>
      <c r="BS32" s="1233">
        <v>2483</v>
      </c>
      <c r="BT32" s="1233">
        <v>4736</v>
      </c>
      <c r="BU32" s="1233">
        <v>4736</v>
      </c>
      <c r="BV32" s="1233" t="s">
        <v>21</v>
      </c>
      <c r="BW32" s="1233">
        <v>1</v>
      </c>
      <c r="BX32" s="1233">
        <v>7524</v>
      </c>
      <c r="BY32" s="1233" t="s">
        <v>21</v>
      </c>
      <c r="BZ32" s="1233" t="s">
        <v>21</v>
      </c>
      <c r="CA32" s="1233">
        <v>148954</v>
      </c>
      <c r="CB32" s="1233" t="s">
        <v>21</v>
      </c>
      <c r="CC32" s="1233">
        <v>853</v>
      </c>
      <c r="CD32" s="1233">
        <v>2907</v>
      </c>
      <c r="CE32" s="1284" t="s">
        <v>31</v>
      </c>
      <c r="CF32" s="1533" t="s">
        <v>25</v>
      </c>
      <c r="CG32" s="1281" t="s">
        <v>25</v>
      </c>
      <c r="CH32" s="1282" t="s">
        <v>25</v>
      </c>
      <c r="CI32" s="1315">
        <v>43891</v>
      </c>
      <c r="CJ32" s="1233">
        <v>233</v>
      </c>
      <c r="CK32" s="1233">
        <v>25</v>
      </c>
      <c r="CL32" s="1233">
        <v>25</v>
      </c>
      <c r="CM32" s="1233">
        <v>226</v>
      </c>
      <c r="CN32" s="1233" t="s">
        <v>21</v>
      </c>
      <c r="CO32" s="1233">
        <v>1178</v>
      </c>
      <c r="CP32" s="1233" t="s">
        <v>21</v>
      </c>
      <c r="CQ32" s="1233">
        <v>1008</v>
      </c>
      <c r="CR32" s="1233">
        <v>1109</v>
      </c>
      <c r="CS32" s="1233" t="s">
        <v>21</v>
      </c>
      <c r="CT32" s="1233" t="s">
        <v>21</v>
      </c>
      <c r="CU32" s="1233">
        <v>24286</v>
      </c>
      <c r="CV32" s="1233">
        <v>7244</v>
      </c>
      <c r="CW32" s="1233">
        <v>2043</v>
      </c>
      <c r="CX32" s="1233">
        <v>2</v>
      </c>
      <c r="CY32" s="1233">
        <v>220</v>
      </c>
      <c r="CZ32" s="1284" t="s">
        <v>31</v>
      </c>
      <c r="DA32" s="1533" t="s">
        <v>25</v>
      </c>
      <c r="DB32" s="1281" t="s">
        <v>25</v>
      </c>
      <c r="DC32" s="1282" t="s">
        <v>25</v>
      </c>
      <c r="DD32" s="1315">
        <v>43891</v>
      </c>
      <c r="DE32" s="1233">
        <v>69056</v>
      </c>
      <c r="DF32" s="1233">
        <v>1165</v>
      </c>
      <c r="DG32" s="1233">
        <v>2</v>
      </c>
      <c r="DH32" s="1233">
        <v>6</v>
      </c>
      <c r="DI32" s="1233" t="s">
        <v>21</v>
      </c>
      <c r="DJ32" s="1233">
        <v>239</v>
      </c>
      <c r="DK32" s="1233">
        <v>239</v>
      </c>
      <c r="DL32" s="1233">
        <v>698</v>
      </c>
      <c r="DM32" s="1233" t="s">
        <v>21</v>
      </c>
      <c r="DN32" s="1233" t="s">
        <v>21</v>
      </c>
      <c r="DO32" s="1233">
        <v>17596</v>
      </c>
      <c r="DP32" s="1233">
        <v>5</v>
      </c>
      <c r="DQ32" s="1233" t="s">
        <v>21</v>
      </c>
      <c r="DR32" s="1233">
        <v>15071</v>
      </c>
      <c r="DS32" s="1233">
        <v>16563</v>
      </c>
      <c r="DT32" s="1233" t="s">
        <v>21</v>
      </c>
      <c r="DU32" s="2379" t="s">
        <v>31</v>
      </c>
      <c r="DV32" s="1531" t="s">
        <v>25</v>
      </c>
      <c r="DW32" s="1281" t="s">
        <v>25</v>
      </c>
      <c r="DX32" s="1282" t="s">
        <v>25</v>
      </c>
      <c r="DY32" s="1315">
        <v>43891</v>
      </c>
      <c r="DZ32" s="60">
        <v>2889</v>
      </c>
      <c r="EA32" s="1233">
        <v>4721</v>
      </c>
      <c r="EB32" s="1233">
        <v>61131</v>
      </c>
      <c r="EC32" s="1233">
        <v>66677</v>
      </c>
      <c r="ED32" s="1233" t="s">
        <v>21</v>
      </c>
      <c r="EE32" s="1233" t="s">
        <v>21</v>
      </c>
      <c r="EF32" s="1233">
        <v>663429</v>
      </c>
      <c r="EG32" s="1284" t="s">
        <v>31</v>
      </c>
      <c r="EH32" s="1533" t="s">
        <v>25</v>
      </c>
      <c r="ER32" s="1278"/>
    </row>
    <row r="33" spans="1:148" ht="14.25" customHeight="1">
      <c r="A33" s="1281" t="s">
        <v>25</v>
      </c>
      <c r="B33" s="1282" t="s">
        <v>25</v>
      </c>
      <c r="C33" s="1315">
        <v>43922</v>
      </c>
      <c r="D33" s="1233">
        <v>249255</v>
      </c>
      <c r="E33" s="1233">
        <v>14884</v>
      </c>
      <c r="F33" s="1233">
        <v>3110</v>
      </c>
      <c r="G33" s="1233">
        <v>1862</v>
      </c>
      <c r="H33" s="1233">
        <v>1913</v>
      </c>
      <c r="I33" s="1233">
        <v>2601</v>
      </c>
      <c r="J33" s="1233">
        <v>2601</v>
      </c>
      <c r="K33" s="1233" t="s">
        <v>21</v>
      </c>
      <c r="L33" s="1233">
        <v>1</v>
      </c>
      <c r="M33" s="1233">
        <v>4453</v>
      </c>
      <c r="N33" s="1233" t="s">
        <v>21</v>
      </c>
      <c r="O33" s="1233" t="s">
        <v>21</v>
      </c>
      <c r="P33" s="1233">
        <v>48305</v>
      </c>
      <c r="Q33" s="1233" t="s">
        <v>21</v>
      </c>
      <c r="R33" s="1233">
        <v>1121</v>
      </c>
      <c r="S33" s="1233">
        <v>784</v>
      </c>
      <c r="T33" s="1284" t="s">
        <v>32</v>
      </c>
      <c r="U33" s="1533" t="s">
        <v>25</v>
      </c>
      <c r="V33" s="1281" t="s">
        <v>25</v>
      </c>
      <c r="W33" s="1282" t="s">
        <v>25</v>
      </c>
      <c r="X33" s="1315">
        <v>43922</v>
      </c>
      <c r="Y33" s="1233">
        <v>3</v>
      </c>
      <c r="Z33" s="1233">
        <v>222</v>
      </c>
      <c r="AA33" s="1233" t="s">
        <v>21</v>
      </c>
      <c r="AB33" s="1233">
        <v>577</v>
      </c>
      <c r="AC33" s="1233" t="s">
        <v>21</v>
      </c>
      <c r="AD33" s="1233">
        <v>494</v>
      </c>
      <c r="AE33" s="1233">
        <v>543</v>
      </c>
      <c r="AF33" s="1233" t="s">
        <v>21</v>
      </c>
      <c r="AG33" s="1233" t="s">
        <v>21</v>
      </c>
      <c r="AH33" s="1233">
        <v>21449</v>
      </c>
      <c r="AI33" s="1233">
        <v>5308</v>
      </c>
      <c r="AJ33" s="1233">
        <v>1662</v>
      </c>
      <c r="AK33" s="1233">
        <v>2</v>
      </c>
      <c r="AL33" s="1233">
        <v>138</v>
      </c>
      <c r="AM33" s="1233">
        <v>4</v>
      </c>
      <c r="AN33" s="1233">
        <v>1433</v>
      </c>
      <c r="AO33" s="1284" t="s">
        <v>32</v>
      </c>
      <c r="AP33" s="1533" t="s">
        <v>25</v>
      </c>
      <c r="AQ33" s="1281" t="s">
        <v>25</v>
      </c>
      <c r="AR33" s="1282" t="s">
        <v>25</v>
      </c>
      <c r="AS33" s="1315">
        <v>43922</v>
      </c>
      <c r="AT33" s="1233">
        <v>4</v>
      </c>
      <c r="AU33" s="1233" t="s">
        <v>21</v>
      </c>
      <c r="AV33" s="1233">
        <v>144</v>
      </c>
      <c r="AW33" s="1233">
        <v>144</v>
      </c>
      <c r="AX33" s="1233">
        <v>279</v>
      </c>
      <c r="AY33" s="1233" t="s">
        <v>21</v>
      </c>
      <c r="AZ33" s="1233">
        <v>1091</v>
      </c>
      <c r="BA33" s="1233">
        <v>5</v>
      </c>
      <c r="BB33" s="1233" t="s">
        <v>21</v>
      </c>
      <c r="BC33" s="1233">
        <v>925</v>
      </c>
      <c r="BD33" s="1233">
        <v>1022</v>
      </c>
      <c r="BE33" s="1233" t="s">
        <v>21</v>
      </c>
      <c r="BF33" s="1233" t="s">
        <v>21</v>
      </c>
      <c r="BG33" s="1233">
        <v>585115</v>
      </c>
      <c r="BH33" s="1233">
        <v>3756</v>
      </c>
      <c r="BI33" s="1233">
        <v>41</v>
      </c>
      <c r="BJ33" s="1284" t="s">
        <v>32</v>
      </c>
      <c r="BK33" s="1533" t="s">
        <v>25</v>
      </c>
      <c r="BL33" s="1281" t="s">
        <v>25</v>
      </c>
      <c r="BM33" s="1282" t="s">
        <v>25</v>
      </c>
      <c r="BN33" s="1315">
        <v>43922</v>
      </c>
      <c r="BO33" s="60">
        <v>296156</v>
      </c>
      <c r="BP33" s="1233">
        <v>16904</v>
      </c>
      <c r="BQ33" s="1233">
        <v>3110</v>
      </c>
      <c r="BR33" s="1233">
        <v>1876</v>
      </c>
      <c r="BS33" s="1233">
        <v>1939</v>
      </c>
      <c r="BT33" s="1233">
        <v>3219</v>
      </c>
      <c r="BU33" s="1233">
        <v>3219</v>
      </c>
      <c r="BV33" s="1233" t="s">
        <v>21</v>
      </c>
      <c r="BW33" s="1233">
        <v>1</v>
      </c>
      <c r="BX33" s="1233">
        <v>5487</v>
      </c>
      <c r="BY33" s="1233" t="s">
        <v>21</v>
      </c>
      <c r="BZ33" s="1233" t="s">
        <v>21</v>
      </c>
      <c r="CA33" s="1233">
        <v>116936</v>
      </c>
      <c r="CB33" s="1233" t="s">
        <v>21</v>
      </c>
      <c r="CC33" s="1233">
        <v>1121</v>
      </c>
      <c r="CD33" s="1233">
        <v>3124</v>
      </c>
      <c r="CE33" s="1284" t="s">
        <v>32</v>
      </c>
      <c r="CF33" s="1533" t="s">
        <v>25</v>
      </c>
      <c r="CG33" s="1281" t="s">
        <v>25</v>
      </c>
      <c r="CH33" s="1282" t="s">
        <v>25</v>
      </c>
      <c r="CI33" s="1315">
        <v>43922</v>
      </c>
      <c r="CJ33" s="1233">
        <v>181</v>
      </c>
      <c r="CK33" s="1233">
        <v>11</v>
      </c>
      <c r="CL33" s="1233">
        <v>11</v>
      </c>
      <c r="CM33" s="1233">
        <v>222</v>
      </c>
      <c r="CN33" s="1233" t="s">
        <v>21</v>
      </c>
      <c r="CO33" s="1233">
        <v>696</v>
      </c>
      <c r="CP33" s="1233" t="s">
        <v>21</v>
      </c>
      <c r="CQ33" s="1233">
        <v>596</v>
      </c>
      <c r="CR33" s="1233">
        <v>655</v>
      </c>
      <c r="CS33" s="1233" t="s">
        <v>21</v>
      </c>
      <c r="CT33" s="1233" t="s">
        <v>21</v>
      </c>
      <c r="CU33" s="1233">
        <v>20718</v>
      </c>
      <c r="CV33" s="1233">
        <v>5729</v>
      </c>
      <c r="CW33" s="1233">
        <v>1706</v>
      </c>
      <c r="CX33" s="1233">
        <v>2</v>
      </c>
      <c r="CY33" s="1233">
        <v>146</v>
      </c>
      <c r="CZ33" s="1284" t="s">
        <v>32</v>
      </c>
      <c r="DA33" s="1533" t="s">
        <v>25</v>
      </c>
      <c r="DB33" s="1281" t="s">
        <v>25</v>
      </c>
      <c r="DC33" s="1282" t="s">
        <v>25</v>
      </c>
      <c r="DD33" s="1315">
        <v>43922</v>
      </c>
      <c r="DE33" s="1233">
        <v>67157</v>
      </c>
      <c r="DF33" s="1233">
        <v>1300</v>
      </c>
      <c r="DG33" s="1233">
        <v>2</v>
      </c>
      <c r="DH33" s="1233">
        <v>4</v>
      </c>
      <c r="DI33" s="1233" t="s">
        <v>21</v>
      </c>
      <c r="DJ33" s="1233">
        <v>448</v>
      </c>
      <c r="DK33" s="1233">
        <v>448</v>
      </c>
      <c r="DL33" s="1233">
        <v>641</v>
      </c>
      <c r="DM33" s="1233" t="s">
        <v>21</v>
      </c>
      <c r="DN33" s="1233" t="s">
        <v>21</v>
      </c>
      <c r="DO33" s="1233">
        <v>16941</v>
      </c>
      <c r="DP33" s="1233">
        <v>5</v>
      </c>
      <c r="DQ33" s="1233" t="s">
        <v>21</v>
      </c>
      <c r="DR33" s="1233">
        <v>14508</v>
      </c>
      <c r="DS33" s="1233">
        <v>15946</v>
      </c>
      <c r="DT33" s="1233" t="s">
        <v>21</v>
      </c>
      <c r="DU33" s="2379" t="s">
        <v>32</v>
      </c>
      <c r="DV33" s="1531" t="s">
        <v>25</v>
      </c>
      <c r="DW33" s="1281" t="s">
        <v>25</v>
      </c>
      <c r="DX33" s="1282" t="s">
        <v>25</v>
      </c>
      <c r="DY33" s="1315">
        <v>43922</v>
      </c>
      <c r="DZ33" s="60">
        <v>2207</v>
      </c>
      <c r="EA33" s="1233">
        <v>4358</v>
      </c>
      <c r="EB33" s="1233">
        <v>42381</v>
      </c>
      <c r="EC33" s="1233">
        <v>46280</v>
      </c>
      <c r="ED33" s="1233" t="s">
        <v>21</v>
      </c>
      <c r="EE33" s="1233" t="s">
        <v>21</v>
      </c>
      <c r="EF33" s="1233">
        <v>500468</v>
      </c>
      <c r="EG33" s="1284" t="s">
        <v>32</v>
      </c>
      <c r="EH33" s="1533" t="s">
        <v>25</v>
      </c>
      <c r="ER33" s="1278"/>
    </row>
    <row r="34" spans="1:148" ht="14.25" customHeight="1">
      <c r="A34" s="1281" t="s">
        <v>25</v>
      </c>
      <c r="B34" s="1282" t="s">
        <v>25</v>
      </c>
      <c r="C34" s="1315">
        <v>43952</v>
      </c>
      <c r="D34" s="1233">
        <v>214007</v>
      </c>
      <c r="E34" s="1233">
        <v>11039</v>
      </c>
      <c r="F34" s="1233">
        <v>2025</v>
      </c>
      <c r="G34" s="1233">
        <v>1406</v>
      </c>
      <c r="H34" s="1233">
        <v>1507</v>
      </c>
      <c r="I34" s="1233">
        <v>1982</v>
      </c>
      <c r="J34" s="1233">
        <v>1982</v>
      </c>
      <c r="K34" s="1233" t="s">
        <v>21</v>
      </c>
      <c r="L34" s="1233">
        <v>1</v>
      </c>
      <c r="M34" s="1233">
        <v>3370</v>
      </c>
      <c r="N34" s="1233" t="s">
        <v>21</v>
      </c>
      <c r="O34" s="1233" t="s">
        <v>21</v>
      </c>
      <c r="P34" s="1233">
        <v>32934</v>
      </c>
      <c r="Q34" s="1233" t="s">
        <v>21</v>
      </c>
      <c r="R34" s="1233">
        <v>214</v>
      </c>
      <c r="S34" s="1233">
        <v>315</v>
      </c>
      <c r="T34" s="1284" t="s">
        <v>33</v>
      </c>
      <c r="U34" s="1533" t="s">
        <v>25</v>
      </c>
      <c r="V34" s="1281" t="s">
        <v>25</v>
      </c>
      <c r="W34" s="1282" t="s">
        <v>25</v>
      </c>
      <c r="X34" s="1315">
        <v>43952</v>
      </c>
      <c r="Y34" s="1233" t="s">
        <v>21</v>
      </c>
      <c r="Z34" s="1233">
        <v>157</v>
      </c>
      <c r="AA34" s="1233" t="s">
        <v>21</v>
      </c>
      <c r="AB34" s="1233">
        <v>433</v>
      </c>
      <c r="AC34" s="1233" t="s">
        <v>21</v>
      </c>
      <c r="AD34" s="1233">
        <v>372</v>
      </c>
      <c r="AE34" s="1233">
        <v>408</v>
      </c>
      <c r="AF34" s="1233" t="s">
        <v>21</v>
      </c>
      <c r="AG34" s="1233" t="s">
        <v>21</v>
      </c>
      <c r="AH34" s="1233">
        <v>16590</v>
      </c>
      <c r="AI34" s="1233">
        <v>4495</v>
      </c>
      <c r="AJ34" s="1233">
        <v>1309</v>
      </c>
      <c r="AK34" s="1233">
        <v>2</v>
      </c>
      <c r="AL34" s="1233">
        <v>116</v>
      </c>
      <c r="AM34" s="1233">
        <v>2</v>
      </c>
      <c r="AN34" s="1233">
        <v>1121</v>
      </c>
      <c r="AO34" s="1284" t="s">
        <v>33</v>
      </c>
      <c r="AP34" s="1533" t="s">
        <v>25</v>
      </c>
      <c r="AQ34" s="1281" t="s">
        <v>25</v>
      </c>
      <c r="AR34" s="1282" t="s">
        <v>25</v>
      </c>
      <c r="AS34" s="1315">
        <v>43952</v>
      </c>
      <c r="AT34" s="1233" t="s">
        <v>21</v>
      </c>
      <c r="AU34" s="1233" t="s">
        <v>21</v>
      </c>
      <c r="AV34" s="1233">
        <v>124</v>
      </c>
      <c r="AW34" s="1233">
        <v>124</v>
      </c>
      <c r="AX34" s="1233">
        <v>278</v>
      </c>
      <c r="AY34" s="1233" t="s">
        <v>21</v>
      </c>
      <c r="AZ34" s="1233">
        <v>1130</v>
      </c>
      <c r="BA34" s="1233">
        <v>4</v>
      </c>
      <c r="BB34" s="1233" t="s">
        <v>21</v>
      </c>
      <c r="BC34" s="1233">
        <v>959</v>
      </c>
      <c r="BD34" s="1233">
        <v>1060</v>
      </c>
      <c r="BE34" s="1233" t="s">
        <v>21</v>
      </c>
      <c r="BF34" s="1233" t="s">
        <v>21</v>
      </c>
      <c r="BG34" s="1233">
        <v>607924</v>
      </c>
      <c r="BH34" s="1233">
        <v>3436</v>
      </c>
      <c r="BI34" s="1233">
        <v>14</v>
      </c>
      <c r="BJ34" s="1284" t="s">
        <v>33</v>
      </c>
      <c r="BK34" s="1533" t="s">
        <v>25</v>
      </c>
      <c r="BL34" s="1281" t="s">
        <v>25</v>
      </c>
      <c r="BM34" s="1282" t="s">
        <v>25</v>
      </c>
      <c r="BN34" s="1315">
        <v>43952</v>
      </c>
      <c r="BO34" s="60">
        <v>248083</v>
      </c>
      <c r="BP34" s="1233">
        <v>12526</v>
      </c>
      <c r="BQ34" s="1233">
        <v>2025</v>
      </c>
      <c r="BR34" s="1233">
        <v>1409</v>
      </c>
      <c r="BS34" s="1233">
        <v>1526</v>
      </c>
      <c r="BT34" s="1233">
        <v>2500</v>
      </c>
      <c r="BU34" s="1233">
        <v>2500</v>
      </c>
      <c r="BV34" s="1233" t="s">
        <v>21</v>
      </c>
      <c r="BW34" s="1233">
        <v>1</v>
      </c>
      <c r="BX34" s="1233">
        <v>4088</v>
      </c>
      <c r="BY34" s="1233" t="s">
        <v>21</v>
      </c>
      <c r="BZ34" s="1233" t="s">
        <v>21</v>
      </c>
      <c r="CA34" s="1233">
        <v>84005</v>
      </c>
      <c r="CB34" s="1233" t="s">
        <v>21</v>
      </c>
      <c r="CC34" s="1233">
        <v>214</v>
      </c>
      <c r="CD34" s="1233">
        <v>2093</v>
      </c>
      <c r="CE34" s="1284" t="s">
        <v>33</v>
      </c>
      <c r="CF34" s="1533" t="s">
        <v>25</v>
      </c>
      <c r="CG34" s="1281" t="s">
        <v>25</v>
      </c>
      <c r="CH34" s="1282" t="s">
        <v>25</v>
      </c>
      <c r="CI34" s="1315">
        <v>43952</v>
      </c>
      <c r="CJ34" s="1233">
        <v>148</v>
      </c>
      <c r="CK34" s="1233">
        <v>1</v>
      </c>
      <c r="CL34" s="1233">
        <v>1</v>
      </c>
      <c r="CM34" s="1233">
        <v>157</v>
      </c>
      <c r="CN34" s="1233" t="s">
        <v>21</v>
      </c>
      <c r="CO34" s="1233">
        <v>475</v>
      </c>
      <c r="CP34" s="1233" t="s">
        <v>21</v>
      </c>
      <c r="CQ34" s="1233">
        <v>407</v>
      </c>
      <c r="CR34" s="1233">
        <v>447</v>
      </c>
      <c r="CS34" s="1233" t="s">
        <v>21</v>
      </c>
      <c r="CT34" s="1233" t="s">
        <v>21</v>
      </c>
      <c r="CU34" s="1233">
        <v>16220</v>
      </c>
      <c r="CV34" s="1233">
        <v>4796</v>
      </c>
      <c r="CW34" s="1233">
        <v>1331</v>
      </c>
      <c r="CX34" s="1233">
        <v>2</v>
      </c>
      <c r="CY34" s="1233">
        <v>117</v>
      </c>
      <c r="CZ34" s="1284" t="s">
        <v>33</v>
      </c>
      <c r="DA34" s="1533" t="s">
        <v>25</v>
      </c>
      <c r="DB34" s="1281" t="s">
        <v>25</v>
      </c>
      <c r="DC34" s="1282" t="s">
        <v>25</v>
      </c>
      <c r="DD34" s="1315">
        <v>43952</v>
      </c>
      <c r="DE34" s="1233">
        <v>68950</v>
      </c>
      <c r="DF34" s="1233">
        <v>1133</v>
      </c>
      <c r="DG34" s="1233">
        <v>1</v>
      </c>
      <c r="DH34" s="1233" t="s">
        <v>21</v>
      </c>
      <c r="DI34" s="1233" t="s">
        <v>21</v>
      </c>
      <c r="DJ34" s="1233">
        <v>391</v>
      </c>
      <c r="DK34" s="1233">
        <v>391</v>
      </c>
      <c r="DL34" s="1233">
        <v>562</v>
      </c>
      <c r="DM34" s="1233" t="s">
        <v>21</v>
      </c>
      <c r="DN34" s="1233" t="s">
        <v>21</v>
      </c>
      <c r="DO34" s="1233">
        <v>16699</v>
      </c>
      <c r="DP34" s="1233">
        <v>4</v>
      </c>
      <c r="DQ34" s="1233" t="s">
        <v>21</v>
      </c>
      <c r="DR34" s="1233">
        <v>14315</v>
      </c>
      <c r="DS34" s="1233">
        <v>15719</v>
      </c>
      <c r="DT34" s="1233" t="s">
        <v>21</v>
      </c>
      <c r="DU34" s="2379" t="s">
        <v>33</v>
      </c>
      <c r="DV34" s="1531" t="s">
        <v>25</v>
      </c>
      <c r="DW34" s="1281" t="s">
        <v>25</v>
      </c>
      <c r="DX34" s="1282" t="s">
        <v>25</v>
      </c>
      <c r="DY34" s="1315">
        <v>43952</v>
      </c>
      <c r="DZ34" s="60">
        <v>1209</v>
      </c>
      <c r="EA34" s="1233">
        <v>2904</v>
      </c>
      <c r="EB34" s="1233">
        <v>25589</v>
      </c>
      <c r="EC34" s="1233">
        <v>27976</v>
      </c>
      <c r="ED34" s="1233" t="s">
        <v>21</v>
      </c>
      <c r="EE34" s="1233" t="s">
        <v>21</v>
      </c>
      <c r="EF34" s="1233">
        <v>389929</v>
      </c>
      <c r="EG34" s="1284" t="s">
        <v>33</v>
      </c>
      <c r="EH34" s="1533" t="s">
        <v>25</v>
      </c>
      <c r="ER34" s="1278"/>
    </row>
    <row r="35" spans="1:148" ht="14.25" customHeight="1">
      <c r="A35" s="1281" t="s">
        <v>25</v>
      </c>
      <c r="B35" s="1282" t="s">
        <v>25</v>
      </c>
      <c r="C35" s="1315">
        <v>43983</v>
      </c>
      <c r="D35" s="1233">
        <v>258464</v>
      </c>
      <c r="E35" s="1233">
        <v>14840</v>
      </c>
      <c r="F35" s="1233">
        <v>3408</v>
      </c>
      <c r="G35" s="1233">
        <v>1758</v>
      </c>
      <c r="H35" s="1233">
        <v>1771</v>
      </c>
      <c r="I35" s="1233">
        <v>2588</v>
      </c>
      <c r="J35" s="1233">
        <v>2580</v>
      </c>
      <c r="K35" s="1233">
        <v>8</v>
      </c>
      <c r="L35" s="1233">
        <v>1</v>
      </c>
      <c r="M35" s="1233">
        <v>4407</v>
      </c>
      <c r="N35" s="1233" t="s">
        <v>21</v>
      </c>
      <c r="O35" s="1233" t="s">
        <v>21</v>
      </c>
      <c r="P35" s="1233">
        <v>42977</v>
      </c>
      <c r="Q35" s="1233">
        <v>31</v>
      </c>
      <c r="R35" s="1233">
        <v>551</v>
      </c>
      <c r="S35" s="1233">
        <v>394</v>
      </c>
      <c r="T35" s="1284" t="s">
        <v>34</v>
      </c>
      <c r="U35" s="1533" t="s">
        <v>25</v>
      </c>
      <c r="V35" s="1281" t="s">
        <v>25</v>
      </c>
      <c r="W35" s="1282" t="s">
        <v>25</v>
      </c>
      <c r="X35" s="1315">
        <v>43983</v>
      </c>
      <c r="Y35" s="1233">
        <v>1</v>
      </c>
      <c r="Z35" s="1233">
        <v>191</v>
      </c>
      <c r="AA35" s="1233" t="s">
        <v>21</v>
      </c>
      <c r="AB35" s="1233">
        <v>755</v>
      </c>
      <c r="AC35" s="1233" t="s">
        <v>21</v>
      </c>
      <c r="AD35" s="1233">
        <v>648</v>
      </c>
      <c r="AE35" s="1233">
        <v>711</v>
      </c>
      <c r="AF35" s="1233" t="s">
        <v>21</v>
      </c>
      <c r="AG35" s="1233" t="s">
        <v>21</v>
      </c>
      <c r="AH35" s="1233">
        <v>22489</v>
      </c>
      <c r="AI35" s="1233">
        <v>6026</v>
      </c>
      <c r="AJ35" s="1233">
        <v>1712</v>
      </c>
      <c r="AK35" s="1233">
        <v>2</v>
      </c>
      <c r="AL35" s="1233">
        <v>150</v>
      </c>
      <c r="AM35" s="1233">
        <v>3</v>
      </c>
      <c r="AN35" s="1233">
        <v>1479</v>
      </c>
      <c r="AO35" s="1284" t="s">
        <v>34</v>
      </c>
      <c r="AP35" s="1533" t="s">
        <v>25</v>
      </c>
      <c r="AQ35" s="1281" t="s">
        <v>25</v>
      </c>
      <c r="AR35" s="1282" t="s">
        <v>25</v>
      </c>
      <c r="AS35" s="1315">
        <v>43983</v>
      </c>
      <c r="AT35" s="1233" t="s">
        <v>21</v>
      </c>
      <c r="AU35" s="1233" t="s">
        <v>21</v>
      </c>
      <c r="AV35" s="1233">
        <v>121</v>
      </c>
      <c r="AW35" s="1233">
        <v>121</v>
      </c>
      <c r="AX35" s="1233">
        <v>277</v>
      </c>
      <c r="AY35" s="1233" t="s">
        <v>21</v>
      </c>
      <c r="AZ35" s="1233">
        <v>1165</v>
      </c>
      <c r="BA35" s="1233">
        <v>6</v>
      </c>
      <c r="BB35" s="1233" t="s">
        <v>21</v>
      </c>
      <c r="BC35" s="1233">
        <v>988</v>
      </c>
      <c r="BD35" s="1233">
        <v>1090</v>
      </c>
      <c r="BE35" s="1233" t="s">
        <v>21</v>
      </c>
      <c r="BF35" s="1233" t="s">
        <v>21</v>
      </c>
      <c r="BG35" s="1233">
        <v>620055</v>
      </c>
      <c r="BH35" s="1233">
        <v>4091</v>
      </c>
      <c r="BI35" s="1233">
        <v>22</v>
      </c>
      <c r="BJ35" s="1284" t="s">
        <v>34</v>
      </c>
      <c r="BK35" s="1533" t="s">
        <v>25</v>
      </c>
      <c r="BL35" s="1281" t="s">
        <v>25</v>
      </c>
      <c r="BM35" s="1282" t="s">
        <v>25</v>
      </c>
      <c r="BN35" s="1315">
        <v>43983</v>
      </c>
      <c r="BO35" s="60">
        <v>305282</v>
      </c>
      <c r="BP35" s="1233">
        <v>16255</v>
      </c>
      <c r="BQ35" s="1233">
        <v>3408</v>
      </c>
      <c r="BR35" s="1233">
        <v>1760</v>
      </c>
      <c r="BS35" s="1233">
        <v>1797</v>
      </c>
      <c r="BT35" s="1233">
        <v>3207</v>
      </c>
      <c r="BU35" s="1233">
        <v>3199</v>
      </c>
      <c r="BV35" s="1233">
        <v>8</v>
      </c>
      <c r="BW35" s="1233">
        <v>1</v>
      </c>
      <c r="BX35" s="1233">
        <v>4988</v>
      </c>
      <c r="BY35" s="1233" t="s">
        <v>21</v>
      </c>
      <c r="BZ35" s="1233" t="s">
        <v>21</v>
      </c>
      <c r="CA35" s="1233">
        <v>110276</v>
      </c>
      <c r="CB35" s="1233">
        <v>31</v>
      </c>
      <c r="CC35" s="1233">
        <v>551</v>
      </c>
      <c r="CD35" s="1233">
        <v>2194</v>
      </c>
      <c r="CE35" s="1284" t="s">
        <v>34</v>
      </c>
      <c r="CF35" s="1533" t="s">
        <v>25</v>
      </c>
      <c r="CG35" s="1281" t="s">
        <v>25</v>
      </c>
      <c r="CH35" s="1282" t="s">
        <v>25</v>
      </c>
      <c r="CI35" s="1315">
        <v>43983</v>
      </c>
      <c r="CJ35" s="1233">
        <v>219</v>
      </c>
      <c r="CK35" s="1233">
        <v>15</v>
      </c>
      <c r="CL35" s="1233">
        <v>15</v>
      </c>
      <c r="CM35" s="1233">
        <v>191</v>
      </c>
      <c r="CN35" s="1233" t="s">
        <v>21</v>
      </c>
      <c r="CO35" s="1233">
        <v>852</v>
      </c>
      <c r="CP35" s="1233" t="s">
        <v>21</v>
      </c>
      <c r="CQ35" s="1233">
        <v>730</v>
      </c>
      <c r="CR35" s="1233">
        <v>802</v>
      </c>
      <c r="CS35" s="1233" t="s">
        <v>21</v>
      </c>
      <c r="CT35" s="1233" t="s">
        <v>21</v>
      </c>
      <c r="CU35" s="1233">
        <v>21794</v>
      </c>
      <c r="CV35" s="1233">
        <v>6616</v>
      </c>
      <c r="CW35" s="1233">
        <v>1800</v>
      </c>
      <c r="CX35" s="1233">
        <v>2</v>
      </c>
      <c r="CY35" s="1233">
        <v>151</v>
      </c>
      <c r="CZ35" s="1284" t="s">
        <v>34</v>
      </c>
      <c r="DA35" s="1533" t="s">
        <v>25</v>
      </c>
      <c r="DB35" s="1281" t="s">
        <v>25</v>
      </c>
      <c r="DC35" s="1282" t="s">
        <v>25</v>
      </c>
      <c r="DD35" s="1315">
        <v>43983</v>
      </c>
      <c r="DE35" s="1233">
        <v>70284</v>
      </c>
      <c r="DF35" s="1233">
        <v>1066</v>
      </c>
      <c r="DG35" s="1233">
        <v>2</v>
      </c>
      <c r="DH35" s="1233" t="s">
        <v>21</v>
      </c>
      <c r="DI35" s="1233" t="s">
        <v>21</v>
      </c>
      <c r="DJ35" s="1233">
        <v>370</v>
      </c>
      <c r="DK35" s="1233">
        <v>370</v>
      </c>
      <c r="DL35" s="1233">
        <v>526</v>
      </c>
      <c r="DM35" s="1233" t="s">
        <v>21</v>
      </c>
      <c r="DN35" s="1233" t="s">
        <v>21</v>
      </c>
      <c r="DO35" s="1233">
        <v>17045</v>
      </c>
      <c r="DP35" s="1233">
        <v>6</v>
      </c>
      <c r="DQ35" s="1233" t="s">
        <v>21</v>
      </c>
      <c r="DR35" s="1233">
        <v>14602</v>
      </c>
      <c r="DS35" s="1233">
        <v>16043</v>
      </c>
      <c r="DT35" s="1233" t="s">
        <v>21</v>
      </c>
      <c r="DU35" s="2379" t="s">
        <v>34</v>
      </c>
      <c r="DV35" s="1531" t="s">
        <v>25</v>
      </c>
      <c r="DW35" s="1281" t="s">
        <v>25</v>
      </c>
      <c r="DX35" s="1282" t="s">
        <v>25</v>
      </c>
      <c r="DY35" s="1315">
        <v>43983</v>
      </c>
      <c r="DZ35" s="60">
        <v>1267</v>
      </c>
      <c r="EA35" s="1233">
        <v>3502</v>
      </c>
      <c r="EB35" s="1233">
        <v>37917</v>
      </c>
      <c r="EC35" s="1233">
        <v>41434</v>
      </c>
      <c r="ED35" s="1233" t="s">
        <v>21</v>
      </c>
      <c r="EE35" s="1233" t="s">
        <v>21</v>
      </c>
      <c r="EF35" s="1233">
        <v>552818</v>
      </c>
      <c r="EG35" s="1284" t="s">
        <v>34</v>
      </c>
      <c r="EH35" s="1533" t="s">
        <v>25</v>
      </c>
      <c r="ER35" s="1278"/>
    </row>
    <row r="36" spans="1:148" ht="14.25" customHeight="1">
      <c r="A36" s="1281" t="s">
        <v>25</v>
      </c>
      <c r="B36" s="1282" t="s">
        <v>25</v>
      </c>
      <c r="C36" s="1315">
        <v>44013</v>
      </c>
      <c r="D36" s="1233">
        <v>294322</v>
      </c>
      <c r="E36" s="1233">
        <v>16163</v>
      </c>
      <c r="F36" s="1233">
        <v>4244</v>
      </c>
      <c r="G36" s="1233">
        <v>1828</v>
      </c>
      <c r="H36" s="1233">
        <v>2007</v>
      </c>
      <c r="I36" s="1233">
        <v>2322</v>
      </c>
      <c r="J36" s="1233">
        <v>2312</v>
      </c>
      <c r="K36" s="1233">
        <v>10</v>
      </c>
      <c r="L36" s="1233">
        <v>1</v>
      </c>
      <c r="M36" s="1233">
        <v>4824</v>
      </c>
      <c r="N36" s="1233" t="s">
        <v>21</v>
      </c>
      <c r="O36" s="1233" t="s">
        <v>21</v>
      </c>
      <c r="P36" s="1233">
        <v>50239</v>
      </c>
      <c r="Q36" s="1233" t="s">
        <v>21</v>
      </c>
      <c r="R36" s="1233">
        <v>759</v>
      </c>
      <c r="S36" s="1233">
        <v>502</v>
      </c>
      <c r="T36" s="1284" t="s">
        <v>35</v>
      </c>
      <c r="U36" s="1533" t="s">
        <v>25</v>
      </c>
      <c r="V36" s="1281" t="s">
        <v>25</v>
      </c>
      <c r="W36" s="1282" t="s">
        <v>25</v>
      </c>
      <c r="X36" s="1315">
        <v>44013</v>
      </c>
      <c r="Y36" s="1233">
        <v>3</v>
      </c>
      <c r="Z36" s="1233">
        <v>174</v>
      </c>
      <c r="AA36" s="1233" t="s">
        <v>21</v>
      </c>
      <c r="AB36" s="1233">
        <v>863</v>
      </c>
      <c r="AC36" s="1233" t="s">
        <v>21</v>
      </c>
      <c r="AD36" s="1233">
        <v>740</v>
      </c>
      <c r="AE36" s="1233">
        <v>812</v>
      </c>
      <c r="AF36" s="1233" t="s">
        <v>21</v>
      </c>
      <c r="AG36" s="1233" t="s">
        <v>21</v>
      </c>
      <c r="AH36" s="1233">
        <v>22678</v>
      </c>
      <c r="AI36" s="1233">
        <v>5795</v>
      </c>
      <c r="AJ36" s="1233">
        <v>1436</v>
      </c>
      <c r="AK36" s="1233">
        <v>2</v>
      </c>
      <c r="AL36" s="1233">
        <v>109</v>
      </c>
      <c r="AM36" s="1233">
        <v>3</v>
      </c>
      <c r="AN36" s="1233">
        <v>1238</v>
      </c>
      <c r="AO36" s="1284" t="s">
        <v>35</v>
      </c>
      <c r="AP36" s="1533" t="s">
        <v>25</v>
      </c>
      <c r="AQ36" s="1281" t="s">
        <v>25</v>
      </c>
      <c r="AR36" s="1282" t="s">
        <v>25</v>
      </c>
      <c r="AS36" s="1315">
        <v>44013</v>
      </c>
      <c r="AT36" s="1233" t="s">
        <v>21</v>
      </c>
      <c r="AU36" s="1233" t="s">
        <v>21</v>
      </c>
      <c r="AV36" s="1233">
        <v>109</v>
      </c>
      <c r="AW36" s="1233">
        <v>109</v>
      </c>
      <c r="AX36" s="1233">
        <v>288</v>
      </c>
      <c r="AY36" s="1233" t="s">
        <v>21</v>
      </c>
      <c r="AZ36" s="1233">
        <v>1243</v>
      </c>
      <c r="BA36" s="1233">
        <v>5</v>
      </c>
      <c r="BB36" s="1233" t="s">
        <v>21</v>
      </c>
      <c r="BC36" s="1233">
        <v>1057</v>
      </c>
      <c r="BD36" s="1233">
        <v>1166</v>
      </c>
      <c r="BE36" s="1233" t="s">
        <v>21</v>
      </c>
      <c r="BF36" s="1233" t="s">
        <v>21</v>
      </c>
      <c r="BG36" s="1233">
        <v>649919</v>
      </c>
      <c r="BH36" s="1233">
        <v>4380</v>
      </c>
      <c r="BI36" s="1233">
        <v>24</v>
      </c>
      <c r="BJ36" s="1284" t="s">
        <v>35</v>
      </c>
      <c r="BK36" s="1533" t="s">
        <v>25</v>
      </c>
      <c r="BL36" s="1281" t="s">
        <v>25</v>
      </c>
      <c r="BM36" s="1282" t="s">
        <v>25</v>
      </c>
      <c r="BN36" s="1315">
        <v>44013</v>
      </c>
      <c r="BO36" s="60">
        <v>345558</v>
      </c>
      <c r="BP36" s="1233">
        <v>18080</v>
      </c>
      <c r="BQ36" s="1233">
        <v>4244</v>
      </c>
      <c r="BR36" s="1233">
        <v>1835</v>
      </c>
      <c r="BS36" s="1233">
        <v>2041</v>
      </c>
      <c r="BT36" s="1233">
        <v>3467</v>
      </c>
      <c r="BU36" s="1233">
        <v>3457</v>
      </c>
      <c r="BV36" s="1233">
        <v>10</v>
      </c>
      <c r="BW36" s="1233">
        <v>1</v>
      </c>
      <c r="BX36" s="1233">
        <v>5373</v>
      </c>
      <c r="BY36" s="1233" t="s">
        <v>21</v>
      </c>
      <c r="BZ36" s="1233" t="s">
        <v>21</v>
      </c>
      <c r="CA36" s="1233">
        <v>127906</v>
      </c>
      <c r="CB36" s="1233" t="s">
        <v>21</v>
      </c>
      <c r="CC36" s="1233">
        <v>759</v>
      </c>
      <c r="CD36" s="1233">
        <v>2832</v>
      </c>
      <c r="CE36" s="1284" t="s">
        <v>35</v>
      </c>
      <c r="CF36" s="1533" t="s">
        <v>25</v>
      </c>
      <c r="CG36" s="1281" t="s">
        <v>25</v>
      </c>
      <c r="CH36" s="1282" t="s">
        <v>25</v>
      </c>
      <c r="CI36" s="1315">
        <v>44013</v>
      </c>
      <c r="CJ36" s="1233">
        <v>208</v>
      </c>
      <c r="CK36" s="1233">
        <v>24</v>
      </c>
      <c r="CL36" s="1233">
        <v>24</v>
      </c>
      <c r="CM36" s="1233">
        <v>189</v>
      </c>
      <c r="CN36" s="1233" t="s">
        <v>21</v>
      </c>
      <c r="CO36" s="1233">
        <v>992</v>
      </c>
      <c r="CP36" s="1233" t="s">
        <v>21</v>
      </c>
      <c r="CQ36" s="1233">
        <v>850</v>
      </c>
      <c r="CR36" s="1233">
        <v>934</v>
      </c>
      <c r="CS36" s="1233" t="s">
        <v>21</v>
      </c>
      <c r="CT36" s="1233" t="s">
        <v>21</v>
      </c>
      <c r="CU36" s="1233">
        <v>21796</v>
      </c>
      <c r="CV36" s="1233">
        <v>6377</v>
      </c>
      <c r="CW36" s="1233">
        <v>1534</v>
      </c>
      <c r="CX36" s="1233">
        <v>2</v>
      </c>
      <c r="CY36" s="1233">
        <v>115</v>
      </c>
      <c r="CZ36" s="1284" t="s">
        <v>35</v>
      </c>
      <c r="DA36" s="1533" t="s">
        <v>25</v>
      </c>
      <c r="DB36" s="1281" t="s">
        <v>25</v>
      </c>
      <c r="DC36" s="1282" t="s">
        <v>25</v>
      </c>
      <c r="DD36" s="1315">
        <v>44013</v>
      </c>
      <c r="DE36" s="1233">
        <v>73505</v>
      </c>
      <c r="DF36" s="1233">
        <v>1031</v>
      </c>
      <c r="DG36" s="1233">
        <v>2</v>
      </c>
      <c r="DH36" s="1233" t="s">
        <v>21</v>
      </c>
      <c r="DI36" s="1233" t="s">
        <v>21</v>
      </c>
      <c r="DJ36" s="1233">
        <v>367</v>
      </c>
      <c r="DK36" s="1233">
        <v>367</v>
      </c>
      <c r="DL36" s="1233">
        <v>502</v>
      </c>
      <c r="DM36" s="1233" t="s">
        <v>21</v>
      </c>
      <c r="DN36" s="1233" t="s">
        <v>21</v>
      </c>
      <c r="DO36" s="1233">
        <v>17726</v>
      </c>
      <c r="DP36" s="1233">
        <v>5</v>
      </c>
      <c r="DQ36" s="1233" t="s">
        <v>21</v>
      </c>
      <c r="DR36" s="1233">
        <v>15188</v>
      </c>
      <c r="DS36" s="1233">
        <v>16686</v>
      </c>
      <c r="DT36" s="1233" t="s">
        <v>21</v>
      </c>
      <c r="DU36" s="2379" t="s">
        <v>35</v>
      </c>
      <c r="DV36" s="1531" t="s">
        <v>25</v>
      </c>
      <c r="DW36" s="1281" t="s">
        <v>25</v>
      </c>
      <c r="DX36" s="1282" t="s">
        <v>25</v>
      </c>
      <c r="DY36" s="1315">
        <v>44013</v>
      </c>
      <c r="DZ36" s="60">
        <v>1891</v>
      </c>
      <c r="EA36" s="1233">
        <v>4750</v>
      </c>
      <c r="EB36" s="1233">
        <v>48454</v>
      </c>
      <c r="EC36" s="1233">
        <v>52865</v>
      </c>
      <c r="ED36" s="1233" t="s">
        <v>21</v>
      </c>
      <c r="EE36" s="1233" t="s">
        <v>21</v>
      </c>
      <c r="EF36" s="1233">
        <v>692837</v>
      </c>
      <c r="EG36" s="1284" t="s">
        <v>35</v>
      </c>
      <c r="EH36" s="1533" t="s">
        <v>25</v>
      </c>
      <c r="ER36" s="1278"/>
    </row>
    <row r="37" spans="1:148" ht="14.25" customHeight="1">
      <c r="A37" s="1281" t="s">
        <v>25</v>
      </c>
      <c r="B37" s="1282" t="s">
        <v>25</v>
      </c>
      <c r="C37" s="1315">
        <v>44044</v>
      </c>
      <c r="D37" s="1233">
        <v>274232</v>
      </c>
      <c r="E37" s="1233">
        <v>13066</v>
      </c>
      <c r="F37" s="1233">
        <v>3043</v>
      </c>
      <c r="G37" s="1233">
        <v>1719</v>
      </c>
      <c r="H37" s="1233">
        <v>1599</v>
      </c>
      <c r="I37" s="1233">
        <v>1752</v>
      </c>
      <c r="J37" s="1233">
        <v>1752</v>
      </c>
      <c r="K37" s="1233" t="s">
        <v>21</v>
      </c>
      <c r="L37" s="1233">
        <v>1</v>
      </c>
      <c r="M37" s="1233">
        <v>4104</v>
      </c>
      <c r="N37" s="1233" t="s">
        <v>21</v>
      </c>
      <c r="O37" s="1233" t="s">
        <v>21</v>
      </c>
      <c r="P37" s="1233">
        <v>44766</v>
      </c>
      <c r="Q37" s="1233" t="s">
        <v>21</v>
      </c>
      <c r="R37" s="1233">
        <v>470</v>
      </c>
      <c r="S37" s="1233">
        <v>407</v>
      </c>
      <c r="T37" s="1284" t="s">
        <v>36</v>
      </c>
      <c r="U37" s="1533" t="s">
        <v>25</v>
      </c>
      <c r="V37" s="1281" t="s">
        <v>25</v>
      </c>
      <c r="W37" s="1282" t="s">
        <v>25</v>
      </c>
      <c r="X37" s="1315">
        <v>44044</v>
      </c>
      <c r="Y37" s="1233">
        <v>1</v>
      </c>
      <c r="Z37" s="1233">
        <v>135</v>
      </c>
      <c r="AA37" s="1233" t="s">
        <v>21</v>
      </c>
      <c r="AB37" s="1233">
        <v>743</v>
      </c>
      <c r="AC37" s="1233" t="s">
        <v>21</v>
      </c>
      <c r="AD37" s="1233">
        <v>638</v>
      </c>
      <c r="AE37" s="1233">
        <v>700</v>
      </c>
      <c r="AF37" s="1233" t="s">
        <v>21</v>
      </c>
      <c r="AG37" s="1233" t="s">
        <v>21</v>
      </c>
      <c r="AH37" s="1233">
        <v>21049</v>
      </c>
      <c r="AI37" s="1233">
        <v>5073</v>
      </c>
      <c r="AJ37" s="1233">
        <v>888</v>
      </c>
      <c r="AK37" s="1233">
        <v>1</v>
      </c>
      <c r="AL37" s="1233">
        <v>99</v>
      </c>
      <c r="AM37" s="1233">
        <v>2</v>
      </c>
      <c r="AN37" s="1233">
        <v>738</v>
      </c>
      <c r="AO37" s="1284" t="s">
        <v>36</v>
      </c>
      <c r="AP37" s="1533" t="s">
        <v>25</v>
      </c>
      <c r="AQ37" s="1281" t="s">
        <v>25</v>
      </c>
      <c r="AR37" s="1282" t="s">
        <v>25</v>
      </c>
      <c r="AS37" s="1315">
        <v>44044</v>
      </c>
      <c r="AT37" s="1233" t="s">
        <v>21</v>
      </c>
      <c r="AU37" s="1233" t="s">
        <v>21</v>
      </c>
      <c r="AV37" s="1233">
        <v>118</v>
      </c>
      <c r="AW37" s="1233">
        <v>118</v>
      </c>
      <c r="AX37" s="1233">
        <v>276</v>
      </c>
      <c r="AY37" s="1233" t="s">
        <v>21</v>
      </c>
      <c r="AZ37" s="1233">
        <v>1335</v>
      </c>
      <c r="BA37" s="1233">
        <v>8</v>
      </c>
      <c r="BB37" s="1233" t="s">
        <v>21</v>
      </c>
      <c r="BC37" s="1233">
        <v>1134</v>
      </c>
      <c r="BD37" s="1233">
        <v>1249</v>
      </c>
      <c r="BE37" s="1233" t="s">
        <v>21</v>
      </c>
      <c r="BF37" s="1233" t="s">
        <v>21</v>
      </c>
      <c r="BG37" s="1233">
        <v>659995</v>
      </c>
      <c r="BH37" s="1233">
        <v>4332</v>
      </c>
      <c r="BI37" s="1233">
        <v>31</v>
      </c>
      <c r="BJ37" s="1284" t="s">
        <v>36</v>
      </c>
      <c r="BK37" s="1533" t="s">
        <v>25</v>
      </c>
      <c r="BL37" s="1281" t="s">
        <v>25</v>
      </c>
      <c r="BM37" s="1282" t="s">
        <v>25</v>
      </c>
      <c r="BN37" s="1315">
        <v>44044</v>
      </c>
      <c r="BO37" s="60">
        <v>322210</v>
      </c>
      <c r="BP37" s="1233">
        <v>15607</v>
      </c>
      <c r="BQ37" s="1233">
        <v>3043</v>
      </c>
      <c r="BR37" s="1233">
        <v>1743</v>
      </c>
      <c r="BS37" s="1233">
        <v>1627</v>
      </c>
      <c r="BT37" s="1233">
        <v>3559</v>
      </c>
      <c r="BU37" s="1233">
        <v>3559</v>
      </c>
      <c r="BV37" s="1233" t="s">
        <v>21</v>
      </c>
      <c r="BW37" s="1233">
        <v>1</v>
      </c>
      <c r="BX37" s="1233">
        <v>4611</v>
      </c>
      <c r="BY37" s="1233" t="s">
        <v>21</v>
      </c>
      <c r="BZ37" s="1233" t="s">
        <v>21</v>
      </c>
      <c r="CA37" s="1233">
        <v>112744</v>
      </c>
      <c r="CB37" s="1233" t="s">
        <v>21</v>
      </c>
      <c r="CC37" s="1233">
        <v>470</v>
      </c>
      <c r="CD37" s="1233">
        <v>2566</v>
      </c>
      <c r="CE37" s="1284" t="s">
        <v>36</v>
      </c>
      <c r="CF37" s="1533" t="s">
        <v>25</v>
      </c>
      <c r="CG37" s="1281" t="s">
        <v>25</v>
      </c>
      <c r="CH37" s="1282" t="s">
        <v>25</v>
      </c>
      <c r="CI37" s="1315">
        <v>44044</v>
      </c>
      <c r="CJ37" s="1233">
        <v>171</v>
      </c>
      <c r="CK37" s="1233">
        <v>22</v>
      </c>
      <c r="CL37" s="1233">
        <v>22</v>
      </c>
      <c r="CM37" s="1233">
        <v>149</v>
      </c>
      <c r="CN37" s="1233" t="s">
        <v>21</v>
      </c>
      <c r="CO37" s="1233">
        <v>836</v>
      </c>
      <c r="CP37" s="1233" t="s">
        <v>21</v>
      </c>
      <c r="CQ37" s="1233">
        <v>717</v>
      </c>
      <c r="CR37" s="1233">
        <v>787</v>
      </c>
      <c r="CS37" s="1233" t="s">
        <v>21</v>
      </c>
      <c r="CT37" s="1233" t="s">
        <v>21</v>
      </c>
      <c r="CU37" s="1233">
        <v>20241</v>
      </c>
      <c r="CV37" s="1233">
        <v>5593</v>
      </c>
      <c r="CW37" s="1233">
        <v>1033</v>
      </c>
      <c r="CX37" s="1233">
        <v>1</v>
      </c>
      <c r="CY37" s="1233">
        <v>115</v>
      </c>
      <c r="CZ37" s="1284" t="s">
        <v>36</v>
      </c>
      <c r="DA37" s="1533" t="s">
        <v>25</v>
      </c>
      <c r="DB37" s="1281" t="s">
        <v>25</v>
      </c>
      <c r="DC37" s="1282" t="s">
        <v>25</v>
      </c>
      <c r="DD37" s="1315">
        <v>44044</v>
      </c>
      <c r="DE37" s="1233">
        <v>74462</v>
      </c>
      <c r="DF37" s="1233">
        <v>981</v>
      </c>
      <c r="DG37" s="1233">
        <v>2</v>
      </c>
      <c r="DH37" s="1233" t="s">
        <v>21</v>
      </c>
      <c r="DI37" s="1233" t="s">
        <v>21</v>
      </c>
      <c r="DJ37" s="1233">
        <v>364</v>
      </c>
      <c r="DK37" s="1233">
        <v>364</v>
      </c>
      <c r="DL37" s="1233">
        <v>466</v>
      </c>
      <c r="DM37" s="1233" t="s">
        <v>21</v>
      </c>
      <c r="DN37" s="1233" t="s">
        <v>21</v>
      </c>
      <c r="DO37" s="1233">
        <v>17778</v>
      </c>
      <c r="DP37" s="1233">
        <v>8</v>
      </c>
      <c r="DQ37" s="1233" t="s">
        <v>21</v>
      </c>
      <c r="DR37" s="1233">
        <v>15234</v>
      </c>
      <c r="DS37" s="1233">
        <v>16732</v>
      </c>
      <c r="DT37" s="1233" t="s">
        <v>21</v>
      </c>
      <c r="DU37" s="2379" t="s">
        <v>36</v>
      </c>
      <c r="DV37" s="1531" t="s">
        <v>25</v>
      </c>
      <c r="DW37" s="1281" t="s">
        <v>25</v>
      </c>
      <c r="DX37" s="1282" t="s">
        <v>25</v>
      </c>
      <c r="DY37" s="1315">
        <v>44044</v>
      </c>
      <c r="DZ37" s="60">
        <v>1572</v>
      </c>
      <c r="EA37" s="1233">
        <v>3704</v>
      </c>
      <c r="EB37" s="1233">
        <v>39075</v>
      </c>
      <c r="EC37" s="1233">
        <v>42636</v>
      </c>
      <c r="ED37" s="1233" t="s">
        <v>21</v>
      </c>
      <c r="EE37" s="1233" t="s">
        <v>21</v>
      </c>
      <c r="EF37" s="1233">
        <v>638323</v>
      </c>
      <c r="EG37" s="1284" t="s">
        <v>36</v>
      </c>
      <c r="EH37" s="1533" t="s">
        <v>25</v>
      </c>
      <c r="ER37" s="1278"/>
    </row>
    <row r="38" spans="1:148" ht="14.25" customHeight="1">
      <c r="A38" s="1281" t="s">
        <v>25</v>
      </c>
      <c r="B38" s="1282" t="s">
        <v>25</v>
      </c>
      <c r="C38" s="1315">
        <v>44075</v>
      </c>
      <c r="D38" s="1233">
        <v>302323</v>
      </c>
      <c r="E38" s="1233">
        <v>17313</v>
      </c>
      <c r="F38" s="1233">
        <v>4492</v>
      </c>
      <c r="G38" s="1233">
        <v>2079</v>
      </c>
      <c r="H38" s="1233">
        <v>2276</v>
      </c>
      <c r="I38" s="1233">
        <v>2322</v>
      </c>
      <c r="J38" s="1233">
        <v>2322</v>
      </c>
      <c r="K38" s="1233" t="s">
        <v>21</v>
      </c>
      <c r="L38" s="1233">
        <v>1</v>
      </c>
      <c r="M38" s="1233">
        <v>5151</v>
      </c>
      <c r="N38" s="1233" t="s">
        <v>21</v>
      </c>
      <c r="O38" s="1233" t="s">
        <v>21</v>
      </c>
      <c r="P38" s="1233">
        <v>54572</v>
      </c>
      <c r="Q38" s="1233" t="s">
        <v>21</v>
      </c>
      <c r="R38" s="1233">
        <v>866</v>
      </c>
      <c r="S38" s="1233">
        <v>654</v>
      </c>
      <c r="T38" s="1284" t="s">
        <v>37</v>
      </c>
      <c r="U38" s="1533" t="s">
        <v>25</v>
      </c>
      <c r="V38" s="1281" t="s">
        <v>25</v>
      </c>
      <c r="W38" s="1282" t="s">
        <v>25</v>
      </c>
      <c r="X38" s="1315">
        <v>44075</v>
      </c>
      <c r="Y38" s="1233">
        <v>1</v>
      </c>
      <c r="Z38" s="1233">
        <v>155</v>
      </c>
      <c r="AA38" s="1233" t="s">
        <v>21</v>
      </c>
      <c r="AB38" s="1233">
        <v>848</v>
      </c>
      <c r="AC38" s="1233" t="s">
        <v>21</v>
      </c>
      <c r="AD38" s="1233">
        <v>727</v>
      </c>
      <c r="AE38" s="1233">
        <v>798</v>
      </c>
      <c r="AF38" s="1233" t="s">
        <v>21</v>
      </c>
      <c r="AG38" s="1233" t="s">
        <v>21</v>
      </c>
      <c r="AH38" s="1233">
        <v>24433</v>
      </c>
      <c r="AI38" s="1233">
        <v>5958</v>
      </c>
      <c r="AJ38" s="1233">
        <v>1502</v>
      </c>
      <c r="AK38" s="1233">
        <v>2</v>
      </c>
      <c r="AL38" s="1233">
        <v>102</v>
      </c>
      <c r="AM38" s="1233">
        <v>3</v>
      </c>
      <c r="AN38" s="1233">
        <v>1312</v>
      </c>
      <c r="AO38" s="1284" t="s">
        <v>37</v>
      </c>
      <c r="AP38" s="1533" t="s">
        <v>25</v>
      </c>
      <c r="AQ38" s="1281" t="s">
        <v>25</v>
      </c>
      <c r="AR38" s="1282" t="s">
        <v>25</v>
      </c>
      <c r="AS38" s="1315">
        <v>44075</v>
      </c>
      <c r="AT38" s="1233" t="s">
        <v>21</v>
      </c>
      <c r="AU38" s="1233" t="s">
        <v>21</v>
      </c>
      <c r="AV38" s="1233">
        <v>112</v>
      </c>
      <c r="AW38" s="1233">
        <v>112</v>
      </c>
      <c r="AX38" s="1233">
        <v>321</v>
      </c>
      <c r="AY38" s="1233" t="s">
        <v>21</v>
      </c>
      <c r="AZ38" s="1233">
        <v>1253</v>
      </c>
      <c r="BA38" s="1233">
        <v>11</v>
      </c>
      <c r="BB38" s="1233" t="s">
        <v>21</v>
      </c>
      <c r="BC38" s="1233">
        <v>1060</v>
      </c>
      <c r="BD38" s="1233">
        <v>1169</v>
      </c>
      <c r="BE38" s="1233" t="s">
        <v>21</v>
      </c>
      <c r="BF38" s="1233" t="s">
        <v>21</v>
      </c>
      <c r="BG38" s="1233">
        <v>636025</v>
      </c>
      <c r="BH38" s="1233">
        <v>4306</v>
      </c>
      <c r="BI38" s="1233">
        <v>26</v>
      </c>
      <c r="BJ38" s="1284" t="s">
        <v>37</v>
      </c>
      <c r="BK38" s="1533" t="s">
        <v>25</v>
      </c>
      <c r="BL38" s="1281" t="s">
        <v>25</v>
      </c>
      <c r="BM38" s="1282" t="s">
        <v>25</v>
      </c>
      <c r="BN38" s="1315">
        <v>44075</v>
      </c>
      <c r="BO38" s="60">
        <v>358789</v>
      </c>
      <c r="BP38" s="1233">
        <v>19548</v>
      </c>
      <c r="BQ38" s="1233">
        <v>4492</v>
      </c>
      <c r="BR38" s="1233">
        <v>2100</v>
      </c>
      <c r="BS38" s="1233">
        <v>2313</v>
      </c>
      <c r="BT38" s="1233">
        <v>3719</v>
      </c>
      <c r="BU38" s="1233">
        <v>3719</v>
      </c>
      <c r="BV38" s="1233" t="s">
        <v>21</v>
      </c>
      <c r="BW38" s="1233">
        <v>1</v>
      </c>
      <c r="BX38" s="1233">
        <v>5736</v>
      </c>
      <c r="BY38" s="1233" t="s">
        <v>21</v>
      </c>
      <c r="BZ38" s="1233" t="s">
        <v>21</v>
      </c>
      <c r="CA38" s="1233">
        <v>136396</v>
      </c>
      <c r="CB38" s="1233" t="s">
        <v>21</v>
      </c>
      <c r="CC38" s="1233">
        <v>866</v>
      </c>
      <c r="CD38" s="1233">
        <v>3120</v>
      </c>
      <c r="CE38" s="1284" t="s">
        <v>37</v>
      </c>
      <c r="CF38" s="1533" t="s">
        <v>25</v>
      </c>
      <c r="CG38" s="1281" t="s">
        <v>25</v>
      </c>
      <c r="CH38" s="1282" t="s">
        <v>25</v>
      </c>
      <c r="CI38" s="1315">
        <v>44075</v>
      </c>
      <c r="CJ38" s="1233">
        <v>241</v>
      </c>
      <c r="CK38" s="1233">
        <v>24</v>
      </c>
      <c r="CL38" s="1233">
        <v>24</v>
      </c>
      <c r="CM38" s="1233">
        <v>160</v>
      </c>
      <c r="CN38" s="1233" t="s">
        <v>21</v>
      </c>
      <c r="CO38" s="1233">
        <v>976</v>
      </c>
      <c r="CP38" s="1233" t="s">
        <v>21</v>
      </c>
      <c r="CQ38" s="1233">
        <v>837</v>
      </c>
      <c r="CR38" s="1233">
        <v>919</v>
      </c>
      <c r="CS38" s="1233" t="s">
        <v>21</v>
      </c>
      <c r="CT38" s="1233" t="s">
        <v>21</v>
      </c>
      <c r="CU38" s="1233">
        <v>23533</v>
      </c>
      <c r="CV38" s="1233">
        <v>6557</v>
      </c>
      <c r="CW38" s="1233">
        <v>1595</v>
      </c>
      <c r="CX38" s="1233">
        <v>2</v>
      </c>
      <c r="CY38" s="1233">
        <v>119</v>
      </c>
      <c r="CZ38" s="1284" t="s">
        <v>37</v>
      </c>
      <c r="DA38" s="1533" t="s">
        <v>25</v>
      </c>
      <c r="DB38" s="1281" t="s">
        <v>25</v>
      </c>
      <c r="DC38" s="1282" t="s">
        <v>25</v>
      </c>
      <c r="DD38" s="1315">
        <v>44075</v>
      </c>
      <c r="DE38" s="1233">
        <v>71958</v>
      </c>
      <c r="DF38" s="1233">
        <v>1037</v>
      </c>
      <c r="DG38" s="1233">
        <v>1</v>
      </c>
      <c r="DH38" s="1233" t="s">
        <v>21</v>
      </c>
      <c r="DI38" s="1233" t="s">
        <v>21</v>
      </c>
      <c r="DJ38" s="1233">
        <v>359</v>
      </c>
      <c r="DK38" s="1233">
        <v>359</v>
      </c>
      <c r="DL38" s="1233">
        <v>513</v>
      </c>
      <c r="DM38" s="1233" t="s">
        <v>21</v>
      </c>
      <c r="DN38" s="1233" t="s">
        <v>21</v>
      </c>
      <c r="DO38" s="1233">
        <v>17340</v>
      </c>
      <c r="DP38" s="1233">
        <v>11</v>
      </c>
      <c r="DQ38" s="1233" t="s">
        <v>21</v>
      </c>
      <c r="DR38" s="1233">
        <v>14852</v>
      </c>
      <c r="DS38" s="1233">
        <v>16316</v>
      </c>
      <c r="DT38" s="1233" t="s">
        <v>21</v>
      </c>
      <c r="DU38" s="2379" t="s">
        <v>37</v>
      </c>
      <c r="DV38" s="1531" t="s">
        <v>25</v>
      </c>
      <c r="DW38" s="1281" t="s">
        <v>25</v>
      </c>
      <c r="DX38" s="1282" t="s">
        <v>25</v>
      </c>
      <c r="DY38" s="1315">
        <v>44075</v>
      </c>
      <c r="DZ38" s="60">
        <v>2210</v>
      </c>
      <c r="EA38" s="1233">
        <v>5074</v>
      </c>
      <c r="EB38" s="1233">
        <v>52772</v>
      </c>
      <c r="EC38" s="1233">
        <v>57554</v>
      </c>
      <c r="ED38" s="1233" t="s">
        <v>21</v>
      </c>
      <c r="EE38" s="1233" t="s">
        <v>21</v>
      </c>
      <c r="EF38" s="1233">
        <v>761480</v>
      </c>
      <c r="EG38" s="1284" t="s">
        <v>37</v>
      </c>
      <c r="EH38" s="1533" t="s">
        <v>25</v>
      </c>
      <c r="ER38" s="1278"/>
    </row>
    <row r="39" spans="1:148" ht="14.25" customHeight="1">
      <c r="A39" s="1281" t="s">
        <v>25</v>
      </c>
      <c r="B39" s="1282" t="s">
        <v>25</v>
      </c>
      <c r="C39" s="1315">
        <v>44105</v>
      </c>
      <c r="D39" s="1233">
        <v>288419</v>
      </c>
      <c r="E39" s="1233">
        <v>17729</v>
      </c>
      <c r="F39" s="1233">
        <v>4789</v>
      </c>
      <c r="G39" s="1233">
        <v>2037</v>
      </c>
      <c r="H39" s="1233">
        <v>2280</v>
      </c>
      <c r="I39" s="1233">
        <v>2227</v>
      </c>
      <c r="J39" s="1233">
        <v>2227</v>
      </c>
      <c r="K39" s="1233" t="s">
        <v>21</v>
      </c>
      <c r="L39" s="1233">
        <v>1</v>
      </c>
      <c r="M39" s="1233">
        <v>5366</v>
      </c>
      <c r="N39" s="1233" t="s">
        <v>21</v>
      </c>
      <c r="O39" s="1233" t="s">
        <v>21</v>
      </c>
      <c r="P39" s="1233">
        <v>53676</v>
      </c>
      <c r="Q39" s="1233" t="s">
        <v>21</v>
      </c>
      <c r="R39" s="1233">
        <v>893</v>
      </c>
      <c r="S39" s="1233">
        <v>906</v>
      </c>
      <c r="T39" s="1284" t="s">
        <v>38</v>
      </c>
      <c r="U39" s="1533" t="s">
        <v>25</v>
      </c>
      <c r="V39" s="1281" t="s">
        <v>25</v>
      </c>
      <c r="W39" s="1282" t="s">
        <v>25</v>
      </c>
      <c r="X39" s="1315">
        <v>44105</v>
      </c>
      <c r="Y39" s="1233">
        <v>2</v>
      </c>
      <c r="Z39" s="1233">
        <v>170</v>
      </c>
      <c r="AA39" s="1233" t="s">
        <v>21</v>
      </c>
      <c r="AB39" s="1233">
        <v>622</v>
      </c>
      <c r="AC39" s="1233" t="s">
        <v>21</v>
      </c>
      <c r="AD39" s="1233">
        <v>533</v>
      </c>
      <c r="AE39" s="1233">
        <v>586</v>
      </c>
      <c r="AF39" s="1233" t="s">
        <v>21</v>
      </c>
      <c r="AG39" s="1233" t="s">
        <v>21</v>
      </c>
      <c r="AH39" s="1233">
        <v>22990</v>
      </c>
      <c r="AI39" s="1233">
        <v>5441</v>
      </c>
      <c r="AJ39" s="1233">
        <v>1487</v>
      </c>
      <c r="AK39" s="1233">
        <v>2</v>
      </c>
      <c r="AL39" s="1233">
        <v>105</v>
      </c>
      <c r="AM39" s="1233">
        <v>3</v>
      </c>
      <c r="AN39" s="1233">
        <v>1288</v>
      </c>
      <c r="AO39" s="1284" t="s">
        <v>38</v>
      </c>
      <c r="AP39" s="1533" t="s">
        <v>25</v>
      </c>
      <c r="AQ39" s="1281" t="s">
        <v>25</v>
      </c>
      <c r="AR39" s="1282" t="s">
        <v>25</v>
      </c>
      <c r="AS39" s="1315">
        <v>44105</v>
      </c>
      <c r="AT39" s="1233">
        <v>5</v>
      </c>
      <c r="AU39" s="1233" t="s">
        <v>21</v>
      </c>
      <c r="AV39" s="1233">
        <v>130</v>
      </c>
      <c r="AW39" s="1233">
        <v>130</v>
      </c>
      <c r="AX39" s="1233">
        <v>359</v>
      </c>
      <c r="AY39" s="1233" t="s">
        <v>21</v>
      </c>
      <c r="AZ39" s="1233">
        <v>1184</v>
      </c>
      <c r="BA39" s="1233">
        <v>5</v>
      </c>
      <c r="BB39" s="1233" t="s">
        <v>21</v>
      </c>
      <c r="BC39" s="1233">
        <v>1005</v>
      </c>
      <c r="BD39" s="1233">
        <v>1109</v>
      </c>
      <c r="BE39" s="1233" t="s">
        <v>21</v>
      </c>
      <c r="BF39" s="1233" t="s">
        <v>21</v>
      </c>
      <c r="BG39" s="1233">
        <v>631963</v>
      </c>
      <c r="BH39" s="1233">
        <v>3993</v>
      </c>
      <c r="BI39" s="1233">
        <v>15</v>
      </c>
      <c r="BJ39" s="1284" t="s">
        <v>38</v>
      </c>
      <c r="BK39" s="1533" t="s">
        <v>25</v>
      </c>
      <c r="BL39" s="1281" t="s">
        <v>25</v>
      </c>
      <c r="BM39" s="1282" t="s">
        <v>25</v>
      </c>
      <c r="BN39" s="1315">
        <v>44105</v>
      </c>
      <c r="BO39" s="60">
        <v>338345</v>
      </c>
      <c r="BP39" s="1233">
        <v>19263</v>
      </c>
      <c r="BQ39" s="1233">
        <v>4789</v>
      </c>
      <c r="BR39" s="1233">
        <v>2044</v>
      </c>
      <c r="BS39" s="1233">
        <v>2314</v>
      </c>
      <c r="BT39" s="1233">
        <v>2903</v>
      </c>
      <c r="BU39" s="1233">
        <v>2903</v>
      </c>
      <c r="BV39" s="1233" t="s">
        <v>21</v>
      </c>
      <c r="BW39" s="1233">
        <v>1</v>
      </c>
      <c r="BX39" s="1233">
        <v>5984</v>
      </c>
      <c r="BY39" s="1233" t="s">
        <v>21</v>
      </c>
      <c r="BZ39" s="1233" t="s">
        <v>21</v>
      </c>
      <c r="CA39" s="1233">
        <v>126602</v>
      </c>
      <c r="CB39" s="1233" t="s">
        <v>21</v>
      </c>
      <c r="CC39" s="1233">
        <v>893</v>
      </c>
      <c r="CD39" s="1233">
        <v>2787</v>
      </c>
      <c r="CE39" s="1284" t="s">
        <v>38</v>
      </c>
      <c r="CF39" s="1533" t="s">
        <v>25</v>
      </c>
      <c r="CG39" s="1281" t="s">
        <v>25</v>
      </c>
      <c r="CH39" s="1282" t="s">
        <v>25</v>
      </c>
      <c r="CI39" s="1315">
        <v>44105</v>
      </c>
      <c r="CJ39" s="1233">
        <v>252</v>
      </c>
      <c r="CK39" s="1233">
        <v>3</v>
      </c>
      <c r="CL39" s="1233">
        <v>3</v>
      </c>
      <c r="CM39" s="1233">
        <v>185</v>
      </c>
      <c r="CN39" s="1233" t="s">
        <v>21</v>
      </c>
      <c r="CO39" s="1233">
        <v>751</v>
      </c>
      <c r="CP39" s="1233" t="s">
        <v>21</v>
      </c>
      <c r="CQ39" s="1233">
        <v>642</v>
      </c>
      <c r="CR39" s="1233">
        <v>707</v>
      </c>
      <c r="CS39" s="1233" t="s">
        <v>21</v>
      </c>
      <c r="CT39" s="1233" t="s">
        <v>21</v>
      </c>
      <c r="CU39" s="1233">
        <v>22386</v>
      </c>
      <c r="CV39" s="1233">
        <v>5961</v>
      </c>
      <c r="CW39" s="1233">
        <v>1507</v>
      </c>
      <c r="CX39" s="1233">
        <v>2</v>
      </c>
      <c r="CY39" s="1233">
        <v>106</v>
      </c>
      <c r="CZ39" s="1284" t="s">
        <v>38</v>
      </c>
      <c r="DA39" s="1533" t="s">
        <v>25</v>
      </c>
      <c r="DB39" s="1281" t="s">
        <v>25</v>
      </c>
      <c r="DC39" s="1282" t="s">
        <v>25</v>
      </c>
      <c r="DD39" s="1315">
        <v>44105</v>
      </c>
      <c r="DE39" s="1233">
        <v>70941</v>
      </c>
      <c r="DF39" s="1233">
        <v>1116</v>
      </c>
      <c r="DG39" s="1233">
        <v>2</v>
      </c>
      <c r="DH39" s="1233">
        <v>5</v>
      </c>
      <c r="DI39" s="1233" t="s">
        <v>21</v>
      </c>
      <c r="DJ39" s="1233">
        <v>370</v>
      </c>
      <c r="DK39" s="1233">
        <v>370</v>
      </c>
      <c r="DL39" s="1233">
        <v>561</v>
      </c>
      <c r="DM39" s="1233" t="s">
        <v>21</v>
      </c>
      <c r="DN39" s="1233" t="s">
        <v>21</v>
      </c>
      <c r="DO39" s="1233">
        <v>16717</v>
      </c>
      <c r="DP39" s="1233">
        <v>5</v>
      </c>
      <c r="DQ39" s="1233" t="s">
        <v>21</v>
      </c>
      <c r="DR39" s="1233">
        <v>14327</v>
      </c>
      <c r="DS39" s="1233">
        <v>15735</v>
      </c>
      <c r="DT39" s="1233" t="s">
        <v>21</v>
      </c>
      <c r="DU39" s="2379" t="s">
        <v>38</v>
      </c>
      <c r="DV39" s="1531" t="s">
        <v>25</v>
      </c>
      <c r="DW39" s="1281" t="s">
        <v>25</v>
      </c>
      <c r="DX39" s="1282" t="s">
        <v>25</v>
      </c>
      <c r="DY39" s="1315">
        <v>44105</v>
      </c>
      <c r="DZ39" s="60">
        <v>1902</v>
      </c>
      <c r="EA39" s="1233">
        <v>4925</v>
      </c>
      <c r="EB39" s="1233">
        <v>50040</v>
      </c>
      <c r="EC39" s="1233">
        <v>54553</v>
      </c>
      <c r="ED39" s="1233" t="s">
        <v>21</v>
      </c>
      <c r="EE39" s="1233" t="s">
        <v>21</v>
      </c>
      <c r="EF39" s="1233">
        <v>722044</v>
      </c>
      <c r="EG39" s="1284" t="s">
        <v>38</v>
      </c>
      <c r="EH39" s="1533" t="s">
        <v>25</v>
      </c>
      <c r="ER39" s="1278"/>
    </row>
    <row r="40" spans="1:148" ht="14.25" customHeight="1">
      <c r="A40" s="1281" t="s">
        <v>25</v>
      </c>
      <c r="B40" s="1282" t="s">
        <v>25</v>
      </c>
      <c r="C40" s="1315">
        <v>44136</v>
      </c>
      <c r="D40" s="1233">
        <v>282315</v>
      </c>
      <c r="E40" s="1233">
        <v>17744</v>
      </c>
      <c r="F40" s="1233">
        <v>4561</v>
      </c>
      <c r="G40" s="1233">
        <v>1950</v>
      </c>
      <c r="H40" s="1233">
        <v>2283</v>
      </c>
      <c r="I40" s="1233">
        <v>2240</v>
      </c>
      <c r="J40" s="1233">
        <v>2240</v>
      </c>
      <c r="K40" s="1233" t="s">
        <v>21</v>
      </c>
      <c r="L40" s="1233">
        <v>1</v>
      </c>
      <c r="M40" s="1233">
        <v>5583</v>
      </c>
      <c r="N40" s="1233" t="s">
        <v>21</v>
      </c>
      <c r="O40" s="1233" t="s">
        <v>21</v>
      </c>
      <c r="P40" s="1233">
        <v>58156</v>
      </c>
      <c r="Q40" s="1233" t="s">
        <v>21</v>
      </c>
      <c r="R40" s="1233">
        <v>1925</v>
      </c>
      <c r="S40" s="1233">
        <v>1061</v>
      </c>
      <c r="T40" s="1284" t="s">
        <v>39</v>
      </c>
      <c r="U40" s="1533" t="s">
        <v>25</v>
      </c>
      <c r="V40" s="1281" t="s">
        <v>25</v>
      </c>
      <c r="W40" s="1282" t="s">
        <v>25</v>
      </c>
      <c r="X40" s="1315">
        <v>44136</v>
      </c>
      <c r="Y40" s="1233">
        <v>1</v>
      </c>
      <c r="Z40" s="1233">
        <v>235</v>
      </c>
      <c r="AA40" s="1233" t="s">
        <v>21</v>
      </c>
      <c r="AB40" s="1233">
        <v>630</v>
      </c>
      <c r="AC40" s="1233" t="s">
        <v>21</v>
      </c>
      <c r="AD40" s="1233">
        <v>539</v>
      </c>
      <c r="AE40" s="1233">
        <v>593</v>
      </c>
      <c r="AF40" s="1233" t="s">
        <v>21</v>
      </c>
      <c r="AG40" s="1233" t="s">
        <v>21</v>
      </c>
      <c r="AH40" s="1233">
        <v>21096</v>
      </c>
      <c r="AI40" s="1233">
        <v>5205</v>
      </c>
      <c r="AJ40" s="1233">
        <v>1282</v>
      </c>
      <c r="AK40" s="1233">
        <v>1</v>
      </c>
      <c r="AL40" s="1233">
        <v>138</v>
      </c>
      <c r="AM40" s="1233">
        <v>4</v>
      </c>
      <c r="AN40" s="1233">
        <v>1061</v>
      </c>
      <c r="AO40" s="1284" t="s">
        <v>39</v>
      </c>
      <c r="AP40" s="1533" t="s">
        <v>25</v>
      </c>
      <c r="AQ40" s="1281" t="s">
        <v>25</v>
      </c>
      <c r="AR40" s="1282" t="s">
        <v>25</v>
      </c>
      <c r="AS40" s="1315">
        <v>44136</v>
      </c>
      <c r="AT40" s="1233">
        <v>1</v>
      </c>
      <c r="AU40" s="1233" t="s">
        <v>21</v>
      </c>
      <c r="AV40" s="1233">
        <v>141</v>
      </c>
      <c r="AW40" s="1233">
        <v>141</v>
      </c>
      <c r="AX40" s="1233">
        <v>348</v>
      </c>
      <c r="AY40" s="1233" t="s">
        <v>21</v>
      </c>
      <c r="AZ40" s="1233">
        <v>1187</v>
      </c>
      <c r="BA40" s="1233">
        <v>6</v>
      </c>
      <c r="BB40" s="1233" t="s">
        <v>21</v>
      </c>
      <c r="BC40" s="1233">
        <v>1008</v>
      </c>
      <c r="BD40" s="1233">
        <v>1112</v>
      </c>
      <c r="BE40" s="1233" t="s">
        <v>21</v>
      </c>
      <c r="BF40" s="1233" t="s">
        <v>21</v>
      </c>
      <c r="BG40" s="1233">
        <v>610429</v>
      </c>
      <c r="BH40" s="1233">
        <v>3787</v>
      </c>
      <c r="BI40" s="1233">
        <v>26</v>
      </c>
      <c r="BJ40" s="1284" t="s">
        <v>39</v>
      </c>
      <c r="BK40" s="1533" t="s">
        <v>25</v>
      </c>
      <c r="BL40" s="1281" t="s">
        <v>25</v>
      </c>
      <c r="BM40" s="1282" t="s">
        <v>25</v>
      </c>
      <c r="BN40" s="1315">
        <v>44136</v>
      </c>
      <c r="BO40" s="60">
        <v>333066</v>
      </c>
      <c r="BP40" s="1233">
        <v>19405</v>
      </c>
      <c r="BQ40" s="1233">
        <v>4561</v>
      </c>
      <c r="BR40" s="1233">
        <v>1960</v>
      </c>
      <c r="BS40" s="1233">
        <v>2307</v>
      </c>
      <c r="BT40" s="1233">
        <v>2832</v>
      </c>
      <c r="BU40" s="1233">
        <v>2832</v>
      </c>
      <c r="BV40" s="1233" t="s">
        <v>21</v>
      </c>
      <c r="BW40" s="1233">
        <v>1</v>
      </c>
      <c r="BX40" s="1233">
        <v>6368</v>
      </c>
      <c r="BY40" s="1233" t="s">
        <v>21</v>
      </c>
      <c r="BZ40" s="1233" t="s">
        <v>21</v>
      </c>
      <c r="CA40" s="1233">
        <v>131270</v>
      </c>
      <c r="CB40" s="1233" t="s">
        <v>21</v>
      </c>
      <c r="CC40" s="1233">
        <v>1925</v>
      </c>
      <c r="CD40" s="1233">
        <v>3368</v>
      </c>
      <c r="CE40" s="1284" t="s">
        <v>39</v>
      </c>
      <c r="CF40" s="1533" t="s">
        <v>25</v>
      </c>
      <c r="CG40" s="1281" t="s">
        <v>25</v>
      </c>
      <c r="CH40" s="1282" t="s">
        <v>25</v>
      </c>
      <c r="CI40" s="1315">
        <v>44136</v>
      </c>
      <c r="CJ40" s="1233">
        <v>207</v>
      </c>
      <c r="CK40" s="1233">
        <v>16</v>
      </c>
      <c r="CL40" s="1233">
        <v>16</v>
      </c>
      <c r="CM40" s="1233">
        <v>235</v>
      </c>
      <c r="CN40" s="1233" t="s">
        <v>21</v>
      </c>
      <c r="CO40" s="1233">
        <v>762</v>
      </c>
      <c r="CP40" s="1233" t="s">
        <v>21</v>
      </c>
      <c r="CQ40" s="1233">
        <v>651</v>
      </c>
      <c r="CR40" s="1233">
        <v>718</v>
      </c>
      <c r="CS40" s="1233" t="s">
        <v>21</v>
      </c>
      <c r="CT40" s="1233" t="s">
        <v>21</v>
      </c>
      <c r="CU40" s="1233">
        <v>20306</v>
      </c>
      <c r="CV40" s="1233">
        <v>5686</v>
      </c>
      <c r="CW40" s="1233">
        <v>1315</v>
      </c>
      <c r="CX40" s="1233">
        <v>1</v>
      </c>
      <c r="CY40" s="1233">
        <v>142</v>
      </c>
      <c r="CZ40" s="1284" t="s">
        <v>39</v>
      </c>
      <c r="DA40" s="1533" t="s">
        <v>25</v>
      </c>
      <c r="DB40" s="1281" t="s">
        <v>25</v>
      </c>
      <c r="DC40" s="1282" t="s">
        <v>25</v>
      </c>
      <c r="DD40" s="1315">
        <v>44136</v>
      </c>
      <c r="DE40" s="1233">
        <v>69156</v>
      </c>
      <c r="DF40" s="1233">
        <v>1020</v>
      </c>
      <c r="DG40" s="1233">
        <v>2</v>
      </c>
      <c r="DH40" s="1233">
        <v>1</v>
      </c>
      <c r="DI40" s="1233" t="s">
        <v>21</v>
      </c>
      <c r="DJ40" s="1233">
        <v>235</v>
      </c>
      <c r="DK40" s="1233">
        <v>235</v>
      </c>
      <c r="DL40" s="1233">
        <v>594</v>
      </c>
      <c r="DM40" s="1233" t="s">
        <v>21</v>
      </c>
      <c r="DN40" s="1233" t="s">
        <v>21</v>
      </c>
      <c r="DO40" s="1233">
        <v>17086</v>
      </c>
      <c r="DP40" s="1233">
        <v>6</v>
      </c>
      <c r="DQ40" s="1233" t="s">
        <v>21</v>
      </c>
      <c r="DR40" s="1233">
        <v>14638</v>
      </c>
      <c r="DS40" s="1233">
        <v>16082</v>
      </c>
      <c r="DT40" s="1233" t="s">
        <v>21</v>
      </c>
      <c r="DU40" s="2379" t="s">
        <v>39</v>
      </c>
      <c r="DV40" s="1531" t="s">
        <v>25</v>
      </c>
      <c r="DW40" s="1281" t="s">
        <v>25</v>
      </c>
      <c r="DX40" s="1282" t="s">
        <v>25</v>
      </c>
      <c r="DY40" s="1315">
        <v>44136</v>
      </c>
      <c r="DZ40" s="60">
        <v>2529</v>
      </c>
      <c r="EA40" s="1233">
        <v>4633</v>
      </c>
      <c r="EB40" s="1233">
        <v>52102</v>
      </c>
      <c r="EC40" s="1233">
        <v>56810</v>
      </c>
      <c r="ED40" s="1233" t="s">
        <v>21</v>
      </c>
      <c r="EE40" s="1233" t="s">
        <v>21</v>
      </c>
      <c r="EF40" s="1233">
        <v>672434</v>
      </c>
      <c r="EG40" s="1284" t="s">
        <v>39</v>
      </c>
      <c r="EH40" s="1533" t="s">
        <v>25</v>
      </c>
      <c r="ER40" s="1278"/>
    </row>
    <row r="41" spans="1:148" ht="14.25" customHeight="1">
      <c r="A41" s="1295" t="s">
        <v>25</v>
      </c>
      <c r="B41" s="1296" t="s">
        <v>25</v>
      </c>
      <c r="C41" s="1316">
        <v>44166</v>
      </c>
      <c r="D41" s="1232">
        <v>295761</v>
      </c>
      <c r="E41" s="1232">
        <v>20259</v>
      </c>
      <c r="F41" s="1232">
        <v>4087</v>
      </c>
      <c r="G41" s="1232">
        <v>2434</v>
      </c>
      <c r="H41" s="1232">
        <v>2257</v>
      </c>
      <c r="I41" s="1232">
        <v>3736</v>
      </c>
      <c r="J41" s="1232">
        <v>3736</v>
      </c>
      <c r="K41" s="1232" t="s">
        <v>21</v>
      </c>
      <c r="L41" s="1232">
        <v>1</v>
      </c>
      <c r="M41" s="1232">
        <v>6340</v>
      </c>
      <c r="N41" s="1232" t="s">
        <v>21</v>
      </c>
      <c r="O41" s="1232" t="s">
        <v>21</v>
      </c>
      <c r="P41" s="1232">
        <v>67665</v>
      </c>
      <c r="Q41" s="1232" t="s">
        <v>21</v>
      </c>
      <c r="R41" s="1233">
        <v>704</v>
      </c>
      <c r="S41" s="1233">
        <v>1217</v>
      </c>
      <c r="T41" s="1298" t="s">
        <v>40</v>
      </c>
      <c r="U41" s="1537" t="s">
        <v>25</v>
      </c>
      <c r="V41" s="1295" t="s">
        <v>25</v>
      </c>
      <c r="W41" s="1296" t="s">
        <v>25</v>
      </c>
      <c r="X41" s="1316">
        <v>44166</v>
      </c>
      <c r="Y41" s="1232">
        <v>5</v>
      </c>
      <c r="Z41" s="1232">
        <v>245</v>
      </c>
      <c r="AA41" s="1232" t="s">
        <v>21</v>
      </c>
      <c r="AB41" s="1232">
        <v>1088</v>
      </c>
      <c r="AC41" s="1232" t="s">
        <v>21</v>
      </c>
      <c r="AD41" s="1232">
        <v>931</v>
      </c>
      <c r="AE41" s="1232">
        <v>1025</v>
      </c>
      <c r="AF41" s="1232" t="s">
        <v>21</v>
      </c>
      <c r="AG41" s="1232" t="s">
        <v>21</v>
      </c>
      <c r="AH41" s="1232">
        <v>27447</v>
      </c>
      <c r="AI41" s="1232">
        <v>5267</v>
      </c>
      <c r="AJ41" s="1232">
        <v>1472</v>
      </c>
      <c r="AK41" s="1232">
        <v>2</v>
      </c>
      <c r="AL41" s="1232">
        <v>138</v>
      </c>
      <c r="AM41" s="1232">
        <v>3</v>
      </c>
      <c r="AN41" s="1232">
        <v>1258</v>
      </c>
      <c r="AO41" s="1298" t="s">
        <v>40</v>
      </c>
      <c r="AP41" s="1537" t="s">
        <v>25</v>
      </c>
      <c r="AQ41" s="1295" t="s">
        <v>25</v>
      </c>
      <c r="AR41" s="1296" t="s">
        <v>25</v>
      </c>
      <c r="AS41" s="1316">
        <v>44166</v>
      </c>
      <c r="AT41" s="1232">
        <v>1</v>
      </c>
      <c r="AU41" s="1232" t="s">
        <v>21</v>
      </c>
      <c r="AV41" s="1232">
        <v>183</v>
      </c>
      <c r="AW41" s="1232">
        <v>183</v>
      </c>
      <c r="AX41" s="1232">
        <v>339</v>
      </c>
      <c r="AY41" s="1232" t="s">
        <v>21</v>
      </c>
      <c r="AZ41" s="1232">
        <v>1266</v>
      </c>
      <c r="BA41" s="1232">
        <v>6</v>
      </c>
      <c r="BB41" s="1232" t="s">
        <v>21</v>
      </c>
      <c r="BC41" s="1232">
        <v>1076</v>
      </c>
      <c r="BD41" s="1232">
        <v>1185</v>
      </c>
      <c r="BE41" s="1232" t="s">
        <v>21</v>
      </c>
      <c r="BF41" s="1232" t="s">
        <v>21</v>
      </c>
      <c r="BG41" s="1232">
        <v>620348</v>
      </c>
      <c r="BH41" s="1232">
        <v>4027</v>
      </c>
      <c r="BI41" s="1232">
        <v>63</v>
      </c>
      <c r="BJ41" s="1298" t="s">
        <v>40</v>
      </c>
      <c r="BK41" s="1537" t="s">
        <v>25</v>
      </c>
      <c r="BL41" s="1295" t="s">
        <v>25</v>
      </c>
      <c r="BM41" s="1296" t="s">
        <v>25</v>
      </c>
      <c r="BN41" s="1316">
        <v>44166</v>
      </c>
      <c r="BO41" s="74">
        <v>352322</v>
      </c>
      <c r="BP41" s="1232">
        <v>23605</v>
      </c>
      <c r="BQ41" s="1232">
        <v>4087</v>
      </c>
      <c r="BR41" s="1232">
        <v>2493</v>
      </c>
      <c r="BS41" s="1232">
        <v>2280</v>
      </c>
      <c r="BT41" s="1232">
        <v>5519</v>
      </c>
      <c r="BU41" s="1232">
        <v>5519</v>
      </c>
      <c r="BV41" s="1232" t="s">
        <v>21</v>
      </c>
      <c r="BW41" s="1232">
        <v>1</v>
      </c>
      <c r="BX41" s="1232">
        <v>7457</v>
      </c>
      <c r="BY41" s="1232" t="s">
        <v>21</v>
      </c>
      <c r="BZ41" s="1232" t="s">
        <v>21</v>
      </c>
      <c r="CA41" s="1232">
        <v>145423</v>
      </c>
      <c r="CB41" s="1232" t="s">
        <v>21</v>
      </c>
      <c r="CC41" s="1232">
        <v>704</v>
      </c>
      <c r="CD41" s="1232">
        <v>3455</v>
      </c>
      <c r="CE41" s="1298" t="s">
        <v>40</v>
      </c>
      <c r="CF41" s="1537" t="s">
        <v>25</v>
      </c>
      <c r="CG41" s="1295" t="s">
        <v>25</v>
      </c>
      <c r="CH41" s="1296" t="s">
        <v>25</v>
      </c>
      <c r="CI41" s="1316">
        <v>44166</v>
      </c>
      <c r="CJ41" s="1232">
        <v>248</v>
      </c>
      <c r="CK41" s="1232">
        <v>65</v>
      </c>
      <c r="CL41" s="1232">
        <v>65</v>
      </c>
      <c r="CM41" s="1232">
        <v>273</v>
      </c>
      <c r="CN41" s="1232" t="s">
        <v>21</v>
      </c>
      <c r="CO41" s="1232">
        <v>1226</v>
      </c>
      <c r="CP41" s="1232" t="s">
        <v>21</v>
      </c>
      <c r="CQ41" s="1232">
        <v>1048</v>
      </c>
      <c r="CR41" s="1232">
        <v>1154</v>
      </c>
      <c r="CS41" s="1232" t="s">
        <v>21</v>
      </c>
      <c r="CT41" s="1232" t="s">
        <v>21</v>
      </c>
      <c r="CU41" s="1232">
        <v>26570</v>
      </c>
      <c r="CV41" s="1232">
        <v>6123</v>
      </c>
      <c r="CW41" s="1232">
        <v>1517</v>
      </c>
      <c r="CX41" s="1232">
        <v>2</v>
      </c>
      <c r="CY41" s="1232">
        <v>185</v>
      </c>
      <c r="CZ41" s="1298" t="s">
        <v>40</v>
      </c>
      <c r="DA41" s="1537" t="s">
        <v>25</v>
      </c>
      <c r="DB41" s="1295" t="s">
        <v>25</v>
      </c>
      <c r="DC41" s="1296" t="s">
        <v>25</v>
      </c>
      <c r="DD41" s="1316">
        <v>44166</v>
      </c>
      <c r="DE41" s="1232">
        <v>71049</v>
      </c>
      <c r="DF41" s="1232">
        <v>1485</v>
      </c>
      <c r="DG41" s="1232">
        <v>2</v>
      </c>
      <c r="DH41" s="1232">
        <v>1</v>
      </c>
      <c r="DI41" s="1232" t="s">
        <v>21</v>
      </c>
      <c r="DJ41" s="1232">
        <v>576</v>
      </c>
      <c r="DK41" s="1232">
        <v>576</v>
      </c>
      <c r="DL41" s="1232">
        <v>686</v>
      </c>
      <c r="DM41" s="1232" t="s">
        <v>21</v>
      </c>
      <c r="DN41" s="1232" t="s">
        <v>21</v>
      </c>
      <c r="DO41" s="1232">
        <v>17741</v>
      </c>
      <c r="DP41" s="1232">
        <v>6</v>
      </c>
      <c r="DQ41" s="1232" t="s">
        <v>21</v>
      </c>
      <c r="DR41" s="1232">
        <v>15201</v>
      </c>
      <c r="DS41" s="1232">
        <v>16699</v>
      </c>
      <c r="DT41" s="1232" t="s">
        <v>21</v>
      </c>
      <c r="DU41" s="2381" t="s">
        <v>40</v>
      </c>
      <c r="DV41" s="2223" t="s">
        <v>25</v>
      </c>
      <c r="DW41" s="1295" t="s">
        <v>25</v>
      </c>
      <c r="DX41" s="1296" t="s">
        <v>25</v>
      </c>
      <c r="DY41" s="1316">
        <v>44166</v>
      </c>
      <c r="DZ41" s="74">
        <v>2600</v>
      </c>
      <c r="EA41" s="1232">
        <v>4813</v>
      </c>
      <c r="EB41" s="1232">
        <v>58787</v>
      </c>
      <c r="EC41" s="1232">
        <v>64067</v>
      </c>
      <c r="ED41" s="1232" t="s">
        <v>21</v>
      </c>
      <c r="EE41" s="1232" t="s">
        <v>21</v>
      </c>
      <c r="EF41" s="1232">
        <v>665251</v>
      </c>
      <c r="EG41" s="1298" t="s">
        <v>40</v>
      </c>
      <c r="EH41" s="1537" t="s">
        <v>25</v>
      </c>
      <c r="ER41" s="1278"/>
    </row>
    <row r="42" spans="1:148" ht="14.25" customHeight="1">
      <c r="A42" s="1260"/>
      <c r="B42" s="1260"/>
      <c r="C42" s="1260"/>
      <c r="D42" s="1260"/>
      <c r="E42" s="1260"/>
      <c r="F42" s="1260"/>
      <c r="G42" s="1260"/>
      <c r="H42" s="1260"/>
      <c r="I42" s="1260"/>
      <c r="J42" s="1260"/>
      <c r="K42" s="2382" t="s">
        <v>723</v>
      </c>
      <c r="L42" s="1260"/>
      <c r="M42" s="1260"/>
      <c r="N42" s="1260"/>
      <c r="O42" s="1260"/>
      <c r="P42" s="1260"/>
      <c r="Q42" s="2294"/>
      <c r="R42" s="1745"/>
      <c r="S42" s="1745"/>
      <c r="T42" s="1260"/>
      <c r="U42" s="1260"/>
      <c r="V42" s="1260"/>
      <c r="W42" s="1260"/>
      <c r="X42" s="1260"/>
      <c r="Y42" s="1260"/>
      <c r="Z42" s="1260"/>
      <c r="AA42" s="1260"/>
      <c r="AB42" s="1260"/>
      <c r="AC42" s="1260"/>
      <c r="AD42" s="1260"/>
      <c r="AE42" s="1260"/>
      <c r="AF42" s="2383"/>
      <c r="AG42" s="1260"/>
      <c r="AH42" s="1260"/>
      <c r="AI42" s="1260"/>
      <c r="AJ42" s="1745"/>
      <c r="AK42" s="1260"/>
      <c r="AL42" s="1260"/>
      <c r="AM42" s="2294"/>
      <c r="AN42" s="1745"/>
      <c r="AO42" s="1260"/>
      <c r="AP42" s="1260"/>
      <c r="AQ42" s="1260"/>
      <c r="AR42" s="1260"/>
      <c r="AS42" s="1260"/>
      <c r="AT42" s="1260"/>
      <c r="AU42" s="1260"/>
      <c r="AV42" s="1260"/>
      <c r="AW42" s="1260"/>
      <c r="AX42" s="1260"/>
      <c r="AY42" s="1260"/>
      <c r="AZ42" s="1260"/>
      <c r="BA42" s="1260"/>
      <c r="BB42" s="1260"/>
      <c r="BC42" s="1260"/>
      <c r="BE42" s="1260"/>
      <c r="BF42" s="1260"/>
      <c r="BG42" s="1260"/>
      <c r="BH42" s="1260"/>
      <c r="BI42" s="1260"/>
      <c r="BJ42" s="1260"/>
      <c r="BK42" s="1260"/>
      <c r="BL42" s="1260"/>
      <c r="BM42" s="1260"/>
      <c r="BN42" s="1260"/>
      <c r="BO42" s="1260"/>
      <c r="BP42" s="1260"/>
      <c r="BQ42" s="1260"/>
      <c r="BR42" s="1260"/>
      <c r="BS42" s="1260"/>
      <c r="BT42" s="1260"/>
      <c r="BU42" s="1260"/>
      <c r="BV42" s="1966" t="s">
        <v>723</v>
      </c>
      <c r="CE42" s="1260"/>
      <c r="CF42" s="1260"/>
      <c r="CG42" s="1260"/>
      <c r="CH42" s="1260"/>
      <c r="CI42" s="1260"/>
      <c r="CJ42" s="1260"/>
      <c r="CK42" s="1260"/>
      <c r="CL42" s="1260"/>
      <c r="CM42" s="1260"/>
      <c r="CN42" s="1260"/>
      <c r="CO42" s="1260"/>
      <c r="CP42" s="1260"/>
      <c r="CQ42" s="1260"/>
      <c r="CR42" s="1260"/>
      <c r="CS42" s="1260"/>
      <c r="CT42" s="1260"/>
      <c r="CU42" s="1260"/>
      <c r="CV42" s="1260"/>
      <c r="CW42" s="1260"/>
      <c r="CX42" s="1745"/>
      <c r="CY42" s="1745"/>
      <c r="CZ42" s="1260"/>
      <c r="DA42" s="1260"/>
      <c r="DB42" s="1260"/>
      <c r="DC42" s="1260"/>
      <c r="DD42" s="1260"/>
      <c r="DE42" s="1260"/>
      <c r="DF42" s="1260"/>
      <c r="DG42" s="1260"/>
      <c r="DH42" s="1260"/>
      <c r="DI42" s="1260"/>
      <c r="DJ42" s="1260"/>
      <c r="DK42" s="1260"/>
      <c r="DL42" s="1260"/>
      <c r="DM42" s="1260"/>
      <c r="DN42" s="1260"/>
      <c r="DO42" s="1260"/>
      <c r="DP42" s="1260"/>
      <c r="DQ42" s="1260"/>
      <c r="DR42" s="1260"/>
      <c r="DS42" s="1260"/>
      <c r="DT42" s="1260"/>
      <c r="DU42" s="1260"/>
      <c r="DV42" s="1260"/>
    </row>
    <row r="43" spans="1:148" s="1255" customFormat="1" ht="19.5" customHeight="1">
      <c r="A43" s="2620" t="s">
        <v>734</v>
      </c>
      <c r="B43" s="2620"/>
      <c r="C43" s="2859"/>
      <c r="D43" s="1965" t="s">
        <v>1131</v>
      </c>
      <c r="E43" s="1345"/>
      <c r="F43" s="1943" t="s">
        <v>2071</v>
      </c>
      <c r="G43" s="1345"/>
      <c r="H43" s="1345"/>
      <c r="I43" s="1401"/>
      <c r="J43" s="2873" t="s">
        <v>1132</v>
      </c>
      <c r="K43" s="2874"/>
      <c r="L43" s="1943" t="s">
        <v>2072</v>
      </c>
      <c r="M43" s="1513"/>
      <c r="N43" s="1513"/>
      <c r="O43" s="1513"/>
      <c r="P43" s="1513"/>
      <c r="Q43" s="1345"/>
      <c r="R43" s="1345"/>
      <c r="S43" s="1514"/>
      <c r="T43" s="2611" t="s">
        <v>694</v>
      </c>
      <c r="U43" s="2612"/>
      <c r="V43" s="2620" t="s">
        <v>734</v>
      </c>
      <c r="W43" s="2620"/>
      <c r="X43" s="2859"/>
      <c r="Y43" s="1970" t="s">
        <v>1133</v>
      </c>
      <c r="Z43" s="1345"/>
      <c r="AA43" s="1345"/>
      <c r="AB43" s="1513" t="s">
        <v>2073</v>
      </c>
      <c r="AC43" s="1345"/>
      <c r="AD43" s="1345"/>
      <c r="AE43" s="1345"/>
      <c r="AF43" s="2020" t="s">
        <v>741</v>
      </c>
      <c r="AG43" s="2097"/>
      <c r="AH43" s="1513"/>
      <c r="AI43" s="1513"/>
      <c r="AJ43" s="1401"/>
      <c r="AK43" s="1970" t="s">
        <v>1134</v>
      </c>
      <c r="AL43" s="1513"/>
      <c r="AM43" s="1943" t="s">
        <v>2074</v>
      </c>
      <c r="AN43" s="1345"/>
      <c r="AO43" s="2611" t="s">
        <v>694</v>
      </c>
      <c r="AP43" s="2612"/>
      <c r="AQ43" s="2620" t="s">
        <v>734</v>
      </c>
      <c r="AR43" s="2620"/>
      <c r="AS43" s="2859"/>
      <c r="AT43" s="1970" t="s">
        <v>1488</v>
      </c>
      <c r="AU43" s="1513"/>
      <c r="AV43" s="1513"/>
      <c r="AW43" s="1513" t="s">
        <v>2075</v>
      </c>
      <c r="AX43" s="1513"/>
      <c r="AY43" s="1513"/>
      <c r="AZ43" s="1513"/>
      <c r="BA43" s="2020"/>
      <c r="BB43" s="1513"/>
      <c r="BC43" s="1513"/>
      <c r="BD43" s="1513"/>
      <c r="BE43" s="1345"/>
      <c r="BF43" s="1972"/>
      <c r="BG43" s="1345"/>
      <c r="BH43" s="2024" t="s">
        <v>1135</v>
      </c>
      <c r="BI43" s="1345"/>
      <c r="BJ43" s="2611" t="s">
        <v>694</v>
      </c>
      <c r="BK43" s="2612"/>
      <c r="BL43" s="2620" t="s">
        <v>734</v>
      </c>
      <c r="BM43" s="2620"/>
      <c r="BN43" s="2859"/>
      <c r="BO43" s="1965" t="s">
        <v>1136</v>
      </c>
      <c r="BP43" s="1513"/>
      <c r="BQ43" s="1943" t="s">
        <v>2076</v>
      </c>
      <c r="BR43" s="1513"/>
      <c r="BS43" s="1513"/>
      <c r="BT43" s="1513"/>
      <c r="BU43" s="1345"/>
      <c r="BV43" s="1996" t="s">
        <v>2077</v>
      </c>
      <c r="BW43" s="2074" t="s">
        <v>2078</v>
      </c>
      <c r="BX43" s="1943" t="s">
        <v>2072</v>
      </c>
      <c r="BY43" s="1570"/>
      <c r="BZ43" s="1513"/>
      <c r="CA43" s="1513"/>
      <c r="CB43" s="1513"/>
      <c r="CC43" s="1513" t="s">
        <v>714</v>
      </c>
      <c r="CD43" s="1513"/>
      <c r="CE43" s="2611" t="s">
        <v>694</v>
      </c>
      <c r="CF43" s="2612"/>
      <c r="CG43" s="2620" t="s">
        <v>734</v>
      </c>
      <c r="CH43" s="2620"/>
      <c r="CI43" s="2859"/>
      <c r="CJ43" s="2080" t="s">
        <v>2079</v>
      </c>
      <c r="CK43" s="1516"/>
      <c r="CL43" s="1941"/>
      <c r="CM43" s="2255" t="s">
        <v>2080</v>
      </c>
      <c r="CN43" s="1513"/>
      <c r="CO43" s="1513"/>
      <c r="CP43" s="1943"/>
      <c r="CQ43" s="2020" t="s">
        <v>741</v>
      </c>
      <c r="CR43" s="1516"/>
      <c r="CS43" s="1957"/>
      <c r="CT43" s="1957"/>
      <c r="CU43" s="1345"/>
      <c r="CV43" s="1345"/>
      <c r="CW43" s="1401"/>
      <c r="CX43" s="1970" t="s">
        <v>673</v>
      </c>
      <c r="CY43" s="1401"/>
      <c r="CZ43" s="2611" t="s">
        <v>694</v>
      </c>
      <c r="DA43" s="2612"/>
      <c r="DB43" s="2620" t="s">
        <v>734</v>
      </c>
      <c r="DC43" s="2620"/>
      <c r="DD43" s="2859"/>
      <c r="DE43" s="2063" t="s">
        <v>2081</v>
      </c>
      <c r="DF43" s="1974"/>
      <c r="DG43" s="2875" t="s">
        <v>1489</v>
      </c>
      <c r="DH43" s="2876"/>
      <c r="DI43" s="2876"/>
      <c r="DJ43" s="2876"/>
      <c r="DK43" s="2876"/>
      <c r="DL43" s="2876"/>
      <c r="DM43" s="1972"/>
      <c r="DN43" s="1345"/>
      <c r="DO43" s="1513"/>
      <c r="DP43" s="1513"/>
      <c r="DQ43" s="1345"/>
      <c r="DR43" s="1345"/>
      <c r="DS43" s="1345"/>
      <c r="DT43" s="1401"/>
      <c r="DU43" s="2611" t="s">
        <v>694</v>
      </c>
      <c r="DV43" s="2612"/>
    </row>
    <row r="44" spans="1:148" ht="19.5" customHeight="1">
      <c r="A44" s="2860"/>
      <c r="B44" s="2860"/>
      <c r="C44" s="2861"/>
      <c r="D44" s="2333" t="s">
        <v>303</v>
      </c>
      <c r="E44" s="2333" t="s">
        <v>351</v>
      </c>
      <c r="F44" s="2333" t="s">
        <v>351</v>
      </c>
      <c r="G44" s="2333" t="s">
        <v>87</v>
      </c>
      <c r="H44" s="2333" t="s">
        <v>785</v>
      </c>
      <c r="I44" s="2333" t="s">
        <v>5</v>
      </c>
      <c r="J44" s="2332" t="s">
        <v>219</v>
      </c>
      <c r="K44" s="2329" t="s">
        <v>345</v>
      </c>
      <c r="L44" s="2329" t="s">
        <v>736</v>
      </c>
      <c r="M44" s="2333" t="s">
        <v>293</v>
      </c>
      <c r="N44" s="2333" t="s">
        <v>294</v>
      </c>
      <c r="O44" s="2333" t="s">
        <v>295</v>
      </c>
      <c r="P44" s="2327" t="s">
        <v>346</v>
      </c>
      <c r="Q44" s="2333" t="s">
        <v>369</v>
      </c>
      <c r="R44" s="2333" t="s">
        <v>299</v>
      </c>
      <c r="S44" s="2333" t="s">
        <v>1197</v>
      </c>
      <c r="T44" s="2613"/>
      <c r="U44" s="2614"/>
      <c r="V44" s="2860"/>
      <c r="W44" s="2860"/>
      <c r="X44" s="2861"/>
      <c r="Y44" s="2333" t="s">
        <v>346</v>
      </c>
      <c r="Z44" s="2333" t="s">
        <v>299</v>
      </c>
      <c r="AA44" s="2333" t="s">
        <v>1197</v>
      </c>
      <c r="AB44" s="2333" t="s">
        <v>350</v>
      </c>
      <c r="AC44" s="2332" t="s">
        <v>10</v>
      </c>
      <c r="AD44" s="2329" t="s">
        <v>11</v>
      </c>
      <c r="AE44" s="2333" t="s">
        <v>303</v>
      </c>
      <c r="AF44" s="2329" t="s">
        <v>351</v>
      </c>
      <c r="AG44" s="2329" t="s">
        <v>351</v>
      </c>
      <c r="AH44" s="2333" t="s">
        <v>87</v>
      </c>
      <c r="AI44" s="2333" t="s">
        <v>785</v>
      </c>
      <c r="AJ44" s="2333" t="s">
        <v>5</v>
      </c>
      <c r="AK44" s="2333" t="s">
        <v>219</v>
      </c>
      <c r="AL44" s="2332" t="s">
        <v>345</v>
      </c>
      <c r="AM44" s="2333" t="s">
        <v>736</v>
      </c>
      <c r="AN44" s="2332" t="s">
        <v>293</v>
      </c>
      <c r="AO44" s="2613"/>
      <c r="AP44" s="2614"/>
      <c r="AQ44" s="2860"/>
      <c r="AR44" s="2860"/>
      <c r="AS44" s="2861"/>
      <c r="AT44" s="2333" t="s">
        <v>736</v>
      </c>
      <c r="AU44" s="2332" t="s">
        <v>293</v>
      </c>
      <c r="AV44" s="2332" t="s">
        <v>294</v>
      </c>
      <c r="AW44" s="2333" t="s">
        <v>295</v>
      </c>
      <c r="AX44" s="2327" t="s">
        <v>346</v>
      </c>
      <c r="AY44" s="2333" t="s">
        <v>299</v>
      </c>
      <c r="AZ44" s="2333" t="s">
        <v>1197</v>
      </c>
      <c r="BA44" s="2329" t="s">
        <v>349</v>
      </c>
      <c r="BB44" s="2329" t="s">
        <v>350</v>
      </c>
      <c r="BC44" s="2333" t="s">
        <v>351</v>
      </c>
      <c r="BD44" s="2333" t="s">
        <v>351</v>
      </c>
      <c r="BE44" s="2333" t="s">
        <v>87</v>
      </c>
      <c r="BF44" s="2333" t="s">
        <v>785</v>
      </c>
      <c r="BG44" s="2333" t="s">
        <v>5</v>
      </c>
      <c r="BH44" s="2333" t="s">
        <v>219</v>
      </c>
      <c r="BI44" s="2329" t="s">
        <v>345</v>
      </c>
      <c r="BJ44" s="2613"/>
      <c r="BK44" s="2614"/>
      <c r="BL44" s="2860"/>
      <c r="BM44" s="2860"/>
      <c r="BN44" s="2861"/>
      <c r="BO44" s="2333" t="s">
        <v>303</v>
      </c>
      <c r="BP44" s="2333" t="s">
        <v>351</v>
      </c>
      <c r="BQ44" s="2333" t="s">
        <v>351</v>
      </c>
      <c r="BR44" s="2332" t="s">
        <v>19</v>
      </c>
      <c r="BS44" s="2333" t="s">
        <v>87</v>
      </c>
      <c r="BT44" s="2350" t="s">
        <v>785</v>
      </c>
      <c r="BU44" s="2333" t="s">
        <v>5</v>
      </c>
      <c r="BV44" s="2329" t="s">
        <v>219</v>
      </c>
      <c r="BW44" s="2329" t="s">
        <v>345</v>
      </c>
      <c r="BX44" s="2333" t="s">
        <v>736</v>
      </c>
      <c r="BY44" s="2333" t="s">
        <v>293</v>
      </c>
      <c r="BZ44" s="2332" t="s">
        <v>294</v>
      </c>
      <c r="CA44" s="2333" t="s">
        <v>295</v>
      </c>
      <c r="CB44" s="2327" t="s">
        <v>346</v>
      </c>
      <c r="CC44" s="2333" t="s">
        <v>369</v>
      </c>
      <c r="CD44" s="2333" t="s">
        <v>299</v>
      </c>
      <c r="CE44" s="2613"/>
      <c r="CF44" s="2614"/>
      <c r="CG44" s="2860"/>
      <c r="CH44" s="2860"/>
      <c r="CI44" s="2861"/>
      <c r="CJ44" s="2329" t="s">
        <v>294</v>
      </c>
      <c r="CK44" s="2329" t="s">
        <v>295</v>
      </c>
      <c r="CL44" s="2327" t="s">
        <v>346</v>
      </c>
      <c r="CM44" s="2329" t="s">
        <v>299</v>
      </c>
      <c r="CN44" s="2333" t="s">
        <v>1197</v>
      </c>
      <c r="CO44" s="2350" t="s">
        <v>350</v>
      </c>
      <c r="CP44" s="2332" t="s">
        <v>10</v>
      </c>
      <c r="CQ44" s="2329" t="s">
        <v>11</v>
      </c>
      <c r="CR44" s="2329" t="s">
        <v>303</v>
      </c>
      <c r="CS44" s="2333" t="s">
        <v>351</v>
      </c>
      <c r="CT44" s="2333" t="s">
        <v>351</v>
      </c>
      <c r="CU44" s="2333" t="s">
        <v>87</v>
      </c>
      <c r="CV44" s="2350" t="s">
        <v>785</v>
      </c>
      <c r="CW44" s="2333" t="s">
        <v>5</v>
      </c>
      <c r="CX44" s="2329" t="s">
        <v>219</v>
      </c>
      <c r="CY44" s="2329" t="s">
        <v>345</v>
      </c>
      <c r="CZ44" s="2613"/>
      <c r="DA44" s="2614"/>
      <c r="DB44" s="2860"/>
      <c r="DC44" s="2860"/>
      <c r="DD44" s="2861"/>
      <c r="DE44" s="2350" t="s">
        <v>785</v>
      </c>
      <c r="DF44" s="2333" t="s">
        <v>5</v>
      </c>
      <c r="DG44" s="2329" t="s">
        <v>219</v>
      </c>
      <c r="DH44" s="2332" t="s">
        <v>345</v>
      </c>
      <c r="DI44" s="2333" t="s">
        <v>736</v>
      </c>
      <c r="DJ44" s="2332" t="s">
        <v>293</v>
      </c>
      <c r="DK44" s="2332" t="s">
        <v>294</v>
      </c>
      <c r="DL44" s="2333" t="s">
        <v>295</v>
      </c>
      <c r="DM44" s="2329" t="s">
        <v>346</v>
      </c>
      <c r="DN44" s="2329" t="s">
        <v>299</v>
      </c>
      <c r="DO44" s="2333" t="s">
        <v>1197</v>
      </c>
      <c r="DP44" s="2350" t="s">
        <v>349</v>
      </c>
      <c r="DQ44" s="2333" t="s">
        <v>350</v>
      </c>
      <c r="DR44" s="2333" t="s">
        <v>351</v>
      </c>
      <c r="DS44" s="2333" t="s">
        <v>351</v>
      </c>
      <c r="DT44" s="2333" t="s">
        <v>87</v>
      </c>
      <c r="DU44" s="2613"/>
      <c r="DV44" s="2614"/>
    </row>
    <row r="45" spans="1:148" ht="14">
      <c r="A45" s="2860"/>
      <c r="B45" s="2860"/>
      <c r="C45" s="2861"/>
      <c r="D45" s="2333"/>
      <c r="E45" s="2333" t="s">
        <v>1467</v>
      </c>
      <c r="F45" s="2333" t="s">
        <v>1468</v>
      </c>
      <c r="G45" s="2374"/>
      <c r="H45" s="2374"/>
      <c r="I45" s="2333"/>
      <c r="J45" s="2332" t="s">
        <v>9</v>
      </c>
      <c r="K45" s="2333" t="s">
        <v>9</v>
      </c>
      <c r="L45" s="2333"/>
      <c r="M45" s="2333"/>
      <c r="N45" s="2333"/>
      <c r="O45" s="2333"/>
      <c r="P45" s="2327"/>
      <c r="Q45" s="2333"/>
      <c r="R45" s="2333" t="s">
        <v>1183</v>
      </c>
      <c r="S45" s="2372"/>
      <c r="T45" s="2613"/>
      <c r="U45" s="2614"/>
      <c r="V45" s="2860"/>
      <c r="W45" s="2860"/>
      <c r="X45" s="2861"/>
      <c r="Y45" s="2333"/>
      <c r="Z45" s="2333" t="s">
        <v>1183</v>
      </c>
      <c r="AA45" s="2372"/>
      <c r="AB45" s="2333" t="s">
        <v>355</v>
      </c>
      <c r="AC45" s="2332"/>
      <c r="AD45" s="2373" t="s">
        <v>711</v>
      </c>
      <c r="AE45" s="2333"/>
      <c r="AF45" s="2333" t="s">
        <v>1467</v>
      </c>
      <c r="AG45" s="2333" t="s">
        <v>1468</v>
      </c>
      <c r="AH45" s="2374"/>
      <c r="AI45" s="2374"/>
      <c r="AJ45" s="2333"/>
      <c r="AK45" s="2333" t="s">
        <v>9</v>
      </c>
      <c r="AL45" s="2332" t="s">
        <v>9</v>
      </c>
      <c r="AM45" s="2333"/>
      <c r="AN45" s="2332"/>
      <c r="AO45" s="2613"/>
      <c r="AP45" s="2614"/>
      <c r="AQ45" s="2860"/>
      <c r="AR45" s="2860"/>
      <c r="AS45" s="2861"/>
      <c r="AT45" s="2333"/>
      <c r="AU45" s="2332"/>
      <c r="AV45" s="2332"/>
      <c r="AW45" s="2333"/>
      <c r="AX45" s="2327"/>
      <c r="AY45" s="2333" t="s">
        <v>1183</v>
      </c>
      <c r="AZ45" s="2372"/>
      <c r="BA45" s="2372" t="s">
        <v>395</v>
      </c>
      <c r="BB45" s="2333" t="s">
        <v>355</v>
      </c>
      <c r="BC45" s="2333" t="s">
        <v>1467</v>
      </c>
      <c r="BD45" s="2333" t="s">
        <v>1468</v>
      </c>
      <c r="BE45" s="2374"/>
      <c r="BF45" s="2374"/>
      <c r="BG45" s="2333"/>
      <c r="BH45" s="2333" t="s">
        <v>9</v>
      </c>
      <c r="BI45" s="2333" t="s">
        <v>9</v>
      </c>
      <c r="BJ45" s="2613"/>
      <c r="BK45" s="2614"/>
      <c r="BL45" s="2860"/>
      <c r="BM45" s="2860"/>
      <c r="BN45" s="2861"/>
      <c r="BO45" s="2333"/>
      <c r="BP45" s="2333" t="s">
        <v>1467</v>
      </c>
      <c r="BQ45" s="2333" t="s">
        <v>1468</v>
      </c>
      <c r="BR45" s="2332" t="s">
        <v>1183</v>
      </c>
      <c r="BS45" s="2374"/>
      <c r="BT45" s="2374"/>
      <c r="BU45" s="2333"/>
      <c r="BV45" s="2333" t="s">
        <v>9</v>
      </c>
      <c r="BW45" s="2333" t="s">
        <v>9</v>
      </c>
      <c r="BX45" s="2333"/>
      <c r="BY45" s="2333"/>
      <c r="BZ45" s="2332"/>
      <c r="CA45" s="2333"/>
      <c r="CB45" s="2327"/>
      <c r="CC45" s="2333"/>
      <c r="CD45" s="2333" t="s">
        <v>1183</v>
      </c>
      <c r="CE45" s="2613"/>
      <c r="CF45" s="2614"/>
      <c r="CG45" s="2860"/>
      <c r="CH45" s="2860"/>
      <c r="CI45" s="2861"/>
      <c r="CJ45" s="2333"/>
      <c r="CK45" s="2333"/>
      <c r="CL45" s="2327"/>
      <c r="CM45" s="2333" t="s">
        <v>1183</v>
      </c>
      <c r="CN45" s="2372"/>
      <c r="CO45" s="2372" t="s">
        <v>355</v>
      </c>
      <c r="CP45" s="2332"/>
      <c r="CQ45" s="2373" t="s">
        <v>711</v>
      </c>
      <c r="CR45" s="2333"/>
      <c r="CS45" s="2333" t="s">
        <v>1467</v>
      </c>
      <c r="CT45" s="2333" t="s">
        <v>1468</v>
      </c>
      <c r="CU45" s="2374"/>
      <c r="CV45" s="2374"/>
      <c r="CW45" s="2333"/>
      <c r="CX45" s="2333" t="s">
        <v>9</v>
      </c>
      <c r="CY45" s="2333" t="s">
        <v>9</v>
      </c>
      <c r="CZ45" s="2613"/>
      <c r="DA45" s="2614"/>
      <c r="DB45" s="2860"/>
      <c r="DC45" s="2860"/>
      <c r="DD45" s="2861"/>
      <c r="DE45" s="2374"/>
      <c r="DF45" s="2333"/>
      <c r="DG45" s="2333" t="s">
        <v>9</v>
      </c>
      <c r="DH45" s="2332" t="s">
        <v>9</v>
      </c>
      <c r="DI45" s="2333"/>
      <c r="DJ45" s="2332"/>
      <c r="DK45" s="2332"/>
      <c r="DL45" s="2333"/>
      <c r="DM45" s="2333"/>
      <c r="DN45" s="2333" t="s">
        <v>1183</v>
      </c>
      <c r="DO45" s="2372"/>
      <c r="DP45" s="2372" t="s">
        <v>395</v>
      </c>
      <c r="DQ45" s="2333" t="s">
        <v>355</v>
      </c>
      <c r="DR45" s="2333" t="s">
        <v>1467</v>
      </c>
      <c r="DS45" s="2333" t="s">
        <v>1468</v>
      </c>
      <c r="DT45" s="2374"/>
      <c r="DU45" s="2613"/>
      <c r="DV45" s="2614"/>
    </row>
    <row r="46" spans="1:148" ht="15" customHeight="1">
      <c r="A46" s="2860"/>
      <c r="B46" s="2860"/>
      <c r="C46" s="2861"/>
      <c r="D46" s="1898" t="s">
        <v>1376</v>
      </c>
      <c r="E46" s="1358"/>
      <c r="F46" s="1898"/>
      <c r="G46" s="1352"/>
      <c r="H46" s="2823" t="s">
        <v>1469</v>
      </c>
      <c r="I46" s="1358"/>
      <c r="J46" s="1898" t="s">
        <v>1385</v>
      </c>
      <c r="K46" s="1358" t="s">
        <v>1385</v>
      </c>
      <c r="L46" s="1352"/>
      <c r="M46" s="1352"/>
      <c r="N46" s="1352"/>
      <c r="O46" s="1352" t="s">
        <v>358</v>
      </c>
      <c r="P46" s="1444" t="s">
        <v>386</v>
      </c>
      <c r="Q46" s="1358" t="s">
        <v>386</v>
      </c>
      <c r="R46" s="1359" t="s">
        <v>1376</v>
      </c>
      <c r="S46" s="1352"/>
      <c r="T46" s="2613"/>
      <c r="U46" s="2614"/>
      <c r="V46" s="2860"/>
      <c r="W46" s="2860"/>
      <c r="X46" s="2861"/>
      <c r="Y46" s="1358" t="s">
        <v>386</v>
      </c>
      <c r="Z46" s="1359" t="s">
        <v>1376</v>
      </c>
      <c r="AA46" s="1352"/>
      <c r="AB46" s="1978" t="s">
        <v>1377</v>
      </c>
      <c r="AC46" s="1359"/>
      <c r="AD46" s="1352" t="s">
        <v>1201</v>
      </c>
      <c r="AE46" s="1898" t="s">
        <v>1376</v>
      </c>
      <c r="AF46" s="1358"/>
      <c r="AG46" s="1358"/>
      <c r="AH46" s="1352"/>
      <c r="AI46" s="2823" t="s">
        <v>2017</v>
      </c>
      <c r="AJ46" s="1358"/>
      <c r="AK46" s="1358" t="s">
        <v>1375</v>
      </c>
      <c r="AL46" s="1898" t="s">
        <v>1385</v>
      </c>
      <c r="AM46" s="1359"/>
      <c r="AN46" s="1359"/>
      <c r="AO46" s="2613"/>
      <c r="AP46" s="2614"/>
      <c r="AQ46" s="2860"/>
      <c r="AR46" s="2860"/>
      <c r="AS46" s="2861"/>
      <c r="AT46" s="1359"/>
      <c r="AU46" s="1359"/>
      <c r="AV46" s="1359"/>
      <c r="AW46" s="1352" t="s">
        <v>358</v>
      </c>
      <c r="AX46" s="1444" t="s">
        <v>386</v>
      </c>
      <c r="AY46" s="1359" t="s">
        <v>1376</v>
      </c>
      <c r="AZ46" s="1352"/>
      <c r="BA46" s="1352" t="s">
        <v>1199</v>
      </c>
      <c r="BB46" s="1977" t="s">
        <v>1377</v>
      </c>
      <c r="BC46" s="1358"/>
      <c r="BD46" s="1898"/>
      <c r="BE46" s="1352"/>
      <c r="BF46" s="2823" t="s">
        <v>2017</v>
      </c>
      <c r="BG46" s="1358"/>
      <c r="BH46" s="1358" t="s">
        <v>1375</v>
      </c>
      <c r="BI46" s="1358" t="s">
        <v>1385</v>
      </c>
      <c r="BJ46" s="2613"/>
      <c r="BK46" s="2614"/>
      <c r="BL46" s="2860"/>
      <c r="BM46" s="2860"/>
      <c r="BN46" s="2861"/>
      <c r="BO46" s="1898" t="s">
        <v>1376</v>
      </c>
      <c r="BP46" s="1358"/>
      <c r="BQ46" s="1898"/>
      <c r="BR46" s="1359"/>
      <c r="BS46" s="1352"/>
      <c r="BT46" s="2823" t="s">
        <v>2017</v>
      </c>
      <c r="BU46" s="1358"/>
      <c r="BV46" s="1358" t="s">
        <v>1375</v>
      </c>
      <c r="BW46" s="1358" t="s">
        <v>1385</v>
      </c>
      <c r="BX46" s="1352"/>
      <c r="BY46" s="1352"/>
      <c r="BZ46" s="1359"/>
      <c r="CA46" s="1352" t="s">
        <v>358</v>
      </c>
      <c r="CB46" s="1444" t="s">
        <v>386</v>
      </c>
      <c r="CC46" s="1358" t="s">
        <v>386</v>
      </c>
      <c r="CD46" s="1359" t="s">
        <v>1376</v>
      </c>
      <c r="CE46" s="2613"/>
      <c r="CF46" s="2614"/>
      <c r="CG46" s="2860"/>
      <c r="CH46" s="2860"/>
      <c r="CI46" s="2861"/>
      <c r="CJ46" s="1352"/>
      <c r="CK46" s="1352" t="s">
        <v>358</v>
      </c>
      <c r="CL46" s="1444" t="s">
        <v>386</v>
      </c>
      <c r="CM46" s="1359" t="s">
        <v>1376</v>
      </c>
      <c r="CN46" s="1352"/>
      <c r="CO46" s="1352" t="s">
        <v>2176</v>
      </c>
      <c r="CP46" s="1359"/>
      <c r="CQ46" s="1352" t="s">
        <v>1201</v>
      </c>
      <c r="CR46" s="1898" t="s">
        <v>1376</v>
      </c>
      <c r="CS46" s="1358"/>
      <c r="CT46" s="1898"/>
      <c r="CU46" s="1352"/>
      <c r="CV46" s="2823" t="s">
        <v>2017</v>
      </c>
      <c r="CW46" s="1358"/>
      <c r="CX46" s="1358" t="s">
        <v>1375</v>
      </c>
      <c r="CY46" s="1358" t="s">
        <v>1385</v>
      </c>
      <c r="CZ46" s="2613"/>
      <c r="DA46" s="2614"/>
      <c r="DB46" s="2860"/>
      <c r="DC46" s="2860"/>
      <c r="DD46" s="2861"/>
      <c r="DE46" s="2823" t="s">
        <v>1469</v>
      </c>
      <c r="DF46" s="1358"/>
      <c r="DG46" s="1358" t="s">
        <v>1375</v>
      </c>
      <c r="DH46" s="1898" t="s">
        <v>1385</v>
      </c>
      <c r="DI46" s="1359"/>
      <c r="DJ46" s="1359"/>
      <c r="DK46" s="1359"/>
      <c r="DL46" s="1352" t="s">
        <v>358</v>
      </c>
      <c r="DM46" s="1358" t="s">
        <v>386</v>
      </c>
      <c r="DN46" s="1359" t="s">
        <v>1376</v>
      </c>
      <c r="DO46" s="1352"/>
      <c r="DP46" s="1352" t="s">
        <v>1199</v>
      </c>
      <c r="DQ46" s="1978" t="s">
        <v>1377</v>
      </c>
      <c r="DR46" s="1358"/>
      <c r="DS46" s="1898"/>
      <c r="DT46" s="1352"/>
      <c r="DU46" s="2613"/>
      <c r="DV46" s="2614"/>
    </row>
    <row r="47" spans="1:148" ht="15" customHeight="1">
      <c r="A47" s="2860"/>
      <c r="B47" s="2860"/>
      <c r="C47" s="2861"/>
      <c r="D47" s="1898" t="s">
        <v>1331</v>
      </c>
      <c r="E47" s="1358" t="s">
        <v>1241</v>
      </c>
      <c r="F47" s="1898" t="s">
        <v>1203</v>
      </c>
      <c r="G47" s="1352" t="s">
        <v>1175</v>
      </c>
      <c r="H47" s="2823"/>
      <c r="I47" s="1358" t="s">
        <v>1383</v>
      </c>
      <c r="J47" s="2822" t="s">
        <v>1378</v>
      </c>
      <c r="K47" s="2822" t="s">
        <v>1378</v>
      </c>
      <c r="L47" s="1352" t="s">
        <v>717</v>
      </c>
      <c r="M47" s="1352" t="s">
        <v>716</v>
      </c>
      <c r="N47" s="1352" t="s">
        <v>1174</v>
      </c>
      <c r="O47" s="1358" t="s">
        <v>685</v>
      </c>
      <c r="P47" s="1444" t="s">
        <v>1380</v>
      </c>
      <c r="Q47" s="1358" t="s">
        <v>360</v>
      </c>
      <c r="R47" s="1359" t="s">
        <v>1330</v>
      </c>
      <c r="S47" s="1352" t="s">
        <v>1198</v>
      </c>
      <c r="T47" s="2613"/>
      <c r="U47" s="2614"/>
      <c r="V47" s="2860"/>
      <c r="W47" s="2860"/>
      <c r="X47" s="2861"/>
      <c r="Y47" s="1444" t="s">
        <v>1380</v>
      </c>
      <c r="Z47" s="1359" t="s">
        <v>1330</v>
      </c>
      <c r="AA47" s="1352" t="s">
        <v>1198</v>
      </c>
      <c r="AB47" s="2822" t="s">
        <v>1378</v>
      </c>
      <c r="AC47" s="1359" t="s">
        <v>1200</v>
      </c>
      <c r="AD47" s="2857" t="s">
        <v>1381</v>
      </c>
      <c r="AE47" s="1898" t="s">
        <v>1331</v>
      </c>
      <c r="AF47" s="1358" t="s">
        <v>1241</v>
      </c>
      <c r="AG47" s="1358" t="s">
        <v>1203</v>
      </c>
      <c r="AH47" s="1352" t="s">
        <v>1175</v>
      </c>
      <c r="AI47" s="2823"/>
      <c r="AJ47" s="1358" t="s">
        <v>1383</v>
      </c>
      <c r="AK47" s="2822" t="s">
        <v>1378</v>
      </c>
      <c r="AL47" s="2822" t="s">
        <v>1378</v>
      </c>
      <c r="AM47" s="1359" t="s">
        <v>717</v>
      </c>
      <c r="AN47" s="1359" t="s">
        <v>716</v>
      </c>
      <c r="AO47" s="2613"/>
      <c r="AP47" s="2614"/>
      <c r="AQ47" s="2860"/>
      <c r="AR47" s="2860"/>
      <c r="AS47" s="2861"/>
      <c r="AT47" s="1359" t="s">
        <v>717</v>
      </c>
      <c r="AU47" s="1359" t="s">
        <v>716</v>
      </c>
      <c r="AV47" s="1359" t="s">
        <v>1174</v>
      </c>
      <c r="AW47" s="1358" t="s">
        <v>1379</v>
      </c>
      <c r="AX47" s="1444" t="s">
        <v>1380</v>
      </c>
      <c r="AY47" s="1359" t="s">
        <v>1330</v>
      </c>
      <c r="AZ47" s="1352" t="s">
        <v>1198</v>
      </c>
      <c r="BA47" s="1352" t="s">
        <v>1208</v>
      </c>
      <c r="BB47" s="2822" t="s">
        <v>1378</v>
      </c>
      <c r="BC47" s="1358" t="s">
        <v>1241</v>
      </c>
      <c r="BD47" s="1898" t="s">
        <v>1203</v>
      </c>
      <c r="BE47" s="1352" t="s">
        <v>1175</v>
      </c>
      <c r="BF47" s="2823"/>
      <c r="BG47" s="1358" t="s">
        <v>1383</v>
      </c>
      <c r="BH47" s="2822" t="s">
        <v>1378</v>
      </c>
      <c r="BI47" s="2822" t="s">
        <v>1378</v>
      </c>
      <c r="BJ47" s="2613"/>
      <c r="BK47" s="2614"/>
      <c r="BL47" s="2860"/>
      <c r="BM47" s="2860"/>
      <c r="BN47" s="2861"/>
      <c r="BO47" s="1898" t="s">
        <v>1331</v>
      </c>
      <c r="BP47" s="1358" t="s">
        <v>1241</v>
      </c>
      <c r="BQ47" s="1898" t="s">
        <v>1203</v>
      </c>
      <c r="BR47" s="1359" t="s">
        <v>86</v>
      </c>
      <c r="BS47" s="1352" t="s">
        <v>1175</v>
      </c>
      <c r="BT47" s="2823"/>
      <c r="BU47" s="1358" t="s">
        <v>1383</v>
      </c>
      <c r="BV47" s="2822" t="s">
        <v>1378</v>
      </c>
      <c r="BW47" s="2822" t="s">
        <v>1378</v>
      </c>
      <c r="BX47" s="1352" t="s">
        <v>717</v>
      </c>
      <c r="BY47" s="1352" t="s">
        <v>716</v>
      </c>
      <c r="BZ47" s="1359" t="s">
        <v>1174</v>
      </c>
      <c r="CA47" s="1358" t="s">
        <v>1379</v>
      </c>
      <c r="CB47" s="1444" t="s">
        <v>1380</v>
      </c>
      <c r="CC47" s="1358" t="s">
        <v>360</v>
      </c>
      <c r="CD47" s="1359" t="s">
        <v>1330</v>
      </c>
      <c r="CE47" s="2613"/>
      <c r="CF47" s="2614"/>
      <c r="CG47" s="2860"/>
      <c r="CH47" s="2860"/>
      <c r="CI47" s="2861"/>
      <c r="CJ47" s="1352" t="s">
        <v>1174</v>
      </c>
      <c r="CK47" s="1358" t="s">
        <v>685</v>
      </c>
      <c r="CL47" s="1444" t="s">
        <v>1380</v>
      </c>
      <c r="CM47" s="1359" t="s">
        <v>1330</v>
      </c>
      <c r="CN47" s="1352" t="s">
        <v>1198</v>
      </c>
      <c r="CO47" s="2823" t="s">
        <v>2177</v>
      </c>
      <c r="CP47" s="1359" t="s">
        <v>1387</v>
      </c>
      <c r="CQ47" s="2857" t="s">
        <v>1381</v>
      </c>
      <c r="CR47" s="1898" t="s">
        <v>1331</v>
      </c>
      <c r="CS47" s="1358" t="s">
        <v>1241</v>
      </c>
      <c r="CT47" s="1898" t="s">
        <v>1203</v>
      </c>
      <c r="CU47" s="1352" t="s">
        <v>1175</v>
      </c>
      <c r="CV47" s="2823"/>
      <c r="CW47" s="1358" t="s">
        <v>1383</v>
      </c>
      <c r="CX47" s="2822" t="s">
        <v>1378</v>
      </c>
      <c r="CY47" s="2822" t="s">
        <v>1378</v>
      </c>
      <c r="CZ47" s="2613"/>
      <c r="DA47" s="2614"/>
      <c r="DB47" s="2860"/>
      <c r="DC47" s="2860"/>
      <c r="DD47" s="2861"/>
      <c r="DE47" s="2823"/>
      <c r="DF47" s="1358" t="s">
        <v>1383</v>
      </c>
      <c r="DG47" s="2822" t="s">
        <v>1378</v>
      </c>
      <c r="DH47" s="2822" t="s">
        <v>1378</v>
      </c>
      <c r="DI47" s="1359" t="s">
        <v>717</v>
      </c>
      <c r="DJ47" s="1359" t="s">
        <v>716</v>
      </c>
      <c r="DK47" s="1359" t="s">
        <v>1174</v>
      </c>
      <c r="DL47" s="1358" t="s">
        <v>1379</v>
      </c>
      <c r="DM47" s="1358" t="s">
        <v>1380</v>
      </c>
      <c r="DN47" s="1359" t="s">
        <v>1330</v>
      </c>
      <c r="DO47" s="1352" t="s">
        <v>1198</v>
      </c>
      <c r="DP47" s="1352" t="s">
        <v>1208</v>
      </c>
      <c r="DQ47" s="2822" t="s">
        <v>1378</v>
      </c>
      <c r="DR47" s="1358" t="s">
        <v>1241</v>
      </c>
      <c r="DS47" s="1898" t="s">
        <v>1203</v>
      </c>
      <c r="DT47" s="1352" t="s">
        <v>1175</v>
      </c>
      <c r="DU47" s="2613"/>
      <c r="DV47" s="2614"/>
    </row>
    <row r="48" spans="1:148" ht="15" customHeight="1">
      <c r="A48" s="2860"/>
      <c r="B48" s="2860"/>
      <c r="C48" s="2861"/>
      <c r="D48" s="2376"/>
      <c r="E48" s="1352"/>
      <c r="F48" s="1352"/>
      <c r="G48" s="1361"/>
      <c r="H48" s="1361"/>
      <c r="I48" s="1358"/>
      <c r="J48" s="2822"/>
      <c r="K48" s="2822"/>
      <c r="L48" s="1352"/>
      <c r="M48" s="1352"/>
      <c r="N48" s="1352"/>
      <c r="O48" s="1358"/>
      <c r="P48" s="1444"/>
      <c r="Q48" s="1358"/>
      <c r="R48" s="1352"/>
      <c r="S48" s="2035"/>
      <c r="T48" s="2613"/>
      <c r="U48" s="2614"/>
      <c r="V48" s="2860"/>
      <c r="W48" s="2860"/>
      <c r="X48" s="2861"/>
      <c r="Y48" s="1358"/>
      <c r="Z48" s="1352"/>
      <c r="AA48" s="2035"/>
      <c r="AB48" s="2822"/>
      <c r="AC48" s="2375"/>
      <c r="AD48" s="2857"/>
      <c r="AE48" s="1358"/>
      <c r="AF48" s="1352"/>
      <c r="AG48" s="1352"/>
      <c r="AH48" s="1361"/>
      <c r="AI48" s="1361"/>
      <c r="AJ48" s="1358"/>
      <c r="AK48" s="2822"/>
      <c r="AL48" s="2822"/>
      <c r="AM48" s="1359"/>
      <c r="AN48" s="1359"/>
      <c r="AO48" s="2613"/>
      <c r="AP48" s="2614"/>
      <c r="AQ48" s="2860"/>
      <c r="AR48" s="2860"/>
      <c r="AS48" s="2861"/>
      <c r="AT48" s="1359"/>
      <c r="AU48" s="1359"/>
      <c r="AV48" s="1359"/>
      <c r="AW48" s="1358"/>
      <c r="AX48" s="1444"/>
      <c r="AY48" s="1352"/>
      <c r="AZ48" s="2035"/>
      <c r="BA48" s="2035"/>
      <c r="BB48" s="2822"/>
      <c r="BC48" s="1352"/>
      <c r="BD48" s="1352"/>
      <c r="BE48" s="1361"/>
      <c r="BF48" s="1361"/>
      <c r="BG48" s="1358"/>
      <c r="BH48" s="2822"/>
      <c r="BI48" s="2822"/>
      <c r="BJ48" s="2613"/>
      <c r="BK48" s="2614"/>
      <c r="BL48" s="2860"/>
      <c r="BM48" s="2860"/>
      <c r="BN48" s="2861"/>
      <c r="BO48" s="1358"/>
      <c r="BP48" s="1352"/>
      <c r="BQ48" s="1352"/>
      <c r="BR48" s="1359" t="s">
        <v>744</v>
      </c>
      <c r="BS48" s="1361"/>
      <c r="BT48" s="1361"/>
      <c r="BU48" s="1358"/>
      <c r="BV48" s="2822"/>
      <c r="BW48" s="2822"/>
      <c r="BX48" s="1352"/>
      <c r="BY48" s="1352"/>
      <c r="BZ48" s="1359"/>
      <c r="CA48" s="1358"/>
      <c r="CB48" s="1444"/>
      <c r="CC48" s="1358"/>
      <c r="CD48" s="1352"/>
      <c r="CE48" s="2613"/>
      <c r="CF48" s="2614"/>
      <c r="CG48" s="2860"/>
      <c r="CH48" s="2860"/>
      <c r="CI48" s="2861"/>
      <c r="CJ48" s="1352"/>
      <c r="CK48" s="1358"/>
      <c r="CL48" s="1444"/>
      <c r="CM48" s="1352"/>
      <c r="CN48" s="2035"/>
      <c r="CO48" s="2823"/>
      <c r="CP48" s="1359"/>
      <c r="CQ48" s="2857"/>
      <c r="CR48" s="1358"/>
      <c r="CS48" s="1352"/>
      <c r="CT48" s="1352"/>
      <c r="CU48" s="1361"/>
      <c r="CV48" s="1361"/>
      <c r="CW48" s="1358"/>
      <c r="CX48" s="2822"/>
      <c r="CY48" s="2822"/>
      <c r="CZ48" s="2613"/>
      <c r="DA48" s="2614"/>
      <c r="DB48" s="2860"/>
      <c r="DC48" s="2860"/>
      <c r="DD48" s="2861"/>
      <c r="DE48" s="1361"/>
      <c r="DF48" s="1358"/>
      <c r="DG48" s="2822"/>
      <c r="DH48" s="2822"/>
      <c r="DI48" s="1359"/>
      <c r="DJ48" s="1359"/>
      <c r="DK48" s="1359"/>
      <c r="DL48" s="1358"/>
      <c r="DM48" s="1358"/>
      <c r="DN48" s="1352"/>
      <c r="DO48" s="2035"/>
      <c r="DP48" s="2035"/>
      <c r="DQ48" s="2822"/>
      <c r="DR48" s="1352"/>
      <c r="DS48" s="1352"/>
      <c r="DT48" s="1361"/>
      <c r="DU48" s="2613"/>
      <c r="DV48" s="2614"/>
    </row>
    <row r="49" spans="1:126" ht="18" customHeight="1">
      <c r="A49" s="2862"/>
      <c r="B49" s="2862"/>
      <c r="C49" s="2863"/>
      <c r="D49" s="1985" t="s">
        <v>1210</v>
      </c>
      <c r="E49" s="1986" t="s">
        <v>1384</v>
      </c>
      <c r="F49" s="2013" t="s">
        <v>1384</v>
      </c>
      <c r="G49" s="1985" t="s">
        <v>1210</v>
      </c>
      <c r="H49" s="1985" t="s">
        <v>1210</v>
      </c>
      <c r="I49" s="1985" t="s">
        <v>1850</v>
      </c>
      <c r="J49" s="1988" t="s">
        <v>747</v>
      </c>
      <c r="K49" s="1985" t="s">
        <v>747</v>
      </c>
      <c r="L49" s="1985" t="s">
        <v>747</v>
      </c>
      <c r="M49" s="1985" t="s">
        <v>747</v>
      </c>
      <c r="N49" s="1985" t="s">
        <v>747</v>
      </c>
      <c r="O49" s="1985" t="s">
        <v>747</v>
      </c>
      <c r="P49" s="1988" t="s">
        <v>747</v>
      </c>
      <c r="Q49" s="1985" t="s">
        <v>747</v>
      </c>
      <c r="R49" s="1986" t="s">
        <v>1386</v>
      </c>
      <c r="S49" s="1985" t="s">
        <v>1210</v>
      </c>
      <c r="T49" s="2615"/>
      <c r="U49" s="2616"/>
      <c r="V49" s="2862"/>
      <c r="W49" s="2862"/>
      <c r="X49" s="2863"/>
      <c r="Y49" s="1985" t="s">
        <v>747</v>
      </c>
      <c r="Z49" s="1986" t="s">
        <v>1386</v>
      </c>
      <c r="AA49" s="1985" t="s">
        <v>1210</v>
      </c>
      <c r="AB49" s="1985" t="s">
        <v>747</v>
      </c>
      <c r="AC49" s="1988" t="s">
        <v>1210</v>
      </c>
      <c r="AD49" s="1988" t="s">
        <v>1210</v>
      </c>
      <c r="AE49" s="1985" t="s">
        <v>1210</v>
      </c>
      <c r="AF49" s="1986" t="s">
        <v>1384</v>
      </c>
      <c r="AG49" s="1986" t="s">
        <v>1384</v>
      </c>
      <c r="AH49" s="1985" t="s">
        <v>1210</v>
      </c>
      <c r="AI49" s="1985" t="s">
        <v>1210</v>
      </c>
      <c r="AJ49" s="1985" t="s">
        <v>1850</v>
      </c>
      <c r="AK49" s="1985" t="s">
        <v>747</v>
      </c>
      <c r="AL49" s="1988" t="s">
        <v>747</v>
      </c>
      <c r="AM49" s="1988" t="s">
        <v>747</v>
      </c>
      <c r="AN49" s="1985" t="s">
        <v>747</v>
      </c>
      <c r="AO49" s="2615"/>
      <c r="AP49" s="2616"/>
      <c r="AQ49" s="2862"/>
      <c r="AR49" s="2862"/>
      <c r="AS49" s="2863"/>
      <c r="AT49" s="1988" t="s">
        <v>747</v>
      </c>
      <c r="AU49" s="1985" t="s">
        <v>747</v>
      </c>
      <c r="AV49" s="1988" t="s">
        <v>747</v>
      </c>
      <c r="AW49" s="1985" t="s">
        <v>747</v>
      </c>
      <c r="AX49" s="1988" t="s">
        <v>747</v>
      </c>
      <c r="AY49" s="1986" t="s">
        <v>1386</v>
      </c>
      <c r="AZ49" s="1988" t="s">
        <v>1210</v>
      </c>
      <c r="BA49" s="1985" t="s">
        <v>1210</v>
      </c>
      <c r="BB49" s="1985" t="s">
        <v>747</v>
      </c>
      <c r="BC49" s="1986" t="s">
        <v>1384</v>
      </c>
      <c r="BD49" s="2013" t="s">
        <v>1384</v>
      </c>
      <c r="BE49" s="1985" t="s">
        <v>1210</v>
      </c>
      <c r="BF49" s="1985" t="s">
        <v>1210</v>
      </c>
      <c r="BG49" s="1985" t="s">
        <v>1850</v>
      </c>
      <c r="BH49" s="1985" t="s">
        <v>747</v>
      </c>
      <c r="BI49" s="1988" t="s">
        <v>747</v>
      </c>
      <c r="BJ49" s="2615"/>
      <c r="BK49" s="2616"/>
      <c r="BL49" s="2862"/>
      <c r="BM49" s="2862"/>
      <c r="BN49" s="2863"/>
      <c r="BO49" s="1985" t="s">
        <v>1210</v>
      </c>
      <c r="BP49" s="1986" t="s">
        <v>1384</v>
      </c>
      <c r="BQ49" s="2013" t="s">
        <v>1384</v>
      </c>
      <c r="BR49" s="1988" t="s">
        <v>1210</v>
      </c>
      <c r="BS49" s="1985" t="s">
        <v>1210</v>
      </c>
      <c r="BT49" s="1985" t="s">
        <v>1210</v>
      </c>
      <c r="BU49" s="1985" t="s">
        <v>1850</v>
      </c>
      <c r="BV49" s="1985" t="s">
        <v>747</v>
      </c>
      <c r="BW49" s="1985" t="s">
        <v>747</v>
      </c>
      <c r="BX49" s="1985" t="s">
        <v>747</v>
      </c>
      <c r="BY49" s="1985" t="s">
        <v>747</v>
      </c>
      <c r="BZ49" s="1988" t="s">
        <v>747</v>
      </c>
      <c r="CA49" s="1985" t="s">
        <v>747</v>
      </c>
      <c r="CB49" s="1988" t="s">
        <v>747</v>
      </c>
      <c r="CC49" s="1985" t="s">
        <v>747</v>
      </c>
      <c r="CD49" s="1986" t="s">
        <v>1386</v>
      </c>
      <c r="CE49" s="2615"/>
      <c r="CF49" s="2616"/>
      <c r="CG49" s="2862"/>
      <c r="CH49" s="2862"/>
      <c r="CI49" s="2863"/>
      <c r="CJ49" s="1985" t="s">
        <v>747</v>
      </c>
      <c r="CK49" s="1985" t="s">
        <v>747</v>
      </c>
      <c r="CL49" s="1988" t="s">
        <v>747</v>
      </c>
      <c r="CM49" s="1986" t="s">
        <v>1386</v>
      </c>
      <c r="CN49" s="1988" t="s">
        <v>1210</v>
      </c>
      <c r="CO49" s="1988" t="s">
        <v>341</v>
      </c>
      <c r="CP49" s="1988" t="s">
        <v>1210</v>
      </c>
      <c r="CQ49" s="1985" t="s">
        <v>1210</v>
      </c>
      <c r="CR49" s="1985" t="s">
        <v>1210</v>
      </c>
      <c r="CS49" s="1986" t="s">
        <v>1384</v>
      </c>
      <c r="CT49" s="2013" t="s">
        <v>1384</v>
      </c>
      <c r="CU49" s="1985" t="s">
        <v>1210</v>
      </c>
      <c r="CV49" s="1985" t="s">
        <v>1210</v>
      </c>
      <c r="CW49" s="1985" t="s">
        <v>1850</v>
      </c>
      <c r="CX49" s="1985" t="s">
        <v>747</v>
      </c>
      <c r="CY49" s="1985" t="s">
        <v>747</v>
      </c>
      <c r="CZ49" s="2615"/>
      <c r="DA49" s="2616"/>
      <c r="DB49" s="2862"/>
      <c r="DC49" s="2862"/>
      <c r="DD49" s="2863"/>
      <c r="DE49" s="1985" t="s">
        <v>1210</v>
      </c>
      <c r="DF49" s="1985" t="s">
        <v>1850</v>
      </c>
      <c r="DG49" s="1985" t="s">
        <v>747</v>
      </c>
      <c r="DH49" s="1988" t="s">
        <v>747</v>
      </c>
      <c r="DI49" s="1988" t="s">
        <v>747</v>
      </c>
      <c r="DJ49" s="1985" t="s">
        <v>747</v>
      </c>
      <c r="DK49" s="1988" t="s">
        <v>747</v>
      </c>
      <c r="DL49" s="1985" t="s">
        <v>747</v>
      </c>
      <c r="DM49" s="1985" t="s">
        <v>747</v>
      </c>
      <c r="DN49" s="1986" t="s">
        <v>1386</v>
      </c>
      <c r="DO49" s="1988" t="s">
        <v>1210</v>
      </c>
      <c r="DP49" s="1988" t="s">
        <v>1210</v>
      </c>
      <c r="DQ49" s="1985" t="s">
        <v>747</v>
      </c>
      <c r="DR49" s="1986" t="s">
        <v>1384</v>
      </c>
      <c r="DS49" s="2013" t="s">
        <v>1384</v>
      </c>
      <c r="DT49" s="1985" t="s">
        <v>1210</v>
      </c>
      <c r="DU49" s="2615"/>
      <c r="DV49" s="2616"/>
    </row>
    <row r="50" spans="1:126" s="1260" customFormat="1" ht="18" customHeight="1">
      <c r="A50" s="1796">
        <v>42370</v>
      </c>
      <c r="B50" s="1800">
        <v>42370</v>
      </c>
      <c r="C50" s="1801">
        <v>42370</v>
      </c>
      <c r="D50" s="1234">
        <v>44245</v>
      </c>
      <c r="E50" s="1234">
        <v>535216</v>
      </c>
      <c r="F50" s="1234">
        <v>586757</v>
      </c>
      <c r="G50" s="1234" t="s">
        <v>21</v>
      </c>
      <c r="H50" s="1234" t="s">
        <v>21</v>
      </c>
      <c r="I50" s="1234">
        <v>26078262</v>
      </c>
      <c r="J50" s="1234">
        <v>2470218.42</v>
      </c>
      <c r="K50" s="1234">
        <v>145721.88</v>
      </c>
      <c r="L50" s="1234">
        <v>30693</v>
      </c>
      <c r="M50" s="1234">
        <v>20173</v>
      </c>
      <c r="N50" s="1234">
        <v>7623</v>
      </c>
      <c r="O50" s="1234">
        <v>23720</v>
      </c>
      <c r="P50" s="1234">
        <v>23655</v>
      </c>
      <c r="Q50" s="1234">
        <v>65</v>
      </c>
      <c r="R50" s="1234">
        <v>51617</v>
      </c>
      <c r="S50" s="1234" t="s">
        <v>21</v>
      </c>
      <c r="T50" s="1265">
        <v>42370</v>
      </c>
      <c r="U50" s="1528">
        <v>42370</v>
      </c>
      <c r="V50" s="1796">
        <v>42370</v>
      </c>
      <c r="W50" s="1800">
        <v>42370</v>
      </c>
      <c r="X50" s="1801">
        <v>42370</v>
      </c>
      <c r="Y50" s="1234">
        <v>13071</v>
      </c>
      <c r="Z50" s="1234">
        <v>814</v>
      </c>
      <c r="AA50" s="1234" t="s">
        <v>21</v>
      </c>
      <c r="AB50" s="1234">
        <v>6463</v>
      </c>
      <c r="AC50" s="1234" t="s">
        <v>21</v>
      </c>
      <c r="AD50" s="1234">
        <v>263</v>
      </c>
      <c r="AE50" s="1234">
        <v>77</v>
      </c>
      <c r="AF50" s="1234">
        <v>5316</v>
      </c>
      <c r="AG50" s="1234">
        <v>5795</v>
      </c>
      <c r="AH50" s="1234" t="s">
        <v>21</v>
      </c>
      <c r="AI50" s="1234" t="s">
        <v>21</v>
      </c>
      <c r="AJ50" s="1234">
        <v>496751</v>
      </c>
      <c r="AK50" s="1234">
        <v>244357</v>
      </c>
      <c r="AL50" s="1235">
        <v>1778</v>
      </c>
      <c r="AM50" s="1234" t="s">
        <v>21</v>
      </c>
      <c r="AN50" s="1234">
        <v>502</v>
      </c>
      <c r="AO50" s="1265">
        <v>42370</v>
      </c>
      <c r="AP50" s="1528">
        <v>42370</v>
      </c>
      <c r="AQ50" s="1796">
        <v>42370</v>
      </c>
      <c r="AR50" s="1800">
        <v>42370</v>
      </c>
      <c r="AS50" s="1801">
        <v>42370</v>
      </c>
      <c r="AT50" s="1234">
        <v>12</v>
      </c>
      <c r="AU50" s="1234">
        <v>91</v>
      </c>
      <c r="AV50" s="1235" t="s">
        <v>21</v>
      </c>
      <c r="AW50" s="1234">
        <v>165</v>
      </c>
      <c r="AX50" s="1234">
        <v>165</v>
      </c>
      <c r="AY50" s="1234">
        <v>281</v>
      </c>
      <c r="AZ50" s="1234" t="s">
        <v>21</v>
      </c>
      <c r="BA50" s="1234" t="s">
        <v>21</v>
      </c>
      <c r="BB50" s="1234">
        <v>2163</v>
      </c>
      <c r="BC50" s="1234">
        <v>1850</v>
      </c>
      <c r="BD50" s="1234">
        <v>2037</v>
      </c>
      <c r="BE50" s="1234" t="s">
        <v>21</v>
      </c>
      <c r="BF50" s="1234" t="s">
        <v>21</v>
      </c>
      <c r="BG50" s="1234">
        <v>554333</v>
      </c>
      <c r="BH50" s="1234">
        <v>1476386</v>
      </c>
      <c r="BI50" s="1234">
        <v>114657</v>
      </c>
      <c r="BJ50" s="1265">
        <v>42370</v>
      </c>
      <c r="BK50" s="1528">
        <v>42370</v>
      </c>
      <c r="BL50" s="1796">
        <v>42370</v>
      </c>
      <c r="BM50" s="1800">
        <v>42370</v>
      </c>
      <c r="BN50" s="1801">
        <v>42370</v>
      </c>
      <c r="BO50" s="1234">
        <v>113088</v>
      </c>
      <c r="BP50" s="1234">
        <v>1319533</v>
      </c>
      <c r="BQ50" s="1234">
        <v>1444731</v>
      </c>
      <c r="BR50" s="1234" t="s">
        <v>21</v>
      </c>
      <c r="BS50" s="1234" t="s">
        <v>21</v>
      </c>
      <c r="BT50" s="1234" t="s">
        <v>21</v>
      </c>
      <c r="BU50" s="1234">
        <v>22908428</v>
      </c>
      <c r="BV50" s="1234">
        <v>3087800.7199999997</v>
      </c>
      <c r="BW50" s="1234">
        <v>178808.16</v>
      </c>
      <c r="BX50" s="1234">
        <v>30693</v>
      </c>
      <c r="BY50" s="1234">
        <v>22540.95</v>
      </c>
      <c r="BZ50" s="1234">
        <v>7999.83</v>
      </c>
      <c r="CA50" s="1234">
        <v>43954.210000000006</v>
      </c>
      <c r="CB50" s="1234">
        <v>43889.210000000006</v>
      </c>
      <c r="CC50" s="1234">
        <v>65</v>
      </c>
      <c r="CD50" s="1234">
        <v>59258.229999999996</v>
      </c>
      <c r="CE50" s="1265">
        <v>42370</v>
      </c>
      <c r="CF50" s="1528">
        <v>42370</v>
      </c>
      <c r="CG50" s="1796">
        <v>42370</v>
      </c>
      <c r="CH50" s="1800">
        <v>42370</v>
      </c>
      <c r="CI50" s="1801">
        <v>42370</v>
      </c>
      <c r="CJ50" s="1234">
        <v>25</v>
      </c>
      <c r="CK50" s="1234">
        <v>15433</v>
      </c>
      <c r="CL50" s="1234">
        <v>15433</v>
      </c>
      <c r="CM50" s="1234">
        <v>814</v>
      </c>
      <c r="CN50" s="1234" t="s">
        <v>21</v>
      </c>
      <c r="CO50" s="1234">
        <v>18323</v>
      </c>
      <c r="CP50" s="1234" t="s">
        <v>21</v>
      </c>
      <c r="CQ50" s="1234">
        <v>263</v>
      </c>
      <c r="CR50" s="1234">
        <v>808</v>
      </c>
      <c r="CS50" s="1234">
        <v>14622</v>
      </c>
      <c r="CT50" s="1234">
        <v>15992</v>
      </c>
      <c r="CU50" s="1234" t="s">
        <v>21</v>
      </c>
      <c r="CV50" s="1234" t="s">
        <v>21</v>
      </c>
      <c r="CW50" s="1234">
        <v>460552</v>
      </c>
      <c r="CX50" s="1235">
        <v>316036</v>
      </c>
      <c r="CY50" s="1234">
        <v>5601</v>
      </c>
      <c r="CZ50" s="1265">
        <v>42370</v>
      </c>
      <c r="DA50" s="1528">
        <v>42370</v>
      </c>
      <c r="DB50" s="1796">
        <v>42370</v>
      </c>
      <c r="DC50" s="1800">
        <v>42370</v>
      </c>
      <c r="DD50" s="1801">
        <v>42370</v>
      </c>
      <c r="DE50" s="1234" t="s">
        <v>21</v>
      </c>
      <c r="DF50" s="1234">
        <v>5245788</v>
      </c>
      <c r="DG50" s="1235">
        <v>54363</v>
      </c>
      <c r="DH50" s="1234">
        <v>633</v>
      </c>
      <c r="DI50" s="1234">
        <v>12</v>
      </c>
      <c r="DJ50" s="1234">
        <v>91</v>
      </c>
      <c r="DK50" s="1234" t="s">
        <v>21</v>
      </c>
      <c r="DL50" s="1234">
        <v>165</v>
      </c>
      <c r="DM50" s="1234">
        <v>165</v>
      </c>
      <c r="DN50" s="1234">
        <v>281</v>
      </c>
      <c r="DO50" s="1234" t="s">
        <v>21</v>
      </c>
      <c r="DP50" s="1234" t="s">
        <v>21</v>
      </c>
      <c r="DQ50" s="1234">
        <v>2211</v>
      </c>
      <c r="DR50" s="1234">
        <v>1890</v>
      </c>
      <c r="DS50" s="1234">
        <v>2082</v>
      </c>
      <c r="DT50" s="1234" t="s">
        <v>21</v>
      </c>
      <c r="DU50" s="1265">
        <v>42370</v>
      </c>
      <c r="DV50" s="1528">
        <v>42370</v>
      </c>
    </row>
    <row r="51" spans="1:126" s="1260" customFormat="1" ht="14.5" customHeight="1">
      <c r="A51" s="1268"/>
      <c r="B51" s="1263">
        <v>42736</v>
      </c>
      <c r="C51" s="1306"/>
      <c r="D51" s="1234">
        <v>44003</v>
      </c>
      <c r="E51" s="1234">
        <v>562717</v>
      </c>
      <c r="F51" s="1234">
        <v>614486</v>
      </c>
      <c r="G51" s="1234" t="s">
        <v>21</v>
      </c>
      <c r="H51" s="1234" t="s">
        <v>21</v>
      </c>
      <c r="I51" s="1234">
        <v>26889657</v>
      </c>
      <c r="J51" s="1234">
        <v>2556226.7799999998</v>
      </c>
      <c r="K51" s="1234">
        <v>154409.76</v>
      </c>
      <c r="L51" s="1234">
        <v>32914</v>
      </c>
      <c r="M51" s="1234">
        <v>20435</v>
      </c>
      <c r="N51" s="1234">
        <v>7594</v>
      </c>
      <c r="O51" s="1234">
        <v>25195</v>
      </c>
      <c r="P51" s="1234">
        <v>25133</v>
      </c>
      <c r="Q51" s="1234">
        <v>62</v>
      </c>
      <c r="R51" s="1234">
        <v>55420</v>
      </c>
      <c r="S51" s="1234" t="s">
        <v>21</v>
      </c>
      <c r="T51" s="1265">
        <v>42736</v>
      </c>
      <c r="U51" s="1528">
        <v>42736</v>
      </c>
      <c r="V51" s="1268"/>
      <c r="W51" s="1263">
        <v>42736</v>
      </c>
      <c r="X51" s="1306"/>
      <c r="Y51" s="1234">
        <v>14748</v>
      </c>
      <c r="Z51" s="1234">
        <v>827</v>
      </c>
      <c r="AA51" s="1234" t="s">
        <v>21</v>
      </c>
      <c r="AB51" s="1234">
        <v>6554</v>
      </c>
      <c r="AC51" s="1234" t="s">
        <v>21</v>
      </c>
      <c r="AD51" s="1234">
        <v>202</v>
      </c>
      <c r="AE51" s="1234">
        <v>96</v>
      </c>
      <c r="AF51" s="1234">
        <v>5413</v>
      </c>
      <c r="AG51" s="1234">
        <v>5899</v>
      </c>
      <c r="AH51" s="1234" t="s">
        <v>21</v>
      </c>
      <c r="AI51" s="1234" t="s">
        <v>21</v>
      </c>
      <c r="AJ51" s="1234">
        <v>525948</v>
      </c>
      <c r="AK51" s="1234">
        <v>255651</v>
      </c>
      <c r="AL51" s="1234">
        <v>2265</v>
      </c>
      <c r="AM51" s="1234" t="s">
        <v>21</v>
      </c>
      <c r="AN51" s="1234">
        <v>495</v>
      </c>
      <c r="AO51" s="1265">
        <v>42736</v>
      </c>
      <c r="AP51" s="1528">
        <v>42736</v>
      </c>
      <c r="AQ51" s="1268"/>
      <c r="AR51" s="1263">
        <v>42736</v>
      </c>
      <c r="AS51" s="1306"/>
      <c r="AT51" s="1234">
        <v>6</v>
      </c>
      <c r="AU51" s="1234">
        <v>85</v>
      </c>
      <c r="AV51" s="1234" t="s">
        <v>21</v>
      </c>
      <c r="AW51" s="1234">
        <v>235</v>
      </c>
      <c r="AX51" s="1234">
        <v>235</v>
      </c>
      <c r="AY51" s="1234">
        <v>268</v>
      </c>
      <c r="AZ51" s="1234" t="s">
        <v>21</v>
      </c>
      <c r="BA51" s="1234" t="s">
        <v>21</v>
      </c>
      <c r="BB51" s="1234">
        <v>2219</v>
      </c>
      <c r="BC51" s="1234">
        <v>1898</v>
      </c>
      <c r="BD51" s="1234">
        <v>2089</v>
      </c>
      <c r="BE51" s="1234" t="s">
        <v>21</v>
      </c>
      <c r="BF51" s="1234" t="s">
        <v>21</v>
      </c>
      <c r="BG51" s="1234">
        <v>551726</v>
      </c>
      <c r="BH51" s="1234">
        <v>1524714</v>
      </c>
      <c r="BI51" s="1234">
        <v>120631</v>
      </c>
      <c r="BJ51" s="1265">
        <v>42736</v>
      </c>
      <c r="BK51" s="1528">
        <v>42736</v>
      </c>
      <c r="BL51" s="1268"/>
      <c r="BM51" s="1263">
        <v>42736</v>
      </c>
      <c r="BN51" s="1306"/>
      <c r="BO51" s="1234">
        <v>105699</v>
      </c>
      <c r="BP51" s="1234">
        <v>1345267</v>
      </c>
      <c r="BQ51" s="1234">
        <v>1468329</v>
      </c>
      <c r="BR51" s="1234" t="s">
        <v>21</v>
      </c>
      <c r="BS51" s="1234" t="s">
        <v>21</v>
      </c>
      <c r="BT51" s="1234" t="s">
        <v>21</v>
      </c>
      <c r="BU51" s="1234">
        <v>23610721</v>
      </c>
      <c r="BV51" s="1234">
        <v>3157981.33</v>
      </c>
      <c r="BW51" s="1234">
        <v>182884.88</v>
      </c>
      <c r="BX51" s="1234">
        <v>32914</v>
      </c>
      <c r="BY51" s="1234">
        <v>21358.6</v>
      </c>
      <c r="BZ51" s="1234">
        <v>7981.69</v>
      </c>
      <c r="CA51" s="1234">
        <v>44548.939999999995</v>
      </c>
      <c r="CB51" s="1234">
        <v>44486.939999999995</v>
      </c>
      <c r="CC51" s="1234">
        <v>62</v>
      </c>
      <c r="CD51" s="1234">
        <v>61261.279999999999</v>
      </c>
      <c r="CE51" s="1265">
        <v>42736</v>
      </c>
      <c r="CF51" s="1528">
        <v>42736</v>
      </c>
      <c r="CG51" s="1268"/>
      <c r="CH51" s="1263">
        <v>42736</v>
      </c>
      <c r="CI51" s="1306"/>
      <c r="CJ51" s="1234">
        <v>26</v>
      </c>
      <c r="CK51" s="1234">
        <v>17048</v>
      </c>
      <c r="CL51" s="1234">
        <v>17048</v>
      </c>
      <c r="CM51" s="1234">
        <v>827</v>
      </c>
      <c r="CN51" s="1234" t="s">
        <v>21</v>
      </c>
      <c r="CO51" s="1234">
        <v>18486</v>
      </c>
      <c r="CP51" s="1234" t="s">
        <v>21</v>
      </c>
      <c r="CQ51" s="1234">
        <v>202</v>
      </c>
      <c r="CR51" s="1234">
        <v>829</v>
      </c>
      <c r="CS51" s="1234">
        <v>14784</v>
      </c>
      <c r="CT51" s="1234">
        <v>16160</v>
      </c>
      <c r="CU51" s="1234" t="s">
        <v>21</v>
      </c>
      <c r="CV51" s="1234" t="s">
        <v>21</v>
      </c>
      <c r="CW51" s="1234">
        <v>490241</v>
      </c>
      <c r="CX51" s="1234">
        <v>326571</v>
      </c>
      <c r="CY51" s="1234">
        <v>6795</v>
      </c>
      <c r="CZ51" s="1265">
        <v>42736</v>
      </c>
      <c r="DA51" s="1528">
        <v>42736</v>
      </c>
      <c r="DB51" s="1268"/>
      <c r="DC51" s="1263">
        <v>42736</v>
      </c>
      <c r="DD51" s="1306"/>
      <c r="DE51" s="1234" t="s">
        <v>21</v>
      </c>
      <c r="DF51" s="1234">
        <v>5467910</v>
      </c>
      <c r="DG51" s="1234">
        <v>54213</v>
      </c>
      <c r="DH51" s="1234">
        <v>675</v>
      </c>
      <c r="DI51" s="1234">
        <v>6</v>
      </c>
      <c r="DJ51" s="1234">
        <v>85</v>
      </c>
      <c r="DK51" s="1234" t="s">
        <v>21</v>
      </c>
      <c r="DL51" s="1234">
        <v>235</v>
      </c>
      <c r="DM51" s="1234">
        <v>235</v>
      </c>
      <c r="DN51" s="1234">
        <v>268</v>
      </c>
      <c r="DO51" s="1234" t="s">
        <v>21</v>
      </c>
      <c r="DP51" s="1234" t="s">
        <v>21</v>
      </c>
      <c r="DQ51" s="1234">
        <v>2262</v>
      </c>
      <c r="DR51" s="1234">
        <v>1935</v>
      </c>
      <c r="DS51" s="1234">
        <v>2130</v>
      </c>
      <c r="DT51" s="1234" t="s">
        <v>21</v>
      </c>
      <c r="DU51" s="1265">
        <v>42736</v>
      </c>
      <c r="DV51" s="1528">
        <v>42736</v>
      </c>
    </row>
    <row r="52" spans="1:126" s="1260" customFormat="1" ht="14.5" customHeight="1">
      <c r="A52" s="1268"/>
      <c r="B52" s="1263">
        <v>43101</v>
      </c>
      <c r="C52" s="1306"/>
      <c r="D52" s="1234">
        <v>44020</v>
      </c>
      <c r="E52" s="1234">
        <v>568251</v>
      </c>
      <c r="F52" s="1234">
        <v>620637</v>
      </c>
      <c r="G52" s="1234" t="s">
        <v>21</v>
      </c>
      <c r="H52" s="1234" t="s">
        <v>21</v>
      </c>
      <c r="I52" s="1234">
        <v>27769727</v>
      </c>
      <c r="J52" s="1234">
        <v>2597159.56</v>
      </c>
      <c r="K52" s="1234">
        <v>148319.04999999999</v>
      </c>
      <c r="L52" s="1234">
        <v>33253</v>
      </c>
      <c r="M52" s="1234">
        <v>17253</v>
      </c>
      <c r="N52" s="1234">
        <v>7148</v>
      </c>
      <c r="O52" s="1234">
        <v>25151</v>
      </c>
      <c r="P52" s="1234">
        <v>25143</v>
      </c>
      <c r="Q52" s="1234">
        <v>8</v>
      </c>
      <c r="R52" s="1234">
        <v>53216</v>
      </c>
      <c r="S52" s="1234" t="s">
        <v>21</v>
      </c>
      <c r="T52" s="1265">
        <v>43101</v>
      </c>
      <c r="U52" s="1528">
        <v>43101</v>
      </c>
      <c r="V52" s="1268"/>
      <c r="W52" s="1263">
        <v>43101</v>
      </c>
      <c r="X52" s="1306"/>
      <c r="Y52" s="1234">
        <v>16125</v>
      </c>
      <c r="Z52" s="1234">
        <v>714</v>
      </c>
      <c r="AA52" s="1234" t="s">
        <v>21</v>
      </c>
      <c r="AB52" s="1234">
        <v>7155</v>
      </c>
      <c r="AC52" s="1234" t="s">
        <v>21</v>
      </c>
      <c r="AD52" s="1234">
        <v>162</v>
      </c>
      <c r="AE52" s="1234">
        <v>773</v>
      </c>
      <c r="AF52" s="1234">
        <v>5112</v>
      </c>
      <c r="AG52" s="1234">
        <v>5594</v>
      </c>
      <c r="AH52" s="1234" t="s">
        <v>21</v>
      </c>
      <c r="AI52" s="1234" t="s">
        <v>21</v>
      </c>
      <c r="AJ52" s="1234">
        <v>531833</v>
      </c>
      <c r="AK52" s="1234">
        <v>261272</v>
      </c>
      <c r="AL52" s="1234">
        <v>2615</v>
      </c>
      <c r="AM52" s="1234" t="s">
        <v>21</v>
      </c>
      <c r="AN52" s="1234">
        <v>546</v>
      </c>
      <c r="AO52" s="1265">
        <v>43101</v>
      </c>
      <c r="AP52" s="1528">
        <v>43101</v>
      </c>
      <c r="AQ52" s="1268"/>
      <c r="AR52" s="1263">
        <v>43101</v>
      </c>
      <c r="AS52" s="1306"/>
      <c r="AT52" s="1234">
        <v>9</v>
      </c>
      <c r="AU52" s="1234">
        <v>85</v>
      </c>
      <c r="AV52" s="1234">
        <v>4</v>
      </c>
      <c r="AW52" s="1234">
        <v>193</v>
      </c>
      <c r="AX52" s="1234">
        <v>193</v>
      </c>
      <c r="AY52" s="1234">
        <v>246</v>
      </c>
      <c r="AZ52" s="1234" t="s">
        <v>21</v>
      </c>
      <c r="BA52" s="1234" t="s">
        <v>21</v>
      </c>
      <c r="BB52" s="1234">
        <v>2002</v>
      </c>
      <c r="BC52" s="1234">
        <v>1713</v>
      </c>
      <c r="BD52" s="1234">
        <v>1885</v>
      </c>
      <c r="BE52" s="1234" t="s">
        <v>21</v>
      </c>
      <c r="BF52" s="1234" t="s">
        <v>21</v>
      </c>
      <c r="BG52" s="1234">
        <v>535027</v>
      </c>
      <c r="BH52" s="1234">
        <v>1513367</v>
      </c>
      <c r="BI52" s="1234">
        <v>113474</v>
      </c>
      <c r="BJ52" s="1265">
        <v>43101</v>
      </c>
      <c r="BK52" s="1528">
        <v>43101</v>
      </c>
      <c r="BL52" s="1268"/>
      <c r="BM52" s="1263">
        <v>43101</v>
      </c>
      <c r="BN52" s="1306"/>
      <c r="BO52" s="1234">
        <v>100371</v>
      </c>
      <c r="BP52" s="1234">
        <v>1301101</v>
      </c>
      <c r="BQ52" s="1234">
        <v>1422461</v>
      </c>
      <c r="BR52" s="1234" t="s">
        <v>21</v>
      </c>
      <c r="BS52" s="1234" t="s">
        <v>21</v>
      </c>
      <c r="BT52" s="1234" t="s">
        <v>21</v>
      </c>
      <c r="BU52" s="1234">
        <v>24593720</v>
      </c>
      <c r="BV52" s="1234">
        <v>3166511.78</v>
      </c>
      <c r="BW52" s="1234">
        <v>174050.74</v>
      </c>
      <c r="BX52" s="1234">
        <v>33253.949999999997</v>
      </c>
      <c r="BY52" s="1234">
        <v>17978</v>
      </c>
      <c r="BZ52" s="1234">
        <v>7513.5</v>
      </c>
      <c r="CA52" s="1234">
        <v>40188.979999999996</v>
      </c>
      <c r="CB52" s="1234">
        <v>40180.979999999996</v>
      </c>
      <c r="CC52" s="1234">
        <v>8</v>
      </c>
      <c r="CD52" s="1234">
        <v>60448.59</v>
      </c>
      <c r="CE52" s="1265">
        <v>43101</v>
      </c>
      <c r="CF52" s="1528">
        <v>43101</v>
      </c>
      <c r="CG52" s="1268"/>
      <c r="CH52" s="1263">
        <v>43101</v>
      </c>
      <c r="CI52" s="1306"/>
      <c r="CJ52" s="1234">
        <v>26</v>
      </c>
      <c r="CK52" s="1234">
        <v>17639</v>
      </c>
      <c r="CL52" s="1234">
        <v>17639</v>
      </c>
      <c r="CM52" s="1234">
        <v>714</v>
      </c>
      <c r="CN52" s="1234" t="s">
        <v>21</v>
      </c>
      <c r="CO52" s="1234">
        <v>13311</v>
      </c>
      <c r="CP52" s="1234" t="s">
        <v>21</v>
      </c>
      <c r="CQ52" s="1234">
        <v>162</v>
      </c>
      <c r="CR52" s="1234">
        <v>1505</v>
      </c>
      <c r="CS52" s="1234">
        <v>9518</v>
      </c>
      <c r="CT52" s="1234">
        <v>10419</v>
      </c>
      <c r="CU52" s="1234" t="s">
        <v>21</v>
      </c>
      <c r="CV52" s="1234" t="s">
        <v>21</v>
      </c>
      <c r="CW52" s="1234">
        <v>514170</v>
      </c>
      <c r="CX52" s="1234">
        <v>335550</v>
      </c>
      <c r="CY52" s="1234">
        <v>8288</v>
      </c>
      <c r="CZ52" s="1265">
        <v>43101</v>
      </c>
      <c r="DA52" s="1528">
        <v>43101</v>
      </c>
      <c r="DB52" s="1268"/>
      <c r="DC52" s="1263">
        <v>43101</v>
      </c>
      <c r="DD52" s="1306"/>
      <c r="DE52" s="1234" t="s">
        <v>21</v>
      </c>
      <c r="DF52" s="1234">
        <v>5988057</v>
      </c>
      <c r="DG52" s="1234">
        <v>52346</v>
      </c>
      <c r="DH52" s="1234">
        <v>610</v>
      </c>
      <c r="DI52" s="1234">
        <v>9</v>
      </c>
      <c r="DJ52" s="1234">
        <v>85</v>
      </c>
      <c r="DK52" s="1234">
        <v>4</v>
      </c>
      <c r="DL52" s="1234">
        <v>193</v>
      </c>
      <c r="DM52" s="1234">
        <v>193</v>
      </c>
      <c r="DN52" s="1234">
        <v>246</v>
      </c>
      <c r="DO52" s="1234" t="s">
        <v>21</v>
      </c>
      <c r="DP52" s="1234" t="s">
        <v>21</v>
      </c>
      <c r="DQ52" s="1234">
        <v>2044</v>
      </c>
      <c r="DR52" s="1234">
        <v>1748</v>
      </c>
      <c r="DS52" s="1234">
        <v>1924</v>
      </c>
      <c r="DT52" s="1234" t="s">
        <v>21</v>
      </c>
      <c r="DU52" s="1265">
        <v>43101</v>
      </c>
      <c r="DV52" s="1528">
        <v>43101</v>
      </c>
    </row>
    <row r="53" spans="1:126" s="1260" customFormat="1" ht="14.5" customHeight="1">
      <c r="A53" s="1799">
        <v>43586</v>
      </c>
      <c r="B53" s="1800">
        <v>43586</v>
      </c>
      <c r="C53" s="1801">
        <v>43586</v>
      </c>
      <c r="D53" s="1234">
        <v>45820</v>
      </c>
      <c r="E53" s="1234">
        <v>595542</v>
      </c>
      <c r="F53" s="1234">
        <v>651170</v>
      </c>
      <c r="G53" s="1234" t="s">
        <v>21</v>
      </c>
      <c r="H53" s="1234" t="s">
        <v>21</v>
      </c>
      <c r="I53" s="1234">
        <v>27720652</v>
      </c>
      <c r="J53" s="1234">
        <v>2577575.3899999997</v>
      </c>
      <c r="K53" s="1234">
        <v>139657.81</v>
      </c>
      <c r="L53" s="1234">
        <v>32320</v>
      </c>
      <c r="M53" s="1234">
        <v>15376</v>
      </c>
      <c r="N53" s="1234">
        <v>6757</v>
      </c>
      <c r="O53" s="1234">
        <v>22512</v>
      </c>
      <c r="P53" s="1234">
        <v>22512</v>
      </c>
      <c r="Q53" s="1234" t="s">
        <v>21</v>
      </c>
      <c r="R53" s="1234">
        <v>50931</v>
      </c>
      <c r="S53" s="1234" t="s">
        <v>21</v>
      </c>
      <c r="T53" s="1265">
        <v>43586</v>
      </c>
      <c r="U53" s="1528">
        <v>43586</v>
      </c>
      <c r="V53" s="1799">
        <v>43586</v>
      </c>
      <c r="W53" s="1800">
        <v>43586</v>
      </c>
      <c r="X53" s="1801">
        <v>43586</v>
      </c>
      <c r="Y53" s="1234">
        <v>14498</v>
      </c>
      <c r="Z53" s="1234">
        <v>639</v>
      </c>
      <c r="AA53" s="1234" t="s">
        <v>21</v>
      </c>
      <c r="AB53" s="1234">
        <v>8364</v>
      </c>
      <c r="AC53" s="1234" t="s">
        <v>21</v>
      </c>
      <c r="AD53" s="1234">
        <v>123</v>
      </c>
      <c r="AE53" s="1234">
        <v>1683</v>
      </c>
      <c r="AF53" s="1234">
        <v>5062</v>
      </c>
      <c r="AG53" s="1234">
        <v>5552</v>
      </c>
      <c r="AH53" s="1234" t="s">
        <v>21</v>
      </c>
      <c r="AI53" s="1234" t="s">
        <v>21</v>
      </c>
      <c r="AJ53" s="1234">
        <v>527759</v>
      </c>
      <c r="AK53" s="1234">
        <v>253630</v>
      </c>
      <c r="AL53" s="1234">
        <v>2290</v>
      </c>
      <c r="AM53" s="1234" t="s">
        <v>21</v>
      </c>
      <c r="AN53" s="1234">
        <v>534</v>
      </c>
      <c r="AO53" s="1265">
        <v>43586</v>
      </c>
      <c r="AP53" s="1528">
        <v>43586</v>
      </c>
      <c r="AQ53" s="1799">
        <v>43586</v>
      </c>
      <c r="AR53" s="1800">
        <v>43586</v>
      </c>
      <c r="AS53" s="1801">
        <v>43586</v>
      </c>
      <c r="AT53" s="1234">
        <v>1</v>
      </c>
      <c r="AU53" s="1234">
        <v>56</v>
      </c>
      <c r="AV53" s="1234">
        <v>14</v>
      </c>
      <c r="AW53" s="1234">
        <v>206</v>
      </c>
      <c r="AX53" s="1234">
        <v>206</v>
      </c>
      <c r="AY53" s="1234">
        <v>243</v>
      </c>
      <c r="AZ53" s="1234" t="s">
        <v>21</v>
      </c>
      <c r="BA53" s="1234" t="s">
        <v>21</v>
      </c>
      <c r="BB53" s="1234">
        <v>2138</v>
      </c>
      <c r="BC53" s="1234">
        <v>1828</v>
      </c>
      <c r="BD53" s="1234">
        <v>2014</v>
      </c>
      <c r="BE53" s="1234" t="s">
        <v>21</v>
      </c>
      <c r="BF53" s="1234" t="s">
        <v>21</v>
      </c>
      <c r="BG53" s="1234">
        <v>516849</v>
      </c>
      <c r="BH53" s="1234">
        <v>1472513</v>
      </c>
      <c r="BI53" s="1234">
        <v>107237</v>
      </c>
      <c r="BJ53" s="1265">
        <v>43586</v>
      </c>
      <c r="BK53" s="1528">
        <v>43586</v>
      </c>
      <c r="BL53" s="1799">
        <v>43586</v>
      </c>
      <c r="BM53" s="1800">
        <v>43586</v>
      </c>
      <c r="BN53" s="1801">
        <v>43586</v>
      </c>
      <c r="BO53" s="1234">
        <v>102459</v>
      </c>
      <c r="BP53" s="1234">
        <v>1300042</v>
      </c>
      <c r="BQ53" s="1234">
        <v>1422652</v>
      </c>
      <c r="BR53" s="1234" t="s">
        <v>21</v>
      </c>
      <c r="BS53" s="1234" t="s">
        <v>21</v>
      </c>
      <c r="BT53" s="1234" t="s">
        <v>21</v>
      </c>
      <c r="BU53" s="1234">
        <v>24548554</v>
      </c>
      <c r="BV53" s="1234">
        <v>3124081.8</v>
      </c>
      <c r="BW53" s="1234">
        <v>166315.13999999998</v>
      </c>
      <c r="BX53" s="1234">
        <v>32320</v>
      </c>
      <c r="BY53" s="1234">
        <v>16107.630000000001</v>
      </c>
      <c r="BZ53" s="1234">
        <v>7124.27</v>
      </c>
      <c r="CA53" s="1234">
        <v>36779.909999999996</v>
      </c>
      <c r="CB53" s="1234">
        <v>36779.909999999996</v>
      </c>
      <c r="CC53" s="1234" t="s">
        <v>21</v>
      </c>
      <c r="CD53" s="1234">
        <v>59455.95</v>
      </c>
      <c r="CE53" s="1265">
        <v>43586</v>
      </c>
      <c r="CF53" s="1528">
        <v>43586</v>
      </c>
      <c r="CG53" s="1799">
        <v>43586</v>
      </c>
      <c r="CH53" s="1800">
        <v>43586</v>
      </c>
      <c r="CI53" s="1801">
        <v>43586</v>
      </c>
      <c r="CJ53" s="1234">
        <v>34</v>
      </c>
      <c r="CK53" s="1234">
        <v>16018</v>
      </c>
      <c r="CL53" s="1234">
        <v>16018</v>
      </c>
      <c r="CM53" s="1234">
        <v>639</v>
      </c>
      <c r="CN53" s="1234" t="s">
        <v>21</v>
      </c>
      <c r="CO53" s="1234">
        <v>19597</v>
      </c>
      <c r="CP53" s="1234" t="s">
        <v>21</v>
      </c>
      <c r="CQ53" s="1234">
        <v>123</v>
      </c>
      <c r="CR53" s="1234">
        <v>2466</v>
      </c>
      <c r="CS53" s="1234">
        <v>13772</v>
      </c>
      <c r="CT53" s="1234">
        <v>15089</v>
      </c>
      <c r="CU53" s="1234" t="s">
        <v>21</v>
      </c>
      <c r="CV53" s="1234" t="s">
        <v>21</v>
      </c>
      <c r="CW53" s="1234">
        <v>489027</v>
      </c>
      <c r="CX53" s="1234">
        <v>324495</v>
      </c>
      <c r="CY53" s="1234">
        <v>8181</v>
      </c>
      <c r="CZ53" s="1265">
        <v>43586</v>
      </c>
      <c r="DA53" s="1528">
        <v>43586</v>
      </c>
      <c r="DB53" s="1799">
        <v>43586</v>
      </c>
      <c r="DC53" s="1800">
        <v>43586</v>
      </c>
      <c r="DD53" s="1801">
        <v>43586</v>
      </c>
      <c r="DE53" s="1234" t="s">
        <v>21</v>
      </c>
      <c r="DF53" s="1234">
        <v>6370457</v>
      </c>
      <c r="DG53" s="1234">
        <v>50803</v>
      </c>
      <c r="DH53" s="1234">
        <v>595</v>
      </c>
      <c r="DI53" s="1234">
        <v>1</v>
      </c>
      <c r="DJ53" s="1234">
        <v>56</v>
      </c>
      <c r="DK53" s="1234">
        <v>14</v>
      </c>
      <c r="DL53" s="1234">
        <v>206</v>
      </c>
      <c r="DM53" s="1234">
        <v>206</v>
      </c>
      <c r="DN53" s="1234">
        <v>243</v>
      </c>
      <c r="DO53" s="1234" t="s">
        <v>21</v>
      </c>
      <c r="DP53" s="1234" t="s">
        <v>21</v>
      </c>
      <c r="DQ53" s="1234">
        <v>2294</v>
      </c>
      <c r="DR53" s="1234">
        <v>1961</v>
      </c>
      <c r="DS53" s="1234">
        <v>2160</v>
      </c>
      <c r="DT53" s="1234" t="s">
        <v>21</v>
      </c>
      <c r="DU53" s="1265">
        <v>43586</v>
      </c>
      <c r="DV53" s="1528">
        <v>43586</v>
      </c>
    </row>
    <row r="54" spans="1:126" s="1260" customFormat="1" ht="14.5" customHeight="1">
      <c r="A54" s="1268"/>
      <c r="B54" s="1263">
        <v>43831</v>
      </c>
      <c r="C54" s="1306"/>
      <c r="D54" s="1234">
        <v>41713</v>
      </c>
      <c r="E54" s="1234">
        <v>511040</v>
      </c>
      <c r="F54" s="1234">
        <v>558052</v>
      </c>
      <c r="G54" s="1234" t="s">
        <v>21</v>
      </c>
      <c r="H54" s="1234" t="s">
        <v>21</v>
      </c>
      <c r="I54" s="1234">
        <v>26653278</v>
      </c>
      <c r="J54" s="1234">
        <v>2443249.9500000002</v>
      </c>
      <c r="K54" s="1234">
        <v>125501.72</v>
      </c>
      <c r="L54" s="1234">
        <v>27066</v>
      </c>
      <c r="M54" s="1234">
        <v>11938</v>
      </c>
      <c r="N54" s="1234">
        <v>6041</v>
      </c>
      <c r="O54" s="1234">
        <v>22598</v>
      </c>
      <c r="P54" s="1234">
        <v>22580</v>
      </c>
      <c r="Q54" s="1234">
        <v>18</v>
      </c>
      <c r="R54" s="1234">
        <v>46673</v>
      </c>
      <c r="S54" s="1234" t="s">
        <v>21</v>
      </c>
      <c r="T54" s="1265">
        <v>43831</v>
      </c>
      <c r="U54" s="1528">
        <v>43831</v>
      </c>
      <c r="V54" s="1268"/>
      <c r="W54" s="1263">
        <v>43831</v>
      </c>
      <c r="X54" s="1306"/>
      <c r="Y54" s="1234">
        <v>15690</v>
      </c>
      <c r="Z54" s="1234">
        <v>654</v>
      </c>
      <c r="AA54" s="1234" t="s">
        <v>21</v>
      </c>
      <c r="AB54" s="1234">
        <v>7232</v>
      </c>
      <c r="AC54" s="1234">
        <v>31</v>
      </c>
      <c r="AD54" s="1234">
        <v>56</v>
      </c>
      <c r="AE54" s="1234">
        <v>1481</v>
      </c>
      <c r="AF54" s="1234">
        <v>4361</v>
      </c>
      <c r="AG54" s="1234">
        <v>4783</v>
      </c>
      <c r="AH54" s="1234" t="s">
        <v>21</v>
      </c>
      <c r="AI54" s="1234" t="s">
        <v>21</v>
      </c>
      <c r="AJ54" s="1234">
        <v>453345</v>
      </c>
      <c r="AK54" s="1234">
        <v>269885</v>
      </c>
      <c r="AL54" s="1234">
        <v>3231</v>
      </c>
      <c r="AM54" s="1234">
        <v>9</v>
      </c>
      <c r="AN54" s="1234">
        <v>531</v>
      </c>
      <c r="AO54" s="1265">
        <v>43831</v>
      </c>
      <c r="AP54" s="1528">
        <v>43831</v>
      </c>
      <c r="AQ54" s="1268"/>
      <c r="AR54" s="1263">
        <v>43831</v>
      </c>
      <c r="AS54" s="1306"/>
      <c r="AT54" s="1234">
        <v>1</v>
      </c>
      <c r="AU54" s="1234">
        <v>46</v>
      </c>
      <c r="AV54" s="1234">
        <v>5</v>
      </c>
      <c r="AW54" s="1234">
        <v>151</v>
      </c>
      <c r="AX54" s="1234">
        <v>151</v>
      </c>
      <c r="AY54" s="1234">
        <v>230</v>
      </c>
      <c r="AZ54" s="1234" t="s">
        <v>21</v>
      </c>
      <c r="BA54" s="1234" t="s">
        <v>21</v>
      </c>
      <c r="BB54" s="1234">
        <v>1922</v>
      </c>
      <c r="BC54" s="1234">
        <v>1643</v>
      </c>
      <c r="BD54" s="1234">
        <v>1810</v>
      </c>
      <c r="BE54" s="1234" t="s">
        <v>21</v>
      </c>
      <c r="BF54" s="1234" t="s">
        <v>21</v>
      </c>
      <c r="BG54" s="1234">
        <v>495001</v>
      </c>
      <c r="BH54" s="1234">
        <v>1309973</v>
      </c>
      <c r="BI54" s="1234">
        <v>91272</v>
      </c>
      <c r="BJ54" s="1265">
        <v>43831</v>
      </c>
      <c r="BK54" s="1528">
        <v>43831</v>
      </c>
      <c r="BL54" s="1268"/>
      <c r="BM54" s="1263">
        <v>43831</v>
      </c>
      <c r="BN54" s="1306"/>
      <c r="BO54" s="1234">
        <v>97287</v>
      </c>
      <c r="BP54" s="1234">
        <v>1176939</v>
      </c>
      <c r="BQ54" s="1234">
        <v>1286354</v>
      </c>
      <c r="BR54" s="1234" t="s">
        <v>21</v>
      </c>
      <c r="BS54" s="1234" t="s">
        <v>21</v>
      </c>
      <c r="BT54" s="1234" t="s">
        <v>21</v>
      </c>
      <c r="BU54" s="1234">
        <v>23542991</v>
      </c>
      <c r="BV54" s="1234">
        <v>2956923.9299999997</v>
      </c>
      <c r="BW54" s="1234">
        <v>151467.78</v>
      </c>
      <c r="BX54" s="1234">
        <v>27066</v>
      </c>
      <c r="BY54" s="1234">
        <v>12265.380000000001</v>
      </c>
      <c r="BZ54" s="1234">
        <v>6342.1399999999994</v>
      </c>
      <c r="CA54" s="1234">
        <v>34815.65</v>
      </c>
      <c r="CB54" s="1234">
        <v>34797.65</v>
      </c>
      <c r="CC54" s="1234">
        <v>18</v>
      </c>
      <c r="CD54" s="1234">
        <v>56590.53</v>
      </c>
      <c r="CE54" s="1265">
        <v>43831</v>
      </c>
      <c r="CF54" s="1528">
        <v>43831</v>
      </c>
      <c r="CG54" s="1268"/>
      <c r="CH54" s="1263">
        <v>43831</v>
      </c>
      <c r="CI54" s="1306"/>
      <c r="CJ54" s="1234">
        <v>34</v>
      </c>
      <c r="CK54" s="1234">
        <v>16377</v>
      </c>
      <c r="CL54" s="1234">
        <v>16377</v>
      </c>
      <c r="CM54" s="1234">
        <v>654</v>
      </c>
      <c r="CN54" s="1234" t="s">
        <v>21</v>
      </c>
      <c r="CO54" s="1234">
        <v>16999</v>
      </c>
      <c r="CP54" s="1234">
        <v>31</v>
      </c>
      <c r="CQ54" s="1234">
        <v>56</v>
      </c>
      <c r="CR54" s="1234">
        <v>2225</v>
      </c>
      <c r="CS54" s="1234">
        <v>11858</v>
      </c>
      <c r="CT54" s="1234">
        <v>12991</v>
      </c>
      <c r="CU54" s="1234" t="s">
        <v>21</v>
      </c>
      <c r="CV54" s="1234" t="s">
        <v>21</v>
      </c>
      <c r="CW54" s="1234">
        <v>422317</v>
      </c>
      <c r="CX54" s="1234">
        <v>348301</v>
      </c>
      <c r="CY54" s="1234">
        <v>10199</v>
      </c>
      <c r="CZ54" s="1265">
        <v>43831</v>
      </c>
      <c r="DA54" s="1528">
        <v>43831</v>
      </c>
      <c r="DB54" s="1268"/>
      <c r="DC54" s="1263">
        <v>43831</v>
      </c>
      <c r="DD54" s="1306"/>
      <c r="DE54" s="1234" t="s">
        <v>21</v>
      </c>
      <c r="DF54" s="1234">
        <v>6643192</v>
      </c>
      <c r="DG54" s="1234">
        <v>48685</v>
      </c>
      <c r="DH54" s="1234">
        <v>504</v>
      </c>
      <c r="DI54" s="1234">
        <v>1</v>
      </c>
      <c r="DJ54" s="1234">
        <v>46</v>
      </c>
      <c r="DK54" s="1234">
        <v>5</v>
      </c>
      <c r="DL54" s="1234">
        <v>151</v>
      </c>
      <c r="DM54" s="1234">
        <v>151</v>
      </c>
      <c r="DN54" s="1234">
        <v>230</v>
      </c>
      <c r="DO54" s="1234" t="s">
        <v>21</v>
      </c>
      <c r="DP54" s="1234" t="s">
        <v>21</v>
      </c>
      <c r="DQ54" s="1234">
        <v>2290</v>
      </c>
      <c r="DR54" s="1234">
        <v>1958</v>
      </c>
      <c r="DS54" s="1234">
        <v>2156</v>
      </c>
      <c r="DT54" s="1234" t="s">
        <v>21</v>
      </c>
      <c r="DU54" s="1265">
        <v>43831</v>
      </c>
      <c r="DV54" s="1528">
        <v>43831</v>
      </c>
    </row>
    <row r="55" spans="1:126" s="1260" customFormat="1" ht="6.75" customHeight="1">
      <c r="A55" s="1268"/>
      <c r="B55" s="1263"/>
      <c r="C55" s="1306"/>
      <c r="D55" s="1248"/>
      <c r="E55" s="398"/>
      <c r="F55" s="1234"/>
      <c r="G55" s="1234"/>
      <c r="H55" s="1234"/>
      <c r="I55" s="1234"/>
      <c r="T55" s="2379"/>
      <c r="U55" s="1531"/>
      <c r="V55" s="1268"/>
      <c r="W55" s="1263"/>
      <c r="X55" s="1306"/>
      <c r="Y55" s="1234"/>
      <c r="Z55" s="1234"/>
      <c r="AA55" s="1234"/>
      <c r="AB55" s="1234"/>
      <c r="AC55" s="1234"/>
      <c r="AD55" s="1234"/>
      <c r="AE55" s="1234"/>
      <c r="AF55" s="1234"/>
      <c r="AG55" s="1234"/>
      <c r="AH55" s="1234"/>
      <c r="AI55" s="1234"/>
      <c r="AJ55" s="1234"/>
      <c r="AL55" s="1234"/>
      <c r="AM55" s="1234"/>
      <c r="AN55" s="1234"/>
      <c r="AO55" s="2379"/>
      <c r="AP55" s="1531"/>
      <c r="AQ55" s="1268"/>
      <c r="AR55" s="1263"/>
      <c r="AS55" s="1306"/>
      <c r="AT55" s="1234"/>
      <c r="AU55" s="1234"/>
      <c r="AV55" s="1234"/>
      <c r="AW55" s="1234"/>
      <c r="AX55" s="1234"/>
      <c r="AY55" s="1234"/>
      <c r="AZ55" s="1234"/>
      <c r="BA55" s="1234"/>
      <c r="BB55" s="1234"/>
      <c r="BC55" s="1234"/>
      <c r="BD55" s="1234"/>
      <c r="BE55" s="1234"/>
      <c r="BF55" s="1234"/>
      <c r="BG55" s="1234"/>
      <c r="BI55" s="1234"/>
      <c r="BJ55" s="2379"/>
      <c r="BK55" s="1531"/>
      <c r="BL55" s="1268"/>
      <c r="BM55" s="1263"/>
      <c r="BN55" s="1306"/>
      <c r="BO55" s="1234"/>
      <c r="BP55" s="1234"/>
      <c r="BQ55" s="1234"/>
      <c r="BR55" s="1234"/>
      <c r="BS55" s="1234"/>
      <c r="BT55" s="1234"/>
      <c r="BU55" s="1234"/>
      <c r="CE55" s="2379"/>
      <c r="CF55" s="1531"/>
      <c r="CG55" s="1268"/>
      <c r="CH55" s="1263"/>
      <c r="CI55" s="1306"/>
      <c r="CJ55" s="1234"/>
      <c r="CK55" s="1234"/>
      <c r="CL55" s="1234"/>
      <c r="CM55" s="1234"/>
      <c r="CN55" s="1234"/>
      <c r="CO55" s="1234"/>
      <c r="CP55" s="1234"/>
      <c r="CQ55" s="1234"/>
      <c r="CR55" s="1234"/>
      <c r="CS55" s="1234"/>
      <c r="CT55" s="1234"/>
      <c r="CU55" s="1234"/>
      <c r="CV55" s="1234"/>
      <c r="CW55" s="1234"/>
      <c r="CX55" s="1234"/>
      <c r="CY55" s="1234"/>
      <c r="CZ55" s="2379"/>
      <c r="DA55" s="1531"/>
      <c r="DB55" s="1268"/>
      <c r="DC55" s="1263"/>
      <c r="DD55" s="1306"/>
      <c r="DE55" s="398"/>
      <c r="DF55" s="1234"/>
      <c r="DG55" s="1234"/>
      <c r="DH55" s="1234"/>
      <c r="DI55" s="1234"/>
      <c r="DJ55" s="1234"/>
      <c r="DK55" s="1234"/>
      <c r="DL55" s="1234"/>
      <c r="DM55" s="1234"/>
      <c r="DN55" s="1234"/>
      <c r="DO55" s="1234"/>
      <c r="DP55" s="1234"/>
      <c r="DQ55" s="1234"/>
      <c r="DR55" s="1234"/>
      <c r="DS55" s="1234"/>
      <c r="DT55" s="1234"/>
      <c r="DU55" s="2379"/>
      <c r="DV55" s="1531"/>
    </row>
    <row r="56" spans="1:126" ht="15.75" customHeight="1">
      <c r="A56" s="2380">
        <v>43191</v>
      </c>
      <c r="B56" s="1274">
        <v>43191</v>
      </c>
      <c r="C56" s="1308">
        <v>43191</v>
      </c>
      <c r="D56" s="1233">
        <v>44684</v>
      </c>
      <c r="E56" s="1233">
        <v>569417</v>
      </c>
      <c r="F56" s="1233">
        <v>621830</v>
      </c>
      <c r="G56" s="1233" t="s">
        <v>21</v>
      </c>
      <c r="H56" s="1233" t="s">
        <v>21</v>
      </c>
      <c r="I56" s="1233">
        <v>27891091</v>
      </c>
      <c r="J56" s="1233">
        <v>2602922.59</v>
      </c>
      <c r="K56" s="1233">
        <v>146051.78</v>
      </c>
      <c r="L56" s="1233">
        <v>33022</v>
      </c>
      <c r="M56" s="1233">
        <v>16809</v>
      </c>
      <c r="N56" s="1233">
        <v>6969</v>
      </c>
      <c r="O56" s="1233">
        <v>24925</v>
      </c>
      <c r="P56" s="1233">
        <v>24923</v>
      </c>
      <c r="Q56" s="1233">
        <v>2</v>
      </c>
      <c r="R56" s="1233">
        <v>52274</v>
      </c>
      <c r="S56" s="1233" t="s">
        <v>21</v>
      </c>
      <c r="T56" s="1276">
        <v>43191</v>
      </c>
      <c r="U56" s="1531">
        <v>43191</v>
      </c>
      <c r="V56" s="2380">
        <v>43191</v>
      </c>
      <c r="W56" s="1274">
        <v>43191</v>
      </c>
      <c r="X56" s="1308">
        <v>43191</v>
      </c>
      <c r="Y56" s="1233">
        <v>16323</v>
      </c>
      <c r="Z56" s="1233">
        <v>695</v>
      </c>
      <c r="AA56" s="1233" t="s">
        <v>21</v>
      </c>
      <c r="AB56" s="1233">
        <v>7720</v>
      </c>
      <c r="AC56" s="1233" t="s">
        <v>21</v>
      </c>
      <c r="AD56" s="1233">
        <v>121</v>
      </c>
      <c r="AE56" s="1233">
        <v>1189</v>
      </c>
      <c r="AF56" s="1233">
        <v>5110</v>
      </c>
      <c r="AG56" s="1233">
        <v>5603</v>
      </c>
      <c r="AH56" s="1233" t="s">
        <v>21</v>
      </c>
      <c r="AI56" s="1233" t="s">
        <v>21</v>
      </c>
      <c r="AJ56" s="1233">
        <v>533848</v>
      </c>
      <c r="AK56" s="1233">
        <v>260067</v>
      </c>
      <c r="AL56" s="1233">
        <v>2299</v>
      </c>
      <c r="AM56" s="1233" t="s">
        <v>21</v>
      </c>
      <c r="AN56" s="1233">
        <v>513</v>
      </c>
      <c r="AO56" s="1276">
        <v>43191</v>
      </c>
      <c r="AP56" s="1531">
        <v>43191</v>
      </c>
      <c r="AQ56" s="2380">
        <v>43191</v>
      </c>
      <c r="AR56" s="1274">
        <v>43191</v>
      </c>
      <c r="AS56" s="1308">
        <v>43191</v>
      </c>
      <c r="AT56" s="1233">
        <v>8</v>
      </c>
      <c r="AU56" s="1233">
        <v>67</v>
      </c>
      <c r="AV56" s="1233">
        <v>8</v>
      </c>
      <c r="AW56" s="1233">
        <v>183</v>
      </c>
      <c r="AX56" s="1233">
        <v>183</v>
      </c>
      <c r="AY56" s="1233">
        <v>239</v>
      </c>
      <c r="AZ56" s="1233" t="s">
        <v>21</v>
      </c>
      <c r="BA56" s="1233" t="s">
        <v>21</v>
      </c>
      <c r="BB56" s="1233">
        <v>2008</v>
      </c>
      <c r="BC56" s="1233">
        <v>1717</v>
      </c>
      <c r="BD56" s="1233">
        <v>1890</v>
      </c>
      <c r="BE56" s="1233" t="s">
        <v>21</v>
      </c>
      <c r="BF56" s="1233" t="s">
        <v>21</v>
      </c>
      <c r="BG56" s="1233">
        <v>531013</v>
      </c>
      <c r="BH56" s="1233">
        <v>1506049</v>
      </c>
      <c r="BI56" s="1233">
        <v>111430</v>
      </c>
      <c r="BJ56" s="2379">
        <v>43191</v>
      </c>
      <c r="BK56" s="1531">
        <v>43191</v>
      </c>
      <c r="BL56" s="2380">
        <v>43191</v>
      </c>
      <c r="BM56" s="1274">
        <v>43191</v>
      </c>
      <c r="BN56" s="1308">
        <v>43191</v>
      </c>
      <c r="BO56" s="1233">
        <v>100840</v>
      </c>
      <c r="BP56" s="1233">
        <v>1285428</v>
      </c>
      <c r="BQ56" s="1233">
        <v>1405532</v>
      </c>
      <c r="BR56" s="1233" t="s">
        <v>21</v>
      </c>
      <c r="BS56" s="1233" t="s">
        <v>21</v>
      </c>
      <c r="BT56" s="1233" t="s">
        <v>21</v>
      </c>
      <c r="BU56" s="1233">
        <v>24722242</v>
      </c>
      <c r="BV56" s="1233">
        <v>3159695.87</v>
      </c>
      <c r="BW56" s="1233">
        <v>172639.89</v>
      </c>
      <c r="BX56" s="1233">
        <v>33022.949999999997</v>
      </c>
      <c r="BY56" s="1233">
        <v>17496.72</v>
      </c>
      <c r="BZ56" s="1233">
        <v>7330.17</v>
      </c>
      <c r="CA56" s="1233">
        <v>40511.340000000004</v>
      </c>
      <c r="CB56" s="1233">
        <v>40509.340000000004</v>
      </c>
      <c r="CC56" s="1233">
        <v>2</v>
      </c>
      <c r="CD56" s="1233">
        <v>59767.11</v>
      </c>
      <c r="CE56" s="1276">
        <v>43191</v>
      </c>
      <c r="CF56" s="1531">
        <v>43191</v>
      </c>
      <c r="CG56" s="2380">
        <v>43191</v>
      </c>
      <c r="CH56" s="1274">
        <v>43191</v>
      </c>
      <c r="CI56" s="1308">
        <v>43191</v>
      </c>
      <c r="CJ56" s="1233">
        <v>27</v>
      </c>
      <c r="CK56" s="1233">
        <v>17829</v>
      </c>
      <c r="CL56" s="1233">
        <v>17829</v>
      </c>
      <c r="CM56" s="1233">
        <v>695</v>
      </c>
      <c r="CN56" s="1233" t="s">
        <v>21</v>
      </c>
      <c r="CO56" s="1233">
        <v>13386</v>
      </c>
      <c r="CP56" s="1233" t="s">
        <v>21</v>
      </c>
      <c r="CQ56" s="1233">
        <v>121</v>
      </c>
      <c r="CR56" s="1233">
        <v>1892</v>
      </c>
      <c r="CS56" s="1233">
        <v>9129</v>
      </c>
      <c r="CT56" s="1233">
        <v>10004</v>
      </c>
      <c r="CU56" s="1233" t="s">
        <v>21</v>
      </c>
      <c r="CV56" s="1233" t="s">
        <v>21</v>
      </c>
      <c r="CW56" s="1233">
        <v>515437</v>
      </c>
      <c r="CX56" s="1233">
        <v>333486</v>
      </c>
      <c r="CY56" s="1233">
        <v>7886</v>
      </c>
      <c r="CZ56" s="1276">
        <v>43191</v>
      </c>
      <c r="DA56" s="1531">
        <v>43191</v>
      </c>
      <c r="DB56" s="2380">
        <v>43191</v>
      </c>
      <c r="DC56" s="1274">
        <v>43191</v>
      </c>
      <c r="DD56" s="1308">
        <v>43191</v>
      </c>
      <c r="DE56" s="1233" t="s">
        <v>21</v>
      </c>
      <c r="DF56" s="1233">
        <v>6132519</v>
      </c>
      <c r="DG56" s="1233">
        <v>51906</v>
      </c>
      <c r="DH56" s="1233">
        <v>577</v>
      </c>
      <c r="DI56" s="1233">
        <v>8</v>
      </c>
      <c r="DJ56" s="1233">
        <v>67</v>
      </c>
      <c r="DK56" s="1233">
        <v>8</v>
      </c>
      <c r="DL56" s="1233">
        <v>183</v>
      </c>
      <c r="DM56" s="1233">
        <v>183</v>
      </c>
      <c r="DN56" s="1233">
        <v>239</v>
      </c>
      <c r="DO56" s="1233" t="s">
        <v>21</v>
      </c>
      <c r="DP56" s="1233" t="s">
        <v>21</v>
      </c>
      <c r="DQ56" s="1233">
        <v>2046</v>
      </c>
      <c r="DR56" s="1233">
        <v>1750</v>
      </c>
      <c r="DS56" s="1233">
        <v>1927</v>
      </c>
      <c r="DT56" s="1233" t="s">
        <v>21</v>
      </c>
      <c r="DU56" s="1276">
        <v>43191</v>
      </c>
      <c r="DV56" s="1531">
        <v>43191</v>
      </c>
    </row>
    <row r="57" spans="1:126" ht="14.5" customHeight="1">
      <c r="A57" s="2380">
        <v>43586</v>
      </c>
      <c r="B57" s="1274">
        <v>43586</v>
      </c>
      <c r="C57" s="1308">
        <v>43586</v>
      </c>
      <c r="D57" s="1233">
        <v>45692</v>
      </c>
      <c r="E57" s="1233">
        <v>592869</v>
      </c>
      <c r="F57" s="1233">
        <v>648517</v>
      </c>
      <c r="G57" s="1233" t="s">
        <v>21</v>
      </c>
      <c r="H57" s="1233" t="s">
        <v>21</v>
      </c>
      <c r="I57" s="1233">
        <v>27635960</v>
      </c>
      <c r="J57" s="1233">
        <v>2562389.66</v>
      </c>
      <c r="K57" s="1233">
        <v>137805.19</v>
      </c>
      <c r="L57" s="1233">
        <v>31731</v>
      </c>
      <c r="M57" s="1233">
        <v>14495</v>
      </c>
      <c r="N57" s="1233">
        <v>6765</v>
      </c>
      <c r="O57" s="1233">
        <v>22489</v>
      </c>
      <c r="P57" s="1233">
        <v>22489</v>
      </c>
      <c r="Q57" s="1233" t="s">
        <v>21</v>
      </c>
      <c r="R57" s="1233">
        <v>50569</v>
      </c>
      <c r="S57" s="1233" t="s">
        <v>21</v>
      </c>
      <c r="T57" s="1276">
        <v>43586</v>
      </c>
      <c r="U57" s="1531">
        <v>43586</v>
      </c>
      <c r="V57" s="2380">
        <v>43586</v>
      </c>
      <c r="W57" s="1274">
        <v>43586</v>
      </c>
      <c r="X57" s="1308">
        <v>43586</v>
      </c>
      <c r="Y57" s="1233">
        <v>15293</v>
      </c>
      <c r="Z57" s="1233">
        <v>639</v>
      </c>
      <c r="AA57" s="1233" t="s">
        <v>21</v>
      </c>
      <c r="AB57" s="1233">
        <v>8166</v>
      </c>
      <c r="AC57" s="1233" t="s">
        <v>21</v>
      </c>
      <c r="AD57" s="1233">
        <v>147</v>
      </c>
      <c r="AE57" s="1233">
        <v>1650</v>
      </c>
      <c r="AF57" s="1233">
        <v>4916</v>
      </c>
      <c r="AG57" s="1233">
        <v>5392</v>
      </c>
      <c r="AH57" s="1233" t="s">
        <v>21</v>
      </c>
      <c r="AI57" s="1233" t="s">
        <v>21</v>
      </c>
      <c r="AJ57" s="1233">
        <v>516674</v>
      </c>
      <c r="AK57" s="1233">
        <v>257010</v>
      </c>
      <c r="AL57" s="1233">
        <v>2900</v>
      </c>
      <c r="AM57" s="1233" t="s">
        <v>21</v>
      </c>
      <c r="AN57" s="1233">
        <v>553</v>
      </c>
      <c r="AO57" s="1276">
        <v>43586</v>
      </c>
      <c r="AP57" s="1531">
        <v>43586</v>
      </c>
      <c r="AQ57" s="2380">
        <v>43586</v>
      </c>
      <c r="AR57" s="1274">
        <v>43586</v>
      </c>
      <c r="AS57" s="1308">
        <v>43586</v>
      </c>
      <c r="AT57" s="1233">
        <v>2</v>
      </c>
      <c r="AU57" s="1233">
        <v>44</v>
      </c>
      <c r="AV57" s="1233">
        <v>10</v>
      </c>
      <c r="AW57" s="1233">
        <v>171</v>
      </c>
      <c r="AX57" s="1233">
        <v>171</v>
      </c>
      <c r="AY57" s="1233">
        <v>228</v>
      </c>
      <c r="AZ57" s="1233" t="s">
        <v>21</v>
      </c>
      <c r="BA57" s="1233" t="s">
        <v>21</v>
      </c>
      <c r="BB57" s="1233">
        <v>2089</v>
      </c>
      <c r="BC57" s="1233">
        <v>1785</v>
      </c>
      <c r="BD57" s="1233">
        <v>1967</v>
      </c>
      <c r="BE57" s="1233" t="s">
        <v>21</v>
      </c>
      <c r="BF57" s="1233" t="s">
        <v>21</v>
      </c>
      <c r="BG57" s="1233">
        <v>516317</v>
      </c>
      <c r="BH57" s="1233">
        <v>1451202</v>
      </c>
      <c r="BI57" s="1233">
        <v>104258</v>
      </c>
      <c r="BJ57" s="2379">
        <v>43586</v>
      </c>
      <c r="BK57" s="1531">
        <v>43586</v>
      </c>
      <c r="BL57" s="2380">
        <v>43586</v>
      </c>
      <c r="BM57" s="1274">
        <v>43586</v>
      </c>
      <c r="BN57" s="1308">
        <v>43586</v>
      </c>
      <c r="BO57" s="1233">
        <v>102600</v>
      </c>
      <c r="BP57" s="1233">
        <v>1291502</v>
      </c>
      <c r="BQ57" s="1233">
        <v>1413656</v>
      </c>
      <c r="BR57" s="1233" t="s">
        <v>21</v>
      </c>
      <c r="BS57" s="1233" t="s">
        <v>21</v>
      </c>
      <c r="BT57" s="1233" t="s">
        <v>21</v>
      </c>
      <c r="BU57" s="1233">
        <v>24477195</v>
      </c>
      <c r="BV57" s="1233">
        <v>3104627.5</v>
      </c>
      <c r="BW57" s="1233">
        <v>164245.07</v>
      </c>
      <c r="BX57" s="1233">
        <v>31731</v>
      </c>
      <c r="BY57" s="1233">
        <v>14916.76</v>
      </c>
      <c r="BZ57" s="1233">
        <v>7122.15</v>
      </c>
      <c r="CA57" s="1233">
        <v>35759.869999999995</v>
      </c>
      <c r="CB57" s="1233">
        <v>35759.869999999995</v>
      </c>
      <c r="CC57" s="1233" t="s">
        <v>21</v>
      </c>
      <c r="CD57" s="1233">
        <v>59927.020000000004</v>
      </c>
      <c r="CE57" s="1276">
        <v>43586</v>
      </c>
      <c r="CF57" s="1531">
        <v>43586</v>
      </c>
      <c r="CG57" s="2380">
        <v>43586</v>
      </c>
      <c r="CH57" s="1274">
        <v>43586</v>
      </c>
      <c r="CI57" s="1308">
        <v>43586</v>
      </c>
      <c r="CJ57" s="1233">
        <v>33</v>
      </c>
      <c r="CK57" s="1233">
        <v>16719</v>
      </c>
      <c r="CL57" s="1233">
        <v>16719</v>
      </c>
      <c r="CM57" s="1233">
        <v>639</v>
      </c>
      <c r="CN57" s="1233" t="s">
        <v>21</v>
      </c>
      <c r="CO57" s="1233">
        <v>19315</v>
      </c>
      <c r="CP57" s="1233" t="s">
        <v>21</v>
      </c>
      <c r="CQ57" s="1233">
        <v>147</v>
      </c>
      <c r="CR57" s="1233">
        <v>2404</v>
      </c>
      <c r="CS57" s="1233">
        <v>13590</v>
      </c>
      <c r="CT57" s="1233">
        <v>14889</v>
      </c>
      <c r="CU57" s="1233" t="s">
        <v>21</v>
      </c>
      <c r="CV57" s="1233" t="s">
        <v>21</v>
      </c>
      <c r="CW57" s="1233">
        <v>477492</v>
      </c>
      <c r="CX57" s="1233">
        <v>330600</v>
      </c>
      <c r="CY57" s="1233">
        <v>9133</v>
      </c>
      <c r="CZ57" s="1276">
        <v>43586</v>
      </c>
      <c r="DA57" s="1531">
        <v>43586</v>
      </c>
      <c r="DB57" s="2380">
        <v>43586</v>
      </c>
      <c r="DC57" s="1274">
        <v>43586</v>
      </c>
      <c r="DD57" s="1308">
        <v>43586</v>
      </c>
      <c r="DE57" s="1233" t="s">
        <v>21</v>
      </c>
      <c r="DF57" s="1233">
        <v>6431174</v>
      </c>
      <c r="DG57" s="1233">
        <v>50730</v>
      </c>
      <c r="DH57" s="1233">
        <v>525</v>
      </c>
      <c r="DI57" s="1233">
        <v>2</v>
      </c>
      <c r="DJ57" s="1233">
        <v>44</v>
      </c>
      <c r="DK57" s="1233">
        <v>10</v>
      </c>
      <c r="DL57" s="1233">
        <v>171</v>
      </c>
      <c r="DM57" s="1233">
        <v>171</v>
      </c>
      <c r="DN57" s="1233">
        <v>228</v>
      </c>
      <c r="DO57" s="1233" t="s">
        <v>21</v>
      </c>
      <c r="DP57" s="1233" t="s">
        <v>21</v>
      </c>
      <c r="DQ57" s="1233">
        <v>2332</v>
      </c>
      <c r="DR57" s="1233">
        <v>1994</v>
      </c>
      <c r="DS57" s="1233">
        <v>2195</v>
      </c>
      <c r="DT57" s="1233" t="s">
        <v>21</v>
      </c>
      <c r="DU57" s="1276">
        <v>43586</v>
      </c>
      <c r="DV57" s="1531">
        <v>43586</v>
      </c>
    </row>
    <row r="58" spans="1:126" ht="6.75" customHeight="1">
      <c r="A58" s="1279"/>
      <c r="B58" s="1274"/>
      <c r="C58" s="1309"/>
      <c r="E58" s="1233"/>
      <c r="F58" s="1233"/>
      <c r="G58" s="1233"/>
      <c r="H58" s="1233"/>
      <c r="I58" s="1233"/>
      <c r="T58" s="1276"/>
      <c r="U58" s="1531"/>
      <c r="V58" s="1279"/>
      <c r="W58" s="1274"/>
      <c r="X58" s="1309"/>
      <c r="Y58" s="1233"/>
      <c r="Z58" s="1233"/>
      <c r="AA58" s="1233"/>
      <c r="AB58" s="1233"/>
      <c r="AC58" s="1233"/>
      <c r="AD58" s="1233"/>
      <c r="AE58" s="1233"/>
      <c r="AF58" s="1233"/>
      <c r="AG58" s="1233"/>
      <c r="AH58" s="1233"/>
      <c r="AI58" s="1233"/>
      <c r="AJ58" s="1233"/>
      <c r="AL58" s="1233"/>
      <c r="AM58" s="1233"/>
      <c r="AN58" s="1233"/>
      <c r="AO58" s="1276"/>
      <c r="AP58" s="1531"/>
      <c r="AQ58" s="1279"/>
      <c r="AR58" s="1274"/>
      <c r="AS58" s="1309"/>
      <c r="AT58" s="1233"/>
      <c r="AU58" s="1233"/>
      <c r="AV58" s="1233"/>
      <c r="AW58" s="1233"/>
      <c r="AX58" s="1233"/>
      <c r="AY58" s="1233"/>
      <c r="AZ58" s="1233"/>
      <c r="BA58" s="1233"/>
      <c r="BB58" s="1233"/>
      <c r="BC58" s="1233"/>
      <c r="BD58" s="1233"/>
      <c r="BE58" s="1233"/>
      <c r="BF58" s="1233"/>
      <c r="BG58" s="1233"/>
      <c r="BI58" s="1233"/>
      <c r="BJ58" s="2379"/>
      <c r="BK58" s="1531"/>
      <c r="BL58" s="1279"/>
      <c r="BM58" s="1274"/>
      <c r="BN58" s="1309"/>
      <c r="BO58" s="1233"/>
      <c r="BP58" s="1233"/>
      <c r="BQ58" s="1233"/>
      <c r="BR58" s="1233"/>
      <c r="BS58" s="1233"/>
      <c r="BT58" s="1233"/>
      <c r="BU58" s="1233"/>
      <c r="BV58" s="1233"/>
      <c r="BW58" s="1233"/>
      <c r="BX58" s="1233"/>
      <c r="BY58" s="1233"/>
      <c r="BZ58" s="1233"/>
      <c r="CA58" s="1233"/>
      <c r="CB58" s="1233"/>
      <c r="CC58" s="1233"/>
      <c r="CD58" s="1233"/>
      <c r="CE58" s="1276"/>
      <c r="CF58" s="1531"/>
      <c r="CG58" s="1279"/>
      <c r="CH58" s="1274"/>
      <c r="CI58" s="1309"/>
      <c r="CJ58" s="1233"/>
      <c r="CK58" s="1233"/>
      <c r="CL58" s="1233"/>
      <c r="CM58" s="1233"/>
      <c r="CN58" s="1233"/>
      <c r="CO58" s="1233"/>
      <c r="CP58" s="1233"/>
      <c r="CQ58" s="1233"/>
      <c r="CR58" s="1233"/>
      <c r="CS58" s="1233"/>
      <c r="CT58" s="1233"/>
      <c r="CU58" s="1233"/>
      <c r="CV58" s="1233"/>
      <c r="CW58" s="1233"/>
      <c r="CX58" s="1233"/>
      <c r="CY58" s="1233"/>
      <c r="CZ58" s="1276"/>
      <c r="DA58" s="1531"/>
      <c r="DB58" s="1279"/>
      <c r="DC58" s="1274"/>
      <c r="DD58" s="1309"/>
      <c r="DE58" s="1233"/>
      <c r="DF58" s="1233"/>
      <c r="DG58" s="1233"/>
      <c r="DH58" s="1233"/>
      <c r="DI58" s="1233"/>
      <c r="DJ58" s="1233"/>
      <c r="DK58" s="1233"/>
      <c r="DL58" s="1233"/>
      <c r="DM58" s="1233"/>
      <c r="DN58" s="1233"/>
      <c r="DO58" s="1233"/>
      <c r="DP58" s="1233"/>
      <c r="DQ58" s="1233"/>
      <c r="DR58" s="1233"/>
      <c r="DS58" s="1233"/>
      <c r="DT58" s="1233"/>
      <c r="DU58" s="1276"/>
      <c r="DV58" s="1531"/>
    </row>
    <row r="59" spans="1:126" ht="15.75" customHeight="1">
      <c r="A59" s="1281" t="s">
        <v>2153</v>
      </c>
      <c r="B59" s="1282" t="s">
        <v>23</v>
      </c>
      <c r="C59" s="1310" t="s">
        <v>2167</v>
      </c>
      <c r="D59" s="1233">
        <v>11729</v>
      </c>
      <c r="E59" s="1233">
        <v>167640</v>
      </c>
      <c r="F59" s="1233">
        <v>183058</v>
      </c>
      <c r="G59" s="1233" t="s">
        <v>21</v>
      </c>
      <c r="H59" s="1233" t="s">
        <v>21</v>
      </c>
      <c r="I59" s="1233">
        <v>6628474</v>
      </c>
      <c r="J59" s="1233">
        <v>646886.23</v>
      </c>
      <c r="K59" s="1233">
        <v>38231.040000000001</v>
      </c>
      <c r="L59" s="1233">
        <v>7794</v>
      </c>
      <c r="M59" s="1233">
        <v>3606</v>
      </c>
      <c r="N59" s="1233">
        <v>1667</v>
      </c>
      <c r="O59" s="1233">
        <v>7041</v>
      </c>
      <c r="P59" s="1233">
        <v>7041</v>
      </c>
      <c r="Q59" s="1233" t="s">
        <v>21</v>
      </c>
      <c r="R59" s="1233">
        <v>14555</v>
      </c>
      <c r="S59" s="1233" t="s">
        <v>21</v>
      </c>
      <c r="T59" s="1284" t="s">
        <v>24</v>
      </c>
      <c r="U59" s="1533" t="s">
        <v>2155</v>
      </c>
      <c r="V59" s="1281" t="s">
        <v>2153</v>
      </c>
      <c r="W59" s="1282" t="s">
        <v>23</v>
      </c>
      <c r="X59" s="1310" t="s">
        <v>2167</v>
      </c>
      <c r="Y59" s="1233">
        <v>4762</v>
      </c>
      <c r="Z59" s="1233">
        <v>173</v>
      </c>
      <c r="AA59" s="1233" t="s">
        <v>21</v>
      </c>
      <c r="AB59" s="1233">
        <v>2184</v>
      </c>
      <c r="AC59" s="1233" t="s">
        <v>21</v>
      </c>
      <c r="AD59" s="1233">
        <v>56</v>
      </c>
      <c r="AE59" s="1233">
        <v>414</v>
      </c>
      <c r="AF59" s="1233">
        <v>1337</v>
      </c>
      <c r="AG59" s="1233">
        <v>1466</v>
      </c>
      <c r="AH59" s="1233" t="s">
        <v>21</v>
      </c>
      <c r="AI59" s="1233" t="s">
        <v>21</v>
      </c>
      <c r="AJ59" s="1233">
        <v>122581</v>
      </c>
      <c r="AK59" s="1233">
        <v>64686</v>
      </c>
      <c r="AL59" s="1233">
        <v>1336</v>
      </c>
      <c r="AM59" s="1233" t="s">
        <v>21</v>
      </c>
      <c r="AN59" s="1233">
        <v>109</v>
      </c>
      <c r="AO59" s="1284" t="s">
        <v>24</v>
      </c>
      <c r="AP59" s="1533" t="s">
        <v>2155</v>
      </c>
      <c r="AQ59" s="1281" t="s">
        <v>2153</v>
      </c>
      <c r="AR59" s="1282" t="s">
        <v>23</v>
      </c>
      <c r="AS59" s="1310" t="s">
        <v>2167</v>
      </c>
      <c r="AT59" s="1233">
        <v>1</v>
      </c>
      <c r="AU59" s="1233">
        <v>25</v>
      </c>
      <c r="AV59" s="1233" t="s">
        <v>21</v>
      </c>
      <c r="AW59" s="1233">
        <v>124</v>
      </c>
      <c r="AX59" s="1233">
        <v>124</v>
      </c>
      <c r="AY59" s="1233">
        <v>69</v>
      </c>
      <c r="AZ59" s="1233" t="s">
        <v>21</v>
      </c>
      <c r="BA59" s="1233" t="s">
        <v>21</v>
      </c>
      <c r="BB59" s="1233">
        <v>591</v>
      </c>
      <c r="BC59" s="1233">
        <v>506</v>
      </c>
      <c r="BD59" s="1233">
        <v>556</v>
      </c>
      <c r="BE59" s="1233" t="s">
        <v>21</v>
      </c>
      <c r="BF59" s="1233" t="s">
        <v>21</v>
      </c>
      <c r="BG59" s="1233">
        <v>124002</v>
      </c>
      <c r="BH59" s="1233">
        <v>371499</v>
      </c>
      <c r="BI59" s="1233">
        <v>27932</v>
      </c>
      <c r="BJ59" s="2379" t="s">
        <v>24</v>
      </c>
      <c r="BK59" s="1531" t="s">
        <v>2155</v>
      </c>
      <c r="BL59" s="1281" t="s">
        <v>2153</v>
      </c>
      <c r="BM59" s="1282" t="s">
        <v>23</v>
      </c>
      <c r="BN59" s="1310" t="s">
        <v>2167</v>
      </c>
      <c r="BO59" s="1233">
        <v>26582</v>
      </c>
      <c r="BP59" s="1233">
        <v>351925</v>
      </c>
      <c r="BQ59" s="1233">
        <v>384883</v>
      </c>
      <c r="BR59" s="1233" t="s">
        <v>21</v>
      </c>
      <c r="BS59" s="1233" t="s">
        <v>21</v>
      </c>
      <c r="BT59" s="1233" t="s">
        <v>21</v>
      </c>
      <c r="BU59" s="1233">
        <v>5837129</v>
      </c>
      <c r="BV59" s="1233">
        <v>795236.61</v>
      </c>
      <c r="BW59" s="1233">
        <v>47007.86</v>
      </c>
      <c r="BX59" s="1233">
        <v>7794</v>
      </c>
      <c r="BY59" s="1233">
        <v>3795.65</v>
      </c>
      <c r="BZ59" s="1233">
        <v>1746.96</v>
      </c>
      <c r="CA59" s="1233">
        <v>10980.829999999998</v>
      </c>
      <c r="CB59" s="1233">
        <v>10980.829999999998</v>
      </c>
      <c r="CC59" s="1233" t="s">
        <v>21</v>
      </c>
      <c r="CD59" s="1233">
        <v>18012.48</v>
      </c>
      <c r="CE59" s="1284" t="s">
        <v>24</v>
      </c>
      <c r="CF59" s="1533" t="s">
        <v>2155</v>
      </c>
      <c r="CG59" s="1281" t="s">
        <v>2153</v>
      </c>
      <c r="CH59" s="1282" t="s">
        <v>23</v>
      </c>
      <c r="CI59" s="1310" t="s">
        <v>2167</v>
      </c>
      <c r="CJ59" s="1233">
        <v>7</v>
      </c>
      <c r="CK59" s="1233">
        <v>4962</v>
      </c>
      <c r="CL59" s="1233">
        <v>4962</v>
      </c>
      <c r="CM59" s="1233">
        <v>173</v>
      </c>
      <c r="CN59" s="1233" t="s">
        <v>21</v>
      </c>
      <c r="CO59" s="1233">
        <v>5622</v>
      </c>
      <c r="CP59" s="1233" t="s">
        <v>21</v>
      </c>
      <c r="CQ59" s="1233">
        <v>56</v>
      </c>
      <c r="CR59" s="1233">
        <v>552</v>
      </c>
      <c r="CS59" s="1233">
        <v>4126</v>
      </c>
      <c r="CT59" s="1233">
        <v>4520</v>
      </c>
      <c r="CU59" s="1233" t="s">
        <v>21</v>
      </c>
      <c r="CV59" s="1233" t="s">
        <v>21</v>
      </c>
      <c r="CW59" s="1233">
        <v>113523</v>
      </c>
      <c r="CX59" s="1233">
        <v>85833</v>
      </c>
      <c r="CY59" s="1233">
        <v>3965</v>
      </c>
      <c r="CZ59" s="1284" t="s">
        <v>24</v>
      </c>
      <c r="DA59" s="1533" t="s">
        <v>2155</v>
      </c>
      <c r="DB59" s="1281" t="s">
        <v>2153</v>
      </c>
      <c r="DC59" s="1282" t="s">
        <v>23</v>
      </c>
      <c r="DD59" s="1310" t="s">
        <v>2167</v>
      </c>
      <c r="DE59" s="1233" t="s">
        <v>21</v>
      </c>
      <c r="DF59" s="1233">
        <v>1566823</v>
      </c>
      <c r="DG59" s="1233">
        <v>12425</v>
      </c>
      <c r="DH59" s="1233">
        <v>240</v>
      </c>
      <c r="DI59" s="1233">
        <v>1</v>
      </c>
      <c r="DJ59" s="1233">
        <v>25</v>
      </c>
      <c r="DK59" s="1233" t="s">
        <v>21</v>
      </c>
      <c r="DL59" s="1233">
        <v>124</v>
      </c>
      <c r="DM59" s="1233">
        <v>124</v>
      </c>
      <c r="DN59" s="1233">
        <v>69</v>
      </c>
      <c r="DO59" s="1233" t="s">
        <v>21</v>
      </c>
      <c r="DP59" s="1233" t="s">
        <v>21</v>
      </c>
      <c r="DQ59" s="1233">
        <v>689</v>
      </c>
      <c r="DR59" s="1233">
        <v>590</v>
      </c>
      <c r="DS59" s="1233">
        <v>649</v>
      </c>
      <c r="DT59" s="1233" t="s">
        <v>21</v>
      </c>
      <c r="DU59" s="1284" t="s">
        <v>24</v>
      </c>
      <c r="DV59" s="1533" t="s">
        <v>2155</v>
      </c>
    </row>
    <row r="60" spans="1:126" ht="14.5" customHeight="1">
      <c r="A60" s="1286" t="s">
        <v>25</v>
      </c>
      <c r="B60" s="1287" t="s">
        <v>25</v>
      </c>
      <c r="C60" s="1311" t="s">
        <v>2168</v>
      </c>
      <c r="D60" s="1233">
        <v>9568</v>
      </c>
      <c r="E60" s="1233">
        <v>92703</v>
      </c>
      <c r="F60" s="1233">
        <v>101302</v>
      </c>
      <c r="G60" s="1233" t="s">
        <v>21</v>
      </c>
      <c r="H60" s="1233" t="s">
        <v>21</v>
      </c>
      <c r="I60" s="1233">
        <v>5985034</v>
      </c>
      <c r="J60" s="1233">
        <v>516470.92</v>
      </c>
      <c r="K60" s="1233">
        <v>23892.85</v>
      </c>
      <c r="L60" s="1233">
        <v>4525</v>
      </c>
      <c r="M60" s="1233">
        <v>2371</v>
      </c>
      <c r="N60" s="1233">
        <v>1262</v>
      </c>
      <c r="O60" s="1233">
        <v>5131</v>
      </c>
      <c r="P60" s="1233">
        <v>5123</v>
      </c>
      <c r="Q60" s="1233">
        <v>8</v>
      </c>
      <c r="R60" s="1233">
        <v>8521</v>
      </c>
      <c r="S60" s="1233" t="s">
        <v>21</v>
      </c>
      <c r="T60" s="1284" t="s">
        <v>26</v>
      </c>
      <c r="U60" s="1533" t="s">
        <v>25</v>
      </c>
      <c r="V60" s="1286" t="s">
        <v>25</v>
      </c>
      <c r="W60" s="1287" t="s">
        <v>25</v>
      </c>
      <c r="X60" s="1311" t="s">
        <v>2168</v>
      </c>
      <c r="Y60" s="1233">
        <v>4033</v>
      </c>
      <c r="Z60" s="1233">
        <v>161</v>
      </c>
      <c r="AA60" s="1233" t="s">
        <v>21</v>
      </c>
      <c r="AB60" s="1233">
        <v>1528</v>
      </c>
      <c r="AC60" s="1233">
        <v>31</v>
      </c>
      <c r="AD60" s="1233" t="s">
        <v>21</v>
      </c>
      <c r="AE60" s="1233">
        <v>368</v>
      </c>
      <c r="AF60" s="1233">
        <v>849</v>
      </c>
      <c r="AG60" s="1233">
        <v>930</v>
      </c>
      <c r="AH60" s="1233" t="s">
        <v>21</v>
      </c>
      <c r="AI60" s="1233" t="s">
        <v>21</v>
      </c>
      <c r="AJ60" s="1233">
        <v>103391</v>
      </c>
      <c r="AK60" s="1233">
        <v>65192</v>
      </c>
      <c r="AL60" s="1233">
        <v>712</v>
      </c>
      <c r="AM60" s="1233">
        <v>3</v>
      </c>
      <c r="AN60" s="1233">
        <v>102</v>
      </c>
      <c r="AO60" s="1284" t="s">
        <v>26</v>
      </c>
      <c r="AP60" s="1533" t="s">
        <v>25</v>
      </c>
      <c r="AQ60" s="1286" t="s">
        <v>25</v>
      </c>
      <c r="AR60" s="1287" t="s">
        <v>25</v>
      </c>
      <c r="AS60" s="1311" t="s">
        <v>2168</v>
      </c>
      <c r="AT60" s="1233" t="s">
        <v>21</v>
      </c>
      <c r="AU60" s="1233">
        <v>5</v>
      </c>
      <c r="AV60" s="1233" t="s">
        <v>21</v>
      </c>
      <c r="AW60" s="1233">
        <v>5</v>
      </c>
      <c r="AX60" s="1233">
        <v>5</v>
      </c>
      <c r="AY60" s="1233">
        <v>52</v>
      </c>
      <c r="AZ60" s="1233" t="s">
        <v>21</v>
      </c>
      <c r="BA60" s="1233" t="s">
        <v>21</v>
      </c>
      <c r="BB60" s="1233">
        <v>398</v>
      </c>
      <c r="BC60" s="1233">
        <v>339</v>
      </c>
      <c r="BD60" s="1233">
        <v>374</v>
      </c>
      <c r="BE60" s="1233" t="s">
        <v>21</v>
      </c>
      <c r="BF60" s="1233" t="s">
        <v>21</v>
      </c>
      <c r="BG60" s="1233">
        <v>116173</v>
      </c>
      <c r="BH60" s="1233">
        <v>241891</v>
      </c>
      <c r="BI60" s="1233">
        <v>15584</v>
      </c>
      <c r="BJ60" s="2379" t="s">
        <v>26</v>
      </c>
      <c r="BK60" s="1531" t="s">
        <v>25</v>
      </c>
      <c r="BL60" s="1286" t="s">
        <v>25</v>
      </c>
      <c r="BM60" s="1287" t="s">
        <v>25</v>
      </c>
      <c r="BN60" s="1311" t="s">
        <v>2168</v>
      </c>
      <c r="BO60" s="1233">
        <v>21245</v>
      </c>
      <c r="BP60" s="1233">
        <v>233650</v>
      </c>
      <c r="BQ60" s="1233">
        <v>255608</v>
      </c>
      <c r="BR60" s="1233" t="s">
        <v>21</v>
      </c>
      <c r="BS60" s="1233" t="s">
        <v>21</v>
      </c>
      <c r="BT60" s="1233" t="s">
        <v>21</v>
      </c>
      <c r="BU60" s="1233">
        <v>5295642</v>
      </c>
      <c r="BV60" s="1233">
        <v>621846.90999999992</v>
      </c>
      <c r="BW60" s="1233">
        <v>28554.25</v>
      </c>
      <c r="BX60" s="1233">
        <v>4525</v>
      </c>
      <c r="BY60" s="1233">
        <v>2389</v>
      </c>
      <c r="BZ60" s="1233">
        <v>1323.92</v>
      </c>
      <c r="CA60" s="1233">
        <v>6642.7000000000007</v>
      </c>
      <c r="CB60" s="1233">
        <v>6634.7000000000007</v>
      </c>
      <c r="CC60" s="1233">
        <v>8</v>
      </c>
      <c r="CD60" s="1233">
        <v>10849.619999999999</v>
      </c>
      <c r="CE60" s="1284" t="s">
        <v>26</v>
      </c>
      <c r="CF60" s="1533" t="s">
        <v>25</v>
      </c>
      <c r="CG60" s="1286" t="s">
        <v>25</v>
      </c>
      <c r="CH60" s="1287" t="s">
        <v>25</v>
      </c>
      <c r="CI60" s="1311" t="s">
        <v>2168</v>
      </c>
      <c r="CJ60" s="1233">
        <v>9</v>
      </c>
      <c r="CK60" s="1233">
        <v>4176</v>
      </c>
      <c r="CL60" s="1233">
        <v>4176</v>
      </c>
      <c r="CM60" s="1233">
        <v>161</v>
      </c>
      <c r="CN60" s="1233" t="s">
        <v>21</v>
      </c>
      <c r="CO60" s="1233">
        <v>3246</v>
      </c>
      <c r="CP60" s="1233">
        <v>31</v>
      </c>
      <c r="CQ60" s="1233" t="s">
        <v>21</v>
      </c>
      <c r="CR60" s="1233">
        <v>510</v>
      </c>
      <c r="CS60" s="1233">
        <v>2154</v>
      </c>
      <c r="CT60" s="1233">
        <v>2359</v>
      </c>
      <c r="CU60" s="1233" t="s">
        <v>21</v>
      </c>
      <c r="CV60" s="1233" t="s">
        <v>21</v>
      </c>
      <c r="CW60" s="1233">
        <v>97378</v>
      </c>
      <c r="CX60" s="1233">
        <v>82696</v>
      </c>
      <c r="CY60" s="1233">
        <v>2351</v>
      </c>
      <c r="CZ60" s="1284" t="s">
        <v>26</v>
      </c>
      <c r="DA60" s="1533" t="s">
        <v>25</v>
      </c>
      <c r="DB60" s="1286" t="s">
        <v>25</v>
      </c>
      <c r="DC60" s="1287" t="s">
        <v>25</v>
      </c>
      <c r="DD60" s="1311" t="s">
        <v>2168</v>
      </c>
      <c r="DE60" s="1233" t="s">
        <v>21</v>
      </c>
      <c r="DF60" s="1233">
        <v>1636232</v>
      </c>
      <c r="DG60" s="1233">
        <v>11342</v>
      </c>
      <c r="DH60" s="1233">
        <v>78</v>
      </c>
      <c r="DI60" s="1233" t="s">
        <v>21</v>
      </c>
      <c r="DJ60" s="1233">
        <v>5</v>
      </c>
      <c r="DK60" s="1233" t="s">
        <v>21</v>
      </c>
      <c r="DL60" s="1233">
        <v>5</v>
      </c>
      <c r="DM60" s="1233">
        <v>5</v>
      </c>
      <c r="DN60" s="1233">
        <v>52</v>
      </c>
      <c r="DO60" s="1233" t="s">
        <v>21</v>
      </c>
      <c r="DP60" s="1233" t="s">
        <v>21</v>
      </c>
      <c r="DQ60" s="1233">
        <v>498</v>
      </c>
      <c r="DR60" s="1233">
        <v>425</v>
      </c>
      <c r="DS60" s="1233">
        <v>469</v>
      </c>
      <c r="DT60" s="1233" t="s">
        <v>21</v>
      </c>
      <c r="DU60" s="1284" t="s">
        <v>26</v>
      </c>
      <c r="DV60" s="1533" t="s">
        <v>25</v>
      </c>
    </row>
    <row r="61" spans="1:126" ht="14.5" customHeight="1">
      <c r="A61" s="1281" t="s">
        <v>25</v>
      </c>
      <c r="B61" s="1282" t="s">
        <v>25</v>
      </c>
      <c r="C61" s="1311" t="s">
        <v>2169</v>
      </c>
      <c r="D61" s="1233">
        <v>9715</v>
      </c>
      <c r="E61" s="1233">
        <v>114203</v>
      </c>
      <c r="F61" s="1233">
        <v>124783</v>
      </c>
      <c r="G61" s="1233" t="s">
        <v>21</v>
      </c>
      <c r="H61" s="1233" t="s">
        <v>21</v>
      </c>
      <c r="I61" s="1233">
        <v>7253653</v>
      </c>
      <c r="J61" s="1233">
        <v>633593.9</v>
      </c>
      <c r="K61" s="1233">
        <v>28951.879999999997</v>
      </c>
      <c r="L61" s="1233">
        <v>6830</v>
      </c>
      <c r="M61" s="1233">
        <v>2754</v>
      </c>
      <c r="N61" s="1233">
        <v>1467</v>
      </c>
      <c r="O61" s="1233">
        <v>4961</v>
      </c>
      <c r="P61" s="1233">
        <v>4951</v>
      </c>
      <c r="Q61" s="1233">
        <v>10</v>
      </c>
      <c r="R61" s="1233">
        <v>10507</v>
      </c>
      <c r="S61" s="1233" t="s">
        <v>21</v>
      </c>
      <c r="T61" s="1284" t="s">
        <v>27</v>
      </c>
      <c r="U61" s="1533" t="s">
        <v>25</v>
      </c>
      <c r="V61" s="1281" t="s">
        <v>25</v>
      </c>
      <c r="W61" s="1282" t="s">
        <v>25</v>
      </c>
      <c r="X61" s="1311" t="s">
        <v>2169</v>
      </c>
      <c r="Y61" s="1233">
        <v>3288</v>
      </c>
      <c r="Z61" s="1233">
        <v>151</v>
      </c>
      <c r="AA61" s="1233" t="s">
        <v>21</v>
      </c>
      <c r="AB61" s="1233">
        <v>1765</v>
      </c>
      <c r="AC61" s="1233" t="s">
        <v>21</v>
      </c>
      <c r="AD61" s="1233" t="s">
        <v>21</v>
      </c>
      <c r="AE61" s="1233">
        <v>356</v>
      </c>
      <c r="AF61" s="1233">
        <v>1082</v>
      </c>
      <c r="AG61" s="1233">
        <v>1189</v>
      </c>
      <c r="AH61" s="1233" t="s">
        <v>21</v>
      </c>
      <c r="AI61" s="1233" t="s">
        <v>21</v>
      </c>
      <c r="AJ61" s="1233">
        <v>120775</v>
      </c>
      <c r="AK61" s="1233">
        <v>72611</v>
      </c>
      <c r="AL61" s="1233">
        <v>499</v>
      </c>
      <c r="AM61" s="1233">
        <v>3</v>
      </c>
      <c r="AN61" s="1233">
        <v>207</v>
      </c>
      <c r="AO61" s="1284" t="s">
        <v>27</v>
      </c>
      <c r="AP61" s="1533" t="s">
        <v>25</v>
      </c>
      <c r="AQ61" s="1281" t="s">
        <v>25</v>
      </c>
      <c r="AR61" s="1282" t="s">
        <v>25</v>
      </c>
      <c r="AS61" s="1311" t="s">
        <v>2169</v>
      </c>
      <c r="AT61" s="1233" t="s">
        <v>21</v>
      </c>
      <c r="AU61" s="1233" t="s">
        <v>21</v>
      </c>
      <c r="AV61" s="1233">
        <v>5</v>
      </c>
      <c r="AW61" s="1233" t="s">
        <v>21</v>
      </c>
      <c r="AX61" s="1233" t="s">
        <v>21</v>
      </c>
      <c r="AY61" s="1233">
        <v>58</v>
      </c>
      <c r="AZ61" s="1233" t="s">
        <v>21</v>
      </c>
      <c r="BA61" s="1233" t="s">
        <v>21</v>
      </c>
      <c r="BB61" s="1233">
        <v>456</v>
      </c>
      <c r="BC61" s="1233">
        <v>389</v>
      </c>
      <c r="BD61" s="1233">
        <v>429</v>
      </c>
      <c r="BE61" s="1233" t="s">
        <v>21</v>
      </c>
      <c r="BF61" s="1233" t="s">
        <v>21</v>
      </c>
      <c r="BG61" s="1233">
        <v>134170</v>
      </c>
      <c r="BH61" s="1233">
        <v>334743</v>
      </c>
      <c r="BI61" s="1233">
        <v>21792</v>
      </c>
      <c r="BJ61" s="2379" t="s">
        <v>27</v>
      </c>
      <c r="BK61" s="1531" t="s">
        <v>25</v>
      </c>
      <c r="BL61" s="1281" t="s">
        <v>25</v>
      </c>
      <c r="BM61" s="1282" t="s">
        <v>25</v>
      </c>
      <c r="BN61" s="1311" t="s">
        <v>2169</v>
      </c>
      <c r="BO61" s="1233">
        <v>24192</v>
      </c>
      <c r="BP61" s="1233">
        <v>285899</v>
      </c>
      <c r="BQ61" s="1233">
        <v>312376</v>
      </c>
      <c r="BR61" s="1233" t="s">
        <v>21</v>
      </c>
      <c r="BS61" s="1233" t="s">
        <v>21</v>
      </c>
      <c r="BT61" s="1233" t="s">
        <v>21</v>
      </c>
      <c r="BU61" s="1233">
        <v>6409950</v>
      </c>
      <c r="BV61" s="1233">
        <v>762479.16</v>
      </c>
      <c r="BW61" s="1233">
        <v>35263.08</v>
      </c>
      <c r="BX61" s="1233">
        <v>6830</v>
      </c>
      <c r="BY61" s="1233">
        <v>2802.77</v>
      </c>
      <c r="BZ61" s="1233">
        <v>1555.22</v>
      </c>
      <c r="CA61" s="1233">
        <v>8961.9699999999993</v>
      </c>
      <c r="CB61" s="1233">
        <v>8951.9699999999993</v>
      </c>
      <c r="CC61" s="1233">
        <v>10</v>
      </c>
      <c r="CD61" s="1233">
        <v>12134.79</v>
      </c>
      <c r="CE61" s="1284" t="s">
        <v>27</v>
      </c>
      <c r="CF61" s="1533" t="s">
        <v>25</v>
      </c>
      <c r="CG61" s="1281" t="s">
        <v>25</v>
      </c>
      <c r="CH61" s="1282" t="s">
        <v>25</v>
      </c>
      <c r="CI61" s="1311" t="s">
        <v>2169</v>
      </c>
      <c r="CJ61" s="1233">
        <v>8</v>
      </c>
      <c r="CK61" s="1233">
        <v>3584</v>
      </c>
      <c r="CL61" s="1233">
        <v>3584</v>
      </c>
      <c r="CM61" s="1233">
        <v>151</v>
      </c>
      <c r="CN61" s="1233" t="s">
        <v>21</v>
      </c>
      <c r="CO61" s="1233">
        <v>3943</v>
      </c>
      <c r="CP61" s="1233" t="s">
        <v>21</v>
      </c>
      <c r="CQ61" s="1233" t="s">
        <v>21</v>
      </c>
      <c r="CR61" s="1233">
        <v>621</v>
      </c>
      <c r="CS61" s="1233">
        <v>2634</v>
      </c>
      <c r="CT61" s="1233">
        <v>2888</v>
      </c>
      <c r="CU61" s="1233" t="s">
        <v>21</v>
      </c>
      <c r="CV61" s="1233" t="s">
        <v>21</v>
      </c>
      <c r="CW61" s="1233">
        <v>112050</v>
      </c>
      <c r="CX61" s="1233">
        <v>91321</v>
      </c>
      <c r="CY61" s="1233">
        <v>1500</v>
      </c>
      <c r="CZ61" s="1284" t="s">
        <v>27</v>
      </c>
      <c r="DA61" s="1533" t="s">
        <v>25</v>
      </c>
      <c r="DB61" s="1281" t="s">
        <v>25</v>
      </c>
      <c r="DC61" s="1282" t="s">
        <v>25</v>
      </c>
      <c r="DD61" s="1311" t="s">
        <v>2169</v>
      </c>
      <c r="DE61" s="1233" t="s">
        <v>21</v>
      </c>
      <c r="DF61" s="1233">
        <v>1763335</v>
      </c>
      <c r="DG61" s="1233">
        <v>13065</v>
      </c>
      <c r="DH61" s="1233">
        <v>81</v>
      </c>
      <c r="DI61" s="1233" t="s">
        <v>21</v>
      </c>
      <c r="DJ61" s="1233" t="s">
        <v>21</v>
      </c>
      <c r="DK61" s="1233">
        <v>5</v>
      </c>
      <c r="DL61" s="1233" t="s">
        <v>21</v>
      </c>
      <c r="DM61" s="1233" t="s">
        <v>21</v>
      </c>
      <c r="DN61" s="1233">
        <v>58</v>
      </c>
      <c r="DO61" s="1233" t="s">
        <v>21</v>
      </c>
      <c r="DP61" s="1233" t="s">
        <v>21</v>
      </c>
      <c r="DQ61" s="1233">
        <v>543</v>
      </c>
      <c r="DR61" s="1233">
        <v>464</v>
      </c>
      <c r="DS61" s="1233">
        <v>511</v>
      </c>
      <c r="DT61" s="1233" t="s">
        <v>21</v>
      </c>
      <c r="DU61" s="1284" t="s">
        <v>27</v>
      </c>
      <c r="DV61" s="1533" t="s">
        <v>25</v>
      </c>
    </row>
    <row r="62" spans="1:126" ht="14.5" customHeight="1">
      <c r="A62" s="1281" t="s">
        <v>25</v>
      </c>
      <c r="B62" s="1282" t="s">
        <v>25</v>
      </c>
      <c r="C62" s="1311" t="s">
        <v>164</v>
      </c>
      <c r="D62" s="1233">
        <v>10701</v>
      </c>
      <c r="E62" s="1233">
        <v>136494</v>
      </c>
      <c r="F62" s="1233">
        <v>148909</v>
      </c>
      <c r="G62" s="1233" t="s">
        <v>21</v>
      </c>
      <c r="H62" s="1233" t="s">
        <v>21</v>
      </c>
      <c r="I62" s="1233">
        <v>6786117</v>
      </c>
      <c r="J62" s="1233">
        <v>646298.9</v>
      </c>
      <c r="K62" s="1233">
        <v>34425.949999999997</v>
      </c>
      <c r="L62" s="1233">
        <v>7917</v>
      </c>
      <c r="M62" s="1233">
        <v>3207</v>
      </c>
      <c r="N62" s="1233">
        <v>1645</v>
      </c>
      <c r="O62" s="1233">
        <v>5465</v>
      </c>
      <c r="P62" s="1233">
        <v>5465</v>
      </c>
      <c r="Q62" s="1233" t="s">
        <v>21</v>
      </c>
      <c r="R62" s="1233">
        <v>13090</v>
      </c>
      <c r="S62" s="1233" t="s">
        <v>21</v>
      </c>
      <c r="T62" s="1284" t="s">
        <v>28</v>
      </c>
      <c r="U62" s="1533" t="s">
        <v>25</v>
      </c>
      <c r="V62" s="1281" t="s">
        <v>25</v>
      </c>
      <c r="W62" s="1282" t="s">
        <v>25</v>
      </c>
      <c r="X62" s="1311" t="s">
        <v>164</v>
      </c>
      <c r="Y62" s="1233">
        <v>3607</v>
      </c>
      <c r="Z62" s="1233">
        <v>169</v>
      </c>
      <c r="AA62" s="1233" t="s">
        <v>21</v>
      </c>
      <c r="AB62" s="1233">
        <v>1756</v>
      </c>
      <c r="AC62" s="1233" t="s">
        <v>21</v>
      </c>
      <c r="AD62" s="1233" t="s">
        <v>21</v>
      </c>
      <c r="AE62" s="1233">
        <v>343</v>
      </c>
      <c r="AF62" s="1233">
        <v>1093</v>
      </c>
      <c r="AG62" s="1233">
        <v>1198</v>
      </c>
      <c r="AH62" s="1233" t="s">
        <v>21</v>
      </c>
      <c r="AI62" s="1233" t="s">
        <v>21</v>
      </c>
      <c r="AJ62" s="1233">
        <v>106598</v>
      </c>
      <c r="AK62" s="1233">
        <v>67398</v>
      </c>
      <c r="AL62" s="1233">
        <v>684</v>
      </c>
      <c r="AM62" s="1233">
        <v>3</v>
      </c>
      <c r="AN62" s="1233">
        <v>113</v>
      </c>
      <c r="AO62" s="1284" t="s">
        <v>28</v>
      </c>
      <c r="AP62" s="1533" t="s">
        <v>25</v>
      </c>
      <c r="AQ62" s="1281" t="s">
        <v>25</v>
      </c>
      <c r="AR62" s="1282" t="s">
        <v>25</v>
      </c>
      <c r="AS62" s="1311" t="s">
        <v>164</v>
      </c>
      <c r="AT62" s="1233" t="s">
        <v>21</v>
      </c>
      <c r="AU62" s="1233">
        <v>16</v>
      </c>
      <c r="AV62" s="1233" t="s">
        <v>21</v>
      </c>
      <c r="AW62" s="1233">
        <v>22</v>
      </c>
      <c r="AX62" s="1233">
        <v>22</v>
      </c>
      <c r="AY62" s="1233">
        <v>51</v>
      </c>
      <c r="AZ62" s="1233" t="s">
        <v>21</v>
      </c>
      <c r="BA62" s="1233" t="s">
        <v>21</v>
      </c>
      <c r="BB62" s="1233">
        <v>479</v>
      </c>
      <c r="BC62" s="1233">
        <v>409</v>
      </c>
      <c r="BD62" s="1233">
        <v>451</v>
      </c>
      <c r="BE62" s="1233" t="s">
        <v>21</v>
      </c>
      <c r="BF62" s="1233" t="s">
        <v>21</v>
      </c>
      <c r="BG62" s="1233">
        <v>120656</v>
      </c>
      <c r="BH62" s="1233">
        <v>361839</v>
      </c>
      <c r="BI62" s="1233">
        <v>25964</v>
      </c>
      <c r="BJ62" s="2379" t="s">
        <v>28</v>
      </c>
      <c r="BK62" s="1531" t="s">
        <v>25</v>
      </c>
      <c r="BL62" s="1281" t="s">
        <v>25</v>
      </c>
      <c r="BM62" s="1282" t="s">
        <v>25</v>
      </c>
      <c r="BN62" s="1311" t="s">
        <v>164</v>
      </c>
      <c r="BO62" s="1233">
        <v>25268</v>
      </c>
      <c r="BP62" s="1233">
        <v>305466</v>
      </c>
      <c r="BQ62" s="1233">
        <v>333487</v>
      </c>
      <c r="BR62" s="1233" t="s">
        <v>21</v>
      </c>
      <c r="BS62" s="1233" t="s">
        <v>21</v>
      </c>
      <c r="BT62" s="1233" t="s">
        <v>21</v>
      </c>
      <c r="BU62" s="1233">
        <v>6000270</v>
      </c>
      <c r="BV62" s="1233">
        <v>777361.25</v>
      </c>
      <c r="BW62" s="1233">
        <v>40642.590000000004</v>
      </c>
      <c r="BX62" s="1233">
        <v>7917</v>
      </c>
      <c r="BY62" s="1233">
        <v>3277.96</v>
      </c>
      <c r="BZ62" s="1233">
        <v>1716.04</v>
      </c>
      <c r="CA62" s="1233">
        <v>8230.15</v>
      </c>
      <c r="CB62" s="1233">
        <v>8230.15</v>
      </c>
      <c r="CC62" s="1233" t="s">
        <v>21</v>
      </c>
      <c r="CD62" s="1233">
        <v>15593.640000000001</v>
      </c>
      <c r="CE62" s="1284" t="s">
        <v>28</v>
      </c>
      <c r="CF62" s="1533" t="s">
        <v>25</v>
      </c>
      <c r="CG62" s="1281" t="s">
        <v>25</v>
      </c>
      <c r="CH62" s="1282" t="s">
        <v>25</v>
      </c>
      <c r="CI62" s="1311" t="s">
        <v>164</v>
      </c>
      <c r="CJ62" s="1233">
        <v>10</v>
      </c>
      <c r="CK62" s="1233">
        <v>3655</v>
      </c>
      <c r="CL62" s="1233">
        <v>3655</v>
      </c>
      <c r="CM62" s="1233">
        <v>169</v>
      </c>
      <c r="CN62" s="1233" t="s">
        <v>21</v>
      </c>
      <c r="CO62" s="1233">
        <v>4188</v>
      </c>
      <c r="CP62" s="1233" t="s">
        <v>21</v>
      </c>
      <c r="CQ62" s="1233" t="s">
        <v>21</v>
      </c>
      <c r="CR62" s="1233">
        <v>542</v>
      </c>
      <c r="CS62" s="1233">
        <v>2943</v>
      </c>
      <c r="CT62" s="1233">
        <v>3223</v>
      </c>
      <c r="CU62" s="1233" t="s">
        <v>21</v>
      </c>
      <c r="CV62" s="1233" t="s">
        <v>21</v>
      </c>
      <c r="CW62" s="1233">
        <v>99366</v>
      </c>
      <c r="CX62" s="1233">
        <v>88450</v>
      </c>
      <c r="CY62" s="1233">
        <v>2384</v>
      </c>
      <c r="CZ62" s="1284" t="s">
        <v>28</v>
      </c>
      <c r="DA62" s="1533" t="s">
        <v>25</v>
      </c>
      <c r="DB62" s="1281" t="s">
        <v>25</v>
      </c>
      <c r="DC62" s="1282" t="s">
        <v>25</v>
      </c>
      <c r="DD62" s="1311" t="s">
        <v>164</v>
      </c>
      <c r="DE62" s="1233" t="s">
        <v>21</v>
      </c>
      <c r="DF62" s="1233">
        <v>1676803</v>
      </c>
      <c r="DG62" s="1233">
        <v>11853</v>
      </c>
      <c r="DH62" s="1233">
        <v>104</v>
      </c>
      <c r="DI62" s="1233" t="s">
        <v>21</v>
      </c>
      <c r="DJ62" s="1233">
        <v>16</v>
      </c>
      <c r="DK62" s="1233" t="s">
        <v>21</v>
      </c>
      <c r="DL62" s="1233">
        <v>22</v>
      </c>
      <c r="DM62" s="1233">
        <v>22</v>
      </c>
      <c r="DN62" s="1233">
        <v>51</v>
      </c>
      <c r="DO62" s="1233" t="s">
        <v>21</v>
      </c>
      <c r="DP62" s="1233" t="s">
        <v>21</v>
      </c>
      <c r="DQ62" s="1233">
        <v>559</v>
      </c>
      <c r="DR62" s="1233">
        <v>478</v>
      </c>
      <c r="DS62" s="1233">
        <v>527</v>
      </c>
      <c r="DT62" s="1233" t="s">
        <v>21</v>
      </c>
      <c r="DU62" s="1284" t="s">
        <v>28</v>
      </c>
      <c r="DV62" s="1533" t="s">
        <v>25</v>
      </c>
    </row>
    <row r="63" spans="1:126" ht="6.75" customHeight="1">
      <c r="A63" s="1281"/>
      <c r="B63" s="1282"/>
      <c r="C63" s="1310"/>
      <c r="E63" s="1233"/>
      <c r="F63" s="1233"/>
      <c r="G63" s="1233"/>
      <c r="H63" s="1233"/>
      <c r="I63" s="1233"/>
      <c r="T63" s="1284"/>
      <c r="U63" s="1533"/>
      <c r="V63" s="1281"/>
      <c r="W63" s="1282"/>
      <c r="X63" s="1310"/>
      <c r="Y63" s="1233"/>
      <c r="Z63" s="1233"/>
      <c r="AA63" s="1233"/>
      <c r="AB63" s="1233"/>
      <c r="AC63" s="1233"/>
      <c r="AD63" s="1233"/>
      <c r="AE63" s="1233"/>
      <c r="AF63" s="1233"/>
      <c r="AG63" s="1233"/>
      <c r="AH63" s="1233"/>
      <c r="AI63" s="1233"/>
      <c r="AJ63" s="1233"/>
      <c r="AL63" s="1233"/>
      <c r="AM63" s="1233"/>
      <c r="AN63" s="1233"/>
      <c r="AO63" s="1284"/>
      <c r="AP63" s="1533"/>
      <c r="AQ63" s="1281"/>
      <c r="AR63" s="1282"/>
      <c r="AS63" s="1310"/>
      <c r="AT63" s="1233"/>
      <c r="AU63" s="1233"/>
      <c r="AV63" s="1233"/>
      <c r="AW63" s="1233"/>
      <c r="AX63" s="1233"/>
      <c r="AY63" s="1233"/>
      <c r="AZ63" s="1233"/>
      <c r="BA63" s="1233"/>
      <c r="BB63" s="1233"/>
      <c r="BC63" s="1233"/>
      <c r="BD63" s="1233"/>
      <c r="BE63" s="1233"/>
      <c r="BF63" s="1233"/>
      <c r="BG63" s="1233"/>
      <c r="BI63" s="1233"/>
      <c r="BJ63" s="2379"/>
      <c r="BK63" s="1531"/>
      <c r="BL63" s="1281"/>
      <c r="BM63" s="1282"/>
      <c r="BN63" s="1310"/>
      <c r="BO63" s="1233"/>
      <c r="BP63" s="1233"/>
      <c r="BQ63" s="1233"/>
      <c r="BR63" s="1233"/>
      <c r="BS63" s="1233"/>
      <c r="BT63" s="1233"/>
      <c r="BU63" s="1233"/>
      <c r="BV63" s="1233"/>
      <c r="BW63" s="1233"/>
      <c r="BX63" s="1233"/>
      <c r="BY63" s="1233"/>
      <c r="BZ63" s="1233"/>
      <c r="CA63" s="1233"/>
      <c r="CB63" s="1233"/>
      <c r="CC63" s="1233"/>
      <c r="CD63" s="1233"/>
      <c r="CE63" s="1284"/>
      <c r="CF63" s="1533"/>
      <c r="CG63" s="1281"/>
      <c r="CH63" s="1282"/>
      <c r="CI63" s="1310"/>
      <c r="CJ63" s="1233"/>
      <c r="CK63" s="1233"/>
      <c r="CL63" s="1233"/>
      <c r="CM63" s="1233"/>
      <c r="CN63" s="1233"/>
      <c r="CO63" s="1233"/>
      <c r="CP63" s="1233"/>
      <c r="CQ63" s="1233"/>
      <c r="CR63" s="1233"/>
      <c r="CS63" s="1233"/>
      <c r="CT63" s="1233"/>
      <c r="CU63" s="1233"/>
      <c r="CV63" s="1233"/>
      <c r="CW63" s="1233"/>
      <c r="CX63" s="1233"/>
      <c r="CY63" s="1233"/>
      <c r="CZ63" s="1284"/>
      <c r="DA63" s="1533"/>
      <c r="DB63" s="1281"/>
      <c r="DC63" s="1282"/>
      <c r="DD63" s="1310"/>
      <c r="DE63" s="1233"/>
      <c r="DF63" s="1233"/>
      <c r="DG63" s="1233"/>
      <c r="DH63" s="1233"/>
      <c r="DI63" s="1233"/>
      <c r="DJ63" s="1233"/>
      <c r="DK63" s="1233"/>
      <c r="DL63" s="1233"/>
      <c r="DM63" s="1233"/>
      <c r="DN63" s="1233"/>
      <c r="DO63" s="1233"/>
      <c r="DP63" s="1233"/>
      <c r="DQ63" s="1233"/>
      <c r="DR63" s="1233"/>
      <c r="DS63" s="1233"/>
      <c r="DT63" s="1233"/>
      <c r="DU63" s="1284"/>
      <c r="DV63" s="1533"/>
    </row>
    <row r="64" spans="1:126" ht="15.75" customHeight="1">
      <c r="A64" s="1286" t="s">
        <v>2153</v>
      </c>
      <c r="B64" s="1287" t="s">
        <v>23</v>
      </c>
      <c r="C64" s="1314">
        <v>43831</v>
      </c>
      <c r="D64" s="1233">
        <v>3702</v>
      </c>
      <c r="E64" s="1233">
        <v>59615</v>
      </c>
      <c r="F64" s="1233">
        <v>65093</v>
      </c>
      <c r="G64" s="1233" t="s">
        <v>21</v>
      </c>
      <c r="H64" s="1233" t="s">
        <v>21</v>
      </c>
      <c r="I64" s="1233">
        <v>2198541</v>
      </c>
      <c r="J64" s="1233">
        <v>216085.89</v>
      </c>
      <c r="K64" s="1233">
        <v>12511.33</v>
      </c>
      <c r="L64" s="1233">
        <v>2536</v>
      </c>
      <c r="M64" s="1233">
        <v>1255</v>
      </c>
      <c r="N64" s="1233">
        <v>570</v>
      </c>
      <c r="O64" s="1233">
        <v>2191</v>
      </c>
      <c r="P64" s="1233">
        <v>2191</v>
      </c>
      <c r="Q64" s="1233" t="s">
        <v>21</v>
      </c>
      <c r="R64" s="1233">
        <v>4788</v>
      </c>
      <c r="S64" s="1233" t="s">
        <v>21</v>
      </c>
      <c r="T64" s="1284" t="s">
        <v>29</v>
      </c>
      <c r="U64" s="1533" t="s">
        <v>2155</v>
      </c>
      <c r="V64" s="1286" t="s">
        <v>2153</v>
      </c>
      <c r="W64" s="1287" t="s">
        <v>23</v>
      </c>
      <c r="X64" s="1314">
        <v>43831</v>
      </c>
      <c r="Y64" s="1233">
        <v>1429</v>
      </c>
      <c r="Z64" s="1233">
        <v>53</v>
      </c>
      <c r="AA64" s="1233" t="s">
        <v>21</v>
      </c>
      <c r="AB64" s="1233">
        <v>685</v>
      </c>
      <c r="AC64" s="1233" t="s">
        <v>21</v>
      </c>
      <c r="AD64" s="1233" t="s">
        <v>21</v>
      </c>
      <c r="AE64" s="1233">
        <v>108</v>
      </c>
      <c r="AF64" s="1233">
        <v>457</v>
      </c>
      <c r="AG64" s="1233">
        <v>501</v>
      </c>
      <c r="AH64" s="1233" t="s">
        <v>21</v>
      </c>
      <c r="AI64" s="1233" t="s">
        <v>21</v>
      </c>
      <c r="AJ64" s="1233">
        <v>40727</v>
      </c>
      <c r="AK64" s="1233">
        <v>20795</v>
      </c>
      <c r="AL64" s="1233">
        <v>441</v>
      </c>
      <c r="AM64" s="1233" t="s">
        <v>21</v>
      </c>
      <c r="AN64" s="1233">
        <v>38</v>
      </c>
      <c r="AO64" s="1284" t="s">
        <v>29</v>
      </c>
      <c r="AP64" s="1533" t="s">
        <v>2155</v>
      </c>
      <c r="AQ64" s="1286" t="s">
        <v>2153</v>
      </c>
      <c r="AR64" s="1287" t="s">
        <v>23</v>
      </c>
      <c r="AS64" s="1314">
        <v>43831</v>
      </c>
      <c r="AT64" s="1233" t="s">
        <v>21</v>
      </c>
      <c r="AU64" s="1233">
        <v>11</v>
      </c>
      <c r="AV64" s="1233" t="s">
        <v>21</v>
      </c>
      <c r="AW64" s="1233">
        <v>47</v>
      </c>
      <c r="AX64" s="1233">
        <v>47</v>
      </c>
      <c r="AY64" s="1233">
        <v>23</v>
      </c>
      <c r="AZ64" s="1233" t="s">
        <v>21</v>
      </c>
      <c r="BA64" s="1233" t="s">
        <v>21</v>
      </c>
      <c r="BB64" s="1233">
        <v>208</v>
      </c>
      <c r="BC64" s="1233">
        <v>178</v>
      </c>
      <c r="BD64" s="1233">
        <v>195</v>
      </c>
      <c r="BE64" s="1233" t="s">
        <v>21</v>
      </c>
      <c r="BF64" s="1233" t="s">
        <v>21</v>
      </c>
      <c r="BG64" s="1233">
        <v>41214</v>
      </c>
      <c r="BH64" s="1233">
        <v>124934</v>
      </c>
      <c r="BI64" s="1233">
        <v>9234</v>
      </c>
      <c r="BJ64" s="2379" t="s">
        <v>29</v>
      </c>
      <c r="BK64" s="1531" t="s">
        <v>2155</v>
      </c>
      <c r="BL64" s="1286" t="s">
        <v>2153</v>
      </c>
      <c r="BM64" s="1287" t="s">
        <v>23</v>
      </c>
      <c r="BN64" s="1314">
        <v>43831</v>
      </c>
      <c r="BO64" s="1233">
        <v>8652</v>
      </c>
      <c r="BP64" s="1233">
        <v>120256</v>
      </c>
      <c r="BQ64" s="1233">
        <v>131508</v>
      </c>
      <c r="BR64" s="1233" t="s">
        <v>21</v>
      </c>
      <c r="BS64" s="1233" t="s">
        <v>21</v>
      </c>
      <c r="BT64" s="1233" t="s">
        <v>21</v>
      </c>
      <c r="BU64" s="1233">
        <v>1936689</v>
      </c>
      <c r="BV64" s="1233">
        <v>264925.81</v>
      </c>
      <c r="BW64" s="1233">
        <v>15423.109999999999</v>
      </c>
      <c r="BX64" s="1233">
        <v>2536</v>
      </c>
      <c r="BY64" s="1233">
        <v>1329.19</v>
      </c>
      <c r="BZ64" s="1233">
        <v>593.96</v>
      </c>
      <c r="CA64" s="1233">
        <v>3583.66</v>
      </c>
      <c r="CB64" s="1233">
        <v>3583.66</v>
      </c>
      <c r="CC64" s="1233" t="s">
        <v>21</v>
      </c>
      <c r="CD64" s="1233">
        <v>5862.93</v>
      </c>
      <c r="CE64" s="1284" t="s">
        <v>29</v>
      </c>
      <c r="CF64" s="1533" t="s">
        <v>2155</v>
      </c>
      <c r="CG64" s="1286" t="s">
        <v>2153</v>
      </c>
      <c r="CH64" s="1287" t="s">
        <v>23</v>
      </c>
      <c r="CI64" s="1314">
        <v>43831</v>
      </c>
      <c r="CJ64" s="1233">
        <v>3</v>
      </c>
      <c r="CK64" s="1233">
        <v>1509</v>
      </c>
      <c r="CL64" s="1233">
        <v>1509</v>
      </c>
      <c r="CM64" s="1233">
        <v>53</v>
      </c>
      <c r="CN64" s="1233" t="s">
        <v>21</v>
      </c>
      <c r="CO64" s="1233">
        <v>1913</v>
      </c>
      <c r="CP64" s="1233" t="s">
        <v>21</v>
      </c>
      <c r="CQ64" s="1233" t="s">
        <v>21</v>
      </c>
      <c r="CR64" s="1233">
        <v>181</v>
      </c>
      <c r="CS64" s="1233">
        <v>1425</v>
      </c>
      <c r="CT64" s="1233">
        <v>1561</v>
      </c>
      <c r="CU64" s="1233" t="s">
        <v>21</v>
      </c>
      <c r="CV64" s="1233" t="s">
        <v>21</v>
      </c>
      <c r="CW64" s="1233">
        <v>37640</v>
      </c>
      <c r="CX64" s="1233">
        <v>27672</v>
      </c>
      <c r="CY64" s="1233">
        <v>1255</v>
      </c>
      <c r="CZ64" s="1284" t="s">
        <v>29</v>
      </c>
      <c r="DA64" s="1533" t="s">
        <v>2155</v>
      </c>
      <c r="DB64" s="1286" t="s">
        <v>2153</v>
      </c>
      <c r="DC64" s="1287" t="s">
        <v>23</v>
      </c>
      <c r="DD64" s="1314">
        <v>43831</v>
      </c>
      <c r="DE64" s="1233" t="s">
        <v>21</v>
      </c>
      <c r="DF64" s="1233">
        <v>525113</v>
      </c>
      <c r="DG64" s="1233">
        <v>4147</v>
      </c>
      <c r="DH64" s="1233">
        <v>88</v>
      </c>
      <c r="DI64" s="1233" t="s">
        <v>21</v>
      </c>
      <c r="DJ64" s="1233">
        <v>11</v>
      </c>
      <c r="DK64" s="1233" t="s">
        <v>21</v>
      </c>
      <c r="DL64" s="1233">
        <v>47</v>
      </c>
      <c r="DM64" s="1233">
        <v>47</v>
      </c>
      <c r="DN64" s="1233">
        <v>23</v>
      </c>
      <c r="DO64" s="1233" t="s">
        <v>21</v>
      </c>
      <c r="DP64" s="1233" t="s">
        <v>21</v>
      </c>
      <c r="DQ64" s="1233">
        <v>237</v>
      </c>
      <c r="DR64" s="1233">
        <v>203</v>
      </c>
      <c r="DS64" s="1233">
        <v>223</v>
      </c>
      <c r="DT64" s="1233" t="s">
        <v>21</v>
      </c>
      <c r="DU64" s="1284" t="s">
        <v>29</v>
      </c>
      <c r="DV64" s="1533" t="s">
        <v>2155</v>
      </c>
    </row>
    <row r="65" spans="1:147" ht="14.5" customHeight="1">
      <c r="A65" s="1281" t="s">
        <v>25</v>
      </c>
      <c r="B65" s="1282" t="s">
        <v>25</v>
      </c>
      <c r="C65" s="1315">
        <v>43862</v>
      </c>
      <c r="D65" s="1233">
        <v>4009</v>
      </c>
      <c r="E65" s="1233">
        <v>56883</v>
      </c>
      <c r="F65" s="1233">
        <v>62131</v>
      </c>
      <c r="G65" s="1233" t="s">
        <v>21</v>
      </c>
      <c r="H65" s="1233" t="s">
        <v>21</v>
      </c>
      <c r="I65" s="1233">
        <v>2166504</v>
      </c>
      <c r="J65" s="1233">
        <v>213023.78000000003</v>
      </c>
      <c r="K65" s="1233">
        <v>13066.78</v>
      </c>
      <c r="L65" s="1233">
        <v>2597</v>
      </c>
      <c r="M65" s="1233">
        <v>1208</v>
      </c>
      <c r="N65" s="1233">
        <v>535</v>
      </c>
      <c r="O65" s="1233">
        <v>2501</v>
      </c>
      <c r="P65" s="1233">
        <v>2501</v>
      </c>
      <c r="Q65" s="1233" t="s">
        <v>21</v>
      </c>
      <c r="R65" s="1233">
        <v>4991</v>
      </c>
      <c r="S65" s="1233" t="s">
        <v>21</v>
      </c>
      <c r="T65" s="1284" t="s">
        <v>30</v>
      </c>
      <c r="U65" s="1533" t="s">
        <v>25</v>
      </c>
      <c r="V65" s="1281" t="s">
        <v>25</v>
      </c>
      <c r="W65" s="1282" t="s">
        <v>25</v>
      </c>
      <c r="X65" s="1315">
        <v>43862</v>
      </c>
      <c r="Y65" s="1233">
        <v>1659</v>
      </c>
      <c r="Z65" s="1233">
        <v>58</v>
      </c>
      <c r="AA65" s="1233" t="s">
        <v>21</v>
      </c>
      <c r="AB65" s="1233">
        <v>742</v>
      </c>
      <c r="AC65" s="1233" t="s">
        <v>21</v>
      </c>
      <c r="AD65" s="1233">
        <v>27</v>
      </c>
      <c r="AE65" s="1233">
        <v>146</v>
      </c>
      <c r="AF65" s="1233">
        <v>443</v>
      </c>
      <c r="AG65" s="1233">
        <v>486</v>
      </c>
      <c r="AH65" s="1233" t="s">
        <v>21</v>
      </c>
      <c r="AI65" s="1233" t="s">
        <v>21</v>
      </c>
      <c r="AJ65" s="1233">
        <v>42320</v>
      </c>
      <c r="AK65" s="1233">
        <v>21374</v>
      </c>
      <c r="AL65" s="1233">
        <v>478</v>
      </c>
      <c r="AM65" s="1233" t="s">
        <v>21</v>
      </c>
      <c r="AN65" s="1233">
        <v>39</v>
      </c>
      <c r="AO65" s="1284" t="s">
        <v>30</v>
      </c>
      <c r="AP65" s="1533" t="s">
        <v>25</v>
      </c>
      <c r="AQ65" s="1281" t="s">
        <v>25</v>
      </c>
      <c r="AR65" s="1282" t="s">
        <v>25</v>
      </c>
      <c r="AS65" s="1315">
        <v>43862</v>
      </c>
      <c r="AT65" s="1233">
        <v>1</v>
      </c>
      <c r="AU65" s="1233">
        <v>10</v>
      </c>
      <c r="AV65" s="1233" t="s">
        <v>21</v>
      </c>
      <c r="AW65" s="1233">
        <v>44</v>
      </c>
      <c r="AX65" s="1233">
        <v>44</v>
      </c>
      <c r="AY65" s="1233">
        <v>27</v>
      </c>
      <c r="AZ65" s="1233" t="s">
        <v>21</v>
      </c>
      <c r="BA65" s="1233" t="s">
        <v>21</v>
      </c>
      <c r="BB65" s="1233">
        <v>195</v>
      </c>
      <c r="BC65" s="1233">
        <v>167</v>
      </c>
      <c r="BD65" s="1233">
        <v>184</v>
      </c>
      <c r="BE65" s="1233" t="s">
        <v>21</v>
      </c>
      <c r="BF65" s="1233" t="s">
        <v>21</v>
      </c>
      <c r="BG65" s="1233">
        <v>40713</v>
      </c>
      <c r="BH65" s="1233">
        <v>123469</v>
      </c>
      <c r="BI65" s="1233">
        <v>9542</v>
      </c>
      <c r="BJ65" s="2379" t="s">
        <v>30</v>
      </c>
      <c r="BK65" s="1531" t="s">
        <v>25</v>
      </c>
      <c r="BL65" s="1281" t="s">
        <v>25</v>
      </c>
      <c r="BM65" s="1282" t="s">
        <v>25</v>
      </c>
      <c r="BN65" s="1315">
        <v>43862</v>
      </c>
      <c r="BO65" s="1233">
        <v>8919</v>
      </c>
      <c r="BP65" s="1233">
        <v>117740</v>
      </c>
      <c r="BQ65" s="1233">
        <v>128776</v>
      </c>
      <c r="BR65" s="1233" t="s">
        <v>21</v>
      </c>
      <c r="BS65" s="1233" t="s">
        <v>21</v>
      </c>
      <c r="BT65" s="1233" t="s">
        <v>21</v>
      </c>
      <c r="BU65" s="1233">
        <v>1910525</v>
      </c>
      <c r="BV65" s="1233">
        <v>262954.33999999997</v>
      </c>
      <c r="BW65" s="1233">
        <v>16487.86</v>
      </c>
      <c r="BX65" s="1233">
        <v>2597</v>
      </c>
      <c r="BY65" s="1233">
        <v>1276.47</v>
      </c>
      <c r="BZ65" s="1233">
        <v>565.18000000000006</v>
      </c>
      <c r="CA65" s="1233">
        <v>4216.51</v>
      </c>
      <c r="CB65" s="1233">
        <v>4216.51</v>
      </c>
      <c r="CC65" s="1233" t="s">
        <v>21</v>
      </c>
      <c r="CD65" s="1233">
        <v>6204.95</v>
      </c>
      <c r="CE65" s="1284" t="s">
        <v>30</v>
      </c>
      <c r="CF65" s="1533" t="s">
        <v>25</v>
      </c>
      <c r="CG65" s="1281" t="s">
        <v>25</v>
      </c>
      <c r="CH65" s="1282" t="s">
        <v>25</v>
      </c>
      <c r="CI65" s="1315">
        <v>43862</v>
      </c>
      <c r="CJ65" s="1233">
        <v>2</v>
      </c>
      <c r="CK65" s="1233">
        <v>1722</v>
      </c>
      <c r="CL65" s="1233">
        <v>1722</v>
      </c>
      <c r="CM65" s="1233">
        <v>58</v>
      </c>
      <c r="CN65" s="1233" t="s">
        <v>21</v>
      </c>
      <c r="CO65" s="1233">
        <v>1915</v>
      </c>
      <c r="CP65" s="1233" t="s">
        <v>21</v>
      </c>
      <c r="CQ65" s="1233">
        <v>27</v>
      </c>
      <c r="CR65" s="1233">
        <v>211</v>
      </c>
      <c r="CS65" s="1233">
        <v>1372</v>
      </c>
      <c r="CT65" s="1233">
        <v>1503</v>
      </c>
      <c r="CU65" s="1233" t="s">
        <v>21</v>
      </c>
      <c r="CV65" s="1233" t="s">
        <v>21</v>
      </c>
      <c r="CW65" s="1233">
        <v>39260</v>
      </c>
      <c r="CX65" s="1233">
        <v>28337</v>
      </c>
      <c r="CY65" s="1233">
        <v>1433</v>
      </c>
      <c r="CZ65" s="1284" t="s">
        <v>30</v>
      </c>
      <c r="DA65" s="1533" t="s">
        <v>25</v>
      </c>
      <c r="DB65" s="1281" t="s">
        <v>25</v>
      </c>
      <c r="DC65" s="1282" t="s">
        <v>25</v>
      </c>
      <c r="DD65" s="1315">
        <v>43862</v>
      </c>
      <c r="DE65" s="1233" t="s">
        <v>21</v>
      </c>
      <c r="DF65" s="1233">
        <v>501044</v>
      </c>
      <c r="DG65" s="1233">
        <v>4095</v>
      </c>
      <c r="DH65" s="1233">
        <v>90</v>
      </c>
      <c r="DI65" s="1233">
        <v>1</v>
      </c>
      <c r="DJ65" s="1233">
        <v>10</v>
      </c>
      <c r="DK65" s="1233" t="s">
        <v>21</v>
      </c>
      <c r="DL65" s="1233">
        <v>44</v>
      </c>
      <c r="DM65" s="1233">
        <v>44</v>
      </c>
      <c r="DN65" s="1233">
        <v>27</v>
      </c>
      <c r="DO65" s="1233" t="s">
        <v>21</v>
      </c>
      <c r="DP65" s="1233" t="s">
        <v>21</v>
      </c>
      <c r="DQ65" s="1233">
        <v>230</v>
      </c>
      <c r="DR65" s="1233">
        <v>197</v>
      </c>
      <c r="DS65" s="1233">
        <v>217</v>
      </c>
      <c r="DT65" s="1233" t="s">
        <v>21</v>
      </c>
      <c r="DU65" s="1284" t="s">
        <v>30</v>
      </c>
      <c r="DV65" s="1533" t="s">
        <v>25</v>
      </c>
    </row>
    <row r="66" spans="1:147" ht="14.5" customHeight="1">
      <c r="A66" s="1281" t="s">
        <v>25</v>
      </c>
      <c r="B66" s="1282" t="s">
        <v>25</v>
      </c>
      <c r="C66" s="1315">
        <v>43891</v>
      </c>
      <c r="D66" s="1233">
        <v>4018</v>
      </c>
      <c r="E66" s="1233">
        <v>51142</v>
      </c>
      <c r="F66" s="1233">
        <v>55834</v>
      </c>
      <c r="G66" s="1233" t="s">
        <v>21</v>
      </c>
      <c r="H66" s="1233" t="s">
        <v>21</v>
      </c>
      <c r="I66" s="1233">
        <v>2263429</v>
      </c>
      <c r="J66" s="1233">
        <v>217776.56</v>
      </c>
      <c r="K66" s="1233">
        <v>12652.929999999998</v>
      </c>
      <c r="L66" s="1233">
        <v>2661</v>
      </c>
      <c r="M66" s="1233">
        <v>1143</v>
      </c>
      <c r="N66" s="1233">
        <v>562</v>
      </c>
      <c r="O66" s="1233">
        <v>2349</v>
      </c>
      <c r="P66" s="1233">
        <v>2349</v>
      </c>
      <c r="Q66" s="1233" t="s">
        <v>21</v>
      </c>
      <c r="R66" s="1233">
        <v>4776</v>
      </c>
      <c r="S66" s="1233" t="s">
        <v>21</v>
      </c>
      <c r="T66" s="1284" t="s">
        <v>31</v>
      </c>
      <c r="U66" s="1533" t="s">
        <v>25</v>
      </c>
      <c r="V66" s="1281" t="s">
        <v>25</v>
      </c>
      <c r="W66" s="1282" t="s">
        <v>25</v>
      </c>
      <c r="X66" s="1315">
        <v>43891</v>
      </c>
      <c r="Y66" s="1233">
        <v>1674</v>
      </c>
      <c r="Z66" s="1233">
        <v>62</v>
      </c>
      <c r="AA66" s="1233" t="s">
        <v>21</v>
      </c>
      <c r="AB66" s="1233">
        <v>756</v>
      </c>
      <c r="AC66" s="1233" t="s">
        <v>21</v>
      </c>
      <c r="AD66" s="1233">
        <v>29</v>
      </c>
      <c r="AE66" s="1233">
        <v>160</v>
      </c>
      <c r="AF66" s="1233">
        <v>437</v>
      </c>
      <c r="AG66" s="1233">
        <v>479</v>
      </c>
      <c r="AH66" s="1233" t="s">
        <v>21</v>
      </c>
      <c r="AI66" s="1233" t="s">
        <v>21</v>
      </c>
      <c r="AJ66" s="1233">
        <v>39534</v>
      </c>
      <c r="AK66" s="1233">
        <v>22517</v>
      </c>
      <c r="AL66" s="1233">
        <v>417</v>
      </c>
      <c r="AM66" s="1233" t="s">
        <v>21</v>
      </c>
      <c r="AN66" s="1233">
        <v>32</v>
      </c>
      <c r="AO66" s="1284" t="s">
        <v>31</v>
      </c>
      <c r="AP66" s="1533" t="s">
        <v>25</v>
      </c>
      <c r="AQ66" s="1281" t="s">
        <v>25</v>
      </c>
      <c r="AR66" s="1282" t="s">
        <v>25</v>
      </c>
      <c r="AS66" s="1315">
        <v>43891</v>
      </c>
      <c r="AT66" s="1233" t="s">
        <v>21</v>
      </c>
      <c r="AU66" s="1233">
        <v>4</v>
      </c>
      <c r="AV66" s="1233" t="s">
        <v>21</v>
      </c>
      <c r="AW66" s="1233">
        <v>33</v>
      </c>
      <c r="AX66" s="1233">
        <v>33</v>
      </c>
      <c r="AY66" s="1233">
        <v>19</v>
      </c>
      <c r="AZ66" s="1233" t="s">
        <v>21</v>
      </c>
      <c r="BA66" s="1233" t="s">
        <v>21</v>
      </c>
      <c r="BB66" s="1233">
        <v>188</v>
      </c>
      <c r="BC66" s="1233">
        <v>161</v>
      </c>
      <c r="BD66" s="1233">
        <v>177</v>
      </c>
      <c r="BE66" s="1233" t="s">
        <v>21</v>
      </c>
      <c r="BF66" s="1233" t="s">
        <v>21</v>
      </c>
      <c r="BG66" s="1233">
        <v>42075</v>
      </c>
      <c r="BH66" s="1233">
        <v>123096</v>
      </c>
      <c r="BI66" s="1233">
        <v>9156</v>
      </c>
      <c r="BJ66" s="2379" t="s">
        <v>31</v>
      </c>
      <c r="BK66" s="1531" t="s">
        <v>25</v>
      </c>
      <c r="BL66" s="1281" t="s">
        <v>25</v>
      </c>
      <c r="BM66" s="1282" t="s">
        <v>25</v>
      </c>
      <c r="BN66" s="1315">
        <v>43891</v>
      </c>
      <c r="BO66" s="1233">
        <v>9011</v>
      </c>
      <c r="BP66" s="1233">
        <v>113929</v>
      </c>
      <c r="BQ66" s="1233">
        <v>124598</v>
      </c>
      <c r="BR66" s="1233" t="s">
        <v>21</v>
      </c>
      <c r="BS66" s="1233" t="s">
        <v>21</v>
      </c>
      <c r="BT66" s="1233" t="s">
        <v>21</v>
      </c>
      <c r="BU66" s="1233">
        <v>1989915</v>
      </c>
      <c r="BV66" s="1233">
        <v>267356.46000000002</v>
      </c>
      <c r="BW66" s="1233">
        <v>15096.89</v>
      </c>
      <c r="BX66" s="1233">
        <v>2661</v>
      </c>
      <c r="BY66" s="1233">
        <v>1189.99</v>
      </c>
      <c r="BZ66" s="1233">
        <v>587.81999999999994</v>
      </c>
      <c r="CA66" s="1233">
        <v>3180.66</v>
      </c>
      <c r="CB66" s="1233">
        <v>3180.66</v>
      </c>
      <c r="CC66" s="1233" t="s">
        <v>21</v>
      </c>
      <c r="CD66" s="1233">
        <v>5944.6</v>
      </c>
      <c r="CE66" s="1284" t="s">
        <v>31</v>
      </c>
      <c r="CF66" s="1533" t="s">
        <v>25</v>
      </c>
      <c r="CG66" s="1281" t="s">
        <v>25</v>
      </c>
      <c r="CH66" s="1282" t="s">
        <v>25</v>
      </c>
      <c r="CI66" s="1315">
        <v>43891</v>
      </c>
      <c r="CJ66" s="1233">
        <v>2</v>
      </c>
      <c r="CK66" s="1233">
        <v>1731</v>
      </c>
      <c r="CL66" s="1233">
        <v>1731</v>
      </c>
      <c r="CM66" s="1233">
        <v>62</v>
      </c>
      <c r="CN66" s="1233" t="s">
        <v>21</v>
      </c>
      <c r="CO66" s="1233">
        <v>1795</v>
      </c>
      <c r="CP66" s="1233" t="s">
        <v>21</v>
      </c>
      <c r="CQ66" s="1233">
        <v>29</v>
      </c>
      <c r="CR66" s="1233">
        <v>160</v>
      </c>
      <c r="CS66" s="1233">
        <v>1330</v>
      </c>
      <c r="CT66" s="1233">
        <v>1456</v>
      </c>
      <c r="CU66" s="1233" t="s">
        <v>21</v>
      </c>
      <c r="CV66" s="1233" t="s">
        <v>21</v>
      </c>
      <c r="CW66" s="1233">
        <v>36624</v>
      </c>
      <c r="CX66" s="1233">
        <v>29824</v>
      </c>
      <c r="CY66" s="1233">
        <v>1277</v>
      </c>
      <c r="CZ66" s="1284" t="s">
        <v>31</v>
      </c>
      <c r="DA66" s="1533" t="s">
        <v>25</v>
      </c>
      <c r="DB66" s="1281" t="s">
        <v>25</v>
      </c>
      <c r="DC66" s="1282" t="s">
        <v>25</v>
      </c>
      <c r="DD66" s="1315">
        <v>43891</v>
      </c>
      <c r="DE66" s="1233" t="s">
        <v>21</v>
      </c>
      <c r="DF66" s="1233">
        <v>540665</v>
      </c>
      <c r="DG66" s="1233">
        <v>4183</v>
      </c>
      <c r="DH66" s="1233">
        <v>62</v>
      </c>
      <c r="DI66" s="1233" t="s">
        <v>21</v>
      </c>
      <c r="DJ66" s="1233">
        <v>4</v>
      </c>
      <c r="DK66" s="1233" t="s">
        <v>21</v>
      </c>
      <c r="DL66" s="1233">
        <v>33</v>
      </c>
      <c r="DM66" s="1233">
        <v>33</v>
      </c>
      <c r="DN66" s="1233">
        <v>19</v>
      </c>
      <c r="DO66" s="1233" t="s">
        <v>21</v>
      </c>
      <c r="DP66" s="1233" t="s">
        <v>21</v>
      </c>
      <c r="DQ66" s="1233">
        <v>221</v>
      </c>
      <c r="DR66" s="1233">
        <v>190</v>
      </c>
      <c r="DS66" s="1233">
        <v>208</v>
      </c>
      <c r="DT66" s="1233" t="s">
        <v>21</v>
      </c>
      <c r="DU66" s="1284" t="s">
        <v>31</v>
      </c>
      <c r="DV66" s="1533" t="s">
        <v>25</v>
      </c>
    </row>
    <row r="67" spans="1:147" ht="14.5" customHeight="1">
      <c r="A67" s="1281" t="s">
        <v>25</v>
      </c>
      <c r="B67" s="1282" t="s">
        <v>25</v>
      </c>
      <c r="C67" s="1315">
        <v>43922</v>
      </c>
      <c r="D67" s="1233">
        <v>3666</v>
      </c>
      <c r="E67" s="1233">
        <v>35703</v>
      </c>
      <c r="F67" s="1233">
        <v>38982</v>
      </c>
      <c r="G67" s="1233" t="s">
        <v>21</v>
      </c>
      <c r="H67" s="1233" t="s">
        <v>21</v>
      </c>
      <c r="I67" s="1233">
        <v>2000218</v>
      </c>
      <c r="J67" s="1233">
        <v>179352.65</v>
      </c>
      <c r="K67" s="1233">
        <v>8482.07</v>
      </c>
      <c r="L67" s="1233">
        <v>1551</v>
      </c>
      <c r="M67" s="1233">
        <v>821</v>
      </c>
      <c r="N67" s="1233">
        <v>461</v>
      </c>
      <c r="O67" s="1233">
        <v>1853</v>
      </c>
      <c r="P67" s="1233">
        <v>1853</v>
      </c>
      <c r="Q67" s="1233" t="s">
        <v>21</v>
      </c>
      <c r="R67" s="1233">
        <v>3044</v>
      </c>
      <c r="S67" s="1233" t="s">
        <v>21</v>
      </c>
      <c r="T67" s="1284" t="s">
        <v>32</v>
      </c>
      <c r="U67" s="1533" t="s">
        <v>25</v>
      </c>
      <c r="V67" s="1281" t="s">
        <v>25</v>
      </c>
      <c r="W67" s="1282" t="s">
        <v>25</v>
      </c>
      <c r="X67" s="1315">
        <v>43922</v>
      </c>
      <c r="Y67" s="1233">
        <v>1433</v>
      </c>
      <c r="Z67" s="1233">
        <v>59</v>
      </c>
      <c r="AA67" s="1233" t="s">
        <v>21</v>
      </c>
      <c r="AB67" s="1233">
        <v>542</v>
      </c>
      <c r="AC67" s="1233" t="s">
        <v>21</v>
      </c>
      <c r="AD67" s="1233" t="s">
        <v>21</v>
      </c>
      <c r="AE67" s="1233">
        <v>135</v>
      </c>
      <c r="AF67" s="1233">
        <v>302</v>
      </c>
      <c r="AG67" s="1233">
        <v>331</v>
      </c>
      <c r="AH67" s="1233" t="s">
        <v>21</v>
      </c>
      <c r="AI67" s="1233" t="s">
        <v>21</v>
      </c>
      <c r="AJ67" s="1233">
        <v>33368</v>
      </c>
      <c r="AK67" s="1233">
        <v>21119</v>
      </c>
      <c r="AL67" s="1233">
        <v>356</v>
      </c>
      <c r="AM67" s="1233">
        <v>1</v>
      </c>
      <c r="AN67" s="1233">
        <v>12</v>
      </c>
      <c r="AO67" s="1284" t="s">
        <v>32</v>
      </c>
      <c r="AP67" s="1533" t="s">
        <v>25</v>
      </c>
      <c r="AQ67" s="1281" t="s">
        <v>25</v>
      </c>
      <c r="AR67" s="1282" t="s">
        <v>25</v>
      </c>
      <c r="AS67" s="1315">
        <v>43922</v>
      </c>
      <c r="AT67" s="1233" t="s">
        <v>21</v>
      </c>
      <c r="AU67" s="1233">
        <v>5</v>
      </c>
      <c r="AV67" s="1233" t="s">
        <v>21</v>
      </c>
      <c r="AW67" s="1233">
        <v>5</v>
      </c>
      <c r="AX67" s="1233">
        <v>5</v>
      </c>
      <c r="AY67" s="1233">
        <v>24</v>
      </c>
      <c r="AZ67" s="1233" t="s">
        <v>21</v>
      </c>
      <c r="BA67" s="1233" t="s">
        <v>21</v>
      </c>
      <c r="BB67" s="1233">
        <v>145</v>
      </c>
      <c r="BC67" s="1233">
        <v>124</v>
      </c>
      <c r="BD67" s="1233">
        <v>137</v>
      </c>
      <c r="BE67" s="1233" t="s">
        <v>21</v>
      </c>
      <c r="BF67" s="1233" t="s">
        <v>21</v>
      </c>
      <c r="BG67" s="1233">
        <v>38373</v>
      </c>
      <c r="BH67" s="1233">
        <v>90078</v>
      </c>
      <c r="BI67" s="1233">
        <v>5424</v>
      </c>
      <c r="BJ67" s="2379" t="s">
        <v>32</v>
      </c>
      <c r="BK67" s="1531" t="s">
        <v>25</v>
      </c>
      <c r="BL67" s="1281" t="s">
        <v>25</v>
      </c>
      <c r="BM67" s="1282" t="s">
        <v>25</v>
      </c>
      <c r="BN67" s="1315">
        <v>43922</v>
      </c>
      <c r="BO67" s="1233">
        <v>8375</v>
      </c>
      <c r="BP67" s="1233">
        <v>86732</v>
      </c>
      <c r="BQ67" s="1233">
        <v>94873</v>
      </c>
      <c r="BR67" s="1233" t="s">
        <v>21</v>
      </c>
      <c r="BS67" s="1233" t="s">
        <v>21</v>
      </c>
      <c r="BT67" s="1233" t="s">
        <v>21</v>
      </c>
      <c r="BU67" s="1233">
        <v>1744900</v>
      </c>
      <c r="BV67" s="1233">
        <v>218182.69</v>
      </c>
      <c r="BW67" s="1233">
        <v>10415.829999999998</v>
      </c>
      <c r="BX67" s="1233">
        <v>1551</v>
      </c>
      <c r="BY67" s="1233">
        <v>834.15</v>
      </c>
      <c r="BZ67" s="1233">
        <v>483.46</v>
      </c>
      <c r="CA67" s="1233">
        <v>2392.02</v>
      </c>
      <c r="CB67" s="1233">
        <v>2392.02</v>
      </c>
      <c r="CC67" s="1233" t="s">
        <v>21</v>
      </c>
      <c r="CD67" s="1233">
        <v>4076.11</v>
      </c>
      <c r="CE67" s="1284" t="s">
        <v>32</v>
      </c>
      <c r="CF67" s="1533" t="s">
        <v>25</v>
      </c>
      <c r="CG67" s="1281" t="s">
        <v>25</v>
      </c>
      <c r="CH67" s="1282" t="s">
        <v>25</v>
      </c>
      <c r="CI67" s="1315">
        <v>43922</v>
      </c>
      <c r="CJ67" s="1233">
        <v>4</v>
      </c>
      <c r="CK67" s="1233">
        <v>1469</v>
      </c>
      <c r="CL67" s="1233">
        <v>1469</v>
      </c>
      <c r="CM67" s="1233">
        <v>59</v>
      </c>
      <c r="CN67" s="1233" t="s">
        <v>21</v>
      </c>
      <c r="CO67" s="1233">
        <v>1068</v>
      </c>
      <c r="CP67" s="1233" t="s">
        <v>21</v>
      </c>
      <c r="CQ67" s="1233" t="s">
        <v>21</v>
      </c>
      <c r="CR67" s="1233">
        <v>135</v>
      </c>
      <c r="CS67" s="1233">
        <v>754</v>
      </c>
      <c r="CT67" s="1233">
        <v>826</v>
      </c>
      <c r="CU67" s="1233" t="s">
        <v>21</v>
      </c>
      <c r="CV67" s="1233" t="s">
        <v>21</v>
      </c>
      <c r="CW67" s="1233">
        <v>31767</v>
      </c>
      <c r="CX67" s="1233">
        <v>27478</v>
      </c>
      <c r="CY67" s="1233">
        <v>1139</v>
      </c>
      <c r="CZ67" s="1284" t="s">
        <v>32</v>
      </c>
      <c r="DA67" s="1533" t="s">
        <v>25</v>
      </c>
      <c r="DB67" s="1281" t="s">
        <v>25</v>
      </c>
      <c r="DC67" s="1282" t="s">
        <v>25</v>
      </c>
      <c r="DD67" s="1315">
        <v>43922</v>
      </c>
      <c r="DE67" s="1233" t="s">
        <v>21</v>
      </c>
      <c r="DF67" s="1233">
        <v>525849</v>
      </c>
      <c r="DG67" s="1233">
        <v>3779</v>
      </c>
      <c r="DH67" s="1233">
        <v>41</v>
      </c>
      <c r="DI67" s="1233" t="s">
        <v>21</v>
      </c>
      <c r="DJ67" s="1233">
        <v>5</v>
      </c>
      <c r="DK67" s="1233" t="s">
        <v>21</v>
      </c>
      <c r="DL67" s="1233">
        <v>5</v>
      </c>
      <c r="DM67" s="1233">
        <v>5</v>
      </c>
      <c r="DN67" s="1233">
        <v>24</v>
      </c>
      <c r="DO67" s="1233" t="s">
        <v>21</v>
      </c>
      <c r="DP67" s="1233" t="s">
        <v>21</v>
      </c>
      <c r="DQ67" s="1233">
        <v>182</v>
      </c>
      <c r="DR67" s="1233">
        <v>156</v>
      </c>
      <c r="DS67" s="1233">
        <v>171</v>
      </c>
      <c r="DT67" s="1233" t="s">
        <v>21</v>
      </c>
      <c r="DU67" s="1284" t="s">
        <v>32</v>
      </c>
      <c r="DV67" s="1533" t="s">
        <v>25</v>
      </c>
    </row>
    <row r="68" spans="1:147" ht="14.5" customHeight="1">
      <c r="A68" s="1281" t="s">
        <v>25</v>
      </c>
      <c r="B68" s="1282" t="s">
        <v>25</v>
      </c>
      <c r="C68" s="1315">
        <v>43952</v>
      </c>
      <c r="D68" s="1233">
        <v>2737</v>
      </c>
      <c r="E68" s="1233">
        <v>24600</v>
      </c>
      <c r="F68" s="1233">
        <v>26888</v>
      </c>
      <c r="G68" s="1233" t="s">
        <v>21</v>
      </c>
      <c r="H68" s="1233" t="s">
        <v>21</v>
      </c>
      <c r="I68" s="1233">
        <v>1827863</v>
      </c>
      <c r="J68" s="1233">
        <v>152769.37</v>
      </c>
      <c r="K68" s="1233">
        <v>6326.2</v>
      </c>
      <c r="L68" s="1233">
        <v>1086</v>
      </c>
      <c r="M68" s="1233">
        <v>658</v>
      </c>
      <c r="N68" s="1233">
        <v>354</v>
      </c>
      <c r="O68" s="1233">
        <v>1395</v>
      </c>
      <c r="P68" s="1233">
        <v>1395</v>
      </c>
      <c r="Q68" s="1233" t="s">
        <v>21</v>
      </c>
      <c r="R68" s="1233">
        <v>2268</v>
      </c>
      <c r="S68" s="1233" t="s">
        <v>21</v>
      </c>
      <c r="T68" s="1284" t="s">
        <v>33</v>
      </c>
      <c r="U68" s="1533" t="s">
        <v>25</v>
      </c>
      <c r="V68" s="1281" t="s">
        <v>25</v>
      </c>
      <c r="W68" s="1282" t="s">
        <v>25</v>
      </c>
      <c r="X68" s="1315">
        <v>43952</v>
      </c>
      <c r="Y68" s="1233">
        <v>1121</v>
      </c>
      <c r="Z68" s="1233">
        <v>48</v>
      </c>
      <c r="AA68" s="1233" t="s">
        <v>21</v>
      </c>
      <c r="AB68" s="1233">
        <v>369</v>
      </c>
      <c r="AC68" s="1233" t="s">
        <v>21</v>
      </c>
      <c r="AD68" s="1233" t="s">
        <v>21</v>
      </c>
      <c r="AE68" s="1233">
        <v>109</v>
      </c>
      <c r="AF68" s="1233">
        <v>185</v>
      </c>
      <c r="AG68" s="1233">
        <v>203</v>
      </c>
      <c r="AH68" s="1233" t="s">
        <v>21</v>
      </c>
      <c r="AI68" s="1233" t="s">
        <v>21</v>
      </c>
      <c r="AJ68" s="1233">
        <v>30279</v>
      </c>
      <c r="AK68" s="1233">
        <v>20705</v>
      </c>
      <c r="AL68" s="1233">
        <v>241</v>
      </c>
      <c r="AM68" s="1233">
        <v>1</v>
      </c>
      <c r="AN68" s="1233">
        <v>37</v>
      </c>
      <c r="AO68" s="1284" t="s">
        <v>33</v>
      </c>
      <c r="AP68" s="1533" t="s">
        <v>25</v>
      </c>
      <c r="AQ68" s="1281" t="s">
        <v>25</v>
      </c>
      <c r="AR68" s="1282" t="s">
        <v>25</v>
      </c>
      <c r="AS68" s="1315">
        <v>43952</v>
      </c>
      <c r="AT68" s="1233" t="s">
        <v>21</v>
      </c>
      <c r="AU68" s="1233" t="s">
        <v>21</v>
      </c>
      <c r="AV68" s="1233" t="s">
        <v>21</v>
      </c>
      <c r="AW68" s="1233" t="s">
        <v>21</v>
      </c>
      <c r="AX68" s="1233" t="s">
        <v>21</v>
      </c>
      <c r="AY68" s="1233">
        <v>11</v>
      </c>
      <c r="AZ68" s="1233" t="s">
        <v>21</v>
      </c>
      <c r="BA68" s="1233" t="s">
        <v>21</v>
      </c>
      <c r="BB68" s="1233">
        <v>119</v>
      </c>
      <c r="BC68" s="1233">
        <v>101</v>
      </c>
      <c r="BD68" s="1233">
        <v>112</v>
      </c>
      <c r="BE68" s="1233" t="s">
        <v>21</v>
      </c>
      <c r="BF68" s="1233" t="s">
        <v>21</v>
      </c>
      <c r="BG68" s="1233">
        <v>35502</v>
      </c>
      <c r="BH68" s="1233">
        <v>63613</v>
      </c>
      <c r="BI68" s="1233">
        <v>3899</v>
      </c>
      <c r="BJ68" s="2379" t="s">
        <v>33</v>
      </c>
      <c r="BK68" s="1531" t="s">
        <v>25</v>
      </c>
      <c r="BL68" s="1281" t="s">
        <v>25</v>
      </c>
      <c r="BM68" s="1282" t="s">
        <v>25</v>
      </c>
      <c r="BN68" s="1315">
        <v>43952</v>
      </c>
      <c r="BO68" s="1233">
        <v>6060</v>
      </c>
      <c r="BP68" s="1233">
        <v>62773</v>
      </c>
      <c r="BQ68" s="1233">
        <v>68680</v>
      </c>
      <c r="BR68" s="1233" t="s">
        <v>21</v>
      </c>
      <c r="BS68" s="1233" t="s">
        <v>21</v>
      </c>
      <c r="BT68" s="1233" t="s">
        <v>21</v>
      </c>
      <c r="BU68" s="1233">
        <v>1629179</v>
      </c>
      <c r="BV68" s="1233">
        <v>181089.24</v>
      </c>
      <c r="BW68" s="1233">
        <v>7699.74</v>
      </c>
      <c r="BX68" s="1233">
        <v>1086</v>
      </c>
      <c r="BY68" s="1233">
        <v>660.92000000000007</v>
      </c>
      <c r="BZ68" s="1233">
        <v>370.71000000000004</v>
      </c>
      <c r="CA68" s="1233">
        <v>1804.5100000000002</v>
      </c>
      <c r="CB68" s="1233">
        <v>1804.5100000000002</v>
      </c>
      <c r="CC68" s="1233" t="s">
        <v>21</v>
      </c>
      <c r="CD68" s="1233">
        <v>2984.67</v>
      </c>
      <c r="CE68" s="1284" t="s">
        <v>33</v>
      </c>
      <c r="CF68" s="1533" t="s">
        <v>25</v>
      </c>
      <c r="CG68" s="1281" t="s">
        <v>25</v>
      </c>
      <c r="CH68" s="1282" t="s">
        <v>25</v>
      </c>
      <c r="CI68" s="1315">
        <v>43952</v>
      </c>
      <c r="CJ68" s="1233">
        <v>2</v>
      </c>
      <c r="CK68" s="1233">
        <v>1141</v>
      </c>
      <c r="CL68" s="1233">
        <v>1141</v>
      </c>
      <c r="CM68" s="1233">
        <v>48</v>
      </c>
      <c r="CN68" s="1233" t="s">
        <v>21</v>
      </c>
      <c r="CO68" s="1233">
        <v>770</v>
      </c>
      <c r="CP68" s="1233" t="s">
        <v>21</v>
      </c>
      <c r="CQ68" s="1233" t="s">
        <v>21</v>
      </c>
      <c r="CR68" s="1233">
        <v>172</v>
      </c>
      <c r="CS68" s="1233">
        <v>454</v>
      </c>
      <c r="CT68" s="1233">
        <v>497</v>
      </c>
      <c r="CU68" s="1233" t="s">
        <v>21</v>
      </c>
      <c r="CV68" s="1233" t="s">
        <v>21</v>
      </c>
      <c r="CW68" s="1233">
        <v>28981</v>
      </c>
      <c r="CX68" s="1233">
        <v>25813</v>
      </c>
      <c r="CY68" s="1233">
        <v>738</v>
      </c>
      <c r="CZ68" s="1284" t="s">
        <v>33</v>
      </c>
      <c r="DA68" s="1533" t="s">
        <v>25</v>
      </c>
      <c r="DB68" s="1281" t="s">
        <v>25</v>
      </c>
      <c r="DC68" s="1282" t="s">
        <v>25</v>
      </c>
      <c r="DD68" s="1315">
        <v>43952</v>
      </c>
      <c r="DE68" s="1233" t="s">
        <v>21</v>
      </c>
      <c r="DF68" s="1233">
        <v>549513</v>
      </c>
      <c r="DG68" s="1233">
        <v>3461</v>
      </c>
      <c r="DH68" s="1233">
        <v>14</v>
      </c>
      <c r="DI68" s="1233" t="s">
        <v>21</v>
      </c>
      <c r="DJ68" s="1233" t="s">
        <v>21</v>
      </c>
      <c r="DK68" s="1233" t="s">
        <v>21</v>
      </c>
      <c r="DL68" s="1233" t="s">
        <v>21</v>
      </c>
      <c r="DM68" s="1233" t="s">
        <v>21</v>
      </c>
      <c r="DN68" s="1233">
        <v>11</v>
      </c>
      <c r="DO68" s="1233" t="s">
        <v>21</v>
      </c>
      <c r="DP68" s="1233" t="s">
        <v>21</v>
      </c>
      <c r="DQ68" s="1233">
        <v>160</v>
      </c>
      <c r="DR68" s="1233">
        <v>136</v>
      </c>
      <c r="DS68" s="1233">
        <v>150</v>
      </c>
      <c r="DT68" s="1233" t="s">
        <v>21</v>
      </c>
      <c r="DU68" s="1284" t="s">
        <v>33</v>
      </c>
      <c r="DV68" s="1533" t="s">
        <v>25</v>
      </c>
    </row>
    <row r="69" spans="1:147" ht="14.5" customHeight="1">
      <c r="A69" s="1281" t="s">
        <v>25</v>
      </c>
      <c r="B69" s="1282" t="s">
        <v>25</v>
      </c>
      <c r="C69" s="1315">
        <v>43983</v>
      </c>
      <c r="D69" s="1233">
        <v>3165</v>
      </c>
      <c r="E69" s="1233">
        <v>32400</v>
      </c>
      <c r="F69" s="1233">
        <v>35432</v>
      </c>
      <c r="G69" s="1233" t="s">
        <v>21</v>
      </c>
      <c r="H69" s="1233" t="s">
        <v>21</v>
      </c>
      <c r="I69" s="1233">
        <v>2156953</v>
      </c>
      <c r="J69" s="1233">
        <v>184348.9</v>
      </c>
      <c r="K69" s="1233">
        <v>9084.5799999999981</v>
      </c>
      <c r="L69" s="1233">
        <v>1888</v>
      </c>
      <c r="M69" s="1233">
        <v>892</v>
      </c>
      <c r="N69" s="1233">
        <v>447</v>
      </c>
      <c r="O69" s="1233">
        <v>1883</v>
      </c>
      <c r="P69" s="1233">
        <v>1875</v>
      </c>
      <c r="Q69" s="1233">
        <v>8</v>
      </c>
      <c r="R69" s="1233">
        <v>3209</v>
      </c>
      <c r="S69" s="1233" t="s">
        <v>21</v>
      </c>
      <c r="T69" s="1284" t="s">
        <v>34</v>
      </c>
      <c r="U69" s="1533" t="s">
        <v>25</v>
      </c>
      <c r="V69" s="1281" t="s">
        <v>25</v>
      </c>
      <c r="W69" s="1282" t="s">
        <v>25</v>
      </c>
      <c r="X69" s="1315">
        <v>43983</v>
      </c>
      <c r="Y69" s="1233">
        <v>1479</v>
      </c>
      <c r="Z69" s="1233">
        <v>54</v>
      </c>
      <c r="AA69" s="1233" t="s">
        <v>21</v>
      </c>
      <c r="AB69" s="1233">
        <v>617</v>
      </c>
      <c r="AC69" s="1233">
        <v>31</v>
      </c>
      <c r="AD69" s="1233" t="s">
        <v>21</v>
      </c>
      <c r="AE69" s="1233">
        <v>124</v>
      </c>
      <c r="AF69" s="1233">
        <v>362</v>
      </c>
      <c r="AG69" s="1233">
        <v>397</v>
      </c>
      <c r="AH69" s="1233" t="s">
        <v>21</v>
      </c>
      <c r="AI69" s="1233" t="s">
        <v>21</v>
      </c>
      <c r="AJ69" s="1233">
        <v>39744</v>
      </c>
      <c r="AK69" s="1233">
        <v>23367</v>
      </c>
      <c r="AL69" s="1233">
        <v>116</v>
      </c>
      <c r="AM69" s="1233">
        <v>1</v>
      </c>
      <c r="AN69" s="1233">
        <v>53</v>
      </c>
      <c r="AO69" s="1284" t="s">
        <v>34</v>
      </c>
      <c r="AP69" s="1533" t="s">
        <v>25</v>
      </c>
      <c r="AQ69" s="1281" t="s">
        <v>25</v>
      </c>
      <c r="AR69" s="1282" t="s">
        <v>25</v>
      </c>
      <c r="AS69" s="1315">
        <v>43983</v>
      </c>
      <c r="AT69" s="1233" t="s">
        <v>21</v>
      </c>
      <c r="AU69" s="1233" t="s">
        <v>21</v>
      </c>
      <c r="AV69" s="1233" t="s">
        <v>21</v>
      </c>
      <c r="AW69" s="1233" t="s">
        <v>21</v>
      </c>
      <c r="AX69" s="1233" t="s">
        <v>21</v>
      </c>
      <c r="AY69" s="1233">
        <v>17</v>
      </c>
      <c r="AZ69" s="1233" t="s">
        <v>21</v>
      </c>
      <c r="BA69" s="1233" t="s">
        <v>21</v>
      </c>
      <c r="BB69" s="1233">
        <v>134</v>
      </c>
      <c r="BC69" s="1233">
        <v>114</v>
      </c>
      <c r="BD69" s="1233">
        <v>126</v>
      </c>
      <c r="BE69" s="1233" t="s">
        <v>21</v>
      </c>
      <c r="BF69" s="1233" t="s">
        <v>21</v>
      </c>
      <c r="BG69" s="1233">
        <v>42298</v>
      </c>
      <c r="BH69" s="1233">
        <v>88200</v>
      </c>
      <c r="BI69" s="1233">
        <v>6262</v>
      </c>
      <c r="BJ69" s="2379" t="s">
        <v>34</v>
      </c>
      <c r="BK69" s="1531" t="s">
        <v>25</v>
      </c>
      <c r="BL69" s="1281" t="s">
        <v>25</v>
      </c>
      <c r="BM69" s="1282" t="s">
        <v>25</v>
      </c>
      <c r="BN69" s="1315">
        <v>43983</v>
      </c>
      <c r="BO69" s="1233">
        <v>6810</v>
      </c>
      <c r="BP69" s="1233">
        <v>84145</v>
      </c>
      <c r="BQ69" s="1233">
        <v>92054</v>
      </c>
      <c r="BR69" s="1233" t="s">
        <v>21</v>
      </c>
      <c r="BS69" s="1233" t="s">
        <v>21</v>
      </c>
      <c r="BT69" s="1233" t="s">
        <v>21</v>
      </c>
      <c r="BU69" s="1233">
        <v>1921563</v>
      </c>
      <c r="BV69" s="1233">
        <v>222574.97999999998</v>
      </c>
      <c r="BW69" s="1233">
        <v>10438.68</v>
      </c>
      <c r="BX69" s="1233">
        <v>1888</v>
      </c>
      <c r="BY69" s="1233">
        <v>893.93000000000006</v>
      </c>
      <c r="BZ69" s="1233">
        <v>469.75</v>
      </c>
      <c r="CA69" s="1233">
        <v>2446.17</v>
      </c>
      <c r="CB69" s="1233">
        <v>2438.17</v>
      </c>
      <c r="CC69" s="1233">
        <v>8</v>
      </c>
      <c r="CD69" s="1233">
        <v>3788.84</v>
      </c>
      <c r="CE69" s="1284" t="s">
        <v>34</v>
      </c>
      <c r="CF69" s="1533" t="s">
        <v>25</v>
      </c>
      <c r="CG69" s="1281" t="s">
        <v>25</v>
      </c>
      <c r="CH69" s="1282" t="s">
        <v>25</v>
      </c>
      <c r="CI69" s="1315">
        <v>43983</v>
      </c>
      <c r="CJ69" s="1233">
        <v>3</v>
      </c>
      <c r="CK69" s="1233">
        <v>1565</v>
      </c>
      <c r="CL69" s="1233">
        <v>1565</v>
      </c>
      <c r="CM69" s="1233">
        <v>54</v>
      </c>
      <c r="CN69" s="1233" t="s">
        <v>21</v>
      </c>
      <c r="CO69" s="1233">
        <v>1409</v>
      </c>
      <c r="CP69" s="1233">
        <v>31</v>
      </c>
      <c r="CQ69" s="1233" t="s">
        <v>21</v>
      </c>
      <c r="CR69" s="1233">
        <v>203</v>
      </c>
      <c r="CS69" s="1233">
        <v>946</v>
      </c>
      <c r="CT69" s="1233">
        <v>1037</v>
      </c>
      <c r="CU69" s="1233" t="s">
        <v>21</v>
      </c>
      <c r="CV69" s="1233" t="s">
        <v>21</v>
      </c>
      <c r="CW69" s="1233">
        <v>36630</v>
      </c>
      <c r="CX69" s="1233">
        <v>29405</v>
      </c>
      <c r="CY69" s="1233">
        <v>474</v>
      </c>
      <c r="CZ69" s="1284" t="s">
        <v>34</v>
      </c>
      <c r="DA69" s="1533" t="s">
        <v>25</v>
      </c>
      <c r="DB69" s="1281" t="s">
        <v>25</v>
      </c>
      <c r="DC69" s="1282" t="s">
        <v>25</v>
      </c>
      <c r="DD69" s="1315">
        <v>43983</v>
      </c>
      <c r="DE69" s="1233" t="s">
        <v>21</v>
      </c>
      <c r="DF69" s="1233">
        <v>560870</v>
      </c>
      <c r="DG69" s="1233">
        <v>4102</v>
      </c>
      <c r="DH69" s="1233">
        <v>22</v>
      </c>
      <c r="DI69" s="1233" t="s">
        <v>21</v>
      </c>
      <c r="DJ69" s="1233" t="s">
        <v>21</v>
      </c>
      <c r="DK69" s="1233" t="s">
        <v>21</v>
      </c>
      <c r="DL69" s="1233" t="s">
        <v>21</v>
      </c>
      <c r="DM69" s="1233" t="s">
        <v>21</v>
      </c>
      <c r="DN69" s="1233">
        <v>17</v>
      </c>
      <c r="DO69" s="1233" t="s">
        <v>21</v>
      </c>
      <c r="DP69" s="1233" t="s">
        <v>21</v>
      </c>
      <c r="DQ69" s="1233">
        <v>157</v>
      </c>
      <c r="DR69" s="1233">
        <v>134</v>
      </c>
      <c r="DS69" s="1233">
        <v>147</v>
      </c>
      <c r="DT69" s="1233" t="s">
        <v>21</v>
      </c>
      <c r="DU69" s="1284" t="s">
        <v>34</v>
      </c>
      <c r="DV69" s="1533" t="s">
        <v>25</v>
      </c>
    </row>
    <row r="70" spans="1:147" ht="14.5" customHeight="1">
      <c r="A70" s="1281" t="s">
        <v>25</v>
      </c>
      <c r="B70" s="1282" t="s">
        <v>25</v>
      </c>
      <c r="C70" s="1315">
        <v>44013</v>
      </c>
      <c r="D70" s="1233">
        <v>3178</v>
      </c>
      <c r="E70" s="1233">
        <v>38447</v>
      </c>
      <c r="F70" s="1233">
        <v>42009</v>
      </c>
      <c r="G70" s="1233" t="s">
        <v>21</v>
      </c>
      <c r="H70" s="1233" t="s">
        <v>21</v>
      </c>
      <c r="I70" s="1233">
        <v>2450147</v>
      </c>
      <c r="J70" s="1233">
        <v>214429.63</v>
      </c>
      <c r="K70" s="1233">
        <v>10072.66</v>
      </c>
      <c r="L70" s="1233">
        <v>2443</v>
      </c>
      <c r="M70" s="1233">
        <v>892</v>
      </c>
      <c r="N70" s="1233">
        <v>504</v>
      </c>
      <c r="O70" s="1233">
        <v>1812</v>
      </c>
      <c r="P70" s="1233">
        <v>1802</v>
      </c>
      <c r="Q70" s="1233">
        <v>10</v>
      </c>
      <c r="R70" s="1233">
        <v>3596</v>
      </c>
      <c r="S70" s="1233" t="s">
        <v>21</v>
      </c>
      <c r="T70" s="1284" t="s">
        <v>35</v>
      </c>
      <c r="U70" s="1533" t="s">
        <v>25</v>
      </c>
      <c r="V70" s="1281" t="s">
        <v>25</v>
      </c>
      <c r="W70" s="1282" t="s">
        <v>25</v>
      </c>
      <c r="X70" s="1315">
        <v>44013</v>
      </c>
      <c r="Y70" s="1233">
        <v>1238</v>
      </c>
      <c r="Z70" s="1233">
        <v>59</v>
      </c>
      <c r="AA70" s="1233" t="s">
        <v>21</v>
      </c>
      <c r="AB70" s="1233">
        <v>587</v>
      </c>
      <c r="AC70" s="1233" t="s">
        <v>21</v>
      </c>
      <c r="AD70" s="1233" t="s">
        <v>21</v>
      </c>
      <c r="AE70" s="1233">
        <v>111</v>
      </c>
      <c r="AF70" s="1233">
        <v>369</v>
      </c>
      <c r="AG70" s="1233">
        <v>405</v>
      </c>
      <c r="AH70" s="1233" t="s">
        <v>21</v>
      </c>
      <c r="AI70" s="1233" t="s">
        <v>21</v>
      </c>
      <c r="AJ70" s="1233">
        <v>40548</v>
      </c>
      <c r="AK70" s="1233">
        <v>24559</v>
      </c>
      <c r="AL70" s="1233">
        <v>157</v>
      </c>
      <c r="AM70" s="1233">
        <v>1</v>
      </c>
      <c r="AN70" s="1233">
        <v>64</v>
      </c>
      <c r="AO70" s="1284" t="s">
        <v>35</v>
      </c>
      <c r="AP70" s="1533" t="s">
        <v>25</v>
      </c>
      <c r="AQ70" s="1281" t="s">
        <v>25</v>
      </c>
      <c r="AR70" s="1282" t="s">
        <v>25</v>
      </c>
      <c r="AS70" s="1315">
        <v>44013</v>
      </c>
      <c r="AT70" s="1233" t="s">
        <v>21</v>
      </c>
      <c r="AU70" s="1233" t="s">
        <v>21</v>
      </c>
      <c r="AV70" s="1233" t="s">
        <v>21</v>
      </c>
      <c r="AW70" s="1233" t="s">
        <v>21</v>
      </c>
      <c r="AX70" s="1233" t="s">
        <v>21</v>
      </c>
      <c r="AY70" s="1233">
        <v>18</v>
      </c>
      <c r="AZ70" s="1233" t="s">
        <v>21</v>
      </c>
      <c r="BA70" s="1233" t="s">
        <v>21</v>
      </c>
      <c r="BB70" s="1233">
        <v>166</v>
      </c>
      <c r="BC70" s="1233">
        <v>141</v>
      </c>
      <c r="BD70" s="1233">
        <v>156</v>
      </c>
      <c r="BE70" s="1233" t="s">
        <v>21</v>
      </c>
      <c r="BF70" s="1233" t="s">
        <v>21</v>
      </c>
      <c r="BG70" s="1233">
        <v>45046</v>
      </c>
      <c r="BH70" s="1233">
        <v>114088</v>
      </c>
      <c r="BI70" s="1233">
        <v>7520</v>
      </c>
      <c r="BJ70" s="2379" t="s">
        <v>35</v>
      </c>
      <c r="BK70" s="1531" t="s">
        <v>25</v>
      </c>
      <c r="BL70" s="1281" t="s">
        <v>25</v>
      </c>
      <c r="BM70" s="1282" t="s">
        <v>25</v>
      </c>
      <c r="BN70" s="1315">
        <v>44013</v>
      </c>
      <c r="BO70" s="1233">
        <v>8298</v>
      </c>
      <c r="BP70" s="1233">
        <v>96864</v>
      </c>
      <c r="BQ70" s="1233">
        <v>105873</v>
      </c>
      <c r="BR70" s="1233" t="s">
        <v>21</v>
      </c>
      <c r="BS70" s="1233" t="s">
        <v>21</v>
      </c>
      <c r="BT70" s="1233" t="s">
        <v>21</v>
      </c>
      <c r="BU70" s="1233">
        <v>2145388</v>
      </c>
      <c r="BV70" s="1233">
        <v>256454.10000000003</v>
      </c>
      <c r="BW70" s="1233">
        <v>11885.640000000001</v>
      </c>
      <c r="BX70" s="1233">
        <v>2443</v>
      </c>
      <c r="BY70" s="1233">
        <v>898.56</v>
      </c>
      <c r="BZ70" s="1233">
        <v>534.18000000000006</v>
      </c>
      <c r="CA70" s="1233">
        <v>2863.7200000000003</v>
      </c>
      <c r="CB70" s="1233">
        <v>2853.7200000000003</v>
      </c>
      <c r="CC70" s="1233">
        <v>10</v>
      </c>
      <c r="CD70" s="1233">
        <v>4140.5300000000007</v>
      </c>
      <c r="CE70" s="1284" t="s">
        <v>35</v>
      </c>
      <c r="CF70" s="1533" t="s">
        <v>25</v>
      </c>
      <c r="CG70" s="1281" t="s">
        <v>25</v>
      </c>
      <c r="CH70" s="1282" t="s">
        <v>25</v>
      </c>
      <c r="CI70" s="1315">
        <v>44013</v>
      </c>
      <c r="CJ70" s="1233">
        <v>3</v>
      </c>
      <c r="CK70" s="1233">
        <v>1329</v>
      </c>
      <c r="CL70" s="1233">
        <v>1329</v>
      </c>
      <c r="CM70" s="1233">
        <v>59</v>
      </c>
      <c r="CN70" s="1233" t="s">
        <v>21</v>
      </c>
      <c r="CO70" s="1233">
        <v>1360</v>
      </c>
      <c r="CP70" s="1233" t="s">
        <v>21</v>
      </c>
      <c r="CQ70" s="1233" t="s">
        <v>21</v>
      </c>
      <c r="CR70" s="1233">
        <v>201</v>
      </c>
      <c r="CS70" s="1233">
        <v>925</v>
      </c>
      <c r="CT70" s="1233">
        <v>1013</v>
      </c>
      <c r="CU70" s="1233" t="s">
        <v>21</v>
      </c>
      <c r="CV70" s="1233" t="s">
        <v>21</v>
      </c>
      <c r="CW70" s="1233">
        <v>37446</v>
      </c>
      <c r="CX70" s="1233">
        <v>30333</v>
      </c>
      <c r="CY70" s="1233">
        <v>470</v>
      </c>
      <c r="CZ70" s="1284" t="s">
        <v>35</v>
      </c>
      <c r="DA70" s="1533" t="s">
        <v>25</v>
      </c>
      <c r="DB70" s="1281" t="s">
        <v>25</v>
      </c>
      <c r="DC70" s="1282" t="s">
        <v>25</v>
      </c>
      <c r="DD70" s="1315">
        <v>44013</v>
      </c>
      <c r="DE70" s="1233" t="s">
        <v>21</v>
      </c>
      <c r="DF70" s="1233">
        <v>588538</v>
      </c>
      <c r="DG70" s="1233">
        <v>4395</v>
      </c>
      <c r="DH70" s="1233">
        <v>24</v>
      </c>
      <c r="DI70" s="1233" t="s">
        <v>21</v>
      </c>
      <c r="DJ70" s="1233" t="s">
        <v>21</v>
      </c>
      <c r="DK70" s="1233" t="s">
        <v>21</v>
      </c>
      <c r="DL70" s="1233" t="s">
        <v>21</v>
      </c>
      <c r="DM70" s="1233" t="s">
        <v>21</v>
      </c>
      <c r="DN70" s="1233">
        <v>18</v>
      </c>
      <c r="DO70" s="1233" t="s">
        <v>21</v>
      </c>
      <c r="DP70" s="1233" t="s">
        <v>21</v>
      </c>
      <c r="DQ70" s="1233">
        <v>195</v>
      </c>
      <c r="DR70" s="1233">
        <v>166</v>
      </c>
      <c r="DS70" s="1233">
        <v>184</v>
      </c>
      <c r="DT70" s="1233" t="s">
        <v>21</v>
      </c>
      <c r="DU70" s="1284" t="s">
        <v>35</v>
      </c>
      <c r="DV70" s="1533" t="s">
        <v>25</v>
      </c>
    </row>
    <row r="71" spans="1:147" ht="14.5" customHeight="1">
      <c r="A71" s="1281" t="s">
        <v>25</v>
      </c>
      <c r="B71" s="1282" t="s">
        <v>25</v>
      </c>
      <c r="C71" s="1315">
        <v>44044</v>
      </c>
      <c r="D71" s="1233">
        <v>3065</v>
      </c>
      <c r="E71" s="1233">
        <v>34141</v>
      </c>
      <c r="F71" s="1233">
        <v>37313</v>
      </c>
      <c r="G71" s="1233" t="s">
        <v>21</v>
      </c>
      <c r="H71" s="1233" t="s">
        <v>21</v>
      </c>
      <c r="I71" s="1233">
        <v>2326298</v>
      </c>
      <c r="J71" s="1233">
        <v>197018.34</v>
      </c>
      <c r="K71" s="1233">
        <v>7995.55</v>
      </c>
      <c r="L71" s="1233">
        <v>1776</v>
      </c>
      <c r="M71" s="1233">
        <v>795</v>
      </c>
      <c r="N71" s="1233">
        <v>392</v>
      </c>
      <c r="O71" s="1233">
        <v>1297</v>
      </c>
      <c r="P71" s="1233">
        <v>1297</v>
      </c>
      <c r="Q71" s="1233" t="s">
        <v>21</v>
      </c>
      <c r="R71" s="1233">
        <v>3018</v>
      </c>
      <c r="S71" s="1233" t="s">
        <v>21</v>
      </c>
      <c r="T71" s="1284" t="s">
        <v>36</v>
      </c>
      <c r="U71" s="1533" t="s">
        <v>25</v>
      </c>
      <c r="V71" s="1281" t="s">
        <v>25</v>
      </c>
      <c r="W71" s="1282" t="s">
        <v>25</v>
      </c>
      <c r="X71" s="1315">
        <v>44044</v>
      </c>
      <c r="Y71" s="1233">
        <v>738</v>
      </c>
      <c r="Z71" s="1233">
        <v>35</v>
      </c>
      <c r="AA71" s="1233" t="s">
        <v>21</v>
      </c>
      <c r="AB71" s="1233">
        <v>584</v>
      </c>
      <c r="AC71" s="1233" t="s">
        <v>21</v>
      </c>
      <c r="AD71" s="1233" t="s">
        <v>21</v>
      </c>
      <c r="AE71" s="1233">
        <v>122</v>
      </c>
      <c r="AF71" s="1233">
        <v>352</v>
      </c>
      <c r="AG71" s="1233">
        <v>387</v>
      </c>
      <c r="AH71" s="1233" t="s">
        <v>21</v>
      </c>
      <c r="AI71" s="1233" t="s">
        <v>21</v>
      </c>
      <c r="AJ71" s="1233">
        <v>38713</v>
      </c>
      <c r="AK71" s="1233">
        <v>24083</v>
      </c>
      <c r="AL71" s="1233">
        <v>182</v>
      </c>
      <c r="AM71" s="1233">
        <v>1</v>
      </c>
      <c r="AN71" s="1233">
        <v>77</v>
      </c>
      <c r="AO71" s="1284" t="s">
        <v>36</v>
      </c>
      <c r="AP71" s="1533" t="s">
        <v>25</v>
      </c>
      <c r="AQ71" s="1281" t="s">
        <v>25</v>
      </c>
      <c r="AR71" s="1282" t="s">
        <v>25</v>
      </c>
      <c r="AS71" s="1315">
        <v>44044</v>
      </c>
      <c r="AT71" s="1233" t="s">
        <v>21</v>
      </c>
      <c r="AU71" s="1233" t="s">
        <v>21</v>
      </c>
      <c r="AV71" s="1233">
        <v>5</v>
      </c>
      <c r="AW71" s="1233" t="s">
        <v>21</v>
      </c>
      <c r="AX71" s="1233" t="s">
        <v>21</v>
      </c>
      <c r="AY71" s="1233">
        <v>20</v>
      </c>
      <c r="AZ71" s="1233" t="s">
        <v>21</v>
      </c>
      <c r="BA71" s="1233" t="s">
        <v>21</v>
      </c>
      <c r="BB71" s="1233">
        <v>146</v>
      </c>
      <c r="BC71" s="1233">
        <v>125</v>
      </c>
      <c r="BD71" s="1233">
        <v>138</v>
      </c>
      <c r="BE71" s="1233" t="s">
        <v>21</v>
      </c>
      <c r="BF71" s="1233" t="s">
        <v>21</v>
      </c>
      <c r="BG71" s="1233">
        <v>44666</v>
      </c>
      <c r="BH71" s="1233">
        <v>97258</v>
      </c>
      <c r="BI71" s="1233">
        <v>6054</v>
      </c>
      <c r="BJ71" s="2379" t="s">
        <v>36</v>
      </c>
      <c r="BK71" s="1531" t="s">
        <v>25</v>
      </c>
      <c r="BL71" s="1281" t="s">
        <v>25</v>
      </c>
      <c r="BM71" s="1282" t="s">
        <v>25</v>
      </c>
      <c r="BN71" s="1315">
        <v>44044</v>
      </c>
      <c r="BO71" s="1233">
        <v>7173</v>
      </c>
      <c r="BP71" s="1233">
        <v>85642</v>
      </c>
      <c r="BQ71" s="1233">
        <v>93579</v>
      </c>
      <c r="BR71" s="1233" t="s">
        <v>21</v>
      </c>
      <c r="BS71" s="1233" t="s">
        <v>21</v>
      </c>
      <c r="BT71" s="1233" t="s">
        <v>21</v>
      </c>
      <c r="BU71" s="1233">
        <v>2083986</v>
      </c>
      <c r="BV71" s="1233">
        <v>237163.23</v>
      </c>
      <c r="BW71" s="1233">
        <v>10386.629999999999</v>
      </c>
      <c r="BX71" s="1233">
        <v>1776</v>
      </c>
      <c r="BY71" s="1233">
        <v>817.59</v>
      </c>
      <c r="BZ71" s="1233">
        <v>417.02</v>
      </c>
      <c r="CA71" s="1233">
        <v>2965.76</v>
      </c>
      <c r="CB71" s="1233">
        <v>2965.76</v>
      </c>
      <c r="CC71" s="1233" t="s">
        <v>21</v>
      </c>
      <c r="CD71" s="1233">
        <v>3520.26</v>
      </c>
      <c r="CE71" s="1284" t="s">
        <v>36</v>
      </c>
      <c r="CF71" s="1533" t="s">
        <v>25</v>
      </c>
      <c r="CG71" s="1281" t="s">
        <v>25</v>
      </c>
      <c r="CH71" s="1282" t="s">
        <v>25</v>
      </c>
      <c r="CI71" s="1315">
        <v>44044</v>
      </c>
      <c r="CJ71" s="1233">
        <v>2</v>
      </c>
      <c r="CK71" s="1233">
        <v>866</v>
      </c>
      <c r="CL71" s="1233">
        <v>866</v>
      </c>
      <c r="CM71" s="1233">
        <v>35</v>
      </c>
      <c r="CN71" s="1233" t="s">
        <v>21</v>
      </c>
      <c r="CO71" s="1233">
        <v>1205</v>
      </c>
      <c r="CP71" s="1233" t="s">
        <v>21</v>
      </c>
      <c r="CQ71" s="1233" t="s">
        <v>21</v>
      </c>
      <c r="CR71" s="1233">
        <v>211</v>
      </c>
      <c r="CS71" s="1233">
        <v>779</v>
      </c>
      <c r="CT71" s="1233">
        <v>855</v>
      </c>
      <c r="CU71" s="1233" t="s">
        <v>21</v>
      </c>
      <c r="CV71" s="1233" t="s">
        <v>21</v>
      </c>
      <c r="CW71" s="1233">
        <v>36071</v>
      </c>
      <c r="CX71" s="1233">
        <v>30199</v>
      </c>
      <c r="CY71" s="1233">
        <v>506</v>
      </c>
      <c r="CZ71" s="1284" t="s">
        <v>36</v>
      </c>
      <c r="DA71" s="1533" t="s">
        <v>25</v>
      </c>
      <c r="DB71" s="1281" t="s">
        <v>25</v>
      </c>
      <c r="DC71" s="1282" t="s">
        <v>25</v>
      </c>
      <c r="DD71" s="1315">
        <v>44044</v>
      </c>
      <c r="DE71" s="1233" t="s">
        <v>21</v>
      </c>
      <c r="DF71" s="1233">
        <v>598804</v>
      </c>
      <c r="DG71" s="1233">
        <v>4347</v>
      </c>
      <c r="DH71" s="1233">
        <v>31</v>
      </c>
      <c r="DI71" s="1233" t="s">
        <v>21</v>
      </c>
      <c r="DJ71" s="1233" t="s">
        <v>21</v>
      </c>
      <c r="DK71" s="1233">
        <v>5</v>
      </c>
      <c r="DL71" s="1233" t="s">
        <v>21</v>
      </c>
      <c r="DM71" s="1233" t="s">
        <v>21</v>
      </c>
      <c r="DN71" s="1233">
        <v>20</v>
      </c>
      <c r="DO71" s="1233" t="s">
        <v>21</v>
      </c>
      <c r="DP71" s="1233" t="s">
        <v>21</v>
      </c>
      <c r="DQ71" s="1233">
        <v>174</v>
      </c>
      <c r="DR71" s="1233">
        <v>149</v>
      </c>
      <c r="DS71" s="1233">
        <v>163</v>
      </c>
      <c r="DT71" s="1233" t="s">
        <v>21</v>
      </c>
      <c r="DU71" s="1284" t="s">
        <v>36</v>
      </c>
      <c r="DV71" s="1533" t="s">
        <v>25</v>
      </c>
    </row>
    <row r="72" spans="1:147" ht="14.5" customHeight="1">
      <c r="A72" s="1281" t="s">
        <v>25</v>
      </c>
      <c r="B72" s="1282" t="s">
        <v>25</v>
      </c>
      <c r="C72" s="1315">
        <v>44075</v>
      </c>
      <c r="D72" s="1233">
        <v>3472</v>
      </c>
      <c r="E72" s="1233">
        <v>41615</v>
      </c>
      <c r="F72" s="1233">
        <v>45461</v>
      </c>
      <c r="G72" s="1233" t="s">
        <v>21</v>
      </c>
      <c r="H72" s="1233" t="s">
        <v>21</v>
      </c>
      <c r="I72" s="1233">
        <v>2477208</v>
      </c>
      <c r="J72" s="1233">
        <v>222145.93</v>
      </c>
      <c r="K72" s="1233">
        <v>10883.67</v>
      </c>
      <c r="L72" s="1233">
        <v>2611</v>
      </c>
      <c r="M72" s="1233">
        <v>1067</v>
      </c>
      <c r="N72" s="1233">
        <v>571</v>
      </c>
      <c r="O72" s="1233">
        <v>1852</v>
      </c>
      <c r="P72" s="1233">
        <v>1852</v>
      </c>
      <c r="Q72" s="1233" t="s">
        <v>21</v>
      </c>
      <c r="R72" s="1233">
        <v>3893</v>
      </c>
      <c r="S72" s="1233" t="s">
        <v>21</v>
      </c>
      <c r="T72" s="1284" t="s">
        <v>37</v>
      </c>
      <c r="U72" s="1533" t="s">
        <v>25</v>
      </c>
      <c r="V72" s="1281" t="s">
        <v>25</v>
      </c>
      <c r="W72" s="1282" t="s">
        <v>25</v>
      </c>
      <c r="X72" s="1315">
        <v>44075</v>
      </c>
      <c r="Y72" s="1233">
        <v>1312</v>
      </c>
      <c r="Z72" s="1233">
        <v>57</v>
      </c>
      <c r="AA72" s="1233" t="s">
        <v>21</v>
      </c>
      <c r="AB72" s="1233">
        <v>595</v>
      </c>
      <c r="AC72" s="1233" t="s">
        <v>21</v>
      </c>
      <c r="AD72" s="1233" t="s">
        <v>21</v>
      </c>
      <c r="AE72" s="1233">
        <v>123</v>
      </c>
      <c r="AF72" s="1233">
        <v>361</v>
      </c>
      <c r="AG72" s="1233">
        <v>397</v>
      </c>
      <c r="AH72" s="1233" t="s">
        <v>21</v>
      </c>
      <c r="AI72" s="1233" t="s">
        <v>21</v>
      </c>
      <c r="AJ72" s="1233">
        <v>41514</v>
      </c>
      <c r="AK72" s="1233">
        <v>23968</v>
      </c>
      <c r="AL72" s="1233">
        <v>160</v>
      </c>
      <c r="AM72" s="1233">
        <v>1</v>
      </c>
      <c r="AN72" s="1233">
        <v>66</v>
      </c>
      <c r="AO72" s="1284" t="s">
        <v>37</v>
      </c>
      <c r="AP72" s="1533" t="s">
        <v>25</v>
      </c>
      <c r="AQ72" s="1281" t="s">
        <v>25</v>
      </c>
      <c r="AR72" s="1282" t="s">
        <v>25</v>
      </c>
      <c r="AS72" s="1315">
        <v>44075</v>
      </c>
      <c r="AT72" s="1233" t="s">
        <v>21</v>
      </c>
      <c r="AU72" s="1233" t="s">
        <v>21</v>
      </c>
      <c r="AV72" s="1233" t="s">
        <v>21</v>
      </c>
      <c r="AW72" s="1233" t="s">
        <v>21</v>
      </c>
      <c r="AX72" s="1233" t="s">
        <v>21</v>
      </c>
      <c r="AY72" s="1233">
        <v>20</v>
      </c>
      <c r="AZ72" s="1233" t="s">
        <v>21</v>
      </c>
      <c r="BA72" s="1233" t="s">
        <v>21</v>
      </c>
      <c r="BB72" s="1233">
        <v>144</v>
      </c>
      <c r="BC72" s="1233">
        <v>123</v>
      </c>
      <c r="BD72" s="1233">
        <v>136</v>
      </c>
      <c r="BE72" s="1233" t="s">
        <v>21</v>
      </c>
      <c r="BF72" s="1233" t="s">
        <v>21</v>
      </c>
      <c r="BG72" s="1233">
        <v>44458</v>
      </c>
      <c r="BH72" s="1233">
        <v>123397</v>
      </c>
      <c r="BI72" s="1233">
        <v>8219</v>
      </c>
      <c r="BJ72" s="2379" t="s">
        <v>37</v>
      </c>
      <c r="BK72" s="1531" t="s">
        <v>25</v>
      </c>
      <c r="BL72" s="1281" t="s">
        <v>25</v>
      </c>
      <c r="BM72" s="1282" t="s">
        <v>25</v>
      </c>
      <c r="BN72" s="1315">
        <v>44075</v>
      </c>
      <c r="BO72" s="1233">
        <v>8721</v>
      </c>
      <c r="BP72" s="1233">
        <v>103393</v>
      </c>
      <c r="BQ72" s="1233">
        <v>112924</v>
      </c>
      <c r="BR72" s="1233" t="s">
        <v>21</v>
      </c>
      <c r="BS72" s="1233" t="s">
        <v>21</v>
      </c>
      <c r="BT72" s="1233" t="s">
        <v>21</v>
      </c>
      <c r="BU72" s="1233">
        <v>2180576</v>
      </c>
      <c r="BV72" s="1233">
        <v>268861.83</v>
      </c>
      <c r="BW72" s="1233">
        <v>12990.810000000001</v>
      </c>
      <c r="BX72" s="1233">
        <v>2611</v>
      </c>
      <c r="BY72" s="1233">
        <v>1086.6199999999999</v>
      </c>
      <c r="BZ72" s="1233">
        <v>604.02</v>
      </c>
      <c r="CA72" s="1233">
        <v>3132.49</v>
      </c>
      <c r="CB72" s="1233">
        <v>3132.49</v>
      </c>
      <c r="CC72" s="1233" t="s">
        <v>21</v>
      </c>
      <c r="CD72" s="1233">
        <v>4474</v>
      </c>
      <c r="CE72" s="1284" t="s">
        <v>37</v>
      </c>
      <c r="CF72" s="1533" t="s">
        <v>25</v>
      </c>
      <c r="CG72" s="1281" t="s">
        <v>25</v>
      </c>
      <c r="CH72" s="1282" t="s">
        <v>25</v>
      </c>
      <c r="CI72" s="1315">
        <v>44075</v>
      </c>
      <c r="CJ72" s="1233">
        <v>3</v>
      </c>
      <c r="CK72" s="1233">
        <v>1389</v>
      </c>
      <c r="CL72" s="1233">
        <v>1389</v>
      </c>
      <c r="CM72" s="1233">
        <v>57</v>
      </c>
      <c r="CN72" s="1233" t="s">
        <v>21</v>
      </c>
      <c r="CO72" s="1233">
        <v>1378</v>
      </c>
      <c r="CP72" s="1233" t="s">
        <v>21</v>
      </c>
      <c r="CQ72" s="1233" t="s">
        <v>21</v>
      </c>
      <c r="CR72" s="1233">
        <v>208</v>
      </c>
      <c r="CS72" s="1233">
        <v>931</v>
      </c>
      <c r="CT72" s="1233">
        <v>1020</v>
      </c>
      <c r="CU72" s="1233" t="s">
        <v>21</v>
      </c>
      <c r="CV72" s="1233" t="s">
        <v>21</v>
      </c>
      <c r="CW72" s="1233">
        <v>38533</v>
      </c>
      <c r="CX72" s="1233">
        <v>30790</v>
      </c>
      <c r="CY72" s="1233">
        <v>524</v>
      </c>
      <c r="CZ72" s="1284" t="s">
        <v>37</v>
      </c>
      <c r="DA72" s="1533" t="s">
        <v>25</v>
      </c>
      <c r="DB72" s="1281" t="s">
        <v>25</v>
      </c>
      <c r="DC72" s="1282" t="s">
        <v>25</v>
      </c>
      <c r="DD72" s="1315">
        <v>44075</v>
      </c>
      <c r="DE72" s="1233" t="s">
        <v>21</v>
      </c>
      <c r="DF72" s="1233">
        <v>575992</v>
      </c>
      <c r="DG72" s="1233">
        <v>4323</v>
      </c>
      <c r="DH72" s="1233">
        <v>26</v>
      </c>
      <c r="DI72" s="1233" t="s">
        <v>21</v>
      </c>
      <c r="DJ72" s="1233" t="s">
        <v>21</v>
      </c>
      <c r="DK72" s="1233" t="s">
        <v>21</v>
      </c>
      <c r="DL72" s="1233" t="s">
        <v>21</v>
      </c>
      <c r="DM72" s="1233" t="s">
        <v>21</v>
      </c>
      <c r="DN72" s="1233">
        <v>20</v>
      </c>
      <c r="DO72" s="1233" t="s">
        <v>21</v>
      </c>
      <c r="DP72" s="1233" t="s">
        <v>21</v>
      </c>
      <c r="DQ72" s="1233">
        <v>175</v>
      </c>
      <c r="DR72" s="1233">
        <v>149</v>
      </c>
      <c r="DS72" s="1233">
        <v>164</v>
      </c>
      <c r="DT72" s="1233" t="s">
        <v>21</v>
      </c>
      <c r="DU72" s="1284" t="s">
        <v>37</v>
      </c>
      <c r="DV72" s="1533" t="s">
        <v>25</v>
      </c>
    </row>
    <row r="73" spans="1:147" ht="14.5" customHeight="1">
      <c r="A73" s="1281" t="s">
        <v>25</v>
      </c>
      <c r="B73" s="1282" t="s">
        <v>25</v>
      </c>
      <c r="C73" s="1315">
        <v>44105</v>
      </c>
      <c r="D73" s="1233">
        <v>3611</v>
      </c>
      <c r="E73" s="1233">
        <v>40418</v>
      </c>
      <c r="F73" s="1233">
        <v>44147</v>
      </c>
      <c r="G73" s="1233" t="s">
        <v>21</v>
      </c>
      <c r="H73" s="1233" t="s">
        <v>21</v>
      </c>
      <c r="I73" s="1233">
        <v>2332901</v>
      </c>
      <c r="J73" s="1233">
        <v>216424.53999999998</v>
      </c>
      <c r="K73" s="1233">
        <v>11425.529999999999</v>
      </c>
      <c r="L73" s="1233">
        <v>2828</v>
      </c>
      <c r="M73" s="1233">
        <v>1059</v>
      </c>
      <c r="N73" s="1233">
        <v>593</v>
      </c>
      <c r="O73" s="1233">
        <v>1885</v>
      </c>
      <c r="P73" s="1233">
        <v>1885</v>
      </c>
      <c r="Q73" s="1233" t="s">
        <v>21</v>
      </c>
      <c r="R73" s="1233">
        <v>4122</v>
      </c>
      <c r="S73" s="1233" t="s">
        <v>21</v>
      </c>
      <c r="T73" s="1284" t="s">
        <v>38</v>
      </c>
      <c r="U73" s="1533" t="s">
        <v>25</v>
      </c>
      <c r="V73" s="1281" t="s">
        <v>25</v>
      </c>
      <c r="W73" s="1282" t="s">
        <v>25</v>
      </c>
      <c r="X73" s="1315">
        <v>44105</v>
      </c>
      <c r="Y73" s="1233">
        <v>1288</v>
      </c>
      <c r="Z73" s="1233">
        <v>62</v>
      </c>
      <c r="AA73" s="1233" t="s">
        <v>21</v>
      </c>
      <c r="AB73" s="1233">
        <v>507</v>
      </c>
      <c r="AC73" s="1233" t="s">
        <v>21</v>
      </c>
      <c r="AD73" s="1233" t="s">
        <v>21</v>
      </c>
      <c r="AE73" s="1233">
        <v>134</v>
      </c>
      <c r="AF73" s="1233">
        <v>273</v>
      </c>
      <c r="AG73" s="1233">
        <v>299</v>
      </c>
      <c r="AH73" s="1233" t="s">
        <v>21</v>
      </c>
      <c r="AI73" s="1233" t="s">
        <v>21</v>
      </c>
      <c r="AJ73" s="1233">
        <v>37059</v>
      </c>
      <c r="AK73" s="1233">
        <v>23061</v>
      </c>
      <c r="AL73" s="1233">
        <v>119</v>
      </c>
      <c r="AM73" s="1233">
        <v>1</v>
      </c>
      <c r="AN73" s="1233">
        <v>41</v>
      </c>
      <c r="AO73" s="1284" t="s">
        <v>38</v>
      </c>
      <c r="AP73" s="1533" t="s">
        <v>25</v>
      </c>
      <c r="AQ73" s="1281" t="s">
        <v>25</v>
      </c>
      <c r="AR73" s="1282" t="s">
        <v>25</v>
      </c>
      <c r="AS73" s="1315">
        <v>44105</v>
      </c>
      <c r="AT73" s="1233" t="s">
        <v>21</v>
      </c>
      <c r="AU73" s="1233">
        <v>1</v>
      </c>
      <c r="AV73" s="1233" t="s">
        <v>21</v>
      </c>
      <c r="AW73" s="1233" t="s">
        <v>21</v>
      </c>
      <c r="AX73" s="1233" t="s">
        <v>21</v>
      </c>
      <c r="AY73" s="1233">
        <v>11</v>
      </c>
      <c r="AZ73" s="1233" t="s">
        <v>21</v>
      </c>
      <c r="BA73" s="1233" t="s">
        <v>21</v>
      </c>
      <c r="BB73" s="1233">
        <v>152</v>
      </c>
      <c r="BC73" s="1233">
        <v>129</v>
      </c>
      <c r="BD73" s="1233">
        <v>143</v>
      </c>
      <c r="BE73" s="1233" t="s">
        <v>21</v>
      </c>
      <c r="BF73" s="1233" t="s">
        <v>21</v>
      </c>
      <c r="BG73" s="1233">
        <v>41126</v>
      </c>
      <c r="BH73" s="1233">
        <v>120116</v>
      </c>
      <c r="BI73" s="1233">
        <v>8722</v>
      </c>
      <c r="BJ73" s="2379" t="s">
        <v>38</v>
      </c>
      <c r="BK73" s="1531" t="s">
        <v>25</v>
      </c>
      <c r="BL73" s="1281" t="s">
        <v>25</v>
      </c>
      <c r="BM73" s="1282" t="s">
        <v>25</v>
      </c>
      <c r="BN73" s="1315">
        <v>44105</v>
      </c>
      <c r="BO73" s="1233">
        <v>8673</v>
      </c>
      <c r="BP73" s="1233">
        <v>95332</v>
      </c>
      <c r="BQ73" s="1233">
        <v>104099</v>
      </c>
      <c r="BR73" s="1233" t="s">
        <v>21</v>
      </c>
      <c r="BS73" s="1233" t="s">
        <v>21</v>
      </c>
      <c r="BT73" s="1233" t="s">
        <v>21</v>
      </c>
      <c r="BU73" s="1233">
        <v>2069153</v>
      </c>
      <c r="BV73" s="1233">
        <v>257937.72999999998</v>
      </c>
      <c r="BW73" s="1233">
        <v>12891.53</v>
      </c>
      <c r="BX73" s="1233">
        <v>2828</v>
      </c>
      <c r="BY73" s="1233">
        <v>1065.93</v>
      </c>
      <c r="BZ73" s="1233">
        <v>622.97</v>
      </c>
      <c r="CA73" s="1233">
        <v>2504.04</v>
      </c>
      <c r="CB73" s="1233">
        <v>2504.04</v>
      </c>
      <c r="CC73" s="1233" t="s">
        <v>21</v>
      </c>
      <c r="CD73" s="1233">
        <v>4735.1100000000006</v>
      </c>
      <c r="CE73" s="1284" t="s">
        <v>38</v>
      </c>
      <c r="CF73" s="1533" t="s">
        <v>25</v>
      </c>
      <c r="CG73" s="1281" t="s">
        <v>25</v>
      </c>
      <c r="CH73" s="1282" t="s">
        <v>25</v>
      </c>
      <c r="CI73" s="1315">
        <v>44105</v>
      </c>
      <c r="CJ73" s="1233">
        <v>3</v>
      </c>
      <c r="CK73" s="1233">
        <v>1307</v>
      </c>
      <c r="CL73" s="1233">
        <v>1307</v>
      </c>
      <c r="CM73" s="1233">
        <v>62</v>
      </c>
      <c r="CN73" s="1233" t="s">
        <v>21</v>
      </c>
      <c r="CO73" s="1233">
        <v>1241</v>
      </c>
      <c r="CP73" s="1233" t="s">
        <v>21</v>
      </c>
      <c r="CQ73" s="1233" t="s">
        <v>21</v>
      </c>
      <c r="CR73" s="1233">
        <v>209</v>
      </c>
      <c r="CS73" s="1233">
        <v>814</v>
      </c>
      <c r="CT73" s="1233">
        <v>891</v>
      </c>
      <c r="CU73" s="1233" t="s">
        <v>21</v>
      </c>
      <c r="CV73" s="1233" t="s">
        <v>21</v>
      </c>
      <c r="CW73" s="1233">
        <v>34545</v>
      </c>
      <c r="CX73" s="1233">
        <v>29556</v>
      </c>
      <c r="CY73" s="1233">
        <v>482</v>
      </c>
      <c r="CZ73" s="1284" t="s">
        <v>38</v>
      </c>
      <c r="DA73" s="1533" t="s">
        <v>25</v>
      </c>
      <c r="DB73" s="1281" t="s">
        <v>25</v>
      </c>
      <c r="DC73" s="1282" t="s">
        <v>25</v>
      </c>
      <c r="DD73" s="1315">
        <v>44105</v>
      </c>
      <c r="DE73" s="1233" t="s">
        <v>21</v>
      </c>
      <c r="DF73" s="1233">
        <v>570913</v>
      </c>
      <c r="DG73" s="1233">
        <v>4008</v>
      </c>
      <c r="DH73" s="1233">
        <v>15</v>
      </c>
      <c r="DI73" s="1233" t="s">
        <v>21</v>
      </c>
      <c r="DJ73" s="1233">
        <v>1</v>
      </c>
      <c r="DK73" s="1233" t="s">
        <v>21</v>
      </c>
      <c r="DL73" s="1233" t="s">
        <v>21</v>
      </c>
      <c r="DM73" s="1233" t="s">
        <v>21</v>
      </c>
      <c r="DN73" s="1233">
        <v>11</v>
      </c>
      <c r="DO73" s="1233" t="s">
        <v>21</v>
      </c>
      <c r="DP73" s="1233" t="s">
        <v>21</v>
      </c>
      <c r="DQ73" s="1233">
        <v>177</v>
      </c>
      <c r="DR73" s="1233">
        <v>151</v>
      </c>
      <c r="DS73" s="1233">
        <v>167</v>
      </c>
      <c r="DT73" s="1233" t="s">
        <v>21</v>
      </c>
      <c r="DU73" s="1284" t="s">
        <v>38</v>
      </c>
      <c r="DV73" s="1533" t="s">
        <v>25</v>
      </c>
    </row>
    <row r="74" spans="1:147" ht="14.5" customHeight="1">
      <c r="A74" s="1281" t="s">
        <v>25</v>
      </c>
      <c r="B74" s="1282" t="s">
        <v>25</v>
      </c>
      <c r="C74" s="1315">
        <v>44136</v>
      </c>
      <c r="D74" s="1233">
        <v>3617</v>
      </c>
      <c r="E74" s="1233">
        <v>43479</v>
      </c>
      <c r="F74" s="1233">
        <v>47455</v>
      </c>
      <c r="G74" s="1233" t="s">
        <v>21</v>
      </c>
      <c r="H74" s="1233" t="s">
        <v>21</v>
      </c>
      <c r="I74" s="1233">
        <v>2218964</v>
      </c>
      <c r="J74" s="1233">
        <v>211008.93</v>
      </c>
      <c r="K74" s="1233">
        <v>10957.1</v>
      </c>
      <c r="L74" s="1233">
        <v>2678</v>
      </c>
      <c r="M74" s="1233">
        <v>1002</v>
      </c>
      <c r="N74" s="1233">
        <v>516</v>
      </c>
      <c r="O74" s="1233">
        <v>1613</v>
      </c>
      <c r="P74" s="1233">
        <v>1613</v>
      </c>
      <c r="Q74" s="1233" t="s">
        <v>21</v>
      </c>
      <c r="R74" s="1233">
        <v>4175</v>
      </c>
      <c r="S74" s="1233" t="s">
        <v>21</v>
      </c>
      <c r="T74" s="1284" t="s">
        <v>39</v>
      </c>
      <c r="U74" s="1533" t="s">
        <v>25</v>
      </c>
      <c r="V74" s="1281" t="s">
        <v>25</v>
      </c>
      <c r="W74" s="1282" t="s">
        <v>25</v>
      </c>
      <c r="X74" s="1315">
        <v>44136</v>
      </c>
      <c r="Y74" s="1233">
        <v>1061</v>
      </c>
      <c r="Z74" s="1233">
        <v>57</v>
      </c>
      <c r="AA74" s="1233" t="s">
        <v>21</v>
      </c>
      <c r="AB74" s="1233">
        <v>630</v>
      </c>
      <c r="AC74" s="1233" t="s">
        <v>21</v>
      </c>
      <c r="AD74" s="1233" t="s">
        <v>21</v>
      </c>
      <c r="AE74" s="1233">
        <v>100</v>
      </c>
      <c r="AF74" s="1233">
        <v>420</v>
      </c>
      <c r="AG74" s="1233">
        <v>460</v>
      </c>
      <c r="AH74" s="1233" t="s">
        <v>21</v>
      </c>
      <c r="AI74" s="1233" t="s">
        <v>21</v>
      </c>
      <c r="AJ74" s="1233">
        <v>35404</v>
      </c>
      <c r="AK74" s="1233">
        <v>22169</v>
      </c>
      <c r="AL74" s="1233">
        <v>191</v>
      </c>
      <c r="AM74" s="1233">
        <v>1</v>
      </c>
      <c r="AN74" s="1233">
        <v>29</v>
      </c>
      <c r="AO74" s="1284" t="s">
        <v>39</v>
      </c>
      <c r="AP74" s="1533" t="s">
        <v>25</v>
      </c>
      <c r="AQ74" s="1281" t="s">
        <v>25</v>
      </c>
      <c r="AR74" s="1282" t="s">
        <v>25</v>
      </c>
      <c r="AS74" s="1315">
        <v>44136</v>
      </c>
      <c r="AT74" s="1233" t="s">
        <v>21</v>
      </c>
      <c r="AU74" s="1233">
        <v>6</v>
      </c>
      <c r="AV74" s="1233" t="s">
        <v>21</v>
      </c>
      <c r="AW74" s="1233">
        <v>1</v>
      </c>
      <c r="AX74" s="1233">
        <v>1</v>
      </c>
      <c r="AY74" s="1233">
        <v>15</v>
      </c>
      <c r="AZ74" s="1233" t="s">
        <v>21</v>
      </c>
      <c r="BA74" s="1233" t="s">
        <v>21</v>
      </c>
      <c r="BB74" s="1233">
        <v>146</v>
      </c>
      <c r="BC74" s="1233">
        <v>125</v>
      </c>
      <c r="BD74" s="1233">
        <v>138</v>
      </c>
      <c r="BE74" s="1233" t="s">
        <v>21</v>
      </c>
      <c r="BF74" s="1233" t="s">
        <v>21</v>
      </c>
      <c r="BG74" s="1233">
        <v>38852</v>
      </c>
      <c r="BH74" s="1233">
        <v>118150</v>
      </c>
      <c r="BI74" s="1233">
        <v>8324</v>
      </c>
      <c r="BJ74" s="2379" t="s">
        <v>39</v>
      </c>
      <c r="BK74" s="1531" t="s">
        <v>25</v>
      </c>
      <c r="BL74" s="1281" t="s">
        <v>25</v>
      </c>
      <c r="BM74" s="1282" t="s">
        <v>25</v>
      </c>
      <c r="BN74" s="1315">
        <v>44136</v>
      </c>
      <c r="BO74" s="1233">
        <v>8186</v>
      </c>
      <c r="BP74" s="1233">
        <v>98704</v>
      </c>
      <c r="BQ74" s="1233">
        <v>107788</v>
      </c>
      <c r="BR74" s="1233" t="s">
        <v>21</v>
      </c>
      <c r="BS74" s="1233" t="s">
        <v>21</v>
      </c>
      <c r="BT74" s="1233" t="s">
        <v>21</v>
      </c>
      <c r="BU74" s="1233">
        <v>1960707</v>
      </c>
      <c r="BV74" s="1233">
        <v>253519.5</v>
      </c>
      <c r="BW74" s="1233">
        <v>12532.69</v>
      </c>
      <c r="BX74" s="1233">
        <v>2678</v>
      </c>
      <c r="BY74" s="1233">
        <v>1011.69</v>
      </c>
      <c r="BZ74" s="1233">
        <v>537.04999999999995</v>
      </c>
      <c r="CA74" s="1233">
        <v>2125.5700000000002</v>
      </c>
      <c r="CB74" s="1233">
        <v>2125.5700000000002</v>
      </c>
      <c r="CC74" s="1233" t="s">
        <v>21</v>
      </c>
      <c r="CD74" s="1233">
        <v>4958.17</v>
      </c>
      <c r="CE74" s="1284" t="s">
        <v>39</v>
      </c>
      <c r="CF74" s="1533" t="s">
        <v>25</v>
      </c>
      <c r="CG74" s="1281" t="s">
        <v>25</v>
      </c>
      <c r="CH74" s="1282" t="s">
        <v>25</v>
      </c>
      <c r="CI74" s="1315">
        <v>44136</v>
      </c>
      <c r="CJ74" s="1233">
        <v>4</v>
      </c>
      <c r="CK74" s="1233">
        <v>1090</v>
      </c>
      <c r="CL74" s="1233">
        <v>1090</v>
      </c>
      <c r="CM74" s="1233">
        <v>57</v>
      </c>
      <c r="CN74" s="1233" t="s">
        <v>21</v>
      </c>
      <c r="CO74" s="1233">
        <v>1317</v>
      </c>
      <c r="CP74" s="1233" t="s">
        <v>21</v>
      </c>
      <c r="CQ74" s="1233" t="s">
        <v>21</v>
      </c>
      <c r="CR74" s="1233">
        <v>161</v>
      </c>
      <c r="CS74" s="1233">
        <v>937</v>
      </c>
      <c r="CT74" s="1233">
        <v>1026</v>
      </c>
      <c r="CU74" s="1233" t="s">
        <v>21</v>
      </c>
      <c r="CV74" s="1233" t="s">
        <v>21</v>
      </c>
      <c r="CW74" s="1233">
        <v>32828</v>
      </c>
      <c r="CX74" s="1233">
        <v>29067</v>
      </c>
      <c r="CY74" s="1233">
        <v>738</v>
      </c>
      <c r="CZ74" s="1284" t="s">
        <v>39</v>
      </c>
      <c r="DA74" s="1533" t="s">
        <v>25</v>
      </c>
      <c r="DB74" s="1281" t="s">
        <v>25</v>
      </c>
      <c r="DC74" s="1282" t="s">
        <v>25</v>
      </c>
      <c r="DD74" s="1315">
        <v>44136</v>
      </c>
      <c r="DE74" s="1233" t="s">
        <v>21</v>
      </c>
      <c r="DF74" s="1233">
        <v>548788</v>
      </c>
      <c r="DG74" s="1233">
        <v>3800</v>
      </c>
      <c r="DH74" s="1233">
        <v>26</v>
      </c>
      <c r="DI74" s="1233" t="s">
        <v>21</v>
      </c>
      <c r="DJ74" s="1233">
        <v>6</v>
      </c>
      <c r="DK74" s="1233" t="s">
        <v>21</v>
      </c>
      <c r="DL74" s="1233">
        <v>1</v>
      </c>
      <c r="DM74" s="1233">
        <v>1</v>
      </c>
      <c r="DN74" s="1233">
        <v>15</v>
      </c>
      <c r="DO74" s="1233" t="s">
        <v>21</v>
      </c>
      <c r="DP74" s="1233" t="s">
        <v>21</v>
      </c>
      <c r="DQ74" s="1233">
        <v>172</v>
      </c>
      <c r="DR74" s="1233">
        <v>147</v>
      </c>
      <c r="DS74" s="1233">
        <v>162</v>
      </c>
      <c r="DT74" s="1233" t="s">
        <v>21</v>
      </c>
      <c r="DU74" s="1284" t="s">
        <v>39</v>
      </c>
      <c r="DV74" s="1533" t="s">
        <v>25</v>
      </c>
    </row>
    <row r="75" spans="1:147" ht="14.5" customHeight="1">
      <c r="A75" s="1295" t="s">
        <v>25</v>
      </c>
      <c r="B75" s="1296" t="s">
        <v>25</v>
      </c>
      <c r="C75" s="1316">
        <v>44166</v>
      </c>
      <c r="D75" s="1233">
        <v>3473</v>
      </c>
      <c r="E75" s="1232">
        <v>52597</v>
      </c>
      <c r="F75" s="1232">
        <v>57308</v>
      </c>
      <c r="G75" s="1232" t="s">
        <v>21</v>
      </c>
      <c r="H75" s="1232" t="s">
        <v>21</v>
      </c>
      <c r="I75" s="1232">
        <v>2234252</v>
      </c>
      <c r="J75" s="1232">
        <v>218865.43</v>
      </c>
      <c r="K75" s="1232">
        <v>12043.32</v>
      </c>
      <c r="L75" s="1232">
        <v>2411</v>
      </c>
      <c r="M75" s="1232">
        <v>1146</v>
      </c>
      <c r="N75" s="1232">
        <v>536</v>
      </c>
      <c r="O75" s="1232">
        <v>1967</v>
      </c>
      <c r="P75" s="1232">
        <v>1967</v>
      </c>
      <c r="Q75" s="1232" t="s">
        <v>21</v>
      </c>
      <c r="R75" s="1232">
        <v>4793</v>
      </c>
      <c r="S75" s="1232" t="s">
        <v>21</v>
      </c>
      <c r="T75" s="1298" t="s">
        <v>40</v>
      </c>
      <c r="U75" s="1537" t="s">
        <v>25</v>
      </c>
      <c r="V75" s="1295" t="s">
        <v>25</v>
      </c>
      <c r="W75" s="1296" t="s">
        <v>25</v>
      </c>
      <c r="X75" s="1316">
        <v>44166</v>
      </c>
      <c r="Y75" s="1232">
        <v>1258</v>
      </c>
      <c r="Z75" s="1232">
        <v>50</v>
      </c>
      <c r="AA75" s="1232" t="s">
        <v>21</v>
      </c>
      <c r="AB75" s="1232">
        <v>620</v>
      </c>
      <c r="AC75" s="1232" t="s">
        <v>21</v>
      </c>
      <c r="AD75" s="1232" t="s">
        <v>21</v>
      </c>
      <c r="AE75" s="1232">
        <v>109</v>
      </c>
      <c r="AF75" s="1232">
        <v>400</v>
      </c>
      <c r="AG75" s="1232">
        <v>439</v>
      </c>
      <c r="AH75" s="1232" t="s">
        <v>21</v>
      </c>
      <c r="AI75" s="1232" t="s">
        <v>21</v>
      </c>
      <c r="AJ75" s="1232">
        <v>34135</v>
      </c>
      <c r="AK75" s="1232">
        <v>22168</v>
      </c>
      <c r="AL75" s="1232">
        <v>374</v>
      </c>
      <c r="AM75" s="1232">
        <v>1</v>
      </c>
      <c r="AN75" s="1232">
        <v>43</v>
      </c>
      <c r="AO75" s="1298" t="s">
        <v>40</v>
      </c>
      <c r="AP75" s="1537" t="s">
        <v>25</v>
      </c>
      <c r="AQ75" s="1295" t="s">
        <v>25</v>
      </c>
      <c r="AR75" s="1296" t="s">
        <v>25</v>
      </c>
      <c r="AS75" s="1316">
        <v>44166</v>
      </c>
      <c r="AT75" s="1232" t="s">
        <v>21</v>
      </c>
      <c r="AU75" s="1232">
        <v>9</v>
      </c>
      <c r="AV75" s="1232" t="s">
        <v>21</v>
      </c>
      <c r="AW75" s="1232">
        <v>21</v>
      </c>
      <c r="AX75" s="1232">
        <v>21</v>
      </c>
      <c r="AY75" s="1232">
        <v>25</v>
      </c>
      <c r="AZ75" s="1232" t="s">
        <v>21</v>
      </c>
      <c r="BA75" s="1232" t="s">
        <v>21</v>
      </c>
      <c r="BB75" s="1232">
        <v>181</v>
      </c>
      <c r="BC75" s="1232">
        <v>155</v>
      </c>
      <c r="BD75" s="1232">
        <v>170</v>
      </c>
      <c r="BE75" s="1232" t="s">
        <v>21</v>
      </c>
      <c r="BF75" s="1232" t="s">
        <v>21</v>
      </c>
      <c r="BG75" s="1232">
        <v>40678</v>
      </c>
      <c r="BH75" s="1232">
        <v>123573</v>
      </c>
      <c r="BI75" s="1232">
        <v>8918</v>
      </c>
      <c r="BJ75" s="2381" t="s">
        <v>40</v>
      </c>
      <c r="BK75" s="2223" t="s">
        <v>25</v>
      </c>
      <c r="BL75" s="1295" t="s">
        <v>25</v>
      </c>
      <c r="BM75" s="1296" t="s">
        <v>25</v>
      </c>
      <c r="BN75" s="1316">
        <v>44166</v>
      </c>
      <c r="BO75" s="1232">
        <v>8409</v>
      </c>
      <c r="BP75" s="1232">
        <v>111430</v>
      </c>
      <c r="BQ75" s="1232">
        <v>121599</v>
      </c>
      <c r="BR75" s="1232" t="s">
        <v>21</v>
      </c>
      <c r="BS75" s="1232" t="s">
        <v>21</v>
      </c>
      <c r="BT75" s="1232" t="s">
        <v>21</v>
      </c>
      <c r="BU75" s="1232">
        <v>1970410</v>
      </c>
      <c r="BV75" s="1232">
        <v>265904.02</v>
      </c>
      <c r="BW75" s="1232">
        <v>15218.369999999999</v>
      </c>
      <c r="BX75" s="1232">
        <v>2411</v>
      </c>
      <c r="BY75" s="1232">
        <v>1200.3400000000001</v>
      </c>
      <c r="BZ75" s="1232">
        <v>556.02</v>
      </c>
      <c r="CA75" s="1232">
        <v>3600.54</v>
      </c>
      <c r="CB75" s="1232">
        <v>3600.54</v>
      </c>
      <c r="CC75" s="1232" t="s">
        <v>21</v>
      </c>
      <c r="CD75" s="1232">
        <v>5900.36</v>
      </c>
      <c r="CE75" s="1298" t="s">
        <v>40</v>
      </c>
      <c r="CF75" s="1537" t="s">
        <v>25</v>
      </c>
      <c r="CG75" s="1295" t="s">
        <v>25</v>
      </c>
      <c r="CH75" s="1296" t="s">
        <v>25</v>
      </c>
      <c r="CI75" s="1316">
        <v>44166</v>
      </c>
      <c r="CJ75" s="1232">
        <v>3</v>
      </c>
      <c r="CK75" s="1232">
        <v>1258</v>
      </c>
      <c r="CL75" s="1232">
        <v>1258</v>
      </c>
      <c r="CM75" s="1232">
        <v>50</v>
      </c>
      <c r="CN75" s="1232" t="s">
        <v>21</v>
      </c>
      <c r="CO75" s="1232">
        <v>1630</v>
      </c>
      <c r="CP75" s="1232" t="s">
        <v>21</v>
      </c>
      <c r="CQ75" s="1232" t="s">
        <v>21</v>
      </c>
      <c r="CR75" s="1232">
        <v>172</v>
      </c>
      <c r="CS75" s="1232">
        <v>1192</v>
      </c>
      <c r="CT75" s="1232">
        <v>1306</v>
      </c>
      <c r="CU75" s="1232" t="s">
        <v>21</v>
      </c>
      <c r="CV75" s="1232" t="s">
        <v>21</v>
      </c>
      <c r="CW75" s="1232">
        <v>31993</v>
      </c>
      <c r="CX75" s="1232">
        <v>29827</v>
      </c>
      <c r="CY75" s="1232">
        <v>1163</v>
      </c>
      <c r="CZ75" s="1298" t="s">
        <v>40</v>
      </c>
      <c r="DA75" s="1537" t="s">
        <v>25</v>
      </c>
      <c r="DB75" s="1295" t="s">
        <v>25</v>
      </c>
      <c r="DC75" s="1296" t="s">
        <v>25</v>
      </c>
      <c r="DD75" s="1316">
        <v>44166</v>
      </c>
      <c r="DE75" s="1232" t="s">
        <v>21</v>
      </c>
      <c r="DF75" s="1232">
        <v>557103</v>
      </c>
      <c r="DG75" s="1232">
        <v>4045</v>
      </c>
      <c r="DH75" s="1232">
        <v>63</v>
      </c>
      <c r="DI75" s="1232" t="s">
        <v>21</v>
      </c>
      <c r="DJ75" s="1232">
        <v>9</v>
      </c>
      <c r="DK75" s="1232" t="s">
        <v>21</v>
      </c>
      <c r="DL75" s="1232">
        <v>21</v>
      </c>
      <c r="DM75" s="1232">
        <v>21</v>
      </c>
      <c r="DN75" s="1232">
        <v>25</v>
      </c>
      <c r="DO75" s="1232" t="s">
        <v>21</v>
      </c>
      <c r="DP75" s="1232" t="s">
        <v>21</v>
      </c>
      <c r="DQ75" s="1232">
        <v>211</v>
      </c>
      <c r="DR75" s="1232">
        <v>181</v>
      </c>
      <c r="DS75" s="1232">
        <v>198</v>
      </c>
      <c r="DT75" s="1232" t="s">
        <v>21</v>
      </c>
      <c r="DU75" s="1298" t="s">
        <v>40</v>
      </c>
      <c r="DV75" s="1537" t="s">
        <v>25</v>
      </c>
    </row>
    <row r="76" spans="1:147" ht="14.25" customHeight="1">
      <c r="A76" s="2384"/>
      <c r="B76" s="2384"/>
      <c r="C76" s="2384"/>
      <c r="D76" s="1745"/>
      <c r="E76" s="1745"/>
      <c r="F76" s="1745"/>
      <c r="G76" s="1745"/>
      <c r="H76" s="1745"/>
      <c r="I76" s="1745"/>
      <c r="K76" s="2385"/>
      <c r="R76" s="1260"/>
      <c r="S76" s="1260"/>
      <c r="T76" s="1745"/>
      <c r="U76" s="1745"/>
      <c r="V76" s="2384"/>
      <c r="W76" s="2384"/>
      <c r="X76" s="2384"/>
      <c r="Y76" s="1745"/>
      <c r="Z76" s="1745"/>
      <c r="AA76" s="1745"/>
      <c r="AB76" s="1745"/>
      <c r="AC76" s="1745"/>
      <c r="AD76" s="1745"/>
      <c r="AE76" s="1745"/>
      <c r="AG76" s="1745"/>
      <c r="AH76" s="1745"/>
      <c r="AI76" s="1745"/>
      <c r="AJ76" s="1745"/>
      <c r="AK76" s="1745"/>
      <c r="AL76" s="1745"/>
      <c r="AM76" s="1745"/>
      <c r="AN76" s="2294"/>
      <c r="AO76" s="1745"/>
      <c r="AP76" s="1745"/>
      <c r="AQ76" s="2384"/>
      <c r="AR76" s="1582"/>
      <c r="AS76" s="1582"/>
      <c r="AT76" s="1695"/>
      <c r="AU76" s="1695"/>
      <c r="AV76" s="1695"/>
      <c r="AW76" s="1695"/>
      <c r="AX76" s="1695"/>
      <c r="AY76" s="1695"/>
      <c r="AZ76" s="1695"/>
      <c r="BA76" s="1695"/>
      <c r="BB76" s="1695"/>
      <c r="BC76" s="1695"/>
      <c r="BD76" s="1695"/>
      <c r="BE76" s="1695"/>
      <c r="BF76" s="1695"/>
      <c r="BG76" s="1695"/>
      <c r="BH76" s="1695"/>
      <c r="BI76" s="1695"/>
      <c r="BJ76" s="1695"/>
      <c r="BK76" s="1695"/>
      <c r="BL76" s="2384"/>
      <c r="BM76" s="2384"/>
      <c r="BN76" s="2384"/>
      <c r="BO76" s="1745"/>
      <c r="BP76" s="1745"/>
      <c r="BQ76" s="1745"/>
      <c r="BR76" s="1745"/>
      <c r="BS76" s="1745"/>
      <c r="BT76" s="1745"/>
      <c r="BU76" s="1745"/>
      <c r="CC76" s="1260"/>
      <c r="CD76" s="1260"/>
      <c r="CE76" s="1745"/>
      <c r="CF76" s="1745"/>
      <c r="CG76" s="2384"/>
      <c r="CH76" s="2384"/>
      <c r="CI76" s="2384"/>
      <c r="CJ76" s="1745"/>
      <c r="CK76" s="1745"/>
      <c r="CL76" s="1745"/>
      <c r="CM76" s="1745"/>
      <c r="CN76" s="1745"/>
      <c r="CO76" s="1745"/>
      <c r="CP76" s="1745"/>
      <c r="CQ76" s="2383"/>
      <c r="CR76" s="1745"/>
      <c r="CS76" s="1745"/>
      <c r="CU76" s="1745"/>
      <c r="CV76" s="1745"/>
      <c r="CW76" s="1745"/>
      <c r="CX76" s="1745"/>
      <c r="CY76" s="1745"/>
      <c r="CZ76" s="1745"/>
      <c r="DA76" s="1745"/>
      <c r="DB76" s="1260"/>
      <c r="DC76" s="1260"/>
      <c r="DD76" s="1260"/>
      <c r="DE76" s="1260"/>
      <c r="DF76" s="1260"/>
      <c r="DG76" s="1260"/>
      <c r="DH76" s="1260"/>
      <c r="DI76" s="1260"/>
      <c r="DJ76" s="1260"/>
      <c r="DK76" s="1260"/>
      <c r="DL76" s="2383"/>
      <c r="DN76" s="1260"/>
      <c r="DO76" s="1260"/>
      <c r="DP76" s="1260"/>
      <c r="DQ76" s="1260"/>
      <c r="DR76" s="1260"/>
      <c r="DS76" s="1260"/>
      <c r="DT76" s="1260"/>
      <c r="DU76" s="1260"/>
      <c r="DV76" s="1260"/>
      <c r="DW76" s="1582"/>
      <c r="DX76" s="1582"/>
      <c r="DY76" s="1582"/>
      <c r="EG76" s="2386"/>
      <c r="EP76" s="1695"/>
      <c r="EQ76" s="1695"/>
    </row>
    <row r="77" spans="1:147" s="1255" customFormat="1" ht="19.5" customHeight="1">
      <c r="A77" s="2620" t="s">
        <v>734</v>
      </c>
      <c r="B77" s="2620"/>
      <c r="C77" s="2859"/>
      <c r="D77" s="2022" t="s">
        <v>1137</v>
      </c>
      <c r="E77" s="1513"/>
      <c r="F77" s="2156" t="s">
        <v>2082</v>
      </c>
      <c r="G77" s="1513"/>
      <c r="H77" s="1345"/>
      <c r="I77" s="1345"/>
      <c r="J77" s="1345"/>
      <c r="K77" s="2020" t="s">
        <v>741</v>
      </c>
      <c r="L77" s="1345"/>
      <c r="M77" s="1514"/>
      <c r="N77" s="2006" t="s">
        <v>674</v>
      </c>
      <c r="O77" s="1345"/>
      <c r="P77" s="1941" t="s">
        <v>2083</v>
      </c>
      <c r="Q77" s="2323"/>
      <c r="R77" s="1941"/>
      <c r="S77" s="1513" t="s">
        <v>714</v>
      </c>
      <c r="T77" s="2611" t="s">
        <v>694</v>
      </c>
      <c r="U77" s="2612"/>
      <c r="V77" s="2620" t="s">
        <v>734</v>
      </c>
      <c r="W77" s="2620"/>
      <c r="X77" s="2859"/>
      <c r="Y77" s="1970" t="s">
        <v>1138</v>
      </c>
      <c r="Z77" s="1513"/>
      <c r="AA77" s="1513" t="s">
        <v>2084</v>
      </c>
      <c r="AB77" s="1345"/>
      <c r="AC77" s="1345"/>
      <c r="AD77" s="1345"/>
      <c r="AE77" s="1345"/>
      <c r="AF77" s="2020" t="s">
        <v>741</v>
      </c>
      <c r="AG77" s="1513" t="s">
        <v>714</v>
      </c>
      <c r="AH77" s="1513"/>
      <c r="AI77" s="1513"/>
      <c r="AJ77" s="1345"/>
      <c r="AK77" s="1943"/>
      <c r="AL77" s="2006" t="s">
        <v>2085</v>
      </c>
      <c r="AM77" s="2255"/>
      <c r="AN77" s="1345"/>
      <c r="AO77" s="2611" t="s">
        <v>694</v>
      </c>
      <c r="AP77" s="2612"/>
      <c r="AQ77" s="2620" t="s">
        <v>734</v>
      </c>
      <c r="AR77" s="2620"/>
      <c r="AS77" s="2859"/>
      <c r="AT77" s="2080" t="s">
        <v>2086</v>
      </c>
      <c r="AU77" s="1513"/>
      <c r="AV77" s="1513"/>
      <c r="AW77" s="2255" t="s">
        <v>2087</v>
      </c>
      <c r="AX77" s="1345"/>
      <c r="AY77" s="1516"/>
      <c r="AZ77" s="1941"/>
      <c r="BA77" s="2020" t="s">
        <v>741</v>
      </c>
      <c r="BB77" s="1972" t="s">
        <v>2088</v>
      </c>
      <c r="BC77" s="1345"/>
      <c r="BD77" s="1345"/>
      <c r="BE77" s="1345"/>
      <c r="BF77" s="2387"/>
      <c r="BG77" s="1345"/>
      <c r="BH77" s="1345"/>
      <c r="BI77" s="2388"/>
      <c r="BJ77" s="2611" t="s">
        <v>694</v>
      </c>
      <c r="BK77" s="2612"/>
      <c r="BL77" s="2620" t="s">
        <v>734</v>
      </c>
      <c r="BM77" s="2620"/>
      <c r="BN77" s="2859"/>
      <c r="BO77" s="1996" t="s">
        <v>2089</v>
      </c>
      <c r="BP77" s="1513"/>
      <c r="BQ77" s="2075" t="s">
        <v>2082</v>
      </c>
      <c r="BR77" s="1513"/>
      <c r="BS77" s="1513"/>
      <c r="BT77" s="1513"/>
      <c r="BU77" s="1513"/>
      <c r="BV77" s="2020" t="s">
        <v>741</v>
      </c>
      <c r="BW77" s="1972"/>
      <c r="BX77" s="1345"/>
      <c r="BY77" s="1345"/>
      <c r="BZ77" s="1513"/>
      <c r="CA77" s="2006" t="s">
        <v>674</v>
      </c>
      <c r="CB77" s="1400"/>
      <c r="CC77" s="2255" t="s">
        <v>2083</v>
      </c>
      <c r="CD77" s="1401"/>
      <c r="CE77" s="2611" t="s">
        <v>694</v>
      </c>
      <c r="CF77" s="2612"/>
      <c r="CG77" s="2620" t="s">
        <v>734</v>
      </c>
      <c r="CH77" s="2620"/>
      <c r="CI77" s="2859"/>
      <c r="CJ77" s="1967" t="s">
        <v>2090</v>
      </c>
      <c r="CK77" s="1513"/>
      <c r="CL77" s="1513" t="s">
        <v>2091</v>
      </c>
      <c r="CM77" s="1345"/>
      <c r="CN77" s="1345"/>
      <c r="CO77" s="1345"/>
      <c r="CP77" s="1345"/>
      <c r="CQ77" s="2020" t="s">
        <v>741</v>
      </c>
      <c r="CR77" s="1513"/>
      <c r="CS77" s="1513"/>
      <c r="CT77" s="1513"/>
      <c r="CU77" s="1513" t="s">
        <v>714</v>
      </c>
      <c r="CV77" s="1513"/>
      <c r="CW77" s="1513"/>
      <c r="CX77" s="1516"/>
      <c r="CY77" s="2389"/>
      <c r="CZ77" s="2611" t="s">
        <v>694</v>
      </c>
      <c r="DA77" s="2612"/>
      <c r="DB77" s="2620" t="s">
        <v>734</v>
      </c>
      <c r="DC77" s="2620"/>
      <c r="DD77" s="2859"/>
      <c r="DE77" s="2123" t="s">
        <v>1488</v>
      </c>
      <c r="DF77" s="2028"/>
      <c r="DG77" s="2032" t="s">
        <v>1139</v>
      </c>
      <c r="DH77" s="1345"/>
      <c r="DI77" s="1513" t="s">
        <v>2092</v>
      </c>
      <c r="DJ77" s="1345"/>
      <c r="DK77" s="1513"/>
      <c r="DL77" s="2020" t="s">
        <v>741</v>
      </c>
      <c r="DM77" s="1972"/>
      <c r="DN77" s="1345"/>
      <c r="DO77" s="1345"/>
      <c r="DP77" s="1345"/>
      <c r="DQ77" s="2291"/>
      <c r="DR77" s="2291"/>
      <c r="DS77" s="2291"/>
      <c r="DT77" s="2292"/>
      <c r="DU77" s="2611" t="s">
        <v>694</v>
      </c>
      <c r="DV77" s="2612"/>
      <c r="DW77" s="2390"/>
      <c r="DX77" s="2314"/>
      <c r="DY77" s="2314"/>
      <c r="ED77" s="2391"/>
      <c r="EE77" s="2391"/>
      <c r="EF77" s="2391"/>
      <c r="EG77" s="2392"/>
      <c r="EH77" s="2392"/>
      <c r="EI77" s="2392"/>
      <c r="EJ77" s="2337"/>
      <c r="EK77" s="2337"/>
      <c r="EL77" s="2337"/>
      <c r="EO77" s="2337"/>
      <c r="EP77" s="1857"/>
      <c r="EQ77" s="2314"/>
    </row>
    <row r="78" spans="1:147" ht="19.5" customHeight="1">
      <c r="A78" s="2860"/>
      <c r="B78" s="2860"/>
      <c r="C78" s="2861"/>
      <c r="D78" s="2333" t="s">
        <v>350</v>
      </c>
      <c r="E78" s="2332" t="s">
        <v>10</v>
      </c>
      <c r="F78" s="2329" t="s">
        <v>11</v>
      </c>
      <c r="G78" s="2329" t="s">
        <v>15</v>
      </c>
      <c r="H78" s="2329" t="s">
        <v>303</v>
      </c>
      <c r="I78" s="2329" t="s">
        <v>351</v>
      </c>
      <c r="J78" s="2329" t="s">
        <v>351</v>
      </c>
      <c r="K78" s="2329" t="s">
        <v>87</v>
      </c>
      <c r="L78" s="2329" t="s">
        <v>785</v>
      </c>
      <c r="M78" s="2329" t="s">
        <v>5</v>
      </c>
      <c r="N78" s="2329" t="s">
        <v>345</v>
      </c>
      <c r="O78" s="2329" t="s">
        <v>345</v>
      </c>
      <c r="P78" s="2329" t="s">
        <v>736</v>
      </c>
      <c r="Q78" s="2332" t="s">
        <v>293</v>
      </c>
      <c r="R78" s="2332" t="s">
        <v>294</v>
      </c>
      <c r="S78" s="2329" t="s">
        <v>295</v>
      </c>
      <c r="T78" s="2613"/>
      <c r="U78" s="2614"/>
      <c r="V78" s="2860"/>
      <c r="W78" s="2860"/>
      <c r="X78" s="2861"/>
      <c r="Y78" s="2332" t="s">
        <v>294</v>
      </c>
      <c r="Z78" s="2333" t="s">
        <v>295</v>
      </c>
      <c r="AA78" s="2333" t="s">
        <v>346</v>
      </c>
      <c r="AB78" s="2333" t="s">
        <v>299</v>
      </c>
      <c r="AC78" s="2333" t="s">
        <v>349</v>
      </c>
      <c r="AD78" s="2333" t="s">
        <v>350</v>
      </c>
      <c r="AE78" s="2350" t="s">
        <v>15</v>
      </c>
      <c r="AF78" s="2329" t="s">
        <v>303</v>
      </c>
      <c r="AG78" s="2329" t="s">
        <v>351</v>
      </c>
      <c r="AH78" s="2333" t="s">
        <v>351</v>
      </c>
      <c r="AI78" s="2333" t="s">
        <v>87</v>
      </c>
      <c r="AJ78" s="2333" t="s">
        <v>785</v>
      </c>
      <c r="AK78" s="2333" t="s">
        <v>5</v>
      </c>
      <c r="AL78" s="2333" t="s">
        <v>219</v>
      </c>
      <c r="AM78" s="2327" t="s">
        <v>345</v>
      </c>
      <c r="AN78" s="2333" t="s">
        <v>736</v>
      </c>
      <c r="AO78" s="2613"/>
      <c r="AP78" s="2614"/>
      <c r="AQ78" s="2860"/>
      <c r="AR78" s="2860"/>
      <c r="AS78" s="2861"/>
      <c r="AT78" s="2333" t="s">
        <v>736</v>
      </c>
      <c r="AU78" s="2332" t="s">
        <v>293</v>
      </c>
      <c r="AV78" s="2332" t="s">
        <v>294</v>
      </c>
      <c r="AW78" s="2333" t="s">
        <v>295</v>
      </c>
      <c r="AX78" s="2327" t="s">
        <v>346</v>
      </c>
      <c r="AY78" s="2333" t="s">
        <v>369</v>
      </c>
      <c r="AZ78" s="2333" t="s">
        <v>299</v>
      </c>
      <c r="BA78" s="2329" t="s">
        <v>1197</v>
      </c>
      <c r="BB78" s="2329" t="s">
        <v>349</v>
      </c>
      <c r="BC78" s="2333" t="s">
        <v>350</v>
      </c>
      <c r="BD78" s="2329" t="s">
        <v>11</v>
      </c>
      <c r="BE78" s="2333" t="s">
        <v>15</v>
      </c>
      <c r="BF78" s="2333" t="s">
        <v>303</v>
      </c>
      <c r="BG78" s="2333" t="s">
        <v>351</v>
      </c>
      <c r="BH78" s="2333" t="s">
        <v>351</v>
      </c>
      <c r="BI78" s="2333" t="s">
        <v>5</v>
      </c>
      <c r="BJ78" s="2613"/>
      <c r="BK78" s="2614"/>
      <c r="BL78" s="2860"/>
      <c r="BM78" s="2860"/>
      <c r="BN78" s="2861"/>
      <c r="BO78" s="2333" t="s">
        <v>1197</v>
      </c>
      <c r="BP78" s="2350" t="s">
        <v>349</v>
      </c>
      <c r="BQ78" s="2333" t="s">
        <v>350</v>
      </c>
      <c r="BR78" s="2332" t="s">
        <v>10</v>
      </c>
      <c r="BS78" s="2329" t="s">
        <v>11</v>
      </c>
      <c r="BT78" s="2333" t="s">
        <v>15</v>
      </c>
      <c r="BU78" s="2333" t="s">
        <v>303</v>
      </c>
      <c r="BV78" s="2329" t="s">
        <v>351</v>
      </c>
      <c r="BW78" s="2329" t="s">
        <v>351</v>
      </c>
      <c r="BX78" s="2333" t="s">
        <v>87</v>
      </c>
      <c r="BY78" s="2350" t="s">
        <v>785</v>
      </c>
      <c r="BZ78" s="2333" t="s">
        <v>5</v>
      </c>
      <c r="CA78" s="2333" t="s">
        <v>219</v>
      </c>
      <c r="CB78" s="2332" t="s">
        <v>345</v>
      </c>
      <c r="CC78" s="2333" t="s">
        <v>736</v>
      </c>
      <c r="CD78" s="2332" t="s">
        <v>293</v>
      </c>
      <c r="CE78" s="2613"/>
      <c r="CF78" s="2614"/>
      <c r="CG78" s="2860"/>
      <c r="CH78" s="2860"/>
      <c r="CI78" s="2861"/>
      <c r="CJ78" s="2333" t="s">
        <v>736</v>
      </c>
      <c r="CK78" s="2333" t="s">
        <v>293</v>
      </c>
      <c r="CL78" s="2333" t="s">
        <v>294</v>
      </c>
      <c r="CM78" s="2333" t="s">
        <v>295</v>
      </c>
      <c r="CN78" s="2327" t="s">
        <v>346</v>
      </c>
      <c r="CO78" s="2333" t="s">
        <v>299</v>
      </c>
      <c r="CP78" s="2333" t="s">
        <v>1197</v>
      </c>
      <c r="CQ78" s="2329" t="s">
        <v>349</v>
      </c>
      <c r="CR78" s="2329" t="s">
        <v>350</v>
      </c>
      <c r="CS78" s="2333" t="s">
        <v>15</v>
      </c>
      <c r="CT78" s="2333" t="s">
        <v>303</v>
      </c>
      <c r="CU78" s="2333" t="s">
        <v>351</v>
      </c>
      <c r="CV78" s="2333" t="s">
        <v>351</v>
      </c>
      <c r="CW78" s="2333" t="s">
        <v>87</v>
      </c>
      <c r="CX78" s="2350" t="s">
        <v>785</v>
      </c>
      <c r="CY78" s="2333" t="s">
        <v>5</v>
      </c>
      <c r="CZ78" s="2613"/>
      <c r="DA78" s="2614"/>
      <c r="DB78" s="2860"/>
      <c r="DC78" s="2860"/>
      <c r="DD78" s="2861"/>
      <c r="DE78" s="2350" t="s">
        <v>785</v>
      </c>
      <c r="DF78" s="2333" t="s">
        <v>5</v>
      </c>
      <c r="DG78" s="2329" t="s">
        <v>219</v>
      </c>
      <c r="DH78" s="2332" t="s">
        <v>345</v>
      </c>
      <c r="DI78" s="2333" t="s">
        <v>736</v>
      </c>
      <c r="DJ78" s="2332" t="s">
        <v>293</v>
      </c>
      <c r="DK78" s="2332" t="s">
        <v>294</v>
      </c>
      <c r="DL78" s="2333" t="s">
        <v>295</v>
      </c>
      <c r="DM78" s="2329" t="s">
        <v>346</v>
      </c>
      <c r="DN78" s="2329" t="s">
        <v>369</v>
      </c>
      <c r="DO78" s="2333" t="s">
        <v>299</v>
      </c>
      <c r="DP78" s="2333" t="s">
        <v>1197</v>
      </c>
      <c r="DQ78" s="2350" t="s">
        <v>349</v>
      </c>
      <c r="DR78" s="2333" t="s">
        <v>350</v>
      </c>
      <c r="DS78" s="2332" t="s">
        <v>10</v>
      </c>
      <c r="DT78" s="2329" t="s">
        <v>11</v>
      </c>
      <c r="DU78" s="2613"/>
      <c r="DV78" s="2614"/>
      <c r="DW78" s="2315"/>
      <c r="DX78" s="2315"/>
      <c r="DY78" s="2315"/>
      <c r="EP78" s="2315"/>
      <c r="EQ78" s="2315"/>
    </row>
    <row r="79" spans="1:147" ht="14">
      <c r="A79" s="2860"/>
      <c r="B79" s="2860"/>
      <c r="C79" s="2861"/>
      <c r="D79" s="2333" t="s">
        <v>355</v>
      </c>
      <c r="E79" s="2332"/>
      <c r="F79" s="2373" t="s">
        <v>711</v>
      </c>
      <c r="G79" s="2333"/>
      <c r="H79" s="2333"/>
      <c r="I79" s="2333" t="s">
        <v>1467</v>
      </c>
      <c r="J79" s="2333" t="s">
        <v>1468</v>
      </c>
      <c r="K79" s="2374"/>
      <c r="L79" s="2374"/>
      <c r="M79" s="2333"/>
      <c r="N79" s="2333" t="s">
        <v>9</v>
      </c>
      <c r="O79" s="2333" t="s">
        <v>9</v>
      </c>
      <c r="P79" s="2333"/>
      <c r="Q79" s="2332"/>
      <c r="R79" s="2332"/>
      <c r="S79" s="2333"/>
      <c r="T79" s="2613"/>
      <c r="U79" s="2614"/>
      <c r="V79" s="2860"/>
      <c r="W79" s="2860"/>
      <c r="X79" s="2861"/>
      <c r="Y79" s="2332"/>
      <c r="Z79" s="2333"/>
      <c r="AA79" s="2333"/>
      <c r="AB79" s="2333" t="s">
        <v>1183</v>
      </c>
      <c r="AC79" s="2372" t="s">
        <v>395</v>
      </c>
      <c r="AD79" s="2333" t="s">
        <v>355</v>
      </c>
      <c r="AE79" s="2350"/>
      <c r="AF79" s="2333"/>
      <c r="AG79" s="2333" t="s">
        <v>1467</v>
      </c>
      <c r="AH79" s="2333" t="s">
        <v>1468</v>
      </c>
      <c r="AI79" s="2374"/>
      <c r="AJ79" s="2374"/>
      <c r="AK79" s="2333"/>
      <c r="AL79" s="2333" t="s">
        <v>9</v>
      </c>
      <c r="AM79" s="2327" t="s">
        <v>9</v>
      </c>
      <c r="AN79" s="2333"/>
      <c r="AO79" s="2613"/>
      <c r="AP79" s="2614"/>
      <c r="AQ79" s="2860"/>
      <c r="AR79" s="2860"/>
      <c r="AS79" s="2861"/>
      <c r="AT79" s="2333"/>
      <c r="AU79" s="2332"/>
      <c r="AV79" s="2332"/>
      <c r="AW79" s="2333"/>
      <c r="AX79" s="2327"/>
      <c r="AY79" s="2333"/>
      <c r="AZ79" s="2333" t="s">
        <v>1183</v>
      </c>
      <c r="BA79" s="2372"/>
      <c r="BB79" s="2372" t="s">
        <v>395</v>
      </c>
      <c r="BC79" s="2333" t="s">
        <v>355</v>
      </c>
      <c r="BD79" s="2373" t="s">
        <v>711</v>
      </c>
      <c r="BE79" s="2333"/>
      <c r="BF79" s="2333"/>
      <c r="BG79" s="2333" t="s">
        <v>1467</v>
      </c>
      <c r="BH79" s="2333" t="s">
        <v>1468</v>
      </c>
      <c r="BI79" s="2333"/>
      <c r="BJ79" s="2613"/>
      <c r="BK79" s="2614"/>
      <c r="BL79" s="2860"/>
      <c r="BM79" s="2860"/>
      <c r="BN79" s="2861"/>
      <c r="BO79" s="2372"/>
      <c r="BP79" s="2372" t="s">
        <v>395</v>
      </c>
      <c r="BQ79" s="2333" t="s">
        <v>355</v>
      </c>
      <c r="BR79" s="2332"/>
      <c r="BS79" s="2373" t="s">
        <v>711</v>
      </c>
      <c r="BT79" s="2333"/>
      <c r="BU79" s="2333"/>
      <c r="BV79" s="2333" t="s">
        <v>1467</v>
      </c>
      <c r="BW79" s="2333" t="s">
        <v>1468</v>
      </c>
      <c r="BX79" s="2374"/>
      <c r="BY79" s="2374"/>
      <c r="BZ79" s="2333"/>
      <c r="CA79" s="2333" t="s">
        <v>9</v>
      </c>
      <c r="CB79" s="2332" t="s">
        <v>9</v>
      </c>
      <c r="CC79" s="2333"/>
      <c r="CD79" s="2332"/>
      <c r="CE79" s="2613"/>
      <c r="CF79" s="2614"/>
      <c r="CG79" s="2860"/>
      <c r="CH79" s="2860"/>
      <c r="CI79" s="2861"/>
      <c r="CJ79" s="2333"/>
      <c r="CK79" s="2333"/>
      <c r="CL79" s="2333"/>
      <c r="CM79" s="2333"/>
      <c r="CN79" s="2327"/>
      <c r="CO79" s="2333" t="s">
        <v>1183</v>
      </c>
      <c r="CP79" s="2372"/>
      <c r="CQ79" s="2372" t="s">
        <v>395</v>
      </c>
      <c r="CR79" s="2333" t="s">
        <v>355</v>
      </c>
      <c r="CS79" s="2333"/>
      <c r="CT79" s="2333"/>
      <c r="CU79" s="2333" t="s">
        <v>1467</v>
      </c>
      <c r="CV79" s="2333" t="s">
        <v>1468</v>
      </c>
      <c r="CW79" s="2374"/>
      <c r="CX79" s="2374"/>
      <c r="CY79" s="2333"/>
      <c r="CZ79" s="2613"/>
      <c r="DA79" s="2614"/>
      <c r="DB79" s="2860"/>
      <c r="DC79" s="2860"/>
      <c r="DD79" s="2861"/>
      <c r="DE79" s="2374"/>
      <c r="DF79" s="2333"/>
      <c r="DG79" s="2333" t="s">
        <v>9</v>
      </c>
      <c r="DH79" s="2332" t="s">
        <v>9</v>
      </c>
      <c r="DI79" s="2333"/>
      <c r="DJ79" s="2332"/>
      <c r="DK79" s="2332"/>
      <c r="DL79" s="2333"/>
      <c r="DM79" s="2333"/>
      <c r="DN79" s="2333"/>
      <c r="DO79" s="2333" t="s">
        <v>1183</v>
      </c>
      <c r="DP79" s="2372"/>
      <c r="DQ79" s="2372" t="s">
        <v>395</v>
      </c>
      <c r="DR79" s="2333" t="s">
        <v>355</v>
      </c>
      <c r="DS79" s="2332"/>
      <c r="DT79" s="2373" t="s">
        <v>711</v>
      </c>
      <c r="DU79" s="2613"/>
      <c r="DV79" s="2614"/>
      <c r="DW79" s="2315"/>
      <c r="DX79" s="2315"/>
      <c r="DY79" s="2315"/>
      <c r="EP79" s="2315"/>
      <c r="EQ79" s="2315"/>
    </row>
    <row r="80" spans="1:147" ht="15" customHeight="1">
      <c r="A80" s="2860"/>
      <c r="B80" s="2860"/>
      <c r="C80" s="2861"/>
      <c r="D80" s="1977" t="s">
        <v>1377</v>
      </c>
      <c r="E80" s="1359"/>
      <c r="F80" s="1352" t="s">
        <v>1201</v>
      </c>
      <c r="G80" s="1352"/>
      <c r="H80" s="1898" t="s">
        <v>1376</v>
      </c>
      <c r="I80" s="1358"/>
      <c r="J80" s="1898"/>
      <c r="K80" s="1352"/>
      <c r="L80" s="2823" t="s">
        <v>1469</v>
      </c>
      <c r="M80" s="1358"/>
      <c r="N80" s="1358" t="s">
        <v>1385</v>
      </c>
      <c r="O80" s="1358" t="s">
        <v>1385</v>
      </c>
      <c r="P80" s="1352"/>
      <c r="Q80" s="1359"/>
      <c r="R80" s="1359"/>
      <c r="S80" s="1352" t="s">
        <v>358</v>
      </c>
      <c r="T80" s="2613"/>
      <c r="U80" s="2614"/>
      <c r="V80" s="2860"/>
      <c r="W80" s="2860"/>
      <c r="X80" s="2861"/>
      <c r="Y80" s="1359"/>
      <c r="Z80" s="1352" t="s">
        <v>358</v>
      </c>
      <c r="AA80" s="1358" t="s">
        <v>386</v>
      </c>
      <c r="AB80" s="1359" t="s">
        <v>1376</v>
      </c>
      <c r="AC80" s="1352" t="s">
        <v>1199</v>
      </c>
      <c r="AD80" s="1977" t="s">
        <v>1377</v>
      </c>
      <c r="AE80" s="1390"/>
      <c r="AF80" s="1358" t="s">
        <v>1376</v>
      </c>
      <c r="AG80" s="1358"/>
      <c r="AH80" s="1898"/>
      <c r="AI80" s="1352"/>
      <c r="AJ80" s="2823" t="s">
        <v>2017</v>
      </c>
      <c r="AK80" s="1358"/>
      <c r="AL80" s="1358" t="s">
        <v>1375</v>
      </c>
      <c r="AM80" s="1444" t="s">
        <v>1385</v>
      </c>
      <c r="AN80" s="1359"/>
      <c r="AO80" s="2613"/>
      <c r="AP80" s="2614"/>
      <c r="AQ80" s="2860"/>
      <c r="AR80" s="2860"/>
      <c r="AS80" s="2861"/>
      <c r="AT80" s="1359"/>
      <c r="AU80" s="1359"/>
      <c r="AV80" s="1359"/>
      <c r="AW80" s="1352" t="s">
        <v>358</v>
      </c>
      <c r="AX80" s="1444" t="s">
        <v>386</v>
      </c>
      <c r="AY80" s="1358" t="s">
        <v>386</v>
      </c>
      <c r="AZ80" s="1359" t="s">
        <v>1376</v>
      </c>
      <c r="BA80" s="1352"/>
      <c r="BB80" s="1352" t="s">
        <v>1199</v>
      </c>
      <c r="BC80" s="1978" t="s">
        <v>1377</v>
      </c>
      <c r="BD80" s="1352" t="s">
        <v>1201</v>
      </c>
      <c r="BE80" s="1352"/>
      <c r="BF80" s="1898" t="s">
        <v>1376</v>
      </c>
      <c r="BG80" s="1358"/>
      <c r="BH80" s="1358"/>
      <c r="BI80" s="1358"/>
      <c r="BJ80" s="2613"/>
      <c r="BK80" s="2614"/>
      <c r="BL80" s="2860"/>
      <c r="BM80" s="2860"/>
      <c r="BN80" s="2861"/>
      <c r="BO80" s="1352"/>
      <c r="BP80" s="1352" t="s">
        <v>1199</v>
      </c>
      <c r="BQ80" s="1978" t="s">
        <v>1234</v>
      </c>
      <c r="BR80" s="1359"/>
      <c r="BS80" s="1352" t="s">
        <v>1201</v>
      </c>
      <c r="BT80" s="1352"/>
      <c r="BU80" s="1898" t="s">
        <v>1376</v>
      </c>
      <c r="BV80" s="1358"/>
      <c r="BW80" s="1358"/>
      <c r="BX80" s="1352"/>
      <c r="BY80" s="2823" t="s">
        <v>2017</v>
      </c>
      <c r="BZ80" s="1358"/>
      <c r="CA80" s="1358" t="s">
        <v>1375</v>
      </c>
      <c r="CB80" s="1898" t="s">
        <v>1385</v>
      </c>
      <c r="CC80" s="1359"/>
      <c r="CD80" s="1359"/>
      <c r="CE80" s="2613"/>
      <c r="CF80" s="2614"/>
      <c r="CG80" s="2860"/>
      <c r="CH80" s="2860"/>
      <c r="CI80" s="2861"/>
      <c r="CJ80" s="1359"/>
      <c r="CK80" s="1352"/>
      <c r="CL80" s="1352"/>
      <c r="CM80" s="1352" t="s">
        <v>358</v>
      </c>
      <c r="CN80" s="1444" t="s">
        <v>386</v>
      </c>
      <c r="CO80" s="1359" t="s">
        <v>1376</v>
      </c>
      <c r="CP80" s="1352"/>
      <c r="CQ80" s="1352" t="s">
        <v>1199</v>
      </c>
      <c r="CR80" s="1977" t="s">
        <v>1377</v>
      </c>
      <c r="CS80" s="1352"/>
      <c r="CT80" s="1898" t="s">
        <v>1376</v>
      </c>
      <c r="CU80" s="1358"/>
      <c r="CV80" s="1898"/>
      <c r="CW80" s="1352"/>
      <c r="CX80" s="2823" t="s">
        <v>2017</v>
      </c>
      <c r="CY80" s="1358"/>
      <c r="CZ80" s="2613"/>
      <c r="DA80" s="2614"/>
      <c r="DB80" s="2860"/>
      <c r="DC80" s="2860"/>
      <c r="DD80" s="2861"/>
      <c r="DE80" s="2823" t="s">
        <v>2017</v>
      </c>
      <c r="DF80" s="1358"/>
      <c r="DG80" s="1358" t="s">
        <v>1375</v>
      </c>
      <c r="DH80" s="1898" t="s">
        <v>1385</v>
      </c>
      <c r="DI80" s="1359"/>
      <c r="DJ80" s="1359"/>
      <c r="DK80" s="1359"/>
      <c r="DL80" s="1352" t="s">
        <v>358</v>
      </c>
      <c r="DM80" s="1358" t="s">
        <v>386</v>
      </c>
      <c r="DN80" s="1358" t="s">
        <v>386</v>
      </c>
      <c r="DO80" s="1359" t="s">
        <v>1376</v>
      </c>
      <c r="DP80" s="1352"/>
      <c r="DQ80" s="1352" t="s">
        <v>1199</v>
      </c>
      <c r="DR80" s="1977" t="s">
        <v>1234</v>
      </c>
      <c r="DS80" s="1359"/>
      <c r="DT80" s="1352" t="s">
        <v>1201</v>
      </c>
      <c r="DU80" s="2613"/>
      <c r="DV80" s="2614"/>
      <c r="DW80" s="2315"/>
      <c r="DX80" s="2315"/>
      <c r="DY80" s="2315"/>
      <c r="EP80" s="2315"/>
      <c r="EQ80" s="2315"/>
    </row>
    <row r="81" spans="1:147" ht="15" customHeight="1">
      <c r="A81" s="2860"/>
      <c r="B81" s="2860"/>
      <c r="C81" s="2861"/>
      <c r="D81" s="2822" t="s">
        <v>1378</v>
      </c>
      <c r="E81" s="1359" t="s">
        <v>1200</v>
      </c>
      <c r="F81" s="2857" t="s">
        <v>1381</v>
      </c>
      <c r="G81" s="1352" t="s">
        <v>1522</v>
      </c>
      <c r="H81" s="1898" t="s">
        <v>1331</v>
      </c>
      <c r="I81" s="1358" t="s">
        <v>1241</v>
      </c>
      <c r="J81" s="1898" t="s">
        <v>1203</v>
      </c>
      <c r="K81" s="1352" t="s">
        <v>1175</v>
      </c>
      <c r="L81" s="2823"/>
      <c r="M81" s="1358" t="s">
        <v>1383</v>
      </c>
      <c r="N81" s="2822" t="s">
        <v>1378</v>
      </c>
      <c r="O81" s="2822" t="s">
        <v>1378</v>
      </c>
      <c r="P81" s="1352" t="s">
        <v>717</v>
      </c>
      <c r="Q81" s="1359" t="s">
        <v>716</v>
      </c>
      <c r="R81" s="1359" t="s">
        <v>1174</v>
      </c>
      <c r="S81" s="1358" t="s">
        <v>685</v>
      </c>
      <c r="T81" s="2613"/>
      <c r="U81" s="2614"/>
      <c r="V81" s="2860"/>
      <c r="W81" s="2860"/>
      <c r="X81" s="2861"/>
      <c r="Y81" s="1359" t="s">
        <v>1174</v>
      </c>
      <c r="Z81" s="1358" t="s">
        <v>685</v>
      </c>
      <c r="AA81" s="1444" t="s">
        <v>1380</v>
      </c>
      <c r="AB81" s="1359" t="s">
        <v>1330</v>
      </c>
      <c r="AC81" s="1352" t="s">
        <v>1208</v>
      </c>
      <c r="AD81" s="2822" t="s">
        <v>1245</v>
      </c>
      <c r="AE81" s="1390" t="s">
        <v>1522</v>
      </c>
      <c r="AF81" s="1358" t="s">
        <v>1331</v>
      </c>
      <c r="AG81" s="1358" t="s">
        <v>1241</v>
      </c>
      <c r="AH81" s="1898" t="s">
        <v>1203</v>
      </c>
      <c r="AI81" s="1352" t="s">
        <v>1175</v>
      </c>
      <c r="AJ81" s="2823"/>
      <c r="AK81" s="1358" t="s">
        <v>1383</v>
      </c>
      <c r="AL81" s="2822" t="s">
        <v>1849</v>
      </c>
      <c r="AM81" s="2822" t="s">
        <v>1849</v>
      </c>
      <c r="AN81" s="1359" t="s">
        <v>717</v>
      </c>
      <c r="AO81" s="2613"/>
      <c r="AP81" s="2614"/>
      <c r="AQ81" s="2860"/>
      <c r="AR81" s="2860"/>
      <c r="AS81" s="2861"/>
      <c r="AT81" s="1359" t="s">
        <v>717</v>
      </c>
      <c r="AU81" s="1359" t="s">
        <v>716</v>
      </c>
      <c r="AV81" s="1359" t="s">
        <v>1174</v>
      </c>
      <c r="AW81" s="1358" t="s">
        <v>1379</v>
      </c>
      <c r="AX81" s="1444" t="s">
        <v>1380</v>
      </c>
      <c r="AY81" s="1358" t="s">
        <v>360</v>
      </c>
      <c r="AZ81" s="1359" t="s">
        <v>1330</v>
      </c>
      <c r="BA81" s="1352" t="s">
        <v>1198</v>
      </c>
      <c r="BB81" s="1352" t="s">
        <v>1208</v>
      </c>
      <c r="BC81" s="2822" t="s">
        <v>1378</v>
      </c>
      <c r="BD81" s="2857" t="s">
        <v>1381</v>
      </c>
      <c r="BE81" s="1352" t="s">
        <v>1522</v>
      </c>
      <c r="BF81" s="1898" t="s">
        <v>1331</v>
      </c>
      <c r="BG81" s="1358" t="s">
        <v>1241</v>
      </c>
      <c r="BH81" s="1358" t="s">
        <v>1203</v>
      </c>
      <c r="BI81" s="1358" t="s">
        <v>1383</v>
      </c>
      <c r="BJ81" s="2613"/>
      <c r="BK81" s="2614"/>
      <c r="BL81" s="2860"/>
      <c r="BM81" s="2860"/>
      <c r="BN81" s="2861"/>
      <c r="BO81" s="1352" t="s">
        <v>1198</v>
      </c>
      <c r="BP81" s="1352" t="s">
        <v>1208</v>
      </c>
      <c r="BQ81" s="2822" t="s">
        <v>1378</v>
      </c>
      <c r="BR81" s="1359" t="s">
        <v>1387</v>
      </c>
      <c r="BS81" s="2857" t="s">
        <v>1381</v>
      </c>
      <c r="BT81" s="1352" t="s">
        <v>1522</v>
      </c>
      <c r="BU81" s="1898" t="s">
        <v>1331</v>
      </c>
      <c r="BV81" s="1358" t="s">
        <v>1241</v>
      </c>
      <c r="BW81" s="1358" t="s">
        <v>1203</v>
      </c>
      <c r="BX81" s="1352" t="s">
        <v>1175</v>
      </c>
      <c r="BY81" s="2823"/>
      <c r="BZ81" s="1358" t="s">
        <v>1383</v>
      </c>
      <c r="CA81" s="2822" t="s">
        <v>1378</v>
      </c>
      <c r="CB81" s="2822" t="s">
        <v>1378</v>
      </c>
      <c r="CC81" s="1359" t="s">
        <v>717</v>
      </c>
      <c r="CD81" s="1359" t="s">
        <v>716</v>
      </c>
      <c r="CE81" s="2613"/>
      <c r="CF81" s="2614"/>
      <c r="CG81" s="2860"/>
      <c r="CH81" s="2860"/>
      <c r="CI81" s="2861"/>
      <c r="CJ81" s="1359" t="s">
        <v>717</v>
      </c>
      <c r="CK81" s="1352" t="s">
        <v>716</v>
      </c>
      <c r="CL81" s="1352" t="s">
        <v>1174</v>
      </c>
      <c r="CM81" s="1358" t="s">
        <v>685</v>
      </c>
      <c r="CN81" s="1444" t="s">
        <v>1380</v>
      </c>
      <c r="CO81" s="1359" t="s">
        <v>1330</v>
      </c>
      <c r="CP81" s="1352" t="s">
        <v>1198</v>
      </c>
      <c r="CQ81" s="1352" t="s">
        <v>1208</v>
      </c>
      <c r="CR81" s="2822" t="s">
        <v>1378</v>
      </c>
      <c r="CS81" s="1352" t="s">
        <v>1522</v>
      </c>
      <c r="CT81" s="1898" t="s">
        <v>1331</v>
      </c>
      <c r="CU81" s="1358" t="s">
        <v>1241</v>
      </c>
      <c r="CV81" s="1898" t="s">
        <v>1203</v>
      </c>
      <c r="CW81" s="1352" t="s">
        <v>1175</v>
      </c>
      <c r="CX81" s="2823"/>
      <c r="CY81" s="1358" t="s">
        <v>1383</v>
      </c>
      <c r="CZ81" s="2613"/>
      <c r="DA81" s="2614"/>
      <c r="DB81" s="2860"/>
      <c r="DC81" s="2860"/>
      <c r="DD81" s="2861"/>
      <c r="DE81" s="2823"/>
      <c r="DF81" s="1358" t="s">
        <v>1383</v>
      </c>
      <c r="DG81" s="2822" t="s">
        <v>1378</v>
      </c>
      <c r="DH81" s="2822" t="s">
        <v>1378</v>
      </c>
      <c r="DI81" s="1359" t="s">
        <v>717</v>
      </c>
      <c r="DJ81" s="1359" t="s">
        <v>716</v>
      </c>
      <c r="DK81" s="1359" t="s">
        <v>1174</v>
      </c>
      <c r="DL81" s="1358" t="s">
        <v>685</v>
      </c>
      <c r="DM81" s="1358" t="s">
        <v>1380</v>
      </c>
      <c r="DN81" s="1358" t="s">
        <v>360</v>
      </c>
      <c r="DO81" s="1359" t="s">
        <v>1330</v>
      </c>
      <c r="DP81" s="1352" t="s">
        <v>1198</v>
      </c>
      <c r="DQ81" s="1352" t="s">
        <v>1208</v>
      </c>
      <c r="DR81" s="2822" t="s">
        <v>1378</v>
      </c>
      <c r="DS81" s="1359" t="s">
        <v>1387</v>
      </c>
      <c r="DT81" s="2857" t="s">
        <v>1381</v>
      </c>
      <c r="DU81" s="2613"/>
      <c r="DV81" s="2614"/>
      <c r="DW81" s="2315"/>
      <c r="DX81" s="2315"/>
      <c r="DY81" s="2315"/>
      <c r="EP81" s="2315"/>
      <c r="EQ81" s="2315"/>
    </row>
    <row r="82" spans="1:147" ht="15" customHeight="1">
      <c r="A82" s="2860"/>
      <c r="B82" s="2860"/>
      <c r="C82" s="2861"/>
      <c r="D82" s="2822"/>
      <c r="E82" s="2375"/>
      <c r="F82" s="2857"/>
      <c r="G82" s="2176"/>
      <c r="H82" s="1358"/>
      <c r="I82" s="1352"/>
      <c r="J82" s="1352"/>
      <c r="K82" s="1361"/>
      <c r="L82" s="1361"/>
      <c r="M82" s="1358"/>
      <c r="N82" s="2822"/>
      <c r="O82" s="2822"/>
      <c r="P82" s="1352"/>
      <c r="Q82" s="1359"/>
      <c r="R82" s="1359"/>
      <c r="S82" s="1358"/>
      <c r="T82" s="2613"/>
      <c r="U82" s="2614"/>
      <c r="V82" s="2860"/>
      <c r="W82" s="2860"/>
      <c r="X82" s="2861"/>
      <c r="Y82" s="1359"/>
      <c r="Z82" s="1358"/>
      <c r="AA82" s="1358"/>
      <c r="AB82" s="1352"/>
      <c r="AC82" s="2035"/>
      <c r="AD82" s="2822"/>
      <c r="AE82" s="2354"/>
      <c r="AF82" s="1358"/>
      <c r="AG82" s="1352"/>
      <c r="AH82" s="1352"/>
      <c r="AI82" s="1361"/>
      <c r="AJ82" s="1361"/>
      <c r="AK82" s="1358"/>
      <c r="AL82" s="2822"/>
      <c r="AM82" s="2822"/>
      <c r="AN82" s="1359"/>
      <c r="AO82" s="2613"/>
      <c r="AP82" s="2614"/>
      <c r="AQ82" s="2860"/>
      <c r="AR82" s="2860"/>
      <c r="AS82" s="2861"/>
      <c r="AT82" s="1359"/>
      <c r="AU82" s="1359"/>
      <c r="AV82" s="1359"/>
      <c r="AW82" s="1358"/>
      <c r="AX82" s="1444"/>
      <c r="AY82" s="1358"/>
      <c r="AZ82" s="1352"/>
      <c r="BA82" s="2035"/>
      <c r="BB82" s="2035"/>
      <c r="BC82" s="2822"/>
      <c r="BD82" s="2857"/>
      <c r="BE82" s="2176"/>
      <c r="BF82" s="1358"/>
      <c r="BG82" s="1352"/>
      <c r="BH82" s="1352"/>
      <c r="BI82" s="1358"/>
      <c r="BJ82" s="2613"/>
      <c r="BK82" s="2614"/>
      <c r="BL82" s="2860"/>
      <c r="BM82" s="2860"/>
      <c r="BN82" s="2861"/>
      <c r="BO82" s="2035"/>
      <c r="BP82" s="2035"/>
      <c r="BQ82" s="2822"/>
      <c r="BR82" s="1359"/>
      <c r="BS82" s="2857"/>
      <c r="BT82" s="2176"/>
      <c r="BU82" s="1358"/>
      <c r="BV82" s="1352"/>
      <c r="BW82" s="1352"/>
      <c r="BX82" s="1361"/>
      <c r="BY82" s="1361"/>
      <c r="BZ82" s="1358"/>
      <c r="CA82" s="2822"/>
      <c r="CB82" s="2822"/>
      <c r="CC82" s="1359"/>
      <c r="CD82" s="1359"/>
      <c r="CE82" s="2613"/>
      <c r="CF82" s="2614"/>
      <c r="CG82" s="2860"/>
      <c r="CH82" s="2860"/>
      <c r="CI82" s="2861"/>
      <c r="CJ82" s="1359"/>
      <c r="CK82" s="1352"/>
      <c r="CL82" s="1352"/>
      <c r="CM82" s="1358"/>
      <c r="CN82" s="1444"/>
      <c r="CO82" s="1352"/>
      <c r="CP82" s="2035"/>
      <c r="CQ82" s="2035"/>
      <c r="CR82" s="2822"/>
      <c r="CS82" s="2176"/>
      <c r="CT82" s="1358"/>
      <c r="CU82" s="1352"/>
      <c r="CV82" s="1352"/>
      <c r="CW82" s="1361"/>
      <c r="CX82" s="1361"/>
      <c r="CY82" s="1358"/>
      <c r="CZ82" s="2613"/>
      <c r="DA82" s="2614"/>
      <c r="DB82" s="2860"/>
      <c r="DC82" s="2860"/>
      <c r="DD82" s="2861"/>
      <c r="DE82" s="1361"/>
      <c r="DF82" s="1358"/>
      <c r="DG82" s="2822"/>
      <c r="DH82" s="2822"/>
      <c r="DI82" s="1359"/>
      <c r="DJ82" s="1359"/>
      <c r="DK82" s="1359"/>
      <c r="DL82" s="1358"/>
      <c r="DM82" s="1358"/>
      <c r="DN82" s="1358"/>
      <c r="DO82" s="1352"/>
      <c r="DP82" s="2035"/>
      <c r="DQ82" s="2035"/>
      <c r="DR82" s="2822"/>
      <c r="DS82" s="1359"/>
      <c r="DT82" s="2857"/>
      <c r="DU82" s="2613"/>
      <c r="DV82" s="2614"/>
      <c r="DW82" s="2315"/>
      <c r="DX82" s="2315"/>
      <c r="DY82" s="2315"/>
      <c r="EP82" s="2315"/>
      <c r="EQ82" s="2315"/>
    </row>
    <row r="83" spans="1:147" ht="18" customHeight="1">
      <c r="A83" s="2862"/>
      <c r="B83" s="2862"/>
      <c r="C83" s="2863"/>
      <c r="D83" s="1985" t="s">
        <v>747</v>
      </c>
      <c r="E83" s="1988" t="s">
        <v>1210</v>
      </c>
      <c r="F83" s="1988" t="s">
        <v>1210</v>
      </c>
      <c r="G83" s="1986" t="s">
        <v>1384</v>
      </c>
      <c r="H83" s="1985" t="s">
        <v>1210</v>
      </c>
      <c r="I83" s="1986" t="s">
        <v>1384</v>
      </c>
      <c r="J83" s="2013" t="s">
        <v>1384</v>
      </c>
      <c r="K83" s="1985" t="s">
        <v>1210</v>
      </c>
      <c r="L83" s="1985" t="s">
        <v>1210</v>
      </c>
      <c r="M83" s="1985" t="s">
        <v>1850</v>
      </c>
      <c r="N83" s="1985" t="s">
        <v>747</v>
      </c>
      <c r="O83" s="1985" t="s">
        <v>747</v>
      </c>
      <c r="P83" s="1985" t="s">
        <v>747</v>
      </c>
      <c r="Q83" s="1985" t="s">
        <v>747</v>
      </c>
      <c r="R83" s="1988" t="s">
        <v>747</v>
      </c>
      <c r="S83" s="1985" t="s">
        <v>747</v>
      </c>
      <c r="T83" s="2615"/>
      <c r="U83" s="2616"/>
      <c r="V83" s="2862"/>
      <c r="W83" s="2862"/>
      <c r="X83" s="2863"/>
      <c r="Y83" s="1988" t="s">
        <v>747</v>
      </c>
      <c r="Z83" s="1985" t="s">
        <v>747</v>
      </c>
      <c r="AA83" s="1985" t="s">
        <v>747</v>
      </c>
      <c r="AB83" s="1986" t="s">
        <v>1386</v>
      </c>
      <c r="AC83" s="1985" t="s">
        <v>1210</v>
      </c>
      <c r="AD83" s="1985" t="s">
        <v>747</v>
      </c>
      <c r="AE83" s="1991" t="s">
        <v>1384</v>
      </c>
      <c r="AF83" s="1985" t="s">
        <v>1210</v>
      </c>
      <c r="AG83" s="1986" t="s">
        <v>1384</v>
      </c>
      <c r="AH83" s="2013" t="s">
        <v>1384</v>
      </c>
      <c r="AI83" s="1985" t="s">
        <v>1210</v>
      </c>
      <c r="AJ83" s="1985" t="s">
        <v>1210</v>
      </c>
      <c r="AK83" s="1985" t="s">
        <v>1850</v>
      </c>
      <c r="AL83" s="1985" t="s">
        <v>747</v>
      </c>
      <c r="AM83" s="2002" t="s">
        <v>747</v>
      </c>
      <c r="AN83" s="1988" t="s">
        <v>747</v>
      </c>
      <c r="AO83" s="2615"/>
      <c r="AP83" s="2616"/>
      <c r="AQ83" s="2862"/>
      <c r="AR83" s="2862"/>
      <c r="AS83" s="2863"/>
      <c r="AT83" s="1988" t="s">
        <v>747</v>
      </c>
      <c r="AU83" s="1985" t="s">
        <v>747</v>
      </c>
      <c r="AV83" s="1988" t="s">
        <v>747</v>
      </c>
      <c r="AW83" s="1985" t="s">
        <v>747</v>
      </c>
      <c r="AX83" s="1988" t="s">
        <v>747</v>
      </c>
      <c r="AY83" s="1985" t="s">
        <v>747</v>
      </c>
      <c r="AZ83" s="1986" t="s">
        <v>1386</v>
      </c>
      <c r="BA83" s="1985" t="s">
        <v>1210</v>
      </c>
      <c r="BB83" s="1985" t="s">
        <v>1210</v>
      </c>
      <c r="BC83" s="1985" t="s">
        <v>747</v>
      </c>
      <c r="BD83" s="1988" t="s">
        <v>1210</v>
      </c>
      <c r="BE83" s="1986" t="s">
        <v>1384</v>
      </c>
      <c r="BF83" s="1985" t="s">
        <v>1210</v>
      </c>
      <c r="BG83" s="1986" t="s">
        <v>1384</v>
      </c>
      <c r="BH83" s="1986" t="s">
        <v>1384</v>
      </c>
      <c r="BI83" s="1985" t="s">
        <v>1850</v>
      </c>
      <c r="BJ83" s="2615"/>
      <c r="BK83" s="2616"/>
      <c r="BL83" s="2862"/>
      <c r="BM83" s="2862"/>
      <c r="BN83" s="2863"/>
      <c r="BO83" s="1988" t="s">
        <v>1210</v>
      </c>
      <c r="BP83" s="1988" t="s">
        <v>1210</v>
      </c>
      <c r="BQ83" s="1985" t="s">
        <v>747</v>
      </c>
      <c r="BR83" s="1988" t="s">
        <v>1210</v>
      </c>
      <c r="BS83" s="1988" t="s">
        <v>1210</v>
      </c>
      <c r="BT83" s="1986" t="s">
        <v>1384</v>
      </c>
      <c r="BU83" s="1985" t="s">
        <v>1210</v>
      </c>
      <c r="BV83" s="1986" t="s">
        <v>1384</v>
      </c>
      <c r="BW83" s="1986" t="s">
        <v>1384</v>
      </c>
      <c r="BX83" s="1985" t="s">
        <v>1210</v>
      </c>
      <c r="BY83" s="1985" t="s">
        <v>1210</v>
      </c>
      <c r="BZ83" s="1985" t="s">
        <v>1850</v>
      </c>
      <c r="CA83" s="1985" t="s">
        <v>747</v>
      </c>
      <c r="CB83" s="1988" t="s">
        <v>747</v>
      </c>
      <c r="CC83" s="1988" t="s">
        <v>747</v>
      </c>
      <c r="CD83" s="1985" t="s">
        <v>747</v>
      </c>
      <c r="CE83" s="2615"/>
      <c r="CF83" s="2616"/>
      <c r="CG83" s="2862"/>
      <c r="CH83" s="2862"/>
      <c r="CI83" s="2863"/>
      <c r="CJ83" s="1988" t="s">
        <v>747</v>
      </c>
      <c r="CK83" s="1985" t="s">
        <v>747</v>
      </c>
      <c r="CL83" s="1985" t="s">
        <v>747</v>
      </c>
      <c r="CM83" s="1985" t="s">
        <v>747</v>
      </c>
      <c r="CN83" s="1988" t="s">
        <v>747</v>
      </c>
      <c r="CO83" s="1986" t="s">
        <v>1386</v>
      </c>
      <c r="CP83" s="1988" t="s">
        <v>1210</v>
      </c>
      <c r="CQ83" s="1985" t="s">
        <v>1210</v>
      </c>
      <c r="CR83" s="1985" t="s">
        <v>747</v>
      </c>
      <c r="CS83" s="1986" t="s">
        <v>1384</v>
      </c>
      <c r="CT83" s="1985" t="s">
        <v>1210</v>
      </c>
      <c r="CU83" s="1986" t="s">
        <v>1384</v>
      </c>
      <c r="CV83" s="2013" t="s">
        <v>1384</v>
      </c>
      <c r="CW83" s="1985" t="s">
        <v>1210</v>
      </c>
      <c r="CX83" s="1985" t="s">
        <v>1210</v>
      </c>
      <c r="CY83" s="1985" t="s">
        <v>1850</v>
      </c>
      <c r="CZ83" s="2615"/>
      <c r="DA83" s="2616"/>
      <c r="DB83" s="2862"/>
      <c r="DC83" s="2862"/>
      <c r="DD83" s="2863"/>
      <c r="DE83" s="1985" t="s">
        <v>1210</v>
      </c>
      <c r="DF83" s="1985" t="s">
        <v>1850</v>
      </c>
      <c r="DG83" s="1985" t="s">
        <v>747</v>
      </c>
      <c r="DH83" s="1988" t="s">
        <v>747</v>
      </c>
      <c r="DI83" s="1988" t="s">
        <v>747</v>
      </c>
      <c r="DJ83" s="1985" t="s">
        <v>747</v>
      </c>
      <c r="DK83" s="1988" t="s">
        <v>747</v>
      </c>
      <c r="DL83" s="1985" t="s">
        <v>747</v>
      </c>
      <c r="DM83" s="1985" t="s">
        <v>747</v>
      </c>
      <c r="DN83" s="1985" t="s">
        <v>747</v>
      </c>
      <c r="DO83" s="1986" t="s">
        <v>1386</v>
      </c>
      <c r="DP83" s="1988" t="s">
        <v>1210</v>
      </c>
      <c r="DQ83" s="1988" t="s">
        <v>1210</v>
      </c>
      <c r="DR83" s="1985" t="s">
        <v>747</v>
      </c>
      <c r="DS83" s="1988" t="s">
        <v>1210</v>
      </c>
      <c r="DT83" s="1988" t="s">
        <v>1210</v>
      </c>
      <c r="DU83" s="2615"/>
      <c r="DV83" s="2616"/>
      <c r="DW83" s="2315"/>
      <c r="DX83" s="2315"/>
      <c r="DY83" s="2315"/>
      <c r="EP83" s="2315"/>
      <c r="EQ83" s="2315"/>
    </row>
    <row r="84" spans="1:147" s="1260" customFormat="1" ht="18" customHeight="1">
      <c r="A84" s="1796">
        <v>42370</v>
      </c>
      <c r="B84" s="1800">
        <v>42370</v>
      </c>
      <c r="C84" s="1801">
        <v>42370</v>
      </c>
      <c r="D84" s="1234">
        <v>467066.58</v>
      </c>
      <c r="E84" s="1234" t="s">
        <v>21</v>
      </c>
      <c r="F84" s="1234">
        <v>26969</v>
      </c>
      <c r="G84" s="1234">
        <v>3398</v>
      </c>
      <c r="H84" s="1234">
        <v>18359</v>
      </c>
      <c r="I84" s="1234">
        <v>358835</v>
      </c>
      <c r="J84" s="1234">
        <v>392515.05</v>
      </c>
      <c r="K84" s="1234" t="s">
        <v>21</v>
      </c>
      <c r="L84" s="1234" t="s">
        <v>21</v>
      </c>
      <c r="M84" s="1235">
        <v>19967374</v>
      </c>
      <c r="N84" s="1234">
        <v>43785</v>
      </c>
      <c r="O84" s="1234">
        <v>5659</v>
      </c>
      <c r="P84" s="1234" t="s">
        <v>21</v>
      </c>
      <c r="Q84" s="1234">
        <v>161</v>
      </c>
      <c r="R84" s="1234">
        <v>2375</v>
      </c>
      <c r="S84" s="1234">
        <v>52</v>
      </c>
      <c r="T84" s="1265">
        <v>42370</v>
      </c>
      <c r="U84" s="1528">
        <v>42370</v>
      </c>
      <c r="V84" s="1796">
        <v>42370</v>
      </c>
      <c r="W84" s="1800">
        <v>42370</v>
      </c>
      <c r="X84" s="1801">
        <v>42370</v>
      </c>
      <c r="Y84" s="1234">
        <v>20</v>
      </c>
      <c r="Z84" s="1234">
        <v>561</v>
      </c>
      <c r="AA84" s="1234">
        <v>561</v>
      </c>
      <c r="AB84" s="1234">
        <v>545</v>
      </c>
      <c r="AC84" s="1234" t="s">
        <v>21</v>
      </c>
      <c r="AD84" s="1234">
        <v>11624</v>
      </c>
      <c r="AE84" s="1234" t="s">
        <v>21</v>
      </c>
      <c r="AF84" s="1234">
        <v>1071</v>
      </c>
      <c r="AG84" s="1234">
        <v>8655</v>
      </c>
      <c r="AH84" s="1234">
        <v>9522</v>
      </c>
      <c r="AI84" s="1234" t="s">
        <v>21</v>
      </c>
      <c r="AJ84" s="1234" t="s">
        <v>21</v>
      </c>
      <c r="AK84" s="1234">
        <v>2482772</v>
      </c>
      <c r="AL84" s="1234">
        <v>582145</v>
      </c>
      <c r="AM84" s="1235">
        <v>6485</v>
      </c>
      <c r="AN84" s="1234">
        <v>21</v>
      </c>
      <c r="AO84" s="1265">
        <v>42370</v>
      </c>
      <c r="AP84" s="1528">
        <v>42370</v>
      </c>
      <c r="AQ84" s="1796">
        <v>42370</v>
      </c>
      <c r="AR84" s="1800">
        <v>42370</v>
      </c>
      <c r="AS84" s="1801">
        <v>42370</v>
      </c>
      <c r="AT84" s="1234">
        <v>30637</v>
      </c>
      <c r="AU84" s="1234">
        <v>17064</v>
      </c>
      <c r="AV84" s="1234">
        <v>5203</v>
      </c>
      <c r="AW84" s="1234">
        <v>8054</v>
      </c>
      <c r="AX84" s="1234">
        <v>7989</v>
      </c>
      <c r="AY84" s="1234">
        <v>65</v>
      </c>
      <c r="AZ84" s="1234">
        <v>44089</v>
      </c>
      <c r="BA84" s="1234" t="s">
        <v>21</v>
      </c>
      <c r="BB84" s="1234" t="s">
        <v>21</v>
      </c>
      <c r="BC84" s="1234">
        <v>419367</v>
      </c>
      <c r="BD84" s="1234">
        <v>26706</v>
      </c>
      <c r="BE84" s="1234">
        <v>3318</v>
      </c>
      <c r="BF84" s="1234">
        <v>17211</v>
      </c>
      <c r="BG84" s="1234">
        <v>319631</v>
      </c>
      <c r="BH84" s="1234">
        <v>349399</v>
      </c>
      <c r="BI84" s="1234">
        <v>10130400</v>
      </c>
      <c r="BJ84" s="1265">
        <v>42370</v>
      </c>
      <c r="BK84" s="1528">
        <v>42370</v>
      </c>
      <c r="BL84" s="1796">
        <v>42370</v>
      </c>
      <c r="BM84" s="1800">
        <v>42370</v>
      </c>
      <c r="BN84" s="1801">
        <v>42370</v>
      </c>
      <c r="BO84" s="56" t="s">
        <v>21</v>
      </c>
      <c r="BP84" s="1234" t="s">
        <v>21</v>
      </c>
      <c r="BQ84" s="1235">
        <v>1294984.8700000001</v>
      </c>
      <c r="BR84" s="1235" t="s">
        <v>21</v>
      </c>
      <c r="BS84" s="1235">
        <v>26969</v>
      </c>
      <c r="BT84" s="1235">
        <v>3398</v>
      </c>
      <c r="BU84" s="1235">
        <v>72335.490000000005</v>
      </c>
      <c r="BV84" s="1235">
        <v>1006643.8400000001</v>
      </c>
      <c r="BW84" s="1235">
        <v>1100381.82</v>
      </c>
      <c r="BX84" s="1234" t="s">
        <v>21</v>
      </c>
      <c r="BY84" s="1234" t="s">
        <v>21</v>
      </c>
      <c r="BZ84" s="1235">
        <v>17350585.809999999</v>
      </c>
      <c r="CA84" s="1235">
        <v>44723</v>
      </c>
      <c r="CB84" s="1234">
        <v>6764</v>
      </c>
      <c r="CC84" s="1234" t="s">
        <v>21</v>
      </c>
      <c r="CD84" s="1234">
        <v>161</v>
      </c>
      <c r="CE84" s="1265">
        <v>42370</v>
      </c>
      <c r="CF84" s="1528">
        <v>42370</v>
      </c>
      <c r="CG84" s="1796">
        <v>42370</v>
      </c>
      <c r="CH84" s="1800">
        <v>42370</v>
      </c>
      <c r="CI84" s="1801">
        <v>42370</v>
      </c>
      <c r="CJ84" s="1234" t="s">
        <v>21</v>
      </c>
      <c r="CK84" s="1234">
        <v>502</v>
      </c>
      <c r="CL84" s="1234">
        <v>57</v>
      </c>
      <c r="CM84" s="1234">
        <v>741</v>
      </c>
      <c r="CN84" s="1234">
        <v>741</v>
      </c>
      <c r="CO84" s="1234">
        <v>3292</v>
      </c>
      <c r="CP84" s="1234" t="s">
        <v>21</v>
      </c>
      <c r="CQ84" s="1234" t="s">
        <v>21</v>
      </c>
      <c r="CR84" s="1234">
        <v>104534</v>
      </c>
      <c r="CS84" s="1235" t="s">
        <v>21</v>
      </c>
      <c r="CT84" s="1234">
        <v>3277</v>
      </c>
      <c r="CU84" s="1234">
        <v>86203</v>
      </c>
      <c r="CV84" s="1234">
        <v>94076</v>
      </c>
      <c r="CW84" s="1234" t="s">
        <v>21</v>
      </c>
      <c r="CX84" s="1234" t="s">
        <v>21</v>
      </c>
      <c r="CY84" s="1234">
        <v>2213437</v>
      </c>
      <c r="CZ84" s="1265">
        <v>42370</v>
      </c>
      <c r="DA84" s="1528">
        <v>42370</v>
      </c>
      <c r="DB84" s="1796">
        <v>42370</v>
      </c>
      <c r="DC84" s="1800">
        <v>42370</v>
      </c>
      <c r="DD84" s="1801">
        <v>42370</v>
      </c>
      <c r="DE84" s="1234" t="s">
        <v>21</v>
      </c>
      <c r="DF84" s="1234">
        <v>553834</v>
      </c>
      <c r="DG84" s="1235">
        <v>1853066</v>
      </c>
      <c r="DH84" s="1234">
        <v>129938</v>
      </c>
      <c r="DI84" s="1235">
        <v>30637</v>
      </c>
      <c r="DJ84" s="1234">
        <v>17407</v>
      </c>
      <c r="DK84" s="1234">
        <v>5543</v>
      </c>
      <c r="DL84" s="1234">
        <v>20588</v>
      </c>
      <c r="DM84" s="1234">
        <v>20523</v>
      </c>
      <c r="DN84" s="1234">
        <v>65</v>
      </c>
      <c r="DO84" s="1234">
        <v>45583</v>
      </c>
      <c r="DP84" s="1234" t="s">
        <v>21</v>
      </c>
      <c r="DQ84" s="1234" t="s">
        <v>21</v>
      </c>
      <c r="DR84" s="1234">
        <v>924216</v>
      </c>
      <c r="DS84" s="1234" t="s">
        <v>21</v>
      </c>
      <c r="DT84" s="1234">
        <v>26706</v>
      </c>
      <c r="DU84" s="1265">
        <v>42370</v>
      </c>
      <c r="DV84" s="1528">
        <v>42370</v>
      </c>
      <c r="DW84" s="1799"/>
      <c r="DX84" s="1800"/>
      <c r="DY84" s="2393"/>
      <c r="EP84" s="2394"/>
      <c r="EQ84" s="2395"/>
    </row>
    <row r="85" spans="1:147" s="1260" customFormat="1" ht="14.25" customHeight="1">
      <c r="A85" s="1268"/>
      <c r="B85" s="1263">
        <v>42736</v>
      </c>
      <c r="C85" s="1306"/>
      <c r="D85" s="1234">
        <v>486027.62</v>
      </c>
      <c r="E85" s="1234" t="s">
        <v>21</v>
      </c>
      <c r="F85" s="1234">
        <v>29648</v>
      </c>
      <c r="G85" s="1234">
        <v>6504</v>
      </c>
      <c r="H85" s="1234">
        <v>16571</v>
      </c>
      <c r="I85" s="1234">
        <v>373710</v>
      </c>
      <c r="J85" s="1234">
        <v>407540.51</v>
      </c>
      <c r="K85" s="1234" t="s">
        <v>21</v>
      </c>
      <c r="L85" s="1234" t="s">
        <v>21</v>
      </c>
      <c r="M85" s="1234">
        <v>20594736</v>
      </c>
      <c r="N85" s="1234">
        <v>48405</v>
      </c>
      <c r="O85" s="1234">
        <v>6112</v>
      </c>
      <c r="P85" s="1234" t="s">
        <v>21</v>
      </c>
      <c r="Q85" s="1234">
        <v>174</v>
      </c>
      <c r="R85" s="1234">
        <v>2539</v>
      </c>
      <c r="S85" s="1234">
        <v>25</v>
      </c>
      <c r="T85" s="1265">
        <v>42736</v>
      </c>
      <c r="U85" s="1528">
        <v>42736</v>
      </c>
      <c r="V85" s="1268"/>
      <c r="W85" s="1263">
        <v>42736</v>
      </c>
      <c r="X85" s="1306"/>
      <c r="Y85" s="1234">
        <v>31</v>
      </c>
      <c r="Z85" s="1234">
        <v>617</v>
      </c>
      <c r="AA85" s="1234">
        <v>617</v>
      </c>
      <c r="AB85" s="1234">
        <v>870</v>
      </c>
      <c r="AC85" s="1234" t="s">
        <v>21</v>
      </c>
      <c r="AD85" s="1234">
        <v>10945</v>
      </c>
      <c r="AE85" s="1234" t="s">
        <v>21</v>
      </c>
      <c r="AF85" s="1234">
        <v>614</v>
      </c>
      <c r="AG85" s="1234">
        <v>8628</v>
      </c>
      <c r="AH85" s="1234">
        <v>9490</v>
      </c>
      <c r="AI85" s="1234" t="s">
        <v>21</v>
      </c>
      <c r="AJ85" s="1234" t="s">
        <v>21</v>
      </c>
      <c r="AK85" s="1234">
        <v>2606241</v>
      </c>
      <c r="AL85" s="1234">
        <v>599570</v>
      </c>
      <c r="AM85" s="1234">
        <v>6536</v>
      </c>
      <c r="AN85" s="1234">
        <v>14</v>
      </c>
      <c r="AO85" s="1265">
        <v>42736</v>
      </c>
      <c r="AP85" s="1528">
        <v>42736</v>
      </c>
      <c r="AQ85" s="1268"/>
      <c r="AR85" s="1263">
        <v>42736</v>
      </c>
      <c r="AS85" s="1306"/>
      <c r="AT85" s="1234">
        <v>32870</v>
      </c>
      <c r="AU85" s="1234">
        <v>17363</v>
      </c>
      <c r="AV85" s="1234">
        <v>4994</v>
      </c>
      <c r="AW85" s="1234">
        <v>7774</v>
      </c>
      <c r="AX85" s="1234">
        <v>7712</v>
      </c>
      <c r="AY85" s="1234">
        <v>62</v>
      </c>
      <c r="AZ85" s="1234">
        <v>47274</v>
      </c>
      <c r="BA85" s="1234" t="s">
        <v>21</v>
      </c>
      <c r="BB85" s="1234" t="s">
        <v>21</v>
      </c>
      <c r="BC85" s="1234">
        <v>439498</v>
      </c>
      <c r="BD85" s="1234">
        <v>29446</v>
      </c>
      <c r="BE85" s="1234">
        <v>6418</v>
      </c>
      <c r="BF85" s="1234">
        <v>15861</v>
      </c>
      <c r="BG85" s="1234">
        <v>334969</v>
      </c>
      <c r="BH85" s="1234">
        <v>364907</v>
      </c>
      <c r="BI85" s="1234">
        <v>10369285</v>
      </c>
      <c r="BJ85" s="1265">
        <v>42736</v>
      </c>
      <c r="BK85" s="1528">
        <v>42736</v>
      </c>
      <c r="BL85" s="1268"/>
      <c r="BM85" s="1263">
        <v>42736</v>
      </c>
      <c r="BN85" s="1306"/>
      <c r="BO85" s="56" t="s">
        <v>21</v>
      </c>
      <c r="BP85" s="1234" t="s">
        <v>21</v>
      </c>
      <c r="BQ85" s="1234">
        <v>1309954.8599999999</v>
      </c>
      <c r="BR85" s="1234" t="s">
        <v>21</v>
      </c>
      <c r="BS85" s="1234">
        <v>29648</v>
      </c>
      <c r="BT85" s="1234">
        <v>16031.28</v>
      </c>
      <c r="BU85" s="1234">
        <v>62058.57</v>
      </c>
      <c r="BV85" s="1234">
        <v>1020558.51</v>
      </c>
      <c r="BW85" s="1234">
        <v>1112842.79</v>
      </c>
      <c r="BX85" s="1234" t="s">
        <v>21</v>
      </c>
      <c r="BY85" s="1234" t="s">
        <v>21</v>
      </c>
      <c r="BZ85" s="1234">
        <v>17900270.710000001</v>
      </c>
      <c r="CA85" s="1234">
        <v>49192</v>
      </c>
      <c r="CB85" s="1234">
        <v>6828</v>
      </c>
      <c r="CC85" s="1234" t="s">
        <v>21</v>
      </c>
      <c r="CD85" s="1234">
        <v>174</v>
      </c>
      <c r="CE85" s="1265">
        <v>42736</v>
      </c>
      <c r="CF85" s="1528">
        <v>42736</v>
      </c>
      <c r="CG85" s="1268"/>
      <c r="CH85" s="1263">
        <v>42736</v>
      </c>
      <c r="CI85" s="1306"/>
      <c r="CJ85" s="1234" t="s">
        <v>21</v>
      </c>
      <c r="CK85" s="1234">
        <v>495</v>
      </c>
      <c r="CL85" s="1234">
        <v>64</v>
      </c>
      <c r="CM85" s="1234">
        <v>825</v>
      </c>
      <c r="CN85" s="1234">
        <v>825</v>
      </c>
      <c r="CO85" s="1234">
        <v>4137</v>
      </c>
      <c r="CP85" s="1234" t="s">
        <v>21</v>
      </c>
      <c r="CQ85" s="1234" t="s">
        <v>21</v>
      </c>
      <c r="CR85" s="1234">
        <v>101863</v>
      </c>
      <c r="CS85" s="1234" t="s">
        <v>21</v>
      </c>
      <c r="CT85" s="1234">
        <v>2802</v>
      </c>
      <c r="CU85" s="1234">
        <v>84444</v>
      </c>
      <c r="CV85" s="1234">
        <v>92192</v>
      </c>
      <c r="CW85" s="1234" t="s">
        <v>21</v>
      </c>
      <c r="CX85" s="1234" t="s">
        <v>21</v>
      </c>
      <c r="CY85" s="1234">
        <v>2342565</v>
      </c>
      <c r="CZ85" s="1265">
        <v>42736</v>
      </c>
      <c r="DA85" s="1528">
        <v>42736</v>
      </c>
      <c r="DB85" s="1268"/>
      <c r="DC85" s="1263">
        <v>42736</v>
      </c>
      <c r="DD85" s="1306"/>
      <c r="DE85" s="1234" t="s">
        <v>21</v>
      </c>
      <c r="DF85" s="1234">
        <v>551211</v>
      </c>
      <c r="DG85" s="1234">
        <v>1903774</v>
      </c>
      <c r="DH85" s="1234">
        <v>135858</v>
      </c>
      <c r="DI85" s="1234">
        <v>32870</v>
      </c>
      <c r="DJ85" s="1234">
        <v>17859</v>
      </c>
      <c r="DK85" s="1234">
        <v>5349</v>
      </c>
      <c r="DL85" s="1234">
        <v>19808</v>
      </c>
      <c r="DM85" s="1234">
        <v>19746</v>
      </c>
      <c r="DN85" s="1234">
        <v>62</v>
      </c>
      <c r="DO85" s="1234">
        <v>48991</v>
      </c>
      <c r="DP85" s="1234" t="s">
        <v>21</v>
      </c>
      <c r="DQ85" s="1234" t="s">
        <v>21</v>
      </c>
      <c r="DR85" s="1234">
        <v>955808</v>
      </c>
      <c r="DS85" s="1234" t="s">
        <v>21</v>
      </c>
      <c r="DT85" s="1234">
        <v>29446</v>
      </c>
      <c r="DU85" s="1265">
        <v>42736</v>
      </c>
      <c r="DV85" s="1528">
        <v>42736</v>
      </c>
      <c r="DW85" s="1268"/>
      <c r="DX85" s="1263"/>
      <c r="DY85" s="1269"/>
      <c r="EP85" s="2394"/>
      <c r="EQ85" s="2395"/>
    </row>
    <row r="86" spans="1:147" s="1260" customFormat="1" ht="14.25" customHeight="1">
      <c r="A86" s="1268"/>
      <c r="B86" s="1263">
        <v>43101</v>
      </c>
      <c r="C86" s="1306"/>
      <c r="D86" s="1234">
        <v>473253.95</v>
      </c>
      <c r="E86" s="1234" t="s">
        <v>21</v>
      </c>
      <c r="F86" s="1234">
        <v>18908</v>
      </c>
      <c r="G86" s="1234">
        <v>10765</v>
      </c>
      <c r="H86" s="1234">
        <v>14449</v>
      </c>
      <c r="I86" s="1234">
        <v>368062</v>
      </c>
      <c r="J86" s="1234">
        <v>401504.5</v>
      </c>
      <c r="K86" s="1234" t="s">
        <v>21</v>
      </c>
      <c r="L86" s="1234" t="s">
        <v>21</v>
      </c>
      <c r="M86" s="1234">
        <v>21237559</v>
      </c>
      <c r="N86" s="1234">
        <v>49716</v>
      </c>
      <c r="O86" s="1234">
        <v>6237</v>
      </c>
      <c r="P86" s="1234" t="s">
        <v>21</v>
      </c>
      <c r="Q86" s="1234">
        <v>201</v>
      </c>
      <c r="R86" s="1234">
        <v>2641</v>
      </c>
      <c r="S86" s="1234">
        <v>20</v>
      </c>
      <c r="T86" s="1265">
        <v>43101</v>
      </c>
      <c r="U86" s="1528">
        <v>43101</v>
      </c>
      <c r="V86" s="1268"/>
      <c r="W86" s="1263">
        <v>43101</v>
      </c>
      <c r="X86" s="1306"/>
      <c r="Y86" s="1234">
        <v>25</v>
      </c>
      <c r="Z86" s="1234">
        <v>654</v>
      </c>
      <c r="AA86" s="1234">
        <v>654</v>
      </c>
      <c r="AB86" s="1234">
        <v>1076</v>
      </c>
      <c r="AC86" s="1234" t="s">
        <v>21</v>
      </c>
      <c r="AD86" s="1234">
        <v>10217</v>
      </c>
      <c r="AE86" s="1234" t="s">
        <v>21</v>
      </c>
      <c r="AF86" s="1234">
        <v>158</v>
      </c>
      <c r="AG86" s="1234">
        <v>8550</v>
      </c>
      <c r="AH86" s="1234">
        <v>9411</v>
      </c>
      <c r="AI86" s="1234" t="s">
        <v>21</v>
      </c>
      <c r="AJ86" s="1234" t="s">
        <v>21</v>
      </c>
      <c r="AK86" s="1234">
        <v>2670729</v>
      </c>
      <c r="AL86" s="1234">
        <v>644484</v>
      </c>
      <c r="AM86" s="1234">
        <v>6073</v>
      </c>
      <c r="AN86" s="1234">
        <v>17</v>
      </c>
      <c r="AO86" s="1265">
        <v>43101</v>
      </c>
      <c r="AP86" s="1528">
        <v>43101</v>
      </c>
      <c r="AQ86" s="1268"/>
      <c r="AR86" s="1263">
        <v>43101</v>
      </c>
      <c r="AS86" s="1306"/>
      <c r="AT86" s="1234">
        <v>33203</v>
      </c>
      <c r="AU86" s="1234">
        <v>14252</v>
      </c>
      <c r="AV86" s="1234">
        <v>4452</v>
      </c>
      <c r="AW86" s="1234">
        <v>6654</v>
      </c>
      <c r="AX86" s="1234">
        <v>6646</v>
      </c>
      <c r="AY86" s="1234">
        <v>8</v>
      </c>
      <c r="AZ86" s="1234">
        <v>45110</v>
      </c>
      <c r="BA86" s="1234" t="s">
        <v>21</v>
      </c>
      <c r="BB86" s="1234" t="s">
        <v>21</v>
      </c>
      <c r="BC86" s="1234">
        <v>428458</v>
      </c>
      <c r="BD86" s="1234">
        <v>18746</v>
      </c>
      <c r="BE86" s="1234">
        <v>10674</v>
      </c>
      <c r="BF86" s="1234">
        <v>13518</v>
      </c>
      <c r="BG86" s="1234">
        <v>331059</v>
      </c>
      <c r="BH86" s="1234">
        <v>360773</v>
      </c>
      <c r="BI86" s="1234">
        <v>10442933</v>
      </c>
      <c r="BJ86" s="1265">
        <v>43101</v>
      </c>
      <c r="BK86" s="1528">
        <v>43101</v>
      </c>
      <c r="BL86" s="1268"/>
      <c r="BM86" s="1263">
        <v>43101</v>
      </c>
      <c r="BN86" s="1306"/>
      <c r="BO86" s="56" t="s">
        <v>21</v>
      </c>
      <c r="BP86" s="1234" t="s">
        <v>21</v>
      </c>
      <c r="BQ86" s="1234">
        <v>1262727.3799999999</v>
      </c>
      <c r="BR86" s="1234" t="s">
        <v>21</v>
      </c>
      <c r="BS86" s="1234">
        <v>18908</v>
      </c>
      <c r="BT86" s="1234">
        <v>26566.36</v>
      </c>
      <c r="BU86" s="1234">
        <v>57242.67</v>
      </c>
      <c r="BV86" s="1234">
        <v>980549.94</v>
      </c>
      <c r="BW86" s="1234">
        <v>1071303.1000000001</v>
      </c>
      <c r="BX86" s="1234" t="s">
        <v>21</v>
      </c>
      <c r="BY86" s="1234" t="s">
        <v>21</v>
      </c>
      <c r="BZ86" s="1234">
        <v>18594640.93</v>
      </c>
      <c r="CA86" s="1234">
        <v>50406</v>
      </c>
      <c r="CB86" s="1234">
        <v>7085</v>
      </c>
      <c r="CC86" s="1234" t="s">
        <v>21</v>
      </c>
      <c r="CD86" s="1234">
        <v>201</v>
      </c>
      <c r="CE86" s="1265">
        <v>43101</v>
      </c>
      <c r="CF86" s="1528">
        <v>43101</v>
      </c>
      <c r="CG86" s="1268"/>
      <c r="CH86" s="1263">
        <v>43101</v>
      </c>
      <c r="CI86" s="1306"/>
      <c r="CJ86" s="1234" t="s">
        <v>21</v>
      </c>
      <c r="CK86" s="1234">
        <v>546</v>
      </c>
      <c r="CL86" s="1234">
        <v>62</v>
      </c>
      <c r="CM86" s="1234">
        <v>894</v>
      </c>
      <c r="CN86" s="1234">
        <v>894</v>
      </c>
      <c r="CO86" s="1234">
        <v>5185</v>
      </c>
      <c r="CP86" s="1234" t="s">
        <v>21</v>
      </c>
      <c r="CQ86" s="1234" t="s">
        <v>21</v>
      </c>
      <c r="CR86" s="1234">
        <v>105778</v>
      </c>
      <c r="CS86" s="1234" t="s">
        <v>21</v>
      </c>
      <c r="CT86" s="1234">
        <v>2365</v>
      </c>
      <c r="CU86" s="1234">
        <v>88059</v>
      </c>
      <c r="CV86" s="1234">
        <v>96460</v>
      </c>
      <c r="CW86" s="1234" t="s">
        <v>21</v>
      </c>
      <c r="CX86" s="1234" t="s">
        <v>21</v>
      </c>
      <c r="CY86" s="1234">
        <v>2380948</v>
      </c>
      <c r="CZ86" s="1265">
        <v>43101</v>
      </c>
      <c r="DA86" s="1528">
        <v>43101</v>
      </c>
      <c r="DB86" s="1268"/>
      <c r="DC86" s="1263">
        <v>43101</v>
      </c>
      <c r="DD86" s="1306"/>
      <c r="DE86" s="1234" t="s">
        <v>21</v>
      </c>
      <c r="DF86" s="1234">
        <v>534187</v>
      </c>
      <c r="DG86" s="1234">
        <v>1865643</v>
      </c>
      <c r="DH86" s="1234">
        <v>126036</v>
      </c>
      <c r="DI86" s="1234">
        <v>33204</v>
      </c>
      <c r="DJ86" s="1234">
        <v>14689</v>
      </c>
      <c r="DK86" s="1234">
        <v>4781</v>
      </c>
      <c r="DL86" s="1234">
        <v>16224</v>
      </c>
      <c r="DM86" s="1234">
        <v>16216</v>
      </c>
      <c r="DN86" s="1234">
        <v>8</v>
      </c>
      <c r="DO86" s="1234">
        <v>46754</v>
      </c>
      <c r="DP86" s="1234" t="s">
        <v>21</v>
      </c>
      <c r="DQ86" s="1234" t="s">
        <v>21</v>
      </c>
      <c r="DR86" s="1234">
        <v>916801</v>
      </c>
      <c r="DS86" s="1234" t="s">
        <v>21</v>
      </c>
      <c r="DT86" s="1234">
        <v>18746</v>
      </c>
      <c r="DU86" s="1265">
        <v>43101</v>
      </c>
      <c r="DV86" s="1528">
        <v>43101</v>
      </c>
      <c r="DW86" s="1268"/>
      <c r="DX86" s="1263"/>
      <c r="DY86" s="1269"/>
      <c r="EP86" s="2394"/>
      <c r="EQ86" s="2395"/>
    </row>
    <row r="87" spans="1:147" s="1260" customFormat="1" ht="14.25" customHeight="1">
      <c r="A87" s="1799">
        <v>43586</v>
      </c>
      <c r="B87" s="1800">
        <v>43586</v>
      </c>
      <c r="C87" s="1801">
        <v>43586</v>
      </c>
      <c r="D87" s="1234">
        <v>467571.26</v>
      </c>
      <c r="E87" s="1234" t="s">
        <v>21</v>
      </c>
      <c r="F87" s="1234">
        <v>12865</v>
      </c>
      <c r="G87" s="1234">
        <v>11125</v>
      </c>
      <c r="H87" s="1234">
        <v>16402</v>
      </c>
      <c r="I87" s="1234">
        <v>364430</v>
      </c>
      <c r="J87" s="1234">
        <v>397500.74000000005</v>
      </c>
      <c r="K87" s="1234" t="s">
        <v>21</v>
      </c>
      <c r="L87" s="1234" t="s">
        <v>21</v>
      </c>
      <c r="M87" s="1234">
        <v>21181223</v>
      </c>
      <c r="N87" s="1234">
        <v>45742</v>
      </c>
      <c r="O87" s="1234">
        <v>6030</v>
      </c>
      <c r="P87" s="1234" t="s">
        <v>21</v>
      </c>
      <c r="Q87" s="1234">
        <v>287</v>
      </c>
      <c r="R87" s="1234">
        <v>2550</v>
      </c>
      <c r="S87" s="1234">
        <v>14</v>
      </c>
      <c r="T87" s="1265">
        <v>43586</v>
      </c>
      <c r="U87" s="1528">
        <v>43586</v>
      </c>
      <c r="V87" s="1799">
        <v>43586</v>
      </c>
      <c r="W87" s="1800">
        <v>43586</v>
      </c>
      <c r="X87" s="1801">
        <v>43586</v>
      </c>
      <c r="Y87" s="1234">
        <v>19</v>
      </c>
      <c r="Z87" s="1234">
        <v>500</v>
      </c>
      <c r="AA87" s="1234">
        <v>500</v>
      </c>
      <c r="AB87" s="1234">
        <v>960</v>
      </c>
      <c r="AC87" s="1234" t="s">
        <v>21</v>
      </c>
      <c r="AD87" s="1234">
        <v>9510</v>
      </c>
      <c r="AE87" s="1234" t="s">
        <v>21</v>
      </c>
      <c r="AF87" s="1234">
        <v>298</v>
      </c>
      <c r="AG87" s="1234">
        <v>7777</v>
      </c>
      <c r="AH87" s="1234">
        <v>8558</v>
      </c>
      <c r="AI87" s="1234" t="s">
        <v>21</v>
      </c>
      <c r="AJ87" s="1234" t="s">
        <v>21</v>
      </c>
      <c r="AK87" s="1234">
        <v>2599678</v>
      </c>
      <c r="AL87" s="1234">
        <v>679866</v>
      </c>
      <c r="AM87" s="1234">
        <v>5953</v>
      </c>
      <c r="AN87" s="1234">
        <v>25</v>
      </c>
      <c r="AO87" s="1265">
        <v>43586</v>
      </c>
      <c r="AP87" s="1528">
        <v>43586</v>
      </c>
      <c r="AQ87" s="1799">
        <v>43586</v>
      </c>
      <c r="AR87" s="1800">
        <v>43586</v>
      </c>
      <c r="AS87" s="1801">
        <v>43586</v>
      </c>
      <c r="AT87" s="1234">
        <v>32268</v>
      </c>
      <c r="AU87" s="1234">
        <v>12344</v>
      </c>
      <c r="AV87" s="1234">
        <v>4140</v>
      </c>
      <c r="AW87" s="1234">
        <v>5879</v>
      </c>
      <c r="AX87" s="1234">
        <v>5879</v>
      </c>
      <c r="AY87" s="1234" t="s">
        <v>21</v>
      </c>
      <c r="AZ87" s="1234">
        <v>43202</v>
      </c>
      <c r="BA87" s="1234" t="s">
        <v>21</v>
      </c>
      <c r="BB87" s="1234" t="s">
        <v>21</v>
      </c>
      <c r="BC87" s="1234">
        <v>422532</v>
      </c>
      <c r="BD87" s="1234">
        <v>12742</v>
      </c>
      <c r="BE87" s="1234">
        <v>11050</v>
      </c>
      <c r="BF87" s="1234">
        <v>14421</v>
      </c>
      <c r="BG87" s="1234">
        <v>328439</v>
      </c>
      <c r="BH87" s="1234">
        <v>357890</v>
      </c>
      <c r="BI87" s="1234">
        <v>10134504</v>
      </c>
      <c r="BJ87" s="1265">
        <v>43586</v>
      </c>
      <c r="BK87" s="1528">
        <v>43586</v>
      </c>
      <c r="BL87" s="1799">
        <v>43586</v>
      </c>
      <c r="BM87" s="1800">
        <v>43586</v>
      </c>
      <c r="BN87" s="1801">
        <v>43586</v>
      </c>
      <c r="BO87" s="56" t="s">
        <v>21</v>
      </c>
      <c r="BP87" s="1234" t="s">
        <v>21</v>
      </c>
      <c r="BQ87" s="1234">
        <v>1233525.1399999999</v>
      </c>
      <c r="BR87" s="1234" t="s">
        <v>21</v>
      </c>
      <c r="BS87" s="1234">
        <v>12865</v>
      </c>
      <c r="BT87" s="1234">
        <v>27011.62</v>
      </c>
      <c r="BU87" s="1234">
        <v>59772.97</v>
      </c>
      <c r="BV87" s="1234">
        <v>955441.09000000008</v>
      </c>
      <c r="BW87" s="1234">
        <v>1044295.9600000001</v>
      </c>
      <c r="BX87" s="1234" t="s">
        <v>21</v>
      </c>
      <c r="BY87" s="1234" t="s">
        <v>21</v>
      </c>
      <c r="BZ87" s="1234">
        <v>18535595.079999998</v>
      </c>
      <c r="CA87" s="1234">
        <v>46766</v>
      </c>
      <c r="CB87" s="1234">
        <v>6647</v>
      </c>
      <c r="CC87" s="1234" t="s">
        <v>21</v>
      </c>
      <c r="CD87" s="1234">
        <v>287</v>
      </c>
      <c r="CE87" s="1265">
        <v>43586</v>
      </c>
      <c r="CF87" s="1528">
        <v>43586</v>
      </c>
      <c r="CG87" s="1799">
        <v>43586</v>
      </c>
      <c r="CH87" s="1800">
        <v>43586</v>
      </c>
      <c r="CI87" s="1801">
        <v>43586</v>
      </c>
      <c r="CJ87" s="1234" t="s">
        <v>21</v>
      </c>
      <c r="CK87" s="1234">
        <v>534</v>
      </c>
      <c r="CL87" s="1234">
        <v>53</v>
      </c>
      <c r="CM87" s="1234">
        <v>828</v>
      </c>
      <c r="CN87" s="1234">
        <v>828</v>
      </c>
      <c r="CO87" s="1234">
        <v>5170</v>
      </c>
      <c r="CP87" s="1234" t="s">
        <v>21</v>
      </c>
      <c r="CQ87" s="1234" t="s">
        <v>21</v>
      </c>
      <c r="CR87" s="1234">
        <v>101028</v>
      </c>
      <c r="CS87" s="1234" t="s">
        <v>21</v>
      </c>
      <c r="CT87" s="1234">
        <v>2284</v>
      </c>
      <c r="CU87" s="1234">
        <v>84088</v>
      </c>
      <c r="CV87" s="1234">
        <v>92094</v>
      </c>
      <c r="CW87" s="1234" t="s">
        <v>21</v>
      </c>
      <c r="CX87" s="1234" t="s">
        <v>21</v>
      </c>
      <c r="CY87" s="1234">
        <v>2314321</v>
      </c>
      <c r="CZ87" s="1265">
        <v>43586</v>
      </c>
      <c r="DA87" s="1528">
        <v>43586</v>
      </c>
      <c r="DB87" s="1799">
        <v>43586</v>
      </c>
      <c r="DC87" s="1800">
        <v>43586</v>
      </c>
      <c r="DD87" s="1801">
        <v>43586</v>
      </c>
      <c r="DE87" s="1234" t="s">
        <v>21</v>
      </c>
      <c r="DF87" s="1234">
        <v>515084</v>
      </c>
      <c r="DG87" s="1234">
        <v>1801839</v>
      </c>
      <c r="DH87" s="1234">
        <v>119983</v>
      </c>
      <c r="DI87" s="1234">
        <v>32268</v>
      </c>
      <c r="DJ87" s="1234">
        <v>12655</v>
      </c>
      <c r="DK87" s="1234">
        <v>4473</v>
      </c>
      <c r="DL87" s="1234">
        <v>15660</v>
      </c>
      <c r="DM87" s="1234">
        <v>15660</v>
      </c>
      <c r="DN87" s="1234" t="s">
        <v>21</v>
      </c>
      <c r="DO87" s="1234">
        <v>44912</v>
      </c>
      <c r="DP87" s="1234" t="s">
        <v>21</v>
      </c>
      <c r="DQ87" s="1234" t="s">
        <v>21</v>
      </c>
      <c r="DR87" s="1234">
        <v>886577</v>
      </c>
      <c r="DS87" s="1234" t="s">
        <v>21</v>
      </c>
      <c r="DT87" s="1234">
        <v>12742</v>
      </c>
      <c r="DU87" s="1265">
        <v>43586</v>
      </c>
      <c r="DV87" s="1528">
        <v>43586</v>
      </c>
      <c r="DW87" s="1268"/>
      <c r="DX87" s="1263"/>
      <c r="DY87" s="1269"/>
      <c r="EP87" s="2394"/>
      <c r="EQ87" s="2395"/>
    </row>
    <row r="88" spans="1:147" s="1260" customFormat="1" ht="14.25" customHeight="1">
      <c r="A88" s="1268"/>
      <c r="B88" s="1263">
        <v>43831</v>
      </c>
      <c r="C88" s="1306"/>
      <c r="D88" s="1234">
        <v>414514.18</v>
      </c>
      <c r="E88" s="1234">
        <v>31</v>
      </c>
      <c r="F88" s="1234">
        <v>9979</v>
      </c>
      <c r="G88" s="1234">
        <v>10410</v>
      </c>
      <c r="H88" s="1234">
        <v>14463</v>
      </c>
      <c r="I88" s="1234">
        <v>323648</v>
      </c>
      <c r="J88" s="1234">
        <v>352919.5</v>
      </c>
      <c r="K88" s="1234" t="s">
        <v>21</v>
      </c>
      <c r="L88" s="1234" t="s">
        <v>21</v>
      </c>
      <c r="M88" s="1234">
        <v>20459769</v>
      </c>
      <c r="N88" s="1234">
        <v>40960</v>
      </c>
      <c r="O88" s="1234">
        <v>5735</v>
      </c>
      <c r="P88" s="1234">
        <v>6</v>
      </c>
      <c r="Q88" s="1234">
        <v>184</v>
      </c>
      <c r="R88" s="1234">
        <v>2526</v>
      </c>
      <c r="S88" s="1234">
        <v>20</v>
      </c>
      <c r="T88" s="1265">
        <v>43831</v>
      </c>
      <c r="U88" s="1528">
        <v>43831</v>
      </c>
      <c r="V88" s="1268"/>
      <c r="W88" s="1263">
        <v>43831</v>
      </c>
      <c r="X88" s="1306"/>
      <c r="Y88" s="1234">
        <v>39</v>
      </c>
      <c r="Z88" s="1234">
        <v>556</v>
      </c>
      <c r="AA88" s="1234">
        <v>556</v>
      </c>
      <c r="AB88" s="1234">
        <v>1615</v>
      </c>
      <c r="AC88" s="1234" t="s">
        <v>21</v>
      </c>
      <c r="AD88" s="1234">
        <v>9066</v>
      </c>
      <c r="AE88" s="1234" t="s">
        <v>21</v>
      </c>
      <c r="AF88" s="1234">
        <v>80</v>
      </c>
      <c r="AG88" s="1234">
        <v>7642</v>
      </c>
      <c r="AH88" s="1234">
        <v>8430</v>
      </c>
      <c r="AI88" s="1234" t="s">
        <v>21</v>
      </c>
      <c r="AJ88" s="1234" t="s">
        <v>21</v>
      </c>
      <c r="AK88" s="1234">
        <v>2769077</v>
      </c>
      <c r="AL88" s="1234">
        <v>706207</v>
      </c>
      <c r="AM88" s="1234">
        <v>6411</v>
      </c>
      <c r="AN88" s="1234">
        <v>22</v>
      </c>
      <c r="AO88" s="1265">
        <v>43831</v>
      </c>
      <c r="AP88" s="1528">
        <v>43831</v>
      </c>
      <c r="AQ88" s="1268"/>
      <c r="AR88" s="1263">
        <v>43831</v>
      </c>
      <c r="AS88" s="1306"/>
      <c r="AT88" s="1234">
        <v>27006</v>
      </c>
      <c r="AU88" s="1234">
        <v>9473</v>
      </c>
      <c r="AV88" s="1234">
        <v>3437</v>
      </c>
      <c r="AW88" s="1234">
        <v>4538</v>
      </c>
      <c r="AX88" s="1234">
        <v>4520</v>
      </c>
      <c r="AY88" s="1234">
        <v>18</v>
      </c>
      <c r="AZ88" s="1234">
        <v>38251</v>
      </c>
      <c r="BA88" s="1234" t="s">
        <v>21</v>
      </c>
      <c r="BB88" s="1234" t="s">
        <v>21</v>
      </c>
      <c r="BC88" s="1234">
        <v>371999</v>
      </c>
      <c r="BD88" s="1234">
        <v>9923</v>
      </c>
      <c r="BE88" s="1234">
        <v>10324</v>
      </c>
      <c r="BF88" s="1234">
        <v>12902</v>
      </c>
      <c r="BG88" s="1234">
        <v>289312</v>
      </c>
      <c r="BH88" s="1234">
        <v>315112</v>
      </c>
      <c r="BI88" s="1234">
        <v>9102039</v>
      </c>
      <c r="BJ88" s="1265">
        <v>43831</v>
      </c>
      <c r="BK88" s="1528">
        <v>43831</v>
      </c>
      <c r="BL88" s="1268"/>
      <c r="BM88" s="1263">
        <v>43831</v>
      </c>
      <c r="BN88" s="1306"/>
      <c r="BO88" s="56" t="s">
        <v>21</v>
      </c>
      <c r="BP88" s="1234" t="s">
        <v>21</v>
      </c>
      <c r="BQ88" s="1234">
        <v>1143399.8599999999</v>
      </c>
      <c r="BR88" s="1234">
        <v>31</v>
      </c>
      <c r="BS88" s="1234">
        <v>9979</v>
      </c>
      <c r="BT88" s="1234">
        <v>33975.17</v>
      </c>
      <c r="BU88" s="1234">
        <v>57376.630000000005</v>
      </c>
      <c r="BV88" s="1234">
        <v>876589.46</v>
      </c>
      <c r="BW88" s="1234">
        <v>957292.06</v>
      </c>
      <c r="BX88" s="1234" t="s">
        <v>21</v>
      </c>
      <c r="BY88" s="1234" t="s">
        <v>21</v>
      </c>
      <c r="BZ88" s="1234">
        <v>17867108.25</v>
      </c>
      <c r="CA88" s="1234">
        <v>41870</v>
      </c>
      <c r="CB88" s="1234">
        <v>6085</v>
      </c>
      <c r="CC88" s="1234">
        <v>6</v>
      </c>
      <c r="CD88" s="1234">
        <v>184</v>
      </c>
      <c r="CE88" s="1265">
        <v>43831</v>
      </c>
      <c r="CF88" s="1528">
        <v>43831</v>
      </c>
      <c r="CG88" s="1268"/>
      <c r="CH88" s="1263">
        <v>43831</v>
      </c>
      <c r="CI88" s="1306"/>
      <c r="CJ88" s="1234">
        <v>9</v>
      </c>
      <c r="CK88" s="1234">
        <v>582</v>
      </c>
      <c r="CL88" s="1234">
        <v>71</v>
      </c>
      <c r="CM88" s="1234">
        <v>1010</v>
      </c>
      <c r="CN88" s="1234">
        <v>1010</v>
      </c>
      <c r="CO88" s="1234">
        <v>6513</v>
      </c>
      <c r="CP88" s="1234" t="s">
        <v>21</v>
      </c>
      <c r="CQ88" s="1234" t="s">
        <v>21</v>
      </c>
      <c r="CR88" s="1234">
        <v>107008</v>
      </c>
      <c r="CS88" s="1234">
        <v>8045</v>
      </c>
      <c r="CT88" s="1234">
        <v>2218</v>
      </c>
      <c r="CU88" s="1234">
        <v>82229</v>
      </c>
      <c r="CV88" s="1234">
        <v>89298</v>
      </c>
      <c r="CW88" s="1234" t="s">
        <v>21</v>
      </c>
      <c r="CX88" s="1234" t="s">
        <v>21</v>
      </c>
      <c r="CY88" s="1234">
        <v>2484259</v>
      </c>
      <c r="CZ88" s="1265">
        <v>43831</v>
      </c>
      <c r="DA88" s="1528">
        <v>43831</v>
      </c>
      <c r="DB88" s="1268"/>
      <c r="DC88" s="1263">
        <v>43831</v>
      </c>
      <c r="DD88" s="1306"/>
      <c r="DE88" s="1234" t="s">
        <v>21</v>
      </c>
      <c r="DF88" s="1234">
        <v>493336</v>
      </c>
      <c r="DG88" s="1234">
        <v>1603607</v>
      </c>
      <c r="DH88" s="1234">
        <v>101500</v>
      </c>
      <c r="DI88" s="1234">
        <v>27006</v>
      </c>
      <c r="DJ88" s="1234">
        <v>9473</v>
      </c>
      <c r="DK88" s="1234">
        <v>3706</v>
      </c>
      <c r="DL88" s="1234">
        <v>12523</v>
      </c>
      <c r="DM88" s="1234">
        <v>12505</v>
      </c>
      <c r="DN88" s="1234">
        <v>18</v>
      </c>
      <c r="DO88" s="1234">
        <v>39698</v>
      </c>
      <c r="DP88" s="1234" t="s">
        <v>21</v>
      </c>
      <c r="DQ88" s="1234" t="s">
        <v>21</v>
      </c>
      <c r="DR88" s="1234">
        <v>798817</v>
      </c>
      <c r="DS88" s="1234" t="s">
        <v>21</v>
      </c>
      <c r="DT88" s="1234">
        <v>9923</v>
      </c>
      <c r="DU88" s="1265">
        <v>43831</v>
      </c>
      <c r="DV88" s="1528">
        <v>43831</v>
      </c>
      <c r="DW88" s="1268"/>
      <c r="DX88" s="1263"/>
      <c r="DY88" s="1269"/>
      <c r="EP88" s="2394"/>
      <c r="EQ88" s="2395"/>
    </row>
    <row r="89" spans="1:147" ht="6.75" customHeight="1">
      <c r="A89" s="1268"/>
      <c r="B89" s="1263"/>
      <c r="C89" s="1306"/>
      <c r="D89" s="398"/>
      <c r="E89" s="1234"/>
      <c r="F89" s="1234"/>
      <c r="G89" s="1234"/>
      <c r="H89" s="1234"/>
      <c r="I89" s="1234"/>
      <c r="J89" s="1260"/>
      <c r="K89" s="1260"/>
      <c r="L89" s="1234"/>
      <c r="M89" s="1234"/>
      <c r="O89" s="1233"/>
      <c r="P89" s="1233"/>
      <c r="Q89" s="1233"/>
      <c r="R89" s="1233"/>
      <c r="S89" s="1233"/>
      <c r="T89" s="2379"/>
      <c r="U89" s="1531"/>
      <c r="V89" s="1268"/>
      <c r="W89" s="1263"/>
      <c r="X89" s="1306"/>
      <c r="Z89" s="1233"/>
      <c r="AA89" s="1233"/>
      <c r="AB89" s="1233"/>
      <c r="AC89" s="1233"/>
      <c r="AD89" s="1233"/>
      <c r="AE89" s="1233"/>
      <c r="AF89" s="1233"/>
      <c r="AG89" s="1233"/>
      <c r="AH89" s="1233"/>
      <c r="AI89" s="1233"/>
      <c r="AJ89" s="1233"/>
      <c r="AK89" s="1233"/>
      <c r="AM89" s="1233"/>
      <c r="AN89" s="1233"/>
      <c r="AO89" s="2379"/>
      <c r="AP89" s="1531"/>
      <c r="AQ89" s="1268"/>
      <c r="AR89" s="1263"/>
      <c r="AS89" s="1306"/>
      <c r="AT89" s="1233"/>
      <c r="AU89" s="1233"/>
      <c r="AV89" s="1233"/>
      <c r="AW89" s="1233"/>
      <c r="AX89" s="1233"/>
      <c r="AY89" s="1233"/>
      <c r="AZ89" s="1233"/>
      <c r="BA89" s="1233"/>
      <c r="BB89" s="1233"/>
      <c r="BC89" s="1233"/>
      <c r="BD89" s="1233"/>
      <c r="BE89" s="1233"/>
      <c r="BF89" s="1233"/>
      <c r="BG89" s="1233"/>
      <c r="BH89" s="1233"/>
      <c r="BI89" s="1233"/>
      <c r="BJ89" s="2379"/>
      <c r="BK89" s="1531"/>
      <c r="BL89" s="1268"/>
      <c r="BM89" s="1263"/>
      <c r="BN89" s="1306"/>
      <c r="BO89" s="56"/>
      <c r="BP89" s="1234"/>
      <c r="BQ89" s="1234"/>
      <c r="BR89" s="1234"/>
      <c r="BS89" s="1234"/>
      <c r="BT89" s="1234"/>
      <c r="BU89" s="1234"/>
      <c r="BV89" s="1234"/>
      <c r="BW89" s="1234"/>
      <c r="BX89" s="1234"/>
      <c r="BY89" s="1234"/>
      <c r="BZ89" s="1234"/>
      <c r="CA89" s="1233"/>
      <c r="CB89" s="1233"/>
      <c r="CC89" s="1233"/>
      <c r="CD89" s="1233"/>
      <c r="CE89" s="2379"/>
      <c r="CF89" s="1531"/>
      <c r="CG89" s="1268"/>
      <c r="CH89" s="1263"/>
      <c r="CI89" s="1306"/>
      <c r="CJ89" s="1233"/>
      <c r="CK89" s="1233"/>
      <c r="CL89" s="1233"/>
      <c r="CM89" s="1233"/>
      <c r="CN89" s="1233"/>
      <c r="CO89" s="1233"/>
      <c r="CP89" s="1233"/>
      <c r="CQ89" s="1233"/>
      <c r="CR89" s="1233"/>
      <c r="CS89" s="1233"/>
      <c r="CT89" s="1233"/>
      <c r="CU89" s="1233"/>
      <c r="CV89" s="1233"/>
      <c r="CW89" s="1233"/>
      <c r="CX89" s="1234"/>
      <c r="CY89" s="1233"/>
      <c r="CZ89" s="2379"/>
      <c r="DA89" s="1531"/>
      <c r="DB89" s="1268"/>
      <c r="DC89" s="1263"/>
      <c r="DD89" s="1306"/>
      <c r="DE89" s="1234"/>
      <c r="DF89" s="1233"/>
      <c r="DG89" s="1233"/>
      <c r="DH89" s="1233"/>
      <c r="DI89" s="1233"/>
      <c r="DJ89" s="1233"/>
      <c r="DK89" s="1233"/>
      <c r="DL89" s="1233"/>
      <c r="DM89" s="1233"/>
      <c r="DN89" s="1233"/>
      <c r="DO89" s="1233"/>
      <c r="DP89" s="1233"/>
      <c r="DQ89" s="1233"/>
      <c r="DR89" s="1233"/>
      <c r="DS89" s="1233"/>
      <c r="DT89" s="1233"/>
      <c r="DU89" s="2379"/>
      <c r="DV89" s="1531"/>
      <c r="DW89" s="1279"/>
      <c r="DX89" s="1274"/>
      <c r="DY89" s="1278"/>
      <c r="EP89" s="2396"/>
      <c r="EQ89" s="2397"/>
    </row>
    <row r="90" spans="1:147" ht="15.75" customHeight="1">
      <c r="A90" s="2380">
        <v>43191</v>
      </c>
      <c r="B90" s="1274">
        <v>43191</v>
      </c>
      <c r="C90" s="1308">
        <v>43191</v>
      </c>
      <c r="D90" s="1233">
        <v>471050.78</v>
      </c>
      <c r="E90" s="1233" t="s">
        <v>21</v>
      </c>
      <c r="F90" s="1233">
        <v>14809</v>
      </c>
      <c r="G90" s="1233">
        <v>11055</v>
      </c>
      <c r="H90" s="1233">
        <v>15234</v>
      </c>
      <c r="I90" s="1233">
        <v>367666</v>
      </c>
      <c r="J90" s="1233">
        <v>401012.33</v>
      </c>
      <c r="K90" s="1233" t="s">
        <v>21</v>
      </c>
      <c r="L90" s="1233" t="s">
        <v>21</v>
      </c>
      <c r="M90" s="1233">
        <v>21347568</v>
      </c>
      <c r="N90" s="1233">
        <v>49878</v>
      </c>
      <c r="O90" s="1233">
        <v>6314</v>
      </c>
      <c r="P90" s="1233" t="s">
        <v>21</v>
      </c>
      <c r="Q90" s="1233">
        <v>252</v>
      </c>
      <c r="R90" s="1233">
        <v>2682</v>
      </c>
      <c r="S90" s="1233">
        <v>20</v>
      </c>
      <c r="T90" s="1276">
        <v>43191</v>
      </c>
      <c r="U90" s="1531">
        <v>43191</v>
      </c>
      <c r="V90" s="2380">
        <v>43191</v>
      </c>
      <c r="W90" s="1274">
        <v>43191</v>
      </c>
      <c r="X90" s="1308">
        <v>43191</v>
      </c>
      <c r="Y90" s="1233">
        <v>26</v>
      </c>
      <c r="Z90" s="1233">
        <v>643</v>
      </c>
      <c r="AA90" s="1233">
        <v>643</v>
      </c>
      <c r="AB90" s="1233">
        <v>867</v>
      </c>
      <c r="AC90" s="1233" t="s">
        <v>21</v>
      </c>
      <c r="AD90" s="1233">
        <v>9938</v>
      </c>
      <c r="AE90" s="1233" t="s">
        <v>21</v>
      </c>
      <c r="AF90" s="1233">
        <v>289</v>
      </c>
      <c r="AG90" s="1233">
        <v>8156</v>
      </c>
      <c r="AH90" s="1233">
        <v>8974</v>
      </c>
      <c r="AI90" s="1233" t="s">
        <v>21</v>
      </c>
      <c r="AJ90" s="1233" t="s">
        <v>21</v>
      </c>
      <c r="AK90" s="1233">
        <v>2664164</v>
      </c>
      <c r="AL90" s="1233">
        <v>658069</v>
      </c>
      <c r="AM90" s="1233">
        <v>5933</v>
      </c>
      <c r="AN90" s="1233">
        <v>20</v>
      </c>
      <c r="AO90" s="1276">
        <v>43191</v>
      </c>
      <c r="AP90" s="1531">
        <v>43191</v>
      </c>
      <c r="AQ90" s="2380">
        <v>43191</v>
      </c>
      <c r="AR90" s="1274">
        <v>43191</v>
      </c>
      <c r="AS90" s="1308">
        <v>43191</v>
      </c>
      <c r="AT90" s="1233">
        <v>32969</v>
      </c>
      <c r="AU90" s="1233">
        <v>13791</v>
      </c>
      <c r="AV90" s="1233">
        <v>4226</v>
      </c>
      <c r="AW90" s="1233">
        <v>6323</v>
      </c>
      <c r="AX90" s="1233">
        <v>6321</v>
      </c>
      <c r="AY90" s="1233">
        <v>2</v>
      </c>
      <c r="AZ90" s="1233">
        <v>44468</v>
      </c>
      <c r="BA90" s="1233" t="s">
        <v>21</v>
      </c>
      <c r="BB90" s="1233" t="s">
        <v>21</v>
      </c>
      <c r="BC90" s="1233">
        <v>425943</v>
      </c>
      <c r="BD90" s="1233">
        <v>14688</v>
      </c>
      <c r="BE90" s="1233">
        <v>10969</v>
      </c>
      <c r="BF90" s="1233">
        <v>13756</v>
      </c>
      <c r="BG90" s="1233">
        <v>331024</v>
      </c>
      <c r="BH90" s="1233">
        <v>360680</v>
      </c>
      <c r="BI90" s="1233">
        <v>10413273</v>
      </c>
      <c r="BJ90" s="1276">
        <v>43191</v>
      </c>
      <c r="BK90" s="1531">
        <v>43191</v>
      </c>
      <c r="BL90" s="2380">
        <v>43191</v>
      </c>
      <c r="BM90" s="1274">
        <v>43191</v>
      </c>
      <c r="BN90" s="1308">
        <v>43191</v>
      </c>
      <c r="BO90" s="60" t="s">
        <v>21</v>
      </c>
      <c r="BP90" s="1233" t="s">
        <v>21</v>
      </c>
      <c r="BQ90" s="1233">
        <v>1247082.31</v>
      </c>
      <c r="BR90" s="1233" t="s">
        <v>21</v>
      </c>
      <c r="BS90" s="1233">
        <v>14809</v>
      </c>
      <c r="BT90" s="1233">
        <v>27203.8</v>
      </c>
      <c r="BU90" s="1233">
        <v>58665.049999999996</v>
      </c>
      <c r="BV90" s="1233">
        <v>967241.97</v>
      </c>
      <c r="BW90" s="1233">
        <v>1056939.45</v>
      </c>
      <c r="BX90" s="1233" t="s">
        <v>21</v>
      </c>
      <c r="BY90" s="1233" t="s">
        <v>21</v>
      </c>
      <c r="BZ90" s="1233">
        <v>18704720.530000001</v>
      </c>
      <c r="CA90" s="1233">
        <v>50502</v>
      </c>
      <c r="CB90" s="1233">
        <v>7113</v>
      </c>
      <c r="CC90" s="1233" t="s">
        <v>21</v>
      </c>
      <c r="CD90" s="1233">
        <v>252</v>
      </c>
      <c r="CE90" s="1276">
        <v>43191</v>
      </c>
      <c r="CF90" s="1531">
        <v>43191</v>
      </c>
      <c r="CG90" s="2380">
        <v>43191</v>
      </c>
      <c r="CH90" s="1274">
        <v>43191</v>
      </c>
      <c r="CI90" s="1308">
        <v>43191</v>
      </c>
      <c r="CJ90" s="1233" t="s">
        <v>21</v>
      </c>
      <c r="CK90" s="1233">
        <v>513</v>
      </c>
      <c r="CL90" s="1233">
        <v>62</v>
      </c>
      <c r="CM90" s="1233">
        <v>942</v>
      </c>
      <c r="CN90" s="1233">
        <v>942</v>
      </c>
      <c r="CO90" s="1233">
        <v>4866</v>
      </c>
      <c r="CP90" s="1233" t="s">
        <v>21</v>
      </c>
      <c r="CQ90" s="1233" t="s">
        <v>21</v>
      </c>
      <c r="CR90" s="1233">
        <v>105214</v>
      </c>
      <c r="CS90" s="1233" t="s">
        <v>21</v>
      </c>
      <c r="CT90" s="1233">
        <v>2312</v>
      </c>
      <c r="CU90" s="1233">
        <v>87611</v>
      </c>
      <c r="CV90" s="1233">
        <v>95999</v>
      </c>
      <c r="CW90" s="1233" t="s">
        <v>21</v>
      </c>
      <c r="CX90" s="1233" t="s">
        <v>21</v>
      </c>
      <c r="CY90" s="1233">
        <v>2369146</v>
      </c>
      <c r="CZ90" s="1276">
        <v>43191</v>
      </c>
      <c r="DA90" s="1531">
        <v>43191</v>
      </c>
      <c r="DB90" s="2380">
        <v>43191</v>
      </c>
      <c r="DC90" s="1274">
        <v>43191</v>
      </c>
      <c r="DD90" s="1308">
        <v>43191</v>
      </c>
      <c r="DE90" s="1233" t="s">
        <v>21</v>
      </c>
      <c r="DF90" s="1233">
        <v>529794</v>
      </c>
      <c r="DG90" s="1233">
        <v>1846601</v>
      </c>
      <c r="DH90" s="1233">
        <v>124707</v>
      </c>
      <c r="DI90" s="1233">
        <v>32970</v>
      </c>
      <c r="DJ90" s="1233">
        <v>14166</v>
      </c>
      <c r="DK90" s="1233">
        <v>4551</v>
      </c>
      <c r="DL90" s="1233">
        <v>16703</v>
      </c>
      <c r="DM90" s="1233">
        <v>16701</v>
      </c>
      <c r="DN90" s="1233">
        <v>2</v>
      </c>
      <c r="DO90" s="1233">
        <v>46080</v>
      </c>
      <c r="DP90" s="1233" t="s">
        <v>21</v>
      </c>
      <c r="DQ90" s="1233" t="s">
        <v>21</v>
      </c>
      <c r="DR90" s="1233">
        <v>901004</v>
      </c>
      <c r="DS90" s="1233" t="s">
        <v>21</v>
      </c>
      <c r="DT90" s="1233">
        <v>14688</v>
      </c>
      <c r="DU90" s="2379">
        <v>43191</v>
      </c>
      <c r="DV90" s="1531">
        <v>43191</v>
      </c>
      <c r="DW90" s="2380"/>
      <c r="DX90" s="1274"/>
      <c r="DY90" s="1275"/>
      <c r="EP90" s="2398"/>
      <c r="EQ90" s="2397"/>
    </row>
    <row r="91" spans="1:147" ht="14.25" customHeight="1">
      <c r="A91" s="2380">
        <v>43586</v>
      </c>
      <c r="B91" s="1274">
        <v>43586</v>
      </c>
      <c r="C91" s="1308">
        <v>43586</v>
      </c>
      <c r="D91" s="1233">
        <v>460202.99</v>
      </c>
      <c r="E91" s="1233" t="s">
        <v>21</v>
      </c>
      <c r="F91" s="1233">
        <v>12274</v>
      </c>
      <c r="G91" s="1233">
        <v>10988</v>
      </c>
      <c r="H91" s="1233">
        <v>16251</v>
      </c>
      <c r="I91" s="1233">
        <v>358715</v>
      </c>
      <c r="J91" s="1233">
        <v>391331.01</v>
      </c>
      <c r="K91" s="1233" t="s">
        <v>21</v>
      </c>
      <c r="L91" s="1233" t="s">
        <v>21</v>
      </c>
      <c r="M91" s="1233">
        <v>21117103</v>
      </c>
      <c r="N91" s="1233">
        <v>43997</v>
      </c>
      <c r="O91" s="1233">
        <v>5882</v>
      </c>
      <c r="P91" s="1233" t="s">
        <v>21</v>
      </c>
      <c r="Q91" s="1233">
        <v>248</v>
      </c>
      <c r="R91" s="1233">
        <v>2521</v>
      </c>
      <c r="S91" s="1233">
        <v>13</v>
      </c>
      <c r="T91" s="1276">
        <v>43586</v>
      </c>
      <c r="U91" s="1531">
        <v>43586</v>
      </c>
      <c r="V91" s="2380">
        <v>43586</v>
      </c>
      <c r="W91" s="1274">
        <v>43586</v>
      </c>
      <c r="X91" s="1308">
        <v>43586</v>
      </c>
      <c r="Y91" s="1233">
        <v>19</v>
      </c>
      <c r="Z91" s="1233">
        <v>504</v>
      </c>
      <c r="AA91" s="1233">
        <v>504</v>
      </c>
      <c r="AB91" s="1233">
        <v>1408</v>
      </c>
      <c r="AC91" s="1233" t="s">
        <v>21</v>
      </c>
      <c r="AD91" s="1233">
        <v>9333</v>
      </c>
      <c r="AE91" s="1233" t="s">
        <v>21</v>
      </c>
      <c r="AF91" s="1233">
        <v>195</v>
      </c>
      <c r="AG91" s="1233">
        <v>7741</v>
      </c>
      <c r="AH91" s="1233">
        <v>8529</v>
      </c>
      <c r="AI91" s="1233" t="s">
        <v>21</v>
      </c>
      <c r="AJ91" s="1233" t="s">
        <v>21</v>
      </c>
      <c r="AK91" s="1233">
        <v>2631354</v>
      </c>
      <c r="AL91" s="1233">
        <v>684987</v>
      </c>
      <c r="AM91" s="1233">
        <v>5918</v>
      </c>
      <c r="AN91" s="1233">
        <v>25</v>
      </c>
      <c r="AO91" s="1276">
        <v>43586</v>
      </c>
      <c r="AP91" s="1531">
        <v>43586</v>
      </c>
      <c r="AQ91" s="2380">
        <v>43586</v>
      </c>
      <c r="AR91" s="1274">
        <v>43586</v>
      </c>
      <c r="AS91" s="1308">
        <v>43586</v>
      </c>
      <c r="AT91" s="1233">
        <v>31679</v>
      </c>
      <c r="AU91" s="1233">
        <v>11530</v>
      </c>
      <c r="AV91" s="1233">
        <v>4182</v>
      </c>
      <c r="AW91" s="1233">
        <v>5120</v>
      </c>
      <c r="AX91" s="1233">
        <v>5120</v>
      </c>
      <c r="AY91" s="1233" t="s">
        <v>21</v>
      </c>
      <c r="AZ91" s="1233">
        <v>42475</v>
      </c>
      <c r="BA91" s="1233" t="s">
        <v>21</v>
      </c>
      <c r="BB91" s="1233" t="s">
        <v>21</v>
      </c>
      <c r="BC91" s="1233">
        <v>415969</v>
      </c>
      <c r="BD91" s="1233">
        <v>12127</v>
      </c>
      <c r="BE91" s="1233">
        <v>10899</v>
      </c>
      <c r="BF91" s="1233">
        <v>14406</v>
      </c>
      <c r="BG91" s="1233">
        <v>323287</v>
      </c>
      <c r="BH91" s="1233">
        <v>352331</v>
      </c>
      <c r="BI91" s="1233">
        <v>10007979</v>
      </c>
      <c r="BJ91" s="1276">
        <v>43586</v>
      </c>
      <c r="BK91" s="1531">
        <v>43586</v>
      </c>
      <c r="BL91" s="2380">
        <v>43586</v>
      </c>
      <c r="BM91" s="1274">
        <v>43586</v>
      </c>
      <c r="BN91" s="1308">
        <v>43586</v>
      </c>
      <c r="BO91" s="60" t="s">
        <v>21</v>
      </c>
      <c r="BP91" s="1233" t="s">
        <v>21</v>
      </c>
      <c r="BQ91" s="1233">
        <v>1221941.76</v>
      </c>
      <c r="BR91" s="1233" t="s">
        <v>21</v>
      </c>
      <c r="BS91" s="1233">
        <v>12274</v>
      </c>
      <c r="BT91" s="1233">
        <v>26400.52</v>
      </c>
      <c r="BU91" s="1233">
        <v>59656.52</v>
      </c>
      <c r="BV91" s="1233">
        <v>946457.64999999991</v>
      </c>
      <c r="BW91" s="1233">
        <v>1034613.3</v>
      </c>
      <c r="BX91" s="1233" t="s">
        <v>21</v>
      </c>
      <c r="BY91" s="1233" t="s">
        <v>21</v>
      </c>
      <c r="BZ91" s="1233">
        <v>18473237.59</v>
      </c>
      <c r="CA91" s="1233">
        <v>44935</v>
      </c>
      <c r="CB91" s="1233">
        <v>6288</v>
      </c>
      <c r="CC91" s="1233" t="s">
        <v>21</v>
      </c>
      <c r="CD91" s="1233">
        <v>248</v>
      </c>
      <c r="CE91" s="1276">
        <v>43586</v>
      </c>
      <c r="CF91" s="1531">
        <v>43586</v>
      </c>
      <c r="CG91" s="2380">
        <v>43586</v>
      </c>
      <c r="CH91" s="1274">
        <v>43586</v>
      </c>
      <c r="CI91" s="1308">
        <v>43586</v>
      </c>
      <c r="CJ91" s="1233" t="s">
        <v>21</v>
      </c>
      <c r="CK91" s="1233">
        <v>566</v>
      </c>
      <c r="CL91" s="1233">
        <v>54</v>
      </c>
      <c r="CM91" s="1233">
        <v>945</v>
      </c>
      <c r="CN91" s="1233">
        <v>945</v>
      </c>
      <c r="CO91" s="1233">
        <v>5781</v>
      </c>
      <c r="CP91" s="1233" t="s">
        <v>21</v>
      </c>
      <c r="CQ91" s="1233" t="s">
        <v>21</v>
      </c>
      <c r="CR91" s="1233">
        <v>103606</v>
      </c>
      <c r="CS91" s="1233" t="s">
        <v>21</v>
      </c>
      <c r="CT91" s="1233">
        <v>2320</v>
      </c>
      <c r="CU91" s="1233">
        <v>86207</v>
      </c>
      <c r="CV91" s="1233">
        <v>94474</v>
      </c>
      <c r="CW91" s="1233" t="s">
        <v>21</v>
      </c>
      <c r="CX91" s="1233" t="s">
        <v>21</v>
      </c>
      <c r="CY91" s="1233">
        <v>2342007</v>
      </c>
      <c r="CZ91" s="1276">
        <v>43586</v>
      </c>
      <c r="DA91" s="1531">
        <v>43586</v>
      </c>
      <c r="DB91" s="2380">
        <v>43586</v>
      </c>
      <c r="DC91" s="1274">
        <v>43586</v>
      </c>
      <c r="DD91" s="1308">
        <v>43586</v>
      </c>
      <c r="DE91" s="1233" t="s">
        <v>21</v>
      </c>
      <c r="DF91" s="1233">
        <v>514635</v>
      </c>
      <c r="DG91" s="1233">
        <v>1774351</v>
      </c>
      <c r="DH91" s="1233">
        <v>115974</v>
      </c>
      <c r="DI91" s="1233">
        <v>31679</v>
      </c>
      <c r="DJ91" s="1233">
        <v>11536</v>
      </c>
      <c r="DK91" s="1233">
        <v>4504</v>
      </c>
      <c r="DL91" s="1233">
        <v>14312</v>
      </c>
      <c r="DM91" s="1233">
        <v>14312</v>
      </c>
      <c r="DN91" s="1233" t="s">
        <v>21</v>
      </c>
      <c r="DO91" s="1233">
        <v>44082</v>
      </c>
      <c r="DP91" s="1233" t="s">
        <v>21</v>
      </c>
      <c r="DQ91" s="1233" t="s">
        <v>21</v>
      </c>
      <c r="DR91" s="1233">
        <v>874745</v>
      </c>
      <c r="DS91" s="1233" t="s">
        <v>21</v>
      </c>
      <c r="DT91" s="1233">
        <v>12127</v>
      </c>
      <c r="DU91" s="2379">
        <v>43586</v>
      </c>
      <c r="DV91" s="1531">
        <v>43586</v>
      </c>
      <c r="DW91" s="1279"/>
      <c r="DX91" s="1274"/>
      <c r="DY91" s="1278"/>
      <c r="EP91" s="2398"/>
      <c r="EQ91" s="2397"/>
    </row>
    <row r="92" spans="1:147" ht="6.75" customHeight="1">
      <c r="A92" s="1279"/>
      <c r="B92" s="1274"/>
      <c r="C92" s="1309"/>
      <c r="D92" s="1233"/>
      <c r="E92" s="1233"/>
      <c r="F92" s="1233"/>
      <c r="G92" s="1233"/>
      <c r="H92" s="1233"/>
      <c r="I92" s="1233"/>
      <c r="L92" s="1233"/>
      <c r="M92" s="1233"/>
      <c r="O92" s="1233"/>
      <c r="P92" s="1233"/>
      <c r="Q92" s="1233"/>
      <c r="R92" s="1233"/>
      <c r="S92" s="1233"/>
      <c r="T92" s="1276"/>
      <c r="U92" s="1531"/>
      <c r="V92" s="1279"/>
      <c r="W92" s="1274"/>
      <c r="X92" s="1309"/>
      <c r="Z92" s="1233"/>
      <c r="AA92" s="1233"/>
      <c r="AB92" s="1233"/>
      <c r="AC92" s="1233"/>
      <c r="AD92" s="1233"/>
      <c r="AE92" s="1233"/>
      <c r="AF92" s="1233"/>
      <c r="AG92" s="1233"/>
      <c r="AH92" s="1233"/>
      <c r="AI92" s="1233"/>
      <c r="AJ92" s="1233"/>
      <c r="AK92" s="1233"/>
      <c r="AM92" s="1233"/>
      <c r="AN92" s="1233"/>
      <c r="AO92" s="1276"/>
      <c r="AP92" s="1531"/>
      <c r="AQ92" s="1279"/>
      <c r="AR92" s="1274"/>
      <c r="AS92" s="1309"/>
      <c r="AT92" s="1233"/>
      <c r="AU92" s="1233"/>
      <c r="AV92" s="1233"/>
      <c r="AW92" s="1233"/>
      <c r="AX92" s="1233"/>
      <c r="AY92" s="1233"/>
      <c r="AZ92" s="1233"/>
      <c r="BA92" s="1233"/>
      <c r="BB92" s="1233"/>
      <c r="BC92" s="1233"/>
      <c r="BD92" s="1233"/>
      <c r="BE92" s="1233"/>
      <c r="BF92" s="1233"/>
      <c r="BG92" s="1233"/>
      <c r="BH92" s="1233"/>
      <c r="BI92" s="1233"/>
      <c r="BJ92" s="1276"/>
      <c r="BK92" s="1531"/>
      <c r="BL92" s="1279"/>
      <c r="BM92" s="1274"/>
      <c r="BN92" s="1309"/>
      <c r="BO92" s="60"/>
      <c r="BP92" s="1233"/>
      <c r="BQ92" s="1233"/>
      <c r="BR92" s="1233"/>
      <c r="BS92" s="1233"/>
      <c r="BT92" s="1233"/>
      <c r="BU92" s="1233"/>
      <c r="BV92" s="1233"/>
      <c r="BW92" s="1233"/>
      <c r="BX92" s="1233"/>
      <c r="BY92" s="1233"/>
      <c r="BZ92" s="1233"/>
      <c r="CA92" s="1233"/>
      <c r="CB92" s="1233"/>
      <c r="CC92" s="1233"/>
      <c r="CD92" s="1233"/>
      <c r="CE92" s="1276"/>
      <c r="CF92" s="1531"/>
      <c r="CG92" s="1279"/>
      <c r="CH92" s="1274"/>
      <c r="CI92" s="1309"/>
      <c r="CJ92" s="1233"/>
      <c r="CK92" s="1233"/>
      <c r="CL92" s="1233"/>
      <c r="CM92" s="1233"/>
      <c r="CN92" s="1233"/>
      <c r="CO92" s="1233"/>
      <c r="CP92" s="1233"/>
      <c r="CQ92" s="1233"/>
      <c r="CR92" s="1233"/>
      <c r="CS92" s="1233"/>
      <c r="CT92" s="1233"/>
      <c r="CU92" s="1233"/>
      <c r="CV92" s="1233"/>
      <c r="CW92" s="1233"/>
      <c r="CX92" s="1233"/>
      <c r="CY92" s="1233"/>
      <c r="CZ92" s="1276"/>
      <c r="DA92" s="1531"/>
      <c r="DB92" s="1279"/>
      <c r="DC92" s="1274"/>
      <c r="DD92" s="1309"/>
      <c r="DE92" s="1233"/>
      <c r="DF92" s="1233"/>
      <c r="DG92" s="1233"/>
      <c r="DH92" s="1233"/>
      <c r="DI92" s="1233"/>
      <c r="DJ92" s="1233"/>
      <c r="DK92" s="1233"/>
      <c r="DL92" s="1233"/>
      <c r="DM92" s="1233"/>
      <c r="DN92" s="1233"/>
      <c r="DO92" s="1233"/>
      <c r="DP92" s="1233"/>
      <c r="DQ92" s="1233"/>
      <c r="DR92" s="1233"/>
      <c r="DS92" s="1233"/>
      <c r="DT92" s="1233"/>
      <c r="DU92" s="2379"/>
      <c r="DV92" s="1531"/>
      <c r="DW92" s="1279"/>
      <c r="DX92" s="1274"/>
      <c r="DY92" s="1278"/>
      <c r="EP92" s="2398"/>
      <c r="EQ92" s="2397"/>
    </row>
    <row r="93" spans="1:147" ht="15.75" customHeight="1">
      <c r="A93" s="1281" t="s">
        <v>2153</v>
      </c>
      <c r="B93" s="1282" t="s">
        <v>23</v>
      </c>
      <c r="C93" s="1310" t="s">
        <v>2167</v>
      </c>
      <c r="D93" s="1233">
        <v>135794.4</v>
      </c>
      <c r="E93" s="1233" t="s">
        <v>21</v>
      </c>
      <c r="F93" s="1233">
        <v>2477</v>
      </c>
      <c r="G93" s="1233">
        <v>4170</v>
      </c>
      <c r="H93" s="1233">
        <v>4304</v>
      </c>
      <c r="I93" s="1233">
        <v>106425</v>
      </c>
      <c r="J93" s="1233">
        <v>115961.64</v>
      </c>
      <c r="K93" s="1233" t="s">
        <v>21</v>
      </c>
      <c r="L93" s="1233" t="s">
        <v>21</v>
      </c>
      <c r="M93" s="1233">
        <v>5083255</v>
      </c>
      <c r="N93" s="1233">
        <v>11603</v>
      </c>
      <c r="O93" s="1233">
        <v>1563</v>
      </c>
      <c r="P93" s="1233" t="s">
        <v>21</v>
      </c>
      <c r="Q93" s="1233">
        <v>65</v>
      </c>
      <c r="R93" s="1233">
        <v>651</v>
      </c>
      <c r="S93" s="1233">
        <v>3</v>
      </c>
      <c r="T93" s="1284" t="s">
        <v>24</v>
      </c>
      <c r="U93" s="1533" t="s">
        <v>2155</v>
      </c>
      <c r="V93" s="1281" t="s">
        <v>2153</v>
      </c>
      <c r="W93" s="1282" t="s">
        <v>23</v>
      </c>
      <c r="X93" s="1310" t="s">
        <v>2167</v>
      </c>
      <c r="Y93" s="1233">
        <v>4</v>
      </c>
      <c r="Z93" s="1233">
        <v>190</v>
      </c>
      <c r="AA93" s="1233">
        <v>190</v>
      </c>
      <c r="AB93" s="1233">
        <v>790</v>
      </c>
      <c r="AC93" s="1233" t="s">
        <v>21</v>
      </c>
      <c r="AD93" s="1233">
        <v>2580</v>
      </c>
      <c r="AE93" s="1233" t="s">
        <v>21</v>
      </c>
      <c r="AF93" s="1233">
        <v>59</v>
      </c>
      <c r="AG93" s="1233">
        <v>2130</v>
      </c>
      <c r="AH93" s="1233">
        <v>2351</v>
      </c>
      <c r="AI93" s="1233" t="s">
        <v>21</v>
      </c>
      <c r="AJ93" s="1233" t="s">
        <v>21</v>
      </c>
      <c r="AK93" s="1233">
        <v>653275</v>
      </c>
      <c r="AL93" s="1233">
        <v>167549</v>
      </c>
      <c r="AM93" s="1233">
        <v>1563</v>
      </c>
      <c r="AN93" s="1233">
        <v>6</v>
      </c>
      <c r="AO93" s="1284" t="s">
        <v>24</v>
      </c>
      <c r="AP93" s="1533" t="s">
        <v>2155</v>
      </c>
      <c r="AQ93" s="1281" t="s">
        <v>2153</v>
      </c>
      <c r="AR93" s="1282" t="s">
        <v>23</v>
      </c>
      <c r="AS93" s="1310" t="s">
        <v>2167</v>
      </c>
      <c r="AT93" s="1233">
        <v>7781</v>
      </c>
      <c r="AU93" s="1233">
        <v>2809</v>
      </c>
      <c r="AV93" s="1233">
        <v>1005</v>
      </c>
      <c r="AW93" s="1233">
        <v>1501</v>
      </c>
      <c r="AX93" s="1233">
        <v>1501</v>
      </c>
      <c r="AY93" s="1233" t="s">
        <v>21</v>
      </c>
      <c r="AZ93" s="1233">
        <v>12049</v>
      </c>
      <c r="BA93" s="1233" t="s">
        <v>21</v>
      </c>
      <c r="BB93" s="1233" t="s">
        <v>21</v>
      </c>
      <c r="BC93" s="1233">
        <v>123559</v>
      </c>
      <c r="BD93" s="1233">
        <v>2421</v>
      </c>
      <c r="BE93" s="1233">
        <v>4140</v>
      </c>
      <c r="BF93" s="1233">
        <v>3831</v>
      </c>
      <c r="BG93" s="1233">
        <v>96596</v>
      </c>
      <c r="BH93" s="1233">
        <v>105141</v>
      </c>
      <c r="BI93" s="1233">
        <v>2365084</v>
      </c>
      <c r="BJ93" s="1284" t="s">
        <v>24</v>
      </c>
      <c r="BK93" s="1533" t="s">
        <v>2155</v>
      </c>
      <c r="BL93" s="1281" t="s">
        <v>2153</v>
      </c>
      <c r="BM93" s="1282" t="s">
        <v>23</v>
      </c>
      <c r="BN93" s="1310" t="s">
        <v>2167</v>
      </c>
      <c r="BO93" s="60" t="s">
        <v>21</v>
      </c>
      <c r="BP93" s="1233" t="s">
        <v>21</v>
      </c>
      <c r="BQ93" s="1233">
        <v>337168.7</v>
      </c>
      <c r="BR93" s="1233" t="s">
        <v>21</v>
      </c>
      <c r="BS93" s="1233">
        <v>2477</v>
      </c>
      <c r="BT93" s="1233">
        <v>8486.39</v>
      </c>
      <c r="BU93" s="1233">
        <v>15445.76</v>
      </c>
      <c r="BV93" s="1233">
        <v>261987.85</v>
      </c>
      <c r="BW93" s="1233">
        <v>286207.01</v>
      </c>
      <c r="BX93" s="1233" t="s">
        <v>21</v>
      </c>
      <c r="BY93" s="1233" t="s">
        <v>21</v>
      </c>
      <c r="BZ93" s="1233">
        <v>4418896.6400000006</v>
      </c>
      <c r="CA93" s="1233">
        <v>11859</v>
      </c>
      <c r="CB93" s="1233">
        <v>1647</v>
      </c>
      <c r="CC93" s="1233" t="s">
        <v>21</v>
      </c>
      <c r="CD93" s="1233">
        <v>65</v>
      </c>
      <c r="CE93" s="1284" t="s">
        <v>24</v>
      </c>
      <c r="CF93" s="1533" t="s">
        <v>2155</v>
      </c>
      <c r="CG93" s="1281" t="s">
        <v>2153</v>
      </c>
      <c r="CH93" s="1282" t="s">
        <v>23</v>
      </c>
      <c r="CI93" s="1310" t="s">
        <v>2167</v>
      </c>
      <c r="CJ93" s="1233" t="s">
        <v>21</v>
      </c>
      <c r="CK93" s="1233">
        <v>122</v>
      </c>
      <c r="CL93" s="1233">
        <v>13</v>
      </c>
      <c r="CM93" s="1233">
        <v>470</v>
      </c>
      <c r="CN93" s="1233">
        <v>470</v>
      </c>
      <c r="CO93" s="1233">
        <v>2561</v>
      </c>
      <c r="CP93" s="1233" t="s">
        <v>21</v>
      </c>
      <c r="CQ93" s="1233" t="s">
        <v>21</v>
      </c>
      <c r="CR93" s="1233">
        <v>27904</v>
      </c>
      <c r="CS93" s="1233" t="s">
        <v>21</v>
      </c>
      <c r="CT93" s="1233">
        <v>622</v>
      </c>
      <c r="CU93" s="1233">
        <v>23188</v>
      </c>
      <c r="CV93" s="1233">
        <v>25448</v>
      </c>
      <c r="CW93" s="1233" t="s">
        <v>21</v>
      </c>
      <c r="CX93" s="1233" t="s">
        <v>21</v>
      </c>
      <c r="CY93" s="1233">
        <v>580117</v>
      </c>
      <c r="CZ93" s="1284" t="s">
        <v>24</v>
      </c>
      <c r="DA93" s="1533" t="s">
        <v>2155</v>
      </c>
      <c r="DB93" s="1281" t="s">
        <v>2153</v>
      </c>
      <c r="DC93" s="1282" t="s">
        <v>23</v>
      </c>
      <c r="DD93" s="1310" t="s">
        <v>2167</v>
      </c>
      <c r="DE93" s="1233" t="s">
        <v>21</v>
      </c>
      <c r="DF93" s="1233">
        <v>123579</v>
      </c>
      <c r="DG93" s="1233">
        <v>461559</v>
      </c>
      <c r="DH93" s="1233">
        <v>31482</v>
      </c>
      <c r="DI93" s="1233">
        <v>7781</v>
      </c>
      <c r="DJ93" s="1233">
        <v>2809</v>
      </c>
      <c r="DK93" s="1233">
        <v>1076</v>
      </c>
      <c r="DL93" s="1233">
        <v>4328</v>
      </c>
      <c r="DM93" s="1233">
        <v>4328</v>
      </c>
      <c r="DN93" s="1233" t="s">
        <v>21</v>
      </c>
      <c r="DO93" s="1233">
        <v>12525</v>
      </c>
      <c r="DP93" s="1233" t="s">
        <v>21</v>
      </c>
      <c r="DQ93" s="1233" t="s">
        <v>21</v>
      </c>
      <c r="DR93" s="1233">
        <v>247307</v>
      </c>
      <c r="DS93" s="1233" t="s">
        <v>21</v>
      </c>
      <c r="DT93" s="1233">
        <v>2421</v>
      </c>
      <c r="DU93" s="2379" t="s">
        <v>24</v>
      </c>
      <c r="DV93" s="1531" t="s">
        <v>2155</v>
      </c>
      <c r="DW93" s="1281"/>
      <c r="DX93" s="1282"/>
      <c r="DY93" s="1254"/>
      <c r="EP93" s="2398"/>
      <c r="EQ93" s="2397"/>
    </row>
    <row r="94" spans="1:147" ht="14.25" customHeight="1">
      <c r="A94" s="1286" t="s">
        <v>25</v>
      </c>
      <c r="B94" s="1287" t="s">
        <v>25</v>
      </c>
      <c r="C94" s="1311" t="s">
        <v>2168</v>
      </c>
      <c r="D94" s="1233">
        <v>70604.070000000007</v>
      </c>
      <c r="E94" s="1233">
        <v>31</v>
      </c>
      <c r="F94" s="1233">
        <v>1886</v>
      </c>
      <c r="G94" s="1233">
        <v>1493</v>
      </c>
      <c r="H94" s="1233">
        <v>2811</v>
      </c>
      <c r="I94" s="1233">
        <v>54772</v>
      </c>
      <c r="J94" s="1233">
        <v>59798.07</v>
      </c>
      <c r="K94" s="1233" t="s">
        <v>21</v>
      </c>
      <c r="L94" s="1233" t="s">
        <v>21</v>
      </c>
      <c r="M94" s="1233">
        <v>4536220</v>
      </c>
      <c r="N94" s="1233">
        <v>8735</v>
      </c>
      <c r="O94" s="1233">
        <v>1339</v>
      </c>
      <c r="P94" s="1233" t="s">
        <v>21</v>
      </c>
      <c r="Q94" s="1233">
        <v>56</v>
      </c>
      <c r="R94" s="1233">
        <v>548</v>
      </c>
      <c r="S94" s="1233">
        <v>4</v>
      </c>
      <c r="T94" s="1284" t="s">
        <v>26</v>
      </c>
      <c r="U94" s="1533" t="s">
        <v>25</v>
      </c>
      <c r="V94" s="1286" t="s">
        <v>25</v>
      </c>
      <c r="W94" s="1287" t="s">
        <v>25</v>
      </c>
      <c r="X94" s="1311" t="s">
        <v>2168</v>
      </c>
      <c r="Y94" s="1233">
        <v>29</v>
      </c>
      <c r="Z94" s="1233">
        <v>94</v>
      </c>
      <c r="AA94" s="1233">
        <v>94</v>
      </c>
      <c r="AB94" s="1233">
        <v>373</v>
      </c>
      <c r="AC94" s="1233" t="s">
        <v>21</v>
      </c>
      <c r="AD94" s="1233">
        <v>2114</v>
      </c>
      <c r="AE94" s="1233" t="s">
        <v>21</v>
      </c>
      <c r="AF94" s="1233">
        <v>15</v>
      </c>
      <c r="AG94" s="1233">
        <v>1787</v>
      </c>
      <c r="AH94" s="1233">
        <v>1970</v>
      </c>
      <c r="AI94" s="1233" t="s">
        <v>21</v>
      </c>
      <c r="AJ94" s="1233" t="s">
        <v>21</v>
      </c>
      <c r="AK94" s="1233">
        <v>670432</v>
      </c>
      <c r="AL94" s="1233">
        <v>173541</v>
      </c>
      <c r="AM94" s="1233">
        <v>1496</v>
      </c>
      <c r="AN94" s="1233">
        <v>5</v>
      </c>
      <c r="AO94" s="1284" t="s">
        <v>26</v>
      </c>
      <c r="AP94" s="1533" t="s">
        <v>25</v>
      </c>
      <c r="AQ94" s="1286" t="s">
        <v>25</v>
      </c>
      <c r="AR94" s="1287" t="s">
        <v>25</v>
      </c>
      <c r="AS94" s="1311" t="s">
        <v>2168</v>
      </c>
      <c r="AT94" s="1233">
        <v>4511</v>
      </c>
      <c r="AU94" s="1233">
        <v>1800</v>
      </c>
      <c r="AV94" s="1233">
        <v>676</v>
      </c>
      <c r="AW94" s="1233">
        <v>606</v>
      </c>
      <c r="AX94" s="1233">
        <v>598</v>
      </c>
      <c r="AY94" s="1233">
        <v>8</v>
      </c>
      <c r="AZ94" s="1233">
        <v>6531</v>
      </c>
      <c r="BA94" s="1233" t="s">
        <v>21</v>
      </c>
      <c r="BB94" s="1233" t="s">
        <v>21</v>
      </c>
      <c r="BC94" s="1233">
        <v>61414</v>
      </c>
      <c r="BD94" s="1233">
        <v>1886</v>
      </c>
      <c r="BE94" s="1233">
        <v>1478</v>
      </c>
      <c r="BF94" s="1233">
        <v>2428</v>
      </c>
      <c r="BG94" s="1233">
        <v>47411</v>
      </c>
      <c r="BH94" s="1233">
        <v>51689</v>
      </c>
      <c r="BI94" s="1233">
        <v>1772602</v>
      </c>
      <c r="BJ94" s="1284" t="s">
        <v>26</v>
      </c>
      <c r="BK94" s="1533" t="s">
        <v>25</v>
      </c>
      <c r="BL94" s="1286" t="s">
        <v>25</v>
      </c>
      <c r="BM94" s="1287" t="s">
        <v>25</v>
      </c>
      <c r="BN94" s="1311" t="s">
        <v>2168</v>
      </c>
      <c r="BO94" s="60" t="s">
        <v>21</v>
      </c>
      <c r="BP94" s="1233" t="s">
        <v>21</v>
      </c>
      <c r="BQ94" s="1233">
        <v>224975.02</v>
      </c>
      <c r="BR94" s="1233">
        <v>31</v>
      </c>
      <c r="BS94" s="1233">
        <v>1886</v>
      </c>
      <c r="BT94" s="1233">
        <v>7395.86</v>
      </c>
      <c r="BU94" s="1233">
        <v>11791.19</v>
      </c>
      <c r="BV94" s="1233">
        <v>170994.69</v>
      </c>
      <c r="BW94" s="1233">
        <v>186977.2</v>
      </c>
      <c r="BX94" s="1233" t="s">
        <v>21</v>
      </c>
      <c r="BY94" s="1233" t="s">
        <v>21</v>
      </c>
      <c r="BZ94" s="1233">
        <v>3959414.88</v>
      </c>
      <c r="CA94" s="1233">
        <v>8848</v>
      </c>
      <c r="CB94" s="1233">
        <v>1362</v>
      </c>
      <c r="CC94" s="1233" t="s">
        <v>21</v>
      </c>
      <c r="CD94" s="1233">
        <v>56</v>
      </c>
      <c r="CE94" s="1284" t="s">
        <v>26</v>
      </c>
      <c r="CF94" s="1533" t="s">
        <v>25</v>
      </c>
      <c r="CG94" s="1286" t="s">
        <v>25</v>
      </c>
      <c r="CH94" s="1287" t="s">
        <v>25</v>
      </c>
      <c r="CI94" s="1311" t="s">
        <v>2168</v>
      </c>
      <c r="CJ94" s="1233">
        <v>3</v>
      </c>
      <c r="CK94" s="1233">
        <v>110</v>
      </c>
      <c r="CL94" s="1233">
        <v>37</v>
      </c>
      <c r="CM94" s="1233">
        <v>157</v>
      </c>
      <c r="CN94" s="1233">
        <v>157</v>
      </c>
      <c r="CO94" s="1233">
        <v>1561</v>
      </c>
      <c r="CP94" s="1233" t="s">
        <v>21</v>
      </c>
      <c r="CQ94" s="1233" t="s">
        <v>21</v>
      </c>
      <c r="CR94" s="1233">
        <v>23776</v>
      </c>
      <c r="CS94" s="1233">
        <v>2698</v>
      </c>
      <c r="CT94" s="1233">
        <v>517</v>
      </c>
      <c r="CU94" s="1233">
        <v>17371</v>
      </c>
      <c r="CV94" s="1233">
        <v>18845</v>
      </c>
      <c r="CW94" s="1233" t="s">
        <v>21</v>
      </c>
      <c r="CX94" s="1233" t="s">
        <v>21</v>
      </c>
      <c r="CY94" s="1233">
        <v>608122</v>
      </c>
      <c r="CZ94" s="1284" t="s">
        <v>26</v>
      </c>
      <c r="DA94" s="1533" t="s">
        <v>25</v>
      </c>
      <c r="DB94" s="1286" t="s">
        <v>25</v>
      </c>
      <c r="DC94" s="1287" t="s">
        <v>25</v>
      </c>
      <c r="DD94" s="1311" t="s">
        <v>2168</v>
      </c>
      <c r="DE94" s="1233" t="s">
        <v>21</v>
      </c>
      <c r="DF94" s="1233">
        <v>115736</v>
      </c>
      <c r="DG94" s="1233">
        <v>295428</v>
      </c>
      <c r="DH94" s="1233">
        <v>16428</v>
      </c>
      <c r="DI94" s="1233">
        <v>4511</v>
      </c>
      <c r="DJ94" s="1233">
        <v>1800</v>
      </c>
      <c r="DK94" s="1233">
        <v>730</v>
      </c>
      <c r="DL94" s="1233">
        <v>1070</v>
      </c>
      <c r="DM94" s="1233">
        <v>1062</v>
      </c>
      <c r="DN94" s="1233">
        <v>8</v>
      </c>
      <c r="DO94" s="1233">
        <v>6777</v>
      </c>
      <c r="DP94" s="1233" t="s">
        <v>21</v>
      </c>
      <c r="DQ94" s="1233" t="s">
        <v>21</v>
      </c>
      <c r="DR94" s="1233">
        <v>144748</v>
      </c>
      <c r="DS94" s="1233" t="s">
        <v>21</v>
      </c>
      <c r="DT94" s="1233">
        <v>1886</v>
      </c>
      <c r="DU94" s="2379" t="s">
        <v>26</v>
      </c>
      <c r="DV94" s="1531" t="s">
        <v>25</v>
      </c>
      <c r="DW94" s="1286"/>
      <c r="DX94" s="1287"/>
      <c r="DY94" s="1288"/>
      <c r="EP94" s="2398"/>
      <c r="EQ94" s="2397"/>
    </row>
    <row r="95" spans="1:147" ht="14.25" customHeight="1">
      <c r="A95" s="1281" t="s">
        <v>25</v>
      </c>
      <c r="B95" s="1282" t="s">
        <v>25</v>
      </c>
      <c r="C95" s="1311" t="s">
        <v>2169</v>
      </c>
      <c r="D95" s="1233">
        <v>88685.3</v>
      </c>
      <c r="E95" s="1233" t="s">
        <v>21</v>
      </c>
      <c r="F95" s="1233">
        <v>2094</v>
      </c>
      <c r="G95" s="1233">
        <v>1563</v>
      </c>
      <c r="H95" s="1233">
        <v>3340</v>
      </c>
      <c r="I95" s="1233">
        <v>69546</v>
      </c>
      <c r="J95" s="1233">
        <v>75917.31</v>
      </c>
      <c r="K95" s="1233" t="s">
        <v>21</v>
      </c>
      <c r="L95" s="1233" t="s">
        <v>21</v>
      </c>
      <c r="M95" s="1233">
        <v>5546536</v>
      </c>
      <c r="N95" s="1233">
        <v>10039</v>
      </c>
      <c r="O95" s="1233">
        <v>1244</v>
      </c>
      <c r="P95" s="1233">
        <v>4</v>
      </c>
      <c r="Q95" s="1233">
        <v>24</v>
      </c>
      <c r="R95" s="1233">
        <v>620</v>
      </c>
      <c r="S95" s="1233">
        <v>5</v>
      </c>
      <c r="T95" s="1284" t="s">
        <v>27</v>
      </c>
      <c r="U95" s="1533" t="s">
        <v>25</v>
      </c>
      <c r="V95" s="1281" t="s">
        <v>25</v>
      </c>
      <c r="W95" s="1282" t="s">
        <v>25</v>
      </c>
      <c r="X95" s="1311" t="s">
        <v>2169</v>
      </c>
      <c r="Y95" s="1233">
        <v>3</v>
      </c>
      <c r="Z95" s="1233">
        <v>146</v>
      </c>
      <c r="AA95" s="1233">
        <v>146</v>
      </c>
      <c r="AB95" s="1233">
        <v>114</v>
      </c>
      <c r="AC95" s="1233" t="s">
        <v>21</v>
      </c>
      <c r="AD95" s="1233">
        <v>2214</v>
      </c>
      <c r="AE95" s="1233" t="s">
        <v>21</v>
      </c>
      <c r="AF95" s="1233" t="s">
        <v>21</v>
      </c>
      <c r="AG95" s="1233">
        <v>1890</v>
      </c>
      <c r="AH95" s="1233">
        <v>2085</v>
      </c>
      <c r="AI95" s="1233" t="s">
        <v>21</v>
      </c>
      <c r="AJ95" s="1233" t="s">
        <v>21</v>
      </c>
      <c r="AK95" s="1233">
        <v>751401</v>
      </c>
      <c r="AL95" s="1233">
        <v>186358</v>
      </c>
      <c r="AM95" s="1233">
        <v>1509</v>
      </c>
      <c r="AN95" s="1233">
        <v>5</v>
      </c>
      <c r="AO95" s="1284" t="s">
        <v>27</v>
      </c>
      <c r="AP95" s="1533" t="s">
        <v>25</v>
      </c>
      <c r="AQ95" s="1281" t="s">
        <v>25</v>
      </c>
      <c r="AR95" s="1282" t="s">
        <v>25</v>
      </c>
      <c r="AS95" s="1311" t="s">
        <v>2169</v>
      </c>
      <c r="AT95" s="1233">
        <v>6813</v>
      </c>
      <c r="AU95" s="1233">
        <v>2213</v>
      </c>
      <c r="AV95" s="1233">
        <v>831</v>
      </c>
      <c r="AW95" s="1233">
        <v>1183</v>
      </c>
      <c r="AX95" s="1233">
        <v>1173</v>
      </c>
      <c r="AY95" s="1233">
        <v>10</v>
      </c>
      <c r="AZ95" s="1233">
        <v>8835</v>
      </c>
      <c r="BA95" s="1233" t="s">
        <v>21</v>
      </c>
      <c r="BB95" s="1233" t="s">
        <v>21</v>
      </c>
      <c r="BC95" s="1233">
        <v>77965</v>
      </c>
      <c r="BD95" s="1233">
        <v>2094</v>
      </c>
      <c r="BE95" s="1233">
        <v>1539</v>
      </c>
      <c r="BF95" s="1233">
        <v>2984</v>
      </c>
      <c r="BG95" s="1233">
        <v>60829</v>
      </c>
      <c r="BH95" s="1233">
        <v>66322</v>
      </c>
      <c r="BI95" s="1233">
        <v>2526091</v>
      </c>
      <c r="BJ95" s="1284" t="s">
        <v>27</v>
      </c>
      <c r="BK95" s="1533" t="s">
        <v>25</v>
      </c>
      <c r="BL95" s="1281" t="s">
        <v>25</v>
      </c>
      <c r="BM95" s="1282" t="s">
        <v>25</v>
      </c>
      <c r="BN95" s="1311" t="s">
        <v>2169</v>
      </c>
      <c r="BO95" s="60" t="s">
        <v>21</v>
      </c>
      <c r="BP95" s="1233" t="s">
        <v>21</v>
      </c>
      <c r="BQ95" s="1233">
        <v>276348.46000000002</v>
      </c>
      <c r="BR95" s="1233" t="s">
        <v>21</v>
      </c>
      <c r="BS95" s="1233">
        <v>2094</v>
      </c>
      <c r="BT95" s="1233">
        <v>8502.91</v>
      </c>
      <c r="BU95" s="1233">
        <v>14681.310000000001</v>
      </c>
      <c r="BV95" s="1233">
        <v>210839.04000000004</v>
      </c>
      <c r="BW95" s="1233">
        <v>230210.34</v>
      </c>
      <c r="BX95" s="1233" t="s">
        <v>21</v>
      </c>
      <c r="BY95" s="1233" t="s">
        <v>21</v>
      </c>
      <c r="BZ95" s="1233">
        <v>4846827.8600000003</v>
      </c>
      <c r="CA95" s="1233">
        <v>10259</v>
      </c>
      <c r="CB95" s="1233">
        <v>1355</v>
      </c>
      <c r="CC95" s="1233">
        <v>4</v>
      </c>
      <c r="CD95" s="1233">
        <v>24</v>
      </c>
      <c r="CE95" s="1284" t="s">
        <v>27</v>
      </c>
      <c r="CF95" s="1533" t="s">
        <v>25</v>
      </c>
      <c r="CG95" s="1281" t="s">
        <v>25</v>
      </c>
      <c r="CH95" s="1282" t="s">
        <v>25</v>
      </c>
      <c r="CI95" s="1311" t="s">
        <v>2169</v>
      </c>
      <c r="CJ95" s="1233">
        <v>3</v>
      </c>
      <c r="CK95" s="1233">
        <v>218</v>
      </c>
      <c r="CL95" s="1233">
        <v>11</v>
      </c>
      <c r="CM95" s="1233">
        <v>192</v>
      </c>
      <c r="CN95" s="1233">
        <v>192</v>
      </c>
      <c r="CO95" s="1233">
        <v>827</v>
      </c>
      <c r="CP95" s="1233" t="s">
        <v>21</v>
      </c>
      <c r="CQ95" s="1233" t="s">
        <v>21</v>
      </c>
      <c r="CR95" s="1233">
        <v>26613</v>
      </c>
      <c r="CS95" s="1233">
        <v>2805</v>
      </c>
      <c r="CT95" s="1233">
        <v>533</v>
      </c>
      <c r="CU95" s="1233">
        <v>19760</v>
      </c>
      <c r="CV95" s="1233">
        <v>21382</v>
      </c>
      <c r="CW95" s="1233" t="s">
        <v>21</v>
      </c>
      <c r="CX95" s="1233" t="s">
        <v>21</v>
      </c>
      <c r="CY95" s="1233">
        <v>679494</v>
      </c>
      <c r="CZ95" s="1284" t="s">
        <v>27</v>
      </c>
      <c r="DA95" s="1533" t="s">
        <v>25</v>
      </c>
      <c r="DB95" s="1281" t="s">
        <v>25</v>
      </c>
      <c r="DC95" s="1282" t="s">
        <v>25</v>
      </c>
      <c r="DD95" s="1311" t="s">
        <v>2169</v>
      </c>
      <c r="DE95" s="1233" t="s">
        <v>21</v>
      </c>
      <c r="DF95" s="1233">
        <v>133739</v>
      </c>
      <c r="DG95" s="1233">
        <v>409382</v>
      </c>
      <c r="DH95" s="1233">
        <v>25118</v>
      </c>
      <c r="DI95" s="1233">
        <v>6813</v>
      </c>
      <c r="DJ95" s="1233">
        <v>2213</v>
      </c>
      <c r="DK95" s="1233">
        <v>911</v>
      </c>
      <c r="DL95" s="1233">
        <v>4027</v>
      </c>
      <c r="DM95" s="1233">
        <v>4017</v>
      </c>
      <c r="DN95" s="1233">
        <v>10</v>
      </c>
      <c r="DO95" s="1233">
        <v>9120</v>
      </c>
      <c r="DP95" s="1233" t="s">
        <v>21</v>
      </c>
      <c r="DQ95" s="1233" t="s">
        <v>21</v>
      </c>
      <c r="DR95" s="1233">
        <v>189600</v>
      </c>
      <c r="DS95" s="1233" t="s">
        <v>21</v>
      </c>
      <c r="DT95" s="1233">
        <v>2094</v>
      </c>
      <c r="DU95" s="2379" t="s">
        <v>27</v>
      </c>
      <c r="DV95" s="1531" t="s">
        <v>25</v>
      </c>
      <c r="DW95" s="1281"/>
      <c r="DX95" s="1282"/>
      <c r="DY95" s="1254"/>
      <c r="EP95" s="2398"/>
      <c r="EQ95" s="2397"/>
    </row>
    <row r="96" spans="1:147" ht="14.25" customHeight="1">
      <c r="A96" s="1281" t="s">
        <v>25</v>
      </c>
      <c r="B96" s="1282" t="s">
        <v>25</v>
      </c>
      <c r="C96" s="1311" t="s">
        <v>164</v>
      </c>
      <c r="D96" s="1233">
        <v>119430.41</v>
      </c>
      <c r="E96" s="1233" t="s">
        <v>21</v>
      </c>
      <c r="F96" s="1233">
        <v>3522</v>
      </c>
      <c r="G96" s="1233">
        <v>3184</v>
      </c>
      <c r="H96" s="1233">
        <v>4008</v>
      </c>
      <c r="I96" s="1233">
        <v>92905</v>
      </c>
      <c r="J96" s="1233">
        <v>101242.48</v>
      </c>
      <c r="K96" s="1233" t="s">
        <v>21</v>
      </c>
      <c r="L96" s="1233" t="s">
        <v>21</v>
      </c>
      <c r="M96" s="1233">
        <v>5293758</v>
      </c>
      <c r="N96" s="1233">
        <v>10583</v>
      </c>
      <c r="O96" s="1233">
        <v>1589</v>
      </c>
      <c r="P96" s="1233">
        <v>2</v>
      </c>
      <c r="Q96" s="1233">
        <v>39</v>
      </c>
      <c r="R96" s="1233">
        <v>707</v>
      </c>
      <c r="S96" s="1233">
        <v>8</v>
      </c>
      <c r="T96" s="1284" t="s">
        <v>28</v>
      </c>
      <c r="U96" s="1533" t="s">
        <v>25</v>
      </c>
      <c r="V96" s="1281" t="s">
        <v>25</v>
      </c>
      <c r="W96" s="1282" t="s">
        <v>25</v>
      </c>
      <c r="X96" s="1311" t="s">
        <v>164</v>
      </c>
      <c r="Y96" s="1233">
        <v>3</v>
      </c>
      <c r="Z96" s="1233">
        <v>126</v>
      </c>
      <c r="AA96" s="1233">
        <v>126</v>
      </c>
      <c r="AB96" s="1233">
        <v>338</v>
      </c>
      <c r="AC96" s="1233" t="s">
        <v>21</v>
      </c>
      <c r="AD96" s="1233">
        <v>2159</v>
      </c>
      <c r="AE96" s="1233" t="s">
        <v>21</v>
      </c>
      <c r="AF96" s="1233">
        <v>6</v>
      </c>
      <c r="AG96" s="1233">
        <v>1835</v>
      </c>
      <c r="AH96" s="1233">
        <v>2025</v>
      </c>
      <c r="AI96" s="1233" t="s">
        <v>21</v>
      </c>
      <c r="AJ96" s="1233" t="s">
        <v>21</v>
      </c>
      <c r="AK96" s="1233">
        <v>693969</v>
      </c>
      <c r="AL96" s="1233">
        <v>178758</v>
      </c>
      <c r="AM96" s="1233">
        <v>1844</v>
      </c>
      <c r="AN96" s="1233">
        <v>6</v>
      </c>
      <c r="AO96" s="1284" t="s">
        <v>28</v>
      </c>
      <c r="AP96" s="1533" t="s">
        <v>25</v>
      </c>
      <c r="AQ96" s="1281" t="s">
        <v>25</v>
      </c>
      <c r="AR96" s="1282" t="s">
        <v>25</v>
      </c>
      <c r="AS96" s="1311" t="s">
        <v>164</v>
      </c>
      <c r="AT96" s="1233">
        <v>7901</v>
      </c>
      <c r="AU96" s="1233">
        <v>2651</v>
      </c>
      <c r="AV96" s="1233">
        <v>925</v>
      </c>
      <c r="AW96" s="1233">
        <v>1248</v>
      </c>
      <c r="AX96" s="1233">
        <v>1248</v>
      </c>
      <c r="AY96" s="1233" t="s">
        <v>21</v>
      </c>
      <c r="AZ96" s="1233">
        <v>10836</v>
      </c>
      <c r="BA96" s="1233" t="s">
        <v>21</v>
      </c>
      <c r="BB96" s="1233" t="s">
        <v>21</v>
      </c>
      <c r="BC96" s="1233">
        <v>109061</v>
      </c>
      <c r="BD96" s="1233">
        <v>3522</v>
      </c>
      <c r="BE96" s="1233">
        <v>3167</v>
      </c>
      <c r="BF96" s="1233">
        <v>3659</v>
      </c>
      <c r="BG96" s="1233">
        <v>84476</v>
      </c>
      <c r="BH96" s="1233">
        <v>91960</v>
      </c>
      <c r="BI96" s="1233">
        <v>2438262</v>
      </c>
      <c r="BJ96" s="1284" t="s">
        <v>28</v>
      </c>
      <c r="BK96" s="1533" t="s">
        <v>25</v>
      </c>
      <c r="BL96" s="1281" t="s">
        <v>25</v>
      </c>
      <c r="BM96" s="1282" t="s">
        <v>25</v>
      </c>
      <c r="BN96" s="1311" t="s">
        <v>164</v>
      </c>
      <c r="BO96" s="60" t="s">
        <v>21</v>
      </c>
      <c r="BP96" s="1233" t="s">
        <v>21</v>
      </c>
      <c r="BQ96" s="1233">
        <v>304907.68</v>
      </c>
      <c r="BR96" s="1233" t="s">
        <v>21</v>
      </c>
      <c r="BS96" s="1233">
        <v>3522</v>
      </c>
      <c r="BT96" s="1233">
        <v>9590.01</v>
      </c>
      <c r="BU96" s="1233">
        <v>15458.37</v>
      </c>
      <c r="BV96" s="1233">
        <v>232767.88</v>
      </c>
      <c r="BW96" s="1233">
        <v>253897.51</v>
      </c>
      <c r="BX96" s="1233" t="s">
        <v>21</v>
      </c>
      <c r="BY96" s="1233" t="s">
        <v>21</v>
      </c>
      <c r="BZ96" s="1233">
        <v>4641968.87</v>
      </c>
      <c r="CA96" s="1233">
        <v>10904</v>
      </c>
      <c r="CB96" s="1233">
        <v>1722</v>
      </c>
      <c r="CC96" s="1233">
        <v>2</v>
      </c>
      <c r="CD96" s="1233">
        <v>39</v>
      </c>
      <c r="CE96" s="1284" t="s">
        <v>28</v>
      </c>
      <c r="CF96" s="1533" t="s">
        <v>25</v>
      </c>
      <c r="CG96" s="1281" t="s">
        <v>25</v>
      </c>
      <c r="CH96" s="1282" t="s">
        <v>25</v>
      </c>
      <c r="CI96" s="1311" t="s">
        <v>164</v>
      </c>
      <c r="CJ96" s="1233">
        <v>3</v>
      </c>
      <c r="CK96" s="1233">
        <v>132</v>
      </c>
      <c r="CL96" s="1233">
        <v>10</v>
      </c>
      <c r="CM96" s="1233">
        <v>191</v>
      </c>
      <c r="CN96" s="1233">
        <v>191</v>
      </c>
      <c r="CO96" s="1233">
        <v>1564</v>
      </c>
      <c r="CP96" s="1233" t="s">
        <v>21</v>
      </c>
      <c r="CQ96" s="1233" t="s">
        <v>21</v>
      </c>
      <c r="CR96" s="1233">
        <v>28715</v>
      </c>
      <c r="CS96" s="1233">
        <v>2542</v>
      </c>
      <c r="CT96" s="1233">
        <v>546</v>
      </c>
      <c r="CU96" s="1233">
        <v>21910</v>
      </c>
      <c r="CV96" s="1233">
        <v>23623</v>
      </c>
      <c r="CW96" s="1233" t="s">
        <v>21</v>
      </c>
      <c r="CX96" s="1233" t="s">
        <v>21</v>
      </c>
      <c r="CY96" s="1233">
        <v>616527</v>
      </c>
      <c r="CZ96" s="1284" t="s">
        <v>28</v>
      </c>
      <c r="DA96" s="1533" t="s">
        <v>25</v>
      </c>
      <c r="DB96" s="1281" t="s">
        <v>25</v>
      </c>
      <c r="DC96" s="1282" t="s">
        <v>25</v>
      </c>
      <c r="DD96" s="1311" t="s">
        <v>164</v>
      </c>
      <c r="DE96" s="1233" t="s">
        <v>21</v>
      </c>
      <c r="DF96" s="1233">
        <v>120282</v>
      </c>
      <c r="DG96" s="1233">
        <v>437237</v>
      </c>
      <c r="DH96" s="1233">
        <v>28473</v>
      </c>
      <c r="DI96" s="1233">
        <v>7901</v>
      </c>
      <c r="DJ96" s="1233">
        <v>2651</v>
      </c>
      <c r="DK96" s="1233">
        <v>989</v>
      </c>
      <c r="DL96" s="1233">
        <v>3099</v>
      </c>
      <c r="DM96" s="1233">
        <v>3099</v>
      </c>
      <c r="DN96" s="1233" t="s">
        <v>21</v>
      </c>
      <c r="DO96" s="1233">
        <v>11276</v>
      </c>
      <c r="DP96" s="1233" t="s">
        <v>21</v>
      </c>
      <c r="DQ96" s="1233" t="s">
        <v>21</v>
      </c>
      <c r="DR96" s="1233">
        <v>217162</v>
      </c>
      <c r="DS96" s="1233" t="s">
        <v>21</v>
      </c>
      <c r="DT96" s="1233">
        <v>3522</v>
      </c>
      <c r="DU96" s="2379" t="s">
        <v>28</v>
      </c>
      <c r="DV96" s="1531" t="s">
        <v>25</v>
      </c>
      <c r="DW96" s="1281"/>
      <c r="DX96" s="1282"/>
      <c r="DY96" s="1254"/>
      <c r="EP96" s="2398"/>
      <c r="EQ96" s="2397"/>
    </row>
    <row r="97" spans="1:147" ht="6.75" customHeight="1">
      <c r="A97" s="1281"/>
      <c r="B97" s="1282"/>
      <c r="C97" s="1310"/>
      <c r="D97" s="1233"/>
      <c r="E97" s="1233"/>
      <c r="F97" s="1233"/>
      <c r="G97" s="1233"/>
      <c r="H97" s="1233"/>
      <c r="I97" s="1233"/>
      <c r="L97" s="1233"/>
      <c r="M97" s="1233"/>
      <c r="O97" s="1233"/>
      <c r="P97" s="1233"/>
      <c r="Q97" s="1233"/>
      <c r="R97" s="1233"/>
      <c r="S97" s="1233"/>
      <c r="T97" s="1284"/>
      <c r="U97" s="1533"/>
      <c r="V97" s="1281"/>
      <c r="W97" s="1282"/>
      <c r="X97" s="1310"/>
      <c r="Z97" s="1233"/>
      <c r="AA97" s="1233"/>
      <c r="AB97" s="1233"/>
      <c r="AC97" s="1233"/>
      <c r="AD97" s="1233"/>
      <c r="AE97" s="1233"/>
      <c r="AF97" s="1233"/>
      <c r="AG97" s="1233"/>
      <c r="AH97" s="1233"/>
      <c r="AI97" s="1233"/>
      <c r="AJ97" s="1233"/>
      <c r="AK97" s="1233"/>
      <c r="AM97" s="1233"/>
      <c r="AN97" s="1233"/>
      <c r="AO97" s="1284"/>
      <c r="AP97" s="1533"/>
      <c r="AQ97" s="1281"/>
      <c r="AR97" s="1282"/>
      <c r="AS97" s="1310"/>
      <c r="AT97" s="1233"/>
      <c r="AU97" s="1233"/>
      <c r="AV97" s="1233"/>
      <c r="AW97" s="1233"/>
      <c r="AX97" s="1233"/>
      <c r="AY97" s="1233"/>
      <c r="AZ97" s="1233"/>
      <c r="BA97" s="1233"/>
      <c r="BB97" s="1233"/>
      <c r="BC97" s="1233"/>
      <c r="BD97" s="1233"/>
      <c r="BE97" s="1233"/>
      <c r="BF97" s="1233"/>
      <c r="BG97" s="1233"/>
      <c r="BH97" s="1233"/>
      <c r="BI97" s="1233"/>
      <c r="BJ97" s="1284"/>
      <c r="BK97" s="1533"/>
      <c r="BL97" s="1281"/>
      <c r="BM97" s="1282"/>
      <c r="BN97" s="1310"/>
      <c r="BO97" s="60"/>
      <c r="BP97" s="1233"/>
      <c r="BQ97" s="1233"/>
      <c r="BR97" s="1233"/>
      <c r="BS97" s="1233"/>
      <c r="BT97" s="1233"/>
      <c r="BU97" s="1233"/>
      <c r="BV97" s="1233"/>
      <c r="BW97" s="1233"/>
      <c r="BX97" s="1233"/>
      <c r="BY97" s="1233"/>
      <c r="BZ97" s="1233"/>
      <c r="CA97" s="1233"/>
      <c r="CB97" s="1233"/>
      <c r="CC97" s="1233"/>
      <c r="CD97" s="1233"/>
      <c r="CE97" s="1284"/>
      <c r="CF97" s="1533"/>
      <c r="CG97" s="1281"/>
      <c r="CH97" s="1282"/>
      <c r="CI97" s="1310"/>
      <c r="CJ97" s="1233"/>
      <c r="CK97" s="1233"/>
      <c r="CL97" s="1233"/>
      <c r="CM97" s="1233"/>
      <c r="CN97" s="1233"/>
      <c r="CO97" s="1233"/>
      <c r="CP97" s="1233"/>
      <c r="CQ97" s="1233"/>
      <c r="CR97" s="1233"/>
      <c r="CS97" s="1233"/>
      <c r="CT97" s="1233"/>
      <c r="CU97" s="1233"/>
      <c r="CV97" s="1233"/>
      <c r="CW97" s="1233"/>
      <c r="CX97" s="1233"/>
      <c r="CY97" s="1233"/>
      <c r="CZ97" s="1284"/>
      <c r="DA97" s="1533"/>
      <c r="DB97" s="1281"/>
      <c r="DC97" s="1282"/>
      <c r="DD97" s="1310"/>
      <c r="DE97" s="1233"/>
      <c r="DF97" s="1233"/>
      <c r="DG97" s="1233"/>
      <c r="DH97" s="1233"/>
      <c r="DI97" s="1233"/>
      <c r="DJ97" s="1233"/>
      <c r="DK97" s="1233"/>
      <c r="DL97" s="1233"/>
      <c r="DM97" s="1233"/>
      <c r="DN97" s="1233"/>
      <c r="DO97" s="1233"/>
      <c r="DP97" s="1233"/>
      <c r="DQ97" s="1233"/>
      <c r="DR97" s="1233"/>
      <c r="DS97" s="1233"/>
      <c r="DT97" s="1233"/>
      <c r="DU97" s="2379"/>
      <c r="DV97" s="1531"/>
      <c r="DW97" s="1281"/>
      <c r="DX97" s="1282"/>
      <c r="DY97" s="1254"/>
    </row>
    <row r="98" spans="1:147" ht="15.75" customHeight="1">
      <c r="A98" s="1286" t="s">
        <v>2153</v>
      </c>
      <c r="B98" s="1287" t="s">
        <v>23</v>
      </c>
      <c r="C98" s="1314">
        <v>43831</v>
      </c>
      <c r="D98" s="1233">
        <v>46843.17</v>
      </c>
      <c r="E98" s="1233" t="s">
        <v>21</v>
      </c>
      <c r="F98" s="1233">
        <v>775</v>
      </c>
      <c r="G98" s="1233">
        <v>1344</v>
      </c>
      <c r="H98" s="1233">
        <v>1366</v>
      </c>
      <c r="I98" s="1233">
        <v>37032</v>
      </c>
      <c r="J98" s="1233">
        <v>40316.19</v>
      </c>
      <c r="K98" s="1233" t="s">
        <v>21</v>
      </c>
      <c r="L98" s="1233" t="s">
        <v>21</v>
      </c>
      <c r="M98" s="1233">
        <v>1684863</v>
      </c>
      <c r="N98" s="1233">
        <v>3770</v>
      </c>
      <c r="O98" s="1233">
        <v>504</v>
      </c>
      <c r="P98" s="1233" t="s">
        <v>21</v>
      </c>
      <c r="Q98" s="1233">
        <v>39</v>
      </c>
      <c r="R98" s="1233">
        <v>224</v>
      </c>
      <c r="S98" s="1233">
        <v>2</v>
      </c>
      <c r="T98" s="1284" t="s">
        <v>29</v>
      </c>
      <c r="U98" s="1533" t="s">
        <v>2155</v>
      </c>
      <c r="V98" s="1286" t="s">
        <v>2153</v>
      </c>
      <c r="W98" s="1287" t="s">
        <v>23</v>
      </c>
      <c r="X98" s="1314">
        <v>43831</v>
      </c>
      <c r="Y98" s="1233">
        <v>2</v>
      </c>
      <c r="Z98" s="1233">
        <v>61</v>
      </c>
      <c r="AA98" s="1233">
        <v>61</v>
      </c>
      <c r="AB98" s="1233">
        <v>260</v>
      </c>
      <c r="AC98" s="1233" t="s">
        <v>21</v>
      </c>
      <c r="AD98" s="1233">
        <v>814</v>
      </c>
      <c r="AE98" s="1233" t="s">
        <v>21</v>
      </c>
      <c r="AF98" s="1233">
        <v>9</v>
      </c>
      <c r="AG98" s="1233">
        <v>683</v>
      </c>
      <c r="AH98" s="1233">
        <v>755</v>
      </c>
      <c r="AI98" s="1233" t="s">
        <v>21</v>
      </c>
      <c r="AJ98" s="1233" t="s">
        <v>21</v>
      </c>
      <c r="AK98" s="1233">
        <v>210060</v>
      </c>
      <c r="AL98" s="1233">
        <v>56270</v>
      </c>
      <c r="AM98" s="1233">
        <v>531</v>
      </c>
      <c r="AN98" s="1233">
        <v>2</v>
      </c>
      <c r="AO98" s="1284" t="s">
        <v>29</v>
      </c>
      <c r="AP98" s="1533" t="s">
        <v>2155</v>
      </c>
      <c r="AQ98" s="1286" t="s">
        <v>2153</v>
      </c>
      <c r="AR98" s="1287" t="s">
        <v>23</v>
      </c>
      <c r="AS98" s="1314">
        <v>43831</v>
      </c>
      <c r="AT98" s="1233">
        <v>2532</v>
      </c>
      <c r="AU98" s="1233">
        <v>953</v>
      </c>
      <c r="AV98" s="1233">
        <v>341</v>
      </c>
      <c r="AW98" s="1233">
        <v>496</v>
      </c>
      <c r="AX98" s="1233">
        <v>496</v>
      </c>
      <c r="AY98" s="1233" t="s">
        <v>21</v>
      </c>
      <c r="AZ98" s="1233">
        <v>3987</v>
      </c>
      <c r="BA98" s="1233" t="s">
        <v>21</v>
      </c>
      <c r="BB98" s="1233" t="s">
        <v>21</v>
      </c>
      <c r="BC98" s="1233">
        <v>42726</v>
      </c>
      <c r="BD98" s="1233">
        <v>775</v>
      </c>
      <c r="BE98" s="1233">
        <v>1325</v>
      </c>
      <c r="BF98" s="1233">
        <v>1249</v>
      </c>
      <c r="BG98" s="1233">
        <v>33671</v>
      </c>
      <c r="BH98" s="1233">
        <v>36615</v>
      </c>
      <c r="BI98" s="1233">
        <v>784466</v>
      </c>
      <c r="BJ98" s="1284" t="s">
        <v>29</v>
      </c>
      <c r="BK98" s="1533" t="s">
        <v>2155</v>
      </c>
      <c r="BL98" s="1286" t="s">
        <v>2153</v>
      </c>
      <c r="BM98" s="1287" t="s">
        <v>23</v>
      </c>
      <c r="BN98" s="1314">
        <v>43831</v>
      </c>
      <c r="BO98" s="60" t="s">
        <v>21</v>
      </c>
      <c r="BP98" s="1233" t="s">
        <v>21</v>
      </c>
      <c r="BQ98" s="1233">
        <v>113385.16</v>
      </c>
      <c r="BR98" s="1233" t="s">
        <v>21</v>
      </c>
      <c r="BS98" s="1233">
        <v>775</v>
      </c>
      <c r="BT98" s="1233">
        <v>2677.17</v>
      </c>
      <c r="BU98" s="1233">
        <v>5137.91</v>
      </c>
      <c r="BV98" s="1233">
        <v>88414.75</v>
      </c>
      <c r="BW98" s="1233">
        <v>96550.62</v>
      </c>
      <c r="BX98" s="1233" t="s">
        <v>21</v>
      </c>
      <c r="BY98" s="1233" t="s">
        <v>21</v>
      </c>
      <c r="BZ98" s="1233">
        <v>1463263.69</v>
      </c>
      <c r="CA98" s="1233">
        <v>3835</v>
      </c>
      <c r="CB98" s="1233">
        <v>526</v>
      </c>
      <c r="CC98" s="1233" t="s">
        <v>21</v>
      </c>
      <c r="CD98" s="1233">
        <v>39</v>
      </c>
      <c r="CE98" s="1284" t="s">
        <v>29</v>
      </c>
      <c r="CF98" s="1533" t="s">
        <v>2155</v>
      </c>
      <c r="CG98" s="1286" t="s">
        <v>2153</v>
      </c>
      <c r="CH98" s="1287" t="s">
        <v>23</v>
      </c>
      <c r="CI98" s="1314">
        <v>43831</v>
      </c>
      <c r="CJ98" s="1233" t="s">
        <v>21</v>
      </c>
      <c r="CK98" s="1233">
        <v>43</v>
      </c>
      <c r="CL98" s="1233">
        <v>4</v>
      </c>
      <c r="CM98" s="1233">
        <v>155</v>
      </c>
      <c r="CN98" s="1233">
        <v>155</v>
      </c>
      <c r="CO98" s="1233">
        <v>803</v>
      </c>
      <c r="CP98" s="1233" t="s">
        <v>21</v>
      </c>
      <c r="CQ98" s="1233" t="s">
        <v>21</v>
      </c>
      <c r="CR98" s="1233">
        <v>8955</v>
      </c>
      <c r="CS98" s="1233" t="s">
        <v>21</v>
      </c>
      <c r="CT98" s="1233">
        <v>206</v>
      </c>
      <c r="CU98" s="1233">
        <v>7426</v>
      </c>
      <c r="CV98" s="1233">
        <v>8158</v>
      </c>
      <c r="CW98" s="1233" t="s">
        <v>21</v>
      </c>
      <c r="CX98" s="1233" t="s">
        <v>21</v>
      </c>
      <c r="CY98" s="1233">
        <v>187716</v>
      </c>
      <c r="CZ98" s="1284" t="s">
        <v>29</v>
      </c>
      <c r="DA98" s="1533" t="s">
        <v>2155</v>
      </c>
      <c r="DB98" s="1286" t="s">
        <v>2153</v>
      </c>
      <c r="DC98" s="1287" t="s">
        <v>23</v>
      </c>
      <c r="DD98" s="1314">
        <v>43831</v>
      </c>
      <c r="DE98" s="1233" t="s">
        <v>21</v>
      </c>
      <c r="DF98" s="1233">
        <v>41082</v>
      </c>
      <c r="DG98" s="1233">
        <v>154289</v>
      </c>
      <c r="DH98" s="1233">
        <v>10558</v>
      </c>
      <c r="DI98" s="1233">
        <v>2532</v>
      </c>
      <c r="DJ98" s="1233">
        <v>953</v>
      </c>
      <c r="DK98" s="1233">
        <v>363</v>
      </c>
      <c r="DL98" s="1233">
        <v>1599</v>
      </c>
      <c r="DM98" s="1233">
        <v>1599</v>
      </c>
      <c r="DN98" s="1233" t="s">
        <v>21</v>
      </c>
      <c r="DO98" s="1233">
        <v>4130</v>
      </c>
      <c r="DP98" s="1233" t="s">
        <v>21</v>
      </c>
      <c r="DQ98" s="1233" t="s">
        <v>21</v>
      </c>
      <c r="DR98" s="1233">
        <v>83305</v>
      </c>
      <c r="DS98" s="1233" t="s">
        <v>21</v>
      </c>
      <c r="DT98" s="1233">
        <v>775</v>
      </c>
      <c r="DU98" s="2379" t="s">
        <v>29</v>
      </c>
      <c r="DV98" s="1531" t="s">
        <v>2155</v>
      </c>
      <c r="DW98" s="1286"/>
      <c r="DX98" s="1287"/>
      <c r="DY98" s="1293"/>
      <c r="EP98" s="1286"/>
      <c r="EQ98" s="1288"/>
    </row>
    <row r="99" spans="1:147" ht="14.25" customHeight="1">
      <c r="A99" s="1281" t="s">
        <v>25</v>
      </c>
      <c r="B99" s="1282" t="s">
        <v>25</v>
      </c>
      <c r="C99" s="1315">
        <v>43862</v>
      </c>
      <c r="D99" s="1233">
        <v>45419.79</v>
      </c>
      <c r="E99" s="1233" t="s">
        <v>21</v>
      </c>
      <c r="F99" s="1233">
        <v>849</v>
      </c>
      <c r="G99" s="1233">
        <v>1495</v>
      </c>
      <c r="H99" s="1233">
        <v>1469</v>
      </c>
      <c r="I99" s="1233">
        <v>35452</v>
      </c>
      <c r="J99" s="1233">
        <v>38626.39</v>
      </c>
      <c r="K99" s="1233" t="s">
        <v>21</v>
      </c>
      <c r="L99" s="1233" t="s">
        <v>21</v>
      </c>
      <c r="M99" s="1233">
        <v>1661276</v>
      </c>
      <c r="N99" s="1233">
        <v>3920</v>
      </c>
      <c r="O99" s="1233">
        <v>519</v>
      </c>
      <c r="P99" s="1233" t="s">
        <v>21</v>
      </c>
      <c r="Q99" s="1233">
        <v>9</v>
      </c>
      <c r="R99" s="1233">
        <v>194</v>
      </c>
      <c r="S99" s="1233">
        <v>1</v>
      </c>
      <c r="T99" s="1284" t="s">
        <v>30</v>
      </c>
      <c r="U99" s="1533" t="s">
        <v>25</v>
      </c>
      <c r="V99" s="1281" t="s">
        <v>25</v>
      </c>
      <c r="W99" s="1282" t="s">
        <v>25</v>
      </c>
      <c r="X99" s="1315">
        <v>43862</v>
      </c>
      <c r="Y99" s="1233">
        <v>1</v>
      </c>
      <c r="Z99" s="1233">
        <v>67</v>
      </c>
      <c r="AA99" s="1233">
        <v>67</v>
      </c>
      <c r="AB99" s="1233">
        <v>284</v>
      </c>
      <c r="AC99" s="1233" t="s">
        <v>21</v>
      </c>
      <c r="AD99" s="1233">
        <v>883</v>
      </c>
      <c r="AE99" s="1233" t="s">
        <v>21</v>
      </c>
      <c r="AF99" s="1233">
        <v>35</v>
      </c>
      <c r="AG99" s="1233">
        <v>712</v>
      </c>
      <c r="AH99" s="1233">
        <v>785</v>
      </c>
      <c r="AI99" s="1233" t="s">
        <v>21</v>
      </c>
      <c r="AJ99" s="1233" t="s">
        <v>21</v>
      </c>
      <c r="AK99" s="1233">
        <v>215128</v>
      </c>
      <c r="AL99" s="1233">
        <v>53570</v>
      </c>
      <c r="AM99" s="1233">
        <v>498</v>
      </c>
      <c r="AN99" s="1233">
        <v>2</v>
      </c>
      <c r="AO99" s="1284" t="s">
        <v>30</v>
      </c>
      <c r="AP99" s="1533" t="s">
        <v>25</v>
      </c>
      <c r="AQ99" s="1281" t="s">
        <v>25</v>
      </c>
      <c r="AR99" s="1282" t="s">
        <v>25</v>
      </c>
      <c r="AS99" s="1315">
        <v>43862</v>
      </c>
      <c r="AT99" s="1233">
        <v>2592</v>
      </c>
      <c r="AU99" s="1233">
        <v>949</v>
      </c>
      <c r="AV99" s="1233">
        <v>338</v>
      </c>
      <c r="AW99" s="1233">
        <v>580</v>
      </c>
      <c r="AX99" s="1233">
        <v>580</v>
      </c>
      <c r="AY99" s="1233" t="s">
        <v>21</v>
      </c>
      <c r="AZ99" s="1233">
        <v>4121</v>
      </c>
      <c r="BA99" s="1233" t="s">
        <v>21</v>
      </c>
      <c r="BB99" s="1233" t="s">
        <v>21</v>
      </c>
      <c r="BC99" s="1233">
        <v>41327</v>
      </c>
      <c r="BD99" s="1233">
        <v>822</v>
      </c>
      <c r="BE99" s="1233">
        <v>1489</v>
      </c>
      <c r="BF99" s="1233">
        <v>1288</v>
      </c>
      <c r="BG99" s="1233">
        <v>32192</v>
      </c>
      <c r="BH99" s="1233">
        <v>35039</v>
      </c>
      <c r="BI99" s="1233">
        <v>780445</v>
      </c>
      <c r="BJ99" s="1284" t="s">
        <v>30</v>
      </c>
      <c r="BK99" s="1533" t="s">
        <v>25</v>
      </c>
      <c r="BL99" s="1281" t="s">
        <v>25</v>
      </c>
      <c r="BM99" s="1282" t="s">
        <v>25</v>
      </c>
      <c r="BN99" s="1315">
        <v>43862</v>
      </c>
      <c r="BO99" s="60" t="s">
        <v>21</v>
      </c>
      <c r="BP99" s="1233" t="s">
        <v>21</v>
      </c>
      <c r="BQ99" s="1233">
        <v>111854.66</v>
      </c>
      <c r="BR99" s="1233" t="s">
        <v>21</v>
      </c>
      <c r="BS99" s="1233">
        <v>849</v>
      </c>
      <c r="BT99" s="1233">
        <v>2914.94</v>
      </c>
      <c r="BU99" s="1233">
        <v>5224.47</v>
      </c>
      <c r="BV99" s="1233">
        <v>86684.56</v>
      </c>
      <c r="BW99" s="1233">
        <v>94690.05</v>
      </c>
      <c r="BX99" s="1233" t="s">
        <v>21</v>
      </c>
      <c r="BY99" s="1233" t="s">
        <v>21</v>
      </c>
      <c r="BZ99" s="1233">
        <v>1447077.9899999998</v>
      </c>
      <c r="CA99" s="1233">
        <v>4022</v>
      </c>
      <c r="CB99" s="1233">
        <v>555</v>
      </c>
      <c r="CC99" s="1233" t="s">
        <v>21</v>
      </c>
      <c r="CD99" s="1233">
        <v>9</v>
      </c>
      <c r="CE99" s="1284" t="s">
        <v>30</v>
      </c>
      <c r="CF99" s="1533" t="s">
        <v>25</v>
      </c>
      <c r="CG99" s="1281" t="s">
        <v>25</v>
      </c>
      <c r="CH99" s="1282" t="s">
        <v>25</v>
      </c>
      <c r="CI99" s="1315">
        <v>43862</v>
      </c>
      <c r="CJ99" s="1233" t="s">
        <v>21</v>
      </c>
      <c r="CK99" s="1233">
        <v>43</v>
      </c>
      <c r="CL99" s="1233">
        <v>5</v>
      </c>
      <c r="CM99" s="1233">
        <v>188</v>
      </c>
      <c r="CN99" s="1233">
        <v>188</v>
      </c>
      <c r="CO99" s="1233">
        <v>912</v>
      </c>
      <c r="CP99" s="1233" t="s">
        <v>21</v>
      </c>
      <c r="CQ99" s="1233" t="s">
        <v>21</v>
      </c>
      <c r="CR99" s="1233">
        <v>9158</v>
      </c>
      <c r="CS99" s="1233" t="s">
        <v>21</v>
      </c>
      <c r="CT99" s="1233">
        <v>214</v>
      </c>
      <c r="CU99" s="1233">
        <v>7604</v>
      </c>
      <c r="CV99" s="1233">
        <v>8339</v>
      </c>
      <c r="CW99" s="1233" t="s">
        <v>21</v>
      </c>
      <c r="CX99" s="1233" t="s">
        <v>21</v>
      </c>
      <c r="CY99" s="1233">
        <v>190771</v>
      </c>
      <c r="CZ99" s="1284" t="s">
        <v>30</v>
      </c>
      <c r="DA99" s="1533" t="s">
        <v>25</v>
      </c>
      <c r="DB99" s="1281" t="s">
        <v>25</v>
      </c>
      <c r="DC99" s="1282" t="s">
        <v>25</v>
      </c>
      <c r="DD99" s="1315">
        <v>43862</v>
      </c>
      <c r="DE99" s="1233" t="s">
        <v>21</v>
      </c>
      <c r="DF99" s="1233">
        <v>40576</v>
      </c>
      <c r="DG99" s="1233">
        <v>154224</v>
      </c>
      <c r="DH99" s="1233">
        <v>10940</v>
      </c>
      <c r="DI99" s="1233">
        <v>2592</v>
      </c>
      <c r="DJ99" s="1233">
        <v>949</v>
      </c>
      <c r="DK99" s="1233">
        <v>364</v>
      </c>
      <c r="DL99" s="1233">
        <v>1703</v>
      </c>
      <c r="DM99" s="1233">
        <v>1703</v>
      </c>
      <c r="DN99" s="1233" t="s">
        <v>21</v>
      </c>
      <c r="DO99" s="1233">
        <v>4302</v>
      </c>
      <c r="DP99" s="1233" t="s">
        <v>21</v>
      </c>
      <c r="DQ99" s="1233" t="s">
        <v>21</v>
      </c>
      <c r="DR99" s="1233">
        <v>82655</v>
      </c>
      <c r="DS99" s="1233" t="s">
        <v>21</v>
      </c>
      <c r="DT99" s="1233">
        <v>822</v>
      </c>
      <c r="DU99" s="2379" t="s">
        <v>30</v>
      </c>
      <c r="DV99" s="1531" t="s">
        <v>25</v>
      </c>
      <c r="DW99" s="1281"/>
      <c r="DX99" s="1282"/>
      <c r="DY99" s="2399"/>
      <c r="EP99" s="1286"/>
      <c r="EQ99" s="1288"/>
    </row>
    <row r="100" spans="1:147" ht="14.25" customHeight="1">
      <c r="A100" s="1281" t="s">
        <v>25</v>
      </c>
      <c r="B100" s="1282" t="s">
        <v>25</v>
      </c>
      <c r="C100" s="1315">
        <v>43891</v>
      </c>
      <c r="D100" s="1233">
        <v>43531.439999999995</v>
      </c>
      <c r="E100" s="1233" t="s">
        <v>21</v>
      </c>
      <c r="F100" s="1233">
        <v>853</v>
      </c>
      <c r="G100" s="1233">
        <v>1331</v>
      </c>
      <c r="H100" s="1233">
        <v>1469</v>
      </c>
      <c r="I100" s="1233">
        <v>33941</v>
      </c>
      <c r="J100" s="1233">
        <v>37019.06</v>
      </c>
      <c r="K100" s="1233" t="s">
        <v>21</v>
      </c>
      <c r="L100" s="1233" t="s">
        <v>21</v>
      </c>
      <c r="M100" s="1233">
        <v>1737116</v>
      </c>
      <c r="N100" s="1233">
        <v>3913</v>
      </c>
      <c r="O100" s="1233">
        <v>540</v>
      </c>
      <c r="P100" s="1233" t="s">
        <v>21</v>
      </c>
      <c r="Q100" s="1233">
        <v>17</v>
      </c>
      <c r="R100" s="1233">
        <v>233</v>
      </c>
      <c r="S100" s="1233" t="s">
        <v>21</v>
      </c>
      <c r="T100" s="1284" t="s">
        <v>31</v>
      </c>
      <c r="U100" s="1533" t="s">
        <v>25</v>
      </c>
      <c r="V100" s="1281" t="s">
        <v>25</v>
      </c>
      <c r="W100" s="1282" t="s">
        <v>25</v>
      </c>
      <c r="X100" s="1315">
        <v>43891</v>
      </c>
      <c r="Y100" s="1233">
        <v>1</v>
      </c>
      <c r="Z100" s="1233">
        <v>62</v>
      </c>
      <c r="AA100" s="1233">
        <v>62</v>
      </c>
      <c r="AB100" s="1233">
        <v>246</v>
      </c>
      <c r="AC100" s="1233" t="s">
        <v>21</v>
      </c>
      <c r="AD100" s="1233">
        <v>882</v>
      </c>
      <c r="AE100" s="1233" t="s">
        <v>21</v>
      </c>
      <c r="AF100" s="1233">
        <v>15</v>
      </c>
      <c r="AG100" s="1233">
        <v>735</v>
      </c>
      <c r="AH100" s="1233">
        <v>811</v>
      </c>
      <c r="AI100" s="1233" t="s">
        <v>21</v>
      </c>
      <c r="AJ100" s="1233" t="s">
        <v>21</v>
      </c>
      <c r="AK100" s="1233">
        <v>228087</v>
      </c>
      <c r="AL100" s="1233">
        <v>57709</v>
      </c>
      <c r="AM100" s="1233">
        <v>534</v>
      </c>
      <c r="AN100" s="1233">
        <v>2</v>
      </c>
      <c r="AO100" s="1284" t="s">
        <v>31</v>
      </c>
      <c r="AP100" s="1533" t="s">
        <v>25</v>
      </c>
      <c r="AQ100" s="1281" t="s">
        <v>25</v>
      </c>
      <c r="AR100" s="1282" t="s">
        <v>25</v>
      </c>
      <c r="AS100" s="1315">
        <v>43891</v>
      </c>
      <c r="AT100" s="1233">
        <v>2657</v>
      </c>
      <c r="AU100" s="1233">
        <v>907</v>
      </c>
      <c r="AV100" s="1233">
        <v>326</v>
      </c>
      <c r="AW100" s="1233">
        <v>425</v>
      </c>
      <c r="AX100" s="1233">
        <v>425</v>
      </c>
      <c r="AY100" s="1233" t="s">
        <v>21</v>
      </c>
      <c r="AZ100" s="1233">
        <v>3941</v>
      </c>
      <c r="BA100" s="1233" t="s">
        <v>21</v>
      </c>
      <c r="BB100" s="1233" t="s">
        <v>21</v>
      </c>
      <c r="BC100" s="1233">
        <v>39506</v>
      </c>
      <c r="BD100" s="1233">
        <v>824</v>
      </c>
      <c r="BE100" s="1233">
        <v>1326</v>
      </c>
      <c r="BF100" s="1233">
        <v>1294</v>
      </c>
      <c r="BG100" s="1233">
        <v>30733</v>
      </c>
      <c r="BH100" s="1233">
        <v>33487</v>
      </c>
      <c r="BI100" s="1233">
        <v>800173</v>
      </c>
      <c r="BJ100" s="1284" t="s">
        <v>31</v>
      </c>
      <c r="BK100" s="1533" t="s">
        <v>25</v>
      </c>
      <c r="BL100" s="1281" t="s">
        <v>25</v>
      </c>
      <c r="BM100" s="1282" t="s">
        <v>25</v>
      </c>
      <c r="BN100" s="1315">
        <v>43891</v>
      </c>
      <c r="BO100" s="60" t="s">
        <v>21</v>
      </c>
      <c r="BP100" s="1233" t="s">
        <v>21</v>
      </c>
      <c r="BQ100" s="1233">
        <v>111928.88</v>
      </c>
      <c r="BR100" s="1233" t="s">
        <v>21</v>
      </c>
      <c r="BS100" s="1233">
        <v>853</v>
      </c>
      <c r="BT100" s="1233">
        <v>2894.28</v>
      </c>
      <c r="BU100" s="1233">
        <v>5083.38</v>
      </c>
      <c r="BV100" s="1233">
        <v>86888.54</v>
      </c>
      <c r="BW100" s="1233">
        <v>94966.34</v>
      </c>
      <c r="BX100" s="1233" t="s">
        <v>21</v>
      </c>
      <c r="BY100" s="1233" t="s">
        <v>21</v>
      </c>
      <c r="BZ100" s="1233">
        <v>1508554.96</v>
      </c>
      <c r="CA100" s="1233">
        <v>4002</v>
      </c>
      <c r="CB100" s="1233">
        <v>565</v>
      </c>
      <c r="CC100" s="1233" t="s">
        <v>21</v>
      </c>
      <c r="CD100" s="1233">
        <v>17</v>
      </c>
      <c r="CE100" s="1284" t="s">
        <v>31</v>
      </c>
      <c r="CF100" s="1533" t="s">
        <v>25</v>
      </c>
      <c r="CG100" s="1281" t="s">
        <v>25</v>
      </c>
      <c r="CH100" s="1282" t="s">
        <v>25</v>
      </c>
      <c r="CI100" s="1315">
        <v>43891</v>
      </c>
      <c r="CJ100" s="1233" t="s">
        <v>21</v>
      </c>
      <c r="CK100" s="1233">
        <v>36</v>
      </c>
      <c r="CL100" s="1233">
        <v>4</v>
      </c>
      <c r="CM100" s="1233">
        <v>127</v>
      </c>
      <c r="CN100" s="1233">
        <v>127</v>
      </c>
      <c r="CO100" s="1233">
        <v>846</v>
      </c>
      <c r="CP100" s="1233" t="s">
        <v>21</v>
      </c>
      <c r="CQ100" s="1233" t="s">
        <v>21</v>
      </c>
      <c r="CR100" s="1233">
        <v>9791</v>
      </c>
      <c r="CS100" s="1233" t="s">
        <v>21</v>
      </c>
      <c r="CT100" s="1233">
        <v>202</v>
      </c>
      <c r="CU100" s="1233">
        <v>8159</v>
      </c>
      <c r="CV100" s="1233">
        <v>8951</v>
      </c>
      <c r="CW100" s="1233" t="s">
        <v>21</v>
      </c>
      <c r="CX100" s="1233" t="s">
        <v>21</v>
      </c>
      <c r="CY100" s="1233">
        <v>201631</v>
      </c>
      <c r="CZ100" s="1284" t="s">
        <v>31</v>
      </c>
      <c r="DA100" s="1533" t="s">
        <v>25</v>
      </c>
      <c r="DB100" s="1281" t="s">
        <v>25</v>
      </c>
      <c r="DC100" s="1282" t="s">
        <v>25</v>
      </c>
      <c r="DD100" s="1315">
        <v>43891</v>
      </c>
      <c r="DE100" s="1233" t="s">
        <v>21</v>
      </c>
      <c r="DF100" s="1233">
        <v>41920</v>
      </c>
      <c r="DG100" s="1233">
        <v>153047</v>
      </c>
      <c r="DH100" s="1233">
        <v>9985</v>
      </c>
      <c r="DI100" s="1233">
        <v>2657</v>
      </c>
      <c r="DJ100" s="1233">
        <v>907</v>
      </c>
      <c r="DK100" s="1233">
        <v>349</v>
      </c>
      <c r="DL100" s="1233">
        <v>1026</v>
      </c>
      <c r="DM100" s="1233">
        <v>1026</v>
      </c>
      <c r="DN100" s="1233" t="s">
        <v>21</v>
      </c>
      <c r="DO100" s="1233">
        <v>4094</v>
      </c>
      <c r="DP100" s="1233" t="s">
        <v>21</v>
      </c>
      <c r="DQ100" s="1233" t="s">
        <v>21</v>
      </c>
      <c r="DR100" s="1233">
        <v>81347</v>
      </c>
      <c r="DS100" s="1233" t="s">
        <v>21</v>
      </c>
      <c r="DT100" s="1233">
        <v>824</v>
      </c>
      <c r="DU100" s="2379" t="s">
        <v>31</v>
      </c>
      <c r="DV100" s="1531" t="s">
        <v>25</v>
      </c>
      <c r="DW100" s="1281"/>
      <c r="DX100" s="1282"/>
      <c r="DY100" s="2399"/>
      <c r="EP100" s="1286"/>
      <c r="EQ100" s="1288"/>
    </row>
    <row r="101" spans="1:147" ht="14.25" customHeight="1">
      <c r="A101" s="1281" t="s">
        <v>25</v>
      </c>
      <c r="B101" s="1282" t="s">
        <v>25</v>
      </c>
      <c r="C101" s="1315">
        <v>43922</v>
      </c>
      <c r="D101" s="1233">
        <v>28793.67</v>
      </c>
      <c r="E101" s="1233" t="s">
        <v>21</v>
      </c>
      <c r="F101" s="1233">
        <v>1121</v>
      </c>
      <c r="G101" s="1233">
        <v>784</v>
      </c>
      <c r="H101" s="1233">
        <v>1189</v>
      </c>
      <c r="I101" s="1233">
        <v>21914</v>
      </c>
      <c r="J101" s="1233">
        <v>23901.040000000001</v>
      </c>
      <c r="K101" s="1233" t="s">
        <v>21</v>
      </c>
      <c r="L101" s="1233" t="s">
        <v>21</v>
      </c>
      <c r="M101" s="1233">
        <v>1527327</v>
      </c>
      <c r="N101" s="1233">
        <v>3054</v>
      </c>
      <c r="O101" s="1233">
        <v>482</v>
      </c>
      <c r="P101" s="1233" t="s">
        <v>21</v>
      </c>
      <c r="Q101" s="1233">
        <v>12</v>
      </c>
      <c r="R101" s="1233">
        <v>181</v>
      </c>
      <c r="S101" s="1233">
        <v>3</v>
      </c>
      <c r="T101" s="1284" t="s">
        <v>32</v>
      </c>
      <c r="U101" s="1533" t="s">
        <v>25</v>
      </c>
      <c r="V101" s="1281" t="s">
        <v>25</v>
      </c>
      <c r="W101" s="1282" t="s">
        <v>25</v>
      </c>
      <c r="X101" s="1315">
        <v>43922</v>
      </c>
      <c r="Y101" s="1233">
        <v>1</v>
      </c>
      <c r="Z101" s="1233">
        <v>52</v>
      </c>
      <c r="AA101" s="1233">
        <v>52</v>
      </c>
      <c r="AB101" s="1233">
        <v>221</v>
      </c>
      <c r="AC101" s="1233" t="s">
        <v>21</v>
      </c>
      <c r="AD101" s="1233">
        <v>700</v>
      </c>
      <c r="AE101" s="1233" t="s">
        <v>21</v>
      </c>
      <c r="AF101" s="1233">
        <v>3</v>
      </c>
      <c r="AG101" s="1233">
        <v>595</v>
      </c>
      <c r="AH101" s="1233">
        <v>656</v>
      </c>
      <c r="AI101" s="1233" t="s">
        <v>21</v>
      </c>
      <c r="AJ101" s="1233" t="s">
        <v>21</v>
      </c>
      <c r="AK101" s="1233">
        <v>215677</v>
      </c>
      <c r="AL101" s="1233">
        <v>56037</v>
      </c>
      <c r="AM101" s="1233">
        <v>517</v>
      </c>
      <c r="AN101" s="1233">
        <v>2</v>
      </c>
      <c r="AO101" s="1284" t="s">
        <v>32</v>
      </c>
      <c r="AP101" s="1533" t="s">
        <v>25</v>
      </c>
      <c r="AQ101" s="1281" t="s">
        <v>25</v>
      </c>
      <c r="AR101" s="1282" t="s">
        <v>25</v>
      </c>
      <c r="AS101" s="1315">
        <v>43922</v>
      </c>
      <c r="AT101" s="1233">
        <v>1546</v>
      </c>
      <c r="AU101" s="1233">
        <v>650</v>
      </c>
      <c r="AV101" s="1233">
        <v>275</v>
      </c>
      <c r="AW101" s="1233">
        <v>216</v>
      </c>
      <c r="AX101" s="1233">
        <v>216</v>
      </c>
      <c r="AY101" s="1233" t="s">
        <v>21</v>
      </c>
      <c r="AZ101" s="1233">
        <v>2239</v>
      </c>
      <c r="BA101" s="1233" t="s">
        <v>21</v>
      </c>
      <c r="BB101" s="1233" t="s">
        <v>21</v>
      </c>
      <c r="BC101" s="1233">
        <v>25739</v>
      </c>
      <c r="BD101" s="1233">
        <v>1121</v>
      </c>
      <c r="BE101" s="1233">
        <v>779</v>
      </c>
      <c r="BF101" s="1233">
        <v>1051</v>
      </c>
      <c r="BG101" s="1233">
        <v>19474</v>
      </c>
      <c r="BH101" s="1233">
        <v>21213</v>
      </c>
      <c r="BI101" s="1233">
        <v>633345</v>
      </c>
      <c r="BJ101" s="1284" t="s">
        <v>32</v>
      </c>
      <c r="BK101" s="1533" t="s">
        <v>25</v>
      </c>
      <c r="BL101" s="1281" t="s">
        <v>25</v>
      </c>
      <c r="BM101" s="1282" t="s">
        <v>25</v>
      </c>
      <c r="BN101" s="1315">
        <v>43922</v>
      </c>
      <c r="BO101" s="60" t="s">
        <v>21</v>
      </c>
      <c r="BP101" s="1233" t="s">
        <v>21</v>
      </c>
      <c r="BQ101" s="1233">
        <v>85699.63</v>
      </c>
      <c r="BR101" s="1233" t="s">
        <v>21</v>
      </c>
      <c r="BS101" s="1233">
        <v>1121</v>
      </c>
      <c r="BT101" s="1233">
        <v>3116.46</v>
      </c>
      <c r="BU101" s="1233">
        <v>4672.21</v>
      </c>
      <c r="BV101" s="1233">
        <v>64388.2</v>
      </c>
      <c r="BW101" s="1233">
        <v>70388.03</v>
      </c>
      <c r="BX101" s="1233" t="s">
        <v>21</v>
      </c>
      <c r="BY101" s="1233" t="s">
        <v>21</v>
      </c>
      <c r="BZ101" s="1233">
        <v>1312223.3199999998</v>
      </c>
      <c r="CA101" s="1233">
        <v>3114</v>
      </c>
      <c r="CB101" s="1233">
        <v>490</v>
      </c>
      <c r="CC101" s="1233" t="s">
        <v>21</v>
      </c>
      <c r="CD101" s="1233">
        <v>12</v>
      </c>
      <c r="CE101" s="1284" t="s">
        <v>32</v>
      </c>
      <c r="CF101" s="1533" t="s">
        <v>25</v>
      </c>
      <c r="CG101" s="1281" t="s">
        <v>25</v>
      </c>
      <c r="CH101" s="1282" t="s">
        <v>25</v>
      </c>
      <c r="CI101" s="1315">
        <v>43922</v>
      </c>
      <c r="CJ101" s="1233">
        <v>1</v>
      </c>
      <c r="CK101" s="1233">
        <v>17</v>
      </c>
      <c r="CL101" s="1233">
        <v>3</v>
      </c>
      <c r="CM101" s="1233">
        <v>85</v>
      </c>
      <c r="CN101" s="1233">
        <v>85</v>
      </c>
      <c r="CO101" s="1233">
        <v>787</v>
      </c>
      <c r="CP101" s="1233" t="s">
        <v>21</v>
      </c>
      <c r="CQ101" s="1233" t="s">
        <v>21</v>
      </c>
      <c r="CR101" s="1233">
        <v>8181</v>
      </c>
      <c r="CS101" s="1233">
        <v>904</v>
      </c>
      <c r="CT101" s="1233">
        <v>179</v>
      </c>
      <c r="CU101" s="1233">
        <v>5994</v>
      </c>
      <c r="CV101" s="1233">
        <v>6509</v>
      </c>
      <c r="CW101" s="1233" t="s">
        <v>21</v>
      </c>
      <c r="CX101" s="1233" t="s">
        <v>21</v>
      </c>
      <c r="CY101" s="1233">
        <v>195199</v>
      </c>
      <c r="CZ101" s="1284" t="s">
        <v>32</v>
      </c>
      <c r="DA101" s="1533" t="s">
        <v>25</v>
      </c>
      <c r="DB101" s="1281" t="s">
        <v>25</v>
      </c>
      <c r="DC101" s="1282" t="s">
        <v>25</v>
      </c>
      <c r="DD101" s="1315">
        <v>43922</v>
      </c>
      <c r="DE101" s="1233" t="s">
        <v>21</v>
      </c>
      <c r="DF101" s="1233">
        <v>38223</v>
      </c>
      <c r="DG101" s="1233">
        <v>110926</v>
      </c>
      <c r="DH101" s="1233">
        <v>5740</v>
      </c>
      <c r="DI101" s="1233">
        <v>1546</v>
      </c>
      <c r="DJ101" s="1233">
        <v>650</v>
      </c>
      <c r="DK101" s="1233">
        <v>295</v>
      </c>
      <c r="DL101" s="1233">
        <v>374</v>
      </c>
      <c r="DM101" s="1233">
        <v>374</v>
      </c>
      <c r="DN101" s="1233" t="s">
        <v>21</v>
      </c>
      <c r="DO101" s="1233">
        <v>2343</v>
      </c>
      <c r="DP101" s="1233" t="s">
        <v>21</v>
      </c>
      <c r="DQ101" s="1233" t="s">
        <v>21</v>
      </c>
      <c r="DR101" s="1233">
        <v>58631</v>
      </c>
      <c r="DS101" s="1233" t="s">
        <v>21</v>
      </c>
      <c r="DT101" s="1233">
        <v>1121</v>
      </c>
      <c r="DU101" s="2379" t="s">
        <v>32</v>
      </c>
      <c r="DV101" s="1531" t="s">
        <v>25</v>
      </c>
      <c r="DW101" s="1281"/>
      <c r="DX101" s="1282"/>
      <c r="DY101" s="2399"/>
      <c r="EP101" s="1286"/>
      <c r="EQ101" s="1288"/>
    </row>
    <row r="102" spans="1:147" ht="14.25" customHeight="1">
      <c r="A102" s="1281" t="s">
        <v>25</v>
      </c>
      <c r="B102" s="1282" t="s">
        <v>25</v>
      </c>
      <c r="C102" s="1315">
        <v>43952</v>
      </c>
      <c r="D102" s="1233">
        <v>17761.09</v>
      </c>
      <c r="E102" s="1233" t="s">
        <v>21</v>
      </c>
      <c r="F102" s="1233">
        <v>214</v>
      </c>
      <c r="G102" s="1233">
        <v>315</v>
      </c>
      <c r="H102" s="1233">
        <v>751</v>
      </c>
      <c r="I102" s="1233">
        <v>13951</v>
      </c>
      <c r="J102" s="1233">
        <v>15239.720000000001</v>
      </c>
      <c r="K102" s="1233" t="s">
        <v>21</v>
      </c>
      <c r="L102" s="1233" t="s">
        <v>21</v>
      </c>
      <c r="M102" s="1233">
        <v>1383332</v>
      </c>
      <c r="N102" s="1233">
        <v>2349</v>
      </c>
      <c r="O102" s="1233">
        <v>372</v>
      </c>
      <c r="P102" s="1233" t="s">
        <v>21</v>
      </c>
      <c r="Q102" s="1233">
        <v>23</v>
      </c>
      <c r="R102" s="1233">
        <v>148</v>
      </c>
      <c r="S102" s="1233" t="s">
        <v>21</v>
      </c>
      <c r="T102" s="1284" t="s">
        <v>33</v>
      </c>
      <c r="U102" s="1533" t="s">
        <v>25</v>
      </c>
      <c r="V102" s="1281" t="s">
        <v>25</v>
      </c>
      <c r="W102" s="1282" t="s">
        <v>25</v>
      </c>
      <c r="X102" s="1315">
        <v>43952</v>
      </c>
      <c r="Y102" s="1233">
        <v>27</v>
      </c>
      <c r="Z102" s="1233">
        <v>18</v>
      </c>
      <c r="AA102" s="1233">
        <v>18</v>
      </c>
      <c r="AB102" s="1233">
        <v>122</v>
      </c>
      <c r="AC102" s="1233" t="s">
        <v>21</v>
      </c>
      <c r="AD102" s="1233">
        <v>714</v>
      </c>
      <c r="AE102" s="1233" t="s">
        <v>21</v>
      </c>
      <c r="AF102" s="1233">
        <v>9</v>
      </c>
      <c r="AG102" s="1233">
        <v>599</v>
      </c>
      <c r="AH102" s="1233">
        <v>661</v>
      </c>
      <c r="AI102" s="1233" t="s">
        <v>21</v>
      </c>
      <c r="AJ102" s="1233" t="s">
        <v>21</v>
      </c>
      <c r="AK102" s="1233">
        <v>212311</v>
      </c>
      <c r="AL102" s="1233">
        <v>58172</v>
      </c>
      <c r="AM102" s="1233">
        <v>491</v>
      </c>
      <c r="AN102" s="1233">
        <v>1</v>
      </c>
      <c r="AO102" s="1284" t="s">
        <v>33</v>
      </c>
      <c r="AP102" s="1533" t="s">
        <v>25</v>
      </c>
      <c r="AQ102" s="1281" t="s">
        <v>25</v>
      </c>
      <c r="AR102" s="1282" t="s">
        <v>25</v>
      </c>
      <c r="AS102" s="1315">
        <v>43952</v>
      </c>
      <c r="AT102" s="1233">
        <v>1082</v>
      </c>
      <c r="AU102" s="1233">
        <v>482</v>
      </c>
      <c r="AV102" s="1233">
        <v>177</v>
      </c>
      <c r="AW102" s="1233">
        <v>132</v>
      </c>
      <c r="AX102" s="1233">
        <v>132</v>
      </c>
      <c r="AY102" s="1233" t="s">
        <v>21</v>
      </c>
      <c r="AZ102" s="1233">
        <v>1652</v>
      </c>
      <c r="BA102" s="1233" t="s">
        <v>21</v>
      </c>
      <c r="BB102" s="1233" t="s">
        <v>21</v>
      </c>
      <c r="BC102" s="1233">
        <v>14996</v>
      </c>
      <c r="BD102" s="1233">
        <v>214</v>
      </c>
      <c r="BE102" s="1233">
        <v>311</v>
      </c>
      <c r="BF102" s="1233">
        <v>633</v>
      </c>
      <c r="BG102" s="1233">
        <v>11735</v>
      </c>
      <c r="BH102" s="1233">
        <v>12797</v>
      </c>
      <c r="BI102" s="1233">
        <v>480726</v>
      </c>
      <c r="BJ102" s="1284" t="s">
        <v>33</v>
      </c>
      <c r="BK102" s="1533" t="s">
        <v>25</v>
      </c>
      <c r="BL102" s="1281" t="s">
        <v>25</v>
      </c>
      <c r="BM102" s="1282" t="s">
        <v>25</v>
      </c>
      <c r="BN102" s="1315">
        <v>43952</v>
      </c>
      <c r="BO102" s="60" t="s">
        <v>21</v>
      </c>
      <c r="BP102" s="1233" t="s">
        <v>21</v>
      </c>
      <c r="BQ102" s="1233">
        <v>60466.67</v>
      </c>
      <c r="BR102" s="1233" t="s">
        <v>21</v>
      </c>
      <c r="BS102" s="1233">
        <v>214</v>
      </c>
      <c r="BT102" s="1233">
        <v>2089.58</v>
      </c>
      <c r="BU102" s="1233">
        <v>3233.06</v>
      </c>
      <c r="BV102" s="1233">
        <v>45965.38</v>
      </c>
      <c r="BW102" s="1233">
        <v>50275.979999999996</v>
      </c>
      <c r="BX102" s="1233" t="s">
        <v>21</v>
      </c>
      <c r="BY102" s="1233" t="s">
        <v>21</v>
      </c>
      <c r="BZ102" s="1233">
        <v>1213920.6200000001</v>
      </c>
      <c r="CA102" s="1233">
        <v>2357</v>
      </c>
      <c r="CB102" s="1233">
        <v>373</v>
      </c>
      <c r="CC102" s="1233" t="s">
        <v>21</v>
      </c>
      <c r="CD102" s="1233">
        <v>23</v>
      </c>
      <c r="CE102" s="1284" t="s">
        <v>33</v>
      </c>
      <c r="CF102" s="1533" t="s">
        <v>25</v>
      </c>
      <c r="CG102" s="1281" t="s">
        <v>25</v>
      </c>
      <c r="CH102" s="1282" t="s">
        <v>25</v>
      </c>
      <c r="CI102" s="1315">
        <v>43952</v>
      </c>
      <c r="CJ102" s="1233">
        <v>1</v>
      </c>
      <c r="CK102" s="1233">
        <v>39</v>
      </c>
      <c r="CL102" s="1233">
        <v>30</v>
      </c>
      <c r="CM102" s="1233">
        <v>35</v>
      </c>
      <c r="CN102" s="1233">
        <v>35</v>
      </c>
      <c r="CO102" s="1233">
        <v>484</v>
      </c>
      <c r="CP102" s="1233" t="s">
        <v>21</v>
      </c>
      <c r="CQ102" s="1233" t="s">
        <v>21</v>
      </c>
      <c r="CR102" s="1233">
        <v>7034</v>
      </c>
      <c r="CS102" s="1233">
        <v>877</v>
      </c>
      <c r="CT102" s="1233">
        <v>157</v>
      </c>
      <c r="CU102" s="1233">
        <v>5065</v>
      </c>
      <c r="CV102" s="1233">
        <v>5486</v>
      </c>
      <c r="CW102" s="1233" t="s">
        <v>21</v>
      </c>
      <c r="CX102" s="1233" t="s">
        <v>21</v>
      </c>
      <c r="CY102" s="1233">
        <v>193942</v>
      </c>
      <c r="CZ102" s="1284" t="s">
        <v>33</v>
      </c>
      <c r="DA102" s="1533" t="s">
        <v>25</v>
      </c>
      <c r="DB102" s="1281" t="s">
        <v>25</v>
      </c>
      <c r="DC102" s="1282" t="s">
        <v>25</v>
      </c>
      <c r="DD102" s="1315">
        <v>43952</v>
      </c>
      <c r="DE102" s="1233" t="s">
        <v>21</v>
      </c>
      <c r="DF102" s="1233">
        <v>35336</v>
      </c>
      <c r="DG102" s="1233">
        <v>75713</v>
      </c>
      <c r="DH102" s="1233">
        <v>4111</v>
      </c>
      <c r="DI102" s="1233">
        <v>1082</v>
      </c>
      <c r="DJ102" s="1233">
        <v>482</v>
      </c>
      <c r="DK102" s="1233">
        <v>191</v>
      </c>
      <c r="DL102" s="1233">
        <v>237</v>
      </c>
      <c r="DM102" s="1233">
        <v>237</v>
      </c>
      <c r="DN102" s="1233" t="s">
        <v>21</v>
      </c>
      <c r="DO102" s="1233">
        <v>1723</v>
      </c>
      <c r="DP102" s="1233" t="s">
        <v>21</v>
      </c>
      <c r="DQ102" s="1233" t="s">
        <v>21</v>
      </c>
      <c r="DR102" s="1233">
        <v>35330</v>
      </c>
      <c r="DS102" s="1233" t="s">
        <v>21</v>
      </c>
      <c r="DT102" s="1233">
        <v>214</v>
      </c>
      <c r="DU102" s="2379" t="s">
        <v>33</v>
      </c>
      <c r="DV102" s="1531" t="s">
        <v>25</v>
      </c>
      <c r="DW102" s="1281"/>
      <c r="DX102" s="1282"/>
      <c r="DY102" s="2399"/>
      <c r="EP102" s="1286"/>
      <c r="EQ102" s="1288"/>
    </row>
    <row r="103" spans="1:147" ht="14.25" customHeight="1">
      <c r="A103" s="1281" t="s">
        <v>25</v>
      </c>
      <c r="B103" s="1282" t="s">
        <v>25</v>
      </c>
      <c r="C103" s="1315">
        <v>43983</v>
      </c>
      <c r="D103" s="1233">
        <v>24049.31</v>
      </c>
      <c r="E103" s="1233">
        <v>31</v>
      </c>
      <c r="F103" s="1233">
        <v>551</v>
      </c>
      <c r="G103" s="1233">
        <v>394</v>
      </c>
      <c r="H103" s="1233">
        <v>871</v>
      </c>
      <c r="I103" s="1233">
        <v>18907</v>
      </c>
      <c r="J103" s="1233">
        <v>20657.310000000001</v>
      </c>
      <c r="K103" s="1233" t="s">
        <v>21</v>
      </c>
      <c r="L103" s="1233" t="s">
        <v>21</v>
      </c>
      <c r="M103" s="1233">
        <v>1625561</v>
      </c>
      <c r="N103" s="1233">
        <v>3332</v>
      </c>
      <c r="O103" s="1233">
        <v>485</v>
      </c>
      <c r="P103" s="1233" t="s">
        <v>21</v>
      </c>
      <c r="Q103" s="1233">
        <v>21</v>
      </c>
      <c r="R103" s="1233">
        <v>219</v>
      </c>
      <c r="S103" s="1233">
        <v>1</v>
      </c>
      <c r="T103" s="1284" t="s">
        <v>34</v>
      </c>
      <c r="U103" s="1533" t="s">
        <v>25</v>
      </c>
      <c r="V103" s="1281" t="s">
        <v>25</v>
      </c>
      <c r="W103" s="1282" t="s">
        <v>25</v>
      </c>
      <c r="X103" s="1315">
        <v>43983</v>
      </c>
      <c r="Y103" s="1233">
        <v>1</v>
      </c>
      <c r="Z103" s="1233">
        <v>24</v>
      </c>
      <c r="AA103" s="1233">
        <v>24</v>
      </c>
      <c r="AB103" s="1233">
        <v>30</v>
      </c>
      <c r="AC103" s="1233" t="s">
        <v>21</v>
      </c>
      <c r="AD103" s="1233">
        <v>699</v>
      </c>
      <c r="AE103" s="1233" t="s">
        <v>21</v>
      </c>
      <c r="AF103" s="1233">
        <v>3</v>
      </c>
      <c r="AG103" s="1233">
        <v>593</v>
      </c>
      <c r="AH103" s="1233">
        <v>654</v>
      </c>
      <c r="AI103" s="1233" t="s">
        <v>21</v>
      </c>
      <c r="AJ103" s="1233" t="s">
        <v>21</v>
      </c>
      <c r="AK103" s="1233">
        <v>242444</v>
      </c>
      <c r="AL103" s="1233">
        <v>59332</v>
      </c>
      <c r="AM103" s="1233">
        <v>488</v>
      </c>
      <c r="AN103" s="1233">
        <v>2</v>
      </c>
      <c r="AO103" s="1284" t="s">
        <v>34</v>
      </c>
      <c r="AP103" s="1533" t="s">
        <v>25</v>
      </c>
      <c r="AQ103" s="1281" t="s">
        <v>25</v>
      </c>
      <c r="AR103" s="1282" t="s">
        <v>25</v>
      </c>
      <c r="AS103" s="1315">
        <v>43983</v>
      </c>
      <c r="AT103" s="1233">
        <v>1883</v>
      </c>
      <c r="AU103" s="1233">
        <v>668</v>
      </c>
      <c r="AV103" s="1233">
        <v>224</v>
      </c>
      <c r="AW103" s="1233">
        <v>258</v>
      </c>
      <c r="AX103" s="1233">
        <v>250</v>
      </c>
      <c r="AY103" s="1233">
        <v>8</v>
      </c>
      <c r="AZ103" s="1233">
        <v>2640</v>
      </c>
      <c r="BA103" s="1233" t="s">
        <v>21</v>
      </c>
      <c r="BB103" s="1233" t="s">
        <v>21</v>
      </c>
      <c r="BC103" s="1233">
        <v>20680</v>
      </c>
      <c r="BD103" s="1233">
        <v>551</v>
      </c>
      <c r="BE103" s="1233">
        <v>388</v>
      </c>
      <c r="BF103" s="1233">
        <v>744</v>
      </c>
      <c r="BG103" s="1233">
        <v>16202</v>
      </c>
      <c r="BH103" s="1233">
        <v>17679</v>
      </c>
      <c r="BI103" s="1233">
        <v>658531</v>
      </c>
      <c r="BJ103" s="1284" t="s">
        <v>34</v>
      </c>
      <c r="BK103" s="1533" t="s">
        <v>25</v>
      </c>
      <c r="BL103" s="1281" t="s">
        <v>25</v>
      </c>
      <c r="BM103" s="1282" t="s">
        <v>25</v>
      </c>
      <c r="BN103" s="1315">
        <v>43983</v>
      </c>
      <c r="BO103" s="60" t="s">
        <v>21</v>
      </c>
      <c r="BP103" s="1233" t="s">
        <v>21</v>
      </c>
      <c r="BQ103" s="1233">
        <v>78808.72</v>
      </c>
      <c r="BR103" s="1233">
        <v>31</v>
      </c>
      <c r="BS103" s="1233">
        <v>551</v>
      </c>
      <c r="BT103" s="1233">
        <v>2189.8199999999997</v>
      </c>
      <c r="BU103" s="1233">
        <v>3885.92</v>
      </c>
      <c r="BV103" s="1233">
        <v>60641.11</v>
      </c>
      <c r="BW103" s="1233">
        <v>66313.19</v>
      </c>
      <c r="BX103" s="1233" t="s">
        <v>21</v>
      </c>
      <c r="BY103" s="1233" t="s">
        <v>21</v>
      </c>
      <c r="BZ103" s="1233">
        <v>1433270.94</v>
      </c>
      <c r="CA103" s="1233">
        <v>3378</v>
      </c>
      <c r="CB103" s="1233">
        <v>499</v>
      </c>
      <c r="CC103" s="1233" t="s">
        <v>21</v>
      </c>
      <c r="CD103" s="1233">
        <v>21</v>
      </c>
      <c r="CE103" s="1284" t="s">
        <v>34</v>
      </c>
      <c r="CF103" s="1533" t="s">
        <v>25</v>
      </c>
      <c r="CG103" s="1281" t="s">
        <v>25</v>
      </c>
      <c r="CH103" s="1282" t="s">
        <v>25</v>
      </c>
      <c r="CI103" s="1315">
        <v>43983</v>
      </c>
      <c r="CJ103" s="1233">
        <v>1</v>
      </c>
      <c r="CK103" s="1233">
        <v>54</v>
      </c>
      <c r="CL103" s="1233">
        <v>4</v>
      </c>
      <c r="CM103" s="1233">
        <v>37</v>
      </c>
      <c r="CN103" s="1233">
        <v>37</v>
      </c>
      <c r="CO103" s="1233">
        <v>290</v>
      </c>
      <c r="CP103" s="1233" t="s">
        <v>21</v>
      </c>
      <c r="CQ103" s="1233" t="s">
        <v>21</v>
      </c>
      <c r="CR103" s="1233">
        <v>8561</v>
      </c>
      <c r="CS103" s="1233">
        <v>917</v>
      </c>
      <c r="CT103" s="1233">
        <v>181</v>
      </c>
      <c r="CU103" s="1233">
        <v>6312</v>
      </c>
      <c r="CV103" s="1233">
        <v>6850</v>
      </c>
      <c r="CW103" s="1233" t="s">
        <v>21</v>
      </c>
      <c r="CX103" s="1233" t="s">
        <v>21</v>
      </c>
      <c r="CY103" s="1233">
        <v>218981</v>
      </c>
      <c r="CZ103" s="1284" t="s">
        <v>34</v>
      </c>
      <c r="DA103" s="1533" t="s">
        <v>25</v>
      </c>
      <c r="DB103" s="1281" t="s">
        <v>25</v>
      </c>
      <c r="DC103" s="1282" t="s">
        <v>25</v>
      </c>
      <c r="DD103" s="1315">
        <v>43983</v>
      </c>
      <c r="DE103" s="1233" t="s">
        <v>21</v>
      </c>
      <c r="DF103" s="1233">
        <v>42178</v>
      </c>
      <c r="DG103" s="1233">
        <v>108789</v>
      </c>
      <c r="DH103" s="1233">
        <v>6577</v>
      </c>
      <c r="DI103" s="1233">
        <v>1883</v>
      </c>
      <c r="DJ103" s="1233">
        <v>668</v>
      </c>
      <c r="DK103" s="1233">
        <v>244</v>
      </c>
      <c r="DL103" s="1233">
        <v>459</v>
      </c>
      <c r="DM103" s="1233">
        <v>451</v>
      </c>
      <c r="DN103" s="1233">
        <v>8</v>
      </c>
      <c r="DO103" s="1233">
        <v>2711</v>
      </c>
      <c r="DP103" s="1233" t="s">
        <v>21</v>
      </c>
      <c r="DQ103" s="1233" t="s">
        <v>21</v>
      </c>
      <c r="DR103" s="1233">
        <v>50787</v>
      </c>
      <c r="DS103" s="1233" t="s">
        <v>21</v>
      </c>
      <c r="DT103" s="1233">
        <v>551</v>
      </c>
      <c r="DU103" s="2379" t="s">
        <v>34</v>
      </c>
      <c r="DV103" s="1531" t="s">
        <v>25</v>
      </c>
      <c r="DW103" s="1281"/>
      <c r="DX103" s="1282"/>
      <c r="DY103" s="2399"/>
      <c r="EP103" s="1286"/>
      <c r="EQ103" s="1288"/>
    </row>
    <row r="104" spans="1:147" ht="14.25" customHeight="1">
      <c r="A104" s="1281" t="s">
        <v>25</v>
      </c>
      <c r="B104" s="1282" t="s">
        <v>25</v>
      </c>
      <c r="C104" s="1315">
        <v>44013</v>
      </c>
      <c r="D104" s="1233">
        <v>30123.11</v>
      </c>
      <c r="E104" s="1233" t="s">
        <v>21</v>
      </c>
      <c r="F104" s="1233">
        <v>759</v>
      </c>
      <c r="G104" s="1233">
        <v>502</v>
      </c>
      <c r="H104" s="1233">
        <v>1091</v>
      </c>
      <c r="I104" s="1233">
        <v>23677</v>
      </c>
      <c r="J104" s="1233">
        <v>25840.53</v>
      </c>
      <c r="K104" s="1233" t="s">
        <v>21</v>
      </c>
      <c r="L104" s="1233" t="s">
        <v>21</v>
      </c>
      <c r="M104" s="1233">
        <v>1873015</v>
      </c>
      <c r="N104" s="1233">
        <v>3418</v>
      </c>
      <c r="O104" s="1233">
        <v>445</v>
      </c>
      <c r="P104" s="1233" t="s">
        <v>21</v>
      </c>
      <c r="Q104" s="1233">
        <v>12</v>
      </c>
      <c r="R104" s="1233">
        <v>208</v>
      </c>
      <c r="S104" s="1233">
        <v>3</v>
      </c>
      <c r="T104" s="1284" t="s">
        <v>35</v>
      </c>
      <c r="U104" s="1533" t="s">
        <v>25</v>
      </c>
      <c r="V104" s="1281" t="s">
        <v>25</v>
      </c>
      <c r="W104" s="1282" t="s">
        <v>25</v>
      </c>
      <c r="X104" s="1315">
        <v>44013</v>
      </c>
      <c r="Y104" s="1233">
        <v>1</v>
      </c>
      <c r="Z104" s="1233">
        <v>42</v>
      </c>
      <c r="AA104" s="1233">
        <v>42</v>
      </c>
      <c r="AB104" s="1233">
        <v>40</v>
      </c>
      <c r="AC104" s="1233" t="s">
        <v>21</v>
      </c>
      <c r="AD104" s="1233">
        <v>686</v>
      </c>
      <c r="AE104" s="1233" t="s">
        <v>21</v>
      </c>
      <c r="AF104" s="1233" t="s">
        <v>21</v>
      </c>
      <c r="AG104" s="1233">
        <v>585</v>
      </c>
      <c r="AH104" s="1233">
        <v>645</v>
      </c>
      <c r="AI104" s="1233" t="s">
        <v>21</v>
      </c>
      <c r="AJ104" s="1233" t="s">
        <v>21</v>
      </c>
      <c r="AK104" s="1233">
        <v>254944</v>
      </c>
      <c r="AL104" s="1233">
        <v>62191</v>
      </c>
      <c r="AM104" s="1233">
        <v>490</v>
      </c>
      <c r="AN104" s="1233">
        <v>2</v>
      </c>
      <c r="AO104" s="1284" t="s">
        <v>35</v>
      </c>
      <c r="AP104" s="1533" t="s">
        <v>25</v>
      </c>
      <c r="AQ104" s="1281" t="s">
        <v>25</v>
      </c>
      <c r="AR104" s="1282" t="s">
        <v>25</v>
      </c>
      <c r="AS104" s="1315">
        <v>44013</v>
      </c>
      <c r="AT104" s="1233">
        <v>2438</v>
      </c>
      <c r="AU104" s="1233">
        <v>707</v>
      </c>
      <c r="AV104" s="1233">
        <v>292</v>
      </c>
      <c r="AW104" s="1233">
        <v>420</v>
      </c>
      <c r="AX104" s="1233">
        <v>410</v>
      </c>
      <c r="AY104" s="1233">
        <v>10</v>
      </c>
      <c r="AZ104" s="1233">
        <v>3017</v>
      </c>
      <c r="BA104" s="1233" t="s">
        <v>21</v>
      </c>
      <c r="BB104" s="1233" t="s">
        <v>21</v>
      </c>
      <c r="BC104" s="1233">
        <v>26579</v>
      </c>
      <c r="BD104" s="1233">
        <v>759</v>
      </c>
      <c r="BE104" s="1233">
        <v>497</v>
      </c>
      <c r="BF104" s="1233">
        <v>980</v>
      </c>
      <c r="BG104" s="1233">
        <v>20785</v>
      </c>
      <c r="BH104" s="1233">
        <v>22656</v>
      </c>
      <c r="BI104" s="1233">
        <v>859880</v>
      </c>
      <c r="BJ104" s="1284" t="s">
        <v>35</v>
      </c>
      <c r="BK104" s="1533" t="s">
        <v>25</v>
      </c>
      <c r="BL104" s="1281" t="s">
        <v>25</v>
      </c>
      <c r="BM104" s="1282" t="s">
        <v>25</v>
      </c>
      <c r="BN104" s="1315">
        <v>44013</v>
      </c>
      <c r="BO104" s="60" t="s">
        <v>21</v>
      </c>
      <c r="BP104" s="1233" t="s">
        <v>21</v>
      </c>
      <c r="BQ104" s="1233">
        <v>94049.5</v>
      </c>
      <c r="BR104" s="1233" t="s">
        <v>21</v>
      </c>
      <c r="BS104" s="1233">
        <v>759</v>
      </c>
      <c r="BT104" s="1233">
        <v>2827.17</v>
      </c>
      <c r="BU104" s="1233">
        <v>5127.6799999999994</v>
      </c>
      <c r="BV104" s="1233">
        <v>71599.16</v>
      </c>
      <c r="BW104" s="1233">
        <v>78210.44</v>
      </c>
      <c r="BX104" s="1233" t="s">
        <v>21</v>
      </c>
      <c r="BY104" s="1233" t="s">
        <v>21</v>
      </c>
      <c r="BZ104" s="1233">
        <v>1618079.3</v>
      </c>
      <c r="CA104" s="1233">
        <v>3506</v>
      </c>
      <c r="CB104" s="1233">
        <v>487</v>
      </c>
      <c r="CC104" s="1233" t="s">
        <v>21</v>
      </c>
      <c r="CD104" s="1233">
        <v>12</v>
      </c>
      <c r="CE104" s="1284" t="s">
        <v>35</v>
      </c>
      <c r="CF104" s="1533" t="s">
        <v>25</v>
      </c>
      <c r="CG104" s="1281" t="s">
        <v>25</v>
      </c>
      <c r="CH104" s="1282" t="s">
        <v>25</v>
      </c>
      <c r="CI104" s="1315">
        <v>44013</v>
      </c>
      <c r="CJ104" s="1233">
        <v>1</v>
      </c>
      <c r="CK104" s="1233">
        <v>65</v>
      </c>
      <c r="CL104" s="1233">
        <v>3</v>
      </c>
      <c r="CM104" s="1233">
        <v>57</v>
      </c>
      <c r="CN104" s="1233">
        <v>57</v>
      </c>
      <c r="CO104" s="1233">
        <v>264</v>
      </c>
      <c r="CP104" s="1233" t="s">
        <v>21</v>
      </c>
      <c r="CQ104" s="1233" t="s">
        <v>21</v>
      </c>
      <c r="CR104" s="1233">
        <v>8229</v>
      </c>
      <c r="CS104" s="1233">
        <v>931</v>
      </c>
      <c r="CT104" s="1233">
        <v>176</v>
      </c>
      <c r="CU104" s="1233">
        <v>6016</v>
      </c>
      <c r="CV104" s="1233">
        <v>6529</v>
      </c>
      <c r="CW104" s="1233" t="s">
        <v>21</v>
      </c>
      <c r="CX104" s="1233" t="s">
        <v>21</v>
      </c>
      <c r="CY104" s="1233">
        <v>232567</v>
      </c>
      <c r="CZ104" s="1284" t="s">
        <v>35</v>
      </c>
      <c r="DA104" s="1533" t="s">
        <v>25</v>
      </c>
      <c r="DB104" s="1281" t="s">
        <v>25</v>
      </c>
      <c r="DC104" s="1282" t="s">
        <v>25</v>
      </c>
      <c r="DD104" s="1315">
        <v>44013</v>
      </c>
      <c r="DE104" s="1233" t="s">
        <v>21</v>
      </c>
      <c r="DF104" s="1233">
        <v>44895</v>
      </c>
      <c r="DG104" s="1233">
        <v>138338</v>
      </c>
      <c r="DH104" s="1233">
        <v>8341</v>
      </c>
      <c r="DI104" s="1233">
        <v>2438</v>
      </c>
      <c r="DJ104" s="1233">
        <v>707</v>
      </c>
      <c r="DK104" s="1233">
        <v>320</v>
      </c>
      <c r="DL104" s="1233">
        <v>1086</v>
      </c>
      <c r="DM104" s="1233">
        <v>1076</v>
      </c>
      <c r="DN104" s="1233">
        <v>10</v>
      </c>
      <c r="DO104" s="1233">
        <v>3109</v>
      </c>
      <c r="DP104" s="1233" t="s">
        <v>21</v>
      </c>
      <c r="DQ104" s="1233" t="s">
        <v>21</v>
      </c>
      <c r="DR104" s="1233">
        <v>65547</v>
      </c>
      <c r="DS104" s="1233" t="s">
        <v>21</v>
      </c>
      <c r="DT104" s="1233">
        <v>759</v>
      </c>
      <c r="DU104" s="2379" t="s">
        <v>35</v>
      </c>
      <c r="DV104" s="1531" t="s">
        <v>25</v>
      </c>
      <c r="DW104" s="1281"/>
      <c r="DX104" s="1282"/>
      <c r="DY104" s="2399"/>
      <c r="EP104" s="1286"/>
      <c r="EQ104" s="1288"/>
    </row>
    <row r="105" spans="1:147" ht="14.25" customHeight="1">
      <c r="A105" s="1281" t="s">
        <v>25</v>
      </c>
      <c r="B105" s="1282" t="s">
        <v>25</v>
      </c>
      <c r="C105" s="1315">
        <v>44044</v>
      </c>
      <c r="D105" s="1233">
        <v>24947.29</v>
      </c>
      <c r="E105" s="1233" t="s">
        <v>21</v>
      </c>
      <c r="F105" s="1233">
        <v>469</v>
      </c>
      <c r="G105" s="1233">
        <v>407</v>
      </c>
      <c r="H105" s="1233">
        <v>948</v>
      </c>
      <c r="I105" s="1233">
        <v>19649</v>
      </c>
      <c r="J105" s="1233">
        <v>21464.83</v>
      </c>
      <c r="K105" s="1233" t="s">
        <v>21</v>
      </c>
      <c r="L105" s="1233" t="s">
        <v>21</v>
      </c>
      <c r="M105" s="1233">
        <v>1763812</v>
      </c>
      <c r="N105" s="1233">
        <v>3059</v>
      </c>
      <c r="O105" s="1233">
        <v>357</v>
      </c>
      <c r="P105" s="1233">
        <v>2</v>
      </c>
      <c r="Q105" s="1233">
        <v>11</v>
      </c>
      <c r="R105" s="1233">
        <v>171</v>
      </c>
      <c r="S105" s="1233">
        <v>1</v>
      </c>
      <c r="T105" s="1284" t="s">
        <v>36</v>
      </c>
      <c r="U105" s="1533" t="s">
        <v>25</v>
      </c>
      <c r="V105" s="1281" t="s">
        <v>25</v>
      </c>
      <c r="W105" s="1282" t="s">
        <v>25</v>
      </c>
      <c r="X105" s="1315">
        <v>44044</v>
      </c>
      <c r="Y105" s="1233">
        <v>1</v>
      </c>
      <c r="Z105" s="1233">
        <v>67</v>
      </c>
      <c r="AA105" s="1233">
        <v>67</v>
      </c>
      <c r="AB105" s="1233">
        <v>30</v>
      </c>
      <c r="AC105" s="1233" t="s">
        <v>21</v>
      </c>
      <c r="AD105" s="1233">
        <v>844</v>
      </c>
      <c r="AE105" s="1233" t="s">
        <v>21</v>
      </c>
      <c r="AF105" s="1233" t="s">
        <v>21</v>
      </c>
      <c r="AG105" s="1233">
        <v>720</v>
      </c>
      <c r="AH105" s="1233">
        <v>795</v>
      </c>
      <c r="AI105" s="1233" t="s">
        <v>21</v>
      </c>
      <c r="AJ105" s="1233" t="s">
        <v>21</v>
      </c>
      <c r="AK105" s="1233">
        <v>247865</v>
      </c>
      <c r="AL105" s="1233">
        <v>63213</v>
      </c>
      <c r="AM105" s="1233">
        <v>483</v>
      </c>
      <c r="AN105" s="1233">
        <v>2</v>
      </c>
      <c r="AO105" s="1284" t="s">
        <v>36</v>
      </c>
      <c r="AP105" s="1533" t="s">
        <v>25</v>
      </c>
      <c r="AQ105" s="1281" t="s">
        <v>25</v>
      </c>
      <c r="AR105" s="1282" t="s">
        <v>25</v>
      </c>
      <c r="AS105" s="1315">
        <v>44044</v>
      </c>
      <c r="AT105" s="1233">
        <v>1770</v>
      </c>
      <c r="AU105" s="1233">
        <v>608</v>
      </c>
      <c r="AV105" s="1233">
        <v>213</v>
      </c>
      <c r="AW105" s="1233">
        <v>373</v>
      </c>
      <c r="AX105" s="1233">
        <v>373</v>
      </c>
      <c r="AY105" s="1233" t="s">
        <v>21</v>
      </c>
      <c r="AZ105" s="1233">
        <v>2522</v>
      </c>
      <c r="BA105" s="1233" t="s">
        <v>21</v>
      </c>
      <c r="BB105" s="1233" t="s">
        <v>21</v>
      </c>
      <c r="BC105" s="1233">
        <v>21295</v>
      </c>
      <c r="BD105" s="1233">
        <v>469</v>
      </c>
      <c r="BE105" s="1233">
        <v>399</v>
      </c>
      <c r="BF105" s="1233">
        <v>826</v>
      </c>
      <c r="BG105" s="1233">
        <v>16680</v>
      </c>
      <c r="BH105" s="1233">
        <v>18196</v>
      </c>
      <c r="BI105" s="1233">
        <v>751524</v>
      </c>
      <c r="BJ105" s="1284" t="s">
        <v>36</v>
      </c>
      <c r="BK105" s="1533" t="s">
        <v>25</v>
      </c>
      <c r="BL105" s="1281" t="s">
        <v>25</v>
      </c>
      <c r="BM105" s="1282" t="s">
        <v>25</v>
      </c>
      <c r="BN105" s="1315">
        <v>44044</v>
      </c>
      <c r="BO105" s="60" t="s">
        <v>21</v>
      </c>
      <c r="BP105" s="1233" t="s">
        <v>21</v>
      </c>
      <c r="BQ105" s="1233">
        <v>81365.510000000009</v>
      </c>
      <c r="BR105" s="1233" t="s">
        <v>21</v>
      </c>
      <c r="BS105" s="1233">
        <v>469</v>
      </c>
      <c r="BT105" s="1233">
        <v>2560.4499999999998</v>
      </c>
      <c r="BU105" s="1233">
        <v>4092.65</v>
      </c>
      <c r="BV105" s="1233">
        <v>62384.67</v>
      </c>
      <c r="BW105" s="1233">
        <v>68131.81</v>
      </c>
      <c r="BX105" s="1233" t="s">
        <v>21</v>
      </c>
      <c r="BY105" s="1233" t="s">
        <v>21</v>
      </c>
      <c r="BZ105" s="1233">
        <v>1563169.4</v>
      </c>
      <c r="CA105" s="1233">
        <v>3116</v>
      </c>
      <c r="CB105" s="1233">
        <v>397</v>
      </c>
      <c r="CC105" s="1233">
        <v>2</v>
      </c>
      <c r="CD105" s="1233">
        <v>11</v>
      </c>
      <c r="CE105" s="1284" t="s">
        <v>36</v>
      </c>
      <c r="CF105" s="1533" t="s">
        <v>25</v>
      </c>
      <c r="CG105" s="1281" t="s">
        <v>25</v>
      </c>
      <c r="CH105" s="1282" t="s">
        <v>25</v>
      </c>
      <c r="CI105" s="1315">
        <v>44044</v>
      </c>
      <c r="CJ105" s="1233">
        <v>1</v>
      </c>
      <c r="CK105" s="1233">
        <v>84</v>
      </c>
      <c r="CL105" s="1233">
        <v>4</v>
      </c>
      <c r="CM105" s="1233">
        <v>85</v>
      </c>
      <c r="CN105" s="1233">
        <v>85</v>
      </c>
      <c r="CO105" s="1233">
        <v>256</v>
      </c>
      <c r="CP105" s="1233" t="s">
        <v>21</v>
      </c>
      <c r="CQ105" s="1233" t="s">
        <v>21</v>
      </c>
      <c r="CR105" s="1233">
        <v>8743</v>
      </c>
      <c r="CS105" s="1233">
        <v>980</v>
      </c>
      <c r="CT105" s="1233">
        <v>178</v>
      </c>
      <c r="CU105" s="1233">
        <v>6430</v>
      </c>
      <c r="CV105" s="1233">
        <v>6959</v>
      </c>
      <c r="CW105" s="1233" t="s">
        <v>21</v>
      </c>
      <c r="CX105" s="1233" t="s">
        <v>21</v>
      </c>
      <c r="CY105" s="1233">
        <v>225204</v>
      </c>
      <c r="CZ105" s="1284" t="s">
        <v>36</v>
      </c>
      <c r="DA105" s="1533" t="s">
        <v>25</v>
      </c>
      <c r="DB105" s="1281" t="s">
        <v>25</v>
      </c>
      <c r="DC105" s="1282" t="s">
        <v>25</v>
      </c>
      <c r="DD105" s="1315">
        <v>44044</v>
      </c>
      <c r="DE105" s="1233" t="s">
        <v>21</v>
      </c>
      <c r="DF105" s="1233">
        <v>44526</v>
      </c>
      <c r="DG105" s="1233">
        <v>119447</v>
      </c>
      <c r="DH105" s="1233">
        <v>7439</v>
      </c>
      <c r="DI105" s="1233">
        <v>1770</v>
      </c>
      <c r="DJ105" s="1233">
        <v>608</v>
      </c>
      <c r="DK105" s="1233">
        <v>235</v>
      </c>
      <c r="DL105" s="1233">
        <v>1629</v>
      </c>
      <c r="DM105" s="1233">
        <v>1629</v>
      </c>
      <c r="DN105" s="1233" t="s">
        <v>21</v>
      </c>
      <c r="DO105" s="1233">
        <v>2594</v>
      </c>
      <c r="DP105" s="1233" t="s">
        <v>21</v>
      </c>
      <c r="DQ105" s="1233" t="s">
        <v>21</v>
      </c>
      <c r="DR105" s="1233">
        <v>52629</v>
      </c>
      <c r="DS105" s="1233" t="s">
        <v>21</v>
      </c>
      <c r="DT105" s="1233">
        <v>469</v>
      </c>
      <c r="DU105" s="2379" t="s">
        <v>36</v>
      </c>
      <c r="DV105" s="1531" t="s">
        <v>25</v>
      </c>
      <c r="DW105" s="1281"/>
      <c r="DX105" s="1282"/>
      <c r="DY105" s="2399"/>
      <c r="EP105" s="1286"/>
      <c r="EQ105" s="1288"/>
    </row>
    <row r="106" spans="1:147" ht="14.25" customHeight="1">
      <c r="A106" s="1281" t="s">
        <v>25</v>
      </c>
      <c r="B106" s="1282" t="s">
        <v>25</v>
      </c>
      <c r="C106" s="1315">
        <v>44075</v>
      </c>
      <c r="D106" s="1233">
        <v>33614.9</v>
      </c>
      <c r="E106" s="1233" t="s">
        <v>21</v>
      </c>
      <c r="F106" s="1233">
        <v>866</v>
      </c>
      <c r="G106" s="1233">
        <v>654</v>
      </c>
      <c r="H106" s="1233">
        <v>1301</v>
      </c>
      <c r="I106" s="1233">
        <v>26220</v>
      </c>
      <c r="J106" s="1233">
        <v>28611.95</v>
      </c>
      <c r="K106" s="1233" t="s">
        <v>21</v>
      </c>
      <c r="L106" s="1233" t="s">
        <v>21</v>
      </c>
      <c r="M106" s="1233">
        <v>1909709</v>
      </c>
      <c r="N106" s="1233">
        <v>3562</v>
      </c>
      <c r="O106" s="1233">
        <v>442</v>
      </c>
      <c r="P106" s="1233">
        <v>2</v>
      </c>
      <c r="Q106" s="1233">
        <v>1</v>
      </c>
      <c r="R106" s="1233">
        <v>241</v>
      </c>
      <c r="S106" s="1233">
        <v>1</v>
      </c>
      <c r="T106" s="1284" t="s">
        <v>37</v>
      </c>
      <c r="U106" s="1533" t="s">
        <v>25</v>
      </c>
      <c r="V106" s="1281" t="s">
        <v>25</v>
      </c>
      <c r="W106" s="1282" t="s">
        <v>25</v>
      </c>
      <c r="X106" s="1315">
        <v>44075</v>
      </c>
      <c r="Y106" s="1233">
        <v>1</v>
      </c>
      <c r="Z106" s="1233">
        <v>37</v>
      </c>
      <c r="AA106" s="1233">
        <v>37</v>
      </c>
      <c r="AB106" s="1233">
        <v>44</v>
      </c>
      <c r="AC106" s="1233" t="s">
        <v>21</v>
      </c>
      <c r="AD106" s="1233">
        <v>684</v>
      </c>
      <c r="AE106" s="1233" t="s">
        <v>21</v>
      </c>
      <c r="AF106" s="1233" t="s">
        <v>21</v>
      </c>
      <c r="AG106" s="1233">
        <v>585</v>
      </c>
      <c r="AH106" s="1233">
        <v>644</v>
      </c>
      <c r="AI106" s="1233" t="s">
        <v>21</v>
      </c>
      <c r="AJ106" s="1233" t="s">
        <v>21</v>
      </c>
      <c r="AK106" s="1233">
        <v>248592</v>
      </c>
      <c r="AL106" s="1233">
        <v>60954</v>
      </c>
      <c r="AM106" s="1233">
        <v>535</v>
      </c>
      <c r="AN106" s="1233">
        <v>1</v>
      </c>
      <c r="AO106" s="1284" t="s">
        <v>37</v>
      </c>
      <c r="AP106" s="1533" t="s">
        <v>25</v>
      </c>
      <c r="AQ106" s="1281" t="s">
        <v>25</v>
      </c>
      <c r="AR106" s="1282" t="s">
        <v>25</v>
      </c>
      <c r="AS106" s="1315">
        <v>44075</v>
      </c>
      <c r="AT106" s="1233">
        <v>2605</v>
      </c>
      <c r="AU106" s="1233">
        <v>898</v>
      </c>
      <c r="AV106" s="1233">
        <v>326</v>
      </c>
      <c r="AW106" s="1233">
        <v>390</v>
      </c>
      <c r="AX106" s="1233">
        <v>390</v>
      </c>
      <c r="AY106" s="1233" t="s">
        <v>21</v>
      </c>
      <c r="AZ106" s="1233">
        <v>3296</v>
      </c>
      <c r="BA106" s="1233" t="s">
        <v>21</v>
      </c>
      <c r="BB106" s="1233" t="s">
        <v>21</v>
      </c>
      <c r="BC106" s="1233">
        <v>30091</v>
      </c>
      <c r="BD106" s="1233">
        <v>866</v>
      </c>
      <c r="BE106" s="1233">
        <v>643</v>
      </c>
      <c r="BF106" s="1233">
        <v>1178</v>
      </c>
      <c r="BG106" s="1233">
        <v>23364</v>
      </c>
      <c r="BH106" s="1233">
        <v>25469</v>
      </c>
      <c r="BI106" s="1233">
        <v>914687</v>
      </c>
      <c r="BJ106" s="1284" t="s">
        <v>37</v>
      </c>
      <c r="BK106" s="1533" t="s">
        <v>25</v>
      </c>
      <c r="BL106" s="1281" t="s">
        <v>25</v>
      </c>
      <c r="BM106" s="1282" t="s">
        <v>25</v>
      </c>
      <c r="BN106" s="1315">
        <v>44075</v>
      </c>
      <c r="BO106" s="60" t="s">
        <v>21</v>
      </c>
      <c r="BP106" s="1233" t="s">
        <v>21</v>
      </c>
      <c r="BQ106" s="1233">
        <v>100933.45</v>
      </c>
      <c r="BR106" s="1233" t="s">
        <v>21</v>
      </c>
      <c r="BS106" s="1233">
        <v>866</v>
      </c>
      <c r="BT106" s="1233">
        <v>3115.29</v>
      </c>
      <c r="BU106" s="1233">
        <v>5460.9800000000005</v>
      </c>
      <c r="BV106" s="1233">
        <v>76855.209999999992</v>
      </c>
      <c r="BW106" s="1233">
        <v>83868.09</v>
      </c>
      <c r="BX106" s="1233" t="s">
        <v>21</v>
      </c>
      <c r="BY106" s="1233" t="s">
        <v>21</v>
      </c>
      <c r="BZ106" s="1233">
        <v>1665579.1600000001</v>
      </c>
      <c r="CA106" s="1233">
        <v>3637</v>
      </c>
      <c r="CB106" s="1233">
        <v>471</v>
      </c>
      <c r="CC106" s="1233">
        <v>2</v>
      </c>
      <c r="CD106" s="1233">
        <v>1</v>
      </c>
      <c r="CE106" s="1284" t="s">
        <v>37</v>
      </c>
      <c r="CF106" s="1533" t="s">
        <v>25</v>
      </c>
      <c r="CG106" s="1281" t="s">
        <v>25</v>
      </c>
      <c r="CH106" s="1282" t="s">
        <v>25</v>
      </c>
      <c r="CI106" s="1315">
        <v>44075</v>
      </c>
      <c r="CJ106" s="1233">
        <v>1</v>
      </c>
      <c r="CK106" s="1233">
        <v>69</v>
      </c>
      <c r="CL106" s="1233">
        <v>4</v>
      </c>
      <c r="CM106" s="1233">
        <v>50</v>
      </c>
      <c r="CN106" s="1233">
        <v>50</v>
      </c>
      <c r="CO106" s="1233">
        <v>307</v>
      </c>
      <c r="CP106" s="1233" t="s">
        <v>21</v>
      </c>
      <c r="CQ106" s="1233" t="s">
        <v>21</v>
      </c>
      <c r="CR106" s="1233">
        <v>9641</v>
      </c>
      <c r="CS106" s="1233">
        <v>894</v>
      </c>
      <c r="CT106" s="1233">
        <v>179</v>
      </c>
      <c r="CU106" s="1233">
        <v>7314</v>
      </c>
      <c r="CV106" s="1233">
        <v>7894</v>
      </c>
      <c r="CW106" s="1233" t="s">
        <v>21</v>
      </c>
      <c r="CX106" s="1233" t="s">
        <v>21</v>
      </c>
      <c r="CY106" s="1233">
        <v>221723</v>
      </c>
      <c r="CZ106" s="1284" t="s">
        <v>37</v>
      </c>
      <c r="DA106" s="1533" t="s">
        <v>25</v>
      </c>
      <c r="DB106" s="1281" t="s">
        <v>25</v>
      </c>
      <c r="DC106" s="1282" t="s">
        <v>25</v>
      </c>
      <c r="DD106" s="1315">
        <v>44075</v>
      </c>
      <c r="DE106" s="1233" t="s">
        <v>21</v>
      </c>
      <c r="DF106" s="1233">
        <v>44318</v>
      </c>
      <c r="DG106" s="1233">
        <v>151597</v>
      </c>
      <c r="DH106" s="1233">
        <v>9338</v>
      </c>
      <c r="DI106" s="1233">
        <v>2605</v>
      </c>
      <c r="DJ106" s="1233">
        <v>898</v>
      </c>
      <c r="DK106" s="1233">
        <v>356</v>
      </c>
      <c r="DL106" s="1233">
        <v>1311</v>
      </c>
      <c r="DM106" s="1233">
        <v>1311</v>
      </c>
      <c r="DN106" s="1233" t="s">
        <v>21</v>
      </c>
      <c r="DO106" s="1233">
        <v>3417</v>
      </c>
      <c r="DP106" s="1233" t="s">
        <v>21</v>
      </c>
      <c r="DQ106" s="1233" t="s">
        <v>21</v>
      </c>
      <c r="DR106" s="1233">
        <v>71424</v>
      </c>
      <c r="DS106" s="1233" t="s">
        <v>21</v>
      </c>
      <c r="DT106" s="1233">
        <v>866</v>
      </c>
      <c r="DU106" s="2379" t="s">
        <v>37</v>
      </c>
      <c r="DV106" s="1531" t="s">
        <v>25</v>
      </c>
      <c r="DW106" s="1281"/>
      <c r="DX106" s="1282"/>
      <c r="DY106" s="2399"/>
      <c r="EP106" s="1286"/>
      <c r="EQ106" s="1288"/>
    </row>
    <row r="107" spans="1:147" ht="14.25" customHeight="1">
      <c r="A107" s="1281" t="s">
        <v>25</v>
      </c>
      <c r="B107" s="1282" t="s">
        <v>25</v>
      </c>
      <c r="C107" s="1315">
        <v>44105</v>
      </c>
      <c r="D107" s="1233">
        <v>35586.32</v>
      </c>
      <c r="E107" s="1233" t="s">
        <v>21</v>
      </c>
      <c r="F107" s="1233">
        <v>893</v>
      </c>
      <c r="G107" s="1233">
        <v>906</v>
      </c>
      <c r="H107" s="1233">
        <v>1359</v>
      </c>
      <c r="I107" s="1233">
        <v>27608</v>
      </c>
      <c r="J107" s="1233">
        <v>30105.17</v>
      </c>
      <c r="K107" s="1233" t="s">
        <v>21</v>
      </c>
      <c r="L107" s="1233" t="s">
        <v>21</v>
      </c>
      <c r="M107" s="1233">
        <v>1821187</v>
      </c>
      <c r="N107" s="1233">
        <v>3234</v>
      </c>
      <c r="O107" s="1233">
        <v>473</v>
      </c>
      <c r="P107" s="1233">
        <v>2</v>
      </c>
      <c r="Q107" s="1233">
        <v>1</v>
      </c>
      <c r="R107" s="1233">
        <v>252</v>
      </c>
      <c r="S107" s="1233">
        <v>2</v>
      </c>
      <c r="T107" s="1284" t="s">
        <v>38</v>
      </c>
      <c r="U107" s="1533" t="s">
        <v>25</v>
      </c>
      <c r="V107" s="1281" t="s">
        <v>25</v>
      </c>
      <c r="W107" s="1282" t="s">
        <v>25</v>
      </c>
      <c r="X107" s="1315">
        <v>44105</v>
      </c>
      <c r="Y107" s="1233">
        <v>1</v>
      </c>
      <c r="Z107" s="1233">
        <v>20</v>
      </c>
      <c r="AA107" s="1233">
        <v>20</v>
      </c>
      <c r="AB107" s="1233">
        <v>44</v>
      </c>
      <c r="AC107" s="1233" t="s">
        <v>21</v>
      </c>
      <c r="AD107" s="1233">
        <v>708</v>
      </c>
      <c r="AE107" s="1233" t="s">
        <v>21</v>
      </c>
      <c r="AF107" s="1233">
        <v>6</v>
      </c>
      <c r="AG107" s="1233">
        <v>597</v>
      </c>
      <c r="AH107" s="1233">
        <v>659</v>
      </c>
      <c r="AI107" s="1233" t="s">
        <v>21</v>
      </c>
      <c r="AJ107" s="1233" t="s">
        <v>21</v>
      </c>
      <c r="AK107" s="1233">
        <v>239013</v>
      </c>
      <c r="AL107" s="1233">
        <v>60580</v>
      </c>
      <c r="AM107" s="1233">
        <v>609</v>
      </c>
      <c r="AN107" s="1233">
        <v>2</v>
      </c>
      <c r="AO107" s="1284" t="s">
        <v>38</v>
      </c>
      <c r="AP107" s="1533" t="s">
        <v>25</v>
      </c>
      <c r="AQ107" s="1281" t="s">
        <v>25</v>
      </c>
      <c r="AR107" s="1282" t="s">
        <v>25</v>
      </c>
      <c r="AS107" s="1315">
        <v>44105</v>
      </c>
      <c r="AT107" s="1233">
        <v>2821</v>
      </c>
      <c r="AU107" s="1233">
        <v>906</v>
      </c>
      <c r="AV107" s="1233">
        <v>337</v>
      </c>
      <c r="AW107" s="1233">
        <v>445</v>
      </c>
      <c r="AX107" s="1233">
        <v>445</v>
      </c>
      <c r="AY107" s="1233" t="s">
        <v>21</v>
      </c>
      <c r="AZ107" s="1233">
        <v>3476</v>
      </c>
      <c r="BA107" s="1233" t="s">
        <v>21</v>
      </c>
      <c r="BB107" s="1233" t="s">
        <v>21</v>
      </c>
      <c r="BC107" s="1233">
        <v>32414</v>
      </c>
      <c r="BD107" s="1233">
        <v>893</v>
      </c>
      <c r="BE107" s="1233">
        <v>901</v>
      </c>
      <c r="BF107" s="1233">
        <v>1219</v>
      </c>
      <c r="BG107" s="1233">
        <v>25071</v>
      </c>
      <c r="BH107" s="1233">
        <v>27310</v>
      </c>
      <c r="BI107" s="1233">
        <v>849036</v>
      </c>
      <c r="BJ107" s="1284" t="s">
        <v>38</v>
      </c>
      <c r="BK107" s="1533" t="s">
        <v>25</v>
      </c>
      <c r="BL107" s="1281" t="s">
        <v>25</v>
      </c>
      <c r="BM107" s="1282" t="s">
        <v>25</v>
      </c>
      <c r="BN107" s="1315">
        <v>44105</v>
      </c>
      <c r="BO107" s="60" t="s">
        <v>21</v>
      </c>
      <c r="BP107" s="1233" t="s">
        <v>21</v>
      </c>
      <c r="BQ107" s="1233">
        <v>95948.71</v>
      </c>
      <c r="BR107" s="1233" t="s">
        <v>21</v>
      </c>
      <c r="BS107" s="1233">
        <v>893</v>
      </c>
      <c r="BT107" s="1233">
        <v>2781.24</v>
      </c>
      <c r="BU107" s="1233">
        <v>5315.6399999999994</v>
      </c>
      <c r="BV107" s="1233">
        <v>73069.399999999994</v>
      </c>
      <c r="BW107" s="1233">
        <v>79701.77</v>
      </c>
      <c r="BX107" s="1233" t="s">
        <v>21</v>
      </c>
      <c r="BY107" s="1233" t="s">
        <v>21</v>
      </c>
      <c r="BZ107" s="1233">
        <v>1602798.19</v>
      </c>
      <c r="CA107" s="1233">
        <v>3327</v>
      </c>
      <c r="CB107" s="1233">
        <v>494</v>
      </c>
      <c r="CC107" s="1233">
        <v>2</v>
      </c>
      <c r="CD107" s="1233">
        <v>1</v>
      </c>
      <c r="CE107" s="1284" t="s">
        <v>38</v>
      </c>
      <c r="CF107" s="1533" t="s">
        <v>25</v>
      </c>
      <c r="CG107" s="1281" t="s">
        <v>25</v>
      </c>
      <c r="CH107" s="1282" t="s">
        <v>25</v>
      </c>
      <c r="CI107" s="1315">
        <v>44105</v>
      </c>
      <c r="CJ107" s="1233">
        <v>1</v>
      </c>
      <c r="CK107" s="1233">
        <v>47</v>
      </c>
      <c r="CL107" s="1233">
        <v>3</v>
      </c>
      <c r="CM107" s="1233">
        <v>33</v>
      </c>
      <c r="CN107" s="1233">
        <v>33</v>
      </c>
      <c r="CO107" s="1233">
        <v>305</v>
      </c>
      <c r="CP107" s="1233" t="s">
        <v>21</v>
      </c>
      <c r="CQ107" s="1233" t="s">
        <v>21</v>
      </c>
      <c r="CR107" s="1233">
        <v>9362</v>
      </c>
      <c r="CS107" s="1233">
        <v>874</v>
      </c>
      <c r="CT107" s="1233">
        <v>182</v>
      </c>
      <c r="CU107" s="1233">
        <v>7095</v>
      </c>
      <c r="CV107" s="1233">
        <v>7649</v>
      </c>
      <c r="CW107" s="1233" t="s">
        <v>21</v>
      </c>
      <c r="CX107" s="1233" t="s">
        <v>21</v>
      </c>
      <c r="CY107" s="1233">
        <v>211897</v>
      </c>
      <c r="CZ107" s="1284" t="s">
        <v>38</v>
      </c>
      <c r="DA107" s="1533" t="s">
        <v>25</v>
      </c>
      <c r="DB107" s="1281" t="s">
        <v>25</v>
      </c>
      <c r="DC107" s="1282" t="s">
        <v>25</v>
      </c>
      <c r="DD107" s="1315">
        <v>44105</v>
      </c>
      <c r="DE107" s="1233" t="s">
        <v>21</v>
      </c>
      <c r="DF107" s="1233">
        <v>41014</v>
      </c>
      <c r="DG107" s="1233">
        <v>144145</v>
      </c>
      <c r="DH107" s="1233">
        <v>9277</v>
      </c>
      <c r="DI107" s="1233">
        <v>2821</v>
      </c>
      <c r="DJ107" s="1233">
        <v>906</v>
      </c>
      <c r="DK107" s="1233">
        <v>365</v>
      </c>
      <c r="DL107" s="1233">
        <v>792</v>
      </c>
      <c r="DM107" s="1233">
        <v>792</v>
      </c>
      <c r="DN107" s="1233" t="s">
        <v>21</v>
      </c>
      <c r="DO107" s="1233">
        <v>3611</v>
      </c>
      <c r="DP107" s="1233" t="s">
        <v>21</v>
      </c>
      <c r="DQ107" s="1233" t="s">
        <v>21</v>
      </c>
      <c r="DR107" s="1233">
        <v>67700</v>
      </c>
      <c r="DS107" s="1233" t="s">
        <v>21</v>
      </c>
      <c r="DT107" s="1233">
        <v>893</v>
      </c>
      <c r="DU107" s="2379" t="s">
        <v>38</v>
      </c>
      <c r="DV107" s="1531" t="s">
        <v>25</v>
      </c>
      <c r="DW107" s="1281"/>
      <c r="DX107" s="1282"/>
      <c r="DY107" s="2399"/>
      <c r="EP107" s="1286"/>
      <c r="EQ107" s="1288"/>
    </row>
    <row r="108" spans="1:147" ht="14.25" customHeight="1">
      <c r="A108" s="1281" t="s">
        <v>25</v>
      </c>
      <c r="B108" s="1282" t="s">
        <v>25</v>
      </c>
      <c r="C108" s="1315">
        <v>44136</v>
      </c>
      <c r="D108" s="1233">
        <v>38856.11</v>
      </c>
      <c r="E108" s="1233" t="s">
        <v>21</v>
      </c>
      <c r="F108" s="1233">
        <v>1925</v>
      </c>
      <c r="G108" s="1233">
        <v>1061</v>
      </c>
      <c r="H108" s="1233">
        <v>1380</v>
      </c>
      <c r="I108" s="1233">
        <v>29585</v>
      </c>
      <c r="J108" s="1233">
        <v>32253.879999999997</v>
      </c>
      <c r="K108" s="1233" t="s">
        <v>21</v>
      </c>
      <c r="L108" s="1233" t="s">
        <v>21</v>
      </c>
      <c r="M108" s="1233">
        <v>1732854</v>
      </c>
      <c r="N108" s="1233">
        <v>3124</v>
      </c>
      <c r="O108" s="1233">
        <v>532</v>
      </c>
      <c r="P108" s="1233" t="s">
        <v>21</v>
      </c>
      <c r="Q108" s="1233">
        <v>22</v>
      </c>
      <c r="R108" s="1233">
        <v>207</v>
      </c>
      <c r="S108" s="1233">
        <v>1</v>
      </c>
      <c r="T108" s="1284" t="s">
        <v>39</v>
      </c>
      <c r="U108" s="1533" t="s">
        <v>25</v>
      </c>
      <c r="V108" s="1281" t="s">
        <v>25</v>
      </c>
      <c r="W108" s="1282" t="s">
        <v>25</v>
      </c>
      <c r="X108" s="1315">
        <v>44136</v>
      </c>
      <c r="Y108" s="1233">
        <v>1</v>
      </c>
      <c r="Z108" s="1233">
        <v>44</v>
      </c>
      <c r="AA108" s="1233">
        <v>44</v>
      </c>
      <c r="AB108" s="1233">
        <v>89</v>
      </c>
      <c r="AC108" s="1233" t="s">
        <v>21</v>
      </c>
      <c r="AD108" s="1233">
        <v>672</v>
      </c>
      <c r="AE108" s="1233" t="s">
        <v>21</v>
      </c>
      <c r="AF108" s="1233" t="s">
        <v>21</v>
      </c>
      <c r="AG108" s="1233">
        <v>573</v>
      </c>
      <c r="AH108" s="1233">
        <v>632</v>
      </c>
      <c r="AI108" s="1233" t="s">
        <v>21</v>
      </c>
      <c r="AJ108" s="1233" t="s">
        <v>21</v>
      </c>
      <c r="AK108" s="1233">
        <v>229046</v>
      </c>
      <c r="AL108" s="1233">
        <v>58573</v>
      </c>
      <c r="AM108" s="1233">
        <v>602</v>
      </c>
      <c r="AN108" s="1233">
        <v>2</v>
      </c>
      <c r="AO108" s="1284" t="s">
        <v>39</v>
      </c>
      <c r="AP108" s="1533" t="s">
        <v>25</v>
      </c>
      <c r="AQ108" s="1281" t="s">
        <v>25</v>
      </c>
      <c r="AR108" s="1282" t="s">
        <v>25</v>
      </c>
      <c r="AS108" s="1315">
        <v>44136</v>
      </c>
      <c r="AT108" s="1233">
        <v>2674</v>
      </c>
      <c r="AU108" s="1233">
        <v>806</v>
      </c>
      <c r="AV108" s="1233">
        <v>304</v>
      </c>
      <c r="AW108" s="1233">
        <v>365</v>
      </c>
      <c r="AX108" s="1233">
        <v>365</v>
      </c>
      <c r="AY108" s="1233" t="s">
        <v>21</v>
      </c>
      <c r="AZ108" s="1233">
        <v>3431</v>
      </c>
      <c r="BA108" s="1233" t="s">
        <v>21</v>
      </c>
      <c r="BB108" s="1233" t="s">
        <v>21</v>
      </c>
      <c r="BC108" s="1233">
        <v>35591</v>
      </c>
      <c r="BD108" s="1233">
        <v>1925</v>
      </c>
      <c r="BE108" s="1233">
        <v>1055</v>
      </c>
      <c r="BF108" s="1233">
        <v>1280</v>
      </c>
      <c r="BG108" s="1233">
        <v>26920</v>
      </c>
      <c r="BH108" s="1233">
        <v>29319</v>
      </c>
      <c r="BI108" s="1233">
        <v>798027</v>
      </c>
      <c r="BJ108" s="1284" t="s">
        <v>39</v>
      </c>
      <c r="BK108" s="1533" t="s">
        <v>25</v>
      </c>
      <c r="BL108" s="1281" t="s">
        <v>25</v>
      </c>
      <c r="BM108" s="1282" t="s">
        <v>25</v>
      </c>
      <c r="BN108" s="1315">
        <v>44136</v>
      </c>
      <c r="BO108" s="60" t="s">
        <v>21</v>
      </c>
      <c r="BP108" s="1233" t="s">
        <v>21</v>
      </c>
      <c r="BQ108" s="1233">
        <v>99838.29</v>
      </c>
      <c r="BR108" s="1233" t="s">
        <v>21</v>
      </c>
      <c r="BS108" s="1233">
        <v>1925</v>
      </c>
      <c r="BT108" s="1233">
        <v>3363.68</v>
      </c>
      <c r="BU108" s="1233">
        <v>4965.9699999999993</v>
      </c>
      <c r="BV108" s="1233">
        <v>75593</v>
      </c>
      <c r="BW108" s="1233">
        <v>82474.100000000006</v>
      </c>
      <c r="BX108" s="1233" t="s">
        <v>21</v>
      </c>
      <c r="BY108" s="1233" t="s">
        <v>21</v>
      </c>
      <c r="BZ108" s="1233">
        <v>1517347.01</v>
      </c>
      <c r="CA108" s="1233">
        <v>3198</v>
      </c>
      <c r="CB108" s="1233">
        <v>547</v>
      </c>
      <c r="CC108" s="1233" t="s">
        <v>21</v>
      </c>
      <c r="CD108" s="1233">
        <v>22</v>
      </c>
      <c r="CE108" s="1284" t="s">
        <v>39</v>
      </c>
      <c r="CF108" s="1533" t="s">
        <v>25</v>
      </c>
      <c r="CG108" s="1281" t="s">
        <v>25</v>
      </c>
      <c r="CH108" s="1282" t="s">
        <v>25</v>
      </c>
      <c r="CI108" s="1315">
        <v>44136</v>
      </c>
      <c r="CJ108" s="1233">
        <v>1</v>
      </c>
      <c r="CK108" s="1233">
        <v>35</v>
      </c>
      <c r="CL108" s="1233">
        <v>4</v>
      </c>
      <c r="CM108" s="1233">
        <v>54</v>
      </c>
      <c r="CN108" s="1233">
        <v>54</v>
      </c>
      <c r="CO108" s="1233">
        <v>492</v>
      </c>
      <c r="CP108" s="1233" t="s">
        <v>21</v>
      </c>
      <c r="CQ108" s="1233" t="s">
        <v>21</v>
      </c>
      <c r="CR108" s="1233">
        <v>9327</v>
      </c>
      <c r="CS108" s="1233">
        <v>829</v>
      </c>
      <c r="CT108" s="1233">
        <v>172</v>
      </c>
      <c r="CU108" s="1233">
        <v>7118</v>
      </c>
      <c r="CV108" s="1233">
        <v>7677</v>
      </c>
      <c r="CW108" s="1233" t="s">
        <v>21</v>
      </c>
      <c r="CX108" s="1233" t="s">
        <v>21</v>
      </c>
      <c r="CY108" s="1233">
        <v>204267</v>
      </c>
      <c r="CZ108" s="1284" t="s">
        <v>39</v>
      </c>
      <c r="DA108" s="1533" t="s">
        <v>25</v>
      </c>
      <c r="DB108" s="1281" t="s">
        <v>25</v>
      </c>
      <c r="DC108" s="1282" t="s">
        <v>25</v>
      </c>
      <c r="DD108" s="1315">
        <v>44136</v>
      </c>
      <c r="DE108" s="1233" t="s">
        <v>21</v>
      </c>
      <c r="DF108" s="1233">
        <v>38724</v>
      </c>
      <c r="DG108" s="1233">
        <v>142612</v>
      </c>
      <c r="DH108" s="1233">
        <v>8886</v>
      </c>
      <c r="DI108" s="1233">
        <v>2674</v>
      </c>
      <c r="DJ108" s="1233">
        <v>806</v>
      </c>
      <c r="DK108" s="1233">
        <v>322</v>
      </c>
      <c r="DL108" s="1233">
        <v>730</v>
      </c>
      <c r="DM108" s="1233">
        <v>730</v>
      </c>
      <c r="DN108" s="1233" t="s">
        <v>21</v>
      </c>
      <c r="DO108" s="1233">
        <v>3565</v>
      </c>
      <c r="DP108" s="1233" t="s">
        <v>21</v>
      </c>
      <c r="DQ108" s="1233" t="s">
        <v>21</v>
      </c>
      <c r="DR108" s="1233">
        <v>71174</v>
      </c>
      <c r="DS108" s="1233" t="s">
        <v>21</v>
      </c>
      <c r="DT108" s="1233">
        <v>1925</v>
      </c>
      <c r="DU108" s="2379" t="s">
        <v>39</v>
      </c>
      <c r="DV108" s="1531" t="s">
        <v>25</v>
      </c>
      <c r="DW108" s="1281"/>
      <c r="DX108" s="1282"/>
      <c r="DY108" s="2399"/>
      <c r="EP108" s="1286"/>
      <c r="EQ108" s="1288"/>
    </row>
    <row r="109" spans="1:147" ht="14.25" customHeight="1">
      <c r="A109" s="1295" t="s">
        <v>25</v>
      </c>
      <c r="B109" s="1296" t="s">
        <v>25</v>
      </c>
      <c r="C109" s="1316">
        <v>44166</v>
      </c>
      <c r="D109" s="1232">
        <v>44987.979999999996</v>
      </c>
      <c r="E109" s="1232" t="s">
        <v>21</v>
      </c>
      <c r="F109" s="1232">
        <v>704</v>
      </c>
      <c r="G109" s="1232">
        <v>1217</v>
      </c>
      <c r="H109" s="1232">
        <v>1269</v>
      </c>
      <c r="I109" s="1232">
        <v>35712</v>
      </c>
      <c r="J109" s="1232">
        <v>38883.43</v>
      </c>
      <c r="K109" s="1232" t="s">
        <v>21</v>
      </c>
      <c r="L109" s="1232" t="s">
        <v>21</v>
      </c>
      <c r="M109" s="1232">
        <v>1739717</v>
      </c>
      <c r="N109" s="1232">
        <v>4225</v>
      </c>
      <c r="O109" s="1232">
        <v>583</v>
      </c>
      <c r="P109" s="1232" t="s">
        <v>21</v>
      </c>
      <c r="Q109" s="1232">
        <v>16</v>
      </c>
      <c r="R109" s="1232">
        <v>248</v>
      </c>
      <c r="S109" s="1232">
        <v>5</v>
      </c>
      <c r="T109" s="1298" t="s">
        <v>40</v>
      </c>
      <c r="U109" s="1537" t="s">
        <v>25</v>
      </c>
      <c r="V109" s="1295" t="s">
        <v>25</v>
      </c>
      <c r="W109" s="1296" t="s">
        <v>25</v>
      </c>
      <c r="X109" s="1316">
        <v>44166</v>
      </c>
      <c r="Y109" s="74">
        <v>1</v>
      </c>
      <c r="Z109" s="1232">
        <v>62</v>
      </c>
      <c r="AA109" s="1232">
        <v>62</v>
      </c>
      <c r="AB109" s="1232">
        <v>205</v>
      </c>
      <c r="AC109" s="1232" t="s">
        <v>21</v>
      </c>
      <c r="AD109" s="1232">
        <v>779</v>
      </c>
      <c r="AE109" s="1232" t="s">
        <v>21</v>
      </c>
      <c r="AF109" s="1232" t="s">
        <v>21</v>
      </c>
      <c r="AG109" s="1232">
        <v>665</v>
      </c>
      <c r="AH109" s="1232">
        <v>734</v>
      </c>
      <c r="AI109" s="1232" t="s">
        <v>21</v>
      </c>
      <c r="AJ109" s="1232" t="s">
        <v>21</v>
      </c>
      <c r="AK109" s="1232">
        <v>225910</v>
      </c>
      <c r="AL109" s="1232">
        <v>59605</v>
      </c>
      <c r="AM109" s="1232">
        <v>633</v>
      </c>
      <c r="AN109" s="1232">
        <v>2</v>
      </c>
      <c r="AO109" s="1298" t="s">
        <v>40</v>
      </c>
      <c r="AP109" s="1537" t="s">
        <v>25</v>
      </c>
      <c r="AQ109" s="1295" t="s">
        <v>25</v>
      </c>
      <c r="AR109" s="1296" t="s">
        <v>25</v>
      </c>
      <c r="AS109" s="1316">
        <v>44166</v>
      </c>
      <c r="AT109" s="1232">
        <v>2406</v>
      </c>
      <c r="AU109" s="1232">
        <v>939</v>
      </c>
      <c r="AV109" s="1232">
        <v>284</v>
      </c>
      <c r="AW109" s="1232">
        <v>438</v>
      </c>
      <c r="AX109" s="1232">
        <v>438</v>
      </c>
      <c r="AY109" s="1232" t="s">
        <v>21</v>
      </c>
      <c r="AZ109" s="1232">
        <v>3929</v>
      </c>
      <c r="BA109" s="1232" t="s">
        <v>21</v>
      </c>
      <c r="BB109" s="1232" t="s">
        <v>21</v>
      </c>
      <c r="BC109" s="1232">
        <v>41055</v>
      </c>
      <c r="BD109" s="1232">
        <v>704</v>
      </c>
      <c r="BE109" s="1232">
        <v>1211</v>
      </c>
      <c r="BF109" s="1232">
        <v>1160</v>
      </c>
      <c r="BG109" s="1232">
        <v>32485</v>
      </c>
      <c r="BH109" s="1232">
        <v>35331</v>
      </c>
      <c r="BI109" s="1232">
        <v>791199</v>
      </c>
      <c r="BJ109" s="1298" t="s">
        <v>40</v>
      </c>
      <c r="BK109" s="1537" t="s">
        <v>25</v>
      </c>
      <c r="BL109" s="1295" t="s">
        <v>25</v>
      </c>
      <c r="BM109" s="1296" t="s">
        <v>25</v>
      </c>
      <c r="BN109" s="1316">
        <v>44166</v>
      </c>
      <c r="BO109" s="74" t="s">
        <v>21</v>
      </c>
      <c r="BP109" s="1232" t="s">
        <v>21</v>
      </c>
      <c r="BQ109" s="1232">
        <v>109120.68</v>
      </c>
      <c r="BR109" s="1232" t="s">
        <v>21</v>
      </c>
      <c r="BS109" s="1232">
        <v>704</v>
      </c>
      <c r="BT109" s="1232">
        <v>3445.09</v>
      </c>
      <c r="BU109" s="1232">
        <v>5176.76</v>
      </c>
      <c r="BV109" s="1232">
        <v>84105.48</v>
      </c>
      <c r="BW109" s="1232">
        <v>91721.64</v>
      </c>
      <c r="BX109" s="1232" t="s">
        <v>21</v>
      </c>
      <c r="BY109" s="1232" t="s">
        <v>21</v>
      </c>
      <c r="BZ109" s="1232">
        <v>1521823.67</v>
      </c>
      <c r="CA109" s="1232">
        <v>4379</v>
      </c>
      <c r="CB109" s="1232">
        <v>681</v>
      </c>
      <c r="CC109" s="1232" t="s">
        <v>21</v>
      </c>
      <c r="CD109" s="1232">
        <v>16</v>
      </c>
      <c r="CE109" s="1298" t="s">
        <v>40</v>
      </c>
      <c r="CF109" s="1537" t="s">
        <v>25</v>
      </c>
      <c r="CG109" s="1295" t="s">
        <v>25</v>
      </c>
      <c r="CH109" s="1296" t="s">
        <v>25</v>
      </c>
      <c r="CI109" s="1316">
        <v>44166</v>
      </c>
      <c r="CJ109" s="1232">
        <v>1</v>
      </c>
      <c r="CK109" s="1232">
        <v>50</v>
      </c>
      <c r="CL109" s="1232">
        <v>3</v>
      </c>
      <c r="CM109" s="1232">
        <v>104</v>
      </c>
      <c r="CN109" s="1232">
        <v>104</v>
      </c>
      <c r="CO109" s="1232">
        <v>767</v>
      </c>
      <c r="CP109" s="1232" t="s">
        <v>21</v>
      </c>
      <c r="CQ109" s="1232" t="s">
        <v>21</v>
      </c>
      <c r="CR109" s="1232">
        <v>10026</v>
      </c>
      <c r="CS109" s="1232">
        <v>839</v>
      </c>
      <c r="CT109" s="1232">
        <v>192</v>
      </c>
      <c r="CU109" s="1232">
        <v>7697</v>
      </c>
      <c r="CV109" s="1232">
        <v>8297</v>
      </c>
      <c r="CW109" s="1232" t="s">
        <v>21</v>
      </c>
      <c r="CX109" s="1232" t="s">
        <v>21</v>
      </c>
      <c r="CY109" s="1232">
        <v>200363</v>
      </c>
      <c r="CZ109" s="1298" t="s">
        <v>40</v>
      </c>
      <c r="DA109" s="1537" t="s">
        <v>25</v>
      </c>
      <c r="DB109" s="1295" t="s">
        <v>25</v>
      </c>
      <c r="DC109" s="1296" t="s">
        <v>25</v>
      </c>
      <c r="DD109" s="1316">
        <v>44166</v>
      </c>
      <c r="DE109" s="1232" t="s">
        <v>21</v>
      </c>
      <c r="DF109" s="1232">
        <v>40544</v>
      </c>
      <c r="DG109" s="1232">
        <v>150481</v>
      </c>
      <c r="DH109" s="1232">
        <v>10309</v>
      </c>
      <c r="DI109" s="1232">
        <v>2406</v>
      </c>
      <c r="DJ109" s="1232">
        <v>939</v>
      </c>
      <c r="DK109" s="1232">
        <v>302</v>
      </c>
      <c r="DL109" s="1232">
        <v>1577</v>
      </c>
      <c r="DM109" s="1232">
        <v>1577</v>
      </c>
      <c r="DN109" s="1232" t="s">
        <v>21</v>
      </c>
      <c r="DO109" s="1232">
        <v>4099</v>
      </c>
      <c r="DP109" s="1232" t="s">
        <v>21</v>
      </c>
      <c r="DQ109" s="1232" t="s">
        <v>21</v>
      </c>
      <c r="DR109" s="1232">
        <v>78288</v>
      </c>
      <c r="DS109" s="1232" t="s">
        <v>21</v>
      </c>
      <c r="DT109" s="1232">
        <v>704</v>
      </c>
      <c r="DU109" s="2381" t="s">
        <v>40</v>
      </c>
      <c r="DV109" s="2223" t="s">
        <v>25</v>
      </c>
      <c r="DW109" s="1281"/>
      <c r="DX109" s="1282"/>
      <c r="DY109" s="2399"/>
      <c r="EP109" s="1286"/>
      <c r="EQ109" s="1288"/>
    </row>
    <row r="110" spans="1:147" ht="13.5" customHeight="1">
      <c r="A110" s="1260"/>
      <c r="B110" s="1260"/>
      <c r="C110" s="1260"/>
      <c r="D110" s="1260"/>
      <c r="E110" s="1260"/>
      <c r="F110" s="1260"/>
      <c r="G110" s="1260"/>
      <c r="H110" s="1260"/>
      <c r="I110" s="1260"/>
      <c r="J110" s="1260"/>
      <c r="K110" s="1260"/>
      <c r="L110" s="1260"/>
      <c r="M110" s="1260"/>
      <c r="N110" s="1260"/>
      <c r="O110" s="1260"/>
      <c r="P110" s="1260"/>
      <c r="Q110" s="1260"/>
      <c r="R110" s="1260"/>
      <c r="S110" s="1260"/>
      <c r="T110" s="1260"/>
      <c r="U110" s="1260"/>
      <c r="V110" s="1260"/>
      <c r="W110" s="1260"/>
      <c r="X110" s="1260"/>
      <c r="Y110" s="1260"/>
      <c r="Z110" s="1260"/>
      <c r="AA110" s="1260"/>
      <c r="AB110" s="1260"/>
      <c r="AC110" s="1260"/>
      <c r="AD110" s="1260"/>
      <c r="AE110" s="1260"/>
      <c r="AF110" s="1260"/>
      <c r="AG110" s="1260"/>
      <c r="AH110" s="1260"/>
      <c r="AI110" s="1260"/>
      <c r="AJ110" s="1260"/>
      <c r="AK110" s="1260"/>
      <c r="AL110" s="1260"/>
      <c r="AM110" s="1260"/>
      <c r="AN110" s="1260"/>
      <c r="AO110" s="1260"/>
      <c r="AP110" s="1260"/>
      <c r="AQ110" s="1260"/>
      <c r="AR110" s="1260"/>
      <c r="AS110" s="1260"/>
      <c r="AT110" s="1260"/>
      <c r="AU110" s="1260"/>
      <c r="AV110" s="1260"/>
      <c r="AW110" s="1260"/>
      <c r="AX110" s="1260"/>
      <c r="AY110" s="1260"/>
      <c r="AZ110" s="1260"/>
      <c r="BA110" s="1260"/>
      <c r="BB110" s="1260"/>
      <c r="BC110" s="1260"/>
      <c r="BD110" s="1260"/>
      <c r="BE110" s="1260"/>
      <c r="BF110" s="1260"/>
      <c r="BG110" s="1260"/>
      <c r="BH110" s="1260"/>
      <c r="BI110" s="1260"/>
      <c r="BJ110" s="1260"/>
      <c r="BK110" s="1260"/>
      <c r="BL110" s="1260"/>
      <c r="BM110" s="1260"/>
      <c r="BN110" s="1260"/>
      <c r="BO110" s="1260"/>
      <c r="BP110" s="1260"/>
      <c r="BQ110" s="1260"/>
      <c r="BR110" s="1260"/>
      <c r="BS110" s="1260"/>
      <c r="BT110" s="1260"/>
      <c r="BU110" s="1260"/>
      <c r="BV110" s="1260"/>
      <c r="BW110" s="1260"/>
      <c r="BX110" s="1260"/>
      <c r="BY110" s="1260"/>
      <c r="BZ110" s="1260"/>
      <c r="CA110" s="1260"/>
      <c r="CB110" s="1260"/>
      <c r="CC110" s="1260"/>
      <c r="CD110" s="1260"/>
      <c r="CE110" s="1260"/>
      <c r="CF110" s="1260"/>
      <c r="CG110" s="1260"/>
      <c r="CH110" s="1260"/>
      <c r="CI110" s="1260"/>
      <c r="CJ110" s="1260"/>
      <c r="CK110" s="1260"/>
      <c r="CL110" s="1260"/>
      <c r="CM110" s="1260"/>
      <c r="CN110" s="1260"/>
      <c r="CO110" s="1260"/>
      <c r="CP110" s="1260"/>
      <c r="CQ110" s="1260"/>
      <c r="CR110" s="1260"/>
      <c r="CS110" s="1260"/>
      <c r="CT110" s="1260"/>
      <c r="CU110" s="1260"/>
      <c r="CV110" s="1260"/>
      <c r="CW110" s="1260"/>
      <c r="CX110" s="1260"/>
      <c r="CY110" s="1260"/>
      <c r="CZ110" s="1260"/>
      <c r="DA110" s="1260"/>
      <c r="DB110" s="1260"/>
      <c r="DC110" s="1260"/>
      <c r="DD110" s="1260"/>
      <c r="DE110" s="1260"/>
      <c r="DF110" s="1260"/>
      <c r="DG110" s="1260"/>
      <c r="DH110" s="1260"/>
      <c r="DI110" s="1260"/>
      <c r="DJ110" s="1260"/>
      <c r="DK110" s="1260"/>
      <c r="DL110" s="1260"/>
      <c r="DM110" s="1260"/>
      <c r="DN110" s="1260"/>
      <c r="DO110" s="1260"/>
      <c r="DP110" s="1260"/>
      <c r="DQ110" s="1260"/>
      <c r="DR110" s="1260"/>
      <c r="DS110" s="1260"/>
      <c r="DT110" s="1260"/>
      <c r="DU110" s="1260"/>
      <c r="DV110" s="1260"/>
      <c r="DW110" s="1695"/>
      <c r="DX110" s="1695"/>
      <c r="DY110" s="1695"/>
      <c r="DZ110" s="1260"/>
      <c r="EA110" s="1260"/>
      <c r="EB110" s="1260"/>
      <c r="EC110" s="1260"/>
      <c r="ED110" s="1260"/>
      <c r="EE110" s="1260"/>
      <c r="EF110" s="1260"/>
      <c r="EG110" s="1260"/>
      <c r="EH110" s="1260"/>
      <c r="EI110" s="1260"/>
      <c r="EJ110" s="1260"/>
      <c r="EK110" s="1260"/>
      <c r="EL110" s="1260"/>
      <c r="EM110" s="1260"/>
      <c r="EN110" s="1260"/>
      <c r="EO110" s="1260"/>
      <c r="EP110" s="1695"/>
      <c r="EQ110" s="1695"/>
    </row>
    <row r="111" spans="1:147" ht="14.25" customHeight="1">
      <c r="A111" s="1260"/>
      <c r="B111" s="1260"/>
      <c r="C111" s="1260"/>
      <c r="D111" s="1260"/>
      <c r="E111" s="1260"/>
      <c r="F111" s="1260"/>
      <c r="G111" s="1260"/>
      <c r="H111" s="1260"/>
      <c r="I111" s="1260"/>
      <c r="J111" s="1260"/>
      <c r="K111" s="1260"/>
      <c r="L111" s="1260"/>
      <c r="M111" s="1260"/>
      <c r="N111" s="1260"/>
      <c r="O111" s="1260"/>
      <c r="P111" s="1260"/>
      <c r="Q111" s="1260"/>
      <c r="R111" s="1260"/>
      <c r="S111" s="1260"/>
      <c r="T111" s="1260"/>
      <c r="U111" s="1260"/>
      <c r="V111" s="1260"/>
      <c r="W111" s="1260"/>
      <c r="X111" s="1260"/>
      <c r="Y111" s="1260"/>
      <c r="Z111" s="1260"/>
      <c r="AA111" s="1260"/>
      <c r="AB111" s="1260"/>
      <c r="AC111" s="1260"/>
      <c r="AD111" s="1260"/>
      <c r="AE111" s="1260"/>
      <c r="AF111" s="1260"/>
      <c r="AG111" s="1260"/>
      <c r="AH111" s="1260"/>
      <c r="AI111" s="1260"/>
      <c r="AJ111" s="1260"/>
      <c r="AK111" s="1260"/>
      <c r="AL111" s="1260"/>
      <c r="AM111" s="1260"/>
      <c r="AN111" s="1260"/>
      <c r="AO111" s="1260"/>
      <c r="AP111" s="1260"/>
      <c r="AQ111" s="1260"/>
      <c r="AR111" s="1260"/>
      <c r="AS111" s="1260"/>
      <c r="AT111" s="1260"/>
      <c r="AU111" s="1260"/>
      <c r="AV111" s="1260"/>
      <c r="AW111" s="1260"/>
      <c r="AX111" s="1260"/>
      <c r="AY111" s="1260"/>
      <c r="AZ111" s="1260"/>
      <c r="BA111" s="1260"/>
      <c r="BB111" s="1260"/>
      <c r="BC111" s="1260"/>
      <c r="BD111" s="1260"/>
      <c r="BE111" s="1260"/>
      <c r="BF111" s="1260"/>
      <c r="BG111" s="1260"/>
      <c r="BH111" s="1260"/>
      <c r="BI111" s="1260"/>
      <c r="BJ111" s="1260"/>
      <c r="BK111" s="1260"/>
      <c r="BL111" s="1260"/>
      <c r="BM111" s="1260"/>
      <c r="BN111" s="1260"/>
      <c r="BO111" s="1260"/>
      <c r="BP111" s="1260"/>
      <c r="BQ111" s="1260"/>
      <c r="BR111" s="1260"/>
      <c r="BS111" s="1260"/>
      <c r="BT111" s="1260"/>
      <c r="BU111" s="1260"/>
      <c r="BV111" s="1260"/>
      <c r="BW111" s="1260"/>
      <c r="BX111" s="1260"/>
      <c r="BY111" s="1260"/>
      <c r="BZ111" s="1260"/>
      <c r="CA111" s="1260"/>
      <c r="CB111" s="1260"/>
      <c r="CC111" s="1260"/>
      <c r="CD111" s="1260"/>
      <c r="CE111" s="1260"/>
      <c r="CF111" s="1260"/>
      <c r="CG111" s="1260"/>
      <c r="CH111" s="1260"/>
      <c r="CI111" s="1260"/>
      <c r="CJ111" s="1260"/>
      <c r="CK111" s="1260"/>
      <c r="CL111" s="1260"/>
      <c r="CM111" s="1260"/>
      <c r="CN111" s="1260"/>
      <c r="CO111" s="1260"/>
      <c r="CP111" s="1260"/>
      <c r="CQ111" s="1260"/>
      <c r="CR111" s="1260"/>
      <c r="CS111" s="1260"/>
      <c r="CT111" s="1260"/>
      <c r="CU111" s="1260"/>
      <c r="CV111" s="1260"/>
      <c r="CW111" s="1260"/>
      <c r="CX111" s="1260"/>
      <c r="CY111" s="1260"/>
      <c r="CZ111" s="1260"/>
      <c r="DA111" s="1260"/>
      <c r="DB111" s="1260"/>
      <c r="DC111" s="1260"/>
      <c r="DD111" s="1260"/>
      <c r="DE111" s="1260"/>
      <c r="DF111" s="1260"/>
      <c r="DG111" s="1260"/>
      <c r="DH111" s="1260"/>
      <c r="DI111" s="1260"/>
      <c r="DJ111" s="1260"/>
      <c r="DK111" s="1260"/>
      <c r="DL111" s="1260"/>
      <c r="DM111" s="1260"/>
      <c r="DN111" s="1260"/>
      <c r="DO111" s="1260"/>
      <c r="DP111" s="1260"/>
      <c r="DQ111" s="1260"/>
      <c r="DR111" s="1260"/>
      <c r="DS111" s="1260"/>
      <c r="DT111" s="1260"/>
      <c r="DU111" s="1260"/>
      <c r="DV111" s="1260"/>
      <c r="DW111" s="1260"/>
      <c r="DX111" s="1260"/>
      <c r="DY111" s="1260"/>
      <c r="DZ111" s="1260"/>
      <c r="EA111" s="1260"/>
      <c r="EB111" s="1260"/>
      <c r="EC111" s="1260"/>
      <c r="ED111" s="1260"/>
      <c r="EE111" s="1260"/>
      <c r="EF111" s="1260"/>
      <c r="EG111" s="1260"/>
      <c r="EH111" s="1260"/>
      <c r="EI111" s="1260"/>
      <c r="EJ111" s="1260"/>
      <c r="EK111" s="1260"/>
      <c r="EL111" s="1260"/>
      <c r="EM111" s="1260"/>
      <c r="EN111" s="1260"/>
      <c r="EO111" s="1260"/>
      <c r="EP111" s="1260"/>
      <c r="EQ111" s="1260"/>
    </row>
    <row r="112" spans="1:147" ht="14.25" customHeight="1">
      <c r="BM112" s="1248" t="s">
        <v>396</v>
      </c>
      <c r="BO112" s="398"/>
      <c r="BP112" s="398"/>
      <c r="BQ112" s="398"/>
      <c r="BR112" s="398"/>
      <c r="BU112" s="398"/>
      <c r="BW112" s="398"/>
      <c r="BX112" s="398"/>
      <c r="CA112" s="398"/>
      <c r="CB112" s="398"/>
      <c r="CC112" s="398"/>
      <c r="CE112" s="398"/>
      <c r="CF112" s="398"/>
      <c r="CG112" s="398"/>
      <c r="CH112" s="398"/>
      <c r="CI112" s="398"/>
    </row>
    <row r="113" ht="14.25" customHeight="1"/>
    <row r="114" ht="14.25" customHeight="1"/>
    <row r="115" ht="14.25" customHeight="1"/>
    <row r="116" ht="14.25" customHeight="1"/>
  </sheetData>
  <mergeCells count="111">
    <mergeCell ref="DU77:DV83"/>
    <mergeCell ref="BY80:BY81"/>
    <mergeCell ref="CX80:CX81"/>
    <mergeCell ref="DE80:DE81"/>
    <mergeCell ref="DG81:DG82"/>
    <mergeCell ref="DH81:DH82"/>
    <mergeCell ref="DR81:DR82"/>
    <mergeCell ref="DT81:DT82"/>
    <mergeCell ref="BD81:BD82"/>
    <mergeCell ref="BQ81:BQ82"/>
    <mergeCell ref="BS81:BS82"/>
    <mergeCell ref="CA81:CA82"/>
    <mergeCell ref="CB81:CB82"/>
    <mergeCell ref="CR81:CR82"/>
    <mergeCell ref="BL77:BN83"/>
    <mergeCell ref="CE77:CF83"/>
    <mergeCell ref="CG77:CI83"/>
    <mergeCell ref="DG47:DG48"/>
    <mergeCell ref="CE43:CF49"/>
    <mergeCell ref="CG43:CI49"/>
    <mergeCell ref="CZ43:DA49"/>
    <mergeCell ref="DB43:DD49"/>
    <mergeCell ref="DG43:DL43"/>
    <mergeCell ref="A77:C83"/>
    <mergeCell ref="T77:U83"/>
    <mergeCell ref="V77:X83"/>
    <mergeCell ref="AO77:AP83"/>
    <mergeCell ref="AQ77:AS83"/>
    <mergeCell ref="BJ77:BK83"/>
    <mergeCell ref="L80:L81"/>
    <mergeCell ref="AJ80:AJ81"/>
    <mergeCell ref="D81:D82"/>
    <mergeCell ref="F81:F82"/>
    <mergeCell ref="N81:N82"/>
    <mergeCell ref="O81:O82"/>
    <mergeCell ref="AD81:AD82"/>
    <mergeCell ref="AL81:AL82"/>
    <mergeCell ref="AM81:AM82"/>
    <mergeCell ref="BC81:BC82"/>
    <mergeCell ref="CZ77:DA83"/>
    <mergeCell ref="DB77:DD83"/>
    <mergeCell ref="E13:E14"/>
    <mergeCell ref="BI47:BI48"/>
    <mergeCell ref="BV47:BV48"/>
    <mergeCell ref="BJ43:BK49"/>
    <mergeCell ref="BL43:BN49"/>
    <mergeCell ref="BF46:BF47"/>
    <mergeCell ref="BT46:BT47"/>
    <mergeCell ref="CV46:CV47"/>
    <mergeCell ref="DE46:DE47"/>
    <mergeCell ref="J47:J48"/>
    <mergeCell ref="K47:K48"/>
    <mergeCell ref="AB47:AB48"/>
    <mergeCell ref="AD47:AD48"/>
    <mergeCell ref="AK47:AK48"/>
    <mergeCell ref="AL47:AL48"/>
    <mergeCell ref="BB47:BB48"/>
    <mergeCell ref="BH47:BH48"/>
    <mergeCell ref="BW47:BW48"/>
    <mergeCell ref="CO47:CO48"/>
    <mergeCell ref="CQ47:CQ48"/>
    <mergeCell ref="CX47:CX48"/>
    <mergeCell ref="CY47:CY48"/>
    <mergeCell ref="BJ9:BK15"/>
    <mergeCell ref="DU43:DV49"/>
    <mergeCell ref="DH47:DH48"/>
    <mergeCell ref="DQ47:DQ48"/>
    <mergeCell ref="DF13:DF14"/>
    <mergeCell ref="DO13:DO14"/>
    <mergeCell ref="A43:C49"/>
    <mergeCell ref="J43:K43"/>
    <mergeCell ref="T43:U49"/>
    <mergeCell ref="V43:X49"/>
    <mergeCell ref="AO43:AP49"/>
    <mergeCell ref="AQ43:AS49"/>
    <mergeCell ref="H46:H47"/>
    <mergeCell ref="AI46:AI47"/>
    <mergeCell ref="AB13:AB14"/>
    <mergeCell ref="AI13:AI14"/>
    <mergeCell ref="AJ13:AJ14"/>
    <mergeCell ref="AZ13:AZ14"/>
    <mergeCell ref="BH13:BH14"/>
    <mergeCell ref="BI13:BI14"/>
    <mergeCell ref="A9:C15"/>
    <mergeCell ref="T9:U15"/>
    <mergeCell ref="V9:X15"/>
    <mergeCell ref="D13:D14"/>
    <mergeCell ref="P13:P14"/>
    <mergeCell ref="R13:R14"/>
    <mergeCell ref="DW9:DY15"/>
    <mergeCell ref="EG9:EH15"/>
    <mergeCell ref="AG12:AG13"/>
    <mergeCell ref="BF12:BF13"/>
    <mergeCell ref="CT12:CT13"/>
    <mergeCell ref="EE12:EE13"/>
    <mergeCell ref="BO13:BO14"/>
    <mergeCell ref="BP13:BP14"/>
    <mergeCell ref="CA13:CA14"/>
    <mergeCell ref="CC13:CC14"/>
    <mergeCell ref="BL9:BN15"/>
    <mergeCell ref="CE9:CF15"/>
    <mergeCell ref="CG9:CI15"/>
    <mergeCell ref="CZ9:DA15"/>
    <mergeCell ref="DB9:DD15"/>
    <mergeCell ref="DU9:DV15"/>
    <mergeCell ref="CO13:CO14"/>
    <mergeCell ref="CV13:CV14"/>
    <mergeCell ref="CW13:CW14"/>
    <mergeCell ref="DE13:DE14"/>
    <mergeCell ref="AO9:AP15"/>
    <mergeCell ref="AQ9:AS15"/>
  </mergeCells>
  <phoneticPr fontId="99"/>
  <printOptions horizontalCentered="1"/>
  <pageMargins left="0.59055118110236227" right="0.59055118110236227" top="0.31496062992125984" bottom="0.31496062992125984" header="0" footer="0"/>
  <pageSetup paperSize="9" scale="55" firstPageNumber="300"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2E944-DB50-4B8D-94DB-13419AFF48B7}">
  <sheetPr>
    <tabColor rgb="FFFFC000"/>
  </sheetPr>
  <dimension ref="A1:AQ110"/>
  <sheetViews>
    <sheetView zoomScaleNormal="100" zoomScaleSheetLayoutView="75" workbookViewId="0"/>
  </sheetViews>
  <sheetFormatPr defaultColWidth="9" defaultRowHeight="13"/>
  <cols>
    <col min="1" max="1" width="8.7265625" style="1248" customWidth="1"/>
    <col min="2" max="2" width="6.26953125" style="1248" customWidth="1"/>
    <col min="3" max="3" width="14" style="1248" customWidth="1"/>
    <col min="4" max="11" width="17.08984375" style="1248" customWidth="1"/>
    <col min="12" max="19" width="17.6328125" style="1248" customWidth="1"/>
    <col min="20" max="21" width="11.6328125" style="1248" customWidth="1"/>
    <col min="22" max="22" width="8.7265625" style="1248" customWidth="1"/>
    <col min="23" max="23" width="6.26953125" style="1248" customWidth="1"/>
    <col min="24" max="24" width="14" style="1248" customWidth="1"/>
    <col min="25" max="32" width="17.08984375" style="1248" customWidth="1"/>
    <col min="33" max="40" width="17.6328125" style="1248" customWidth="1"/>
    <col min="41" max="42" width="11.6328125" style="1248" customWidth="1"/>
    <col min="43" max="16384" width="9" style="1248"/>
  </cols>
  <sheetData>
    <row r="1" spans="1:43" s="1255" customFormat="1" ht="14">
      <c r="A1" s="1493" t="s">
        <v>1140</v>
      </c>
      <c r="B1" s="1493"/>
      <c r="C1" s="1493"/>
      <c r="D1" s="1493"/>
      <c r="E1" s="1493"/>
      <c r="F1" s="1493"/>
      <c r="G1" s="1493"/>
      <c r="S1" s="1391"/>
      <c r="T1" s="1391"/>
      <c r="U1" s="1494" t="s">
        <v>1141</v>
      </c>
      <c r="V1" s="1493" t="s">
        <v>1140</v>
      </c>
      <c r="W1" s="1391"/>
      <c r="X1" s="1391"/>
      <c r="Y1" s="1391"/>
      <c r="Z1" s="1391"/>
      <c r="AA1" s="1391"/>
      <c r="AB1" s="1391"/>
      <c r="AN1" s="1391"/>
      <c r="AO1" s="1391"/>
      <c r="AP1" s="1494" t="s">
        <v>1141</v>
      </c>
    </row>
    <row r="2" spans="1:43" s="1255" customFormat="1" ht="14">
      <c r="A2" s="1493" t="s">
        <v>1142</v>
      </c>
      <c r="B2" s="1495"/>
      <c r="C2" s="1373"/>
      <c r="E2" s="1373"/>
      <c r="F2" s="1373"/>
      <c r="S2" s="1373"/>
      <c r="U2" s="1494" t="s">
        <v>1143</v>
      </c>
      <c r="V2" s="1493" t="s">
        <v>1142</v>
      </c>
      <c r="W2" s="1495"/>
      <c r="X2" s="1373"/>
      <c r="Z2" s="1373"/>
      <c r="AA2" s="1373"/>
      <c r="AN2" s="1373"/>
      <c r="AP2" s="1494" t="s">
        <v>1143</v>
      </c>
    </row>
    <row r="3" spans="1:43">
      <c r="A3" s="1493"/>
      <c r="B3" s="1493"/>
      <c r="C3" s="1493"/>
      <c r="D3" s="1337"/>
      <c r="E3" s="1337"/>
      <c r="F3" s="1435"/>
      <c r="G3" s="1260"/>
      <c r="H3" s="1260"/>
      <c r="I3" s="1260"/>
      <c r="J3" s="1260"/>
      <c r="K3" s="1260"/>
      <c r="R3" s="1493"/>
      <c r="S3" s="1337"/>
      <c r="V3" s="1493"/>
      <c r="W3" s="1493"/>
      <c r="X3" s="1493"/>
      <c r="Y3" s="1337"/>
      <c r="Z3" s="1337"/>
      <c r="AA3" s="1435"/>
      <c r="AB3" s="1260"/>
      <c r="AC3" s="1260"/>
      <c r="AD3" s="1260"/>
      <c r="AE3" s="1260"/>
      <c r="AF3" s="1260"/>
      <c r="AM3" s="1493"/>
      <c r="AN3" s="1337"/>
    </row>
    <row r="4" spans="1:43">
      <c r="F4" s="1260"/>
      <c r="G4" s="1260"/>
      <c r="H4" s="1260"/>
      <c r="I4" s="1260"/>
      <c r="J4" s="1260"/>
      <c r="K4" s="1260"/>
    </row>
    <row r="5" spans="1:43" s="1255" customFormat="1" ht="20.25" customHeight="1">
      <c r="A5" s="1339" t="s">
        <v>1314</v>
      </c>
      <c r="B5" s="1340"/>
      <c r="C5" s="1340"/>
      <c r="D5" s="2400"/>
      <c r="E5" s="1911"/>
      <c r="F5" s="1427" t="s">
        <v>1315</v>
      </c>
      <c r="G5" s="1505"/>
      <c r="H5" s="1505"/>
    </row>
    <row r="6" spans="1:43" s="1255" customFormat="1" ht="14">
      <c r="D6" s="1373"/>
    </row>
    <row r="7" spans="1:43" s="1255" customFormat="1" ht="15">
      <c r="A7" s="1255" t="s">
        <v>1308</v>
      </c>
      <c r="D7" s="1399" t="s">
        <v>1144</v>
      </c>
      <c r="F7" s="1455" t="s">
        <v>1316</v>
      </c>
      <c r="AA7" s="1505"/>
      <c r="AC7" s="1505"/>
      <c r="AF7" s="1399" t="s">
        <v>1145</v>
      </c>
      <c r="AH7" s="1505" t="s">
        <v>1317</v>
      </c>
    </row>
    <row r="8" spans="1:43" s="1255" customFormat="1" ht="18.75" customHeight="1">
      <c r="A8" s="2620" t="s">
        <v>734</v>
      </c>
      <c r="B8" s="2620"/>
      <c r="C8" s="2859"/>
      <c r="D8" s="1967" t="s">
        <v>686</v>
      </c>
      <c r="E8" s="1943" t="s">
        <v>1318</v>
      </c>
      <c r="F8" s="1513"/>
      <c r="G8" s="1513"/>
      <c r="H8" s="1513"/>
      <c r="I8" s="1513"/>
      <c r="J8" s="1513"/>
      <c r="K8" s="2094" t="s">
        <v>741</v>
      </c>
      <c r="L8" s="1513" t="s">
        <v>397</v>
      </c>
      <c r="M8" s="1513"/>
      <c r="N8" s="1513" t="s">
        <v>714</v>
      </c>
      <c r="O8" s="1941"/>
      <c r="P8" s="1513"/>
      <c r="Q8" s="2000" t="s">
        <v>1146</v>
      </c>
      <c r="R8" s="1513"/>
      <c r="S8" s="1513"/>
      <c r="T8" s="2611" t="s">
        <v>694</v>
      </c>
      <c r="U8" s="2612"/>
      <c r="V8" s="2620" t="s">
        <v>734</v>
      </c>
      <c r="W8" s="2620"/>
      <c r="X8" s="2859"/>
      <c r="Y8" s="1970" t="s">
        <v>1147</v>
      </c>
      <c r="Z8" s="1513" t="s">
        <v>1319</v>
      </c>
      <c r="AA8" s="1967"/>
      <c r="AB8" s="1516"/>
      <c r="AC8" s="1513"/>
      <c r="AD8" s="1513"/>
      <c r="AE8" s="1345"/>
      <c r="AF8" s="2401" t="s">
        <v>1148</v>
      </c>
      <c r="AG8" s="1513" t="s">
        <v>397</v>
      </c>
      <c r="AH8" s="1513"/>
      <c r="AI8" s="1967"/>
      <c r="AJ8" s="1516"/>
      <c r="AK8" s="1513"/>
      <c r="AL8" s="1513"/>
      <c r="AM8" s="1345"/>
      <c r="AN8" s="1974"/>
      <c r="AO8" s="2611" t="s">
        <v>694</v>
      </c>
      <c r="AP8" s="2612"/>
    </row>
    <row r="9" spans="1:43" s="1255" customFormat="1" ht="18.75" customHeight="1">
      <c r="A9" s="2860"/>
      <c r="B9" s="2860"/>
      <c r="C9" s="2861"/>
      <c r="D9" s="2327" t="s">
        <v>1320</v>
      </c>
      <c r="E9" s="2332" t="s">
        <v>736</v>
      </c>
      <c r="F9" s="2329" t="s">
        <v>739</v>
      </c>
      <c r="G9" s="2327" t="s">
        <v>315</v>
      </c>
      <c r="H9" s="2329" t="s">
        <v>293</v>
      </c>
      <c r="I9" s="2328" t="s">
        <v>294</v>
      </c>
      <c r="J9" s="2329" t="s">
        <v>346</v>
      </c>
      <c r="K9" s="2329" t="s">
        <v>369</v>
      </c>
      <c r="L9" s="2329" t="s">
        <v>299</v>
      </c>
      <c r="M9" s="2329" t="s">
        <v>1196</v>
      </c>
      <c r="N9" s="2332" t="s">
        <v>10</v>
      </c>
      <c r="O9" s="2332" t="s">
        <v>1410</v>
      </c>
      <c r="P9" s="2332" t="s">
        <v>19</v>
      </c>
      <c r="Q9" s="2332" t="s">
        <v>1320</v>
      </c>
      <c r="R9" s="2329" t="s">
        <v>739</v>
      </c>
      <c r="S9" s="2328" t="s">
        <v>294</v>
      </c>
      <c r="T9" s="2613"/>
      <c r="U9" s="2614"/>
      <c r="V9" s="2860"/>
      <c r="W9" s="2860"/>
      <c r="X9" s="2861"/>
      <c r="Y9" s="2329" t="s">
        <v>369</v>
      </c>
      <c r="Z9" s="2329" t="s">
        <v>298</v>
      </c>
      <c r="AA9" s="2329" t="s">
        <v>299</v>
      </c>
      <c r="AB9" s="2329" t="s">
        <v>1196</v>
      </c>
      <c r="AC9" s="2332" t="s">
        <v>10</v>
      </c>
      <c r="AD9" s="2329" t="s">
        <v>11</v>
      </c>
      <c r="AE9" s="2332" t="s">
        <v>19</v>
      </c>
      <c r="AF9" s="2329" t="s">
        <v>293</v>
      </c>
      <c r="AG9" s="2328" t="s">
        <v>294</v>
      </c>
      <c r="AH9" s="2329" t="s">
        <v>346</v>
      </c>
      <c r="AI9" s="2329" t="s">
        <v>369</v>
      </c>
      <c r="AJ9" s="2329" t="s">
        <v>298</v>
      </c>
      <c r="AK9" s="2329" t="s">
        <v>299</v>
      </c>
      <c r="AL9" s="2329" t="s">
        <v>1196</v>
      </c>
      <c r="AM9" s="2332" t="s">
        <v>10</v>
      </c>
      <c r="AN9" s="2329" t="s">
        <v>11</v>
      </c>
      <c r="AO9" s="2613"/>
      <c r="AP9" s="2614"/>
    </row>
    <row r="10" spans="1:43" s="1255" customFormat="1" ht="14.25" customHeight="1">
      <c r="A10" s="2860"/>
      <c r="B10" s="2860"/>
      <c r="C10" s="2861"/>
      <c r="D10" s="1480"/>
      <c r="E10" s="1699"/>
      <c r="F10" s="1481"/>
      <c r="G10" s="1480"/>
      <c r="H10" s="1481"/>
      <c r="I10" s="1699"/>
      <c r="J10" s="1481"/>
      <c r="K10" s="1481"/>
      <c r="L10" s="2333" t="s">
        <v>1183</v>
      </c>
      <c r="M10" s="2333"/>
      <c r="N10" s="2332" t="s">
        <v>723</v>
      </c>
      <c r="O10" s="2332"/>
      <c r="P10" s="2332" t="s">
        <v>1183</v>
      </c>
      <c r="Q10" s="2332"/>
      <c r="R10" s="2333"/>
      <c r="S10" s="2332"/>
      <c r="T10" s="2613"/>
      <c r="U10" s="2614"/>
      <c r="V10" s="2860"/>
      <c r="W10" s="2860"/>
      <c r="X10" s="2861"/>
      <c r="Y10" s="2333"/>
      <c r="Z10" s="2333" t="s">
        <v>1183</v>
      </c>
      <c r="AA10" s="2333" t="s">
        <v>1183</v>
      </c>
      <c r="AB10" s="2333"/>
      <c r="AC10" s="2332" t="s">
        <v>723</v>
      </c>
      <c r="AD10" s="2336" t="s">
        <v>711</v>
      </c>
      <c r="AE10" s="2332" t="s">
        <v>1183</v>
      </c>
      <c r="AF10" s="2333"/>
      <c r="AG10" s="2332"/>
      <c r="AH10" s="2333"/>
      <c r="AI10" s="2333"/>
      <c r="AJ10" s="2333" t="s">
        <v>1183</v>
      </c>
      <c r="AK10" s="2333" t="s">
        <v>1183</v>
      </c>
      <c r="AL10" s="2333"/>
      <c r="AM10" s="2332" t="s">
        <v>723</v>
      </c>
      <c r="AN10" s="2336" t="s">
        <v>711</v>
      </c>
      <c r="AO10" s="2613"/>
      <c r="AP10" s="2614"/>
    </row>
    <row r="11" spans="1:43" s="1255" customFormat="1" ht="14.25" customHeight="1">
      <c r="A11" s="2860"/>
      <c r="B11" s="2860"/>
      <c r="C11" s="2861"/>
      <c r="D11" s="1938" t="s">
        <v>1239</v>
      </c>
      <c r="E11" s="1699"/>
      <c r="F11" s="1699"/>
      <c r="G11" s="1700" t="s">
        <v>1880</v>
      </c>
      <c r="H11" s="1481"/>
      <c r="I11" s="1699"/>
      <c r="J11" s="1519" t="s">
        <v>386</v>
      </c>
      <c r="K11" s="1519" t="s">
        <v>386</v>
      </c>
      <c r="L11" s="1699" t="s">
        <v>1376</v>
      </c>
      <c r="M11" s="1481"/>
      <c r="N11" s="1699"/>
      <c r="O11" s="1699"/>
      <c r="P11" s="1699"/>
      <c r="Q11" s="1700" t="s">
        <v>1239</v>
      </c>
      <c r="R11" s="1699"/>
      <c r="S11" s="1699"/>
      <c r="T11" s="2613"/>
      <c r="U11" s="2614"/>
      <c r="V11" s="2860"/>
      <c r="W11" s="2860"/>
      <c r="X11" s="2861"/>
      <c r="Y11" s="1519" t="s">
        <v>386</v>
      </c>
      <c r="Z11" s="1519"/>
      <c r="AA11" s="1699" t="s">
        <v>1376</v>
      </c>
      <c r="AB11" s="1481"/>
      <c r="AC11" s="1699"/>
      <c r="AD11" s="1352" t="s">
        <v>1201</v>
      </c>
      <c r="AE11" s="1699"/>
      <c r="AF11" s="1481"/>
      <c r="AG11" s="1699"/>
      <c r="AH11" s="1519" t="s">
        <v>386</v>
      </c>
      <c r="AI11" s="1519" t="s">
        <v>386</v>
      </c>
      <c r="AJ11" s="1519"/>
      <c r="AK11" s="1699" t="s">
        <v>1376</v>
      </c>
      <c r="AL11" s="1481"/>
      <c r="AM11" s="1699"/>
      <c r="AN11" s="1352" t="s">
        <v>1201</v>
      </c>
      <c r="AO11" s="2613"/>
      <c r="AP11" s="2614"/>
    </row>
    <row r="12" spans="1:43" s="1255" customFormat="1" ht="14.25" customHeight="1">
      <c r="A12" s="2860"/>
      <c r="B12" s="2860"/>
      <c r="C12" s="2861"/>
      <c r="D12" s="1938" t="s">
        <v>1883</v>
      </c>
      <c r="E12" s="1699" t="s">
        <v>717</v>
      </c>
      <c r="F12" s="1699" t="s">
        <v>1411</v>
      </c>
      <c r="G12" s="1700" t="s">
        <v>1884</v>
      </c>
      <c r="H12" s="1481" t="s">
        <v>716</v>
      </c>
      <c r="I12" s="1699" t="s">
        <v>398</v>
      </c>
      <c r="J12" s="1519" t="s">
        <v>1380</v>
      </c>
      <c r="K12" s="1519" t="s">
        <v>2093</v>
      </c>
      <c r="L12" s="1699" t="s">
        <v>1330</v>
      </c>
      <c r="M12" s="1481" t="s">
        <v>724</v>
      </c>
      <c r="N12" s="1699" t="s">
        <v>1200</v>
      </c>
      <c r="O12" s="1699" t="s">
        <v>1202</v>
      </c>
      <c r="P12" s="1699" t="s">
        <v>86</v>
      </c>
      <c r="Q12" s="1700" t="s">
        <v>2094</v>
      </c>
      <c r="R12" s="1699" t="s">
        <v>1411</v>
      </c>
      <c r="S12" s="1699" t="s">
        <v>398</v>
      </c>
      <c r="T12" s="2613"/>
      <c r="U12" s="2614"/>
      <c r="V12" s="2860"/>
      <c r="W12" s="2860"/>
      <c r="X12" s="2861"/>
      <c r="Y12" s="1519" t="s">
        <v>2093</v>
      </c>
      <c r="Z12" s="1519" t="s">
        <v>1178</v>
      </c>
      <c r="AA12" s="1699" t="s">
        <v>1330</v>
      </c>
      <c r="AB12" s="1481" t="s">
        <v>724</v>
      </c>
      <c r="AC12" s="1699" t="s">
        <v>1200</v>
      </c>
      <c r="AD12" s="2877" t="s">
        <v>1381</v>
      </c>
      <c r="AE12" s="1699" t="s">
        <v>86</v>
      </c>
      <c r="AF12" s="1481" t="s">
        <v>716</v>
      </c>
      <c r="AG12" s="1699" t="s">
        <v>398</v>
      </c>
      <c r="AH12" s="1519" t="s">
        <v>1380</v>
      </c>
      <c r="AI12" s="1519" t="s">
        <v>2093</v>
      </c>
      <c r="AJ12" s="1519" t="s">
        <v>1178</v>
      </c>
      <c r="AK12" s="1699" t="s">
        <v>1330</v>
      </c>
      <c r="AL12" s="1481" t="s">
        <v>724</v>
      </c>
      <c r="AM12" s="1699" t="s">
        <v>1200</v>
      </c>
      <c r="AN12" s="2402" t="s">
        <v>1381</v>
      </c>
      <c r="AO12" s="2613"/>
      <c r="AP12" s="2614"/>
    </row>
    <row r="13" spans="1:43" s="1255" customFormat="1" ht="14.25" customHeight="1">
      <c r="A13" s="2860"/>
      <c r="B13" s="2860"/>
      <c r="C13" s="2861"/>
      <c r="D13" s="1480" t="s">
        <v>1885</v>
      </c>
      <c r="E13" s="1699"/>
      <c r="F13" s="1519"/>
      <c r="G13" s="1938"/>
      <c r="H13" s="1519"/>
      <c r="I13" s="1700"/>
      <c r="J13" s="1519"/>
      <c r="K13" s="1519"/>
      <c r="L13" s="1481"/>
      <c r="M13" s="1481"/>
      <c r="N13" s="1699" t="s">
        <v>826</v>
      </c>
      <c r="O13" s="1699"/>
      <c r="P13" s="1699" t="s">
        <v>826</v>
      </c>
      <c r="Q13" s="1699" t="s">
        <v>1885</v>
      </c>
      <c r="R13" s="1519"/>
      <c r="S13" s="1700"/>
      <c r="T13" s="2613"/>
      <c r="U13" s="2614"/>
      <c r="V13" s="2860"/>
      <c r="W13" s="2860"/>
      <c r="X13" s="2861"/>
      <c r="Y13" s="1519"/>
      <c r="Z13" s="1481"/>
      <c r="AA13" s="1481"/>
      <c r="AB13" s="1481"/>
      <c r="AC13" s="1699" t="s">
        <v>826</v>
      </c>
      <c r="AD13" s="2877"/>
      <c r="AE13" s="1699" t="s">
        <v>826</v>
      </c>
      <c r="AF13" s="1519"/>
      <c r="AG13" s="1700"/>
      <c r="AH13" s="1519"/>
      <c r="AI13" s="1519"/>
      <c r="AJ13" s="1481"/>
      <c r="AK13" s="1481"/>
      <c r="AL13" s="1481"/>
      <c r="AM13" s="1699" t="s">
        <v>826</v>
      </c>
      <c r="AN13" s="2402"/>
      <c r="AO13" s="2613"/>
      <c r="AP13" s="2614"/>
    </row>
    <row r="14" spans="1:43" s="1255" customFormat="1" ht="19.5" customHeight="1">
      <c r="A14" s="2862"/>
      <c r="B14" s="2862"/>
      <c r="C14" s="2863"/>
      <c r="D14" s="2004" t="s">
        <v>747</v>
      </c>
      <c r="E14" s="1988" t="s">
        <v>747</v>
      </c>
      <c r="F14" s="1985" t="s">
        <v>747</v>
      </c>
      <c r="G14" s="1985" t="s">
        <v>747</v>
      </c>
      <c r="H14" s="1985" t="s">
        <v>747</v>
      </c>
      <c r="I14" s="1985" t="s">
        <v>747</v>
      </c>
      <c r="J14" s="1985" t="s">
        <v>747</v>
      </c>
      <c r="K14" s="1985" t="s">
        <v>747</v>
      </c>
      <c r="L14" s="1986" t="s">
        <v>1386</v>
      </c>
      <c r="M14" s="1985" t="s">
        <v>1209</v>
      </c>
      <c r="N14" s="1985" t="s">
        <v>1210</v>
      </c>
      <c r="O14" s="1985" t="s">
        <v>1210</v>
      </c>
      <c r="P14" s="1983" t="s">
        <v>1210</v>
      </c>
      <c r="Q14" s="1985" t="s">
        <v>747</v>
      </c>
      <c r="R14" s="1985" t="s">
        <v>747</v>
      </c>
      <c r="S14" s="1985" t="s">
        <v>747</v>
      </c>
      <c r="T14" s="2615"/>
      <c r="U14" s="2616"/>
      <c r="V14" s="2862"/>
      <c r="W14" s="2862"/>
      <c r="X14" s="2863"/>
      <c r="Y14" s="1984" t="s">
        <v>747</v>
      </c>
      <c r="Z14" s="1987" t="s">
        <v>1905</v>
      </c>
      <c r="AA14" s="1986" t="s">
        <v>1386</v>
      </c>
      <c r="AB14" s="1985" t="s">
        <v>1209</v>
      </c>
      <c r="AC14" s="1988" t="s">
        <v>1210</v>
      </c>
      <c r="AD14" s="1988" t="s">
        <v>1210</v>
      </c>
      <c r="AE14" s="1983" t="s">
        <v>1210</v>
      </c>
      <c r="AF14" s="1985" t="s">
        <v>747</v>
      </c>
      <c r="AG14" s="1988" t="s">
        <v>747</v>
      </c>
      <c r="AH14" s="1985" t="s">
        <v>747</v>
      </c>
      <c r="AI14" s="1985" t="s">
        <v>747</v>
      </c>
      <c r="AJ14" s="1986" t="s">
        <v>1905</v>
      </c>
      <c r="AK14" s="1986" t="s">
        <v>1386</v>
      </c>
      <c r="AL14" s="1985" t="s">
        <v>1209</v>
      </c>
      <c r="AM14" s="1988" t="s">
        <v>1210</v>
      </c>
      <c r="AN14" s="1988" t="s">
        <v>1210</v>
      </c>
      <c r="AO14" s="2615"/>
      <c r="AP14" s="2616"/>
    </row>
    <row r="15" spans="1:43" ht="17.25" customHeight="1">
      <c r="A15" s="2403">
        <v>42370</v>
      </c>
      <c r="B15" s="1578">
        <v>42370</v>
      </c>
      <c r="C15" s="2404">
        <v>42370</v>
      </c>
      <c r="D15" s="1235">
        <v>26560</v>
      </c>
      <c r="E15" s="1235" t="s">
        <v>21</v>
      </c>
      <c r="F15" s="1235">
        <v>499039</v>
      </c>
      <c r="G15" s="1235">
        <v>6953</v>
      </c>
      <c r="H15" s="1235">
        <v>3815</v>
      </c>
      <c r="I15" s="1235">
        <v>4945</v>
      </c>
      <c r="J15" s="1235">
        <v>985</v>
      </c>
      <c r="K15" s="1235">
        <v>16136</v>
      </c>
      <c r="L15" s="1235">
        <v>42267</v>
      </c>
      <c r="M15" s="1235">
        <v>19899</v>
      </c>
      <c r="N15" s="1235">
        <v>64047</v>
      </c>
      <c r="O15" s="1235" t="s">
        <v>21</v>
      </c>
      <c r="P15" s="1235">
        <v>3304</v>
      </c>
      <c r="Q15" s="1235" t="s">
        <v>21</v>
      </c>
      <c r="R15" s="1235" t="s">
        <v>21</v>
      </c>
      <c r="S15" s="144" t="s">
        <v>21</v>
      </c>
      <c r="T15" s="1265">
        <v>42370</v>
      </c>
      <c r="U15" s="1528">
        <v>42370</v>
      </c>
      <c r="V15" s="2403">
        <v>42370</v>
      </c>
      <c r="W15" s="1578">
        <v>42370</v>
      </c>
      <c r="X15" s="2404">
        <v>42370</v>
      </c>
      <c r="Y15" s="1235">
        <v>5654</v>
      </c>
      <c r="Z15" s="1235">
        <v>478</v>
      </c>
      <c r="AA15" s="1235" t="s">
        <v>21</v>
      </c>
      <c r="AB15" s="1235">
        <v>11919</v>
      </c>
      <c r="AC15" s="1235">
        <v>17105</v>
      </c>
      <c r="AD15" s="1235">
        <v>10005</v>
      </c>
      <c r="AE15" s="1235">
        <v>2</v>
      </c>
      <c r="AF15" s="1235">
        <v>135</v>
      </c>
      <c r="AG15" s="1235" t="s">
        <v>21</v>
      </c>
      <c r="AH15" s="1235">
        <v>420</v>
      </c>
      <c r="AI15" s="1235">
        <v>2882</v>
      </c>
      <c r="AJ15" s="1235">
        <v>415</v>
      </c>
      <c r="AK15" s="1235">
        <v>34</v>
      </c>
      <c r="AL15" s="1235">
        <v>722</v>
      </c>
      <c r="AM15" s="1235">
        <v>32314</v>
      </c>
      <c r="AN15" s="1235">
        <v>793</v>
      </c>
      <c r="AO15" s="1265">
        <v>42370</v>
      </c>
      <c r="AP15" s="1528">
        <v>42370</v>
      </c>
      <c r="AQ15" s="1453"/>
    </row>
    <row r="16" spans="1:43" ht="14.25" customHeight="1">
      <c r="A16" s="1709"/>
      <c r="B16" s="1578">
        <v>42736</v>
      </c>
      <c r="C16" s="2405"/>
      <c r="D16" s="1234">
        <v>2094</v>
      </c>
      <c r="E16" s="1234" t="s">
        <v>21</v>
      </c>
      <c r="F16" s="1234">
        <v>563710</v>
      </c>
      <c r="G16" s="1234">
        <v>4473</v>
      </c>
      <c r="H16" s="1234">
        <v>5636</v>
      </c>
      <c r="I16" s="1234">
        <v>21269</v>
      </c>
      <c r="J16" s="1234">
        <v>584</v>
      </c>
      <c r="K16" s="1234">
        <v>19994</v>
      </c>
      <c r="L16" s="1234">
        <v>60591</v>
      </c>
      <c r="M16" s="1234">
        <v>28563</v>
      </c>
      <c r="N16" s="1234">
        <v>58349</v>
      </c>
      <c r="O16" s="1234" t="s">
        <v>21</v>
      </c>
      <c r="P16" s="1234">
        <v>3345</v>
      </c>
      <c r="Q16" s="1234" t="s">
        <v>21</v>
      </c>
      <c r="R16" s="1234" t="s">
        <v>21</v>
      </c>
      <c r="S16" s="150" t="s">
        <v>21</v>
      </c>
      <c r="T16" s="1265">
        <v>42736</v>
      </c>
      <c r="U16" s="1528">
        <v>42736</v>
      </c>
      <c r="V16" s="1709"/>
      <c r="W16" s="1578">
        <v>42736</v>
      </c>
      <c r="X16" s="2405"/>
      <c r="Y16" s="1234">
        <v>4853</v>
      </c>
      <c r="Z16" s="1234">
        <v>752</v>
      </c>
      <c r="AA16" s="1234" t="s">
        <v>21</v>
      </c>
      <c r="AB16" s="1234">
        <v>2844</v>
      </c>
      <c r="AC16" s="1234">
        <v>23852</v>
      </c>
      <c r="AD16" s="1234">
        <v>6900</v>
      </c>
      <c r="AE16" s="1234">
        <v>5</v>
      </c>
      <c r="AF16" s="1234">
        <v>117</v>
      </c>
      <c r="AG16" s="1234" t="s">
        <v>21</v>
      </c>
      <c r="AH16" s="1234">
        <v>610</v>
      </c>
      <c r="AI16" s="1234">
        <v>2464</v>
      </c>
      <c r="AJ16" s="1234">
        <v>22</v>
      </c>
      <c r="AK16" s="1234">
        <v>48</v>
      </c>
      <c r="AL16" s="1234">
        <v>781</v>
      </c>
      <c r="AM16" s="1234">
        <v>26145</v>
      </c>
      <c r="AN16" s="1234">
        <v>716</v>
      </c>
      <c r="AO16" s="1265">
        <v>42736</v>
      </c>
      <c r="AP16" s="1528">
        <v>42736</v>
      </c>
      <c r="AQ16" s="1267"/>
    </row>
    <row r="17" spans="1:43" ht="14.25" customHeight="1">
      <c r="A17" s="1709"/>
      <c r="B17" s="1578">
        <v>43101</v>
      </c>
      <c r="C17" s="2405"/>
      <c r="D17" s="1234" t="s">
        <v>21</v>
      </c>
      <c r="E17" s="1234" t="s">
        <v>21</v>
      </c>
      <c r="F17" s="1234">
        <v>769075</v>
      </c>
      <c r="G17" s="1234">
        <v>5336</v>
      </c>
      <c r="H17" s="1234">
        <v>6888</v>
      </c>
      <c r="I17" s="1234">
        <v>21809</v>
      </c>
      <c r="J17" s="1234">
        <v>1029</v>
      </c>
      <c r="K17" s="1234">
        <v>21789</v>
      </c>
      <c r="L17" s="1234">
        <v>53196</v>
      </c>
      <c r="M17" s="1234">
        <v>25746</v>
      </c>
      <c r="N17" s="1234">
        <v>59692</v>
      </c>
      <c r="O17" s="1234" t="s">
        <v>21</v>
      </c>
      <c r="P17" s="1234">
        <v>2671</v>
      </c>
      <c r="Q17" s="1234" t="s">
        <v>21</v>
      </c>
      <c r="R17" s="1234" t="s">
        <v>21</v>
      </c>
      <c r="S17" s="150" t="s">
        <v>21</v>
      </c>
      <c r="T17" s="1265">
        <v>43101</v>
      </c>
      <c r="U17" s="1528">
        <v>43101</v>
      </c>
      <c r="V17" s="1709"/>
      <c r="W17" s="1578">
        <v>43101</v>
      </c>
      <c r="X17" s="2405"/>
      <c r="Y17" s="1234">
        <v>5281</v>
      </c>
      <c r="Z17" s="1234">
        <v>877</v>
      </c>
      <c r="AA17" s="1234" t="s">
        <v>21</v>
      </c>
      <c r="AB17" s="1234">
        <v>1324</v>
      </c>
      <c r="AC17" s="1234">
        <v>19969</v>
      </c>
      <c r="AD17" s="1234">
        <v>9966</v>
      </c>
      <c r="AE17" s="1234">
        <v>4</v>
      </c>
      <c r="AF17" s="1234">
        <v>120</v>
      </c>
      <c r="AG17" s="1234" t="s">
        <v>21</v>
      </c>
      <c r="AH17" s="1234">
        <v>784</v>
      </c>
      <c r="AI17" s="1234">
        <v>2951</v>
      </c>
      <c r="AJ17" s="1234">
        <v>428</v>
      </c>
      <c r="AK17" s="1234">
        <v>43</v>
      </c>
      <c r="AL17" s="1234" t="s">
        <v>21</v>
      </c>
      <c r="AM17" s="1234">
        <v>37886</v>
      </c>
      <c r="AN17" s="1234">
        <v>51</v>
      </c>
      <c r="AO17" s="1265">
        <v>43101</v>
      </c>
      <c r="AP17" s="1528">
        <v>43101</v>
      </c>
      <c r="AQ17" s="1267"/>
    </row>
    <row r="18" spans="1:43" ht="14.25" customHeight="1">
      <c r="A18" s="2403">
        <v>43586</v>
      </c>
      <c r="B18" s="1578">
        <v>43586</v>
      </c>
      <c r="C18" s="2404">
        <v>43586</v>
      </c>
      <c r="D18" s="1234" t="s">
        <v>21</v>
      </c>
      <c r="E18" s="1234" t="s">
        <v>21</v>
      </c>
      <c r="F18" s="1234">
        <v>640244</v>
      </c>
      <c r="G18" s="1234">
        <v>10869</v>
      </c>
      <c r="H18" s="1234">
        <v>6173</v>
      </c>
      <c r="I18" s="1234">
        <v>8913</v>
      </c>
      <c r="J18" s="1234">
        <v>833</v>
      </c>
      <c r="K18" s="1234">
        <v>22799</v>
      </c>
      <c r="L18" s="1234">
        <v>55561</v>
      </c>
      <c r="M18" s="1234">
        <v>18843</v>
      </c>
      <c r="N18" s="1234">
        <v>65679</v>
      </c>
      <c r="O18" s="1234" t="s">
        <v>21</v>
      </c>
      <c r="P18" s="1234">
        <v>3058</v>
      </c>
      <c r="Q18" s="1234" t="s">
        <v>21</v>
      </c>
      <c r="R18" s="1234" t="s">
        <v>21</v>
      </c>
      <c r="S18" s="150" t="s">
        <v>21</v>
      </c>
      <c r="T18" s="1265">
        <v>43586</v>
      </c>
      <c r="U18" s="1528">
        <v>43586</v>
      </c>
      <c r="V18" s="2403">
        <v>43586</v>
      </c>
      <c r="W18" s="1578">
        <v>43586</v>
      </c>
      <c r="X18" s="2404">
        <v>43586</v>
      </c>
      <c r="Y18" s="1234">
        <v>5887</v>
      </c>
      <c r="Z18" s="1234">
        <v>867</v>
      </c>
      <c r="AA18" s="1234" t="s">
        <v>21</v>
      </c>
      <c r="AB18" s="1234">
        <v>1408</v>
      </c>
      <c r="AC18" s="1234">
        <v>22110</v>
      </c>
      <c r="AD18" s="1234">
        <v>7985</v>
      </c>
      <c r="AE18" s="1234">
        <v>2</v>
      </c>
      <c r="AF18" s="1234">
        <v>114</v>
      </c>
      <c r="AG18" s="1234" t="s">
        <v>21</v>
      </c>
      <c r="AH18" s="1234">
        <v>914</v>
      </c>
      <c r="AI18" s="1234">
        <v>2472</v>
      </c>
      <c r="AJ18" s="1234">
        <v>329</v>
      </c>
      <c r="AK18" s="1234">
        <v>44</v>
      </c>
      <c r="AL18" s="1234" t="s">
        <v>21</v>
      </c>
      <c r="AM18" s="1234">
        <v>17054</v>
      </c>
      <c r="AN18" s="1234">
        <v>33</v>
      </c>
      <c r="AO18" s="1265">
        <v>43586</v>
      </c>
      <c r="AP18" s="1528">
        <v>43586</v>
      </c>
      <c r="AQ18" s="1267"/>
    </row>
    <row r="19" spans="1:43" ht="14.25" customHeight="1">
      <c r="A19" s="1709"/>
      <c r="B19" s="1578">
        <v>43831</v>
      </c>
      <c r="C19" s="2405"/>
      <c r="D19" s="1234" t="s">
        <v>21</v>
      </c>
      <c r="E19" s="1234" t="s">
        <v>21</v>
      </c>
      <c r="F19" s="1234">
        <v>550275</v>
      </c>
      <c r="G19" s="1234">
        <v>4881</v>
      </c>
      <c r="H19" s="1234">
        <v>4555</v>
      </c>
      <c r="I19" s="1234">
        <v>8485</v>
      </c>
      <c r="J19" s="1234">
        <v>1425</v>
      </c>
      <c r="K19" s="1234">
        <v>14575</v>
      </c>
      <c r="L19" s="1234">
        <v>33613</v>
      </c>
      <c r="M19" s="1234">
        <v>21109</v>
      </c>
      <c r="N19" s="1234">
        <v>61835</v>
      </c>
      <c r="O19" s="1234" t="s">
        <v>21</v>
      </c>
      <c r="P19" s="1234">
        <v>1769</v>
      </c>
      <c r="Q19" s="1234" t="s">
        <v>21</v>
      </c>
      <c r="R19" s="1234" t="s">
        <v>21</v>
      </c>
      <c r="S19" s="150" t="s">
        <v>21</v>
      </c>
      <c r="T19" s="1265">
        <v>43831</v>
      </c>
      <c r="U19" s="1528">
        <v>43831</v>
      </c>
      <c r="V19" s="1709"/>
      <c r="W19" s="1578">
        <v>43831</v>
      </c>
      <c r="X19" s="2405"/>
      <c r="Y19" s="1234">
        <v>5362</v>
      </c>
      <c r="Z19" s="1234">
        <v>785</v>
      </c>
      <c r="AA19" s="1234" t="s">
        <v>21</v>
      </c>
      <c r="AB19" s="1234">
        <v>3386</v>
      </c>
      <c r="AC19" s="1234">
        <v>21033</v>
      </c>
      <c r="AD19" s="1234">
        <v>8187</v>
      </c>
      <c r="AE19" s="1234">
        <v>3</v>
      </c>
      <c r="AF19" s="1234">
        <v>91</v>
      </c>
      <c r="AG19" s="1234" t="s">
        <v>21</v>
      </c>
      <c r="AH19" s="1234">
        <v>937</v>
      </c>
      <c r="AI19" s="1234">
        <v>2740</v>
      </c>
      <c r="AJ19" s="1234">
        <v>328</v>
      </c>
      <c r="AK19" s="1234">
        <v>41</v>
      </c>
      <c r="AL19" s="1234" t="s">
        <v>21</v>
      </c>
      <c r="AM19" s="1234">
        <v>25534</v>
      </c>
      <c r="AN19" s="1234">
        <v>44</v>
      </c>
      <c r="AO19" s="1265">
        <v>43831</v>
      </c>
      <c r="AP19" s="1528">
        <v>43831</v>
      </c>
      <c r="AQ19" s="1267"/>
    </row>
    <row r="20" spans="1:43" ht="9.75" customHeight="1">
      <c r="A20" s="1709"/>
      <c r="B20" s="1582"/>
      <c r="C20" s="2405"/>
      <c r="D20" s="398"/>
      <c r="F20" s="398"/>
      <c r="G20" s="398"/>
      <c r="H20" s="398"/>
      <c r="I20" s="398"/>
      <c r="J20" s="398"/>
      <c r="K20" s="398"/>
      <c r="L20" s="398"/>
      <c r="M20" s="398"/>
      <c r="N20" s="398"/>
      <c r="O20" s="398"/>
      <c r="Q20" s="398"/>
      <c r="R20" s="398"/>
      <c r="S20" s="398"/>
      <c r="T20" s="1271"/>
      <c r="U20" s="1458"/>
      <c r="V20" s="1709"/>
      <c r="W20" s="1582"/>
      <c r="X20" s="2405"/>
      <c r="Y20" s="398"/>
      <c r="Z20" s="398"/>
      <c r="AA20" s="398"/>
      <c r="AB20" s="398"/>
      <c r="AC20" s="398"/>
      <c r="AD20" s="398"/>
      <c r="AF20" s="398"/>
      <c r="AH20" s="398"/>
      <c r="AI20" s="398"/>
      <c r="AJ20" s="398"/>
      <c r="AK20" s="398"/>
      <c r="AL20" s="398"/>
      <c r="AM20" s="398"/>
      <c r="AN20" s="398"/>
      <c r="AO20" s="1271"/>
      <c r="AP20" s="1458"/>
      <c r="AQ20" s="1267"/>
    </row>
    <row r="21" spans="1:43" ht="14.25" customHeight="1">
      <c r="A21" s="2406">
        <v>43191</v>
      </c>
      <c r="B21" s="1584">
        <v>43191</v>
      </c>
      <c r="C21" s="2407">
        <v>43191</v>
      </c>
      <c r="D21" s="1233" t="s">
        <v>21</v>
      </c>
      <c r="E21" s="1234" t="s">
        <v>21</v>
      </c>
      <c r="F21" s="1233">
        <v>640498</v>
      </c>
      <c r="G21" s="1233">
        <v>3534</v>
      </c>
      <c r="H21" s="1233">
        <v>4405</v>
      </c>
      <c r="I21" s="1233">
        <v>14863</v>
      </c>
      <c r="J21" s="1233">
        <v>799</v>
      </c>
      <c r="K21" s="1233">
        <v>14378</v>
      </c>
      <c r="L21" s="1233">
        <v>39120</v>
      </c>
      <c r="M21" s="1233">
        <v>33994</v>
      </c>
      <c r="N21" s="1233">
        <v>59832</v>
      </c>
      <c r="O21" s="1233" t="s">
        <v>21</v>
      </c>
      <c r="P21" s="1233">
        <v>2444</v>
      </c>
      <c r="Q21" s="1233" t="s">
        <v>21</v>
      </c>
      <c r="R21" s="1233" t="s">
        <v>21</v>
      </c>
      <c r="S21" s="1233" t="s">
        <v>21</v>
      </c>
      <c r="T21" s="1276">
        <v>43191</v>
      </c>
      <c r="U21" s="1531">
        <v>43191</v>
      </c>
      <c r="V21" s="2406">
        <v>43191</v>
      </c>
      <c r="W21" s="1584">
        <v>43191</v>
      </c>
      <c r="X21" s="2407">
        <v>43191</v>
      </c>
      <c r="Y21" s="1233">
        <v>5416</v>
      </c>
      <c r="Z21" s="1233">
        <v>871</v>
      </c>
      <c r="AA21" s="1233" t="s">
        <v>21</v>
      </c>
      <c r="AB21" s="1233">
        <v>1569</v>
      </c>
      <c r="AC21" s="1233">
        <v>12480</v>
      </c>
      <c r="AD21" s="1233">
        <v>8684</v>
      </c>
      <c r="AE21" s="1233">
        <v>4</v>
      </c>
      <c r="AF21" s="1233">
        <v>82</v>
      </c>
      <c r="AG21" s="1234" t="s">
        <v>21</v>
      </c>
      <c r="AH21" s="1233">
        <v>659</v>
      </c>
      <c r="AI21" s="1233">
        <v>2081</v>
      </c>
      <c r="AJ21" s="1233">
        <v>416</v>
      </c>
      <c r="AK21" s="1233">
        <v>36</v>
      </c>
      <c r="AL21" s="1233" t="s">
        <v>21</v>
      </c>
      <c r="AM21" s="1233">
        <v>27352</v>
      </c>
      <c r="AN21" s="1233">
        <v>35</v>
      </c>
      <c r="AO21" s="1276">
        <v>43191</v>
      </c>
      <c r="AP21" s="1531">
        <v>43191</v>
      </c>
      <c r="AQ21" s="1269"/>
    </row>
    <row r="22" spans="1:43" ht="14.25" customHeight="1">
      <c r="A22" s="2406">
        <v>43586</v>
      </c>
      <c r="B22" s="1584">
        <v>43586</v>
      </c>
      <c r="C22" s="2407">
        <v>43586</v>
      </c>
      <c r="D22" s="1233" t="s">
        <v>21</v>
      </c>
      <c r="E22" s="1234" t="s">
        <v>21</v>
      </c>
      <c r="F22" s="1233">
        <v>648351</v>
      </c>
      <c r="G22" s="1233">
        <v>14040</v>
      </c>
      <c r="H22" s="1233">
        <v>227</v>
      </c>
      <c r="I22" s="1233" t="s">
        <v>21</v>
      </c>
      <c r="J22" s="1233">
        <v>1001</v>
      </c>
      <c r="K22" s="1233">
        <v>14890</v>
      </c>
      <c r="L22" s="1233">
        <v>47399</v>
      </c>
      <c r="M22" s="1233">
        <v>18510</v>
      </c>
      <c r="N22" s="1233">
        <v>56218</v>
      </c>
      <c r="O22" s="1233" t="s">
        <v>21</v>
      </c>
      <c r="P22" s="1233">
        <v>2314</v>
      </c>
      <c r="Q22" s="1233" t="s">
        <v>21</v>
      </c>
      <c r="R22" s="1233" t="s">
        <v>21</v>
      </c>
      <c r="S22" s="1233" t="s">
        <v>21</v>
      </c>
      <c r="T22" s="1276">
        <v>43586</v>
      </c>
      <c r="U22" s="1531">
        <v>43586</v>
      </c>
      <c r="V22" s="2406">
        <v>43586</v>
      </c>
      <c r="W22" s="1584">
        <v>43586</v>
      </c>
      <c r="X22" s="2407">
        <v>43586</v>
      </c>
      <c r="Y22" s="1233">
        <v>5183</v>
      </c>
      <c r="Z22" s="1233">
        <v>871</v>
      </c>
      <c r="AA22" s="1233" t="s">
        <v>21</v>
      </c>
      <c r="AB22" s="1233">
        <v>1596</v>
      </c>
      <c r="AC22" s="1233">
        <v>22654</v>
      </c>
      <c r="AD22" s="1233">
        <v>8625</v>
      </c>
      <c r="AE22" s="1233">
        <v>3</v>
      </c>
      <c r="AF22" s="1233">
        <v>68</v>
      </c>
      <c r="AG22" s="1234" t="s">
        <v>21</v>
      </c>
      <c r="AH22" s="1233">
        <v>928</v>
      </c>
      <c r="AI22" s="1233">
        <v>2752</v>
      </c>
      <c r="AJ22" s="1233">
        <v>345</v>
      </c>
      <c r="AK22" s="1233">
        <v>42</v>
      </c>
      <c r="AL22" s="1233" t="s">
        <v>21</v>
      </c>
      <c r="AM22" s="1233">
        <v>19940</v>
      </c>
      <c r="AN22" s="1233">
        <v>33</v>
      </c>
      <c r="AO22" s="1276">
        <v>43586</v>
      </c>
      <c r="AP22" s="1531">
        <v>43586</v>
      </c>
      <c r="AQ22" s="1269"/>
    </row>
    <row r="23" spans="1:43" ht="9.75" customHeight="1">
      <c r="A23" s="2408"/>
      <c r="B23" s="1587"/>
      <c r="C23" s="2409"/>
      <c r="D23" s="1233"/>
      <c r="F23" s="1233"/>
      <c r="G23" s="1233"/>
      <c r="H23" s="1233"/>
      <c r="I23" s="1233"/>
      <c r="J23" s="1233"/>
      <c r="K23" s="1233"/>
      <c r="L23" s="1233"/>
      <c r="M23" s="1233"/>
      <c r="N23" s="1233"/>
      <c r="O23" s="1233"/>
      <c r="Q23" s="1233"/>
      <c r="R23" s="1233"/>
      <c r="S23" s="1233"/>
      <c r="T23" s="1271"/>
      <c r="U23" s="1458"/>
      <c r="V23" s="2408"/>
      <c r="W23" s="1587"/>
      <c r="X23" s="2409"/>
      <c r="Y23" s="1233"/>
      <c r="Z23" s="1233"/>
      <c r="AA23" s="1233"/>
      <c r="AB23" s="1233"/>
      <c r="AC23" s="1233"/>
      <c r="AD23" s="1233"/>
      <c r="AF23" s="1233"/>
      <c r="AH23" s="1233"/>
      <c r="AI23" s="1233"/>
      <c r="AJ23" s="1233"/>
      <c r="AK23" s="1233"/>
      <c r="AL23" s="1233"/>
      <c r="AM23" s="1233"/>
      <c r="AN23" s="1233"/>
      <c r="AO23" s="1271"/>
      <c r="AP23" s="1458"/>
      <c r="AQ23" s="1269"/>
    </row>
    <row r="24" spans="1:43" ht="14.25" customHeight="1">
      <c r="A24" s="2410" t="s">
        <v>2153</v>
      </c>
      <c r="B24" s="1590" t="s">
        <v>23</v>
      </c>
      <c r="C24" s="2411" t="s">
        <v>2167</v>
      </c>
      <c r="D24" s="1233" t="s">
        <v>21</v>
      </c>
      <c r="E24" s="1234" t="s">
        <v>21</v>
      </c>
      <c r="F24" s="1233">
        <v>648351</v>
      </c>
      <c r="G24" s="1233">
        <v>14040</v>
      </c>
      <c r="H24" s="1233">
        <v>227</v>
      </c>
      <c r="I24" s="1233" t="s">
        <v>21</v>
      </c>
      <c r="J24" s="1233">
        <v>1001</v>
      </c>
      <c r="K24" s="1233">
        <v>14890</v>
      </c>
      <c r="L24" s="1233">
        <v>47399</v>
      </c>
      <c r="M24" s="1233">
        <v>18510</v>
      </c>
      <c r="N24" s="1233">
        <v>56218</v>
      </c>
      <c r="O24" s="1233" t="s">
        <v>21</v>
      </c>
      <c r="P24" s="1233">
        <v>2314</v>
      </c>
      <c r="Q24" s="1233" t="s">
        <v>21</v>
      </c>
      <c r="R24" s="1233" t="s">
        <v>21</v>
      </c>
      <c r="S24" s="1233" t="s">
        <v>21</v>
      </c>
      <c r="T24" s="1284" t="s">
        <v>24</v>
      </c>
      <c r="U24" s="1533" t="s">
        <v>2155</v>
      </c>
      <c r="V24" s="2410" t="s">
        <v>2153</v>
      </c>
      <c r="W24" s="1590" t="s">
        <v>23</v>
      </c>
      <c r="X24" s="2411" t="s">
        <v>2167</v>
      </c>
      <c r="Y24" s="1233">
        <v>5183</v>
      </c>
      <c r="Z24" s="1233">
        <v>871</v>
      </c>
      <c r="AA24" s="1233" t="s">
        <v>21</v>
      </c>
      <c r="AB24" s="1233">
        <v>1596</v>
      </c>
      <c r="AC24" s="1233">
        <v>22654</v>
      </c>
      <c r="AD24" s="1233">
        <v>8625</v>
      </c>
      <c r="AE24" s="1233">
        <v>3</v>
      </c>
      <c r="AF24" s="1233">
        <v>68</v>
      </c>
      <c r="AG24" s="1234" t="s">
        <v>21</v>
      </c>
      <c r="AH24" s="1233">
        <v>928</v>
      </c>
      <c r="AI24" s="1233">
        <v>2752</v>
      </c>
      <c r="AJ24" s="1233">
        <v>345</v>
      </c>
      <c r="AK24" s="1233">
        <v>42</v>
      </c>
      <c r="AL24" s="1233" t="s">
        <v>21</v>
      </c>
      <c r="AM24" s="1233">
        <v>19940</v>
      </c>
      <c r="AN24" s="1233">
        <v>33</v>
      </c>
      <c r="AO24" s="1284" t="s">
        <v>24</v>
      </c>
      <c r="AP24" s="1533" t="s">
        <v>2155</v>
      </c>
      <c r="AQ24" s="1269"/>
    </row>
    <row r="25" spans="1:43" ht="14.25" customHeight="1">
      <c r="A25" s="2412" t="s">
        <v>25</v>
      </c>
      <c r="B25" s="1593" t="s">
        <v>25</v>
      </c>
      <c r="C25" s="2413" t="s">
        <v>2178</v>
      </c>
      <c r="D25" s="1233" t="s">
        <v>21</v>
      </c>
      <c r="E25" s="1234" t="s">
        <v>21</v>
      </c>
      <c r="F25" s="1233">
        <v>503941</v>
      </c>
      <c r="G25" s="1233">
        <v>8875</v>
      </c>
      <c r="H25" s="1233">
        <v>6406</v>
      </c>
      <c r="I25" s="1233">
        <v>15809</v>
      </c>
      <c r="J25" s="1233">
        <v>834</v>
      </c>
      <c r="K25" s="1233">
        <v>12336</v>
      </c>
      <c r="L25" s="1233">
        <v>55705</v>
      </c>
      <c r="M25" s="1233">
        <v>18998</v>
      </c>
      <c r="N25" s="1233">
        <v>55140</v>
      </c>
      <c r="O25" s="1233" t="s">
        <v>21</v>
      </c>
      <c r="P25" s="1233">
        <v>2950</v>
      </c>
      <c r="Q25" s="1233" t="s">
        <v>21</v>
      </c>
      <c r="R25" s="1233" t="s">
        <v>21</v>
      </c>
      <c r="S25" s="1233" t="s">
        <v>21</v>
      </c>
      <c r="T25" s="1284" t="s">
        <v>26</v>
      </c>
      <c r="U25" s="1533" t="s">
        <v>25</v>
      </c>
      <c r="V25" s="2412" t="s">
        <v>25</v>
      </c>
      <c r="W25" s="1593" t="s">
        <v>25</v>
      </c>
      <c r="X25" s="2413" t="s">
        <v>2178</v>
      </c>
      <c r="Y25" s="1233">
        <v>6094</v>
      </c>
      <c r="Z25" s="1233">
        <v>732</v>
      </c>
      <c r="AA25" s="1233" t="s">
        <v>21</v>
      </c>
      <c r="AB25" s="1233">
        <v>1056</v>
      </c>
      <c r="AC25" s="1233">
        <v>18733</v>
      </c>
      <c r="AD25" s="1233">
        <v>8570</v>
      </c>
      <c r="AE25" s="1233">
        <v>3</v>
      </c>
      <c r="AF25" s="1233">
        <v>146</v>
      </c>
      <c r="AG25" s="1234" t="s">
        <v>21</v>
      </c>
      <c r="AH25" s="1233">
        <v>726</v>
      </c>
      <c r="AI25" s="1233">
        <v>3727</v>
      </c>
      <c r="AJ25" s="1233">
        <v>337</v>
      </c>
      <c r="AK25" s="1233">
        <v>33</v>
      </c>
      <c r="AL25" s="1233" t="s">
        <v>21</v>
      </c>
      <c r="AM25" s="1233">
        <v>25603</v>
      </c>
      <c r="AN25" s="1233">
        <v>49</v>
      </c>
      <c r="AO25" s="1284" t="s">
        <v>26</v>
      </c>
      <c r="AP25" s="1533" t="s">
        <v>25</v>
      </c>
      <c r="AQ25" s="1312"/>
    </row>
    <row r="26" spans="1:43" ht="14.25" customHeight="1">
      <c r="A26" s="2412" t="s">
        <v>25</v>
      </c>
      <c r="B26" s="1593" t="s">
        <v>25</v>
      </c>
      <c r="C26" s="2413" t="s">
        <v>2179</v>
      </c>
      <c r="D26" s="1233" t="s">
        <v>21</v>
      </c>
      <c r="E26" s="1234" t="s">
        <v>21</v>
      </c>
      <c r="F26" s="1233">
        <v>628871</v>
      </c>
      <c r="G26" s="1233">
        <v>10987</v>
      </c>
      <c r="H26" s="1233">
        <v>4967</v>
      </c>
      <c r="I26" s="1233">
        <v>12274</v>
      </c>
      <c r="J26" s="1233">
        <v>1332</v>
      </c>
      <c r="K26" s="1233">
        <v>24023</v>
      </c>
      <c r="L26" s="1233">
        <v>54444</v>
      </c>
      <c r="M26" s="1233">
        <v>17727</v>
      </c>
      <c r="N26" s="1233">
        <v>53865</v>
      </c>
      <c r="O26" s="1233" t="s">
        <v>21</v>
      </c>
      <c r="P26" s="1233">
        <v>2650</v>
      </c>
      <c r="Q26" s="1233" t="s">
        <v>21</v>
      </c>
      <c r="R26" s="1233" t="s">
        <v>21</v>
      </c>
      <c r="S26" s="1233" t="s">
        <v>21</v>
      </c>
      <c r="T26" s="1284" t="s">
        <v>27</v>
      </c>
      <c r="U26" s="1533" t="s">
        <v>25</v>
      </c>
      <c r="V26" s="2412" t="s">
        <v>25</v>
      </c>
      <c r="W26" s="1593" t="s">
        <v>25</v>
      </c>
      <c r="X26" s="2413" t="s">
        <v>2179</v>
      </c>
      <c r="Y26" s="1233">
        <v>5639</v>
      </c>
      <c r="Z26" s="1233">
        <v>850</v>
      </c>
      <c r="AA26" s="1233" t="s">
        <v>21</v>
      </c>
      <c r="AB26" s="1233">
        <v>1350</v>
      </c>
      <c r="AC26" s="1233">
        <v>21830</v>
      </c>
      <c r="AD26" s="1233">
        <v>8612</v>
      </c>
      <c r="AE26" s="1233">
        <v>4</v>
      </c>
      <c r="AF26" s="1233">
        <v>122</v>
      </c>
      <c r="AG26" s="1234" t="s">
        <v>21</v>
      </c>
      <c r="AH26" s="1233">
        <v>983</v>
      </c>
      <c r="AI26" s="1233">
        <v>3128</v>
      </c>
      <c r="AJ26" s="1233">
        <v>314</v>
      </c>
      <c r="AK26" s="1233">
        <v>24</v>
      </c>
      <c r="AL26" s="1233" t="s">
        <v>21</v>
      </c>
      <c r="AM26" s="1233">
        <v>23259</v>
      </c>
      <c r="AN26" s="1233">
        <v>29</v>
      </c>
      <c r="AO26" s="1284" t="s">
        <v>27</v>
      </c>
      <c r="AP26" s="1533" t="s">
        <v>25</v>
      </c>
      <c r="AQ26" s="1269"/>
    </row>
    <row r="27" spans="1:43" ht="14.25" customHeight="1">
      <c r="A27" s="2412" t="s">
        <v>25</v>
      </c>
      <c r="B27" s="1593" t="s">
        <v>25</v>
      </c>
      <c r="C27" s="2413" t="s">
        <v>2180</v>
      </c>
      <c r="D27" s="1233" t="s">
        <v>21</v>
      </c>
      <c r="E27" s="1234" t="s">
        <v>21</v>
      </c>
      <c r="F27" s="1233">
        <v>550275</v>
      </c>
      <c r="G27" s="1233">
        <v>4881</v>
      </c>
      <c r="H27" s="1233">
        <v>4555</v>
      </c>
      <c r="I27" s="1233">
        <v>8485</v>
      </c>
      <c r="J27" s="1233">
        <v>1425</v>
      </c>
      <c r="K27" s="1233">
        <v>14575</v>
      </c>
      <c r="L27" s="1233">
        <v>33613</v>
      </c>
      <c r="M27" s="1233">
        <v>21109</v>
      </c>
      <c r="N27" s="1233">
        <v>61835</v>
      </c>
      <c r="O27" s="1233" t="s">
        <v>21</v>
      </c>
      <c r="P27" s="1233">
        <v>1769</v>
      </c>
      <c r="Q27" s="1233" t="s">
        <v>21</v>
      </c>
      <c r="R27" s="1233" t="s">
        <v>21</v>
      </c>
      <c r="S27" s="1233" t="s">
        <v>21</v>
      </c>
      <c r="T27" s="1284" t="s">
        <v>28</v>
      </c>
      <c r="U27" s="1533" t="s">
        <v>25</v>
      </c>
      <c r="V27" s="2412" t="s">
        <v>25</v>
      </c>
      <c r="W27" s="1593" t="s">
        <v>25</v>
      </c>
      <c r="X27" s="2413" t="s">
        <v>2180</v>
      </c>
      <c r="Y27" s="1233">
        <v>5362</v>
      </c>
      <c r="Z27" s="1233">
        <v>785</v>
      </c>
      <c r="AA27" s="1233" t="s">
        <v>21</v>
      </c>
      <c r="AB27" s="1233">
        <v>3386</v>
      </c>
      <c r="AC27" s="1233">
        <v>21033</v>
      </c>
      <c r="AD27" s="1233">
        <v>8187</v>
      </c>
      <c r="AE27" s="1233">
        <v>3</v>
      </c>
      <c r="AF27" s="1233">
        <v>91</v>
      </c>
      <c r="AG27" s="1234" t="s">
        <v>21</v>
      </c>
      <c r="AH27" s="1233">
        <v>937</v>
      </c>
      <c r="AI27" s="1233">
        <v>2740</v>
      </c>
      <c r="AJ27" s="1233">
        <v>328</v>
      </c>
      <c r="AK27" s="1233">
        <v>41</v>
      </c>
      <c r="AL27" s="1233" t="s">
        <v>21</v>
      </c>
      <c r="AM27" s="1233">
        <v>25534</v>
      </c>
      <c r="AN27" s="1233">
        <v>44</v>
      </c>
      <c r="AO27" s="1284" t="s">
        <v>28</v>
      </c>
      <c r="AP27" s="1533" t="s">
        <v>25</v>
      </c>
      <c r="AQ27" s="1269"/>
    </row>
    <row r="28" spans="1:43" ht="9.75" customHeight="1">
      <c r="A28" s="2414"/>
      <c r="B28" s="1715"/>
      <c r="C28" s="2415"/>
      <c r="D28" s="1233"/>
      <c r="F28" s="1233"/>
      <c r="G28" s="1233"/>
      <c r="H28" s="1233"/>
      <c r="I28" s="1233"/>
      <c r="J28" s="1233"/>
      <c r="K28" s="1233"/>
      <c r="L28" s="1233"/>
      <c r="M28" s="1233"/>
      <c r="N28" s="1233"/>
      <c r="O28" s="1233"/>
      <c r="Q28" s="1233"/>
      <c r="R28" s="1233"/>
      <c r="S28" s="1233"/>
      <c r="T28" s="1292"/>
      <c r="U28" s="1462"/>
      <c r="V28" s="2414"/>
      <c r="W28" s="1715"/>
      <c r="X28" s="2415"/>
      <c r="Y28" s="1233"/>
      <c r="Z28" s="1233"/>
      <c r="AA28" s="1233"/>
      <c r="AB28" s="1233"/>
      <c r="AC28" s="1233"/>
      <c r="AD28" s="1233"/>
      <c r="AF28" s="1233"/>
      <c r="AH28" s="1233"/>
      <c r="AI28" s="1233"/>
      <c r="AJ28" s="1233"/>
      <c r="AK28" s="1233"/>
      <c r="AL28" s="1233"/>
      <c r="AM28" s="1233"/>
      <c r="AN28" s="1233"/>
      <c r="AO28" s="1292"/>
      <c r="AP28" s="1462"/>
      <c r="AQ28" s="1269"/>
    </row>
    <row r="29" spans="1:43" ht="14.25" customHeight="1">
      <c r="A29" s="2412" t="s">
        <v>2153</v>
      </c>
      <c r="B29" s="1593" t="s">
        <v>23</v>
      </c>
      <c r="C29" s="2416">
        <v>43831</v>
      </c>
      <c r="D29" s="1233" t="s">
        <v>21</v>
      </c>
      <c r="E29" s="1234" t="s">
        <v>21</v>
      </c>
      <c r="F29" s="1233">
        <v>617262</v>
      </c>
      <c r="G29" s="1233">
        <v>15319</v>
      </c>
      <c r="H29" s="1233">
        <v>4374</v>
      </c>
      <c r="I29" s="1233">
        <v>11278</v>
      </c>
      <c r="J29" s="1233">
        <v>649</v>
      </c>
      <c r="K29" s="1233">
        <v>22756</v>
      </c>
      <c r="L29" s="1233">
        <v>53243</v>
      </c>
      <c r="M29" s="1233">
        <v>25325</v>
      </c>
      <c r="N29" s="1233">
        <v>54933</v>
      </c>
      <c r="O29" s="1233" t="s">
        <v>21</v>
      </c>
      <c r="P29" s="1233">
        <v>2273</v>
      </c>
      <c r="Q29" s="1233" t="s">
        <v>21</v>
      </c>
      <c r="R29" s="1233" t="s">
        <v>21</v>
      </c>
      <c r="S29" s="153" t="s">
        <v>21</v>
      </c>
      <c r="T29" s="1284" t="s">
        <v>29</v>
      </c>
      <c r="U29" s="1533" t="s">
        <v>2155</v>
      </c>
      <c r="V29" s="2412" t="s">
        <v>2153</v>
      </c>
      <c r="W29" s="1593" t="s">
        <v>23</v>
      </c>
      <c r="X29" s="2416">
        <v>43831</v>
      </c>
      <c r="Y29" s="1233">
        <v>5881</v>
      </c>
      <c r="Z29" s="1233">
        <v>775</v>
      </c>
      <c r="AA29" s="1233" t="s">
        <v>21</v>
      </c>
      <c r="AB29" s="1233">
        <v>1189</v>
      </c>
      <c r="AC29" s="1233">
        <v>20549</v>
      </c>
      <c r="AD29" s="1233">
        <v>7054</v>
      </c>
      <c r="AE29" s="1233">
        <v>3</v>
      </c>
      <c r="AF29" s="1233">
        <v>121</v>
      </c>
      <c r="AG29" s="1234" t="s">
        <v>21</v>
      </c>
      <c r="AH29" s="1233">
        <v>736</v>
      </c>
      <c r="AI29" s="1233">
        <v>2839</v>
      </c>
      <c r="AJ29" s="1233">
        <v>429</v>
      </c>
      <c r="AK29" s="1233">
        <v>37</v>
      </c>
      <c r="AL29" s="1233" t="s">
        <v>21</v>
      </c>
      <c r="AM29" s="1233">
        <v>11804</v>
      </c>
      <c r="AN29" s="1233">
        <v>28</v>
      </c>
      <c r="AO29" s="1284" t="s">
        <v>29</v>
      </c>
      <c r="AP29" s="1533" t="s">
        <v>2155</v>
      </c>
      <c r="AQ29" s="1312"/>
    </row>
    <row r="30" spans="1:43" ht="14.25" customHeight="1">
      <c r="A30" s="2410" t="s">
        <v>25</v>
      </c>
      <c r="B30" s="1590" t="s">
        <v>25</v>
      </c>
      <c r="C30" s="2417">
        <v>43862</v>
      </c>
      <c r="D30" s="1233" t="s">
        <v>21</v>
      </c>
      <c r="E30" s="1234" t="s">
        <v>21</v>
      </c>
      <c r="F30" s="1233">
        <v>609422</v>
      </c>
      <c r="G30" s="1233">
        <v>16975</v>
      </c>
      <c r="H30" s="1233">
        <v>6821</v>
      </c>
      <c r="I30" s="1233">
        <v>12502</v>
      </c>
      <c r="J30" s="1233">
        <v>766</v>
      </c>
      <c r="K30" s="1233">
        <v>23754</v>
      </c>
      <c r="L30" s="1233">
        <v>49701</v>
      </c>
      <c r="M30" s="1233">
        <v>11675</v>
      </c>
      <c r="N30" s="1233">
        <v>59243</v>
      </c>
      <c r="O30" s="1233" t="s">
        <v>21</v>
      </c>
      <c r="P30" s="1233">
        <v>1864</v>
      </c>
      <c r="Q30" s="1233" t="s">
        <v>21</v>
      </c>
      <c r="R30" s="1233" t="s">
        <v>21</v>
      </c>
      <c r="S30" s="153" t="s">
        <v>21</v>
      </c>
      <c r="T30" s="1284" t="s">
        <v>30</v>
      </c>
      <c r="U30" s="1533" t="s">
        <v>25</v>
      </c>
      <c r="V30" s="2410" t="s">
        <v>25</v>
      </c>
      <c r="W30" s="1590" t="s">
        <v>25</v>
      </c>
      <c r="X30" s="2417">
        <v>43862</v>
      </c>
      <c r="Y30" s="1233">
        <v>6132</v>
      </c>
      <c r="Z30" s="1233">
        <v>615</v>
      </c>
      <c r="AA30" s="1233" t="s">
        <v>21</v>
      </c>
      <c r="AB30" s="1233">
        <v>1101</v>
      </c>
      <c r="AC30" s="1233">
        <v>19911</v>
      </c>
      <c r="AD30" s="1233">
        <v>9130</v>
      </c>
      <c r="AE30" s="1233">
        <v>1</v>
      </c>
      <c r="AF30" s="1233">
        <v>62</v>
      </c>
      <c r="AG30" s="1234" t="s">
        <v>21</v>
      </c>
      <c r="AH30" s="1233">
        <v>603</v>
      </c>
      <c r="AI30" s="1233">
        <v>3044</v>
      </c>
      <c r="AJ30" s="1233">
        <v>439</v>
      </c>
      <c r="AK30" s="1233">
        <v>30</v>
      </c>
      <c r="AL30" s="1233" t="s">
        <v>21</v>
      </c>
      <c r="AM30" s="1233">
        <v>24329</v>
      </c>
      <c r="AN30" s="1233">
        <v>36</v>
      </c>
      <c r="AO30" s="1284" t="s">
        <v>30</v>
      </c>
      <c r="AP30" s="1533" t="s">
        <v>25</v>
      </c>
      <c r="AQ30" s="1269"/>
    </row>
    <row r="31" spans="1:43" ht="14.25" customHeight="1">
      <c r="A31" s="2410" t="s">
        <v>25</v>
      </c>
      <c r="B31" s="1590" t="s">
        <v>25</v>
      </c>
      <c r="C31" s="2417">
        <v>43891</v>
      </c>
      <c r="D31" s="1233" t="s">
        <v>21</v>
      </c>
      <c r="E31" s="1234" t="s">
        <v>21</v>
      </c>
      <c r="F31" s="1233">
        <v>648351</v>
      </c>
      <c r="G31" s="1233">
        <v>14040</v>
      </c>
      <c r="H31" s="1233">
        <v>227</v>
      </c>
      <c r="I31" s="1233" t="s">
        <v>21</v>
      </c>
      <c r="J31" s="1233">
        <v>1001</v>
      </c>
      <c r="K31" s="1233">
        <v>14890</v>
      </c>
      <c r="L31" s="1233">
        <v>47399</v>
      </c>
      <c r="M31" s="1233">
        <v>18510</v>
      </c>
      <c r="N31" s="1233">
        <v>56218</v>
      </c>
      <c r="O31" s="1233" t="s">
        <v>21</v>
      </c>
      <c r="P31" s="1233">
        <v>2314</v>
      </c>
      <c r="Q31" s="1233" t="s">
        <v>21</v>
      </c>
      <c r="R31" s="1233" t="s">
        <v>21</v>
      </c>
      <c r="S31" s="153" t="s">
        <v>21</v>
      </c>
      <c r="T31" s="1284" t="s">
        <v>31</v>
      </c>
      <c r="U31" s="1533" t="s">
        <v>25</v>
      </c>
      <c r="V31" s="2410" t="s">
        <v>25</v>
      </c>
      <c r="W31" s="1590" t="s">
        <v>25</v>
      </c>
      <c r="X31" s="2417">
        <v>43891</v>
      </c>
      <c r="Y31" s="1233">
        <v>5183</v>
      </c>
      <c r="Z31" s="1233">
        <v>871</v>
      </c>
      <c r="AA31" s="1233" t="s">
        <v>21</v>
      </c>
      <c r="AB31" s="1233">
        <v>1596</v>
      </c>
      <c r="AC31" s="1233">
        <v>22654</v>
      </c>
      <c r="AD31" s="1233">
        <v>8625</v>
      </c>
      <c r="AE31" s="1233">
        <v>3</v>
      </c>
      <c r="AF31" s="1233">
        <v>68</v>
      </c>
      <c r="AG31" s="1234" t="s">
        <v>21</v>
      </c>
      <c r="AH31" s="1233">
        <v>928</v>
      </c>
      <c r="AI31" s="1233">
        <v>2752</v>
      </c>
      <c r="AJ31" s="1233">
        <v>345</v>
      </c>
      <c r="AK31" s="1233">
        <v>42</v>
      </c>
      <c r="AL31" s="1233" t="s">
        <v>21</v>
      </c>
      <c r="AM31" s="1233">
        <v>19940</v>
      </c>
      <c r="AN31" s="1233">
        <v>33</v>
      </c>
      <c r="AO31" s="1284" t="s">
        <v>31</v>
      </c>
      <c r="AP31" s="1533" t="s">
        <v>25</v>
      </c>
      <c r="AQ31" s="1269"/>
    </row>
    <row r="32" spans="1:43" ht="14.25" customHeight="1">
      <c r="A32" s="2410" t="s">
        <v>25</v>
      </c>
      <c r="B32" s="1590" t="s">
        <v>25</v>
      </c>
      <c r="C32" s="2417">
        <v>43922</v>
      </c>
      <c r="D32" s="1233" t="s">
        <v>21</v>
      </c>
      <c r="E32" s="1234" t="s">
        <v>21</v>
      </c>
      <c r="F32" s="1233">
        <v>624696</v>
      </c>
      <c r="G32" s="1233">
        <v>15973</v>
      </c>
      <c r="H32" s="1233">
        <v>6998</v>
      </c>
      <c r="I32" s="1233">
        <v>18480</v>
      </c>
      <c r="J32" s="1233">
        <v>1114</v>
      </c>
      <c r="K32" s="1233">
        <v>25393</v>
      </c>
      <c r="L32" s="1233">
        <v>50170</v>
      </c>
      <c r="M32" s="1233">
        <v>33162</v>
      </c>
      <c r="N32" s="1233">
        <v>72348</v>
      </c>
      <c r="O32" s="1233" t="s">
        <v>21</v>
      </c>
      <c r="P32" s="1233">
        <v>2469</v>
      </c>
      <c r="Q32" s="1233" t="s">
        <v>21</v>
      </c>
      <c r="R32" s="1233" t="s">
        <v>21</v>
      </c>
      <c r="S32" s="153" t="s">
        <v>21</v>
      </c>
      <c r="T32" s="1284" t="s">
        <v>32</v>
      </c>
      <c r="U32" s="1533" t="s">
        <v>25</v>
      </c>
      <c r="V32" s="2410" t="s">
        <v>25</v>
      </c>
      <c r="W32" s="1590" t="s">
        <v>25</v>
      </c>
      <c r="X32" s="2417">
        <v>43922</v>
      </c>
      <c r="Y32" s="1233">
        <v>5881</v>
      </c>
      <c r="Z32" s="1233">
        <v>1001</v>
      </c>
      <c r="AA32" s="1233" t="s">
        <v>21</v>
      </c>
      <c r="AB32" s="1233">
        <v>1219</v>
      </c>
      <c r="AC32" s="1233">
        <v>22551</v>
      </c>
      <c r="AD32" s="1233">
        <v>9548</v>
      </c>
      <c r="AE32" s="1233" t="s">
        <v>21</v>
      </c>
      <c r="AF32" s="1233">
        <v>43</v>
      </c>
      <c r="AG32" s="1234" t="s">
        <v>21</v>
      </c>
      <c r="AH32" s="1233">
        <v>861</v>
      </c>
      <c r="AI32" s="1233">
        <v>3224</v>
      </c>
      <c r="AJ32" s="1233">
        <v>358</v>
      </c>
      <c r="AK32" s="1233">
        <v>39</v>
      </c>
      <c r="AL32" s="1233" t="s">
        <v>21</v>
      </c>
      <c r="AM32" s="1233">
        <v>32174</v>
      </c>
      <c r="AN32" s="1233">
        <v>40</v>
      </c>
      <c r="AO32" s="1284" t="s">
        <v>32</v>
      </c>
      <c r="AP32" s="1533" t="s">
        <v>25</v>
      </c>
      <c r="AQ32" s="1269"/>
    </row>
    <row r="33" spans="1:43" ht="14.25" customHeight="1">
      <c r="A33" s="2410" t="s">
        <v>25</v>
      </c>
      <c r="B33" s="1590" t="s">
        <v>25</v>
      </c>
      <c r="C33" s="2417">
        <v>43952</v>
      </c>
      <c r="D33" s="1233" t="s">
        <v>21</v>
      </c>
      <c r="E33" s="1234" t="s">
        <v>21</v>
      </c>
      <c r="F33" s="1233">
        <v>660711</v>
      </c>
      <c r="G33" s="1233">
        <v>13469</v>
      </c>
      <c r="H33" s="1233">
        <v>7928</v>
      </c>
      <c r="I33" s="1233" t="s">
        <v>21</v>
      </c>
      <c r="J33" s="1233">
        <v>1083</v>
      </c>
      <c r="K33" s="1233">
        <v>16477</v>
      </c>
      <c r="L33" s="1233">
        <v>49716</v>
      </c>
      <c r="M33" s="1233">
        <v>16192</v>
      </c>
      <c r="N33" s="1233">
        <v>66946</v>
      </c>
      <c r="O33" s="1233" t="s">
        <v>21</v>
      </c>
      <c r="P33" s="1233">
        <v>2062</v>
      </c>
      <c r="Q33" s="1233" t="s">
        <v>21</v>
      </c>
      <c r="R33" s="1233" t="s">
        <v>21</v>
      </c>
      <c r="S33" s="153" t="s">
        <v>21</v>
      </c>
      <c r="T33" s="1284" t="s">
        <v>33</v>
      </c>
      <c r="U33" s="1533" t="s">
        <v>25</v>
      </c>
      <c r="V33" s="2410" t="s">
        <v>25</v>
      </c>
      <c r="W33" s="1590" t="s">
        <v>25</v>
      </c>
      <c r="X33" s="2417">
        <v>43952</v>
      </c>
      <c r="Y33" s="1233">
        <v>5413</v>
      </c>
      <c r="Z33" s="1233">
        <v>659</v>
      </c>
      <c r="AA33" s="1233" t="s">
        <v>21</v>
      </c>
      <c r="AB33" s="1233">
        <v>910</v>
      </c>
      <c r="AC33" s="1233">
        <v>23034</v>
      </c>
      <c r="AD33" s="1233">
        <v>9839</v>
      </c>
      <c r="AE33" s="1233">
        <v>4</v>
      </c>
      <c r="AF33" s="1233" t="s">
        <v>21</v>
      </c>
      <c r="AG33" s="1234" t="s">
        <v>21</v>
      </c>
      <c r="AH33" s="1233">
        <v>759</v>
      </c>
      <c r="AI33" s="1233">
        <v>3707</v>
      </c>
      <c r="AJ33" s="1233">
        <v>326</v>
      </c>
      <c r="AK33" s="1233">
        <v>33</v>
      </c>
      <c r="AL33" s="1233" t="s">
        <v>21</v>
      </c>
      <c r="AM33" s="1233">
        <v>29230</v>
      </c>
      <c r="AN33" s="1233">
        <v>33</v>
      </c>
      <c r="AO33" s="1284" t="s">
        <v>33</v>
      </c>
      <c r="AP33" s="1533" t="s">
        <v>25</v>
      </c>
      <c r="AQ33" s="1269"/>
    </row>
    <row r="34" spans="1:43" ht="14.25" customHeight="1">
      <c r="A34" s="2410" t="s">
        <v>25</v>
      </c>
      <c r="B34" s="1590" t="s">
        <v>25</v>
      </c>
      <c r="C34" s="2417">
        <v>43983</v>
      </c>
      <c r="D34" s="1233" t="s">
        <v>21</v>
      </c>
      <c r="E34" s="1234" t="s">
        <v>21</v>
      </c>
      <c r="F34" s="1233">
        <v>503941</v>
      </c>
      <c r="G34" s="1233">
        <v>8875</v>
      </c>
      <c r="H34" s="1233">
        <v>6406</v>
      </c>
      <c r="I34" s="1233">
        <v>15809</v>
      </c>
      <c r="J34" s="1233">
        <v>834</v>
      </c>
      <c r="K34" s="1233">
        <v>12336</v>
      </c>
      <c r="L34" s="1233">
        <v>55705</v>
      </c>
      <c r="M34" s="1233">
        <v>18998</v>
      </c>
      <c r="N34" s="1233">
        <v>55140</v>
      </c>
      <c r="O34" s="1233" t="s">
        <v>21</v>
      </c>
      <c r="P34" s="1233">
        <v>2950</v>
      </c>
      <c r="Q34" s="1233" t="s">
        <v>21</v>
      </c>
      <c r="R34" s="1233" t="s">
        <v>21</v>
      </c>
      <c r="S34" s="153" t="s">
        <v>21</v>
      </c>
      <c r="T34" s="1284" t="s">
        <v>34</v>
      </c>
      <c r="U34" s="1533" t="s">
        <v>25</v>
      </c>
      <c r="V34" s="2410" t="s">
        <v>25</v>
      </c>
      <c r="W34" s="1590" t="s">
        <v>25</v>
      </c>
      <c r="X34" s="2417">
        <v>43983</v>
      </c>
      <c r="Y34" s="1233">
        <v>6094</v>
      </c>
      <c r="Z34" s="1233">
        <v>732</v>
      </c>
      <c r="AA34" s="1233" t="s">
        <v>21</v>
      </c>
      <c r="AB34" s="1233">
        <v>1056</v>
      </c>
      <c r="AC34" s="1233">
        <v>18733</v>
      </c>
      <c r="AD34" s="1233">
        <v>8570</v>
      </c>
      <c r="AE34" s="1233">
        <v>3</v>
      </c>
      <c r="AF34" s="1233">
        <v>146</v>
      </c>
      <c r="AG34" s="1234" t="s">
        <v>21</v>
      </c>
      <c r="AH34" s="1233">
        <v>726</v>
      </c>
      <c r="AI34" s="1233">
        <v>3727</v>
      </c>
      <c r="AJ34" s="1233">
        <v>337</v>
      </c>
      <c r="AK34" s="1233">
        <v>33</v>
      </c>
      <c r="AL34" s="1233" t="s">
        <v>21</v>
      </c>
      <c r="AM34" s="1233">
        <v>25603</v>
      </c>
      <c r="AN34" s="1233">
        <v>49</v>
      </c>
      <c r="AO34" s="1284" t="s">
        <v>34</v>
      </c>
      <c r="AP34" s="1533" t="s">
        <v>25</v>
      </c>
      <c r="AQ34" s="1269"/>
    </row>
    <row r="35" spans="1:43" ht="14.25" customHeight="1">
      <c r="A35" s="2410" t="s">
        <v>25</v>
      </c>
      <c r="B35" s="1590" t="s">
        <v>25</v>
      </c>
      <c r="C35" s="2417">
        <v>44013</v>
      </c>
      <c r="D35" s="1233" t="s">
        <v>21</v>
      </c>
      <c r="E35" s="1234" t="s">
        <v>21</v>
      </c>
      <c r="F35" s="1233">
        <v>653588</v>
      </c>
      <c r="G35" s="1233">
        <v>13531</v>
      </c>
      <c r="H35" s="1233">
        <v>6453</v>
      </c>
      <c r="I35" s="1233">
        <v>8773</v>
      </c>
      <c r="J35" s="1233">
        <v>897</v>
      </c>
      <c r="K35" s="1233">
        <v>22161</v>
      </c>
      <c r="L35" s="1233">
        <v>41304</v>
      </c>
      <c r="M35" s="1233">
        <v>31246</v>
      </c>
      <c r="N35" s="1233">
        <v>70995</v>
      </c>
      <c r="O35" s="1233" t="s">
        <v>21</v>
      </c>
      <c r="P35" s="1233">
        <v>2316</v>
      </c>
      <c r="Q35" s="1233" t="s">
        <v>21</v>
      </c>
      <c r="R35" s="1233" t="s">
        <v>21</v>
      </c>
      <c r="S35" s="153" t="s">
        <v>21</v>
      </c>
      <c r="T35" s="1284" t="s">
        <v>35</v>
      </c>
      <c r="U35" s="1533" t="s">
        <v>25</v>
      </c>
      <c r="V35" s="2410" t="s">
        <v>25</v>
      </c>
      <c r="W35" s="1590" t="s">
        <v>25</v>
      </c>
      <c r="X35" s="2417">
        <v>44013</v>
      </c>
      <c r="Y35" s="1233">
        <v>5759</v>
      </c>
      <c r="Z35" s="1233">
        <v>767</v>
      </c>
      <c r="AA35" s="1233" t="s">
        <v>21</v>
      </c>
      <c r="AB35" s="1233">
        <v>1156</v>
      </c>
      <c r="AC35" s="1233">
        <v>16980</v>
      </c>
      <c r="AD35" s="1233">
        <v>8004</v>
      </c>
      <c r="AE35" s="1233">
        <v>1</v>
      </c>
      <c r="AF35" s="1233">
        <v>143</v>
      </c>
      <c r="AG35" s="1234" t="s">
        <v>21</v>
      </c>
      <c r="AH35" s="1233">
        <v>1001</v>
      </c>
      <c r="AI35" s="1233">
        <v>3535</v>
      </c>
      <c r="AJ35" s="1233">
        <v>311</v>
      </c>
      <c r="AK35" s="1233">
        <v>35</v>
      </c>
      <c r="AL35" s="1233" t="s">
        <v>21</v>
      </c>
      <c r="AM35" s="1233">
        <v>21160</v>
      </c>
      <c r="AN35" s="1233">
        <v>43</v>
      </c>
      <c r="AO35" s="1284" t="s">
        <v>35</v>
      </c>
      <c r="AP35" s="1533" t="s">
        <v>25</v>
      </c>
      <c r="AQ35" s="1269"/>
    </row>
    <row r="36" spans="1:43" ht="14.25" customHeight="1">
      <c r="A36" s="2410" t="s">
        <v>25</v>
      </c>
      <c r="B36" s="1590" t="s">
        <v>25</v>
      </c>
      <c r="C36" s="2417">
        <v>44044</v>
      </c>
      <c r="D36" s="1233" t="s">
        <v>21</v>
      </c>
      <c r="E36" s="1234" t="s">
        <v>21</v>
      </c>
      <c r="F36" s="1233">
        <v>590073</v>
      </c>
      <c r="G36" s="1233">
        <v>13627</v>
      </c>
      <c r="H36" s="1233">
        <v>4892</v>
      </c>
      <c r="I36" s="1233">
        <v>9618</v>
      </c>
      <c r="J36" s="1233">
        <v>556</v>
      </c>
      <c r="K36" s="1233">
        <v>27126</v>
      </c>
      <c r="L36" s="1233">
        <v>45472</v>
      </c>
      <c r="M36" s="1233">
        <v>34153</v>
      </c>
      <c r="N36" s="1233">
        <v>62915</v>
      </c>
      <c r="O36" s="1233" t="s">
        <v>21</v>
      </c>
      <c r="P36" s="1233">
        <v>1524</v>
      </c>
      <c r="Q36" s="1233" t="s">
        <v>21</v>
      </c>
      <c r="R36" s="1233" t="s">
        <v>21</v>
      </c>
      <c r="S36" s="153" t="s">
        <v>21</v>
      </c>
      <c r="T36" s="1284" t="s">
        <v>36</v>
      </c>
      <c r="U36" s="1533" t="s">
        <v>25</v>
      </c>
      <c r="V36" s="2410" t="s">
        <v>25</v>
      </c>
      <c r="W36" s="1590" t="s">
        <v>25</v>
      </c>
      <c r="X36" s="2417">
        <v>44044</v>
      </c>
      <c r="Y36" s="1233">
        <v>5731</v>
      </c>
      <c r="Z36" s="1233">
        <v>773</v>
      </c>
      <c r="AA36" s="1233" t="s">
        <v>21</v>
      </c>
      <c r="AB36" s="1233">
        <v>1036</v>
      </c>
      <c r="AC36" s="1233">
        <v>17515</v>
      </c>
      <c r="AD36" s="1233">
        <v>9652</v>
      </c>
      <c r="AE36" s="1233">
        <v>1</v>
      </c>
      <c r="AF36" s="1233">
        <v>117</v>
      </c>
      <c r="AG36" s="1234" t="s">
        <v>21</v>
      </c>
      <c r="AH36" s="1233">
        <v>980</v>
      </c>
      <c r="AI36" s="1233">
        <v>3693</v>
      </c>
      <c r="AJ36" s="1233">
        <v>306</v>
      </c>
      <c r="AK36" s="1233">
        <v>34</v>
      </c>
      <c r="AL36" s="1233" t="s">
        <v>21</v>
      </c>
      <c r="AM36" s="1233">
        <v>16235</v>
      </c>
      <c r="AN36" s="1233">
        <v>41</v>
      </c>
      <c r="AO36" s="1284" t="s">
        <v>36</v>
      </c>
      <c r="AP36" s="1533" t="s">
        <v>25</v>
      </c>
      <c r="AQ36" s="1269"/>
    </row>
    <row r="37" spans="1:43" ht="14.25" customHeight="1">
      <c r="A37" s="2410" t="s">
        <v>25</v>
      </c>
      <c r="B37" s="1590" t="s">
        <v>25</v>
      </c>
      <c r="C37" s="2417">
        <v>44075</v>
      </c>
      <c r="D37" s="1233" t="s">
        <v>21</v>
      </c>
      <c r="E37" s="1234" t="s">
        <v>21</v>
      </c>
      <c r="F37" s="1233">
        <v>628871</v>
      </c>
      <c r="G37" s="1233">
        <v>10987</v>
      </c>
      <c r="H37" s="1233">
        <v>4967</v>
      </c>
      <c r="I37" s="1233">
        <v>12274</v>
      </c>
      <c r="J37" s="1233">
        <v>1332</v>
      </c>
      <c r="K37" s="1233">
        <v>24023</v>
      </c>
      <c r="L37" s="1233">
        <v>54444</v>
      </c>
      <c r="M37" s="1233">
        <v>17727</v>
      </c>
      <c r="N37" s="1233">
        <v>53865</v>
      </c>
      <c r="O37" s="1233" t="s">
        <v>21</v>
      </c>
      <c r="P37" s="1233">
        <v>2650</v>
      </c>
      <c r="Q37" s="1233" t="s">
        <v>21</v>
      </c>
      <c r="R37" s="1233" t="s">
        <v>21</v>
      </c>
      <c r="S37" s="153" t="s">
        <v>21</v>
      </c>
      <c r="T37" s="1284" t="s">
        <v>37</v>
      </c>
      <c r="U37" s="1533" t="s">
        <v>25</v>
      </c>
      <c r="V37" s="2410" t="s">
        <v>25</v>
      </c>
      <c r="W37" s="1590" t="s">
        <v>25</v>
      </c>
      <c r="X37" s="2417">
        <v>44075</v>
      </c>
      <c r="Y37" s="1233">
        <v>5639</v>
      </c>
      <c r="Z37" s="1233">
        <v>850</v>
      </c>
      <c r="AA37" s="1233" t="s">
        <v>21</v>
      </c>
      <c r="AB37" s="1233">
        <v>1350</v>
      </c>
      <c r="AC37" s="1233">
        <v>21830</v>
      </c>
      <c r="AD37" s="1233">
        <v>8612</v>
      </c>
      <c r="AE37" s="1233">
        <v>4</v>
      </c>
      <c r="AF37" s="1233">
        <v>122</v>
      </c>
      <c r="AG37" s="1234" t="s">
        <v>21</v>
      </c>
      <c r="AH37" s="1233">
        <v>983</v>
      </c>
      <c r="AI37" s="1233">
        <v>3128</v>
      </c>
      <c r="AJ37" s="1233">
        <v>314</v>
      </c>
      <c r="AK37" s="1233">
        <v>24</v>
      </c>
      <c r="AL37" s="1233" t="s">
        <v>21</v>
      </c>
      <c r="AM37" s="1233">
        <v>23259</v>
      </c>
      <c r="AN37" s="1233">
        <v>29</v>
      </c>
      <c r="AO37" s="1284" t="s">
        <v>37</v>
      </c>
      <c r="AP37" s="1533" t="s">
        <v>25</v>
      </c>
      <c r="AQ37" s="1269"/>
    </row>
    <row r="38" spans="1:43" ht="14.25" customHeight="1">
      <c r="A38" s="2410" t="s">
        <v>25</v>
      </c>
      <c r="B38" s="1590" t="s">
        <v>25</v>
      </c>
      <c r="C38" s="2417">
        <v>44105</v>
      </c>
      <c r="D38" s="1233" t="s">
        <v>21</v>
      </c>
      <c r="E38" s="1234" t="s">
        <v>21</v>
      </c>
      <c r="F38" s="1233">
        <v>487052</v>
      </c>
      <c r="G38" s="1233">
        <v>16401</v>
      </c>
      <c r="H38" s="1233">
        <v>365</v>
      </c>
      <c r="I38" s="1233">
        <v>11253</v>
      </c>
      <c r="J38" s="1233">
        <v>1196</v>
      </c>
      <c r="K38" s="1233">
        <v>26222</v>
      </c>
      <c r="L38" s="1233">
        <v>38256</v>
      </c>
      <c r="M38" s="1233">
        <v>24461</v>
      </c>
      <c r="N38" s="1233">
        <v>62603</v>
      </c>
      <c r="O38" s="1233" t="s">
        <v>21</v>
      </c>
      <c r="P38" s="1233">
        <v>2376</v>
      </c>
      <c r="Q38" s="1233" t="s">
        <v>21</v>
      </c>
      <c r="R38" s="1233" t="s">
        <v>21</v>
      </c>
      <c r="S38" s="153" t="s">
        <v>21</v>
      </c>
      <c r="T38" s="1284" t="s">
        <v>38</v>
      </c>
      <c r="U38" s="1533" t="s">
        <v>25</v>
      </c>
      <c r="V38" s="2410" t="s">
        <v>25</v>
      </c>
      <c r="W38" s="1590" t="s">
        <v>25</v>
      </c>
      <c r="X38" s="2417">
        <v>44105</v>
      </c>
      <c r="Y38" s="1233">
        <v>5365</v>
      </c>
      <c r="Z38" s="1233">
        <v>764</v>
      </c>
      <c r="AA38" s="1233" t="s">
        <v>21</v>
      </c>
      <c r="AB38" s="1233">
        <v>2149</v>
      </c>
      <c r="AC38" s="1233">
        <v>22097</v>
      </c>
      <c r="AD38" s="1233">
        <v>8303</v>
      </c>
      <c r="AE38" s="1233">
        <v>3</v>
      </c>
      <c r="AF38" s="1233">
        <v>153</v>
      </c>
      <c r="AG38" s="1234" t="s">
        <v>21</v>
      </c>
      <c r="AH38" s="1233">
        <v>884</v>
      </c>
      <c r="AI38" s="1233">
        <v>3146</v>
      </c>
      <c r="AJ38" s="1233">
        <v>321</v>
      </c>
      <c r="AK38" s="1233">
        <v>23</v>
      </c>
      <c r="AL38" s="1233" t="s">
        <v>21</v>
      </c>
      <c r="AM38" s="1233">
        <v>19671</v>
      </c>
      <c r="AN38" s="1233">
        <v>38</v>
      </c>
      <c r="AO38" s="1284" t="s">
        <v>38</v>
      </c>
      <c r="AP38" s="1533" t="s">
        <v>25</v>
      </c>
      <c r="AQ38" s="1269"/>
    </row>
    <row r="39" spans="1:43" ht="14.25" customHeight="1">
      <c r="A39" s="2410" t="s">
        <v>25</v>
      </c>
      <c r="B39" s="1590" t="s">
        <v>25</v>
      </c>
      <c r="C39" s="2417">
        <v>44136</v>
      </c>
      <c r="D39" s="1233" t="s">
        <v>21</v>
      </c>
      <c r="E39" s="1234" t="s">
        <v>21</v>
      </c>
      <c r="F39" s="1233">
        <v>636035</v>
      </c>
      <c r="G39" s="1233">
        <v>7010</v>
      </c>
      <c r="H39" s="1233">
        <v>5168</v>
      </c>
      <c r="I39" s="1233">
        <v>8146</v>
      </c>
      <c r="J39" s="1233">
        <v>1267</v>
      </c>
      <c r="K39" s="1233">
        <v>24637</v>
      </c>
      <c r="L39" s="1233">
        <v>36965</v>
      </c>
      <c r="M39" s="1233">
        <v>28414</v>
      </c>
      <c r="N39" s="1233">
        <v>64230</v>
      </c>
      <c r="O39" s="1233" t="s">
        <v>21</v>
      </c>
      <c r="P39" s="1233">
        <v>1125</v>
      </c>
      <c r="Q39" s="1233" t="s">
        <v>21</v>
      </c>
      <c r="R39" s="1233" t="s">
        <v>21</v>
      </c>
      <c r="S39" s="153" t="s">
        <v>21</v>
      </c>
      <c r="T39" s="1284" t="s">
        <v>39</v>
      </c>
      <c r="U39" s="1533" t="s">
        <v>25</v>
      </c>
      <c r="V39" s="2410" t="s">
        <v>25</v>
      </c>
      <c r="W39" s="1590" t="s">
        <v>25</v>
      </c>
      <c r="X39" s="2417">
        <v>44136</v>
      </c>
      <c r="Y39" s="1233">
        <v>5081</v>
      </c>
      <c r="Z39" s="1233">
        <v>754</v>
      </c>
      <c r="AA39" s="1233" t="s">
        <v>21</v>
      </c>
      <c r="AB39" s="1233">
        <v>2773</v>
      </c>
      <c r="AC39" s="1233">
        <v>21398</v>
      </c>
      <c r="AD39" s="1233">
        <v>6689</v>
      </c>
      <c r="AE39" s="1233">
        <v>1</v>
      </c>
      <c r="AF39" s="1233">
        <v>56</v>
      </c>
      <c r="AG39" s="1234" t="s">
        <v>21</v>
      </c>
      <c r="AH39" s="1233">
        <v>728</v>
      </c>
      <c r="AI39" s="1233">
        <v>3199</v>
      </c>
      <c r="AJ39" s="1233">
        <v>355</v>
      </c>
      <c r="AK39" s="1233">
        <v>36</v>
      </c>
      <c r="AL39" s="1233" t="s">
        <v>21</v>
      </c>
      <c r="AM39" s="1233">
        <v>30627</v>
      </c>
      <c r="AN39" s="1233">
        <v>34</v>
      </c>
      <c r="AO39" s="1284" t="s">
        <v>39</v>
      </c>
      <c r="AP39" s="1533" t="s">
        <v>25</v>
      </c>
      <c r="AQ39" s="1269"/>
    </row>
    <row r="40" spans="1:43" ht="14.25" customHeight="1">
      <c r="A40" s="2418" t="s">
        <v>25</v>
      </c>
      <c r="B40" s="1596" t="s">
        <v>25</v>
      </c>
      <c r="C40" s="2419">
        <v>44166</v>
      </c>
      <c r="D40" s="1232" t="s">
        <v>21</v>
      </c>
      <c r="E40" s="586" t="s">
        <v>21</v>
      </c>
      <c r="F40" s="1232">
        <v>550275</v>
      </c>
      <c r="G40" s="1232">
        <v>4881</v>
      </c>
      <c r="H40" s="1232">
        <v>4555</v>
      </c>
      <c r="I40" s="1232">
        <v>8485</v>
      </c>
      <c r="J40" s="1232">
        <v>1425</v>
      </c>
      <c r="K40" s="1232">
        <v>14575</v>
      </c>
      <c r="L40" s="1232">
        <v>33613</v>
      </c>
      <c r="M40" s="1232">
        <v>21109</v>
      </c>
      <c r="N40" s="1232">
        <v>61835</v>
      </c>
      <c r="O40" s="1232" t="s">
        <v>21</v>
      </c>
      <c r="P40" s="1232">
        <v>1769</v>
      </c>
      <c r="Q40" s="1232" t="s">
        <v>21</v>
      </c>
      <c r="R40" s="1232" t="s">
        <v>21</v>
      </c>
      <c r="S40" s="361" t="s">
        <v>21</v>
      </c>
      <c r="T40" s="1298" t="s">
        <v>40</v>
      </c>
      <c r="U40" s="1537" t="s">
        <v>25</v>
      </c>
      <c r="V40" s="2418" t="s">
        <v>25</v>
      </c>
      <c r="W40" s="1596" t="s">
        <v>25</v>
      </c>
      <c r="X40" s="2419">
        <v>44166</v>
      </c>
      <c r="Y40" s="1232">
        <v>5362</v>
      </c>
      <c r="Z40" s="1232">
        <v>785</v>
      </c>
      <c r="AA40" s="1232" t="s">
        <v>21</v>
      </c>
      <c r="AB40" s="1232">
        <v>3386</v>
      </c>
      <c r="AC40" s="1232">
        <v>21033</v>
      </c>
      <c r="AD40" s="1232">
        <v>8187</v>
      </c>
      <c r="AE40" s="1232">
        <v>3</v>
      </c>
      <c r="AF40" s="1232">
        <v>91</v>
      </c>
      <c r="AG40" s="586" t="s">
        <v>21</v>
      </c>
      <c r="AH40" s="1232">
        <v>937</v>
      </c>
      <c r="AI40" s="1232">
        <v>2740</v>
      </c>
      <c r="AJ40" s="1232">
        <v>328</v>
      </c>
      <c r="AK40" s="1232">
        <v>41</v>
      </c>
      <c r="AL40" s="1232" t="s">
        <v>21</v>
      </c>
      <c r="AM40" s="1232">
        <v>25534</v>
      </c>
      <c r="AN40" s="1232">
        <v>44</v>
      </c>
      <c r="AO40" s="1298" t="s">
        <v>40</v>
      </c>
      <c r="AP40" s="1537" t="s">
        <v>25</v>
      </c>
      <c r="AQ40" s="1269"/>
    </row>
    <row r="41" spans="1:43" ht="12" customHeight="1">
      <c r="A41" s="1715"/>
      <c r="B41" s="1715"/>
      <c r="C41" s="1715"/>
      <c r="D41" s="1695"/>
      <c r="E41" s="1695"/>
      <c r="F41" s="1695"/>
      <c r="G41" s="1695"/>
      <c r="H41" s="1695"/>
      <c r="I41" s="1695"/>
      <c r="J41" s="1695"/>
      <c r="K41" s="1695"/>
      <c r="L41" s="1695"/>
      <c r="M41" s="1695"/>
      <c r="N41" s="1695"/>
      <c r="O41" s="1695"/>
      <c r="P41" s="1695"/>
      <c r="Q41" s="1695"/>
      <c r="R41" s="1695"/>
      <c r="S41" s="1695"/>
      <c r="T41" s="1715"/>
      <c r="U41" s="1715"/>
      <c r="V41" s="1715"/>
      <c r="W41" s="1715"/>
      <c r="X41" s="1715"/>
      <c r="Y41" s="1695"/>
      <c r="Z41" s="1695"/>
      <c r="AA41" s="1695"/>
      <c r="AB41" s="1695"/>
      <c r="AC41" s="1695"/>
      <c r="AD41" s="1695"/>
      <c r="AE41" s="1695"/>
      <c r="AF41" s="1695"/>
      <c r="AG41" s="1695"/>
      <c r="AH41" s="1695"/>
      <c r="AI41" s="1695"/>
      <c r="AJ41" s="1695"/>
      <c r="AK41" s="1695"/>
      <c r="AL41" s="1695"/>
      <c r="AM41" s="1695"/>
      <c r="AN41" s="1695"/>
      <c r="AO41" s="1715"/>
      <c r="AP41" s="1715"/>
    </row>
    <row r="42" spans="1:43" s="1255" customFormat="1" ht="15">
      <c r="N42" s="1505"/>
      <c r="P42" s="1505"/>
      <c r="R42" s="1399" t="s">
        <v>1149</v>
      </c>
    </row>
    <row r="43" spans="1:43" s="1255" customFormat="1" ht="19.5" customHeight="1">
      <c r="A43" s="2620" t="s">
        <v>734</v>
      </c>
      <c r="B43" s="2641"/>
      <c r="C43" s="2642"/>
      <c r="D43" s="2288" t="s">
        <v>1150</v>
      </c>
      <c r="E43" s="2075"/>
      <c r="F43" s="1345"/>
      <c r="G43" s="2420"/>
      <c r="H43" s="2005"/>
      <c r="I43" s="1996" t="s">
        <v>689</v>
      </c>
      <c r="J43" s="1941" t="s">
        <v>2095</v>
      </c>
      <c r="K43" s="2094" t="s">
        <v>741</v>
      </c>
      <c r="L43" s="1941"/>
      <c r="M43" s="1941"/>
      <c r="N43" s="1967"/>
      <c r="O43" s="1516"/>
      <c r="P43" s="1513"/>
      <c r="Q43" s="1513"/>
      <c r="R43" s="1970" t="s">
        <v>2096</v>
      </c>
      <c r="S43" s="1943" t="s">
        <v>1806</v>
      </c>
      <c r="T43" s="2611" t="s">
        <v>694</v>
      </c>
      <c r="U43" s="2612"/>
      <c r="V43" s="2620" t="s">
        <v>734</v>
      </c>
      <c r="W43" s="2641"/>
      <c r="X43" s="2642"/>
      <c r="Y43" s="1970" t="s">
        <v>688</v>
      </c>
      <c r="Z43" s="2075" t="s">
        <v>1829</v>
      </c>
      <c r="AA43" s="1513"/>
      <c r="AB43" s="1516"/>
      <c r="AC43" s="1967"/>
      <c r="AD43" s="1516"/>
      <c r="AE43" s="1970" t="s">
        <v>1151</v>
      </c>
      <c r="AF43" s="2094" t="s">
        <v>741</v>
      </c>
      <c r="AG43" s="1513" t="s">
        <v>397</v>
      </c>
      <c r="AH43" s="1513"/>
      <c r="AI43" s="1513" t="s">
        <v>714</v>
      </c>
      <c r="AJ43" s="1513"/>
      <c r="AK43" s="1974"/>
      <c r="AL43" s="1970" t="s">
        <v>1831</v>
      </c>
      <c r="AM43" s="1943" t="s">
        <v>1836</v>
      </c>
      <c r="AN43" s="1345"/>
      <c r="AO43" s="2611" t="s">
        <v>694</v>
      </c>
      <c r="AP43" s="2612"/>
    </row>
    <row r="44" spans="1:43" s="1255" customFormat="1" ht="18.75" customHeight="1">
      <c r="A44" s="2643"/>
      <c r="B44" s="2643"/>
      <c r="C44" s="2644"/>
      <c r="D44" s="2329" t="s">
        <v>346</v>
      </c>
      <c r="E44" s="2329" t="s">
        <v>369</v>
      </c>
      <c r="F44" s="2329" t="s">
        <v>299</v>
      </c>
      <c r="G44" s="2329" t="s">
        <v>1196</v>
      </c>
      <c r="H44" s="2332" t="s">
        <v>10</v>
      </c>
      <c r="I44" s="2329" t="s">
        <v>1320</v>
      </c>
      <c r="J44" s="2329" t="s">
        <v>293</v>
      </c>
      <c r="K44" s="2329" t="s">
        <v>346</v>
      </c>
      <c r="L44" s="2329" t="s">
        <v>369</v>
      </c>
      <c r="M44" s="2329" t="s">
        <v>299</v>
      </c>
      <c r="N44" s="2329" t="s">
        <v>1196</v>
      </c>
      <c r="O44" s="2332" t="s">
        <v>10</v>
      </c>
      <c r="P44" s="2329" t="s">
        <v>11</v>
      </c>
      <c r="Q44" s="2332" t="s">
        <v>19</v>
      </c>
      <c r="R44" s="2332" t="s">
        <v>736</v>
      </c>
      <c r="S44" s="2329" t="s">
        <v>293</v>
      </c>
      <c r="T44" s="2613"/>
      <c r="U44" s="2614"/>
      <c r="V44" s="2643"/>
      <c r="W44" s="2643"/>
      <c r="X44" s="2644"/>
      <c r="Y44" s="2329" t="s">
        <v>346</v>
      </c>
      <c r="Z44" s="2329" t="s">
        <v>369</v>
      </c>
      <c r="AA44" s="2329" t="s">
        <v>299</v>
      </c>
      <c r="AB44" s="2329" t="s">
        <v>1196</v>
      </c>
      <c r="AC44" s="2332" t="s">
        <v>10</v>
      </c>
      <c r="AD44" s="2329" t="s">
        <v>11</v>
      </c>
      <c r="AE44" s="2332" t="s">
        <v>736</v>
      </c>
      <c r="AF44" s="2329" t="s">
        <v>293</v>
      </c>
      <c r="AG44" s="2328" t="s">
        <v>294</v>
      </c>
      <c r="AH44" s="2329" t="s">
        <v>346</v>
      </c>
      <c r="AI44" s="2329" t="s">
        <v>369</v>
      </c>
      <c r="AJ44" s="2329" t="s">
        <v>299</v>
      </c>
      <c r="AK44" s="2329" t="s">
        <v>11</v>
      </c>
      <c r="AL44" s="2332" t="s">
        <v>736</v>
      </c>
      <c r="AM44" s="2329" t="s">
        <v>293</v>
      </c>
      <c r="AN44" s="2328" t="s">
        <v>294</v>
      </c>
      <c r="AO44" s="2613"/>
      <c r="AP44" s="2614"/>
    </row>
    <row r="45" spans="1:43" s="1255" customFormat="1" ht="14.25" customHeight="1">
      <c r="A45" s="2643"/>
      <c r="B45" s="2643"/>
      <c r="C45" s="2644"/>
      <c r="D45" s="1481"/>
      <c r="E45" s="1481"/>
      <c r="F45" s="1481" t="s">
        <v>714</v>
      </c>
      <c r="G45" s="1481"/>
      <c r="H45" s="1699" t="s">
        <v>826</v>
      </c>
      <c r="I45" s="1481"/>
      <c r="J45" s="1481"/>
      <c r="K45" s="1481"/>
      <c r="L45" s="2333"/>
      <c r="M45" s="2333" t="s">
        <v>1183</v>
      </c>
      <c r="N45" s="2333"/>
      <c r="O45" s="2332" t="s">
        <v>723</v>
      </c>
      <c r="P45" s="2336" t="s">
        <v>711</v>
      </c>
      <c r="Q45" s="2332" t="s">
        <v>1183</v>
      </c>
      <c r="R45" s="2332"/>
      <c r="S45" s="2333"/>
      <c r="T45" s="2613"/>
      <c r="U45" s="2614"/>
      <c r="V45" s="2643"/>
      <c r="W45" s="2643"/>
      <c r="X45" s="2644"/>
      <c r="Y45" s="2333"/>
      <c r="Z45" s="2333"/>
      <c r="AA45" s="2333" t="s">
        <v>1183</v>
      </c>
      <c r="AB45" s="2333"/>
      <c r="AC45" s="2332" t="s">
        <v>723</v>
      </c>
      <c r="AD45" s="2336" t="s">
        <v>711</v>
      </c>
      <c r="AE45" s="2332"/>
      <c r="AF45" s="2333"/>
      <c r="AG45" s="2332"/>
      <c r="AH45" s="2333"/>
      <c r="AI45" s="2333"/>
      <c r="AJ45" s="2333" t="s">
        <v>1183</v>
      </c>
      <c r="AK45" s="2336" t="s">
        <v>711</v>
      </c>
      <c r="AL45" s="2332"/>
      <c r="AM45" s="2333"/>
      <c r="AN45" s="2332"/>
      <c r="AO45" s="2613"/>
      <c r="AP45" s="2614"/>
    </row>
    <row r="46" spans="1:43" s="1255" customFormat="1" ht="14.25" customHeight="1">
      <c r="A46" s="2643"/>
      <c r="B46" s="2643"/>
      <c r="C46" s="2644"/>
      <c r="D46" s="1519" t="s">
        <v>386</v>
      </c>
      <c r="E46" s="1519" t="s">
        <v>386</v>
      </c>
      <c r="F46" s="1699" t="s">
        <v>1376</v>
      </c>
      <c r="G46" s="1481"/>
      <c r="H46" s="1699"/>
      <c r="I46" s="1519" t="s">
        <v>1239</v>
      </c>
      <c r="J46" s="1481"/>
      <c r="K46" s="1519" t="s">
        <v>386</v>
      </c>
      <c r="L46" s="1519" t="s">
        <v>386</v>
      </c>
      <c r="M46" s="1699" t="s">
        <v>1376</v>
      </c>
      <c r="N46" s="1481"/>
      <c r="O46" s="1699"/>
      <c r="P46" s="1352" t="s">
        <v>1201</v>
      </c>
      <c r="Q46" s="1699"/>
      <c r="R46" s="1699"/>
      <c r="S46" s="1481"/>
      <c r="T46" s="2613"/>
      <c r="U46" s="2614"/>
      <c r="V46" s="2643"/>
      <c r="W46" s="2643"/>
      <c r="X46" s="2644"/>
      <c r="Y46" s="1519" t="s">
        <v>386</v>
      </c>
      <c r="Z46" s="1519" t="s">
        <v>386</v>
      </c>
      <c r="AA46" s="1699" t="s">
        <v>1376</v>
      </c>
      <c r="AB46" s="1481"/>
      <c r="AC46" s="1699"/>
      <c r="AD46" s="1352" t="s">
        <v>1201</v>
      </c>
      <c r="AE46" s="1699"/>
      <c r="AF46" s="1481"/>
      <c r="AG46" s="1699"/>
      <c r="AH46" s="1519" t="s">
        <v>386</v>
      </c>
      <c r="AI46" s="1519" t="s">
        <v>386</v>
      </c>
      <c r="AJ46" s="1699" t="s">
        <v>1376</v>
      </c>
      <c r="AK46" s="1352" t="s">
        <v>1201</v>
      </c>
      <c r="AL46" s="1699"/>
      <c r="AM46" s="1481"/>
      <c r="AN46" s="1699"/>
      <c r="AO46" s="2613"/>
      <c r="AP46" s="2614"/>
    </row>
    <row r="47" spans="1:43" s="1255" customFormat="1" ht="14.25" customHeight="1">
      <c r="A47" s="2643"/>
      <c r="B47" s="2643"/>
      <c r="C47" s="2644"/>
      <c r="D47" s="1519" t="s">
        <v>1380</v>
      </c>
      <c r="E47" s="1519" t="s">
        <v>2093</v>
      </c>
      <c r="F47" s="1699" t="s">
        <v>1330</v>
      </c>
      <c r="G47" s="1481" t="s">
        <v>724</v>
      </c>
      <c r="H47" s="1699" t="s">
        <v>1200</v>
      </c>
      <c r="I47" s="1519" t="s">
        <v>1883</v>
      </c>
      <c r="J47" s="1481" t="s">
        <v>716</v>
      </c>
      <c r="K47" s="1519" t="s">
        <v>1380</v>
      </c>
      <c r="L47" s="1519" t="s">
        <v>2093</v>
      </c>
      <c r="M47" s="1699" t="s">
        <v>1330</v>
      </c>
      <c r="N47" s="1481" t="s">
        <v>724</v>
      </c>
      <c r="O47" s="1699" t="s">
        <v>1200</v>
      </c>
      <c r="P47" s="2877" t="s">
        <v>1381</v>
      </c>
      <c r="Q47" s="1699" t="s">
        <v>86</v>
      </c>
      <c r="R47" s="1699" t="s">
        <v>717</v>
      </c>
      <c r="S47" s="1481" t="s">
        <v>716</v>
      </c>
      <c r="T47" s="2613"/>
      <c r="U47" s="2614"/>
      <c r="V47" s="2643"/>
      <c r="W47" s="2643"/>
      <c r="X47" s="2644"/>
      <c r="Y47" s="1519" t="s">
        <v>1380</v>
      </c>
      <c r="Z47" s="1519" t="s">
        <v>2093</v>
      </c>
      <c r="AA47" s="1699" t="s">
        <v>1330</v>
      </c>
      <c r="AB47" s="1481" t="s">
        <v>724</v>
      </c>
      <c r="AC47" s="1699" t="s">
        <v>1200</v>
      </c>
      <c r="AD47" s="2877" t="s">
        <v>1381</v>
      </c>
      <c r="AE47" s="1699" t="s">
        <v>717</v>
      </c>
      <c r="AF47" s="1481" t="s">
        <v>716</v>
      </c>
      <c r="AG47" s="1699" t="s">
        <v>398</v>
      </c>
      <c r="AH47" s="1519" t="s">
        <v>1380</v>
      </c>
      <c r="AI47" s="1519" t="s">
        <v>2093</v>
      </c>
      <c r="AJ47" s="1699" t="s">
        <v>1330</v>
      </c>
      <c r="AK47" s="2877" t="s">
        <v>1381</v>
      </c>
      <c r="AL47" s="1699" t="s">
        <v>717</v>
      </c>
      <c r="AM47" s="1481" t="s">
        <v>716</v>
      </c>
      <c r="AN47" s="1699" t="s">
        <v>398</v>
      </c>
      <c r="AO47" s="2613"/>
      <c r="AP47" s="2614"/>
    </row>
    <row r="48" spans="1:43" s="1255" customFormat="1" ht="14.25" customHeight="1">
      <c r="A48" s="2643"/>
      <c r="B48" s="2643"/>
      <c r="C48" s="2644"/>
      <c r="D48" s="1519"/>
      <c r="E48" s="1519"/>
      <c r="F48" s="1481"/>
      <c r="G48" s="1481"/>
      <c r="H48" s="1699" t="s">
        <v>826</v>
      </c>
      <c r="I48" s="1481" t="s">
        <v>1885</v>
      </c>
      <c r="J48" s="1519"/>
      <c r="K48" s="1519"/>
      <c r="L48" s="1519"/>
      <c r="M48" s="1481"/>
      <c r="N48" s="1481"/>
      <c r="O48" s="1699" t="s">
        <v>826</v>
      </c>
      <c r="P48" s="2877"/>
      <c r="Q48" s="1699" t="s">
        <v>826</v>
      </c>
      <c r="R48" s="1699"/>
      <c r="S48" s="1519"/>
      <c r="T48" s="2613"/>
      <c r="U48" s="2614"/>
      <c r="V48" s="2643"/>
      <c r="W48" s="2643"/>
      <c r="X48" s="2644"/>
      <c r="Y48" s="1519"/>
      <c r="Z48" s="1519"/>
      <c r="AA48" s="1481"/>
      <c r="AB48" s="1481"/>
      <c r="AC48" s="1699" t="s">
        <v>826</v>
      </c>
      <c r="AD48" s="2877"/>
      <c r="AE48" s="1699"/>
      <c r="AF48" s="1519"/>
      <c r="AG48" s="1700"/>
      <c r="AH48" s="1519"/>
      <c r="AI48" s="1519"/>
      <c r="AJ48" s="1481"/>
      <c r="AK48" s="2877"/>
      <c r="AL48" s="1699"/>
      <c r="AM48" s="1519"/>
      <c r="AN48" s="1700"/>
      <c r="AO48" s="2613"/>
      <c r="AP48" s="2614"/>
    </row>
    <row r="49" spans="1:43" s="1255" customFormat="1" ht="19.5" customHeight="1">
      <c r="A49" s="2645"/>
      <c r="B49" s="2645"/>
      <c r="C49" s="2646"/>
      <c r="D49" s="1985" t="s">
        <v>747</v>
      </c>
      <c r="E49" s="1985" t="s">
        <v>747</v>
      </c>
      <c r="F49" s="1986" t="s">
        <v>1386</v>
      </c>
      <c r="G49" s="1985" t="s">
        <v>1209</v>
      </c>
      <c r="H49" s="1988" t="s">
        <v>1210</v>
      </c>
      <c r="I49" s="1985" t="s">
        <v>747</v>
      </c>
      <c r="J49" s="1985" t="s">
        <v>747</v>
      </c>
      <c r="K49" s="1985" t="s">
        <v>747</v>
      </c>
      <c r="L49" s="1985" t="s">
        <v>747</v>
      </c>
      <c r="M49" s="1986" t="s">
        <v>1386</v>
      </c>
      <c r="N49" s="1985" t="s">
        <v>1209</v>
      </c>
      <c r="O49" s="1988" t="s">
        <v>1210</v>
      </c>
      <c r="P49" s="1988" t="s">
        <v>1210</v>
      </c>
      <c r="Q49" s="1983" t="s">
        <v>1210</v>
      </c>
      <c r="R49" s="1988" t="s">
        <v>747</v>
      </c>
      <c r="S49" s="1985" t="s">
        <v>747</v>
      </c>
      <c r="T49" s="2615"/>
      <c r="U49" s="2616"/>
      <c r="V49" s="2645"/>
      <c r="W49" s="2645"/>
      <c r="X49" s="2646"/>
      <c r="Y49" s="1985" t="s">
        <v>747</v>
      </c>
      <c r="Z49" s="1985" t="s">
        <v>747</v>
      </c>
      <c r="AA49" s="1986" t="s">
        <v>1386</v>
      </c>
      <c r="AB49" s="1985" t="s">
        <v>1209</v>
      </c>
      <c r="AC49" s="1988" t="s">
        <v>1210</v>
      </c>
      <c r="AD49" s="1988" t="s">
        <v>1210</v>
      </c>
      <c r="AE49" s="1988" t="s">
        <v>747</v>
      </c>
      <c r="AF49" s="1985" t="s">
        <v>747</v>
      </c>
      <c r="AG49" s="1988" t="s">
        <v>747</v>
      </c>
      <c r="AH49" s="1985" t="s">
        <v>747</v>
      </c>
      <c r="AI49" s="1985" t="s">
        <v>747</v>
      </c>
      <c r="AJ49" s="1986" t="s">
        <v>1386</v>
      </c>
      <c r="AK49" s="1988" t="s">
        <v>1210</v>
      </c>
      <c r="AL49" s="1988" t="s">
        <v>747</v>
      </c>
      <c r="AM49" s="1985" t="s">
        <v>747</v>
      </c>
      <c r="AN49" s="1988" t="s">
        <v>747</v>
      </c>
      <c r="AO49" s="2615"/>
      <c r="AP49" s="2616"/>
    </row>
    <row r="50" spans="1:43" ht="18" customHeight="1">
      <c r="A50" s="2403">
        <v>42370</v>
      </c>
      <c r="B50" s="1578">
        <v>42370</v>
      </c>
      <c r="C50" s="2404">
        <v>42370</v>
      </c>
      <c r="D50" s="1235">
        <v>69</v>
      </c>
      <c r="E50" s="1235">
        <v>2334</v>
      </c>
      <c r="F50" s="1235">
        <v>503</v>
      </c>
      <c r="G50" s="1235">
        <v>54515</v>
      </c>
      <c r="H50" s="1235">
        <v>9509</v>
      </c>
      <c r="I50" s="1235">
        <v>111</v>
      </c>
      <c r="J50" s="1235">
        <v>6</v>
      </c>
      <c r="K50" s="1235">
        <v>1061</v>
      </c>
      <c r="L50" s="1235">
        <v>2244</v>
      </c>
      <c r="M50" s="1235">
        <v>26</v>
      </c>
      <c r="N50" s="1235">
        <v>20765</v>
      </c>
      <c r="O50" s="1235">
        <v>243091</v>
      </c>
      <c r="P50" s="1235">
        <v>606</v>
      </c>
      <c r="Q50" s="1235">
        <v>366</v>
      </c>
      <c r="R50" s="1235" t="s">
        <v>21</v>
      </c>
      <c r="S50" s="1235">
        <v>35</v>
      </c>
      <c r="T50" s="1265">
        <v>42370</v>
      </c>
      <c r="U50" s="1528">
        <v>42370</v>
      </c>
      <c r="V50" s="2403">
        <v>42370</v>
      </c>
      <c r="W50" s="1578">
        <v>42370</v>
      </c>
      <c r="X50" s="2404">
        <v>42370</v>
      </c>
      <c r="Y50" s="1235">
        <v>269</v>
      </c>
      <c r="Z50" s="1235">
        <v>61</v>
      </c>
      <c r="AA50" s="1235" t="s">
        <v>21</v>
      </c>
      <c r="AB50" s="1235">
        <v>50</v>
      </c>
      <c r="AC50" s="1235">
        <v>42</v>
      </c>
      <c r="AD50" s="1235">
        <v>4882</v>
      </c>
      <c r="AE50" s="1235">
        <v>1</v>
      </c>
      <c r="AF50" s="1235" t="s">
        <v>21</v>
      </c>
      <c r="AG50" s="1235">
        <v>1</v>
      </c>
      <c r="AH50" s="1235">
        <v>313</v>
      </c>
      <c r="AI50" s="1235">
        <v>291</v>
      </c>
      <c r="AJ50" s="1235">
        <v>2</v>
      </c>
      <c r="AK50" s="1235">
        <v>8449</v>
      </c>
      <c r="AL50" s="1235">
        <v>1</v>
      </c>
      <c r="AM50" s="1235">
        <v>309</v>
      </c>
      <c r="AN50" s="1235">
        <v>1</v>
      </c>
      <c r="AO50" s="1265">
        <v>42370</v>
      </c>
      <c r="AP50" s="1528">
        <v>42370</v>
      </c>
      <c r="AQ50" s="1453"/>
    </row>
    <row r="51" spans="1:43" ht="14.25" customHeight="1">
      <c r="A51" s="1709"/>
      <c r="B51" s="1578">
        <v>42736</v>
      </c>
      <c r="C51" s="2405"/>
      <c r="D51" s="1234">
        <v>75</v>
      </c>
      <c r="E51" s="1234">
        <v>2164</v>
      </c>
      <c r="F51" s="1234">
        <v>538</v>
      </c>
      <c r="G51" s="1234">
        <v>63385</v>
      </c>
      <c r="H51" s="1234">
        <v>23017</v>
      </c>
      <c r="I51" s="1234">
        <v>89</v>
      </c>
      <c r="J51" s="1234">
        <v>4</v>
      </c>
      <c r="K51" s="1234">
        <v>156</v>
      </c>
      <c r="L51" s="1234">
        <v>1840</v>
      </c>
      <c r="M51" s="1234">
        <v>19</v>
      </c>
      <c r="N51" s="1234">
        <v>23864</v>
      </c>
      <c r="O51" s="1234">
        <v>244758</v>
      </c>
      <c r="P51" s="1234">
        <v>1152</v>
      </c>
      <c r="Q51" s="1234">
        <v>790</v>
      </c>
      <c r="R51" s="1234" t="s">
        <v>21</v>
      </c>
      <c r="S51" s="1234">
        <v>57</v>
      </c>
      <c r="T51" s="1265">
        <v>42736</v>
      </c>
      <c r="U51" s="1528">
        <v>42736</v>
      </c>
      <c r="V51" s="1709"/>
      <c r="W51" s="1578">
        <v>42736</v>
      </c>
      <c r="X51" s="2405"/>
      <c r="Y51" s="1234">
        <v>268</v>
      </c>
      <c r="Z51" s="1234" t="s">
        <v>21</v>
      </c>
      <c r="AA51" s="1234" t="s">
        <v>21</v>
      </c>
      <c r="AB51" s="1234">
        <v>35</v>
      </c>
      <c r="AC51" s="1234">
        <v>32</v>
      </c>
      <c r="AD51" s="1234">
        <v>4864</v>
      </c>
      <c r="AE51" s="1234">
        <v>1</v>
      </c>
      <c r="AF51" s="1234" t="s">
        <v>21</v>
      </c>
      <c r="AG51" s="1234">
        <v>1</v>
      </c>
      <c r="AH51" s="1234">
        <v>315</v>
      </c>
      <c r="AI51" s="1234">
        <v>117</v>
      </c>
      <c r="AJ51" s="1234">
        <v>2</v>
      </c>
      <c r="AK51" s="1234">
        <v>7987</v>
      </c>
      <c r="AL51" s="1234">
        <v>1</v>
      </c>
      <c r="AM51" s="1234">
        <v>405</v>
      </c>
      <c r="AN51" s="1234">
        <v>1</v>
      </c>
      <c r="AO51" s="1265">
        <v>42736</v>
      </c>
      <c r="AP51" s="1528">
        <v>42736</v>
      </c>
      <c r="AQ51" s="1267"/>
    </row>
    <row r="52" spans="1:43" ht="14.25" customHeight="1">
      <c r="A52" s="1709"/>
      <c r="B52" s="1578">
        <v>43101</v>
      </c>
      <c r="C52" s="2405"/>
      <c r="D52" s="1234">
        <v>162</v>
      </c>
      <c r="E52" s="1234">
        <v>2041</v>
      </c>
      <c r="F52" s="1234">
        <v>367</v>
      </c>
      <c r="G52" s="1234">
        <v>114173</v>
      </c>
      <c r="H52" s="1234">
        <v>10782</v>
      </c>
      <c r="I52" s="1234">
        <v>90</v>
      </c>
      <c r="J52" s="1234">
        <v>2</v>
      </c>
      <c r="K52" s="1234">
        <v>1545</v>
      </c>
      <c r="L52" s="1234">
        <v>1556</v>
      </c>
      <c r="M52" s="1234">
        <v>22</v>
      </c>
      <c r="N52" s="1234">
        <v>23449</v>
      </c>
      <c r="O52" s="1234">
        <v>276042</v>
      </c>
      <c r="P52" s="1234">
        <v>1240</v>
      </c>
      <c r="Q52" s="1234">
        <v>625</v>
      </c>
      <c r="R52" s="1234" t="s">
        <v>21</v>
      </c>
      <c r="S52" s="1234">
        <v>21</v>
      </c>
      <c r="T52" s="1265">
        <v>43101</v>
      </c>
      <c r="U52" s="1528">
        <v>43101</v>
      </c>
      <c r="V52" s="1709"/>
      <c r="W52" s="1578">
        <v>43101</v>
      </c>
      <c r="X52" s="2405"/>
      <c r="Y52" s="1234">
        <v>306</v>
      </c>
      <c r="Z52" s="1234" t="s">
        <v>21</v>
      </c>
      <c r="AA52" s="1234" t="s">
        <v>21</v>
      </c>
      <c r="AB52" s="1234">
        <v>52</v>
      </c>
      <c r="AC52" s="1234">
        <v>86</v>
      </c>
      <c r="AD52" s="1234">
        <v>6416</v>
      </c>
      <c r="AE52" s="1234">
        <v>1</v>
      </c>
      <c r="AF52" s="1234" t="s">
        <v>21</v>
      </c>
      <c r="AG52" s="1234">
        <v>1</v>
      </c>
      <c r="AH52" s="1234">
        <v>315</v>
      </c>
      <c r="AI52" s="1234">
        <v>111</v>
      </c>
      <c r="AJ52" s="1234">
        <v>2</v>
      </c>
      <c r="AK52" s="1234">
        <v>11595</v>
      </c>
      <c r="AL52" s="1234">
        <v>1</v>
      </c>
      <c r="AM52" s="1234">
        <v>365</v>
      </c>
      <c r="AN52" s="1234">
        <v>1</v>
      </c>
      <c r="AO52" s="1265">
        <v>43101</v>
      </c>
      <c r="AP52" s="1528">
        <v>43101</v>
      </c>
      <c r="AQ52" s="1267"/>
    </row>
    <row r="53" spans="1:43" ht="14.25" customHeight="1">
      <c r="A53" s="2403">
        <v>43586</v>
      </c>
      <c r="B53" s="1578">
        <v>43586</v>
      </c>
      <c r="C53" s="2404">
        <v>43586</v>
      </c>
      <c r="D53" s="1234">
        <v>19</v>
      </c>
      <c r="E53" s="1234">
        <v>1494</v>
      </c>
      <c r="F53" s="1234">
        <v>537</v>
      </c>
      <c r="G53" s="1234">
        <v>92664</v>
      </c>
      <c r="H53" s="1234">
        <v>28520</v>
      </c>
      <c r="I53" s="1234">
        <v>102</v>
      </c>
      <c r="J53" s="1234">
        <v>4</v>
      </c>
      <c r="K53" s="1234">
        <v>1050</v>
      </c>
      <c r="L53" s="1234">
        <v>1816</v>
      </c>
      <c r="M53" s="1234">
        <v>15</v>
      </c>
      <c r="N53" s="1234">
        <v>12907</v>
      </c>
      <c r="O53" s="1234">
        <v>272663</v>
      </c>
      <c r="P53" s="1234">
        <v>895</v>
      </c>
      <c r="Q53" s="1234">
        <v>349</v>
      </c>
      <c r="R53" s="1234" t="s">
        <v>21</v>
      </c>
      <c r="S53" s="1234">
        <v>33</v>
      </c>
      <c r="T53" s="1265">
        <v>43586</v>
      </c>
      <c r="U53" s="1528">
        <v>43586</v>
      </c>
      <c r="V53" s="2403">
        <v>43586</v>
      </c>
      <c r="W53" s="1578">
        <v>43586</v>
      </c>
      <c r="X53" s="2404">
        <v>43586</v>
      </c>
      <c r="Y53" s="1234">
        <v>186</v>
      </c>
      <c r="Z53" s="1234" t="s">
        <v>21</v>
      </c>
      <c r="AA53" s="1234" t="s">
        <v>21</v>
      </c>
      <c r="AB53" s="1234" t="s">
        <v>21</v>
      </c>
      <c r="AC53" s="1234">
        <v>74</v>
      </c>
      <c r="AD53" s="1234">
        <v>5900</v>
      </c>
      <c r="AE53" s="1234">
        <v>1</v>
      </c>
      <c r="AF53" s="1234" t="s">
        <v>21</v>
      </c>
      <c r="AG53" s="1234">
        <v>1</v>
      </c>
      <c r="AH53" s="1234">
        <v>389</v>
      </c>
      <c r="AI53" s="1234">
        <v>96</v>
      </c>
      <c r="AJ53" s="1234">
        <v>1</v>
      </c>
      <c r="AK53" s="1234">
        <v>11296</v>
      </c>
      <c r="AL53" s="1234">
        <v>1</v>
      </c>
      <c r="AM53" s="1234">
        <v>231</v>
      </c>
      <c r="AN53" s="1234">
        <v>1</v>
      </c>
      <c r="AO53" s="1265">
        <v>43586</v>
      </c>
      <c r="AP53" s="1528">
        <v>43586</v>
      </c>
      <c r="AQ53" s="1267"/>
    </row>
    <row r="54" spans="1:43" ht="14.25" customHeight="1">
      <c r="A54" s="1709"/>
      <c r="B54" s="1578">
        <v>43831</v>
      </c>
      <c r="C54" s="2405"/>
      <c r="D54" s="1234">
        <v>24</v>
      </c>
      <c r="E54" s="1234">
        <v>1983</v>
      </c>
      <c r="F54" s="1234">
        <v>442</v>
      </c>
      <c r="G54" s="1234">
        <v>127448</v>
      </c>
      <c r="H54" s="1234">
        <v>40605</v>
      </c>
      <c r="I54" s="1234">
        <v>101</v>
      </c>
      <c r="J54" s="1234">
        <v>7</v>
      </c>
      <c r="K54" s="1234">
        <v>1641</v>
      </c>
      <c r="L54" s="1234">
        <v>1621</v>
      </c>
      <c r="M54" s="1234">
        <v>23</v>
      </c>
      <c r="N54" s="1234">
        <v>15977</v>
      </c>
      <c r="O54" s="1234">
        <v>266173</v>
      </c>
      <c r="P54" s="1234">
        <v>1136</v>
      </c>
      <c r="Q54" s="1234">
        <v>455</v>
      </c>
      <c r="R54" s="1234" t="s">
        <v>21</v>
      </c>
      <c r="S54" s="1234">
        <v>32</v>
      </c>
      <c r="T54" s="1265">
        <v>43831</v>
      </c>
      <c r="U54" s="1528">
        <v>43831</v>
      </c>
      <c r="V54" s="1709"/>
      <c r="W54" s="1578">
        <v>43831</v>
      </c>
      <c r="X54" s="2405"/>
      <c r="Y54" s="1234">
        <v>230</v>
      </c>
      <c r="Z54" s="1234" t="s">
        <v>21</v>
      </c>
      <c r="AA54" s="1234" t="s">
        <v>21</v>
      </c>
      <c r="AB54" s="1234">
        <v>63</v>
      </c>
      <c r="AC54" s="1234">
        <v>57</v>
      </c>
      <c r="AD54" s="1234">
        <v>4699</v>
      </c>
      <c r="AE54" s="1234">
        <v>1</v>
      </c>
      <c r="AF54" s="1234" t="s">
        <v>21</v>
      </c>
      <c r="AG54" s="1234">
        <v>1</v>
      </c>
      <c r="AH54" s="1234">
        <v>361</v>
      </c>
      <c r="AI54" s="1234">
        <v>133</v>
      </c>
      <c r="AJ54" s="1234">
        <v>0</v>
      </c>
      <c r="AK54" s="1234">
        <v>7991</v>
      </c>
      <c r="AL54" s="1234">
        <v>1</v>
      </c>
      <c r="AM54" s="1234">
        <v>210</v>
      </c>
      <c r="AN54" s="1234">
        <v>1</v>
      </c>
      <c r="AO54" s="1265">
        <v>43831</v>
      </c>
      <c r="AP54" s="1528">
        <v>43831</v>
      </c>
      <c r="AQ54" s="1267"/>
    </row>
    <row r="55" spans="1:43" ht="7.5" customHeight="1">
      <c r="A55" s="1709"/>
      <c r="B55" s="1582"/>
      <c r="C55" s="2405"/>
      <c r="D55" s="398"/>
      <c r="E55" s="398"/>
      <c r="F55" s="398"/>
      <c r="G55" s="398"/>
      <c r="H55" s="398"/>
      <c r="J55" s="398"/>
      <c r="K55" s="398"/>
      <c r="L55" s="398"/>
      <c r="M55" s="398"/>
      <c r="N55" s="398"/>
      <c r="O55" s="398"/>
      <c r="P55" s="398"/>
      <c r="R55" s="398"/>
      <c r="S55" s="398"/>
      <c r="T55" s="1271"/>
      <c r="U55" s="1458"/>
      <c r="V55" s="1709"/>
      <c r="W55" s="1582"/>
      <c r="X55" s="2405"/>
      <c r="Y55" s="398"/>
      <c r="Z55" s="398"/>
      <c r="AA55" s="398"/>
      <c r="AC55" s="398"/>
      <c r="AD55" s="398"/>
      <c r="AF55" s="398"/>
      <c r="AH55" s="398"/>
      <c r="AI55" s="398"/>
      <c r="AJ55" s="398"/>
      <c r="AK55" s="398"/>
      <c r="AL55" s="398"/>
      <c r="AM55" s="398"/>
      <c r="AN55" s="398"/>
      <c r="AO55" s="1271"/>
      <c r="AP55" s="1458"/>
      <c r="AQ55" s="1267"/>
    </row>
    <row r="56" spans="1:43" ht="14.25" customHeight="1">
      <c r="A56" s="2406">
        <v>43191</v>
      </c>
      <c r="B56" s="1584">
        <v>43191</v>
      </c>
      <c r="C56" s="2407">
        <v>43191</v>
      </c>
      <c r="D56" s="1233">
        <v>164</v>
      </c>
      <c r="E56" s="1233">
        <v>2581</v>
      </c>
      <c r="F56" s="1233">
        <v>325</v>
      </c>
      <c r="G56" s="1233">
        <v>128964</v>
      </c>
      <c r="H56" s="1233">
        <v>11326</v>
      </c>
      <c r="I56" s="1233">
        <v>95</v>
      </c>
      <c r="J56" s="1233">
        <v>8</v>
      </c>
      <c r="K56" s="1233">
        <v>1067</v>
      </c>
      <c r="L56" s="1233">
        <v>828</v>
      </c>
      <c r="M56" s="1233">
        <v>16</v>
      </c>
      <c r="N56" s="1233">
        <v>9025</v>
      </c>
      <c r="O56" s="1233">
        <v>267677</v>
      </c>
      <c r="P56" s="1233">
        <v>1267</v>
      </c>
      <c r="Q56" s="1233">
        <v>653</v>
      </c>
      <c r="R56" s="1233" t="s">
        <v>21</v>
      </c>
      <c r="S56" s="1233">
        <v>47</v>
      </c>
      <c r="T56" s="1276">
        <v>43191</v>
      </c>
      <c r="U56" s="1531">
        <v>43191</v>
      </c>
      <c r="V56" s="2406">
        <v>43191</v>
      </c>
      <c r="W56" s="1584">
        <v>43191</v>
      </c>
      <c r="X56" s="2407">
        <v>43191</v>
      </c>
      <c r="Y56" s="1233">
        <v>320</v>
      </c>
      <c r="Z56" s="1233" t="s">
        <v>21</v>
      </c>
      <c r="AA56" s="1233" t="s">
        <v>21</v>
      </c>
      <c r="AB56" s="1233">
        <v>27</v>
      </c>
      <c r="AC56" s="1233">
        <v>22</v>
      </c>
      <c r="AD56" s="1233">
        <v>2872</v>
      </c>
      <c r="AE56" s="1233">
        <v>1</v>
      </c>
      <c r="AF56" s="1233" t="s">
        <v>21</v>
      </c>
      <c r="AG56" s="1234">
        <v>1</v>
      </c>
      <c r="AH56" s="1233">
        <v>214</v>
      </c>
      <c r="AI56" s="1233">
        <v>122</v>
      </c>
      <c r="AJ56" s="1233">
        <v>1</v>
      </c>
      <c r="AK56" s="1233">
        <v>3384</v>
      </c>
      <c r="AL56" s="1233">
        <v>1</v>
      </c>
      <c r="AM56" s="1233">
        <v>186</v>
      </c>
      <c r="AN56" s="1233">
        <v>1</v>
      </c>
      <c r="AO56" s="1276">
        <v>43191</v>
      </c>
      <c r="AP56" s="1531">
        <v>43191</v>
      </c>
      <c r="AQ56" s="1269"/>
    </row>
    <row r="57" spans="1:43" ht="14.25" customHeight="1">
      <c r="A57" s="2406">
        <v>43586</v>
      </c>
      <c r="B57" s="1584">
        <v>43586</v>
      </c>
      <c r="C57" s="2407">
        <v>43586</v>
      </c>
      <c r="D57" s="1233">
        <v>125</v>
      </c>
      <c r="E57" s="1233">
        <v>1255</v>
      </c>
      <c r="F57" s="1233">
        <v>502</v>
      </c>
      <c r="G57" s="1233">
        <v>67168</v>
      </c>
      <c r="H57" s="1233">
        <v>21034</v>
      </c>
      <c r="I57" s="1233">
        <v>85</v>
      </c>
      <c r="J57" s="1233">
        <v>7</v>
      </c>
      <c r="K57" s="1233">
        <v>1503</v>
      </c>
      <c r="L57" s="1233">
        <v>1563</v>
      </c>
      <c r="M57" s="1233">
        <v>19</v>
      </c>
      <c r="N57" s="1233">
        <v>15139</v>
      </c>
      <c r="O57" s="1233">
        <v>241968</v>
      </c>
      <c r="P57" s="1233">
        <v>1328</v>
      </c>
      <c r="Q57" s="1233">
        <v>392</v>
      </c>
      <c r="R57" s="1233" t="s">
        <v>21</v>
      </c>
      <c r="S57" s="1233">
        <v>45</v>
      </c>
      <c r="T57" s="1276">
        <v>43586</v>
      </c>
      <c r="U57" s="1531">
        <v>43586</v>
      </c>
      <c r="V57" s="2406">
        <v>43586</v>
      </c>
      <c r="W57" s="1584">
        <v>43586</v>
      </c>
      <c r="X57" s="2407">
        <v>43586</v>
      </c>
      <c r="Y57" s="1233">
        <v>192</v>
      </c>
      <c r="Z57" s="1233" t="s">
        <v>21</v>
      </c>
      <c r="AA57" s="1233" t="s">
        <v>21</v>
      </c>
      <c r="AB57" s="1233">
        <v>57</v>
      </c>
      <c r="AC57" s="1233">
        <v>49</v>
      </c>
      <c r="AD57" s="1233">
        <v>4884</v>
      </c>
      <c r="AE57" s="1233">
        <v>1</v>
      </c>
      <c r="AF57" s="1233" t="s">
        <v>21</v>
      </c>
      <c r="AG57" s="1234">
        <v>1</v>
      </c>
      <c r="AH57" s="1233">
        <v>389</v>
      </c>
      <c r="AI57" s="1233">
        <v>97</v>
      </c>
      <c r="AJ57" s="1233">
        <v>1</v>
      </c>
      <c r="AK57" s="1233">
        <v>6265</v>
      </c>
      <c r="AL57" s="1233">
        <v>1</v>
      </c>
      <c r="AM57" s="1233">
        <v>241</v>
      </c>
      <c r="AN57" s="1233">
        <v>1</v>
      </c>
      <c r="AO57" s="1276">
        <v>43586</v>
      </c>
      <c r="AP57" s="1531">
        <v>43586</v>
      </c>
      <c r="AQ57" s="1269"/>
    </row>
    <row r="58" spans="1:43" ht="9.75" customHeight="1">
      <c r="A58" s="2408"/>
      <c r="B58" s="1587"/>
      <c r="C58" s="2409"/>
      <c r="D58" s="1233"/>
      <c r="E58" s="1233"/>
      <c r="F58" s="1233"/>
      <c r="G58" s="1233"/>
      <c r="H58" s="1233"/>
      <c r="J58" s="1233"/>
      <c r="K58" s="1233"/>
      <c r="L58" s="1233"/>
      <c r="M58" s="1233"/>
      <c r="N58" s="1233"/>
      <c r="O58" s="1233"/>
      <c r="P58" s="1233"/>
      <c r="R58" s="1233"/>
      <c r="S58" s="1233"/>
      <c r="T58" s="1271"/>
      <c r="U58" s="1458"/>
      <c r="V58" s="2408"/>
      <c r="W58" s="1587"/>
      <c r="X58" s="2409"/>
      <c r="Y58" s="1233"/>
      <c r="Z58" s="1233"/>
      <c r="AA58" s="1233"/>
      <c r="AB58" s="1233"/>
      <c r="AC58" s="1233"/>
      <c r="AD58" s="1233"/>
      <c r="AF58" s="1233"/>
      <c r="AH58" s="1233"/>
      <c r="AI58" s="1233"/>
      <c r="AJ58" s="1233"/>
      <c r="AK58" s="1233"/>
      <c r="AL58" s="1233"/>
      <c r="AM58" s="1233"/>
      <c r="AN58" s="1233"/>
      <c r="AO58" s="1271"/>
      <c r="AP58" s="1458"/>
      <c r="AQ58" s="1269"/>
    </row>
    <row r="59" spans="1:43" ht="14.25" customHeight="1">
      <c r="A59" s="2410" t="s">
        <v>2153</v>
      </c>
      <c r="B59" s="1590" t="s">
        <v>23</v>
      </c>
      <c r="C59" s="2411" t="s">
        <v>2167</v>
      </c>
      <c r="D59" s="1233">
        <v>125</v>
      </c>
      <c r="E59" s="1233">
        <v>1255</v>
      </c>
      <c r="F59" s="1233">
        <v>502</v>
      </c>
      <c r="G59" s="1233">
        <v>67168</v>
      </c>
      <c r="H59" s="1233">
        <v>21034</v>
      </c>
      <c r="I59" s="1233">
        <v>85</v>
      </c>
      <c r="J59" s="1233">
        <v>7</v>
      </c>
      <c r="K59" s="1233">
        <v>1503</v>
      </c>
      <c r="L59" s="1233">
        <v>1563</v>
      </c>
      <c r="M59" s="1233">
        <v>19</v>
      </c>
      <c r="N59" s="1233">
        <v>15139</v>
      </c>
      <c r="O59" s="1233">
        <v>241968</v>
      </c>
      <c r="P59" s="1233">
        <v>1328</v>
      </c>
      <c r="Q59" s="1233">
        <v>392</v>
      </c>
      <c r="R59" s="1233" t="s">
        <v>21</v>
      </c>
      <c r="S59" s="1233">
        <v>45</v>
      </c>
      <c r="T59" s="1284" t="s">
        <v>24</v>
      </c>
      <c r="U59" s="1533" t="s">
        <v>2155</v>
      </c>
      <c r="V59" s="2410" t="s">
        <v>2153</v>
      </c>
      <c r="W59" s="1590" t="s">
        <v>23</v>
      </c>
      <c r="X59" s="2411" t="s">
        <v>2167</v>
      </c>
      <c r="Y59" s="1233">
        <v>192</v>
      </c>
      <c r="Z59" s="1233" t="s">
        <v>21</v>
      </c>
      <c r="AA59" s="1233" t="s">
        <v>21</v>
      </c>
      <c r="AB59" s="1233">
        <v>57</v>
      </c>
      <c r="AC59" s="1233">
        <v>49</v>
      </c>
      <c r="AD59" s="1233">
        <v>4884</v>
      </c>
      <c r="AE59" s="1233">
        <v>1</v>
      </c>
      <c r="AF59" s="1233" t="s">
        <v>21</v>
      </c>
      <c r="AG59" s="1234">
        <v>1</v>
      </c>
      <c r="AH59" s="1233">
        <v>389</v>
      </c>
      <c r="AI59" s="1233">
        <v>97</v>
      </c>
      <c r="AJ59" s="1233">
        <v>1</v>
      </c>
      <c r="AK59" s="1233">
        <v>6265</v>
      </c>
      <c r="AL59" s="1233">
        <v>1</v>
      </c>
      <c r="AM59" s="1233">
        <v>241</v>
      </c>
      <c r="AN59" s="1233">
        <v>1</v>
      </c>
      <c r="AO59" s="1284" t="s">
        <v>24</v>
      </c>
      <c r="AP59" s="1533" t="s">
        <v>2155</v>
      </c>
      <c r="AQ59" s="1269"/>
    </row>
    <row r="60" spans="1:43" ht="14.25" customHeight="1">
      <c r="A60" s="2412" t="s">
        <v>25</v>
      </c>
      <c r="B60" s="1593" t="s">
        <v>25</v>
      </c>
      <c r="C60" s="2413" t="s">
        <v>2178</v>
      </c>
      <c r="D60" s="1233">
        <v>108</v>
      </c>
      <c r="E60" s="1233">
        <v>3886</v>
      </c>
      <c r="F60" s="1233">
        <v>387</v>
      </c>
      <c r="G60" s="1233">
        <v>115356</v>
      </c>
      <c r="H60" s="1233">
        <v>27925</v>
      </c>
      <c r="I60" s="1233">
        <v>99</v>
      </c>
      <c r="J60" s="1233">
        <v>4</v>
      </c>
      <c r="K60" s="1233">
        <v>1146</v>
      </c>
      <c r="L60" s="1233">
        <v>2240</v>
      </c>
      <c r="M60" s="1233">
        <v>22</v>
      </c>
      <c r="N60" s="1233">
        <v>15384</v>
      </c>
      <c r="O60" s="1233">
        <v>302425</v>
      </c>
      <c r="P60" s="1233">
        <v>888</v>
      </c>
      <c r="Q60" s="1233">
        <v>434</v>
      </c>
      <c r="R60" s="1233" t="s">
        <v>21</v>
      </c>
      <c r="S60" s="1233">
        <v>40</v>
      </c>
      <c r="T60" s="1284" t="s">
        <v>26</v>
      </c>
      <c r="U60" s="1533" t="s">
        <v>25</v>
      </c>
      <c r="V60" s="2412" t="s">
        <v>25</v>
      </c>
      <c r="W60" s="1593" t="s">
        <v>25</v>
      </c>
      <c r="X60" s="2413" t="s">
        <v>2178</v>
      </c>
      <c r="Y60" s="1233">
        <v>278</v>
      </c>
      <c r="Z60" s="1233" t="s">
        <v>21</v>
      </c>
      <c r="AA60" s="1233" t="s">
        <v>21</v>
      </c>
      <c r="AB60" s="1233">
        <v>64</v>
      </c>
      <c r="AC60" s="1233">
        <v>58</v>
      </c>
      <c r="AD60" s="1233">
        <v>5524</v>
      </c>
      <c r="AE60" s="1233">
        <v>1</v>
      </c>
      <c r="AF60" s="1233" t="s">
        <v>21</v>
      </c>
      <c r="AG60" s="1234">
        <v>1</v>
      </c>
      <c r="AH60" s="1233">
        <v>300</v>
      </c>
      <c r="AI60" s="1233">
        <v>140</v>
      </c>
      <c r="AJ60" s="1233">
        <v>1</v>
      </c>
      <c r="AK60" s="1233">
        <v>9619</v>
      </c>
      <c r="AL60" s="1233">
        <v>1</v>
      </c>
      <c r="AM60" s="1233">
        <v>206</v>
      </c>
      <c r="AN60" s="1233">
        <v>1</v>
      </c>
      <c r="AO60" s="1284" t="s">
        <v>26</v>
      </c>
      <c r="AP60" s="1533" t="s">
        <v>25</v>
      </c>
      <c r="AQ60" s="1312"/>
    </row>
    <row r="61" spans="1:43" ht="14.25" customHeight="1">
      <c r="A61" s="2412" t="s">
        <v>25</v>
      </c>
      <c r="B61" s="1593" t="s">
        <v>25</v>
      </c>
      <c r="C61" s="2413" t="s">
        <v>2179</v>
      </c>
      <c r="D61" s="1233">
        <v>117</v>
      </c>
      <c r="E61" s="1233">
        <v>2053</v>
      </c>
      <c r="F61" s="1233">
        <v>357</v>
      </c>
      <c r="G61" s="1233">
        <v>75805</v>
      </c>
      <c r="H61" s="1233">
        <v>22540</v>
      </c>
      <c r="I61" s="1233">
        <v>90</v>
      </c>
      <c r="J61" s="1233">
        <v>5</v>
      </c>
      <c r="K61" s="1233">
        <v>1675</v>
      </c>
      <c r="L61" s="1233">
        <v>2437</v>
      </c>
      <c r="M61" s="1233">
        <v>18</v>
      </c>
      <c r="N61" s="1233">
        <v>12803</v>
      </c>
      <c r="O61" s="1233">
        <v>246414</v>
      </c>
      <c r="P61" s="1233">
        <v>1358</v>
      </c>
      <c r="Q61" s="1233">
        <v>482</v>
      </c>
      <c r="R61" s="1233" t="s">
        <v>21</v>
      </c>
      <c r="S61" s="1233">
        <v>42</v>
      </c>
      <c r="T61" s="1284" t="s">
        <v>27</v>
      </c>
      <c r="U61" s="1533" t="s">
        <v>25</v>
      </c>
      <c r="V61" s="2412" t="s">
        <v>25</v>
      </c>
      <c r="W61" s="1593" t="s">
        <v>25</v>
      </c>
      <c r="X61" s="2413" t="s">
        <v>2179</v>
      </c>
      <c r="Y61" s="1233">
        <v>247</v>
      </c>
      <c r="Z61" s="1233" t="s">
        <v>21</v>
      </c>
      <c r="AA61" s="1233" t="s">
        <v>21</v>
      </c>
      <c r="AB61" s="1233" t="s">
        <v>21</v>
      </c>
      <c r="AC61" s="1233" t="s">
        <v>21</v>
      </c>
      <c r="AD61" s="1233">
        <v>3865</v>
      </c>
      <c r="AE61" s="1233">
        <v>1</v>
      </c>
      <c r="AF61" s="1233" t="s">
        <v>21</v>
      </c>
      <c r="AG61" s="1234">
        <v>1</v>
      </c>
      <c r="AH61" s="1233">
        <v>360</v>
      </c>
      <c r="AI61" s="1233">
        <v>117</v>
      </c>
      <c r="AJ61" s="1233">
        <v>0</v>
      </c>
      <c r="AK61" s="1233">
        <v>5455</v>
      </c>
      <c r="AL61" s="1233">
        <v>1</v>
      </c>
      <c r="AM61" s="1233">
        <v>202</v>
      </c>
      <c r="AN61" s="1233">
        <v>1</v>
      </c>
      <c r="AO61" s="1284" t="s">
        <v>27</v>
      </c>
      <c r="AP61" s="1533" t="s">
        <v>25</v>
      </c>
      <c r="AQ61" s="1269"/>
    </row>
    <row r="62" spans="1:43" ht="14.25" customHeight="1">
      <c r="A62" s="2412" t="s">
        <v>25</v>
      </c>
      <c r="B62" s="1593" t="s">
        <v>25</v>
      </c>
      <c r="C62" s="2413" t="s">
        <v>2180</v>
      </c>
      <c r="D62" s="1233">
        <v>24</v>
      </c>
      <c r="E62" s="1233">
        <v>1983</v>
      </c>
      <c r="F62" s="1233">
        <v>442</v>
      </c>
      <c r="G62" s="1233">
        <v>127448</v>
      </c>
      <c r="H62" s="1233">
        <v>40605</v>
      </c>
      <c r="I62" s="1233">
        <v>101</v>
      </c>
      <c r="J62" s="1233">
        <v>7</v>
      </c>
      <c r="K62" s="1233">
        <v>1641</v>
      </c>
      <c r="L62" s="1233">
        <v>1621</v>
      </c>
      <c r="M62" s="1233">
        <v>23</v>
      </c>
      <c r="N62" s="1233">
        <v>15977</v>
      </c>
      <c r="O62" s="1233">
        <v>266173</v>
      </c>
      <c r="P62" s="1233">
        <v>1136</v>
      </c>
      <c r="Q62" s="1233">
        <v>455</v>
      </c>
      <c r="R62" s="1233" t="s">
        <v>21</v>
      </c>
      <c r="S62" s="1233">
        <v>32</v>
      </c>
      <c r="T62" s="1284" t="s">
        <v>28</v>
      </c>
      <c r="U62" s="1533" t="s">
        <v>25</v>
      </c>
      <c r="V62" s="2412" t="s">
        <v>25</v>
      </c>
      <c r="W62" s="1593" t="s">
        <v>25</v>
      </c>
      <c r="X62" s="2413" t="s">
        <v>2180</v>
      </c>
      <c r="Y62" s="1233">
        <v>230</v>
      </c>
      <c r="Z62" s="1233" t="s">
        <v>21</v>
      </c>
      <c r="AA62" s="1233" t="s">
        <v>21</v>
      </c>
      <c r="AB62" s="1233">
        <v>63</v>
      </c>
      <c r="AC62" s="1233">
        <v>57</v>
      </c>
      <c r="AD62" s="1233">
        <v>4699</v>
      </c>
      <c r="AE62" s="1233">
        <v>1</v>
      </c>
      <c r="AF62" s="1233" t="s">
        <v>21</v>
      </c>
      <c r="AG62" s="1234">
        <v>1</v>
      </c>
      <c r="AH62" s="1233">
        <v>361</v>
      </c>
      <c r="AI62" s="1233">
        <v>133</v>
      </c>
      <c r="AJ62" s="1233">
        <v>0</v>
      </c>
      <c r="AK62" s="1233">
        <v>7991</v>
      </c>
      <c r="AL62" s="1233">
        <v>1</v>
      </c>
      <c r="AM62" s="1233">
        <v>210</v>
      </c>
      <c r="AN62" s="1233">
        <v>1</v>
      </c>
      <c r="AO62" s="1284" t="s">
        <v>28</v>
      </c>
      <c r="AP62" s="1533" t="s">
        <v>25</v>
      </c>
      <c r="AQ62" s="1269"/>
    </row>
    <row r="63" spans="1:43" ht="9.75" customHeight="1">
      <c r="A63" s="2414"/>
      <c r="B63" s="1715"/>
      <c r="C63" s="2415"/>
      <c r="D63" s="1233"/>
      <c r="E63" s="1233"/>
      <c r="F63" s="1233"/>
      <c r="G63" s="1233"/>
      <c r="H63" s="1233"/>
      <c r="J63" s="1233"/>
      <c r="K63" s="1233"/>
      <c r="L63" s="1233"/>
      <c r="M63" s="1233"/>
      <c r="N63" s="1233"/>
      <c r="O63" s="1233"/>
      <c r="P63" s="1233"/>
      <c r="R63" s="1233"/>
      <c r="S63" s="1233"/>
      <c r="T63" s="1292"/>
      <c r="U63" s="1462"/>
      <c r="V63" s="2414"/>
      <c r="W63" s="1715"/>
      <c r="X63" s="2415"/>
      <c r="Y63" s="1233"/>
      <c r="Z63" s="1233"/>
      <c r="AA63" s="1233"/>
      <c r="AC63" s="1233"/>
      <c r="AD63" s="1233"/>
      <c r="AF63" s="1233"/>
      <c r="AH63" s="1233"/>
      <c r="AI63" s="1233"/>
      <c r="AJ63" s="1233"/>
      <c r="AK63" s="1233"/>
      <c r="AL63" s="1233"/>
      <c r="AM63" s="1233"/>
      <c r="AN63" s="1233"/>
      <c r="AO63" s="1292"/>
      <c r="AP63" s="1462"/>
      <c r="AQ63" s="1269"/>
    </row>
    <row r="64" spans="1:43" ht="14.25" customHeight="1">
      <c r="A64" s="2412" t="s">
        <v>2153</v>
      </c>
      <c r="B64" s="1593" t="s">
        <v>23</v>
      </c>
      <c r="C64" s="2416">
        <v>43831</v>
      </c>
      <c r="D64" s="1233">
        <v>19</v>
      </c>
      <c r="E64" s="1233">
        <v>1648</v>
      </c>
      <c r="F64" s="1233">
        <v>523</v>
      </c>
      <c r="G64" s="1233">
        <v>60639</v>
      </c>
      <c r="H64" s="1233">
        <v>19266</v>
      </c>
      <c r="I64" s="1233">
        <v>106</v>
      </c>
      <c r="J64" s="1233">
        <v>7</v>
      </c>
      <c r="K64" s="1233">
        <v>304</v>
      </c>
      <c r="L64" s="1233">
        <v>788</v>
      </c>
      <c r="M64" s="1233">
        <v>14</v>
      </c>
      <c r="N64" s="1233">
        <v>23671</v>
      </c>
      <c r="O64" s="1233">
        <v>253118</v>
      </c>
      <c r="P64" s="1233">
        <v>1145</v>
      </c>
      <c r="Q64" s="1233">
        <v>476</v>
      </c>
      <c r="R64" s="1233" t="s">
        <v>21</v>
      </c>
      <c r="S64" s="1233">
        <v>44</v>
      </c>
      <c r="T64" s="1284" t="s">
        <v>29</v>
      </c>
      <c r="U64" s="1533" t="s">
        <v>2155</v>
      </c>
      <c r="V64" s="2412" t="s">
        <v>2153</v>
      </c>
      <c r="W64" s="1593" t="s">
        <v>23</v>
      </c>
      <c r="X64" s="2416">
        <v>43831</v>
      </c>
      <c r="Y64" s="1233">
        <v>195</v>
      </c>
      <c r="Z64" s="1233" t="s">
        <v>21</v>
      </c>
      <c r="AA64" s="1233" t="s">
        <v>21</v>
      </c>
      <c r="AB64" s="1233">
        <v>58</v>
      </c>
      <c r="AC64" s="1233">
        <v>54</v>
      </c>
      <c r="AD64" s="1233">
        <v>5105</v>
      </c>
      <c r="AE64" s="1233">
        <v>1</v>
      </c>
      <c r="AF64" s="1233" t="s">
        <v>21</v>
      </c>
      <c r="AG64" s="1234">
        <v>1</v>
      </c>
      <c r="AH64" s="1233">
        <v>402</v>
      </c>
      <c r="AI64" s="1233">
        <v>102</v>
      </c>
      <c r="AJ64" s="1233">
        <v>1</v>
      </c>
      <c r="AK64" s="1233">
        <v>12361</v>
      </c>
      <c r="AL64" s="1233">
        <v>1</v>
      </c>
      <c r="AM64" s="1233">
        <v>213</v>
      </c>
      <c r="AN64" s="1233">
        <v>1</v>
      </c>
      <c r="AO64" s="1284" t="s">
        <v>29</v>
      </c>
      <c r="AP64" s="1533" t="s">
        <v>2155</v>
      </c>
      <c r="AQ64" s="1312"/>
    </row>
    <row r="65" spans="1:43" ht="14.25" customHeight="1">
      <c r="A65" s="2410" t="s">
        <v>25</v>
      </c>
      <c r="B65" s="1590" t="s">
        <v>25</v>
      </c>
      <c r="C65" s="2417">
        <v>43862</v>
      </c>
      <c r="D65" s="1233">
        <v>119</v>
      </c>
      <c r="E65" s="1233">
        <v>1488</v>
      </c>
      <c r="F65" s="1233">
        <v>518</v>
      </c>
      <c r="G65" s="1233">
        <v>109697</v>
      </c>
      <c r="H65" s="1233">
        <v>30200</v>
      </c>
      <c r="I65" s="1233">
        <v>94</v>
      </c>
      <c r="J65" s="1233">
        <v>2</v>
      </c>
      <c r="K65" s="1233">
        <v>270</v>
      </c>
      <c r="L65" s="1233">
        <v>1364</v>
      </c>
      <c r="M65" s="1233">
        <v>18</v>
      </c>
      <c r="N65" s="1233">
        <v>11555</v>
      </c>
      <c r="O65" s="1233">
        <v>285358</v>
      </c>
      <c r="P65" s="1233">
        <v>1009</v>
      </c>
      <c r="Q65" s="1233">
        <v>214</v>
      </c>
      <c r="R65" s="1233" t="s">
        <v>21</v>
      </c>
      <c r="S65" s="1233">
        <v>37</v>
      </c>
      <c r="T65" s="1284" t="s">
        <v>30</v>
      </c>
      <c r="U65" s="1533" t="s">
        <v>25</v>
      </c>
      <c r="V65" s="2410" t="s">
        <v>25</v>
      </c>
      <c r="W65" s="1590" t="s">
        <v>25</v>
      </c>
      <c r="X65" s="2417">
        <v>43862</v>
      </c>
      <c r="Y65" s="1233">
        <v>167</v>
      </c>
      <c r="Z65" s="1233" t="s">
        <v>21</v>
      </c>
      <c r="AA65" s="1233" t="s">
        <v>21</v>
      </c>
      <c r="AB65" s="1233">
        <v>71</v>
      </c>
      <c r="AC65" s="1233">
        <v>73</v>
      </c>
      <c r="AD65" s="1233">
        <v>4051</v>
      </c>
      <c r="AE65" s="1233">
        <v>1</v>
      </c>
      <c r="AF65" s="1233" t="s">
        <v>21</v>
      </c>
      <c r="AG65" s="1234">
        <v>1</v>
      </c>
      <c r="AH65" s="1233">
        <v>343</v>
      </c>
      <c r="AI65" s="1233">
        <v>132</v>
      </c>
      <c r="AJ65" s="1233">
        <v>2</v>
      </c>
      <c r="AK65" s="1233">
        <v>8921</v>
      </c>
      <c r="AL65" s="1233">
        <v>1</v>
      </c>
      <c r="AM65" s="1233">
        <v>209</v>
      </c>
      <c r="AN65" s="1233">
        <v>1</v>
      </c>
      <c r="AO65" s="1284" t="s">
        <v>30</v>
      </c>
      <c r="AP65" s="1533" t="s">
        <v>25</v>
      </c>
      <c r="AQ65" s="1269"/>
    </row>
    <row r="66" spans="1:43" ht="14.25" customHeight="1">
      <c r="A66" s="2410" t="s">
        <v>25</v>
      </c>
      <c r="B66" s="1590" t="s">
        <v>25</v>
      </c>
      <c r="C66" s="2417">
        <v>43891</v>
      </c>
      <c r="D66" s="1233">
        <v>125</v>
      </c>
      <c r="E66" s="1233">
        <v>1255</v>
      </c>
      <c r="F66" s="1233">
        <v>502</v>
      </c>
      <c r="G66" s="1233">
        <v>67168</v>
      </c>
      <c r="H66" s="1233">
        <v>21034</v>
      </c>
      <c r="I66" s="1233">
        <v>85</v>
      </c>
      <c r="J66" s="1233">
        <v>7</v>
      </c>
      <c r="K66" s="1233">
        <v>1503</v>
      </c>
      <c r="L66" s="1233">
        <v>1563</v>
      </c>
      <c r="M66" s="1233">
        <v>19</v>
      </c>
      <c r="N66" s="1233">
        <v>15139</v>
      </c>
      <c r="O66" s="1233">
        <v>241968</v>
      </c>
      <c r="P66" s="1233">
        <v>1328</v>
      </c>
      <c r="Q66" s="1233">
        <v>392</v>
      </c>
      <c r="R66" s="1233" t="s">
        <v>21</v>
      </c>
      <c r="S66" s="1233">
        <v>45</v>
      </c>
      <c r="T66" s="1284" t="s">
        <v>31</v>
      </c>
      <c r="U66" s="1533" t="s">
        <v>25</v>
      </c>
      <c r="V66" s="2410" t="s">
        <v>25</v>
      </c>
      <c r="W66" s="1590" t="s">
        <v>25</v>
      </c>
      <c r="X66" s="2417">
        <v>43891</v>
      </c>
      <c r="Y66" s="1233">
        <v>192</v>
      </c>
      <c r="Z66" s="1233" t="s">
        <v>21</v>
      </c>
      <c r="AA66" s="1233" t="s">
        <v>21</v>
      </c>
      <c r="AB66" s="1233">
        <v>57</v>
      </c>
      <c r="AC66" s="1233">
        <v>49</v>
      </c>
      <c r="AD66" s="1233">
        <v>4884</v>
      </c>
      <c r="AE66" s="1233">
        <v>1</v>
      </c>
      <c r="AF66" s="1233" t="s">
        <v>21</v>
      </c>
      <c r="AG66" s="1234">
        <v>1</v>
      </c>
      <c r="AH66" s="1233">
        <v>389</v>
      </c>
      <c r="AI66" s="1233">
        <v>97</v>
      </c>
      <c r="AJ66" s="1233">
        <v>1</v>
      </c>
      <c r="AK66" s="1233">
        <v>6265</v>
      </c>
      <c r="AL66" s="1233">
        <v>1</v>
      </c>
      <c r="AM66" s="1233">
        <v>241</v>
      </c>
      <c r="AN66" s="1233">
        <v>1</v>
      </c>
      <c r="AO66" s="1284" t="s">
        <v>31</v>
      </c>
      <c r="AP66" s="1533" t="s">
        <v>25</v>
      </c>
      <c r="AQ66" s="1269"/>
    </row>
    <row r="67" spans="1:43" ht="14.25" customHeight="1">
      <c r="A67" s="2410" t="s">
        <v>25</v>
      </c>
      <c r="B67" s="1590" t="s">
        <v>25</v>
      </c>
      <c r="C67" s="2417">
        <v>43922</v>
      </c>
      <c r="D67" s="1233">
        <v>124</v>
      </c>
      <c r="E67" s="1233">
        <v>1694</v>
      </c>
      <c r="F67" s="1233">
        <v>498</v>
      </c>
      <c r="G67" s="1233">
        <v>31651</v>
      </c>
      <c r="H67" s="1233">
        <v>12191</v>
      </c>
      <c r="I67" s="1233">
        <v>108</v>
      </c>
      <c r="J67" s="1233">
        <v>9</v>
      </c>
      <c r="K67" s="1233">
        <v>925</v>
      </c>
      <c r="L67" s="1233">
        <v>1556</v>
      </c>
      <c r="M67" s="1233">
        <v>27</v>
      </c>
      <c r="N67" s="1233">
        <v>11670</v>
      </c>
      <c r="O67" s="1233">
        <v>245132</v>
      </c>
      <c r="P67" s="1233">
        <v>1202</v>
      </c>
      <c r="Q67" s="1233" t="s">
        <v>21</v>
      </c>
      <c r="R67" s="1233" t="s">
        <v>21</v>
      </c>
      <c r="S67" s="1233">
        <v>42</v>
      </c>
      <c r="T67" s="1284" t="s">
        <v>32</v>
      </c>
      <c r="U67" s="1533" t="s">
        <v>25</v>
      </c>
      <c r="V67" s="2410" t="s">
        <v>25</v>
      </c>
      <c r="W67" s="1590" t="s">
        <v>25</v>
      </c>
      <c r="X67" s="2417">
        <v>43922</v>
      </c>
      <c r="Y67" s="1233">
        <v>219</v>
      </c>
      <c r="Z67" s="1233" t="s">
        <v>21</v>
      </c>
      <c r="AA67" s="1233" t="s">
        <v>21</v>
      </c>
      <c r="AB67" s="1233">
        <v>53</v>
      </c>
      <c r="AC67" s="1233">
        <v>55</v>
      </c>
      <c r="AD67" s="1233">
        <v>1874</v>
      </c>
      <c r="AE67" s="1233">
        <v>1</v>
      </c>
      <c r="AF67" s="1233" t="s">
        <v>21</v>
      </c>
      <c r="AG67" s="1234">
        <v>1</v>
      </c>
      <c r="AH67" s="1233">
        <v>440</v>
      </c>
      <c r="AI67" s="1233">
        <v>112</v>
      </c>
      <c r="AJ67" s="1233">
        <v>2</v>
      </c>
      <c r="AK67" s="1233">
        <v>12288</v>
      </c>
      <c r="AL67" s="1233">
        <v>1</v>
      </c>
      <c r="AM67" s="1233">
        <v>195</v>
      </c>
      <c r="AN67" s="1233">
        <v>1</v>
      </c>
      <c r="AO67" s="1284" t="s">
        <v>32</v>
      </c>
      <c r="AP67" s="1533" t="s">
        <v>25</v>
      </c>
      <c r="AQ67" s="1269"/>
    </row>
    <row r="68" spans="1:43" ht="14.25" customHeight="1">
      <c r="A68" s="2410" t="s">
        <v>25</v>
      </c>
      <c r="B68" s="1590" t="s">
        <v>25</v>
      </c>
      <c r="C68" s="2417">
        <v>43952</v>
      </c>
      <c r="D68" s="1233">
        <v>76</v>
      </c>
      <c r="E68" s="1233">
        <v>1442</v>
      </c>
      <c r="F68" s="1233">
        <v>477</v>
      </c>
      <c r="G68" s="1233">
        <v>67623</v>
      </c>
      <c r="H68" s="1233">
        <v>26968</v>
      </c>
      <c r="I68" s="1233">
        <v>92</v>
      </c>
      <c r="J68" s="1233">
        <v>4</v>
      </c>
      <c r="K68" s="1233">
        <v>1887</v>
      </c>
      <c r="L68" s="1233">
        <v>1665</v>
      </c>
      <c r="M68" s="1233">
        <v>16</v>
      </c>
      <c r="N68" s="1233">
        <v>14474</v>
      </c>
      <c r="O68" s="1233">
        <v>299470</v>
      </c>
      <c r="P68" s="1233">
        <v>996</v>
      </c>
      <c r="Q68" s="1233">
        <v>650</v>
      </c>
      <c r="R68" s="1233" t="s">
        <v>21</v>
      </c>
      <c r="S68" s="1233">
        <v>23</v>
      </c>
      <c r="T68" s="1284" t="s">
        <v>33</v>
      </c>
      <c r="U68" s="1533" t="s">
        <v>25</v>
      </c>
      <c r="V68" s="2410" t="s">
        <v>25</v>
      </c>
      <c r="W68" s="1590" t="s">
        <v>25</v>
      </c>
      <c r="X68" s="2417">
        <v>43952</v>
      </c>
      <c r="Y68" s="1233">
        <v>177</v>
      </c>
      <c r="Z68" s="1233" t="s">
        <v>21</v>
      </c>
      <c r="AA68" s="1233" t="s">
        <v>21</v>
      </c>
      <c r="AB68" s="1233">
        <v>64</v>
      </c>
      <c r="AC68" s="1233">
        <v>60</v>
      </c>
      <c r="AD68" s="1233">
        <v>4365</v>
      </c>
      <c r="AE68" s="1233">
        <v>1</v>
      </c>
      <c r="AF68" s="1233" t="s">
        <v>21</v>
      </c>
      <c r="AG68" s="1234">
        <v>1</v>
      </c>
      <c r="AH68" s="1233">
        <v>324</v>
      </c>
      <c r="AI68" s="1233">
        <v>126</v>
      </c>
      <c r="AJ68" s="1233">
        <v>2</v>
      </c>
      <c r="AK68" s="1233">
        <v>8189</v>
      </c>
      <c r="AL68" s="1233">
        <v>1</v>
      </c>
      <c r="AM68" s="1233">
        <v>234</v>
      </c>
      <c r="AN68" s="1233">
        <v>1</v>
      </c>
      <c r="AO68" s="1284" t="s">
        <v>33</v>
      </c>
      <c r="AP68" s="1533" t="s">
        <v>25</v>
      </c>
      <c r="AQ68" s="1269"/>
    </row>
    <row r="69" spans="1:43" ht="14.25" customHeight="1">
      <c r="A69" s="2410" t="s">
        <v>25</v>
      </c>
      <c r="B69" s="1590" t="s">
        <v>25</v>
      </c>
      <c r="C69" s="2417">
        <v>43983</v>
      </c>
      <c r="D69" s="1233">
        <v>108</v>
      </c>
      <c r="E69" s="1233">
        <v>3886</v>
      </c>
      <c r="F69" s="1233">
        <v>387</v>
      </c>
      <c r="G69" s="1233">
        <v>115356</v>
      </c>
      <c r="H69" s="1233">
        <v>27925</v>
      </c>
      <c r="I69" s="1233">
        <v>99</v>
      </c>
      <c r="J69" s="1233">
        <v>4</v>
      </c>
      <c r="K69" s="1233">
        <v>1146</v>
      </c>
      <c r="L69" s="1233">
        <v>2240</v>
      </c>
      <c r="M69" s="1233">
        <v>22</v>
      </c>
      <c r="N69" s="1233">
        <v>15384</v>
      </c>
      <c r="O69" s="1233">
        <v>302425</v>
      </c>
      <c r="P69" s="1233">
        <v>888</v>
      </c>
      <c r="Q69" s="1233">
        <v>434</v>
      </c>
      <c r="R69" s="1233" t="s">
        <v>21</v>
      </c>
      <c r="S69" s="1233">
        <v>40</v>
      </c>
      <c r="T69" s="1284" t="s">
        <v>34</v>
      </c>
      <c r="U69" s="1533" t="s">
        <v>25</v>
      </c>
      <c r="V69" s="2410" t="s">
        <v>25</v>
      </c>
      <c r="W69" s="1590" t="s">
        <v>25</v>
      </c>
      <c r="X69" s="2417">
        <v>43983</v>
      </c>
      <c r="Y69" s="1233">
        <v>278</v>
      </c>
      <c r="Z69" s="1233" t="s">
        <v>21</v>
      </c>
      <c r="AA69" s="1233" t="s">
        <v>21</v>
      </c>
      <c r="AB69" s="1233">
        <v>64</v>
      </c>
      <c r="AC69" s="1233">
        <v>58</v>
      </c>
      <c r="AD69" s="1233">
        <v>5524</v>
      </c>
      <c r="AE69" s="1233">
        <v>1</v>
      </c>
      <c r="AF69" s="1233" t="s">
        <v>21</v>
      </c>
      <c r="AG69" s="1234">
        <v>1</v>
      </c>
      <c r="AH69" s="1233">
        <v>300</v>
      </c>
      <c r="AI69" s="1233">
        <v>140</v>
      </c>
      <c r="AJ69" s="1233">
        <v>1</v>
      </c>
      <c r="AK69" s="1233">
        <v>9619</v>
      </c>
      <c r="AL69" s="1233">
        <v>1</v>
      </c>
      <c r="AM69" s="1233">
        <v>206</v>
      </c>
      <c r="AN69" s="1233">
        <v>1</v>
      </c>
      <c r="AO69" s="1284" t="s">
        <v>34</v>
      </c>
      <c r="AP69" s="1533" t="s">
        <v>25</v>
      </c>
      <c r="AQ69" s="1269"/>
    </row>
    <row r="70" spans="1:43" ht="14.25" customHeight="1">
      <c r="A70" s="2410" t="s">
        <v>25</v>
      </c>
      <c r="B70" s="1590" t="s">
        <v>25</v>
      </c>
      <c r="C70" s="2417">
        <v>44013</v>
      </c>
      <c r="D70" s="1233">
        <v>121</v>
      </c>
      <c r="E70" s="1233">
        <v>3078</v>
      </c>
      <c r="F70" s="1233">
        <v>375</v>
      </c>
      <c r="G70" s="1233">
        <v>73590</v>
      </c>
      <c r="H70" s="1233">
        <v>18041</v>
      </c>
      <c r="I70" s="1233">
        <v>94</v>
      </c>
      <c r="J70" s="1233">
        <v>5</v>
      </c>
      <c r="K70" s="1233">
        <v>1228</v>
      </c>
      <c r="L70" s="1233">
        <v>1904</v>
      </c>
      <c r="M70" s="1233">
        <v>15</v>
      </c>
      <c r="N70" s="1233">
        <v>20918</v>
      </c>
      <c r="O70" s="1233">
        <v>271613</v>
      </c>
      <c r="P70" s="1233">
        <v>703</v>
      </c>
      <c r="Q70" s="1233">
        <v>227</v>
      </c>
      <c r="R70" s="1233" t="s">
        <v>21</v>
      </c>
      <c r="S70" s="1233">
        <v>49</v>
      </c>
      <c r="T70" s="1284" t="s">
        <v>35</v>
      </c>
      <c r="U70" s="1533" t="s">
        <v>25</v>
      </c>
      <c r="V70" s="2410" t="s">
        <v>25</v>
      </c>
      <c r="W70" s="1590" t="s">
        <v>25</v>
      </c>
      <c r="X70" s="2417">
        <v>44013</v>
      </c>
      <c r="Y70" s="1233">
        <v>242</v>
      </c>
      <c r="Z70" s="1233" t="s">
        <v>21</v>
      </c>
      <c r="AA70" s="1233" t="s">
        <v>21</v>
      </c>
      <c r="AB70" s="1233">
        <v>52</v>
      </c>
      <c r="AC70" s="1233">
        <v>51</v>
      </c>
      <c r="AD70" s="1233">
        <v>5419</v>
      </c>
      <c r="AE70" s="1233">
        <v>1</v>
      </c>
      <c r="AF70" s="1233" t="s">
        <v>21</v>
      </c>
      <c r="AG70" s="1234">
        <v>1</v>
      </c>
      <c r="AH70" s="1233">
        <v>375</v>
      </c>
      <c r="AI70" s="1233">
        <v>139</v>
      </c>
      <c r="AJ70" s="1233">
        <v>0</v>
      </c>
      <c r="AK70" s="1233">
        <v>7860</v>
      </c>
      <c r="AL70" s="1233">
        <v>1</v>
      </c>
      <c r="AM70" s="1233">
        <v>216</v>
      </c>
      <c r="AN70" s="1233">
        <v>1</v>
      </c>
      <c r="AO70" s="1284" t="s">
        <v>35</v>
      </c>
      <c r="AP70" s="1533" t="s">
        <v>25</v>
      </c>
      <c r="AQ70" s="1269"/>
    </row>
    <row r="71" spans="1:43" ht="14.25" customHeight="1">
      <c r="A71" s="2410" t="s">
        <v>25</v>
      </c>
      <c r="B71" s="1590" t="s">
        <v>25</v>
      </c>
      <c r="C71" s="2417">
        <v>44044</v>
      </c>
      <c r="D71" s="1233">
        <v>114</v>
      </c>
      <c r="E71" s="1233">
        <v>1806</v>
      </c>
      <c r="F71" s="1233">
        <v>371</v>
      </c>
      <c r="G71" s="1233">
        <v>96200</v>
      </c>
      <c r="H71" s="1233">
        <v>30910</v>
      </c>
      <c r="I71" s="1233">
        <v>58</v>
      </c>
      <c r="J71" s="1233">
        <v>4</v>
      </c>
      <c r="K71" s="1233">
        <v>207</v>
      </c>
      <c r="L71" s="1233">
        <v>1330</v>
      </c>
      <c r="M71" s="1233">
        <v>16</v>
      </c>
      <c r="N71" s="1233">
        <v>22488</v>
      </c>
      <c r="O71" s="1233">
        <v>267160</v>
      </c>
      <c r="P71" s="1233">
        <v>1228</v>
      </c>
      <c r="Q71" s="1233">
        <v>208</v>
      </c>
      <c r="R71" s="1233" t="s">
        <v>21</v>
      </c>
      <c r="S71" s="1233">
        <v>42</v>
      </c>
      <c r="T71" s="1284" t="s">
        <v>36</v>
      </c>
      <c r="U71" s="1533" t="s">
        <v>25</v>
      </c>
      <c r="V71" s="2410" t="s">
        <v>25</v>
      </c>
      <c r="W71" s="1590" t="s">
        <v>25</v>
      </c>
      <c r="X71" s="2417">
        <v>44044</v>
      </c>
      <c r="Y71" s="1233">
        <v>216</v>
      </c>
      <c r="Z71" s="1233" t="s">
        <v>21</v>
      </c>
      <c r="AA71" s="1233" t="s">
        <v>21</v>
      </c>
      <c r="AB71" s="1233">
        <v>41</v>
      </c>
      <c r="AC71" s="1233">
        <v>25</v>
      </c>
      <c r="AD71" s="1233">
        <v>5043</v>
      </c>
      <c r="AE71" s="1233">
        <v>1</v>
      </c>
      <c r="AF71" s="1233" t="s">
        <v>21</v>
      </c>
      <c r="AG71" s="1234">
        <v>1</v>
      </c>
      <c r="AH71" s="1233">
        <v>386</v>
      </c>
      <c r="AI71" s="1233">
        <v>129</v>
      </c>
      <c r="AJ71" s="1233">
        <v>0</v>
      </c>
      <c r="AK71" s="1233">
        <v>8252</v>
      </c>
      <c r="AL71" s="1233">
        <v>1</v>
      </c>
      <c r="AM71" s="1233">
        <v>207</v>
      </c>
      <c r="AN71" s="1233">
        <v>1</v>
      </c>
      <c r="AO71" s="1284" t="s">
        <v>36</v>
      </c>
      <c r="AP71" s="1533" t="s">
        <v>25</v>
      </c>
      <c r="AQ71" s="1269"/>
    </row>
    <row r="72" spans="1:43" ht="14.25" customHeight="1">
      <c r="A72" s="2410" t="s">
        <v>25</v>
      </c>
      <c r="B72" s="1590" t="s">
        <v>25</v>
      </c>
      <c r="C72" s="2417">
        <v>44075</v>
      </c>
      <c r="D72" s="1233">
        <v>117</v>
      </c>
      <c r="E72" s="1233">
        <v>2053</v>
      </c>
      <c r="F72" s="1233">
        <v>357</v>
      </c>
      <c r="G72" s="1233">
        <v>75805</v>
      </c>
      <c r="H72" s="1233">
        <v>22540</v>
      </c>
      <c r="I72" s="1233">
        <v>90</v>
      </c>
      <c r="J72" s="1233">
        <v>5</v>
      </c>
      <c r="K72" s="1233">
        <v>1675</v>
      </c>
      <c r="L72" s="1233">
        <v>2437</v>
      </c>
      <c r="M72" s="1233">
        <v>18</v>
      </c>
      <c r="N72" s="1233">
        <v>12803</v>
      </c>
      <c r="O72" s="1233">
        <v>246414</v>
      </c>
      <c r="P72" s="1233">
        <v>1358</v>
      </c>
      <c r="Q72" s="1233">
        <v>482</v>
      </c>
      <c r="R72" s="1233" t="s">
        <v>21</v>
      </c>
      <c r="S72" s="1233">
        <v>42</v>
      </c>
      <c r="T72" s="1284" t="s">
        <v>37</v>
      </c>
      <c r="U72" s="1533" t="s">
        <v>25</v>
      </c>
      <c r="V72" s="2410" t="s">
        <v>25</v>
      </c>
      <c r="W72" s="1590" t="s">
        <v>25</v>
      </c>
      <c r="X72" s="2417">
        <v>44075</v>
      </c>
      <c r="Y72" s="1233">
        <v>247</v>
      </c>
      <c r="Z72" s="1233" t="s">
        <v>21</v>
      </c>
      <c r="AA72" s="1233" t="s">
        <v>21</v>
      </c>
      <c r="AB72" s="1233" t="s">
        <v>21</v>
      </c>
      <c r="AC72" s="1233" t="s">
        <v>21</v>
      </c>
      <c r="AD72" s="1233">
        <v>3865</v>
      </c>
      <c r="AE72" s="1233">
        <v>1</v>
      </c>
      <c r="AF72" s="1233" t="s">
        <v>21</v>
      </c>
      <c r="AG72" s="1234">
        <v>1</v>
      </c>
      <c r="AH72" s="1233">
        <v>360</v>
      </c>
      <c r="AI72" s="1233">
        <v>117</v>
      </c>
      <c r="AJ72" s="1233">
        <v>0</v>
      </c>
      <c r="AK72" s="1233">
        <v>5455</v>
      </c>
      <c r="AL72" s="1233">
        <v>1</v>
      </c>
      <c r="AM72" s="1233">
        <v>202</v>
      </c>
      <c r="AN72" s="1233">
        <v>1</v>
      </c>
      <c r="AO72" s="1284" t="s">
        <v>37</v>
      </c>
      <c r="AP72" s="1533" t="s">
        <v>25</v>
      </c>
      <c r="AQ72" s="1269"/>
    </row>
    <row r="73" spans="1:43" ht="14.25" customHeight="1">
      <c r="A73" s="2410" t="s">
        <v>25</v>
      </c>
      <c r="B73" s="1590" t="s">
        <v>25</v>
      </c>
      <c r="C73" s="2417">
        <v>44105</v>
      </c>
      <c r="D73" s="1233">
        <v>83</v>
      </c>
      <c r="E73" s="1233">
        <v>1767</v>
      </c>
      <c r="F73" s="1233">
        <v>191</v>
      </c>
      <c r="G73" s="1233">
        <v>103029</v>
      </c>
      <c r="H73" s="1233">
        <v>17818</v>
      </c>
      <c r="I73" s="1233">
        <v>85</v>
      </c>
      <c r="J73" s="1233">
        <v>4</v>
      </c>
      <c r="K73" s="1233">
        <v>1633</v>
      </c>
      <c r="L73" s="1233">
        <v>1904</v>
      </c>
      <c r="M73" s="1233">
        <v>12</v>
      </c>
      <c r="N73" s="1233">
        <v>19047</v>
      </c>
      <c r="O73" s="1233">
        <v>271128</v>
      </c>
      <c r="P73" s="1233">
        <v>1361</v>
      </c>
      <c r="Q73" s="1233">
        <v>282</v>
      </c>
      <c r="R73" s="1233" t="s">
        <v>21</v>
      </c>
      <c r="S73" s="1233">
        <v>52</v>
      </c>
      <c r="T73" s="1284" t="s">
        <v>38</v>
      </c>
      <c r="U73" s="1533" t="s">
        <v>25</v>
      </c>
      <c r="V73" s="2410" t="s">
        <v>25</v>
      </c>
      <c r="W73" s="1590" t="s">
        <v>25</v>
      </c>
      <c r="X73" s="2417">
        <v>44105</v>
      </c>
      <c r="Y73" s="1233">
        <v>196</v>
      </c>
      <c r="Z73" s="1233" t="s">
        <v>21</v>
      </c>
      <c r="AA73" s="1233" t="s">
        <v>21</v>
      </c>
      <c r="AB73" s="1233">
        <v>45</v>
      </c>
      <c r="AC73" s="1233">
        <v>55</v>
      </c>
      <c r="AD73" s="1233">
        <v>5076</v>
      </c>
      <c r="AE73" s="1233">
        <v>1</v>
      </c>
      <c r="AF73" s="1233" t="s">
        <v>21</v>
      </c>
      <c r="AG73" s="1234">
        <v>1</v>
      </c>
      <c r="AH73" s="1233">
        <v>419</v>
      </c>
      <c r="AI73" s="1233">
        <v>100</v>
      </c>
      <c r="AJ73" s="1233" t="s">
        <v>21</v>
      </c>
      <c r="AK73" s="1233">
        <v>7318</v>
      </c>
      <c r="AL73" s="1233">
        <v>1</v>
      </c>
      <c r="AM73" s="1233">
        <v>228</v>
      </c>
      <c r="AN73" s="1233">
        <v>1</v>
      </c>
      <c r="AO73" s="1284" t="s">
        <v>38</v>
      </c>
      <c r="AP73" s="1533" t="s">
        <v>25</v>
      </c>
      <c r="AQ73" s="1269"/>
    </row>
    <row r="74" spans="1:43" ht="14.25" customHeight="1">
      <c r="A74" s="2410" t="s">
        <v>25</v>
      </c>
      <c r="B74" s="1590" t="s">
        <v>25</v>
      </c>
      <c r="C74" s="2417">
        <v>44136</v>
      </c>
      <c r="D74" s="1233">
        <v>128</v>
      </c>
      <c r="E74" s="1233">
        <v>1622</v>
      </c>
      <c r="F74" s="1233">
        <v>444</v>
      </c>
      <c r="G74" s="1233">
        <v>118157</v>
      </c>
      <c r="H74" s="1233">
        <v>48305</v>
      </c>
      <c r="I74" s="1233">
        <v>92</v>
      </c>
      <c r="J74" s="1233">
        <v>5</v>
      </c>
      <c r="K74" s="1233">
        <v>722</v>
      </c>
      <c r="L74" s="1233">
        <v>1960</v>
      </c>
      <c r="M74" s="1233">
        <v>19</v>
      </c>
      <c r="N74" s="1233">
        <v>23475</v>
      </c>
      <c r="O74" s="1233">
        <v>287875</v>
      </c>
      <c r="P74" s="1233">
        <v>1346</v>
      </c>
      <c r="Q74" s="1233">
        <v>190</v>
      </c>
      <c r="R74" s="1233" t="s">
        <v>21</v>
      </c>
      <c r="S74" s="1233">
        <v>37</v>
      </c>
      <c r="T74" s="1284" t="s">
        <v>39</v>
      </c>
      <c r="U74" s="1533" t="s">
        <v>25</v>
      </c>
      <c r="V74" s="2410" t="s">
        <v>25</v>
      </c>
      <c r="W74" s="1590" t="s">
        <v>25</v>
      </c>
      <c r="X74" s="2417">
        <v>44136</v>
      </c>
      <c r="Y74" s="1233">
        <v>223</v>
      </c>
      <c r="Z74" s="1233" t="s">
        <v>21</v>
      </c>
      <c r="AA74" s="1233" t="s">
        <v>21</v>
      </c>
      <c r="AB74" s="1233">
        <v>40</v>
      </c>
      <c r="AC74" s="1233">
        <v>35</v>
      </c>
      <c r="AD74" s="1233">
        <v>3945</v>
      </c>
      <c r="AE74" s="1233">
        <v>1</v>
      </c>
      <c r="AF74" s="1233" t="s">
        <v>21</v>
      </c>
      <c r="AG74" s="1234">
        <v>1</v>
      </c>
      <c r="AH74" s="1233">
        <v>367</v>
      </c>
      <c r="AI74" s="1233">
        <v>129</v>
      </c>
      <c r="AJ74" s="1233">
        <v>0</v>
      </c>
      <c r="AK74" s="1233">
        <v>9332</v>
      </c>
      <c r="AL74" s="1233">
        <v>1</v>
      </c>
      <c r="AM74" s="1233">
        <v>233</v>
      </c>
      <c r="AN74" s="1233">
        <v>1</v>
      </c>
      <c r="AO74" s="1284" t="s">
        <v>39</v>
      </c>
      <c r="AP74" s="1533" t="s">
        <v>25</v>
      </c>
      <c r="AQ74" s="1269"/>
    </row>
    <row r="75" spans="1:43" ht="14.25" customHeight="1">
      <c r="A75" s="2418" t="s">
        <v>25</v>
      </c>
      <c r="B75" s="1596" t="s">
        <v>25</v>
      </c>
      <c r="C75" s="2419">
        <v>44166</v>
      </c>
      <c r="D75" s="1232">
        <v>24</v>
      </c>
      <c r="E75" s="1232">
        <v>1983</v>
      </c>
      <c r="F75" s="1232">
        <v>442</v>
      </c>
      <c r="G75" s="1232">
        <v>127448</v>
      </c>
      <c r="H75" s="1232">
        <v>40605</v>
      </c>
      <c r="I75" s="1232">
        <v>101</v>
      </c>
      <c r="J75" s="1232">
        <v>7</v>
      </c>
      <c r="K75" s="1232">
        <v>1641</v>
      </c>
      <c r="L75" s="1232">
        <v>1621</v>
      </c>
      <c r="M75" s="1232">
        <v>23</v>
      </c>
      <c r="N75" s="1232">
        <v>15977</v>
      </c>
      <c r="O75" s="1232">
        <v>266173</v>
      </c>
      <c r="P75" s="1232">
        <v>1136</v>
      </c>
      <c r="Q75" s="1232">
        <v>455</v>
      </c>
      <c r="R75" s="1232" t="s">
        <v>21</v>
      </c>
      <c r="S75" s="1232">
        <v>32</v>
      </c>
      <c r="T75" s="1298" t="s">
        <v>40</v>
      </c>
      <c r="U75" s="1537" t="s">
        <v>25</v>
      </c>
      <c r="V75" s="2418" t="s">
        <v>25</v>
      </c>
      <c r="W75" s="1596" t="s">
        <v>25</v>
      </c>
      <c r="X75" s="2419">
        <v>44166</v>
      </c>
      <c r="Y75" s="1232">
        <v>230</v>
      </c>
      <c r="Z75" s="1232" t="s">
        <v>21</v>
      </c>
      <c r="AA75" s="1232" t="s">
        <v>21</v>
      </c>
      <c r="AB75" s="1232">
        <v>63</v>
      </c>
      <c r="AC75" s="1232">
        <v>57</v>
      </c>
      <c r="AD75" s="1232">
        <v>4699</v>
      </c>
      <c r="AE75" s="1232">
        <v>1</v>
      </c>
      <c r="AF75" s="1232" t="s">
        <v>21</v>
      </c>
      <c r="AG75" s="586">
        <v>1</v>
      </c>
      <c r="AH75" s="1232">
        <v>361</v>
      </c>
      <c r="AI75" s="1232">
        <v>133</v>
      </c>
      <c r="AJ75" s="1232">
        <v>0</v>
      </c>
      <c r="AK75" s="1232">
        <v>7991</v>
      </c>
      <c r="AL75" s="1232">
        <v>1</v>
      </c>
      <c r="AM75" s="1232">
        <v>210</v>
      </c>
      <c r="AN75" s="1232">
        <v>1</v>
      </c>
      <c r="AO75" s="1298" t="s">
        <v>40</v>
      </c>
      <c r="AP75" s="1537" t="s">
        <v>25</v>
      </c>
      <c r="AQ75" s="1269"/>
    </row>
    <row r="76" spans="1:43" ht="12" customHeight="1">
      <c r="A76" s="2421"/>
      <c r="B76" s="2422"/>
      <c r="C76" s="2423"/>
      <c r="D76" s="398"/>
      <c r="E76" s="398"/>
      <c r="F76" s="398"/>
      <c r="G76" s="398"/>
      <c r="H76" s="398"/>
      <c r="I76" s="398"/>
      <c r="J76" s="398"/>
      <c r="K76" s="398"/>
      <c r="L76" s="398"/>
      <c r="M76" s="398"/>
      <c r="N76" s="398"/>
      <c r="O76" s="398"/>
      <c r="P76" s="398"/>
      <c r="Q76" s="398"/>
      <c r="R76" s="398"/>
      <c r="S76" s="398"/>
      <c r="T76" s="2424"/>
      <c r="U76" s="2425"/>
      <c r="V76" s="2421"/>
      <c r="W76" s="2422"/>
      <c r="X76" s="2423"/>
      <c r="Y76" s="398"/>
      <c r="Z76" s="398"/>
      <c r="AA76" s="398"/>
      <c r="AB76" s="398"/>
      <c r="AC76" s="398"/>
      <c r="AD76" s="398"/>
      <c r="AE76" s="398"/>
      <c r="AF76" s="398"/>
      <c r="AG76" s="398"/>
      <c r="AH76" s="398"/>
      <c r="AI76" s="398"/>
      <c r="AJ76" s="398"/>
      <c r="AK76" s="398"/>
      <c r="AL76" s="398"/>
      <c r="AM76" s="398"/>
      <c r="AN76" s="398"/>
      <c r="AO76" s="2424"/>
      <c r="AP76" s="2425"/>
      <c r="AQ76" s="1269"/>
    </row>
    <row r="77" spans="1:43" s="1255" customFormat="1" ht="15.75" customHeight="1">
      <c r="D77" s="1505" t="s">
        <v>1803</v>
      </c>
    </row>
    <row r="78" spans="1:43" s="1255" customFormat="1" ht="19.5" customHeight="1">
      <c r="A78" s="2620" t="s">
        <v>734</v>
      </c>
      <c r="B78" s="2641"/>
      <c r="C78" s="2642"/>
      <c r="D78" s="1967" t="s">
        <v>2097</v>
      </c>
      <c r="E78" s="1943" t="s">
        <v>2098</v>
      </c>
      <c r="F78" s="1513"/>
      <c r="G78" s="1513"/>
      <c r="H78" s="1513" t="s">
        <v>2099</v>
      </c>
      <c r="I78" s="1967"/>
      <c r="J78" s="1513"/>
      <c r="K78" s="2094" t="s">
        <v>741</v>
      </c>
      <c r="L78" s="1513" t="s">
        <v>397</v>
      </c>
      <c r="M78" s="1970" t="s">
        <v>690</v>
      </c>
      <c r="N78" s="1513" t="s">
        <v>1807</v>
      </c>
      <c r="O78" s="1345"/>
      <c r="P78" s="1513" t="s">
        <v>714</v>
      </c>
      <c r="Q78" s="1970" t="s">
        <v>691</v>
      </c>
      <c r="R78" s="1513" t="s">
        <v>1808</v>
      </c>
      <c r="S78" s="1345"/>
      <c r="T78" s="2611" t="s">
        <v>694</v>
      </c>
      <c r="U78" s="2612"/>
      <c r="V78" s="2620" t="s">
        <v>734</v>
      </c>
      <c r="W78" s="2641"/>
      <c r="X78" s="2642"/>
      <c r="Y78" s="1967" t="s">
        <v>2100</v>
      </c>
      <c r="Z78" s="1513"/>
      <c r="AA78" s="2075" t="s">
        <v>2101</v>
      </c>
      <c r="AB78" s="2066"/>
      <c r="AC78" s="1513"/>
      <c r="AD78" s="2875" t="s">
        <v>1152</v>
      </c>
      <c r="AE78" s="2876"/>
      <c r="AF78" s="2876"/>
      <c r="AG78" s="1513"/>
      <c r="AH78" s="1513"/>
      <c r="AI78" s="1514"/>
      <c r="AJ78" s="2611" t="s">
        <v>694</v>
      </c>
      <c r="AK78" s="2612"/>
    </row>
    <row r="79" spans="1:43" s="1255" customFormat="1" ht="18.75" customHeight="1">
      <c r="A79" s="2643"/>
      <c r="B79" s="2643"/>
      <c r="C79" s="2644"/>
      <c r="D79" s="2328" t="s">
        <v>294</v>
      </c>
      <c r="E79" s="2329" t="s">
        <v>346</v>
      </c>
      <c r="F79" s="2329" t="s">
        <v>369</v>
      </c>
      <c r="G79" s="2329" t="s">
        <v>298</v>
      </c>
      <c r="H79" s="2329" t="s">
        <v>299</v>
      </c>
      <c r="I79" s="2329" t="s">
        <v>1196</v>
      </c>
      <c r="J79" s="2332" t="s">
        <v>10</v>
      </c>
      <c r="K79" s="2329" t="s">
        <v>11</v>
      </c>
      <c r="L79" s="2329" t="s">
        <v>19</v>
      </c>
      <c r="M79" s="2328" t="s">
        <v>293</v>
      </c>
      <c r="N79" s="2329" t="s">
        <v>346</v>
      </c>
      <c r="O79" s="2329" t="s">
        <v>369</v>
      </c>
      <c r="P79" s="2329" t="s">
        <v>299</v>
      </c>
      <c r="Q79" s="2329" t="s">
        <v>293</v>
      </c>
      <c r="R79" s="2328" t="s">
        <v>294</v>
      </c>
      <c r="S79" s="2329" t="s">
        <v>346</v>
      </c>
      <c r="T79" s="2613"/>
      <c r="U79" s="2614"/>
      <c r="V79" s="2643"/>
      <c r="W79" s="2643"/>
      <c r="X79" s="2644"/>
      <c r="Y79" s="2329" t="s">
        <v>346</v>
      </c>
      <c r="Z79" s="2329" t="s">
        <v>369</v>
      </c>
      <c r="AA79" s="2329" t="s">
        <v>298</v>
      </c>
      <c r="AB79" s="2329" t="s">
        <v>299</v>
      </c>
      <c r="AC79" s="2329" t="s">
        <v>11</v>
      </c>
      <c r="AD79" s="2329" t="s">
        <v>293</v>
      </c>
      <c r="AE79" s="2328" t="s">
        <v>294</v>
      </c>
      <c r="AF79" s="2329" t="s">
        <v>346</v>
      </c>
      <c r="AG79" s="2329" t="s">
        <v>369</v>
      </c>
      <c r="AH79" s="2329" t="s">
        <v>298</v>
      </c>
      <c r="AI79" s="2329" t="s">
        <v>299</v>
      </c>
      <c r="AJ79" s="2613"/>
      <c r="AK79" s="2614"/>
    </row>
    <row r="80" spans="1:43" s="1255" customFormat="1" ht="14.25" customHeight="1">
      <c r="A80" s="2643"/>
      <c r="B80" s="2643"/>
      <c r="C80" s="2644"/>
      <c r="D80" s="2332"/>
      <c r="E80" s="2333"/>
      <c r="F80" s="2333"/>
      <c r="G80" s="2333" t="s">
        <v>1183</v>
      </c>
      <c r="H80" s="2333" t="s">
        <v>1183</v>
      </c>
      <c r="I80" s="2333"/>
      <c r="J80" s="2332" t="s">
        <v>723</v>
      </c>
      <c r="K80" s="2336" t="s">
        <v>711</v>
      </c>
      <c r="L80" s="2333" t="s">
        <v>1183</v>
      </c>
      <c r="M80" s="2332"/>
      <c r="N80" s="2333"/>
      <c r="O80" s="2333"/>
      <c r="P80" s="2333" t="s">
        <v>1183</v>
      </c>
      <c r="Q80" s="2333"/>
      <c r="R80" s="2332"/>
      <c r="S80" s="2333"/>
      <c r="T80" s="2613"/>
      <c r="U80" s="2614"/>
      <c r="V80" s="2643"/>
      <c r="W80" s="2643"/>
      <c r="X80" s="2644"/>
      <c r="Y80" s="2333"/>
      <c r="Z80" s="2333"/>
      <c r="AA80" s="2333" t="s">
        <v>1183</v>
      </c>
      <c r="AB80" s="2333" t="s">
        <v>1183</v>
      </c>
      <c r="AC80" s="2336" t="s">
        <v>711</v>
      </c>
      <c r="AD80" s="2333"/>
      <c r="AE80" s="2332"/>
      <c r="AF80" s="2333"/>
      <c r="AG80" s="2333"/>
      <c r="AH80" s="2333" t="s">
        <v>1183</v>
      </c>
      <c r="AI80" s="2333" t="s">
        <v>1183</v>
      </c>
      <c r="AJ80" s="2613"/>
      <c r="AK80" s="2614"/>
    </row>
    <row r="81" spans="1:42" s="1255" customFormat="1" ht="14.25" customHeight="1">
      <c r="A81" s="2643"/>
      <c r="B81" s="2643"/>
      <c r="C81" s="2644"/>
      <c r="D81" s="1699"/>
      <c r="E81" s="1519" t="s">
        <v>386</v>
      </c>
      <c r="F81" s="1519" t="s">
        <v>386</v>
      </c>
      <c r="G81" s="1519"/>
      <c r="H81" s="1699" t="s">
        <v>1376</v>
      </c>
      <c r="I81" s="1481"/>
      <c r="J81" s="1699"/>
      <c r="K81" s="1352" t="s">
        <v>1201</v>
      </c>
      <c r="L81" s="1481"/>
      <c r="M81" s="1699"/>
      <c r="N81" s="1519" t="s">
        <v>386</v>
      </c>
      <c r="O81" s="1519" t="s">
        <v>386</v>
      </c>
      <c r="P81" s="1699" t="s">
        <v>1376</v>
      </c>
      <c r="Q81" s="1481"/>
      <c r="R81" s="1699"/>
      <c r="S81" s="1519" t="s">
        <v>386</v>
      </c>
      <c r="T81" s="2613"/>
      <c r="U81" s="2614"/>
      <c r="V81" s="2643"/>
      <c r="W81" s="2643"/>
      <c r="X81" s="2644"/>
      <c r="Y81" s="1519" t="s">
        <v>386</v>
      </c>
      <c r="Z81" s="1519" t="s">
        <v>386</v>
      </c>
      <c r="AA81" s="1519"/>
      <c r="AB81" s="1699" t="s">
        <v>1376</v>
      </c>
      <c r="AC81" s="1352" t="s">
        <v>1201</v>
      </c>
      <c r="AD81" s="1481"/>
      <c r="AE81" s="1699"/>
      <c r="AF81" s="1519" t="s">
        <v>386</v>
      </c>
      <c r="AG81" s="1519" t="s">
        <v>386</v>
      </c>
      <c r="AH81" s="1519"/>
      <c r="AI81" s="1699" t="s">
        <v>1376</v>
      </c>
      <c r="AJ81" s="2613"/>
      <c r="AK81" s="2614"/>
    </row>
    <row r="82" spans="1:42" s="1255" customFormat="1" ht="14.25" customHeight="1">
      <c r="A82" s="2643"/>
      <c r="B82" s="2643"/>
      <c r="C82" s="2644"/>
      <c r="D82" s="1699" t="s">
        <v>398</v>
      </c>
      <c r="E82" s="1519" t="s">
        <v>1380</v>
      </c>
      <c r="F82" s="1519" t="s">
        <v>2093</v>
      </c>
      <c r="G82" s="1519" t="s">
        <v>1178</v>
      </c>
      <c r="H82" s="1699" t="s">
        <v>1330</v>
      </c>
      <c r="I82" s="1481" t="s">
        <v>724</v>
      </c>
      <c r="J82" s="1699" t="s">
        <v>1200</v>
      </c>
      <c r="K82" s="2877" t="s">
        <v>1381</v>
      </c>
      <c r="L82" s="1481" t="s">
        <v>86</v>
      </c>
      <c r="M82" s="1699" t="s">
        <v>716</v>
      </c>
      <c r="N82" s="1519" t="s">
        <v>1380</v>
      </c>
      <c r="O82" s="1519" t="s">
        <v>2093</v>
      </c>
      <c r="P82" s="1699" t="s">
        <v>1330</v>
      </c>
      <c r="Q82" s="1481" t="s">
        <v>716</v>
      </c>
      <c r="R82" s="1699" t="s">
        <v>398</v>
      </c>
      <c r="S82" s="1519" t="s">
        <v>1380</v>
      </c>
      <c r="T82" s="2613"/>
      <c r="U82" s="2614"/>
      <c r="V82" s="2643"/>
      <c r="W82" s="2643"/>
      <c r="X82" s="2644"/>
      <c r="Y82" s="1519" t="s">
        <v>1380</v>
      </c>
      <c r="Z82" s="1519" t="s">
        <v>2093</v>
      </c>
      <c r="AA82" s="1519" t="s">
        <v>1178</v>
      </c>
      <c r="AB82" s="1699" t="s">
        <v>1330</v>
      </c>
      <c r="AC82" s="2877" t="s">
        <v>1381</v>
      </c>
      <c r="AD82" s="1481" t="s">
        <v>716</v>
      </c>
      <c r="AE82" s="1699" t="s">
        <v>398</v>
      </c>
      <c r="AF82" s="1519" t="s">
        <v>1380</v>
      </c>
      <c r="AG82" s="1519" t="s">
        <v>2093</v>
      </c>
      <c r="AH82" s="1519" t="s">
        <v>1178</v>
      </c>
      <c r="AI82" s="1699" t="s">
        <v>1330</v>
      </c>
      <c r="AJ82" s="2613"/>
      <c r="AK82" s="2614"/>
    </row>
    <row r="83" spans="1:42" s="1255" customFormat="1" ht="14.25" customHeight="1">
      <c r="A83" s="2643"/>
      <c r="B83" s="2643"/>
      <c r="C83" s="2644"/>
      <c r="D83" s="1700"/>
      <c r="E83" s="1519"/>
      <c r="F83" s="1519"/>
      <c r="G83" s="1481"/>
      <c r="H83" s="1481"/>
      <c r="I83" s="1481"/>
      <c r="J83" s="1699" t="s">
        <v>826</v>
      </c>
      <c r="K83" s="2877"/>
      <c r="L83" s="1481" t="s">
        <v>826</v>
      </c>
      <c r="M83" s="1700"/>
      <c r="N83" s="1519"/>
      <c r="O83" s="1519"/>
      <c r="P83" s="1481"/>
      <c r="Q83" s="1519"/>
      <c r="R83" s="1700"/>
      <c r="S83" s="1519"/>
      <c r="T83" s="2613"/>
      <c r="U83" s="2614"/>
      <c r="V83" s="2643"/>
      <c r="W83" s="2643"/>
      <c r="X83" s="2644"/>
      <c r="Y83" s="1519"/>
      <c r="Z83" s="1519"/>
      <c r="AA83" s="1481"/>
      <c r="AB83" s="1481"/>
      <c r="AC83" s="2877"/>
      <c r="AD83" s="1519"/>
      <c r="AE83" s="1700"/>
      <c r="AF83" s="1519"/>
      <c r="AG83" s="1519"/>
      <c r="AH83" s="1481"/>
      <c r="AI83" s="1481"/>
      <c r="AJ83" s="2613"/>
      <c r="AK83" s="2614"/>
    </row>
    <row r="84" spans="1:42" s="1255" customFormat="1" ht="19.5" customHeight="1">
      <c r="A84" s="2645"/>
      <c r="B84" s="2645"/>
      <c r="C84" s="2646"/>
      <c r="D84" s="1988" t="s">
        <v>747</v>
      </c>
      <c r="E84" s="1985" t="s">
        <v>747</v>
      </c>
      <c r="F84" s="1985" t="s">
        <v>747</v>
      </c>
      <c r="G84" s="1985" t="s">
        <v>2102</v>
      </c>
      <c r="H84" s="1986" t="s">
        <v>1386</v>
      </c>
      <c r="I84" s="1985" t="s">
        <v>1209</v>
      </c>
      <c r="J84" s="1983" t="s">
        <v>1210</v>
      </c>
      <c r="K84" s="1985" t="s">
        <v>1210</v>
      </c>
      <c r="L84" s="1985" t="s">
        <v>1210</v>
      </c>
      <c r="M84" s="1983" t="s">
        <v>747</v>
      </c>
      <c r="N84" s="1984" t="s">
        <v>747</v>
      </c>
      <c r="O84" s="1984" t="s">
        <v>747</v>
      </c>
      <c r="P84" s="1987" t="s">
        <v>1386</v>
      </c>
      <c r="Q84" s="1984" t="s">
        <v>747</v>
      </c>
      <c r="R84" s="1983" t="s">
        <v>747</v>
      </c>
      <c r="S84" s="1984" t="s">
        <v>747</v>
      </c>
      <c r="T84" s="2615"/>
      <c r="U84" s="2616"/>
      <c r="V84" s="2645"/>
      <c r="W84" s="2645"/>
      <c r="X84" s="2646"/>
      <c r="Y84" s="1985" t="s">
        <v>747</v>
      </c>
      <c r="Z84" s="1985" t="s">
        <v>747</v>
      </c>
      <c r="AA84" s="1986" t="s">
        <v>1905</v>
      </c>
      <c r="AB84" s="1986" t="s">
        <v>1386</v>
      </c>
      <c r="AC84" s="1988" t="s">
        <v>1210</v>
      </c>
      <c r="AD84" s="1984" t="s">
        <v>747</v>
      </c>
      <c r="AE84" s="1983" t="s">
        <v>747</v>
      </c>
      <c r="AF84" s="1984" t="s">
        <v>747</v>
      </c>
      <c r="AG84" s="1984" t="s">
        <v>747</v>
      </c>
      <c r="AH84" s="1987" t="s">
        <v>1905</v>
      </c>
      <c r="AI84" s="1987" t="s">
        <v>1386</v>
      </c>
      <c r="AJ84" s="2615"/>
      <c r="AK84" s="2616"/>
    </row>
    <row r="85" spans="1:42" ht="18.75" customHeight="1">
      <c r="A85" s="2403">
        <v>42370</v>
      </c>
      <c r="B85" s="1578">
        <v>42370</v>
      </c>
      <c r="C85" s="2404">
        <v>42370</v>
      </c>
      <c r="D85" s="1235">
        <v>22</v>
      </c>
      <c r="E85" s="1235">
        <v>1579</v>
      </c>
      <c r="F85" s="1235">
        <v>17314</v>
      </c>
      <c r="G85" s="1235">
        <v>2724</v>
      </c>
      <c r="H85" s="1235" t="s">
        <v>21</v>
      </c>
      <c r="I85" s="1235">
        <v>147614</v>
      </c>
      <c r="J85" s="1235">
        <v>594695</v>
      </c>
      <c r="K85" s="1235" t="s">
        <v>21</v>
      </c>
      <c r="L85" s="1235">
        <v>5960</v>
      </c>
      <c r="M85" s="1235">
        <v>35</v>
      </c>
      <c r="N85" s="1235">
        <v>148</v>
      </c>
      <c r="O85" s="1235">
        <v>15422</v>
      </c>
      <c r="P85" s="1235">
        <v>113</v>
      </c>
      <c r="Q85" s="1235">
        <v>282</v>
      </c>
      <c r="R85" s="1235">
        <v>35</v>
      </c>
      <c r="S85" s="1235">
        <v>1113</v>
      </c>
      <c r="T85" s="1265">
        <v>42370</v>
      </c>
      <c r="U85" s="1528">
        <v>42370</v>
      </c>
      <c r="V85" s="2403">
        <v>42370</v>
      </c>
      <c r="W85" s="1578">
        <v>42370</v>
      </c>
      <c r="X85" s="2404">
        <v>42370</v>
      </c>
      <c r="Y85" s="1235">
        <v>149</v>
      </c>
      <c r="Z85" s="1235">
        <v>216</v>
      </c>
      <c r="AA85" s="1235" t="s">
        <v>21</v>
      </c>
      <c r="AB85" s="1235">
        <v>7</v>
      </c>
      <c r="AC85" s="1235" t="s">
        <v>21</v>
      </c>
      <c r="AD85" s="1235">
        <v>97</v>
      </c>
      <c r="AE85" s="1235">
        <v>13</v>
      </c>
      <c r="AF85" s="1235">
        <v>380</v>
      </c>
      <c r="AG85" s="1235">
        <v>125</v>
      </c>
      <c r="AH85" s="1235">
        <v>264</v>
      </c>
      <c r="AI85" s="1235">
        <v>9</v>
      </c>
      <c r="AJ85" s="1265">
        <v>42370</v>
      </c>
      <c r="AK85" s="1528">
        <v>42370</v>
      </c>
    </row>
    <row r="86" spans="1:42" ht="14.25" customHeight="1">
      <c r="A86" s="1709"/>
      <c r="B86" s="1578">
        <v>42736</v>
      </c>
      <c r="C86" s="2405"/>
      <c r="D86" s="1234">
        <v>24</v>
      </c>
      <c r="E86" s="1234">
        <v>1750</v>
      </c>
      <c r="F86" s="1234">
        <v>15184</v>
      </c>
      <c r="G86" s="1234">
        <v>2329</v>
      </c>
      <c r="H86" s="1234" t="s">
        <v>21</v>
      </c>
      <c r="I86" s="1234">
        <v>159234</v>
      </c>
      <c r="J86" s="1234">
        <v>570705</v>
      </c>
      <c r="K86" s="1234" t="s">
        <v>21</v>
      </c>
      <c r="L86" s="1234">
        <v>3782</v>
      </c>
      <c r="M86" s="1234">
        <v>43</v>
      </c>
      <c r="N86" s="1234">
        <v>79</v>
      </c>
      <c r="O86" s="1234">
        <v>13874</v>
      </c>
      <c r="P86" s="1234">
        <v>92</v>
      </c>
      <c r="Q86" s="1234">
        <v>248</v>
      </c>
      <c r="R86" s="1234">
        <v>23</v>
      </c>
      <c r="S86" s="1234">
        <v>856</v>
      </c>
      <c r="T86" s="1265">
        <v>42736</v>
      </c>
      <c r="U86" s="1528">
        <v>42736</v>
      </c>
      <c r="V86" s="1709"/>
      <c r="W86" s="1578">
        <v>42736</v>
      </c>
      <c r="X86" s="2405"/>
      <c r="Y86" s="1234">
        <v>134</v>
      </c>
      <c r="Z86" s="1234">
        <v>215</v>
      </c>
      <c r="AA86" s="1234" t="s">
        <v>21</v>
      </c>
      <c r="AB86" s="1234">
        <v>8</v>
      </c>
      <c r="AC86" s="1234" t="s">
        <v>21</v>
      </c>
      <c r="AD86" s="1234">
        <v>76</v>
      </c>
      <c r="AE86" s="1234">
        <v>13</v>
      </c>
      <c r="AF86" s="1234">
        <v>275</v>
      </c>
      <c r="AG86" s="1234">
        <v>33</v>
      </c>
      <c r="AH86" s="1234">
        <v>430</v>
      </c>
      <c r="AI86" s="1234">
        <v>10</v>
      </c>
      <c r="AJ86" s="1265">
        <v>42736</v>
      </c>
      <c r="AK86" s="1528">
        <v>42736</v>
      </c>
    </row>
    <row r="87" spans="1:42" ht="14.25" customHeight="1">
      <c r="A87" s="1709"/>
      <c r="B87" s="1578">
        <v>43101</v>
      </c>
      <c r="C87" s="2405"/>
      <c r="D87" s="1234">
        <v>15</v>
      </c>
      <c r="E87" s="1234">
        <v>1997</v>
      </c>
      <c r="F87" s="1234">
        <v>11345</v>
      </c>
      <c r="G87" s="1234">
        <v>2350</v>
      </c>
      <c r="H87" s="1234" t="s">
        <v>21</v>
      </c>
      <c r="I87" s="1234">
        <v>153988</v>
      </c>
      <c r="J87" s="1234">
        <v>623263</v>
      </c>
      <c r="K87" s="1234" t="s">
        <v>21</v>
      </c>
      <c r="L87" s="1234">
        <v>3757</v>
      </c>
      <c r="M87" s="1234" t="s">
        <v>21</v>
      </c>
      <c r="N87" s="1234">
        <v>102</v>
      </c>
      <c r="O87" s="1234">
        <v>14052</v>
      </c>
      <c r="P87" s="1234">
        <v>99</v>
      </c>
      <c r="Q87" s="1234">
        <v>265</v>
      </c>
      <c r="R87" s="1234">
        <v>27</v>
      </c>
      <c r="S87" s="1234">
        <v>1275</v>
      </c>
      <c r="T87" s="1265">
        <v>43101</v>
      </c>
      <c r="U87" s="1528">
        <v>43101</v>
      </c>
      <c r="V87" s="1709"/>
      <c r="W87" s="1578">
        <v>43101</v>
      </c>
      <c r="X87" s="2405"/>
      <c r="Y87" s="1234">
        <v>143</v>
      </c>
      <c r="Z87" s="1234">
        <v>214</v>
      </c>
      <c r="AA87" s="1234" t="s">
        <v>21</v>
      </c>
      <c r="AB87" s="1234">
        <v>8</v>
      </c>
      <c r="AC87" s="1234" t="s">
        <v>21</v>
      </c>
      <c r="AD87" s="1234">
        <v>85</v>
      </c>
      <c r="AE87" s="1234">
        <v>9</v>
      </c>
      <c r="AF87" s="1234">
        <v>316</v>
      </c>
      <c r="AG87" s="1234">
        <v>59</v>
      </c>
      <c r="AH87" s="1234">
        <v>468</v>
      </c>
      <c r="AI87" s="1234">
        <v>9</v>
      </c>
      <c r="AJ87" s="1265">
        <v>43101</v>
      </c>
      <c r="AK87" s="1528">
        <v>43101</v>
      </c>
    </row>
    <row r="88" spans="1:42" ht="14.25" customHeight="1">
      <c r="A88" s="2403">
        <v>43586</v>
      </c>
      <c r="B88" s="1578">
        <v>43586</v>
      </c>
      <c r="C88" s="2404">
        <v>43586</v>
      </c>
      <c r="D88" s="1234">
        <v>15</v>
      </c>
      <c r="E88" s="1234">
        <v>786</v>
      </c>
      <c r="F88" s="1234">
        <v>13313</v>
      </c>
      <c r="G88" s="1234">
        <v>2345</v>
      </c>
      <c r="H88" s="1234" t="s">
        <v>21</v>
      </c>
      <c r="I88" s="1234">
        <v>162917</v>
      </c>
      <c r="J88" s="1234">
        <v>628556</v>
      </c>
      <c r="K88" s="1234" t="s">
        <v>21</v>
      </c>
      <c r="L88" s="1234">
        <v>4538</v>
      </c>
      <c r="M88" s="1234">
        <v>24</v>
      </c>
      <c r="N88" s="1234">
        <v>69</v>
      </c>
      <c r="O88" s="1234">
        <v>14721</v>
      </c>
      <c r="P88" s="1234">
        <v>105</v>
      </c>
      <c r="Q88" s="1234">
        <v>297</v>
      </c>
      <c r="R88" s="1234">
        <v>27</v>
      </c>
      <c r="S88" s="1234">
        <v>1190</v>
      </c>
      <c r="T88" s="1265">
        <v>43586</v>
      </c>
      <c r="U88" s="1528">
        <v>43586</v>
      </c>
      <c r="V88" s="2403">
        <v>43586</v>
      </c>
      <c r="W88" s="1578">
        <v>43586</v>
      </c>
      <c r="X88" s="2404">
        <v>43586</v>
      </c>
      <c r="Y88" s="1234">
        <v>146</v>
      </c>
      <c r="Z88" s="1234">
        <v>210</v>
      </c>
      <c r="AA88" s="1234" t="s">
        <v>21</v>
      </c>
      <c r="AB88" s="1234">
        <v>7</v>
      </c>
      <c r="AC88" s="1234" t="s">
        <v>21</v>
      </c>
      <c r="AD88" s="1234">
        <v>76</v>
      </c>
      <c r="AE88" s="1234">
        <v>10</v>
      </c>
      <c r="AF88" s="1234">
        <v>356</v>
      </c>
      <c r="AG88" s="1234">
        <v>55</v>
      </c>
      <c r="AH88" s="1234">
        <v>437</v>
      </c>
      <c r="AI88" s="1234">
        <v>9</v>
      </c>
      <c r="AJ88" s="1265">
        <v>43586</v>
      </c>
      <c r="AK88" s="1528">
        <v>43586</v>
      </c>
      <c r="AL88" s="147"/>
      <c r="AM88" s="147"/>
      <c r="AN88" s="147"/>
      <c r="AO88" s="147"/>
      <c r="AP88" s="147"/>
    </row>
    <row r="89" spans="1:42" ht="14.25" customHeight="1">
      <c r="A89" s="1709"/>
      <c r="B89" s="1578">
        <v>43831</v>
      </c>
      <c r="C89" s="2405"/>
      <c r="D89" s="1234">
        <v>18</v>
      </c>
      <c r="E89" s="1234">
        <v>1524</v>
      </c>
      <c r="F89" s="1234">
        <v>16035</v>
      </c>
      <c r="G89" s="1234">
        <v>1998</v>
      </c>
      <c r="H89" s="1234" t="s">
        <v>21</v>
      </c>
      <c r="I89" s="1234">
        <v>126554</v>
      </c>
      <c r="J89" s="1234">
        <v>607218</v>
      </c>
      <c r="K89" s="1234">
        <v>548</v>
      </c>
      <c r="L89" s="1234">
        <v>4660</v>
      </c>
      <c r="M89" s="1234">
        <v>34</v>
      </c>
      <c r="N89" s="1234">
        <v>101</v>
      </c>
      <c r="O89" s="1234">
        <v>15164</v>
      </c>
      <c r="P89" s="1234">
        <v>106</v>
      </c>
      <c r="Q89" s="1234">
        <v>303</v>
      </c>
      <c r="R89" s="1234">
        <v>31</v>
      </c>
      <c r="S89" s="1234">
        <v>1400</v>
      </c>
      <c r="T89" s="1265">
        <v>43831</v>
      </c>
      <c r="U89" s="1528">
        <v>43831</v>
      </c>
      <c r="V89" s="1709"/>
      <c r="W89" s="1578">
        <v>43831</v>
      </c>
      <c r="X89" s="2405"/>
      <c r="Y89" s="1234">
        <v>75</v>
      </c>
      <c r="Z89" s="1234">
        <v>190</v>
      </c>
      <c r="AA89" s="1234" t="s">
        <v>21</v>
      </c>
      <c r="AB89" s="1234">
        <v>8</v>
      </c>
      <c r="AC89" s="1234" t="s">
        <v>21</v>
      </c>
      <c r="AD89" s="1234">
        <v>36</v>
      </c>
      <c r="AE89" s="1234">
        <v>12</v>
      </c>
      <c r="AF89" s="1234">
        <v>275</v>
      </c>
      <c r="AG89" s="1234">
        <v>86</v>
      </c>
      <c r="AH89" s="1234">
        <v>413</v>
      </c>
      <c r="AI89" s="1234">
        <v>10</v>
      </c>
      <c r="AJ89" s="1265">
        <v>43831</v>
      </c>
      <c r="AK89" s="1528">
        <v>43831</v>
      </c>
      <c r="AL89" s="147"/>
      <c r="AM89" s="147"/>
      <c r="AN89" s="147"/>
      <c r="AO89" s="147"/>
      <c r="AP89" s="147"/>
    </row>
    <row r="90" spans="1:42" ht="7.5" customHeight="1">
      <c r="A90" s="1709"/>
      <c r="B90" s="1582"/>
      <c r="C90" s="2405"/>
      <c r="D90" s="398"/>
      <c r="E90" s="398"/>
      <c r="F90" s="398"/>
      <c r="G90" s="398"/>
      <c r="H90" s="398"/>
      <c r="I90" s="398"/>
      <c r="J90" s="398"/>
      <c r="K90" s="398"/>
      <c r="L90" s="398"/>
      <c r="M90" s="398"/>
      <c r="N90" s="398"/>
      <c r="O90" s="398"/>
      <c r="P90" s="398"/>
      <c r="Q90" s="398"/>
      <c r="R90" s="398"/>
      <c r="S90" s="398"/>
      <c r="T90" s="1271"/>
      <c r="U90" s="1458"/>
      <c r="V90" s="1709"/>
      <c r="W90" s="1582"/>
      <c r="X90" s="2405"/>
      <c r="Y90" s="398"/>
      <c r="Z90" s="398"/>
      <c r="AA90" s="398"/>
      <c r="AB90" s="398"/>
      <c r="AC90" s="398"/>
      <c r="AD90" s="398"/>
      <c r="AE90" s="398"/>
      <c r="AF90" s="398"/>
      <c r="AG90" s="398"/>
      <c r="AH90" s="398"/>
      <c r="AI90" s="398"/>
      <c r="AJ90" s="1271"/>
      <c r="AK90" s="1458"/>
      <c r="AL90" s="147"/>
      <c r="AM90" s="147"/>
      <c r="AN90" s="147"/>
      <c r="AO90" s="147"/>
      <c r="AP90" s="147"/>
    </row>
    <row r="91" spans="1:42" ht="14.25" customHeight="1">
      <c r="A91" s="2406">
        <v>43191</v>
      </c>
      <c r="B91" s="1584">
        <v>43191</v>
      </c>
      <c r="C91" s="2407">
        <v>43191</v>
      </c>
      <c r="D91" s="1233">
        <v>18</v>
      </c>
      <c r="E91" s="1233">
        <v>1698</v>
      </c>
      <c r="F91" s="1233">
        <v>11873</v>
      </c>
      <c r="G91" s="1233">
        <v>2098</v>
      </c>
      <c r="H91" s="1233" t="s">
        <v>21</v>
      </c>
      <c r="I91" s="1233">
        <v>137342</v>
      </c>
      <c r="J91" s="1233">
        <v>667003</v>
      </c>
      <c r="K91" s="1233" t="s">
        <v>21</v>
      </c>
      <c r="L91" s="1233">
        <v>2766</v>
      </c>
      <c r="M91" s="1233">
        <v>19</v>
      </c>
      <c r="N91" s="1233">
        <v>63</v>
      </c>
      <c r="O91" s="1233">
        <v>14349</v>
      </c>
      <c r="P91" s="1233">
        <v>60</v>
      </c>
      <c r="Q91" s="1233">
        <v>281</v>
      </c>
      <c r="R91" s="1233">
        <v>19</v>
      </c>
      <c r="S91" s="1233">
        <v>1168</v>
      </c>
      <c r="T91" s="1276">
        <v>43191</v>
      </c>
      <c r="U91" s="1531">
        <v>43191</v>
      </c>
      <c r="V91" s="2406">
        <v>43191</v>
      </c>
      <c r="W91" s="1584">
        <v>43191</v>
      </c>
      <c r="X91" s="2407">
        <v>43191</v>
      </c>
      <c r="Y91" s="1233">
        <v>134</v>
      </c>
      <c r="Z91" s="1233">
        <v>122</v>
      </c>
      <c r="AA91" s="1233" t="s">
        <v>21</v>
      </c>
      <c r="AB91" s="1233">
        <v>7</v>
      </c>
      <c r="AC91" s="1233" t="s">
        <v>21</v>
      </c>
      <c r="AD91" s="1233">
        <v>93</v>
      </c>
      <c r="AE91" s="1233">
        <v>15</v>
      </c>
      <c r="AF91" s="1233">
        <v>378</v>
      </c>
      <c r="AG91" s="1233">
        <v>50</v>
      </c>
      <c r="AH91" s="1233">
        <v>438</v>
      </c>
      <c r="AI91" s="1233">
        <v>9</v>
      </c>
      <c r="AJ91" s="1276">
        <v>43191</v>
      </c>
      <c r="AK91" s="1531">
        <v>43191</v>
      </c>
      <c r="AL91" s="147"/>
      <c r="AM91" s="147"/>
      <c r="AN91" s="147"/>
      <c r="AO91" s="147"/>
      <c r="AP91" s="147"/>
    </row>
    <row r="92" spans="1:42" ht="14.25" customHeight="1">
      <c r="A92" s="2406">
        <v>43586</v>
      </c>
      <c r="B92" s="1584">
        <v>43586</v>
      </c>
      <c r="C92" s="2407">
        <v>43586</v>
      </c>
      <c r="D92" s="1233">
        <v>8</v>
      </c>
      <c r="E92" s="1233">
        <v>1558</v>
      </c>
      <c r="F92" s="1233">
        <v>13453</v>
      </c>
      <c r="G92" s="1233">
        <v>1642</v>
      </c>
      <c r="H92" s="1233" t="s">
        <v>21</v>
      </c>
      <c r="I92" s="1233">
        <v>151694</v>
      </c>
      <c r="J92" s="1233">
        <v>597548</v>
      </c>
      <c r="K92" s="1233">
        <v>54</v>
      </c>
      <c r="L92" s="1233">
        <v>2889</v>
      </c>
      <c r="M92" s="1233">
        <v>33</v>
      </c>
      <c r="N92" s="1233">
        <v>65</v>
      </c>
      <c r="O92" s="1233">
        <v>14825</v>
      </c>
      <c r="P92" s="1233">
        <v>74</v>
      </c>
      <c r="Q92" s="1233">
        <v>308</v>
      </c>
      <c r="R92" s="1233">
        <v>14</v>
      </c>
      <c r="S92" s="1233">
        <v>1304</v>
      </c>
      <c r="T92" s="1276">
        <v>43586</v>
      </c>
      <c r="U92" s="1531">
        <v>43586</v>
      </c>
      <c r="V92" s="2406">
        <v>43586</v>
      </c>
      <c r="W92" s="1584">
        <v>43586</v>
      </c>
      <c r="X92" s="2407">
        <v>43586</v>
      </c>
      <c r="Y92" s="1233">
        <v>122</v>
      </c>
      <c r="Z92" s="1233">
        <v>170</v>
      </c>
      <c r="AA92" s="1233" t="s">
        <v>21</v>
      </c>
      <c r="AB92" s="1233">
        <v>7</v>
      </c>
      <c r="AC92" s="1233" t="s">
        <v>21</v>
      </c>
      <c r="AD92" s="1233">
        <v>66</v>
      </c>
      <c r="AE92" s="1233">
        <v>15</v>
      </c>
      <c r="AF92" s="1233">
        <v>335</v>
      </c>
      <c r="AG92" s="1233">
        <v>58</v>
      </c>
      <c r="AH92" s="1233">
        <v>391</v>
      </c>
      <c r="AI92" s="1233">
        <v>9</v>
      </c>
      <c r="AJ92" s="1276">
        <v>43586</v>
      </c>
      <c r="AK92" s="1531">
        <v>43586</v>
      </c>
      <c r="AL92" s="147"/>
      <c r="AM92" s="147"/>
      <c r="AN92" s="147"/>
      <c r="AO92" s="147"/>
      <c r="AP92" s="147"/>
    </row>
    <row r="93" spans="1:42" ht="9.75" customHeight="1">
      <c r="A93" s="2408"/>
      <c r="B93" s="1587"/>
      <c r="C93" s="2409"/>
      <c r="D93" s="1233"/>
      <c r="E93" s="1233"/>
      <c r="F93" s="1233"/>
      <c r="G93" s="1233"/>
      <c r="H93" s="1233"/>
      <c r="I93" s="1233"/>
      <c r="J93" s="1233"/>
      <c r="K93" s="1233"/>
      <c r="L93" s="1233"/>
      <c r="M93" s="1233"/>
      <c r="N93" s="1233"/>
      <c r="O93" s="1233"/>
      <c r="P93" s="1233"/>
      <c r="Q93" s="1233"/>
      <c r="R93" s="1233"/>
      <c r="S93" s="1233"/>
      <c r="T93" s="1271"/>
      <c r="U93" s="1458"/>
      <c r="V93" s="2408"/>
      <c r="W93" s="1587"/>
      <c r="X93" s="2409"/>
      <c r="Y93" s="1233"/>
      <c r="Z93" s="1233"/>
      <c r="AA93" s="1233"/>
      <c r="AB93" s="1233"/>
      <c r="AC93" s="1233"/>
      <c r="AD93" s="1233"/>
      <c r="AE93" s="1233"/>
      <c r="AF93" s="1233"/>
      <c r="AG93" s="1233"/>
      <c r="AH93" s="1233"/>
      <c r="AI93" s="1233"/>
      <c r="AJ93" s="1271"/>
      <c r="AK93" s="1458"/>
      <c r="AL93" s="147"/>
      <c r="AM93" s="147"/>
      <c r="AN93" s="147"/>
      <c r="AO93" s="147"/>
      <c r="AP93" s="147"/>
    </row>
    <row r="94" spans="1:42" ht="14.25" customHeight="1">
      <c r="A94" s="2410" t="s">
        <v>2153</v>
      </c>
      <c r="B94" s="1590" t="s">
        <v>23</v>
      </c>
      <c r="C94" s="2411" t="s">
        <v>2167</v>
      </c>
      <c r="D94" s="1233">
        <v>8</v>
      </c>
      <c r="E94" s="1233">
        <v>1558</v>
      </c>
      <c r="F94" s="1233">
        <v>13453</v>
      </c>
      <c r="G94" s="1233">
        <v>1642</v>
      </c>
      <c r="H94" s="1233" t="s">
        <v>21</v>
      </c>
      <c r="I94" s="1233">
        <v>151694</v>
      </c>
      <c r="J94" s="1233">
        <v>597548</v>
      </c>
      <c r="K94" s="1233">
        <v>54</v>
      </c>
      <c r="L94" s="1233">
        <v>2889</v>
      </c>
      <c r="M94" s="1233">
        <v>33</v>
      </c>
      <c r="N94" s="1233">
        <v>65</v>
      </c>
      <c r="O94" s="1233">
        <v>14825</v>
      </c>
      <c r="P94" s="1233">
        <v>74</v>
      </c>
      <c r="Q94" s="1233">
        <v>308</v>
      </c>
      <c r="R94" s="1233">
        <v>14</v>
      </c>
      <c r="S94" s="1233">
        <v>1304</v>
      </c>
      <c r="T94" s="1284" t="s">
        <v>24</v>
      </c>
      <c r="U94" s="1533" t="s">
        <v>2155</v>
      </c>
      <c r="V94" s="2410" t="s">
        <v>2153</v>
      </c>
      <c r="W94" s="1590" t="s">
        <v>23</v>
      </c>
      <c r="X94" s="2411" t="s">
        <v>2167</v>
      </c>
      <c r="Y94" s="1233">
        <v>122</v>
      </c>
      <c r="Z94" s="1233">
        <v>170</v>
      </c>
      <c r="AA94" s="1233" t="s">
        <v>21</v>
      </c>
      <c r="AB94" s="1233">
        <v>7</v>
      </c>
      <c r="AC94" s="1233" t="s">
        <v>21</v>
      </c>
      <c r="AD94" s="1233">
        <v>66</v>
      </c>
      <c r="AE94" s="1233">
        <v>15</v>
      </c>
      <c r="AF94" s="1233">
        <v>335</v>
      </c>
      <c r="AG94" s="1233">
        <v>58</v>
      </c>
      <c r="AH94" s="1233">
        <v>391</v>
      </c>
      <c r="AI94" s="1233">
        <v>9</v>
      </c>
      <c r="AJ94" s="1284" t="s">
        <v>24</v>
      </c>
      <c r="AK94" s="1533" t="s">
        <v>2155</v>
      </c>
      <c r="AL94" s="147"/>
      <c r="AM94" s="147"/>
      <c r="AN94" s="147"/>
      <c r="AO94" s="147"/>
      <c r="AP94" s="147"/>
    </row>
    <row r="95" spans="1:42" ht="14.25" customHeight="1">
      <c r="A95" s="2412" t="s">
        <v>25</v>
      </c>
      <c r="B95" s="1593" t="s">
        <v>25</v>
      </c>
      <c r="C95" s="2413" t="s">
        <v>2178</v>
      </c>
      <c r="D95" s="1233">
        <v>11</v>
      </c>
      <c r="E95" s="1233">
        <v>1852</v>
      </c>
      <c r="F95" s="1233">
        <v>14744</v>
      </c>
      <c r="G95" s="1233">
        <v>2457</v>
      </c>
      <c r="H95" s="1233" t="s">
        <v>21</v>
      </c>
      <c r="I95" s="1233">
        <v>217130</v>
      </c>
      <c r="J95" s="1233">
        <v>648371</v>
      </c>
      <c r="K95" s="1233">
        <v>45</v>
      </c>
      <c r="L95" s="1233">
        <v>4145</v>
      </c>
      <c r="M95" s="1233">
        <v>44</v>
      </c>
      <c r="N95" s="1233">
        <v>115</v>
      </c>
      <c r="O95" s="1233">
        <v>14431</v>
      </c>
      <c r="P95" s="1233">
        <v>98</v>
      </c>
      <c r="Q95" s="1233">
        <v>221</v>
      </c>
      <c r="R95" s="1233">
        <v>34</v>
      </c>
      <c r="S95" s="1233">
        <v>1572</v>
      </c>
      <c r="T95" s="1284" t="s">
        <v>26</v>
      </c>
      <c r="U95" s="1533" t="s">
        <v>25</v>
      </c>
      <c r="V95" s="2412" t="s">
        <v>25</v>
      </c>
      <c r="W95" s="1593" t="s">
        <v>25</v>
      </c>
      <c r="X95" s="2413" t="s">
        <v>2178</v>
      </c>
      <c r="Y95" s="1233">
        <v>114</v>
      </c>
      <c r="Z95" s="1233">
        <v>103</v>
      </c>
      <c r="AA95" s="1233" t="s">
        <v>21</v>
      </c>
      <c r="AB95" s="1233">
        <v>8</v>
      </c>
      <c r="AC95" s="1233" t="s">
        <v>21</v>
      </c>
      <c r="AD95" s="1233">
        <v>59</v>
      </c>
      <c r="AE95" s="1233">
        <v>9</v>
      </c>
      <c r="AF95" s="1233">
        <v>310</v>
      </c>
      <c r="AG95" s="1233">
        <v>72</v>
      </c>
      <c r="AH95" s="1233">
        <v>404</v>
      </c>
      <c r="AI95" s="1233">
        <v>10</v>
      </c>
      <c r="AJ95" s="1284" t="s">
        <v>26</v>
      </c>
      <c r="AK95" s="1533" t="s">
        <v>25</v>
      </c>
      <c r="AL95" s="147"/>
      <c r="AM95" s="147"/>
      <c r="AN95" s="147"/>
      <c r="AO95" s="147"/>
      <c r="AP95" s="147"/>
    </row>
    <row r="96" spans="1:42" ht="14.25" customHeight="1">
      <c r="A96" s="2412" t="s">
        <v>25</v>
      </c>
      <c r="B96" s="1593" t="s">
        <v>25</v>
      </c>
      <c r="C96" s="2413" t="s">
        <v>2179</v>
      </c>
      <c r="D96" s="1233">
        <v>16</v>
      </c>
      <c r="E96" s="1233">
        <v>944</v>
      </c>
      <c r="F96" s="1233">
        <v>16476</v>
      </c>
      <c r="G96" s="1233">
        <v>2379</v>
      </c>
      <c r="H96" s="1233" t="s">
        <v>21</v>
      </c>
      <c r="I96" s="1233">
        <v>154032</v>
      </c>
      <c r="J96" s="1233">
        <v>570048</v>
      </c>
      <c r="K96" s="1233">
        <v>618</v>
      </c>
      <c r="L96" s="1233">
        <v>3514</v>
      </c>
      <c r="M96" s="1233">
        <v>30</v>
      </c>
      <c r="N96" s="1233">
        <v>87</v>
      </c>
      <c r="O96" s="1233">
        <v>14770</v>
      </c>
      <c r="P96" s="1233">
        <v>89</v>
      </c>
      <c r="Q96" s="1233">
        <v>252</v>
      </c>
      <c r="R96" s="1233">
        <v>26</v>
      </c>
      <c r="S96" s="1233">
        <v>1441</v>
      </c>
      <c r="T96" s="1284" t="s">
        <v>27</v>
      </c>
      <c r="U96" s="1533" t="s">
        <v>25</v>
      </c>
      <c r="V96" s="2412" t="s">
        <v>25</v>
      </c>
      <c r="W96" s="1593" t="s">
        <v>25</v>
      </c>
      <c r="X96" s="2413" t="s">
        <v>2179</v>
      </c>
      <c r="Y96" s="1233">
        <v>105</v>
      </c>
      <c r="Z96" s="1233">
        <v>113</v>
      </c>
      <c r="AA96" s="1233" t="s">
        <v>21</v>
      </c>
      <c r="AB96" s="1233">
        <v>7</v>
      </c>
      <c r="AC96" s="1233" t="s">
        <v>21</v>
      </c>
      <c r="AD96" s="1233">
        <v>77</v>
      </c>
      <c r="AE96" s="1233">
        <v>8</v>
      </c>
      <c r="AF96" s="1233">
        <v>285</v>
      </c>
      <c r="AG96" s="1233">
        <v>75</v>
      </c>
      <c r="AH96" s="1233">
        <v>338</v>
      </c>
      <c r="AI96" s="1233">
        <v>9</v>
      </c>
      <c r="AJ96" s="1284" t="s">
        <v>27</v>
      </c>
      <c r="AK96" s="1533" t="s">
        <v>25</v>
      </c>
      <c r="AL96" s="147"/>
      <c r="AM96" s="147"/>
      <c r="AN96" s="147"/>
      <c r="AO96" s="147"/>
      <c r="AP96" s="147"/>
    </row>
    <row r="97" spans="1:42" ht="14.25" customHeight="1">
      <c r="A97" s="2412" t="s">
        <v>25</v>
      </c>
      <c r="B97" s="1593" t="s">
        <v>25</v>
      </c>
      <c r="C97" s="2413" t="s">
        <v>2180</v>
      </c>
      <c r="D97" s="1233">
        <v>18</v>
      </c>
      <c r="E97" s="1233">
        <v>1524</v>
      </c>
      <c r="F97" s="1233">
        <v>16035</v>
      </c>
      <c r="G97" s="1233">
        <v>1998</v>
      </c>
      <c r="H97" s="1233" t="s">
        <v>21</v>
      </c>
      <c r="I97" s="1233">
        <v>126554</v>
      </c>
      <c r="J97" s="1233">
        <v>607218</v>
      </c>
      <c r="K97" s="1233">
        <v>548</v>
      </c>
      <c r="L97" s="1233">
        <v>4660</v>
      </c>
      <c r="M97" s="1233">
        <v>34</v>
      </c>
      <c r="N97" s="1233">
        <v>101</v>
      </c>
      <c r="O97" s="1233">
        <v>15164</v>
      </c>
      <c r="P97" s="1233">
        <v>106</v>
      </c>
      <c r="Q97" s="1233">
        <v>303</v>
      </c>
      <c r="R97" s="1233">
        <v>31</v>
      </c>
      <c r="S97" s="1233">
        <v>1400</v>
      </c>
      <c r="T97" s="1284" t="s">
        <v>28</v>
      </c>
      <c r="U97" s="1533" t="s">
        <v>25</v>
      </c>
      <c r="V97" s="2412" t="s">
        <v>25</v>
      </c>
      <c r="W97" s="1593" t="s">
        <v>25</v>
      </c>
      <c r="X97" s="2413" t="s">
        <v>2180</v>
      </c>
      <c r="Y97" s="1233">
        <v>75</v>
      </c>
      <c r="Z97" s="1233">
        <v>190</v>
      </c>
      <c r="AA97" s="1233" t="s">
        <v>21</v>
      </c>
      <c r="AB97" s="1233">
        <v>8</v>
      </c>
      <c r="AC97" s="1233" t="s">
        <v>21</v>
      </c>
      <c r="AD97" s="1233">
        <v>36</v>
      </c>
      <c r="AE97" s="1233">
        <v>12</v>
      </c>
      <c r="AF97" s="1233">
        <v>275</v>
      </c>
      <c r="AG97" s="1233">
        <v>86</v>
      </c>
      <c r="AH97" s="1233">
        <v>413</v>
      </c>
      <c r="AI97" s="1233">
        <v>10</v>
      </c>
      <c r="AJ97" s="1284" t="s">
        <v>28</v>
      </c>
      <c r="AK97" s="1533" t="s">
        <v>25</v>
      </c>
      <c r="AL97" s="147"/>
      <c r="AM97" s="147"/>
      <c r="AN97" s="147"/>
      <c r="AO97" s="147"/>
      <c r="AP97" s="147"/>
    </row>
    <row r="98" spans="1:42" ht="9.75" customHeight="1">
      <c r="A98" s="2414"/>
      <c r="B98" s="1715"/>
      <c r="C98" s="2415"/>
      <c r="D98" s="1233"/>
      <c r="E98" s="1233"/>
      <c r="F98" s="1233"/>
      <c r="G98" s="1233"/>
      <c r="H98" s="1233"/>
      <c r="I98" s="1233"/>
      <c r="J98" s="1233"/>
      <c r="K98" s="1233"/>
      <c r="L98" s="1233"/>
      <c r="M98" s="1233"/>
      <c r="N98" s="1233"/>
      <c r="O98" s="1233"/>
      <c r="P98" s="1233"/>
      <c r="Q98" s="1233"/>
      <c r="R98" s="1233"/>
      <c r="S98" s="1233"/>
      <c r="T98" s="1292"/>
      <c r="U98" s="1462"/>
      <c r="V98" s="2414"/>
      <c r="W98" s="1715"/>
      <c r="X98" s="2415"/>
      <c r="Y98" s="1233"/>
      <c r="Z98" s="1233"/>
      <c r="AA98" s="1233"/>
      <c r="AB98" s="1233"/>
      <c r="AC98" s="1233"/>
      <c r="AD98" s="1233"/>
      <c r="AE98" s="1233"/>
      <c r="AF98" s="1233"/>
      <c r="AG98" s="1233"/>
      <c r="AH98" s="1233"/>
      <c r="AI98" s="1233"/>
      <c r="AJ98" s="1292"/>
      <c r="AK98" s="1462"/>
      <c r="AL98" s="147"/>
      <c r="AM98" s="147"/>
      <c r="AN98" s="147"/>
      <c r="AO98" s="147"/>
      <c r="AP98" s="147"/>
    </row>
    <row r="99" spans="1:42" ht="14.25" customHeight="1">
      <c r="A99" s="2412" t="s">
        <v>2153</v>
      </c>
      <c r="B99" s="1593" t="s">
        <v>23</v>
      </c>
      <c r="C99" s="2416">
        <v>43831</v>
      </c>
      <c r="D99" s="1233">
        <v>18</v>
      </c>
      <c r="E99" s="1233">
        <v>975</v>
      </c>
      <c r="F99" s="1233">
        <v>13059</v>
      </c>
      <c r="G99" s="1233">
        <v>2389</v>
      </c>
      <c r="H99" s="1233" t="s">
        <v>21</v>
      </c>
      <c r="I99" s="1233">
        <v>173611</v>
      </c>
      <c r="J99" s="1233">
        <v>607601</v>
      </c>
      <c r="K99" s="1233" t="s">
        <v>21</v>
      </c>
      <c r="L99" s="1233">
        <v>3413</v>
      </c>
      <c r="M99" s="1233">
        <v>24</v>
      </c>
      <c r="N99" s="1233">
        <v>77</v>
      </c>
      <c r="O99" s="1233">
        <v>13316</v>
      </c>
      <c r="P99" s="1233">
        <v>98</v>
      </c>
      <c r="Q99" s="1233">
        <v>286</v>
      </c>
      <c r="R99" s="1233">
        <v>18</v>
      </c>
      <c r="S99" s="1233">
        <v>1154</v>
      </c>
      <c r="T99" s="1284" t="s">
        <v>29</v>
      </c>
      <c r="U99" s="1533" t="s">
        <v>2155</v>
      </c>
      <c r="V99" s="2412" t="s">
        <v>2153</v>
      </c>
      <c r="W99" s="1593" t="s">
        <v>23</v>
      </c>
      <c r="X99" s="2416">
        <v>43831</v>
      </c>
      <c r="Y99" s="1233">
        <v>133</v>
      </c>
      <c r="Z99" s="1233">
        <v>148</v>
      </c>
      <c r="AA99" s="1233" t="s">
        <v>21</v>
      </c>
      <c r="AB99" s="1233">
        <v>7</v>
      </c>
      <c r="AC99" s="1233" t="s">
        <v>21</v>
      </c>
      <c r="AD99" s="1233">
        <v>79</v>
      </c>
      <c r="AE99" s="1233">
        <v>7</v>
      </c>
      <c r="AF99" s="1233">
        <v>416</v>
      </c>
      <c r="AG99" s="1233">
        <v>62</v>
      </c>
      <c r="AH99" s="1233">
        <v>422</v>
      </c>
      <c r="AI99" s="1233">
        <v>9</v>
      </c>
      <c r="AJ99" s="1284" t="s">
        <v>29</v>
      </c>
      <c r="AK99" s="1533" t="s">
        <v>2155</v>
      </c>
      <c r="AL99" s="147"/>
      <c r="AM99" s="147"/>
      <c r="AN99" s="147"/>
      <c r="AO99" s="147"/>
      <c r="AP99" s="147"/>
    </row>
    <row r="100" spans="1:42" ht="14.25" customHeight="1">
      <c r="A100" s="2410" t="s">
        <v>25</v>
      </c>
      <c r="B100" s="1590" t="s">
        <v>25</v>
      </c>
      <c r="C100" s="2417">
        <v>43862</v>
      </c>
      <c r="D100" s="1233">
        <v>17</v>
      </c>
      <c r="E100" s="1233">
        <v>804</v>
      </c>
      <c r="F100" s="1233">
        <v>12637</v>
      </c>
      <c r="G100" s="1233">
        <v>1700</v>
      </c>
      <c r="H100" s="1233" t="s">
        <v>21</v>
      </c>
      <c r="I100" s="1233">
        <v>149537</v>
      </c>
      <c r="J100" s="1233">
        <v>594367</v>
      </c>
      <c r="K100" s="1233" t="s">
        <v>21</v>
      </c>
      <c r="L100" s="1233">
        <v>2654</v>
      </c>
      <c r="M100" s="1233">
        <v>43</v>
      </c>
      <c r="N100" s="1233">
        <v>99</v>
      </c>
      <c r="O100" s="1233">
        <v>15841</v>
      </c>
      <c r="P100" s="1233">
        <v>94</v>
      </c>
      <c r="Q100" s="1233">
        <v>308</v>
      </c>
      <c r="R100" s="1233">
        <v>19</v>
      </c>
      <c r="S100" s="1233">
        <v>1211</v>
      </c>
      <c r="T100" s="1284" t="s">
        <v>30</v>
      </c>
      <c r="U100" s="1533" t="s">
        <v>25</v>
      </c>
      <c r="V100" s="2410" t="s">
        <v>25</v>
      </c>
      <c r="W100" s="1590" t="s">
        <v>25</v>
      </c>
      <c r="X100" s="2417">
        <v>43862</v>
      </c>
      <c r="Y100" s="1233">
        <v>129</v>
      </c>
      <c r="Z100" s="1233">
        <v>178</v>
      </c>
      <c r="AA100" s="1233" t="s">
        <v>21</v>
      </c>
      <c r="AB100" s="1233">
        <v>7</v>
      </c>
      <c r="AC100" s="1233" t="s">
        <v>21</v>
      </c>
      <c r="AD100" s="1233">
        <v>77</v>
      </c>
      <c r="AE100" s="1233">
        <v>14</v>
      </c>
      <c r="AF100" s="1233">
        <v>407</v>
      </c>
      <c r="AG100" s="1233">
        <v>48</v>
      </c>
      <c r="AH100" s="1233">
        <v>418</v>
      </c>
      <c r="AI100" s="1233">
        <v>7</v>
      </c>
      <c r="AJ100" s="1284" t="s">
        <v>30</v>
      </c>
      <c r="AK100" s="1533" t="s">
        <v>25</v>
      </c>
      <c r="AL100" s="147"/>
      <c r="AM100" s="147"/>
      <c r="AN100" s="147"/>
      <c r="AO100" s="147"/>
      <c r="AP100" s="147"/>
    </row>
    <row r="101" spans="1:42" ht="14.25" customHeight="1">
      <c r="A101" s="2410" t="s">
        <v>25</v>
      </c>
      <c r="B101" s="1590" t="s">
        <v>25</v>
      </c>
      <c r="C101" s="2417">
        <v>43891</v>
      </c>
      <c r="D101" s="1233">
        <v>8</v>
      </c>
      <c r="E101" s="1233">
        <v>1558</v>
      </c>
      <c r="F101" s="1233">
        <v>13453</v>
      </c>
      <c r="G101" s="1233">
        <v>1642</v>
      </c>
      <c r="H101" s="1233" t="s">
        <v>21</v>
      </c>
      <c r="I101" s="1233">
        <v>151694</v>
      </c>
      <c r="J101" s="1233">
        <v>597548</v>
      </c>
      <c r="K101" s="1233">
        <v>54</v>
      </c>
      <c r="L101" s="1233">
        <v>2889</v>
      </c>
      <c r="M101" s="1233">
        <v>33</v>
      </c>
      <c r="N101" s="1233">
        <v>65</v>
      </c>
      <c r="O101" s="1233">
        <v>14825</v>
      </c>
      <c r="P101" s="1233">
        <v>74</v>
      </c>
      <c r="Q101" s="1233">
        <v>308</v>
      </c>
      <c r="R101" s="1233">
        <v>14</v>
      </c>
      <c r="S101" s="1233">
        <v>1304</v>
      </c>
      <c r="T101" s="1284" t="s">
        <v>31</v>
      </c>
      <c r="U101" s="1533" t="s">
        <v>25</v>
      </c>
      <c r="V101" s="2410" t="s">
        <v>25</v>
      </c>
      <c r="W101" s="1590" t="s">
        <v>25</v>
      </c>
      <c r="X101" s="2417">
        <v>43891</v>
      </c>
      <c r="Y101" s="1233">
        <v>122</v>
      </c>
      <c r="Z101" s="1233">
        <v>170</v>
      </c>
      <c r="AA101" s="1233" t="s">
        <v>21</v>
      </c>
      <c r="AB101" s="1233">
        <v>7</v>
      </c>
      <c r="AC101" s="1233" t="s">
        <v>21</v>
      </c>
      <c r="AD101" s="1233">
        <v>66</v>
      </c>
      <c r="AE101" s="1233">
        <v>15</v>
      </c>
      <c r="AF101" s="1233">
        <v>335</v>
      </c>
      <c r="AG101" s="1233">
        <v>58</v>
      </c>
      <c r="AH101" s="1233">
        <v>391</v>
      </c>
      <c r="AI101" s="1233">
        <v>9</v>
      </c>
      <c r="AJ101" s="1284" t="s">
        <v>31</v>
      </c>
      <c r="AK101" s="1533" t="s">
        <v>25</v>
      </c>
      <c r="AL101" s="147"/>
      <c r="AM101" s="147"/>
      <c r="AN101" s="147"/>
      <c r="AO101" s="147"/>
      <c r="AP101" s="147"/>
    </row>
    <row r="102" spans="1:42" ht="14.25" customHeight="1">
      <c r="A102" s="2410" t="s">
        <v>25</v>
      </c>
      <c r="B102" s="1590" t="s">
        <v>25</v>
      </c>
      <c r="C102" s="2417">
        <v>43922</v>
      </c>
      <c r="D102" s="1233">
        <v>22</v>
      </c>
      <c r="E102" s="1233">
        <v>1631</v>
      </c>
      <c r="F102" s="1233">
        <v>14019</v>
      </c>
      <c r="G102" s="1233">
        <v>2181</v>
      </c>
      <c r="H102" s="1233" t="s">
        <v>21</v>
      </c>
      <c r="I102" s="1233">
        <v>201878</v>
      </c>
      <c r="J102" s="1233">
        <v>622484</v>
      </c>
      <c r="K102" s="1233">
        <v>75</v>
      </c>
      <c r="L102" s="1233">
        <v>2903</v>
      </c>
      <c r="M102" s="1233">
        <v>40</v>
      </c>
      <c r="N102" s="1233">
        <v>78</v>
      </c>
      <c r="O102" s="1233">
        <v>14526</v>
      </c>
      <c r="P102" s="1233">
        <v>97</v>
      </c>
      <c r="Q102" s="1233">
        <v>308</v>
      </c>
      <c r="R102" s="1233">
        <v>18</v>
      </c>
      <c r="S102" s="1233">
        <v>1315</v>
      </c>
      <c r="T102" s="1284" t="s">
        <v>32</v>
      </c>
      <c r="U102" s="1533" t="s">
        <v>25</v>
      </c>
      <c r="V102" s="2410" t="s">
        <v>25</v>
      </c>
      <c r="W102" s="1590" t="s">
        <v>25</v>
      </c>
      <c r="X102" s="2417">
        <v>43922</v>
      </c>
      <c r="Y102" s="1233">
        <v>84</v>
      </c>
      <c r="Z102" s="1233">
        <v>213</v>
      </c>
      <c r="AA102" s="1233" t="s">
        <v>21</v>
      </c>
      <c r="AB102" s="1233">
        <v>8</v>
      </c>
      <c r="AC102" s="1233" t="s">
        <v>21</v>
      </c>
      <c r="AD102" s="1233">
        <v>59</v>
      </c>
      <c r="AE102" s="1233">
        <v>15</v>
      </c>
      <c r="AF102" s="1233">
        <v>280</v>
      </c>
      <c r="AG102" s="1233">
        <v>64</v>
      </c>
      <c r="AH102" s="1233">
        <v>362</v>
      </c>
      <c r="AI102" s="1233">
        <v>10</v>
      </c>
      <c r="AJ102" s="1284" t="s">
        <v>32</v>
      </c>
      <c r="AK102" s="1533" t="s">
        <v>25</v>
      </c>
      <c r="AL102" s="147"/>
      <c r="AM102" s="147"/>
      <c r="AN102" s="147"/>
      <c r="AO102" s="147"/>
      <c r="AP102" s="147"/>
    </row>
    <row r="103" spans="1:42" ht="14.25" customHeight="1">
      <c r="A103" s="2410" t="s">
        <v>25</v>
      </c>
      <c r="B103" s="1590" t="s">
        <v>25</v>
      </c>
      <c r="C103" s="2417">
        <v>43952</v>
      </c>
      <c r="D103" s="1233">
        <v>15</v>
      </c>
      <c r="E103" s="1233">
        <v>1753</v>
      </c>
      <c r="F103" s="1233">
        <v>15751</v>
      </c>
      <c r="G103" s="1233">
        <v>1642</v>
      </c>
      <c r="H103" s="1233" t="s">
        <v>21</v>
      </c>
      <c r="I103" s="1233">
        <v>173350</v>
      </c>
      <c r="J103" s="1233">
        <v>682640</v>
      </c>
      <c r="K103" s="1233">
        <v>90</v>
      </c>
      <c r="L103" s="1233">
        <v>2412</v>
      </c>
      <c r="M103" s="1233">
        <v>18</v>
      </c>
      <c r="N103" s="1233">
        <v>106</v>
      </c>
      <c r="O103" s="1233">
        <v>11887</v>
      </c>
      <c r="P103" s="1233">
        <v>72</v>
      </c>
      <c r="Q103" s="1233">
        <v>254</v>
      </c>
      <c r="R103" s="1233">
        <v>28</v>
      </c>
      <c r="S103" s="1233">
        <v>1627</v>
      </c>
      <c r="T103" s="1284" t="s">
        <v>33</v>
      </c>
      <c r="U103" s="1533" t="s">
        <v>25</v>
      </c>
      <c r="V103" s="2410" t="s">
        <v>25</v>
      </c>
      <c r="W103" s="1590" t="s">
        <v>25</v>
      </c>
      <c r="X103" s="2417">
        <v>43952</v>
      </c>
      <c r="Y103" s="1233">
        <v>129</v>
      </c>
      <c r="Z103" s="1233">
        <v>217</v>
      </c>
      <c r="AA103" s="1233" t="s">
        <v>21</v>
      </c>
      <c r="AB103" s="1233">
        <v>8</v>
      </c>
      <c r="AC103" s="1233" t="s">
        <v>21</v>
      </c>
      <c r="AD103" s="1233">
        <v>60</v>
      </c>
      <c r="AE103" s="1233">
        <v>8</v>
      </c>
      <c r="AF103" s="1233">
        <v>350</v>
      </c>
      <c r="AG103" s="1233">
        <v>68</v>
      </c>
      <c r="AH103" s="1233">
        <v>369</v>
      </c>
      <c r="AI103" s="1233">
        <v>9</v>
      </c>
      <c r="AJ103" s="1284" t="s">
        <v>33</v>
      </c>
      <c r="AK103" s="1533" t="s">
        <v>25</v>
      </c>
      <c r="AL103" s="147"/>
      <c r="AM103" s="147"/>
      <c r="AN103" s="147"/>
      <c r="AO103" s="147"/>
      <c r="AP103" s="147"/>
    </row>
    <row r="104" spans="1:42" ht="14.25" customHeight="1">
      <c r="A104" s="2410" t="s">
        <v>25</v>
      </c>
      <c r="B104" s="1590" t="s">
        <v>25</v>
      </c>
      <c r="C104" s="2417">
        <v>43983</v>
      </c>
      <c r="D104" s="1233">
        <v>11</v>
      </c>
      <c r="E104" s="1233">
        <v>1852</v>
      </c>
      <c r="F104" s="1233">
        <v>14744</v>
      </c>
      <c r="G104" s="1233">
        <v>2457</v>
      </c>
      <c r="H104" s="1233" t="s">
        <v>21</v>
      </c>
      <c r="I104" s="1233">
        <v>217130</v>
      </c>
      <c r="J104" s="1233">
        <v>648371</v>
      </c>
      <c r="K104" s="1233">
        <v>45</v>
      </c>
      <c r="L104" s="1233">
        <v>4145</v>
      </c>
      <c r="M104" s="1233">
        <v>44</v>
      </c>
      <c r="N104" s="1233">
        <v>115</v>
      </c>
      <c r="O104" s="1233">
        <v>14431</v>
      </c>
      <c r="P104" s="1233">
        <v>98</v>
      </c>
      <c r="Q104" s="1233">
        <v>221</v>
      </c>
      <c r="R104" s="1233">
        <v>34</v>
      </c>
      <c r="S104" s="1233">
        <v>1572</v>
      </c>
      <c r="T104" s="1284" t="s">
        <v>34</v>
      </c>
      <c r="U104" s="1533" t="s">
        <v>25</v>
      </c>
      <c r="V104" s="2410" t="s">
        <v>25</v>
      </c>
      <c r="W104" s="1590" t="s">
        <v>25</v>
      </c>
      <c r="X104" s="2417">
        <v>43983</v>
      </c>
      <c r="Y104" s="1233">
        <v>114</v>
      </c>
      <c r="Z104" s="1233">
        <v>103</v>
      </c>
      <c r="AA104" s="1233" t="s">
        <v>21</v>
      </c>
      <c r="AB104" s="1233">
        <v>8</v>
      </c>
      <c r="AC104" s="1233" t="s">
        <v>21</v>
      </c>
      <c r="AD104" s="1233">
        <v>59</v>
      </c>
      <c r="AE104" s="1233">
        <v>9</v>
      </c>
      <c r="AF104" s="1233">
        <v>310</v>
      </c>
      <c r="AG104" s="1233">
        <v>72</v>
      </c>
      <c r="AH104" s="1233">
        <v>404</v>
      </c>
      <c r="AI104" s="1233">
        <v>10</v>
      </c>
      <c r="AJ104" s="1284" t="s">
        <v>34</v>
      </c>
      <c r="AK104" s="1533" t="s">
        <v>25</v>
      </c>
      <c r="AL104" s="147"/>
      <c r="AM104" s="147"/>
      <c r="AN104" s="147"/>
      <c r="AO104" s="147"/>
      <c r="AP104" s="147"/>
    </row>
    <row r="105" spans="1:42" ht="14.25" customHeight="1">
      <c r="A105" s="2410" t="s">
        <v>25</v>
      </c>
      <c r="B105" s="1590" t="s">
        <v>25</v>
      </c>
      <c r="C105" s="2417">
        <v>44013</v>
      </c>
      <c r="D105" s="1233">
        <v>21</v>
      </c>
      <c r="E105" s="1233">
        <v>1565</v>
      </c>
      <c r="F105" s="1233">
        <v>14851</v>
      </c>
      <c r="G105" s="1233">
        <v>2724</v>
      </c>
      <c r="H105" s="1233" t="s">
        <v>21</v>
      </c>
      <c r="I105" s="1233">
        <v>165268</v>
      </c>
      <c r="J105" s="1233">
        <v>653078</v>
      </c>
      <c r="K105" s="1233">
        <v>367</v>
      </c>
      <c r="L105" s="1233">
        <v>3647</v>
      </c>
      <c r="M105" s="1233">
        <v>49</v>
      </c>
      <c r="N105" s="1233">
        <v>65</v>
      </c>
      <c r="O105" s="1233">
        <v>14993</v>
      </c>
      <c r="P105" s="1233">
        <v>106</v>
      </c>
      <c r="Q105" s="1233">
        <v>238</v>
      </c>
      <c r="R105" s="1233">
        <v>38</v>
      </c>
      <c r="S105" s="1233">
        <v>1533</v>
      </c>
      <c r="T105" s="1284" t="s">
        <v>35</v>
      </c>
      <c r="U105" s="1533" t="s">
        <v>25</v>
      </c>
      <c r="V105" s="2410" t="s">
        <v>25</v>
      </c>
      <c r="W105" s="1590" t="s">
        <v>25</v>
      </c>
      <c r="X105" s="2417">
        <v>44013</v>
      </c>
      <c r="Y105" s="1233">
        <v>140</v>
      </c>
      <c r="Z105" s="1233">
        <v>133</v>
      </c>
      <c r="AA105" s="1233" t="s">
        <v>21</v>
      </c>
      <c r="AB105" s="1233">
        <v>7</v>
      </c>
      <c r="AC105" s="1233" t="s">
        <v>21</v>
      </c>
      <c r="AD105" s="1233">
        <v>41</v>
      </c>
      <c r="AE105" s="1233">
        <v>8</v>
      </c>
      <c r="AF105" s="1233">
        <v>256</v>
      </c>
      <c r="AG105" s="1233">
        <v>50</v>
      </c>
      <c r="AH105" s="1233">
        <v>379</v>
      </c>
      <c r="AI105" s="1233">
        <v>9</v>
      </c>
      <c r="AJ105" s="1284" t="s">
        <v>35</v>
      </c>
      <c r="AK105" s="1533" t="s">
        <v>25</v>
      </c>
      <c r="AL105" s="147"/>
      <c r="AM105" s="147"/>
      <c r="AN105" s="147"/>
      <c r="AO105" s="147"/>
      <c r="AP105" s="147"/>
    </row>
    <row r="106" spans="1:42" ht="14.25" customHeight="1">
      <c r="A106" s="2410" t="s">
        <v>25</v>
      </c>
      <c r="B106" s="1590" t="s">
        <v>25</v>
      </c>
      <c r="C106" s="2417">
        <v>44044</v>
      </c>
      <c r="D106" s="1233">
        <v>16</v>
      </c>
      <c r="E106" s="1233">
        <v>1511</v>
      </c>
      <c r="F106" s="1233">
        <v>15645</v>
      </c>
      <c r="G106" s="1233">
        <v>2427</v>
      </c>
      <c r="H106" s="1233" t="s">
        <v>21</v>
      </c>
      <c r="I106" s="1233">
        <v>197480</v>
      </c>
      <c r="J106" s="1233">
        <v>574796</v>
      </c>
      <c r="K106" s="1233">
        <v>423</v>
      </c>
      <c r="L106" s="1233">
        <v>3390</v>
      </c>
      <c r="M106" s="1233">
        <v>26</v>
      </c>
      <c r="N106" s="1233">
        <v>95</v>
      </c>
      <c r="O106" s="1233">
        <v>13401</v>
      </c>
      <c r="P106" s="1233">
        <v>101</v>
      </c>
      <c r="Q106" s="1233">
        <v>260</v>
      </c>
      <c r="R106" s="1233">
        <v>24</v>
      </c>
      <c r="S106" s="1233">
        <v>1518</v>
      </c>
      <c r="T106" s="1284" t="s">
        <v>36</v>
      </c>
      <c r="U106" s="1533" t="s">
        <v>25</v>
      </c>
      <c r="V106" s="2410" t="s">
        <v>25</v>
      </c>
      <c r="W106" s="1590" t="s">
        <v>25</v>
      </c>
      <c r="X106" s="2417">
        <v>44044</v>
      </c>
      <c r="Y106" s="1233">
        <v>127</v>
      </c>
      <c r="Z106" s="1233">
        <v>108</v>
      </c>
      <c r="AA106" s="1233" t="s">
        <v>21</v>
      </c>
      <c r="AB106" s="1233">
        <v>7</v>
      </c>
      <c r="AC106" s="1233" t="s">
        <v>21</v>
      </c>
      <c r="AD106" s="1233">
        <v>55</v>
      </c>
      <c r="AE106" s="1233">
        <v>10</v>
      </c>
      <c r="AF106" s="1233">
        <v>344</v>
      </c>
      <c r="AG106" s="1233">
        <v>72</v>
      </c>
      <c r="AH106" s="1233">
        <v>359</v>
      </c>
      <c r="AI106" s="1233">
        <v>9</v>
      </c>
      <c r="AJ106" s="1284" t="s">
        <v>36</v>
      </c>
      <c r="AK106" s="1533" t="s">
        <v>25</v>
      </c>
      <c r="AL106" s="147"/>
      <c r="AM106" s="147"/>
      <c r="AN106" s="147"/>
      <c r="AO106" s="147"/>
      <c r="AP106" s="147"/>
    </row>
    <row r="107" spans="1:42" ht="14.25" customHeight="1">
      <c r="A107" s="2410" t="s">
        <v>25</v>
      </c>
      <c r="B107" s="1590" t="s">
        <v>25</v>
      </c>
      <c r="C107" s="2417">
        <v>44075</v>
      </c>
      <c r="D107" s="1233">
        <v>16</v>
      </c>
      <c r="E107" s="1233">
        <v>944</v>
      </c>
      <c r="F107" s="1233">
        <v>16476</v>
      </c>
      <c r="G107" s="1233">
        <v>2379</v>
      </c>
      <c r="H107" s="1233" t="s">
        <v>21</v>
      </c>
      <c r="I107" s="1233">
        <v>154032</v>
      </c>
      <c r="J107" s="1233">
        <v>570048</v>
      </c>
      <c r="K107" s="1233">
        <v>618</v>
      </c>
      <c r="L107" s="1233">
        <v>3514</v>
      </c>
      <c r="M107" s="1233">
        <v>30</v>
      </c>
      <c r="N107" s="1233">
        <v>87</v>
      </c>
      <c r="O107" s="1233">
        <v>14770</v>
      </c>
      <c r="P107" s="1233">
        <v>89</v>
      </c>
      <c r="Q107" s="1233">
        <v>252</v>
      </c>
      <c r="R107" s="1233">
        <v>26</v>
      </c>
      <c r="S107" s="1233">
        <v>1441</v>
      </c>
      <c r="T107" s="1284" t="s">
        <v>37</v>
      </c>
      <c r="U107" s="1533" t="s">
        <v>25</v>
      </c>
      <c r="V107" s="2410" t="s">
        <v>25</v>
      </c>
      <c r="W107" s="1590" t="s">
        <v>25</v>
      </c>
      <c r="X107" s="2417">
        <v>44075</v>
      </c>
      <c r="Y107" s="1233">
        <v>105</v>
      </c>
      <c r="Z107" s="1233">
        <v>113</v>
      </c>
      <c r="AA107" s="1233" t="s">
        <v>21</v>
      </c>
      <c r="AB107" s="1233">
        <v>7</v>
      </c>
      <c r="AC107" s="1233" t="s">
        <v>21</v>
      </c>
      <c r="AD107" s="1233">
        <v>77</v>
      </c>
      <c r="AE107" s="1233">
        <v>8</v>
      </c>
      <c r="AF107" s="1233">
        <v>285</v>
      </c>
      <c r="AG107" s="1233">
        <v>75</v>
      </c>
      <c r="AH107" s="1233">
        <v>338</v>
      </c>
      <c r="AI107" s="1233">
        <v>9</v>
      </c>
      <c r="AJ107" s="1284" t="s">
        <v>37</v>
      </c>
      <c r="AK107" s="1533" t="s">
        <v>25</v>
      </c>
      <c r="AL107" s="147"/>
      <c r="AM107" s="147"/>
      <c r="AN107" s="147"/>
      <c r="AO107" s="147"/>
      <c r="AP107" s="147"/>
    </row>
    <row r="108" spans="1:42" ht="14.25" customHeight="1">
      <c r="A108" s="2410" t="s">
        <v>25</v>
      </c>
      <c r="B108" s="1590" t="s">
        <v>25</v>
      </c>
      <c r="C108" s="2417">
        <v>44105</v>
      </c>
      <c r="D108" s="1233">
        <v>17</v>
      </c>
      <c r="E108" s="1233">
        <v>1619</v>
      </c>
      <c r="F108" s="1233">
        <v>14917</v>
      </c>
      <c r="G108" s="1233">
        <v>2458</v>
      </c>
      <c r="H108" s="1233" t="s">
        <v>21</v>
      </c>
      <c r="I108" s="1233">
        <v>149129</v>
      </c>
      <c r="J108" s="1233">
        <v>679876</v>
      </c>
      <c r="K108" s="1233">
        <v>393</v>
      </c>
      <c r="L108" s="1233">
        <v>4244</v>
      </c>
      <c r="M108" s="1233">
        <v>15</v>
      </c>
      <c r="N108" s="1233">
        <v>80</v>
      </c>
      <c r="O108" s="1233">
        <v>15889</v>
      </c>
      <c r="P108" s="1233">
        <v>99</v>
      </c>
      <c r="Q108" s="1233">
        <v>249</v>
      </c>
      <c r="R108" s="1233">
        <v>27</v>
      </c>
      <c r="S108" s="1233">
        <v>1498</v>
      </c>
      <c r="T108" s="1284" t="s">
        <v>38</v>
      </c>
      <c r="U108" s="1533" t="s">
        <v>25</v>
      </c>
      <c r="V108" s="2410" t="s">
        <v>25</v>
      </c>
      <c r="W108" s="1590" t="s">
        <v>25</v>
      </c>
      <c r="X108" s="2417">
        <v>44105</v>
      </c>
      <c r="Y108" s="1233">
        <v>81</v>
      </c>
      <c r="Z108" s="1233">
        <v>115</v>
      </c>
      <c r="AA108" s="1233" t="s">
        <v>21</v>
      </c>
      <c r="AB108" s="1233">
        <v>7</v>
      </c>
      <c r="AC108" s="1233" t="s">
        <v>21</v>
      </c>
      <c r="AD108" s="1233">
        <v>86</v>
      </c>
      <c r="AE108" s="1233">
        <v>17</v>
      </c>
      <c r="AF108" s="1233">
        <v>311</v>
      </c>
      <c r="AG108" s="1233">
        <v>65</v>
      </c>
      <c r="AH108" s="1233">
        <v>418</v>
      </c>
      <c r="AI108" s="1233">
        <v>9</v>
      </c>
      <c r="AJ108" s="1284" t="s">
        <v>38</v>
      </c>
      <c r="AK108" s="1533" t="s">
        <v>25</v>
      </c>
      <c r="AL108" s="147"/>
      <c r="AM108" s="147"/>
      <c r="AN108" s="147"/>
      <c r="AO108" s="147"/>
      <c r="AP108" s="147"/>
    </row>
    <row r="109" spans="1:42" ht="14.25" customHeight="1">
      <c r="A109" s="2410" t="s">
        <v>25</v>
      </c>
      <c r="B109" s="1590" t="s">
        <v>25</v>
      </c>
      <c r="C109" s="2417">
        <v>44136</v>
      </c>
      <c r="D109" s="1233">
        <v>11</v>
      </c>
      <c r="E109" s="1233">
        <v>1432</v>
      </c>
      <c r="F109" s="1233">
        <v>14908</v>
      </c>
      <c r="G109" s="1233">
        <v>2528</v>
      </c>
      <c r="H109" s="1233" t="s">
        <v>21</v>
      </c>
      <c r="I109" s="1233">
        <v>157848</v>
      </c>
      <c r="J109" s="1233">
        <v>601542</v>
      </c>
      <c r="K109" s="1233">
        <v>190</v>
      </c>
      <c r="L109" s="1233">
        <v>3906</v>
      </c>
      <c r="M109" s="1233">
        <v>24</v>
      </c>
      <c r="N109" s="1233">
        <v>101</v>
      </c>
      <c r="O109" s="1233">
        <v>16337</v>
      </c>
      <c r="P109" s="1233">
        <v>102</v>
      </c>
      <c r="Q109" s="1233">
        <v>186</v>
      </c>
      <c r="R109" s="1233">
        <v>30</v>
      </c>
      <c r="S109" s="1233">
        <v>1416</v>
      </c>
      <c r="T109" s="1284" t="s">
        <v>39</v>
      </c>
      <c r="U109" s="1533" t="s">
        <v>25</v>
      </c>
      <c r="V109" s="2410" t="s">
        <v>25</v>
      </c>
      <c r="W109" s="1590" t="s">
        <v>25</v>
      </c>
      <c r="X109" s="2417">
        <v>44136</v>
      </c>
      <c r="Y109" s="1233">
        <v>67</v>
      </c>
      <c r="Z109" s="1233">
        <v>145</v>
      </c>
      <c r="AA109" s="1233" t="s">
        <v>21</v>
      </c>
      <c r="AB109" s="1233">
        <v>7</v>
      </c>
      <c r="AC109" s="1233" t="s">
        <v>21</v>
      </c>
      <c r="AD109" s="1233">
        <v>38</v>
      </c>
      <c r="AE109" s="1233">
        <v>14</v>
      </c>
      <c r="AF109" s="1233">
        <v>255</v>
      </c>
      <c r="AG109" s="1233">
        <v>59</v>
      </c>
      <c r="AH109" s="1233">
        <v>373</v>
      </c>
      <c r="AI109" s="1233">
        <v>9</v>
      </c>
      <c r="AJ109" s="1284" t="s">
        <v>39</v>
      </c>
      <c r="AK109" s="1533" t="s">
        <v>25</v>
      </c>
      <c r="AL109" s="147"/>
      <c r="AM109" s="147"/>
      <c r="AN109" s="147"/>
      <c r="AO109" s="147"/>
      <c r="AP109" s="147"/>
    </row>
    <row r="110" spans="1:42" ht="14.25" customHeight="1">
      <c r="A110" s="2418" t="s">
        <v>25</v>
      </c>
      <c r="B110" s="1596" t="s">
        <v>25</v>
      </c>
      <c r="C110" s="2419">
        <v>44166</v>
      </c>
      <c r="D110" s="1232">
        <v>18</v>
      </c>
      <c r="E110" s="1232">
        <v>1524</v>
      </c>
      <c r="F110" s="1232">
        <v>16035</v>
      </c>
      <c r="G110" s="1232">
        <v>1998</v>
      </c>
      <c r="H110" s="1232" t="s">
        <v>21</v>
      </c>
      <c r="I110" s="1232">
        <v>126554</v>
      </c>
      <c r="J110" s="1232">
        <v>607218</v>
      </c>
      <c r="K110" s="1232">
        <v>548</v>
      </c>
      <c r="L110" s="1232">
        <v>4660</v>
      </c>
      <c r="M110" s="1232">
        <v>34</v>
      </c>
      <c r="N110" s="1232">
        <v>101</v>
      </c>
      <c r="O110" s="1232">
        <v>15164</v>
      </c>
      <c r="P110" s="1232">
        <v>106</v>
      </c>
      <c r="Q110" s="1232">
        <v>303</v>
      </c>
      <c r="R110" s="1232">
        <v>31</v>
      </c>
      <c r="S110" s="1232">
        <v>1400</v>
      </c>
      <c r="T110" s="1298" t="s">
        <v>40</v>
      </c>
      <c r="U110" s="1537" t="s">
        <v>25</v>
      </c>
      <c r="V110" s="2418" t="s">
        <v>25</v>
      </c>
      <c r="W110" s="1596" t="s">
        <v>25</v>
      </c>
      <c r="X110" s="2419">
        <v>44166</v>
      </c>
      <c r="Y110" s="1232">
        <v>75</v>
      </c>
      <c r="Z110" s="1232">
        <v>190</v>
      </c>
      <c r="AA110" s="1232" t="s">
        <v>21</v>
      </c>
      <c r="AB110" s="1232">
        <v>8</v>
      </c>
      <c r="AC110" s="1232" t="s">
        <v>21</v>
      </c>
      <c r="AD110" s="1232">
        <v>36</v>
      </c>
      <c r="AE110" s="1232">
        <v>12</v>
      </c>
      <c r="AF110" s="1232">
        <v>275</v>
      </c>
      <c r="AG110" s="1232">
        <v>86</v>
      </c>
      <c r="AH110" s="1232">
        <v>413</v>
      </c>
      <c r="AI110" s="1232">
        <v>10</v>
      </c>
      <c r="AJ110" s="1298" t="s">
        <v>40</v>
      </c>
      <c r="AK110" s="1537" t="s">
        <v>25</v>
      </c>
      <c r="AL110" s="147"/>
      <c r="AM110" s="147"/>
      <c r="AN110" s="147"/>
      <c r="AO110" s="147"/>
      <c r="AP110" s="147"/>
    </row>
  </sheetData>
  <mergeCells count="19">
    <mergeCell ref="A78:C84"/>
    <mergeCell ref="T78:U84"/>
    <mergeCell ref="V78:X84"/>
    <mergeCell ref="AD78:AF78"/>
    <mergeCell ref="AJ78:AK84"/>
    <mergeCell ref="K82:K83"/>
    <mergeCell ref="AC82:AC83"/>
    <mergeCell ref="AO43:AP49"/>
    <mergeCell ref="P47:P48"/>
    <mergeCell ref="A8:C14"/>
    <mergeCell ref="T8:U14"/>
    <mergeCell ref="V8:X14"/>
    <mergeCell ref="AO8:AP14"/>
    <mergeCell ref="AD12:AD13"/>
    <mergeCell ref="AD47:AD48"/>
    <mergeCell ref="AK47:AK48"/>
    <mergeCell ref="A43:C49"/>
    <mergeCell ref="T43:U49"/>
    <mergeCell ref="V43:X49"/>
  </mergeCells>
  <phoneticPr fontId="99"/>
  <printOptions horizontalCentered="1"/>
  <pageMargins left="0.59055118110236227" right="0.59055118110236227" top="0.31496062992125984" bottom="0.31496062992125984" header="0" footer="0"/>
  <pageSetup paperSize="9" scale="54" firstPageNumber="314"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3FBB9-E3B3-43C8-9EDC-0337DCC23FFC}">
  <sheetPr>
    <tabColor rgb="FFFFFF00"/>
  </sheetPr>
  <dimension ref="A1:AG77"/>
  <sheetViews>
    <sheetView showGridLines="0" zoomScaleNormal="100" zoomScaleSheetLayoutView="75" workbookViewId="0"/>
  </sheetViews>
  <sheetFormatPr defaultColWidth="9" defaultRowHeight="13"/>
  <cols>
    <col min="1" max="1" width="3.453125" style="1548" customWidth="1"/>
    <col min="2" max="2" width="56.7265625" style="1260" customWidth="1"/>
    <col min="3" max="3" width="19.6328125" style="1260" customWidth="1"/>
    <col min="4" max="7" width="20.6328125" style="1260" customWidth="1"/>
    <col min="8" max="15" width="19.90625" style="1260" customWidth="1"/>
    <col min="16" max="17" width="3.6328125" style="1548" customWidth="1"/>
    <col min="18" max="18" width="56.6328125" style="1260" customWidth="1"/>
    <col min="19" max="19" width="19.6328125" style="1260" customWidth="1"/>
    <col min="20" max="23" width="20.6328125" style="1260" customWidth="1"/>
    <col min="24" max="32" width="17.6328125" style="1260" customWidth="1"/>
    <col min="33" max="33" width="3.453125" style="1548" customWidth="1"/>
    <col min="34" max="16384" width="9" style="1260"/>
  </cols>
  <sheetData>
    <row r="1" spans="1:33" s="1255" customFormat="1" ht="20.149999999999999" customHeight="1">
      <c r="A1" s="1337" t="s">
        <v>1153</v>
      </c>
      <c r="C1" s="1373"/>
      <c r="D1" s="1368"/>
      <c r="P1" s="1586" t="s">
        <v>1153</v>
      </c>
      <c r="Q1" s="1337" t="s">
        <v>1153</v>
      </c>
      <c r="S1" s="1373"/>
      <c r="U1" s="1373"/>
      <c r="W1" s="1373"/>
      <c r="X1" s="1368"/>
      <c r="AC1" s="2426"/>
      <c r="AD1" s="1373"/>
      <c r="AG1" s="1586" t="s">
        <v>1153</v>
      </c>
    </row>
    <row r="2" spans="1:33" ht="20.149999999999999" customHeight="1">
      <c r="A2" s="1715"/>
      <c r="B2" s="1715"/>
      <c r="C2" s="1248"/>
      <c r="D2" s="1248"/>
      <c r="E2" s="1248"/>
      <c r="G2" s="1248"/>
      <c r="H2" s="1248"/>
      <c r="I2" s="1248"/>
      <c r="J2" s="1248"/>
      <c r="K2" s="1248"/>
      <c r="L2" s="1248"/>
      <c r="M2" s="1248"/>
      <c r="N2" s="1248"/>
      <c r="O2" s="1248"/>
      <c r="P2" s="1715"/>
      <c r="Q2" s="1715"/>
      <c r="R2" s="1248"/>
      <c r="S2" s="1248"/>
      <c r="T2" s="1248"/>
      <c r="U2" s="1248"/>
      <c r="V2" s="1248"/>
      <c r="W2" s="1248"/>
      <c r="X2" s="1248"/>
      <c r="Y2" s="1248"/>
      <c r="Z2" s="1248"/>
      <c r="AA2" s="1248"/>
      <c r="AB2" s="1248"/>
      <c r="AC2" s="1248"/>
      <c r="AD2" s="1248"/>
      <c r="AE2" s="1248"/>
      <c r="AF2" s="1248"/>
      <c r="AG2" s="1715"/>
    </row>
    <row r="3" spans="1:33" ht="20.149999999999999" customHeight="1">
      <c r="A3" s="1715"/>
      <c r="C3" s="1248"/>
      <c r="D3" s="1248"/>
      <c r="E3" s="1248"/>
      <c r="F3" s="1248"/>
      <c r="G3" s="1248"/>
      <c r="H3" s="901"/>
      <c r="I3" s="901"/>
      <c r="J3" s="901"/>
      <c r="K3" s="901"/>
      <c r="L3" s="901"/>
      <c r="M3" s="1248"/>
      <c r="N3" s="1248"/>
      <c r="O3" s="1248"/>
      <c r="P3" s="1715"/>
      <c r="Q3" s="1715"/>
      <c r="R3" s="1248"/>
      <c r="S3" s="1248"/>
      <c r="T3" s="1248"/>
      <c r="U3" s="1248"/>
      <c r="V3" s="1248"/>
      <c r="W3" s="1248"/>
      <c r="X3" s="1248"/>
      <c r="Y3" s="1248"/>
      <c r="Z3" s="1248"/>
      <c r="AA3" s="1248"/>
      <c r="AB3" s="1248"/>
      <c r="AC3" s="1248"/>
      <c r="AD3" s="1248"/>
      <c r="AE3" s="1248"/>
      <c r="AF3" s="1248"/>
      <c r="AG3" s="1715"/>
    </row>
    <row r="4" spans="1:33" ht="22" customHeight="1">
      <c r="A4" s="2427" t="s">
        <v>399</v>
      </c>
      <c r="C4" s="2428"/>
      <c r="D4" s="2429" t="s">
        <v>400</v>
      </c>
      <c r="E4" s="2428"/>
      <c r="F4" s="2430"/>
      <c r="G4" s="1248"/>
      <c r="H4" s="1248"/>
      <c r="I4" s="1248"/>
      <c r="J4" s="1248"/>
      <c r="K4" s="1248"/>
      <c r="L4" s="1248"/>
      <c r="M4" s="1248"/>
      <c r="N4" s="1248"/>
      <c r="O4" s="1248"/>
      <c r="P4" s="1715"/>
      <c r="Q4" s="1715"/>
      <c r="R4" s="1248"/>
      <c r="S4" s="1248"/>
      <c r="T4" s="1248"/>
      <c r="U4" s="1248"/>
      <c r="V4" s="1248"/>
      <c r="W4" s="1248"/>
      <c r="X4" s="1248"/>
      <c r="Y4" s="1248"/>
      <c r="Z4" s="1248"/>
      <c r="AA4" s="1248"/>
      <c r="AB4" s="1248"/>
      <c r="AC4" s="1248"/>
      <c r="AD4" s="1248"/>
      <c r="AE4" s="1248"/>
      <c r="AF4" s="1248"/>
      <c r="AG4" s="1715"/>
    </row>
    <row r="5" spans="1:33" ht="20.149999999999999" customHeight="1">
      <c r="A5" s="1715"/>
      <c r="B5" s="2431"/>
      <c r="D5" s="902"/>
      <c r="E5" s="902"/>
      <c r="F5" s="902"/>
      <c r="G5" s="902"/>
      <c r="H5" s="902"/>
      <c r="I5" s="1248"/>
      <c r="J5" s="1248"/>
      <c r="K5" s="1248"/>
      <c r="L5" s="1248"/>
      <c r="M5" s="1248"/>
      <c r="N5" s="1248"/>
      <c r="O5" s="1248"/>
      <c r="P5" s="1715"/>
      <c r="Q5" s="1715"/>
      <c r="R5" s="1248"/>
      <c r="S5" s="1248"/>
      <c r="T5" s="1248"/>
      <c r="U5" s="1248"/>
      <c r="V5" s="1248"/>
      <c r="W5" s="1248"/>
      <c r="X5" s="1248"/>
      <c r="Y5" s="1248"/>
      <c r="Z5" s="1248"/>
      <c r="AA5" s="1248"/>
      <c r="AB5" s="1248"/>
      <c r="AC5" s="1248"/>
      <c r="AD5" s="1248"/>
      <c r="AE5" s="1248"/>
      <c r="AF5" s="1248"/>
      <c r="AG5" s="1715"/>
    </row>
    <row r="6" spans="1:33" ht="20.149999999999999" customHeight="1">
      <c r="A6" s="1715"/>
      <c r="B6" s="2431"/>
      <c r="D6" s="2432"/>
      <c r="F6" s="2430"/>
      <c r="G6" s="1248"/>
      <c r="H6" s="1248"/>
      <c r="I6" s="1248"/>
      <c r="J6" s="1248"/>
      <c r="K6" s="1248"/>
      <c r="L6" s="1248"/>
      <c r="M6" s="1248"/>
      <c r="N6" s="1248"/>
      <c r="O6" s="1248"/>
      <c r="P6" s="1715"/>
      <c r="Q6" s="1715"/>
      <c r="R6" s="1248"/>
      <c r="S6" s="1248"/>
      <c r="T6" s="1248"/>
      <c r="U6" s="1248"/>
      <c r="V6" s="1248"/>
      <c r="W6" s="1248"/>
      <c r="X6" s="1248"/>
      <c r="Y6" s="1248"/>
      <c r="Z6" s="1248"/>
      <c r="AA6" s="1248"/>
      <c r="AB6" s="1248"/>
      <c r="AC6" s="1248"/>
      <c r="AD6" s="1248"/>
      <c r="AE6" s="1248"/>
      <c r="AF6" s="1248"/>
      <c r="AG6" s="1715"/>
    </row>
    <row r="7" spans="1:33" ht="21" customHeight="1">
      <c r="A7" s="1715"/>
      <c r="B7" s="2878">
        <v>44166</v>
      </c>
      <c r="C7" s="2878"/>
      <c r="D7" s="2433" t="s">
        <v>1321</v>
      </c>
      <c r="E7" s="2434"/>
      <c r="F7" s="2434"/>
      <c r="G7" s="2434"/>
      <c r="H7" s="2435"/>
      <c r="I7" s="2428"/>
      <c r="J7" s="2433"/>
      <c r="W7" s="1248"/>
      <c r="X7" s="1248"/>
      <c r="Y7" s="1248"/>
      <c r="Z7" s="1248"/>
      <c r="AA7" s="1248"/>
      <c r="AB7" s="1248"/>
      <c r="AC7" s="1248"/>
      <c r="AD7" s="1248"/>
      <c r="AE7" s="1248"/>
      <c r="AF7" s="1248"/>
      <c r="AG7" s="1715"/>
    </row>
    <row r="8" spans="1:33" ht="21" customHeight="1">
      <c r="A8" s="1715"/>
      <c r="B8" s="2428"/>
      <c r="C8" s="2436" t="s">
        <v>1223</v>
      </c>
      <c r="D8" s="2879">
        <v>44166</v>
      </c>
      <c r="E8" s="2879"/>
      <c r="F8" s="2879"/>
      <c r="G8" s="2879"/>
      <c r="H8" s="2428"/>
      <c r="I8" s="2436"/>
      <c r="J8" s="2433"/>
      <c r="W8" s="1248"/>
      <c r="X8" s="1248"/>
      <c r="Y8" s="1248"/>
      <c r="Z8" s="1248"/>
      <c r="AA8" s="1248"/>
      <c r="AB8" s="1248"/>
      <c r="AC8" s="1248"/>
      <c r="AD8" s="1248"/>
      <c r="AE8" s="1248"/>
      <c r="AF8" s="1248"/>
      <c r="AG8" s="1715"/>
    </row>
    <row r="9" spans="1:33" ht="32.25" customHeight="1">
      <c r="A9" s="1715"/>
      <c r="B9" s="1919" t="s">
        <v>561</v>
      </c>
      <c r="C9" s="2437" t="s">
        <v>1173</v>
      </c>
      <c r="G9" s="2431"/>
      <c r="Q9" s="1248"/>
      <c r="R9" s="1919" t="s">
        <v>562</v>
      </c>
      <c r="S9" s="2437" t="s">
        <v>1322</v>
      </c>
      <c r="W9" s="1469"/>
      <c r="X9" s="2428"/>
      <c r="Y9" s="1248"/>
      <c r="Z9" s="1248"/>
      <c r="AA9" s="1248"/>
      <c r="AB9" s="1248"/>
      <c r="AC9" s="1248"/>
      <c r="AD9" s="1248"/>
      <c r="AE9" s="1248"/>
      <c r="AF9" s="1248"/>
      <c r="AG9" s="1715"/>
    </row>
    <row r="10" spans="1:33" s="1255" customFormat="1" ht="21" customHeight="1">
      <c r="A10" s="2438"/>
      <c r="B10" s="2439"/>
      <c r="C10" s="2440" t="s">
        <v>1154</v>
      </c>
      <c r="D10" s="2441"/>
      <c r="E10" s="2442" t="s">
        <v>571</v>
      </c>
      <c r="F10" s="2441" t="s">
        <v>1192</v>
      </c>
      <c r="G10" s="2441"/>
      <c r="H10" s="2441"/>
      <c r="I10" s="2441"/>
      <c r="J10" s="2441"/>
      <c r="K10" s="2441"/>
      <c r="L10" s="2441"/>
      <c r="M10" s="2441"/>
      <c r="N10" s="723"/>
      <c r="O10" s="2443"/>
      <c r="P10" s="2444"/>
      <c r="Q10" s="2445"/>
      <c r="R10" s="2441"/>
      <c r="S10" s="1183" t="s">
        <v>1155</v>
      </c>
      <c r="T10" s="2441"/>
      <c r="U10" s="2441"/>
      <c r="V10" s="2441"/>
      <c r="W10" s="2441"/>
      <c r="X10" s="2441"/>
      <c r="Y10" s="2441"/>
      <c r="Z10" s="2441"/>
      <c r="AA10" s="2441"/>
      <c r="AB10" s="2441"/>
      <c r="AC10" s="2446"/>
      <c r="AD10" s="2441"/>
      <c r="AE10" s="2446"/>
      <c r="AF10" s="2447"/>
      <c r="AG10" s="1916"/>
    </row>
    <row r="11" spans="1:33" s="1255" customFormat="1" ht="21" customHeight="1">
      <c r="A11" s="1390"/>
      <c r="B11" s="2448" t="s">
        <v>563</v>
      </c>
      <c r="C11" s="2449" t="s">
        <v>725</v>
      </c>
      <c r="D11" s="2450" t="s">
        <v>564</v>
      </c>
      <c r="E11" s="2451" t="s">
        <v>723</v>
      </c>
      <c r="F11" s="2452" t="s">
        <v>745</v>
      </c>
      <c r="G11" s="1318" t="s">
        <v>1323</v>
      </c>
      <c r="H11" s="2441"/>
      <c r="I11" s="2441"/>
      <c r="J11" s="2441"/>
      <c r="K11" s="2441"/>
      <c r="L11" s="2441"/>
      <c r="M11" s="2441"/>
      <c r="N11" s="723"/>
      <c r="O11" s="2443"/>
      <c r="P11" s="2453"/>
      <c r="Q11" s="2454"/>
      <c r="R11" s="2448" t="s">
        <v>1156</v>
      </c>
      <c r="S11" s="1183" t="s">
        <v>1157</v>
      </c>
      <c r="T11" s="2005"/>
      <c r="U11" s="2455"/>
      <c r="V11" s="2441"/>
      <c r="W11" s="2456" t="s">
        <v>2</v>
      </c>
      <c r="X11" s="2441"/>
      <c r="Y11" s="2441" t="s">
        <v>1194</v>
      </c>
      <c r="Z11" s="2441"/>
      <c r="AA11" s="2455"/>
      <c r="AB11" s="2447"/>
      <c r="AC11" s="2457"/>
      <c r="AD11" s="2446"/>
      <c r="AE11" s="2458"/>
      <c r="AF11" s="2459"/>
      <c r="AG11" s="1351"/>
    </row>
    <row r="12" spans="1:33" s="1255" customFormat="1" ht="21" customHeight="1">
      <c r="A12" s="1390"/>
      <c r="B12" s="1391"/>
      <c r="C12" s="2460"/>
      <c r="D12" s="1699" t="s">
        <v>1195</v>
      </c>
      <c r="E12" s="2451"/>
      <c r="F12" s="2451"/>
      <c r="G12" s="2461"/>
      <c r="H12" s="2461"/>
      <c r="I12" s="2461"/>
      <c r="J12" s="2444"/>
      <c r="K12" s="2461"/>
      <c r="L12" s="2461"/>
      <c r="M12" s="2461"/>
      <c r="N12" s="2444"/>
      <c r="O12" s="2461"/>
      <c r="P12" s="2460"/>
      <c r="Q12" s="2454"/>
      <c r="R12" s="2457"/>
      <c r="S12" s="2442" t="s">
        <v>1158</v>
      </c>
      <c r="T12" s="2451"/>
      <c r="U12" s="2462"/>
      <c r="V12" s="2463" t="s">
        <v>349</v>
      </c>
      <c r="W12" s="2462" t="s">
        <v>723</v>
      </c>
      <c r="X12" s="1184" t="s">
        <v>1159</v>
      </c>
      <c r="Y12" s="1184" t="s">
        <v>1160</v>
      </c>
      <c r="Z12" s="2461"/>
      <c r="AA12" s="2441"/>
      <c r="AB12" s="33"/>
      <c r="AC12" s="2448" t="s">
        <v>5</v>
      </c>
      <c r="AD12" s="2451" t="s">
        <v>6</v>
      </c>
      <c r="AE12" s="2451" t="s">
        <v>7</v>
      </c>
      <c r="AF12" s="2462" t="s">
        <v>8</v>
      </c>
      <c r="AG12" s="1351"/>
    </row>
    <row r="13" spans="1:33" s="1255" customFormat="1" ht="21" customHeight="1">
      <c r="A13" s="1390"/>
      <c r="B13" s="1387" t="s">
        <v>1214</v>
      </c>
      <c r="C13" s="2451" t="s">
        <v>9</v>
      </c>
      <c r="D13" s="2451" t="s">
        <v>9</v>
      </c>
      <c r="E13" s="2451" t="s">
        <v>9</v>
      </c>
      <c r="F13" s="2451" t="s">
        <v>9</v>
      </c>
      <c r="G13" s="2462" t="s">
        <v>736</v>
      </c>
      <c r="H13" s="2462" t="s">
        <v>739</v>
      </c>
      <c r="I13" s="2462" t="s">
        <v>315</v>
      </c>
      <c r="J13" s="2448" t="s">
        <v>293</v>
      </c>
      <c r="K13" s="2462" t="s">
        <v>294</v>
      </c>
      <c r="L13" s="2462" t="s">
        <v>346</v>
      </c>
      <c r="M13" s="2462" t="s">
        <v>369</v>
      </c>
      <c r="N13" s="2448" t="s">
        <v>298</v>
      </c>
      <c r="O13" s="2462" t="s">
        <v>299</v>
      </c>
      <c r="P13" s="2460"/>
      <c r="Q13" s="2454"/>
      <c r="R13" s="2453" t="s">
        <v>2103</v>
      </c>
      <c r="S13" s="2451" t="s">
        <v>565</v>
      </c>
      <c r="T13" s="2451" t="s">
        <v>1196</v>
      </c>
      <c r="U13" s="2462" t="s">
        <v>1197</v>
      </c>
      <c r="V13" s="2451" t="s">
        <v>354</v>
      </c>
      <c r="W13" s="2462" t="s">
        <v>9</v>
      </c>
      <c r="X13" s="2449" t="s">
        <v>566</v>
      </c>
      <c r="Y13" s="2464" t="s">
        <v>11</v>
      </c>
      <c r="Z13" s="2462" t="s">
        <v>351</v>
      </c>
      <c r="AA13" s="2448" t="s">
        <v>87</v>
      </c>
      <c r="AB13" s="1032" t="s">
        <v>1507</v>
      </c>
      <c r="AC13" s="2457"/>
      <c r="AD13" s="2458"/>
      <c r="AE13" s="2458"/>
      <c r="AF13" s="2465"/>
      <c r="AG13" s="1351"/>
    </row>
    <row r="14" spans="1:33" s="1255" customFormat="1" ht="21" customHeight="1">
      <c r="A14" s="1390"/>
      <c r="B14" s="2313" t="s">
        <v>2104</v>
      </c>
      <c r="C14" s="2460" t="s">
        <v>1513</v>
      </c>
      <c r="D14" s="2460" t="s">
        <v>1513</v>
      </c>
      <c r="E14" s="2460" t="s">
        <v>1513</v>
      </c>
      <c r="F14" s="2460" t="s">
        <v>1513</v>
      </c>
      <c r="G14" s="2449" t="s">
        <v>717</v>
      </c>
      <c r="H14" s="2449" t="s">
        <v>1411</v>
      </c>
      <c r="I14" s="2449" t="s">
        <v>1515</v>
      </c>
      <c r="J14" s="2453" t="s">
        <v>716</v>
      </c>
      <c r="K14" s="2449" t="s">
        <v>1174</v>
      </c>
      <c r="L14" s="2466" t="s">
        <v>1516</v>
      </c>
      <c r="M14" s="2466" t="s">
        <v>1516</v>
      </c>
      <c r="N14" s="2453" t="s">
        <v>1517</v>
      </c>
      <c r="O14" s="2449" t="s">
        <v>1376</v>
      </c>
      <c r="P14" s="2460"/>
      <c r="Q14" s="2454"/>
      <c r="R14" s="2313" t="s">
        <v>2104</v>
      </c>
      <c r="S14" s="2460" t="s">
        <v>1517</v>
      </c>
      <c r="T14" s="2460" t="s">
        <v>724</v>
      </c>
      <c r="U14" s="2449" t="s">
        <v>1198</v>
      </c>
      <c r="V14" s="2460" t="s">
        <v>1199</v>
      </c>
      <c r="W14" s="2449" t="s">
        <v>1513</v>
      </c>
      <c r="X14" s="2449" t="s">
        <v>1200</v>
      </c>
      <c r="Y14" s="2454" t="s">
        <v>1201</v>
      </c>
      <c r="Z14" s="2449" t="s">
        <v>2105</v>
      </c>
      <c r="AA14" s="2453" t="s">
        <v>1175</v>
      </c>
      <c r="AB14" s="724" t="s">
        <v>2106</v>
      </c>
      <c r="AC14" s="2453" t="s">
        <v>1206</v>
      </c>
      <c r="AD14" s="2460" t="s">
        <v>2107</v>
      </c>
      <c r="AE14" s="2460" t="s">
        <v>1207</v>
      </c>
      <c r="AF14" s="2449" t="s">
        <v>1547</v>
      </c>
      <c r="AG14" s="1351"/>
    </row>
    <row r="15" spans="1:33" s="1255" customFormat="1" ht="21" customHeight="1">
      <c r="A15" s="1390"/>
      <c r="B15" s="1391"/>
      <c r="C15" s="2460" t="s">
        <v>1527</v>
      </c>
      <c r="D15" s="2460" t="s">
        <v>1527</v>
      </c>
      <c r="E15" s="2460" t="s">
        <v>1527</v>
      </c>
      <c r="F15" s="2460" t="s">
        <v>1527</v>
      </c>
      <c r="G15" s="2449"/>
      <c r="H15" s="2449"/>
      <c r="I15" s="2449" t="s">
        <v>1528</v>
      </c>
      <c r="J15" s="2453"/>
      <c r="K15" s="2449"/>
      <c r="L15" s="2466" t="s">
        <v>1530</v>
      </c>
      <c r="M15" s="2466" t="s">
        <v>2108</v>
      </c>
      <c r="N15" s="2453" t="s">
        <v>1531</v>
      </c>
      <c r="O15" s="2449" t="s">
        <v>1330</v>
      </c>
      <c r="P15" s="2460"/>
      <c r="Q15" s="2454"/>
      <c r="R15" s="2457"/>
      <c r="S15" s="2460" t="s">
        <v>1415</v>
      </c>
      <c r="T15" s="2460"/>
      <c r="U15" s="2449"/>
      <c r="V15" s="2460" t="s">
        <v>1208</v>
      </c>
      <c r="W15" s="2449" t="s">
        <v>1527</v>
      </c>
      <c r="X15" s="2449"/>
      <c r="Y15" s="2454"/>
      <c r="Z15" s="2449" t="s">
        <v>2109</v>
      </c>
      <c r="AA15" s="2453"/>
      <c r="AB15" s="724" t="s">
        <v>2110</v>
      </c>
      <c r="AC15" s="2457"/>
      <c r="AD15" s="2458" t="s">
        <v>2111</v>
      </c>
      <c r="AE15" s="2458"/>
      <c r="AF15" s="2465" t="s">
        <v>2112</v>
      </c>
      <c r="AG15" s="1351"/>
    </row>
    <row r="16" spans="1:33" s="1255" customFormat="1" ht="21" customHeight="1">
      <c r="A16" s="2467"/>
      <c r="B16" s="2468"/>
      <c r="C16" s="2469" t="s">
        <v>747</v>
      </c>
      <c r="D16" s="2470" t="s">
        <v>747</v>
      </c>
      <c r="E16" s="2470" t="s">
        <v>747</v>
      </c>
      <c r="F16" s="2470" t="s">
        <v>747</v>
      </c>
      <c r="G16" s="2471" t="s">
        <v>747</v>
      </c>
      <c r="H16" s="2471" t="s">
        <v>747</v>
      </c>
      <c r="I16" s="2471" t="s">
        <v>747</v>
      </c>
      <c r="J16" s="2472" t="s">
        <v>747</v>
      </c>
      <c r="K16" s="2471" t="s">
        <v>747</v>
      </c>
      <c r="L16" s="2471" t="s">
        <v>747</v>
      </c>
      <c r="M16" s="2471" t="s">
        <v>747</v>
      </c>
      <c r="N16" s="2472" t="s">
        <v>747</v>
      </c>
      <c r="O16" s="2471" t="s">
        <v>1209</v>
      </c>
      <c r="P16" s="2473"/>
      <c r="Q16" s="2454"/>
      <c r="R16" s="2474"/>
      <c r="S16" s="2475" t="s">
        <v>2113</v>
      </c>
      <c r="T16" s="2469" t="s">
        <v>1210</v>
      </c>
      <c r="U16" s="2476" t="s">
        <v>1210</v>
      </c>
      <c r="V16" s="2469" t="s">
        <v>747</v>
      </c>
      <c r="W16" s="2471" t="s">
        <v>747</v>
      </c>
      <c r="X16" s="2471" t="s">
        <v>1209</v>
      </c>
      <c r="Y16" s="2477" t="s">
        <v>1209</v>
      </c>
      <c r="Z16" s="2476" t="s">
        <v>2113</v>
      </c>
      <c r="AA16" s="2472" t="s">
        <v>1209</v>
      </c>
      <c r="AB16" s="1052" t="s">
        <v>1210</v>
      </c>
      <c r="AC16" s="2469" t="s">
        <v>2114</v>
      </c>
      <c r="AD16" s="2469" t="s">
        <v>2114</v>
      </c>
      <c r="AE16" s="2469" t="s">
        <v>1210</v>
      </c>
      <c r="AF16" s="2471" t="s">
        <v>1210</v>
      </c>
      <c r="AG16" s="1447"/>
    </row>
    <row r="17" spans="1:33" s="2315" customFormat="1" ht="25" customHeight="1">
      <c r="A17" s="2478">
        <v>1</v>
      </c>
      <c r="B17" s="2479" t="s">
        <v>1161</v>
      </c>
      <c r="C17" s="903">
        <v>185626819</v>
      </c>
      <c r="D17" s="903">
        <v>135499891</v>
      </c>
      <c r="E17" s="903">
        <v>173765842</v>
      </c>
      <c r="F17" s="903">
        <v>70633850</v>
      </c>
      <c r="G17" s="903">
        <v>48314</v>
      </c>
      <c r="H17" s="903">
        <v>29446917</v>
      </c>
      <c r="I17" s="903">
        <v>14662456</v>
      </c>
      <c r="J17" s="903">
        <v>1088999</v>
      </c>
      <c r="K17" s="903">
        <v>185543</v>
      </c>
      <c r="L17" s="903">
        <v>544842</v>
      </c>
      <c r="M17" s="903">
        <v>3955542</v>
      </c>
      <c r="N17" s="903">
        <v>1601987</v>
      </c>
      <c r="O17" s="2480">
        <v>4753687</v>
      </c>
      <c r="P17" s="2481">
        <v>1</v>
      </c>
      <c r="Q17" s="2482">
        <v>1</v>
      </c>
      <c r="R17" s="2479" t="s">
        <v>567</v>
      </c>
      <c r="S17" s="904">
        <v>11983665</v>
      </c>
      <c r="T17" s="904">
        <v>3797069</v>
      </c>
      <c r="U17" s="904">
        <v>478362</v>
      </c>
      <c r="V17" s="904">
        <v>345616</v>
      </c>
      <c r="W17" s="904">
        <v>103131991</v>
      </c>
      <c r="X17" s="904">
        <v>76201814</v>
      </c>
      <c r="Y17" s="904">
        <v>26355716</v>
      </c>
      <c r="Z17" s="904">
        <v>5346339</v>
      </c>
      <c r="AA17" s="904">
        <v>696552</v>
      </c>
      <c r="AB17" s="904">
        <v>634093</v>
      </c>
      <c r="AC17" s="904">
        <v>168603903</v>
      </c>
      <c r="AD17" s="904">
        <v>97344957</v>
      </c>
      <c r="AE17" s="904">
        <v>477389893</v>
      </c>
      <c r="AF17" s="905">
        <v>37517234</v>
      </c>
      <c r="AG17" s="2055">
        <v>1</v>
      </c>
    </row>
    <row r="18" spans="1:33" s="2488" customFormat="1" ht="25" customHeight="1">
      <c r="A18" s="2483"/>
      <c r="B18" s="2484" t="s">
        <v>2115</v>
      </c>
      <c r="C18" s="906">
        <v>144748680</v>
      </c>
      <c r="D18" s="906"/>
      <c r="E18" s="906">
        <v>132887703</v>
      </c>
      <c r="F18" s="907"/>
      <c r="G18" s="907"/>
      <c r="H18" s="907"/>
      <c r="I18" s="907"/>
      <c r="J18" s="907"/>
      <c r="K18" s="907"/>
      <c r="L18" s="907"/>
      <c r="M18" s="907"/>
      <c r="N18" s="907"/>
      <c r="O18" s="907"/>
      <c r="P18" s="2485"/>
      <c r="Q18" s="2486"/>
      <c r="R18" s="2484" t="s">
        <v>2115</v>
      </c>
      <c r="S18" s="907"/>
      <c r="T18" s="907"/>
      <c r="U18" s="907"/>
      <c r="V18" s="907"/>
      <c r="W18" s="907"/>
      <c r="X18" s="907"/>
      <c r="Y18" s="907"/>
      <c r="Z18" s="907"/>
      <c r="AA18" s="907"/>
      <c r="AB18" s="907"/>
      <c r="AC18" s="907"/>
      <c r="AD18" s="907"/>
      <c r="AE18" s="907"/>
      <c r="AF18" s="908"/>
      <c r="AG18" s="2487"/>
    </row>
    <row r="19" spans="1:33" s="2315" customFormat="1" ht="25" customHeight="1">
      <c r="A19" s="2478">
        <v>2</v>
      </c>
      <c r="B19" s="2489" t="s">
        <v>401</v>
      </c>
      <c r="C19" s="909">
        <v>5206049</v>
      </c>
      <c r="D19" s="909">
        <v>3473596</v>
      </c>
      <c r="E19" s="909">
        <v>5000489</v>
      </c>
      <c r="F19" s="909">
        <v>666299</v>
      </c>
      <c r="G19" s="909">
        <v>31</v>
      </c>
      <c r="H19" s="909">
        <v>16571</v>
      </c>
      <c r="I19" s="909" t="s">
        <v>21</v>
      </c>
      <c r="J19" s="909">
        <v>1901</v>
      </c>
      <c r="K19" s="909">
        <v>828</v>
      </c>
      <c r="L19" s="909">
        <v>58821</v>
      </c>
      <c r="M19" s="909">
        <v>160066</v>
      </c>
      <c r="N19" s="909">
        <v>3088</v>
      </c>
      <c r="O19" s="909">
        <v>48106</v>
      </c>
      <c r="P19" s="2490">
        <v>2</v>
      </c>
      <c r="Q19" s="2478">
        <v>2</v>
      </c>
      <c r="R19" s="2489" t="s">
        <v>401</v>
      </c>
      <c r="S19" s="909">
        <v>257758</v>
      </c>
      <c r="T19" s="909">
        <v>56638</v>
      </c>
      <c r="U19" s="909" t="s">
        <v>21</v>
      </c>
      <c r="V19" s="909">
        <v>4051</v>
      </c>
      <c r="W19" s="909">
        <v>4334190</v>
      </c>
      <c r="X19" s="909">
        <v>3920951</v>
      </c>
      <c r="Y19" s="909">
        <v>534160</v>
      </c>
      <c r="Z19" s="909">
        <v>1629</v>
      </c>
      <c r="AA19" s="909">
        <v>67518</v>
      </c>
      <c r="AB19" s="909">
        <v>23504</v>
      </c>
      <c r="AC19" s="909">
        <v>5568151</v>
      </c>
      <c r="AD19" s="909">
        <v>1306341</v>
      </c>
      <c r="AE19" s="909">
        <v>31059931</v>
      </c>
      <c r="AF19" s="910">
        <v>871835</v>
      </c>
      <c r="AG19" s="2055">
        <v>2</v>
      </c>
    </row>
    <row r="20" spans="1:33" s="2488" customFormat="1" ht="25" customHeight="1">
      <c r="A20" s="2483"/>
      <c r="B20" s="2491" t="s">
        <v>1388</v>
      </c>
      <c r="C20" s="911">
        <v>4058399</v>
      </c>
      <c r="D20" s="911"/>
      <c r="E20" s="911">
        <v>3852839</v>
      </c>
      <c r="F20" s="911"/>
      <c r="G20" s="2492"/>
      <c r="H20" s="912"/>
      <c r="I20" s="912"/>
      <c r="J20" s="912"/>
      <c r="K20" s="912"/>
      <c r="L20" s="912"/>
      <c r="M20" s="912"/>
      <c r="N20" s="912"/>
      <c r="O20" s="912"/>
      <c r="P20" s="2485"/>
      <c r="Q20" s="2483"/>
      <c r="R20" s="2493" t="s">
        <v>1388</v>
      </c>
      <c r="S20" s="912"/>
      <c r="T20" s="912"/>
      <c r="U20" s="912"/>
      <c r="V20" s="912"/>
      <c r="W20" s="912"/>
      <c r="X20" s="912"/>
      <c r="Y20" s="912"/>
      <c r="Z20" s="912"/>
      <c r="AA20" s="912"/>
      <c r="AB20" s="912"/>
      <c r="AC20" s="912"/>
      <c r="AD20" s="912"/>
      <c r="AE20" s="912"/>
      <c r="AF20" s="913"/>
      <c r="AG20" s="2487"/>
    </row>
    <row r="21" spans="1:33" s="2315" customFormat="1" ht="25" customHeight="1">
      <c r="A21" s="2478">
        <v>3</v>
      </c>
      <c r="B21" s="2489" t="s">
        <v>402</v>
      </c>
      <c r="C21" s="909">
        <v>4665501</v>
      </c>
      <c r="D21" s="909">
        <v>4194899</v>
      </c>
      <c r="E21" s="909">
        <v>4248934</v>
      </c>
      <c r="F21" s="909">
        <v>1599075</v>
      </c>
      <c r="G21" s="909">
        <v>32</v>
      </c>
      <c r="H21" s="909">
        <v>46877</v>
      </c>
      <c r="I21" s="909">
        <v>699320</v>
      </c>
      <c r="J21" s="909">
        <v>13552</v>
      </c>
      <c r="K21" s="909">
        <v>2558</v>
      </c>
      <c r="L21" s="909">
        <v>59451</v>
      </c>
      <c r="M21" s="909">
        <v>112593</v>
      </c>
      <c r="N21" s="909">
        <v>18294</v>
      </c>
      <c r="O21" s="909">
        <v>120261</v>
      </c>
      <c r="P21" s="2490">
        <v>3</v>
      </c>
      <c r="Q21" s="2478">
        <v>3</v>
      </c>
      <c r="R21" s="2489" t="s">
        <v>402</v>
      </c>
      <c r="S21" s="909">
        <v>424460</v>
      </c>
      <c r="T21" s="909">
        <v>59944</v>
      </c>
      <c r="U21" s="909" t="s">
        <v>21</v>
      </c>
      <c r="V21" s="909">
        <v>9940</v>
      </c>
      <c r="W21" s="909">
        <v>2649859</v>
      </c>
      <c r="X21" s="909">
        <v>2201828</v>
      </c>
      <c r="Y21" s="909">
        <v>120624</v>
      </c>
      <c r="Z21" s="909">
        <v>14194</v>
      </c>
      <c r="AA21" s="909">
        <v>45224</v>
      </c>
      <c r="AB21" s="909">
        <v>105597</v>
      </c>
      <c r="AC21" s="909">
        <v>8578153</v>
      </c>
      <c r="AD21" s="909">
        <v>4061712</v>
      </c>
      <c r="AE21" s="909">
        <v>28681564</v>
      </c>
      <c r="AF21" s="910">
        <v>360457</v>
      </c>
      <c r="AG21" s="2055">
        <v>3</v>
      </c>
    </row>
    <row r="22" spans="1:33" s="2488" customFormat="1" ht="25" customHeight="1">
      <c r="A22" s="2483"/>
      <c r="B22" s="2491" t="s">
        <v>2116</v>
      </c>
      <c r="C22" s="911">
        <v>4665501</v>
      </c>
      <c r="D22" s="911"/>
      <c r="E22" s="911">
        <v>4248934</v>
      </c>
      <c r="F22" s="911"/>
      <c r="G22" s="2492"/>
      <c r="H22" s="912"/>
      <c r="I22" s="912"/>
      <c r="J22" s="912"/>
      <c r="K22" s="912"/>
      <c r="L22" s="912"/>
      <c r="M22" s="912"/>
      <c r="N22" s="912"/>
      <c r="O22" s="912"/>
      <c r="P22" s="2485"/>
      <c r="Q22" s="2483"/>
      <c r="R22" s="2493" t="s">
        <v>2116</v>
      </c>
      <c r="S22" s="912"/>
      <c r="T22" s="912"/>
      <c r="U22" s="912"/>
      <c r="V22" s="912"/>
      <c r="W22" s="912"/>
      <c r="X22" s="912"/>
      <c r="Y22" s="912"/>
      <c r="Z22" s="912"/>
      <c r="AA22" s="912"/>
      <c r="AB22" s="912"/>
      <c r="AC22" s="912"/>
      <c r="AD22" s="912"/>
      <c r="AE22" s="912"/>
      <c r="AF22" s="913"/>
      <c r="AG22" s="2487"/>
    </row>
    <row r="23" spans="1:33" s="2315" customFormat="1" ht="25" customHeight="1">
      <c r="A23" s="2478">
        <v>4</v>
      </c>
      <c r="B23" s="2489" t="s">
        <v>403</v>
      </c>
      <c r="C23" s="909">
        <v>59746924</v>
      </c>
      <c r="D23" s="909">
        <v>47171863</v>
      </c>
      <c r="E23" s="909">
        <v>56061701</v>
      </c>
      <c r="F23" s="909">
        <v>31260833</v>
      </c>
      <c r="G23" s="909">
        <v>11805</v>
      </c>
      <c r="H23" s="909">
        <v>16247636</v>
      </c>
      <c r="I23" s="909">
        <v>4936802</v>
      </c>
      <c r="J23" s="909">
        <v>373048</v>
      </c>
      <c r="K23" s="909">
        <v>147500</v>
      </c>
      <c r="L23" s="909">
        <v>86508</v>
      </c>
      <c r="M23" s="909">
        <v>881375</v>
      </c>
      <c r="N23" s="909">
        <v>658433</v>
      </c>
      <c r="O23" s="909">
        <v>2580151</v>
      </c>
      <c r="P23" s="2490">
        <v>4</v>
      </c>
      <c r="Q23" s="2478">
        <v>4</v>
      </c>
      <c r="R23" s="2489" t="s">
        <v>403</v>
      </c>
      <c r="S23" s="909">
        <v>5488484</v>
      </c>
      <c r="T23" s="909">
        <v>603260</v>
      </c>
      <c r="U23" s="909">
        <v>88143</v>
      </c>
      <c r="V23" s="909">
        <v>96627</v>
      </c>
      <c r="W23" s="909">
        <v>24800868</v>
      </c>
      <c r="X23" s="909">
        <v>14601664</v>
      </c>
      <c r="Y23" s="909">
        <v>7076467</v>
      </c>
      <c r="Z23" s="909">
        <v>2077352</v>
      </c>
      <c r="AA23" s="909">
        <v>251803</v>
      </c>
      <c r="AB23" s="909">
        <v>268692</v>
      </c>
      <c r="AC23" s="909">
        <v>43660481</v>
      </c>
      <c r="AD23" s="909">
        <v>26250566</v>
      </c>
      <c r="AE23" s="909">
        <v>127284267</v>
      </c>
      <c r="AF23" s="910">
        <v>16142066</v>
      </c>
      <c r="AG23" s="2055">
        <v>4</v>
      </c>
    </row>
    <row r="24" spans="1:33" s="2488" customFormat="1" ht="25" customHeight="1">
      <c r="A24" s="2483"/>
      <c r="B24" s="2491" t="s">
        <v>2117</v>
      </c>
      <c r="C24" s="911">
        <v>49236630</v>
      </c>
      <c r="D24" s="911"/>
      <c r="E24" s="911">
        <v>45551407</v>
      </c>
      <c r="F24" s="911"/>
      <c r="G24" s="2492"/>
      <c r="H24" s="912"/>
      <c r="I24" s="912"/>
      <c r="J24" s="912"/>
      <c r="K24" s="912"/>
      <c r="L24" s="912"/>
      <c r="M24" s="912"/>
      <c r="N24" s="912"/>
      <c r="O24" s="912"/>
      <c r="P24" s="2485"/>
      <c r="Q24" s="2483"/>
      <c r="R24" s="2493" t="s">
        <v>2117</v>
      </c>
      <c r="S24" s="912"/>
      <c r="T24" s="912"/>
      <c r="U24" s="912"/>
      <c r="V24" s="912"/>
      <c r="W24" s="912"/>
      <c r="X24" s="912"/>
      <c r="Y24" s="912"/>
      <c r="Z24" s="912"/>
      <c r="AA24" s="912"/>
      <c r="AB24" s="912"/>
      <c r="AC24" s="912"/>
      <c r="AD24" s="912"/>
      <c r="AE24" s="912"/>
      <c r="AF24" s="913"/>
      <c r="AG24" s="2487"/>
    </row>
    <row r="25" spans="1:33" s="2315" customFormat="1" ht="25" customHeight="1">
      <c r="A25" s="2478">
        <v>5</v>
      </c>
      <c r="B25" s="2489" t="s">
        <v>404</v>
      </c>
      <c r="C25" s="909">
        <v>20092501</v>
      </c>
      <c r="D25" s="909">
        <v>15529750</v>
      </c>
      <c r="E25" s="909">
        <v>18091858</v>
      </c>
      <c r="F25" s="909">
        <v>8261382</v>
      </c>
      <c r="G25" s="909">
        <v>18690</v>
      </c>
      <c r="H25" s="909">
        <v>2112714</v>
      </c>
      <c r="I25" s="909">
        <v>2312725</v>
      </c>
      <c r="J25" s="909">
        <v>50115</v>
      </c>
      <c r="K25" s="909">
        <v>10545</v>
      </c>
      <c r="L25" s="909">
        <v>76623</v>
      </c>
      <c r="M25" s="909">
        <v>582177</v>
      </c>
      <c r="N25" s="909">
        <v>255131</v>
      </c>
      <c r="O25" s="909">
        <v>480263</v>
      </c>
      <c r="P25" s="2490">
        <v>5</v>
      </c>
      <c r="Q25" s="2478">
        <v>5</v>
      </c>
      <c r="R25" s="2489" t="s">
        <v>404</v>
      </c>
      <c r="S25" s="909">
        <v>1466056</v>
      </c>
      <c r="T25" s="909">
        <v>763280</v>
      </c>
      <c r="U25" s="909">
        <v>223182</v>
      </c>
      <c r="V25" s="909">
        <v>109841</v>
      </c>
      <c r="W25" s="909">
        <v>9830476</v>
      </c>
      <c r="X25" s="909">
        <v>5337084</v>
      </c>
      <c r="Y25" s="909">
        <v>2505620</v>
      </c>
      <c r="Z25" s="909">
        <v>1081686</v>
      </c>
      <c r="AA25" s="909">
        <v>94677</v>
      </c>
      <c r="AB25" s="909">
        <v>101066</v>
      </c>
      <c r="AC25" s="909">
        <v>28088203</v>
      </c>
      <c r="AD25" s="909">
        <v>19023776</v>
      </c>
      <c r="AE25" s="909">
        <v>51593330</v>
      </c>
      <c r="AF25" s="910">
        <v>2940351</v>
      </c>
      <c r="AG25" s="2055">
        <v>5</v>
      </c>
    </row>
    <row r="26" spans="1:33" s="2488" customFormat="1" ht="25" customHeight="1">
      <c r="A26" s="2483"/>
      <c r="B26" s="2491" t="s">
        <v>2118</v>
      </c>
      <c r="C26" s="911">
        <v>16921748</v>
      </c>
      <c r="D26" s="911"/>
      <c r="E26" s="911">
        <v>14921105</v>
      </c>
      <c r="F26" s="911"/>
      <c r="G26" s="2492"/>
      <c r="H26" s="912"/>
      <c r="I26" s="912"/>
      <c r="J26" s="912"/>
      <c r="K26" s="912"/>
      <c r="L26" s="912"/>
      <c r="M26" s="912"/>
      <c r="N26" s="912"/>
      <c r="O26" s="912"/>
      <c r="P26" s="2485"/>
      <c r="Q26" s="2483"/>
      <c r="R26" s="2493" t="s">
        <v>2118</v>
      </c>
      <c r="S26" s="912"/>
      <c r="T26" s="912"/>
      <c r="U26" s="912"/>
      <c r="V26" s="912"/>
      <c r="W26" s="912"/>
      <c r="X26" s="912"/>
      <c r="Y26" s="912"/>
      <c r="Z26" s="912"/>
      <c r="AA26" s="912"/>
      <c r="AB26" s="912"/>
      <c r="AC26" s="912"/>
      <c r="AD26" s="912"/>
      <c r="AE26" s="912"/>
      <c r="AF26" s="913"/>
      <c r="AG26" s="2487"/>
    </row>
    <row r="27" spans="1:33" s="2315" customFormat="1" ht="25" customHeight="1">
      <c r="A27" s="2478">
        <v>6</v>
      </c>
      <c r="B27" s="2489" t="s">
        <v>405</v>
      </c>
      <c r="C27" s="909">
        <v>22758813</v>
      </c>
      <c r="D27" s="909">
        <v>16499688</v>
      </c>
      <c r="E27" s="909">
        <v>21439618</v>
      </c>
      <c r="F27" s="909">
        <v>6547123</v>
      </c>
      <c r="G27" s="909">
        <v>5091</v>
      </c>
      <c r="H27" s="909">
        <v>2260471</v>
      </c>
      <c r="I27" s="909">
        <v>1215453</v>
      </c>
      <c r="J27" s="909">
        <v>20441</v>
      </c>
      <c r="K27" s="909">
        <v>7775</v>
      </c>
      <c r="L27" s="909">
        <v>39588</v>
      </c>
      <c r="M27" s="909">
        <v>737049</v>
      </c>
      <c r="N27" s="909">
        <v>160459</v>
      </c>
      <c r="O27" s="909">
        <v>456912</v>
      </c>
      <c r="P27" s="2490">
        <v>6</v>
      </c>
      <c r="Q27" s="2478">
        <v>6</v>
      </c>
      <c r="R27" s="2489" t="s">
        <v>405</v>
      </c>
      <c r="S27" s="909">
        <v>1400344</v>
      </c>
      <c r="T27" s="909">
        <v>88230</v>
      </c>
      <c r="U27" s="909">
        <v>104511</v>
      </c>
      <c r="V27" s="909">
        <v>34512</v>
      </c>
      <c r="W27" s="909">
        <v>14892495</v>
      </c>
      <c r="X27" s="909">
        <v>10617227</v>
      </c>
      <c r="Y27" s="909">
        <v>3585142</v>
      </c>
      <c r="Z27" s="909">
        <v>1603601</v>
      </c>
      <c r="AA27" s="909">
        <v>5097</v>
      </c>
      <c r="AB27" s="909">
        <v>17171</v>
      </c>
      <c r="AC27" s="909">
        <v>21239807</v>
      </c>
      <c r="AD27" s="909">
        <v>11562547</v>
      </c>
      <c r="AE27" s="909">
        <v>47659253</v>
      </c>
      <c r="AF27" s="910">
        <v>3522880</v>
      </c>
      <c r="AG27" s="2055">
        <v>6</v>
      </c>
    </row>
    <row r="28" spans="1:33" s="2488" customFormat="1" ht="25" customHeight="1">
      <c r="A28" s="2483"/>
      <c r="B28" s="2491" t="s">
        <v>1490</v>
      </c>
      <c r="C28" s="911">
        <v>17291501</v>
      </c>
      <c r="D28" s="911"/>
      <c r="E28" s="911">
        <v>15972306</v>
      </c>
      <c r="F28" s="911"/>
      <c r="G28" s="911"/>
      <c r="H28" s="911"/>
      <c r="I28" s="911"/>
      <c r="J28" s="911"/>
      <c r="K28" s="911"/>
      <c r="L28" s="911"/>
      <c r="M28" s="911"/>
      <c r="N28" s="911"/>
      <c r="O28" s="911"/>
      <c r="P28" s="2485"/>
      <c r="Q28" s="2483"/>
      <c r="R28" s="2493" t="s">
        <v>1490</v>
      </c>
      <c r="S28" s="911"/>
      <c r="T28" s="911"/>
      <c r="U28" s="911"/>
      <c r="V28" s="911"/>
      <c r="W28" s="911"/>
      <c r="X28" s="911"/>
      <c r="Y28" s="911"/>
      <c r="Z28" s="911"/>
      <c r="AA28" s="911"/>
      <c r="AB28" s="911"/>
      <c r="AC28" s="911"/>
      <c r="AD28" s="911"/>
      <c r="AE28" s="911"/>
      <c r="AF28" s="914"/>
      <c r="AG28" s="2487"/>
    </row>
    <row r="29" spans="1:33" s="2315" customFormat="1" ht="25" customHeight="1">
      <c r="A29" s="2478">
        <v>7</v>
      </c>
      <c r="B29" s="2489" t="s">
        <v>406</v>
      </c>
      <c r="C29" s="909">
        <v>41103622</v>
      </c>
      <c r="D29" s="909">
        <v>29411200</v>
      </c>
      <c r="E29" s="909">
        <v>39056675</v>
      </c>
      <c r="F29" s="909">
        <v>14444864</v>
      </c>
      <c r="G29" s="909">
        <v>1213</v>
      </c>
      <c r="H29" s="909">
        <v>5580429</v>
      </c>
      <c r="I29" s="909">
        <v>3329332</v>
      </c>
      <c r="J29" s="909">
        <v>587892</v>
      </c>
      <c r="K29" s="909">
        <v>7539</v>
      </c>
      <c r="L29" s="909">
        <v>137055</v>
      </c>
      <c r="M29" s="909">
        <v>974032</v>
      </c>
      <c r="N29" s="909">
        <v>411804</v>
      </c>
      <c r="O29" s="909">
        <v>591680</v>
      </c>
      <c r="P29" s="2490">
        <v>7</v>
      </c>
      <c r="Q29" s="2478">
        <v>7</v>
      </c>
      <c r="R29" s="2489" t="s">
        <v>406</v>
      </c>
      <c r="S29" s="909">
        <v>2329612</v>
      </c>
      <c r="T29" s="909">
        <v>1145239</v>
      </c>
      <c r="U29" s="909" t="s">
        <v>21</v>
      </c>
      <c r="V29" s="909">
        <v>10635</v>
      </c>
      <c r="W29" s="909">
        <v>24611810</v>
      </c>
      <c r="X29" s="909">
        <v>19396881</v>
      </c>
      <c r="Y29" s="909">
        <v>7712273</v>
      </c>
      <c r="Z29" s="909">
        <v>438006</v>
      </c>
      <c r="AA29" s="909">
        <v>25511</v>
      </c>
      <c r="AB29" s="909">
        <v>49024</v>
      </c>
      <c r="AC29" s="909">
        <v>33684790</v>
      </c>
      <c r="AD29" s="909">
        <v>17538615</v>
      </c>
      <c r="AE29" s="909">
        <v>111946336</v>
      </c>
      <c r="AF29" s="910">
        <v>6010409</v>
      </c>
      <c r="AG29" s="2055">
        <v>7</v>
      </c>
    </row>
    <row r="30" spans="1:33" s="2488" customFormat="1" ht="25" customHeight="1">
      <c r="A30" s="2483"/>
      <c r="B30" s="2491" t="s">
        <v>1491</v>
      </c>
      <c r="C30" s="911">
        <v>31439344</v>
      </c>
      <c r="D30" s="911"/>
      <c r="E30" s="911">
        <v>29392397</v>
      </c>
      <c r="F30" s="911"/>
      <c r="G30" s="911"/>
      <c r="H30" s="911"/>
      <c r="I30" s="911"/>
      <c r="J30" s="911"/>
      <c r="K30" s="911"/>
      <c r="L30" s="911"/>
      <c r="M30" s="911"/>
      <c r="N30" s="911"/>
      <c r="O30" s="911"/>
      <c r="P30" s="2485"/>
      <c r="Q30" s="2483"/>
      <c r="R30" s="2493" t="s">
        <v>1491</v>
      </c>
      <c r="S30" s="911"/>
      <c r="T30" s="911"/>
      <c r="U30" s="911"/>
      <c r="V30" s="911"/>
      <c r="W30" s="911"/>
      <c r="X30" s="911"/>
      <c r="Y30" s="911"/>
      <c r="Z30" s="911"/>
      <c r="AA30" s="911"/>
      <c r="AB30" s="911"/>
      <c r="AC30" s="911"/>
      <c r="AD30" s="911"/>
      <c r="AE30" s="911"/>
      <c r="AF30" s="914"/>
      <c r="AG30" s="2487"/>
    </row>
    <row r="31" spans="1:33" s="2315" customFormat="1" ht="25" customHeight="1">
      <c r="A31" s="2478">
        <v>8</v>
      </c>
      <c r="B31" s="2489" t="s">
        <v>407</v>
      </c>
      <c r="C31" s="909">
        <v>8818260</v>
      </c>
      <c r="D31" s="909">
        <v>4542198</v>
      </c>
      <c r="E31" s="909">
        <v>8187405</v>
      </c>
      <c r="F31" s="909">
        <v>2550212</v>
      </c>
      <c r="G31" s="909">
        <v>139</v>
      </c>
      <c r="H31" s="909">
        <v>4841</v>
      </c>
      <c r="I31" s="909">
        <v>1606954</v>
      </c>
      <c r="J31" s="909">
        <v>18296</v>
      </c>
      <c r="K31" s="909">
        <v>3220</v>
      </c>
      <c r="L31" s="909">
        <v>36287</v>
      </c>
      <c r="M31" s="909">
        <v>285322</v>
      </c>
      <c r="N31" s="909">
        <v>30182</v>
      </c>
      <c r="O31" s="909">
        <v>97700</v>
      </c>
      <c r="P31" s="2490">
        <v>8</v>
      </c>
      <c r="Q31" s="2478">
        <v>8</v>
      </c>
      <c r="R31" s="2489" t="s">
        <v>407</v>
      </c>
      <c r="S31" s="909">
        <v>377679</v>
      </c>
      <c r="T31" s="909">
        <v>155025</v>
      </c>
      <c r="U31" s="909" t="s">
        <v>21</v>
      </c>
      <c r="V31" s="909">
        <v>3338</v>
      </c>
      <c r="W31" s="909">
        <v>5637193</v>
      </c>
      <c r="X31" s="909">
        <v>6424813</v>
      </c>
      <c r="Y31" s="909">
        <v>152594</v>
      </c>
      <c r="Z31" s="909">
        <v>17089</v>
      </c>
      <c r="AA31" s="909">
        <v>1147</v>
      </c>
      <c r="AB31" s="909">
        <v>69039</v>
      </c>
      <c r="AC31" s="909">
        <v>10433462</v>
      </c>
      <c r="AD31" s="909">
        <v>4802298</v>
      </c>
      <c r="AE31" s="909">
        <v>45458256</v>
      </c>
      <c r="AF31" s="910">
        <v>2663852</v>
      </c>
      <c r="AG31" s="2055">
        <v>8</v>
      </c>
    </row>
    <row r="32" spans="1:33" s="2488" customFormat="1" ht="25" customHeight="1">
      <c r="A32" s="2483"/>
      <c r="B32" s="2491" t="s">
        <v>1492</v>
      </c>
      <c r="C32" s="911">
        <v>5854824</v>
      </c>
      <c r="D32" s="911"/>
      <c r="E32" s="911">
        <v>5223969</v>
      </c>
      <c r="F32" s="911"/>
      <c r="G32" s="911"/>
      <c r="H32" s="911"/>
      <c r="I32" s="911"/>
      <c r="J32" s="911"/>
      <c r="K32" s="911"/>
      <c r="L32" s="911"/>
      <c r="M32" s="911"/>
      <c r="N32" s="911"/>
      <c r="O32" s="911"/>
      <c r="P32" s="2485"/>
      <c r="Q32" s="2483"/>
      <c r="R32" s="2493" t="s">
        <v>1492</v>
      </c>
      <c r="S32" s="911"/>
      <c r="T32" s="911"/>
      <c r="U32" s="911"/>
      <c r="V32" s="911"/>
      <c r="W32" s="911"/>
      <c r="X32" s="911"/>
      <c r="Y32" s="911"/>
      <c r="Z32" s="911"/>
      <c r="AA32" s="911"/>
      <c r="AB32" s="911"/>
      <c r="AC32" s="911"/>
      <c r="AD32" s="911"/>
      <c r="AE32" s="911"/>
      <c r="AF32" s="914"/>
      <c r="AG32" s="2487"/>
    </row>
    <row r="33" spans="1:33" s="2315" customFormat="1" ht="25" customHeight="1">
      <c r="A33" s="2478">
        <v>9</v>
      </c>
      <c r="B33" s="2489" t="s">
        <v>408</v>
      </c>
      <c r="C33" s="909">
        <v>23235149</v>
      </c>
      <c r="D33" s="909">
        <v>14676697</v>
      </c>
      <c r="E33" s="909">
        <v>21679162</v>
      </c>
      <c r="F33" s="909">
        <v>5304062</v>
      </c>
      <c r="G33" s="909">
        <v>11313</v>
      </c>
      <c r="H33" s="909">
        <v>3177378</v>
      </c>
      <c r="I33" s="909">
        <v>561870</v>
      </c>
      <c r="J33" s="909">
        <v>23754</v>
      </c>
      <c r="K33" s="909">
        <v>5578</v>
      </c>
      <c r="L33" s="909">
        <v>50509</v>
      </c>
      <c r="M33" s="909">
        <v>222928</v>
      </c>
      <c r="N33" s="909">
        <v>64596</v>
      </c>
      <c r="O33" s="909">
        <v>378614</v>
      </c>
      <c r="P33" s="2490">
        <v>9</v>
      </c>
      <c r="Q33" s="2478">
        <v>9</v>
      </c>
      <c r="R33" s="2489" t="s">
        <v>408</v>
      </c>
      <c r="S33" s="909">
        <v>239272</v>
      </c>
      <c r="T33" s="909">
        <v>925453</v>
      </c>
      <c r="U33" s="909">
        <v>62526</v>
      </c>
      <c r="V33" s="909">
        <v>76672</v>
      </c>
      <c r="W33" s="909">
        <v>16375100</v>
      </c>
      <c r="X33" s="909">
        <v>13701366</v>
      </c>
      <c r="Y33" s="909">
        <v>4668836</v>
      </c>
      <c r="Z33" s="909">
        <v>112782</v>
      </c>
      <c r="AA33" s="909">
        <v>205575</v>
      </c>
      <c r="AB33" s="909" t="s">
        <v>21</v>
      </c>
      <c r="AC33" s="909">
        <v>17350856</v>
      </c>
      <c r="AD33" s="909">
        <v>12799102</v>
      </c>
      <c r="AE33" s="909">
        <v>33706956</v>
      </c>
      <c r="AF33" s="910">
        <v>5005384</v>
      </c>
      <c r="AG33" s="2055">
        <v>9</v>
      </c>
    </row>
    <row r="34" spans="1:33" s="2488" customFormat="1" ht="25" customHeight="1">
      <c r="A34" s="2494"/>
      <c r="B34" s="2495" t="s">
        <v>1493</v>
      </c>
      <c r="C34" s="921">
        <v>15280733</v>
      </c>
      <c r="D34" s="921"/>
      <c r="E34" s="921">
        <v>13724746</v>
      </c>
      <c r="F34" s="921"/>
      <c r="G34" s="921"/>
      <c r="H34" s="921"/>
      <c r="I34" s="921"/>
      <c r="J34" s="921"/>
      <c r="K34" s="921"/>
      <c r="L34" s="921"/>
      <c r="M34" s="921"/>
      <c r="N34" s="922"/>
      <c r="O34" s="922"/>
      <c r="P34" s="2496"/>
      <c r="Q34" s="2494"/>
      <c r="R34" s="2495" t="s">
        <v>1493</v>
      </c>
      <c r="S34" s="922"/>
      <c r="T34" s="922"/>
      <c r="U34" s="922"/>
      <c r="V34" s="922"/>
      <c r="W34" s="922"/>
      <c r="X34" s="922"/>
      <c r="Y34" s="922"/>
      <c r="Z34" s="922"/>
      <c r="AA34" s="922"/>
      <c r="AB34" s="922"/>
      <c r="AC34" s="922"/>
      <c r="AD34" s="922"/>
      <c r="AE34" s="922"/>
      <c r="AF34" s="923"/>
      <c r="AG34" s="2497"/>
    </row>
    <row r="35" spans="1:33" ht="25" customHeight="1">
      <c r="A35" s="1715"/>
      <c r="B35" s="1248"/>
      <c r="C35" s="1248"/>
      <c r="D35" s="1248"/>
      <c r="E35" s="1248"/>
      <c r="F35" s="1248"/>
      <c r="G35" s="1248"/>
      <c r="H35" s="1248"/>
      <c r="I35" s="1248"/>
      <c r="J35" s="1248"/>
      <c r="K35" s="1248"/>
      <c r="L35" s="1248"/>
      <c r="M35" s="1248"/>
      <c r="N35" s="1248"/>
      <c r="O35" s="1248"/>
      <c r="P35" s="1715"/>
      <c r="Q35" s="1715"/>
      <c r="R35" s="1248"/>
      <c r="S35" s="1248"/>
      <c r="T35" s="1248"/>
      <c r="U35" s="1248"/>
      <c r="V35" s="1248"/>
      <c r="W35" s="1248"/>
      <c r="X35" s="1248"/>
      <c r="Y35" s="1248"/>
      <c r="Z35" s="1248"/>
      <c r="AA35" s="1248"/>
      <c r="AB35" s="1248"/>
      <c r="AC35" s="1248"/>
      <c r="AD35" s="1248"/>
      <c r="AE35" s="1248"/>
      <c r="AF35" s="1248"/>
      <c r="AG35" s="1715"/>
    </row>
    <row r="36" spans="1:33" ht="25" customHeight="1">
      <c r="A36" s="1715"/>
      <c r="B36" s="1248"/>
      <c r="C36" s="1248"/>
      <c r="D36" s="1248"/>
      <c r="E36" s="1248"/>
      <c r="F36" s="1248"/>
      <c r="G36" s="1248"/>
      <c r="H36" s="1248"/>
      <c r="I36" s="1248"/>
      <c r="J36" s="1248"/>
      <c r="K36" s="1248"/>
      <c r="L36" s="1248"/>
      <c r="M36" s="1248"/>
      <c r="N36" s="1248"/>
      <c r="O36" s="1248"/>
      <c r="P36" s="1715"/>
      <c r="Q36" s="1715"/>
      <c r="R36" s="1248"/>
      <c r="S36" s="1248"/>
      <c r="T36" s="1248"/>
      <c r="U36" s="1248"/>
      <c r="V36" s="1248"/>
      <c r="W36" s="1248"/>
      <c r="X36" s="1248"/>
      <c r="Y36" s="1248"/>
      <c r="Z36" s="1248"/>
      <c r="AA36" s="1248"/>
      <c r="AB36" s="1248"/>
      <c r="AC36" s="1248"/>
      <c r="AD36" s="1248"/>
      <c r="AE36" s="1248"/>
      <c r="AF36" s="1248"/>
      <c r="AG36" s="1715"/>
    </row>
    <row r="37" spans="1:33" ht="25" customHeight="1">
      <c r="A37" s="1715"/>
      <c r="B37" s="1248"/>
      <c r="C37" s="1248"/>
      <c r="D37" s="1248"/>
      <c r="E37" s="1248"/>
      <c r="F37" s="1248"/>
      <c r="G37" s="1248"/>
      <c r="H37" s="1248"/>
      <c r="I37" s="1248"/>
      <c r="J37" s="1248"/>
      <c r="K37" s="1248"/>
      <c r="L37" s="1248"/>
      <c r="M37" s="1248"/>
      <c r="N37" s="1248"/>
      <c r="O37" s="1248"/>
      <c r="P37" s="1715"/>
      <c r="Q37" s="1715"/>
      <c r="R37" s="1248"/>
      <c r="S37" s="1248"/>
      <c r="T37" s="1248"/>
      <c r="U37" s="1248"/>
      <c r="V37" s="1248"/>
      <c r="W37" s="1248"/>
      <c r="X37" s="1248"/>
      <c r="Y37" s="1248"/>
      <c r="Z37" s="1248"/>
      <c r="AA37" s="1248"/>
      <c r="AB37" s="1248"/>
      <c r="AC37" s="1248"/>
      <c r="AD37" s="1248"/>
      <c r="AE37" s="1248"/>
      <c r="AF37" s="1248"/>
      <c r="AG37" s="1715"/>
    </row>
    <row r="38" spans="1:33" ht="25" customHeight="1">
      <c r="A38" s="1715"/>
      <c r="B38" s="1248"/>
      <c r="C38" s="1248"/>
      <c r="D38" s="1248"/>
      <c r="E38" s="1248"/>
      <c r="F38" s="1248"/>
      <c r="G38" s="1248"/>
      <c r="H38" s="1248"/>
      <c r="I38" s="1248"/>
      <c r="J38" s="1248"/>
      <c r="K38" s="1248"/>
      <c r="L38" s="1248"/>
      <c r="M38" s="1248"/>
      <c r="N38" s="1248"/>
      <c r="O38" s="1248"/>
      <c r="P38" s="1715"/>
      <c r="Q38" s="1715"/>
      <c r="R38" s="1248"/>
      <c r="S38" s="1248"/>
      <c r="T38" s="1248"/>
      <c r="U38" s="1248"/>
      <c r="V38" s="1248"/>
      <c r="W38" s="1248"/>
      <c r="X38" s="1248"/>
      <c r="Y38" s="1248"/>
      <c r="Z38" s="1248"/>
      <c r="AA38" s="1248"/>
      <c r="AB38" s="1248"/>
      <c r="AC38" s="1248"/>
      <c r="AD38" s="1248"/>
      <c r="AE38" s="1248"/>
      <c r="AF38" s="1248"/>
      <c r="AG38" s="1715"/>
    </row>
    <row r="39" spans="1:33" ht="32.25" customHeight="1">
      <c r="A39" s="2498"/>
      <c r="B39" s="1921" t="s">
        <v>568</v>
      </c>
      <c r="C39" s="2437" t="s">
        <v>1535</v>
      </c>
      <c r="D39" s="2437"/>
      <c r="E39" s="1248"/>
      <c r="F39" s="1248"/>
      <c r="G39" s="1248"/>
      <c r="H39" s="1248"/>
      <c r="I39" s="1248"/>
      <c r="J39" s="1248"/>
      <c r="K39" s="1248"/>
      <c r="L39" s="1248"/>
      <c r="M39" s="1248"/>
      <c r="N39" s="1248"/>
      <c r="O39" s="1185" t="s">
        <v>2119</v>
      </c>
      <c r="P39" s="1248"/>
      <c r="Q39" s="1302"/>
      <c r="R39" s="1921" t="s">
        <v>620</v>
      </c>
      <c r="S39" s="2437" t="s">
        <v>2120</v>
      </c>
      <c r="T39" s="2437"/>
      <c r="U39" s="1248"/>
      <c r="V39" s="1248"/>
      <c r="W39" s="1248"/>
      <c r="X39" s="2428"/>
      <c r="Y39" s="1248"/>
      <c r="Z39" s="1248"/>
      <c r="AA39" s="1248"/>
      <c r="AB39" s="1248"/>
      <c r="AC39" s="1248"/>
      <c r="AD39" s="1248"/>
      <c r="AE39" s="1248"/>
      <c r="AF39" s="1185" t="s">
        <v>2119</v>
      </c>
      <c r="AG39" s="2498"/>
    </row>
    <row r="40" spans="1:33" s="2315" customFormat="1" ht="25" customHeight="1">
      <c r="A40" s="2478">
        <v>1</v>
      </c>
      <c r="B40" s="2479" t="s">
        <v>567</v>
      </c>
      <c r="C40" s="915">
        <v>7183758142</v>
      </c>
      <c r="D40" s="903">
        <v>5243845931</v>
      </c>
      <c r="E40" s="903">
        <v>6724738311</v>
      </c>
      <c r="F40" s="903">
        <v>2733530295</v>
      </c>
      <c r="G40" s="903">
        <v>1671665</v>
      </c>
      <c r="H40" s="903">
        <v>989416412</v>
      </c>
      <c r="I40" s="903">
        <v>514652205</v>
      </c>
      <c r="J40" s="903">
        <v>39966264</v>
      </c>
      <c r="K40" s="903">
        <v>6994973</v>
      </c>
      <c r="L40" s="903">
        <v>21303323</v>
      </c>
      <c r="M40" s="903">
        <v>165737210</v>
      </c>
      <c r="N40" s="903">
        <v>67123256</v>
      </c>
      <c r="O40" s="903">
        <v>241487300</v>
      </c>
      <c r="P40" s="2481">
        <v>1</v>
      </c>
      <c r="Q40" s="2499">
        <v>1</v>
      </c>
      <c r="R40" s="2479" t="s">
        <v>567</v>
      </c>
      <c r="S40" s="903">
        <v>538066559</v>
      </c>
      <c r="T40" s="903">
        <v>113532364</v>
      </c>
      <c r="U40" s="903">
        <v>19565006</v>
      </c>
      <c r="V40" s="903">
        <v>13893762</v>
      </c>
      <c r="W40" s="903">
        <v>3991208014</v>
      </c>
      <c r="X40" s="903">
        <v>2079497092</v>
      </c>
      <c r="Y40" s="903">
        <v>774858051</v>
      </c>
      <c r="Z40" s="903">
        <v>219734525</v>
      </c>
      <c r="AA40" s="903">
        <v>20408973</v>
      </c>
      <c r="AB40" s="903">
        <v>18578925</v>
      </c>
      <c r="AC40" s="903">
        <v>606974052</v>
      </c>
      <c r="AD40" s="903">
        <v>350441846</v>
      </c>
      <c r="AE40" s="903">
        <v>1277017989</v>
      </c>
      <c r="AF40" s="905">
        <v>100358608</v>
      </c>
      <c r="AG40" s="2055">
        <v>1</v>
      </c>
    </row>
    <row r="41" spans="1:33" s="2488" customFormat="1" ht="25" customHeight="1">
      <c r="A41" s="2483"/>
      <c r="B41" s="2484" t="s">
        <v>2115</v>
      </c>
      <c r="C41" s="916">
        <v>5601774212</v>
      </c>
      <c r="D41" s="906"/>
      <c r="E41" s="906">
        <v>5142754382</v>
      </c>
      <c r="F41" s="906"/>
      <c r="G41" s="906"/>
      <c r="H41" s="906"/>
      <c r="I41" s="906"/>
      <c r="J41" s="906"/>
      <c r="K41" s="906"/>
      <c r="L41" s="906"/>
      <c r="M41" s="906"/>
      <c r="N41" s="906"/>
      <c r="O41" s="906"/>
      <c r="P41" s="2485"/>
      <c r="Q41" s="2483"/>
      <c r="R41" s="2484" t="s">
        <v>2115</v>
      </c>
      <c r="S41" s="906"/>
      <c r="T41" s="906"/>
      <c r="U41" s="906"/>
      <c r="V41" s="906"/>
      <c r="W41" s="906"/>
      <c r="X41" s="906"/>
      <c r="Y41" s="906"/>
      <c r="Z41" s="906"/>
      <c r="AA41" s="906"/>
      <c r="AB41" s="906"/>
      <c r="AC41" s="906"/>
      <c r="AD41" s="906"/>
      <c r="AE41" s="906"/>
      <c r="AF41" s="917"/>
      <c r="AG41" s="2487"/>
    </row>
    <row r="42" spans="1:33" s="2315" customFormat="1" ht="25" customHeight="1">
      <c r="A42" s="2478">
        <v>2</v>
      </c>
      <c r="B42" s="2489" t="s">
        <v>401</v>
      </c>
      <c r="C42" s="918">
        <v>201474117</v>
      </c>
      <c r="D42" s="909">
        <v>134428158</v>
      </c>
      <c r="E42" s="909">
        <v>193518924</v>
      </c>
      <c r="F42" s="909">
        <v>25785783</v>
      </c>
      <c r="G42" s="909">
        <v>1073</v>
      </c>
      <c r="H42" s="909">
        <v>556786</v>
      </c>
      <c r="I42" s="909" t="s">
        <v>21</v>
      </c>
      <c r="J42" s="909">
        <v>69767</v>
      </c>
      <c r="K42" s="909">
        <v>31216</v>
      </c>
      <c r="L42" s="909">
        <v>2299901</v>
      </c>
      <c r="M42" s="909">
        <v>6706765</v>
      </c>
      <c r="N42" s="909">
        <v>129387</v>
      </c>
      <c r="O42" s="909">
        <v>2443785</v>
      </c>
      <c r="P42" s="2490">
        <v>2</v>
      </c>
      <c r="Q42" s="2478">
        <v>2</v>
      </c>
      <c r="R42" s="2489" t="s">
        <v>401</v>
      </c>
      <c r="S42" s="909">
        <v>11573334</v>
      </c>
      <c r="T42" s="909">
        <v>1693476</v>
      </c>
      <c r="U42" s="909" t="s">
        <v>21</v>
      </c>
      <c r="V42" s="909">
        <v>162850</v>
      </c>
      <c r="W42" s="909">
        <v>167733141</v>
      </c>
      <c r="X42" s="909">
        <v>105836610</v>
      </c>
      <c r="Y42" s="909">
        <v>15704304</v>
      </c>
      <c r="Z42" s="909">
        <v>66958</v>
      </c>
      <c r="AA42" s="909">
        <v>1978277</v>
      </c>
      <c r="AB42" s="909">
        <v>688667</v>
      </c>
      <c r="AC42" s="909">
        <v>20045344</v>
      </c>
      <c r="AD42" s="909">
        <v>4702828</v>
      </c>
      <c r="AE42" s="909">
        <v>83085317</v>
      </c>
      <c r="AF42" s="910">
        <v>2332159</v>
      </c>
      <c r="AG42" s="2055">
        <v>2</v>
      </c>
    </row>
    <row r="43" spans="1:33" s="2488" customFormat="1" ht="25" customHeight="1">
      <c r="A43" s="2483"/>
      <c r="B43" s="2491" t="s">
        <v>1388</v>
      </c>
      <c r="C43" s="919">
        <v>157060067</v>
      </c>
      <c r="D43" s="911"/>
      <c r="E43" s="911">
        <v>149104874</v>
      </c>
      <c r="F43" s="911"/>
      <c r="G43" s="2500"/>
      <c r="H43" s="911"/>
      <c r="I43" s="911"/>
      <c r="J43" s="911"/>
      <c r="K43" s="911"/>
      <c r="L43" s="911"/>
      <c r="M43" s="911"/>
      <c r="N43" s="911"/>
      <c r="O43" s="911"/>
      <c r="P43" s="2485"/>
      <c r="Q43" s="2483"/>
      <c r="R43" s="2493" t="s">
        <v>1388</v>
      </c>
      <c r="S43" s="911"/>
      <c r="T43" s="911"/>
      <c r="U43" s="911"/>
      <c r="V43" s="911"/>
      <c r="W43" s="911"/>
      <c r="X43" s="911"/>
      <c r="Y43" s="911"/>
      <c r="Z43" s="911"/>
      <c r="AA43" s="911"/>
      <c r="AB43" s="911"/>
      <c r="AC43" s="911"/>
      <c r="AD43" s="911"/>
      <c r="AE43" s="911"/>
      <c r="AF43" s="914"/>
      <c r="AG43" s="2487"/>
    </row>
    <row r="44" spans="1:33" s="2315" customFormat="1" ht="25" customHeight="1">
      <c r="A44" s="2478">
        <v>3</v>
      </c>
      <c r="B44" s="2489" t="s">
        <v>402</v>
      </c>
      <c r="C44" s="918">
        <v>180554915</v>
      </c>
      <c r="D44" s="909">
        <v>162342593</v>
      </c>
      <c r="E44" s="909">
        <v>164433760</v>
      </c>
      <c r="F44" s="909">
        <v>61884227</v>
      </c>
      <c r="G44" s="909">
        <v>1107</v>
      </c>
      <c r="H44" s="909">
        <v>1575067</v>
      </c>
      <c r="I44" s="909">
        <v>24546132</v>
      </c>
      <c r="J44" s="909">
        <v>497358</v>
      </c>
      <c r="K44" s="909">
        <v>96437</v>
      </c>
      <c r="L44" s="909">
        <v>2324534</v>
      </c>
      <c r="M44" s="909">
        <v>4717647</v>
      </c>
      <c r="N44" s="909">
        <v>766519</v>
      </c>
      <c r="O44" s="909">
        <v>6109259</v>
      </c>
      <c r="P44" s="2490">
        <v>3</v>
      </c>
      <c r="Q44" s="2478">
        <v>3</v>
      </c>
      <c r="R44" s="2489" t="s">
        <v>402</v>
      </c>
      <c r="S44" s="909">
        <v>19058254</v>
      </c>
      <c r="T44" s="909">
        <v>1792326</v>
      </c>
      <c r="U44" s="909" t="s">
        <v>21</v>
      </c>
      <c r="V44" s="909">
        <v>399588</v>
      </c>
      <c r="W44" s="909">
        <v>102549533</v>
      </c>
      <c r="X44" s="909">
        <v>56586980</v>
      </c>
      <c r="Y44" s="909">
        <v>3546346</v>
      </c>
      <c r="Z44" s="909">
        <v>583358</v>
      </c>
      <c r="AA44" s="909">
        <v>1325063</v>
      </c>
      <c r="AB44" s="909">
        <v>3093992</v>
      </c>
      <c r="AC44" s="909">
        <v>30881351</v>
      </c>
      <c r="AD44" s="909">
        <v>14622163</v>
      </c>
      <c r="AE44" s="909">
        <v>76723185</v>
      </c>
      <c r="AF44" s="910">
        <v>964223</v>
      </c>
      <c r="AG44" s="2055">
        <v>3</v>
      </c>
    </row>
    <row r="45" spans="1:33" s="2488" customFormat="1" ht="25" customHeight="1">
      <c r="A45" s="2483"/>
      <c r="B45" s="2491" t="s">
        <v>2116</v>
      </c>
      <c r="C45" s="919">
        <v>180554915</v>
      </c>
      <c r="D45" s="911"/>
      <c r="E45" s="911">
        <v>164433760</v>
      </c>
      <c r="F45" s="911"/>
      <c r="G45" s="2500"/>
      <c r="H45" s="911"/>
      <c r="I45" s="911"/>
      <c r="J45" s="911"/>
      <c r="K45" s="911"/>
      <c r="L45" s="911"/>
      <c r="M45" s="911"/>
      <c r="N45" s="911"/>
      <c r="O45" s="911"/>
      <c r="P45" s="2485"/>
      <c r="Q45" s="2483"/>
      <c r="R45" s="2493" t="s">
        <v>2116</v>
      </c>
      <c r="S45" s="911"/>
      <c r="T45" s="911"/>
      <c r="U45" s="911"/>
      <c r="V45" s="911"/>
      <c r="W45" s="911"/>
      <c r="X45" s="911"/>
      <c r="Y45" s="911"/>
      <c r="Z45" s="911"/>
      <c r="AA45" s="911"/>
      <c r="AB45" s="911"/>
      <c r="AC45" s="911"/>
      <c r="AD45" s="911"/>
      <c r="AE45" s="911"/>
      <c r="AF45" s="914"/>
      <c r="AG45" s="2487"/>
    </row>
    <row r="46" spans="1:33" s="2315" customFormat="1" ht="25" customHeight="1">
      <c r="A46" s="2478">
        <v>4</v>
      </c>
      <c r="B46" s="2489" t="s">
        <v>403</v>
      </c>
      <c r="C46" s="918">
        <v>2312206060</v>
      </c>
      <c r="D46" s="909">
        <v>1825551182</v>
      </c>
      <c r="E46" s="909">
        <v>2169587932</v>
      </c>
      <c r="F46" s="909">
        <v>1209794333</v>
      </c>
      <c r="G46" s="909">
        <v>408453</v>
      </c>
      <c r="H46" s="909">
        <v>545920570</v>
      </c>
      <c r="I46" s="909">
        <v>173281750</v>
      </c>
      <c r="J46" s="909">
        <v>13690862</v>
      </c>
      <c r="K46" s="909">
        <v>5560750</v>
      </c>
      <c r="L46" s="909">
        <v>3382463</v>
      </c>
      <c r="M46" s="909">
        <v>36929613</v>
      </c>
      <c r="N46" s="909">
        <v>27588343</v>
      </c>
      <c r="O46" s="909">
        <v>131071671</v>
      </c>
      <c r="P46" s="2490">
        <v>4</v>
      </c>
      <c r="Q46" s="2478">
        <v>4</v>
      </c>
      <c r="R46" s="2489" t="s">
        <v>403</v>
      </c>
      <c r="S46" s="909">
        <v>246432932</v>
      </c>
      <c r="T46" s="909">
        <v>18037474</v>
      </c>
      <c r="U46" s="909">
        <v>3605049</v>
      </c>
      <c r="V46" s="909">
        <v>3884405</v>
      </c>
      <c r="W46" s="909">
        <v>959793599</v>
      </c>
      <c r="X46" s="909">
        <v>415718902</v>
      </c>
      <c r="Y46" s="909">
        <v>208048130</v>
      </c>
      <c r="Z46" s="909">
        <v>85379160</v>
      </c>
      <c r="AA46" s="909">
        <v>7377828</v>
      </c>
      <c r="AB46" s="909">
        <v>7872676</v>
      </c>
      <c r="AC46" s="909">
        <v>157177732</v>
      </c>
      <c r="AD46" s="909">
        <v>94502038</v>
      </c>
      <c r="AE46" s="909">
        <v>340485422</v>
      </c>
      <c r="AF46" s="910">
        <v>43180029</v>
      </c>
      <c r="AG46" s="2055">
        <v>4</v>
      </c>
    </row>
    <row r="47" spans="1:33" s="2488" customFormat="1" ht="25" customHeight="1">
      <c r="A47" s="2483"/>
      <c r="B47" s="2491" t="s">
        <v>2117</v>
      </c>
      <c r="C47" s="919">
        <v>1905457685</v>
      </c>
      <c r="D47" s="911"/>
      <c r="E47" s="911">
        <v>1762839558</v>
      </c>
      <c r="F47" s="911"/>
      <c r="G47" s="2500"/>
      <c r="H47" s="911"/>
      <c r="I47" s="911"/>
      <c r="J47" s="911"/>
      <c r="K47" s="911"/>
      <c r="L47" s="911"/>
      <c r="M47" s="911"/>
      <c r="N47" s="911"/>
      <c r="O47" s="911"/>
      <c r="P47" s="2485"/>
      <c r="Q47" s="2483"/>
      <c r="R47" s="2493" t="s">
        <v>2117</v>
      </c>
      <c r="S47" s="911"/>
      <c r="T47" s="911"/>
      <c r="U47" s="911"/>
      <c r="V47" s="911"/>
      <c r="W47" s="911"/>
      <c r="X47" s="911"/>
      <c r="Y47" s="911"/>
      <c r="Z47" s="911"/>
      <c r="AA47" s="911"/>
      <c r="AB47" s="911"/>
      <c r="AC47" s="911"/>
      <c r="AD47" s="911"/>
      <c r="AE47" s="911"/>
      <c r="AF47" s="914"/>
      <c r="AG47" s="2487"/>
    </row>
    <row r="48" spans="1:33" s="2315" customFormat="1" ht="25" customHeight="1">
      <c r="A48" s="2478">
        <v>5</v>
      </c>
      <c r="B48" s="2489" t="s">
        <v>404</v>
      </c>
      <c r="C48" s="918">
        <v>777579856</v>
      </c>
      <c r="D48" s="909">
        <v>601001337</v>
      </c>
      <c r="E48" s="909">
        <v>700154968</v>
      </c>
      <c r="F48" s="909">
        <v>319715542</v>
      </c>
      <c r="G48" s="909">
        <v>646674</v>
      </c>
      <c r="H48" s="909">
        <v>70987190</v>
      </c>
      <c r="I48" s="909">
        <v>81176648</v>
      </c>
      <c r="J48" s="909">
        <v>1839221</v>
      </c>
      <c r="K48" s="909">
        <v>397547</v>
      </c>
      <c r="L48" s="909">
        <v>2995959</v>
      </c>
      <c r="M48" s="909">
        <v>24393216</v>
      </c>
      <c r="N48" s="909">
        <v>10689989</v>
      </c>
      <c r="O48" s="909">
        <v>24397360</v>
      </c>
      <c r="P48" s="2490">
        <v>5</v>
      </c>
      <c r="Q48" s="2478">
        <v>5</v>
      </c>
      <c r="R48" s="2489" t="s">
        <v>404</v>
      </c>
      <c r="S48" s="909">
        <v>65825914</v>
      </c>
      <c r="T48" s="909">
        <v>22822072</v>
      </c>
      <c r="U48" s="909">
        <v>9128144</v>
      </c>
      <c r="V48" s="909">
        <v>4415608</v>
      </c>
      <c r="W48" s="909">
        <v>380439425</v>
      </c>
      <c r="X48" s="909">
        <v>147722748</v>
      </c>
      <c r="Y48" s="909">
        <v>73665228</v>
      </c>
      <c r="Z48" s="909">
        <v>44457297</v>
      </c>
      <c r="AA48" s="909">
        <v>2774036</v>
      </c>
      <c r="AB48" s="909">
        <v>2961234</v>
      </c>
      <c r="AC48" s="909">
        <v>101117531</v>
      </c>
      <c r="AD48" s="909">
        <v>68485594</v>
      </c>
      <c r="AE48" s="909">
        <v>138012161</v>
      </c>
      <c r="AF48" s="910">
        <v>7865440</v>
      </c>
      <c r="AG48" s="2055">
        <v>5</v>
      </c>
    </row>
    <row r="49" spans="1:33" s="2488" customFormat="1" ht="25" customHeight="1">
      <c r="A49" s="2483"/>
      <c r="B49" s="2491" t="s">
        <v>2118</v>
      </c>
      <c r="C49" s="919">
        <v>654871723</v>
      </c>
      <c r="D49" s="911"/>
      <c r="E49" s="911">
        <v>577446835</v>
      </c>
      <c r="F49" s="911"/>
      <c r="G49" s="2500"/>
      <c r="H49" s="911"/>
      <c r="I49" s="911"/>
      <c r="J49" s="911"/>
      <c r="K49" s="911"/>
      <c r="L49" s="911"/>
      <c r="M49" s="911"/>
      <c r="N49" s="911"/>
      <c r="O49" s="911"/>
      <c r="P49" s="2485"/>
      <c r="Q49" s="2483"/>
      <c r="R49" s="2493" t="s">
        <v>2118</v>
      </c>
      <c r="S49" s="911"/>
      <c r="T49" s="911"/>
      <c r="U49" s="911"/>
      <c r="V49" s="911"/>
      <c r="W49" s="911"/>
      <c r="X49" s="911"/>
      <c r="Y49" s="911"/>
      <c r="Z49" s="911"/>
      <c r="AA49" s="911"/>
      <c r="AB49" s="911"/>
      <c r="AC49" s="911"/>
      <c r="AD49" s="911"/>
      <c r="AE49" s="911"/>
      <c r="AF49" s="914"/>
      <c r="AG49" s="2487"/>
    </row>
    <row r="50" spans="1:33" s="2315" customFormat="1" ht="25" customHeight="1">
      <c r="A50" s="2478">
        <v>6</v>
      </c>
      <c r="B50" s="2489" t="s">
        <v>405</v>
      </c>
      <c r="C50" s="918">
        <v>880766071</v>
      </c>
      <c r="D50" s="909">
        <v>638537967</v>
      </c>
      <c r="E50" s="909">
        <v>829713223</v>
      </c>
      <c r="F50" s="909">
        <v>253373687</v>
      </c>
      <c r="G50" s="909">
        <v>176149</v>
      </c>
      <c r="H50" s="909">
        <v>75951826</v>
      </c>
      <c r="I50" s="909">
        <v>42662400</v>
      </c>
      <c r="J50" s="909">
        <v>750185</v>
      </c>
      <c r="K50" s="909">
        <v>293118</v>
      </c>
      <c r="L50" s="909">
        <v>1547891</v>
      </c>
      <c r="M50" s="909">
        <v>30882353</v>
      </c>
      <c r="N50" s="909">
        <v>6723232</v>
      </c>
      <c r="O50" s="909">
        <v>23211130</v>
      </c>
      <c r="P50" s="2490">
        <v>6</v>
      </c>
      <c r="Q50" s="2478">
        <v>6</v>
      </c>
      <c r="R50" s="2489" t="s">
        <v>405</v>
      </c>
      <c r="S50" s="909">
        <v>62875446</v>
      </c>
      <c r="T50" s="909">
        <v>2638077</v>
      </c>
      <c r="U50" s="909">
        <v>4274500</v>
      </c>
      <c r="V50" s="909">
        <v>1387382</v>
      </c>
      <c r="W50" s="909">
        <v>576339536</v>
      </c>
      <c r="X50" s="909">
        <v>280601413</v>
      </c>
      <c r="Y50" s="909">
        <v>105403175</v>
      </c>
      <c r="Z50" s="909">
        <v>65908011</v>
      </c>
      <c r="AA50" s="909">
        <v>149342</v>
      </c>
      <c r="AB50" s="909">
        <v>503110</v>
      </c>
      <c r="AC50" s="909">
        <v>76463305</v>
      </c>
      <c r="AD50" s="909">
        <v>41625169</v>
      </c>
      <c r="AE50" s="909">
        <v>127488506</v>
      </c>
      <c r="AF50" s="910">
        <v>9423705</v>
      </c>
      <c r="AG50" s="2055">
        <v>6</v>
      </c>
    </row>
    <row r="51" spans="1:33" s="2488" customFormat="1" ht="25" customHeight="1">
      <c r="A51" s="2483"/>
      <c r="B51" s="2491" t="s">
        <v>1490</v>
      </c>
      <c r="C51" s="919">
        <v>669181121</v>
      </c>
      <c r="D51" s="911"/>
      <c r="E51" s="911">
        <v>618128273</v>
      </c>
      <c r="F51" s="911"/>
      <c r="G51" s="911"/>
      <c r="H51" s="911"/>
      <c r="I51" s="911"/>
      <c r="J51" s="911"/>
      <c r="K51" s="911"/>
      <c r="L51" s="911"/>
      <c r="M51" s="911"/>
      <c r="N51" s="911"/>
      <c r="O51" s="911"/>
      <c r="P51" s="2485"/>
      <c r="Q51" s="2483"/>
      <c r="R51" s="2493" t="s">
        <v>1490</v>
      </c>
      <c r="S51" s="911"/>
      <c r="T51" s="911"/>
      <c r="U51" s="911"/>
      <c r="V51" s="911"/>
      <c r="W51" s="911"/>
      <c r="X51" s="911"/>
      <c r="Y51" s="911"/>
      <c r="Z51" s="911"/>
      <c r="AA51" s="911"/>
      <c r="AB51" s="911"/>
      <c r="AC51" s="911"/>
      <c r="AD51" s="911"/>
      <c r="AE51" s="911"/>
      <c r="AF51" s="914"/>
      <c r="AG51" s="2487"/>
    </row>
    <row r="52" spans="1:33" s="2315" customFormat="1" ht="25" customHeight="1">
      <c r="A52" s="2478">
        <v>7</v>
      </c>
      <c r="B52" s="2489" t="s">
        <v>406</v>
      </c>
      <c r="C52" s="918">
        <v>1590710186</v>
      </c>
      <c r="D52" s="909">
        <v>1138213467</v>
      </c>
      <c r="E52" s="909">
        <v>1511493327</v>
      </c>
      <c r="F52" s="909">
        <v>559016269</v>
      </c>
      <c r="G52" s="909">
        <v>41970</v>
      </c>
      <c r="H52" s="909">
        <v>187502414</v>
      </c>
      <c r="I52" s="909">
        <v>116859553</v>
      </c>
      <c r="J52" s="909">
        <v>21575636</v>
      </c>
      <c r="K52" s="909">
        <v>284220</v>
      </c>
      <c r="L52" s="909">
        <v>5358851</v>
      </c>
      <c r="M52" s="909">
        <v>40811941</v>
      </c>
      <c r="N52" s="909">
        <v>17254588</v>
      </c>
      <c r="O52" s="909">
        <v>30057344</v>
      </c>
      <c r="P52" s="2490">
        <v>7</v>
      </c>
      <c r="Q52" s="2478">
        <v>7</v>
      </c>
      <c r="R52" s="2489" t="s">
        <v>406</v>
      </c>
      <c r="S52" s="909">
        <v>104599579</v>
      </c>
      <c r="T52" s="909">
        <v>34242646</v>
      </c>
      <c r="U52" s="909" t="s">
        <v>21</v>
      </c>
      <c r="V52" s="909">
        <v>427527</v>
      </c>
      <c r="W52" s="909">
        <v>952477058</v>
      </c>
      <c r="X52" s="909">
        <v>535423818</v>
      </c>
      <c r="Y52" s="909">
        <v>226740826</v>
      </c>
      <c r="Z52" s="909">
        <v>18002045</v>
      </c>
      <c r="AA52" s="909">
        <v>747472</v>
      </c>
      <c r="AB52" s="909">
        <v>1436403</v>
      </c>
      <c r="AC52" s="909">
        <v>121265244</v>
      </c>
      <c r="AD52" s="909">
        <v>63139014</v>
      </c>
      <c r="AE52" s="909">
        <v>299456452</v>
      </c>
      <c r="AF52" s="910">
        <v>16077845</v>
      </c>
      <c r="AG52" s="2055">
        <v>7</v>
      </c>
    </row>
    <row r="53" spans="1:33" s="2488" customFormat="1" ht="25" customHeight="1">
      <c r="A53" s="2483"/>
      <c r="B53" s="2491" t="s">
        <v>1491</v>
      </c>
      <c r="C53" s="919">
        <v>1216702638</v>
      </c>
      <c r="D53" s="911"/>
      <c r="E53" s="911">
        <v>1137485779</v>
      </c>
      <c r="F53" s="911"/>
      <c r="G53" s="911"/>
      <c r="H53" s="911"/>
      <c r="I53" s="911"/>
      <c r="J53" s="911"/>
      <c r="K53" s="911"/>
      <c r="L53" s="911"/>
      <c r="M53" s="911"/>
      <c r="N53" s="911"/>
      <c r="O53" s="911"/>
      <c r="P53" s="2485"/>
      <c r="Q53" s="2483"/>
      <c r="R53" s="2493" t="s">
        <v>1491</v>
      </c>
      <c r="S53" s="911"/>
      <c r="T53" s="911"/>
      <c r="U53" s="911"/>
      <c r="V53" s="911"/>
      <c r="W53" s="911"/>
      <c r="X53" s="911"/>
      <c r="Y53" s="911"/>
      <c r="Z53" s="911"/>
      <c r="AA53" s="911"/>
      <c r="AB53" s="911"/>
      <c r="AC53" s="911"/>
      <c r="AD53" s="911"/>
      <c r="AE53" s="911"/>
      <c r="AF53" s="914"/>
      <c r="AG53" s="2487"/>
    </row>
    <row r="54" spans="1:33" s="2315" customFormat="1" ht="25" customHeight="1">
      <c r="A54" s="2478">
        <v>8</v>
      </c>
      <c r="B54" s="2489" t="s">
        <v>407</v>
      </c>
      <c r="C54" s="918">
        <v>341266664</v>
      </c>
      <c r="D54" s="909">
        <v>175783051</v>
      </c>
      <c r="E54" s="909">
        <v>316852587</v>
      </c>
      <c r="F54" s="909">
        <v>98693231</v>
      </c>
      <c r="G54" s="909">
        <v>4809</v>
      </c>
      <c r="H54" s="909">
        <v>162658</v>
      </c>
      <c r="I54" s="909">
        <v>56404085</v>
      </c>
      <c r="J54" s="909">
        <v>671463</v>
      </c>
      <c r="K54" s="909">
        <v>121394</v>
      </c>
      <c r="L54" s="909">
        <v>1418822</v>
      </c>
      <c r="M54" s="909">
        <v>11954992</v>
      </c>
      <c r="N54" s="909">
        <v>1264626</v>
      </c>
      <c r="O54" s="909">
        <v>4963160</v>
      </c>
      <c r="P54" s="2490">
        <v>8</v>
      </c>
      <c r="Q54" s="2478">
        <v>8</v>
      </c>
      <c r="R54" s="2489" t="s">
        <v>407</v>
      </c>
      <c r="S54" s="909">
        <v>16957787</v>
      </c>
      <c r="T54" s="909">
        <v>4635248</v>
      </c>
      <c r="U54" s="909" t="s">
        <v>21</v>
      </c>
      <c r="V54" s="909">
        <v>134188</v>
      </c>
      <c r="W54" s="909">
        <v>218159356</v>
      </c>
      <c r="X54" s="909">
        <v>165117694</v>
      </c>
      <c r="Y54" s="909">
        <v>4486264</v>
      </c>
      <c r="Z54" s="909">
        <v>702358</v>
      </c>
      <c r="AA54" s="909">
        <v>33607</v>
      </c>
      <c r="AB54" s="909">
        <v>2022843</v>
      </c>
      <c r="AC54" s="909">
        <v>37560463</v>
      </c>
      <c r="AD54" s="909">
        <v>17288273</v>
      </c>
      <c r="AE54" s="909">
        <v>121600837</v>
      </c>
      <c r="AF54" s="910">
        <v>7125804</v>
      </c>
      <c r="AG54" s="2055">
        <v>8</v>
      </c>
    </row>
    <row r="55" spans="1:33" s="2488" customFormat="1" ht="25" customHeight="1">
      <c r="A55" s="2483"/>
      <c r="B55" s="2491" t="s">
        <v>1492</v>
      </c>
      <c r="C55" s="919">
        <v>226581693</v>
      </c>
      <c r="D55" s="911"/>
      <c r="E55" s="911">
        <v>202167616</v>
      </c>
      <c r="F55" s="911"/>
      <c r="G55" s="911"/>
      <c r="H55" s="911"/>
      <c r="I55" s="911"/>
      <c r="J55" s="911"/>
      <c r="K55" s="911"/>
      <c r="L55" s="911"/>
      <c r="M55" s="911"/>
      <c r="N55" s="911"/>
      <c r="O55" s="911"/>
      <c r="P55" s="2485"/>
      <c r="Q55" s="2483"/>
      <c r="R55" s="2493" t="s">
        <v>1492</v>
      </c>
      <c r="S55" s="911"/>
      <c r="T55" s="911"/>
      <c r="U55" s="911"/>
      <c r="V55" s="911"/>
      <c r="W55" s="911"/>
      <c r="X55" s="911"/>
      <c r="Y55" s="911"/>
      <c r="Z55" s="911"/>
      <c r="AA55" s="911"/>
      <c r="AB55" s="911"/>
      <c r="AC55" s="911"/>
      <c r="AD55" s="911"/>
      <c r="AE55" s="911"/>
      <c r="AF55" s="914"/>
      <c r="AG55" s="2487"/>
    </row>
    <row r="56" spans="1:33" s="2315" customFormat="1" ht="25" customHeight="1">
      <c r="A56" s="2478">
        <v>9</v>
      </c>
      <c r="B56" s="2489" t="s">
        <v>408</v>
      </c>
      <c r="C56" s="918">
        <v>899200273</v>
      </c>
      <c r="D56" s="909">
        <v>567988176</v>
      </c>
      <c r="E56" s="909">
        <v>838983590</v>
      </c>
      <c r="F56" s="909">
        <v>205267223</v>
      </c>
      <c r="G56" s="909">
        <v>391430</v>
      </c>
      <c r="H56" s="909">
        <v>106759901</v>
      </c>
      <c r="I56" s="909">
        <v>19721637</v>
      </c>
      <c r="J56" s="909">
        <v>871772</v>
      </c>
      <c r="K56" s="909">
        <v>210291</v>
      </c>
      <c r="L56" s="909">
        <v>1974902</v>
      </c>
      <c r="M56" s="909">
        <v>9340683</v>
      </c>
      <c r="N56" s="909">
        <v>2706572</v>
      </c>
      <c r="O56" s="909">
        <v>19233591</v>
      </c>
      <c r="P56" s="2490">
        <v>9</v>
      </c>
      <c r="Q56" s="2478">
        <v>9</v>
      </c>
      <c r="R56" s="2489" t="s">
        <v>408</v>
      </c>
      <c r="S56" s="909">
        <v>10743313</v>
      </c>
      <c r="T56" s="909">
        <v>27671045</v>
      </c>
      <c r="U56" s="909">
        <v>2557313</v>
      </c>
      <c r="V56" s="909">
        <v>3082214</v>
      </c>
      <c r="W56" s="909">
        <v>633716366</v>
      </c>
      <c r="X56" s="909">
        <v>372488927</v>
      </c>
      <c r="Y56" s="909">
        <v>137263778</v>
      </c>
      <c r="Z56" s="909">
        <v>4635338</v>
      </c>
      <c r="AA56" s="909">
        <v>6023348</v>
      </c>
      <c r="AB56" s="909" t="s">
        <v>21</v>
      </c>
      <c r="AC56" s="909">
        <v>62463082</v>
      </c>
      <c r="AD56" s="909">
        <v>46076767</v>
      </c>
      <c r="AE56" s="909">
        <v>90166109</v>
      </c>
      <c r="AF56" s="910">
        <v>13389403</v>
      </c>
      <c r="AG56" s="2055">
        <v>9</v>
      </c>
    </row>
    <row r="57" spans="1:33" s="2488" customFormat="1" ht="25" customHeight="1">
      <c r="A57" s="2494"/>
      <c r="B57" s="2501" t="s">
        <v>1493</v>
      </c>
      <c r="C57" s="920">
        <v>591364370</v>
      </c>
      <c r="D57" s="921"/>
      <c r="E57" s="921">
        <v>531147687</v>
      </c>
      <c r="F57" s="921"/>
      <c r="G57" s="921"/>
      <c r="H57" s="921"/>
      <c r="I57" s="921"/>
      <c r="J57" s="921"/>
      <c r="K57" s="921"/>
      <c r="L57" s="921"/>
      <c r="M57" s="921"/>
      <c r="N57" s="922"/>
      <c r="O57" s="922"/>
      <c r="P57" s="2496"/>
      <c r="Q57" s="2494"/>
      <c r="R57" s="2502" t="s">
        <v>1493</v>
      </c>
      <c r="S57" s="922"/>
      <c r="T57" s="922"/>
      <c r="U57" s="922"/>
      <c r="V57" s="922"/>
      <c r="W57" s="922"/>
      <c r="X57" s="922"/>
      <c r="Y57" s="922"/>
      <c r="Z57" s="922"/>
      <c r="AA57" s="922"/>
      <c r="AB57" s="922"/>
      <c r="AC57" s="922"/>
      <c r="AD57" s="922"/>
      <c r="AE57" s="922"/>
      <c r="AF57" s="923"/>
      <c r="AG57" s="2503"/>
    </row>
    <row r="58" spans="1:33" ht="17.5" customHeight="1">
      <c r="A58" s="1715"/>
      <c r="B58" s="1289" t="s">
        <v>569</v>
      </c>
      <c r="H58" s="725" t="s">
        <v>1494</v>
      </c>
      <c r="I58" s="1255"/>
      <c r="J58" s="1255"/>
      <c r="K58" s="1255"/>
      <c r="L58" s="1255"/>
      <c r="M58" s="1255"/>
      <c r="N58" s="1255"/>
      <c r="O58" s="1255"/>
      <c r="Q58" s="1715"/>
      <c r="R58" s="1289" t="s">
        <v>1162</v>
      </c>
      <c r="X58" s="725" t="s">
        <v>1495</v>
      </c>
    </row>
    <row r="59" spans="1:33" ht="17.5" customHeight="1">
      <c r="A59" s="1715"/>
      <c r="B59" s="1467" t="s">
        <v>1496</v>
      </c>
      <c r="H59" s="2880" t="s">
        <v>1497</v>
      </c>
      <c r="I59" s="2881"/>
      <c r="J59" s="2881"/>
      <c r="K59" s="2881"/>
      <c r="L59" s="2881"/>
      <c r="M59" s="2881"/>
      <c r="N59" s="2881"/>
      <c r="O59" s="2881"/>
      <c r="Q59" s="1715"/>
      <c r="R59" s="1289" t="s">
        <v>1163</v>
      </c>
      <c r="X59" s="725" t="s">
        <v>1498</v>
      </c>
    </row>
    <row r="60" spans="1:33" ht="17.5" customHeight="1">
      <c r="A60" s="1715"/>
      <c r="B60" s="1468" t="s">
        <v>1499</v>
      </c>
      <c r="H60" s="2881"/>
      <c r="I60" s="2881"/>
      <c r="J60" s="2881"/>
      <c r="K60" s="2881"/>
      <c r="L60" s="2881"/>
      <c r="M60" s="2881"/>
      <c r="N60" s="2881"/>
      <c r="O60" s="2881"/>
      <c r="Q60" s="1715"/>
      <c r="R60" s="1289"/>
    </row>
    <row r="61" spans="1:33" ht="17.5" customHeight="1">
      <c r="B61" s="1467"/>
      <c r="H61" s="2881"/>
      <c r="I61" s="2881"/>
      <c r="J61" s="2881"/>
      <c r="K61" s="2881"/>
      <c r="L61" s="2881"/>
      <c r="M61" s="2881"/>
      <c r="N61" s="2881"/>
      <c r="O61" s="2881"/>
    </row>
    <row r="62" spans="1:33" ht="17.5" customHeight="1">
      <c r="B62" s="1468"/>
      <c r="H62" s="2881"/>
      <c r="I62" s="2881"/>
      <c r="J62" s="2881"/>
      <c r="K62" s="2881"/>
      <c r="L62" s="2881"/>
      <c r="M62" s="2881"/>
      <c r="N62" s="2881"/>
      <c r="O62" s="2881"/>
    </row>
    <row r="63" spans="1:33" ht="17.5" customHeight="1">
      <c r="H63" s="1186"/>
      <c r="I63" s="1186"/>
      <c r="J63" s="1186"/>
      <c r="K63" s="1186"/>
      <c r="L63" s="1186"/>
      <c r="M63" s="1186"/>
      <c r="N63" s="1186"/>
      <c r="O63" s="1186"/>
    </row>
    <row r="64" spans="1:33" ht="17.5" customHeight="1">
      <c r="H64" s="1186"/>
      <c r="I64" s="1186"/>
      <c r="J64" s="1186"/>
      <c r="K64" s="1186"/>
      <c r="L64" s="1186"/>
      <c r="M64" s="1186"/>
      <c r="N64" s="1186"/>
      <c r="O64" s="1186"/>
    </row>
    <row r="65" spans="2:18" ht="17.5" customHeight="1"/>
    <row r="66" spans="2:18" ht="17.5" customHeight="1"/>
    <row r="67" spans="2:18" ht="17.5" customHeight="1">
      <c r="Q67" s="2448"/>
      <c r="R67" s="2448"/>
    </row>
    <row r="68" spans="2:18" ht="17.5" customHeight="1">
      <c r="B68" s="1963"/>
      <c r="Q68" s="2327"/>
      <c r="R68" s="1453"/>
    </row>
    <row r="69" spans="2:18" ht="17.5" customHeight="1">
      <c r="B69" s="1963"/>
      <c r="Q69" s="2327"/>
      <c r="R69" s="1453"/>
    </row>
    <row r="70" spans="2:18" ht="17.5" customHeight="1">
      <c r="B70" s="1963"/>
      <c r="Q70" s="2327"/>
      <c r="R70" s="1453"/>
    </row>
    <row r="71" spans="2:18" ht="17.5" customHeight="1">
      <c r="B71" s="1963"/>
      <c r="Q71" s="2327"/>
      <c r="R71" s="1453"/>
    </row>
    <row r="72" spans="2:18" ht="17.5" customHeight="1"/>
    <row r="73" spans="2:18" ht="17.5" customHeight="1"/>
    <row r="74" spans="2:18" ht="17.5" customHeight="1"/>
    <row r="75" spans="2:18" ht="17.5" customHeight="1"/>
    <row r="76" spans="2:18" ht="17.5" customHeight="1"/>
    <row r="77" spans="2:18" ht="17.5" customHeight="1"/>
  </sheetData>
  <mergeCells count="3">
    <mergeCell ref="B7:C7"/>
    <mergeCell ref="D8:G8"/>
    <mergeCell ref="H59:O62"/>
  </mergeCells>
  <phoneticPr fontId="99"/>
  <printOptions horizontalCentered="1"/>
  <pageMargins left="0.39370078740157483" right="0.39370078740157483" top="0.19685039370078741" bottom="0.39370078740157483" header="0.51181102362204722" footer="0.51181102362204722"/>
  <pageSetup paperSize="9" scale="57" firstPageNumber="318"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76CB6-DCC6-4646-8638-7FF542C1CF22}">
  <sheetPr>
    <tabColor theme="7" tint="0.39997558519241921"/>
  </sheetPr>
  <dimension ref="A1:CC80"/>
  <sheetViews>
    <sheetView zoomScaleNormal="100" zoomScaleSheetLayoutView="70" workbookViewId="0"/>
  </sheetViews>
  <sheetFormatPr defaultColWidth="9" defaultRowHeight="13"/>
  <cols>
    <col min="1" max="1" width="8.7265625" style="1248" customWidth="1"/>
    <col min="2" max="2" width="6.26953125" style="1248" customWidth="1"/>
    <col min="3" max="3" width="11.7265625" style="1248" customWidth="1"/>
    <col min="4" max="7" width="18.08984375" style="98" customWidth="1"/>
    <col min="8" max="8" width="19.08984375" style="98" customWidth="1"/>
    <col min="9" max="10" width="18.08984375" style="98" customWidth="1"/>
    <col min="11" max="17" width="16.36328125" style="98" customWidth="1"/>
    <col min="18" max="18" width="19.08984375" style="98" customWidth="1"/>
    <col min="19" max="20" width="10.6328125" style="98" customWidth="1"/>
    <col min="21" max="21" width="8.7265625" style="98" customWidth="1"/>
    <col min="22" max="22" width="6.26953125" style="98" customWidth="1"/>
    <col min="23" max="23" width="11.26953125" style="98" customWidth="1"/>
    <col min="24" max="27" width="18.08984375" style="98" customWidth="1"/>
    <col min="28" max="28" width="19.08984375" style="98" customWidth="1"/>
    <col min="29" max="30" width="18.08984375" style="98" customWidth="1"/>
    <col min="31" max="37" width="16.36328125" style="98" customWidth="1"/>
    <col min="38" max="38" width="19.08984375" style="98" customWidth="1"/>
    <col min="39" max="40" width="10.6328125" style="98" customWidth="1"/>
    <col min="41" max="41" width="8.7265625" style="98" customWidth="1"/>
    <col min="42" max="42" width="6.26953125" style="98" customWidth="1"/>
    <col min="43" max="43" width="11.26953125" style="98" customWidth="1"/>
    <col min="44" max="47" width="18.08984375" style="98" customWidth="1"/>
    <col min="48" max="48" width="19.08984375" style="98" customWidth="1"/>
    <col min="49" max="50" width="18.08984375" style="98" customWidth="1"/>
    <col min="51" max="57" width="16.36328125" style="98" customWidth="1"/>
    <col min="58" max="58" width="19.08984375" style="98" customWidth="1"/>
    <col min="59" max="60" width="10.6328125" style="98" customWidth="1"/>
    <col min="61" max="61" width="8.7265625" style="98" customWidth="1"/>
    <col min="62" max="62" width="6.26953125" style="98" customWidth="1"/>
    <col min="63" max="63" width="11.26953125" style="98" customWidth="1"/>
    <col min="64" max="67" width="18.08984375" style="98" customWidth="1"/>
    <col min="68" max="68" width="19.08984375" style="98" customWidth="1"/>
    <col min="69" max="70" width="18.08984375" style="98" customWidth="1"/>
    <col min="71" max="77" width="16.36328125" style="1248" customWidth="1"/>
    <col min="78" max="78" width="19.08984375" style="1248" customWidth="1"/>
    <col min="79" max="80" width="10.6328125" style="1248" customWidth="1"/>
    <col min="81" max="16384" width="9" style="1248"/>
  </cols>
  <sheetData>
    <row r="1" spans="1:80" s="1255" customFormat="1" ht="14">
      <c r="A1" s="1334" t="s">
        <v>1164</v>
      </c>
      <c r="B1" s="1396"/>
      <c r="C1" s="1396"/>
      <c r="D1" s="10"/>
      <c r="E1" s="10"/>
      <c r="F1" s="10"/>
      <c r="G1" s="10"/>
      <c r="H1" s="10"/>
      <c r="I1" s="10"/>
      <c r="J1" s="10"/>
      <c r="K1" s="10"/>
      <c r="L1" s="10"/>
      <c r="M1" s="10"/>
      <c r="N1" s="10"/>
      <c r="O1" s="10"/>
      <c r="P1" s="10"/>
      <c r="Q1" s="10"/>
      <c r="S1" s="10"/>
      <c r="T1" s="1877" t="s">
        <v>1164</v>
      </c>
      <c r="U1" s="1334" t="s">
        <v>1164</v>
      </c>
      <c r="V1" s="615"/>
      <c r="W1" s="615"/>
      <c r="X1" s="10"/>
      <c r="Y1" s="10"/>
      <c r="Z1" s="10"/>
      <c r="AA1" s="10"/>
      <c r="AB1" s="10"/>
      <c r="AC1" s="10"/>
      <c r="AD1" s="10"/>
      <c r="AE1" s="10"/>
      <c r="AF1" s="10"/>
      <c r="AG1" s="10"/>
      <c r="AH1" s="10"/>
      <c r="AI1" s="10"/>
      <c r="AJ1" s="10"/>
      <c r="AK1" s="10"/>
      <c r="AM1" s="615"/>
      <c r="AN1" s="1877" t="s">
        <v>1164</v>
      </c>
      <c r="AO1" s="1334" t="s">
        <v>1164</v>
      </c>
      <c r="AP1" s="615"/>
      <c r="AQ1" s="615"/>
      <c r="AR1" s="10"/>
      <c r="AS1" s="10"/>
      <c r="AT1" s="10"/>
      <c r="AU1" s="10"/>
      <c r="AV1" s="10"/>
      <c r="AW1" s="10"/>
      <c r="AX1" s="10"/>
      <c r="AY1" s="10"/>
      <c r="AZ1" s="10"/>
      <c r="BA1" s="10"/>
      <c r="BB1" s="10"/>
      <c r="BC1" s="10"/>
      <c r="BD1" s="10"/>
      <c r="BE1" s="10"/>
      <c r="BG1" s="10"/>
      <c r="BH1" s="1877" t="s">
        <v>1164</v>
      </c>
      <c r="BI1" s="1334" t="s">
        <v>1164</v>
      </c>
      <c r="BJ1" s="615"/>
      <c r="BK1" s="615"/>
      <c r="BL1" s="10"/>
      <c r="BM1" s="10"/>
      <c r="BN1" s="10"/>
      <c r="BO1" s="10"/>
      <c r="BP1" s="10"/>
      <c r="BQ1" s="10"/>
      <c r="BR1" s="10"/>
      <c r="BS1" s="10"/>
      <c r="BT1" s="10"/>
      <c r="BU1" s="10"/>
      <c r="BV1" s="10"/>
      <c r="BW1" s="10"/>
      <c r="BX1" s="1396"/>
      <c r="BY1" s="10"/>
      <c r="CB1" s="1877" t="s">
        <v>1164</v>
      </c>
    </row>
    <row r="2" spans="1:80">
      <c r="A2" s="1334"/>
      <c r="B2" s="1334"/>
      <c r="C2" s="1334"/>
      <c r="D2" s="1033"/>
      <c r="E2" s="1033"/>
      <c r="F2" s="1033"/>
      <c r="G2" s="1033"/>
      <c r="H2" s="1033"/>
      <c r="I2" s="1033"/>
      <c r="J2" s="1033"/>
      <c r="K2" s="1033"/>
      <c r="L2" s="1033"/>
      <c r="M2" s="1033"/>
      <c r="N2" s="1033"/>
      <c r="O2" s="1033"/>
      <c r="P2" s="1033"/>
      <c r="Q2" s="1033"/>
      <c r="R2" s="1033"/>
      <c r="V2" s="1033"/>
      <c r="W2" s="1033"/>
      <c r="X2" s="1033"/>
      <c r="Y2" s="1033"/>
      <c r="Z2" s="1033"/>
      <c r="AA2" s="1033"/>
      <c r="AB2" s="1033"/>
      <c r="AC2" s="1033"/>
      <c r="AD2" s="1033"/>
      <c r="AE2" s="1033"/>
      <c r="AF2" s="1033"/>
      <c r="AG2" s="1033"/>
      <c r="AH2" s="1033"/>
      <c r="AI2" s="1033"/>
      <c r="AJ2" s="1033"/>
      <c r="AN2" s="1033"/>
      <c r="AO2" s="1033"/>
      <c r="AP2" s="1033"/>
      <c r="AQ2" s="1033"/>
      <c r="AR2" s="1033"/>
      <c r="AS2" s="1033"/>
      <c r="AT2" s="1033"/>
      <c r="AU2" s="1033"/>
      <c r="AV2" s="1033"/>
      <c r="AW2" s="1033"/>
      <c r="AX2" s="1033"/>
      <c r="AY2" s="1033"/>
      <c r="AZ2" s="1033"/>
      <c r="BA2" s="1033"/>
      <c r="BB2" s="1033"/>
      <c r="BF2" s="1033"/>
      <c r="BG2" s="1033"/>
      <c r="BH2" s="1033"/>
      <c r="BI2" s="1033"/>
      <c r="BJ2" s="1033"/>
      <c r="BK2" s="1033"/>
      <c r="BL2" s="1033"/>
      <c r="BM2" s="1033"/>
      <c r="BN2" s="1033"/>
      <c r="BO2" s="1033"/>
      <c r="BP2" s="1033"/>
      <c r="BQ2" s="1033"/>
      <c r="BR2" s="1033"/>
      <c r="BS2" s="1260"/>
      <c r="BT2" s="1260"/>
    </row>
    <row r="3" spans="1:80" ht="19">
      <c r="A3" s="1498"/>
      <c r="B3" s="1498"/>
      <c r="C3" s="1498"/>
      <c r="D3" s="616"/>
      <c r="E3" s="616"/>
      <c r="F3" s="1034"/>
      <c r="G3" s="1034"/>
      <c r="H3" s="1034"/>
      <c r="I3" s="1033"/>
      <c r="J3" s="1033"/>
      <c r="K3" s="1033" t="s">
        <v>1183</v>
      </c>
      <c r="L3" s="1033"/>
      <c r="M3" s="1033"/>
      <c r="N3" s="1033"/>
      <c r="O3" s="1033"/>
      <c r="P3" s="1033"/>
      <c r="Q3" s="1033"/>
      <c r="R3" s="1033"/>
      <c r="S3" s="1033"/>
      <c r="T3" s="1033"/>
      <c r="U3" s="1033"/>
      <c r="V3" s="1033"/>
      <c r="X3" s="1033"/>
      <c r="Y3" s="1033"/>
      <c r="Z3" s="1033"/>
      <c r="AA3" s="1033"/>
      <c r="AB3" s="1033"/>
      <c r="AC3" s="1033" t="s">
        <v>1183</v>
      </c>
      <c r="AD3" s="1033"/>
      <c r="AE3" s="1033"/>
      <c r="AF3" s="1033"/>
      <c r="AG3" s="1033"/>
      <c r="AH3" s="1033"/>
      <c r="AI3" s="1033"/>
      <c r="AJ3" s="1033"/>
      <c r="AK3" s="1033"/>
      <c r="AL3" s="1033"/>
      <c r="AM3" s="1033"/>
      <c r="AN3" s="1033"/>
      <c r="AP3" s="1033"/>
      <c r="AQ3" s="1033"/>
      <c r="AR3" s="1033"/>
      <c r="AS3" s="1033"/>
      <c r="AT3" s="1033"/>
      <c r="AU3" s="1033" t="s">
        <v>1183</v>
      </c>
      <c r="AV3" s="1033"/>
      <c r="AW3" s="1033"/>
      <c r="AX3" s="1033"/>
      <c r="AY3" s="1033"/>
      <c r="AZ3" s="1033"/>
      <c r="BA3" s="1033"/>
      <c r="BB3" s="1033"/>
      <c r="BC3" s="1033"/>
      <c r="BD3" s="1033"/>
      <c r="BE3" s="1033"/>
      <c r="BF3" s="1033"/>
      <c r="BH3" s="1033"/>
      <c r="BI3" s="1033"/>
      <c r="BJ3" s="1033"/>
      <c r="BK3" s="1033"/>
      <c r="BL3" s="1033"/>
      <c r="BM3" s="1033" t="s">
        <v>1183</v>
      </c>
      <c r="BN3" s="1033"/>
      <c r="BO3" s="1033"/>
      <c r="BP3" s="1033"/>
      <c r="BQ3" s="1033"/>
      <c r="BR3" s="1033"/>
      <c r="BS3" s="1260"/>
      <c r="BT3" s="1260"/>
    </row>
    <row r="4" spans="1:80" ht="15.75" customHeight="1">
      <c r="A4" s="1498"/>
      <c r="B4" s="1498"/>
      <c r="C4" s="1498"/>
      <c r="D4" s="616"/>
      <c r="E4" s="616"/>
      <c r="F4" s="1034"/>
      <c r="G4" s="1034"/>
      <c r="H4" s="1034"/>
      <c r="I4" s="1033"/>
      <c r="J4" s="1033"/>
      <c r="K4" s="1033"/>
      <c r="L4" s="1033"/>
      <c r="M4" s="1033"/>
      <c r="N4" s="1033"/>
      <c r="O4" s="1033"/>
      <c r="P4" s="1033"/>
      <c r="Q4" s="1033"/>
      <c r="R4" s="1033"/>
      <c r="S4" s="1033"/>
      <c r="T4" s="1033"/>
      <c r="U4" s="1033"/>
      <c r="V4" s="1033"/>
      <c r="X4" s="1033"/>
      <c r="Y4" s="1033"/>
      <c r="Z4" s="1033"/>
      <c r="AA4" s="1033"/>
      <c r="AB4" s="1033"/>
      <c r="AC4" s="1033"/>
      <c r="AD4" s="1033"/>
      <c r="AE4" s="1033"/>
      <c r="AF4" s="1033"/>
      <c r="AG4" s="1033"/>
      <c r="AH4" s="1033"/>
      <c r="AI4" s="1033"/>
      <c r="AJ4" s="1033"/>
      <c r="AK4" s="1033"/>
      <c r="AL4" s="1033"/>
      <c r="AM4" s="1033"/>
      <c r="AN4" s="1033"/>
      <c r="AP4" s="1033"/>
      <c r="AQ4" s="1033"/>
      <c r="AR4" s="1033"/>
      <c r="AS4" s="1033"/>
      <c r="AT4" s="1033"/>
      <c r="AU4" s="1033"/>
      <c r="AV4" s="1033"/>
      <c r="AW4" s="1033"/>
      <c r="AX4" s="1033"/>
      <c r="AY4" s="1033"/>
      <c r="AZ4" s="1033"/>
      <c r="BA4" s="1033"/>
      <c r="BB4" s="1033"/>
      <c r="BC4" s="1033"/>
      <c r="BD4" s="1033"/>
      <c r="BE4" s="1033"/>
      <c r="BF4" s="1033"/>
      <c r="BH4" s="1033"/>
      <c r="BI4" s="1033"/>
      <c r="BJ4" s="1033"/>
      <c r="BK4" s="1033"/>
      <c r="BL4" s="1033"/>
      <c r="BM4" s="1033"/>
      <c r="BN4" s="1033"/>
      <c r="BO4" s="1033"/>
      <c r="BP4" s="1033"/>
      <c r="BQ4" s="1033"/>
      <c r="BR4" s="1033"/>
      <c r="BS4" s="1260"/>
      <c r="BT4" s="1260"/>
    </row>
    <row r="5" spans="1:80" s="1255" customFormat="1" ht="18.75" customHeight="1">
      <c r="A5" s="2504" t="s">
        <v>409</v>
      </c>
      <c r="B5" s="2505"/>
      <c r="C5" s="2505"/>
      <c r="D5" s="617"/>
      <c r="E5" s="618"/>
      <c r="F5" s="619" t="s">
        <v>1321</v>
      </c>
      <c r="G5" s="620"/>
      <c r="H5" s="62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row>
    <row r="6" spans="1:80" s="1255" customFormat="1" ht="17.5">
      <c r="A6" s="2400"/>
      <c r="B6" s="2400"/>
      <c r="C6" s="2400"/>
      <c r="D6" s="621" t="s">
        <v>1389</v>
      </c>
      <c r="E6" s="618"/>
      <c r="F6" s="619" t="s">
        <v>1390</v>
      </c>
      <c r="G6" s="622"/>
      <c r="H6" s="622"/>
      <c r="I6" s="10"/>
      <c r="J6" s="10"/>
      <c r="K6" s="10" t="s">
        <v>740</v>
      </c>
      <c r="L6" s="10"/>
      <c r="M6" s="10"/>
      <c r="N6" s="10"/>
      <c r="O6" s="10"/>
      <c r="P6" s="10"/>
      <c r="Q6" s="10"/>
      <c r="R6" s="10"/>
      <c r="S6" s="10"/>
      <c r="T6" s="10"/>
      <c r="U6" s="10"/>
      <c r="V6" s="10"/>
      <c r="W6" s="10"/>
      <c r="X6" s="10"/>
      <c r="Y6" s="10"/>
      <c r="Z6" s="10"/>
      <c r="AA6" s="10"/>
      <c r="AB6" s="10"/>
      <c r="AC6" s="10" t="s">
        <v>740</v>
      </c>
      <c r="AD6" s="10"/>
      <c r="AE6" s="10"/>
      <c r="AF6" s="10"/>
      <c r="AG6" s="10"/>
      <c r="AH6" s="10"/>
      <c r="AI6" s="10"/>
      <c r="AJ6" s="10"/>
      <c r="AK6" s="10"/>
      <c r="AL6" s="10"/>
      <c r="AM6" s="10"/>
      <c r="AN6" s="10"/>
      <c r="AO6" s="10"/>
      <c r="AP6" s="10"/>
      <c r="AQ6" s="10"/>
      <c r="AR6" s="10"/>
      <c r="AS6" s="10"/>
      <c r="AT6" s="10"/>
      <c r="AU6" s="10" t="s">
        <v>740</v>
      </c>
      <c r="AV6" s="10"/>
      <c r="AW6" s="10"/>
      <c r="AX6" s="10"/>
      <c r="AY6" s="10"/>
      <c r="AZ6" s="10"/>
      <c r="BA6" s="10"/>
      <c r="BB6" s="10"/>
      <c r="BC6" s="10"/>
      <c r="BD6" s="10"/>
      <c r="BE6" s="10"/>
      <c r="BF6" s="10"/>
      <c r="BG6" s="10"/>
      <c r="BH6" s="10"/>
      <c r="BI6" s="10"/>
      <c r="BJ6" s="10"/>
      <c r="BK6" s="10"/>
      <c r="BL6" s="10"/>
      <c r="BM6" s="10" t="s">
        <v>740</v>
      </c>
      <c r="BN6" s="10"/>
      <c r="BO6" s="10"/>
      <c r="BP6" s="10"/>
      <c r="BQ6" s="10"/>
      <c r="BR6" s="10"/>
    </row>
    <row r="7" spans="1:80" s="1255" customFormat="1" ht="14">
      <c r="A7" s="2400"/>
      <c r="B7" s="2400"/>
      <c r="C7" s="2400"/>
      <c r="D7" s="621" t="s">
        <v>1389</v>
      </c>
      <c r="E7" s="618"/>
      <c r="F7" s="618"/>
      <c r="G7" s="622"/>
      <c r="H7" s="622"/>
      <c r="I7" s="10"/>
      <c r="J7" s="10"/>
      <c r="K7" s="10"/>
      <c r="L7" s="10"/>
      <c r="M7" s="10"/>
      <c r="N7" s="10"/>
      <c r="O7" s="10"/>
      <c r="P7" s="10"/>
      <c r="Q7" s="10"/>
      <c r="R7" s="10"/>
      <c r="S7" s="10" t="s">
        <v>1184</v>
      </c>
      <c r="T7" s="10"/>
      <c r="U7" s="10"/>
      <c r="V7" s="10"/>
      <c r="W7" s="10"/>
      <c r="X7" s="10"/>
      <c r="Y7" s="10"/>
      <c r="Z7" s="10"/>
      <c r="AA7" s="10"/>
      <c r="AB7" s="10"/>
      <c r="AC7" s="10"/>
      <c r="AD7" s="10"/>
      <c r="AE7" s="10"/>
      <c r="AF7" s="10"/>
      <c r="AG7" s="10"/>
      <c r="AH7" s="10"/>
      <c r="AI7" s="10"/>
      <c r="AJ7" s="10"/>
      <c r="AK7" s="10" t="s">
        <v>1184</v>
      </c>
      <c r="AL7" s="10"/>
      <c r="AM7" s="10"/>
      <c r="AN7" s="10"/>
      <c r="AO7" s="10"/>
      <c r="AP7" s="10"/>
      <c r="AQ7" s="10"/>
      <c r="AR7" s="10"/>
      <c r="AS7" s="10"/>
      <c r="AT7" s="10"/>
      <c r="AU7" s="10"/>
      <c r="AV7" s="10"/>
      <c r="AW7" s="10"/>
      <c r="AX7" s="10"/>
      <c r="AY7" s="10"/>
      <c r="AZ7" s="10"/>
      <c r="BA7" s="10"/>
      <c r="BB7" s="10"/>
      <c r="BC7" s="10" t="s">
        <v>1184</v>
      </c>
      <c r="BD7" s="10"/>
      <c r="BE7" s="10"/>
      <c r="BF7" s="10"/>
      <c r="BG7" s="10"/>
      <c r="BH7" s="10"/>
      <c r="BI7" s="10"/>
      <c r="BJ7" s="10"/>
      <c r="BK7" s="10"/>
      <c r="BL7" s="10"/>
      <c r="BM7" s="10"/>
      <c r="BN7" s="10"/>
      <c r="BO7" s="10"/>
      <c r="BP7" s="10"/>
      <c r="BQ7" s="10"/>
      <c r="BR7" s="10"/>
    </row>
    <row r="8" spans="1:80" s="1255" customFormat="1" ht="15">
      <c r="A8" s="1455"/>
      <c r="B8" s="1455"/>
      <c r="C8" s="1455"/>
      <c r="D8" s="621"/>
      <c r="E8" s="623"/>
      <c r="F8" s="618"/>
      <c r="G8" s="622"/>
      <c r="H8" s="622"/>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row>
    <row r="9" spans="1:80" s="2273" customFormat="1" ht="18.75" customHeight="1">
      <c r="A9" s="2506" t="s">
        <v>410</v>
      </c>
      <c r="B9" s="2506"/>
      <c r="C9" s="2506"/>
      <c r="D9" s="624"/>
      <c r="E9" s="623" t="s">
        <v>1388</v>
      </c>
      <c r="F9" s="625"/>
      <c r="G9" s="626"/>
      <c r="H9" s="626"/>
      <c r="I9" s="627"/>
      <c r="J9" s="627"/>
      <c r="K9" s="627"/>
      <c r="L9" s="627"/>
      <c r="M9" s="627"/>
      <c r="N9" s="627"/>
      <c r="O9" s="627"/>
      <c r="P9" s="627"/>
      <c r="Q9" s="627"/>
      <c r="R9" s="627"/>
      <c r="S9" s="627"/>
      <c r="T9" s="627"/>
      <c r="U9" s="628" t="s">
        <v>411</v>
      </c>
      <c r="V9" s="628"/>
      <c r="W9" s="628"/>
      <c r="X9" s="629"/>
      <c r="Y9" s="630" t="s">
        <v>1391</v>
      </c>
      <c r="Z9" s="629"/>
      <c r="AA9" s="631"/>
      <c r="AB9" s="627"/>
      <c r="AC9" s="627"/>
      <c r="AD9" s="627"/>
      <c r="AE9" s="627"/>
      <c r="AF9" s="627"/>
      <c r="AG9" s="627"/>
      <c r="AH9" s="627"/>
      <c r="AI9" s="627"/>
      <c r="AJ9" s="627"/>
      <c r="AK9" s="627"/>
      <c r="AL9" s="627"/>
      <c r="AM9" s="627"/>
      <c r="AN9" s="627"/>
      <c r="AO9" s="628" t="s">
        <v>412</v>
      </c>
      <c r="AP9" s="628"/>
      <c r="AQ9" s="628"/>
      <c r="AR9" s="624"/>
      <c r="AS9" s="632" t="s">
        <v>1392</v>
      </c>
      <c r="AT9" s="624"/>
      <c r="AU9" s="633"/>
      <c r="AV9" s="627"/>
      <c r="AW9" s="627"/>
      <c r="AX9" s="627"/>
      <c r="AY9" s="627"/>
      <c r="AZ9" s="627"/>
      <c r="BA9" s="627"/>
      <c r="BB9" s="627"/>
      <c r="BC9" s="627"/>
      <c r="BD9" s="627"/>
      <c r="BE9" s="627"/>
      <c r="BF9" s="627"/>
      <c r="BG9" s="627"/>
      <c r="BH9" s="627"/>
      <c r="BI9" s="628" t="s">
        <v>413</v>
      </c>
      <c r="BJ9" s="628"/>
      <c r="BK9" s="628"/>
      <c r="BL9" s="634"/>
      <c r="BM9" s="630" t="s">
        <v>1393</v>
      </c>
      <c r="BN9" s="634"/>
      <c r="BO9" s="627"/>
      <c r="BP9" s="627"/>
      <c r="BQ9" s="627"/>
      <c r="BR9" s="627"/>
      <c r="BS9" s="627"/>
      <c r="BT9" s="627"/>
      <c r="BU9" s="627"/>
      <c r="BV9" s="627"/>
      <c r="BW9" s="627"/>
      <c r="BX9" s="627"/>
      <c r="BY9" s="627"/>
      <c r="BZ9" s="627"/>
    </row>
    <row r="10" spans="1:80" s="1255" customFormat="1" ht="15.5">
      <c r="A10" s="1455"/>
      <c r="B10" s="1455"/>
      <c r="C10" s="1455"/>
      <c r="D10" s="623"/>
      <c r="E10" s="623"/>
      <c r="F10" s="623"/>
      <c r="G10" s="623"/>
      <c r="H10" s="635"/>
      <c r="I10" s="10"/>
      <c r="J10" s="10"/>
      <c r="K10" s="10"/>
      <c r="L10" s="10"/>
      <c r="M10" s="10"/>
      <c r="N10" s="10"/>
      <c r="O10" s="10"/>
      <c r="P10" s="10"/>
      <c r="Q10" s="10"/>
      <c r="R10" s="10"/>
      <c r="S10" s="636"/>
      <c r="T10" s="636"/>
      <c r="U10" s="636"/>
      <c r="V10" s="630"/>
      <c r="W10" s="630"/>
      <c r="X10" s="630"/>
      <c r="Y10" s="493"/>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row>
    <row r="11" spans="1:80" s="1255" customFormat="1" ht="19.5" customHeight="1">
      <c r="A11" s="2620" t="s">
        <v>734</v>
      </c>
      <c r="B11" s="2620"/>
      <c r="C11" s="2859"/>
      <c r="D11" s="637" t="s">
        <v>414</v>
      </c>
      <c r="E11" s="638" t="s">
        <v>1183</v>
      </c>
      <c r="F11" s="639" t="s">
        <v>1183</v>
      </c>
      <c r="G11" s="637" t="s">
        <v>415</v>
      </c>
      <c r="H11" s="640" t="s">
        <v>714</v>
      </c>
      <c r="I11" s="640" t="s">
        <v>714</v>
      </c>
      <c r="J11" s="1187" t="s">
        <v>1312</v>
      </c>
      <c r="K11" s="640" t="s">
        <v>714</v>
      </c>
      <c r="L11" s="640" t="s">
        <v>714</v>
      </c>
      <c r="M11" s="640" t="s">
        <v>714</v>
      </c>
      <c r="N11" s="640" t="s">
        <v>714</v>
      </c>
      <c r="O11" s="79" t="s">
        <v>714</v>
      </c>
      <c r="P11" s="641"/>
      <c r="Q11" s="641"/>
      <c r="R11" s="641"/>
      <c r="S11" s="2541" t="s">
        <v>713</v>
      </c>
      <c r="T11" s="2542"/>
      <c r="U11" s="2620" t="s">
        <v>734</v>
      </c>
      <c r="V11" s="2620"/>
      <c r="W11" s="2859"/>
      <c r="X11" s="637" t="s">
        <v>414</v>
      </c>
      <c r="Y11" s="642" t="s">
        <v>714</v>
      </c>
      <c r="Z11" s="641" t="s">
        <v>714</v>
      </c>
      <c r="AA11" s="637" t="s">
        <v>415</v>
      </c>
      <c r="AB11" s="643" t="s">
        <v>1183</v>
      </c>
      <c r="AC11" s="643" t="s">
        <v>1183</v>
      </c>
      <c r="AD11" s="925" t="s">
        <v>1312</v>
      </c>
      <c r="AE11" s="643" t="s">
        <v>1183</v>
      </c>
      <c r="AF11" s="643" t="s">
        <v>1183</v>
      </c>
      <c r="AG11" s="643" t="s">
        <v>1183</v>
      </c>
      <c r="AH11" s="643" t="s">
        <v>1183</v>
      </c>
      <c r="AI11" s="644" t="s">
        <v>1183</v>
      </c>
      <c r="AJ11" s="639"/>
      <c r="AK11" s="644" t="s">
        <v>1183</v>
      </c>
      <c r="AL11" s="639"/>
      <c r="AM11" s="2541" t="s">
        <v>713</v>
      </c>
      <c r="AN11" s="2542"/>
      <c r="AO11" s="2620" t="s">
        <v>734</v>
      </c>
      <c r="AP11" s="2620"/>
      <c r="AQ11" s="2859"/>
      <c r="AR11" s="637" t="s">
        <v>414</v>
      </c>
      <c r="AS11" s="642" t="s">
        <v>714</v>
      </c>
      <c r="AT11" s="641" t="s">
        <v>714</v>
      </c>
      <c r="AU11" s="637" t="s">
        <v>415</v>
      </c>
      <c r="AV11" s="643" t="s">
        <v>1183</v>
      </c>
      <c r="AW11" s="643" t="s">
        <v>1183</v>
      </c>
      <c r="AX11" s="1187" t="s">
        <v>1312</v>
      </c>
      <c r="AY11" s="643" t="s">
        <v>1183</v>
      </c>
      <c r="AZ11" s="643" t="s">
        <v>1183</v>
      </c>
      <c r="BA11" s="643" t="s">
        <v>1183</v>
      </c>
      <c r="BB11" s="643" t="s">
        <v>1183</v>
      </c>
      <c r="BC11" s="644" t="s">
        <v>1183</v>
      </c>
      <c r="BD11" s="639"/>
      <c r="BE11" s="644" t="s">
        <v>1183</v>
      </c>
      <c r="BF11" s="639"/>
      <c r="BG11" s="2541" t="s">
        <v>713</v>
      </c>
      <c r="BH11" s="2542"/>
      <c r="BI11" s="2620" t="s">
        <v>734</v>
      </c>
      <c r="BJ11" s="2620"/>
      <c r="BK11" s="2859"/>
      <c r="BL11" s="637" t="s">
        <v>414</v>
      </c>
      <c r="BM11" s="638" t="s">
        <v>1183</v>
      </c>
      <c r="BN11" s="639" t="s">
        <v>1183</v>
      </c>
      <c r="BO11" s="637" t="s">
        <v>415</v>
      </c>
      <c r="BP11" s="643" t="s">
        <v>1183</v>
      </c>
      <c r="BQ11" s="643" t="s">
        <v>1183</v>
      </c>
      <c r="BR11" s="1187" t="s">
        <v>1312</v>
      </c>
      <c r="BS11" s="640" t="s">
        <v>714</v>
      </c>
      <c r="BT11" s="640" t="s">
        <v>714</v>
      </c>
      <c r="BU11" s="640" t="s">
        <v>714</v>
      </c>
      <c r="BV11" s="640" t="s">
        <v>714</v>
      </c>
      <c r="BW11" s="79" t="s">
        <v>714</v>
      </c>
      <c r="BX11" s="641"/>
      <c r="BY11" s="79" t="s">
        <v>714</v>
      </c>
      <c r="BZ11" s="641"/>
      <c r="CA11" s="2541" t="s">
        <v>713</v>
      </c>
      <c r="CB11" s="2542"/>
    </row>
    <row r="12" spans="1:80" s="1255" customFormat="1" ht="19.5" customHeight="1">
      <c r="A12" s="2860"/>
      <c r="B12" s="2860"/>
      <c r="C12" s="2861"/>
      <c r="D12" s="467" t="s">
        <v>355</v>
      </c>
      <c r="E12" s="645" t="s">
        <v>1324</v>
      </c>
      <c r="F12" s="472" t="s">
        <v>416</v>
      </c>
      <c r="G12" s="499" t="s">
        <v>355</v>
      </c>
      <c r="H12" s="471" t="s">
        <v>1324</v>
      </c>
      <c r="I12" s="637" t="s">
        <v>417</v>
      </c>
      <c r="J12" s="461" t="s">
        <v>1183</v>
      </c>
      <c r="K12" s="461" t="s">
        <v>1183</v>
      </c>
      <c r="L12" s="461" t="s">
        <v>1183</v>
      </c>
      <c r="M12" s="461" t="s">
        <v>1183</v>
      </c>
      <c r="N12" s="461" t="s">
        <v>1183</v>
      </c>
      <c r="O12" s="461"/>
      <c r="P12" s="461"/>
      <c r="Q12" s="461"/>
      <c r="R12" s="461"/>
      <c r="S12" s="2543"/>
      <c r="T12" s="2544"/>
      <c r="U12" s="2860"/>
      <c r="V12" s="2860"/>
      <c r="W12" s="2861"/>
      <c r="X12" s="467" t="s">
        <v>355</v>
      </c>
      <c r="Y12" s="645" t="s">
        <v>1324</v>
      </c>
      <c r="Z12" s="472" t="s">
        <v>416</v>
      </c>
      <c r="AA12" s="499" t="s">
        <v>355</v>
      </c>
      <c r="AB12" s="471" t="s">
        <v>1324</v>
      </c>
      <c r="AC12" s="637" t="s">
        <v>417</v>
      </c>
      <c r="AD12" s="461" t="s">
        <v>1183</v>
      </c>
      <c r="AE12" s="461" t="s">
        <v>1183</v>
      </c>
      <c r="AF12" s="461" t="s">
        <v>1183</v>
      </c>
      <c r="AG12" s="461" t="s">
        <v>1183</v>
      </c>
      <c r="AH12" s="461" t="s">
        <v>1183</v>
      </c>
      <c r="AI12" s="461"/>
      <c r="AJ12" s="461"/>
      <c r="AK12" s="461"/>
      <c r="AL12" s="461"/>
      <c r="AM12" s="2543"/>
      <c r="AN12" s="2544"/>
      <c r="AO12" s="2860"/>
      <c r="AP12" s="2860"/>
      <c r="AQ12" s="2861"/>
      <c r="AR12" s="467" t="s">
        <v>355</v>
      </c>
      <c r="AS12" s="645" t="s">
        <v>1324</v>
      </c>
      <c r="AT12" s="472" t="s">
        <v>416</v>
      </c>
      <c r="AU12" s="499" t="s">
        <v>355</v>
      </c>
      <c r="AV12" s="471" t="s">
        <v>1324</v>
      </c>
      <c r="AW12" s="637" t="s">
        <v>417</v>
      </c>
      <c r="AX12" s="461" t="s">
        <v>1183</v>
      </c>
      <c r="AY12" s="461" t="s">
        <v>1183</v>
      </c>
      <c r="AZ12" s="461" t="s">
        <v>1183</v>
      </c>
      <c r="BA12" s="461" t="s">
        <v>1183</v>
      </c>
      <c r="BB12" s="461" t="s">
        <v>1183</v>
      </c>
      <c r="BC12" s="461"/>
      <c r="BD12" s="461"/>
      <c r="BE12" s="461"/>
      <c r="BF12" s="461"/>
      <c r="BG12" s="2543"/>
      <c r="BH12" s="2544"/>
      <c r="BI12" s="2860"/>
      <c r="BJ12" s="2860"/>
      <c r="BK12" s="2861"/>
      <c r="BL12" s="467" t="s">
        <v>355</v>
      </c>
      <c r="BM12" s="645" t="s">
        <v>1324</v>
      </c>
      <c r="BN12" s="472" t="s">
        <v>416</v>
      </c>
      <c r="BO12" s="499" t="s">
        <v>355</v>
      </c>
      <c r="BP12" s="471" t="s">
        <v>1324</v>
      </c>
      <c r="BQ12" s="637" t="s">
        <v>417</v>
      </c>
      <c r="BR12" s="462" t="s">
        <v>714</v>
      </c>
      <c r="BS12" s="462" t="s">
        <v>714</v>
      </c>
      <c r="BT12" s="462" t="s">
        <v>714</v>
      </c>
      <c r="BU12" s="462" t="s">
        <v>714</v>
      </c>
      <c r="BV12" s="462" t="s">
        <v>714</v>
      </c>
      <c r="BW12" s="462"/>
      <c r="BX12" s="462"/>
      <c r="BY12" s="462"/>
      <c r="BZ12" s="462"/>
      <c r="CA12" s="2543"/>
      <c r="CB12" s="2544"/>
    </row>
    <row r="13" spans="1:80" s="1255" customFormat="1" ht="19.5" customHeight="1">
      <c r="A13" s="2860"/>
      <c r="B13" s="2860"/>
      <c r="C13" s="2861"/>
      <c r="D13" s="467" t="s">
        <v>1183</v>
      </c>
      <c r="E13" s="499" t="s">
        <v>355</v>
      </c>
      <c r="F13" s="467" t="s">
        <v>418</v>
      </c>
      <c r="G13" s="499"/>
      <c r="H13" s="467" t="s">
        <v>355</v>
      </c>
      <c r="I13" s="467" t="s">
        <v>355</v>
      </c>
      <c r="J13" s="471" t="s">
        <v>1229</v>
      </c>
      <c r="K13" s="471" t="s">
        <v>1325</v>
      </c>
      <c r="L13" s="471" t="s">
        <v>419</v>
      </c>
      <c r="M13" s="637" t="s">
        <v>420</v>
      </c>
      <c r="N13" s="471" t="s">
        <v>421</v>
      </c>
      <c r="O13" s="471" t="s">
        <v>422</v>
      </c>
      <c r="P13" s="639" t="s">
        <v>423</v>
      </c>
      <c r="Q13" s="471" t="s">
        <v>103</v>
      </c>
      <c r="R13" s="471" t="s">
        <v>424</v>
      </c>
      <c r="S13" s="2543"/>
      <c r="T13" s="2544"/>
      <c r="U13" s="2860"/>
      <c r="V13" s="2860"/>
      <c r="W13" s="2861"/>
      <c r="X13" s="430" t="s">
        <v>714</v>
      </c>
      <c r="Y13" s="499" t="s">
        <v>355</v>
      </c>
      <c r="Z13" s="467" t="s">
        <v>418</v>
      </c>
      <c r="AA13" s="499"/>
      <c r="AB13" s="467" t="s">
        <v>355</v>
      </c>
      <c r="AC13" s="467" t="s">
        <v>355</v>
      </c>
      <c r="AD13" s="471" t="s">
        <v>1229</v>
      </c>
      <c r="AE13" s="471" t="s">
        <v>1325</v>
      </c>
      <c r="AF13" s="471" t="s">
        <v>419</v>
      </c>
      <c r="AG13" s="471" t="s">
        <v>420</v>
      </c>
      <c r="AH13" s="471" t="s">
        <v>421</v>
      </c>
      <c r="AI13" s="471" t="s">
        <v>422</v>
      </c>
      <c r="AJ13" s="639" t="s">
        <v>423</v>
      </c>
      <c r="AK13" s="471" t="s">
        <v>425</v>
      </c>
      <c r="AL13" s="639" t="s">
        <v>424</v>
      </c>
      <c r="AM13" s="2543"/>
      <c r="AN13" s="2544"/>
      <c r="AO13" s="2860"/>
      <c r="AP13" s="2860"/>
      <c r="AQ13" s="2861"/>
      <c r="AR13" s="430" t="s">
        <v>714</v>
      </c>
      <c r="AS13" s="499" t="s">
        <v>355</v>
      </c>
      <c r="AT13" s="467" t="s">
        <v>418</v>
      </c>
      <c r="AU13" s="499"/>
      <c r="AV13" s="467" t="s">
        <v>355</v>
      </c>
      <c r="AW13" s="467" t="s">
        <v>355</v>
      </c>
      <c r="AX13" s="471" t="s">
        <v>1229</v>
      </c>
      <c r="AY13" s="471" t="s">
        <v>1325</v>
      </c>
      <c r="AZ13" s="471" t="s">
        <v>419</v>
      </c>
      <c r="BA13" s="471" t="s">
        <v>420</v>
      </c>
      <c r="BB13" s="471" t="s">
        <v>421</v>
      </c>
      <c r="BC13" s="471" t="s">
        <v>422</v>
      </c>
      <c r="BD13" s="639" t="s">
        <v>423</v>
      </c>
      <c r="BE13" s="471" t="s">
        <v>425</v>
      </c>
      <c r="BF13" s="639" t="s">
        <v>424</v>
      </c>
      <c r="BG13" s="2543"/>
      <c r="BH13" s="2544"/>
      <c r="BI13" s="2860"/>
      <c r="BJ13" s="2860"/>
      <c r="BK13" s="2861"/>
      <c r="BL13" s="467" t="s">
        <v>1183</v>
      </c>
      <c r="BM13" s="499" t="s">
        <v>355</v>
      </c>
      <c r="BN13" s="467" t="s">
        <v>418</v>
      </c>
      <c r="BO13" s="499"/>
      <c r="BP13" s="467" t="s">
        <v>355</v>
      </c>
      <c r="BQ13" s="467" t="s">
        <v>355</v>
      </c>
      <c r="BR13" s="471" t="s">
        <v>1229</v>
      </c>
      <c r="BS13" s="471" t="s">
        <v>1325</v>
      </c>
      <c r="BT13" s="471" t="s">
        <v>419</v>
      </c>
      <c r="BU13" s="471" t="s">
        <v>420</v>
      </c>
      <c r="BV13" s="471" t="s">
        <v>421</v>
      </c>
      <c r="BW13" s="471" t="s">
        <v>422</v>
      </c>
      <c r="BX13" s="639" t="s">
        <v>423</v>
      </c>
      <c r="BY13" s="471" t="s">
        <v>425</v>
      </c>
      <c r="BZ13" s="639" t="s">
        <v>424</v>
      </c>
      <c r="CA13" s="2543"/>
      <c r="CB13" s="2544"/>
    </row>
    <row r="14" spans="1:80" s="1255" customFormat="1" ht="17.149999999999999" customHeight="1">
      <c r="A14" s="2860"/>
      <c r="B14" s="2860"/>
      <c r="C14" s="2861"/>
      <c r="D14" s="505" t="s">
        <v>2121</v>
      </c>
      <c r="E14" s="501"/>
      <c r="F14" s="467" t="s">
        <v>355</v>
      </c>
      <c r="G14" s="501"/>
      <c r="H14" s="467"/>
      <c r="I14" s="467"/>
      <c r="J14" s="467"/>
      <c r="K14" s="467"/>
      <c r="L14" s="467"/>
      <c r="M14" s="465"/>
      <c r="N14" s="467"/>
      <c r="O14" s="467"/>
      <c r="P14" s="499"/>
      <c r="Q14" s="467"/>
      <c r="R14" s="467"/>
      <c r="S14" s="2543"/>
      <c r="T14" s="2544"/>
      <c r="U14" s="2860"/>
      <c r="V14" s="2860"/>
      <c r="W14" s="2861"/>
      <c r="X14" s="505" t="s">
        <v>2121</v>
      </c>
      <c r="Y14" s="499"/>
      <c r="Z14" s="467" t="s">
        <v>355</v>
      </c>
      <c r="AA14" s="499"/>
      <c r="AB14" s="467"/>
      <c r="AC14" s="467"/>
      <c r="AD14" s="467"/>
      <c r="AE14" s="467"/>
      <c r="AF14" s="467"/>
      <c r="AG14" s="467"/>
      <c r="AH14" s="467"/>
      <c r="AI14" s="467"/>
      <c r="AJ14" s="499"/>
      <c r="AK14" s="467"/>
      <c r="AL14" s="499"/>
      <c r="AM14" s="2543"/>
      <c r="AN14" s="2544"/>
      <c r="AO14" s="2860"/>
      <c r="AP14" s="2860"/>
      <c r="AQ14" s="2861"/>
      <c r="AR14" s="505" t="s">
        <v>2121</v>
      </c>
      <c r="AS14" s="499"/>
      <c r="AT14" s="467" t="s">
        <v>355</v>
      </c>
      <c r="AU14" s="501"/>
      <c r="AV14" s="430"/>
      <c r="AW14" s="430"/>
      <c r="AX14" s="430"/>
      <c r="AY14" s="430"/>
      <c r="AZ14" s="430"/>
      <c r="BA14" s="430"/>
      <c r="BB14" s="430"/>
      <c r="BC14" s="430"/>
      <c r="BD14" s="501"/>
      <c r="BE14" s="430"/>
      <c r="BF14" s="501"/>
      <c r="BG14" s="2543"/>
      <c r="BH14" s="2544"/>
      <c r="BI14" s="2860"/>
      <c r="BJ14" s="2860"/>
      <c r="BK14" s="2861"/>
      <c r="BL14" s="505" t="s">
        <v>2121</v>
      </c>
      <c r="BM14" s="501"/>
      <c r="BN14" s="467" t="s">
        <v>355</v>
      </c>
      <c r="BO14" s="501"/>
      <c r="BP14" s="430"/>
      <c r="BQ14" s="430"/>
      <c r="BR14" s="430"/>
      <c r="BS14" s="430"/>
      <c r="BT14" s="430"/>
      <c r="BU14" s="430"/>
      <c r="BV14" s="430"/>
      <c r="BW14" s="430"/>
      <c r="BX14" s="501"/>
      <c r="BY14" s="430"/>
      <c r="BZ14" s="501"/>
      <c r="CA14" s="2543"/>
      <c r="CB14" s="2544"/>
    </row>
    <row r="15" spans="1:80" s="1255" customFormat="1" ht="16.5" customHeight="1">
      <c r="A15" s="2860"/>
      <c r="B15" s="2860"/>
      <c r="C15" s="2861"/>
      <c r="D15" s="646"/>
      <c r="E15" s="501" t="s">
        <v>1688</v>
      </c>
      <c r="F15" s="430" t="s">
        <v>2122</v>
      </c>
      <c r="G15" s="501" t="s">
        <v>1192</v>
      </c>
      <c r="H15" s="430" t="s">
        <v>1688</v>
      </c>
      <c r="I15" s="505" t="s">
        <v>2123</v>
      </c>
      <c r="J15" s="430"/>
      <c r="K15" s="430"/>
      <c r="L15" s="430"/>
      <c r="M15" s="493"/>
      <c r="N15" s="431"/>
      <c r="O15" s="431"/>
      <c r="P15" s="493"/>
      <c r="Q15" s="431"/>
      <c r="R15" s="431"/>
      <c r="S15" s="2543"/>
      <c r="T15" s="2544"/>
      <c r="U15" s="2860"/>
      <c r="V15" s="2860"/>
      <c r="W15" s="2861"/>
      <c r="X15" s="646"/>
      <c r="Y15" s="501" t="s">
        <v>1688</v>
      </c>
      <c r="Z15" s="430" t="s">
        <v>2122</v>
      </c>
      <c r="AA15" s="501" t="s">
        <v>1192</v>
      </c>
      <c r="AB15" s="430" t="s">
        <v>1688</v>
      </c>
      <c r="AC15" s="505" t="s">
        <v>2123</v>
      </c>
      <c r="AD15" s="430"/>
      <c r="AE15" s="430"/>
      <c r="AF15" s="430"/>
      <c r="AG15" s="493"/>
      <c r="AH15" s="431"/>
      <c r="AI15" s="431"/>
      <c r="AJ15" s="493"/>
      <c r="AK15" s="431"/>
      <c r="AL15" s="493"/>
      <c r="AM15" s="2543"/>
      <c r="AN15" s="2544"/>
      <c r="AO15" s="2860"/>
      <c r="AP15" s="2860"/>
      <c r="AQ15" s="2861"/>
      <c r="AR15" s="646"/>
      <c r="AS15" s="501" t="s">
        <v>1688</v>
      </c>
      <c r="AT15" s="430" t="s">
        <v>2122</v>
      </c>
      <c r="AU15" s="501" t="s">
        <v>1192</v>
      </c>
      <c r="AV15" s="430" t="s">
        <v>1688</v>
      </c>
      <c r="AW15" s="505" t="s">
        <v>2123</v>
      </c>
      <c r="AX15" s="430"/>
      <c r="AY15" s="430"/>
      <c r="AZ15" s="430"/>
      <c r="BA15" s="493"/>
      <c r="BB15" s="431"/>
      <c r="BC15" s="431"/>
      <c r="BD15" s="493"/>
      <c r="BE15" s="431"/>
      <c r="BF15" s="493"/>
      <c r="BG15" s="2543"/>
      <c r="BH15" s="2544"/>
      <c r="BI15" s="2860"/>
      <c r="BJ15" s="2860"/>
      <c r="BK15" s="2861"/>
      <c r="BL15" s="646"/>
      <c r="BM15" s="501" t="s">
        <v>1688</v>
      </c>
      <c r="BN15" s="430" t="s">
        <v>2122</v>
      </c>
      <c r="BO15" s="501" t="s">
        <v>1192</v>
      </c>
      <c r="BP15" s="430" t="s">
        <v>1688</v>
      </c>
      <c r="BQ15" s="505" t="s">
        <v>2123</v>
      </c>
      <c r="BR15" s="430"/>
      <c r="BS15" s="430"/>
      <c r="BT15" s="430"/>
      <c r="BU15" s="493"/>
      <c r="BV15" s="431"/>
      <c r="BW15" s="431"/>
      <c r="BX15" s="493"/>
      <c r="BY15" s="431"/>
      <c r="BZ15" s="493"/>
      <c r="CA15" s="2543"/>
      <c r="CB15" s="2544"/>
    </row>
    <row r="16" spans="1:80" s="1255" customFormat="1" ht="17.149999999999999" customHeight="1">
      <c r="A16" s="2860"/>
      <c r="B16" s="2860"/>
      <c r="C16" s="2861"/>
      <c r="D16" s="505"/>
      <c r="E16" s="501"/>
      <c r="F16" s="430" t="s">
        <v>1776</v>
      </c>
      <c r="G16" s="501"/>
      <c r="H16" s="430"/>
      <c r="I16" s="430" t="s">
        <v>2124</v>
      </c>
      <c r="J16" s="430" t="s">
        <v>717</v>
      </c>
      <c r="K16" s="430" t="s">
        <v>1411</v>
      </c>
      <c r="L16" s="505" t="s">
        <v>1880</v>
      </c>
      <c r="M16" s="469" t="s">
        <v>716</v>
      </c>
      <c r="N16" s="505" t="s">
        <v>1174</v>
      </c>
      <c r="O16" s="505" t="s">
        <v>1256</v>
      </c>
      <c r="P16" s="926" t="s">
        <v>1692</v>
      </c>
      <c r="Q16" s="505" t="s">
        <v>359</v>
      </c>
      <c r="R16" s="505" t="s">
        <v>1376</v>
      </c>
      <c r="S16" s="2543"/>
      <c r="T16" s="2544"/>
      <c r="U16" s="2860"/>
      <c r="V16" s="2860"/>
      <c r="W16" s="2861"/>
      <c r="X16" s="505"/>
      <c r="Y16" s="501"/>
      <c r="Z16" s="430" t="s">
        <v>1776</v>
      </c>
      <c r="AA16" s="501"/>
      <c r="AB16" s="430"/>
      <c r="AC16" s="430" t="s">
        <v>2124</v>
      </c>
      <c r="AD16" s="430" t="s">
        <v>717</v>
      </c>
      <c r="AE16" s="430" t="s">
        <v>1411</v>
      </c>
      <c r="AF16" s="505" t="s">
        <v>1880</v>
      </c>
      <c r="AG16" s="430" t="s">
        <v>716</v>
      </c>
      <c r="AH16" s="505" t="s">
        <v>1174</v>
      </c>
      <c r="AI16" s="505" t="s">
        <v>1256</v>
      </c>
      <c r="AJ16" s="926" t="s">
        <v>1692</v>
      </c>
      <c r="AK16" s="505" t="s">
        <v>359</v>
      </c>
      <c r="AL16" s="505" t="s">
        <v>1376</v>
      </c>
      <c r="AM16" s="2543"/>
      <c r="AN16" s="2544"/>
      <c r="AO16" s="2860"/>
      <c r="AP16" s="2860"/>
      <c r="AQ16" s="2861"/>
      <c r="AR16" s="505"/>
      <c r="AS16" s="501"/>
      <c r="AT16" s="430" t="s">
        <v>1776</v>
      </c>
      <c r="AU16" s="501"/>
      <c r="AV16" s="430"/>
      <c r="AW16" s="430" t="s">
        <v>2124</v>
      </c>
      <c r="AX16" s="430" t="s">
        <v>717</v>
      </c>
      <c r="AY16" s="430" t="s">
        <v>1411</v>
      </c>
      <c r="AZ16" s="505" t="s">
        <v>1880</v>
      </c>
      <c r="BA16" s="430" t="s">
        <v>716</v>
      </c>
      <c r="BB16" s="505" t="s">
        <v>1174</v>
      </c>
      <c r="BC16" s="505" t="s">
        <v>1256</v>
      </c>
      <c r="BD16" s="926" t="s">
        <v>1692</v>
      </c>
      <c r="BE16" s="505" t="s">
        <v>359</v>
      </c>
      <c r="BF16" s="505" t="s">
        <v>1376</v>
      </c>
      <c r="BG16" s="2543"/>
      <c r="BH16" s="2544"/>
      <c r="BI16" s="2860"/>
      <c r="BJ16" s="2860"/>
      <c r="BK16" s="2861"/>
      <c r="BL16" s="505"/>
      <c r="BM16" s="501"/>
      <c r="BN16" s="430" t="s">
        <v>1776</v>
      </c>
      <c r="BO16" s="501"/>
      <c r="BP16" s="430"/>
      <c r="BQ16" s="430" t="s">
        <v>2124</v>
      </c>
      <c r="BR16" s="430" t="s">
        <v>717</v>
      </c>
      <c r="BS16" s="430" t="s">
        <v>1411</v>
      </c>
      <c r="BT16" s="505" t="s">
        <v>1880</v>
      </c>
      <c r="BU16" s="430" t="s">
        <v>716</v>
      </c>
      <c r="BV16" s="505" t="s">
        <v>1174</v>
      </c>
      <c r="BW16" s="505" t="s">
        <v>1256</v>
      </c>
      <c r="BX16" s="926" t="s">
        <v>1692</v>
      </c>
      <c r="BY16" s="505" t="s">
        <v>359</v>
      </c>
      <c r="BZ16" s="505" t="s">
        <v>1376</v>
      </c>
      <c r="CA16" s="2543"/>
      <c r="CB16" s="2544"/>
    </row>
    <row r="17" spans="1:81" s="1255" customFormat="1" ht="17.149999999999999" customHeight="1">
      <c r="A17" s="2860"/>
      <c r="B17" s="2860"/>
      <c r="C17" s="2861"/>
      <c r="D17" s="505" t="s">
        <v>1513</v>
      </c>
      <c r="E17" s="504" t="s">
        <v>1513</v>
      </c>
      <c r="F17" s="505" t="s">
        <v>1513</v>
      </c>
      <c r="G17" s="504" t="s">
        <v>1513</v>
      </c>
      <c r="H17" s="505" t="s">
        <v>1513</v>
      </c>
      <c r="I17" s="505" t="s">
        <v>1513</v>
      </c>
      <c r="J17" s="430"/>
      <c r="K17" s="430"/>
      <c r="L17" s="505" t="s">
        <v>2125</v>
      </c>
      <c r="M17" s="77"/>
      <c r="N17" s="431"/>
      <c r="O17" s="431"/>
      <c r="P17" s="77"/>
      <c r="Q17" s="431"/>
      <c r="R17" s="430" t="s">
        <v>1330</v>
      </c>
      <c r="S17" s="2543"/>
      <c r="T17" s="2544"/>
      <c r="U17" s="2860"/>
      <c r="V17" s="2860"/>
      <c r="W17" s="2861"/>
      <c r="X17" s="505" t="s">
        <v>1513</v>
      </c>
      <c r="Y17" s="504" t="s">
        <v>1513</v>
      </c>
      <c r="Z17" s="505" t="s">
        <v>1513</v>
      </c>
      <c r="AA17" s="504" t="s">
        <v>1513</v>
      </c>
      <c r="AB17" s="505" t="s">
        <v>1513</v>
      </c>
      <c r="AC17" s="505" t="s">
        <v>1513</v>
      </c>
      <c r="AD17" s="430"/>
      <c r="AE17" s="430"/>
      <c r="AF17" s="505" t="s">
        <v>2125</v>
      </c>
      <c r="AG17" s="77"/>
      <c r="AH17" s="431"/>
      <c r="AI17" s="431"/>
      <c r="AJ17" s="77"/>
      <c r="AK17" s="431"/>
      <c r="AL17" s="430" t="s">
        <v>1330</v>
      </c>
      <c r="AM17" s="2543"/>
      <c r="AN17" s="2544"/>
      <c r="AO17" s="2860"/>
      <c r="AP17" s="2860"/>
      <c r="AQ17" s="2861"/>
      <c r="AR17" s="505" t="s">
        <v>1513</v>
      </c>
      <c r="AS17" s="504" t="s">
        <v>1513</v>
      </c>
      <c r="AT17" s="505" t="s">
        <v>1513</v>
      </c>
      <c r="AU17" s="504" t="s">
        <v>1513</v>
      </c>
      <c r="AV17" s="505" t="s">
        <v>1513</v>
      </c>
      <c r="AW17" s="505" t="s">
        <v>1513</v>
      </c>
      <c r="AX17" s="430"/>
      <c r="AY17" s="430"/>
      <c r="AZ17" s="505" t="s">
        <v>2125</v>
      </c>
      <c r="BA17" s="77"/>
      <c r="BB17" s="431"/>
      <c r="BC17" s="431"/>
      <c r="BD17" s="77"/>
      <c r="BE17" s="431"/>
      <c r="BF17" s="430" t="s">
        <v>1330</v>
      </c>
      <c r="BG17" s="2543"/>
      <c r="BH17" s="2544"/>
      <c r="BI17" s="2860"/>
      <c r="BJ17" s="2860"/>
      <c r="BK17" s="2861"/>
      <c r="BL17" s="505" t="s">
        <v>1513</v>
      </c>
      <c r="BM17" s="504" t="s">
        <v>1513</v>
      </c>
      <c r="BN17" s="505" t="s">
        <v>1513</v>
      </c>
      <c r="BO17" s="504" t="s">
        <v>1513</v>
      </c>
      <c r="BP17" s="505" t="s">
        <v>1513</v>
      </c>
      <c r="BQ17" s="505" t="s">
        <v>1513</v>
      </c>
      <c r="BR17" s="430"/>
      <c r="BS17" s="430"/>
      <c r="BT17" s="505" t="s">
        <v>2125</v>
      </c>
      <c r="BU17" s="77"/>
      <c r="BV17" s="431"/>
      <c r="BW17" s="431"/>
      <c r="BX17" s="77"/>
      <c r="BY17" s="431"/>
      <c r="BZ17" s="430" t="s">
        <v>1330</v>
      </c>
      <c r="CA17" s="2543"/>
      <c r="CB17" s="2544"/>
    </row>
    <row r="18" spans="1:81" s="1255" customFormat="1" ht="17.149999999999999" customHeight="1">
      <c r="A18" s="2860"/>
      <c r="B18" s="2860"/>
      <c r="C18" s="2861"/>
      <c r="D18" s="505" t="s">
        <v>2126</v>
      </c>
      <c r="E18" s="504" t="s">
        <v>2126</v>
      </c>
      <c r="F18" s="505" t="s">
        <v>2127</v>
      </c>
      <c r="G18" s="504" t="s">
        <v>2127</v>
      </c>
      <c r="H18" s="505" t="s">
        <v>2126</v>
      </c>
      <c r="I18" s="505" t="s">
        <v>2127</v>
      </c>
      <c r="J18" s="430"/>
      <c r="K18" s="430"/>
      <c r="L18" s="430"/>
      <c r="M18" s="77"/>
      <c r="N18" s="431"/>
      <c r="O18" s="431"/>
      <c r="P18" s="77"/>
      <c r="Q18" s="431"/>
      <c r="R18" s="431"/>
      <c r="S18" s="2543"/>
      <c r="T18" s="2544"/>
      <c r="U18" s="2860"/>
      <c r="V18" s="2860"/>
      <c r="W18" s="2861"/>
      <c r="X18" s="505" t="s">
        <v>2127</v>
      </c>
      <c r="Y18" s="504" t="s">
        <v>2127</v>
      </c>
      <c r="Z18" s="505" t="s">
        <v>2127</v>
      </c>
      <c r="AA18" s="504" t="s">
        <v>2127</v>
      </c>
      <c r="AB18" s="505" t="s">
        <v>2127</v>
      </c>
      <c r="AC18" s="505" t="s">
        <v>2126</v>
      </c>
      <c r="AD18" s="430"/>
      <c r="AE18" s="430"/>
      <c r="AF18" s="430"/>
      <c r="AG18" s="77"/>
      <c r="AH18" s="431"/>
      <c r="AI18" s="431"/>
      <c r="AJ18" s="77"/>
      <c r="AK18" s="431"/>
      <c r="AL18" s="77"/>
      <c r="AM18" s="2543"/>
      <c r="AN18" s="2544"/>
      <c r="AO18" s="2860"/>
      <c r="AP18" s="2860"/>
      <c r="AQ18" s="2861"/>
      <c r="AR18" s="505" t="s">
        <v>2127</v>
      </c>
      <c r="AS18" s="504" t="s">
        <v>2127</v>
      </c>
      <c r="AT18" s="505" t="s">
        <v>2127</v>
      </c>
      <c r="AU18" s="504" t="s">
        <v>2127</v>
      </c>
      <c r="AV18" s="505" t="s">
        <v>2127</v>
      </c>
      <c r="AW18" s="505" t="s">
        <v>2126</v>
      </c>
      <c r="AX18" s="430"/>
      <c r="AY18" s="430"/>
      <c r="AZ18" s="430"/>
      <c r="BA18" s="77"/>
      <c r="BB18" s="431"/>
      <c r="BC18" s="431"/>
      <c r="BD18" s="77"/>
      <c r="BE18" s="431"/>
      <c r="BF18" s="77"/>
      <c r="BG18" s="2543"/>
      <c r="BH18" s="2544"/>
      <c r="BI18" s="2860"/>
      <c r="BJ18" s="2860"/>
      <c r="BK18" s="2861"/>
      <c r="BL18" s="505" t="s">
        <v>2127</v>
      </c>
      <c r="BM18" s="504" t="s">
        <v>2127</v>
      </c>
      <c r="BN18" s="505" t="s">
        <v>2127</v>
      </c>
      <c r="BO18" s="504" t="s">
        <v>2127</v>
      </c>
      <c r="BP18" s="505" t="s">
        <v>2127</v>
      </c>
      <c r="BQ18" s="505" t="s">
        <v>2126</v>
      </c>
      <c r="BR18" s="430"/>
      <c r="BS18" s="430"/>
      <c r="BT18" s="430"/>
      <c r="BU18" s="77"/>
      <c r="BV18" s="431"/>
      <c r="BW18" s="431"/>
      <c r="BX18" s="77"/>
      <c r="BY18" s="431"/>
      <c r="BZ18" s="77"/>
      <c r="CA18" s="2543"/>
      <c r="CB18" s="2544"/>
    </row>
    <row r="19" spans="1:81" s="1260" customFormat="1" ht="19.5" customHeight="1">
      <c r="A19" s="2862"/>
      <c r="B19" s="2862"/>
      <c r="C19" s="2863"/>
      <c r="D19" s="1188" t="s">
        <v>2128</v>
      </c>
      <c r="E19" s="1189" t="s">
        <v>2128</v>
      </c>
      <c r="F19" s="1188" t="s">
        <v>2128</v>
      </c>
      <c r="G19" s="1189" t="s">
        <v>2128</v>
      </c>
      <c r="H19" s="1188" t="s">
        <v>2128</v>
      </c>
      <c r="I19" s="1188" t="s">
        <v>2128</v>
      </c>
      <c r="J19" s="1188" t="s">
        <v>2128</v>
      </c>
      <c r="K19" s="1188" t="s">
        <v>2128</v>
      </c>
      <c r="L19" s="1188" t="s">
        <v>2128</v>
      </c>
      <c r="M19" s="1190" t="s">
        <v>2128</v>
      </c>
      <c r="N19" s="1188" t="s">
        <v>2128</v>
      </c>
      <c r="O19" s="1188" t="s">
        <v>2128</v>
      </c>
      <c r="P19" s="1189" t="s">
        <v>2128</v>
      </c>
      <c r="Q19" s="1037" t="s">
        <v>2128</v>
      </c>
      <c r="R19" s="1037" t="s">
        <v>2129</v>
      </c>
      <c r="S19" s="2545"/>
      <c r="T19" s="2546"/>
      <c r="U19" s="2862"/>
      <c r="V19" s="2862"/>
      <c r="W19" s="2863"/>
      <c r="X19" s="1188" t="s">
        <v>2128</v>
      </c>
      <c r="Y19" s="1189" t="s">
        <v>2128</v>
      </c>
      <c r="Z19" s="1188" t="s">
        <v>2128</v>
      </c>
      <c r="AA19" s="1189" t="s">
        <v>2128</v>
      </c>
      <c r="AB19" s="1188" t="s">
        <v>2128</v>
      </c>
      <c r="AC19" s="1188" t="s">
        <v>2128</v>
      </c>
      <c r="AD19" s="1188" t="s">
        <v>2128</v>
      </c>
      <c r="AE19" s="1188" t="s">
        <v>2128</v>
      </c>
      <c r="AF19" s="1188" t="s">
        <v>2128</v>
      </c>
      <c r="AG19" s="1188" t="s">
        <v>2128</v>
      </c>
      <c r="AH19" s="1188" t="s">
        <v>2128</v>
      </c>
      <c r="AI19" s="1188" t="s">
        <v>2128</v>
      </c>
      <c r="AJ19" s="1189" t="s">
        <v>2128</v>
      </c>
      <c r="AK19" s="1037" t="s">
        <v>2128</v>
      </c>
      <c r="AL19" s="1189" t="s">
        <v>2130</v>
      </c>
      <c r="AM19" s="2545"/>
      <c r="AN19" s="2546"/>
      <c r="AO19" s="2862"/>
      <c r="AP19" s="2862"/>
      <c r="AQ19" s="2863"/>
      <c r="AR19" s="1188" t="s">
        <v>2128</v>
      </c>
      <c r="AS19" s="1189" t="s">
        <v>2128</v>
      </c>
      <c r="AT19" s="1188" t="s">
        <v>2128</v>
      </c>
      <c r="AU19" s="1189" t="s">
        <v>2128</v>
      </c>
      <c r="AV19" s="1188" t="s">
        <v>2128</v>
      </c>
      <c r="AW19" s="1188" t="s">
        <v>2128</v>
      </c>
      <c r="AX19" s="1188" t="s">
        <v>2128</v>
      </c>
      <c r="AY19" s="1188" t="s">
        <v>2128</v>
      </c>
      <c r="AZ19" s="1188" t="s">
        <v>2128</v>
      </c>
      <c r="BA19" s="1188" t="s">
        <v>2128</v>
      </c>
      <c r="BB19" s="1188" t="s">
        <v>2128</v>
      </c>
      <c r="BC19" s="1188" t="s">
        <v>2128</v>
      </c>
      <c r="BD19" s="1189" t="s">
        <v>2128</v>
      </c>
      <c r="BE19" s="1037" t="s">
        <v>2128</v>
      </c>
      <c r="BF19" s="1189" t="s">
        <v>2130</v>
      </c>
      <c r="BG19" s="2545"/>
      <c r="BH19" s="2546"/>
      <c r="BI19" s="2862"/>
      <c r="BJ19" s="2862"/>
      <c r="BK19" s="2863"/>
      <c r="BL19" s="1188" t="s">
        <v>2128</v>
      </c>
      <c r="BM19" s="1189" t="s">
        <v>2128</v>
      </c>
      <c r="BN19" s="1188" t="s">
        <v>2128</v>
      </c>
      <c r="BO19" s="1189" t="s">
        <v>2128</v>
      </c>
      <c r="BP19" s="1188" t="s">
        <v>2128</v>
      </c>
      <c r="BQ19" s="1188" t="s">
        <v>2128</v>
      </c>
      <c r="BR19" s="1188" t="s">
        <v>2128</v>
      </c>
      <c r="BS19" s="1188" t="s">
        <v>2128</v>
      </c>
      <c r="BT19" s="1188" t="s">
        <v>2128</v>
      </c>
      <c r="BU19" s="1188" t="s">
        <v>2128</v>
      </c>
      <c r="BV19" s="1188" t="s">
        <v>2128</v>
      </c>
      <c r="BW19" s="1188" t="s">
        <v>2128</v>
      </c>
      <c r="BX19" s="1189" t="s">
        <v>2128</v>
      </c>
      <c r="BY19" s="1037" t="s">
        <v>2128</v>
      </c>
      <c r="BZ19" s="1189" t="s">
        <v>2129</v>
      </c>
      <c r="CA19" s="2545"/>
      <c r="CB19" s="2546"/>
    </row>
    <row r="20" spans="1:81" ht="19.5" customHeight="1">
      <c r="A20" s="1799">
        <v>42370</v>
      </c>
      <c r="B20" s="1797">
        <v>42370</v>
      </c>
      <c r="C20" s="1798">
        <v>42370</v>
      </c>
      <c r="D20" s="53">
        <v>7731607</v>
      </c>
      <c r="E20" s="1235">
        <v>6447658</v>
      </c>
      <c r="F20" s="1235">
        <v>5836416</v>
      </c>
      <c r="G20" s="1235">
        <v>7486603</v>
      </c>
      <c r="H20" s="1235">
        <v>6202653</v>
      </c>
      <c r="I20" s="1235">
        <v>2264007</v>
      </c>
      <c r="J20" s="1235">
        <v>72</v>
      </c>
      <c r="K20" s="1235">
        <v>31543</v>
      </c>
      <c r="L20" s="1235">
        <v>1084829</v>
      </c>
      <c r="M20" s="1235">
        <v>2715</v>
      </c>
      <c r="N20" s="1235">
        <v>997</v>
      </c>
      <c r="O20" s="1235">
        <v>88045</v>
      </c>
      <c r="P20" s="1235">
        <v>244525</v>
      </c>
      <c r="Q20" s="1235" t="s">
        <v>21</v>
      </c>
      <c r="R20" s="1235">
        <v>73261</v>
      </c>
      <c r="S20" s="2106">
        <v>42370</v>
      </c>
      <c r="T20" s="2104">
        <v>42370</v>
      </c>
      <c r="U20" s="1799">
        <v>42370</v>
      </c>
      <c r="V20" s="1797">
        <v>42370</v>
      </c>
      <c r="W20" s="1798">
        <v>42370</v>
      </c>
      <c r="X20" s="53">
        <v>5614022</v>
      </c>
      <c r="Y20" s="1235">
        <v>5614022</v>
      </c>
      <c r="Z20" s="1235">
        <v>5145807</v>
      </c>
      <c r="AA20" s="1235">
        <v>5123625</v>
      </c>
      <c r="AB20" s="1235">
        <v>5123625</v>
      </c>
      <c r="AC20" s="1235">
        <v>2255361</v>
      </c>
      <c r="AD20" s="1235">
        <v>77</v>
      </c>
      <c r="AE20" s="1235">
        <v>1108</v>
      </c>
      <c r="AF20" s="1235">
        <v>1152563</v>
      </c>
      <c r="AG20" s="1235">
        <v>16493</v>
      </c>
      <c r="AH20" s="1235">
        <v>2522</v>
      </c>
      <c r="AI20" s="1235">
        <v>82145</v>
      </c>
      <c r="AJ20" s="1235">
        <v>172229</v>
      </c>
      <c r="AK20" s="1234">
        <v>16224</v>
      </c>
      <c r="AL20" s="1235">
        <v>152533</v>
      </c>
      <c r="AM20" s="2106">
        <v>42370</v>
      </c>
      <c r="AN20" s="2104">
        <v>42370</v>
      </c>
      <c r="AO20" s="1799">
        <v>42370</v>
      </c>
      <c r="AP20" s="1797">
        <v>42370</v>
      </c>
      <c r="AQ20" s="1798">
        <v>42370</v>
      </c>
      <c r="AR20" s="53">
        <v>69358334</v>
      </c>
      <c r="AS20" s="1235">
        <v>57036813</v>
      </c>
      <c r="AT20" s="1235">
        <v>55018545</v>
      </c>
      <c r="AU20" s="1235">
        <v>65187778</v>
      </c>
      <c r="AV20" s="1235">
        <v>52866257</v>
      </c>
      <c r="AW20" s="1235">
        <v>35189474</v>
      </c>
      <c r="AX20" s="1235">
        <v>16879</v>
      </c>
      <c r="AY20" s="1235">
        <v>16875020</v>
      </c>
      <c r="AZ20" s="1235">
        <v>5417153</v>
      </c>
      <c r="BA20" s="1235">
        <v>345936</v>
      </c>
      <c r="BB20" s="1235">
        <v>278428</v>
      </c>
      <c r="BC20" s="1235">
        <v>113904</v>
      </c>
      <c r="BD20" s="1235">
        <v>941390</v>
      </c>
      <c r="BE20" s="1234">
        <v>673032</v>
      </c>
      <c r="BF20" s="1235">
        <v>3042373</v>
      </c>
      <c r="BG20" s="2106">
        <v>42370</v>
      </c>
      <c r="BH20" s="2104">
        <v>42370</v>
      </c>
      <c r="BI20" s="1799">
        <v>42370</v>
      </c>
      <c r="BJ20" s="1797">
        <v>42370</v>
      </c>
      <c r="BK20" s="1798">
        <v>42370</v>
      </c>
      <c r="BL20" s="53">
        <v>21952686</v>
      </c>
      <c r="BM20" s="1235">
        <v>18419986</v>
      </c>
      <c r="BN20" s="1235">
        <v>17007206</v>
      </c>
      <c r="BO20" s="1235">
        <v>20020663</v>
      </c>
      <c r="BP20" s="1235">
        <v>16487963</v>
      </c>
      <c r="BQ20" s="1235">
        <v>9232261</v>
      </c>
      <c r="BR20" s="1235">
        <v>21817</v>
      </c>
      <c r="BS20" s="1235">
        <v>2221056</v>
      </c>
      <c r="BT20" s="1235">
        <v>2568026</v>
      </c>
      <c r="BU20" s="1235">
        <v>71470</v>
      </c>
      <c r="BV20" s="1235">
        <v>10565</v>
      </c>
      <c r="BW20" s="1235">
        <v>82727</v>
      </c>
      <c r="BX20" s="1235">
        <v>661616</v>
      </c>
      <c r="BY20" s="1234">
        <v>265939</v>
      </c>
      <c r="BZ20" s="1235">
        <v>549458</v>
      </c>
      <c r="CA20" s="2106">
        <v>42370</v>
      </c>
      <c r="CB20" s="2104">
        <v>42370</v>
      </c>
      <c r="CC20" s="1453"/>
    </row>
    <row r="21" spans="1:81" ht="19.5" customHeight="1">
      <c r="A21" s="1268"/>
      <c r="B21" s="1800">
        <v>42736</v>
      </c>
      <c r="C21" s="1306"/>
      <c r="D21" s="56">
        <v>8129434</v>
      </c>
      <c r="E21" s="1234">
        <v>6903191</v>
      </c>
      <c r="F21" s="1234">
        <v>6411343</v>
      </c>
      <c r="G21" s="1234">
        <v>7869453</v>
      </c>
      <c r="H21" s="1234">
        <v>6643210</v>
      </c>
      <c r="I21" s="1234">
        <v>2756573</v>
      </c>
      <c r="J21" s="1234">
        <v>84</v>
      </c>
      <c r="K21" s="1234">
        <v>21409</v>
      </c>
      <c r="L21" s="1234">
        <v>1453663</v>
      </c>
      <c r="M21" s="1234">
        <v>1526</v>
      </c>
      <c r="N21" s="1234">
        <v>1001</v>
      </c>
      <c r="O21" s="1234">
        <v>64419</v>
      </c>
      <c r="P21" s="1234">
        <v>237436</v>
      </c>
      <c r="Q21" s="1234" t="s">
        <v>21</v>
      </c>
      <c r="R21" s="1234">
        <v>78432</v>
      </c>
      <c r="S21" s="2106">
        <v>42736</v>
      </c>
      <c r="T21" s="2104">
        <v>42736</v>
      </c>
      <c r="U21" s="1268"/>
      <c r="V21" s="1800">
        <v>42736</v>
      </c>
      <c r="W21" s="1306"/>
      <c r="X21" s="56">
        <v>5472015</v>
      </c>
      <c r="Y21" s="1234">
        <v>5472015</v>
      </c>
      <c r="Z21" s="1234">
        <v>5035118</v>
      </c>
      <c r="AA21" s="1234">
        <v>4982895</v>
      </c>
      <c r="AB21" s="1234">
        <v>4982895</v>
      </c>
      <c r="AC21" s="1234">
        <v>2047991</v>
      </c>
      <c r="AD21" s="1234">
        <v>67</v>
      </c>
      <c r="AE21" s="1234">
        <v>19160</v>
      </c>
      <c r="AF21" s="1234">
        <v>1022839</v>
      </c>
      <c r="AG21" s="1234">
        <v>16203</v>
      </c>
      <c r="AH21" s="1234">
        <v>2188</v>
      </c>
      <c r="AI21" s="1234">
        <v>77659</v>
      </c>
      <c r="AJ21" s="1234">
        <v>160793</v>
      </c>
      <c r="AK21" s="1234">
        <v>15090</v>
      </c>
      <c r="AL21" s="1234">
        <v>135782</v>
      </c>
      <c r="AM21" s="2106">
        <v>42736</v>
      </c>
      <c r="AN21" s="2104">
        <v>42736</v>
      </c>
      <c r="AO21" s="1268"/>
      <c r="AP21" s="1800">
        <v>42736</v>
      </c>
      <c r="AQ21" s="1306"/>
      <c r="AR21" s="56">
        <v>70273701</v>
      </c>
      <c r="AS21" s="1234">
        <v>58242743</v>
      </c>
      <c r="AT21" s="1234">
        <v>55955855</v>
      </c>
      <c r="AU21" s="1234">
        <v>66075003</v>
      </c>
      <c r="AV21" s="1234">
        <v>54044044</v>
      </c>
      <c r="AW21" s="1234">
        <v>37035669</v>
      </c>
      <c r="AX21" s="1234">
        <v>17193</v>
      </c>
      <c r="AY21" s="1234">
        <v>17872473</v>
      </c>
      <c r="AZ21" s="1234">
        <v>5643384</v>
      </c>
      <c r="BA21" s="1234">
        <v>405490</v>
      </c>
      <c r="BB21" s="1234">
        <v>204314</v>
      </c>
      <c r="BC21" s="1234">
        <v>103578</v>
      </c>
      <c r="BD21" s="1234">
        <v>946201</v>
      </c>
      <c r="BE21" s="1234">
        <v>672446</v>
      </c>
      <c r="BF21" s="1234">
        <v>3358696</v>
      </c>
      <c r="BG21" s="2106">
        <v>42736</v>
      </c>
      <c r="BH21" s="2104">
        <v>42736</v>
      </c>
      <c r="BI21" s="1268"/>
      <c r="BJ21" s="1800">
        <v>42736</v>
      </c>
      <c r="BK21" s="1306"/>
      <c r="BL21" s="56">
        <v>21975267</v>
      </c>
      <c r="BM21" s="1234">
        <v>18551857</v>
      </c>
      <c r="BN21" s="1234">
        <v>17191895</v>
      </c>
      <c r="BO21" s="1234">
        <v>19923533</v>
      </c>
      <c r="BP21" s="1234">
        <v>16500123</v>
      </c>
      <c r="BQ21" s="1234">
        <v>9215553</v>
      </c>
      <c r="BR21" s="1234">
        <v>22069</v>
      </c>
      <c r="BS21" s="1234">
        <v>2372524</v>
      </c>
      <c r="BT21" s="1234">
        <v>2441742</v>
      </c>
      <c r="BU21" s="1234">
        <v>64882</v>
      </c>
      <c r="BV21" s="1234">
        <v>13295</v>
      </c>
      <c r="BW21" s="1234">
        <v>87467</v>
      </c>
      <c r="BX21" s="1234">
        <v>671382</v>
      </c>
      <c r="BY21" s="1234">
        <v>288532</v>
      </c>
      <c r="BZ21" s="1234">
        <v>577920</v>
      </c>
      <c r="CA21" s="2106">
        <v>42736</v>
      </c>
      <c r="CB21" s="2104">
        <v>42736</v>
      </c>
      <c r="CC21" s="1267"/>
    </row>
    <row r="22" spans="1:81" ht="19.5" customHeight="1">
      <c r="A22" s="1268"/>
      <c r="B22" s="1800">
        <v>43101</v>
      </c>
      <c r="C22" s="1306"/>
      <c r="D22" s="56">
        <v>7824477</v>
      </c>
      <c r="E22" s="1234">
        <v>6682998</v>
      </c>
      <c r="F22" s="1234">
        <v>6122488</v>
      </c>
      <c r="G22" s="1234">
        <v>7561759</v>
      </c>
      <c r="H22" s="1234">
        <v>6420280</v>
      </c>
      <c r="I22" s="1234">
        <v>2521392</v>
      </c>
      <c r="J22" s="1234">
        <v>65</v>
      </c>
      <c r="K22" s="1234">
        <v>12279</v>
      </c>
      <c r="L22" s="1234">
        <v>1327033</v>
      </c>
      <c r="M22" s="1234">
        <v>1636</v>
      </c>
      <c r="N22" s="1234">
        <v>1024</v>
      </c>
      <c r="O22" s="1234">
        <v>77520</v>
      </c>
      <c r="P22" s="1234">
        <v>238475</v>
      </c>
      <c r="Q22" s="1234" t="s">
        <v>21</v>
      </c>
      <c r="R22" s="1234">
        <v>71371</v>
      </c>
      <c r="S22" s="2106">
        <v>43101</v>
      </c>
      <c r="T22" s="2104">
        <v>43101</v>
      </c>
      <c r="U22" s="1268"/>
      <c r="V22" s="1800">
        <v>43101</v>
      </c>
      <c r="W22" s="1306"/>
      <c r="X22" s="56">
        <v>5628191</v>
      </c>
      <c r="Y22" s="1234">
        <v>5628191</v>
      </c>
      <c r="Z22" s="1234">
        <v>5161720</v>
      </c>
      <c r="AA22" s="1234">
        <v>5136175</v>
      </c>
      <c r="AB22" s="1234">
        <v>5136175</v>
      </c>
      <c r="AC22" s="1234">
        <v>2205864</v>
      </c>
      <c r="AD22" s="1234">
        <v>59</v>
      </c>
      <c r="AE22" s="1234">
        <v>17918</v>
      </c>
      <c r="AF22" s="1234">
        <v>1106274</v>
      </c>
      <c r="AG22" s="1234">
        <v>16188</v>
      </c>
      <c r="AH22" s="1234">
        <v>2447</v>
      </c>
      <c r="AI22" s="1234">
        <v>76299</v>
      </c>
      <c r="AJ22" s="1234">
        <v>161407</v>
      </c>
      <c r="AK22" s="1234">
        <v>16652</v>
      </c>
      <c r="AL22" s="1234">
        <v>162621</v>
      </c>
      <c r="AM22" s="2106">
        <v>43101</v>
      </c>
      <c r="AN22" s="2104">
        <v>43101</v>
      </c>
      <c r="AO22" s="1268"/>
      <c r="AP22" s="1800">
        <v>43101</v>
      </c>
      <c r="AQ22" s="1306"/>
      <c r="AR22" s="56">
        <v>68106002</v>
      </c>
      <c r="AS22" s="1234">
        <v>55767745</v>
      </c>
      <c r="AT22" s="1234">
        <v>53693770</v>
      </c>
      <c r="AU22" s="1234">
        <v>63985111</v>
      </c>
      <c r="AV22" s="1234">
        <v>51646854</v>
      </c>
      <c r="AW22" s="1234">
        <v>34011448</v>
      </c>
      <c r="AX22" s="1234">
        <v>15180</v>
      </c>
      <c r="AY22" s="1234">
        <v>16113390</v>
      </c>
      <c r="AZ22" s="1234">
        <v>5651477</v>
      </c>
      <c r="BA22" s="1234">
        <v>392217</v>
      </c>
      <c r="BB22" s="1234">
        <v>183428</v>
      </c>
      <c r="BC22" s="1234">
        <v>88375</v>
      </c>
      <c r="BD22" s="1234">
        <v>937142</v>
      </c>
      <c r="BE22" s="1234">
        <v>672911</v>
      </c>
      <c r="BF22" s="1234">
        <v>3184470</v>
      </c>
      <c r="BG22" s="2106">
        <v>43101</v>
      </c>
      <c r="BH22" s="2104">
        <v>43101</v>
      </c>
      <c r="BI22" s="1268"/>
      <c r="BJ22" s="1800">
        <v>43101</v>
      </c>
      <c r="BK22" s="1306"/>
      <c r="BL22" s="56">
        <v>21946075</v>
      </c>
      <c r="BM22" s="1234">
        <v>18567763</v>
      </c>
      <c r="BN22" s="1234">
        <v>17300558</v>
      </c>
      <c r="BO22" s="1234">
        <v>19805867</v>
      </c>
      <c r="BP22" s="1234">
        <v>16427554</v>
      </c>
      <c r="BQ22" s="1234">
        <v>9118003</v>
      </c>
      <c r="BR22" s="1234">
        <v>21650</v>
      </c>
      <c r="BS22" s="1234">
        <v>2085307</v>
      </c>
      <c r="BT22" s="1234">
        <v>2894666</v>
      </c>
      <c r="BU22" s="1234">
        <v>61701</v>
      </c>
      <c r="BV22" s="1234">
        <v>13357</v>
      </c>
      <c r="BW22" s="1234">
        <v>72765</v>
      </c>
      <c r="BX22" s="1234">
        <v>661957</v>
      </c>
      <c r="BY22" s="1234">
        <v>270822</v>
      </c>
      <c r="BZ22" s="1234">
        <v>582817</v>
      </c>
      <c r="CA22" s="2106">
        <v>43101</v>
      </c>
      <c r="CB22" s="2104">
        <v>43101</v>
      </c>
      <c r="CC22" s="1267"/>
    </row>
    <row r="23" spans="1:81" ht="19.5" customHeight="1">
      <c r="A23" s="1799">
        <v>43586</v>
      </c>
      <c r="B23" s="1800">
        <v>43586</v>
      </c>
      <c r="C23" s="1801">
        <v>43586</v>
      </c>
      <c r="D23" s="56">
        <v>6674354</v>
      </c>
      <c r="E23" s="1234">
        <v>5406464</v>
      </c>
      <c r="F23" s="1234">
        <v>4933528</v>
      </c>
      <c r="G23" s="1234">
        <v>6422996</v>
      </c>
      <c r="H23" s="1234">
        <v>5155106</v>
      </c>
      <c r="I23" s="1234">
        <v>1257944</v>
      </c>
      <c r="J23" s="1234">
        <v>39</v>
      </c>
      <c r="K23" s="1234">
        <v>7918</v>
      </c>
      <c r="L23" s="1234">
        <v>246308</v>
      </c>
      <c r="M23" s="1234">
        <v>1589</v>
      </c>
      <c r="N23" s="1234">
        <v>1014</v>
      </c>
      <c r="O23" s="1234">
        <v>56670</v>
      </c>
      <c r="P23" s="1234">
        <v>217099</v>
      </c>
      <c r="Q23" s="1234">
        <v>918</v>
      </c>
      <c r="R23" s="1234">
        <v>68260</v>
      </c>
      <c r="S23" s="2106">
        <v>43586</v>
      </c>
      <c r="T23" s="2104">
        <v>43586</v>
      </c>
      <c r="U23" s="1799">
        <v>43586</v>
      </c>
      <c r="V23" s="1800">
        <v>43586</v>
      </c>
      <c r="W23" s="1801">
        <v>43586</v>
      </c>
      <c r="X23" s="56">
        <v>5230465</v>
      </c>
      <c r="Y23" s="1234">
        <v>5230465</v>
      </c>
      <c r="Z23" s="1234">
        <v>4771346</v>
      </c>
      <c r="AA23" s="1234">
        <v>4747228</v>
      </c>
      <c r="AB23" s="1234">
        <v>4747228</v>
      </c>
      <c r="AC23" s="1234">
        <v>1831985</v>
      </c>
      <c r="AD23" s="1234">
        <v>57</v>
      </c>
      <c r="AE23" s="1234">
        <v>24110</v>
      </c>
      <c r="AF23" s="1234">
        <v>858836</v>
      </c>
      <c r="AG23" s="1234">
        <v>15299</v>
      </c>
      <c r="AH23" s="1234">
        <v>2823</v>
      </c>
      <c r="AI23" s="1234">
        <v>70588</v>
      </c>
      <c r="AJ23" s="1234">
        <v>137544</v>
      </c>
      <c r="AK23" s="1234">
        <v>16088</v>
      </c>
      <c r="AL23" s="1234">
        <v>136091</v>
      </c>
      <c r="AM23" s="2106">
        <v>43586</v>
      </c>
      <c r="AN23" s="2104">
        <v>43586</v>
      </c>
      <c r="AO23" s="1799">
        <v>43586</v>
      </c>
      <c r="AP23" s="1800">
        <v>43586</v>
      </c>
      <c r="AQ23" s="1801">
        <v>43586</v>
      </c>
      <c r="AR23" s="56">
        <v>68164479</v>
      </c>
      <c r="AS23" s="1234">
        <v>55615390</v>
      </c>
      <c r="AT23" s="1234">
        <v>53481640</v>
      </c>
      <c r="AU23" s="1234">
        <v>64116390</v>
      </c>
      <c r="AV23" s="1234">
        <v>51567301</v>
      </c>
      <c r="AW23" s="1234">
        <v>35032904</v>
      </c>
      <c r="AX23" s="1234">
        <v>14552</v>
      </c>
      <c r="AY23" s="1234">
        <v>17317333</v>
      </c>
      <c r="AZ23" s="1234">
        <v>5309574</v>
      </c>
      <c r="BA23" s="1234">
        <v>366473</v>
      </c>
      <c r="BB23" s="1234">
        <v>204713</v>
      </c>
      <c r="BC23" s="1234">
        <v>89444</v>
      </c>
      <c r="BD23" s="1234">
        <v>995892</v>
      </c>
      <c r="BE23" s="1234">
        <v>681074</v>
      </c>
      <c r="BF23" s="1234">
        <v>3266438</v>
      </c>
      <c r="BG23" s="2106">
        <v>43586</v>
      </c>
      <c r="BH23" s="2104">
        <v>43586</v>
      </c>
      <c r="BI23" s="1799">
        <v>43586</v>
      </c>
      <c r="BJ23" s="1800">
        <v>43586</v>
      </c>
      <c r="BK23" s="1801">
        <v>43586</v>
      </c>
      <c r="BL23" s="56">
        <v>22117839</v>
      </c>
      <c r="BM23" s="1234">
        <v>18738315</v>
      </c>
      <c r="BN23" s="1234">
        <v>17357688</v>
      </c>
      <c r="BO23" s="1234">
        <v>19975553</v>
      </c>
      <c r="BP23" s="1234">
        <v>16596028</v>
      </c>
      <c r="BQ23" s="1234">
        <v>9444975</v>
      </c>
      <c r="BR23" s="1234">
        <v>22040</v>
      </c>
      <c r="BS23" s="1234">
        <v>2336037</v>
      </c>
      <c r="BT23" s="1234">
        <v>2949754</v>
      </c>
      <c r="BU23" s="1234">
        <v>56846</v>
      </c>
      <c r="BV23" s="1234">
        <v>12551</v>
      </c>
      <c r="BW23" s="1234">
        <v>59225</v>
      </c>
      <c r="BX23" s="1234">
        <v>648550</v>
      </c>
      <c r="BY23" s="1234">
        <v>267620</v>
      </c>
      <c r="BZ23" s="1234">
        <v>571570</v>
      </c>
      <c r="CA23" s="2106">
        <v>43586</v>
      </c>
      <c r="CB23" s="2104">
        <v>43586</v>
      </c>
      <c r="CC23" s="1267"/>
    </row>
    <row r="24" spans="1:81" ht="19.5" customHeight="1">
      <c r="A24" s="1268"/>
      <c r="B24" s="1800">
        <v>43831</v>
      </c>
      <c r="C24" s="1306"/>
      <c r="D24" s="56">
        <v>5206049</v>
      </c>
      <c r="E24" s="1234">
        <v>4058399</v>
      </c>
      <c r="F24" s="1234">
        <v>3473596</v>
      </c>
      <c r="G24" s="1234">
        <v>5000489</v>
      </c>
      <c r="H24" s="1234">
        <v>3852839</v>
      </c>
      <c r="I24" s="1234">
        <v>666299</v>
      </c>
      <c r="J24" s="1234">
        <v>31</v>
      </c>
      <c r="K24" s="1234">
        <v>16571</v>
      </c>
      <c r="L24" s="1234" t="s">
        <v>21</v>
      </c>
      <c r="M24" s="1234">
        <v>1901</v>
      </c>
      <c r="N24" s="1234">
        <v>828</v>
      </c>
      <c r="O24" s="1234">
        <v>58821</v>
      </c>
      <c r="P24" s="1234">
        <v>160066</v>
      </c>
      <c r="Q24" s="1234">
        <v>3088</v>
      </c>
      <c r="R24" s="1234">
        <v>48106</v>
      </c>
      <c r="S24" s="2106">
        <v>43831</v>
      </c>
      <c r="T24" s="2104">
        <v>43831</v>
      </c>
      <c r="U24" s="1268"/>
      <c r="V24" s="1800">
        <v>43831</v>
      </c>
      <c r="W24" s="1306"/>
      <c r="X24" s="56">
        <v>4665501</v>
      </c>
      <c r="Y24" s="1234">
        <v>4665501</v>
      </c>
      <c r="Z24" s="1234">
        <v>4194899</v>
      </c>
      <c r="AA24" s="1234">
        <v>4248934</v>
      </c>
      <c r="AB24" s="1234">
        <v>4248934</v>
      </c>
      <c r="AC24" s="1234">
        <v>1599075</v>
      </c>
      <c r="AD24" s="1234">
        <v>32</v>
      </c>
      <c r="AE24" s="1234">
        <v>46877</v>
      </c>
      <c r="AF24" s="1234">
        <v>699320</v>
      </c>
      <c r="AG24" s="1234">
        <v>13552</v>
      </c>
      <c r="AH24" s="1234">
        <v>2558</v>
      </c>
      <c r="AI24" s="1234">
        <v>59451</v>
      </c>
      <c r="AJ24" s="1234">
        <v>112593</v>
      </c>
      <c r="AK24" s="1234">
        <v>18294</v>
      </c>
      <c r="AL24" s="1234">
        <v>120261</v>
      </c>
      <c r="AM24" s="2106">
        <v>43831</v>
      </c>
      <c r="AN24" s="2104">
        <v>43831</v>
      </c>
      <c r="AO24" s="1268"/>
      <c r="AP24" s="1800">
        <v>43831</v>
      </c>
      <c r="AQ24" s="1306"/>
      <c r="AR24" s="56">
        <v>59746924</v>
      </c>
      <c r="AS24" s="1234">
        <v>49236630</v>
      </c>
      <c r="AT24" s="1234">
        <v>47171863</v>
      </c>
      <c r="AU24" s="1234">
        <v>56061701</v>
      </c>
      <c r="AV24" s="1234">
        <v>45551407</v>
      </c>
      <c r="AW24" s="1234">
        <v>31260833</v>
      </c>
      <c r="AX24" s="1234">
        <v>11805</v>
      </c>
      <c r="AY24" s="1234">
        <v>16247636</v>
      </c>
      <c r="AZ24" s="1234">
        <v>4936802</v>
      </c>
      <c r="BA24" s="1234">
        <v>373048</v>
      </c>
      <c r="BB24" s="1234">
        <v>147500</v>
      </c>
      <c r="BC24" s="1234">
        <v>86508</v>
      </c>
      <c r="BD24" s="1234">
        <v>881375</v>
      </c>
      <c r="BE24" s="1234">
        <v>658433</v>
      </c>
      <c r="BF24" s="1234">
        <v>2580151</v>
      </c>
      <c r="BG24" s="2106">
        <v>43831</v>
      </c>
      <c r="BH24" s="2104">
        <v>43831</v>
      </c>
      <c r="BI24" s="1268"/>
      <c r="BJ24" s="1800">
        <v>43831</v>
      </c>
      <c r="BK24" s="1306"/>
      <c r="BL24" s="56">
        <v>20092501</v>
      </c>
      <c r="BM24" s="1234">
        <v>16921748</v>
      </c>
      <c r="BN24" s="1234">
        <v>15529750</v>
      </c>
      <c r="BO24" s="1234">
        <v>18091858</v>
      </c>
      <c r="BP24" s="1234">
        <v>14921105</v>
      </c>
      <c r="BQ24" s="1234">
        <v>8261382</v>
      </c>
      <c r="BR24" s="1234">
        <v>18690</v>
      </c>
      <c r="BS24" s="1234">
        <v>2112714</v>
      </c>
      <c r="BT24" s="1234">
        <v>2312725</v>
      </c>
      <c r="BU24" s="1234">
        <v>50115</v>
      </c>
      <c r="BV24" s="1234">
        <v>10545</v>
      </c>
      <c r="BW24" s="1234">
        <v>76623</v>
      </c>
      <c r="BX24" s="1234">
        <v>582177</v>
      </c>
      <c r="BY24" s="1234">
        <v>255131</v>
      </c>
      <c r="BZ24" s="1234">
        <v>480263</v>
      </c>
      <c r="CA24" s="2106">
        <v>43831</v>
      </c>
      <c r="CB24" s="2104">
        <v>43831</v>
      </c>
      <c r="CC24" s="1267"/>
    </row>
    <row r="25" spans="1:81" ht="15" customHeight="1">
      <c r="A25" s="1268"/>
      <c r="B25" s="1270"/>
      <c r="C25" s="1306"/>
      <c r="D25" s="607"/>
      <c r="E25" s="398"/>
      <c r="F25" s="398"/>
      <c r="G25" s="398"/>
      <c r="H25" s="398"/>
      <c r="I25" s="398"/>
      <c r="J25" s="398"/>
      <c r="K25" s="398"/>
      <c r="L25" s="398"/>
      <c r="M25" s="398"/>
      <c r="N25" s="398"/>
      <c r="O25" s="398"/>
      <c r="P25" s="398"/>
      <c r="Q25" s="398"/>
      <c r="R25" s="398"/>
      <c r="S25" s="1271"/>
      <c r="T25" s="1458"/>
      <c r="U25" s="1268"/>
      <c r="V25" s="1270"/>
      <c r="W25" s="1306"/>
      <c r="X25" s="398"/>
      <c r="Y25" s="398"/>
      <c r="Z25" s="398"/>
      <c r="AA25" s="398"/>
      <c r="AB25" s="398"/>
      <c r="AC25" s="398"/>
      <c r="AD25" s="398"/>
      <c r="AE25" s="398"/>
      <c r="AF25" s="398"/>
      <c r="AG25" s="398"/>
      <c r="AH25" s="398"/>
      <c r="AI25" s="398"/>
      <c r="AJ25" s="398"/>
      <c r="AK25" s="1234"/>
      <c r="AL25" s="398"/>
      <c r="AM25" s="1271"/>
      <c r="AN25" s="1458"/>
      <c r="AO25" s="1268"/>
      <c r="AP25" s="1270"/>
      <c r="AQ25" s="1306"/>
      <c r="AR25" s="398"/>
      <c r="AS25" s="398"/>
      <c r="AT25" s="398"/>
      <c r="AU25" s="398"/>
      <c r="AV25" s="398"/>
      <c r="AW25" s="398"/>
      <c r="AX25" s="398"/>
      <c r="AY25" s="398"/>
      <c r="AZ25" s="398"/>
      <c r="BA25" s="398"/>
      <c r="BB25" s="398"/>
      <c r="BC25" s="398"/>
      <c r="BD25" s="398"/>
      <c r="BE25" s="1234"/>
      <c r="BF25" s="398"/>
      <c r="BG25" s="1271"/>
      <c r="BH25" s="1458"/>
      <c r="BI25" s="1268"/>
      <c r="BJ25" s="1270"/>
      <c r="BK25" s="1306"/>
      <c r="BL25" s="398"/>
      <c r="BM25" s="398"/>
      <c r="BN25" s="398"/>
      <c r="BO25" s="398"/>
      <c r="BP25" s="398"/>
      <c r="BQ25" s="398"/>
      <c r="BR25" s="398"/>
      <c r="BS25" s="398"/>
      <c r="BT25" s="398"/>
      <c r="BU25" s="398"/>
      <c r="BV25" s="398"/>
      <c r="BW25" s="398"/>
      <c r="BX25" s="398"/>
      <c r="BY25" s="1234"/>
      <c r="BZ25" s="398"/>
      <c r="CA25" s="2507"/>
      <c r="CB25" s="1455"/>
      <c r="CC25" s="1267"/>
    </row>
    <row r="26" spans="1:81" ht="19.5" customHeight="1">
      <c r="A26" s="2380">
        <v>43191</v>
      </c>
      <c r="B26" s="2508">
        <v>43191</v>
      </c>
      <c r="C26" s="2509">
        <v>43191</v>
      </c>
      <c r="D26" s="60">
        <v>7720437</v>
      </c>
      <c r="E26" s="1233">
        <v>6576804</v>
      </c>
      <c r="F26" s="1233">
        <v>6016003</v>
      </c>
      <c r="G26" s="1233">
        <v>7453134</v>
      </c>
      <c r="H26" s="1233">
        <v>6309500</v>
      </c>
      <c r="I26" s="1233">
        <v>2394561</v>
      </c>
      <c r="J26" s="1233">
        <v>58</v>
      </c>
      <c r="K26" s="1233">
        <v>12279</v>
      </c>
      <c r="L26" s="1233">
        <v>1228319</v>
      </c>
      <c r="M26" s="1233">
        <v>1607</v>
      </c>
      <c r="N26" s="1233">
        <v>1027</v>
      </c>
      <c r="O26" s="1233">
        <v>80039</v>
      </c>
      <c r="P26" s="1233">
        <v>231754</v>
      </c>
      <c r="Q26" s="1233" t="s">
        <v>21</v>
      </c>
      <c r="R26" s="1233">
        <v>66876</v>
      </c>
      <c r="S26" s="2108">
        <v>43191</v>
      </c>
      <c r="T26" s="2109">
        <v>43191</v>
      </c>
      <c r="U26" s="2380">
        <v>43191</v>
      </c>
      <c r="V26" s="2508">
        <v>43191</v>
      </c>
      <c r="W26" s="2509">
        <v>43191</v>
      </c>
      <c r="X26" s="1233">
        <v>5579517</v>
      </c>
      <c r="Y26" s="1233">
        <v>5579517</v>
      </c>
      <c r="Z26" s="1233">
        <v>5110192</v>
      </c>
      <c r="AA26" s="1233">
        <v>5088148</v>
      </c>
      <c r="AB26" s="1233">
        <v>5088148</v>
      </c>
      <c r="AC26" s="1233">
        <v>2153232</v>
      </c>
      <c r="AD26" s="1233">
        <v>61</v>
      </c>
      <c r="AE26" s="1233">
        <v>23544</v>
      </c>
      <c r="AF26" s="1233">
        <v>1069491</v>
      </c>
      <c r="AG26" s="1233">
        <v>15918</v>
      </c>
      <c r="AH26" s="1233">
        <v>2549</v>
      </c>
      <c r="AI26" s="1233">
        <v>76404</v>
      </c>
      <c r="AJ26" s="1233">
        <v>149986</v>
      </c>
      <c r="AK26" s="1233">
        <v>16821</v>
      </c>
      <c r="AL26" s="1233">
        <v>157158</v>
      </c>
      <c r="AM26" s="2108">
        <v>43191</v>
      </c>
      <c r="AN26" s="2109">
        <v>43191</v>
      </c>
      <c r="AO26" s="2380">
        <v>43191</v>
      </c>
      <c r="AP26" s="2508">
        <v>43191</v>
      </c>
      <c r="AQ26" s="2509">
        <v>43191</v>
      </c>
      <c r="AR26" s="1233">
        <v>67803033</v>
      </c>
      <c r="AS26" s="1233">
        <v>55280961</v>
      </c>
      <c r="AT26" s="1233">
        <v>53228348</v>
      </c>
      <c r="AU26" s="1233">
        <v>63721690</v>
      </c>
      <c r="AV26" s="1233">
        <v>51199618</v>
      </c>
      <c r="AW26" s="1233">
        <v>33738698</v>
      </c>
      <c r="AX26" s="1233">
        <v>14755</v>
      </c>
      <c r="AY26" s="1233">
        <v>15992643</v>
      </c>
      <c r="AZ26" s="1233">
        <v>5569559</v>
      </c>
      <c r="BA26" s="1233">
        <v>391855</v>
      </c>
      <c r="BB26" s="1233">
        <v>187816</v>
      </c>
      <c r="BC26" s="1233">
        <v>91869</v>
      </c>
      <c r="BD26" s="1233">
        <v>942829</v>
      </c>
      <c r="BE26" s="1233">
        <v>674080</v>
      </c>
      <c r="BF26" s="1233">
        <v>3132074</v>
      </c>
      <c r="BG26" s="2108">
        <v>43191</v>
      </c>
      <c r="BH26" s="2109">
        <v>43191</v>
      </c>
      <c r="BI26" s="2380">
        <v>43191</v>
      </c>
      <c r="BJ26" s="2508">
        <v>43191</v>
      </c>
      <c r="BK26" s="2509">
        <v>43191</v>
      </c>
      <c r="BL26" s="1233">
        <v>22192467</v>
      </c>
      <c r="BM26" s="1233">
        <v>18824979</v>
      </c>
      <c r="BN26" s="1233">
        <v>17539259</v>
      </c>
      <c r="BO26" s="1233">
        <v>20045479</v>
      </c>
      <c r="BP26" s="1233">
        <v>16677991</v>
      </c>
      <c r="BQ26" s="1233">
        <v>9393246</v>
      </c>
      <c r="BR26" s="1233">
        <v>21696</v>
      </c>
      <c r="BS26" s="1233">
        <v>2164028</v>
      </c>
      <c r="BT26" s="1233">
        <v>3037362</v>
      </c>
      <c r="BU26" s="1233">
        <v>60720</v>
      </c>
      <c r="BV26" s="1233">
        <v>13135</v>
      </c>
      <c r="BW26" s="1233">
        <v>68489</v>
      </c>
      <c r="BX26" s="1233">
        <v>659403</v>
      </c>
      <c r="BY26" s="1233">
        <v>278861</v>
      </c>
      <c r="BZ26" s="1233">
        <v>594145</v>
      </c>
      <c r="CA26" s="2108">
        <v>43191</v>
      </c>
      <c r="CB26" s="2109">
        <v>43191</v>
      </c>
      <c r="CC26" s="1269"/>
    </row>
    <row r="27" spans="1:81" ht="19.5" customHeight="1">
      <c r="A27" s="2380">
        <v>43586</v>
      </c>
      <c r="B27" s="2508">
        <v>43586</v>
      </c>
      <c r="C27" s="2509">
        <v>43586</v>
      </c>
      <c r="D27" s="60">
        <v>6451177</v>
      </c>
      <c r="E27" s="1233">
        <v>5107156</v>
      </c>
      <c r="F27" s="1233">
        <v>4627112</v>
      </c>
      <c r="G27" s="1233">
        <v>6207106</v>
      </c>
      <c r="H27" s="1233">
        <v>4863085</v>
      </c>
      <c r="I27" s="1233">
        <v>916805</v>
      </c>
      <c r="J27" s="1233">
        <v>31</v>
      </c>
      <c r="K27" s="1233">
        <v>9877</v>
      </c>
      <c r="L27" s="1233" t="s">
        <v>21</v>
      </c>
      <c r="M27" s="1233">
        <v>1511</v>
      </c>
      <c r="N27" s="1233">
        <v>1002</v>
      </c>
      <c r="O27" s="1233">
        <v>42628</v>
      </c>
      <c r="P27" s="1233">
        <v>198272</v>
      </c>
      <c r="Q27" s="1233">
        <v>1255</v>
      </c>
      <c r="R27" s="1233">
        <v>69892</v>
      </c>
      <c r="S27" s="2108">
        <v>43586</v>
      </c>
      <c r="T27" s="2109">
        <v>43586</v>
      </c>
      <c r="U27" s="2380">
        <v>43586</v>
      </c>
      <c r="V27" s="2508">
        <v>43586</v>
      </c>
      <c r="W27" s="2509">
        <v>43586</v>
      </c>
      <c r="X27" s="1233">
        <v>5169332</v>
      </c>
      <c r="Y27" s="1233">
        <v>5169332</v>
      </c>
      <c r="Z27" s="1233">
        <v>4704992</v>
      </c>
      <c r="AA27" s="1233">
        <v>4692554</v>
      </c>
      <c r="AB27" s="1233">
        <v>4692554</v>
      </c>
      <c r="AC27" s="1233">
        <v>1791274</v>
      </c>
      <c r="AD27" s="1233">
        <v>50</v>
      </c>
      <c r="AE27" s="1233">
        <v>34921</v>
      </c>
      <c r="AF27" s="1233">
        <v>829010</v>
      </c>
      <c r="AG27" s="1233">
        <v>15005</v>
      </c>
      <c r="AH27" s="1233">
        <v>2873</v>
      </c>
      <c r="AI27" s="1233">
        <v>65938</v>
      </c>
      <c r="AJ27" s="1233">
        <v>138112</v>
      </c>
      <c r="AK27" s="1233">
        <v>16934</v>
      </c>
      <c r="AL27" s="1233">
        <v>128820</v>
      </c>
      <c r="AM27" s="2108">
        <v>43586</v>
      </c>
      <c r="AN27" s="2109">
        <v>43586</v>
      </c>
      <c r="AO27" s="2380">
        <v>43586</v>
      </c>
      <c r="AP27" s="2508">
        <v>43586</v>
      </c>
      <c r="AQ27" s="2509">
        <v>43586</v>
      </c>
      <c r="AR27" s="1233">
        <v>67242094</v>
      </c>
      <c r="AS27" s="1233">
        <v>54699094</v>
      </c>
      <c r="AT27" s="1233">
        <v>52689093</v>
      </c>
      <c r="AU27" s="1233">
        <v>63203143</v>
      </c>
      <c r="AV27" s="1233">
        <v>50660142</v>
      </c>
      <c r="AW27" s="1233">
        <v>34227540</v>
      </c>
      <c r="AX27" s="1233">
        <v>14440</v>
      </c>
      <c r="AY27" s="1233">
        <v>17199327</v>
      </c>
      <c r="AZ27" s="1233">
        <v>5227031</v>
      </c>
      <c r="BA27" s="1233">
        <v>327954</v>
      </c>
      <c r="BB27" s="1233">
        <v>178647</v>
      </c>
      <c r="BC27" s="1233">
        <v>90051</v>
      </c>
      <c r="BD27" s="1233">
        <v>935627</v>
      </c>
      <c r="BE27" s="1233">
        <v>674022</v>
      </c>
      <c r="BF27" s="1233">
        <v>3157595</v>
      </c>
      <c r="BG27" s="2108">
        <v>43586</v>
      </c>
      <c r="BH27" s="2109">
        <v>43586</v>
      </c>
      <c r="BI27" s="2380">
        <v>43586</v>
      </c>
      <c r="BJ27" s="2508">
        <v>43586</v>
      </c>
      <c r="BK27" s="2509">
        <v>43586</v>
      </c>
      <c r="BL27" s="1233">
        <v>21749274</v>
      </c>
      <c r="BM27" s="1233">
        <v>18398937</v>
      </c>
      <c r="BN27" s="1233">
        <v>17014121</v>
      </c>
      <c r="BO27" s="1233">
        <v>19620440</v>
      </c>
      <c r="BP27" s="1233">
        <v>16270103</v>
      </c>
      <c r="BQ27" s="1233">
        <v>9177436</v>
      </c>
      <c r="BR27" s="1233">
        <v>21576</v>
      </c>
      <c r="BS27" s="1233">
        <v>2222970</v>
      </c>
      <c r="BT27" s="1233">
        <v>2891659</v>
      </c>
      <c r="BU27" s="1233">
        <v>53819</v>
      </c>
      <c r="BV27" s="1233">
        <v>12224</v>
      </c>
      <c r="BW27" s="1233">
        <v>56254</v>
      </c>
      <c r="BX27" s="1233">
        <v>614612</v>
      </c>
      <c r="BY27" s="1233">
        <v>259621</v>
      </c>
      <c r="BZ27" s="1233">
        <v>554571</v>
      </c>
      <c r="CA27" s="2108">
        <v>43586</v>
      </c>
      <c r="CB27" s="2109">
        <v>43586</v>
      </c>
      <c r="CC27" s="1269"/>
    </row>
    <row r="28" spans="1:81" ht="15" customHeight="1">
      <c r="A28" s="1279"/>
      <c r="B28" s="1280"/>
      <c r="C28" s="1309"/>
      <c r="D28" s="60"/>
      <c r="E28" s="1233"/>
      <c r="F28" s="1233"/>
      <c r="G28" s="1233"/>
      <c r="H28" s="1233"/>
      <c r="I28" s="1233"/>
      <c r="J28" s="1233"/>
      <c r="K28" s="1233"/>
      <c r="L28" s="1233"/>
      <c r="M28" s="1233"/>
      <c r="N28" s="1233"/>
      <c r="O28" s="1233"/>
      <c r="P28" s="1233"/>
      <c r="Q28" s="1233"/>
      <c r="R28" s="1233"/>
      <c r="S28" s="1271"/>
      <c r="T28" s="1458"/>
      <c r="U28" s="1279"/>
      <c r="V28" s="1280"/>
      <c r="W28" s="1309"/>
      <c r="X28" s="1233"/>
      <c r="Y28" s="1233"/>
      <c r="Z28" s="1233"/>
      <c r="AA28" s="1233"/>
      <c r="AB28" s="1233"/>
      <c r="AC28" s="1233"/>
      <c r="AD28" s="1233"/>
      <c r="AE28" s="1233"/>
      <c r="AF28" s="1233"/>
      <c r="AG28" s="1233"/>
      <c r="AH28" s="1233"/>
      <c r="AI28" s="1233"/>
      <c r="AJ28" s="1233"/>
      <c r="AK28" s="1233"/>
      <c r="AL28" s="1233"/>
      <c r="AM28" s="1271"/>
      <c r="AN28" s="1458"/>
      <c r="AO28" s="1279"/>
      <c r="AP28" s="1280"/>
      <c r="AQ28" s="1309"/>
      <c r="AR28" s="1233"/>
      <c r="AS28" s="1233"/>
      <c r="AT28" s="1233"/>
      <c r="AU28" s="1233"/>
      <c r="AV28" s="1233"/>
      <c r="AW28" s="1233"/>
      <c r="AX28" s="1233"/>
      <c r="AY28" s="1233"/>
      <c r="AZ28" s="1233"/>
      <c r="BA28" s="1233"/>
      <c r="BB28" s="1233"/>
      <c r="BC28" s="1233"/>
      <c r="BD28" s="1233"/>
      <c r="BE28" s="1233"/>
      <c r="BF28" s="1233"/>
      <c r="BG28" s="1271"/>
      <c r="BH28" s="1458"/>
      <c r="BI28" s="1279"/>
      <c r="BJ28" s="1280"/>
      <c r="BK28" s="1309"/>
      <c r="BL28" s="1233"/>
      <c r="BM28" s="1233"/>
      <c r="BN28" s="1233"/>
      <c r="BO28" s="1233"/>
      <c r="BP28" s="1233"/>
      <c r="BQ28" s="1233"/>
      <c r="BR28" s="1233"/>
      <c r="BS28" s="1233"/>
      <c r="BT28" s="1233"/>
      <c r="BU28" s="1233"/>
      <c r="BV28" s="1233"/>
      <c r="BW28" s="1233"/>
      <c r="BX28" s="1233"/>
      <c r="BY28" s="1233"/>
      <c r="BZ28" s="1233"/>
      <c r="CA28" s="1271"/>
      <c r="CB28" s="1458"/>
      <c r="CC28" s="1269"/>
    </row>
    <row r="29" spans="1:81" ht="19.5" customHeight="1">
      <c r="A29" s="1286" t="s">
        <v>2153</v>
      </c>
      <c r="B29" s="1287" t="s">
        <v>23</v>
      </c>
      <c r="C29" s="1311" t="s">
        <v>2167</v>
      </c>
      <c r="D29" s="60">
        <v>1747073</v>
      </c>
      <c r="E29" s="1233">
        <v>1381177</v>
      </c>
      <c r="F29" s="1233">
        <v>1211700</v>
      </c>
      <c r="G29" s="1233">
        <v>1685959</v>
      </c>
      <c r="H29" s="1233">
        <v>1320063</v>
      </c>
      <c r="I29" s="1233">
        <v>227984</v>
      </c>
      <c r="J29" s="1233">
        <v>9</v>
      </c>
      <c r="K29" s="1233">
        <v>1959</v>
      </c>
      <c r="L29" s="1233" t="s">
        <v>21</v>
      </c>
      <c r="M29" s="1233">
        <v>383</v>
      </c>
      <c r="N29" s="1233">
        <v>274</v>
      </c>
      <c r="O29" s="1233">
        <v>9234</v>
      </c>
      <c r="P29" s="1233">
        <v>39607</v>
      </c>
      <c r="Q29" s="1233">
        <v>337</v>
      </c>
      <c r="R29" s="1233">
        <v>19753</v>
      </c>
      <c r="S29" s="1284" t="s">
        <v>24</v>
      </c>
      <c r="T29" s="1533" t="s">
        <v>2155</v>
      </c>
      <c r="U29" s="1286" t="s">
        <v>2153</v>
      </c>
      <c r="V29" s="1287" t="s">
        <v>23</v>
      </c>
      <c r="W29" s="1311" t="s">
        <v>2167</v>
      </c>
      <c r="X29" s="1233">
        <v>1340166</v>
      </c>
      <c r="Y29" s="1233">
        <v>1340166</v>
      </c>
      <c r="Z29" s="1233">
        <v>1217398</v>
      </c>
      <c r="AA29" s="1233">
        <v>1225395</v>
      </c>
      <c r="AB29" s="1233">
        <v>1225395</v>
      </c>
      <c r="AC29" s="1233">
        <v>465716</v>
      </c>
      <c r="AD29" s="1233">
        <v>11</v>
      </c>
      <c r="AE29" s="1233">
        <v>22151</v>
      </c>
      <c r="AF29" s="1233">
        <v>210475</v>
      </c>
      <c r="AG29" s="1233">
        <v>4295</v>
      </c>
      <c r="AH29" s="1233">
        <v>670</v>
      </c>
      <c r="AI29" s="1233">
        <v>16718</v>
      </c>
      <c r="AJ29" s="1233">
        <v>30804</v>
      </c>
      <c r="AK29" s="1233">
        <v>4445</v>
      </c>
      <c r="AL29" s="1233">
        <v>28330</v>
      </c>
      <c r="AM29" s="1284" t="s">
        <v>24</v>
      </c>
      <c r="AN29" s="1533" t="s">
        <v>2155</v>
      </c>
      <c r="AO29" s="1286" t="s">
        <v>2153</v>
      </c>
      <c r="AP29" s="1287" t="s">
        <v>23</v>
      </c>
      <c r="AQ29" s="1311" t="s">
        <v>2167</v>
      </c>
      <c r="AR29" s="1233">
        <v>16492493</v>
      </c>
      <c r="AS29" s="1233">
        <v>13352439</v>
      </c>
      <c r="AT29" s="1233">
        <v>12931993</v>
      </c>
      <c r="AU29" s="1233">
        <v>15492729</v>
      </c>
      <c r="AV29" s="1233">
        <v>12352675</v>
      </c>
      <c r="AW29" s="1233">
        <v>8181926</v>
      </c>
      <c r="AX29" s="1233">
        <v>3424</v>
      </c>
      <c r="AY29" s="1233">
        <v>4239110</v>
      </c>
      <c r="AZ29" s="1233">
        <v>1323378</v>
      </c>
      <c r="BA29" s="1233">
        <v>56083</v>
      </c>
      <c r="BB29" s="1233">
        <v>29368</v>
      </c>
      <c r="BC29" s="1233">
        <v>26207</v>
      </c>
      <c r="BD29" s="1233">
        <v>219253</v>
      </c>
      <c r="BE29" s="1233">
        <v>168268</v>
      </c>
      <c r="BF29" s="1233">
        <v>707485</v>
      </c>
      <c r="BG29" s="1284" t="s">
        <v>24</v>
      </c>
      <c r="BH29" s="1533" t="s">
        <v>2155</v>
      </c>
      <c r="BI29" s="1286" t="s">
        <v>2153</v>
      </c>
      <c r="BJ29" s="1287" t="s">
        <v>23</v>
      </c>
      <c r="BK29" s="1311" t="s">
        <v>2167</v>
      </c>
      <c r="BL29" s="1233">
        <v>5221416</v>
      </c>
      <c r="BM29" s="1233">
        <v>4403440</v>
      </c>
      <c r="BN29" s="1233">
        <v>4006187</v>
      </c>
      <c r="BO29" s="1233">
        <v>4709751</v>
      </c>
      <c r="BP29" s="1233">
        <v>3891776</v>
      </c>
      <c r="BQ29" s="1233">
        <v>2118752</v>
      </c>
      <c r="BR29" s="1233">
        <v>5225</v>
      </c>
      <c r="BS29" s="1233">
        <v>418370</v>
      </c>
      <c r="BT29" s="1233">
        <v>685597</v>
      </c>
      <c r="BU29" s="1233">
        <v>13040</v>
      </c>
      <c r="BV29" s="1233">
        <v>2963</v>
      </c>
      <c r="BW29" s="1233">
        <v>15404</v>
      </c>
      <c r="BX29" s="1233">
        <v>169051</v>
      </c>
      <c r="BY29" s="1233">
        <v>55442</v>
      </c>
      <c r="BZ29" s="1233">
        <v>106340</v>
      </c>
      <c r="CA29" s="1284" t="s">
        <v>24</v>
      </c>
      <c r="CB29" s="1533" t="s">
        <v>2155</v>
      </c>
      <c r="CC29" s="1269"/>
    </row>
    <row r="30" spans="1:81" ht="19.5" customHeight="1">
      <c r="A30" s="1286" t="s">
        <v>25</v>
      </c>
      <c r="B30" s="1287" t="s">
        <v>25</v>
      </c>
      <c r="C30" s="1311" t="s">
        <v>2178</v>
      </c>
      <c r="D30" s="60">
        <v>1197187</v>
      </c>
      <c r="E30" s="1233">
        <v>931322</v>
      </c>
      <c r="F30" s="1233">
        <v>841932</v>
      </c>
      <c r="G30" s="1233">
        <v>1142379</v>
      </c>
      <c r="H30" s="1233">
        <v>876514</v>
      </c>
      <c r="I30" s="1233">
        <v>143779</v>
      </c>
      <c r="J30" s="1233">
        <v>7</v>
      </c>
      <c r="K30" s="1233">
        <v>4857</v>
      </c>
      <c r="L30" s="1233" t="s">
        <v>21</v>
      </c>
      <c r="M30" s="1233">
        <v>310</v>
      </c>
      <c r="N30" s="1233">
        <v>223</v>
      </c>
      <c r="O30" s="1233">
        <v>11084</v>
      </c>
      <c r="P30" s="1233">
        <v>45417</v>
      </c>
      <c r="Q30" s="1233">
        <v>850</v>
      </c>
      <c r="R30" s="1233">
        <v>9129</v>
      </c>
      <c r="S30" s="1284" t="s">
        <v>26</v>
      </c>
      <c r="T30" s="1533" t="s">
        <v>25</v>
      </c>
      <c r="U30" s="1286" t="s">
        <v>25</v>
      </c>
      <c r="V30" s="1287" t="s">
        <v>25</v>
      </c>
      <c r="W30" s="1311" t="s">
        <v>2178</v>
      </c>
      <c r="X30" s="1233">
        <v>989376</v>
      </c>
      <c r="Y30" s="1233">
        <v>989376</v>
      </c>
      <c r="Z30" s="1233">
        <v>901899</v>
      </c>
      <c r="AA30" s="1233">
        <v>887376</v>
      </c>
      <c r="AB30" s="1233">
        <v>887376</v>
      </c>
      <c r="AC30" s="1233">
        <v>354045</v>
      </c>
      <c r="AD30" s="1233">
        <v>7</v>
      </c>
      <c r="AE30" s="1233">
        <v>5915</v>
      </c>
      <c r="AF30" s="1233">
        <v>150470</v>
      </c>
      <c r="AG30" s="1233">
        <v>2912</v>
      </c>
      <c r="AH30" s="1233">
        <v>673</v>
      </c>
      <c r="AI30" s="1233">
        <v>15739</v>
      </c>
      <c r="AJ30" s="1233">
        <v>28577</v>
      </c>
      <c r="AK30" s="1233">
        <v>3252</v>
      </c>
      <c r="AL30" s="1233">
        <v>23257</v>
      </c>
      <c r="AM30" s="1284" t="s">
        <v>26</v>
      </c>
      <c r="AN30" s="1533" t="s">
        <v>25</v>
      </c>
      <c r="AO30" s="1286" t="s">
        <v>25</v>
      </c>
      <c r="AP30" s="1287" t="s">
        <v>25</v>
      </c>
      <c r="AQ30" s="1311" t="s">
        <v>2178</v>
      </c>
      <c r="AR30" s="1233">
        <v>13123059</v>
      </c>
      <c r="AS30" s="1233">
        <v>10650345</v>
      </c>
      <c r="AT30" s="1233">
        <v>10130918</v>
      </c>
      <c r="AU30" s="1233">
        <v>12292176</v>
      </c>
      <c r="AV30" s="1233">
        <v>9819462</v>
      </c>
      <c r="AW30" s="1233">
        <v>6576619</v>
      </c>
      <c r="AX30" s="1233">
        <v>1988</v>
      </c>
      <c r="AY30" s="1233">
        <v>3417978</v>
      </c>
      <c r="AZ30" s="1233">
        <v>1066242</v>
      </c>
      <c r="BA30" s="1233">
        <v>148625</v>
      </c>
      <c r="BB30" s="1233">
        <v>13412</v>
      </c>
      <c r="BC30" s="1233">
        <v>20327</v>
      </c>
      <c r="BD30" s="1233">
        <v>212635</v>
      </c>
      <c r="BE30" s="1233">
        <v>155990</v>
      </c>
      <c r="BF30" s="1233">
        <v>461250</v>
      </c>
      <c r="BG30" s="1284" t="s">
        <v>26</v>
      </c>
      <c r="BH30" s="1533" t="s">
        <v>25</v>
      </c>
      <c r="BI30" s="1286" t="s">
        <v>25</v>
      </c>
      <c r="BJ30" s="1287" t="s">
        <v>25</v>
      </c>
      <c r="BK30" s="1311" t="s">
        <v>2178</v>
      </c>
      <c r="BL30" s="1233">
        <v>4465599</v>
      </c>
      <c r="BM30" s="1233">
        <v>3718235</v>
      </c>
      <c r="BN30" s="1233">
        <v>3320406</v>
      </c>
      <c r="BO30" s="1233">
        <v>4011638</v>
      </c>
      <c r="BP30" s="1233">
        <v>3264274</v>
      </c>
      <c r="BQ30" s="1233">
        <v>1777513</v>
      </c>
      <c r="BR30" s="1233">
        <v>3748</v>
      </c>
      <c r="BS30" s="1233">
        <v>444391</v>
      </c>
      <c r="BT30" s="1233">
        <v>415485</v>
      </c>
      <c r="BU30" s="1233">
        <v>11804</v>
      </c>
      <c r="BV30" s="1233">
        <v>2355</v>
      </c>
      <c r="BW30" s="1233">
        <v>20298</v>
      </c>
      <c r="BX30" s="1233">
        <v>147927</v>
      </c>
      <c r="BY30" s="1233">
        <v>60885</v>
      </c>
      <c r="BZ30" s="1233">
        <v>110444</v>
      </c>
      <c r="CA30" s="1284" t="s">
        <v>26</v>
      </c>
      <c r="CB30" s="1533" t="s">
        <v>25</v>
      </c>
      <c r="CC30" s="1312"/>
    </row>
    <row r="31" spans="1:81" ht="19.5" customHeight="1">
      <c r="A31" s="1286" t="s">
        <v>25</v>
      </c>
      <c r="B31" s="1287" t="s">
        <v>25</v>
      </c>
      <c r="C31" s="1311" t="s">
        <v>2179</v>
      </c>
      <c r="D31" s="60">
        <v>967520</v>
      </c>
      <c r="E31" s="1233">
        <v>751391</v>
      </c>
      <c r="F31" s="1233">
        <v>585303</v>
      </c>
      <c r="G31" s="1233">
        <v>928916</v>
      </c>
      <c r="H31" s="1233">
        <v>712787</v>
      </c>
      <c r="I31" s="1233">
        <v>76716</v>
      </c>
      <c r="J31" s="1233">
        <v>7</v>
      </c>
      <c r="K31" s="1233" t="s">
        <v>21</v>
      </c>
      <c r="L31" s="1233" t="s">
        <v>21</v>
      </c>
      <c r="M31" s="1233">
        <v>562</v>
      </c>
      <c r="N31" s="1233">
        <v>142</v>
      </c>
      <c r="O31" s="1233">
        <v>23036</v>
      </c>
      <c r="P31" s="1233">
        <v>29872</v>
      </c>
      <c r="Q31" s="1233">
        <v>944</v>
      </c>
      <c r="R31" s="1233">
        <v>2478</v>
      </c>
      <c r="S31" s="1284" t="s">
        <v>27</v>
      </c>
      <c r="T31" s="1533" t="s">
        <v>25</v>
      </c>
      <c r="U31" s="1286" t="s">
        <v>25</v>
      </c>
      <c r="V31" s="1287" t="s">
        <v>25</v>
      </c>
      <c r="W31" s="1311" t="s">
        <v>2179</v>
      </c>
      <c r="X31" s="1233">
        <v>1104549</v>
      </c>
      <c r="Y31" s="1233">
        <v>1104549</v>
      </c>
      <c r="Z31" s="1233">
        <v>965573</v>
      </c>
      <c r="AA31" s="1233">
        <v>1013196</v>
      </c>
      <c r="AB31" s="1233">
        <v>1013196</v>
      </c>
      <c r="AC31" s="1233">
        <v>325381</v>
      </c>
      <c r="AD31" s="1233">
        <v>8</v>
      </c>
      <c r="AE31" s="1233" t="s">
        <v>21</v>
      </c>
      <c r="AF31" s="1233">
        <v>138643</v>
      </c>
      <c r="AG31" s="1233">
        <v>2765</v>
      </c>
      <c r="AH31" s="1233">
        <v>621</v>
      </c>
      <c r="AI31" s="1233">
        <v>10858</v>
      </c>
      <c r="AJ31" s="1233">
        <v>24214</v>
      </c>
      <c r="AK31" s="1233">
        <v>3795</v>
      </c>
      <c r="AL31" s="1233">
        <v>31266</v>
      </c>
      <c r="AM31" s="1284" t="s">
        <v>27</v>
      </c>
      <c r="AN31" s="1533" t="s">
        <v>25</v>
      </c>
      <c r="AO31" s="1286" t="s">
        <v>25</v>
      </c>
      <c r="AP31" s="1287" t="s">
        <v>25</v>
      </c>
      <c r="AQ31" s="1311" t="s">
        <v>2179</v>
      </c>
      <c r="AR31" s="1233">
        <v>14444844</v>
      </c>
      <c r="AS31" s="1233">
        <v>12180237</v>
      </c>
      <c r="AT31" s="1233">
        <v>11591227</v>
      </c>
      <c r="AU31" s="1233">
        <v>13538929</v>
      </c>
      <c r="AV31" s="1233">
        <v>11274321</v>
      </c>
      <c r="AW31" s="1233">
        <v>8024237</v>
      </c>
      <c r="AX31" s="1233">
        <v>3076</v>
      </c>
      <c r="AY31" s="1233">
        <v>4161387</v>
      </c>
      <c r="AZ31" s="1233">
        <v>1239126</v>
      </c>
      <c r="BA31" s="1233">
        <v>135136</v>
      </c>
      <c r="BB31" s="1233">
        <v>48279</v>
      </c>
      <c r="BC31" s="1233">
        <v>19227</v>
      </c>
      <c r="BD31" s="1233">
        <v>207359</v>
      </c>
      <c r="BE31" s="1233">
        <v>170883</v>
      </c>
      <c r="BF31" s="1233">
        <v>647882</v>
      </c>
      <c r="BG31" s="1284" t="s">
        <v>27</v>
      </c>
      <c r="BH31" s="1533" t="s">
        <v>25</v>
      </c>
      <c r="BI31" s="1286" t="s">
        <v>25</v>
      </c>
      <c r="BJ31" s="1287" t="s">
        <v>25</v>
      </c>
      <c r="BK31" s="1311" t="s">
        <v>2179</v>
      </c>
      <c r="BL31" s="1233">
        <v>5150229</v>
      </c>
      <c r="BM31" s="1233">
        <v>4364458</v>
      </c>
      <c r="BN31" s="1233">
        <v>4037572</v>
      </c>
      <c r="BO31" s="1233">
        <v>4635043</v>
      </c>
      <c r="BP31" s="1233">
        <v>3849272</v>
      </c>
      <c r="BQ31" s="1233">
        <v>2190989</v>
      </c>
      <c r="BR31" s="1233">
        <v>4621</v>
      </c>
      <c r="BS31" s="1233">
        <v>614213</v>
      </c>
      <c r="BT31" s="1233">
        <v>565890</v>
      </c>
      <c r="BU31" s="1233">
        <v>11717</v>
      </c>
      <c r="BV31" s="1233">
        <v>2467</v>
      </c>
      <c r="BW31" s="1233">
        <v>24310</v>
      </c>
      <c r="BX31" s="1233">
        <v>123616</v>
      </c>
      <c r="BY31" s="1233">
        <v>68649</v>
      </c>
      <c r="BZ31" s="1233">
        <v>139813</v>
      </c>
      <c r="CA31" s="1284" t="s">
        <v>27</v>
      </c>
      <c r="CB31" s="1533" t="s">
        <v>25</v>
      </c>
      <c r="CC31" s="1269"/>
    </row>
    <row r="32" spans="1:81" ht="19.5" customHeight="1">
      <c r="A32" s="1286" t="s">
        <v>25</v>
      </c>
      <c r="B32" s="1287" t="s">
        <v>25</v>
      </c>
      <c r="C32" s="1311" t="s">
        <v>2180</v>
      </c>
      <c r="D32" s="60">
        <v>1294269</v>
      </c>
      <c r="E32" s="1233">
        <v>994509</v>
      </c>
      <c r="F32" s="1233">
        <v>834661</v>
      </c>
      <c r="G32" s="1233">
        <v>1243235</v>
      </c>
      <c r="H32" s="1233">
        <v>943475</v>
      </c>
      <c r="I32" s="1233">
        <v>217820</v>
      </c>
      <c r="J32" s="1233">
        <v>8</v>
      </c>
      <c r="K32" s="1233">
        <v>9755</v>
      </c>
      <c r="L32" s="1233" t="s">
        <v>21</v>
      </c>
      <c r="M32" s="1233">
        <v>646</v>
      </c>
      <c r="N32" s="1233">
        <v>189</v>
      </c>
      <c r="O32" s="1233">
        <v>15467</v>
      </c>
      <c r="P32" s="1233">
        <v>45170</v>
      </c>
      <c r="Q32" s="1233">
        <v>957</v>
      </c>
      <c r="R32" s="1233">
        <v>16746</v>
      </c>
      <c r="S32" s="1284" t="s">
        <v>28</v>
      </c>
      <c r="T32" s="1533" t="s">
        <v>25</v>
      </c>
      <c r="U32" s="1286" t="s">
        <v>25</v>
      </c>
      <c r="V32" s="1287" t="s">
        <v>25</v>
      </c>
      <c r="W32" s="1311" t="s">
        <v>2180</v>
      </c>
      <c r="X32" s="1233">
        <v>1231410</v>
      </c>
      <c r="Y32" s="1233">
        <v>1231410</v>
      </c>
      <c r="Z32" s="1233">
        <v>1110028</v>
      </c>
      <c r="AA32" s="1233">
        <v>1122967</v>
      </c>
      <c r="AB32" s="1233">
        <v>1122967</v>
      </c>
      <c r="AC32" s="1233">
        <v>453933</v>
      </c>
      <c r="AD32" s="1233">
        <v>6</v>
      </c>
      <c r="AE32" s="1233">
        <v>18811</v>
      </c>
      <c r="AF32" s="1233">
        <v>199732</v>
      </c>
      <c r="AG32" s="1233">
        <v>3580</v>
      </c>
      <c r="AH32" s="1233">
        <v>594</v>
      </c>
      <c r="AI32" s="1233">
        <v>16136</v>
      </c>
      <c r="AJ32" s="1233">
        <v>28998</v>
      </c>
      <c r="AK32" s="1233">
        <v>6802</v>
      </c>
      <c r="AL32" s="1233">
        <v>37408</v>
      </c>
      <c r="AM32" s="1284" t="s">
        <v>28</v>
      </c>
      <c r="AN32" s="1533" t="s">
        <v>25</v>
      </c>
      <c r="AO32" s="1286" t="s">
        <v>25</v>
      </c>
      <c r="AP32" s="1287" t="s">
        <v>25</v>
      </c>
      <c r="AQ32" s="1311" t="s">
        <v>2180</v>
      </c>
      <c r="AR32" s="1233">
        <v>15686527</v>
      </c>
      <c r="AS32" s="1233">
        <v>13053609</v>
      </c>
      <c r="AT32" s="1233">
        <v>12517726</v>
      </c>
      <c r="AU32" s="1233">
        <v>14737868</v>
      </c>
      <c r="AV32" s="1233">
        <v>12104950</v>
      </c>
      <c r="AW32" s="1233">
        <v>8478051</v>
      </c>
      <c r="AX32" s="1233">
        <v>3317</v>
      </c>
      <c r="AY32" s="1233">
        <v>4429161</v>
      </c>
      <c r="AZ32" s="1233">
        <v>1308056</v>
      </c>
      <c r="BA32" s="1233">
        <v>33204</v>
      </c>
      <c r="BB32" s="1233">
        <v>56441</v>
      </c>
      <c r="BC32" s="1233">
        <v>20747</v>
      </c>
      <c r="BD32" s="1233">
        <v>242128</v>
      </c>
      <c r="BE32" s="1233">
        <v>163292</v>
      </c>
      <c r="BF32" s="1233">
        <v>763534</v>
      </c>
      <c r="BG32" s="1284" t="s">
        <v>28</v>
      </c>
      <c r="BH32" s="1533" t="s">
        <v>25</v>
      </c>
      <c r="BI32" s="1286" t="s">
        <v>25</v>
      </c>
      <c r="BJ32" s="1287" t="s">
        <v>25</v>
      </c>
      <c r="BK32" s="1311" t="s">
        <v>2180</v>
      </c>
      <c r="BL32" s="1233">
        <v>5255258</v>
      </c>
      <c r="BM32" s="1233">
        <v>4435616</v>
      </c>
      <c r="BN32" s="1233">
        <v>4165585</v>
      </c>
      <c r="BO32" s="1233">
        <v>4735426</v>
      </c>
      <c r="BP32" s="1233">
        <v>3915784</v>
      </c>
      <c r="BQ32" s="1233">
        <v>2174129</v>
      </c>
      <c r="BR32" s="1233">
        <v>5096</v>
      </c>
      <c r="BS32" s="1233">
        <v>635740</v>
      </c>
      <c r="BT32" s="1233">
        <v>645753</v>
      </c>
      <c r="BU32" s="1233">
        <v>13554</v>
      </c>
      <c r="BV32" s="1233">
        <v>2760</v>
      </c>
      <c r="BW32" s="1233">
        <v>16611</v>
      </c>
      <c r="BX32" s="1233">
        <v>141583</v>
      </c>
      <c r="BY32" s="1233">
        <v>70155</v>
      </c>
      <c r="BZ32" s="1233">
        <v>123666</v>
      </c>
      <c r="CA32" s="1284" t="s">
        <v>28</v>
      </c>
      <c r="CB32" s="1533" t="s">
        <v>25</v>
      </c>
      <c r="CC32" s="1269"/>
    </row>
    <row r="33" spans="1:81" ht="15" customHeight="1">
      <c r="A33" s="1290"/>
      <c r="B33" s="1291"/>
      <c r="C33" s="1313"/>
      <c r="D33" s="60"/>
      <c r="E33" s="1233"/>
      <c r="F33" s="1233"/>
      <c r="G33" s="1233"/>
      <c r="H33" s="1233"/>
      <c r="I33" s="1233"/>
      <c r="J33" s="1233"/>
      <c r="K33" s="1233"/>
      <c r="L33" s="1233"/>
      <c r="M33" s="1233"/>
      <c r="N33" s="1233"/>
      <c r="O33" s="1233"/>
      <c r="P33" s="1233"/>
      <c r="Q33" s="1233"/>
      <c r="R33" s="1233"/>
      <c r="S33" s="1292"/>
      <c r="T33" s="1462"/>
      <c r="U33" s="1290"/>
      <c r="V33" s="1291"/>
      <c r="W33" s="1313"/>
      <c r="X33" s="1233"/>
      <c r="Y33" s="1233"/>
      <c r="Z33" s="1233"/>
      <c r="AA33" s="1233"/>
      <c r="AB33" s="1233"/>
      <c r="AC33" s="1233"/>
      <c r="AD33" s="1233"/>
      <c r="AE33" s="1233"/>
      <c r="AF33" s="1233"/>
      <c r="AG33" s="1233"/>
      <c r="AH33" s="1233"/>
      <c r="AI33" s="1233"/>
      <c r="AJ33" s="1233"/>
      <c r="AK33" s="1233"/>
      <c r="AL33" s="1233"/>
      <c r="AM33" s="1292"/>
      <c r="AN33" s="1462"/>
      <c r="AO33" s="1290"/>
      <c r="AP33" s="1291"/>
      <c r="AQ33" s="1313"/>
      <c r="AR33" s="1233"/>
      <c r="AS33" s="1233"/>
      <c r="AT33" s="1233"/>
      <c r="AU33" s="1233"/>
      <c r="AV33" s="1233"/>
      <c r="AW33" s="1233"/>
      <c r="AX33" s="1233"/>
      <c r="AY33" s="1233"/>
      <c r="AZ33" s="1233"/>
      <c r="BA33" s="1233"/>
      <c r="BB33" s="1233"/>
      <c r="BC33" s="1233"/>
      <c r="BD33" s="1233"/>
      <c r="BE33" s="1233"/>
      <c r="BF33" s="1233"/>
      <c r="BG33" s="1292"/>
      <c r="BH33" s="1462"/>
      <c r="BI33" s="1290"/>
      <c r="BJ33" s="1291"/>
      <c r="BK33" s="1313"/>
      <c r="BL33" s="1233"/>
      <c r="BM33" s="1233"/>
      <c r="BN33" s="1233"/>
      <c r="BO33" s="1233"/>
      <c r="BP33" s="1233"/>
      <c r="BQ33" s="1233"/>
      <c r="BR33" s="1233"/>
      <c r="BS33" s="1233"/>
      <c r="BT33" s="1233"/>
      <c r="BU33" s="1233"/>
      <c r="BV33" s="1233"/>
      <c r="BW33" s="1233"/>
      <c r="BX33" s="1233"/>
      <c r="BY33" s="1233"/>
      <c r="BZ33" s="1233"/>
      <c r="CA33" s="1292"/>
      <c r="CB33" s="1462"/>
      <c r="CC33" s="1269"/>
    </row>
    <row r="34" spans="1:81" ht="19.5" customHeight="1">
      <c r="A34" s="1286" t="s">
        <v>2153</v>
      </c>
      <c r="B34" s="1287" t="s">
        <v>23</v>
      </c>
      <c r="C34" s="1314">
        <v>43831</v>
      </c>
      <c r="D34" s="60">
        <v>571665</v>
      </c>
      <c r="E34" s="1233">
        <v>444921</v>
      </c>
      <c r="F34" s="1233">
        <v>398009</v>
      </c>
      <c r="G34" s="1233">
        <v>550472</v>
      </c>
      <c r="H34" s="1233">
        <v>423728</v>
      </c>
      <c r="I34" s="1233">
        <v>80374</v>
      </c>
      <c r="J34" s="1233">
        <v>3</v>
      </c>
      <c r="K34" s="1233" t="s">
        <v>21</v>
      </c>
      <c r="L34" s="1233" t="s">
        <v>21</v>
      </c>
      <c r="M34" s="1233">
        <v>172</v>
      </c>
      <c r="N34" s="1233">
        <v>92</v>
      </c>
      <c r="O34" s="1233">
        <v>2798</v>
      </c>
      <c r="P34" s="1233">
        <v>12960</v>
      </c>
      <c r="Q34" s="1233">
        <v>108</v>
      </c>
      <c r="R34" s="1233">
        <v>7326</v>
      </c>
      <c r="S34" s="1284" t="s">
        <v>29</v>
      </c>
      <c r="T34" s="1533" t="s">
        <v>2155</v>
      </c>
      <c r="U34" s="1286" t="s">
        <v>2153</v>
      </c>
      <c r="V34" s="1287" t="s">
        <v>23</v>
      </c>
      <c r="W34" s="1314">
        <v>43831</v>
      </c>
      <c r="X34" s="1233">
        <v>480075</v>
      </c>
      <c r="Y34" s="1233">
        <v>480075</v>
      </c>
      <c r="Z34" s="1233">
        <v>435398</v>
      </c>
      <c r="AA34" s="1233">
        <v>440936</v>
      </c>
      <c r="AB34" s="1233">
        <v>440936</v>
      </c>
      <c r="AC34" s="1233">
        <v>176627</v>
      </c>
      <c r="AD34" s="1233">
        <v>3</v>
      </c>
      <c r="AE34" s="1233">
        <v>6770</v>
      </c>
      <c r="AF34" s="1233">
        <v>86994</v>
      </c>
      <c r="AG34" s="1233">
        <v>1408</v>
      </c>
      <c r="AH34" s="1233">
        <v>229</v>
      </c>
      <c r="AI34" s="1233">
        <v>6355</v>
      </c>
      <c r="AJ34" s="1233">
        <v>10963</v>
      </c>
      <c r="AK34" s="1233">
        <v>1515</v>
      </c>
      <c r="AL34" s="1233">
        <v>9589</v>
      </c>
      <c r="AM34" s="1284" t="s">
        <v>29</v>
      </c>
      <c r="AN34" s="1533" t="s">
        <v>2155</v>
      </c>
      <c r="AO34" s="1286" t="s">
        <v>2153</v>
      </c>
      <c r="AP34" s="1287" t="s">
        <v>23</v>
      </c>
      <c r="AQ34" s="1314">
        <v>43831</v>
      </c>
      <c r="AR34" s="1233">
        <v>5759442</v>
      </c>
      <c r="AS34" s="1233">
        <v>4689329</v>
      </c>
      <c r="AT34" s="1233">
        <v>4527095</v>
      </c>
      <c r="AU34" s="1233">
        <v>5417204</v>
      </c>
      <c r="AV34" s="1233">
        <v>4347091</v>
      </c>
      <c r="AW34" s="1233">
        <v>2913216</v>
      </c>
      <c r="AX34" s="1233">
        <v>1074</v>
      </c>
      <c r="AY34" s="1233">
        <v>1469635</v>
      </c>
      <c r="AZ34" s="1233">
        <v>489931</v>
      </c>
      <c r="BA34" s="1233">
        <v>21888</v>
      </c>
      <c r="BB34" s="1233">
        <v>11268</v>
      </c>
      <c r="BC34" s="1233">
        <v>9886</v>
      </c>
      <c r="BD34" s="1233">
        <v>76536</v>
      </c>
      <c r="BE34" s="1233">
        <v>57339</v>
      </c>
      <c r="BF34" s="1233">
        <v>251663</v>
      </c>
      <c r="BG34" s="1284" t="s">
        <v>29</v>
      </c>
      <c r="BH34" s="1533" t="s">
        <v>2155</v>
      </c>
      <c r="BI34" s="1286" t="s">
        <v>2153</v>
      </c>
      <c r="BJ34" s="1287" t="s">
        <v>23</v>
      </c>
      <c r="BK34" s="1314">
        <v>43831</v>
      </c>
      <c r="BL34" s="1233">
        <v>1873780</v>
      </c>
      <c r="BM34" s="1233">
        <v>1598528</v>
      </c>
      <c r="BN34" s="1233">
        <v>1461520</v>
      </c>
      <c r="BO34" s="1233">
        <v>1703395</v>
      </c>
      <c r="BP34" s="1233">
        <v>1428144</v>
      </c>
      <c r="BQ34" s="1233">
        <v>828137</v>
      </c>
      <c r="BR34" s="1233">
        <v>1600</v>
      </c>
      <c r="BS34" s="1233">
        <v>212102</v>
      </c>
      <c r="BT34" s="1233">
        <v>234850</v>
      </c>
      <c r="BU34" s="1233">
        <v>4279</v>
      </c>
      <c r="BV34" s="1233">
        <v>968</v>
      </c>
      <c r="BW34" s="1233">
        <v>5315</v>
      </c>
      <c r="BX34" s="1233">
        <v>58612</v>
      </c>
      <c r="BY34" s="1233">
        <v>21874</v>
      </c>
      <c r="BZ34" s="1233">
        <v>53885</v>
      </c>
      <c r="CA34" s="1284" t="s">
        <v>29</v>
      </c>
      <c r="CB34" s="1533" t="s">
        <v>2155</v>
      </c>
      <c r="CC34" s="1312"/>
    </row>
    <row r="35" spans="1:81" ht="19.5" customHeight="1">
      <c r="A35" s="1286" t="s">
        <v>25</v>
      </c>
      <c r="B35" s="1287" t="s">
        <v>25</v>
      </c>
      <c r="C35" s="2510">
        <v>43862</v>
      </c>
      <c r="D35" s="60">
        <v>536645</v>
      </c>
      <c r="E35" s="1233">
        <v>417503</v>
      </c>
      <c r="F35" s="1233">
        <v>369254</v>
      </c>
      <c r="G35" s="1233">
        <v>518158</v>
      </c>
      <c r="H35" s="1233">
        <v>399015</v>
      </c>
      <c r="I35" s="1233">
        <v>74274</v>
      </c>
      <c r="J35" s="1233">
        <v>3</v>
      </c>
      <c r="K35" s="1233">
        <v>1678</v>
      </c>
      <c r="L35" s="1233" t="s">
        <v>21</v>
      </c>
      <c r="M35" s="1233">
        <v>112</v>
      </c>
      <c r="N35" s="1233">
        <v>87</v>
      </c>
      <c r="O35" s="1233">
        <v>2893</v>
      </c>
      <c r="P35" s="1233">
        <v>13861</v>
      </c>
      <c r="Q35" s="1233">
        <v>108</v>
      </c>
      <c r="R35" s="1233">
        <v>5997</v>
      </c>
      <c r="S35" s="1284" t="s">
        <v>30</v>
      </c>
      <c r="T35" s="1533" t="s">
        <v>25</v>
      </c>
      <c r="U35" s="1286" t="s">
        <v>25</v>
      </c>
      <c r="V35" s="1287" t="s">
        <v>25</v>
      </c>
      <c r="W35" s="2510">
        <v>43862</v>
      </c>
      <c r="X35" s="1233">
        <v>429511</v>
      </c>
      <c r="Y35" s="1233">
        <v>429511</v>
      </c>
      <c r="Z35" s="1233">
        <v>389532</v>
      </c>
      <c r="AA35" s="1233">
        <v>391567</v>
      </c>
      <c r="AB35" s="1233">
        <v>391567</v>
      </c>
      <c r="AC35" s="1233">
        <v>145918</v>
      </c>
      <c r="AD35" s="1233">
        <v>4</v>
      </c>
      <c r="AE35" s="1233">
        <v>8680</v>
      </c>
      <c r="AF35" s="1233">
        <v>63670</v>
      </c>
      <c r="AG35" s="1233">
        <v>1394</v>
      </c>
      <c r="AH35" s="1233">
        <v>220</v>
      </c>
      <c r="AI35" s="1233">
        <v>5099</v>
      </c>
      <c r="AJ35" s="1233">
        <v>9721</v>
      </c>
      <c r="AK35" s="1233">
        <v>1200</v>
      </c>
      <c r="AL35" s="1233">
        <v>9186</v>
      </c>
      <c r="AM35" s="1284" t="s">
        <v>30</v>
      </c>
      <c r="AN35" s="1533" t="s">
        <v>25</v>
      </c>
      <c r="AO35" s="1286" t="s">
        <v>25</v>
      </c>
      <c r="AP35" s="1287" t="s">
        <v>25</v>
      </c>
      <c r="AQ35" s="2510">
        <v>43862</v>
      </c>
      <c r="AR35" s="1233">
        <v>5491115</v>
      </c>
      <c r="AS35" s="1233">
        <v>4468339</v>
      </c>
      <c r="AT35" s="1233">
        <v>4367128</v>
      </c>
      <c r="AU35" s="1233">
        <v>5161884</v>
      </c>
      <c r="AV35" s="1233">
        <v>4139108</v>
      </c>
      <c r="AW35" s="1233">
        <v>2785809</v>
      </c>
      <c r="AX35" s="1233">
        <v>1165</v>
      </c>
      <c r="AY35" s="1233">
        <v>1482665</v>
      </c>
      <c r="AZ35" s="1233">
        <v>435140</v>
      </c>
      <c r="BA35" s="1233">
        <v>21989</v>
      </c>
      <c r="BB35" s="1233">
        <v>15266</v>
      </c>
      <c r="BC35" s="1233">
        <v>8602</v>
      </c>
      <c r="BD35" s="1233">
        <v>72172</v>
      </c>
      <c r="BE35" s="1233">
        <v>53893</v>
      </c>
      <c r="BF35" s="1233">
        <v>244123</v>
      </c>
      <c r="BG35" s="1284" t="s">
        <v>30</v>
      </c>
      <c r="BH35" s="1533" t="s">
        <v>25</v>
      </c>
      <c r="BI35" s="1286" t="s">
        <v>25</v>
      </c>
      <c r="BJ35" s="1287" t="s">
        <v>25</v>
      </c>
      <c r="BK35" s="2510">
        <v>43862</v>
      </c>
      <c r="BL35" s="1233">
        <v>1771612</v>
      </c>
      <c r="BM35" s="1233">
        <v>1508812</v>
      </c>
      <c r="BN35" s="1233">
        <v>1372151</v>
      </c>
      <c r="BO35" s="1233">
        <v>1600782</v>
      </c>
      <c r="BP35" s="1233">
        <v>1337982</v>
      </c>
      <c r="BQ35" s="1233">
        <v>767398</v>
      </c>
      <c r="BR35" s="1233">
        <v>1759</v>
      </c>
      <c r="BS35" s="1233">
        <v>186640</v>
      </c>
      <c r="BT35" s="1233">
        <v>223160</v>
      </c>
      <c r="BU35" s="1233">
        <v>4400</v>
      </c>
      <c r="BV35" s="1233">
        <v>1004</v>
      </c>
      <c r="BW35" s="1233">
        <v>5280</v>
      </c>
      <c r="BX35" s="1233">
        <v>54825</v>
      </c>
      <c r="BY35" s="1233">
        <v>22858</v>
      </c>
      <c r="BZ35" s="1233">
        <v>40375</v>
      </c>
      <c r="CA35" s="1284" t="s">
        <v>30</v>
      </c>
      <c r="CB35" s="1533" t="s">
        <v>25</v>
      </c>
      <c r="CC35" s="1269"/>
    </row>
    <row r="36" spans="1:81" ht="19.5" customHeight="1">
      <c r="A36" s="1286" t="s">
        <v>25</v>
      </c>
      <c r="B36" s="1287" t="s">
        <v>25</v>
      </c>
      <c r="C36" s="2510">
        <v>43891</v>
      </c>
      <c r="D36" s="60">
        <v>638762</v>
      </c>
      <c r="E36" s="1233">
        <v>518753</v>
      </c>
      <c r="F36" s="1233">
        <v>444437</v>
      </c>
      <c r="G36" s="1233">
        <v>617329</v>
      </c>
      <c r="H36" s="1233">
        <v>497320</v>
      </c>
      <c r="I36" s="1233">
        <v>73336</v>
      </c>
      <c r="J36" s="1233">
        <v>3</v>
      </c>
      <c r="K36" s="1233">
        <v>281</v>
      </c>
      <c r="L36" s="1233" t="s">
        <v>21</v>
      </c>
      <c r="M36" s="1233">
        <v>99</v>
      </c>
      <c r="N36" s="1233">
        <v>95</v>
      </c>
      <c r="O36" s="1233">
        <v>3543</v>
      </c>
      <c r="P36" s="1233">
        <v>12786</v>
      </c>
      <c r="Q36" s="1233">
        <v>121</v>
      </c>
      <c r="R36" s="1233">
        <v>6430</v>
      </c>
      <c r="S36" s="1284" t="s">
        <v>31</v>
      </c>
      <c r="T36" s="1533" t="s">
        <v>25</v>
      </c>
      <c r="U36" s="1286" t="s">
        <v>25</v>
      </c>
      <c r="V36" s="1287" t="s">
        <v>25</v>
      </c>
      <c r="W36" s="2510">
        <v>43891</v>
      </c>
      <c r="X36" s="1233">
        <v>430580</v>
      </c>
      <c r="Y36" s="1233">
        <v>430580</v>
      </c>
      <c r="Z36" s="1233">
        <v>392468</v>
      </c>
      <c r="AA36" s="1233">
        <v>392892</v>
      </c>
      <c r="AB36" s="1233">
        <v>392892</v>
      </c>
      <c r="AC36" s="1233">
        <v>143171</v>
      </c>
      <c r="AD36" s="1233">
        <v>4</v>
      </c>
      <c r="AE36" s="1233">
        <v>6701</v>
      </c>
      <c r="AF36" s="1233">
        <v>59811</v>
      </c>
      <c r="AG36" s="1233">
        <v>1493</v>
      </c>
      <c r="AH36" s="1233">
        <v>221</v>
      </c>
      <c r="AI36" s="1233">
        <v>5264</v>
      </c>
      <c r="AJ36" s="1233">
        <v>10120</v>
      </c>
      <c r="AK36" s="1233">
        <v>1730</v>
      </c>
      <c r="AL36" s="1233">
        <v>9555</v>
      </c>
      <c r="AM36" s="1284" t="s">
        <v>31</v>
      </c>
      <c r="AN36" s="1533" t="s">
        <v>25</v>
      </c>
      <c r="AO36" s="1286" t="s">
        <v>25</v>
      </c>
      <c r="AP36" s="1287" t="s">
        <v>25</v>
      </c>
      <c r="AQ36" s="2510">
        <v>43891</v>
      </c>
      <c r="AR36" s="1233">
        <v>5241936</v>
      </c>
      <c r="AS36" s="1233">
        <v>4194771</v>
      </c>
      <c r="AT36" s="1233">
        <v>4037769</v>
      </c>
      <c r="AU36" s="1233">
        <v>4913641</v>
      </c>
      <c r="AV36" s="1233">
        <v>3866476</v>
      </c>
      <c r="AW36" s="1233">
        <v>2482900</v>
      </c>
      <c r="AX36" s="1233">
        <v>1185</v>
      </c>
      <c r="AY36" s="1233">
        <v>1286810</v>
      </c>
      <c r="AZ36" s="1233">
        <v>398307</v>
      </c>
      <c r="BA36" s="1233">
        <v>12206</v>
      </c>
      <c r="BB36" s="1233">
        <v>2834</v>
      </c>
      <c r="BC36" s="1233">
        <v>7719</v>
      </c>
      <c r="BD36" s="1233">
        <v>70545</v>
      </c>
      <c r="BE36" s="1233">
        <v>57036</v>
      </c>
      <c r="BF36" s="1233">
        <v>211699</v>
      </c>
      <c r="BG36" s="1284" t="s">
        <v>31</v>
      </c>
      <c r="BH36" s="1533" t="s">
        <v>25</v>
      </c>
      <c r="BI36" s="1286" t="s">
        <v>25</v>
      </c>
      <c r="BJ36" s="1287" t="s">
        <v>25</v>
      </c>
      <c r="BK36" s="2510">
        <v>43891</v>
      </c>
      <c r="BL36" s="1233">
        <v>1576024</v>
      </c>
      <c r="BM36" s="1233">
        <v>1296100</v>
      </c>
      <c r="BN36" s="1233">
        <v>1172516</v>
      </c>
      <c r="BO36" s="1233">
        <v>1405574</v>
      </c>
      <c r="BP36" s="1233">
        <v>1125650</v>
      </c>
      <c r="BQ36" s="1233">
        <v>523216</v>
      </c>
      <c r="BR36" s="1233">
        <v>1866</v>
      </c>
      <c r="BS36" s="1233">
        <v>19628</v>
      </c>
      <c r="BT36" s="1233">
        <v>227587</v>
      </c>
      <c r="BU36" s="1233">
        <v>4361</v>
      </c>
      <c r="BV36" s="1233">
        <v>991</v>
      </c>
      <c r="BW36" s="1233">
        <v>4809</v>
      </c>
      <c r="BX36" s="1233">
        <v>55614</v>
      </c>
      <c r="BY36" s="1233">
        <v>10710</v>
      </c>
      <c r="BZ36" s="1233">
        <v>12080</v>
      </c>
      <c r="CA36" s="1284" t="s">
        <v>31</v>
      </c>
      <c r="CB36" s="1533" t="s">
        <v>25</v>
      </c>
      <c r="CC36" s="1269"/>
    </row>
    <row r="37" spans="1:81" ht="19.5" customHeight="1">
      <c r="A37" s="1286" t="s">
        <v>25</v>
      </c>
      <c r="B37" s="1287" t="s">
        <v>25</v>
      </c>
      <c r="C37" s="2510">
        <v>43922</v>
      </c>
      <c r="D37" s="60">
        <v>430816</v>
      </c>
      <c r="E37" s="1233">
        <v>338688</v>
      </c>
      <c r="F37" s="1233">
        <v>302890</v>
      </c>
      <c r="G37" s="1233">
        <v>411807</v>
      </c>
      <c r="H37" s="1233">
        <v>319679</v>
      </c>
      <c r="I37" s="1233">
        <v>71165</v>
      </c>
      <c r="J37" s="1233">
        <v>3</v>
      </c>
      <c r="K37" s="1233">
        <v>390</v>
      </c>
      <c r="L37" s="1233" t="s">
        <v>21</v>
      </c>
      <c r="M37" s="1233">
        <v>85</v>
      </c>
      <c r="N37" s="1233">
        <v>83</v>
      </c>
      <c r="O37" s="1233">
        <v>3949</v>
      </c>
      <c r="P37" s="1233">
        <v>15194</v>
      </c>
      <c r="Q37" s="1233">
        <v>108</v>
      </c>
      <c r="R37" s="1233">
        <v>6552</v>
      </c>
      <c r="S37" s="1284" t="s">
        <v>32</v>
      </c>
      <c r="T37" s="1533" t="s">
        <v>25</v>
      </c>
      <c r="U37" s="1286" t="s">
        <v>25</v>
      </c>
      <c r="V37" s="1287" t="s">
        <v>25</v>
      </c>
      <c r="W37" s="2510">
        <v>43922</v>
      </c>
      <c r="X37" s="1233">
        <v>375740</v>
      </c>
      <c r="Y37" s="1233">
        <v>375740</v>
      </c>
      <c r="Z37" s="1233">
        <v>350104</v>
      </c>
      <c r="AA37" s="1233">
        <v>338859</v>
      </c>
      <c r="AB37" s="1233">
        <v>338859</v>
      </c>
      <c r="AC37" s="1233">
        <v>153708</v>
      </c>
      <c r="AD37" s="1233">
        <v>3</v>
      </c>
      <c r="AE37" s="1233">
        <v>4878</v>
      </c>
      <c r="AF37" s="1233">
        <v>72165</v>
      </c>
      <c r="AG37" s="1233">
        <v>1191</v>
      </c>
      <c r="AH37" s="1233">
        <v>232</v>
      </c>
      <c r="AI37" s="1233">
        <v>7591</v>
      </c>
      <c r="AJ37" s="1233">
        <v>9142</v>
      </c>
      <c r="AK37" s="1233">
        <v>1191</v>
      </c>
      <c r="AL37" s="1233">
        <v>8522</v>
      </c>
      <c r="AM37" s="1284" t="s">
        <v>32</v>
      </c>
      <c r="AN37" s="1533" t="s">
        <v>25</v>
      </c>
      <c r="AO37" s="1286" t="s">
        <v>25</v>
      </c>
      <c r="AP37" s="1287" t="s">
        <v>25</v>
      </c>
      <c r="AQ37" s="2510">
        <v>43922</v>
      </c>
      <c r="AR37" s="1233">
        <v>4871127</v>
      </c>
      <c r="AS37" s="1233">
        <v>3974494</v>
      </c>
      <c r="AT37" s="1233">
        <v>3798250</v>
      </c>
      <c r="AU37" s="1233">
        <v>4558395</v>
      </c>
      <c r="AV37" s="1233">
        <v>3661761</v>
      </c>
      <c r="AW37" s="1233">
        <v>2498142</v>
      </c>
      <c r="AX37" s="1233">
        <v>696</v>
      </c>
      <c r="AY37" s="1233">
        <v>1390598</v>
      </c>
      <c r="AZ37" s="1233">
        <v>336149</v>
      </c>
      <c r="BA37" s="1233">
        <v>29790</v>
      </c>
      <c r="BB37" s="1233">
        <v>2531</v>
      </c>
      <c r="BC37" s="1233">
        <v>7160</v>
      </c>
      <c r="BD37" s="1233">
        <v>83197</v>
      </c>
      <c r="BE37" s="1233">
        <v>53856</v>
      </c>
      <c r="BF37" s="1233">
        <v>194932</v>
      </c>
      <c r="BG37" s="1284" t="s">
        <v>32</v>
      </c>
      <c r="BH37" s="1533" t="s">
        <v>25</v>
      </c>
      <c r="BI37" s="1286" t="s">
        <v>25</v>
      </c>
      <c r="BJ37" s="1287" t="s">
        <v>25</v>
      </c>
      <c r="BK37" s="2510">
        <v>43922</v>
      </c>
      <c r="BL37" s="1233">
        <v>1481456</v>
      </c>
      <c r="BM37" s="1233">
        <v>1231962</v>
      </c>
      <c r="BN37" s="1233">
        <v>1112525</v>
      </c>
      <c r="BO37" s="1233">
        <v>1323716</v>
      </c>
      <c r="BP37" s="1233">
        <v>1074222</v>
      </c>
      <c r="BQ37" s="1233">
        <v>547346</v>
      </c>
      <c r="BR37" s="1233">
        <v>1446</v>
      </c>
      <c r="BS37" s="1233">
        <v>58512</v>
      </c>
      <c r="BT37" s="1233">
        <v>211576</v>
      </c>
      <c r="BU37" s="1233">
        <v>3649</v>
      </c>
      <c r="BV37" s="1233">
        <v>864</v>
      </c>
      <c r="BW37" s="1233">
        <v>4175</v>
      </c>
      <c r="BX37" s="1233">
        <v>53306</v>
      </c>
      <c r="BY37" s="1233">
        <v>9839</v>
      </c>
      <c r="BZ37" s="1233">
        <v>24389</v>
      </c>
      <c r="CA37" s="1284" t="s">
        <v>32</v>
      </c>
      <c r="CB37" s="1533" t="s">
        <v>25</v>
      </c>
      <c r="CC37" s="1269"/>
    </row>
    <row r="38" spans="1:81" ht="19.5" customHeight="1">
      <c r="A38" s="1286" t="s">
        <v>25</v>
      </c>
      <c r="B38" s="1287" t="s">
        <v>25</v>
      </c>
      <c r="C38" s="2510">
        <v>43952</v>
      </c>
      <c r="D38" s="60">
        <v>387408</v>
      </c>
      <c r="E38" s="1233">
        <v>299503</v>
      </c>
      <c r="F38" s="1233">
        <v>272046</v>
      </c>
      <c r="G38" s="1233">
        <v>369766</v>
      </c>
      <c r="H38" s="1233">
        <v>281861</v>
      </c>
      <c r="I38" s="1233">
        <v>50509</v>
      </c>
      <c r="J38" s="1233">
        <v>2</v>
      </c>
      <c r="K38" s="1233">
        <v>4467</v>
      </c>
      <c r="L38" s="1233" t="s">
        <v>21</v>
      </c>
      <c r="M38" s="1233">
        <v>129</v>
      </c>
      <c r="N38" s="1233">
        <v>69</v>
      </c>
      <c r="O38" s="1233">
        <v>3502</v>
      </c>
      <c r="P38" s="1233">
        <v>15753</v>
      </c>
      <c r="Q38" s="1233">
        <v>445</v>
      </c>
      <c r="R38" s="1233">
        <v>1902</v>
      </c>
      <c r="S38" s="1284" t="s">
        <v>33</v>
      </c>
      <c r="T38" s="1533" t="s">
        <v>25</v>
      </c>
      <c r="U38" s="1286" t="s">
        <v>25</v>
      </c>
      <c r="V38" s="1287" t="s">
        <v>25</v>
      </c>
      <c r="W38" s="2510">
        <v>43952</v>
      </c>
      <c r="X38" s="1233">
        <v>379818</v>
      </c>
      <c r="Y38" s="1233">
        <v>379818</v>
      </c>
      <c r="Z38" s="1233">
        <v>351385</v>
      </c>
      <c r="AA38" s="1233">
        <v>343940</v>
      </c>
      <c r="AB38" s="1233">
        <v>343940</v>
      </c>
      <c r="AC38" s="1233">
        <v>154035</v>
      </c>
      <c r="AD38" s="1233">
        <v>2</v>
      </c>
      <c r="AE38" s="1233">
        <v>160</v>
      </c>
      <c r="AF38" s="1233">
        <v>76041</v>
      </c>
      <c r="AG38" s="1233">
        <v>831</v>
      </c>
      <c r="AH38" s="1233">
        <v>186</v>
      </c>
      <c r="AI38" s="1233">
        <v>3803</v>
      </c>
      <c r="AJ38" s="1233">
        <v>8701</v>
      </c>
      <c r="AK38" s="1233">
        <v>886</v>
      </c>
      <c r="AL38" s="1233">
        <v>12532</v>
      </c>
      <c r="AM38" s="1284" t="s">
        <v>33</v>
      </c>
      <c r="AN38" s="1533" t="s">
        <v>25</v>
      </c>
      <c r="AO38" s="1286" t="s">
        <v>25</v>
      </c>
      <c r="AP38" s="1287" t="s">
        <v>25</v>
      </c>
      <c r="AQ38" s="2510">
        <v>43952</v>
      </c>
      <c r="AR38" s="1233">
        <v>4203954</v>
      </c>
      <c r="AS38" s="1233">
        <v>3377993</v>
      </c>
      <c r="AT38" s="1233">
        <v>3194311</v>
      </c>
      <c r="AU38" s="1233">
        <v>3941688</v>
      </c>
      <c r="AV38" s="1233">
        <v>3115728</v>
      </c>
      <c r="AW38" s="1233">
        <v>2025744</v>
      </c>
      <c r="AX38" s="1233">
        <v>469</v>
      </c>
      <c r="AY38" s="1233">
        <v>1012446</v>
      </c>
      <c r="AZ38" s="1233">
        <v>344472</v>
      </c>
      <c r="BA38" s="1233">
        <v>48765</v>
      </c>
      <c r="BB38" s="1233">
        <v>1947</v>
      </c>
      <c r="BC38" s="1233">
        <v>7346</v>
      </c>
      <c r="BD38" s="1233">
        <v>62556</v>
      </c>
      <c r="BE38" s="1233">
        <v>56333</v>
      </c>
      <c r="BF38" s="1233">
        <v>132179</v>
      </c>
      <c r="BG38" s="1284" t="s">
        <v>33</v>
      </c>
      <c r="BH38" s="1533" t="s">
        <v>25</v>
      </c>
      <c r="BI38" s="1286" t="s">
        <v>25</v>
      </c>
      <c r="BJ38" s="1287" t="s">
        <v>25</v>
      </c>
      <c r="BK38" s="2510">
        <v>43952</v>
      </c>
      <c r="BL38" s="1233">
        <v>1506402</v>
      </c>
      <c r="BM38" s="1233">
        <v>1253275</v>
      </c>
      <c r="BN38" s="1233">
        <v>1119258</v>
      </c>
      <c r="BO38" s="1233">
        <v>1359456</v>
      </c>
      <c r="BP38" s="1233">
        <v>1106329</v>
      </c>
      <c r="BQ38" s="1233">
        <v>613916</v>
      </c>
      <c r="BR38" s="1233">
        <v>887</v>
      </c>
      <c r="BS38" s="1233">
        <v>185508</v>
      </c>
      <c r="BT38" s="1233">
        <v>114017</v>
      </c>
      <c r="BU38" s="1233">
        <v>3797</v>
      </c>
      <c r="BV38" s="1233">
        <v>743</v>
      </c>
      <c r="BW38" s="1233">
        <v>5880</v>
      </c>
      <c r="BX38" s="1233">
        <v>50690</v>
      </c>
      <c r="BY38" s="1233">
        <v>24275</v>
      </c>
      <c r="BZ38" s="1233">
        <v>44015</v>
      </c>
      <c r="CA38" s="1284" t="s">
        <v>33</v>
      </c>
      <c r="CB38" s="1533" t="s">
        <v>25</v>
      </c>
      <c r="CC38" s="1269"/>
    </row>
    <row r="39" spans="1:81" ht="19.5" customHeight="1">
      <c r="A39" s="1286" t="s">
        <v>25</v>
      </c>
      <c r="B39" s="1287" t="s">
        <v>25</v>
      </c>
      <c r="C39" s="2510">
        <v>43983</v>
      </c>
      <c r="D39" s="60">
        <v>378964</v>
      </c>
      <c r="E39" s="1233">
        <v>293132</v>
      </c>
      <c r="F39" s="1233">
        <v>266996</v>
      </c>
      <c r="G39" s="1233">
        <v>360806</v>
      </c>
      <c r="H39" s="1233">
        <v>274974</v>
      </c>
      <c r="I39" s="1233">
        <v>22105</v>
      </c>
      <c r="J39" s="1233">
        <v>2</v>
      </c>
      <c r="K39" s="1233" t="s">
        <v>21</v>
      </c>
      <c r="L39" s="1233" t="s">
        <v>21</v>
      </c>
      <c r="M39" s="1233">
        <v>96</v>
      </c>
      <c r="N39" s="1233">
        <v>71</v>
      </c>
      <c r="O39" s="1233">
        <v>3633</v>
      </c>
      <c r="P39" s="1233">
        <v>14470</v>
      </c>
      <c r="Q39" s="1233">
        <v>297</v>
      </c>
      <c r="R39" s="1233">
        <v>675</v>
      </c>
      <c r="S39" s="1284" t="s">
        <v>34</v>
      </c>
      <c r="T39" s="1533" t="s">
        <v>25</v>
      </c>
      <c r="U39" s="1286" t="s">
        <v>25</v>
      </c>
      <c r="V39" s="1287" t="s">
        <v>25</v>
      </c>
      <c r="W39" s="2510">
        <v>43983</v>
      </c>
      <c r="X39" s="1233">
        <v>233818</v>
      </c>
      <c r="Y39" s="1233">
        <v>233818</v>
      </c>
      <c r="Z39" s="1233">
        <v>200410</v>
      </c>
      <c r="AA39" s="1233">
        <v>204577</v>
      </c>
      <c r="AB39" s="1233">
        <v>204577</v>
      </c>
      <c r="AC39" s="1233">
        <v>46302</v>
      </c>
      <c r="AD39" s="1233">
        <v>2</v>
      </c>
      <c r="AE39" s="1233">
        <v>877</v>
      </c>
      <c r="AF39" s="1233">
        <v>2264</v>
      </c>
      <c r="AG39" s="1233">
        <v>890</v>
      </c>
      <c r="AH39" s="1233">
        <v>255</v>
      </c>
      <c r="AI39" s="1233">
        <v>4345</v>
      </c>
      <c r="AJ39" s="1233">
        <v>10734</v>
      </c>
      <c r="AK39" s="1233">
        <v>1175</v>
      </c>
      <c r="AL39" s="1233">
        <v>2203</v>
      </c>
      <c r="AM39" s="1284" t="s">
        <v>34</v>
      </c>
      <c r="AN39" s="1533" t="s">
        <v>25</v>
      </c>
      <c r="AO39" s="1286" t="s">
        <v>25</v>
      </c>
      <c r="AP39" s="1287" t="s">
        <v>25</v>
      </c>
      <c r="AQ39" s="2510">
        <v>43983</v>
      </c>
      <c r="AR39" s="1233">
        <v>4047978</v>
      </c>
      <c r="AS39" s="1233">
        <v>3297858</v>
      </c>
      <c r="AT39" s="1233">
        <v>3138356</v>
      </c>
      <c r="AU39" s="1233">
        <v>3792093</v>
      </c>
      <c r="AV39" s="1233">
        <v>3041973</v>
      </c>
      <c r="AW39" s="1233">
        <v>2052733</v>
      </c>
      <c r="AX39" s="1233">
        <v>823</v>
      </c>
      <c r="AY39" s="1233">
        <v>1014934</v>
      </c>
      <c r="AZ39" s="1233">
        <v>385621</v>
      </c>
      <c r="BA39" s="1233">
        <v>70070</v>
      </c>
      <c r="BB39" s="1233">
        <v>8934</v>
      </c>
      <c r="BC39" s="1233">
        <v>5821</v>
      </c>
      <c r="BD39" s="1233">
        <v>66882</v>
      </c>
      <c r="BE39" s="1233">
        <v>45801</v>
      </c>
      <c r="BF39" s="1233">
        <v>134139</v>
      </c>
      <c r="BG39" s="1284" t="s">
        <v>34</v>
      </c>
      <c r="BH39" s="1533" t="s">
        <v>25</v>
      </c>
      <c r="BI39" s="1286" t="s">
        <v>25</v>
      </c>
      <c r="BJ39" s="1287" t="s">
        <v>25</v>
      </c>
      <c r="BK39" s="2510">
        <v>43983</v>
      </c>
      <c r="BL39" s="1233">
        <v>1477741</v>
      </c>
      <c r="BM39" s="1233">
        <v>1232998</v>
      </c>
      <c r="BN39" s="1233">
        <v>1088623</v>
      </c>
      <c r="BO39" s="1233">
        <v>1328466</v>
      </c>
      <c r="BP39" s="1233">
        <v>1083723</v>
      </c>
      <c r="BQ39" s="1233">
        <v>616251</v>
      </c>
      <c r="BR39" s="1233">
        <v>1415</v>
      </c>
      <c r="BS39" s="1233">
        <v>200371</v>
      </c>
      <c r="BT39" s="1233">
        <v>89892</v>
      </c>
      <c r="BU39" s="1233">
        <v>4358</v>
      </c>
      <c r="BV39" s="1233">
        <v>748</v>
      </c>
      <c r="BW39" s="1233">
        <v>10243</v>
      </c>
      <c r="BX39" s="1233">
        <v>43931</v>
      </c>
      <c r="BY39" s="1233">
        <v>26771</v>
      </c>
      <c r="BZ39" s="1233">
        <v>42040</v>
      </c>
      <c r="CA39" s="1284" t="s">
        <v>34</v>
      </c>
      <c r="CB39" s="1533" t="s">
        <v>25</v>
      </c>
      <c r="CC39" s="1269"/>
    </row>
    <row r="40" spans="1:81" ht="19.5" customHeight="1">
      <c r="A40" s="1286" t="s">
        <v>25</v>
      </c>
      <c r="B40" s="1287" t="s">
        <v>25</v>
      </c>
      <c r="C40" s="2510">
        <v>44013</v>
      </c>
      <c r="D40" s="60">
        <v>340404</v>
      </c>
      <c r="E40" s="1233">
        <v>267313</v>
      </c>
      <c r="F40" s="1233">
        <v>212655</v>
      </c>
      <c r="G40" s="1233">
        <v>324618</v>
      </c>
      <c r="H40" s="1233">
        <v>251527</v>
      </c>
      <c r="I40" s="1233">
        <v>20823</v>
      </c>
      <c r="J40" s="1233">
        <v>2</v>
      </c>
      <c r="K40" s="1233" t="s">
        <v>21</v>
      </c>
      <c r="L40" s="1233" t="s">
        <v>21</v>
      </c>
      <c r="M40" s="1233">
        <v>415</v>
      </c>
      <c r="N40" s="1233">
        <v>57</v>
      </c>
      <c r="O40" s="1233">
        <v>6553</v>
      </c>
      <c r="P40" s="1233">
        <v>9782</v>
      </c>
      <c r="Q40" s="1233">
        <v>351</v>
      </c>
      <c r="R40" s="1233">
        <v>567</v>
      </c>
      <c r="S40" s="1284" t="s">
        <v>35</v>
      </c>
      <c r="T40" s="1533" t="s">
        <v>25</v>
      </c>
      <c r="U40" s="1286" t="s">
        <v>25</v>
      </c>
      <c r="V40" s="1287" t="s">
        <v>25</v>
      </c>
      <c r="W40" s="2510">
        <v>44013</v>
      </c>
      <c r="X40" s="1233">
        <v>308146</v>
      </c>
      <c r="Y40" s="1233">
        <v>308146</v>
      </c>
      <c r="Z40" s="1233">
        <v>265009</v>
      </c>
      <c r="AA40" s="1233">
        <v>280931</v>
      </c>
      <c r="AB40" s="1233">
        <v>280931</v>
      </c>
      <c r="AC40" s="1233">
        <v>52953</v>
      </c>
      <c r="AD40" s="1233">
        <v>3</v>
      </c>
      <c r="AE40" s="1233" t="s">
        <v>21</v>
      </c>
      <c r="AF40" s="1233">
        <v>5486</v>
      </c>
      <c r="AG40" s="1233">
        <v>949</v>
      </c>
      <c r="AH40" s="1233">
        <v>235</v>
      </c>
      <c r="AI40" s="1233">
        <v>3921</v>
      </c>
      <c r="AJ40" s="1233">
        <v>9017</v>
      </c>
      <c r="AK40" s="1233">
        <v>1397</v>
      </c>
      <c r="AL40" s="1233">
        <v>7137</v>
      </c>
      <c r="AM40" s="1284" t="s">
        <v>35</v>
      </c>
      <c r="AN40" s="1533" t="s">
        <v>25</v>
      </c>
      <c r="AO40" s="1286" t="s">
        <v>25</v>
      </c>
      <c r="AP40" s="1287" t="s">
        <v>25</v>
      </c>
      <c r="AQ40" s="2510">
        <v>44013</v>
      </c>
      <c r="AR40" s="1233">
        <v>4668410</v>
      </c>
      <c r="AS40" s="1233">
        <v>3932158</v>
      </c>
      <c r="AT40" s="1233">
        <v>3725438</v>
      </c>
      <c r="AU40" s="1233">
        <v>4381948</v>
      </c>
      <c r="AV40" s="1233">
        <v>3645697</v>
      </c>
      <c r="AW40" s="1233">
        <v>2610836</v>
      </c>
      <c r="AX40" s="1233">
        <v>1149</v>
      </c>
      <c r="AY40" s="1233">
        <v>1348824</v>
      </c>
      <c r="AZ40" s="1233">
        <v>410432</v>
      </c>
      <c r="BA40" s="1233">
        <v>72593</v>
      </c>
      <c r="BB40" s="1233">
        <v>15027</v>
      </c>
      <c r="BC40" s="1233">
        <v>5434</v>
      </c>
      <c r="BD40" s="1233">
        <v>71597</v>
      </c>
      <c r="BE40" s="1233">
        <v>58894</v>
      </c>
      <c r="BF40" s="1233">
        <v>187796</v>
      </c>
      <c r="BG40" s="1284" t="s">
        <v>35</v>
      </c>
      <c r="BH40" s="1533" t="s">
        <v>25</v>
      </c>
      <c r="BI40" s="1286" t="s">
        <v>25</v>
      </c>
      <c r="BJ40" s="1287" t="s">
        <v>25</v>
      </c>
      <c r="BK40" s="2510">
        <v>44013</v>
      </c>
      <c r="BL40" s="1233">
        <v>1665647</v>
      </c>
      <c r="BM40" s="1233">
        <v>1419788</v>
      </c>
      <c r="BN40" s="1233">
        <v>1283133</v>
      </c>
      <c r="BO40" s="1233">
        <v>1496161</v>
      </c>
      <c r="BP40" s="1233">
        <v>1250302</v>
      </c>
      <c r="BQ40" s="1233">
        <v>706649</v>
      </c>
      <c r="BR40" s="1233">
        <v>1701</v>
      </c>
      <c r="BS40" s="1233">
        <v>206942</v>
      </c>
      <c r="BT40" s="1233">
        <v>155654</v>
      </c>
      <c r="BU40" s="1233">
        <v>3666</v>
      </c>
      <c r="BV40" s="1233">
        <v>754</v>
      </c>
      <c r="BW40" s="1233">
        <v>10875</v>
      </c>
      <c r="BX40" s="1233">
        <v>37462</v>
      </c>
      <c r="BY40" s="1233">
        <v>22159</v>
      </c>
      <c r="BZ40" s="1233">
        <v>45992</v>
      </c>
      <c r="CA40" s="1284" t="s">
        <v>35</v>
      </c>
      <c r="CB40" s="1533" t="s">
        <v>25</v>
      </c>
      <c r="CC40" s="1269"/>
    </row>
    <row r="41" spans="1:81" ht="19.5" customHeight="1">
      <c r="A41" s="1286" t="s">
        <v>25</v>
      </c>
      <c r="B41" s="1287" t="s">
        <v>25</v>
      </c>
      <c r="C41" s="2510">
        <v>44044</v>
      </c>
      <c r="D41" s="60">
        <v>309413</v>
      </c>
      <c r="E41" s="1233">
        <v>235540</v>
      </c>
      <c r="F41" s="1233">
        <v>181486</v>
      </c>
      <c r="G41" s="1233">
        <v>297720</v>
      </c>
      <c r="H41" s="1233">
        <v>223847</v>
      </c>
      <c r="I41" s="1233">
        <v>20751</v>
      </c>
      <c r="J41" s="1233">
        <v>2</v>
      </c>
      <c r="K41" s="1233" t="s">
        <v>21</v>
      </c>
      <c r="L41" s="1233" t="s">
        <v>21</v>
      </c>
      <c r="M41" s="1233">
        <v>87</v>
      </c>
      <c r="N41" s="1233">
        <v>39</v>
      </c>
      <c r="O41" s="1233">
        <v>8471</v>
      </c>
      <c r="P41" s="1233">
        <v>8703</v>
      </c>
      <c r="Q41" s="1233">
        <v>256</v>
      </c>
      <c r="R41" s="1233">
        <v>1227</v>
      </c>
      <c r="S41" s="1284" t="s">
        <v>36</v>
      </c>
      <c r="T41" s="1533" t="s">
        <v>25</v>
      </c>
      <c r="U41" s="1286" t="s">
        <v>25</v>
      </c>
      <c r="V41" s="1287" t="s">
        <v>25</v>
      </c>
      <c r="W41" s="2510">
        <v>44044</v>
      </c>
      <c r="X41" s="1233">
        <v>375696</v>
      </c>
      <c r="Y41" s="1233">
        <v>375696</v>
      </c>
      <c r="Z41" s="1233">
        <v>326376</v>
      </c>
      <c r="AA41" s="1233">
        <v>343245</v>
      </c>
      <c r="AB41" s="1233">
        <v>343245</v>
      </c>
      <c r="AC41" s="1233">
        <v>116794</v>
      </c>
      <c r="AD41" s="1233">
        <v>2</v>
      </c>
      <c r="AE41" s="1233" t="s">
        <v>21</v>
      </c>
      <c r="AF41" s="1233">
        <v>50786</v>
      </c>
      <c r="AG41" s="1233">
        <v>858</v>
      </c>
      <c r="AH41" s="1233">
        <v>177</v>
      </c>
      <c r="AI41" s="1233">
        <v>3424</v>
      </c>
      <c r="AJ41" s="1233">
        <v>7493</v>
      </c>
      <c r="AK41" s="1233">
        <v>915</v>
      </c>
      <c r="AL41" s="1233">
        <v>12171</v>
      </c>
      <c r="AM41" s="1284" t="s">
        <v>36</v>
      </c>
      <c r="AN41" s="1533" t="s">
        <v>25</v>
      </c>
      <c r="AO41" s="1286" t="s">
        <v>25</v>
      </c>
      <c r="AP41" s="1287" t="s">
        <v>25</v>
      </c>
      <c r="AQ41" s="2510">
        <v>44044</v>
      </c>
      <c r="AR41" s="1233">
        <v>4917221</v>
      </c>
      <c r="AS41" s="1233">
        <v>4180059</v>
      </c>
      <c r="AT41" s="1233">
        <v>3956732</v>
      </c>
      <c r="AU41" s="1233">
        <v>4609898</v>
      </c>
      <c r="AV41" s="1233">
        <v>3872736</v>
      </c>
      <c r="AW41" s="1233">
        <v>2744245</v>
      </c>
      <c r="AX41" s="1233">
        <v>783</v>
      </c>
      <c r="AY41" s="1233">
        <v>1430278</v>
      </c>
      <c r="AZ41" s="1233">
        <v>433463</v>
      </c>
      <c r="BA41" s="1233">
        <v>37399</v>
      </c>
      <c r="BB41" s="1233">
        <v>15907</v>
      </c>
      <c r="BC41" s="1233">
        <v>7317</v>
      </c>
      <c r="BD41" s="1233">
        <v>66349</v>
      </c>
      <c r="BE41" s="1233">
        <v>57814</v>
      </c>
      <c r="BF41" s="1233">
        <v>217134</v>
      </c>
      <c r="BG41" s="1284" t="s">
        <v>36</v>
      </c>
      <c r="BH41" s="1533" t="s">
        <v>25</v>
      </c>
      <c r="BI41" s="1286" t="s">
        <v>25</v>
      </c>
      <c r="BJ41" s="1287" t="s">
        <v>25</v>
      </c>
      <c r="BK41" s="2510">
        <v>44044</v>
      </c>
      <c r="BL41" s="1233">
        <v>1740306</v>
      </c>
      <c r="BM41" s="1233">
        <v>1464427</v>
      </c>
      <c r="BN41" s="1233">
        <v>1363091</v>
      </c>
      <c r="BO41" s="1233">
        <v>1573309</v>
      </c>
      <c r="BP41" s="1233">
        <v>1297430</v>
      </c>
      <c r="BQ41" s="1233">
        <v>737349</v>
      </c>
      <c r="BR41" s="1233">
        <v>1187</v>
      </c>
      <c r="BS41" s="1233">
        <v>206252</v>
      </c>
      <c r="BT41" s="1233">
        <v>197612</v>
      </c>
      <c r="BU41" s="1233">
        <v>3362</v>
      </c>
      <c r="BV41" s="1233">
        <v>780</v>
      </c>
      <c r="BW41" s="1233">
        <v>7253</v>
      </c>
      <c r="BX41" s="1233">
        <v>40290</v>
      </c>
      <c r="BY41" s="1233">
        <v>22788</v>
      </c>
      <c r="BZ41" s="1233">
        <v>47078</v>
      </c>
      <c r="CA41" s="1284" t="s">
        <v>36</v>
      </c>
      <c r="CB41" s="1533" t="s">
        <v>25</v>
      </c>
      <c r="CC41" s="1269"/>
    </row>
    <row r="42" spans="1:81" ht="19.5" customHeight="1">
      <c r="A42" s="1286" t="s">
        <v>25</v>
      </c>
      <c r="B42" s="1287" t="s">
        <v>25</v>
      </c>
      <c r="C42" s="2510">
        <v>44075</v>
      </c>
      <c r="D42" s="60">
        <v>317703</v>
      </c>
      <c r="E42" s="1233">
        <v>248537</v>
      </c>
      <c r="F42" s="1233">
        <v>191162</v>
      </c>
      <c r="G42" s="1233">
        <v>306578</v>
      </c>
      <c r="H42" s="1233">
        <v>237412</v>
      </c>
      <c r="I42" s="1233">
        <v>35143</v>
      </c>
      <c r="J42" s="1233">
        <v>3</v>
      </c>
      <c r="K42" s="1233" t="s">
        <v>21</v>
      </c>
      <c r="L42" s="1233" t="s">
        <v>21</v>
      </c>
      <c r="M42" s="1233">
        <v>60</v>
      </c>
      <c r="N42" s="1233">
        <v>46</v>
      </c>
      <c r="O42" s="1233">
        <v>8012</v>
      </c>
      <c r="P42" s="1233">
        <v>11387</v>
      </c>
      <c r="Q42" s="1233">
        <v>337</v>
      </c>
      <c r="R42" s="1233">
        <v>684</v>
      </c>
      <c r="S42" s="1284" t="s">
        <v>37</v>
      </c>
      <c r="T42" s="1533" t="s">
        <v>25</v>
      </c>
      <c r="U42" s="1286" t="s">
        <v>25</v>
      </c>
      <c r="V42" s="1287" t="s">
        <v>25</v>
      </c>
      <c r="W42" s="2510">
        <v>44075</v>
      </c>
      <c r="X42" s="1233">
        <v>420707</v>
      </c>
      <c r="Y42" s="1233">
        <v>420707</v>
      </c>
      <c r="Z42" s="1233">
        <v>374189</v>
      </c>
      <c r="AA42" s="1233">
        <v>389020</v>
      </c>
      <c r="AB42" s="1233">
        <v>389020</v>
      </c>
      <c r="AC42" s="1233">
        <v>155634</v>
      </c>
      <c r="AD42" s="1233">
        <v>3</v>
      </c>
      <c r="AE42" s="1233" t="s">
        <v>21</v>
      </c>
      <c r="AF42" s="1233">
        <v>82371</v>
      </c>
      <c r="AG42" s="1233">
        <v>958</v>
      </c>
      <c r="AH42" s="1233">
        <v>209</v>
      </c>
      <c r="AI42" s="1233">
        <v>3513</v>
      </c>
      <c r="AJ42" s="1233">
        <v>7704</v>
      </c>
      <c r="AK42" s="1233">
        <v>1483</v>
      </c>
      <c r="AL42" s="1233">
        <v>11958</v>
      </c>
      <c r="AM42" s="1284" t="s">
        <v>37</v>
      </c>
      <c r="AN42" s="1533" t="s">
        <v>25</v>
      </c>
      <c r="AO42" s="1286" t="s">
        <v>25</v>
      </c>
      <c r="AP42" s="1287" t="s">
        <v>25</v>
      </c>
      <c r="AQ42" s="2510">
        <v>44075</v>
      </c>
      <c r="AR42" s="1233">
        <v>4859213</v>
      </c>
      <c r="AS42" s="1233">
        <v>4068019</v>
      </c>
      <c r="AT42" s="1233">
        <v>3909057</v>
      </c>
      <c r="AU42" s="1233">
        <v>4547082</v>
      </c>
      <c r="AV42" s="1233">
        <v>3755889</v>
      </c>
      <c r="AW42" s="1233">
        <v>2669157</v>
      </c>
      <c r="AX42" s="1233">
        <v>1144</v>
      </c>
      <c r="AY42" s="1233">
        <v>1382285</v>
      </c>
      <c r="AZ42" s="1233">
        <v>395231</v>
      </c>
      <c r="BA42" s="1233">
        <v>25144</v>
      </c>
      <c r="BB42" s="1233">
        <v>17345</v>
      </c>
      <c r="BC42" s="1233">
        <v>6476</v>
      </c>
      <c r="BD42" s="1233">
        <v>69413</v>
      </c>
      <c r="BE42" s="1233">
        <v>54175</v>
      </c>
      <c r="BF42" s="1233">
        <v>242952</v>
      </c>
      <c r="BG42" s="1284" t="s">
        <v>37</v>
      </c>
      <c r="BH42" s="1533" t="s">
        <v>25</v>
      </c>
      <c r="BI42" s="1286" t="s">
        <v>25</v>
      </c>
      <c r="BJ42" s="1287" t="s">
        <v>25</v>
      </c>
      <c r="BK42" s="2510">
        <v>44075</v>
      </c>
      <c r="BL42" s="1233">
        <v>1744276</v>
      </c>
      <c r="BM42" s="1233">
        <v>1480242</v>
      </c>
      <c r="BN42" s="1233">
        <v>1391348</v>
      </c>
      <c r="BO42" s="1233">
        <v>1565573</v>
      </c>
      <c r="BP42" s="1233">
        <v>1301539</v>
      </c>
      <c r="BQ42" s="1233">
        <v>746991</v>
      </c>
      <c r="BR42" s="1233">
        <v>1733</v>
      </c>
      <c r="BS42" s="1233">
        <v>201019</v>
      </c>
      <c r="BT42" s="1233">
        <v>212624</v>
      </c>
      <c r="BU42" s="1233">
        <v>4689</v>
      </c>
      <c r="BV42" s="1233">
        <v>933</v>
      </c>
      <c r="BW42" s="1233">
        <v>6182</v>
      </c>
      <c r="BX42" s="1233">
        <v>45864</v>
      </c>
      <c r="BY42" s="1233">
        <v>23702</v>
      </c>
      <c r="BZ42" s="1233">
        <v>46743</v>
      </c>
      <c r="CA42" s="1284" t="s">
        <v>37</v>
      </c>
      <c r="CB42" s="1533" t="s">
        <v>25</v>
      </c>
      <c r="CC42" s="1269"/>
    </row>
    <row r="43" spans="1:81" ht="19.5" customHeight="1">
      <c r="A43" s="1286" t="s">
        <v>25</v>
      </c>
      <c r="B43" s="1287" t="s">
        <v>25</v>
      </c>
      <c r="C43" s="2510">
        <v>44105</v>
      </c>
      <c r="D43" s="60">
        <v>369077</v>
      </c>
      <c r="E43" s="1233">
        <v>285627</v>
      </c>
      <c r="F43" s="1233">
        <v>231034</v>
      </c>
      <c r="G43" s="1233">
        <v>356333</v>
      </c>
      <c r="H43" s="1233">
        <v>272883</v>
      </c>
      <c r="I43" s="1233">
        <v>70423</v>
      </c>
      <c r="J43" s="1233">
        <v>2</v>
      </c>
      <c r="K43" s="1233">
        <v>6487</v>
      </c>
      <c r="L43" s="1233" t="s">
        <v>21</v>
      </c>
      <c r="M43" s="1233">
        <v>104</v>
      </c>
      <c r="N43" s="1233">
        <v>48</v>
      </c>
      <c r="O43" s="1233">
        <v>6444</v>
      </c>
      <c r="P43" s="1233">
        <v>14814</v>
      </c>
      <c r="Q43" s="1233">
        <v>499</v>
      </c>
      <c r="R43" s="1233">
        <v>5391</v>
      </c>
      <c r="S43" s="1284" t="s">
        <v>38</v>
      </c>
      <c r="T43" s="1533" t="s">
        <v>25</v>
      </c>
      <c r="U43" s="1286" t="s">
        <v>25</v>
      </c>
      <c r="V43" s="1287" t="s">
        <v>25</v>
      </c>
      <c r="W43" s="2510">
        <v>44105</v>
      </c>
      <c r="X43" s="1233">
        <v>413732</v>
      </c>
      <c r="Y43" s="1233">
        <v>413732</v>
      </c>
      <c r="Z43" s="1233">
        <v>377005</v>
      </c>
      <c r="AA43" s="1233">
        <v>376669</v>
      </c>
      <c r="AB43" s="1233">
        <v>376669</v>
      </c>
      <c r="AC43" s="1233">
        <v>167169</v>
      </c>
      <c r="AD43" s="1233">
        <v>2</v>
      </c>
      <c r="AE43" s="1233">
        <v>485</v>
      </c>
      <c r="AF43" s="1233">
        <v>79639</v>
      </c>
      <c r="AG43" s="1233">
        <v>1064</v>
      </c>
      <c r="AH43" s="1233">
        <v>203</v>
      </c>
      <c r="AI43" s="1233">
        <v>6094</v>
      </c>
      <c r="AJ43" s="1233">
        <v>10744</v>
      </c>
      <c r="AK43" s="1233">
        <v>2357</v>
      </c>
      <c r="AL43" s="1233">
        <v>16592</v>
      </c>
      <c r="AM43" s="1284" t="s">
        <v>38</v>
      </c>
      <c r="AN43" s="1533" t="s">
        <v>25</v>
      </c>
      <c r="AO43" s="1286" t="s">
        <v>25</v>
      </c>
      <c r="AP43" s="1287" t="s">
        <v>25</v>
      </c>
      <c r="AQ43" s="2510">
        <v>44105</v>
      </c>
      <c r="AR43" s="1233">
        <v>5157960</v>
      </c>
      <c r="AS43" s="1233">
        <v>4340402</v>
      </c>
      <c r="AT43" s="1233">
        <v>4173624</v>
      </c>
      <c r="AU43" s="1233">
        <v>4840476</v>
      </c>
      <c r="AV43" s="1233">
        <v>4022918</v>
      </c>
      <c r="AW43" s="1233">
        <v>2843457</v>
      </c>
      <c r="AX43" s="1233">
        <v>1199</v>
      </c>
      <c r="AY43" s="1233">
        <v>1575931</v>
      </c>
      <c r="AZ43" s="1233">
        <v>413132</v>
      </c>
      <c r="BA43" s="1233">
        <v>7226</v>
      </c>
      <c r="BB43" s="1233">
        <v>20393</v>
      </c>
      <c r="BC43" s="1233">
        <v>5673</v>
      </c>
      <c r="BD43" s="1233">
        <v>72544</v>
      </c>
      <c r="BE43" s="1233">
        <v>52958</v>
      </c>
      <c r="BF43" s="1233">
        <v>235290</v>
      </c>
      <c r="BG43" s="1284" t="s">
        <v>38</v>
      </c>
      <c r="BH43" s="1533" t="s">
        <v>25</v>
      </c>
      <c r="BI43" s="1286" t="s">
        <v>25</v>
      </c>
      <c r="BJ43" s="1287" t="s">
        <v>25</v>
      </c>
      <c r="BK43" s="2510">
        <v>44105</v>
      </c>
      <c r="BL43" s="1233">
        <v>1745411</v>
      </c>
      <c r="BM43" s="1233">
        <v>1471563</v>
      </c>
      <c r="BN43" s="1233">
        <v>1383242</v>
      </c>
      <c r="BO43" s="1233">
        <v>1569528</v>
      </c>
      <c r="BP43" s="1233">
        <v>1295680</v>
      </c>
      <c r="BQ43" s="1233">
        <v>725392</v>
      </c>
      <c r="BR43" s="1233">
        <v>1784</v>
      </c>
      <c r="BS43" s="1233">
        <v>209979</v>
      </c>
      <c r="BT43" s="1233">
        <v>210918</v>
      </c>
      <c r="BU43" s="1233">
        <v>4478</v>
      </c>
      <c r="BV43" s="1233">
        <v>907</v>
      </c>
      <c r="BW43" s="1233">
        <v>6169</v>
      </c>
      <c r="BX43" s="1233">
        <v>46527</v>
      </c>
      <c r="BY43" s="1233">
        <v>25359</v>
      </c>
      <c r="BZ43" s="1233">
        <v>41994</v>
      </c>
      <c r="CA43" s="1284" t="s">
        <v>38</v>
      </c>
      <c r="CB43" s="1533" t="s">
        <v>25</v>
      </c>
      <c r="CC43" s="1269"/>
    </row>
    <row r="44" spans="1:81" ht="19.5" customHeight="1">
      <c r="A44" s="1286" t="s">
        <v>25</v>
      </c>
      <c r="B44" s="1287" t="s">
        <v>25</v>
      </c>
      <c r="C44" s="2510">
        <v>44136</v>
      </c>
      <c r="D44" s="60">
        <v>395483</v>
      </c>
      <c r="E44" s="1233">
        <v>302919</v>
      </c>
      <c r="F44" s="1233">
        <v>249736</v>
      </c>
      <c r="G44" s="1233">
        <v>378144</v>
      </c>
      <c r="H44" s="1233">
        <v>285580</v>
      </c>
      <c r="I44" s="1233">
        <v>71660</v>
      </c>
      <c r="J44" s="1233">
        <v>3</v>
      </c>
      <c r="K44" s="1233" t="s">
        <v>21</v>
      </c>
      <c r="L44" s="1233" t="s">
        <v>21</v>
      </c>
      <c r="M44" s="1233">
        <v>190</v>
      </c>
      <c r="N44" s="1233">
        <v>58</v>
      </c>
      <c r="O44" s="1233">
        <v>4654</v>
      </c>
      <c r="P44" s="1233">
        <v>14594</v>
      </c>
      <c r="Q44" s="1233">
        <v>229</v>
      </c>
      <c r="R44" s="1233">
        <v>5591</v>
      </c>
      <c r="S44" s="1284" t="s">
        <v>39</v>
      </c>
      <c r="T44" s="1533" t="s">
        <v>25</v>
      </c>
      <c r="U44" s="1286" t="s">
        <v>25</v>
      </c>
      <c r="V44" s="1287" t="s">
        <v>25</v>
      </c>
      <c r="W44" s="2510">
        <v>44136</v>
      </c>
      <c r="X44" s="1233">
        <v>390555</v>
      </c>
      <c r="Y44" s="1233">
        <v>390555</v>
      </c>
      <c r="Z44" s="1233">
        <v>350273</v>
      </c>
      <c r="AA44" s="1233">
        <v>355980</v>
      </c>
      <c r="AB44" s="1233">
        <v>355980</v>
      </c>
      <c r="AC44" s="1233">
        <v>141732</v>
      </c>
      <c r="AD44" s="1233">
        <v>2</v>
      </c>
      <c r="AE44" s="1233">
        <v>10548</v>
      </c>
      <c r="AF44" s="1233">
        <v>59988</v>
      </c>
      <c r="AG44" s="1233">
        <v>1128</v>
      </c>
      <c r="AH44" s="1233">
        <v>181</v>
      </c>
      <c r="AI44" s="1233">
        <v>4897</v>
      </c>
      <c r="AJ44" s="1233">
        <v>8288</v>
      </c>
      <c r="AK44" s="1233">
        <v>3004</v>
      </c>
      <c r="AL44" s="1233">
        <v>9712</v>
      </c>
      <c r="AM44" s="1284" t="s">
        <v>39</v>
      </c>
      <c r="AN44" s="1533" t="s">
        <v>25</v>
      </c>
      <c r="AO44" s="1286" t="s">
        <v>25</v>
      </c>
      <c r="AP44" s="1287" t="s">
        <v>25</v>
      </c>
      <c r="AQ44" s="2510">
        <v>44136</v>
      </c>
      <c r="AR44" s="1233">
        <v>5153257</v>
      </c>
      <c r="AS44" s="1233">
        <v>4299390</v>
      </c>
      <c r="AT44" s="1233">
        <v>4105897</v>
      </c>
      <c r="AU44" s="1233">
        <v>4843934</v>
      </c>
      <c r="AV44" s="1233">
        <v>3990067</v>
      </c>
      <c r="AW44" s="1233">
        <v>2826052</v>
      </c>
      <c r="AX44" s="1233">
        <v>1147</v>
      </c>
      <c r="AY44" s="1233">
        <v>1508828</v>
      </c>
      <c r="AZ44" s="1233">
        <v>422912</v>
      </c>
      <c r="BA44" s="1233">
        <v>12187</v>
      </c>
      <c r="BB44" s="1233">
        <v>16001</v>
      </c>
      <c r="BC44" s="1233">
        <v>9015</v>
      </c>
      <c r="BD44" s="1233">
        <v>72971</v>
      </c>
      <c r="BE44" s="1233">
        <v>53102</v>
      </c>
      <c r="BF44" s="1233">
        <v>249353</v>
      </c>
      <c r="BG44" s="1284" t="s">
        <v>39</v>
      </c>
      <c r="BH44" s="1533" t="s">
        <v>25</v>
      </c>
      <c r="BI44" s="1286" t="s">
        <v>25</v>
      </c>
      <c r="BJ44" s="1287" t="s">
        <v>25</v>
      </c>
      <c r="BK44" s="2510">
        <v>44136</v>
      </c>
      <c r="BL44" s="1233">
        <v>1728320</v>
      </c>
      <c r="BM44" s="1233">
        <v>1459155</v>
      </c>
      <c r="BN44" s="1233">
        <v>1370980</v>
      </c>
      <c r="BO44" s="1233">
        <v>1556798</v>
      </c>
      <c r="BP44" s="1233">
        <v>1287633</v>
      </c>
      <c r="BQ44" s="1233">
        <v>700741</v>
      </c>
      <c r="BR44" s="1233">
        <v>1798</v>
      </c>
      <c r="BS44" s="1233">
        <v>211989</v>
      </c>
      <c r="BT44" s="1233">
        <v>215867</v>
      </c>
      <c r="BU44" s="1233">
        <v>4648</v>
      </c>
      <c r="BV44" s="1233">
        <v>900</v>
      </c>
      <c r="BW44" s="1233">
        <v>4537</v>
      </c>
      <c r="BX44" s="1233">
        <v>44749</v>
      </c>
      <c r="BY44" s="1233">
        <v>20715</v>
      </c>
      <c r="BZ44" s="1233">
        <v>38770</v>
      </c>
      <c r="CA44" s="1284" t="s">
        <v>39</v>
      </c>
      <c r="CB44" s="1533" t="s">
        <v>25</v>
      </c>
      <c r="CC44" s="1269"/>
    </row>
    <row r="45" spans="1:81" ht="19.5" customHeight="1">
      <c r="A45" s="2116" t="s">
        <v>25</v>
      </c>
      <c r="B45" s="2511" t="s">
        <v>25</v>
      </c>
      <c r="C45" s="2512">
        <v>44166</v>
      </c>
      <c r="D45" s="74">
        <v>529710</v>
      </c>
      <c r="E45" s="1232">
        <v>405963</v>
      </c>
      <c r="F45" s="1232">
        <v>353891</v>
      </c>
      <c r="G45" s="1232">
        <v>508759</v>
      </c>
      <c r="H45" s="1232">
        <v>385012</v>
      </c>
      <c r="I45" s="1232">
        <v>75736</v>
      </c>
      <c r="J45" s="1232">
        <v>3</v>
      </c>
      <c r="K45" s="1232">
        <v>3268</v>
      </c>
      <c r="L45" s="1232" t="s">
        <v>21</v>
      </c>
      <c r="M45" s="1232">
        <v>352</v>
      </c>
      <c r="N45" s="1232">
        <v>83</v>
      </c>
      <c r="O45" s="1232">
        <v>4369</v>
      </c>
      <c r="P45" s="1232">
        <v>15762</v>
      </c>
      <c r="Q45" s="1232">
        <v>229</v>
      </c>
      <c r="R45" s="1232">
        <v>5764</v>
      </c>
      <c r="S45" s="1298" t="s">
        <v>40</v>
      </c>
      <c r="T45" s="1537" t="s">
        <v>25</v>
      </c>
      <c r="U45" s="2116" t="s">
        <v>25</v>
      </c>
      <c r="V45" s="2511" t="s">
        <v>25</v>
      </c>
      <c r="W45" s="2512">
        <v>44166</v>
      </c>
      <c r="X45" s="1232">
        <v>427124</v>
      </c>
      <c r="Y45" s="1232">
        <v>427124</v>
      </c>
      <c r="Z45" s="1232">
        <v>382750</v>
      </c>
      <c r="AA45" s="1232">
        <v>390318</v>
      </c>
      <c r="AB45" s="1232">
        <v>390318</v>
      </c>
      <c r="AC45" s="1232">
        <v>145031</v>
      </c>
      <c r="AD45" s="1232">
        <v>2</v>
      </c>
      <c r="AE45" s="1232">
        <v>7778</v>
      </c>
      <c r="AF45" s="1232">
        <v>60105</v>
      </c>
      <c r="AG45" s="1232">
        <v>1388</v>
      </c>
      <c r="AH45" s="1232">
        <v>210</v>
      </c>
      <c r="AI45" s="1232">
        <v>5145</v>
      </c>
      <c r="AJ45" s="1232">
        <v>9966</v>
      </c>
      <c r="AK45" s="1232">
        <v>1441</v>
      </c>
      <c r="AL45" s="1232">
        <v>11104</v>
      </c>
      <c r="AM45" s="1298" t="s">
        <v>40</v>
      </c>
      <c r="AN45" s="1537" t="s">
        <v>25</v>
      </c>
      <c r="AO45" s="2116" t="s">
        <v>25</v>
      </c>
      <c r="AP45" s="2511" t="s">
        <v>25</v>
      </c>
      <c r="AQ45" s="2512">
        <v>44166</v>
      </c>
      <c r="AR45" s="1232">
        <v>5375310</v>
      </c>
      <c r="AS45" s="1232">
        <v>4413817</v>
      </c>
      <c r="AT45" s="1232">
        <v>4238205</v>
      </c>
      <c r="AU45" s="1232">
        <v>5053458</v>
      </c>
      <c r="AV45" s="1232">
        <v>4091965</v>
      </c>
      <c r="AW45" s="1232">
        <v>2808543</v>
      </c>
      <c r="AX45" s="1232">
        <v>971</v>
      </c>
      <c r="AY45" s="1232">
        <v>1344402</v>
      </c>
      <c r="AZ45" s="1232">
        <v>472012</v>
      </c>
      <c r="BA45" s="1232">
        <v>13791</v>
      </c>
      <c r="BB45" s="1232">
        <v>20047</v>
      </c>
      <c r="BC45" s="1232">
        <v>6059</v>
      </c>
      <c r="BD45" s="1232">
        <v>96613</v>
      </c>
      <c r="BE45" s="1232">
        <v>57232</v>
      </c>
      <c r="BF45" s="1232">
        <v>278891</v>
      </c>
      <c r="BG45" s="1298" t="s">
        <v>40</v>
      </c>
      <c r="BH45" s="1537" t="s">
        <v>25</v>
      </c>
      <c r="BI45" s="2116" t="s">
        <v>25</v>
      </c>
      <c r="BJ45" s="2511" t="s">
        <v>25</v>
      </c>
      <c r="BK45" s="2512">
        <v>44166</v>
      </c>
      <c r="BL45" s="1232">
        <v>1781526</v>
      </c>
      <c r="BM45" s="1232">
        <v>1504897</v>
      </c>
      <c r="BN45" s="1232">
        <v>1411364</v>
      </c>
      <c r="BO45" s="1232">
        <v>1609100</v>
      </c>
      <c r="BP45" s="1232">
        <v>1332471</v>
      </c>
      <c r="BQ45" s="1232">
        <v>747996</v>
      </c>
      <c r="BR45" s="1232">
        <v>1514</v>
      </c>
      <c r="BS45" s="1232">
        <v>213772</v>
      </c>
      <c r="BT45" s="1232">
        <v>218968</v>
      </c>
      <c r="BU45" s="1232">
        <v>4428</v>
      </c>
      <c r="BV45" s="1232">
        <v>953</v>
      </c>
      <c r="BW45" s="1232">
        <v>5905</v>
      </c>
      <c r="BX45" s="1232">
        <v>50307</v>
      </c>
      <c r="BY45" s="1232">
        <v>24081</v>
      </c>
      <c r="BZ45" s="1232">
        <v>42902</v>
      </c>
      <c r="CA45" s="1298" t="s">
        <v>40</v>
      </c>
      <c r="CB45" s="1537" t="s">
        <v>25</v>
      </c>
      <c r="CC45" s="1269"/>
    </row>
    <row r="46" spans="1:81" ht="18.75" customHeight="1">
      <c r="A46" s="2513"/>
      <c r="B46" s="2513"/>
      <c r="C46" s="2513"/>
      <c r="D46" s="1033"/>
      <c r="E46" s="1033"/>
      <c r="F46" s="1033"/>
      <c r="G46" s="1033"/>
      <c r="H46" s="1033"/>
      <c r="I46" s="1033"/>
      <c r="J46" s="1033"/>
      <c r="K46" s="1033"/>
      <c r="L46" s="1033"/>
      <c r="M46" s="1033"/>
      <c r="N46" s="1033"/>
      <c r="O46" s="1033"/>
      <c r="P46" s="1033"/>
      <c r="Q46" s="1035"/>
      <c r="R46" s="1035"/>
      <c r="S46" s="2513"/>
      <c r="T46" s="2513"/>
      <c r="U46" s="2513"/>
      <c r="V46" s="1033"/>
      <c r="W46" s="1033"/>
      <c r="X46" s="1033"/>
      <c r="Y46" s="1033"/>
      <c r="Z46" s="1033"/>
      <c r="AA46" s="1033"/>
      <c r="AB46" s="1033"/>
      <c r="AC46" s="1033"/>
      <c r="AD46" s="1033"/>
      <c r="AE46" s="1033"/>
      <c r="AF46" s="1033"/>
      <c r="AG46" s="1033"/>
      <c r="AH46" s="1033"/>
      <c r="AI46" s="1035"/>
      <c r="AJ46" s="1035"/>
      <c r="AK46" s="2513"/>
      <c r="AL46" s="2513"/>
      <c r="AM46" s="2513"/>
      <c r="AN46" s="2513"/>
      <c r="AO46" s="1033"/>
      <c r="AP46" s="1033"/>
      <c r="AQ46" s="1033"/>
      <c r="AR46" s="1033"/>
      <c r="AS46" s="1033"/>
      <c r="AT46" s="1033"/>
      <c r="AU46" s="1033"/>
      <c r="AV46" s="1033"/>
      <c r="AW46" s="1033"/>
      <c r="AX46" s="1033"/>
      <c r="AY46" s="1033"/>
      <c r="AZ46" s="1033"/>
      <c r="BA46" s="1035"/>
      <c r="BB46" s="1035"/>
      <c r="BC46" s="2513"/>
      <c r="BD46" s="2513"/>
      <c r="BE46" s="2513"/>
      <c r="BF46" s="1033"/>
      <c r="BG46" s="2514"/>
      <c r="BH46" s="2514"/>
      <c r="BI46" s="1033"/>
      <c r="BJ46" s="1033"/>
      <c r="BK46" s="1033"/>
      <c r="BL46" s="1033"/>
      <c r="BM46" s="1033"/>
      <c r="BN46" s="1033"/>
      <c r="BO46" s="1033"/>
      <c r="BP46" s="1033"/>
      <c r="BQ46" s="1033"/>
      <c r="BR46" s="1033"/>
      <c r="BS46" s="1035"/>
      <c r="BT46" s="1035"/>
      <c r="CA46" s="2513"/>
      <c r="CB46" s="2513"/>
    </row>
    <row r="47" spans="1:81" s="1255" customFormat="1" ht="21" customHeight="1">
      <c r="A47" s="2620" t="s">
        <v>734</v>
      </c>
      <c r="B47" s="2620"/>
      <c r="C47" s="2859"/>
      <c r="D47" s="2882" t="s">
        <v>1165</v>
      </c>
      <c r="E47" s="2883"/>
      <c r="F47" s="2883"/>
      <c r="G47" s="640" t="s">
        <v>714</v>
      </c>
      <c r="H47" s="640" t="s">
        <v>714</v>
      </c>
      <c r="I47" s="640" t="s">
        <v>714</v>
      </c>
      <c r="J47" s="1187" t="s">
        <v>1312</v>
      </c>
      <c r="K47" s="79"/>
      <c r="L47" s="640" t="s">
        <v>714</v>
      </c>
      <c r="M47" s="79"/>
      <c r="N47" s="647" t="s">
        <v>714</v>
      </c>
      <c r="O47" s="79"/>
      <c r="P47" s="647"/>
      <c r="Q47" s="79"/>
      <c r="R47" s="648"/>
      <c r="S47" s="2541" t="s">
        <v>694</v>
      </c>
      <c r="T47" s="2542"/>
      <c r="U47" s="2620" t="s">
        <v>734</v>
      </c>
      <c r="V47" s="2620"/>
      <c r="W47" s="2859"/>
      <c r="X47" s="2882" t="s">
        <v>1165</v>
      </c>
      <c r="Y47" s="2883"/>
      <c r="Z47" s="2883"/>
      <c r="AA47" s="640" t="s">
        <v>714</v>
      </c>
      <c r="AB47" s="640" t="s">
        <v>714</v>
      </c>
      <c r="AC47" s="640" t="s">
        <v>714</v>
      </c>
      <c r="AD47" s="925" t="s">
        <v>1312</v>
      </c>
      <c r="AE47" s="79"/>
      <c r="AF47" s="640" t="s">
        <v>714</v>
      </c>
      <c r="AG47" s="79"/>
      <c r="AH47" s="649" t="s">
        <v>1183</v>
      </c>
      <c r="AI47" s="644"/>
      <c r="AJ47" s="649"/>
      <c r="AK47" s="644"/>
      <c r="AL47" s="650"/>
      <c r="AM47" s="2541" t="s">
        <v>694</v>
      </c>
      <c r="AN47" s="2542"/>
      <c r="AO47" s="2620" t="s">
        <v>734</v>
      </c>
      <c r="AP47" s="2620"/>
      <c r="AQ47" s="2859"/>
      <c r="AR47" s="2882" t="s">
        <v>1165</v>
      </c>
      <c r="AS47" s="2883"/>
      <c r="AT47" s="2883"/>
      <c r="AU47" s="640" t="s">
        <v>714</v>
      </c>
      <c r="AV47" s="640" t="s">
        <v>714</v>
      </c>
      <c r="AW47" s="640" t="s">
        <v>714</v>
      </c>
      <c r="AX47" s="1187" t="s">
        <v>1312</v>
      </c>
      <c r="AY47" s="79"/>
      <c r="AZ47" s="640" t="s">
        <v>714</v>
      </c>
      <c r="BA47" s="79"/>
      <c r="BB47" s="647" t="s">
        <v>714</v>
      </c>
      <c r="BC47" s="79"/>
      <c r="BD47" s="647"/>
      <c r="BE47" s="79"/>
      <c r="BF47" s="648"/>
      <c r="BG47" s="2541" t="s">
        <v>694</v>
      </c>
      <c r="BH47" s="2542"/>
      <c r="BI47" s="2620" t="s">
        <v>734</v>
      </c>
      <c r="BJ47" s="2620"/>
      <c r="BK47" s="2859"/>
      <c r="BL47" s="2882" t="s">
        <v>1165</v>
      </c>
      <c r="BM47" s="2883"/>
      <c r="BN47" s="2883"/>
      <c r="BO47" s="640" t="s">
        <v>714</v>
      </c>
      <c r="BP47" s="640" t="s">
        <v>714</v>
      </c>
      <c r="BQ47" s="640" t="s">
        <v>714</v>
      </c>
      <c r="BR47" s="1187" t="s">
        <v>1312</v>
      </c>
      <c r="BS47" s="79"/>
      <c r="BT47" s="640" t="s">
        <v>714</v>
      </c>
      <c r="BU47" s="79"/>
      <c r="BV47" s="647" t="s">
        <v>714</v>
      </c>
      <c r="BW47" s="79"/>
      <c r="BX47" s="647"/>
      <c r="BY47" s="651"/>
      <c r="BZ47" s="652"/>
      <c r="CA47" s="2541" t="s">
        <v>694</v>
      </c>
      <c r="CB47" s="2542"/>
    </row>
    <row r="48" spans="1:81" s="1255" customFormat="1" ht="18.75" customHeight="1">
      <c r="A48" s="2860"/>
      <c r="B48" s="2860"/>
      <c r="C48" s="2861"/>
      <c r="D48" s="2882" t="s">
        <v>1166</v>
      </c>
      <c r="E48" s="2883"/>
      <c r="F48" s="2883"/>
      <c r="G48" s="2884"/>
      <c r="H48" s="637" t="s">
        <v>426</v>
      </c>
      <c r="I48" s="461" t="s">
        <v>1183</v>
      </c>
      <c r="J48" s="638" t="s">
        <v>427</v>
      </c>
      <c r="K48" s="462" t="s">
        <v>2131</v>
      </c>
      <c r="L48" s="642"/>
      <c r="M48" s="462" t="s">
        <v>714</v>
      </c>
      <c r="N48" s="465" t="s">
        <v>428</v>
      </c>
      <c r="O48" s="466" t="s">
        <v>1183</v>
      </c>
      <c r="P48" s="465" t="s">
        <v>429</v>
      </c>
      <c r="Q48" s="653"/>
      <c r="R48" s="931"/>
      <c r="S48" s="2543"/>
      <c r="T48" s="2544"/>
      <c r="U48" s="2860"/>
      <c r="V48" s="2860"/>
      <c r="W48" s="2861"/>
      <c r="X48" s="2882" t="s">
        <v>1166</v>
      </c>
      <c r="Y48" s="2883"/>
      <c r="Z48" s="2883"/>
      <c r="AA48" s="2884"/>
      <c r="AB48" s="637" t="s">
        <v>426</v>
      </c>
      <c r="AC48" s="461" t="s">
        <v>1183</v>
      </c>
      <c r="AD48" s="638" t="s">
        <v>427</v>
      </c>
      <c r="AE48" s="462" t="s">
        <v>2131</v>
      </c>
      <c r="AF48" s="642"/>
      <c r="AG48" s="462" t="s">
        <v>714</v>
      </c>
      <c r="AH48" s="465" t="s">
        <v>428</v>
      </c>
      <c r="AI48" s="466" t="s">
        <v>1183</v>
      </c>
      <c r="AJ48" s="465" t="s">
        <v>429</v>
      </c>
      <c r="AK48" s="653"/>
      <c r="AL48" s="931"/>
      <c r="AM48" s="2543"/>
      <c r="AN48" s="2544"/>
      <c r="AO48" s="2860"/>
      <c r="AP48" s="2860"/>
      <c r="AQ48" s="2861"/>
      <c r="AR48" s="2882" t="s">
        <v>1166</v>
      </c>
      <c r="AS48" s="2883"/>
      <c r="AT48" s="2883"/>
      <c r="AU48" s="2884"/>
      <c r="AV48" s="637" t="s">
        <v>426</v>
      </c>
      <c r="AW48" s="461" t="s">
        <v>1183</v>
      </c>
      <c r="AX48" s="638" t="s">
        <v>427</v>
      </c>
      <c r="AY48" s="462" t="s">
        <v>2131</v>
      </c>
      <c r="AZ48" s="642"/>
      <c r="BA48" s="462" t="s">
        <v>714</v>
      </c>
      <c r="BB48" s="465" t="s">
        <v>428</v>
      </c>
      <c r="BC48" s="466" t="s">
        <v>1183</v>
      </c>
      <c r="BD48" s="465" t="s">
        <v>429</v>
      </c>
      <c r="BE48" s="654"/>
      <c r="BF48" s="932"/>
      <c r="BG48" s="2543"/>
      <c r="BH48" s="2544"/>
      <c r="BI48" s="2860"/>
      <c r="BJ48" s="2860"/>
      <c r="BK48" s="2861"/>
      <c r="BL48" s="2882" t="s">
        <v>1166</v>
      </c>
      <c r="BM48" s="2883"/>
      <c r="BN48" s="2883"/>
      <c r="BO48" s="2884"/>
      <c r="BP48" s="637" t="s">
        <v>426</v>
      </c>
      <c r="BQ48" s="461" t="s">
        <v>1183</v>
      </c>
      <c r="BR48" s="638" t="s">
        <v>427</v>
      </c>
      <c r="BS48" s="462" t="s">
        <v>2131</v>
      </c>
      <c r="BT48" s="642"/>
      <c r="BU48" s="462" t="s">
        <v>714</v>
      </c>
      <c r="BV48" s="465" t="s">
        <v>428</v>
      </c>
      <c r="BW48" s="466" t="s">
        <v>1183</v>
      </c>
      <c r="BX48" s="465" t="s">
        <v>429</v>
      </c>
      <c r="BY48" s="655"/>
      <c r="BZ48" s="656"/>
      <c r="CA48" s="2543"/>
      <c r="CB48" s="2544"/>
    </row>
    <row r="49" spans="1:81" s="1255" customFormat="1" ht="17.149999999999999" customHeight="1">
      <c r="A49" s="2860"/>
      <c r="B49" s="2860"/>
      <c r="C49" s="2861"/>
      <c r="D49" s="499" t="s">
        <v>430</v>
      </c>
      <c r="E49" s="471" t="s">
        <v>2132</v>
      </c>
      <c r="F49" s="499" t="s">
        <v>1197</v>
      </c>
      <c r="G49" s="471" t="s">
        <v>349</v>
      </c>
      <c r="H49" s="467" t="s">
        <v>355</v>
      </c>
      <c r="I49" s="467" t="s">
        <v>431</v>
      </c>
      <c r="J49" s="471" t="s">
        <v>432</v>
      </c>
      <c r="K49" s="471" t="s">
        <v>433</v>
      </c>
      <c r="L49" s="471" t="s">
        <v>434</v>
      </c>
      <c r="M49" s="467" t="s">
        <v>1507</v>
      </c>
      <c r="N49" s="465" t="s">
        <v>1183</v>
      </c>
      <c r="O49" s="471" t="s">
        <v>435</v>
      </c>
      <c r="P49" s="499" t="s">
        <v>1183</v>
      </c>
      <c r="Q49" s="2885" t="s">
        <v>721</v>
      </c>
      <c r="R49" s="2619"/>
      <c r="S49" s="2543"/>
      <c r="T49" s="2544"/>
      <c r="U49" s="2860"/>
      <c r="V49" s="2860"/>
      <c r="W49" s="2861"/>
      <c r="X49" s="499" t="s">
        <v>430</v>
      </c>
      <c r="Y49" s="471" t="s">
        <v>2132</v>
      </c>
      <c r="Z49" s="499" t="s">
        <v>1197</v>
      </c>
      <c r="AA49" s="471" t="s">
        <v>349</v>
      </c>
      <c r="AB49" s="467" t="s">
        <v>355</v>
      </c>
      <c r="AC49" s="467" t="s">
        <v>431</v>
      </c>
      <c r="AD49" s="471" t="s">
        <v>432</v>
      </c>
      <c r="AE49" s="471" t="s">
        <v>433</v>
      </c>
      <c r="AF49" s="471" t="s">
        <v>434</v>
      </c>
      <c r="AG49" s="467" t="s">
        <v>1507</v>
      </c>
      <c r="AH49" s="465" t="s">
        <v>1183</v>
      </c>
      <c r="AI49" s="471" t="s">
        <v>435</v>
      </c>
      <c r="AJ49" s="499" t="s">
        <v>1183</v>
      </c>
      <c r="AK49" s="2885" t="s">
        <v>721</v>
      </c>
      <c r="AL49" s="2619"/>
      <c r="AM49" s="2543"/>
      <c r="AN49" s="2544"/>
      <c r="AO49" s="2860"/>
      <c r="AP49" s="2860"/>
      <c r="AQ49" s="2861"/>
      <c r="AR49" s="499" t="s">
        <v>430</v>
      </c>
      <c r="AS49" s="471" t="s">
        <v>2132</v>
      </c>
      <c r="AT49" s="499" t="s">
        <v>1197</v>
      </c>
      <c r="AU49" s="471" t="s">
        <v>349</v>
      </c>
      <c r="AV49" s="467" t="s">
        <v>355</v>
      </c>
      <c r="AW49" s="467" t="s">
        <v>431</v>
      </c>
      <c r="AX49" s="471" t="s">
        <v>432</v>
      </c>
      <c r="AY49" s="471" t="s">
        <v>433</v>
      </c>
      <c r="AZ49" s="471" t="s">
        <v>434</v>
      </c>
      <c r="BA49" s="467" t="s">
        <v>1507</v>
      </c>
      <c r="BB49" s="465" t="s">
        <v>1183</v>
      </c>
      <c r="BC49" s="471" t="s">
        <v>435</v>
      </c>
      <c r="BD49" s="499" t="s">
        <v>1183</v>
      </c>
      <c r="BE49" s="2885" t="s">
        <v>721</v>
      </c>
      <c r="BF49" s="2619"/>
      <c r="BG49" s="2543"/>
      <c r="BH49" s="2544"/>
      <c r="BI49" s="2860"/>
      <c r="BJ49" s="2860"/>
      <c r="BK49" s="2861"/>
      <c r="BL49" s="499" t="s">
        <v>430</v>
      </c>
      <c r="BM49" s="471" t="s">
        <v>2132</v>
      </c>
      <c r="BN49" s="499" t="s">
        <v>1197</v>
      </c>
      <c r="BO49" s="471" t="s">
        <v>349</v>
      </c>
      <c r="BP49" s="467" t="s">
        <v>355</v>
      </c>
      <c r="BQ49" s="467" t="s">
        <v>431</v>
      </c>
      <c r="BR49" s="471" t="s">
        <v>432</v>
      </c>
      <c r="BS49" s="471" t="s">
        <v>433</v>
      </c>
      <c r="BT49" s="471" t="s">
        <v>434</v>
      </c>
      <c r="BU49" s="467" t="s">
        <v>1507</v>
      </c>
      <c r="BV49" s="465" t="s">
        <v>1183</v>
      </c>
      <c r="BW49" s="471" t="s">
        <v>435</v>
      </c>
      <c r="BX49" s="499" t="s">
        <v>1183</v>
      </c>
      <c r="BY49" s="2885" t="s">
        <v>721</v>
      </c>
      <c r="BZ49" s="2619"/>
      <c r="CA49" s="2543"/>
      <c r="CB49" s="2544"/>
    </row>
    <row r="50" spans="1:81" s="1255" customFormat="1" ht="18.75" customHeight="1">
      <c r="A50" s="2860"/>
      <c r="B50" s="2860"/>
      <c r="C50" s="2861"/>
      <c r="D50" s="499" t="s">
        <v>436</v>
      </c>
      <c r="E50" s="467"/>
      <c r="F50" s="499"/>
      <c r="G50" s="467" t="s">
        <v>354</v>
      </c>
      <c r="H50" s="1191" t="s">
        <v>1194</v>
      </c>
      <c r="I50" s="430"/>
      <c r="J50" s="430"/>
      <c r="K50" s="430"/>
      <c r="L50" s="430"/>
      <c r="M50" s="430"/>
      <c r="N50" s="465"/>
      <c r="O50" s="467"/>
      <c r="P50" s="499"/>
      <c r="Q50" s="465"/>
      <c r="R50" s="930"/>
      <c r="S50" s="2543"/>
      <c r="T50" s="2544"/>
      <c r="U50" s="2860"/>
      <c r="V50" s="2860"/>
      <c r="W50" s="2861"/>
      <c r="X50" s="499" t="s">
        <v>436</v>
      </c>
      <c r="Y50" s="467"/>
      <c r="Z50" s="499"/>
      <c r="AA50" s="467" t="s">
        <v>354</v>
      </c>
      <c r="AB50" s="1191" t="s">
        <v>1194</v>
      </c>
      <c r="AC50" s="430"/>
      <c r="AD50" s="430"/>
      <c r="AE50" s="430"/>
      <c r="AF50" s="430"/>
      <c r="AG50" s="430"/>
      <c r="AH50" s="469"/>
      <c r="AI50" s="430"/>
      <c r="AJ50" s="501"/>
      <c r="AK50" s="465"/>
      <c r="AL50" s="930"/>
      <c r="AM50" s="2543"/>
      <c r="AN50" s="2544"/>
      <c r="AO50" s="2860"/>
      <c r="AP50" s="2860"/>
      <c r="AQ50" s="2861"/>
      <c r="AR50" s="499" t="s">
        <v>436</v>
      </c>
      <c r="AS50" s="467"/>
      <c r="AT50" s="499"/>
      <c r="AU50" s="467" t="s">
        <v>354</v>
      </c>
      <c r="AV50" s="1191" t="s">
        <v>1194</v>
      </c>
      <c r="AW50" s="430"/>
      <c r="AX50" s="430"/>
      <c r="AY50" s="467"/>
      <c r="AZ50" s="467"/>
      <c r="BA50" s="467"/>
      <c r="BB50" s="465"/>
      <c r="BC50" s="467"/>
      <c r="BD50" s="499"/>
      <c r="BE50" s="465"/>
      <c r="BF50" s="930"/>
      <c r="BG50" s="2543"/>
      <c r="BH50" s="2544"/>
      <c r="BI50" s="2860"/>
      <c r="BJ50" s="2860"/>
      <c r="BK50" s="2861"/>
      <c r="BL50" s="499" t="s">
        <v>436</v>
      </c>
      <c r="BM50" s="467"/>
      <c r="BN50" s="499"/>
      <c r="BO50" s="467" t="s">
        <v>354</v>
      </c>
      <c r="BP50" s="1191" t="s">
        <v>1194</v>
      </c>
      <c r="BQ50" s="430"/>
      <c r="BR50" s="430"/>
      <c r="BS50" s="467"/>
      <c r="BT50" s="467"/>
      <c r="BU50" s="467"/>
      <c r="BV50" s="465"/>
      <c r="BW50" s="467"/>
      <c r="BX50" s="499"/>
      <c r="BY50" s="465"/>
      <c r="BZ50" s="930"/>
      <c r="CA50" s="2543"/>
      <c r="CB50" s="2544"/>
    </row>
    <row r="51" spans="1:81" s="1255" customFormat="1" ht="18.75" customHeight="1">
      <c r="A51" s="2860"/>
      <c r="B51" s="2860"/>
      <c r="C51" s="2861"/>
      <c r="D51" s="504" t="s">
        <v>1232</v>
      </c>
      <c r="E51" s="430" t="s">
        <v>724</v>
      </c>
      <c r="F51" s="501" t="s">
        <v>1198</v>
      </c>
      <c r="G51" s="430" t="s">
        <v>1199</v>
      </c>
      <c r="H51" s="505" t="s">
        <v>2133</v>
      </c>
      <c r="I51" s="430" t="s">
        <v>1200</v>
      </c>
      <c r="J51" s="430" t="s">
        <v>1201</v>
      </c>
      <c r="K51" s="505" t="s">
        <v>1203</v>
      </c>
      <c r="L51" s="430" t="s">
        <v>1175</v>
      </c>
      <c r="M51" s="430" t="s">
        <v>2106</v>
      </c>
      <c r="N51" s="469" t="s">
        <v>1206</v>
      </c>
      <c r="O51" s="505" t="s">
        <v>2107</v>
      </c>
      <c r="P51" s="501" t="s">
        <v>1207</v>
      </c>
      <c r="Q51" s="2886" t="s">
        <v>2107</v>
      </c>
      <c r="R51" s="2624"/>
      <c r="S51" s="2543"/>
      <c r="T51" s="2544"/>
      <c r="U51" s="2860"/>
      <c r="V51" s="2860"/>
      <c r="W51" s="2861"/>
      <c r="X51" s="504" t="s">
        <v>1232</v>
      </c>
      <c r="Y51" s="430" t="s">
        <v>724</v>
      </c>
      <c r="Z51" s="501" t="s">
        <v>1198</v>
      </c>
      <c r="AA51" s="430" t="s">
        <v>1199</v>
      </c>
      <c r="AB51" s="505" t="s">
        <v>2134</v>
      </c>
      <c r="AC51" s="430" t="s">
        <v>1200</v>
      </c>
      <c r="AD51" s="430" t="s">
        <v>1201</v>
      </c>
      <c r="AE51" s="505" t="s">
        <v>1203</v>
      </c>
      <c r="AF51" s="430" t="s">
        <v>1175</v>
      </c>
      <c r="AG51" s="430" t="s">
        <v>2106</v>
      </c>
      <c r="AH51" s="469" t="s">
        <v>1206</v>
      </c>
      <c r="AI51" s="505" t="s">
        <v>2107</v>
      </c>
      <c r="AJ51" s="501" t="s">
        <v>1207</v>
      </c>
      <c r="AK51" s="2886" t="s">
        <v>2107</v>
      </c>
      <c r="AL51" s="2624"/>
      <c r="AM51" s="2543"/>
      <c r="AN51" s="2544"/>
      <c r="AO51" s="2860"/>
      <c r="AP51" s="2860"/>
      <c r="AQ51" s="2861"/>
      <c r="AR51" s="504" t="s">
        <v>1232</v>
      </c>
      <c r="AS51" s="430" t="s">
        <v>724</v>
      </c>
      <c r="AT51" s="501" t="s">
        <v>1198</v>
      </c>
      <c r="AU51" s="430" t="s">
        <v>1199</v>
      </c>
      <c r="AV51" s="505" t="s">
        <v>2135</v>
      </c>
      <c r="AW51" s="430" t="s">
        <v>1200</v>
      </c>
      <c r="AX51" s="430" t="s">
        <v>1201</v>
      </c>
      <c r="AY51" s="505" t="s">
        <v>1203</v>
      </c>
      <c r="AZ51" s="430" t="s">
        <v>1175</v>
      </c>
      <c r="BA51" s="430" t="s">
        <v>2106</v>
      </c>
      <c r="BB51" s="469" t="s">
        <v>1206</v>
      </c>
      <c r="BC51" s="505" t="s">
        <v>2107</v>
      </c>
      <c r="BD51" s="501" t="s">
        <v>1207</v>
      </c>
      <c r="BE51" s="2886" t="s">
        <v>2107</v>
      </c>
      <c r="BF51" s="2624"/>
      <c r="BG51" s="2543"/>
      <c r="BH51" s="2544"/>
      <c r="BI51" s="2860"/>
      <c r="BJ51" s="2860"/>
      <c r="BK51" s="2861"/>
      <c r="BL51" s="504" t="s">
        <v>1232</v>
      </c>
      <c r="BM51" s="430" t="s">
        <v>724</v>
      </c>
      <c r="BN51" s="501" t="s">
        <v>1198</v>
      </c>
      <c r="BO51" s="430" t="s">
        <v>1199</v>
      </c>
      <c r="BP51" s="505" t="s">
        <v>2135</v>
      </c>
      <c r="BQ51" s="430" t="s">
        <v>1200</v>
      </c>
      <c r="BR51" s="430" t="s">
        <v>1201</v>
      </c>
      <c r="BS51" s="505" t="s">
        <v>1203</v>
      </c>
      <c r="BT51" s="430" t="s">
        <v>1175</v>
      </c>
      <c r="BU51" s="430" t="s">
        <v>2106</v>
      </c>
      <c r="BV51" s="469" t="s">
        <v>1206</v>
      </c>
      <c r="BW51" s="505" t="s">
        <v>2107</v>
      </c>
      <c r="BX51" s="501" t="s">
        <v>1207</v>
      </c>
      <c r="BY51" s="2886" t="s">
        <v>2107</v>
      </c>
      <c r="BZ51" s="2624"/>
      <c r="CA51" s="2543"/>
      <c r="CB51" s="2544"/>
    </row>
    <row r="52" spans="1:81" s="1255" customFormat="1" ht="19" customHeight="1">
      <c r="A52" s="2860"/>
      <c r="B52" s="2860"/>
      <c r="C52" s="2861"/>
      <c r="D52" s="501" t="s">
        <v>714</v>
      </c>
      <c r="E52" s="430"/>
      <c r="F52" s="501" t="s">
        <v>714</v>
      </c>
      <c r="G52" s="430" t="s">
        <v>1208</v>
      </c>
      <c r="H52" s="505" t="s">
        <v>2127</v>
      </c>
      <c r="I52" s="430"/>
      <c r="J52" s="430"/>
      <c r="K52" s="430"/>
      <c r="L52" s="430"/>
      <c r="M52" s="430" t="s">
        <v>2110</v>
      </c>
      <c r="N52" s="469"/>
      <c r="O52" s="505" t="s">
        <v>2136</v>
      </c>
      <c r="P52" s="501"/>
      <c r="Q52" s="2886" t="s">
        <v>2137</v>
      </c>
      <c r="R52" s="2624"/>
      <c r="S52" s="2543"/>
      <c r="T52" s="2544"/>
      <c r="U52" s="2860"/>
      <c r="V52" s="2860"/>
      <c r="W52" s="2861"/>
      <c r="X52" s="501" t="s">
        <v>714</v>
      </c>
      <c r="Y52" s="430"/>
      <c r="Z52" s="501" t="s">
        <v>714</v>
      </c>
      <c r="AA52" s="430" t="s">
        <v>1208</v>
      </c>
      <c r="AB52" s="505" t="s">
        <v>2138</v>
      </c>
      <c r="AC52" s="430"/>
      <c r="AD52" s="430"/>
      <c r="AE52" s="430"/>
      <c r="AF52" s="430"/>
      <c r="AG52" s="430" t="s">
        <v>692</v>
      </c>
      <c r="AH52" s="469"/>
      <c r="AI52" s="505" t="s">
        <v>2136</v>
      </c>
      <c r="AJ52" s="501"/>
      <c r="AK52" s="2886" t="s">
        <v>2137</v>
      </c>
      <c r="AL52" s="2624"/>
      <c r="AM52" s="2543"/>
      <c r="AN52" s="2544"/>
      <c r="AO52" s="2860"/>
      <c r="AP52" s="2860"/>
      <c r="AQ52" s="2861"/>
      <c r="AR52" s="501" t="s">
        <v>714</v>
      </c>
      <c r="AS52" s="430"/>
      <c r="AT52" s="501" t="s">
        <v>714</v>
      </c>
      <c r="AU52" s="430" t="s">
        <v>1208</v>
      </c>
      <c r="AV52" s="505" t="s">
        <v>2127</v>
      </c>
      <c r="AW52" s="430"/>
      <c r="AX52" s="430"/>
      <c r="AY52" s="430"/>
      <c r="AZ52" s="430"/>
      <c r="BA52" s="430" t="s">
        <v>692</v>
      </c>
      <c r="BB52" s="469"/>
      <c r="BC52" s="505" t="s">
        <v>2136</v>
      </c>
      <c r="BD52" s="501"/>
      <c r="BE52" s="2886" t="s">
        <v>2137</v>
      </c>
      <c r="BF52" s="2624"/>
      <c r="BG52" s="2543"/>
      <c r="BH52" s="2544"/>
      <c r="BI52" s="2860"/>
      <c r="BJ52" s="2860"/>
      <c r="BK52" s="2861"/>
      <c r="BL52" s="501" t="s">
        <v>714</v>
      </c>
      <c r="BM52" s="430"/>
      <c r="BN52" s="501" t="s">
        <v>714</v>
      </c>
      <c r="BO52" s="430" t="s">
        <v>1208</v>
      </c>
      <c r="BP52" s="505" t="s">
        <v>2126</v>
      </c>
      <c r="BQ52" s="430"/>
      <c r="BR52" s="430"/>
      <c r="BS52" s="430"/>
      <c r="BT52" s="430"/>
      <c r="BU52" s="430" t="s">
        <v>692</v>
      </c>
      <c r="BV52" s="469"/>
      <c r="BW52" s="505" t="s">
        <v>2136</v>
      </c>
      <c r="BX52" s="501"/>
      <c r="BY52" s="2886" t="s">
        <v>2137</v>
      </c>
      <c r="BZ52" s="2624"/>
      <c r="CA52" s="2543"/>
      <c r="CB52" s="2544"/>
    </row>
    <row r="53" spans="1:81" s="1255" customFormat="1" ht="19" customHeight="1">
      <c r="A53" s="2862"/>
      <c r="B53" s="2862"/>
      <c r="C53" s="2863"/>
      <c r="D53" s="1036" t="s">
        <v>2139</v>
      </c>
      <c r="E53" s="1037" t="s">
        <v>2129</v>
      </c>
      <c r="F53" s="1038" t="s">
        <v>1210</v>
      </c>
      <c r="G53" s="1037" t="s">
        <v>2102</v>
      </c>
      <c r="H53" s="1037" t="s">
        <v>2128</v>
      </c>
      <c r="I53" s="1037" t="s">
        <v>2129</v>
      </c>
      <c r="J53" s="1037" t="s">
        <v>2129</v>
      </c>
      <c r="K53" s="1039" t="s">
        <v>2139</v>
      </c>
      <c r="L53" s="1037" t="s">
        <v>2129</v>
      </c>
      <c r="M53" s="1037" t="s">
        <v>1210</v>
      </c>
      <c r="N53" s="1040" t="s">
        <v>2140</v>
      </c>
      <c r="O53" s="1037" t="s">
        <v>2140</v>
      </c>
      <c r="P53" s="1038" t="s">
        <v>2129</v>
      </c>
      <c r="Q53" s="2887" t="s">
        <v>2129</v>
      </c>
      <c r="R53" s="2610"/>
      <c r="S53" s="2545"/>
      <c r="T53" s="2546"/>
      <c r="U53" s="2862"/>
      <c r="V53" s="2862"/>
      <c r="W53" s="2863"/>
      <c r="X53" s="1036" t="s">
        <v>2139</v>
      </c>
      <c r="Y53" s="1037" t="s">
        <v>2129</v>
      </c>
      <c r="Z53" s="1038" t="s">
        <v>1210</v>
      </c>
      <c r="AA53" s="1037" t="s">
        <v>2102</v>
      </c>
      <c r="AB53" s="1037" t="s">
        <v>2128</v>
      </c>
      <c r="AC53" s="1037" t="s">
        <v>2129</v>
      </c>
      <c r="AD53" s="1037" t="s">
        <v>2129</v>
      </c>
      <c r="AE53" s="1039" t="s">
        <v>2139</v>
      </c>
      <c r="AF53" s="1037" t="s">
        <v>2129</v>
      </c>
      <c r="AG53" s="1037" t="s">
        <v>1210</v>
      </c>
      <c r="AH53" s="1040" t="s">
        <v>2140</v>
      </c>
      <c r="AI53" s="1037" t="s">
        <v>2140</v>
      </c>
      <c r="AJ53" s="1038" t="s">
        <v>2129</v>
      </c>
      <c r="AK53" s="2887" t="s">
        <v>2129</v>
      </c>
      <c r="AL53" s="2610"/>
      <c r="AM53" s="2545"/>
      <c r="AN53" s="2546"/>
      <c r="AO53" s="2862"/>
      <c r="AP53" s="2862"/>
      <c r="AQ53" s="2863"/>
      <c r="AR53" s="1036" t="s">
        <v>2139</v>
      </c>
      <c r="AS53" s="1037" t="s">
        <v>2129</v>
      </c>
      <c r="AT53" s="1038" t="s">
        <v>1210</v>
      </c>
      <c r="AU53" s="1037" t="s">
        <v>2102</v>
      </c>
      <c r="AV53" s="1037" t="s">
        <v>2128</v>
      </c>
      <c r="AW53" s="1037" t="s">
        <v>2129</v>
      </c>
      <c r="AX53" s="1037" t="s">
        <v>2129</v>
      </c>
      <c r="AY53" s="1039" t="s">
        <v>2139</v>
      </c>
      <c r="AZ53" s="1037" t="s">
        <v>2129</v>
      </c>
      <c r="BA53" s="1037" t="s">
        <v>1210</v>
      </c>
      <c r="BB53" s="1040" t="s">
        <v>2140</v>
      </c>
      <c r="BC53" s="1037" t="s">
        <v>2140</v>
      </c>
      <c r="BD53" s="1038" t="s">
        <v>2129</v>
      </c>
      <c r="BE53" s="2887" t="s">
        <v>2129</v>
      </c>
      <c r="BF53" s="2610"/>
      <c r="BG53" s="2545"/>
      <c r="BH53" s="2546"/>
      <c r="BI53" s="2862"/>
      <c r="BJ53" s="2862"/>
      <c r="BK53" s="2863"/>
      <c r="BL53" s="1036" t="s">
        <v>2139</v>
      </c>
      <c r="BM53" s="1037" t="s">
        <v>2129</v>
      </c>
      <c r="BN53" s="1038" t="s">
        <v>1210</v>
      </c>
      <c r="BO53" s="1037" t="s">
        <v>2102</v>
      </c>
      <c r="BP53" s="1037" t="s">
        <v>2128</v>
      </c>
      <c r="BQ53" s="1037" t="s">
        <v>2129</v>
      </c>
      <c r="BR53" s="1037" t="s">
        <v>2129</v>
      </c>
      <c r="BS53" s="1039" t="s">
        <v>2139</v>
      </c>
      <c r="BT53" s="1037" t="s">
        <v>2129</v>
      </c>
      <c r="BU53" s="1037" t="s">
        <v>1210</v>
      </c>
      <c r="BV53" s="1040" t="s">
        <v>2140</v>
      </c>
      <c r="BW53" s="1037" t="s">
        <v>2140</v>
      </c>
      <c r="BX53" s="1038" t="s">
        <v>2129</v>
      </c>
      <c r="BY53" s="2887" t="s">
        <v>2129</v>
      </c>
      <c r="BZ53" s="2610"/>
      <c r="CA53" s="2545"/>
      <c r="CB53" s="2546"/>
    </row>
    <row r="54" spans="1:81" ht="19.5" customHeight="1">
      <c r="A54" s="1799">
        <v>42370</v>
      </c>
      <c r="B54" s="1797">
        <v>42370</v>
      </c>
      <c r="C54" s="1798">
        <v>42370</v>
      </c>
      <c r="D54" s="53">
        <v>553839</v>
      </c>
      <c r="E54" s="1235">
        <v>59110</v>
      </c>
      <c r="F54" s="1235">
        <v>97116</v>
      </c>
      <c r="G54" s="1235">
        <v>4672</v>
      </c>
      <c r="H54" s="1235">
        <v>5222595</v>
      </c>
      <c r="I54" s="1235">
        <v>4656776</v>
      </c>
      <c r="J54" s="1235">
        <v>824506</v>
      </c>
      <c r="K54" s="1235">
        <v>1811</v>
      </c>
      <c r="L54" s="1235">
        <v>58166</v>
      </c>
      <c r="M54" s="1235">
        <v>18706</v>
      </c>
      <c r="N54" s="1235">
        <v>7052130</v>
      </c>
      <c r="O54" s="1234">
        <v>1608396</v>
      </c>
      <c r="P54" s="1235">
        <v>41394357</v>
      </c>
      <c r="Q54" s="1338"/>
      <c r="R54" s="1235">
        <v>1006996</v>
      </c>
      <c r="S54" s="2106">
        <v>42370</v>
      </c>
      <c r="T54" s="2104">
        <v>42370</v>
      </c>
      <c r="U54" s="1799">
        <v>42370</v>
      </c>
      <c r="V54" s="1797">
        <v>42370</v>
      </c>
      <c r="W54" s="1798">
        <v>42370</v>
      </c>
      <c r="X54" s="53">
        <v>542026</v>
      </c>
      <c r="Y54" s="1235">
        <v>74581</v>
      </c>
      <c r="Z54" s="1235" t="s">
        <v>21</v>
      </c>
      <c r="AA54" s="1235">
        <v>16508</v>
      </c>
      <c r="AB54" s="1235">
        <v>2868264</v>
      </c>
      <c r="AC54" s="1235">
        <v>2375230</v>
      </c>
      <c r="AD54" s="1235">
        <v>140766</v>
      </c>
      <c r="AE54" s="1235">
        <v>13963</v>
      </c>
      <c r="AF54" s="1235">
        <v>26462</v>
      </c>
      <c r="AG54" s="1235">
        <v>101291</v>
      </c>
      <c r="AH54" s="1235">
        <v>9722674</v>
      </c>
      <c r="AI54" s="1235">
        <v>4777049</v>
      </c>
      <c r="AJ54" s="1235">
        <v>30955170</v>
      </c>
      <c r="AK54" s="1338"/>
      <c r="AL54" s="1235">
        <v>459618</v>
      </c>
      <c r="AM54" s="2106">
        <v>42370</v>
      </c>
      <c r="AN54" s="2104">
        <v>42370</v>
      </c>
      <c r="AO54" s="1799">
        <v>42370</v>
      </c>
      <c r="AP54" s="1797">
        <v>42370</v>
      </c>
      <c r="AQ54" s="1798">
        <v>42370</v>
      </c>
      <c r="AR54" s="53">
        <v>6955350</v>
      </c>
      <c r="AS54" s="1235">
        <v>666883</v>
      </c>
      <c r="AT54" s="1235">
        <v>433549</v>
      </c>
      <c r="AU54" s="1235">
        <v>106859</v>
      </c>
      <c r="AV54" s="1235">
        <v>29998303</v>
      </c>
      <c r="AW54" s="1235">
        <v>17542825</v>
      </c>
      <c r="AX54" s="1235">
        <v>9652084</v>
      </c>
      <c r="AY54" s="1235">
        <v>2205716</v>
      </c>
      <c r="AZ54" s="1235">
        <v>224999</v>
      </c>
      <c r="BA54" s="1235">
        <v>260255</v>
      </c>
      <c r="BB54" s="1235">
        <v>49641812</v>
      </c>
      <c r="BC54" s="1235">
        <v>30867487</v>
      </c>
      <c r="BD54" s="1235">
        <v>131880812</v>
      </c>
      <c r="BE54" s="1338"/>
      <c r="BF54" s="1235">
        <v>16837387</v>
      </c>
      <c r="BG54" s="2106">
        <v>42370</v>
      </c>
      <c r="BH54" s="2104">
        <v>42370</v>
      </c>
      <c r="BI54" s="1799">
        <v>42370</v>
      </c>
      <c r="BJ54" s="1797">
        <v>42370</v>
      </c>
      <c r="BK54" s="1798">
        <v>42370</v>
      </c>
      <c r="BL54" s="53">
        <v>1640906</v>
      </c>
      <c r="BM54" s="1235">
        <v>985155</v>
      </c>
      <c r="BN54" s="1235">
        <v>289065</v>
      </c>
      <c r="BO54" s="1235">
        <v>94030</v>
      </c>
      <c r="BP54" s="1235">
        <v>10788402</v>
      </c>
      <c r="BQ54" s="1235">
        <v>5801101</v>
      </c>
      <c r="BR54" s="1235">
        <v>2699149</v>
      </c>
      <c r="BS54" s="1235">
        <v>1191222</v>
      </c>
      <c r="BT54" s="1235">
        <v>84227</v>
      </c>
      <c r="BU54" s="1235">
        <v>90795</v>
      </c>
      <c r="BV54" s="1235">
        <v>28289727</v>
      </c>
      <c r="BW54" s="1235">
        <v>18335336</v>
      </c>
      <c r="BX54" s="1235">
        <v>52986033</v>
      </c>
      <c r="BY54" s="1338"/>
      <c r="BZ54" s="1235">
        <v>2946220</v>
      </c>
      <c r="CA54" s="2106">
        <v>42370</v>
      </c>
      <c r="CB54" s="2104">
        <v>42370</v>
      </c>
      <c r="CC54" s="1453"/>
    </row>
    <row r="55" spans="1:81" ht="19.5" customHeight="1">
      <c r="A55" s="1268"/>
      <c r="B55" s="1800">
        <v>42736</v>
      </c>
      <c r="C55" s="1306"/>
      <c r="D55" s="56">
        <v>644660</v>
      </c>
      <c r="E55" s="1234">
        <v>135343</v>
      </c>
      <c r="F55" s="1234">
        <v>123569</v>
      </c>
      <c r="G55" s="1234">
        <v>5117</v>
      </c>
      <c r="H55" s="1234">
        <v>5112881</v>
      </c>
      <c r="I55" s="1234">
        <v>4354080</v>
      </c>
      <c r="J55" s="1234">
        <v>902422</v>
      </c>
      <c r="K55" s="1234">
        <v>1733</v>
      </c>
      <c r="L55" s="1234">
        <v>56678</v>
      </c>
      <c r="M55" s="1234">
        <v>18616</v>
      </c>
      <c r="N55" s="1234">
        <v>7128981</v>
      </c>
      <c r="O55" s="1234">
        <v>1690062</v>
      </c>
      <c r="P55" s="1234">
        <v>40380134</v>
      </c>
      <c r="Q55" s="1338"/>
      <c r="R55" s="1234">
        <v>1130739</v>
      </c>
      <c r="S55" s="2106">
        <v>42736</v>
      </c>
      <c r="T55" s="2104">
        <v>42736</v>
      </c>
      <c r="U55" s="1268"/>
      <c r="V55" s="1800">
        <v>42736</v>
      </c>
      <c r="W55" s="1306"/>
      <c r="X55" s="56">
        <v>489941</v>
      </c>
      <c r="Y55" s="1234">
        <v>73746</v>
      </c>
      <c r="Z55" s="1234" t="s">
        <v>21</v>
      </c>
      <c r="AA55" s="1234">
        <v>13069</v>
      </c>
      <c r="AB55" s="1234">
        <v>2934904</v>
      </c>
      <c r="AC55" s="1234">
        <v>2430159</v>
      </c>
      <c r="AD55" s="1234">
        <v>127511</v>
      </c>
      <c r="AE55" s="1234">
        <v>13894</v>
      </c>
      <c r="AF55" s="1234">
        <v>36209</v>
      </c>
      <c r="AG55" s="1234">
        <v>105403</v>
      </c>
      <c r="AH55" s="1234">
        <v>9826885</v>
      </c>
      <c r="AI55" s="1234">
        <v>4775482</v>
      </c>
      <c r="AJ55" s="1234">
        <v>31540145</v>
      </c>
      <c r="AK55" s="1338"/>
      <c r="AL55" s="1234">
        <v>431756</v>
      </c>
      <c r="AM55" s="2106">
        <v>42736</v>
      </c>
      <c r="AN55" s="2104">
        <v>42736</v>
      </c>
      <c r="AO55" s="1268"/>
      <c r="AP55" s="1800">
        <v>42736</v>
      </c>
      <c r="AQ55" s="1306"/>
      <c r="AR55" s="56">
        <v>7276841</v>
      </c>
      <c r="AS55" s="1234">
        <v>651052</v>
      </c>
      <c r="AT55" s="1234">
        <v>454464</v>
      </c>
      <c r="AU55" s="1234">
        <v>105136</v>
      </c>
      <c r="AV55" s="1234">
        <v>29039333</v>
      </c>
      <c r="AW55" s="1234">
        <v>17286334</v>
      </c>
      <c r="AX55" s="1234">
        <v>8829774</v>
      </c>
      <c r="AY55" s="1234">
        <v>2260120</v>
      </c>
      <c r="AZ55" s="1234">
        <v>250406</v>
      </c>
      <c r="BA55" s="1234">
        <v>275852</v>
      </c>
      <c r="BB55" s="1234">
        <v>49842026</v>
      </c>
      <c r="BC55" s="1234">
        <v>31307864</v>
      </c>
      <c r="BD55" s="1234">
        <v>133017490</v>
      </c>
      <c r="BE55" s="1338"/>
      <c r="BF55" s="1234">
        <v>16727165</v>
      </c>
      <c r="BG55" s="2106">
        <v>42736</v>
      </c>
      <c r="BH55" s="2104">
        <v>42736</v>
      </c>
      <c r="BI55" s="1268"/>
      <c r="BJ55" s="1800">
        <v>42736</v>
      </c>
      <c r="BK55" s="1306"/>
      <c r="BL55" s="56">
        <v>1567132</v>
      </c>
      <c r="BM55" s="1234">
        <v>927082</v>
      </c>
      <c r="BN55" s="1234">
        <v>310427</v>
      </c>
      <c r="BO55" s="1234">
        <v>94401</v>
      </c>
      <c r="BP55" s="1234">
        <v>10707980</v>
      </c>
      <c r="BQ55" s="1234">
        <v>5806133</v>
      </c>
      <c r="BR55" s="1234">
        <v>2602761</v>
      </c>
      <c r="BS55" s="1234">
        <v>1230617</v>
      </c>
      <c r="BT55" s="1234">
        <v>82127</v>
      </c>
      <c r="BU55" s="1234">
        <v>90081</v>
      </c>
      <c r="BV55" s="1234">
        <v>29138699</v>
      </c>
      <c r="BW55" s="1234">
        <v>19465186</v>
      </c>
      <c r="BX55" s="1234">
        <v>54022094</v>
      </c>
      <c r="BY55" s="1338"/>
      <c r="BZ55" s="1234">
        <v>3223852</v>
      </c>
      <c r="CA55" s="2106">
        <v>42736</v>
      </c>
      <c r="CB55" s="2104">
        <v>42736</v>
      </c>
      <c r="CC55" s="1267"/>
    </row>
    <row r="56" spans="1:81" ht="19.5" customHeight="1">
      <c r="A56" s="1268"/>
      <c r="B56" s="1800">
        <v>43101</v>
      </c>
      <c r="C56" s="1306"/>
      <c r="D56" s="56">
        <v>568234</v>
      </c>
      <c r="E56" s="1234">
        <v>82983</v>
      </c>
      <c r="F56" s="1234">
        <v>135584</v>
      </c>
      <c r="G56" s="1234">
        <v>4188</v>
      </c>
      <c r="H56" s="1234">
        <v>5040366</v>
      </c>
      <c r="I56" s="1234">
        <v>4266546</v>
      </c>
      <c r="J56" s="1234">
        <v>948493</v>
      </c>
      <c r="K56" s="1234">
        <v>1693</v>
      </c>
      <c r="L56" s="1234">
        <v>59028</v>
      </c>
      <c r="M56" s="1234">
        <v>21799</v>
      </c>
      <c r="N56" s="1234">
        <v>6945129</v>
      </c>
      <c r="O56" s="1234">
        <v>1786124</v>
      </c>
      <c r="P56" s="1234">
        <v>40435596</v>
      </c>
      <c r="Q56" s="1338"/>
      <c r="R56" s="1234">
        <v>1008527</v>
      </c>
      <c r="S56" s="2106">
        <v>43101</v>
      </c>
      <c r="T56" s="2104">
        <v>43101</v>
      </c>
      <c r="U56" s="1268"/>
      <c r="V56" s="1800">
        <v>43101</v>
      </c>
      <c r="W56" s="1306"/>
      <c r="X56" s="56">
        <v>525665</v>
      </c>
      <c r="Y56" s="1234">
        <v>81239</v>
      </c>
      <c r="Z56" s="1234" t="s">
        <v>21</v>
      </c>
      <c r="AA56" s="1234">
        <v>12682</v>
      </c>
      <c r="AB56" s="1234">
        <v>2930310</v>
      </c>
      <c r="AC56" s="1234">
        <v>2410299</v>
      </c>
      <c r="AD56" s="1234">
        <v>126516</v>
      </c>
      <c r="AE56" s="1234">
        <v>13860</v>
      </c>
      <c r="AF56" s="1234">
        <v>40262</v>
      </c>
      <c r="AG56" s="1234">
        <v>105828</v>
      </c>
      <c r="AH56" s="1234">
        <v>9796612</v>
      </c>
      <c r="AI56" s="1234">
        <v>4822143</v>
      </c>
      <c r="AJ56" s="1234">
        <v>31113419</v>
      </c>
      <c r="AK56" s="1338"/>
      <c r="AL56" s="1234">
        <v>436510</v>
      </c>
      <c r="AM56" s="2106">
        <v>43101</v>
      </c>
      <c r="AN56" s="2104">
        <v>43101</v>
      </c>
      <c r="AO56" s="1268"/>
      <c r="AP56" s="1800">
        <v>43101</v>
      </c>
      <c r="AQ56" s="1306"/>
      <c r="AR56" s="56">
        <v>6343301</v>
      </c>
      <c r="AS56" s="1234">
        <v>625382</v>
      </c>
      <c r="AT56" s="1234">
        <v>352606</v>
      </c>
      <c r="AU56" s="1234">
        <v>99728</v>
      </c>
      <c r="AV56" s="1234">
        <v>29973664</v>
      </c>
      <c r="AW56" s="1234">
        <v>17934432</v>
      </c>
      <c r="AX56" s="1234">
        <v>9000649</v>
      </c>
      <c r="AY56" s="1234">
        <v>2317909</v>
      </c>
      <c r="AZ56" s="1234">
        <v>271331</v>
      </c>
      <c r="BA56" s="1234">
        <v>281867</v>
      </c>
      <c r="BB56" s="1234">
        <v>49800675</v>
      </c>
      <c r="BC56" s="1234">
        <v>30964027</v>
      </c>
      <c r="BD56" s="1234">
        <v>134152086</v>
      </c>
      <c r="BE56" s="1338"/>
      <c r="BF56" s="1234">
        <v>16227518</v>
      </c>
      <c r="BG56" s="2106">
        <v>43101</v>
      </c>
      <c r="BH56" s="2104">
        <v>43101</v>
      </c>
      <c r="BI56" s="1268"/>
      <c r="BJ56" s="1800">
        <v>43101</v>
      </c>
      <c r="BK56" s="1306"/>
      <c r="BL56" s="56">
        <v>1532984</v>
      </c>
      <c r="BM56" s="1234">
        <v>887602</v>
      </c>
      <c r="BN56" s="1234">
        <v>164555</v>
      </c>
      <c r="BO56" s="1234">
        <v>100606</v>
      </c>
      <c r="BP56" s="1234">
        <v>10687864</v>
      </c>
      <c r="BQ56" s="1234">
        <v>5691511</v>
      </c>
      <c r="BR56" s="1234">
        <v>2611584</v>
      </c>
      <c r="BS56" s="1234">
        <v>1233997</v>
      </c>
      <c r="BT56" s="1234">
        <v>84118</v>
      </c>
      <c r="BU56" s="1234">
        <v>96080</v>
      </c>
      <c r="BV56" s="1234">
        <v>30021117</v>
      </c>
      <c r="BW56" s="1234">
        <v>20354111</v>
      </c>
      <c r="BX56" s="1234">
        <v>54762469</v>
      </c>
      <c r="BY56" s="1338"/>
      <c r="BZ56" s="1234">
        <v>3212972</v>
      </c>
      <c r="CA56" s="2106">
        <v>43101</v>
      </c>
      <c r="CB56" s="2104">
        <v>43101</v>
      </c>
      <c r="CC56" s="1267"/>
    </row>
    <row r="57" spans="1:81" ht="19.5" customHeight="1">
      <c r="A57" s="1799">
        <v>43586</v>
      </c>
      <c r="B57" s="1800">
        <v>43586</v>
      </c>
      <c r="C57" s="1801">
        <v>43586</v>
      </c>
      <c r="D57" s="56">
        <v>473769</v>
      </c>
      <c r="E57" s="1234">
        <v>76848</v>
      </c>
      <c r="F57" s="1234">
        <v>25313</v>
      </c>
      <c r="G57" s="1234">
        <v>3474</v>
      </c>
      <c r="H57" s="1234">
        <v>5165051</v>
      </c>
      <c r="I57" s="1234">
        <v>4368422</v>
      </c>
      <c r="J57" s="1234">
        <v>926337</v>
      </c>
      <c r="K57" s="1234">
        <v>1613</v>
      </c>
      <c r="L57" s="1234">
        <v>61155</v>
      </c>
      <c r="M57" s="1234">
        <v>22514</v>
      </c>
      <c r="N57" s="1234">
        <v>6659025</v>
      </c>
      <c r="O57" s="1234">
        <v>1643126</v>
      </c>
      <c r="P57" s="1234">
        <v>37914338</v>
      </c>
      <c r="Q57" s="1338"/>
      <c r="R57" s="1234">
        <v>1080872</v>
      </c>
      <c r="S57" s="2106">
        <v>43586</v>
      </c>
      <c r="T57" s="2104">
        <v>43586</v>
      </c>
      <c r="U57" s="1799">
        <v>43586</v>
      </c>
      <c r="V57" s="1800">
        <v>43586</v>
      </c>
      <c r="W57" s="1801">
        <v>43586</v>
      </c>
      <c r="X57" s="56">
        <v>460906</v>
      </c>
      <c r="Y57" s="1234">
        <v>64678</v>
      </c>
      <c r="Z57" s="1234" t="s">
        <v>21</v>
      </c>
      <c r="AA57" s="1234">
        <v>13273</v>
      </c>
      <c r="AB57" s="1234">
        <v>2915243</v>
      </c>
      <c r="AC57" s="1234">
        <v>2345965</v>
      </c>
      <c r="AD57" s="1234">
        <v>143702</v>
      </c>
      <c r="AE57" s="1234">
        <v>14127</v>
      </c>
      <c r="AF57" s="1234">
        <v>50610</v>
      </c>
      <c r="AG57" s="1234">
        <v>108458</v>
      </c>
      <c r="AH57" s="1234">
        <v>9669802</v>
      </c>
      <c r="AI57" s="1234">
        <v>4758434</v>
      </c>
      <c r="AJ57" s="1234">
        <v>30466814</v>
      </c>
      <c r="AK57" s="1338"/>
      <c r="AL57" s="1234">
        <v>397368</v>
      </c>
      <c r="AM57" s="2106">
        <v>43586</v>
      </c>
      <c r="AN57" s="2104">
        <v>43586</v>
      </c>
      <c r="AO57" s="1799">
        <v>43586</v>
      </c>
      <c r="AP57" s="1800">
        <v>43586</v>
      </c>
      <c r="AQ57" s="1801">
        <v>43586</v>
      </c>
      <c r="AR57" s="56">
        <v>6287355</v>
      </c>
      <c r="AS57" s="1234">
        <v>691183</v>
      </c>
      <c r="AT57" s="1234">
        <v>466379</v>
      </c>
      <c r="AU57" s="1234">
        <v>102826</v>
      </c>
      <c r="AV57" s="1234">
        <v>29083486</v>
      </c>
      <c r="AW57" s="1234">
        <v>17646529</v>
      </c>
      <c r="AX57" s="1234">
        <v>8577909</v>
      </c>
      <c r="AY57" s="1234">
        <v>2205993</v>
      </c>
      <c r="AZ57" s="1234">
        <v>266842</v>
      </c>
      <c r="BA57" s="1234">
        <v>274896</v>
      </c>
      <c r="BB57" s="1234">
        <v>48532558</v>
      </c>
      <c r="BC57" s="1234">
        <v>29984730</v>
      </c>
      <c r="BD57" s="1234">
        <v>133290627</v>
      </c>
      <c r="BE57" s="1338"/>
      <c r="BF57" s="1234">
        <v>16457163</v>
      </c>
      <c r="BG57" s="2106">
        <v>43586</v>
      </c>
      <c r="BH57" s="2104">
        <v>43586</v>
      </c>
      <c r="BI57" s="1799">
        <v>43586</v>
      </c>
      <c r="BJ57" s="1800">
        <v>43586</v>
      </c>
      <c r="BK57" s="1801">
        <v>43586</v>
      </c>
      <c r="BL57" s="56">
        <v>1586823</v>
      </c>
      <c r="BM57" s="1234">
        <v>754823</v>
      </c>
      <c r="BN57" s="1234">
        <v>299728</v>
      </c>
      <c r="BO57" s="1234">
        <v>108358</v>
      </c>
      <c r="BP57" s="1234">
        <v>10530577</v>
      </c>
      <c r="BQ57" s="1234">
        <v>5606437</v>
      </c>
      <c r="BR57" s="1234">
        <v>2614704</v>
      </c>
      <c r="BS57" s="1234">
        <v>1255009</v>
      </c>
      <c r="BT57" s="1234">
        <v>83687</v>
      </c>
      <c r="BU57" s="1234">
        <v>94372</v>
      </c>
      <c r="BV57" s="1234">
        <v>30048888</v>
      </c>
      <c r="BW57" s="1234">
        <v>20399929</v>
      </c>
      <c r="BX57" s="1234">
        <v>56831224</v>
      </c>
      <c r="BY57" s="1338"/>
      <c r="BZ57" s="1234">
        <v>3108943</v>
      </c>
      <c r="CA57" s="2106">
        <v>43586</v>
      </c>
      <c r="CB57" s="2104">
        <v>43586</v>
      </c>
      <c r="CC57" s="1267"/>
    </row>
    <row r="58" spans="1:81" ht="19.5" customHeight="1">
      <c r="A58" s="1268"/>
      <c r="B58" s="1800">
        <v>43831</v>
      </c>
      <c r="C58" s="1306"/>
      <c r="D58" s="56">
        <v>257758</v>
      </c>
      <c r="E58" s="1234">
        <v>56638</v>
      </c>
      <c r="F58" s="1234" t="s">
        <v>21</v>
      </c>
      <c r="G58" s="1234">
        <v>4051</v>
      </c>
      <c r="H58" s="1234">
        <v>4334190</v>
      </c>
      <c r="I58" s="1234">
        <v>3920951</v>
      </c>
      <c r="J58" s="1234">
        <v>534160</v>
      </c>
      <c r="K58" s="1234">
        <v>1629</v>
      </c>
      <c r="L58" s="1234">
        <v>67518</v>
      </c>
      <c r="M58" s="1234">
        <v>23504</v>
      </c>
      <c r="N58" s="1234">
        <v>5568151</v>
      </c>
      <c r="O58" s="1234">
        <v>1306341</v>
      </c>
      <c r="P58" s="1234">
        <v>31059931</v>
      </c>
      <c r="Q58" s="1338"/>
      <c r="R58" s="1234">
        <v>871835</v>
      </c>
      <c r="S58" s="2106">
        <v>43831</v>
      </c>
      <c r="T58" s="2104">
        <v>43831</v>
      </c>
      <c r="U58" s="1268"/>
      <c r="V58" s="1800">
        <v>43831</v>
      </c>
      <c r="W58" s="1306"/>
      <c r="X58" s="56">
        <v>424460</v>
      </c>
      <c r="Y58" s="1234">
        <v>59944</v>
      </c>
      <c r="Z58" s="1234" t="s">
        <v>21</v>
      </c>
      <c r="AA58" s="1234">
        <v>9940</v>
      </c>
      <c r="AB58" s="1234">
        <v>2649859</v>
      </c>
      <c r="AC58" s="1234">
        <v>2201828</v>
      </c>
      <c r="AD58" s="1234">
        <v>120624</v>
      </c>
      <c r="AE58" s="1234">
        <v>14194</v>
      </c>
      <c r="AF58" s="1234">
        <v>45224</v>
      </c>
      <c r="AG58" s="1234">
        <v>105597</v>
      </c>
      <c r="AH58" s="1234">
        <v>8578153</v>
      </c>
      <c r="AI58" s="1234">
        <v>4061712</v>
      </c>
      <c r="AJ58" s="1234">
        <v>28681564</v>
      </c>
      <c r="AK58" s="1338"/>
      <c r="AL58" s="1234">
        <v>360457</v>
      </c>
      <c r="AM58" s="2106">
        <v>43831</v>
      </c>
      <c r="AN58" s="2104">
        <v>43831</v>
      </c>
      <c r="AO58" s="1268"/>
      <c r="AP58" s="1800">
        <v>43831</v>
      </c>
      <c r="AQ58" s="1306"/>
      <c r="AR58" s="56">
        <v>5488484</v>
      </c>
      <c r="AS58" s="1234">
        <v>603260</v>
      </c>
      <c r="AT58" s="1234">
        <v>88143</v>
      </c>
      <c r="AU58" s="1234">
        <v>96627</v>
      </c>
      <c r="AV58" s="1234">
        <v>24800868</v>
      </c>
      <c r="AW58" s="1234">
        <v>14601664</v>
      </c>
      <c r="AX58" s="1234">
        <v>7076467</v>
      </c>
      <c r="AY58" s="1234">
        <v>2077352</v>
      </c>
      <c r="AZ58" s="1234">
        <v>251803</v>
      </c>
      <c r="BA58" s="1234">
        <v>268692</v>
      </c>
      <c r="BB58" s="1234">
        <v>43660481</v>
      </c>
      <c r="BC58" s="1234">
        <v>26250566</v>
      </c>
      <c r="BD58" s="1234">
        <v>127284267</v>
      </c>
      <c r="BE58" s="1338"/>
      <c r="BF58" s="1234">
        <v>16142066</v>
      </c>
      <c r="BG58" s="2106">
        <v>43831</v>
      </c>
      <c r="BH58" s="2104">
        <v>43831</v>
      </c>
      <c r="BI58" s="1268"/>
      <c r="BJ58" s="1800">
        <v>43831</v>
      </c>
      <c r="BK58" s="1306"/>
      <c r="BL58" s="56">
        <v>1466056</v>
      </c>
      <c r="BM58" s="1234">
        <v>763280</v>
      </c>
      <c r="BN58" s="1234">
        <v>223182</v>
      </c>
      <c r="BO58" s="1234">
        <v>109841</v>
      </c>
      <c r="BP58" s="1234">
        <v>9830476</v>
      </c>
      <c r="BQ58" s="1234">
        <v>5337084</v>
      </c>
      <c r="BR58" s="1234">
        <v>2505620</v>
      </c>
      <c r="BS58" s="1234">
        <v>1081686</v>
      </c>
      <c r="BT58" s="1234">
        <v>94677</v>
      </c>
      <c r="BU58" s="1234">
        <v>101066</v>
      </c>
      <c r="BV58" s="1234">
        <v>28088203</v>
      </c>
      <c r="BW58" s="1234">
        <v>19023776</v>
      </c>
      <c r="BX58" s="1234">
        <v>51593330</v>
      </c>
      <c r="BY58" s="1338"/>
      <c r="BZ58" s="1234">
        <v>2940351</v>
      </c>
      <c r="CA58" s="2106">
        <v>43831</v>
      </c>
      <c r="CB58" s="2104">
        <v>43831</v>
      </c>
      <c r="CC58" s="1267"/>
    </row>
    <row r="59" spans="1:81" ht="15" customHeight="1">
      <c r="A59" s="1268"/>
      <c r="B59" s="1270"/>
      <c r="C59" s="1306"/>
      <c r="D59" s="398"/>
      <c r="E59" s="398"/>
      <c r="F59" s="398"/>
      <c r="G59" s="398"/>
      <c r="H59" s="398"/>
      <c r="I59" s="398"/>
      <c r="J59" s="398"/>
      <c r="K59" s="398"/>
      <c r="L59" s="398"/>
      <c r="M59" s="398"/>
      <c r="N59" s="398"/>
      <c r="O59" s="398"/>
      <c r="P59" s="398"/>
      <c r="Q59" s="1248"/>
      <c r="R59" s="398"/>
      <c r="S59" s="1271"/>
      <c r="T59" s="1458"/>
      <c r="U59" s="1268"/>
      <c r="V59" s="1270"/>
      <c r="W59" s="1306"/>
      <c r="X59" s="398"/>
      <c r="Y59" s="398"/>
      <c r="Z59" s="398"/>
      <c r="AA59" s="398"/>
      <c r="AB59" s="398"/>
      <c r="AC59" s="398"/>
      <c r="AD59" s="398"/>
      <c r="AE59" s="398"/>
      <c r="AF59" s="398"/>
      <c r="AG59" s="398"/>
      <c r="AH59" s="398"/>
      <c r="AI59" s="398"/>
      <c r="AJ59" s="398"/>
      <c r="AK59" s="1248"/>
      <c r="AL59" s="398"/>
      <c r="AM59" s="1271"/>
      <c r="AN59" s="1458"/>
      <c r="AO59" s="1268"/>
      <c r="AP59" s="1270"/>
      <c r="AQ59" s="1306"/>
      <c r="AR59" s="398"/>
      <c r="AS59" s="398"/>
      <c r="AT59" s="398"/>
      <c r="AU59" s="398"/>
      <c r="AV59" s="398"/>
      <c r="AW59" s="398"/>
      <c r="AX59" s="398"/>
      <c r="AY59" s="398"/>
      <c r="AZ59" s="398"/>
      <c r="BA59" s="398"/>
      <c r="BB59" s="398"/>
      <c r="BC59" s="398"/>
      <c r="BD59" s="398"/>
      <c r="BE59" s="1248"/>
      <c r="BF59" s="398"/>
      <c r="BG59" s="1271"/>
      <c r="BH59" s="1458"/>
      <c r="BI59" s="1268"/>
      <c r="BJ59" s="1270"/>
      <c r="BK59" s="1306"/>
      <c r="BL59" s="398"/>
      <c r="BM59" s="398"/>
      <c r="BN59" s="398"/>
      <c r="BO59" s="398"/>
      <c r="BP59" s="398"/>
      <c r="BQ59" s="398"/>
      <c r="BR59" s="398"/>
      <c r="BS59" s="398"/>
      <c r="BT59" s="398"/>
      <c r="BU59" s="398"/>
      <c r="BV59" s="398"/>
      <c r="BW59" s="398"/>
      <c r="BX59" s="398"/>
      <c r="BZ59" s="398"/>
      <c r="CA59" s="1271"/>
      <c r="CB59" s="1458"/>
      <c r="CC59" s="1267"/>
    </row>
    <row r="60" spans="1:81" ht="19.5" customHeight="1">
      <c r="A60" s="2380">
        <v>43191</v>
      </c>
      <c r="B60" s="2508">
        <v>43191</v>
      </c>
      <c r="C60" s="2509">
        <v>43191</v>
      </c>
      <c r="D60" s="1233">
        <v>566246</v>
      </c>
      <c r="E60" s="1233">
        <v>77308</v>
      </c>
      <c r="F60" s="1233">
        <v>116637</v>
      </c>
      <c r="G60" s="1233">
        <v>4426</v>
      </c>
      <c r="H60" s="1233">
        <v>5058572</v>
      </c>
      <c r="I60" s="1233">
        <v>4278519</v>
      </c>
      <c r="J60" s="1233">
        <v>950210</v>
      </c>
      <c r="K60" s="1233">
        <v>1676</v>
      </c>
      <c r="L60" s="1233">
        <v>59429</v>
      </c>
      <c r="M60" s="1233">
        <v>22548</v>
      </c>
      <c r="N60" s="1233">
        <v>6953595</v>
      </c>
      <c r="O60" s="1233">
        <v>1840976</v>
      </c>
      <c r="P60" s="1233">
        <v>40350525</v>
      </c>
      <c r="Q60" s="1248"/>
      <c r="R60" s="1233">
        <v>994197</v>
      </c>
      <c r="S60" s="2108">
        <v>43191</v>
      </c>
      <c r="T60" s="2109">
        <v>43191</v>
      </c>
      <c r="U60" s="2380">
        <v>43191</v>
      </c>
      <c r="V60" s="2508">
        <v>43191</v>
      </c>
      <c r="W60" s="2509">
        <v>43191</v>
      </c>
      <c r="X60" s="1233">
        <v>521778</v>
      </c>
      <c r="Y60" s="1233">
        <v>81527</v>
      </c>
      <c r="Z60" s="1233" t="s">
        <v>21</v>
      </c>
      <c r="AA60" s="1233">
        <v>12233</v>
      </c>
      <c r="AB60" s="1233">
        <v>2934916</v>
      </c>
      <c r="AC60" s="1233">
        <v>2393435</v>
      </c>
      <c r="AD60" s="1233">
        <v>127457</v>
      </c>
      <c r="AE60" s="1233">
        <v>13756</v>
      </c>
      <c r="AF60" s="1233">
        <v>43441</v>
      </c>
      <c r="AG60" s="1233">
        <v>109331</v>
      </c>
      <c r="AH60" s="1233">
        <v>9810106</v>
      </c>
      <c r="AI60" s="1233">
        <v>4818424</v>
      </c>
      <c r="AJ60" s="1233">
        <v>31142967</v>
      </c>
      <c r="AK60" s="1248"/>
      <c r="AL60" s="1233">
        <v>429506</v>
      </c>
      <c r="AM60" s="2108">
        <v>43191</v>
      </c>
      <c r="AN60" s="2109">
        <v>43191</v>
      </c>
      <c r="AO60" s="2380">
        <v>43191</v>
      </c>
      <c r="AP60" s="2508">
        <v>43191</v>
      </c>
      <c r="AQ60" s="2509">
        <v>43191</v>
      </c>
      <c r="AR60" s="1233">
        <v>6249142</v>
      </c>
      <c r="AS60" s="1233">
        <v>641443</v>
      </c>
      <c r="AT60" s="1233">
        <v>405451</v>
      </c>
      <c r="AU60" s="1233">
        <v>101309</v>
      </c>
      <c r="AV60" s="1233">
        <v>29982992</v>
      </c>
      <c r="AW60" s="1233">
        <v>18007870</v>
      </c>
      <c r="AX60" s="1233">
        <v>8937853</v>
      </c>
      <c r="AY60" s="1233">
        <v>2328152</v>
      </c>
      <c r="AZ60" s="1233">
        <v>275453</v>
      </c>
      <c r="BA60" s="1233">
        <v>286353</v>
      </c>
      <c r="BB60" s="1233">
        <v>49432879</v>
      </c>
      <c r="BC60" s="1233">
        <v>30657665</v>
      </c>
      <c r="BD60" s="1233">
        <v>133957385</v>
      </c>
      <c r="BE60" s="1248"/>
      <c r="BF60" s="1233">
        <v>16112213</v>
      </c>
      <c r="BG60" s="2108">
        <v>43191</v>
      </c>
      <c r="BH60" s="2109">
        <v>43191</v>
      </c>
      <c r="BI60" s="2380">
        <v>43191</v>
      </c>
      <c r="BJ60" s="2508">
        <v>43191</v>
      </c>
      <c r="BK60" s="2509">
        <v>43191</v>
      </c>
      <c r="BL60" s="1233">
        <v>1566620</v>
      </c>
      <c r="BM60" s="1233">
        <v>881764</v>
      </c>
      <c r="BN60" s="1233">
        <v>189291</v>
      </c>
      <c r="BO60" s="1233">
        <v>101988</v>
      </c>
      <c r="BP60" s="1233">
        <v>10652232</v>
      </c>
      <c r="BQ60" s="1233">
        <v>5651903</v>
      </c>
      <c r="BR60" s="1233">
        <v>2607811</v>
      </c>
      <c r="BS60" s="1233">
        <v>1241062</v>
      </c>
      <c r="BT60" s="1233">
        <v>81942</v>
      </c>
      <c r="BU60" s="1233">
        <v>96677</v>
      </c>
      <c r="BV60" s="1233">
        <v>30236107</v>
      </c>
      <c r="BW60" s="1233">
        <v>20448226</v>
      </c>
      <c r="BX60" s="1233">
        <v>55864650</v>
      </c>
      <c r="BZ60" s="1233">
        <v>3171306</v>
      </c>
      <c r="CA60" s="2108">
        <v>43191</v>
      </c>
      <c r="CB60" s="2109">
        <v>43191</v>
      </c>
      <c r="CC60" s="1269"/>
    </row>
    <row r="61" spans="1:81" ht="19.5" customHeight="1">
      <c r="A61" s="2380">
        <v>43586</v>
      </c>
      <c r="B61" s="2508">
        <v>43586</v>
      </c>
      <c r="C61" s="2509">
        <v>43586</v>
      </c>
      <c r="D61" s="1233">
        <v>413052</v>
      </c>
      <c r="E61" s="1233">
        <v>88877</v>
      </c>
      <c r="F61" s="1233" t="s">
        <v>21</v>
      </c>
      <c r="G61" s="1233">
        <v>3986</v>
      </c>
      <c r="H61" s="1233">
        <v>5290301</v>
      </c>
      <c r="I61" s="1233">
        <v>4407219</v>
      </c>
      <c r="J61" s="1233">
        <v>910948</v>
      </c>
      <c r="K61" s="1233">
        <v>1601</v>
      </c>
      <c r="L61" s="1233">
        <v>64936</v>
      </c>
      <c r="M61" s="1233">
        <v>24389</v>
      </c>
      <c r="N61" s="1233">
        <v>6452952</v>
      </c>
      <c r="O61" s="1233">
        <v>1569092</v>
      </c>
      <c r="P61" s="1233">
        <v>36391470</v>
      </c>
      <c r="Q61" s="1248"/>
      <c r="R61" s="1233">
        <v>1081017</v>
      </c>
      <c r="S61" s="2108">
        <v>43586</v>
      </c>
      <c r="T61" s="2109">
        <v>43586</v>
      </c>
      <c r="U61" s="2380">
        <v>43586</v>
      </c>
      <c r="V61" s="2508">
        <v>43586</v>
      </c>
      <c r="W61" s="2509">
        <v>43586</v>
      </c>
      <c r="X61" s="1233">
        <v>453991</v>
      </c>
      <c r="Y61" s="1233">
        <v>62192</v>
      </c>
      <c r="Z61" s="1233" t="s">
        <v>21</v>
      </c>
      <c r="AA61" s="1233">
        <v>13125</v>
      </c>
      <c r="AB61" s="1233">
        <v>2901279</v>
      </c>
      <c r="AC61" s="1233">
        <v>2352996</v>
      </c>
      <c r="AD61" s="1233">
        <v>135358</v>
      </c>
      <c r="AE61" s="1233">
        <v>14347</v>
      </c>
      <c r="AF61" s="1233">
        <v>49927</v>
      </c>
      <c r="AG61" s="1233">
        <v>107244</v>
      </c>
      <c r="AH61" s="1233">
        <v>9573522</v>
      </c>
      <c r="AI61" s="1233">
        <v>4685923</v>
      </c>
      <c r="AJ61" s="1233">
        <v>30224811</v>
      </c>
      <c r="AK61" s="1248"/>
      <c r="AL61" s="1233">
        <v>396131</v>
      </c>
      <c r="AM61" s="2108">
        <v>43586</v>
      </c>
      <c r="AN61" s="2109">
        <v>43586</v>
      </c>
      <c r="AO61" s="2380">
        <v>43586</v>
      </c>
      <c r="AP61" s="2508">
        <v>43586</v>
      </c>
      <c r="AQ61" s="2509">
        <v>43586</v>
      </c>
      <c r="AR61" s="1233">
        <v>6090116</v>
      </c>
      <c r="AS61" s="1233">
        <v>668612</v>
      </c>
      <c r="AT61" s="1233">
        <v>366687</v>
      </c>
      <c r="AU61" s="1233">
        <v>103554</v>
      </c>
      <c r="AV61" s="1233">
        <v>28975602</v>
      </c>
      <c r="AW61" s="1233">
        <v>17788971</v>
      </c>
      <c r="AX61" s="1233">
        <v>8402836</v>
      </c>
      <c r="AY61" s="1233">
        <v>2144360</v>
      </c>
      <c r="AZ61" s="1233">
        <v>268226</v>
      </c>
      <c r="BA61" s="1233">
        <v>274423</v>
      </c>
      <c r="BB61" s="1233">
        <v>48059705</v>
      </c>
      <c r="BC61" s="1233">
        <v>29629529</v>
      </c>
      <c r="BD61" s="1233">
        <v>130989465</v>
      </c>
      <c r="BE61" s="1248"/>
      <c r="BF61" s="1233">
        <v>16694578</v>
      </c>
      <c r="BG61" s="2108">
        <v>43586</v>
      </c>
      <c r="BH61" s="2109">
        <v>43586</v>
      </c>
      <c r="BI61" s="2380">
        <v>43586</v>
      </c>
      <c r="BJ61" s="2508">
        <v>43586</v>
      </c>
      <c r="BK61" s="2509">
        <v>43586</v>
      </c>
      <c r="BL61" s="1233">
        <v>1578071</v>
      </c>
      <c r="BM61" s="1233">
        <v>736558</v>
      </c>
      <c r="BN61" s="1233">
        <v>279022</v>
      </c>
      <c r="BO61" s="1233">
        <v>112008</v>
      </c>
      <c r="BP61" s="1233">
        <v>10443004</v>
      </c>
      <c r="BQ61" s="1233">
        <v>5593196</v>
      </c>
      <c r="BR61" s="1233">
        <v>2599314</v>
      </c>
      <c r="BS61" s="1233">
        <v>1242753</v>
      </c>
      <c r="BT61" s="1233">
        <v>87563</v>
      </c>
      <c r="BU61" s="1233">
        <v>94863</v>
      </c>
      <c r="BV61" s="1233">
        <v>29734827</v>
      </c>
      <c r="BW61" s="1233">
        <v>20243634</v>
      </c>
      <c r="BX61" s="1233">
        <v>55747742</v>
      </c>
      <c r="BZ61" s="1233">
        <v>3094279</v>
      </c>
      <c r="CA61" s="2108">
        <v>43586</v>
      </c>
      <c r="CB61" s="2109">
        <v>43586</v>
      </c>
      <c r="CC61" s="1269"/>
    </row>
    <row r="62" spans="1:81" ht="15" customHeight="1">
      <c r="A62" s="1279"/>
      <c r="B62" s="1280"/>
      <c r="C62" s="1309"/>
      <c r="D62" s="1233"/>
      <c r="E62" s="1233"/>
      <c r="F62" s="1233"/>
      <c r="G62" s="1233"/>
      <c r="H62" s="1233"/>
      <c r="I62" s="1233"/>
      <c r="J62" s="1233"/>
      <c r="K62" s="1233"/>
      <c r="L62" s="1233"/>
      <c r="M62" s="1233"/>
      <c r="N62" s="1233"/>
      <c r="O62" s="1233"/>
      <c r="P62" s="1233"/>
      <c r="Q62" s="1248"/>
      <c r="R62" s="1233"/>
      <c r="S62" s="1271"/>
      <c r="T62" s="1458"/>
      <c r="U62" s="1279"/>
      <c r="V62" s="1280"/>
      <c r="W62" s="1309"/>
      <c r="X62" s="1233"/>
      <c r="Y62" s="1233"/>
      <c r="Z62" s="1233"/>
      <c r="AA62" s="1233"/>
      <c r="AB62" s="1233"/>
      <c r="AC62" s="1233"/>
      <c r="AD62" s="1233"/>
      <c r="AE62" s="1233"/>
      <c r="AF62" s="1233"/>
      <c r="AG62" s="1233"/>
      <c r="AH62" s="1233"/>
      <c r="AI62" s="1233"/>
      <c r="AJ62" s="1233"/>
      <c r="AK62" s="1248"/>
      <c r="AL62" s="1233"/>
      <c r="AM62" s="1271"/>
      <c r="AN62" s="1458"/>
      <c r="AO62" s="1279"/>
      <c r="AP62" s="1280"/>
      <c r="AQ62" s="1309"/>
      <c r="AR62" s="1233"/>
      <c r="AS62" s="1233"/>
      <c r="AT62" s="1233"/>
      <c r="AU62" s="1233"/>
      <c r="AV62" s="1233"/>
      <c r="AW62" s="1233"/>
      <c r="AX62" s="1233"/>
      <c r="AY62" s="1233"/>
      <c r="AZ62" s="1233"/>
      <c r="BA62" s="1233"/>
      <c r="BB62" s="1233"/>
      <c r="BC62" s="1233"/>
      <c r="BD62" s="1233"/>
      <c r="BE62" s="1248"/>
      <c r="BF62" s="1233"/>
      <c r="BG62" s="1271"/>
      <c r="BH62" s="1458"/>
      <c r="BI62" s="1279"/>
      <c r="BJ62" s="1280"/>
      <c r="BK62" s="1309"/>
      <c r="BL62" s="1233"/>
      <c r="BM62" s="1233"/>
      <c r="BN62" s="1233"/>
      <c r="BO62" s="1233"/>
      <c r="BP62" s="1233"/>
      <c r="BQ62" s="1233"/>
      <c r="BR62" s="1233"/>
      <c r="BS62" s="1233"/>
      <c r="BT62" s="1233"/>
      <c r="BU62" s="1233"/>
      <c r="BV62" s="1233"/>
      <c r="BW62" s="1233"/>
      <c r="BX62" s="1233"/>
      <c r="BZ62" s="1233"/>
      <c r="CA62" s="1271"/>
      <c r="CB62" s="1458"/>
      <c r="CC62" s="1269"/>
    </row>
    <row r="63" spans="1:81" ht="19.5" customHeight="1">
      <c r="A63" s="1286" t="s">
        <v>2153</v>
      </c>
      <c r="B63" s="1287" t="s">
        <v>23</v>
      </c>
      <c r="C63" s="1311" t="s">
        <v>2167</v>
      </c>
      <c r="D63" s="1233">
        <v>105413</v>
      </c>
      <c r="E63" s="1233">
        <v>29368</v>
      </c>
      <c r="F63" s="1233" t="s">
        <v>21</v>
      </c>
      <c r="G63" s="1233">
        <v>1084</v>
      </c>
      <c r="H63" s="1233">
        <v>1457975</v>
      </c>
      <c r="I63" s="1233">
        <v>1184539</v>
      </c>
      <c r="J63" s="1233">
        <v>224281</v>
      </c>
      <c r="K63" s="1233">
        <v>634</v>
      </c>
      <c r="L63" s="1233">
        <v>18966</v>
      </c>
      <c r="M63" s="1233">
        <v>7618</v>
      </c>
      <c r="N63" s="1233">
        <v>1583520</v>
      </c>
      <c r="O63" s="1233">
        <v>365279</v>
      </c>
      <c r="P63" s="1233">
        <v>9355159</v>
      </c>
      <c r="Q63" s="1248"/>
      <c r="R63" s="1233">
        <v>315290</v>
      </c>
      <c r="S63" s="1284" t="s">
        <v>24</v>
      </c>
      <c r="T63" s="1533" t="s">
        <v>2155</v>
      </c>
      <c r="U63" s="1286" t="s">
        <v>2153</v>
      </c>
      <c r="V63" s="1287" t="s">
        <v>23</v>
      </c>
      <c r="W63" s="1311" t="s">
        <v>2167</v>
      </c>
      <c r="X63" s="1233">
        <v>123150</v>
      </c>
      <c r="Y63" s="1233">
        <v>16793</v>
      </c>
      <c r="Z63" s="1233" t="s">
        <v>21</v>
      </c>
      <c r="AA63" s="1233">
        <v>2654</v>
      </c>
      <c r="AB63" s="1233">
        <v>759679</v>
      </c>
      <c r="AC63" s="1233">
        <v>612281</v>
      </c>
      <c r="AD63" s="1233">
        <v>28526</v>
      </c>
      <c r="AE63" s="1233">
        <v>4497</v>
      </c>
      <c r="AF63" s="1233">
        <v>12191</v>
      </c>
      <c r="AG63" s="1233">
        <v>29556</v>
      </c>
      <c r="AH63" s="1233">
        <v>2394872</v>
      </c>
      <c r="AI63" s="1233">
        <v>1117110</v>
      </c>
      <c r="AJ63" s="1233">
        <v>7985638</v>
      </c>
      <c r="AK63" s="1248"/>
      <c r="AL63" s="1233">
        <v>107163</v>
      </c>
      <c r="AM63" s="1284" t="s">
        <v>24</v>
      </c>
      <c r="AN63" s="1533" t="s">
        <v>2155</v>
      </c>
      <c r="AO63" s="1286" t="s">
        <v>2153</v>
      </c>
      <c r="AP63" s="1287" t="s">
        <v>23</v>
      </c>
      <c r="AQ63" s="1311" t="s">
        <v>2167</v>
      </c>
      <c r="AR63" s="1233">
        <v>1418844</v>
      </c>
      <c r="AS63" s="1233">
        <v>156529</v>
      </c>
      <c r="AT63" s="1233">
        <v>45933</v>
      </c>
      <c r="AU63" s="1233">
        <v>24999</v>
      </c>
      <c r="AV63" s="1233">
        <v>7310803</v>
      </c>
      <c r="AW63" s="1233">
        <v>4511565</v>
      </c>
      <c r="AX63" s="1233">
        <v>2033863</v>
      </c>
      <c r="AY63" s="1233">
        <v>555767</v>
      </c>
      <c r="AZ63" s="1233">
        <v>61264</v>
      </c>
      <c r="BA63" s="1233">
        <v>67781</v>
      </c>
      <c r="BB63" s="1233">
        <v>11637185</v>
      </c>
      <c r="BC63" s="1233">
        <v>7124308</v>
      </c>
      <c r="BD63" s="1233">
        <v>32317231</v>
      </c>
      <c r="BE63" s="1248"/>
      <c r="BF63" s="1233">
        <v>4476653</v>
      </c>
      <c r="BG63" s="1284" t="s">
        <v>24</v>
      </c>
      <c r="BH63" s="1533" t="s">
        <v>2155</v>
      </c>
      <c r="BI63" s="1286" t="s">
        <v>2153</v>
      </c>
      <c r="BJ63" s="1287" t="s">
        <v>23</v>
      </c>
      <c r="BK63" s="1311" t="s">
        <v>2167</v>
      </c>
      <c r="BL63" s="1233">
        <v>368702</v>
      </c>
      <c r="BM63" s="1233">
        <v>182334</v>
      </c>
      <c r="BN63" s="1233">
        <v>108399</v>
      </c>
      <c r="BO63" s="1233">
        <v>31152</v>
      </c>
      <c r="BP63" s="1233">
        <v>2590999</v>
      </c>
      <c r="BQ63" s="1233">
        <v>1359916</v>
      </c>
      <c r="BR63" s="1233">
        <v>643100</v>
      </c>
      <c r="BS63" s="1233">
        <v>326070</v>
      </c>
      <c r="BT63" s="1233">
        <v>25128</v>
      </c>
      <c r="BU63" s="1233">
        <v>26766</v>
      </c>
      <c r="BV63" s="1233">
        <v>7167184</v>
      </c>
      <c r="BW63" s="1233">
        <v>4857147</v>
      </c>
      <c r="BX63" s="1233">
        <v>14531504</v>
      </c>
      <c r="BZ63" s="1233">
        <v>765808</v>
      </c>
      <c r="CA63" s="1284" t="s">
        <v>24</v>
      </c>
      <c r="CB63" s="1533" t="s">
        <v>2155</v>
      </c>
      <c r="CC63" s="1269"/>
    </row>
    <row r="64" spans="1:81" ht="19.5" customHeight="1">
      <c r="A64" s="1286" t="s">
        <v>25</v>
      </c>
      <c r="B64" s="1287" t="s">
        <v>25</v>
      </c>
      <c r="C64" s="1311" t="s">
        <v>2178</v>
      </c>
      <c r="D64" s="1233">
        <v>49702</v>
      </c>
      <c r="E64" s="1233">
        <v>8547</v>
      </c>
      <c r="F64" s="1233" t="s">
        <v>21</v>
      </c>
      <c r="G64" s="1233">
        <v>803</v>
      </c>
      <c r="H64" s="1233">
        <v>998600</v>
      </c>
      <c r="I64" s="1233">
        <v>816543</v>
      </c>
      <c r="J64" s="1233">
        <v>205542</v>
      </c>
      <c r="K64" s="1233">
        <v>324</v>
      </c>
      <c r="L64" s="1233">
        <v>15201</v>
      </c>
      <c r="M64" s="1233">
        <v>5159</v>
      </c>
      <c r="N64" s="1233">
        <v>1354748</v>
      </c>
      <c r="O64" s="1233">
        <v>315482</v>
      </c>
      <c r="P64" s="1233">
        <v>6881496</v>
      </c>
      <c r="Q64" s="1248"/>
      <c r="R64" s="1233">
        <v>272450</v>
      </c>
      <c r="S64" s="1284" t="s">
        <v>26</v>
      </c>
      <c r="T64" s="1533" t="s">
        <v>25</v>
      </c>
      <c r="U64" s="1286" t="s">
        <v>25</v>
      </c>
      <c r="V64" s="1287" t="s">
        <v>25</v>
      </c>
      <c r="W64" s="1311" t="s">
        <v>2178</v>
      </c>
      <c r="X64" s="1233">
        <v>97228</v>
      </c>
      <c r="Y64" s="1233">
        <v>17433</v>
      </c>
      <c r="Z64" s="1233" t="s">
        <v>21</v>
      </c>
      <c r="AA64" s="1233">
        <v>1780</v>
      </c>
      <c r="AB64" s="1233">
        <v>533331</v>
      </c>
      <c r="AC64" s="1233">
        <v>436742</v>
      </c>
      <c r="AD64" s="1233">
        <v>22328</v>
      </c>
      <c r="AE64" s="1233">
        <v>3014</v>
      </c>
      <c r="AF64" s="1233">
        <v>9477</v>
      </c>
      <c r="AG64" s="1233">
        <v>23349</v>
      </c>
      <c r="AH64" s="1233">
        <v>1943398</v>
      </c>
      <c r="AI64" s="1233">
        <v>985126</v>
      </c>
      <c r="AJ64" s="1233">
        <v>6136831</v>
      </c>
      <c r="AK64" s="1248"/>
      <c r="AL64" s="1233">
        <v>90070</v>
      </c>
      <c r="AM64" s="1284" t="s">
        <v>26</v>
      </c>
      <c r="AN64" s="1533" t="s">
        <v>25</v>
      </c>
      <c r="AO64" s="1286" t="s">
        <v>25</v>
      </c>
      <c r="AP64" s="1287" t="s">
        <v>25</v>
      </c>
      <c r="AQ64" s="1311" t="s">
        <v>2178</v>
      </c>
      <c r="AR64" s="1233">
        <v>1166465</v>
      </c>
      <c r="AS64" s="1233">
        <v>110866</v>
      </c>
      <c r="AT64" s="1233" t="s">
        <v>21</v>
      </c>
      <c r="AU64" s="1233">
        <v>21299</v>
      </c>
      <c r="AV64" s="1233">
        <v>5715557</v>
      </c>
      <c r="AW64" s="1233">
        <v>3249539</v>
      </c>
      <c r="AX64" s="1233">
        <v>1745986</v>
      </c>
      <c r="AY64" s="1233">
        <v>473478</v>
      </c>
      <c r="AZ64" s="1233">
        <v>59582</v>
      </c>
      <c r="BA64" s="1233">
        <v>68156</v>
      </c>
      <c r="BB64" s="1233">
        <v>9926287</v>
      </c>
      <c r="BC64" s="1233">
        <v>5912737</v>
      </c>
      <c r="BD64" s="1233">
        <v>29609676</v>
      </c>
      <c r="BE64" s="1248"/>
      <c r="BF64" s="1233">
        <v>3504169</v>
      </c>
      <c r="BG64" s="1284" t="s">
        <v>26</v>
      </c>
      <c r="BH64" s="1533" t="s">
        <v>25</v>
      </c>
      <c r="BI64" s="1286" t="s">
        <v>25</v>
      </c>
      <c r="BJ64" s="1287" t="s">
        <v>25</v>
      </c>
      <c r="BK64" s="1311" t="s">
        <v>2178</v>
      </c>
      <c r="BL64" s="1233">
        <v>325218</v>
      </c>
      <c r="BM64" s="1233">
        <v>165044</v>
      </c>
      <c r="BN64" s="1233">
        <v>76573</v>
      </c>
      <c r="BO64" s="1233">
        <v>19917</v>
      </c>
      <c r="BP64" s="1233">
        <v>2234125</v>
      </c>
      <c r="BQ64" s="1233">
        <v>1244163</v>
      </c>
      <c r="BR64" s="1233">
        <v>566761</v>
      </c>
      <c r="BS64" s="1233">
        <v>224633</v>
      </c>
      <c r="BT64" s="1233">
        <v>21582</v>
      </c>
      <c r="BU64" s="1233">
        <v>23718</v>
      </c>
      <c r="BV64" s="1233">
        <v>6495758</v>
      </c>
      <c r="BW64" s="1233">
        <v>4288201</v>
      </c>
      <c r="BX64" s="1233">
        <v>12089759</v>
      </c>
      <c r="BZ64" s="1233">
        <v>666377</v>
      </c>
      <c r="CA64" s="1284" t="s">
        <v>26</v>
      </c>
      <c r="CB64" s="1533" t="s">
        <v>25</v>
      </c>
      <c r="CC64" s="1312"/>
    </row>
    <row r="65" spans="1:81" ht="19.5" customHeight="1">
      <c r="A65" s="1286" t="s">
        <v>25</v>
      </c>
      <c r="B65" s="1287" t="s">
        <v>25</v>
      </c>
      <c r="C65" s="1311" t="s">
        <v>2179</v>
      </c>
      <c r="D65" s="1233">
        <v>10688</v>
      </c>
      <c r="E65" s="1233">
        <v>2808</v>
      </c>
      <c r="F65" s="1233" t="s">
        <v>21</v>
      </c>
      <c r="G65" s="1233">
        <v>1070</v>
      </c>
      <c r="H65" s="1233">
        <v>852200</v>
      </c>
      <c r="I65" s="1233">
        <v>907091</v>
      </c>
      <c r="J65" s="1233">
        <v>19070</v>
      </c>
      <c r="K65" s="1233">
        <v>166</v>
      </c>
      <c r="L65" s="1233">
        <v>17586</v>
      </c>
      <c r="M65" s="1233">
        <v>5727</v>
      </c>
      <c r="N65" s="1233">
        <v>1225727</v>
      </c>
      <c r="O65" s="1233">
        <v>282184</v>
      </c>
      <c r="P65" s="1233">
        <v>6884063</v>
      </c>
      <c r="Q65" s="1248"/>
      <c r="R65" s="1233">
        <v>96605</v>
      </c>
      <c r="S65" s="1284" t="s">
        <v>27</v>
      </c>
      <c r="T65" s="1533" t="s">
        <v>25</v>
      </c>
      <c r="U65" s="1286" t="s">
        <v>25</v>
      </c>
      <c r="V65" s="1287" t="s">
        <v>25</v>
      </c>
      <c r="W65" s="1311" t="s">
        <v>2179</v>
      </c>
      <c r="X65" s="1233">
        <v>87182</v>
      </c>
      <c r="Y65" s="1233">
        <v>12470</v>
      </c>
      <c r="Z65" s="1233" t="s">
        <v>21</v>
      </c>
      <c r="AA65" s="1233">
        <v>3158</v>
      </c>
      <c r="AB65" s="1233">
        <v>687815</v>
      </c>
      <c r="AC65" s="1233">
        <v>578293</v>
      </c>
      <c r="AD65" s="1233">
        <v>35094</v>
      </c>
      <c r="AE65" s="1233">
        <v>2336</v>
      </c>
      <c r="AF65" s="1233">
        <v>9604</v>
      </c>
      <c r="AG65" s="1233">
        <v>30262</v>
      </c>
      <c r="AH65" s="1233">
        <v>2060341</v>
      </c>
      <c r="AI65" s="1233">
        <v>895502</v>
      </c>
      <c r="AJ65" s="1233">
        <v>7475337</v>
      </c>
      <c r="AK65" s="1248"/>
      <c r="AL65" s="1233">
        <v>70138</v>
      </c>
      <c r="AM65" s="1284" t="s">
        <v>27</v>
      </c>
      <c r="AN65" s="1533" t="s">
        <v>25</v>
      </c>
      <c r="AO65" s="1286" t="s">
        <v>25</v>
      </c>
      <c r="AP65" s="1287" t="s">
        <v>25</v>
      </c>
      <c r="AQ65" s="1311" t="s">
        <v>2179</v>
      </c>
      <c r="AR65" s="1233">
        <v>1446309</v>
      </c>
      <c r="AS65" s="1233">
        <v>164398</v>
      </c>
      <c r="AT65" s="1233" t="s">
        <v>21</v>
      </c>
      <c r="AU65" s="1233">
        <v>24098</v>
      </c>
      <c r="AV65" s="1233">
        <v>5514692</v>
      </c>
      <c r="AW65" s="1233">
        <v>3147475</v>
      </c>
      <c r="AX65" s="1233">
        <v>1565071</v>
      </c>
      <c r="AY65" s="1233">
        <v>504329</v>
      </c>
      <c r="AZ65" s="1233">
        <v>61683</v>
      </c>
      <c r="BA65" s="1233">
        <v>63222</v>
      </c>
      <c r="BB65" s="1233">
        <v>10881228</v>
      </c>
      <c r="BC65" s="1233">
        <v>6503665</v>
      </c>
      <c r="BD65" s="1233">
        <v>31882269</v>
      </c>
      <c r="BE65" s="1248"/>
      <c r="BF65" s="1233">
        <v>3875195</v>
      </c>
      <c r="BG65" s="1284" t="s">
        <v>27</v>
      </c>
      <c r="BH65" s="1533" t="s">
        <v>25</v>
      </c>
      <c r="BI65" s="1286" t="s">
        <v>25</v>
      </c>
      <c r="BJ65" s="1287" t="s">
        <v>25</v>
      </c>
      <c r="BK65" s="1311" t="s">
        <v>2179</v>
      </c>
      <c r="BL65" s="1233">
        <v>411772</v>
      </c>
      <c r="BM65" s="1233">
        <v>216823</v>
      </c>
      <c r="BN65" s="1233">
        <v>34479</v>
      </c>
      <c r="BO65" s="1233">
        <v>27796</v>
      </c>
      <c r="BP65" s="1233">
        <v>2444054</v>
      </c>
      <c r="BQ65" s="1233">
        <v>1350699</v>
      </c>
      <c r="BR65" s="1233">
        <v>632799</v>
      </c>
      <c r="BS65" s="1233">
        <v>254664</v>
      </c>
      <c r="BT65" s="1233">
        <v>21229</v>
      </c>
      <c r="BU65" s="1233">
        <v>25955</v>
      </c>
      <c r="BV65" s="1233">
        <v>7263408</v>
      </c>
      <c r="BW65" s="1233">
        <v>4911574</v>
      </c>
      <c r="BX65" s="1233">
        <v>13066000</v>
      </c>
      <c r="BZ65" s="1233">
        <v>718493</v>
      </c>
      <c r="CA65" s="1284" t="s">
        <v>27</v>
      </c>
      <c r="CB65" s="1533" t="s">
        <v>25</v>
      </c>
      <c r="CC65" s="1269"/>
    </row>
    <row r="66" spans="1:81" ht="19.5" customHeight="1">
      <c r="A66" s="1286" t="s">
        <v>25</v>
      </c>
      <c r="B66" s="1287" t="s">
        <v>25</v>
      </c>
      <c r="C66" s="1311" t="s">
        <v>2180</v>
      </c>
      <c r="D66" s="1233">
        <v>91955</v>
      </c>
      <c r="E66" s="1233">
        <v>15915</v>
      </c>
      <c r="F66" s="1233" t="s">
        <v>21</v>
      </c>
      <c r="G66" s="1233">
        <v>1094</v>
      </c>
      <c r="H66" s="1233">
        <v>1025415</v>
      </c>
      <c r="I66" s="1233">
        <v>1012778</v>
      </c>
      <c r="J66" s="1233">
        <v>85267</v>
      </c>
      <c r="K66" s="1233">
        <v>505</v>
      </c>
      <c r="L66" s="1233">
        <v>15765</v>
      </c>
      <c r="M66" s="1233">
        <v>5000</v>
      </c>
      <c r="N66" s="1233">
        <v>1404156</v>
      </c>
      <c r="O66" s="1233">
        <v>343396</v>
      </c>
      <c r="P66" s="1233">
        <v>7939213</v>
      </c>
      <c r="Q66" s="1248"/>
      <c r="R66" s="1233">
        <v>187490</v>
      </c>
      <c r="S66" s="1284" t="s">
        <v>28</v>
      </c>
      <c r="T66" s="1533" t="s">
        <v>25</v>
      </c>
      <c r="U66" s="1286" t="s">
        <v>25</v>
      </c>
      <c r="V66" s="1287" t="s">
        <v>25</v>
      </c>
      <c r="W66" s="1311" t="s">
        <v>2180</v>
      </c>
      <c r="X66" s="1233">
        <v>116900</v>
      </c>
      <c r="Y66" s="1233">
        <v>13248</v>
      </c>
      <c r="Z66" s="1233" t="s">
        <v>21</v>
      </c>
      <c r="AA66" s="1233">
        <v>2348</v>
      </c>
      <c r="AB66" s="1233">
        <v>669034</v>
      </c>
      <c r="AC66" s="1233">
        <v>574512</v>
      </c>
      <c r="AD66" s="1233">
        <v>34676</v>
      </c>
      <c r="AE66" s="1233">
        <v>4347</v>
      </c>
      <c r="AF66" s="1233">
        <v>13952</v>
      </c>
      <c r="AG66" s="1233">
        <v>22430</v>
      </c>
      <c r="AH66" s="1233">
        <v>2179542</v>
      </c>
      <c r="AI66" s="1233">
        <v>1063974</v>
      </c>
      <c r="AJ66" s="1233">
        <v>7083758</v>
      </c>
      <c r="AK66" s="1248"/>
      <c r="AL66" s="1233">
        <v>93086</v>
      </c>
      <c r="AM66" s="1284" t="s">
        <v>28</v>
      </c>
      <c r="AN66" s="1533" t="s">
        <v>25</v>
      </c>
      <c r="AO66" s="1286" t="s">
        <v>25</v>
      </c>
      <c r="AP66" s="1287" t="s">
        <v>25</v>
      </c>
      <c r="AQ66" s="1311" t="s">
        <v>2180</v>
      </c>
      <c r="AR66" s="1233">
        <v>1456866</v>
      </c>
      <c r="AS66" s="1233">
        <v>171467</v>
      </c>
      <c r="AT66" s="1233">
        <v>42210</v>
      </c>
      <c r="AU66" s="1233">
        <v>26231</v>
      </c>
      <c r="AV66" s="1233">
        <v>6259817</v>
      </c>
      <c r="AW66" s="1233">
        <v>3693085</v>
      </c>
      <c r="AX66" s="1233">
        <v>1731547</v>
      </c>
      <c r="AY66" s="1233">
        <v>543778</v>
      </c>
      <c r="AZ66" s="1233">
        <v>69274</v>
      </c>
      <c r="BA66" s="1233">
        <v>69533</v>
      </c>
      <c r="BB66" s="1233">
        <v>11215781</v>
      </c>
      <c r="BC66" s="1233">
        <v>6709856</v>
      </c>
      <c r="BD66" s="1233">
        <v>33475091</v>
      </c>
      <c r="BE66" s="1248"/>
      <c r="BF66" s="1233">
        <v>4286049</v>
      </c>
      <c r="BG66" s="1284" t="s">
        <v>28</v>
      </c>
      <c r="BH66" s="1533" t="s">
        <v>25</v>
      </c>
      <c r="BI66" s="1286" t="s">
        <v>25</v>
      </c>
      <c r="BJ66" s="1287" t="s">
        <v>25</v>
      </c>
      <c r="BK66" s="1311" t="s">
        <v>2180</v>
      </c>
      <c r="BL66" s="1233">
        <v>360364</v>
      </c>
      <c r="BM66" s="1233">
        <v>199079</v>
      </c>
      <c r="BN66" s="1233">
        <v>3731</v>
      </c>
      <c r="BO66" s="1233">
        <v>30976</v>
      </c>
      <c r="BP66" s="1233">
        <v>2561297</v>
      </c>
      <c r="BQ66" s="1233">
        <v>1382306</v>
      </c>
      <c r="BR66" s="1233">
        <v>662960</v>
      </c>
      <c r="BS66" s="1233">
        <v>276319</v>
      </c>
      <c r="BT66" s="1233">
        <v>26738</v>
      </c>
      <c r="BU66" s="1233">
        <v>24627</v>
      </c>
      <c r="BV66" s="1233">
        <v>7161853</v>
      </c>
      <c r="BW66" s="1233">
        <v>4966854</v>
      </c>
      <c r="BX66" s="1233">
        <v>11906067</v>
      </c>
      <c r="BZ66" s="1233">
        <v>789673</v>
      </c>
      <c r="CA66" s="1284" t="s">
        <v>28</v>
      </c>
      <c r="CB66" s="1533" t="s">
        <v>25</v>
      </c>
      <c r="CC66" s="1269"/>
    </row>
    <row r="67" spans="1:81" ht="15" customHeight="1">
      <c r="A67" s="1290"/>
      <c r="B67" s="1291"/>
      <c r="C67" s="1313"/>
      <c r="D67" s="1233"/>
      <c r="E67" s="1233"/>
      <c r="F67" s="1233"/>
      <c r="G67" s="1233"/>
      <c r="H67" s="1233"/>
      <c r="I67" s="1233"/>
      <c r="J67" s="1233"/>
      <c r="K67" s="1233"/>
      <c r="L67" s="1233"/>
      <c r="M67" s="1233"/>
      <c r="N67" s="1233"/>
      <c r="O67" s="1233"/>
      <c r="P67" s="1233"/>
      <c r="Q67" s="1248"/>
      <c r="R67" s="1233"/>
      <c r="S67" s="1292"/>
      <c r="T67" s="1462"/>
      <c r="U67" s="1290"/>
      <c r="V67" s="1291"/>
      <c r="W67" s="1313"/>
      <c r="X67" s="1233"/>
      <c r="Y67" s="1233"/>
      <c r="Z67" s="1233"/>
      <c r="AA67" s="1233"/>
      <c r="AB67" s="1233"/>
      <c r="AC67" s="1233"/>
      <c r="AD67" s="1233"/>
      <c r="AE67" s="1233"/>
      <c r="AF67" s="1233"/>
      <c r="AG67" s="1233"/>
      <c r="AH67" s="1233"/>
      <c r="AI67" s="1233"/>
      <c r="AJ67" s="1233"/>
      <c r="AK67" s="1248"/>
      <c r="AL67" s="1233"/>
      <c r="AM67" s="1292"/>
      <c r="AN67" s="1462"/>
      <c r="AO67" s="1290"/>
      <c r="AP67" s="1291"/>
      <c r="AQ67" s="1313"/>
      <c r="AR67" s="1233"/>
      <c r="AS67" s="1233"/>
      <c r="AT67" s="1233"/>
      <c r="AU67" s="1233"/>
      <c r="AV67" s="1233"/>
      <c r="AW67" s="1233"/>
      <c r="AX67" s="1233"/>
      <c r="AY67" s="1233"/>
      <c r="AZ67" s="1233"/>
      <c r="BA67" s="1233"/>
      <c r="BB67" s="1233"/>
      <c r="BC67" s="1233"/>
      <c r="BD67" s="1233"/>
      <c r="BE67" s="1248"/>
      <c r="BF67" s="1233"/>
      <c r="BG67" s="1292"/>
      <c r="BH67" s="1462"/>
      <c r="BI67" s="1290"/>
      <c r="BJ67" s="1291"/>
      <c r="BK67" s="1313"/>
      <c r="BL67" s="1233"/>
      <c r="BM67" s="1233"/>
      <c r="BN67" s="1233"/>
      <c r="BO67" s="1233"/>
      <c r="BP67" s="1233"/>
      <c r="BQ67" s="1233"/>
      <c r="BR67" s="1233"/>
      <c r="BS67" s="1233"/>
      <c r="BT67" s="1233"/>
      <c r="BU67" s="1233"/>
      <c r="BV67" s="1233"/>
      <c r="BW67" s="1233"/>
      <c r="BX67" s="1233"/>
      <c r="BZ67" s="1233"/>
      <c r="CA67" s="1292"/>
      <c r="CB67" s="1462"/>
      <c r="CC67" s="1269"/>
    </row>
    <row r="68" spans="1:81" ht="19.5" customHeight="1">
      <c r="A68" s="1286" t="s">
        <v>2153</v>
      </c>
      <c r="B68" s="1287" t="s">
        <v>23</v>
      </c>
      <c r="C68" s="1314">
        <v>43831</v>
      </c>
      <c r="D68" s="1233">
        <v>38549</v>
      </c>
      <c r="E68" s="1233">
        <v>10273</v>
      </c>
      <c r="F68" s="1233" t="s">
        <v>21</v>
      </c>
      <c r="G68" s="1233">
        <v>465</v>
      </c>
      <c r="H68" s="1233">
        <v>470098</v>
      </c>
      <c r="I68" s="1233">
        <v>405581</v>
      </c>
      <c r="J68" s="1233">
        <v>78238</v>
      </c>
      <c r="K68" s="1233">
        <v>227</v>
      </c>
      <c r="L68" s="1233">
        <v>6636</v>
      </c>
      <c r="M68" s="1233">
        <v>2657</v>
      </c>
      <c r="N68" s="1233">
        <v>566321</v>
      </c>
      <c r="O68" s="1233">
        <v>127576</v>
      </c>
      <c r="P68" s="1233">
        <v>3268585</v>
      </c>
      <c r="Q68" s="1248"/>
      <c r="R68" s="1233">
        <v>110105</v>
      </c>
      <c r="S68" s="1284" t="s">
        <v>29</v>
      </c>
      <c r="T68" s="1533" t="s">
        <v>2155</v>
      </c>
      <c r="U68" s="1286" t="s">
        <v>2153</v>
      </c>
      <c r="V68" s="1287" t="s">
        <v>23</v>
      </c>
      <c r="W68" s="1314">
        <v>43831</v>
      </c>
      <c r="X68" s="1233">
        <v>45870</v>
      </c>
      <c r="Y68" s="1233">
        <v>4575</v>
      </c>
      <c r="Z68" s="1233" t="s">
        <v>21</v>
      </c>
      <c r="AA68" s="1233">
        <v>978</v>
      </c>
      <c r="AB68" s="1233">
        <v>264308</v>
      </c>
      <c r="AC68" s="1233">
        <v>214151</v>
      </c>
      <c r="AD68" s="1233">
        <v>11589</v>
      </c>
      <c r="AE68" s="1233">
        <v>1594</v>
      </c>
      <c r="AF68" s="1233">
        <v>4299</v>
      </c>
      <c r="AG68" s="1233">
        <v>9685</v>
      </c>
      <c r="AH68" s="1233">
        <v>809935</v>
      </c>
      <c r="AI68" s="1233">
        <v>379715</v>
      </c>
      <c r="AJ68" s="1233">
        <v>2758957</v>
      </c>
      <c r="AK68" s="1248"/>
      <c r="AL68" s="1233">
        <v>39787</v>
      </c>
      <c r="AM68" s="1284" t="s">
        <v>29</v>
      </c>
      <c r="AN68" s="1533" t="s">
        <v>2155</v>
      </c>
      <c r="AO68" s="1286" t="s">
        <v>2153</v>
      </c>
      <c r="AP68" s="1287" t="s">
        <v>23</v>
      </c>
      <c r="AQ68" s="1314">
        <v>43831</v>
      </c>
      <c r="AR68" s="1233">
        <v>496404</v>
      </c>
      <c r="AS68" s="1233">
        <v>55005</v>
      </c>
      <c r="AT68" s="1233">
        <v>45679</v>
      </c>
      <c r="AU68" s="1233">
        <v>7912</v>
      </c>
      <c r="AV68" s="1233">
        <v>2503988</v>
      </c>
      <c r="AW68" s="1233">
        <v>1539024</v>
      </c>
      <c r="AX68" s="1233">
        <v>719039</v>
      </c>
      <c r="AY68" s="1233">
        <v>188256</v>
      </c>
      <c r="AZ68" s="1233">
        <v>22571</v>
      </c>
      <c r="BA68" s="1233">
        <v>19658</v>
      </c>
      <c r="BB68" s="1233">
        <v>4001926</v>
      </c>
      <c r="BC68" s="1233">
        <v>2446164</v>
      </c>
      <c r="BD68" s="1233">
        <v>11410880</v>
      </c>
      <c r="BE68" s="1248"/>
      <c r="BF68" s="1233">
        <v>1523342</v>
      </c>
      <c r="BG68" s="1284" t="s">
        <v>29</v>
      </c>
      <c r="BH68" s="1533" t="s">
        <v>2155</v>
      </c>
      <c r="BI68" s="1286" t="s">
        <v>2153</v>
      </c>
      <c r="BJ68" s="1287" t="s">
        <v>23</v>
      </c>
      <c r="BK68" s="1314">
        <v>43831</v>
      </c>
      <c r="BL68" s="1233">
        <v>135403</v>
      </c>
      <c r="BM68" s="1233">
        <v>72579</v>
      </c>
      <c r="BN68" s="1233">
        <v>36475</v>
      </c>
      <c r="BO68" s="1233">
        <v>9231</v>
      </c>
      <c r="BP68" s="1233">
        <v>875258</v>
      </c>
      <c r="BQ68" s="1233">
        <v>461495</v>
      </c>
      <c r="BR68" s="1233">
        <v>222272</v>
      </c>
      <c r="BS68" s="1233">
        <v>108755</v>
      </c>
      <c r="BT68" s="1233">
        <v>7911</v>
      </c>
      <c r="BU68" s="1233">
        <v>8001</v>
      </c>
      <c r="BV68" s="1233">
        <v>2388022</v>
      </c>
      <c r="BW68" s="1233">
        <v>1598513</v>
      </c>
      <c r="BX68" s="1233">
        <v>5039306</v>
      </c>
      <c r="BZ68" s="1233">
        <v>282295</v>
      </c>
      <c r="CA68" s="1284" t="s">
        <v>29</v>
      </c>
      <c r="CB68" s="1533" t="s">
        <v>2155</v>
      </c>
      <c r="CC68" s="1312"/>
    </row>
    <row r="69" spans="1:81" ht="19.5" customHeight="1">
      <c r="A69" s="1286" t="s">
        <v>25</v>
      </c>
      <c r="B69" s="1287" t="s">
        <v>25</v>
      </c>
      <c r="C69" s="2510">
        <v>43862</v>
      </c>
      <c r="D69" s="1233">
        <v>32945</v>
      </c>
      <c r="E69" s="1233">
        <v>9980</v>
      </c>
      <c r="F69" s="1233" t="s">
        <v>21</v>
      </c>
      <c r="G69" s="1233">
        <v>479</v>
      </c>
      <c r="H69" s="1233">
        <v>443884</v>
      </c>
      <c r="I69" s="1233">
        <v>387401</v>
      </c>
      <c r="J69" s="1233">
        <v>70142</v>
      </c>
      <c r="K69" s="1233">
        <v>219</v>
      </c>
      <c r="L69" s="1233">
        <v>7018</v>
      </c>
      <c r="M69" s="1233">
        <v>2261</v>
      </c>
      <c r="N69" s="1233">
        <v>494343</v>
      </c>
      <c r="O69" s="1233">
        <v>108475</v>
      </c>
      <c r="P69" s="1233">
        <v>3015555</v>
      </c>
      <c r="Q69" s="1248"/>
      <c r="R69" s="1233">
        <v>99771</v>
      </c>
      <c r="S69" s="1284" t="s">
        <v>30</v>
      </c>
      <c r="T69" s="1533" t="s">
        <v>25</v>
      </c>
      <c r="U69" s="1286" t="s">
        <v>25</v>
      </c>
      <c r="V69" s="1287" t="s">
        <v>25</v>
      </c>
      <c r="W69" s="2510">
        <v>43862</v>
      </c>
      <c r="X69" s="1233">
        <v>38545</v>
      </c>
      <c r="Y69" s="1233">
        <v>5575</v>
      </c>
      <c r="Z69" s="1233" t="s">
        <v>21</v>
      </c>
      <c r="AA69" s="1233">
        <v>995</v>
      </c>
      <c r="AB69" s="1233">
        <v>245649</v>
      </c>
      <c r="AC69" s="1233">
        <v>199732</v>
      </c>
      <c r="AD69" s="1233">
        <v>11823</v>
      </c>
      <c r="AE69" s="1233">
        <v>1414</v>
      </c>
      <c r="AF69" s="1233">
        <v>3808</v>
      </c>
      <c r="AG69" s="1233">
        <v>9608</v>
      </c>
      <c r="AH69" s="1233">
        <v>780601</v>
      </c>
      <c r="AI69" s="1233">
        <v>372962</v>
      </c>
      <c r="AJ69" s="1233">
        <v>2513862</v>
      </c>
      <c r="AK69" s="1248"/>
      <c r="AL69" s="1233">
        <v>32312</v>
      </c>
      <c r="AM69" s="1284" t="s">
        <v>30</v>
      </c>
      <c r="AN69" s="1533" t="s">
        <v>25</v>
      </c>
      <c r="AO69" s="1286" t="s">
        <v>25</v>
      </c>
      <c r="AP69" s="1287" t="s">
        <v>25</v>
      </c>
      <c r="AQ69" s="2510">
        <v>43862</v>
      </c>
      <c r="AR69" s="1233">
        <v>476513</v>
      </c>
      <c r="AS69" s="1233">
        <v>50735</v>
      </c>
      <c r="AT69" s="1233">
        <v>254</v>
      </c>
      <c r="AU69" s="1233">
        <v>8814</v>
      </c>
      <c r="AV69" s="1233">
        <v>2376075</v>
      </c>
      <c r="AW69" s="1233">
        <v>1442884</v>
      </c>
      <c r="AX69" s="1233">
        <v>681068</v>
      </c>
      <c r="AY69" s="1233">
        <v>179974</v>
      </c>
      <c r="AZ69" s="1233">
        <v>17960</v>
      </c>
      <c r="BA69" s="1233">
        <v>21793</v>
      </c>
      <c r="BB69" s="1233">
        <v>3807948</v>
      </c>
      <c r="BC69" s="1233">
        <v>2341339</v>
      </c>
      <c r="BD69" s="1233">
        <v>10399378</v>
      </c>
      <c r="BE69" s="1248"/>
      <c r="BF69" s="1233">
        <v>1483271</v>
      </c>
      <c r="BG69" s="1284" t="s">
        <v>30</v>
      </c>
      <c r="BH69" s="1533" t="s">
        <v>25</v>
      </c>
      <c r="BI69" s="1286" t="s">
        <v>25</v>
      </c>
      <c r="BJ69" s="1287" t="s">
        <v>25</v>
      </c>
      <c r="BK69" s="2510">
        <v>43862</v>
      </c>
      <c r="BL69" s="1233">
        <v>125851</v>
      </c>
      <c r="BM69" s="1233">
        <v>78662</v>
      </c>
      <c r="BN69" s="1233">
        <v>34599</v>
      </c>
      <c r="BO69" s="1233">
        <v>10047</v>
      </c>
      <c r="BP69" s="1233">
        <v>833384</v>
      </c>
      <c r="BQ69" s="1233">
        <v>423453</v>
      </c>
      <c r="BR69" s="1233">
        <v>205612</v>
      </c>
      <c r="BS69" s="1233">
        <v>109844</v>
      </c>
      <c r="BT69" s="1233">
        <v>7912</v>
      </c>
      <c r="BU69" s="1233">
        <v>9293</v>
      </c>
      <c r="BV69" s="1233">
        <v>2386327</v>
      </c>
      <c r="BW69" s="1233">
        <v>1622152</v>
      </c>
      <c r="BX69" s="1233">
        <v>4911260</v>
      </c>
      <c r="BZ69" s="1233">
        <v>258301</v>
      </c>
      <c r="CA69" s="1284" t="s">
        <v>30</v>
      </c>
      <c r="CB69" s="1533" t="s">
        <v>25</v>
      </c>
      <c r="CC69" s="1269"/>
    </row>
    <row r="70" spans="1:81" ht="19.5" customHeight="1">
      <c r="A70" s="1286" t="s">
        <v>25</v>
      </c>
      <c r="B70" s="1287" t="s">
        <v>25</v>
      </c>
      <c r="C70" s="2510">
        <v>43891</v>
      </c>
      <c r="D70" s="1233">
        <v>33919</v>
      </c>
      <c r="E70" s="1233">
        <v>9115</v>
      </c>
      <c r="F70" s="1233" t="s">
        <v>21</v>
      </c>
      <c r="G70" s="1233">
        <v>140</v>
      </c>
      <c r="H70" s="1233">
        <v>543993</v>
      </c>
      <c r="I70" s="1233">
        <v>391557</v>
      </c>
      <c r="J70" s="1233">
        <v>75901</v>
      </c>
      <c r="K70" s="1233">
        <v>188</v>
      </c>
      <c r="L70" s="1233">
        <v>5312</v>
      </c>
      <c r="M70" s="1233">
        <v>2700</v>
      </c>
      <c r="N70" s="1233">
        <v>522856</v>
      </c>
      <c r="O70" s="1233">
        <v>129228</v>
      </c>
      <c r="P70" s="1233">
        <v>3071019</v>
      </c>
      <c r="Q70" s="1248"/>
      <c r="R70" s="1233">
        <v>105414</v>
      </c>
      <c r="S70" s="1284" t="s">
        <v>31</v>
      </c>
      <c r="T70" s="1533" t="s">
        <v>25</v>
      </c>
      <c r="U70" s="1286" t="s">
        <v>25</v>
      </c>
      <c r="V70" s="1287" t="s">
        <v>25</v>
      </c>
      <c r="W70" s="2510">
        <v>43891</v>
      </c>
      <c r="X70" s="1233">
        <v>38735</v>
      </c>
      <c r="Y70" s="1233">
        <v>6643</v>
      </c>
      <c r="Z70" s="1233" t="s">
        <v>21</v>
      </c>
      <c r="AA70" s="1233">
        <v>681</v>
      </c>
      <c r="AB70" s="1233">
        <v>249721</v>
      </c>
      <c r="AC70" s="1233">
        <v>198398</v>
      </c>
      <c r="AD70" s="1233">
        <v>5114</v>
      </c>
      <c r="AE70" s="1233">
        <v>1489</v>
      </c>
      <c r="AF70" s="1233">
        <v>4084</v>
      </c>
      <c r="AG70" s="1233">
        <v>10263</v>
      </c>
      <c r="AH70" s="1233">
        <v>804336</v>
      </c>
      <c r="AI70" s="1233">
        <v>364433</v>
      </c>
      <c r="AJ70" s="1233">
        <v>2712819</v>
      </c>
      <c r="AK70" s="1248"/>
      <c r="AL70" s="1233">
        <v>35064</v>
      </c>
      <c r="AM70" s="1284" t="s">
        <v>31</v>
      </c>
      <c r="AN70" s="1533" t="s">
        <v>25</v>
      </c>
      <c r="AO70" s="1286" t="s">
        <v>25</v>
      </c>
      <c r="AP70" s="1287" t="s">
        <v>25</v>
      </c>
      <c r="AQ70" s="2510">
        <v>43891</v>
      </c>
      <c r="AR70" s="1233">
        <v>445927</v>
      </c>
      <c r="AS70" s="1233">
        <v>50789</v>
      </c>
      <c r="AT70" s="1233" t="s">
        <v>21</v>
      </c>
      <c r="AU70" s="1233">
        <v>8273</v>
      </c>
      <c r="AV70" s="1233">
        <v>2430740</v>
      </c>
      <c r="AW70" s="1233">
        <v>1529657</v>
      </c>
      <c r="AX70" s="1233">
        <v>633756</v>
      </c>
      <c r="AY70" s="1233">
        <v>187537</v>
      </c>
      <c r="AZ70" s="1233">
        <v>20733</v>
      </c>
      <c r="BA70" s="1233">
        <v>26330</v>
      </c>
      <c r="BB70" s="1233">
        <v>3827311</v>
      </c>
      <c r="BC70" s="1233">
        <v>2336805</v>
      </c>
      <c r="BD70" s="1233">
        <v>10506973</v>
      </c>
      <c r="BE70" s="1248"/>
      <c r="BF70" s="1233">
        <v>1470040</v>
      </c>
      <c r="BG70" s="1284" t="s">
        <v>31</v>
      </c>
      <c r="BH70" s="1533" t="s">
        <v>25</v>
      </c>
      <c r="BI70" s="1286" t="s">
        <v>25</v>
      </c>
      <c r="BJ70" s="1287" t="s">
        <v>25</v>
      </c>
      <c r="BK70" s="2510">
        <v>43891</v>
      </c>
      <c r="BL70" s="1233">
        <v>107448</v>
      </c>
      <c r="BM70" s="1233">
        <v>31093</v>
      </c>
      <c r="BN70" s="1233">
        <v>37325</v>
      </c>
      <c r="BO70" s="1233">
        <v>11874</v>
      </c>
      <c r="BP70" s="1233">
        <v>882358</v>
      </c>
      <c r="BQ70" s="1233">
        <v>474968</v>
      </c>
      <c r="BR70" s="1233">
        <v>215216</v>
      </c>
      <c r="BS70" s="1233">
        <v>107471</v>
      </c>
      <c r="BT70" s="1233">
        <v>9305</v>
      </c>
      <c r="BU70" s="1233">
        <v>9472</v>
      </c>
      <c r="BV70" s="1233">
        <v>2392835</v>
      </c>
      <c r="BW70" s="1233">
        <v>1636482</v>
      </c>
      <c r="BX70" s="1233">
        <v>4580938</v>
      </c>
      <c r="BZ70" s="1233">
        <v>225212</v>
      </c>
      <c r="CA70" s="1284" t="s">
        <v>31</v>
      </c>
      <c r="CB70" s="1533" t="s">
        <v>25</v>
      </c>
      <c r="CC70" s="1269"/>
    </row>
    <row r="71" spans="1:81" ht="19.5" customHeight="1">
      <c r="A71" s="1286" t="s">
        <v>25</v>
      </c>
      <c r="B71" s="1287" t="s">
        <v>25</v>
      </c>
      <c r="C71" s="2510">
        <v>43922</v>
      </c>
      <c r="D71" s="1233">
        <v>31730</v>
      </c>
      <c r="E71" s="1233">
        <v>5483</v>
      </c>
      <c r="F71" s="1233" t="s">
        <v>21</v>
      </c>
      <c r="G71" s="1233">
        <v>171</v>
      </c>
      <c r="H71" s="1233">
        <v>340642</v>
      </c>
      <c r="I71" s="1233">
        <v>262461</v>
      </c>
      <c r="J71" s="1233">
        <v>73727</v>
      </c>
      <c r="K71" s="1233">
        <v>162</v>
      </c>
      <c r="L71" s="1233">
        <v>1719</v>
      </c>
      <c r="M71" s="1233">
        <v>2008</v>
      </c>
      <c r="N71" s="1233">
        <v>479650</v>
      </c>
      <c r="O71" s="1233">
        <v>107795</v>
      </c>
      <c r="P71" s="1233">
        <v>2441063</v>
      </c>
      <c r="Q71" s="1248"/>
      <c r="R71" s="1233">
        <v>99578</v>
      </c>
      <c r="S71" s="1284" t="s">
        <v>32</v>
      </c>
      <c r="T71" s="1533" t="s">
        <v>25</v>
      </c>
      <c r="U71" s="1286" t="s">
        <v>25</v>
      </c>
      <c r="V71" s="1287" t="s">
        <v>25</v>
      </c>
      <c r="W71" s="2510">
        <v>43922</v>
      </c>
      <c r="X71" s="1233">
        <v>40678</v>
      </c>
      <c r="Y71" s="1233">
        <v>6106</v>
      </c>
      <c r="Z71" s="1233" t="s">
        <v>21</v>
      </c>
      <c r="AA71" s="1233">
        <v>681</v>
      </c>
      <c r="AB71" s="1233">
        <v>185150</v>
      </c>
      <c r="AC71" s="1233">
        <v>149742</v>
      </c>
      <c r="AD71" s="1233">
        <v>1462</v>
      </c>
      <c r="AE71" s="1233">
        <v>1365</v>
      </c>
      <c r="AF71" s="1233">
        <v>3442</v>
      </c>
      <c r="AG71" s="1233">
        <v>6677</v>
      </c>
      <c r="AH71" s="1233">
        <v>695583</v>
      </c>
      <c r="AI71" s="1233">
        <v>353509</v>
      </c>
      <c r="AJ71" s="1233">
        <v>2295762</v>
      </c>
      <c r="AK71" s="1248"/>
      <c r="AL71" s="1233">
        <v>37213</v>
      </c>
      <c r="AM71" s="1284" t="s">
        <v>32</v>
      </c>
      <c r="AN71" s="1533" t="s">
        <v>25</v>
      </c>
      <c r="AO71" s="1286" t="s">
        <v>25</v>
      </c>
      <c r="AP71" s="1287" t="s">
        <v>25</v>
      </c>
      <c r="AQ71" s="2510">
        <v>43922</v>
      </c>
      <c r="AR71" s="1233">
        <v>440682</v>
      </c>
      <c r="AS71" s="1233">
        <v>30986</v>
      </c>
      <c r="AT71" s="1233" t="s">
        <v>21</v>
      </c>
      <c r="AU71" s="1233">
        <v>7569</v>
      </c>
      <c r="AV71" s="1233">
        <v>2060253</v>
      </c>
      <c r="AW71" s="1233">
        <v>1192560</v>
      </c>
      <c r="AX71" s="1233">
        <v>620091</v>
      </c>
      <c r="AY71" s="1233">
        <v>168349</v>
      </c>
      <c r="AZ71" s="1233">
        <v>19390</v>
      </c>
      <c r="BA71" s="1233">
        <v>23632</v>
      </c>
      <c r="BB71" s="1233">
        <v>3535291</v>
      </c>
      <c r="BC71" s="1233">
        <v>2165743</v>
      </c>
      <c r="BD71" s="1233">
        <v>10428704</v>
      </c>
      <c r="BE71" s="1248"/>
      <c r="BF71" s="1233">
        <v>1421458</v>
      </c>
      <c r="BG71" s="1284" t="s">
        <v>32</v>
      </c>
      <c r="BH71" s="1533" t="s">
        <v>25</v>
      </c>
      <c r="BI71" s="1286" t="s">
        <v>25</v>
      </c>
      <c r="BJ71" s="1287" t="s">
        <v>25</v>
      </c>
      <c r="BK71" s="2510">
        <v>43922</v>
      </c>
      <c r="BL71" s="1233">
        <v>102422</v>
      </c>
      <c r="BM71" s="1233">
        <v>50504</v>
      </c>
      <c r="BN71" s="1233">
        <v>26032</v>
      </c>
      <c r="BO71" s="1233">
        <v>8755</v>
      </c>
      <c r="BP71" s="1233">
        <v>776370</v>
      </c>
      <c r="BQ71" s="1233">
        <v>413434</v>
      </c>
      <c r="BR71" s="1233">
        <v>196533</v>
      </c>
      <c r="BS71" s="1233">
        <v>86319</v>
      </c>
      <c r="BT71" s="1233">
        <v>8168</v>
      </c>
      <c r="BU71" s="1233">
        <v>10242</v>
      </c>
      <c r="BV71" s="1233">
        <v>2209770</v>
      </c>
      <c r="BW71" s="1233">
        <v>1484519</v>
      </c>
      <c r="BX71" s="1233">
        <v>4253414</v>
      </c>
      <c r="BZ71" s="1233">
        <v>239792</v>
      </c>
      <c r="CA71" s="1284" t="s">
        <v>32</v>
      </c>
      <c r="CB71" s="1533" t="s">
        <v>25</v>
      </c>
      <c r="CC71" s="1269"/>
    </row>
    <row r="72" spans="1:81" ht="19.5" customHeight="1">
      <c r="A72" s="1286" t="s">
        <v>25</v>
      </c>
      <c r="B72" s="1287" t="s">
        <v>25</v>
      </c>
      <c r="C72" s="2510">
        <v>43952</v>
      </c>
      <c r="D72" s="1233">
        <v>17972</v>
      </c>
      <c r="E72" s="1233">
        <v>1924</v>
      </c>
      <c r="F72" s="1233" t="s">
        <v>21</v>
      </c>
      <c r="G72" s="1233">
        <v>304</v>
      </c>
      <c r="H72" s="1233">
        <v>319257</v>
      </c>
      <c r="I72" s="1233">
        <v>262509</v>
      </c>
      <c r="J72" s="1233">
        <v>67060</v>
      </c>
      <c r="K72" s="1233">
        <v>95</v>
      </c>
      <c r="L72" s="1233">
        <v>6250</v>
      </c>
      <c r="M72" s="1233">
        <v>760</v>
      </c>
      <c r="N72" s="1233">
        <v>442083</v>
      </c>
      <c r="O72" s="1233">
        <v>97668</v>
      </c>
      <c r="P72" s="1233">
        <v>2229780</v>
      </c>
      <c r="Q72" s="1248"/>
      <c r="R72" s="1233">
        <v>90741</v>
      </c>
      <c r="S72" s="1284" t="s">
        <v>33</v>
      </c>
      <c r="T72" s="1533" t="s">
        <v>25</v>
      </c>
      <c r="U72" s="1286" t="s">
        <v>25</v>
      </c>
      <c r="V72" s="1287" t="s">
        <v>25</v>
      </c>
      <c r="W72" s="2510">
        <v>43952</v>
      </c>
      <c r="X72" s="1233">
        <v>41900</v>
      </c>
      <c r="Y72" s="1233">
        <v>5232</v>
      </c>
      <c r="Z72" s="1233" t="s">
        <v>21</v>
      </c>
      <c r="AA72" s="1233">
        <v>607</v>
      </c>
      <c r="AB72" s="1233">
        <v>189905</v>
      </c>
      <c r="AC72" s="1233">
        <v>159448</v>
      </c>
      <c r="AD72" s="1233">
        <v>11286</v>
      </c>
      <c r="AE72" s="1233">
        <v>859</v>
      </c>
      <c r="AF72" s="1233">
        <v>3737</v>
      </c>
      <c r="AG72" s="1233">
        <v>7999</v>
      </c>
      <c r="AH72" s="1233">
        <v>698026</v>
      </c>
      <c r="AI72" s="1233">
        <v>341579</v>
      </c>
      <c r="AJ72" s="1233">
        <v>2281707</v>
      </c>
      <c r="AK72" s="1248"/>
      <c r="AL72" s="1233">
        <v>36906</v>
      </c>
      <c r="AM72" s="1284" t="s">
        <v>33</v>
      </c>
      <c r="AN72" s="1533" t="s">
        <v>25</v>
      </c>
      <c r="AO72" s="1286" t="s">
        <v>25</v>
      </c>
      <c r="AP72" s="1287" t="s">
        <v>25</v>
      </c>
      <c r="AQ72" s="2510">
        <v>43952</v>
      </c>
      <c r="AR72" s="1233">
        <v>373606</v>
      </c>
      <c r="AS72" s="1233">
        <v>45775</v>
      </c>
      <c r="AT72" s="1233" t="s">
        <v>21</v>
      </c>
      <c r="AU72" s="1233">
        <v>6987</v>
      </c>
      <c r="AV72" s="1233">
        <v>1915945</v>
      </c>
      <c r="AW72" s="1233">
        <v>1092094</v>
      </c>
      <c r="AX72" s="1233">
        <v>588688</v>
      </c>
      <c r="AY72" s="1233">
        <v>146814</v>
      </c>
      <c r="AZ72" s="1233">
        <v>21988</v>
      </c>
      <c r="BA72" s="1233">
        <v>23655</v>
      </c>
      <c r="BB72" s="1233">
        <v>3232167</v>
      </c>
      <c r="BC72" s="1233">
        <v>1842452</v>
      </c>
      <c r="BD72" s="1233">
        <v>10153335</v>
      </c>
      <c r="BE72" s="1248"/>
      <c r="BF72" s="1233">
        <v>1118595</v>
      </c>
      <c r="BG72" s="1284" t="s">
        <v>33</v>
      </c>
      <c r="BH72" s="1533" t="s">
        <v>25</v>
      </c>
      <c r="BI72" s="1286" t="s">
        <v>25</v>
      </c>
      <c r="BJ72" s="1287" t="s">
        <v>25</v>
      </c>
      <c r="BK72" s="2510">
        <v>43952</v>
      </c>
      <c r="BL72" s="1233">
        <v>110338</v>
      </c>
      <c r="BM72" s="1233">
        <v>54249</v>
      </c>
      <c r="BN72" s="1233">
        <v>24509</v>
      </c>
      <c r="BO72" s="1233">
        <v>3480</v>
      </c>
      <c r="BP72" s="1233">
        <v>745540</v>
      </c>
      <c r="BQ72" s="1233">
        <v>415754</v>
      </c>
      <c r="BR72" s="1233">
        <v>196622</v>
      </c>
      <c r="BS72" s="1233">
        <v>66544</v>
      </c>
      <c r="BT72" s="1233">
        <v>5341</v>
      </c>
      <c r="BU72" s="1233">
        <v>8461</v>
      </c>
      <c r="BV72" s="1233">
        <v>2099214</v>
      </c>
      <c r="BW72" s="1233">
        <v>1375243</v>
      </c>
      <c r="BX72" s="1233">
        <v>4015608</v>
      </c>
      <c r="BZ72" s="1233">
        <v>231268</v>
      </c>
      <c r="CA72" s="1284" t="s">
        <v>33</v>
      </c>
      <c r="CB72" s="1533" t="s">
        <v>25</v>
      </c>
      <c r="CC72" s="1269"/>
    </row>
    <row r="73" spans="1:81" ht="19.5" customHeight="1">
      <c r="A73" s="1286" t="s">
        <v>25</v>
      </c>
      <c r="B73" s="1287" t="s">
        <v>25</v>
      </c>
      <c r="C73" s="2510">
        <v>43983</v>
      </c>
      <c r="D73" s="1233" t="s">
        <v>21</v>
      </c>
      <c r="E73" s="1233">
        <v>1140</v>
      </c>
      <c r="F73" s="1233" t="s">
        <v>21</v>
      </c>
      <c r="G73" s="1233">
        <v>328</v>
      </c>
      <c r="H73" s="1233">
        <v>338701</v>
      </c>
      <c r="I73" s="1233">
        <v>291573</v>
      </c>
      <c r="J73" s="1233">
        <v>64755</v>
      </c>
      <c r="K73" s="1233">
        <v>67</v>
      </c>
      <c r="L73" s="1233">
        <v>7232</v>
      </c>
      <c r="M73" s="1233">
        <v>2391</v>
      </c>
      <c r="N73" s="1233">
        <v>433015</v>
      </c>
      <c r="O73" s="1233">
        <v>110019</v>
      </c>
      <c r="P73" s="1233">
        <v>2210653</v>
      </c>
      <c r="Q73" s="1248"/>
      <c r="R73" s="1233">
        <v>82131</v>
      </c>
      <c r="S73" s="1284" t="s">
        <v>34</v>
      </c>
      <c r="T73" s="1533" t="s">
        <v>25</v>
      </c>
      <c r="U73" s="1286" t="s">
        <v>25</v>
      </c>
      <c r="V73" s="1287" t="s">
        <v>25</v>
      </c>
      <c r="W73" s="2510">
        <v>43983</v>
      </c>
      <c r="X73" s="1233">
        <v>14650</v>
      </c>
      <c r="Y73" s="1233">
        <v>6095</v>
      </c>
      <c r="Z73" s="1233" t="s">
        <v>21</v>
      </c>
      <c r="AA73" s="1233">
        <v>492</v>
      </c>
      <c r="AB73" s="1233">
        <v>158275</v>
      </c>
      <c r="AC73" s="1233">
        <v>127552</v>
      </c>
      <c r="AD73" s="1233">
        <v>9580</v>
      </c>
      <c r="AE73" s="1233">
        <v>789</v>
      </c>
      <c r="AF73" s="1233">
        <v>2298</v>
      </c>
      <c r="AG73" s="1233">
        <v>8673</v>
      </c>
      <c r="AH73" s="1233">
        <v>549789</v>
      </c>
      <c r="AI73" s="1233">
        <v>290038</v>
      </c>
      <c r="AJ73" s="1233">
        <v>1559362</v>
      </c>
      <c r="AK73" s="1248"/>
      <c r="AL73" s="1233">
        <v>15951</v>
      </c>
      <c r="AM73" s="1284" t="s">
        <v>34</v>
      </c>
      <c r="AN73" s="1533" t="s">
        <v>25</v>
      </c>
      <c r="AO73" s="1286" t="s">
        <v>25</v>
      </c>
      <c r="AP73" s="1287" t="s">
        <v>25</v>
      </c>
      <c r="AQ73" s="2510">
        <v>43983</v>
      </c>
      <c r="AR73" s="1233">
        <v>352177</v>
      </c>
      <c r="AS73" s="1233">
        <v>34105</v>
      </c>
      <c r="AT73" s="1233" t="s">
        <v>21</v>
      </c>
      <c r="AU73" s="1233">
        <v>6743</v>
      </c>
      <c r="AV73" s="1233">
        <v>1739360</v>
      </c>
      <c r="AW73" s="1233">
        <v>964885</v>
      </c>
      <c r="AX73" s="1233">
        <v>537207</v>
      </c>
      <c r="AY73" s="1233">
        <v>158315</v>
      </c>
      <c r="AZ73" s="1233">
        <v>18204</v>
      </c>
      <c r="BA73" s="1233">
        <v>20869</v>
      </c>
      <c r="BB73" s="1233">
        <v>3158829</v>
      </c>
      <c r="BC73" s="1233">
        <v>1904542</v>
      </c>
      <c r="BD73" s="1233">
        <v>9027637</v>
      </c>
      <c r="BE73" s="1248"/>
      <c r="BF73" s="1233">
        <v>964116</v>
      </c>
      <c r="BG73" s="1284" t="s">
        <v>34</v>
      </c>
      <c r="BH73" s="1533" t="s">
        <v>25</v>
      </c>
      <c r="BI73" s="1286" t="s">
        <v>25</v>
      </c>
      <c r="BJ73" s="1287" t="s">
        <v>25</v>
      </c>
      <c r="BK73" s="2510">
        <v>43983</v>
      </c>
      <c r="BL73" s="1233">
        <v>112458</v>
      </c>
      <c r="BM73" s="1233">
        <v>60291</v>
      </c>
      <c r="BN73" s="1233">
        <v>26032</v>
      </c>
      <c r="BO73" s="1233">
        <v>7682</v>
      </c>
      <c r="BP73" s="1233">
        <v>712215</v>
      </c>
      <c r="BQ73" s="1233">
        <v>414975</v>
      </c>
      <c r="BR73" s="1233">
        <v>173606</v>
      </c>
      <c r="BS73" s="1233">
        <v>71770</v>
      </c>
      <c r="BT73" s="1233">
        <v>8073</v>
      </c>
      <c r="BU73" s="1233">
        <v>5015</v>
      </c>
      <c r="BV73" s="1233">
        <v>2186774</v>
      </c>
      <c r="BW73" s="1233">
        <v>1428439</v>
      </c>
      <c r="BX73" s="1233">
        <v>3820737</v>
      </c>
      <c r="BZ73" s="1233">
        <v>195317</v>
      </c>
      <c r="CA73" s="1284" t="s">
        <v>34</v>
      </c>
      <c r="CB73" s="1533" t="s">
        <v>25</v>
      </c>
      <c r="CC73" s="1269"/>
    </row>
    <row r="74" spans="1:81" ht="19.5" customHeight="1">
      <c r="A74" s="1286" t="s">
        <v>25</v>
      </c>
      <c r="B74" s="1287" t="s">
        <v>25</v>
      </c>
      <c r="C74" s="2510">
        <v>44013</v>
      </c>
      <c r="D74" s="1233" t="s">
        <v>21</v>
      </c>
      <c r="E74" s="1233">
        <v>1755</v>
      </c>
      <c r="F74" s="1233" t="s">
        <v>21</v>
      </c>
      <c r="G74" s="1233">
        <v>500</v>
      </c>
      <c r="H74" s="1233">
        <v>303795</v>
      </c>
      <c r="I74" s="1233">
        <v>313138</v>
      </c>
      <c r="J74" s="1233">
        <v>17653</v>
      </c>
      <c r="K74" s="1233">
        <v>61</v>
      </c>
      <c r="L74" s="1233">
        <v>6866</v>
      </c>
      <c r="M74" s="1233">
        <v>2158</v>
      </c>
      <c r="N74" s="1233">
        <v>428033</v>
      </c>
      <c r="O74" s="1233">
        <v>101790</v>
      </c>
      <c r="P74" s="1233">
        <v>2289253</v>
      </c>
      <c r="Q74" s="1248"/>
      <c r="R74" s="1233">
        <v>64436</v>
      </c>
      <c r="S74" s="1284" t="s">
        <v>35</v>
      </c>
      <c r="T74" s="1533" t="s">
        <v>25</v>
      </c>
      <c r="U74" s="1286" t="s">
        <v>25</v>
      </c>
      <c r="V74" s="1287" t="s">
        <v>25</v>
      </c>
      <c r="W74" s="2510">
        <v>44013</v>
      </c>
      <c r="X74" s="1233">
        <v>15798</v>
      </c>
      <c r="Y74" s="1233">
        <v>3654</v>
      </c>
      <c r="Z74" s="1233" t="s">
        <v>21</v>
      </c>
      <c r="AA74" s="1233">
        <v>1048</v>
      </c>
      <c r="AB74" s="1233">
        <v>227978</v>
      </c>
      <c r="AC74" s="1233">
        <v>184838</v>
      </c>
      <c r="AD74" s="1233">
        <v>11844</v>
      </c>
      <c r="AE74" s="1233">
        <v>791</v>
      </c>
      <c r="AF74" s="1233">
        <v>2135</v>
      </c>
      <c r="AG74" s="1233">
        <v>10135</v>
      </c>
      <c r="AH74" s="1233">
        <v>655873</v>
      </c>
      <c r="AI74" s="1233">
        <v>265641</v>
      </c>
      <c r="AJ74" s="1233">
        <v>2489190</v>
      </c>
      <c r="AK74" s="1248"/>
      <c r="AL74" s="1233">
        <v>16098</v>
      </c>
      <c r="AM74" s="1284" t="s">
        <v>35</v>
      </c>
      <c r="AN74" s="1533" t="s">
        <v>25</v>
      </c>
      <c r="AO74" s="1286" t="s">
        <v>25</v>
      </c>
      <c r="AP74" s="1287" t="s">
        <v>25</v>
      </c>
      <c r="AQ74" s="2510">
        <v>44013</v>
      </c>
      <c r="AR74" s="1233">
        <v>464132</v>
      </c>
      <c r="AS74" s="1233">
        <v>56106</v>
      </c>
      <c r="AT74" s="1233" t="s">
        <v>21</v>
      </c>
      <c r="AU74" s="1233">
        <v>7589</v>
      </c>
      <c r="AV74" s="1233">
        <v>1771113</v>
      </c>
      <c r="AW74" s="1233">
        <v>982806</v>
      </c>
      <c r="AX74" s="1233">
        <v>526204</v>
      </c>
      <c r="AY74" s="1233">
        <v>174441</v>
      </c>
      <c r="AZ74" s="1233">
        <v>21745</v>
      </c>
      <c r="BA74" s="1233">
        <v>19617</v>
      </c>
      <c r="BB74" s="1233">
        <v>3560594</v>
      </c>
      <c r="BC74" s="1233">
        <v>2133454</v>
      </c>
      <c r="BD74" s="1233">
        <v>10459394</v>
      </c>
      <c r="BE74" s="1248"/>
      <c r="BF74" s="1233">
        <v>1113003</v>
      </c>
      <c r="BG74" s="1284" t="s">
        <v>35</v>
      </c>
      <c r="BH74" s="1533" t="s">
        <v>25</v>
      </c>
      <c r="BI74" s="1286" t="s">
        <v>25</v>
      </c>
      <c r="BJ74" s="1287" t="s">
        <v>25</v>
      </c>
      <c r="BK74" s="2510">
        <v>44013</v>
      </c>
      <c r="BL74" s="1233">
        <v>134714</v>
      </c>
      <c r="BM74" s="1233">
        <v>66175</v>
      </c>
      <c r="BN74" s="1233">
        <v>25220</v>
      </c>
      <c r="BO74" s="1233">
        <v>9708</v>
      </c>
      <c r="BP74" s="1233">
        <v>789512</v>
      </c>
      <c r="BQ74" s="1233">
        <v>441195</v>
      </c>
      <c r="BR74" s="1233">
        <v>211286</v>
      </c>
      <c r="BS74" s="1233">
        <v>85461</v>
      </c>
      <c r="BT74" s="1233">
        <v>5160</v>
      </c>
      <c r="BU74" s="1233">
        <v>9457</v>
      </c>
      <c r="BV74" s="1233">
        <v>2387482</v>
      </c>
      <c r="BW74" s="1233">
        <v>1604137</v>
      </c>
      <c r="BX74" s="1233">
        <v>4661851</v>
      </c>
      <c r="BZ74" s="1233">
        <v>244956</v>
      </c>
      <c r="CA74" s="1284" t="s">
        <v>35</v>
      </c>
      <c r="CB74" s="1533" t="s">
        <v>25</v>
      </c>
      <c r="CC74" s="1269"/>
    </row>
    <row r="75" spans="1:81" ht="19.5" customHeight="1">
      <c r="A75" s="1286" t="s">
        <v>25</v>
      </c>
      <c r="B75" s="1287" t="s">
        <v>25</v>
      </c>
      <c r="C75" s="2510">
        <v>44044</v>
      </c>
      <c r="D75" s="1233" t="s">
        <v>21</v>
      </c>
      <c r="E75" s="1233">
        <v>385</v>
      </c>
      <c r="F75" s="1233" t="s">
        <v>21</v>
      </c>
      <c r="G75" s="1233">
        <v>313</v>
      </c>
      <c r="H75" s="1233">
        <v>276970</v>
      </c>
      <c r="I75" s="1233">
        <v>304986</v>
      </c>
      <c r="J75" s="1233">
        <v>649</v>
      </c>
      <c r="K75" s="1233">
        <v>50</v>
      </c>
      <c r="L75" s="1233">
        <v>5322</v>
      </c>
      <c r="M75" s="1233">
        <v>1584</v>
      </c>
      <c r="N75" s="1233">
        <v>394157</v>
      </c>
      <c r="O75" s="1233">
        <v>93650</v>
      </c>
      <c r="P75" s="1233">
        <v>2252591</v>
      </c>
      <c r="Q75" s="1248"/>
      <c r="R75" s="1233">
        <v>15905</v>
      </c>
      <c r="S75" s="1284" t="s">
        <v>36</v>
      </c>
      <c r="T75" s="1533" t="s">
        <v>25</v>
      </c>
      <c r="U75" s="1286" t="s">
        <v>25</v>
      </c>
      <c r="V75" s="1287" t="s">
        <v>25</v>
      </c>
      <c r="W75" s="2510">
        <v>44044</v>
      </c>
      <c r="X75" s="1233">
        <v>30751</v>
      </c>
      <c r="Y75" s="1233">
        <v>5336</v>
      </c>
      <c r="Z75" s="1233" t="s">
        <v>21</v>
      </c>
      <c r="AA75" s="1233">
        <v>1353</v>
      </c>
      <c r="AB75" s="1233">
        <v>226451</v>
      </c>
      <c r="AC75" s="1233">
        <v>200479</v>
      </c>
      <c r="AD75" s="1233">
        <v>11583</v>
      </c>
      <c r="AE75" s="1233">
        <v>718</v>
      </c>
      <c r="AF75" s="1233">
        <v>3605</v>
      </c>
      <c r="AG75" s="1233">
        <v>10313</v>
      </c>
      <c r="AH75" s="1233">
        <v>691907</v>
      </c>
      <c r="AI75" s="1233">
        <v>315655</v>
      </c>
      <c r="AJ75" s="1233">
        <v>2454413</v>
      </c>
      <c r="AK75" s="1248"/>
      <c r="AL75" s="1233">
        <v>27840</v>
      </c>
      <c r="AM75" s="1284" t="s">
        <v>36</v>
      </c>
      <c r="AN75" s="1533" t="s">
        <v>25</v>
      </c>
      <c r="AO75" s="1286" t="s">
        <v>25</v>
      </c>
      <c r="AP75" s="1287" t="s">
        <v>25</v>
      </c>
      <c r="AQ75" s="2510">
        <v>44044</v>
      </c>
      <c r="AR75" s="1233">
        <v>501462</v>
      </c>
      <c r="AS75" s="1233">
        <v>52637</v>
      </c>
      <c r="AT75" s="1233" t="s">
        <v>21</v>
      </c>
      <c r="AU75" s="1233">
        <v>8026</v>
      </c>
      <c r="AV75" s="1233">
        <v>1865653</v>
      </c>
      <c r="AW75" s="1233">
        <v>1093557</v>
      </c>
      <c r="AX75" s="1233">
        <v>525935</v>
      </c>
      <c r="AY75" s="1233">
        <v>153901</v>
      </c>
      <c r="AZ75" s="1233">
        <v>22392</v>
      </c>
      <c r="BA75" s="1233">
        <v>20054</v>
      </c>
      <c r="BB75" s="1233">
        <v>3635797</v>
      </c>
      <c r="BC75" s="1233">
        <v>2170252</v>
      </c>
      <c r="BD75" s="1233">
        <v>10667057</v>
      </c>
      <c r="BE75" s="1248"/>
      <c r="BF75" s="1233">
        <v>1355404</v>
      </c>
      <c r="BG75" s="1284" t="s">
        <v>36</v>
      </c>
      <c r="BH75" s="1533" t="s">
        <v>25</v>
      </c>
      <c r="BI75" s="1286" t="s">
        <v>25</v>
      </c>
      <c r="BJ75" s="1287" t="s">
        <v>25</v>
      </c>
      <c r="BK75" s="2510">
        <v>44044</v>
      </c>
      <c r="BL75" s="1233">
        <v>141045</v>
      </c>
      <c r="BM75" s="1233">
        <v>73226</v>
      </c>
      <c r="BN75" s="1233">
        <v>7288</v>
      </c>
      <c r="BO75" s="1233">
        <v>8376</v>
      </c>
      <c r="BP75" s="1233">
        <v>835960</v>
      </c>
      <c r="BQ75" s="1233">
        <v>475320</v>
      </c>
      <c r="BR75" s="1233">
        <v>215201</v>
      </c>
      <c r="BS75" s="1233">
        <v>75903</v>
      </c>
      <c r="BT75" s="1233">
        <v>7147</v>
      </c>
      <c r="BU75" s="1233">
        <v>8769</v>
      </c>
      <c r="BV75" s="1233">
        <v>2381426</v>
      </c>
      <c r="BW75" s="1233">
        <v>1588293</v>
      </c>
      <c r="BX75" s="1233">
        <v>4452080</v>
      </c>
      <c r="BZ75" s="1233">
        <v>234892</v>
      </c>
      <c r="CA75" s="1284" t="s">
        <v>36</v>
      </c>
      <c r="CB75" s="1533" t="s">
        <v>25</v>
      </c>
      <c r="CC75" s="1269"/>
    </row>
    <row r="76" spans="1:81" ht="19.5" customHeight="1">
      <c r="A76" s="1286" t="s">
        <v>25</v>
      </c>
      <c r="B76" s="1287" t="s">
        <v>25</v>
      </c>
      <c r="C76" s="2510">
        <v>44075</v>
      </c>
      <c r="D76" s="1233">
        <v>10688</v>
      </c>
      <c r="E76" s="1233">
        <v>668</v>
      </c>
      <c r="F76" s="1233" t="s">
        <v>21</v>
      </c>
      <c r="G76" s="1233">
        <v>257</v>
      </c>
      <c r="H76" s="1233">
        <v>271436</v>
      </c>
      <c r="I76" s="1233">
        <v>288967</v>
      </c>
      <c r="J76" s="1233">
        <v>768</v>
      </c>
      <c r="K76" s="1233">
        <v>55</v>
      </c>
      <c r="L76" s="1233">
        <v>5398</v>
      </c>
      <c r="M76" s="1233">
        <v>1985</v>
      </c>
      <c r="N76" s="1233">
        <v>403537</v>
      </c>
      <c r="O76" s="1233">
        <v>86744</v>
      </c>
      <c r="P76" s="1233">
        <v>2342219</v>
      </c>
      <c r="Q76" s="1248"/>
      <c r="R76" s="1233">
        <v>16264</v>
      </c>
      <c r="S76" s="1284" t="s">
        <v>37</v>
      </c>
      <c r="T76" s="1533" t="s">
        <v>25</v>
      </c>
      <c r="U76" s="1286" t="s">
        <v>25</v>
      </c>
      <c r="V76" s="1287" t="s">
        <v>25</v>
      </c>
      <c r="W76" s="2510">
        <v>44075</v>
      </c>
      <c r="X76" s="1233">
        <v>40633</v>
      </c>
      <c r="Y76" s="1233">
        <v>3480</v>
      </c>
      <c r="Z76" s="1233" t="s">
        <v>21</v>
      </c>
      <c r="AA76" s="1233">
        <v>757</v>
      </c>
      <c r="AB76" s="1233">
        <v>233387</v>
      </c>
      <c r="AC76" s="1233">
        <v>192976</v>
      </c>
      <c r="AD76" s="1233">
        <v>11667</v>
      </c>
      <c r="AE76" s="1233">
        <v>827</v>
      </c>
      <c r="AF76" s="1233">
        <v>3864</v>
      </c>
      <c r="AG76" s="1233">
        <v>9814</v>
      </c>
      <c r="AH76" s="1233">
        <v>712561</v>
      </c>
      <c r="AI76" s="1233">
        <v>314206</v>
      </c>
      <c r="AJ76" s="1233">
        <v>2531734</v>
      </c>
      <c r="AK76" s="1248"/>
      <c r="AL76" s="1233">
        <v>26200</v>
      </c>
      <c r="AM76" s="1284" t="s">
        <v>37</v>
      </c>
      <c r="AN76" s="1533" t="s">
        <v>25</v>
      </c>
      <c r="AO76" s="1286" t="s">
        <v>25</v>
      </c>
      <c r="AP76" s="1287" t="s">
        <v>25</v>
      </c>
      <c r="AQ76" s="2510">
        <v>44075</v>
      </c>
      <c r="AR76" s="1233">
        <v>480715</v>
      </c>
      <c r="AS76" s="1233">
        <v>55655</v>
      </c>
      <c r="AT76" s="1233" t="s">
        <v>21</v>
      </c>
      <c r="AU76" s="1233">
        <v>8483</v>
      </c>
      <c r="AV76" s="1233">
        <v>1877926</v>
      </c>
      <c r="AW76" s="1233">
        <v>1071112</v>
      </c>
      <c r="AX76" s="1233">
        <v>512932</v>
      </c>
      <c r="AY76" s="1233">
        <v>175987</v>
      </c>
      <c r="AZ76" s="1233">
        <v>17546</v>
      </c>
      <c r="BA76" s="1233">
        <v>23551</v>
      </c>
      <c r="BB76" s="1233">
        <v>3684837</v>
      </c>
      <c r="BC76" s="1233">
        <v>2199959</v>
      </c>
      <c r="BD76" s="1233">
        <v>10755818</v>
      </c>
      <c r="BE76" s="1248"/>
      <c r="BF76" s="1233">
        <v>1406788</v>
      </c>
      <c r="BG76" s="1284" t="s">
        <v>37</v>
      </c>
      <c r="BH76" s="1533" t="s">
        <v>25</v>
      </c>
      <c r="BI76" s="1286" t="s">
        <v>25</v>
      </c>
      <c r="BJ76" s="1287" t="s">
        <v>25</v>
      </c>
      <c r="BK76" s="2510">
        <v>44075</v>
      </c>
      <c r="BL76" s="1233">
        <v>136013</v>
      </c>
      <c r="BM76" s="1233">
        <v>77422</v>
      </c>
      <c r="BN76" s="1233">
        <v>1971</v>
      </c>
      <c r="BO76" s="1233">
        <v>9712</v>
      </c>
      <c r="BP76" s="1233">
        <v>818582</v>
      </c>
      <c r="BQ76" s="1233">
        <v>434184</v>
      </c>
      <c r="BR76" s="1233">
        <v>206312</v>
      </c>
      <c r="BS76" s="1233">
        <v>93301</v>
      </c>
      <c r="BT76" s="1233">
        <v>8922</v>
      </c>
      <c r="BU76" s="1233">
        <v>7729</v>
      </c>
      <c r="BV76" s="1233">
        <v>2494500</v>
      </c>
      <c r="BW76" s="1233">
        <v>1719144</v>
      </c>
      <c r="BX76" s="1233">
        <v>3952069</v>
      </c>
      <c r="BZ76" s="1233">
        <v>238645</v>
      </c>
      <c r="CA76" s="1284" t="s">
        <v>37</v>
      </c>
      <c r="CB76" s="1533" t="s">
        <v>25</v>
      </c>
      <c r="CC76" s="1269"/>
    </row>
    <row r="77" spans="1:81" ht="19.5" customHeight="1">
      <c r="A77" s="1286" t="s">
        <v>25</v>
      </c>
      <c r="B77" s="1287" t="s">
        <v>25</v>
      </c>
      <c r="C77" s="2510">
        <v>44105</v>
      </c>
      <c r="D77" s="1233">
        <v>28831</v>
      </c>
      <c r="E77" s="1233">
        <v>518</v>
      </c>
      <c r="F77" s="1233" t="s">
        <v>21</v>
      </c>
      <c r="G77" s="1233">
        <v>366</v>
      </c>
      <c r="H77" s="1233">
        <v>285909</v>
      </c>
      <c r="I77" s="1233">
        <v>309995</v>
      </c>
      <c r="J77" s="1233">
        <v>569</v>
      </c>
      <c r="K77" s="1233">
        <v>130</v>
      </c>
      <c r="L77" s="1233">
        <v>4944</v>
      </c>
      <c r="M77" s="1233">
        <v>1252</v>
      </c>
      <c r="N77" s="1233">
        <v>441252</v>
      </c>
      <c r="O77" s="1233">
        <v>101319</v>
      </c>
      <c r="P77" s="1233">
        <v>2480560</v>
      </c>
      <c r="Q77" s="1248"/>
      <c r="R77" s="1233">
        <v>18906</v>
      </c>
      <c r="S77" s="1284" t="s">
        <v>38</v>
      </c>
      <c r="T77" s="1533" t="s">
        <v>25</v>
      </c>
      <c r="U77" s="1286" t="s">
        <v>25</v>
      </c>
      <c r="V77" s="1287" t="s">
        <v>25</v>
      </c>
      <c r="W77" s="2510">
        <v>44105</v>
      </c>
      <c r="X77" s="1233">
        <v>40962</v>
      </c>
      <c r="Y77" s="1233">
        <v>3825</v>
      </c>
      <c r="Z77" s="1233" t="s">
        <v>21</v>
      </c>
      <c r="AA77" s="1233">
        <v>682</v>
      </c>
      <c r="AB77" s="1233">
        <v>209500</v>
      </c>
      <c r="AC77" s="1233">
        <v>172617</v>
      </c>
      <c r="AD77" s="1233">
        <v>11990</v>
      </c>
      <c r="AE77" s="1233">
        <v>988</v>
      </c>
      <c r="AF77" s="1233">
        <v>4934</v>
      </c>
      <c r="AG77" s="1233">
        <v>5224</v>
      </c>
      <c r="AH77" s="1233">
        <v>717293</v>
      </c>
      <c r="AI77" s="1233">
        <v>364280</v>
      </c>
      <c r="AJ77" s="1233">
        <v>2287001</v>
      </c>
      <c r="AK77" s="1248"/>
      <c r="AL77" s="1233">
        <v>33012</v>
      </c>
      <c r="AM77" s="1284" t="s">
        <v>38</v>
      </c>
      <c r="AN77" s="1533" t="s">
        <v>25</v>
      </c>
      <c r="AO77" s="1286" t="s">
        <v>25</v>
      </c>
      <c r="AP77" s="1287" t="s">
        <v>25</v>
      </c>
      <c r="AQ77" s="2510">
        <v>44105</v>
      </c>
      <c r="AR77" s="1233">
        <v>489229</v>
      </c>
      <c r="AS77" s="1233">
        <v>57930</v>
      </c>
      <c r="AT77" s="1233" t="s">
        <v>21</v>
      </c>
      <c r="AU77" s="1233">
        <v>9515</v>
      </c>
      <c r="AV77" s="1233">
        <v>1997019</v>
      </c>
      <c r="AW77" s="1233">
        <v>1145744</v>
      </c>
      <c r="AX77" s="1233">
        <v>548645</v>
      </c>
      <c r="AY77" s="1233">
        <v>180428</v>
      </c>
      <c r="AZ77" s="1233">
        <v>21727</v>
      </c>
      <c r="BA77" s="1233">
        <v>22495</v>
      </c>
      <c r="BB77" s="1233">
        <v>3765306</v>
      </c>
      <c r="BC77" s="1233">
        <v>2254784</v>
      </c>
      <c r="BD77" s="1233">
        <v>10917289</v>
      </c>
      <c r="BE77" s="1248"/>
      <c r="BF77" s="1233">
        <v>1408728</v>
      </c>
      <c r="BG77" s="1284" t="s">
        <v>38</v>
      </c>
      <c r="BH77" s="1533" t="s">
        <v>25</v>
      </c>
      <c r="BI77" s="1286" t="s">
        <v>25</v>
      </c>
      <c r="BJ77" s="1287" t="s">
        <v>25</v>
      </c>
      <c r="BK77" s="2510">
        <v>44105</v>
      </c>
      <c r="BL77" s="1233">
        <v>117861</v>
      </c>
      <c r="BM77" s="1233">
        <v>72137</v>
      </c>
      <c r="BN77" s="1233">
        <v>1233</v>
      </c>
      <c r="BO77" s="1233">
        <v>11644</v>
      </c>
      <c r="BP77" s="1233">
        <v>844136</v>
      </c>
      <c r="BQ77" s="1233">
        <v>440576</v>
      </c>
      <c r="BR77" s="1233">
        <v>231091</v>
      </c>
      <c r="BS77" s="1233">
        <v>87089</v>
      </c>
      <c r="BT77" s="1233">
        <v>9279</v>
      </c>
      <c r="BU77" s="1233">
        <v>7611</v>
      </c>
      <c r="BV77" s="1233">
        <v>2428175</v>
      </c>
      <c r="BW77" s="1233">
        <v>1689078</v>
      </c>
      <c r="BX77" s="1233">
        <v>4005352</v>
      </c>
      <c r="BZ77" s="1233">
        <v>246506</v>
      </c>
      <c r="CA77" s="1284" t="s">
        <v>38</v>
      </c>
      <c r="CB77" s="1533" t="s">
        <v>25</v>
      </c>
      <c r="CC77" s="1269"/>
    </row>
    <row r="78" spans="1:81" ht="19.5" customHeight="1">
      <c r="A78" s="1286" t="s">
        <v>25</v>
      </c>
      <c r="B78" s="1287" t="s">
        <v>25</v>
      </c>
      <c r="C78" s="2510">
        <v>44136</v>
      </c>
      <c r="D78" s="1233">
        <v>32732</v>
      </c>
      <c r="E78" s="1233">
        <v>6217</v>
      </c>
      <c r="F78" s="1233" t="s">
        <v>21</v>
      </c>
      <c r="G78" s="1233">
        <v>246</v>
      </c>
      <c r="H78" s="1233">
        <v>306483</v>
      </c>
      <c r="I78" s="1233">
        <v>314427</v>
      </c>
      <c r="J78" s="1233">
        <v>20713</v>
      </c>
      <c r="K78" s="1233">
        <v>154</v>
      </c>
      <c r="L78" s="1233">
        <v>5500</v>
      </c>
      <c r="M78" s="1233">
        <v>2137</v>
      </c>
      <c r="N78" s="1233">
        <v>439757</v>
      </c>
      <c r="O78" s="1233">
        <v>117448</v>
      </c>
      <c r="P78" s="1233">
        <v>2409427</v>
      </c>
      <c r="Q78" s="1248"/>
      <c r="R78" s="1233">
        <v>62943</v>
      </c>
      <c r="S78" s="1284" t="s">
        <v>39</v>
      </c>
      <c r="T78" s="1533" t="s">
        <v>25</v>
      </c>
      <c r="U78" s="1286" t="s">
        <v>25</v>
      </c>
      <c r="V78" s="1287" t="s">
        <v>25</v>
      </c>
      <c r="W78" s="2510">
        <v>44136</v>
      </c>
      <c r="X78" s="1233">
        <v>36841</v>
      </c>
      <c r="Y78" s="1233">
        <v>4465</v>
      </c>
      <c r="Z78" s="1233" t="s">
        <v>21</v>
      </c>
      <c r="AA78" s="1233">
        <v>774</v>
      </c>
      <c r="AB78" s="1233">
        <v>214248</v>
      </c>
      <c r="AC78" s="1233">
        <v>194996</v>
      </c>
      <c r="AD78" s="1233">
        <v>11075</v>
      </c>
      <c r="AE78" s="1233">
        <v>1486</v>
      </c>
      <c r="AF78" s="1233">
        <v>4252</v>
      </c>
      <c r="AG78" s="1233">
        <v>7147</v>
      </c>
      <c r="AH78" s="1233">
        <v>697156</v>
      </c>
      <c r="AI78" s="1233">
        <v>338317</v>
      </c>
      <c r="AJ78" s="1233">
        <v>2229413</v>
      </c>
      <c r="AK78" s="1248"/>
      <c r="AL78" s="1233">
        <v>29709</v>
      </c>
      <c r="AM78" s="1284" t="s">
        <v>39</v>
      </c>
      <c r="AN78" s="1533" t="s">
        <v>25</v>
      </c>
      <c r="AO78" s="1286" t="s">
        <v>25</v>
      </c>
      <c r="AP78" s="1287" t="s">
        <v>25</v>
      </c>
      <c r="AQ78" s="2510">
        <v>44136</v>
      </c>
      <c r="AR78" s="1233">
        <v>464832</v>
      </c>
      <c r="AS78" s="1233">
        <v>56701</v>
      </c>
      <c r="AT78" s="1233">
        <v>37433</v>
      </c>
      <c r="AU78" s="1233">
        <v>8403</v>
      </c>
      <c r="AV78" s="1233">
        <v>2017882</v>
      </c>
      <c r="AW78" s="1233">
        <v>1197439</v>
      </c>
      <c r="AX78" s="1233">
        <v>539157</v>
      </c>
      <c r="AY78" s="1233">
        <v>175519</v>
      </c>
      <c r="AZ78" s="1233">
        <v>23052</v>
      </c>
      <c r="BA78" s="1233">
        <v>22963</v>
      </c>
      <c r="BB78" s="1233">
        <v>3696333</v>
      </c>
      <c r="BC78" s="1233">
        <v>2169452</v>
      </c>
      <c r="BD78" s="1233">
        <v>11412319</v>
      </c>
      <c r="BE78" s="1248"/>
      <c r="BF78" s="1233">
        <v>1409269</v>
      </c>
      <c r="BG78" s="1284" t="s">
        <v>39</v>
      </c>
      <c r="BH78" s="1533" t="s">
        <v>25</v>
      </c>
      <c r="BI78" s="1286" t="s">
        <v>25</v>
      </c>
      <c r="BJ78" s="1287" t="s">
        <v>25</v>
      </c>
      <c r="BK78" s="2510">
        <v>44136</v>
      </c>
      <c r="BL78" s="1233">
        <v>112756</v>
      </c>
      <c r="BM78" s="1233">
        <v>61650</v>
      </c>
      <c r="BN78" s="1233" t="s">
        <v>21</v>
      </c>
      <c r="BO78" s="1233">
        <v>8862</v>
      </c>
      <c r="BP78" s="1233">
        <v>856057</v>
      </c>
      <c r="BQ78" s="1233">
        <v>463234</v>
      </c>
      <c r="BR78" s="1233">
        <v>219241</v>
      </c>
      <c r="BS78" s="1233">
        <v>92036</v>
      </c>
      <c r="BT78" s="1233">
        <v>8688</v>
      </c>
      <c r="BU78" s="1233">
        <v>9195</v>
      </c>
      <c r="BV78" s="1233">
        <v>2385078</v>
      </c>
      <c r="BW78" s="1233">
        <v>1649983</v>
      </c>
      <c r="BX78" s="1233">
        <v>3859369</v>
      </c>
      <c r="BZ78" s="1233">
        <v>257159</v>
      </c>
      <c r="CA78" s="1284" t="s">
        <v>39</v>
      </c>
      <c r="CB78" s="1533" t="s">
        <v>25</v>
      </c>
      <c r="CC78" s="1269"/>
    </row>
    <row r="79" spans="1:81" ht="19.5" customHeight="1">
      <c r="A79" s="2116" t="s">
        <v>25</v>
      </c>
      <c r="B79" s="2511" t="s">
        <v>25</v>
      </c>
      <c r="C79" s="2512">
        <v>44166</v>
      </c>
      <c r="D79" s="1232">
        <v>30392</v>
      </c>
      <c r="E79" s="1232">
        <v>9180</v>
      </c>
      <c r="F79" s="1232" t="s">
        <v>21</v>
      </c>
      <c r="G79" s="1232">
        <v>482</v>
      </c>
      <c r="H79" s="1232">
        <v>433022</v>
      </c>
      <c r="I79" s="1232">
        <v>388356</v>
      </c>
      <c r="J79" s="1232">
        <v>63985</v>
      </c>
      <c r="K79" s="1232">
        <v>220</v>
      </c>
      <c r="L79" s="1232">
        <v>5321</v>
      </c>
      <c r="M79" s="1232">
        <v>1611</v>
      </c>
      <c r="N79" s="1232">
        <v>523147</v>
      </c>
      <c r="O79" s="1232">
        <v>124629</v>
      </c>
      <c r="P79" s="1232">
        <v>3049226</v>
      </c>
      <c r="Q79" s="1302"/>
      <c r="R79" s="1232">
        <v>105641</v>
      </c>
      <c r="S79" s="1298" t="s">
        <v>40</v>
      </c>
      <c r="T79" s="1537" t="s">
        <v>25</v>
      </c>
      <c r="U79" s="2116" t="s">
        <v>25</v>
      </c>
      <c r="V79" s="2511" t="s">
        <v>25</v>
      </c>
      <c r="W79" s="2512">
        <v>44166</v>
      </c>
      <c r="X79" s="1232">
        <v>39097</v>
      </c>
      <c r="Y79" s="1232">
        <v>4958</v>
      </c>
      <c r="Z79" s="1232" t="s">
        <v>21</v>
      </c>
      <c r="AA79" s="1232">
        <v>892</v>
      </c>
      <c r="AB79" s="1232">
        <v>245286</v>
      </c>
      <c r="AC79" s="1232">
        <v>206899</v>
      </c>
      <c r="AD79" s="1232">
        <v>11611</v>
      </c>
      <c r="AE79" s="1232">
        <v>1873</v>
      </c>
      <c r="AF79" s="1232">
        <v>4766</v>
      </c>
      <c r="AG79" s="1232">
        <v>10059</v>
      </c>
      <c r="AH79" s="1232">
        <v>765093</v>
      </c>
      <c r="AI79" s="1232">
        <v>361377</v>
      </c>
      <c r="AJ79" s="1232">
        <v>2567344</v>
      </c>
      <c r="AK79" s="1302"/>
      <c r="AL79" s="1232">
        <v>30365</v>
      </c>
      <c r="AM79" s="1298" t="s">
        <v>40</v>
      </c>
      <c r="AN79" s="1537" t="s">
        <v>25</v>
      </c>
      <c r="AO79" s="2116" t="s">
        <v>25</v>
      </c>
      <c r="AP79" s="2511" t="s">
        <v>25</v>
      </c>
      <c r="AQ79" s="2512">
        <v>44166</v>
      </c>
      <c r="AR79" s="1232">
        <v>502805</v>
      </c>
      <c r="AS79" s="1232">
        <v>56836</v>
      </c>
      <c r="AT79" s="1232">
        <v>4777</v>
      </c>
      <c r="AU79" s="1232">
        <v>8313</v>
      </c>
      <c r="AV79" s="1232">
        <v>2244916</v>
      </c>
      <c r="AW79" s="1232">
        <v>1349902</v>
      </c>
      <c r="AX79" s="1232">
        <v>643745</v>
      </c>
      <c r="AY79" s="1232">
        <v>187831</v>
      </c>
      <c r="AZ79" s="1232">
        <v>24495</v>
      </c>
      <c r="BA79" s="1232">
        <v>24075</v>
      </c>
      <c r="BB79" s="1232">
        <v>3754142</v>
      </c>
      <c r="BC79" s="1232">
        <v>2285620</v>
      </c>
      <c r="BD79" s="1232">
        <v>11145483</v>
      </c>
      <c r="BE79" s="1302"/>
      <c r="BF79" s="1232">
        <v>1468052</v>
      </c>
      <c r="BG79" s="1298" t="s">
        <v>40</v>
      </c>
      <c r="BH79" s="1537" t="s">
        <v>25</v>
      </c>
      <c r="BI79" s="2116" t="s">
        <v>25</v>
      </c>
      <c r="BJ79" s="2511" t="s">
        <v>25</v>
      </c>
      <c r="BK79" s="2512">
        <v>44166</v>
      </c>
      <c r="BL79" s="1232">
        <v>129747</v>
      </c>
      <c r="BM79" s="1232">
        <v>65292</v>
      </c>
      <c r="BN79" s="1232">
        <v>2498</v>
      </c>
      <c r="BO79" s="1232">
        <v>10470</v>
      </c>
      <c r="BP79" s="1232">
        <v>861104</v>
      </c>
      <c r="BQ79" s="1232">
        <v>478496</v>
      </c>
      <c r="BR79" s="1232">
        <v>212628</v>
      </c>
      <c r="BS79" s="1232">
        <v>97194</v>
      </c>
      <c r="BT79" s="1232">
        <v>8771</v>
      </c>
      <c r="BU79" s="1232">
        <v>7821</v>
      </c>
      <c r="BV79" s="1232">
        <v>2348600</v>
      </c>
      <c r="BW79" s="1232">
        <v>1627793</v>
      </c>
      <c r="BX79" s="1232">
        <v>4041346</v>
      </c>
      <c r="BY79" s="1302"/>
      <c r="BZ79" s="1232">
        <v>286008</v>
      </c>
      <c r="CA79" s="1298" t="s">
        <v>40</v>
      </c>
      <c r="CB79" s="1537" t="s">
        <v>25</v>
      </c>
      <c r="CC79" s="1269"/>
    </row>
    <row r="80" spans="1:81" ht="18.75" customHeight="1">
      <c r="BE80" s="1248"/>
      <c r="BR80" s="1248"/>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99"/>
  <printOptions horizontalCentered="1"/>
  <pageMargins left="0.59055118110236227" right="0.59055118110236227" top="0.31496062992125984" bottom="0.31496062992125984" header="0" footer="0"/>
  <pageSetup paperSize="9" scale="58" firstPageNumber="322"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8A013-9CA7-4438-A479-3AFC42F711F4}">
  <sheetPr>
    <tabColor theme="7" tint="0.39997558519241921"/>
  </sheetPr>
  <dimension ref="A1:CF80"/>
  <sheetViews>
    <sheetView zoomScaleNormal="100" zoomScaleSheetLayoutView="70" workbookViewId="0"/>
  </sheetViews>
  <sheetFormatPr defaultColWidth="9" defaultRowHeight="13"/>
  <cols>
    <col min="1" max="1" width="8.7265625" style="1248" customWidth="1"/>
    <col min="2" max="2" width="6.26953125" style="1248" customWidth="1"/>
    <col min="3" max="3" width="11.26953125" style="1248" customWidth="1"/>
    <col min="4" max="7" width="18.08984375" style="98" customWidth="1"/>
    <col min="8" max="8" width="19.08984375" style="98" customWidth="1"/>
    <col min="9" max="10" width="18.08984375" style="98" customWidth="1"/>
    <col min="11" max="16" width="16.36328125" style="98" customWidth="1"/>
    <col min="17" max="17" width="16.36328125" style="1248" customWidth="1"/>
    <col min="18" max="18" width="19.08984375" style="1248" customWidth="1"/>
    <col min="19" max="20" width="10.6328125" style="1248" customWidth="1"/>
    <col min="21" max="21" width="8.7265625" style="1248" customWidth="1"/>
    <col min="22" max="22" width="6.26953125" style="98" customWidth="1"/>
    <col min="23" max="23" width="11.26953125" style="98" customWidth="1"/>
    <col min="24" max="27" width="18.08984375" style="98" customWidth="1"/>
    <col min="28" max="28" width="19.08984375" style="98" customWidth="1"/>
    <col min="29" max="30" width="18.08984375" style="98" customWidth="1"/>
    <col min="31" max="37" width="16.36328125" style="98" customWidth="1"/>
    <col min="38" max="38" width="19.08984375" style="98" customWidth="1"/>
    <col min="39" max="40" width="10.6328125" style="98" customWidth="1"/>
    <col min="41" max="41" width="8.7265625" style="98" customWidth="1"/>
    <col min="42" max="42" width="6.26953125" style="98" customWidth="1"/>
    <col min="43" max="43" width="11.26953125" style="98" customWidth="1"/>
    <col min="44" max="47" width="18.08984375" style="98" customWidth="1"/>
    <col min="48" max="48" width="19.08984375" style="98" customWidth="1"/>
    <col min="49" max="50" width="18.08984375" style="98" customWidth="1"/>
    <col min="51" max="52" width="16.36328125" style="98" customWidth="1"/>
    <col min="53" max="57" width="16.36328125" style="1248" customWidth="1"/>
    <col min="58" max="58" width="19.08984375" style="98" customWidth="1"/>
    <col min="59" max="60" width="10.6328125" style="98" customWidth="1"/>
    <col min="61" max="61" width="8.7265625" style="98" customWidth="1"/>
    <col min="62" max="62" width="6.26953125" style="98" customWidth="1"/>
    <col min="63" max="63" width="11.26953125" style="98" customWidth="1"/>
    <col min="64" max="67" width="18.08984375" style="98" customWidth="1"/>
    <col min="68" max="68" width="19.08984375" style="98" customWidth="1"/>
    <col min="69" max="70" width="18.08984375" style="98" customWidth="1"/>
    <col min="71" max="75" width="16.36328125" style="1248" customWidth="1"/>
    <col min="76" max="76" width="17.6328125" style="1248" customWidth="1"/>
    <col min="77" max="77" width="16.36328125" style="1248" customWidth="1"/>
    <col min="78" max="78" width="19.08984375" style="1248" customWidth="1"/>
    <col min="79" max="80" width="10.6328125" style="1248" customWidth="1"/>
    <col min="81" max="16384" width="9" style="1248"/>
  </cols>
  <sheetData>
    <row r="1" spans="1:84" s="1255" customFormat="1" ht="14.15" customHeight="1">
      <c r="A1" s="1334" t="s">
        <v>1164</v>
      </c>
      <c r="B1" s="1396"/>
      <c r="C1" s="1396"/>
      <c r="D1" s="1373"/>
      <c r="E1" s="1373"/>
      <c r="F1" s="1373"/>
      <c r="G1" s="1373"/>
      <c r="H1" s="10"/>
      <c r="I1" s="10"/>
      <c r="J1" s="10"/>
      <c r="K1" s="10"/>
      <c r="L1" s="10"/>
      <c r="M1" s="10"/>
      <c r="N1" s="10"/>
      <c r="O1" s="10"/>
      <c r="P1" s="10"/>
      <c r="Q1" s="10"/>
      <c r="R1" s="1396"/>
      <c r="T1" s="1877" t="s">
        <v>1164</v>
      </c>
      <c r="U1" s="1334" t="s">
        <v>1164</v>
      </c>
      <c r="V1" s="1396"/>
      <c r="W1" s="1396"/>
      <c r="X1" s="10"/>
      <c r="Y1" s="10"/>
      <c r="Z1" s="10"/>
      <c r="AA1" s="10"/>
      <c r="AB1" s="10"/>
      <c r="AC1" s="10"/>
      <c r="AD1" s="10"/>
      <c r="AE1" s="10"/>
      <c r="AF1" s="10"/>
      <c r="AG1" s="10"/>
      <c r="AH1" s="10"/>
      <c r="AI1" s="10"/>
      <c r="AJ1" s="10"/>
      <c r="AK1" s="10"/>
      <c r="AL1" s="1396"/>
      <c r="AN1" s="1877" t="s">
        <v>1164</v>
      </c>
      <c r="AO1" s="1334" t="s">
        <v>1164</v>
      </c>
      <c r="AP1" s="1396"/>
      <c r="AQ1" s="1396"/>
      <c r="AR1" s="10"/>
      <c r="AS1" s="10"/>
      <c r="AT1" s="10"/>
      <c r="AU1" s="10"/>
      <c r="AV1" s="10"/>
      <c r="AW1" s="10"/>
      <c r="AX1" s="10"/>
      <c r="AY1" s="10"/>
      <c r="AZ1" s="10"/>
      <c r="BA1" s="10"/>
      <c r="BB1" s="10"/>
      <c r="BC1" s="10"/>
      <c r="BD1" s="10"/>
      <c r="BE1" s="10"/>
      <c r="BF1" s="1396"/>
      <c r="BH1" s="1877" t="s">
        <v>1164</v>
      </c>
      <c r="BI1" s="1334" t="s">
        <v>1164</v>
      </c>
      <c r="BJ1" s="1396"/>
      <c r="BK1" s="1396"/>
      <c r="BL1" s="10"/>
      <c r="BM1" s="10"/>
      <c r="BN1" s="10"/>
      <c r="BO1" s="10"/>
      <c r="BP1" s="10"/>
      <c r="BQ1" s="10"/>
      <c r="BR1" s="10"/>
      <c r="BS1" s="10"/>
      <c r="BT1" s="10"/>
      <c r="BU1" s="10"/>
      <c r="BV1" s="10"/>
      <c r="BW1" s="10"/>
      <c r="BX1" s="10"/>
      <c r="BY1" s="10"/>
      <c r="BZ1" s="1396"/>
      <c r="CB1" s="1877" t="s">
        <v>1164</v>
      </c>
      <c r="CC1" s="1396"/>
      <c r="CD1" s="1396"/>
      <c r="CE1" s="1396"/>
      <c r="CF1" s="10"/>
    </row>
    <row r="2" spans="1:84" ht="14.15" customHeight="1">
      <c r="A2" s="1334"/>
      <c r="B2" s="1334"/>
      <c r="C2" s="1334"/>
      <c r="D2" s="1435"/>
      <c r="E2" s="1435"/>
      <c r="F2" s="1435"/>
      <c r="G2" s="1435"/>
      <c r="H2" s="9"/>
      <c r="I2" s="9"/>
      <c r="J2" s="9"/>
      <c r="K2" s="9"/>
      <c r="L2" s="9"/>
      <c r="M2" s="9"/>
      <c r="N2" s="9"/>
      <c r="O2" s="9"/>
      <c r="P2" s="9"/>
      <c r="Q2" s="1260"/>
      <c r="R2" s="1260"/>
      <c r="S2" s="1334"/>
      <c r="T2" s="1334"/>
      <c r="U2" s="1334"/>
      <c r="V2" s="9"/>
      <c r="W2" s="9"/>
      <c r="X2" s="9"/>
      <c r="Y2" s="9"/>
      <c r="Z2" s="9"/>
      <c r="AA2" s="9"/>
      <c r="AB2" s="9"/>
      <c r="AC2" s="9"/>
      <c r="AD2" s="9"/>
      <c r="AE2" s="9"/>
      <c r="AF2" s="9"/>
      <c r="AG2" s="9"/>
      <c r="AH2" s="9"/>
      <c r="AI2" s="9"/>
      <c r="AJ2" s="9"/>
      <c r="AK2" s="1334"/>
      <c r="AL2" s="1334"/>
      <c r="AM2" s="1334"/>
      <c r="AN2" s="9"/>
      <c r="AO2" s="9"/>
      <c r="AP2" s="9"/>
      <c r="AQ2" s="9"/>
      <c r="AR2" s="9"/>
      <c r="AS2" s="9"/>
      <c r="AT2" s="9"/>
      <c r="AU2" s="9"/>
      <c r="AV2" s="9"/>
      <c r="AW2" s="9"/>
      <c r="AX2" s="9"/>
      <c r="AY2" s="9"/>
      <c r="AZ2" s="9"/>
      <c r="BA2" s="1260"/>
      <c r="BB2" s="1260"/>
      <c r="BC2" s="1334"/>
      <c r="BD2" s="1334"/>
      <c r="BE2" s="1334"/>
      <c r="BF2" s="9"/>
      <c r="BG2" s="9"/>
      <c r="BH2" s="9"/>
      <c r="BI2" s="9"/>
      <c r="BJ2" s="9"/>
      <c r="BK2" s="9"/>
      <c r="BL2" s="9"/>
      <c r="BM2" s="9"/>
      <c r="BN2" s="9"/>
      <c r="BO2" s="9"/>
      <c r="BP2" s="9"/>
      <c r="BQ2" s="9"/>
      <c r="BR2" s="9"/>
      <c r="BS2" s="1260"/>
      <c r="BT2" s="1260"/>
    </row>
    <row r="3" spans="1:84" ht="14.15" customHeight="1">
      <c r="A3" s="1334"/>
      <c r="B3" s="1334"/>
      <c r="C3" s="1334"/>
      <c r="D3" s="1435"/>
      <c r="E3" s="1435"/>
      <c r="F3" s="1435"/>
      <c r="G3" s="1435"/>
      <c r="H3" s="9"/>
      <c r="I3" s="9"/>
      <c r="J3" s="9"/>
      <c r="K3" s="9"/>
      <c r="L3" s="9"/>
      <c r="M3" s="9"/>
      <c r="N3" s="9"/>
      <c r="O3" s="9"/>
      <c r="P3" s="9"/>
      <c r="Q3" s="1260"/>
      <c r="R3" s="1260"/>
      <c r="S3" s="1334"/>
      <c r="T3" s="1334"/>
      <c r="U3" s="1334"/>
      <c r="V3" s="9"/>
      <c r="W3" s="9"/>
      <c r="X3" s="9"/>
      <c r="Y3" s="9"/>
      <c r="Z3" s="9"/>
      <c r="AA3" s="9"/>
      <c r="AB3" s="9"/>
      <c r="AC3" s="9"/>
      <c r="AD3" s="9"/>
      <c r="AE3" s="9"/>
      <c r="AF3" s="9"/>
      <c r="AG3" s="9"/>
      <c r="AH3" s="9"/>
      <c r="AI3" s="9"/>
      <c r="AJ3" s="9"/>
      <c r="AK3" s="1334"/>
      <c r="AL3" s="1334"/>
      <c r="AM3" s="1334"/>
      <c r="AN3" s="9"/>
      <c r="AO3" s="9"/>
      <c r="AP3" s="9"/>
      <c r="AQ3" s="9"/>
      <c r="AR3" s="9"/>
      <c r="AS3" s="9"/>
      <c r="AT3" s="9"/>
      <c r="AU3" s="9"/>
      <c r="AV3" s="9"/>
      <c r="AW3" s="9"/>
      <c r="AX3" s="9"/>
      <c r="AY3" s="9"/>
      <c r="AZ3" s="9"/>
      <c r="BA3" s="1260"/>
      <c r="BB3" s="1260"/>
      <c r="BC3" s="1334"/>
      <c r="BD3" s="1334"/>
      <c r="BE3" s="1334"/>
      <c r="BF3" s="9"/>
      <c r="BG3" s="9"/>
      <c r="BH3" s="9"/>
      <c r="BI3" s="9"/>
      <c r="BJ3" s="9"/>
      <c r="BK3" s="9"/>
      <c r="BL3" s="9"/>
      <c r="BM3" s="9"/>
      <c r="BN3" s="9"/>
      <c r="BO3" s="9"/>
      <c r="BP3" s="9"/>
      <c r="BQ3" s="9"/>
      <c r="BR3" s="9"/>
      <c r="BS3" s="1260"/>
      <c r="BT3" s="1260"/>
    </row>
    <row r="4" spans="1:84" ht="14.15" customHeight="1">
      <c r="A4" s="1334"/>
      <c r="B4" s="1334"/>
      <c r="C4" s="1334"/>
      <c r="D4" s="1435"/>
      <c r="E4" s="1435"/>
      <c r="F4" s="1435"/>
      <c r="G4" s="1435"/>
      <c r="H4" s="9"/>
      <c r="I4" s="9"/>
      <c r="J4" s="9"/>
      <c r="K4" s="9"/>
      <c r="L4" s="9"/>
      <c r="M4" s="9"/>
      <c r="N4" s="9"/>
      <c r="O4" s="9"/>
      <c r="P4" s="9"/>
      <c r="Q4" s="1260"/>
      <c r="R4" s="1260"/>
      <c r="V4" s="9"/>
      <c r="W4" s="9"/>
      <c r="X4" s="9"/>
      <c r="Y4" s="9"/>
      <c r="Z4" s="9"/>
      <c r="AA4" s="9"/>
      <c r="AB4" s="9"/>
      <c r="AC4" s="9"/>
      <c r="AD4" s="9"/>
      <c r="AE4" s="9"/>
      <c r="AF4" s="9"/>
      <c r="AG4" s="9"/>
      <c r="AH4" s="9"/>
      <c r="AI4" s="9"/>
      <c r="AJ4" s="9"/>
      <c r="AN4" s="9"/>
      <c r="AO4" s="9"/>
      <c r="AP4" s="9"/>
      <c r="AQ4" s="9"/>
      <c r="AR4" s="9"/>
      <c r="AS4" s="9"/>
      <c r="AT4" s="9"/>
      <c r="AU4" s="9"/>
      <c r="AV4" s="9"/>
      <c r="AW4" s="9"/>
      <c r="AX4" s="9"/>
      <c r="AY4" s="9"/>
      <c r="AZ4" s="9"/>
      <c r="BA4" s="1260"/>
      <c r="BB4" s="1260"/>
      <c r="BF4" s="9"/>
      <c r="BG4" s="9"/>
      <c r="BH4" s="9"/>
      <c r="BI4" s="9"/>
      <c r="BJ4" s="9"/>
      <c r="BK4" s="9"/>
      <c r="BL4" s="9"/>
      <c r="BM4" s="9"/>
      <c r="BN4" s="9"/>
      <c r="BO4" s="9"/>
      <c r="BP4" s="9"/>
      <c r="BQ4" s="9"/>
      <c r="BR4" s="9"/>
      <c r="BS4" s="1260"/>
      <c r="BT4" s="1260"/>
    </row>
    <row r="5" spans="1:84" ht="14.15" customHeight="1">
      <c r="A5" s="1334"/>
      <c r="B5" s="1334"/>
      <c r="C5" s="1334"/>
      <c r="D5" s="1435"/>
      <c r="E5" s="1435"/>
      <c r="F5" s="1435"/>
      <c r="G5" s="1435"/>
      <c r="H5" s="9"/>
      <c r="I5" s="9"/>
      <c r="J5" s="9"/>
      <c r="K5" s="9"/>
      <c r="L5" s="9"/>
      <c r="M5" s="9"/>
      <c r="N5" s="9"/>
      <c r="O5" s="9"/>
      <c r="P5" s="9"/>
      <c r="Q5" s="1260"/>
      <c r="R5" s="1260"/>
      <c r="V5" s="9"/>
      <c r="W5" s="9"/>
      <c r="X5" s="9"/>
      <c r="Y5" s="9"/>
      <c r="Z5" s="9"/>
      <c r="AA5" s="9"/>
      <c r="AB5" s="9"/>
      <c r="AC5" s="9"/>
      <c r="AD5" s="9"/>
      <c r="AE5" s="9"/>
      <c r="AF5" s="9"/>
      <c r="AG5" s="9"/>
      <c r="AH5" s="9"/>
      <c r="AI5" s="9"/>
      <c r="AJ5" s="9"/>
      <c r="AN5" s="9"/>
      <c r="AO5" s="9"/>
      <c r="AP5" s="9"/>
      <c r="AQ5" s="9"/>
      <c r="AR5" s="9"/>
      <c r="AS5" s="9"/>
      <c r="AT5" s="9"/>
      <c r="AU5" s="9"/>
      <c r="AV5" s="9"/>
      <c r="AW5" s="9"/>
      <c r="AX5" s="9"/>
      <c r="AY5" s="9"/>
      <c r="AZ5" s="9"/>
      <c r="BA5" s="1260"/>
      <c r="BB5" s="1260"/>
      <c r="BF5" s="9"/>
      <c r="BG5" s="9"/>
      <c r="BH5" s="9"/>
      <c r="BI5" s="9"/>
      <c r="BJ5" s="9"/>
      <c r="BK5" s="9"/>
      <c r="BL5" s="9"/>
      <c r="BM5" s="9"/>
      <c r="BN5" s="9"/>
      <c r="BO5" s="9"/>
      <c r="BP5" s="9"/>
      <c r="BQ5" s="9"/>
      <c r="BR5" s="9"/>
      <c r="BS5" s="1260"/>
      <c r="BT5" s="1260"/>
    </row>
    <row r="6" spans="1:84" ht="14.15" customHeight="1">
      <c r="A6" s="1260"/>
      <c r="B6" s="1260"/>
      <c r="C6" s="1260"/>
      <c r="D6" s="1435"/>
      <c r="E6" s="1435"/>
      <c r="F6" s="1435"/>
      <c r="G6" s="1435"/>
      <c r="H6" s="9"/>
      <c r="I6" s="9"/>
      <c r="J6" s="9"/>
      <c r="K6" s="9" t="s">
        <v>1183</v>
      </c>
      <c r="L6" s="9"/>
      <c r="M6" s="9"/>
      <c r="N6" s="9"/>
      <c r="O6" s="9"/>
      <c r="P6" s="9"/>
      <c r="Q6" s="1260"/>
      <c r="R6" s="1260"/>
      <c r="S6" s="1260"/>
      <c r="T6" s="1260"/>
      <c r="U6" s="1260"/>
      <c r="V6" s="9"/>
      <c r="X6" s="9"/>
      <c r="Y6" s="9"/>
      <c r="Z6" s="9"/>
      <c r="AA6" s="9"/>
      <c r="AB6" s="9"/>
      <c r="AC6" s="9" t="s">
        <v>1183</v>
      </c>
      <c r="AD6" s="9"/>
      <c r="AE6" s="9"/>
      <c r="AF6" s="9"/>
      <c r="AG6" s="9"/>
      <c r="AH6" s="9"/>
      <c r="AI6" s="9"/>
      <c r="AJ6" s="9"/>
      <c r="AK6" s="9"/>
      <c r="AL6" s="9"/>
      <c r="AM6" s="9"/>
      <c r="AN6" s="9"/>
      <c r="AP6" s="9"/>
      <c r="AQ6" s="9"/>
      <c r="AR6" s="9"/>
      <c r="AS6" s="9"/>
      <c r="AT6" s="9"/>
      <c r="AU6" s="9" t="s">
        <v>1183</v>
      </c>
      <c r="AV6" s="9"/>
      <c r="AW6" s="9"/>
      <c r="AX6" s="9"/>
      <c r="AY6" s="9"/>
      <c r="AZ6" s="9"/>
      <c r="BA6" s="1260"/>
      <c r="BB6" s="1260"/>
      <c r="BC6" s="1260"/>
      <c r="BD6" s="1260"/>
      <c r="BE6" s="1260"/>
      <c r="BF6" s="9"/>
      <c r="BH6" s="9"/>
      <c r="BI6" s="9"/>
      <c r="BJ6" s="9"/>
      <c r="BK6" s="9"/>
      <c r="BL6" s="9"/>
      <c r="BM6" s="9" t="s">
        <v>1183</v>
      </c>
      <c r="BN6" s="9"/>
      <c r="BO6" s="9"/>
      <c r="BP6" s="9"/>
      <c r="BQ6" s="9"/>
      <c r="BR6" s="9"/>
      <c r="BS6" s="1260"/>
      <c r="BT6" s="1260"/>
    </row>
    <row r="7" spans="1:84" ht="14.15" customHeight="1">
      <c r="A7" s="2515"/>
      <c r="B7" s="2515"/>
      <c r="C7" s="2515"/>
      <c r="D7" s="1260"/>
      <c r="E7" s="1260"/>
      <c r="F7" s="1260"/>
      <c r="G7" s="1260"/>
      <c r="H7" s="9"/>
      <c r="I7" s="9"/>
      <c r="J7" s="9"/>
      <c r="K7" s="9"/>
      <c r="L7" s="9"/>
      <c r="M7" s="9"/>
      <c r="N7" s="9"/>
      <c r="O7" s="9"/>
      <c r="P7" s="9"/>
      <c r="Q7" s="1260"/>
      <c r="R7" s="1260"/>
      <c r="S7" s="1260"/>
      <c r="T7" s="1260"/>
      <c r="U7" s="1260"/>
      <c r="V7" s="9"/>
      <c r="X7" s="9"/>
      <c r="Y7" s="9"/>
      <c r="Z7" s="9"/>
      <c r="AA7" s="9"/>
      <c r="AB7" s="9"/>
      <c r="AC7" s="9"/>
      <c r="AD7" s="9"/>
      <c r="AE7" s="9"/>
      <c r="AF7" s="9"/>
      <c r="AG7" s="9"/>
      <c r="AH7" s="9"/>
      <c r="AI7" s="9"/>
      <c r="AJ7" s="9"/>
      <c r="AK7" s="9"/>
      <c r="AL7" s="9"/>
      <c r="AM7" s="9"/>
      <c r="AN7" s="9"/>
      <c r="AP7" s="9"/>
      <c r="AQ7" s="9"/>
      <c r="AR7" s="9"/>
      <c r="AS7" s="9"/>
      <c r="AT7" s="9"/>
      <c r="AU7" s="9"/>
      <c r="AV7" s="9"/>
      <c r="AW7" s="9"/>
      <c r="AX7" s="9"/>
      <c r="AY7" s="9"/>
      <c r="AZ7" s="9"/>
      <c r="BA7" s="1260"/>
      <c r="BB7" s="1260"/>
      <c r="BC7" s="1260"/>
      <c r="BD7" s="1260"/>
      <c r="BE7" s="1260"/>
      <c r="BF7" s="9"/>
      <c r="BH7" s="9"/>
      <c r="BI7" s="9"/>
      <c r="BJ7" s="9"/>
      <c r="BK7" s="9"/>
      <c r="BL7" s="9"/>
      <c r="BM7" s="9"/>
      <c r="BN7" s="9"/>
      <c r="BO7" s="9"/>
      <c r="BP7" s="9"/>
      <c r="BQ7" s="9"/>
      <c r="BR7" s="9"/>
      <c r="BS7" s="1260"/>
      <c r="BT7" s="1260"/>
    </row>
    <row r="8" spans="1:84" ht="14.15" customHeight="1">
      <c r="A8" s="1260"/>
      <c r="B8" s="1260"/>
      <c r="C8" s="1260"/>
      <c r="D8" s="1497" t="s">
        <v>1223</v>
      </c>
      <c r="E8" s="1497"/>
      <c r="F8" s="1497"/>
      <c r="G8" s="1497"/>
      <c r="H8" s="9"/>
      <c r="I8" s="9"/>
      <c r="J8" s="9"/>
      <c r="K8" s="9"/>
      <c r="L8" s="9"/>
      <c r="M8" s="9"/>
      <c r="N8" s="9"/>
      <c r="O8" s="9"/>
      <c r="P8" s="9"/>
      <c r="Q8" s="1260"/>
      <c r="R8" s="1260"/>
      <c r="S8" s="1260"/>
      <c r="T8" s="1260"/>
      <c r="U8" s="1260"/>
      <c r="V8" s="9"/>
      <c r="X8" s="9"/>
      <c r="Y8" s="9"/>
      <c r="Z8" s="9"/>
      <c r="AA8" s="9"/>
      <c r="AB8" s="9"/>
      <c r="AC8" s="9"/>
      <c r="AD8" s="9"/>
      <c r="AE8" s="9"/>
      <c r="AF8" s="9"/>
      <c r="AG8" s="9"/>
      <c r="AH8" s="9"/>
      <c r="AI8" s="9"/>
      <c r="AJ8" s="9"/>
      <c r="AK8" s="9"/>
      <c r="AL8" s="9"/>
      <c r="AM8" s="9"/>
      <c r="AN8" s="9"/>
      <c r="AP8" s="9"/>
      <c r="AQ8" s="9"/>
      <c r="AR8" s="9"/>
      <c r="AS8" s="9"/>
      <c r="AT8" s="9"/>
      <c r="AU8" s="9"/>
      <c r="AV8" s="9"/>
      <c r="AW8" s="9"/>
      <c r="AX8" s="9"/>
      <c r="AY8" s="9"/>
      <c r="AZ8" s="9"/>
      <c r="BA8" s="1260"/>
      <c r="BB8" s="1260"/>
      <c r="BC8" s="1260"/>
      <c r="BD8" s="1260"/>
      <c r="BE8" s="1260"/>
      <c r="BF8" s="9"/>
      <c r="BH8" s="9"/>
      <c r="BI8" s="9"/>
      <c r="BJ8" s="9"/>
      <c r="BK8" s="9"/>
      <c r="BL8" s="9"/>
      <c r="BM8" s="9"/>
      <c r="BN8" s="9"/>
      <c r="BO8" s="9"/>
      <c r="BP8" s="9"/>
      <c r="BQ8" s="9"/>
      <c r="BR8" s="9"/>
      <c r="BS8" s="1260"/>
      <c r="BT8" s="1260"/>
    </row>
    <row r="9" spans="1:84" s="1255" customFormat="1" ht="20.25" customHeight="1">
      <c r="A9" s="2506" t="s">
        <v>437</v>
      </c>
      <c r="B9" s="2505"/>
      <c r="C9" s="2505"/>
      <c r="D9" s="2505"/>
      <c r="E9" s="1455" t="s">
        <v>1326</v>
      </c>
      <c r="F9" s="1434"/>
      <c r="H9" s="1368"/>
      <c r="I9" s="1373"/>
      <c r="J9" s="10"/>
      <c r="K9" s="10"/>
      <c r="L9" s="10"/>
      <c r="M9" s="10" t="s">
        <v>740</v>
      </c>
      <c r="N9" s="10"/>
      <c r="O9" s="10"/>
      <c r="P9" s="10"/>
      <c r="Q9" s="10"/>
      <c r="R9" s="10"/>
      <c r="U9" s="2506" t="s">
        <v>438</v>
      </c>
      <c r="V9" s="2505"/>
      <c r="W9" s="2505"/>
      <c r="X9" s="2505"/>
      <c r="Y9" s="1505" t="s">
        <v>1327</v>
      </c>
      <c r="Z9" s="10"/>
      <c r="AA9" s="1505"/>
      <c r="AB9" s="2400"/>
      <c r="AC9" s="2400"/>
      <c r="AD9" s="2400"/>
      <c r="AE9" s="10"/>
      <c r="AF9" s="10"/>
      <c r="AG9" s="10" t="s">
        <v>740</v>
      </c>
      <c r="AH9" s="10"/>
      <c r="AI9" s="10"/>
      <c r="AJ9" s="10"/>
      <c r="AK9" s="10"/>
      <c r="AL9" s="10"/>
      <c r="AM9" s="10"/>
      <c r="AN9" s="10"/>
      <c r="AO9" s="2506" t="s">
        <v>439</v>
      </c>
      <c r="AP9" s="2505"/>
      <c r="AQ9" s="2505"/>
      <c r="AR9" s="1434"/>
      <c r="AS9" s="1455" t="s">
        <v>1191</v>
      </c>
      <c r="AT9" s="1434"/>
      <c r="AU9" s="1434"/>
      <c r="AV9" s="10"/>
      <c r="AW9" s="10"/>
      <c r="AX9" s="10"/>
      <c r="AY9" s="10" t="s">
        <v>740</v>
      </c>
      <c r="AZ9" s="10"/>
      <c r="BA9" s="10"/>
      <c r="BB9" s="10"/>
      <c r="BC9" s="10"/>
      <c r="BD9" s="10"/>
      <c r="BG9" s="2505"/>
      <c r="BH9" s="2505"/>
      <c r="BI9" s="2506" t="s">
        <v>440</v>
      </c>
      <c r="BJ9" s="1434"/>
      <c r="BK9" s="1434"/>
      <c r="BL9" s="2400"/>
      <c r="BM9" s="1455" t="s">
        <v>1328</v>
      </c>
      <c r="BO9" s="10"/>
      <c r="BP9" s="10"/>
      <c r="BQ9" s="10" t="s">
        <v>740</v>
      </c>
      <c r="BR9" s="10"/>
      <c r="BS9" s="10"/>
      <c r="BT9" s="10"/>
      <c r="BU9" s="10"/>
      <c r="BV9" s="10"/>
    </row>
    <row r="10" spans="1:84" s="1255" customFormat="1" ht="14.15" customHeight="1">
      <c r="A10" s="1373"/>
      <c r="B10" s="1373"/>
      <c r="C10" s="1373"/>
      <c r="D10" s="10"/>
      <c r="E10" s="10"/>
      <c r="F10" s="10"/>
      <c r="G10" s="10"/>
      <c r="H10" s="10"/>
      <c r="I10" s="10"/>
      <c r="J10" s="10"/>
      <c r="K10" s="10"/>
      <c r="L10" s="10"/>
      <c r="M10" s="10"/>
      <c r="N10" s="10"/>
      <c r="O10" s="10"/>
      <c r="P10" s="10"/>
      <c r="S10" s="1373"/>
      <c r="T10" s="1373"/>
      <c r="U10" s="1373"/>
      <c r="V10" s="10"/>
      <c r="W10" s="10"/>
      <c r="X10" s="10"/>
      <c r="Y10" s="10"/>
      <c r="Z10" s="10"/>
      <c r="AA10" s="10"/>
      <c r="AB10" s="10"/>
      <c r="AC10" s="10"/>
      <c r="AD10" s="10"/>
      <c r="AE10" s="10"/>
      <c r="AF10" s="10"/>
      <c r="AG10" s="10"/>
      <c r="AH10" s="10"/>
      <c r="AI10" s="10"/>
      <c r="AJ10" s="10"/>
      <c r="AK10" s="657"/>
      <c r="AL10" s="657"/>
      <c r="AM10" s="657"/>
      <c r="AN10" s="10"/>
      <c r="AO10" s="10"/>
      <c r="AP10" s="10"/>
      <c r="AQ10" s="10"/>
      <c r="AR10" s="10"/>
      <c r="AS10" s="10"/>
      <c r="AT10" s="10"/>
      <c r="AU10" s="10"/>
      <c r="AV10" s="10"/>
      <c r="AW10" s="10"/>
      <c r="AX10" s="10"/>
      <c r="AY10" s="10"/>
      <c r="AZ10" s="10"/>
      <c r="BC10" s="1373"/>
      <c r="BD10" s="1373"/>
      <c r="BE10" s="1373"/>
      <c r="BF10" s="10"/>
      <c r="BG10" s="10"/>
      <c r="BH10" s="10"/>
      <c r="BI10" s="10"/>
      <c r="BJ10" s="10"/>
      <c r="BK10" s="10"/>
      <c r="BL10" s="10"/>
      <c r="BM10" s="10"/>
      <c r="BN10" s="10"/>
      <c r="BO10" s="10"/>
      <c r="BP10" s="10"/>
      <c r="BQ10" s="10"/>
      <c r="BR10" s="10"/>
    </row>
    <row r="11" spans="1:84" s="1255" customFormat="1" ht="19.5" customHeight="1">
      <c r="A11" s="2620" t="s">
        <v>734</v>
      </c>
      <c r="B11" s="2620"/>
      <c r="C11" s="2859"/>
      <c r="D11" s="1192" t="s">
        <v>414</v>
      </c>
      <c r="E11" s="642" t="s">
        <v>714</v>
      </c>
      <c r="F11" s="641" t="s">
        <v>714</v>
      </c>
      <c r="G11" s="1192" t="s">
        <v>415</v>
      </c>
      <c r="H11" s="640" t="s">
        <v>714</v>
      </c>
      <c r="I11" s="640" t="s">
        <v>714</v>
      </c>
      <c r="J11" s="1187" t="s">
        <v>1312</v>
      </c>
      <c r="K11" s="640" t="s">
        <v>714</v>
      </c>
      <c r="L11" s="640" t="s">
        <v>714</v>
      </c>
      <c r="M11" s="640" t="s">
        <v>714</v>
      </c>
      <c r="N11" s="640" t="s">
        <v>714</v>
      </c>
      <c r="O11" s="79" t="s">
        <v>714</v>
      </c>
      <c r="P11" s="641"/>
      <c r="Q11" s="79" t="s">
        <v>714</v>
      </c>
      <c r="R11" s="641"/>
      <c r="S11" s="2541" t="s">
        <v>694</v>
      </c>
      <c r="T11" s="2542"/>
      <c r="U11" s="2620" t="s">
        <v>734</v>
      </c>
      <c r="V11" s="2620"/>
      <c r="W11" s="2859"/>
      <c r="X11" s="637" t="s">
        <v>414</v>
      </c>
      <c r="Y11" s="642" t="s">
        <v>714</v>
      </c>
      <c r="Z11" s="641" t="s">
        <v>714</v>
      </c>
      <c r="AA11" s="1192" t="s">
        <v>415</v>
      </c>
      <c r="AB11" s="640" t="s">
        <v>714</v>
      </c>
      <c r="AC11" s="640" t="s">
        <v>714</v>
      </c>
      <c r="AD11" s="1187" t="s">
        <v>1312</v>
      </c>
      <c r="AE11" s="640" t="s">
        <v>714</v>
      </c>
      <c r="AF11" s="640" t="s">
        <v>714</v>
      </c>
      <c r="AG11" s="640" t="s">
        <v>714</v>
      </c>
      <c r="AH11" s="640" t="s">
        <v>714</v>
      </c>
      <c r="AI11" s="79" t="s">
        <v>714</v>
      </c>
      <c r="AJ11" s="641"/>
      <c r="AK11" s="79" t="s">
        <v>714</v>
      </c>
      <c r="AL11" s="641"/>
      <c r="AM11" s="2541" t="s">
        <v>694</v>
      </c>
      <c r="AN11" s="2542"/>
      <c r="AO11" s="2620" t="s">
        <v>734</v>
      </c>
      <c r="AP11" s="2620"/>
      <c r="AQ11" s="2859"/>
      <c r="AR11" s="637" t="s">
        <v>414</v>
      </c>
      <c r="AS11" s="642" t="s">
        <v>714</v>
      </c>
      <c r="AT11" s="641" t="s">
        <v>714</v>
      </c>
      <c r="AU11" s="637" t="s">
        <v>415</v>
      </c>
      <c r="AV11" s="640" t="s">
        <v>714</v>
      </c>
      <c r="AW11" s="640" t="s">
        <v>714</v>
      </c>
      <c r="AX11" s="1187" t="s">
        <v>1312</v>
      </c>
      <c r="AY11" s="640" t="s">
        <v>714</v>
      </c>
      <c r="AZ11" s="640" t="s">
        <v>714</v>
      </c>
      <c r="BA11" s="640" t="s">
        <v>714</v>
      </c>
      <c r="BB11" s="640" t="s">
        <v>714</v>
      </c>
      <c r="BC11" s="79" t="s">
        <v>714</v>
      </c>
      <c r="BD11" s="641"/>
      <c r="BE11" s="79" t="s">
        <v>714</v>
      </c>
      <c r="BF11" s="641"/>
      <c r="BG11" s="2541" t="s">
        <v>694</v>
      </c>
      <c r="BH11" s="2542"/>
      <c r="BI11" s="2620" t="s">
        <v>734</v>
      </c>
      <c r="BJ11" s="2620"/>
      <c r="BK11" s="2859"/>
      <c r="BL11" s="637" t="s">
        <v>414</v>
      </c>
      <c r="BM11" s="642" t="s">
        <v>714</v>
      </c>
      <c r="BN11" s="641" t="s">
        <v>714</v>
      </c>
      <c r="BO11" s="637" t="s">
        <v>415</v>
      </c>
      <c r="BP11" s="643" t="s">
        <v>1183</v>
      </c>
      <c r="BQ11" s="643" t="s">
        <v>1183</v>
      </c>
      <c r="BR11" s="925" t="s">
        <v>1312</v>
      </c>
      <c r="BS11" s="925"/>
      <c r="BT11" s="643" t="s">
        <v>1183</v>
      </c>
      <c r="BU11" s="643" t="s">
        <v>1183</v>
      </c>
      <c r="BV11" s="643" t="s">
        <v>1183</v>
      </c>
      <c r="BW11" s="644" t="s">
        <v>1183</v>
      </c>
      <c r="BX11" s="639"/>
      <c r="BY11" s="644" t="s">
        <v>1183</v>
      </c>
      <c r="BZ11" s="639"/>
      <c r="CA11" s="2541" t="s">
        <v>694</v>
      </c>
      <c r="CB11" s="2542"/>
    </row>
    <row r="12" spans="1:84" s="1255" customFormat="1" ht="19.5" customHeight="1">
      <c r="A12" s="2860"/>
      <c r="B12" s="2860"/>
      <c r="C12" s="2861"/>
      <c r="D12" s="467" t="s">
        <v>355</v>
      </c>
      <c r="E12" s="645" t="s">
        <v>1324</v>
      </c>
      <c r="F12" s="472" t="s">
        <v>416</v>
      </c>
      <c r="G12" s="499" t="s">
        <v>355</v>
      </c>
      <c r="H12" s="471" t="s">
        <v>1324</v>
      </c>
      <c r="I12" s="637" t="s">
        <v>417</v>
      </c>
      <c r="J12" s="461" t="s">
        <v>1183</v>
      </c>
      <c r="K12" s="461" t="s">
        <v>1183</v>
      </c>
      <c r="L12" s="461" t="s">
        <v>1183</v>
      </c>
      <c r="M12" s="461" t="s">
        <v>1183</v>
      </c>
      <c r="N12" s="461" t="s">
        <v>1183</v>
      </c>
      <c r="O12" s="461"/>
      <c r="P12" s="461"/>
      <c r="Q12" s="461"/>
      <c r="R12" s="461"/>
      <c r="S12" s="2543"/>
      <c r="T12" s="2544"/>
      <c r="U12" s="2860"/>
      <c r="V12" s="2860"/>
      <c r="W12" s="2861"/>
      <c r="X12" s="467" t="s">
        <v>355</v>
      </c>
      <c r="Y12" s="645" t="s">
        <v>1324</v>
      </c>
      <c r="Z12" s="472" t="s">
        <v>416</v>
      </c>
      <c r="AA12" s="499" t="s">
        <v>355</v>
      </c>
      <c r="AB12" s="471" t="s">
        <v>1324</v>
      </c>
      <c r="AC12" s="637" t="s">
        <v>417</v>
      </c>
      <c r="AD12" s="461" t="s">
        <v>1183</v>
      </c>
      <c r="AE12" s="461" t="s">
        <v>1183</v>
      </c>
      <c r="AF12" s="461" t="s">
        <v>1183</v>
      </c>
      <c r="AG12" s="461" t="s">
        <v>1183</v>
      </c>
      <c r="AH12" s="461" t="s">
        <v>1183</v>
      </c>
      <c r="AI12" s="461"/>
      <c r="AJ12" s="461"/>
      <c r="AK12" s="461"/>
      <c r="AL12" s="461"/>
      <c r="AM12" s="2543"/>
      <c r="AN12" s="2544"/>
      <c r="AO12" s="2860"/>
      <c r="AP12" s="2860"/>
      <c r="AQ12" s="2861"/>
      <c r="AR12" s="467" t="s">
        <v>355</v>
      </c>
      <c r="AS12" s="1193" t="s">
        <v>1324</v>
      </c>
      <c r="AT12" s="1194" t="s">
        <v>416</v>
      </c>
      <c r="AU12" s="499" t="s">
        <v>355</v>
      </c>
      <c r="AV12" s="471" t="s">
        <v>1324</v>
      </c>
      <c r="AW12" s="637" t="s">
        <v>417</v>
      </c>
      <c r="AX12" s="461" t="s">
        <v>1183</v>
      </c>
      <c r="AY12" s="461" t="s">
        <v>1183</v>
      </c>
      <c r="AZ12" s="461" t="s">
        <v>1183</v>
      </c>
      <c r="BA12" s="461" t="s">
        <v>1183</v>
      </c>
      <c r="BB12" s="461" t="s">
        <v>1183</v>
      </c>
      <c r="BC12" s="461"/>
      <c r="BD12" s="461"/>
      <c r="BE12" s="461"/>
      <c r="BF12" s="461"/>
      <c r="BG12" s="2543"/>
      <c r="BH12" s="2544"/>
      <c r="BI12" s="2860"/>
      <c r="BJ12" s="2860"/>
      <c r="BK12" s="2861"/>
      <c r="BL12" s="467" t="s">
        <v>355</v>
      </c>
      <c r="BM12" s="1193" t="s">
        <v>1324</v>
      </c>
      <c r="BN12" s="1194" t="s">
        <v>416</v>
      </c>
      <c r="BO12" s="499" t="s">
        <v>355</v>
      </c>
      <c r="BP12" s="471" t="s">
        <v>1324</v>
      </c>
      <c r="BQ12" s="637" t="s">
        <v>417</v>
      </c>
      <c r="BR12" s="461" t="s">
        <v>1183</v>
      </c>
      <c r="BS12" s="461" t="s">
        <v>1183</v>
      </c>
      <c r="BT12" s="461" t="s">
        <v>1183</v>
      </c>
      <c r="BU12" s="461" t="s">
        <v>1183</v>
      </c>
      <c r="BV12" s="461" t="s">
        <v>1183</v>
      </c>
      <c r="BW12" s="461"/>
      <c r="BX12" s="461"/>
      <c r="BY12" s="461"/>
      <c r="BZ12" s="461"/>
      <c r="CA12" s="2543"/>
      <c r="CB12" s="2544"/>
    </row>
    <row r="13" spans="1:84" s="1255" customFormat="1" ht="19.5" customHeight="1">
      <c r="A13" s="2860"/>
      <c r="B13" s="2860"/>
      <c r="C13" s="2861"/>
      <c r="D13" s="467" t="s">
        <v>1183</v>
      </c>
      <c r="E13" s="499" t="s">
        <v>355</v>
      </c>
      <c r="F13" s="467" t="s">
        <v>418</v>
      </c>
      <c r="G13" s="499"/>
      <c r="H13" s="467" t="s">
        <v>355</v>
      </c>
      <c r="I13" s="467" t="s">
        <v>355</v>
      </c>
      <c r="J13" s="471" t="s">
        <v>1229</v>
      </c>
      <c r="K13" s="471" t="s">
        <v>1325</v>
      </c>
      <c r="L13" s="471" t="s">
        <v>419</v>
      </c>
      <c r="M13" s="637" t="s">
        <v>420</v>
      </c>
      <c r="N13" s="471" t="s">
        <v>421</v>
      </c>
      <c r="O13" s="471" t="s">
        <v>422</v>
      </c>
      <c r="P13" s="639" t="s">
        <v>441</v>
      </c>
      <c r="Q13" s="471" t="s">
        <v>425</v>
      </c>
      <c r="R13" s="639" t="s">
        <v>424</v>
      </c>
      <c r="S13" s="2543"/>
      <c r="T13" s="2544"/>
      <c r="U13" s="2860"/>
      <c r="V13" s="2860"/>
      <c r="W13" s="2861"/>
      <c r="X13" s="430" t="s">
        <v>714</v>
      </c>
      <c r="Y13" s="499" t="s">
        <v>355</v>
      </c>
      <c r="Z13" s="467" t="s">
        <v>418</v>
      </c>
      <c r="AA13" s="499"/>
      <c r="AB13" s="467" t="s">
        <v>355</v>
      </c>
      <c r="AC13" s="467" t="s">
        <v>355</v>
      </c>
      <c r="AD13" s="471" t="s">
        <v>1229</v>
      </c>
      <c r="AE13" s="471" t="s">
        <v>1325</v>
      </c>
      <c r="AF13" s="471" t="s">
        <v>419</v>
      </c>
      <c r="AG13" s="471" t="s">
        <v>420</v>
      </c>
      <c r="AH13" s="471" t="s">
        <v>421</v>
      </c>
      <c r="AI13" s="471" t="s">
        <v>422</v>
      </c>
      <c r="AJ13" s="639" t="s">
        <v>441</v>
      </c>
      <c r="AK13" s="471" t="s">
        <v>425</v>
      </c>
      <c r="AL13" s="639" t="s">
        <v>424</v>
      </c>
      <c r="AM13" s="2543"/>
      <c r="AN13" s="2544"/>
      <c r="AO13" s="2860"/>
      <c r="AP13" s="2860"/>
      <c r="AQ13" s="2861"/>
      <c r="AR13" s="430" t="s">
        <v>714</v>
      </c>
      <c r="AS13" s="1195" t="s">
        <v>355</v>
      </c>
      <c r="AT13" s="1196" t="s">
        <v>418</v>
      </c>
      <c r="AU13" s="499"/>
      <c r="AV13" s="467" t="s">
        <v>355</v>
      </c>
      <c r="AW13" s="467" t="s">
        <v>355</v>
      </c>
      <c r="AX13" s="471" t="s">
        <v>1229</v>
      </c>
      <c r="AY13" s="471" t="s">
        <v>1325</v>
      </c>
      <c r="AZ13" s="471" t="s">
        <v>419</v>
      </c>
      <c r="BA13" s="471" t="s">
        <v>420</v>
      </c>
      <c r="BB13" s="471" t="s">
        <v>421</v>
      </c>
      <c r="BC13" s="471" t="s">
        <v>422</v>
      </c>
      <c r="BD13" s="639" t="s">
        <v>441</v>
      </c>
      <c r="BE13" s="471" t="s">
        <v>425</v>
      </c>
      <c r="BF13" s="639" t="s">
        <v>424</v>
      </c>
      <c r="BG13" s="2543"/>
      <c r="BH13" s="2544"/>
      <c r="BI13" s="2860"/>
      <c r="BJ13" s="2860"/>
      <c r="BK13" s="2861"/>
      <c r="BL13" s="430" t="s">
        <v>714</v>
      </c>
      <c r="BM13" s="1195" t="s">
        <v>355</v>
      </c>
      <c r="BN13" s="1196" t="s">
        <v>418</v>
      </c>
      <c r="BO13" s="499"/>
      <c r="BP13" s="467" t="s">
        <v>355</v>
      </c>
      <c r="BQ13" s="467" t="s">
        <v>355</v>
      </c>
      <c r="BR13" s="471" t="s">
        <v>1229</v>
      </c>
      <c r="BS13" s="471" t="s">
        <v>1325</v>
      </c>
      <c r="BT13" s="471" t="s">
        <v>419</v>
      </c>
      <c r="BU13" s="471" t="s">
        <v>420</v>
      </c>
      <c r="BV13" s="471" t="s">
        <v>421</v>
      </c>
      <c r="BW13" s="471" t="s">
        <v>422</v>
      </c>
      <c r="BX13" s="639" t="s">
        <v>441</v>
      </c>
      <c r="BY13" s="471" t="s">
        <v>425</v>
      </c>
      <c r="BZ13" s="639" t="s">
        <v>424</v>
      </c>
      <c r="CA13" s="2543"/>
      <c r="CB13" s="2544"/>
    </row>
    <row r="14" spans="1:84" s="1255" customFormat="1" ht="15.75" customHeight="1">
      <c r="A14" s="2860"/>
      <c r="B14" s="2860"/>
      <c r="C14" s="2861"/>
      <c r="D14" s="505" t="s">
        <v>2121</v>
      </c>
      <c r="E14" s="499"/>
      <c r="F14" s="467" t="s">
        <v>355</v>
      </c>
      <c r="G14" s="499"/>
      <c r="H14" s="467"/>
      <c r="I14" s="467"/>
      <c r="J14" s="467"/>
      <c r="K14" s="467"/>
      <c r="L14" s="467"/>
      <c r="M14" s="465"/>
      <c r="N14" s="467"/>
      <c r="O14" s="467"/>
      <c r="P14" s="499"/>
      <c r="Q14" s="467"/>
      <c r="R14" s="499"/>
      <c r="S14" s="2543"/>
      <c r="T14" s="2544"/>
      <c r="U14" s="2860"/>
      <c r="V14" s="2860"/>
      <c r="W14" s="2861"/>
      <c r="X14" s="505" t="s">
        <v>2121</v>
      </c>
      <c r="Y14" s="499"/>
      <c r="Z14" s="467" t="s">
        <v>355</v>
      </c>
      <c r="AA14" s="499"/>
      <c r="AB14" s="467"/>
      <c r="AC14" s="467"/>
      <c r="AD14" s="467"/>
      <c r="AE14" s="467"/>
      <c r="AF14" s="467"/>
      <c r="AG14" s="467"/>
      <c r="AH14" s="467"/>
      <c r="AI14" s="467"/>
      <c r="AJ14" s="499"/>
      <c r="AK14" s="467"/>
      <c r="AL14" s="499"/>
      <c r="AM14" s="2543"/>
      <c r="AN14" s="2544"/>
      <c r="AO14" s="2860"/>
      <c r="AP14" s="2860"/>
      <c r="AQ14" s="2861"/>
      <c r="AR14" s="505" t="s">
        <v>2121</v>
      </c>
      <c r="AS14" s="1195"/>
      <c r="AT14" s="1196" t="s">
        <v>355</v>
      </c>
      <c r="AU14" s="499"/>
      <c r="AV14" s="467"/>
      <c r="AW14" s="467"/>
      <c r="AX14" s="467"/>
      <c r="AY14" s="467"/>
      <c r="AZ14" s="467"/>
      <c r="BA14" s="467"/>
      <c r="BB14" s="467"/>
      <c r="BC14" s="467"/>
      <c r="BD14" s="499"/>
      <c r="BE14" s="467"/>
      <c r="BF14" s="499"/>
      <c r="BG14" s="2543"/>
      <c r="BH14" s="2544"/>
      <c r="BI14" s="2860"/>
      <c r="BJ14" s="2860"/>
      <c r="BK14" s="2861"/>
      <c r="BL14" s="505" t="s">
        <v>2121</v>
      </c>
      <c r="BM14" s="1195"/>
      <c r="BN14" s="1196" t="s">
        <v>355</v>
      </c>
      <c r="BO14" s="499"/>
      <c r="BP14" s="467"/>
      <c r="BQ14" s="467"/>
      <c r="BR14" s="467"/>
      <c r="BS14" s="467"/>
      <c r="BT14" s="467"/>
      <c r="BU14" s="467"/>
      <c r="BV14" s="467"/>
      <c r="BW14" s="467"/>
      <c r="BX14" s="499"/>
      <c r="BY14" s="467"/>
      <c r="BZ14" s="499"/>
      <c r="CA14" s="2543"/>
      <c r="CB14" s="2544"/>
    </row>
    <row r="15" spans="1:84" s="1255" customFormat="1" ht="15.75" customHeight="1">
      <c r="A15" s="2860"/>
      <c r="B15" s="2860"/>
      <c r="C15" s="2861"/>
      <c r="D15" s="646"/>
      <c r="E15" s="501" t="s">
        <v>1688</v>
      </c>
      <c r="F15" s="430" t="s">
        <v>2122</v>
      </c>
      <c r="G15" s="501" t="s">
        <v>1192</v>
      </c>
      <c r="H15" s="430" t="s">
        <v>1688</v>
      </c>
      <c r="I15" s="505" t="s">
        <v>2123</v>
      </c>
      <c r="J15" s="430"/>
      <c r="K15" s="430"/>
      <c r="L15" s="430"/>
      <c r="M15" s="493"/>
      <c r="N15" s="431"/>
      <c r="O15" s="431"/>
      <c r="P15" s="493"/>
      <c r="Q15" s="431"/>
      <c r="R15" s="493"/>
      <c r="S15" s="2543"/>
      <c r="T15" s="2544"/>
      <c r="U15" s="2860"/>
      <c r="V15" s="2860"/>
      <c r="W15" s="2861"/>
      <c r="X15" s="646"/>
      <c r="Y15" s="501" t="s">
        <v>1688</v>
      </c>
      <c r="Z15" s="430" t="s">
        <v>2122</v>
      </c>
      <c r="AA15" s="501" t="s">
        <v>1192</v>
      </c>
      <c r="AB15" s="430" t="s">
        <v>1688</v>
      </c>
      <c r="AC15" s="505" t="s">
        <v>2123</v>
      </c>
      <c r="AD15" s="430"/>
      <c r="AE15" s="430"/>
      <c r="AF15" s="430"/>
      <c r="AG15" s="493"/>
      <c r="AH15" s="431"/>
      <c r="AI15" s="431"/>
      <c r="AJ15" s="493"/>
      <c r="AK15" s="431"/>
      <c r="AL15" s="493"/>
      <c r="AM15" s="2543"/>
      <c r="AN15" s="2544"/>
      <c r="AO15" s="2860"/>
      <c r="AP15" s="2860"/>
      <c r="AQ15" s="2861"/>
      <c r="AR15" s="646"/>
      <c r="AS15" s="501" t="s">
        <v>1688</v>
      </c>
      <c r="AT15" s="430" t="s">
        <v>2122</v>
      </c>
      <c r="AU15" s="501" t="s">
        <v>1192</v>
      </c>
      <c r="AV15" s="430" t="s">
        <v>1688</v>
      </c>
      <c r="AW15" s="505" t="s">
        <v>2123</v>
      </c>
      <c r="AX15" s="430"/>
      <c r="AY15" s="430"/>
      <c r="AZ15" s="430"/>
      <c r="BA15" s="493"/>
      <c r="BB15" s="431"/>
      <c r="BC15" s="431"/>
      <c r="BD15" s="493"/>
      <c r="BE15" s="431"/>
      <c r="BF15" s="493"/>
      <c r="BG15" s="2543"/>
      <c r="BH15" s="2544"/>
      <c r="BI15" s="2860"/>
      <c r="BJ15" s="2860"/>
      <c r="BK15" s="2861"/>
      <c r="BL15" s="646"/>
      <c r="BM15" s="501" t="s">
        <v>1688</v>
      </c>
      <c r="BN15" s="430" t="s">
        <v>2122</v>
      </c>
      <c r="BO15" s="501" t="s">
        <v>1192</v>
      </c>
      <c r="BP15" s="430" t="s">
        <v>1688</v>
      </c>
      <c r="BQ15" s="505" t="s">
        <v>2123</v>
      </c>
      <c r="BR15" s="430"/>
      <c r="BS15" s="430"/>
      <c r="BT15" s="430"/>
      <c r="BU15" s="493"/>
      <c r="BV15" s="431"/>
      <c r="BW15" s="431"/>
      <c r="BX15" s="493"/>
      <c r="BY15" s="431"/>
      <c r="BZ15" s="493"/>
      <c r="CA15" s="2543"/>
      <c r="CB15" s="2544"/>
    </row>
    <row r="16" spans="1:84" s="1255" customFormat="1" ht="15.75" customHeight="1">
      <c r="A16" s="2860"/>
      <c r="B16" s="2860"/>
      <c r="C16" s="2861"/>
      <c r="D16" s="505"/>
      <c r="E16" s="501"/>
      <c r="F16" s="430" t="s">
        <v>1776</v>
      </c>
      <c r="G16" s="501" t="s">
        <v>2124</v>
      </c>
      <c r="H16" s="430"/>
      <c r="I16" s="430" t="s">
        <v>2124</v>
      </c>
      <c r="J16" s="430" t="s">
        <v>717</v>
      </c>
      <c r="K16" s="430" t="s">
        <v>1411</v>
      </c>
      <c r="L16" s="505" t="s">
        <v>1880</v>
      </c>
      <c r="M16" s="469" t="s">
        <v>716</v>
      </c>
      <c r="N16" s="430" t="s">
        <v>398</v>
      </c>
      <c r="O16" s="505" t="s">
        <v>1256</v>
      </c>
      <c r="P16" s="926" t="s">
        <v>1692</v>
      </c>
      <c r="Q16" s="505" t="s">
        <v>359</v>
      </c>
      <c r="R16" s="504" t="s">
        <v>1376</v>
      </c>
      <c r="S16" s="2543"/>
      <c r="T16" s="2544"/>
      <c r="U16" s="2860"/>
      <c r="V16" s="2860"/>
      <c r="W16" s="2861"/>
      <c r="X16" s="505"/>
      <c r="Y16" s="501"/>
      <c r="Z16" s="430" t="s">
        <v>1776</v>
      </c>
      <c r="AA16" s="501"/>
      <c r="AB16" s="430"/>
      <c r="AC16" s="430" t="s">
        <v>2124</v>
      </c>
      <c r="AD16" s="430" t="s">
        <v>717</v>
      </c>
      <c r="AE16" s="430" t="s">
        <v>1411</v>
      </c>
      <c r="AF16" s="505" t="s">
        <v>1880</v>
      </c>
      <c r="AG16" s="430" t="s">
        <v>716</v>
      </c>
      <c r="AH16" s="430" t="s">
        <v>398</v>
      </c>
      <c r="AI16" s="505" t="s">
        <v>1256</v>
      </c>
      <c r="AJ16" s="926" t="s">
        <v>1692</v>
      </c>
      <c r="AK16" s="505" t="s">
        <v>359</v>
      </c>
      <c r="AL16" s="504" t="s">
        <v>1376</v>
      </c>
      <c r="AM16" s="2543"/>
      <c r="AN16" s="2544"/>
      <c r="AO16" s="2860"/>
      <c r="AP16" s="2860"/>
      <c r="AQ16" s="2861"/>
      <c r="AR16" s="505"/>
      <c r="AS16" s="501"/>
      <c r="AT16" s="430" t="s">
        <v>1776</v>
      </c>
      <c r="AU16" s="501"/>
      <c r="AV16" s="430"/>
      <c r="AW16" s="430" t="s">
        <v>2124</v>
      </c>
      <c r="AX16" s="430" t="s">
        <v>717</v>
      </c>
      <c r="AY16" s="430" t="s">
        <v>1411</v>
      </c>
      <c r="AZ16" s="505" t="s">
        <v>1880</v>
      </c>
      <c r="BA16" s="430" t="s">
        <v>716</v>
      </c>
      <c r="BB16" s="430" t="s">
        <v>398</v>
      </c>
      <c r="BC16" s="505" t="s">
        <v>1256</v>
      </c>
      <c r="BD16" s="926" t="s">
        <v>1692</v>
      </c>
      <c r="BE16" s="505" t="s">
        <v>359</v>
      </c>
      <c r="BF16" s="504" t="s">
        <v>1376</v>
      </c>
      <c r="BG16" s="2543"/>
      <c r="BH16" s="2544"/>
      <c r="BI16" s="2860"/>
      <c r="BJ16" s="2860"/>
      <c r="BK16" s="2861"/>
      <c r="BL16" s="505"/>
      <c r="BM16" s="501"/>
      <c r="BN16" s="430" t="s">
        <v>1776</v>
      </c>
      <c r="BO16" s="501"/>
      <c r="BP16" s="430"/>
      <c r="BQ16" s="430" t="s">
        <v>2124</v>
      </c>
      <c r="BR16" s="430" t="s">
        <v>717</v>
      </c>
      <c r="BS16" s="430" t="s">
        <v>1411</v>
      </c>
      <c r="BT16" s="505" t="s">
        <v>1880</v>
      </c>
      <c r="BU16" s="430" t="s">
        <v>716</v>
      </c>
      <c r="BV16" s="430" t="s">
        <v>398</v>
      </c>
      <c r="BW16" s="505" t="s">
        <v>1256</v>
      </c>
      <c r="BX16" s="504" t="s">
        <v>1692</v>
      </c>
      <c r="BY16" s="505" t="s">
        <v>359</v>
      </c>
      <c r="BZ16" s="504" t="s">
        <v>1376</v>
      </c>
      <c r="CA16" s="2543"/>
      <c r="CB16" s="2544"/>
    </row>
    <row r="17" spans="1:81" s="1255" customFormat="1" ht="15.75" customHeight="1">
      <c r="A17" s="2860"/>
      <c r="B17" s="2860"/>
      <c r="C17" s="2861"/>
      <c r="D17" s="505" t="s">
        <v>1513</v>
      </c>
      <c r="E17" s="504" t="s">
        <v>1513</v>
      </c>
      <c r="F17" s="505" t="s">
        <v>1513</v>
      </c>
      <c r="G17" s="504" t="s">
        <v>1513</v>
      </c>
      <c r="H17" s="505" t="s">
        <v>1513</v>
      </c>
      <c r="I17" s="505" t="s">
        <v>1513</v>
      </c>
      <c r="J17" s="430"/>
      <c r="K17" s="430"/>
      <c r="L17" s="505" t="s">
        <v>2125</v>
      </c>
      <c r="M17" s="77"/>
      <c r="N17" s="431"/>
      <c r="O17" s="431"/>
      <c r="P17" s="77"/>
      <c r="Q17" s="431"/>
      <c r="R17" s="501" t="s">
        <v>1330</v>
      </c>
      <c r="S17" s="2543"/>
      <c r="T17" s="2544"/>
      <c r="U17" s="2860"/>
      <c r="V17" s="2860"/>
      <c r="W17" s="2861"/>
      <c r="X17" s="505" t="s">
        <v>1513</v>
      </c>
      <c r="Y17" s="504" t="s">
        <v>1513</v>
      </c>
      <c r="Z17" s="505" t="s">
        <v>1513</v>
      </c>
      <c r="AA17" s="504" t="s">
        <v>1513</v>
      </c>
      <c r="AB17" s="505" t="s">
        <v>1513</v>
      </c>
      <c r="AC17" s="505" t="s">
        <v>1513</v>
      </c>
      <c r="AD17" s="430"/>
      <c r="AE17" s="430"/>
      <c r="AF17" s="505" t="s">
        <v>2125</v>
      </c>
      <c r="AG17" s="77"/>
      <c r="AH17" s="431"/>
      <c r="AI17" s="431"/>
      <c r="AJ17" s="77"/>
      <c r="AK17" s="431"/>
      <c r="AL17" s="501" t="s">
        <v>1330</v>
      </c>
      <c r="AM17" s="2543"/>
      <c r="AN17" s="2544"/>
      <c r="AO17" s="2860"/>
      <c r="AP17" s="2860"/>
      <c r="AQ17" s="2861"/>
      <c r="AR17" s="505" t="s">
        <v>1513</v>
      </c>
      <c r="AS17" s="504" t="s">
        <v>1513</v>
      </c>
      <c r="AT17" s="505" t="s">
        <v>1513</v>
      </c>
      <c r="AU17" s="504" t="s">
        <v>1513</v>
      </c>
      <c r="AV17" s="505" t="s">
        <v>1513</v>
      </c>
      <c r="AW17" s="505" t="s">
        <v>1513</v>
      </c>
      <c r="AX17" s="430"/>
      <c r="AY17" s="430"/>
      <c r="AZ17" s="505" t="s">
        <v>2125</v>
      </c>
      <c r="BA17" s="77"/>
      <c r="BB17" s="431"/>
      <c r="BC17" s="431"/>
      <c r="BD17" s="77"/>
      <c r="BE17" s="431"/>
      <c r="BF17" s="501" t="s">
        <v>1330</v>
      </c>
      <c r="BG17" s="2543"/>
      <c r="BH17" s="2544"/>
      <c r="BI17" s="2860"/>
      <c r="BJ17" s="2860"/>
      <c r="BK17" s="2861"/>
      <c r="BL17" s="927" t="s">
        <v>1513</v>
      </c>
      <c r="BM17" s="926" t="s">
        <v>1513</v>
      </c>
      <c r="BN17" s="927" t="s">
        <v>1513</v>
      </c>
      <c r="BO17" s="926" t="s">
        <v>1513</v>
      </c>
      <c r="BP17" s="927" t="s">
        <v>1513</v>
      </c>
      <c r="BQ17" s="927" t="s">
        <v>1513</v>
      </c>
      <c r="BR17" s="430"/>
      <c r="BS17" s="430"/>
      <c r="BT17" s="505" t="s">
        <v>2125</v>
      </c>
      <c r="BU17" s="77"/>
      <c r="BV17" s="431"/>
      <c r="BW17" s="431"/>
      <c r="BX17" s="77"/>
      <c r="BY17" s="431"/>
      <c r="BZ17" s="501" t="s">
        <v>1330</v>
      </c>
      <c r="CA17" s="2543"/>
      <c r="CB17" s="2544"/>
    </row>
    <row r="18" spans="1:81" s="1255" customFormat="1" ht="15.75" customHeight="1">
      <c r="A18" s="2860"/>
      <c r="B18" s="2860"/>
      <c r="C18" s="2861"/>
      <c r="D18" s="505" t="s">
        <v>2127</v>
      </c>
      <c r="E18" s="504" t="s">
        <v>2126</v>
      </c>
      <c r="F18" s="505" t="s">
        <v>2126</v>
      </c>
      <c r="G18" s="504" t="s">
        <v>2126</v>
      </c>
      <c r="H18" s="505" t="s">
        <v>2127</v>
      </c>
      <c r="I18" s="505" t="s">
        <v>2127</v>
      </c>
      <c r="J18" s="430"/>
      <c r="K18" s="430"/>
      <c r="L18" s="430"/>
      <c r="M18" s="77"/>
      <c r="N18" s="431"/>
      <c r="O18" s="431"/>
      <c r="P18" s="77"/>
      <c r="Q18" s="431"/>
      <c r="R18" s="77"/>
      <c r="S18" s="2543"/>
      <c r="T18" s="2544"/>
      <c r="U18" s="2860"/>
      <c r="V18" s="2860"/>
      <c r="W18" s="2861"/>
      <c r="X18" s="505" t="s">
        <v>2127</v>
      </c>
      <c r="Y18" s="504" t="s">
        <v>2127</v>
      </c>
      <c r="Z18" s="505" t="s">
        <v>2127</v>
      </c>
      <c r="AA18" s="504" t="s">
        <v>2127</v>
      </c>
      <c r="AB18" s="505" t="s">
        <v>2127</v>
      </c>
      <c r="AC18" s="505" t="s">
        <v>2126</v>
      </c>
      <c r="AD18" s="430"/>
      <c r="AE18" s="430"/>
      <c r="AF18" s="430"/>
      <c r="AG18" s="77"/>
      <c r="AH18" s="431"/>
      <c r="AI18" s="431"/>
      <c r="AJ18" s="77"/>
      <c r="AK18" s="431"/>
      <c r="AL18" s="77"/>
      <c r="AM18" s="2543"/>
      <c r="AN18" s="2544"/>
      <c r="AO18" s="2860"/>
      <c r="AP18" s="2860"/>
      <c r="AQ18" s="2861"/>
      <c r="AR18" s="505" t="s">
        <v>2127</v>
      </c>
      <c r="AS18" s="504" t="s">
        <v>2127</v>
      </c>
      <c r="AT18" s="505" t="s">
        <v>2126</v>
      </c>
      <c r="AU18" s="504" t="s">
        <v>2126</v>
      </c>
      <c r="AV18" s="505" t="s">
        <v>2127</v>
      </c>
      <c r="AW18" s="505" t="s">
        <v>2127</v>
      </c>
      <c r="AX18" s="430"/>
      <c r="AY18" s="430"/>
      <c r="AZ18" s="430"/>
      <c r="BA18" s="77"/>
      <c r="BB18" s="431"/>
      <c r="BC18" s="431"/>
      <c r="BD18" s="77"/>
      <c r="BE18" s="431"/>
      <c r="BF18" s="77"/>
      <c r="BG18" s="2543"/>
      <c r="BH18" s="2544"/>
      <c r="BI18" s="2860"/>
      <c r="BJ18" s="2860"/>
      <c r="BK18" s="2861"/>
      <c r="BL18" s="927" t="s">
        <v>2127</v>
      </c>
      <c r="BM18" s="926" t="s">
        <v>2127</v>
      </c>
      <c r="BN18" s="927" t="s">
        <v>2127</v>
      </c>
      <c r="BO18" s="926" t="s">
        <v>2127</v>
      </c>
      <c r="BP18" s="927" t="s">
        <v>2127</v>
      </c>
      <c r="BQ18" s="927" t="s">
        <v>2126</v>
      </c>
      <c r="BR18" s="430"/>
      <c r="BS18" s="430"/>
      <c r="BT18" s="430"/>
      <c r="BU18" s="77"/>
      <c r="BV18" s="431"/>
      <c r="BW18" s="431"/>
      <c r="BX18" s="77"/>
      <c r="BY18" s="431"/>
      <c r="BZ18" s="77"/>
      <c r="CA18" s="2543"/>
      <c r="CB18" s="2544"/>
    </row>
    <row r="19" spans="1:81" s="1260" customFormat="1" ht="19.5" customHeight="1">
      <c r="A19" s="2862"/>
      <c r="B19" s="2862"/>
      <c r="C19" s="2863"/>
      <c r="D19" s="1188" t="s">
        <v>2128</v>
      </c>
      <c r="E19" s="1189" t="s">
        <v>2128</v>
      </c>
      <c r="F19" s="1188" t="s">
        <v>2128</v>
      </c>
      <c r="G19" s="1189" t="s">
        <v>2128</v>
      </c>
      <c r="H19" s="1188" t="s">
        <v>2128</v>
      </c>
      <c r="I19" s="1188" t="s">
        <v>2128</v>
      </c>
      <c r="J19" s="1188" t="s">
        <v>2128</v>
      </c>
      <c r="K19" s="1188" t="s">
        <v>2128</v>
      </c>
      <c r="L19" s="1188" t="s">
        <v>2128</v>
      </c>
      <c r="M19" s="1190" t="s">
        <v>2128</v>
      </c>
      <c r="N19" s="1188" t="s">
        <v>2128</v>
      </c>
      <c r="O19" s="1188" t="s">
        <v>2128</v>
      </c>
      <c r="P19" s="1189" t="s">
        <v>2128</v>
      </c>
      <c r="Q19" s="1188" t="s">
        <v>2128</v>
      </c>
      <c r="R19" s="1189" t="s">
        <v>2130</v>
      </c>
      <c r="S19" s="2545"/>
      <c r="T19" s="2546"/>
      <c r="U19" s="2862"/>
      <c r="V19" s="2862"/>
      <c r="W19" s="2863"/>
      <c r="X19" s="1188" t="s">
        <v>2128</v>
      </c>
      <c r="Y19" s="1189" t="s">
        <v>2128</v>
      </c>
      <c r="Z19" s="1188" t="s">
        <v>2128</v>
      </c>
      <c r="AA19" s="1189" t="s">
        <v>2128</v>
      </c>
      <c r="AB19" s="1188" t="s">
        <v>2128</v>
      </c>
      <c r="AC19" s="1188" t="s">
        <v>2128</v>
      </c>
      <c r="AD19" s="1188" t="s">
        <v>2128</v>
      </c>
      <c r="AE19" s="1188" t="s">
        <v>2128</v>
      </c>
      <c r="AF19" s="1188" t="s">
        <v>2128</v>
      </c>
      <c r="AG19" s="1188" t="s">
        <v>2128</v>
      </c>
      <c r="AH19" s="1188" t="s">
        <v>2128</v>
      </c>
      <c r="AI19" s="1188" t="s">
        <v>2128</v>
      </c>
      <c r="AJ19" s="1189" t="s">
        <v>2128</v>
      </c>
      <c r="AK19" s="1188" t="s">
        <v>2128</v>
      </c>
      <c r="AL19" s="1189" t="s">
        <v>2129</v>
      </c>
      <c r="AM19" s="2545"/>
      <c r="AN19" s="2546"/>
      <c r="AO19" s="2862"/>
      <c r="AP19" s="2862"/>
      <c r="AQ19" s="2863"/>
      <c r="AR19" s="1188" t="s">
        <v>2128</v>
      </c>
      <c r="AS19" s="1189" t="s">
        <v>2128</v>
      </c>
      <c r="AT19" s="1188" t="s">
        <v>2128</v>
      </c>
      <c r="AU19" s="1189" t="s">
        <v>2128</v>
      </c>
      <c r="AV19" s="1188" t="s">
        <v>2128</v>
      </c>
      <c r="AW19" s="1188" t="s">
        <v>2128</v>
      </c>
      <c r="AX19" s="1188" t="s">
        <v>2128</v>
      </c>
      <c r="AY19" s="1188" t="s">
        <v>2128</v>
      </c>
      <c r="AZ19" s="1188" t="s">
        <v>2128</v>
      </c>
      <c r="BA19" s="1188" t="s">
        <v>2128</v>
      </c>
      <c r="BB19" s="1188" t="s">
        <v>2128</v>
      </c>
      <c r="BC19" s="1188" t="s">
        <v>2128</v>
      </c>
      <c r="BD19" s="1189" t="s">
        <v>2128</v>
      </c>
      <c r="BE19" s="1188" t="s">
        <v>2128</v>
      </c>
      <c r="BF19" s="1189" t="s">
        <v>2128</v>
      </c>
      <c r="BG19" s="2545"/>
      <c r="BH19" s="2546"/>
      <c r="BI19" s="2862"/>
      <c r="BJ19" s="2862"/>
      <c r="BK19" s="2863"/>
      <c r="BL19" s="1188" t="s">
        <v>2128</v>
      </c>
      <c r="BM19" s="1189" t="s">
        <v>2128</v>
      </c>
      <c r="BN19" s="1188" t="s">
        <v>2128</v>
      </c>
      <c r="BO19" s="1189" t="s">
        <v>2128</v>
      </c>
      <c r="BP19" s="1188" t="s">
        <v>2128</v>
      </c>
      <c r="BQ19" s="1188" t="s">
        <v>2128</v>
      </c>
      <c r="BR19" s="1188" t="s">
        <v>2128</v>
      </c>
      <c r="BS19" s="1188" t="s">
        <v>2128</v>
      </c>
      <c r="BT19" s="1188" t="s">
        <v>2128</v>
      </c>
      <c r="BU19" s="1188" t="s">
        <v>2128</v>
      </c>
      <c r="BV19" s="1188" t="s">
        <v>2128</v>
      </c>
      <c r="BW19" s="1188" t="s">
        <v>2128</v>
      </c>
      <c r="BX19" s="1189" t="s">
        <v>2128</v>
      </c>
      <c r="BY19" s="1188" t="s">
        <v>2128</v>
      </c>
      <c r="BZ19" s="1189" t="s">
        <v>2129</v>
      </c>
      <c r="CA19" s="2545"/>
      <c r="CB19" s="2546"/>
    </row>
    <row r="20" spans="1:81" ht="19.5" customHeight="1">
      <c r="A20" s="1799">
        <v>42370</v>
      </c>
      <c r="B20" s="1797">
        <v>42370</v>
      </c>
      <c r="C20" s="1798">
        <v>42370</v>
      </c>
      <c r="D20" s="53">
        <v>26915019</v>
      </c>
      <c r="E20" s="1235">
        <v>20361697</v>
      </c>
      <c r="F20" s="1235">
        <v>19928707</v>
      </c>
      <c r="G20" s="1235">
        <v>25404904</v>
      </c>
      <c r="H20" s="1235">
        <v>18851582</v>
      </c>
      <c r="I20" s="1235">
        <v>7934955</v>
      </c>
      <c r="J20" s="1235">
        <v>5576</v>
      </c>
      <c r="K20" s="1235">
        <v>1775439</v>
      </c>
      <c r="L20" s="1235">
        <v>2686072</v>
      </c>
      <c r="M20" s="1235">
        <v>12317</v>
      </c>
      <c r="N20" s="1235">
        <v>8657</v>
      </c>
      <c r="O20" s="1235">
        <v>46499</v>
      </c>
      <c r="P20" s="1235">
        <v>925104</v>
      </c>
      <c r="Q20" s="1235">
        <v>179058</v>
      </c>
      <c r="R20" s="144">
        <v>483057</v>
      </c>
      <c r="S20" s="1265">
        <v>42370</v>
      </c>
      <c r="T20" s="1528">
        <v>42370</v>
      </c>
      <c r="U20" s="1799">
        <v>42370</v>
      </c>
      <c r="V20" s="1797">
        <v>42370</v>
      </c>
      <c r="W20" s="1798">
        <v>42370</v>
      </c>
      <c r="X20" s="53">
        <v>46901261</v>
      </c>
      <c r="Y20" s="1235">
        <v>35495594</v>
      </c>
      <c r="Z20" s="1235">
        <v>34613528</v>
      </c>
      <c r="AA20" s="1235">
        <v>44770721</v>
      </c>
      <c r="AB20" s="1235">
        <v>33365054</v>
      </c>
      <c r="AC20" s="1235">
        <v>16183987</v>
      </c>
      <c r="AD20" s="1235">
        <v>1494</v>
      </c>
      <c r="AE20" s="1235">
        <v>6160023</v>
      </c>
      <c r="AF20" s="1235">
        <v>3694066</v>
      </c>
      <c r="AG20" s="1235">
        <v>712132</v>
      </c>
      <c r="AH20" s="1235">
        <v>8740</v>
      </c>
      <c r="AI20" s="1235">
        <v>146783</v>
      </c>
      <c r="AJ20" s="1235">
        <v>1093562</v>
      </c>
      <c r="AK20" s="1235">
        <v>376054</v>
      </c>
      <c r="AL20" s="144">
        <v>677923</v>
      </c>
      <c r="AM20" s="1265">
        <v>42370</v>
      </c>
      <c r="AN20" s="1528">
        <v>42370</v>
      </c>
      <c r="AO20" s="1799">
        <v>42370</v>
      </c>
      <c r="AP20" s="1797">
        <v>42370</v>
      </c>
      <c r="AQ20" s="1798">
        <v>42370</v>
      </c>
      <c r="AR20" s="53">
        <v>9887201</v>
      </c>
      <c r="AS20" s="1235">
        <v>6216189</v>
      </c>
      <c r="AT20" s="1235">
        <v>4893194</v>
      </c>
      <c r="AU20" s="1235">
        <v>9243802</v>
      </c>
      <c r="AV20" s="1235">
        <v>5572790</v>
      </c>
      <c r="AW20" s="1235">
        <v>2664213</v>
      </c>
      <c r="AX20" s="1235">
        <v>160</v>
      </c>
      <c r="AY20" s="1235">
        <v>17253</v>
      </c>
      <c r="AZ20" s="1235">
        <v>1695648</v>
      </c>
      <c r="BA20" s="1235">
        <v>23536</v>
      </c>
      <c r="BB20" s="1235">
        <v>3136</v>
      </c>
      <c r="BC20" s="1235">
        <v>39508</v>
      </c>
      <c r="BD20" s="1235">
        <v>302521</v>
      </c>
      <c r="BE20" s="1235">
        <v>26059</v>
      </c>
      <c r="BF20" s="144">
        <v>80636</v>
      </c>
      <c r="BG20" s="1265">
        <v>42370</v>
      </c>
      <c r="BH20" s="1528">
        <v>42370</v>
      </c>
      <c r="BI20" s="1799">
        <v>42370</v>
      </c>
      <c r="BJ20" s="1797">
        <v>42370</v>
      </c>
      <c r="BK20" s="1798">
        <v>42370</v>
      </c>
      <c r="BL20" s="53">
        <v>26565454</v>
      </c>
      <c r="BM20" s="1235">
        <v>17498688</v>
      </c>
      <c r="BN20" s="1235">
        <v>16924801</v>
      </c>
      <c r="BO20" s="1235">
        <v>24850516</v>
      </c>
      <c r="BP20" s="1235">
        <v>15783750</v>
      </c>
      <c r="BQ20" s="1235">
        <v>6275059</v>
      </c>
      <c r="BR20" s="1235">
        <v>11701</v>
      </c>
      <c r="BS20" s="1235">
        <v>3059853</v>
      </c>
      <c r="BT20" s="1235">
        <v>1098810</v>
      </c>
      <c r="BU20" s="1235">
        <v>31249</v>
      </c>
      <c r="BV20" s="1235">
        <v>5231</v>
      </c>
      <c r="BW20" s="1235">
        <v>53395</v>
      </c>
      <c r="BX20" s="1235">
        <v>257844</v>
      </c>
      <c r="BY20" s="1235">
        <v>48711</v>
      </c>
      <c r="BZ20" s="144">
        <v>413664</v>
      </c>
      <c r="CA20" s="1265">
        <v>42370</v>
      </c>
      <c r="CB20" s="1528">
        <v>42370</v>
      </c>
      <c r="CC20" s="1453"/>
    </row>
    <row r="21" spans="1:81" ht="19.5" customHeight="1">
      <c r="A21" s="1268"/>
      <c r="B21" s="1800">
        <v>42736</v>
      </c>
      <c r="C21" s="1306"/>
      <c r="D21" s="56">
        <v>26531992</v>
      </c>
      <c r="E21" s="1234">
        <v>19960558</v>
      </c>
      <c r="F21" s="1234">
        <v>19794153</v>
      </c>
      <c r="G21" s="1234">
        <v>24973120</v>
      </c>
      <c r="H21" s="1234">
        <v>18401686</v>
      </c>
      <c r="I21" s="1234">
        <v>7353991</v>
      </c>
      <c r="J21" s="1234">
        <v>6888</v>
      </c>
      <c r="K21" s="1234">
        <v>1939279</v>
      </c>
      <c r="L21" s="1234">
        <v>2277348</v>
      </c>
      <c r="M21" s="1234">
        <v>13842</v>
      </c>
      <c r="N21" s="1234">
        <v>11567</v>
      </c>
      <c r="O21" s="1234">
        <v>44324</v>
      </c>
      <c r="P21" s="1234">
        <v>840504</v>
      </c>
      <c r="Q21" s="1234">
        <v>173040</v>
      </c>
      <c r="R21" s="150">
        <v>504487</v>
      </c>
      <c r="S21" s="1265">
        <v>42736</v>
      </c>
      <c r="T21" s="1528">
        <v>42736</v>
      </c>
      <c r="U21" s="1268"/>
      <c r="V21" s="1800">
        <v>42736</v>
      </c>
      <c r="W21" s="1306"/>
      <c r="X21" s="56">
        <v>47524287</v>
      </c>
      <c r="Y21" s="1234">
        <v>35900046</v>
      </c>
      <c r="Z21" s="1234">
        <v>34646366</v>
      </c>
      <c r="AA21" s="1234">
        <v>45350055</v>
      </c>
      <c r="AB21" s="1234">
        <v>33725814</v>
      </c>
      <c r="AC21" s="1234">
        <v>16308691</v>
      </c>
      <c r="AD21" s="1234">
        <v>1414</v>
      </c>
      <c r="AE21" s="1234">
        <v>6307268</v>
      </c>
      <c r="AF21" s="1234">
        <v>3753044</v>
      </c>
      <c r="AG21" s="1234">
        <v>587196</v>
      </c>
      <c r="AH21" s="1234">
        <v>9808</v>
      </c>
      <c r="AI21" s="1234">
        <v>157050</v>
      </c>
      <c r="AJ21" s="1234">
        <v>1114002</v>
      </c>
      <c r="AK21" s="1234">
        <v>389230</v>
      </c>
      <c r="AL21" s="150">
        <v>720330</v>
      </c>
      <c r="AM21" s="1265">
        <v>42736</v>
      </c>
      <c r="AN21" s="1528">
        <v>42736</v>
      </c>
      <c r="AO21" s="1268"/>
      <c r="AP21" s="1800">
        <v>42736</v>
      </c>
      <c r="AQ21" s="1306"/>
      <c r="AR21" s="56">
        <v>9930717</v>
      </c>
      <c r="AS21" s="1234">
        <v>6326322</v>
      </c>
      <c r="AT21" s="1234">
        <v>4981613</v>
      </c>
      <c r="AU21" s="1234">
        <v>9285373</v>
      </c>
      <c r="AV21" s="1234">
        <v>5680978</v>
      </c>
      <c r="AW21" s="1234">
        <v>2752459</v>
      </c>
      <c r="AX21" s="1234">
        <v>120</v>
      </c>
      <c r="AY21" s="1234">
        <v>3446</v>
      </c>
      <c r="AZ21" s="1234">
        <v>1772673</v>
      </c>
      <c r="BA21" s="1234">
        <v>17077</v>
      </c>
      <c r="BB21" s="1234">
        <v>3081</v>
      </c>
      <c r="BC21" s="1234">
        <v>37570</v>
      </c>
      <c r="BD21" s="1234">
        <v>279333</v>
      </c>
      <c r="BE21" s="1234">
        <v>31183</v>
      </c>
      <c r="BF21" s="150">
        <v>85574</v>
      </c>
      <c r="BG21" s="1265">
        <v>42736</v>
      </c>
      <c r="BH21" s="1528">
        <v>42736</v>
      </c>
      <c r="BI21" s="1268"/>
      <c r="BJ21" s="1800">
        <v>42736</v>
      </c>
      <c r="BK21" s="1306"/>
      <c r="BL21" s="56">
        <v>26158969</v>
      </c>
      <c r="BM21" s="1234">
        <v>17597516</v>
      </c>
      <c r="BN21" s="1234">
        <v>16840812</v>
      </c>
      <c r="BO21" s="1234">
        <v>24458858</v>
      </c>
      <c r="BP21" s="1234">
        <v>15897406</v>
      </c>
      <c r="BQ21" s="1234">
        <v>6532188</v>
      </c>
      <c r="BR21" s="1234">
        <v>12533</v>
      </c>
      <c r="BS21" s="1234">
        <v>2965386</v>
      </c>
      <c r="BT21" s="1234">
        <v>1324307</v>
      </c>
      <c r="BU21" s="1234">
        <v>31640</v>
      </c>
      <c r="BV21" s="1234">
        <v>5305</v>
      </c>
      <c r="BW21" s="1234">
        <v>53690</v>
      </c>
      <c r="BX21" s="1234">
        <v>240217</v>
      </c>
      <c r="BY21" s="1234">
        <v>45163</v>
      </c>
      <c r="BZ21" s="150">
        <v>390012</v>
      </c>
      <c r="CA21" s="1265">
        <v>42736</v>
      </c>
      <c r="CB21" s="1528">
        <v>42736</v>
      </c>
      <c r="CC21" s="1267"/>
    </row>
    <row r="22" spans="1:81" ht="19.5" customHeight="1">
      <c r="A22" s="1268"/>
      <c r="B22" s="1800">
        <v>43101</v>
      </c>
      <c r="C22" s="1306"/>
      <c r="D22" s="56">
        <v>25448153</v>
      </c>
      <c r="E22" s="1234">
        <v>19149931</v>
      </c>
      <c r="F22" s="1234">
        <v>18820752</v>
      </c>
      <c r="G22" s="1234">
        <v>23901129</v>
      </c>
      <c r="H22" s="1234">
        <v>17602906</v>
      </c>
      <c r="I22" s="1234">
        <v>6820246</v>
      </c>
      <c r="J22" s="1234">
        <v>6995</v>
      </c>
      <c r="K22" s="1234">
        <v>1563449</v>
      </c>
      <c r="L22" s="1234">
        <v>2283065</v>
      </c>
      <c r="M22" s="1234">
        <v>29344</v>
      </c>
      <c r="N22" s="1234">
        <v>12337</v>
      </c>
      <c r="O22" s="1234">
        <v>46927</v>
      </c>
      <c r="P22" s="1234">
        <v>695060</v>
      </c>
      <c r="Q22" s="1234">
        <v>173108</v>
      </c>
      <c r="R22" s="150">
        <v>484422</v>
      </c>
      <c r="S22" s="1265">
        <v>43101</v>
      </c>
      <c r="T22" s="1528">
        <v>43101</v>
      </c>
      <c r="U22" s="1268"/>
      <c r="V22" s="1800">
        <v>43101</v>
      </c>
      <c r="W22" s="1306"/>
      <c r="X22" s="56">
        <v>47250916</v>
      </c>
      <c r="Y22" s="1234">
        <v>36067973</v>
      </c>
      <c r="Z22" s="1234">
        <v>34544847</v>
      </c>
      <c r="AA22" s="1234">
        <v>44979237</v>
      </c>
      <c r="AB22" s="1234">
        <v>33796293</v>
      </c>
      <c r="AC22" s="1234">
        <v>16600092</v>
      </c>
      <c r="AD22" s="1234">
        <v>1530</v>
      </c>
      <c r="AE22" s="1234">
        <v>6520927</v>
      </c>
      <c r="AF22" s="1234">
        <v>4056620</v>
      </c>
      <c r="AG22" s="1234">
        <v>488088</v>
      </c>
      <c r="AH22" s="1234">
        <v>7660</v>
      </c>
      <c r="AI22" s="1234">
        <v>147761</v>
      </c>
      <c r="AJ22" s="1234">
        <v>1002607</v>
      </c>
      <c r="AK22" s="1234">
        <v>396055</v>
      </c>
      <c r="AL22" s="150">
        <v>694274</v>
      </c>
      <c r="AM22" s="1265">
        <v>43101</v>
      </c>
      <c r="AN22" s="1528">
        <v>43101</v>
      </c>
      <c r="AO22" s="1268"/>
      <c r="AP22" s="1800">
        <v>43101</v>
      </c>
      <c r="AQ22" s="1306"/>
      <c r="AR22" s="56">
        <v>9667913</v>
      </c>
      <c r="AS22" s="1234">
        <v>5975775</v>
      </c>
      <c r="AT22" s="1234">
        <v>4543883</v>
      </c>
      <c r="AU22" s="1234">
        <v>9001381</v>
      </c>
      <c r="AV22" s="1234">
        <v>5309242</v>
      </c>
      <c r="AW22" s="1234">
        <v>2292530</v>
      </c>
      <c r="AX22" s="1234">
        <v>146</v>
      </c>
      <c r="AY22" s="1234">
        <v>7852</v>
      </c>
      <c r="AZ22" s="1234">
        <v>1416988</v>
      </c>
      <c r="BA22" s="1234">
        <v>28036</v>
      </c>
      <c r="BB22" s="1234">
        <v>3284</v>
      </c>
      <c r="BC22" s="1234">
        <v>35315</v>
      </c>
      <c r="BD22" s="1234">
        <v>282883</v>
      </c>
      <c r="BE22" s="1234">
        <v>33766</v>
      </c>
      <c r="BF22" s="150">
        <v>84138</v>
      </c>
      <c r="BG22" s="1265">
        <v>43101</v>
      </c>
      <c r="BH22" s="1528">
        <v>43101</v>
      </c>
      <c r="BI22" s="1268"/>
      <c r="BJ22" s="1800">
        <v>43101</v>
      </c>
      <c r="BK22" s="1306"/>
      <c r="BL22" s="56">
        <v>25389105</v>
      </c>
      <c r="BM22" s="1234">
        <v>16857562</v>
      </c>
      <c r="BN22" s="1234">
        <v>16160767</v>
      </c>
      <c r="BO22" s="1234">
        <v>23665064</v>
      </c>
      <c r="BP22" s="1234">
        <v>15133521</v>
      </c>
      <c r="BQ22" s="1234">
        <v>5769413</v>
      </c>
      <c r="BR22" s="1234">
        <v>12932</v>
      </c>
      <c r="BS22" s="1234">
        <v>2523216</v>
      </c>
      <c r="BT22" s="1234">
        <v>1073329</v>
      </c>
      <c r="BU22" s="1234">
        <v>31454</v>
      </c>
      <c r="BV22" s="1234">
        <v>5332</v>
      </c>
      <c r="BW22" s="1234">
        <v>61217</v>
      </c>
      <c r="BX22" s="1234">
        <v>245111</v>
      </c>
      <c r="BY22" s="1234">
        <v>48764</v>
      </c>
      <c r="BZ22" s="150">
        <v>408931</v>
      </c>
      <c r="CA22" s="1265">
        <v>43101</v>
      </c>
      <c r="CB22" s="1528">
        <v>43101</v>
      </c>
      <c r="CC22" s="1267"/>
    </row>
    <row r="23" spans="1:81" ht="19.5" customHeight="1">
      <c r="A23" s="1799">
        <v>43586</v>
      </c>
      <c r="B23" s="1800">
        <v>43586</v>
      </c>
      <c r="C23" s="1801">
        <v>43586</v>
      </c>
      <c r="D23" s="56">
        <v>25116335</v>
      </c>
      <c r="E23" s="1234">
        <v>18912779</v>
      </c>
      <c r="F23" s="1234">
        <v>18606018</v>
      </c>
      <c r="G23" s="1234">
        <v>23614701</v>
      </c>
      <c r="H23" s="1234">
        <v>17411145</v>
      </c>
      <c r="I23" s="1234">
        <v>7052175</v>
      </c>
      <c r="J23" s="1234">
        <v>6456</v>
      </c>
      <c r="K23" s="1234">
        <v>1910587</v>
      </c>
      <c r="L23" s="1234">
        <v>2115958</v>
      </c>
      <c r="M23" s="1234">
        <v>20781</v>
      </c>
      <c r="N23" s="1234">
        <v>9717</v>
      </c>
      <c r="O23" s="1234">
        <v>43462</v>
      </c>
      <c r="P23" s="1234">
        <v>751252</v>
      </c>
      <c r="Q23" s="1234">
        <v>180321</v>
      </c>
      <c r="R23" s="150">
        <v>480323</v>
      </c>
      <c r="S23" s="1265">
        <v>43586</v>
      </c>
      <c r="T23" s="1528">
        <v>43586</v>
      </c>
      <c r="U23" s="1799">
        <v>43586</v>
      </c>
      <c r="V23" s="1800">
        <v>43586</v>
      </c>
      <c r="W23" s="1801">
        <v>43586</v>
      </c>
      <c r="X23" s="56">
        <v>45194513</v>
      </c>
      <c r="Y23" s="1234">
        <v>34414759</v>
      </c>
      <c r="Z23" s="1234">
        <v>32937226</v>
      </c>
      <c r="AA23" s="1234">
        <v>43058545</v>
      </c>
      <c r="AB23" s="1234">
        <v>32278791</v>
      </c>
      <c r="AC23" s="1234">
        <v>15580794</v>
      </c>
      <c r="AD23" s="1234">
        <v>1421</v>
      </c>
      <c r="AE23" s="1234">
        <v>6218729</v>
      </c>
      <c r="AF23" s="1234">
        <v>3304469</v>
      </c>
      <c r="AG23" s="1234">
        <v>630463</v>
      </c>
      <c r="AH23" s="1234">
        <v>7426</v>
      </c>
      <c r="AI23" s="1234">
        <v>119497</v>
      </c>
      <c r="AJ23" s="1234">
        <v>927174</v>
      </c>
      <c r="AK23" s="1234">
        <v>362675</v>
      </c>
      <c r="AL23" s="150">
        <v>737712</v>
      </c>
      <c r="AM23" s="1265">
        <v>43586</v>
      </c>
      <c r="AN23" s="1528">
        <v>43586</v>
      </c>
      <c r="AO23" s="1799">
        <v>43586</v>
      </c>
      <c r="AP23" s="1800">
        <v>43586</v>
      </c>
      <c r="AQ23" s="1801">
        <v>43586</v>
      </c>
      <c r="AR23" s="56">
        <v>9923060</v>
      </c>
      <c r="AS23" s="1234">
        <v>6232381</v>
      </c>
      <c r="AT23" s="1234">
        <v>4842346</v>
      </c>
      <c r="AU23" s="1234">
        <v>9266255</v>
      </c>
      <c r="AV23" s="1234">
        <v>5575575</v>
      </c>
      <c r="AW23" s="1234">
        <v>2760390</v>
      </c>
      <c r="AX23" s="1234">
        <v>169</v>
      </c>
      <c r="AY23" s="1234">
        <v>5154</v>
      </c>
      <c r="AZ23" s="1234">
        <v>1755982</v>
      </c>
      <c r="BA23" s="1234">
        <v>16602</v>
      </c>
      <c r="BB23" s="1234">
        <v>3300</v>
      </c>
      <c r="BC23" s="1234">
        <v>51009</v>
      </c>
      <c r="BD23" s="1234">
        <v>305037</v>
      </c>
      <c r="BE23" s="1234">
        <v>31550</v>
      </c>
      <c r="BF23" s="150">
        <v>95038</v>
      </c>
      <c r="BG23" s="1265">
        <v>43586</v>
      </c>
      <c r="BH23" s="1528">
        <v>43586</v>
      </c>
      <c r="BI23" s="1799">
        <v>43586</v>
      </c>
      <c r="BJ23" s="1800">
        <v>43586</v>
      </c>
      <c r="BK23" s="1801">
        <v>43586</v>
      </c>
      <c r="BL23" s="56">
        <v>25711676</v>
      </c>
      <c r="BM23" s="1234">
        <v>17445968</v>
      </c>
      <c r="BN23" s="1234">
        <v>16859969</v>
      </c>
      <c r="BO23" s="1234">
        <v>24079946</v>
      </c>
      <c r="BP23" s="1234">
        <v>15814238</v>
      </c>
      <c r="BQ23" s="1234">
        <v>6419160</v>
      </c>
      <c r="BR23" s="1234">
        <v>12911</v>
      </c>
      <c r="BS23" s="1234">
        <v>3102311</v>
      </c>
      <c r="BT23" s="1234">
        <v>1331702</v>
      </c>
      <c r="BU23" s="1234">
        <v>27459</v>
      </c>
      <c r="BV23" s="1234">
        <v>5888</v>
      </c>
      <c r="BW23" s="1234">
        <v>49634</v>
      </c>
      <c r="BX23" s="1234">
        <v>225883</v>
      </c>
      <c r="BY23" s="1234">
        <v>64150</v>
      </c>
      <c r="BZ23" s="150">
        <v>441720</v>
      </c>
      <c r="CA23" s="1265">
        <v>43586</v>
      </c>
      <c r="CB23" s="1528">
        <v>43586</v>
      </c>
      <c r="CC23" s="1267"/>
    </row>
    <row r="24" spans="1:81" ht="19.5" customHeight="1">
      <c r="A24" s="1268"/>
      <c r="B24" s="1800">
        <v>43831</v>
      </c>
      <c r="C24" s="1306"/>
      <c r="D24" s="56">
        <v>22758813</v>
      </c>
      <c r="E24" s="1234">
        <v>17291501</v>
      </c>
      <c r="F24" s="1234">
        <v>16499688</v>
      </c>
      <c r="G24" s="1234">
        <v>21439618</v>
      </c>
      <c r="H24" s="1234">
        <v>15972306</v>
      </c>
      <c r="I24" s="1234">
        <v>6547123</v>
      </c>
      <c r="J24" s="1234">
        <v>5091</v>
      </c>
      <c r="K24" s="1234">
        <v>2260471</v>
      </c>
      <c r="L24" s="1234">
        <v>1215453</v>
      </c>
      <c r="M24" s="1234">
        <v>20441</v>
      </c>
      <c r="N24" s="1234">
        <v>7775</v>
      </c>
      <c r="O24" s="1234">
        <v>39588</v>
      </c>
      <c r="P24" s="1234">
        <v>737049</v>
      </c>
      <c r="Q24" s="1234">
        <v>160459</v>
      </c>
      <c r="R24" s="150">
        <v>456912</v>
      </c>
      <c r="S24" s="1265">
        <v>43831</v>
      </c>
      <c r="T24" s="1528">
        <v>43831</v>
      </c>
      <c r="U24" s="1268"/>
      <c r="V24" s="1800">
        <v>43831</v>
      </c>
      <c r="W24" s="1306"/>
      <c r="X24" s="56">
        <v>41103622</v>
      </c>
      <c r="Y24" s="1234">
        <v>31439344</v>
      </c>
      <c r="Z24" s="1234">
        <v>29411200</v>
      </c>
      <c r="AA24" s="1234">
        <v>39056675</v>
      </c>
      <c r="AB24" s="1234">
        <v>29392397</v>
      </c>
      <c r="AC24" s="1234">
        <v>14444864</v>
      </c>
      <c r="AD24" s="1234">
        <v>1213</v>
      </c>
      <c r="AE24" s="1234">
        <v>5580429</v>
      </c>
      <c r="AF24" s="1234">
        <v>3329332</v>
      </c>
      <c r="AG24" s="1234">
        <v>587892</v>
      </c>
      <c r="AH24" s="1234">
        <v>7539</v>
      </c>
      <c r="AI24" s="1234">
        <v>137055</v>
      </c>
      <c r="AJ24" s="1234">
        <v>974032</v>
      </c>
      <c r="AK24" s="1234">
        <v>411804</v>
      </c>
      <c r="AL24" s="150">
        <v>591680</v>
      </c>
      <c r="AM24" s="1265">
        <v>43831</v>
      </c>
      <c r="AN24" s="1528">
        <v>43831</v>
      </c>
      <c r="AO24" s="1268"/>
      <c r="AP24" s="1800">
        <v>43831</v>
      </c>
      <c r="AQ24" s="1306"/>
      <c r="AR24" s="56">
        <v>8818260</v>
      </c>
      <c r="AS24" s="1234">
        <v>5854824</v>
      </c>
      <c r="AT24" s="1234">
        <v>4542198</v>
      </c>
      <c r="AU24" s="1234">
        <v>8187405</v>
      </c>
      <c r="AV24" s="1234">
        <v>5223969</v>
      </c>
      <c r="AW24" s="1234">
        <v>2550212</v>
      </c>
      <c r="AX24" s="1234">
        <v>139</v>
      </c>
      <c r="AY24" s="1234">
        <v>4841</v>
      </c>
      <c r="AZ24" s="1234">
        <v>1606954</v>
      </c>
      <c r="BA24" s="1234">
        <v>18296</v>
      </c>
      <c r="BB24" s="1234">
        <v>3220</v>
      </c>
      <c r="BC24" s="1234">
        <v>36287</v>
      </c>
      <c r="BD24" s="1234">
        <v>285322</v>
      </c>
      <c r="BE24" s="1234">
        <v>30182</v>
      </c>
      <c r="BF24" s="150">
        <v>97700</v>
      </c>
      <c r="BG24" s="1265">
        <v>43831</v>
      </c>
      <c r="BH24" s="1528">
        <v>43831</v>
      </c>
      <c r="BI24" s="1268"/>
      <c r="BJ24" s="1800">
        <v>43831</v>
      </c>
      <c r="BK24" s="1306"/>
      <c r="BL24" s="56">
        <v>23235149</v>
      </c>
      <c r="BM24" s="1234">
        <v>15280733</v>
      </c>
      <c r="BN24" s="1234">
        <v>14676697</v>
      </c>
      <c r="BO24" s="1234">
        <v>21679162</v>
      </c>
      <c r="BP24" s="1234">
        <v>13724746</v>
      </c>
      <c r="BQ24" s="1234">
        <v>5304062</v>
      </c>
      <c r="BR24" s="1234">
        <v>11313</v>
      </c>
      <c r="BS24" s="1234">
        <v>3177378</v>
      </c>
      <c r="BT24" s="1234">
        <v>561870</v>
      </c>
      <c r="BU24" s="1234">
        <v>23754</v>
      </c>
      <c r="BV24" s="1234">
        <v>5578</v>
      </c>
      <c r="BW24" s="1234">
        <v>50509</v>
      </c>
      <c r="BX24" s="1234">
        <v>222928</v>
      </c>
      <c r="BY24" s="1234">
        <v>64596</v>
      </c>
      <c r="BZ24" s="150">
        <v>378614</v>
      </c>
      <c r="CA24" s="1265">
        <v>43831</v>
      </c>
      <c r="CB24" s="1528">
        <v>43831</v>
      </c>
      <c r="CC24" s="1267"/>
    </row>
    <row r="25" spans="1:81" ht="12" customHeight="1">
      <c r="A25" s="1268"/>
      <c r="B25" s="1270"/>
      <c r="C25" s="1306"/>
      <c r="D25" s="607"/>
      <c r="E25" s="398"/>
      <c r="F25" s="398"/>
      <c r="G25" s="398"/>
      <c r="H25" s="398"/>
      <c r="I25" s="398"/>
      <c r="J25" s="398"/>
      <c r="K25" s="398"/>
      <c r="L25" s="398"/>
      <c r="M25" s="398"/>
      <c r="N25" s="398"/>
      <c r="O25" s="398"/>
      <c r="P25" s="398"/>
      <c r="Q25" s="398"/>
      <c r="R25" s="399"/>
      <c r="S25" s="1271"/>
      <c r="T25" s="1458"/>
      <c r="U25" s="1268"/>
      <c r="V25" s="1270"/>
      <c r="W25" s="1306"/>
      <c r="X25" s="607"/>
      <c r="Y25" s="398"/>
      <c r="Z25" s="398"/>
      <c r="AA25" s="398"/>
      <c r="AB25" s="398"/>
      <c r="AC25" s="398"/>
      <c r="AD25" s="398"/>
      <c r="AE25" s="398"/>
      <c r="AF25" s="398"/>
      <c r="AG25" s="398"/>
      <c r="AH25" s="398"/>
      <c r="AI25" s="398"/>
      <c r="AJ25" s="398"/>
      <c r="AK25" s="398"/>
      <c r="AL25" s="399"/>
      <c r="AM25" s="1271"/>
      <c r="AN25" s="1458"/>
      <c r="AO25" s="1268"/>
      <c r="AP25" s="1270"/>
      <c r="AQ25" s="1306"/>
      <c r="AR25" s="607"/>
      <c r="AS25" s="398"/>
      <c r="AT25" s="398"/>
      <c r="AU25" s="398"/>
      <c r="AV25" s="398"/>
      <c r="AW25" s="398"/>
      <c r="AX25" s="398"/>
      <c r="AY25" s="398"/>
      <c r="AZ25" s="398"/>
      <c r="BA25" s="398"/>
      <c r="BB25" s="398"/>
      <c r="BC25" s="398"/>
      <c r="BD25" s="398"/>
      <c r="BE25" s="398"/>
      <c r="BF25" s="399"/>
      <c r="BG25" s="1271"/>
      <c r="BH25" s="1458"/>
      <c r="BI25" s="1268"/>
      <c r="BJ25" s="1270"/>
      <c r="BK25" s="1306"/>
      <c r="BL25" s="607"/>
      <c r="BM25" s="398"/>
      <c r="BN25" s="398"/>
      <c r="BO25" s="398"/>
      <c r="BP25" s="398"/>
      <c r="BQ25" s="398"/>
      <c r="BR25" s="398"/>
      <c r="BS25" s="398"/>
      <c r="BT25" s="398"/>
      <c r="BU25" s="398"/>
      <c r="BV25" s="398"/>
      <c r="BW25" s="398"/>
      <c r="BX25" s="398"/>
      <c r="BY25" s="398"/>
      <c r="BZ25" s="399"/>
      <c r="CA25" s="1271"/>
      <c r="CB25" s="1458"/>
      <c r="CC25" s="1267"/>
    </row>
    <row r="26" spans="1:81" ht="19.5" customHeight="1">
      <c r="A26" s="2380">
        <v>43191</v>
      </c>
      <c r="B26" s="2508">
        <v>43191</v>
      </c>
      <c r="C26" s="2509">
        <v>43191</v>
      </c>
      <c r="D26" s="60">
        <v>25084585</v>
      </c>
      <c r="E26" s="1233">
        <v>18846747</v>
      </c>
      <c r="F26" s="1233">
        <v>18533959</v>
      </c>
      <c r="G26" s="1233">
        <v>23536458</v>
      </c>
      <c r="H26" s="1233">
        <v>17298620</v>
      </c>
      <c r="I26" s="1233">
        <v>6668214</v>
      </c>
      <c r="J26" s="1233">
        <v>6856</v>
      </c>
      <c r="K26" s="1233">
        <v>1535792</v>
      </c>
      <c r="L26" s="1233">
        <v>2169686</v>
      </c>
      <c r="M26" s="1233">
        <v>26900</v>
      </c>
      <c r="N26" s="1233">
        <v>12640</v>
      </c>
      <c r="O26" s="1233">
        <v>48349</v>
      </c>
      <c r="P26" s="1233">
        <v>700605</v>
      </c>
      <c r="Q26" s="1233">
        <v>176683</v>
      </c>
      <c r="R26" s="153">
        <v>471412</v>
      </c>
      <c r="S26" s="1276">
        <v>43191</v>
      </c>
      <c r="T26" s="1531">
        <v>43191</v>
      </c>
      <c r="U26" s="2380">
        <v>43191</v>
      </c>
      <c r="V26" s="2508">
        <v>43191</v>
      </c>
      <c r="W26" s="2509">
        <v>43191</v>
      </c>
      <c r="X26" s="60">
        <v>46603878</v>
      </c>
      <c r="Y26" s="1233">
        <v>35638049</v>
      </c>
      <c r="Z26" s="1233">
        <v>34086708</v>
      </c>
      <c r="AA26" s="1233">
        <v>44345995</v>
      </c>
      <c r="AB26" s="1233">
        <v>33380167</v>
      </c>
      <c r="AC26" s="1233">
        <v>16501298</v>
      </c>
      <c r="AD26" s="1233">
        <v>1525</v>
      </c>
      <c r="AE26" s="1233">
        <v>6351930</v>
      </c>
      <c r="AF26" s="1233">
        <v>4097080</v>
      </c>
      <c r="AG26" s="1233">
        <v>498424</v>
      </c>
      <c r="AH26" s="1233">
        <v>7283</v>
      </c>
      <c r="AI26" s="1233">
        <v>138396</v>
      </c>
      <c r="AJ26" s="1233">
        <v>934377</v>
      </c>
      <c r="AK26" s="1233">
        <v>394419</v>
      </c>
      <c r="AL26" s="153">
        <v>705261</v>
      </c>
      <c r="AM26" s="1276">
        <v>43191</v>
      </c>
      <c r="AN26" s="1531">
        <v>43191</v>
      </c>
      <c r="AO26" s="2380">
        <v>43191</v>
      </c>
      <c r="AP26" s="2508">
        <v>43191</v>
      </c>
      <c r="AQ26" s="2509">
        <v>43191</v>
      </c>
      <c r="AR26" s="60">
        <v>9673585</v>
      </c>
      <c r="AS26" s="1233">
        <v>5932943</v>
      </c>
      <c r="AT26" s="1233">
        <v>4500791</v>
      </c>
      <c r="AU26" s="1233">
        <v>9009212</v>
      </c>
      <c r="AV26" s="1233">
        <v>5268570</v>
      </c>
      <c r="AW26" s="1233">
        <v>2297504</v>
      </c>
      <c r="AX26" s="1233">
        <v>141</v>
      </c>
      <c r="AY26" s="1233">
        <v>8039</v>
      </c>
      <c r="AZ26" s="1233">
        <v>1412255</v>
      </c>
      <c r="BA26" s="1233">
        <v>28444</v>
      </c>
      <c r="BB26" s="1233">
        <v>3209</v>
      </c>
      <c r="BC26" s="1233">
        <v>39135</v>
      </c>
      <c r="BD26" s="1233">
        <v>295618</v>
      </c>
      <c r="BE26" s="1233">
        <v>33073</v>
      </c>
      <c r="BF26" s="153">
        <v>86069</v>
      </c>
      <c r="BG26" s="1276">
        <v>43191</v>
      </c>
      <c r="BH26" s="1531">
        <v>43191</v>
      </c>
      <c r="BI26" s="2380">
        <v>43191</v>
      </c>
      <c r="BJ26" s="2508">
        <v>43191</v>
      </c>
      <c r="BK26" s="2509">
        <v>43191</v>
      </c>
      <c r="BL26" s="60">
        <v>25600943</v>
      </c>
      <c r="BM26" s="1233">
        <v>17088380</v>
      </c>
      <c r="BN26" s="1233">
        <v>16395737</v>
      </c>
      <c r="BO26" s="1233">
        <v>23897571</v>
      </c>
      <c r="BP26" s="1233">
        <v>15385008</v>
      </c>
      <c r="BQ26" s="1233">
        <v>6017752</v>
      </c>
      <c r="BR26" s="1233">
        <v>12945</v>
      </c>
      <c r="BS26" s="1233">
        <v>2889187</v>
      </c>
      <c r="BT26" s="1233">
        <v>1081698</v>
      </c>
      <c r="BU26" s="1233">
        <v>30931</v>
      </c>
      <c r="BV26" s="1233">
        <v>5329</v>
      </c>
      <c r="BW26" s="1233">
        <v>56249</v>
      </c>
      <c r="BX26" s="1233">
        <v>241032</v>
      </c>
      <c r="BY26" s="1233">
        <v>49773</v>
      </c>
      <c r="BZ26" s="153">
        <v>435654</v>
      </c>
      <c r="CA26" s="1276">
        <v>43191</v>
      </c>
      <c r="CB26" s="1531">
        <v>43191</v>
      </c>
      <c r="CC26" s="1269"/>
    </row>
    <row r="27" spans="1:81" ht="19.5" customHeight="1">
      <c r="A27" s="2380">
        <v>43586</v>
      </c>
      <c r="B27" s="2508">
        <v>43586</v>
      </c>
      <c r="C27" s="2509">
        <v>43586</v>
      </c>
      <c r="D27" s="60">
        <v>25231183</v>
      </c>
      <c r="E27" s="1233">
        <v>19001045</v>
      </c>
      <c r="F27" s="1233">
        <v>18592948</v>
      </c>
      <c r="G27" s="1233">
        <v>23770577</v>
      </c>
      <c r="H27" s="1233">
        <v>17540439</v>
      </c>
      <c r="I27" s="1233">
        <v>7141342</v>
      </c>
      <c r="J27" s="1233">
        <v>6384</v>
      </c>
      <c r="K27" s="1233">
        <v>2050792</v>
      </c>
      <c r="L27" s="1233">
        <v>1973659</v>
      </c>
      <c r="M27" s="1233">
        <v>19055</v>
      </c>
      <c r="N27" s="1233">
        <v>9564</v>
      </c>
      <c r="O27" s="1233">
        <v>39570</v>
      </c>
      <c r="P27" s="1233">
        <v>744518</v>
      </c>
      <c r="Q27" s="1233">
        <v>178317</v>
      </c>
      <c r="R27" s="153">
        <v>482037</v>
      </c>
      <c r="S27" s="1276">
        <v>43586</v>
      </c>
      <c r="T27" s="1531">
        <v>43586</v>
      </c>
      <c r="U27" s="2380">
        <v>43586</v>
      </c>
      <c r="V27" s="2508">
        <v>43586</v>
      </c>
      <c r="W27" s="2509">
        <v>43586</v>
      </c>
      <c r="X27" s="60">
        <v>44888664</v>
      </c>
      <c r="Y27" s="1233">
        <v>34084733</v>
      </c>
      <c r="Z27" s="1233">
        <v>32619684</v>
      </c>
      <c r="AA27" s="1233">
        <v>42759497</v>
      </c>
      <c r="AB27" s="1233">
        <v>31955565</v>
      </c>
      <c r="AC27" s="1233">
        <v>15134222</v>
      </c>
      <c r="AD27" s="1233">
        <v>1398</v>
      </c>
      <c r="AE27" s="1233">
        <v>6285949</v>
      </c>
      <c r="AF27" s="1233">
        <v>3095362</v>
      </c>
      <c r="AG27" s="1233">
        <v>550146</v>
      </c>
      <c r="AH27" s="1233">
        <v>7777</v>
      </c>
      <c r="AI27" s="1233">
        <v>120636</v>
      </c>
      <c r="AJ27" s="1233">
        <v>994110</v>
      </c>
      <c r="AK27" s="1233">
        <v>365021</v>
      </c>
      <c r="AL27" s="153">
        <v>698899</v>
      </c>
      <c r="AM27" s="1276">
        <v>43586</v>
      </c>
      <c r="AN27" s="1531">
        <v>43586</v>
      </c>
      <c r="AO27" s="2380">
        <v>43586</v>
      </c>
      <c r="AP27" s="2508">
        <v>43586</v>
      </c>
      <c r="AQ27" s="2509">
        <v>43586</v>
      </c>
      <c r="AR27" s="60">
        <v>9790568</v>
      </c>
      <c r="AS27" s="1233">
        <v>6251061</v>
      </c>
      <c r="AT27" s="1233">
        <v>4863112</v>
      </c>
      <c r="AU27" s="1233">
        <v>9135516</v>
      </c>
      <c r="AV27" s="1233">
        <v>5596009</v>
      </c>
      <c r="AW27" s="1233">
        <v>2784229</v>
      </c>
      <c r="AX27" s="1233">
        <v>182</v>
      </c>
      <c r="AY27" s="1233">
        <v>5272</v>
      </c>
      <c r="AZ27" s="1233">
        <v>1778694</v>
      </c>
      <c r="BA27" s="1233">
        <v>15327</v>
      </c>
      <c r="BB27" s="1233">
        <v>3350</v>
      </c>
      <c r="BC27" s="1233">
        <v>47198</v>
      </c>
      <c r="BD27" s="1233">
        <v>296473</v>
      </c>
      <c r="BE27" s="1233">
        <v>31958</v>
      </c>
      <c r="BF27" s="153">
        <v>96764</v>
      </c>
      <c r="BG27" s="1276">
        <v>43586</v>
      </c>
      <c r="BH27" s="1531">
        <v>43586</v>
      </c>
      <c r="BI27" s="2380">
        <v>43586</v>
      </c>
      <c r="BJ27" s="2508">
        <v>43586</v>
      </c>
      <c r="BK27" s="2509">
        <v>43586</v>
      </c>
      <c r="BL27" s="60">
        <v>25470638</v>
      </c>
      <c r="BM27" s="1233">
        <v>17233671</v>
      </c>
      <c r="BN27" s="1233">
        <v>16632297</v>
      </c>
      <c r="BO27" s="1233">
        <v>23846673</v>
      </c>
      <c r="BP27" s="1233">
        <v>15609706</v>
      </c>
      <c r="BQ27" s="1233">
        <v>6372570</v>
      </c>
      <c r="BR27" s="1233">
        <v>12504</v>
      </c>
      <c r="BS27" s="1233">
        <v>3043845</v>
      </c>
      <c r="BT27" s="1233">
        <v>1294417</v>
      </c>
      <c r="BU27" s="1233">
        <v>26246</v>
      </c>
      <c r="BV27" s="1233">
        <v>6087</v>
      </c>
      <c r="BW27" s="1233">
        <v>50897</v>
      </c>
      <c r="BX27" s="1233">
        <v>225823</v>
      </c>
      <c r="BY27" s="1233">
        <v>71099</v>
      </c>
      <c r="BZ27" s="153">
        <v>424450</v>
      </c>
      <c r="CA27" s="1276">
        <v>43586</v>
      </c>
      <c r="CB27" s="1531">
        <v>43586</v>
      </c>
      <c r="CC27" s="1269"/>
    </row>
    <row r="28" spans="1:81" ht="12" customHeight="1">
      <c r="A28" s="1279"/>
      <c r="B28" s="1280"/>
      <c r="C28" s="1309"/>
      <c r="D28" s="60"/>
      <c r="E28" s="1233"/>
      <c r="F28" s="1233"/>
      <c r="G28" s="1233"/>
      <c r="H28" s="1233"/>
      <c r="I28" s="1233"/>
      <c r="J28" s="1233"/>
      <c r="K28" s="1233"/>
      <c r="L28" s="1233"/>
      <c r="M28" s="1233"/>
      <c r="N28" s="1233"/>
      <c r="O28" s="1233"/>
      <c r="P28" s="1233"/>
      <c r="Q28" s="1233"/>
      <c r="R28" s="153"/>
      <c r="S28" s="1271"/>
      <c r="T28" s="1458"/>
      <c r="U28" s="1279"/>
      <c r="V28" s="1280"/>
      <c r="W28" s="1309"/>
      <c r="X28" s="60"/>
      <c r="Y28" s="1233"/>
      <c r="Z28" s="1233"/>
      <c r="AA28" s="1233"/>
      <c r="AB28" s="1233"/>
      <c r="AC28" s="1233"/>
      <c r="AD28" s="1233"/>
      <c r="AE28" s="1233"/>
      <c r="AF28" s="1233"/>
      <c r="AG28" s="1233"/>
      <c r="AH28" s="1233"/>
      <c r="AI28" s="1233"/>
      <c r="AJ28" s="1233"/>
      <c r="AK28" s="1233"/>
      <c r="AL28" s="153"/>
      <c r="AM28" s="1271"/>
      <c r="AN28" s="1458"/>
      <c r="AO28" s="1279"/>
      <c r="AP28" s="1280"/>
      <c r="AQ28" s="1309"/>
      <c r="AR28" s="60"/>
      <c r="AS28" s="1233"/>
      <c r="AT28" s="1233"/>
      <c r="AU28" s="1233"/>
      <c r="AV28" s="1233"/>
      <c r="AW28" s="1233"/>
      <c r="AX28" s="1233"/>
      <c r="AY28" s="1233"/>
      <c r="AZ28" s="1233"/>
      <c r="BA28" s="1233"/>
      <c r="BB28" s="1233"/>
      <c r="BC28" s="1233"/>
      <c r="BD28" s="1233"/>
      <c r="BE28" s="1233"/>
      <c r="BF28" s="153"/>
      <c r="BG28" s="1271"/>
      <c r="BH28" s="1458"/>
      <c r="BI28" s="1279"/>
      <c r="BJ28" s="1280"/>
      <c r="BK28" s="1309"/>
      <c r="BL28" s="60"/>
      <c r="BM28" s="1233"/>
      <c r="BN28" s="1233"/>
      <c r="BO28" s="1233"/>
      <c r="BP28" s="1233"/>
      <c r="BQ28" s="1233"/>
      <c r="BR28" s="1233"/>
      <c r="BS28" s="1233"/>
      <c r="BT28" s="1233"/>
      <c r="BU28" s="1233"/>
      <c r="BV28" s="1233"/>
      <c r="BW28" s="1233"/>
      <c r="BX28" s="1233"/>
      <c r="BY28" s="1233"/>
      <c r="BZ28" s="153"/>
      <c r="CA28" s="1271"/>
      <c r="CB28" s="1458"/>
      <c r="CC28" s="1269"/>
    </row>
    <row r="29" spans="1:81" ht="19.5" customHeight="1">
      <c r="A29" s="1286" t="s">
        <v>2153</v>
      </c>
      <c r="B29" s="1287" t="s">
        <v>23</v>
      </c>
      <c r="C29" s="1311" t="s">
        <v>2167</v>
      </c>
      <c r="D29" s="60">
        <v>6347607</v>
      </c>
      <c r="E29" s="1233">
        <v>4800365</v>
      </c>
      <c r="F29" s="1233">
        <v>4591240</v>
      </c>
      <c r="G29" s="1233">
        <v>6007573</v>
      </c>
      <c r="H29" s="1233">
        <v>4460331</v>
      </c>
      <c r="I29" s="1233">
        <v>1806396</v>
      </c>
      <c r="J29" s="1233">
        <v>1619</v>
      </c>
      <c r="K29" s="1233">
        <v>603108</v>
      </c>
      <c r="L29" s="1233">
        <v>314075</v>
      </c>
      <c r="M29" s="1233">
        <v>2034</v>
      </c>
      <c r="N29" s="1233">
        <v>2184</v>
      </c>
      <c r="O29" s="1233">
        <v>10172</v>
      </c>
      <c r="P29" s="1233">
        <v>211539</v>
      </c>
      <c r="Q29" s="1233">
        <v>44796</v>
      </c>
      <c r="R29" s="153">
        <v>122383</v>
      </c>
      <c r="S29" s="1284" t="s">
        <v>24</v>
      </c>
      <c r="T29" s="1533" t="s">
        <v>2155</v>
      </c>
      <c r="U29" s="1286" t="s">
        <v>2153</v>
      </c>
      <c r="V29" s="1287" t="s">
        <v>23</v>
      </c>
      <c r="W29" s="1311" t="s">
        <v>2167</v>
      </c>
      <c r="X29" s="60">
        <v>11092684</v>
      </c>
      <c r="Y29" s="1233">
        <v>8418245</v>
      </c>
      <c r="Z29" s="1233">
        <v>7982871</v>
      </c>
      <c r="AA29" s="1233">
        <v>10554980</v>
      </c>
      <c r="AB29" s="1233">
        <v>7880542</v>
      </c>
      <c r="AC29" s="1233">
        <v>3639166</v>
      </c>
      <c r="AD29" s="1233">
        <v>335</v>
      </c>
      <c r="AE29" s="1233">
        <v>1610830</v>
      </c>
      <c r="AF29" s="1233">
        <v>745169</v>
      </c>
      <c r="AG29" s="1233">
        <v>97849</v>
      </c>
      <c r="AH29" s="1233">
        <v>2145</v>
      </c>
      <c r="AI29" s="1233">
        <v>33418</v>
      </c>
      <c r="AJ29" s="1233">
        <v>290909</v>
      </c>
      <c r="AK29" s="1233">
        <v>98651</v>
      </c>
      <c r="AL29" s="153">
        <v>149906</v>
      </c>
      <c r="AM29" s="1284" t="s">
        <v>24</v>
      </c>
      <c r="AN29" s="1533" t="s">
        <v>2155</v>
      </c>
      <c r="AO29" s="1286" t="s">
        <v>2153</v>
      </c>
      <c r="AP29" s="1287" t="s">
        <v>23</v>
      </c>
      <c r="AQ29" s="1311" t="s">
        <v>2167</v>
      </c>
      <c r="AR29" s="60">
        <v>2349441</v>
      </c>
      <c r="AS29" s="1233">
        <v>1571642</v>
      </c>
      <c r="AT29" s="1233">
        <v>1216420</v>
      </c>
      <c r="AU29" s="1233">
        <v>2185919</v>
      </c>
      <c r="AV29" s="1233">
        <v>1408120</v>
      </c>
      <c r="AW29" s="1233">
        <v>683374</v>
      </c>
      <c r="AX29" s="1233">
        <v>38</v>
      </c>
      <c r="AY29" s="1233">
        <v>822</v>
      </c>
      <c r="AZ29" s="1233">
        <v>444635</v>
      </c>
      <c r="BA29" s="1233">
        <v>2598</v>
      </c>
      <c r="BB29" s="1233">
        <v>773</v>
      </c>
      <c r="BC29" s="1233">
        <v>9479</v>
      </c>
      <c r="BD29" s="1233">
        <v>68341</v>
      </c>
      <c r="BE29" s="1233">
        <v>7158</v>
      </c>
      <c r="BF29" s="153">
        <v>26643</v>
      </c>
      <c r="BG29" s="1284" t="s">
        <v>24</v>
      </c>
      <c r="BH29" s="1533" t="s">
        <v>2155</v>
      </c>
      <c r="BI29" s="1286" t="s">
        <v>2153</v>
      </c>
      <c r="BJ29" s="1287" t="s">
        <v>23</v>
      </c>
      <c r="BK29" s="1311" t="s">
        <v>2167</v>
      </c>
      <c r="BL29" s="60">
        <v>6275513</v>
      </c>
      <c r="BM29" s="1233">
        <v>4200809</v>
      </c>
      <c r="BN29" s="1233">
        <v>4018307</v>
      </c>
      <c r="BO29" s="1233">
        <v>5875877</v>
      </c>
      <c r="BP29" s="1233">
        <v>3801172</v>
      </c>
      <c r="BQ29" s="1233">
        <v>1528610</v>
      </c>
      <c r="BR29" s="1233">
        <v>2998</v>
      </c>
      <c r="BS29" s="1233">
        <v>732746</v>
      </c>
      <c r="BT29" s="1233">
        <v>298419</v>
      </c>
      <c r="BU29" s="1233">
        <v>6583</v>
      </c>
      <c r="BV29" s="1233">
        <v>1584</v>
      </c>
      <c r="BW29" s="1233">
        <v>12592</v>
      </c>
      <c r="BX29" s="1233">
        <v>55080</v>
      </c>
      <c r="BY29" s="1233">
        <v>18242</v>
      </c>
      <c r="BZ29" s="153">
        <v>91406</v>
      </c>
      <c r="CA29" s="1284" t="s">
        <v>24</v>
      </c>
      <c r="CB29" s="1533" t="s">
        <v>2155</v>
      </c>
      <c r="CC29" s="1269"/>
    </row>
    <row r="30" spans="1:81" ht="19.5" customHeight="1">
      <c r="A30" s="1286" t="s">
        <v>25</v>
      </c>
      <c r="B30" s="1287" t="s">
        <v>25</v>
      </c>
      <c r="C30" s="1311" t="s">
        <v>2178</v>
      </c>
      <c r="D30" s="60">
        <v>5326656</v>
      </c>
      <c r="E30" s="1233">
        <v>4065870</v>
      </c>
      <c r="F30" s="1233">
        <v>3827129</v>
      </c>
      <c r="G30" s="1233">
        <v>5008659</v>
      </c>
      <c r="H30" s="1233">
        <v>3747873</v>
      </c>
      <c r="I30" s="1233">
        <v>1617681</v>
      </c>
      <c r="J30" s="1233">
        <v>954</v>
      </c>
      <c r="K30" s="1233">
        <v>506467</v>
      </c>
      <c r="L30" s="1233">
        <v>328732</v>
      </c>
      <c r="M30" s="1233">
        <v>13045</v>
      </c>
      <c r="N30" s="1233">
        <v>1731</v>
      </c>
      <c r="O30" s="1233">
        <v>10457</v>
      </c>
      <c r="P30" s="1233">
        <v>167283</v>
      </c>
      <c r="Q30" s="1233">
        <v>36278</v>
      </c>
      <c r="R30" s="153">
        <v>116294</v>
      </c>
      <c r="S30" s="1284" t="s">
        <v>26</v>
      </c>
      <c r="T30" s="1533" t="s">
        <v>25</v>
      </c>
      <c r="U30" s="1286" t="s">
        <v>25</v>
      </c>
      <c r="V30" s="1287" t="s">
        <v>25</v>
      </c>
      <c r="W30" s="1311" t="s">
        <v>2178</v>
      </c>
      <c r="X30" s="60">
        <v>10082765</v>
      </c>
      <c r="Y30" s="1233">
        <v>7778599</v>
      </c>
      <c r="Z30" s="1233">
        <v>7231917</v>
      </c>
      <c r="AA30" s="1233">
        <v>9621696</v>
      </c>
      <c r="AB30" s="1233">
        <v>7317530</v>
      </c>
      <c r="AC30" s="1233">
        <v>3945040</v>
      </c>
      <c r="AD30" s="1233">
        <v>304</v>
      </c>
      <c r="AE30" s="1233">
        <v>1642552</v>
      </c>
      <c r="AF30" s="1233">
        <v>900161</v>
      </c>
      <c r="AG30" s="1233">
        <v>154101</v>
      </c>
      <c r="AH30" s="1233">
        <v>1698</v>
      </c>
      <c r="AI30" s="1233">
        <v>34156</v>
      </c>
      <c r="AJ30" s="1233">
        <v>214950</v>
      </c>
      <c r="AK30" s="1233">
        <v>103989</v>
      </c>
      <c r="AL30" s="153">
        <v>153551</v>
      </c>
      <c r="AM30" s="1284" t="s">
        <v>26</v>
      </c>
      <c r="AN30" s="1533" t="s">
        <v>25</v>
      </c>
      <c r="AO30" s="1286" t="s">
        <v>25</v>
      </c>
      <c r="AP30" s="1287" t="s">
        <v>25</v>
      </c>
      <c r="AQ30" s="1311" t="s">
        <v>2178</v>
      </c>
      <c r="AR30" s="60">
        <v>2078373</v>
      </c>
      <c r="AS30" s="1233">
        <v>1374394</v>
      </c>
      <c r="AT30" s="1233">
        <v>1068697</v>
      </c>
      <c r="AU30" s="1233">
        <v>1920844</v>
      </c>
      <c r="AV30" s="1233">
        <v>1216865</v>
      </c>
      <c r="AW30" s="1233">
        <v>606574</v>
      </c>
      <c r="AX30" s="1233">
        <v>29</v>
      </c>
      <c r="AY30" s="1233">
        <v>438</v>
      </c>
      <c r="AZ30" s="1233">
        <v>365699</v>
      </c>
      <c r="BA30" s="1233">
        <v>6671</v>
      </c>
      <c r="BB30" s="1233">
        <v>759</v>
      </c>
      <c r="BC30" s="1233">
        <v>9789</v>
      </c>
      <c r="BD30" s="1233">
        <v>75688</v>
      </c>
      <c r="BE30" s="1233">
        <v>8364</v>
      </c>
      <c r="BF30" s="153">
        <v>24165</v>
      </c>
      <c r="BG30" s="1284" t="s">
        <v>26</v>
      </c>
      <c r="BH30" s="1533" t="s">
        <v>25</v>
      </c>
      <c r="BI30" s="1286" t="s">
        <v>25</v>
      </c>
      <c r="BJ30" s="1287" t="s">
        <v>25</v>
      </c>
      <c r="BK30" s="1311" t="s">
        <v>2178</v>
      </c>
      <c r="BL30" s="60">
        <v>5534839</v>
      </c>
      <c r="BM30" s="1233">
        <v>3595046</v>
      </c>
      <c r="BN30" s="1233">
        <v>3395102</v>
      </c>
      <c r="BO30" s="1233">
        <v>5172913</v>
      </c>
      <c r="BP30" s="1233">
        <v>3233120</v>
      </c>
      <c r="BQ30" s="1233">
        <v>1235571</v>
      </c>
      <c r="BR30" s="1233">
        <v>1788</v>
      </c>
      <c r="BS30" s="1233">
        <v>784979</v>
      </c>
      <c r="BT30" s="1233">
        <v>114233</v>
      </c>
      <c r="BU30" s="1233">
        <v>5767</v>
      </c>
      <c r="BV30" s="1233">
        <v>1211</v>
      </c>
      <c r="BW30" s="1233">
        <v>12457</v>
      </c>
      <c r="BX30" s="1233">
        <v>57191</v>
      </c>
      <c r="BY30" s="1233">
        <v>13616</v>
      </c>
      <c r="BZ30" s="153">
        <v>87234</v>
      </c>
      <c r="CA30" s="1284" t="s">
        <v>26</v>
      </c>
      <c r="CB30" s="1533" t="s">
        <v>25</v>
      </c>
      <c r="CC30" s="1312"/>
    </row>
    <row r="31" spans="1:81" ht="19.5" customHeight="1">
      <c r="A31" s="1286" t="s">
        <v>25</v>
      </c>
      <c r="B31" s="1287" t="s">
        <v>25</v>
      </c>
      <c r="C31" s="1311" t="s">
        <v>2179</v>
      </c>
      <c r="D31" s="60">
        <v>5363010</v>
      </c>
      <c r="E31" s="1233">
        <v>4080948</v>
      </c>
      <c r="F31" s="1233">
        <v>3857695</v>
      </c>
      <c r="G31" s="1233">
        <v>5041539</v>
      </c>
      <c r="H31" s="1233">
        <v>3759477</v>
      </c>
      <c r="I31" s="1233">
        <v>1478663</v>
      </c>
      <c r="J31" s="1233">
        <v>1197</v>
      </c>
      <c r="K31" s="1233">
        <v>468154</v>
      </c>
      <c r="L31" s="1233">
        <v>300719</v>
      </c>
      <c r="M31" s="1233">
        <v>3270</v>
      </c>
      <c r="N31" s="1233">
        <v>1746</v>
      </c>
      <c r="O31" s="1233">
        <v>7317</v>
      </c>
      <c r="P31" s="1233">
        <v>178833</v>
      </c>
      <c r="Q31" s="1233">
        <v>36265</v>
      </c>
      <c r="R31" s="153">
        <v>93959</v>
      </c>
      <c r="S31" s="1284" t="s">
        <v>27</v>
      </c>
      <c r="T31" s="1533" t="s">
        <v>25</v>
      </c>
      <c r="U31" s="1286" t="s">
        <v>25</v>
      </c>
      <c r="V31" s="1287" t="s">
        <v>25</v>
      </c>
      <c r="W31" s="1311" t="s">
        <v>2179</v>
      </c>
      <c r="X31" s="60">
        <v>9816732</v>
      </c>
      <c r="Y31" s="1233">
        <v>7597099</v>
      </c>
      <c r="Z31" s="1233">
        <v>7017299</v>
      </c>
      <c r="AA31" s="1233">
        <v>9311748</v>
      </c>
      <c r="AB31" s="1233">
        <v>7092115</v>
      </c>
      <c r="AC31" s="1233">
        <v>3604085</v>
      </c>
      <c r="AD31" s="1233">
        <v>277</v>
      </c>
      <c r="AE31" s="1233">
        <v>1286884</v>
      </c>
      <c r="AF31" s="1233">
        <v>877300</v>
      </c>
      <c r="AG31" s="1233">
        <v>181032</v>
      </c>
      <c r="AH31" s="1233">
        <v>1736</v>
      </c>
      <c r="AI31" s="1233">
        <v>36945</v>
      </c>
      <c r="AJ31" s="1233">
        <v>196923</v>
      </c>
      <c r="AK31" s="1233">
        <v>100810</v>
      </c>
      <c r="AL31" s="153">
        <v>143751</v>
      </c>
      <c r="AM31" s="1284" t="s">
        <v>27</v>
      </c>
      <c r="AN31" s="1533" t="s">
        <v>25</v>
      </c>
      <c r="AO31" s="1286" t="s">
        <v>25</v>
      </c>
      <c r="AP31" s="1287" t="s">
        <v>25</v>
      </c>
      <c r="AQ31" s="1311" t="s">
        <v>2179</v>
      </c>
      <c r="AR31" s="60">
        <v>2109159</v>
      </c>
      <c r="AS31" s="1233">
        <v>1394954</v>
      </c>
      <c r="AT31" s="1233">
        <v>1077782</v>
      </c>
      <c r="AU31" s="1233">
        <v>1960334</v>
      </c>
      <c r="AV31" s="1233">
        <v>1246129</v>
      </c>
      <c r="AW31" s="1233">
        <v>605113</v>
      </c>
      <c r="AX31" s="1233">
        <v>32</v>
      </c>
      <c r="AY31" s="1233">
        <v>1405</v>
      </c>
      <c r="AZ31" s="1233">
        <v>383010</v>
      </c>
      <c r="BA31" s="1233">
        <v>5577</v>
      </c>
      <c r="BB31" s="1233">
        <v>838</v>
      </c>
      <c r="BC31" s="1233">
        <v>7770</v>
      </c>
      <c r="BD31" s="1233">
        <v>66901</v>
      </c>
      <c r="BE31" s="1233">
        <v>8178</v>
      </c>
      <c r="BF31" s="153">
        <v>20312</v>
      </c>
      <c r="BG31" s="1284" t="s">
        <v>27</v>
      </c>
      <c r="BH31" s="1533" t="s">
        <v>25</v>
      </c>
      <c r="BI31" s="1286" t="s">
        <v>25</v>
      </c>
      <c r="BJ31" s="1287" t="s">
        <v>25</v>
      </c>
      <c r="BK31" s="1311" t="s">
        <v>2179</v>
      </c>
      <c r="BL31" s="60">
        <v>5576532</v>
      </c>
      <c r="BM31" s="1233">
        <v>3654846</v>
      </c>
      <c r="BN31" s="1233">
        <v>3499932</v>
      </c>
      <c r="BO31" s="1233">
        <v>5179841</v>
      </c>
      <c r="BP31" s="1233">
        <v>3258155</v>
      </c>
      <c r="BQ31" s="1233">
        <v>1244787</v>
      </c>
      <c r="BR31" s="1233">
        <v>2869</v>
      </c>
      <c r="BS31" s="1233">
        <v>795408</v>
      </c>
      <c r="BT31" s="1233">
        <v>59555</v>
      </c>
      <c r="BU31" s="1233">
        <v>5567</v>
      </c>
      <c r="BV31" s="1233">
        <v>1325</v>
      </c>
      <c r="BW31" s="1233">
        <v>11870</v>
      </c>
      <c r="BX31" s="1233">
        <v>59319</v>
      </c>
      <c r="BY31" s="1233">
        <v>16302</v>
      </c>
      <c r="BZ31" s="153">
        <v>108247</v>
      </c>
      <c r="CA31" s="1284" t="s">
        <v>27</v>
      </c>
      <c r="CB31" s="1533" t="s">
        <v>25</v>
      </c>
      <c r="CC31" s="1269"/>
    </row>
    <row r="32" spans="1:81" ht="19.5" customHeight="1">
      <c r="A32" s="1286" t="s">
        <v>25</v>
      </c>
      <c r="B32" s="1287" t="s">
        <v>25</v>
      </c>
      <c r="C32" s="1311" t="s">
        <v>2180</v>
      </c>
      <c r="D32" s="60">
        <v>5721540</v>
      </c>
      <c r="E32" s="1233">
        <v>4344318</v>
      </c>
      <c r="F32" s="1233">
        <v>4223624</v>
      </c>
      <c r="G32" s="1233">
        <v>5381847</v>
      </c>
      <c r="H32" s="1233">
        <v>4004625</v>
      </c>
      <c r="I32" s="1233">
        <v>1644383</v>
      </c>
      <c r="J32" s="1233">
        <v>1321</v>
      </c>
      <c r="K32" s="1233">
        <v>682742</v>
      </c>
      <c r="L32" s="1233">
        <v>271927</v>
      </c>
      <c r="M32" s="1233">
        <v>2092</v>
      </c>
      <c r="N32" s="1233">
        <v>2114</v>
      </c>
      <c r="O32" s="1233">
        <v>11642</v>
      </c>
      <c r="P32" s="1233">
        <v>179394</v>
      </c>
      <c r="Q32" s="1233">
        <v>43120</v>
      </c>
      <c r="R32" s="153">
        <v>124276</v>
      </c>
      <c r="S32" s="1284" t="s">
        <v>28</v>
      </c>
      <c r="T32" s="1533" t="s">
        <v>25</v>
      </c>
      <c r="U32" s="1286" t="s">
        <v>25</v>
      </c>
      <c r="V32" s="1287" t="s">
        <v>25</v>
      </c>
      <c r="W32" s="1311" t="s">
        <v>2180</v>
      </c>
      <c r="X32" s="60">
        <v>10111442</v>
      </c>
      <c r="Y32" s="1233">
        <v>7645401</v>
      </c>
      <c r="Z32" s="1233">
        <v>7179114</v>
      </c>
      <c r="AA32" s="1233">
        <v>9568251</v>
      </c>
      <c r="AB32" s="1233">
        <v>7102210</v>
      </c>
      <c r="AC32" s="1233">
        <v>3256573</v>
      </c>
      <c r="AD32" s="1233">
        <v>297</v>
      </c>
      <c r="AE32" s="1233">
        <v>1040163</v>
      </c>
      <c r="AF32" s="1233">
        <v>806702</v>
      </c>
      <c r="AG32" s="1233">
        <v>154910</v>
      </c>
      <c r="AH32" s="1233">
        <v>1960</v>
      </c>
      <c r="AI32" s="1233">
        <v>32536</v>
      </c>
      <c r="AJ32" s="1233">
        <v>271250</v>
      </c>
      <c r="AK32" s="1233">
        <v>108354</v>
      </c>
      <c r="AL32" s="153">
        <v>144472</v>
      </c>
      <c r="AM32" s="1284" t="s">
        <v>28</v>
      </c>
      <c r="AN32" s="1533" t="s">
        <v>25</v>
      </c>
      <c r="AO32" s="1286" t="s">
        <v>25</v>
      </c>
      <c r="AP32" s="1287" t="s">
        <v>25</v>
      </c>
      <c r="AQ32" s="1311" t="s">
        <v>2180</v>
      </c>
      <c r="AR32" s="60">
        <v>2281286</v>
      </c>
      <c r="AS32" s="1233">
        <v>1513833</v>
      </c>
      <c r="AT32" s="1233">
        <v>1179299</v>
      </c>
      <c r="AU32" s="1233">
        <v>2120308</v>
      </c>
      <c r="AV32" s="1233">
        <v>1352855</v>
      </c>
      <c r="AW32" s="1233">
        <v>655151</v>
      </c>
      <c r="AX32" s="1233">
        <v>40</v>
      </c>
      <c r="AY32" s="1233">
        <v>2176</v>
      </c>
      <c r="AZ32" s="1233">
        <v>413610</v>
      </c>
      <c r="BA32" s="1233">
        <v>3450</v>
      </c>
      <c r="BB32" s="1233">
        <v>850</v>
      </c>
      <c r="BC32" s="1233">
        <v>9249</v>
      </c>
      <c r="BD32" s="1233">
        <v>74392</v>
      </c>
      <c r="BE32" s="1233">
        <v>6482</v>
      </c>
      <c r="BF32" s="153">
        <v>26580</v>
      </c>
      <c r="BG32" s="1284" t="s">
        <v>28</v>
      </c>
      <c r="BH32" s="1533" t="s">
        <v>25</v>
      </c>
      <c r="BI32" s="1286" t="s">
        <v>25</v>
      </c>
      <c r="BJ32" s="1287" t="s">
        <v>25</v>
      </c>
      <c r="BK32" s="1311" t="s">
        <v>2180</v>
      </c>
      <c r="BL32" s="60">
        <v>5848265</v>
      </c>
      <c r="BM32" s="1233">
        <v>3830032</v>
      </c>
      <c r="BN32" s="1233">
        <v>3763357</v>
      </c>
      <c r="BO32" s="1233">
        <v>5450532</v>
      </c>
      <c r="BP32" s="1233">
        <v>3432299</v>
      </c>
      <c r="BQ32" s="1233">
        <v>1295095</v>
      </c>
      <c r="BR32" s="1233">
        <v>3658</v>
      </c>
      <c r="BS32" s="1233">
        <v>864245</v>
      </c>
      <c r="BT32" s="1233">
        <v>89663</v>
      </c>
      <c r="BU32" s="1233">
        <v>5837</v>
      </c>
      <c r="BV32" s="1233">
        <v>1458</v>
      </c>
      <c r="BW32" s="1233">
        <v>13590</v>
      </c>
      <c r="BX32" s="1233">
        <v>51338</v>
      </c>
      <c r="BY32" s="1233">
        <v>16436</v>
      </c>
      <c r="BZ32" s="153">
        <v>91727</v>
      </c>
      <c r="CA32" s="1284" t="s">
        <v>28</v>
      </c>
      <c r="CB32" s="1533" t="s">
        <v>25</v>
      </c>
      <c r="CC32" s="1269"/>
    </row>
    <row r="33" spans="1:81" ht="12" customHeight="1">
      <c r="A33" s="1290"/>
      <c r="B33" s="1291"/>
      <c r="C33" s="1313"/>
      <c r="D33" s="60"/>
      <c r="E33" s="1233"/>
      <c r="F33" s="1233"/>
      <c r="G33" s="1233"/>
      <c r="H33" s="1233"/>
      <c r="I33" s="1233"/>
      <c r="J33" s="1233"/>
      <c r="K33" s="1233"/>
      <c r="L33" s="1233"/>
      <c r="M33" s="1233"/>
      <c r="N33" s="1233"/>
      <c r="O33" s="1233"/>
      <c r="P33" s="1233"/>
      <c r="Q33" s="1233"/>
      <c r="R33" s="153"/>
      <c r="S33" s="1292"/>
      <c r="T33" s="1462"/>
      <c r="U33" s="1290"/>
      <c r="V33" s="1291"/>
      <c r="W33" s="1313"/>
      <c r="X33" s="60"/>
      <c r="Y33" s="1233"/>
      <c r="Z33" s="1233"/>
      <c r="AA33" s="1233"/>
      <c r="AB33" s="1233"/>
      <c r="AC33" s="1233"/>
      <c r="AD33" s="1233"/>
      <c r="AE33" s="1233"/>
      <c r="AF33" s="1233"/>
      <c r="AG33" s="1233"/>
      <c r="AH33" s="1233"/>
      <c r="AI33" s="1233"/>
      <c r="AJ33" s="1233"/>
      <c r="AK33" s="1233"/>
      <c r="AL33" s="153"/>
      <c r="AM33" s="1292"/>
      <c r="AN33" s="1462"/>
      <c r="AO33" s="1290"/>
      <c r="AP33" s="1291"/>
      <c r="AQ33" s="1313"/>
      <c r="AR33" s="60"/>
      <c r="AS33" s="1233"/>
      <c r="AT33" s="1233"/>
      <c r="AU33" s="1233"/>
      <c r="AV33" s="1233"/>
      <c r="AW33" s="1233"/>
      <c r="AX33" s="1233"/>
      <c r="AY33" s="1233"/>
      <c r="AZ33" s="1233"/>
      <c r="BA33" s="1233"/>
      <c r="BB33" s="1233"/>
      <c r="BC33" s="1233"/>
      <c r="BD33" s="1233"/>
      <c r="BE33" s="1233"/>
      <c r="BF33" s="153"/>
      <c r="BG33" s="1292"/>
      <c r="BH33" s="1462"/>
      <c r="BI33" s="1290"/>
      <c r="BJ33" s="1291"/>
      <c r="BK33" s="1313"/>
      <c r="BL33" s="60"/>
      <c r="BM33" s="1233"/>
      <c r="BN33" s="1233"/>
      <c r="BO33" s="1233"/>
      <c r="BP33" s="1233"/>
      <c r="BQ33" s="1233"/>
      <c r="BR33" s="1233"/>
      <c r="BS33" s="1233"/>
      <c r="BT33" s="1233"/>
      <c r="BU33" s="1233"/>
      <c r="BV33" s="1233"/>
      <c r="BW33" s="1233"/>
      <c r="BX33" s="1233"/>
      <c r="BY33" s="1233"/>
      <c r="BZ33" s="153"/>
      <c r="CA33" s="1292"/>
      <c r="CB33" s="1462"/>
      <c r="CC33" s="1269"/>
    </row>
    <row r="34" spans="1:81" ht="19.5" customHeight="1">
      <c r="A34" s="1286" t="s">
        <v>2153</v>
      </c>
      <c r="B34" s="1287" t="s">
        <v>23</v>
      </c>
      <c r="C34" s="1314">
        <v>43831</v>
      </c>
      <c r="D34" s="60">
        <v>2123304</v>
      </c>
      <c r="E34" s="1233">
        <v>1602149</v>
      </c>
      <c r="F34" s="1233">
        <v>1529189</v>
      </c>
      <c r="G34" s="1233">
        <v>2010773</v>
      </c>
      <c r="H34" s="1233">
        <v>1489617</v>
      </c>
      <c r="I34" s="1233">
        <v>591826</v>
      </c>
      <c r="J34" s="1233">
        <v>509</v>
      </c>
      <c r="K34" s="1233">
        <v>194338</v>
      </c>
      <c r="L34" s="1233">
        <v>100712</v>
      </c>
      <c r="M34" s="1233">
        <v>530</v>
      </c>
      <c r="N34" s="1233">
        <v>735</v>
      </c>
      <c r="O34" s="1233">
        <v>3338</v>
      </c>
      <c r="P34" s="1233">
        <v>67767</v>
      </c>
      <c r="Q34" s="1233">
        <v>14102</v>
      </c>
      <c r="R34" s="153">
        <v>41703</v>
      </c>
      <c r="S34" s="1284" t="s">
        <v>29</v>
      </c>
      <c r="T34" s="1533" t="s">
        <v>2155</v>
      </c>
      <c r="U34" s="1286" t="s">
        <v>2153</v>
      </c>
      <c r="V34" s="1287" t="s">
        <v>23</v>
      </c>
      <c r="W34" s="1314">
        <v>43831</v>
      </c>
      <c r="X34" s="60">
        <v>3839482</v>
      </c>
      <c r="Y34" s="1233">
        <v>2905801</v>
      </c>
      <c r="Z34" s="1233">
        <v>2772686</v>
      </c>
      <c r="AA34" s="1233">
        <v>3654317</v>
      </c>
      <c r="AB34" s="1233">
        <v>2720635</v>
      </c>
      <c r="AC34" s="1233">
        <v>1234223</v>
      </c>
      <c r="AD34" s="1233">
        <v>106</v>
      </c>
      <c r="AE34" s="1233">
        <v>491534</v>
      </c>
      <c r="AF34" s="1233">
        <v>292655</v>
      </c>
      <c r="AG34" s="1233">
        <v>41507</v>
      </c>
      <c r="AH34" s="1233">
        <v>768</v>
      </c>
      <c r="AI34" s="1233">
        <v>10711</v>
      </c>
      <c r="AJ34" s="1233">
        <v>86718</v>
      </c>
      <c r="AK34" s="1233">
        <v>29156</v>
      </c>
      <c r="AL34" s="153">
        <v>57070</v>
      </c>
      <c r="AM34" s="1284" t="s">
        <v>29</v>
      </c>
      <c r="AN34" s="1533" t="s">
        <v>2155</v>
      </c>
      <c r="AO34" s="1286" t="s">
        <v>2153</v>
      </c>
      <c r="AP34" s="1287" t="s">
        <v>23</v>
      </c>
      <c r="AQ34" s="1314">
        <v>43831</v>
      </c>
      <c r="AR34" s="60">
        <v>797875</v>
      </c>
      <c r="AS34" s="1233">
        <v>534889</v>
      </c>
      <c r="AT34" s="1233">
        <v>410533</v>
      </c>
      <c r="AU34" s="1233">
        <v>742261</v>
      </c>
      <c r="AV34" s="1233">
        <v>479275</v>
      </c>
      <c r="AW34" s="1233">
        <v>237499</v>
      </c>
      <c r="AX34" s="1233">
        <v>18</v>
      </c>
      <c r="AY34" s="1233">
        <v>441</v>
      </c>
      <c r="AZ34" s="1233">
        <v>153431</v>
      </c>
      <c r="BA34" s="1233">
        <v>1073</v>
      </c>
      <c r="BB34" s="1233">
        <v>279</v>
      </c>
      <c r="BC34" s="1233">
        <v>3051</v>
      </c>
      <c r="BD34" s="1233">
        <v>26575</v>
      </c>
      <c r="BE34" s="1233">
        <v>2036</v>
      </c>
      <c r="BF34" s="153">
        <v>9192</v>
      </c>
      <c r="BG34" s="1284" t="s">
        <v>29</v>
      </c>
      <c r="BH34" s="1533" t="s">
        <v>2155</v>
      </c>
      <c r="BI34" s="1286" t="s">
        <v>2153</v>
      </c>
      <c r="BJ34" s="1287" t="s">
        <v>23</v>
      </c>
      <c r="BK34" s="1314">
        <v>43831</v>
      </c>
      <c r="BL34" s="60">
        <v>2193726</v>
      </c>
      <c r="BM34" s="1233">
        <v>1474345</v>
      </c>
      <c r="BN34" s="1233">
        <v>1399558</v>
      </c>
      <c r="BO34" s="1233">
        <v>2056378</v>
      </c>
      <c r="BP34" s="1233">
        <v>1336997</v>
      </c>
      <c r="BQ34" s="1233">
        <v>538941</v>
      </c>
      <c r="BR34" s="1233">
        <v>1035</v>
      </c>
      <c r="BS34" s="1233">
        <v>258457</v>
      </c>
      <c r="BT34" s="1233">
        <v>114350</v>
      </c>
      <c r="BU34" s="1233">
        <v>2009</v>
      </c>
      <c r="BV34" s="1233">
        <v>535</v>
      </c>
      <c r="BW34" s="1233">
        <v>4450</v>
      </c>
      <c r="BX34" s="1233">
        <v>20817</v>
      </c>
      <c r="BY34" s="1233">
        <v>6927</v>
      </c>
      <c r="BZ34" s="153">
        <v>27532</v>
      </c>
      <c r="CA34" s="1284" t="s">
        <v>29</v>
      </c>
      <c r="CB34" s="1533" t="s">
        <v>2155</v>
      </c>
      <c r="CC34" s="1312"/>
    </row>
    <row r="35" spans="1:81" ht="19.5" customHeight="1">
      <c r="A35" s="1286" t="s">
        <v>25</v>
      </c>
      <c r="B35" s="1287" t="s">
        <v>25</v>
      </c>
      <c r="C35" s="2510">
        <v>43862</v>
      </c>
      <c r="D35" s="60">
        <v>2044609</v>
      </c>
      <c r="E35" s="1233">
        <v>1546996</v>
      </c>
      <c r="F35" s="1233">
        <v>1480578</v>
      </c>
      <c r="G35" s="1233">
        <v>1934738</v>
      </c>
      <c r="H35" s="1233">
        <v>1437124</v>
      </c>
      <c r="I35" s="1233">
        <v>583147</v>
      </c>
      <c r="J35" s="1233">
        <v>556</v>
      </c>
      <c r="K35" s="1233">
        <v>185597</v>
      </c>
      <c r="L35" s="1233">
        <v>105339</v>
      </c>
      <c r="M35" s="1233">
        <v>625</v>
      </c>
      <c r="N35" s="1233">
        <v>738</v>
      </c>
      <c r="O35" s="1233">
        <v>3674</v>
      </c>
      <c r="P35" s="1233">
        <v>66722</v>
      </c>
      <c r="Q35" s="1233">
        <v>15295</v>
      </c>
      <c r="R35" s="153">
        <v>41888</v>
      </c>
      <c r="S35" s="1284" t="s">
        <v>30</v>
      </c>
      <c r="T35" s="1533" t="s">
        <v>25</v>
      </c>
      <c r="U35" s="1286" t="s">
        <v>25</v>
      </c>
      <c r="V35" s="1287" t="s">
        <v>25</v>
      </c>
      <c r="W35" s="2510">
        <v>43862</v>
      </c>
      <c r="X35" s="60">
        <v>3495794</v>
      </c>
      <c r="Y35" s="1233">
        <v>2648231</v>
      </c>
      <c r="Z35" s="1233">
        <v>2511638</v>
      </c>
      <c r="AA35" s="1233">
        <v>3319371</v>
      </c>
      <c r="AB35" s="1233">
        <v>2471808</v>
      </c>
      <c r="AC35" s="1233">
        <v>1115241</v>
      </c>
      <c r="AD35" s="1233">
        <v>133</v>
      </c>
      <c r="AE35" s="1233">
        <v>520346</v>
      </c>
      <c r="AF35" s="1233">
        <v>205377</v>
      </c>
      <c r="AG35" s="1233">
        <v>19620</v>
      </c>
      <c r="AH35" s="1233">
        <v>705</v>
      </c>
      <c r="AI35" s="1233">
        <v>11301</v>
      </c>
      <c r="AJ35" s="1233">
        <v>91051</v>
      </c>
      <c r="AK35" s="1233">
        <v>32826</v>
      </c>
      <c r="AL35" s="153">
        <v>47552</v>
      </c>
      <c r="AM35" s="1284" t="s">
        <v>30</v>
      </c>
      <c r="AN35" s="1533" t="s">
        <v>25</v>
      </c>
      <c r="AO35" s="1286" t="s">
        <v>25</v>
      </c>
      <c r="AP35" s="1287" t="s">
        <v>25</v>
      </c>
      <c r="AQ35" s="2510">
        <v>43862</v>
      </c>
      <c r="AR35" s="60">
        <v>756584</v>
      </c>
      <c r="AS35" s="1233">
        <v>508269</v>
      </c>
      <c r="AT35" s="1233">
        <v>395207</v>
      </c>
      <c r="AU35" s="1233">
        <v>703231</v>
      </c>
      <c r="AV35" s="1233">
        <v>454916</v>
      </c>
      <c r="AW35" s="1233">
        <v>218662</v>
      </c>
      <c r="AX35" s="1233">
        <v>11</v>
      </c>
      <c r="AY35" s="1233">
        <v>205</v>
      </c>
      <c r="AZ35" s="1233">
        <v>142741</v>
      </c>
      <c r="BA35" s="1233">
        <v>1075</v>
      </c>
      <c r="BB35" s="1233">
        <v>247</v>
      </c>
      <c r="BC35" s="1233">
        <v>3291</v>
      </c>
      <c r="BD35" s="1233">
        <v>21322</v>
      </c>
      <c r="BE35" s="1233">
        <v>2442</v>
      </c>
      <c r="BF35" s="153">
        <v>8832</v>
      </c>
      <c r="BG35" s="1284" t="s">
        <v>30</v>
      </c>
      <c r="BH35" s="1533" t="s">
        <v>25</v>
      </c>
      <c r="BI35" s="1286" t="s">
        <v>25</v>
      </c>
      <c r="BJ35" s="1287" t="s">
        <v>25</v>
      </c>
      <c r="BK35" s="2510">
        <v>43862</v>
      </c>
      <c r="BL35" s="60">
        <v>2010223</v>
      </c>
      <c r="BM35" s="1233">
        <v>1345472</v>
      </c>
      <c r="BN35" s="1233">
        <v>1279200</v>
      </c>
      <c r="BO35" s="1233">
        <v>1880226</v>
      </c>
      <c r="BP35" s="1233">
        <v>1215475</v>
      </c>
      <c r="BQ35" s="1233">
        <v>490805</v>
      </c>
      <c r="BR35" s="1233">
        <v>975</v>
      </c>
      <c r="BS35" s="1233">
        <v>233835</v>
      </c>
      <c r="BT35" s="1233">
        <v>83564</v>
      </c>
      <c r="BU35" s="1233">
        <v>2199</v>
      </c>
      <c r="BV35" s="1233">
        <v>495</v>
      </c>
      <c r="BW35" s="1233">
        <v>4200</v>
      </c>
      <c r="BX35" s="1233">
        <v>17860</v>
      </c>
      <c r="BY35" s="1233">
        <v>5667</v>
      </c>
      <c r="BZ35" s="153">
        <v>28016</v>
      </c>
      <c r="CA35" s="1284" t="s">
        <v>30</v>
      </c>
      <c r="CB35" s="1533" t="s">
        <v>25</v>
      </c>
      <c r="CC35" s="1269"/>
    </row>
    <row r="36" spans="1:81" ht="19.5" customHeight="1">
      <c r="A36" s="1286" t="s">
        <v>25</v>
      </c>
      <c r="B36" s="1287" t="s">
        <v>25</v>
      </c>
      <c r="C36" s="2510">
        <v>43891</v>
      </c>
      <c r="D36" s="60">
        <v>2179693</v>
      </c>
      <c r="E36" s="1233">
        <v>1651220</v>
      </c>
      <c r="F36" s="1233">
        <v>1581473</v>
      </c>
      <c r="G36" s="1233">
        <v>2062063</v>
      </c>
      <c r="H36" s="1233">
        <v>1533589</v>
      </c>
      <c r="I36" s="1233">
        <v>631423</v>
      </c>
      <c r="J36" s="1233">
        <v>554</v>
      </c>
      <c r="K36" s="1233">
        <v>223173</v>
      </c>
      <c r="L36" s="1233">
        <v>108024</v>
      </c>
      <c r="M36" s="1233">
        <v>879</v>
      </c>
      <c r="N36" s="1233">
        <v>711</v>
      </c>
      <c r="O36" s="1233">
        <v>3160</v>
      </c>
      <c r="P36" s="1233">
        <v>77050</v>
      </c>
      <c r="Q36" s="1233">
        <v>15399</v>
      </c>
      <c r="R36" s="153">
        <v>38792</v>
      </c>
      <c r="S36" s="1284" t="s">
        <v>31</v>
      </c>
      <c r="T36" s="1533" t="s">
        <v>25</v>
      </c>
      <c r="U36" s="1286" t="s">
        <v>25</v>
      </c>
      <c r="V36" s="1287" t="s">
        <v>25</v>
      </c>
      <c r="W36" s="2510">
        <v>43891</v>
      </c>
      <c r="X36" s="60">
        <v>3757407</v>
      </c>
      <c r="Y36" s="1233">
        <v>2864213</v>
      </c>
      <c r="Z36" s="1233">
        <v>2698547</v>
      </c>
      <c r="AA36" s="1233">
        <v>3581292</v>
      </c>
      <c r="AB36" s="1233">
        <v>2688098</v>
      </c>
      <c r="AC36" s="1233">
        <v>1289702</v>
      </c>
      <c r="AD36" s="1233">
        <v>96</v>
      </c>
      <c r="AE36" s="1233">
        <v>598950</v>
      </c>
      <c r="AF36" s="1233">
        <v>247137</v>
      </c>
      <c r="AG36" s="1233">
        <v>36722</v>
      </c>
      <c r="AH36" s="1233">
        <v>672</v>
      </c>
      <c r="AI36" s="1233">
        <v>11406</v>
      </c>
      <c r="AJ36" s="1233">
        <v>113140</v>
      </c>
      <c r="AK36" s="1233">
        <v>36669</v>
      </c>
      <c r="AL36" s="153">
        <v>45284</v>
      </c>
      <c r="AM36" s="1284" t="s">
        <v>31</v>
      </c>
      <c r="AN36" s="1533" t="s">
        <v>25</v>
      </c>
      <c r="AO36" s="1286" t="s">
        <v>25</v>
      </c>
      <c r="AP36" s="1287" t="s">
        <v>25</v>
      </c>
      <c r="AQ36" s="2510">
        <v>43891</v>
      </c>
      <c r="AR36" s="60">
        <v>794982</v>
      </c>
      <c r="AS36" s="1233">
        <v>528483</v>
      </c>
      <c r="AT36" s="1233">
        <v>410680</v>
      </c>
      <c r="AU36" s="1233">
        <v>740428</v>
      </c>
      <c r="AV36" s="1233">
        <v>473929</v>
      </c>
      <c r="AW36" s="1233">
        <v>227213</v>
      </c>
      <c r="AX36" s="1233">
        <v>9</v>
      </c>
      <c r="AY36" s="1233">
        <v>176</v>
      </c>
      <c r="AZ36" s="1233">
        <v>148463</v>
      </c>
      <c r="BA36" s="1233">
        <v>450</v>
      </c>
      <c r="BB36" s="1233">
        <v>247</v>
      </c>
      <c r="BC36" s="1233">
        <v>3137</v>
      </c>
      <c r="BD36" s="1233">
        <v>20444</v>
      </c>
      <c r="BE36" s="1233">
        <v>2680</v>
      </c>
      <c r="BF36" s="153">
        <v>8619</v>
      </c>
      <c r="BG36" s="1284" t="s">
        <v>31</v>
      </c>
      <c r="BH36" s="1533" t="s">
        <v>25</v>
      </c>
      <c r="BI36" s="1286" t="s">
        <v>25</v>
      </c>
      <c r="BJ36" s="1287" t="s">
        <v>25</v>
      </c>
      <c r="BK36" s="2510">
        <v>43891</v>
      </c>
      <c r="BL36" s="60">
        <v>2071564</v>
      </c>
      <c r="BM36" s="1233">
        <v>1380992</v>
      </c>
      <c r="BN36" s="1233">
        <v>1339549</v>
      </c>
      <c r="BO36" s="1233">
        <v>1939273</v>
      </c>
      <c r="BP36" s="1233">
        <v>1248700</v>
      </c>
      <c r="BQ36" s="1233">
        <v>498863</v>
      </c>
      <c r="BR36" s="1233">
        <v>988</v>
      </c>
      <c r="BS36" s="1233">
        <v>240454</v>
      </c>
      <c r="BT36" s="1233">
        <v>100505</v>
      </c>
      <c r="BU36" s="1233">
        <v>2375</v>
      </c>
      <c r="BV36" s="1233">
        <v>554</v>
      </c>
      <c r="BW36" s="1233">
        <v>3942</v>
      </c>
      <c r="BX36" s="1233">
        <v>16403</v>
      </c>
      <c r="BY36" s="1233">
        <v>5648</v>
      </c>
      <c r="BZ36" s="153">
        <v>35858</v>
      </c>
      <c r="CA36" s="1284" t="s">
        <v>31</v>
      </c>
      <c r="CB36" s="1533" t="s">
        <v>25</v>
      </c>
      <c r="CC36" s="1269"/>
    </row>
    <row r="37" spans="1:81" ht="19.5" customHeight="1">
      <c r="A37" s="1286" t="s">
        <v>25</v>
      </c>
      <c r="B37" s="1287" t="s">
        <v>25</v>
      </c>
      <c r="C37" s="2510">
        <v>43922</v>
      </c>
      <c r="D37" s="60">
        <v>1912880</v>
      </c>
      <c r="E37" s="1233">
        <v>1455460</v>
      </c>
      <c r="F37" s="1233">
        <v>1375678</v>
      </c>
      <c r="G37" s="1233">
        <v>1802865</v>
      </c>
      <c r="H37" s="1233">
        <v>1345446</v>
      </c>
      <c r="I37" s="1233">
        <v>580763</v>
      </c>
      <c r="J37" s="1233">
        <v>328</v>
      </c>
      <c r="K37" s="1233">
        <v>211416</v>
      </c>
      <c r="L37" s="1233">
        <v>89897</v>
      </c>
      <c r="M37" s="1233">
        <v>5033</v>
      </c>
      <c r="N37" s="1233">
        <v>605</v>
      </c>
      <c r="O37" s="1233">
        <v>3954</v>
      </c>
      <c r="P37" s="1233">
        <v>60568</v>
      </c>
      <c r="Q37" s="1233">
        <v>14902</v>
      </c>
      <c r="R37" s="153">
        <v>41094</v>
      </c>
      <c r="S37" s="1284" t="s">
        <v>32</v>
      </c>
      <c r="T37" s="1533" t="s">
        <v>25</v>
      </c>
      <c r="U37" s="1286" t="s">
        <v>25</v>
      </c>
      <c r="V37" s="1287" t="s">
        <v>25</v>
      </c>
      <c r="W37" s="2510">
        <v>43922</v>
      </c>
      <c r="X37" s="60">
        <v>3536121</v>
      </c>
      <c r="Y37" s="1233">
        <v>2724542</v>
      </c>
      <c r="Z37" s="1233">
        <v>2535021</v>
      </c>
      <c r="AA37" s="1233">
        <v>3372873</v>
      </c>
      <c r="AB37" s="1233">
        <v>2561294</v>
      </c>
      <c r="AC37" s="1233">
        <v>1340570</v>
      </c>
      <c r="AD37" s="1233">
        <v>116</v>
      </c>
      <c r="AE37" s="1233">
        <v>556947</v>
      </c>
      <c r="AF37" s="1233">
        <v>283328</v>
      </c>
      <c r="AG37" s="1233">
        <v>49901</v>
      </c>
      <c r="AH37" s="1233">
        <v>686</v>
      </c>
      <c r="AI37" s="1233">
        <v>13207</v>
      </c>
      <c r="AJ37" s="1233">
        <v>91345</v>
      </c>
      <c r="AK37" s="1233">
        <v>38419</v>
      </c>
      <c r="AL37" s="153">
        <v>50951</v>
      </c>
      <c r="AM37" s="1284" t="s">
        <v>32</v>
      </c>
      <c r="AN37" s="1533" t="s">
        <v>25</v>
      </c>
      <c r="AO37" s="1286" t="s">
        <v>25</v>
      </c>
      <c r="AP37" s="1287" t="s">
        <v>25</v>
      </c>
      <c r="AQ37" s="2510">
        <v>43922</v>
      </c>
      <c r="AR37" s="60">
        <v>724931</v>
      </c>
      <c r="AS37" s="1233">
        <v>477275</v>
      </c>
      <c r="AT37" s="1233">
        <v>373641</v>
      </c>
      <c r="AU37" s="1233">
        <v>673039</v>
      </c>
      <c r="AV37" s="1233">
        <v>425383</v>
      </c>
      <c r="AW37" s="1233">
        <v>215555</v>
      </c>
      <c r="AX37" s="1233">
        <v>10</v>
      </c>
      <c r="AY37" s="1233">
        <v>9</v>
      </c>
      <c r="AZ37" s="1233">
        <v>133429</v>
      </c>
      <c r="BA37" s="1233">
        <v>1870</v>
      </c>
      <c r="BB37" s="1233">
        <v>256</v>
      </c>
      <c r="BC37" s="1233">
        <v>3051</v>
      </c>
      <c r="BD37" s="1233">
        <v>26471</v>
      </c>
      <c r="BE37" s="1233">
        <v>2524</v>
      </c>
      <c r="BF37" s="153">
        <v>8441</v>
      </c>
      <c r="BG37" s="1284" t="s">
        <v>32</v>
      </c>
      <c r="BH37" s="1533" t="s">
        <v>25</v>
      </c>
      <c r="BI37" s="1286" t="s">
        <v>25</v>
      </c>
      <c r="BJ37" s="1287" t="s">
        <v>25</v>
      </c>
      <c r="BK37" s="2510">
        <v>43922</v>
      </c>
      <c r="BL37" s="60">
        <v>1925966</v>
      </c>
      <c r="BM37" s="1233">
        <v>1281759</v>
      </c>
      <c r="BN37" s="1233">
        <v>1219992</v>
      </c>
      <c r="BO37" s="1233">
        <v>1806542</v>
      </c>
      <c r="BP37" s="1233">
        <v>1162335</v>
      </c>
      <c r="BQ37" s="1233">
        <v>475612</v>
      </c>
      <c r="BR37" s="1233">
        <v>618</v>
      </c>
      <c r="BS37" s="1233">
        <v>250949</v>
      </c>
      <c r="BT37" s="1233">
        <v>100194</v>
      </c>
      <c r="BU37" s="1233">
        <v>2048</v>
      </c>
      <c r="BV37" s="1233">
        <v>402</v>
      </c>
      <c r="BW37" s="1233">
        <v>3825</v>
      </c>
      <c r="BX37" s="1233">
        <v>20696</v>
      </c>
      <c r="BY37" s="1233">
        <v>4992</v>
      </c>
      <c r="BZ37" s="153">
        <v>27182</v>
      </c>
      <c r="CA37" s="1284" t="s">
        <v>32</v>
      </c>
      <c r="CB37" s="1533" t="s">
        <v>25</v>
      </c>
      <c r="CC37" s="1269"/>
    </row>
    <row r="38" spans="1:81" ht="19.5" customHeight="1">
      <c r="A38" s="1286" t="s">
        <v>25</v>
      </c>
      <c r="B38" s="1287" t="s">
        <v>25</v>
      </c>
      <c r="C38" s="2510">
        <v>43952</v>
      </c>
      <c r="D38" s="60">
        <v>1784844</v>
      </c>
      <c r="E38" s="1233">
        <v>1374990</v>
      </c>
      <c r="F38" s="1233">
        <v>1285144</v>
      </c>
      <c r="G38" s="1233">
        <v>1676397</v>
      </c>
      <c r="H38" s="1233">
        <v>1266543</v>
      </c>
      <c r="I38" s="1233">
        <v>597921</v>
      </c>
      <c r="J38" s="1233">
        <v>208</v>
      </c>
      <c r="K38" s="1233">
        <v>207655</v>
      </c>
      <c r="L38" s="1233">
        <v>125905</v>
      </c>
      <c r="M38" s="1233">
        <v>5690</v>
      </c>
      <c r="N38" s="1233">
        <v>500</v>
      </c>
      <c r="O38" s="1233">
        <v>2823</v>
      </c>
      <c r="P38" s="1233">
        <v>57084</v>
      </c>
      <c r="Q38" s="1233">
        <v>10165</v>
      </c>
      <c r="R38" s="153">
        <v>41124</v>
      </c>
      <c r="S38" s="1284" t="s">
        <v>33</v>
      </c>
      <c r="T38" s="1533" t="s">
        <v>25</v>
      </c>
      <c r="U38" s="1286" t="s">
        <v>25</v>
      </c>
      <c r="V38" s="1287" t="s">
        <v>25</v>
      </c>
      <c r="W38" s="2510">
        <v>43952</v>
      </c>
      <c r="X38" s="60">
        <v>3329618</v>
      </c>
      <c r="Y38" s="1233">
        <v>2537662</v>
      </c>
      <c r="Z38" s="1233">
        <v>2350540</v>
      </c>
      <c r="AA38" s="1233">
        <v>3182119</v>
      </c>
      <c r="AB38" s="1233">
        <v>2390163</v>
      </c>
      <c r="AC38" s="1233">
        <v>1278167</v>
      </c>
      <c r="AD38" s="1233">
        <v>86</v>
      </c>
      <c r="AE38" s="1233">
        <v>547709</v>
      </c>
      <c r="AF38" s="1233">
        <v>281696</v>
      </c>
      <c r="AG38" s="1233">
        <v>45788</v>
      </c>
      <c r="AH38" s="1233">
        <v>483</v>
      </c>
      <c r="AI38" s="1233">
        <v>10627</v>
      </c>
      <c r="AJ38" s="1233">
        <v>67044</v>
      </c>
      <c r="AK38" s="1233">
        <v>33351</v>
      </c>
      <c r="AL38" s="153">
        <v>49879</v>
      </c>
      <c r="AM38" s="1284" t="s">
        <v>33</v>
      </c>
      <c r="AN38" s="1533" t="s">
        <v>25</v>
      </c>
      <c r="AO38" s="1286" t="s">
        <v>25</v>
      </c>
      <c r="AP38" s="1287" t="s">
        <v>25</v>
      </c>
      <c r="AQ38" s="2510">
        <v>43952</v>
      </c>
      <c r="AR38" s="60">
        <v>681735</v>
      </c>
      <c r="AS38" s="1233">
        <v>444795</v>
      </c>
      <c r="AT38" s="1233">
        <v>341530</v>
      </c>
      <c r="AU38" s="1233">
        <v>628276</v>
      </c>
      <c r="AV38" s="1233">
        <v>391336</v>
      </c>
      <c r="AW38" s="1233">
        <v>196854</v>
      </c>
      <c r="AX38" s="1233">
        <v>10</v>
      </c>
      <c r="AY38" s="1233">
        <v>219</v>
      </c>
      <c r="AZ38" s="1233">
        <v>112394</v>
      </c>
      <c r="BA38" s="1233">
        <v>2878</v>
      </c>
      <c r="BB38" s="1233">
        <v>248</v>
      </c>
      <c r="BC38" s="1233">
        <v>3671</v>
      </c>
      <c r="BD38" s="1233">
        <v>27811</v>
      </c>
      <c r="BE38" s="1233">
        <v>2960</v>
      </c>
      <c r="BF38" s="153">
        <v>7930</v>
      </c>
      <c r="BG38" s="1284" t="s">
        <v>33</v>
      </c>
      <c r="BH38" s="1533" t="s">
        <v>25</v>
      </c>
      <c r="BI38" s="1286" t="s">
        <v>25</v>
      </c>
      <c r="BJ38" s="1287" t="s">
        <v>25</v>
      </c>
      <c r="BK38" s="2510">
        <v>43952</v>
      </c>
      <c r="BL38" s="60">
        <v>1838119</v>
      </c>
      <c r="BM38" s="1233">
        <v>1183524</v>
      </c>
      <c r="BN38" s="1233">
        <v>1108499</v>
      </c>
      <c r="BO38" s="1233">
        <v>1715801</v>
      </c>
      <c r="BP38" s="1233">
        <v>1061206</v>
      </c>
      <c r="BQ38" s="1233">
        <v>398855</v>
      </c>
      <c r="BR38" s="1233">
        <v>435</v>
      </c>
      <c r="BS38" s="1233">
        <v>257857</v>
      </c>
      <c r="BT38" s="1233">
        <v>14039</v>
      </c>
      <c r="BU38" s="1233">
        <v>1905</v>
      </c>
      <c r="BV38" s="1233">
        <v>379</v>
      </c>
      <c r="BW38" s="1233">
        <v>4189</v>
      </c>
      <c r="BX38" s="1233">
        <v>20695</v>
      </c>
      <c r="BY38" s="1233">
        <v>4941</v>
      </c>
      <c r="BZ38" s="153">
        <v>34525</v>
      </c>
      <c r="CA38" s="1284" t="s">
        <v>33</v>
      </c>
      <c r="CB38" s="1533" t="s">
        <v>25</v>
      </c>
      <c r="CC38" s="1269"/>
    </row>
    <row r="39" spans="1:81" ht="19.5" customHeight="1">
      <c r="A39" s="1286" t="s">
        <v>25</v>
      </c>
      <c r="B39" s="1287" t="s">
        <v>25</v>
      </c>
      <c r="C39" s="2510">
        <v>43983</v>
      </c>
      <c r="D39" s="60">
        <v>1628933</v>
      </c>
      <c r="E39" s="1233">
        <v>1235420</v>
      </c>
      <c r="F39" s="1233">
        <v>1166308</v>
      </c>
      <c r="G39" s="1233">
        <v>1529397</v>
      </c>
      <c r="H39" s="1233">
        <v>1135884</v>
      </c>
      <c r="I39" s="1233">
        <v>438998</v>
      </c>
      <c r="J39" s="1233">
        <v>418</v>
      </c>
      <c r="K39" s="1233">
        <v>87396</v>
      </c>
      <c r="L39" s="1233">
        <v>112930</v>
      </c>
      <c r="M39" s="1233">
        <v>2322</v>
      </c>
      <c r="N39" s="1233">
        <v>626</v>
      </c>
      <c r="O39" s="1233">
        <v>3680</v>
      </c>
      <c r="P39" s="1233">
        <v>49631</v>
      </c>
      <c r="Q39" s="1233">
        <v>11211</v>
      </c>
      <c r="R39" s="153">
        <v>34076</v>
      </c>
      <c r="S39" s="1284" t="s">
        <v>34</v>
      </c>
      <c r="T39" s="1533" t="s">
        <v>25</v>
      </c>
      <c r="U39" s="1286" t="s">
        <v>25</v>
      </c>
      <c r="V39" s="1287" t="s">
        <v>25</v>
      </c>
      <c r="W39" s="2510">
        <v>43983</v>
      </c>
      <c r="X39" s="60">
        <v>3217026</v>
      </c>
      <c r="Y39" s="1233">
        <v>2516395</v>
      </c>
      <c r="Z39" s="1233">
        <v>2346356</v>
      </c>
      <c r="AA39" s="1233">
        <v>3066704</v>
      </c>
      <c r="AB39" s="1233">
        <v>2366073</v>
      </c>
      <c r="AC39" s="1233">
        <v>1326303</v>
      </c>
      <c r="AD39" s="1233">
        <v>102</v>
      </c>
      <c r="AE39" s="1233">
        <v>537896</v>
      </c>
      <c r="AF39" s="1233">
        <v>335137</v>
      </c>
      <c r="AG39" s="1233">
        <v>58412</v>
      </c>
      <c r="AH39" s="1233">
        <v>529</v>
      </c>
      <c r="AI39" s="1233">
        <v>10322</v>
      </c>
      <c r="AJ39" s="1233">
        <v>56561</v>
      </c>
      <c r="AK39" s="1233">
        <v>32219</v>
      </c>
      <c r="AL39" s="153">
        <v>52721</v>
      </c>
      <c r="AM39" s="1284" t="s">
        <v>34</v>
      </c>
      <c r="AN39" s="1533" t="s">
        <v>25</v>
      </c>
      <c r="AO39" s="1286" t="s">
        <v>25</v>
      </c>
      <c r="AP39" s="1287" t="s">
        <v>25</v>
      </c>
      <c r="AQ39" s="2510">
        <v>43983</v>
      </c>
      <c r="AR39" s="60">
        <v>671707</v>
      </c>
      <c r="AS39" s="1233">
        <v>452324</v>
      </c>
      <c r="AT39" s="1233">
        <v>353527</v>
      </c>
      <c r="AU39" s="1233">
        <v>619529</v>
      </c>
      <c r="AV39" s="1233">
        <v>400146</v>
      </c>
      <c r="AW39" s="1233">
        <v>194165</v>
      </c>
      <c r="AX39" s="1233">
        <v>9</v>
      </c>
      <c r="AY39" s="1233">
        <v>210</v>
      </c>
      <c r="AZ39" s="1233">
        <v>119876</v>
      </c>
      <c r="BA39" s="1233">
        <v>1923</v>
      </c>
      <c r="BB39" s="1233">
        <v>255</v>
      </c>
      <c r="BC39" s="1233">
        <v>3067</v>
      </c>
      <c r="BD39" s="1233">
        <v>21406</v>
      </c>
      <c r="BE39" s="1233">
        <v>2880</v>
      </c>
      <c r="BF39" s="153">
        <v>7794</v>
      </c>
      <c r="BG39" s="1284" t="s">
        <v>34</v>
      </c>
      <c r="BH39" s="1533" t="s">
        <v>25</v>
      </c>
      <c r="BI39" s="1286" t="s">
        <v>25</v>
      </c>
      <c r="BJ39" s="1287" t="s">
        <v>25</v>
      </c>
      <c r="BK39" s="2510">
        <v>43983</v>
      </c>
      <c r="BL39" s="60">
        <v>1770754</v>
      </c>
      <c r="BM39" s="1233">
        <v>1129763</v>
      </c>
      <c r="BN39" s="1233">
        <v>1066610</v>
      </c>
      <c r="BO39" s="1233">
        <v>1650570</v>
      </c>
      <c r="BP39" s="1233">
        <v>1009578</v>
      </c>
      <c r="BQ39" s="1233">
        <v>361104</v>
      </c>
      <c r="BR39" s="1233">
        <v>735</v>
      </c>
      <c r="BS39" s="1233">
        <v>276173</v>
      </c>
      <c r="BT39" s="1233" t="s">
        <v>21</v>
      </c>
      <c r="BU39" s="1233">
        <v>1814</v>
      </c>
      <c r="BV39" s="1233">
        <v>430</v>
      </c>
      <c r="BW39" s="1233">
        <v>4443</v>
      </c>
      <c r="BX39" s="1233">
        <v>15800</v>
      </c>
      <c r="BY39" s="1233">
        <v>3683</v>
      </c>
      <c r="BZ39" s="153">
        <v>25527</v>
      </c>
      <c r="CA39" s="1284" t="s">
        <v>34</v>
      </c>
      <c r="CB39" s="1533" t="s">
        <v>25</v>
      </c>
      <c r="CC39" s="1269"/>
    </row>
    <row r="40" spans="1:81" ht="19.5" customHeight="1">
      <c r="A40" s="1286" t="s">
        <v>25</v>
      </c>
      <c r="B40" s="1287" t="s">
        <v>25</v>
      </c>
      <c r="C40" s="2510">
        <v>44013</v>
      </c>
      <c r="D40" s="60">
        <v>1699745</v>
      </c>
      <c r="E40" s="1233">
        <v>1293540</v>
      </c>
      <c r="F40" s="1233">
        <v>1208452</v>
      </c>
      <c r="G40" s="1233">
        <v>1595235</v>
      </c>
      <c r="H40" s="1233">
        <v>1189031</v>
      </c>
      <c r="I40" s="1233">
        <v>440812</v>
      </c>
      <c r="J40" s="1233">
        <v>452</v>
      </c>
      <c r="K40" s="1233">
        <v>103848</v>
      </c>
      <c r="L40" s="1233">
        <v>92585</v>
      </c>
      <c r="M40" s="1233">
        <v>1852</v>
      </c>
      <c r="N40" s="1233">
        <v>581</v>
      </c>
      <c r="O40" s="1233">
        <v>2402</v>
      </c>
      <c r="P40" s="1233">
        <v>56867</v>
      </c>
      <c r="Q40" s="1233">
        <v>13529</v>
      </c>
      <c r="R40" s="153">
        <v>35279</v>
      </c>
      <c r="S40" s="1284" t="s">
        <v>35</v>
      </c>
      <c r="T40" s="1533" t="s">
        <v>25</v>
      </c>
      <c r="U40" s="1286" t="s">
        <v>25</v>
      </c>
      <c r="V40" s="1287" t="s">
        <v>25</v>
      </c>
      <c r="W40" s="2510">
        <v>44013</v>
      </c>
      <c r="X40" s="60">
        <v>3369490</v>
      </c>
      <c r="Y40" s="1233">
        <v>2639061</v>
      </c>
      <c r="Z40" s="1233">
        <v>2438378</v>
      </c>
      <c r="AA40" s="1233">
        <v>3203386</v>
      </c>
      <c r="AB40" s="1233">
        <v>2472957</v>
      </c>
      <c r="AC40" s="1233">
        <v>1345214</v>
      </c>
      <c r="AD40" s="1233">
        <v>107</v>
      </c>
      <c r="AE40" s="1233">
        <v>541683</v>
      </c>
      <c r="AF40" s="1233">
        <v>302569</v>
      </c>
      <c r="AG40" s="1233">
        <v>62003</v>
      </c>
      <c r="AH40" s="1233">
        <v>562</v>
      </c>
      <c r="AI40" s="1233">
        <v>8718</v>
      </c>
      <c r="AJ40" s="1233">
        <v>62427</v>
      </c>
      <c r="AK40" s="1233">
        <v>34824</v>
      </c>
      <c r="AL40" s="153">
        <v>53908</v>
      </c>
      <c r="AM40" s="1284" t="s">
        <v>35</v>
      </c>
      <c r="AN40" s="1533" t="s">
        <v>25</v>
      </c>
      <c r="AO40" s="1286" t="s">
        <v>25</v>
      </c>
      <c r="AP40" s="1287" t="s">
        <v>25</v>
      </c>
      <c r="AQ40" s="2510">
        <v>44013</v>
      </c>
      <c r="AR40" s="60">
        <v>678901</v>
      </c>
      <c r="AS40" s="1233">
        <v>445910</v>
      </c>
      <c r="AT40" s="1233">
        <v>344871</v>
      </c>
      <c r="AU40" s="1233">
        <v>627094</v>
      </c>
      <c r="AV40" s="1233">
        <v>394103</v>
      </c>
      <c r="AW40" s="1233">
        <v>187687</v>
      </c>
      <c r="AX40" s="1233">
        <v>10</v>
      </c>
      <c r="AY40" s="1233">
        <v>466</v>
      </c>
      <c r="AZ40" s="1233">
        <v>114338</v>
      </c>
      <c r="BA40" s="1233">
        <v>2772</v>
      </c>
      <c r="BB40" s="1233">
        <v>253</v>
      </c>
      <c r="BC40" s="1233">
        <v>2578</v>
      </c>
      <c r="BD40" s="1233">
        <v>23030</v>
      </c>
      <c r="BE40" s="1233">
        <v>2569</v>
      </c>
      <c r="BF40" s="153">
        <v>7210</v>
      </c>
      <c r="BG40" s="1284" t="s">
        <v>35</v>
      </c>
      <c r="BH40" s="1533" t="s">
        <v>25</v>
      </c>
      <c r="BI40" s="1286" t="s">
        <v>25</v>
      </c>
      <c r="BJ40" s="1287" t="s">
        <v>25</v>
      </c>
      <c r="BK40" s="2510">
        <v>44013</v>
      </c>
      <c r="BL40" s="60">
        <v>1850476</v>
      </c>
      <c r="BM40" s="1233">
        <v>1221325</v>
      </c>
      <c r="BN40" s="1233">
        <v>1155653</v>
      </c>
      <c r="BO40" s="1233">
        <v>1719238</v>
      </c>
      <c r="BP40" s="1233">
        <v>1090087</v>
      </c>
      <c r="BQ40" s="1233">
        <v>404796</v>
      </c>
      <c r="BR40" s="1233">
        <v>928</v>
      </c>
      <c r="BS40" s="1233">
        <v>271268</v>
      </c>
      <c r="BT40" s="1233">
        <v>10296</v>
      </c>
      <c r="BU40" s="1233">
        <v>1888</v>
      </c>
      <c r="BV40" s="1233">
        <v>441</v>
      </c>
      <c r="BW40" s="1233">
        <v>4520</v>
      </c>
      <c r="BX40" s="1233">
        <v>19498</v>
      </c>
      <c r="BY40" s="1233">
        <v>6766</v>
      </c>
      <c r="BZ40" s="153">
        <v>33587</v>
      </c>
      <c r="CA40" s="1284" t="s">
        <v>35</v>
      </c>
      <c r="CB40" s="1533" t="s">
        <v>25</v>
      </c>
      <c r="CC40" s="1269"/>
    </row>
    <row r="41" spans="1:81" ht="19.5" customHeight="1">
      <c r="A41" s="1286" t="s">
        <v>25</v>
      </c>
      <c r="B41" s="1287" t="s">
        <v>25</v>
      </c>
      <c r="C41" s="2510">
        <v>44044</v>
      </c>
      <c r="D41" s="60">
        <v>1878422</v>
      </c>
      <c r="E41" s="1233">
        <v>1436387</v>
      </c>
      <c r="F41" s="1233">
        <v>1360496</v>
      </c>
      <c r="G41" s="1233">
        <v>1770066</v>
      </c>
      <c r="H41" s="1233">
        <v>1328031</v>
      </c>
      <c r="I41" s="1233">
        <v>556489</v>
      </c>
      <c r="J41" s="1233">
        <v>276</v>
      </c>
      <c r="K41" s="1233">
        <v>199331</v>
      </c>
      <c r="L41" s="1233">
        <v>112805</v>
      </c>
      <c r="M41" s="1233">
        <v>703</v>
      </c>
      <c r="N41" s="1233">
        <v>525</v>
      </c>
      <c r="O41" s="1233">
        <v>2246</v>
      </c>
      <c r="P41" s="1233">
        <v>61078</v>
      </c>
      <c r="Q41" s="1233">
        <v>12079</v>
      </c>
      <c r="R41" s="153">
        <v>35975</v>
      </c>
      <c r="S41" s="1284" t="s">
        <v>36</v>
      </c>
      <c r="T41" s="1533" t="s">
        <v>25</v>
      </c>
      <c r="U41" s="1286" t="s">
        <v>25</v>
      </c>
      <c r="V41" s="1287" t="s">
        <v>25</v>
      </c>
      <c r="W41" s="2510">
        <v>44044</v>
      </c>
      <c r="X41" s="60">
        <v>3448607</v>
      </c>
      <c r="Y41" s="1233">
        <v>2694852</v>
      </c>
      <c r="Z41" s="1233">
        <v>2491635</v>
      </c>
      <c r="AA41" s="1233">
        <v>3277556</v>
      </c>
      <c r="AB41" s="1233">
        <v>2523801</v>
      </c>
      <c r="AC41" s="1233">
        <v>1321858</v>
      </c>
      <c r="AD41" s="1233">
        <v>73</v>
      </c>
      <c r="AE41" s="1233">
        <v>484404</v>
      </c>
      <c r="AF41" s="1233">
        <v>330238</v>
      </c>
      <c r="AG41" s="1233">
        <v>59661</v>
      </c>
      <c r="AH41" s="1233">
        <v>579</v>
      </c>
      <c r="AI41" s="1233">
        <v>11376</v>
      </c>
      <c r="AJ41" s="1233">
        <v>62350</v>
      </c>
      <c r="AK41" s="1233">
        <v>35096</v>
      </c>
      <c r="AL41" s="153">
        <v>55473</v>
      </c>
      <c r="AM41" s="1284" t="s">
        <v>36</v>
      </c>
      <c r="AN41" s="1533" t="s">
        <v>25</v>
      </c>
      <c r="AO41" s="1286" t="s">
        <v>25</v>
      </c>
      <c r="AP41" s="1287" t="s">
        <v>25</v>
      </c>
      <c r="AQ41" s="2510">
        <v>44044</v>
      </c>
      <c r="AR41" s="60">
        <v>728273</v>
      </c>
      <c r="AS41" s="1233">
        <v>482337</v>
      </c>
      <c r="AT41" s="1233">
        <v>372551</v>
      </c>
      <c r="AU41" s="1233">
        <v>677018</v>
      </c>
      <c r="AV41" s="1233">
        <v>431082</v>
      </c>
      <c r="AW41" s="1233">
        <v>211098</v>
      </c>
      <c r="AX41" s="1233">
        <v>11</v>
      </c>
      <c r="AY41" s="1233">
        <v>493</v>
      </c>
      <c r="AZ41" s="1233">
        <v>133547</v>
      </c>
      <c r="BA41" s="1233">
        <v>1535</v>
      </c>
      <c r="BB41" s="1233">
        <v>308</v>
      </c>
      <c r="BC41" s="1233">
        <v>2544</v>
      </c>
      <c r="BD41" s="1233">
        <v>23210</v>
      </c>
      <c r="BE41" s="1233">
        <v>2838</v>
      </c>
      <c r="BF41" s="153">
        <v>6336</v>
      </c>
      <c r="BG41" s="1284" t="s">
        <v>36</v>
      </c>
      <c r="BH41" s="1533" t="s">
        <v>25</v>
      </c>
      <c r="BI41" s="1286" t="s">
        <v>25</v>
      </c>
      <c r="BJ41" s="1287" t="s">
        <v>25</v>
      </c>
      <c r="BK41" s="2510">
        <v>44044</v>
      </c>
      <c r="BL41" s="60">
        <v>1933740</v>
      </c>
      <c r="BM41" s="1233">
        <v>1266797</v>
      </c>
      <c r="BN41" s="1233">
        <v>1215472</v>
      </c>
      <c r="BO41" s="1233">
        <v>1797046</v>
      </c>
      <c r="BP41" s="1233">
        <v>1130102</v>
      </c>
      <c r="BQ41" s="1233">
        <v>424368</v>
      </c>
      <c r="BR41" s="1233">
        <v>808</v>
      </c>
      <c r="BS41" s="1233">
        <v>262840</v>
      </c>
      <c r="BT41" s="1233">
        <v>25507</v>
      </c>
      <c r="BU41" s="1233">
        <v>1971</v>
      </c>
      <c r="BV41" s="1233">
        <v>409</v>
      </c>
      <c r="BW41" s="1233">
        <v>3251</v>
      </c>
      <c r="BX41" s="1233">
        <v>17888</v>
      </c>
      <c r="BY41" s="1233">
        <v>4712</v>
      </c>
      <c r="BZ41" s="153">
        <v>37990</v>
      </c>
      <c r="CA41" s="1284" t="s">
        <v>36</v>
      </c>
      <c r="CB41" s="1533" t="s">
        <v>25</v>
      </c>
      <c r="CC41" s="1269"/>
    </row>
    <row r="42" spans="1:81" ht="19.5" customHeight="1">
      <c r="A42" s="1286" t="s">
        <v>25</v>
      </c>
      <c r="B42" s="1287" t="s">
        <v>25</v>
      </c>
      <c r="C42" s="2510">
        <v>44075</v>
      </c>
      <c r="D42" s="60">
        <v>1784843</v>
      </c>
      <c r="E42" s="1233">
        <v>1351021</v>
      </c>
      <c r="F42" s="1233">
        <v>1288747</v>
      </c>
      <c r="G42" s="1233">
        <v>1676237</v>
      </c>
      <c r="H42" s="1233">
        <v>1242415</v>
      </c>
      <c r="I42" s="1233">
        <v>481361</v>
      </c>
      <c r="J42" s="1233">
        <v>469</v>
      </c>
      <c r="K42" s="1233">
        <v>164975</v>
      </c>
      <c r="L42" s="1233">
        <v>95329</v>
      </c>
      <c r="M42" s="1233">
        <v>715</v>
      </c>
      <c r="N42" s="1233">
        <v>640</v>
      </c>
      <c r="O42" s="1233">
        <v>2669</v>
      </c>
      <c r="P42" s="1233">
        <v>60888</v>
      </c>
      <c r="Q42" s="1233">
        <v>10657</v>
      </c>
      <c r="R42" s="153">
        <v>22705</v>
      </c>
      <c r="S42" s="1284" t="s">
        <v>37</v>
      </c>
      <c r="T42" s="1533" t="s">
        <v>25</v>
      </c>
      <c r="U42" s="1286" t="s">
        <v>25</v>
      </c>
      <c r="V42" s="1287" t="s">
        <v>25</v>
      </c>
      <c r="W42" s="2510">
        <v>44075</v>
      </c>
      <c r="X42" s="60">
        <v>2998635</v>
      </c>
      <c r="Y42" s="1233">
        <v>2263187</v>
      </c>
      <c r="Z42" s="1233">
        <v>2087285</v>
      </c>
      <c r="AA42" s="1233">
        <v>2830805</v>
      </c>
      <c r="AB42" s="1233">
        <v>2095357</v>
      </c>
      <c r="AC42" s="1233">
        <v>937013</v>
      </c>
      <c r="AD42" s="1233">
        <v>97</v>
      </c>
      <c r="AE42" s="1233">
        <v>260797</v>
      </c>
      <c r="AF42" s="1233">
        <v>244493</v>
      </c>
      <c r="AG42" s="1233">
        <v>59368</v>
      </c>
      <c r="AH42" s="1233">
        <v>595</v>
      </c>
      <c r="AI42" s="1233">
        <v>16851</v>
      </c>
      <c r="AJ42" s="1233">
        <v>72146</v>
      </c>
      <c r="AK42" s="1233">
        <v>30890</v>
      </c>
      <c r="AL42" s="153">
        <v>34370</v>
      </c>
      <c r="AM42" s="1284" t="s">
        <v>37</v>
      </c>
      <c r="AN42" s="1533" t="s">
        <v>25</v>
      </c>
      <c r="AO42" s="1286" t="s">
        <v>25</v>
      </c>
      <c r="AP42" s="1287" t="s">
        <v>25</v>
      </c>
      <c r="AQ42" s="2510">
        <v>44075</v>
      </c>
      <c r="AR42" s="60">
        <v>701985</v>
      </c>
      <c r="AS42" s="1233">
        <v>466707</v>
      </c>
      <c r="AT42" s="1233">
        <v>360360</v>
      </c>
      <c r="AU42" s="1233">
        <v>656222</v>
      </c>
      <c r="AV42" s="1233">
        <v>420944</v>
      </c>
      <c r="AW42" s="1233">
        <v>206328</v>
      </c>
      <c r="AX42" s="1233">
        <v>11</v>
      </c>
      <c r="AY42" s="1233">
        <v>446</v>
      </c>
      <c r="AZ42" s="1233">
        <v>135125</v>
      </c>
      <c r="BA42" s="1233">
        <v>1270</v>
      </c>
      <c r="BB42" s="1233">
        <v>277</v>
      </c>
      <c r="BC42" s="1233">
        <v>2648</v>
      </c>
      <c r="BD42" s="1233">
        <v>20661</v>
      </c>
      <c r="BE42" s="1233">
        <v>2771</v>
      </c>
      <c r="BF42" s="153">
        <v>6766</v>
      </c>
      <c r="BG42" s="1284" t="s">
        <v>37</v>
      </c>
      <c r="BH42" s="1533" t="s">
        <v>25</v>
      </c>
      <c r="BI42" s="1286" t="s">
        <v>25</v>
      </c>
      <c r="BJ42" s="1287" t="s">
        <v>25</v>
      </c>
      <c r="BK42" s="2510">
        <v>44075</v>
      </c>
      <c r="BL42" s="60">
        <v>1792316</v>
      </c>
      <c r="BM42" s="1233">
        <v>1166725</v>
      </c>
      <c r="BN42" s="1233">
        <v>1128807</v>
      </c>
      <c r="BO42" s="1233">
        <v>1663557</v>
      </c>
      <c r="BP42" s="1233">
        <v>1037966</v>
      </c>
      <c r="BQ42" s="1233">
        <v>415623</v>
      </c>
      <c r="BR42" s="1233">
        <v>1133</v>
      </c>
      <c r="BS42" s="1233">
        <v>261300</v>
      </c>
      <c r="BT42" s="1233">
        <v>23752</v>
      </c>
      <c r="BU42" s="1233">
        <v>1708</v>
      </c>
      <c r="BV42" s="1233">
        <v>475</v>
      </c>
      <c r="BW42" s="1233">
        <v>4099</v>
      </c>
      <c r="BX42" s="1233">
        <v>21933</v>
      </c>
      <c r="BY42" s="1233">
        <v>4824</v>
      </c>
      <c r="BZ42" s="153">
        <v>36670</v>
      </c>
      <c r="CA42" s="1284" t="s">
        <v>37</v>
      </c>
      <c r="CB42" s="1533" t="s">
        <v>25</v>
      </c>
      <c r="CC42" s="1269"/>
    </row>
    <row r="43" spans="1:81" ht="19.5" customHeight="1">
      <c r="A43" s="1286" t="s">
        <v>25</v>
      </c>
      <c r="B43" s="1287" t="s">
        <v>25</v>
      </c>
      <c r="C43" s="2510">
        <v>44105</v>
      </c>
      <c r="D43" s="60">
        <v>1900006</v>
      </c>
      <c r="E43" s="1233">
        <v>1443719</v>
      </c>
      <c r="F43" s="1233">
        <v>1394575</v>
      </c>
      <c r="G43" s="1233">
        <v>1782516</v>
      </c>
      <c r="H43" s="1233">
        <v>1326229</v>
      </c>
      <c r="I43" s="1233">
        <v>550607</v>
      </c>
      <c r="J43" s="1233">
        <v>519</v>
      </c>
      <c r="K43" s="1233">
        <v>218839</v>
      </c>
      <c r="L43" s="1233">
        <v>88280</v>
      </c>
      <c r="M43" s="1233">
        <v>416</v>
      </c>
      <c r="N43" s="1233">
        <v>758</v>
      </c>
      <c r="O43" s="1233">
        <v>4736</v>
      </c>
      <c r="P43" s="1233">
        <v>60829</v>
      </c>
      <c r="Q43" s="1233">
        <v>14677</v>
      </c>
      <c r="R43" s="153">
        <v>50659</v>
      </c>
      <c r="S43" s="1284" t="s">
        <v>38</v>
      </c>
      <c r="T43" s="1533" t="s">
        <v>25</v>
      </c>
      <c r="U43" s="1286" t="s">
        <v>25</v>
      </c>
      <c r="V43" s="1287" t="s">
        <v>25</v>
      </c>
      <c r="W43" s="2510">
        <v>44105</v>
      </c>
      <c r="X43" s="60">
        <v>3112339</v>
      </c>
      <c r="Y43" s="1233">
        <v>2308234</v>
      </c>
      <c r="Z43" s="1233">
        <v>2172334</v>
      </c>
      <c r="AA43" s="1233">
        <v>2934066</v>
      </c>
      <c r="AB43" s="1233">
        <v>2129960</v>
      </c>
      <c r="AC43" s="1233">
        <v>923211</v>
      </c>
      <c r="AD43" s="1233">
        <v>112</v>
      </c>
      <c r="AE43" s="1233">
        <v>242107</v>
      </c>
      <c r="AF43" s="1233">
        <v>259511</v>
      </c>
      <c r="AG43" s="1233">
        <v>55377</v>
      </c>
      <c r="AH43" s="1233">
        <v>601</v>
      </c>
      <c r="AI43" s="1233">
        <v>10735</v>
      </c>
      <c r="AJ43" s="1233">
        <v>91538</v>
      </c>
      <c r="AK43" s="1233">
        <v>35647</v>
      </c>
      <c r="AL43" s="153">
        <v>36916</v>
      </c>
      <c r="AM43" s="1284" t="s">
        <v>38</v>
      </c>
      <c r="AN43" s="1533" t="s">
        <v>25</v>
      </c>
      <c r="AO43" s="1286" t="s">
        <v>25</v>
      </c>
      <c r="AP43" s="1287" t="s">
        <v>25</v>
      </c>
      <c r="AQ43" s="2510">
        <v>44105</v>
      </c>
      <c r="AR43" s="60">
        <v>735265</v>
      </c>
      <c r="AS43" s="1233">
        <v>490957</v>
      </c>
      <c r="AT43" s="1233">
        <v>378823</v>
      </c>
      <c r="AU43" s="1233">
        <v>682163</v>
      </c>
      <c r="AV43" s="1233">
        <v>437855</v>
      </c>
      <c r="AW43" s="1233">
        <v>214988</v>
      </c>
      <c r="AX43" s="1233">
        <v>11</v>
      </c>
      <c r="AY43" s="1233">
        <v>898</v>
      </c>
      <c r="AZ43" s="1233">
        <v>134961</v>
      </c>
      <c r="BA43" s="1233">
        <v>1163</v>
      </c>
      <c r="BB43" s="1233">
        <v>284</v>
      </c>
      <c r="BC43" s="1233">
        <v>2873</v>
      </c>
      <c r="BD43" s="1233">
        <v>24669</v>
      </c>
      <c r="BE43" s="1233">
        <v>2049</v>
      </c>
      <c r="BF43" s="153">
        <v>8987</v>
      </c>
      <c r="BG43" s="1284" t="s">
        <v>38</v>
      </c>
      <c r="BH43" s="1533" t="s">
        <v>25</v>
      </c>
      <c r="BI43" s="1286" t="s">
        <v>25</v>
      </c>
      <c r="BJ43" s="1287" t="s">
        <v>25</v>
      </c>
      <c r="BK43" s="2510">
        <v>44105</v>
      </c>
      <c r="BL43" s="60">
        <v>1945101</v>
      </c>
      <c r="BM43" s="1233">
        <v>1257657</v>
      </c>
      <c r="BN43" s="1233">
        <v>1233615</v>
      </c>
      <c r="BO43" s="1233">
        <v>1812225</v>
      </c>
      <c r="BP43" s="1233">
        <v>1124781</v>
      </c>
      <c r="BQ43" s="1233">
        <v>431594</v>
      </c>
      <c r="BR43" s="1233">
        <v>1262</v>
      </c>
      <c r="BS43" s="1233">
        <v>274609</v>
      </c>
      <c r="BT43" s="1233">
        <v>30834</v>
      </c>
      <c r="BU43" s="1233">
        <v>1816</v>
      </c>
      <c r="BV43" s="1233">
        <v>478</v>
      </c>
      <c r="BW43" s="1233">
        <v>4724</v>
      </c>
      <c r="BX43" s="1233">
        <v>18768</v>
      </c>
      <c r="BY43" s="1233">
        <v>5441</v>
      </c>
      <c r="BZ43" s="153">
        <v>38029</v>
      </c>
      <c r="CA43" s="1284" t="s">
        <v>38</v>
      </c>
      <c r="CB43" s="1533" t="s">
        <v>25</v>
      </c>
      <c r="CC43" s="1269"/>
    </row>
    <row r="44" spans="1:81" ht="19.5" customHeight="1">
      <c r="A44" s="1286" t="s">
        <v>25</v>
      </c>
      <c r="B44" s="1287" t="s">
        <v>25</v>
      </c>
      <c r="C44" s="2510">
        <v>44136</v>
      </c>
      <c r="D44" s="60">
        <v>1865625</v>
      </c>
      <c r="E44" s="1233">
        <v>1412721</v>
      </c>
      <c r="F44" s="1233">
        <v>1376511</v>
      </c>
      <c r="G44" s="1233">
        <v>1753655</v>
      </c>
      <c r="H44" s="1233">
        <v>1300751</v>
      </c>
      <c r="I44" s="1233">
        <v>538941</v>
      </c>
      <c r="J44" s="1233">
        <v>347</v>
      </c>
      <c r="K44" s="1233">
        <v>252961</v>
      </c>
      <c r="L44" s="1233">
        <v>83783</v>
      </c>
      <c r="M44" s="1233">
        <v>432</v>
      </c>
      <c r="N44" s="1233">
        <v>641</v>
      </c>
      <c r="O44" s="1233">
        <v>3407</v>
      </c>
      <c r="P44" s="1233">
        <v>58716</v>
      </c>
      <c r="Q44" s="1233">
        <v>13910</v>
      </c>
      <c r="R44" s="153">
        <v>34089</v>
      </c>
      <c r="S44" s="1284" t="s">
        <v>39</v>
      </c>
      <c r="T44" s="1533" t="s">
        <v>25</v>
      </c>
      <c r="U44" s="1286" t="s">
        <v>25</v>
      </c>
      <c r="V44" s="1287" t="s">
        <v>25</v>
      </c>
      <c r="W44" s="2510">
        <v>44136</v>
      </c>
      <c r="X44" s="60">
        <v>3239893</v>
      </c>
      <c r="Y44" s="1233">
        <v>2425053</v>
      </c>
      <c r="Z44" s="1233">
        <v>2274545</v>
      </c>
      <c r="AA44" s="1233">
        <v>3061219</v>
      </c>
      <c r="AB44" s="1233">
        <v>2246379</v>
      </c>
      <c r="AC44" s="1233">
        <v>959182</v>
      </c>
      <c r="AD44" s="1233">
        <v>98</v>
      </c>
      <c r="AE44" s="1233">
        <v>251426</v>
      </c>
      <c r="AF44" s="1233">
        <v>238923</v>
      </c>
      <c r="AG44" s="1233">
        <v>45475</v>
      </c>
      <c r="AH44" s="1233">
        <v>683</v>
      </c>
      <c r="AI44" s="1233">
        <v>10924</v>
      </c>
      <c r="AJ44" s="1233">
        <v>78066</v>
      </c>
      <c r="AK44" s="1233">
        <v>35238</v>
      </c>
      <c r="AL44" s="153">
        <v>49018</v>
      </c>
      <c r="AM44" s="1284" t="s">
        <v>39</v>
      </c>
      <c r="AN44" s="1533" t="s">
        <v>25</v>
      </c>
      <c r="AO44" s="1286" t="s">
        <v>25</v>
      </c>
      <c r="AP44" s="1287" t="s">
        <v>25</v>
      </c>
      <c r="AQ44" s="2510">
        <v>44136</v>
      </c>
      <c r="AR44" s="60">
        <v>749288</v>
      </c>
      <c r="AS44" s="1233">
        <v>492941</v>
      </c>
      <c r="AT44" s="1233">
        <v>382672</v>
      </c>
      <c r="AU44" s="1233">
        <v>696948</v>
      </c>
      <c r="AV44" s="1233">
        <v>440601</v>
      </c>
      <c r="AW44" s="1233">
        <v>212576</v>
      </c>
      <c r="AX44" s="1233">
        <v>10</v>
      </c>
      <c r="AY44" s="1233">
        <v>826</v>
      </c>
      <c r="AZ44" s="1233">
        <v>133148</v>
      </c>
      <c r="BA44" s="1233">
        <v>1227</v>
      </c>
      <c r="BB44" s="1233">
        <v>260</v>
      </c>
      <c r="BC44" s="1233">
        <v>3176</v>
      </c>
      <c r="BD44" s="1233">
        <v>23977</v>
      </c>
      <c r="BE44" s="1233">
        <v>2127</v>
      </c>
      <c r="BF44" s="153">
        <v>8692</v>
      </c>
      <c r="BG44" s="1284" t="s">
        <v>39</v>
      </c>
      <c r="BH44" s="1533" t="s">
        <v>25</v>
      </c>
      <c r="BI44" s="1286" t="s">
        <v>25</v>
      </c>
      <c r="BJ44" s="1287" t="s">
        <v>25</v>
      </c>
      <c r="BK44" s="2510">
        <v>44136</v>
      </c>
      <c r="BL44" s="60">
        <v>1902231</v>
      </c>
      <c r="BM44" s="1233">
        <v>1247428</v>
      </c>
      <c r="BN44" s="1233">
        <v>1226364</v>
      </c>
      <c r="BO44" s="1233">
        <v>1769747</v>
      </c>
      <c r="BP44" s="1233">
        <v>1114945</v>
      </c>
      <c r="BQ44" s="1233">
        <v>429422</v>
      </c>
      <c r="BR44" s="1233">
        <v>1244</v>
      </c>
      <c r="BS44" s="1233">
        <v>278933</v>
      </c>
      <c r="BT44" s="1233">
        <v>27464</v>
      </c>
      <c r="BU44" s="1233">
        <v>1855</v>
      </c>
      <c r="BV44" s="1233">
        <v>486</v>
      </c>
      <c r="BW44" s="1233">
        <v>5201</v>
      </c>
      <c r="BX44" s="1233">
        <v>14962</v>
      </c>
      <c r="BY44" s="1233">
        <v>4925</v>
      </c>
      <c r="BZ44" s="153">
        <v>29854</v>
      </c>
      <c r="CA44" s="1284" t="s">
        <v>39</v>
      </c>
      <c r="CB44" s="1533" t="s">
        <v>25</v>
      </c>
      <c r="CC44" s="1269"/>
    </row>
    <row r="45" spans="1:81" ht="19.5" customHeight="1">
      <c r="A45" s="2116" t="s">
        <v>25</v>
      </c>
      <c r="B45" s="2511" t="s">
        <v>25</v>
      </c>
      <c r="C45" s="2512">
        <v>44166</v>
      </c>
      <c r="D45" s="74">
        <v>1955909</v>
      </c>
      <c r="E45" s="1232">
        <v>1487878</v>
      </c>
      <c r="F45" s="1232">
        <v>1452538</v>
      </c>
      <c r="G45" s="1232">
        <v>1845676</v>
      </c>
      <c r="H45" s="1232">
        <v>1377645</v>
      </c>
      <c r="I45" s="1232">
        <v>554835</v>
      </c>
      <c r="J45" s="1232">
        <v>455</v>
      </c>
      <c r="K45" s="1232">
        <v>210942</v>
      </c>
      <c r="L45" s="1232">
        <v>99864</v>
      </c>
      <c r="M45" s="1232">
        <v>1244</v>
      </c>
      <c r="N45" s="1232">
        <v>715</v>
      </c>
      <c r="O45" s="1232">
        <v>3499</v>
      </c>
      <c r="P45" s="1232">
        <v>59849</v>
      </c>
      <c r="Q45" s="1232">
        <v>14533</v>
      </c>
      <c r="R45" s="361">
        <v>39528</v>
      </c>
      <c r="S45" s="1298" t="s">
        <v>40</v>
      </c>
      <c r="T45" s="1537" t="s">
        <v>25</v>
      </c>
      <c r="U45" s="2116" t="s">
        <v>25</v>
      </c>
      <c r="V45" s="2511" t="s">
        <v>25</v>
      </c>
      <c r="W45" s="2512">
        <v>44166</v>
      </c>
      <c r="X45" s="74">
        <v>3759209</v>
      </c>
      <c r="Y45" s="1232">
        <v>2912114</v>
      </c>
      <c r="Z45" s="1232">
        <v>2732236</v>
      </c>
      <c r="AA45" s="1232">
        <v>3572965</v>
      </c>
      <c r="AB45" s="1232">
        <v>2725870</v>
      </c>
      <c r="AC45" s="1232">
        <v>1374181</v>
      </c>
      <c r="AD45" s="1232">
        <v>87</v>
      </c>
      <c r="AE45" s="1232">
        <v>546630</v>
      </c>
      <c r="AF45" s="1232">
        <v>308268</v>
      </c>
      <c r="AG45" s="1232">
        <v>54058</v>
      </c>
      <c r="AH45" s="1232">
        <v>676</v>
      </c>
      <c r="AI45" s="1232">
        <v>10877</v>
      </c>
      <c r="AJ45" s="1232">
        <v>101646</v>
      </c>
      <c r="AK45" s="1232">
        <v>37469</v>
      </c>
      <c r="AL45" s="361">
        <v>58538</v>
      </c>
      <c r="AM45" s="1298" t="s">
        <v>40</v>
      </c>
      <c r="AN45" s="1537" t="s">
        <v>25</v>
      </c>
      <c r="AO45" s="2116" t="s">
        <v>25</v>
      </c>
      <c r="AP45" s="2511" t="s">
        <v>25</v>
      </c>
      <c r="AQ45" s="2512">
        <v>44166</v>
      </c>
      <c r="AR45" s="74">
        <v>796734</v>
      </c>
      <c r="AS45" s="1232">
        <v>529935</v>
      </c>
      <c r="AT45" s="1232">
        <v>417804</v>
      </c>
      <c r="AU45" s="1232">
        <v>741197</v>
      </c>
      <c r="AV45" s="1232">
        <v>474399</v>
      </c>
      <c r="AW45" s="1232">
        <v>227587</v>
      </c>
      <c r="AX45" s="1232">
        <v>19</v>
      </c>
      <c r="AY45" s="1232">
        <v>452</v>
      </c>
      <c r="AZ45" s="1232">
        <v>145501</v>
      </c>
      <c r="BA45" s="1232">
        <v>1060</v>
      </c>
      <c r="BB45" s="1232">
        <v>306</v>
      </c>
      <c r="BC45" s="1232">
        <v>3200</v>
      </c>
      <c r="BD45" s="1232">
        <v>25746</v>
      </c>
      <c r="BE45" s="1232">
        <v>2306</v>
      </c>
      <c r="BF45" s="361">
        <v>8901</v>
      </c>
      <c r="BG45" s="1298" t="s">
        <v>40</v>
      </c>
      <c r="BH45" s="1537" t="s">
        <v>25</v>
      </c>
      <c r="BI45" s="2116" t="s">
        <v>25</v>
      </c>
      <c r="BJ45" s="2511" t="s">
        <v>25</v>
      </c>
      <c r="BK45" s="2512">
        <v>44166</v>
      </c>
      <c r="BL45" s="74">
        <v>2000933</v>
      </c>
      <c r="BM45" s="1232">
        <v>1324946</v>
      </c>
      <c r="BN45" s="1232">
        <v>1303377</v>
      </c>
      <c r="BO45" s="1232">
        <v>1868560</v>
      </c>
      <c r="BP45" s="1232">
        <v>1192573</v>
      </c>
      <c r="BQ45" s="1232">
        <v>434079</v>
      </c>
      <c r="BR45" s="1232">
        <v>1152</v>
      </c>
      <c r="BS45" s="1232">
        <v>310703</v>
      </c>
      <c r="BT45" s="1232">
        <v>31365</v>
      </c>
      <c r="BU45" s="1232">
        <v>2166</v>
      </c>
      <c r="BV45" s="1232">
        <v>494</v>
      </c>
      <c r="BW45" s="1232">
        <v>3665</v>
      </c>
      <c r="BX45" s="1232">
        <v>17608</v>
      </c>
      <c r="BY45" s="1232">
        <v>6070</v>
      </c>
      <c r="BZ45" s="361">
        <v>23844</v>
      </c>
      <c r="CA45" s="1298" t="s">
        <v>40</v>
      </c>
      <c r="CB45" s="1537" t="s">
        <v>25</v>
      </c>
      <c r="CC45" s="1269"/>
    </row>
    <row r="46" spans="1:81" ht="19.5" customHeight="1">
      <c r="A46" s="1538"/>
      <c r="B46" s="1538"/>
      <c r="C46" s="1538"/>
      <c r="D46" s="9"/>
      <c r="E46" s="9"/>
      <c r="F46" s="9"/>
      <c r="G46" s="9"/>
      <c r="H46" s="9"/>
      <c r="I46" s="9"/>
      <c r="J46" s="9"/>
      <c r="K46" s="9"/>
      <c r="L46" s="9"/>
      <c r="M46" s="9"/>
      <c r="N46" s="9"/>
      <c r="O46" s="9"/>
      <c r="P46" s="9"/>
      <c r="Q46" s="1260"/>
      <c r="R46" s="1260"/>
      <c r="S46" s="1538"/>
      <c r="T46" s="1538"/>
      <c r="U46" s="1538"/>
      <c r="V46" s="9"/>
      <c r="W46" s="9"/>
      <c r="X46" s="9"/>
      <c r="Y46" s="9"/>
      <c r="Z46" s="9"/>
      <c r="AA46" s="9"/>
      <c r="AB46" s="9"/>
      <c r="AC46" s="9"/>
      <c r="AD46" s="9"/>
      <c r="AE46" s="9"/>
      <c r="AF46" s="9"/>
      <c r="AG46" s="9"/>
      <c r="AH46" s="9"/>
      <c r="AI46" s="1260"/>
      <c r="AJ46" s="1260"/>
      <c r="AK46" s="1538"/>
      <c r="AL46" s="1538"/>
      <c r="AM46" s="1538"/>
      <c r="AN46" s="1538"/>
      <c r="AO46" s="9"/>
      <c r="AP46" s="9"/>
      <c r="AQ46" s="9"/>
      <c r="AR46" s="9"/>
      <c r="AS46" s="9"/>
      <c r="AT46" s="9"/>
      <c r="AU46" s="9"/>
      <c r="AV46" s="9"/>
      <c r="AW46" s="9"/>
      <c r="AX46" s="9"/>
      <c r="AY46" s="9"/>
      <c r="AZ46" s="9"/>
      <c r="BA46" s="1260"/>
      <c r="BB46" s="1260"/>
      <c r="BC46" s="1538"/>
      <c r="BD46" s="1538"/>
      <c r="BE46" s="1538"/>
      <c r="BF46" s="9"/>
      <c r="BG46" s="1538"/>
      <c r="BH46" s="1538"/>
      <c r="BI46" s="9"/>
      <c r="BJ46" s="9"/>
      <c r="BK46" s="9"/>
      <c r="BL46" s="9"/>
      <c r="BM46" s="9"/>
      <c r="BN46" s="9"/>
      <c r="BO46" s="9"/>
      <c r="BP46" s="9"/>
      <c r="BQ46" s="9"/>
      <c r="BR46" s="1260"/>
      <c r="CA46" s="1538"/>
      <c r="CB46" s="1538"/>
    </row>
    <row r="47" spans="1:81" s="1255" customFormat="1" ht="19.5" customHeight="1">
      <c r="A47" s="2620" t="s">
        <v>734</v>
      </c>
      <c r="B47" s="2620"/>
      <c r="C47" s="2859"/>
      <c r="D47" s="2882" t="s">
        <v>1167</v>
      </c>
      <c r="E47" s="2883"/>
      <c r="F47" s="2883"/>
      <c r="G47" s="640" t="s">
        <v>714</v>
      </c>
      <c r="H47" s="640" t="s">
        <v>714</v>
      </c>
      <c r="I47" s="640" t="s">
        <v>714</v>
      </c>
      <c r="J47" s="1187" t="s">
        <v>1312</v>
      </c>
      <c r="K47" s="79"/>
      <c r="L47" s="640" t="s">
        <v>714</v>
      </c>
      <c r="M47" s="79"/>
      <c r="N47" s="649" t="s">
        <v>1183</v>
      </c>
      <c r="O47" s="644"/>
      <c r="P47" s="649"/>
      <c r="Q47" s="644"/>
      <c r="R47" s="650"/>
      <c r="S47" s="2541" t="s">
        <v>713</v>
      </c>
      <c r="T47" s="2542"/>
      <c r="U47" s="2620" t="s">
        <v>734</v>
      </c>
      <c r="V47" s="2620"/>
      <c r="W47" s="2859"/>
      <c r="X47" s="2882" t="s">
        <v>1167</v>
      </c>
      <c r="Y47" s="2883"/>
      <c r="Z47" s="2883"/>
      <c r="AA47" s="640" t="s">
        <v>714</v>
      </c>
      <c r="AB47" s="640" t="s">
        <v>442</v>
      </c>
      <c r="AC47" s="640" t="s">
        <v>442</v>
      </c>
      <c r="AD47" s="1187" t="s">
        <v>1312</v>
      </c>
      <c r="AE47" s="79"/>
      <c r="AF47" s="640" t="s">
        <v>442</v>
      </c>
      <c r="AG47" s="79"/>
      <c r="AH47" s="647" t="s">
        <v>442</v>
      </c>
      <c r="AI47" s="644"/>
      <c r="AJ47" s="649"/>
      <c r="AK47" s="644"/>
      <c r="AL47" s="650"/>
      <c r="AM47" s="2541" t="s">
        <v>713</v>
      </c>
      <c r="AN47" s="2542"/>
      <c r="AO47" s="2620" t="s">
        <v>734</v>
      </c>
      <c r="AP47" s="2620"/>
      <c r="AQ47" s="2859"/>
      <c r="AR47" s="2882" t="s">
        <v>1167</v>
      </c>
      <c r="AS47" s="2883"/>
      <c r="AT47" s="2883"/>
      <c r="AU47" s="640" t="s">
        <v>714</v>
      </c>
      <c r="AV47" s="640" t="s">
        <v>714</v>
      </c>
      <c r="AW47" s="640" t="s">
        <v>714</v>
      </c>
      <c r="AX47" s="1187" t="s">
        <v>1312</v>
      </c>
      <c r="AY47" s="79"/>
      <c r="AZ47" s="640" t="s">
        <v>714</v>
      </c>
      <c r="BA47" s="79"/>
      <c r="BB47" s="647" t="s">
        <v>714</v>
      </c>
      <c r="BC47" s="79"/>
      <c r="BD47" s="647"/>
      <c r="BE47" s="79"/>
      <c r="BF47" s="648"/>
      <c r="BG47" s="2541" t="s">
        <v>713</v>
      </c>
      <c r="BH47" s="2542"/>
      <c r="BI47" s="2620" t="s">
        <v>734</v>
      </c>
      <c r="BJ47" s="2620"/>
      <c r="BK47" s="2859"/>
      <c r="BL47" s="2882" t="s">
        <v>1167</v>
      </c>
      <c r="BM47" s="2883"/>
      <c r="BN47" s="2883"/>
      <c r="BO47" s="640" t="s">
        <v>714</v>
      </c>
      <c r="BP47" s="640" t="s">
        <v>714</v>
      </c>
      <c r="BQ47" s="640" t="s">
        <v>714</v>
      </c>
      <c r="BR47" s="925" t="s">
        <v>1312</v>
      </c>
      <c r="BS47" s="924"/>
      <c r="BT47" s="640" t="s">
        <v>714</v>
      </c>
      <c r="BU47" s="79"/>
      <c r="BV47" s="649" t="s">
        <v>1183</v>
      </c>
      <c r="BW47" s="644"/>
      <c r="BX47" s="649"/>
      <c r="BY47" s="644"/>
      <c r="BZ47" s="650"/>
      <c r="CA47" s="2541" t="s">
        <v>713</v>
      </c>
      <c r="CB47" s="2542"/>
    </row>
    <row r="48" spans="1:81" s="1255" customFormat="1" ht="19.5" customHeight="1">
      <c r="A48" s="2860"/>
      <c r="B48" s="2860"/>
      <c r="C48" s="2861"/>
      <c r="D48" s="2882" t="s">
        <v>1168</v>
      </c>
      <c r="E48" s="2883"/>
      <c r="F48" s="2883"/>
      <c r="G48" s="2884"/>
      <c r="H48" s="637" t="s">
        <v>426</v>
      </c>
      <c r="I48" s="462" t="s">
        <v>714</v>
      </c>
      <c r="J48" s="638" t="s">
        <v>427</v>
      </c>
      <c r="K48" s="462" t="s">
        <v>2141</v>
      </c>
      <c r="L48" s="642"/>
      <c r="M48" s="462" t="s">
        <v>714</v>
      </c>
      <c r="N48" s="465" t="s">
        <v>428</v>
      </c>
      <c r="O48" s="466" t="s">
        <v>1183</v>
      </c>
      <c r="P48" s="465" t="s">
        <v>429</v>
      </c>
      <c r="Q48" s="653"/>
      <c r="R48" s="931"/>
      <c r="S48" s="2543"/>
      <c r="T48" s="2544"/>
      <c r="U48" s="2860"/>
      <c r="V48" s="2860"/>
      <c r="W48" s="2861"/>
      <c r="X48" s="2882" t="s">
        <v>1168</v>
      </c>
      <c r="Y48" s="2883"/>
      <c r="Z48" s="2883"/>
      <c r="AA48" s="2884"/>
      <c r="AB48" s="1192" t="s">
        <v>1169</v>
      </c>
      <c r="AC48" s="462" t="s">
        <v>442</v>
      </c>
      <c r="AD48" s="1197" t="s">
        <v>427</v>
      </c>
      <c r="AE48" s="462" t="s">
        <v>2131</v>
      </c>
      <c r="AF48" s="642"/>
      <c r="AG48" s="462" t="s">
        <v>442</v>
      </c>
      <c r="AH48" s="465" t="s">
        <v>443</v>
      </c>
      <c r="AI48" s="466" t="s">
        <v>125</v>
      </c>
      <c r="AJ48" s="465" t="s">
        <v>444</v>
      </c>
      <c r="AK48" s="653"/>
      <c r="AL48" s="931"/>
      <c r="AM48" s="2543"/>
      <c r="AN48" s="2544"/>
      <c r="AO48" s="2860"/>
      <c r="AP48" s="2860"/>
      <c r="AQ48" s="2861"/>
      <c r="AR48" s="2882" t="s">
        <v>1168</v>
      </c>
      <c r="AS48" s="2883"/>
      <c r="AT48" s="2883"/>
      <c r="AU48" s="2884"/>
      <c r="AV48" s="637" t="s">
        <v>426</v>
      </c>
      <c r="AW48" s="461" t="s">
        <v>1183</v>
      </c>
      <c r="AX48" s="638" t="s">
        <v>427</v>
      </c>
      <c r="AY48" s="462" t="s">
        <v>2131</v>
      </c>
      <c r="AZ48" s="642"/>
      <c r="BA48" s="462" t="s">
        <v>714</v>
      </c>
      <c r="BB48" s="465" t="s">
        <v>428</v>
      </c>
      <c r="BC48" s="466" t="s">
        <v>1183</v>
      </c>
      <c r="BD48" s="465" t="s">
        <v>429</v>
      </c>
      <c r="BE48" s="653"/>
      <c r="BF48" s="931"/>
      <c r="BG48" s="2543"/>
      <c r="BH48" s="2544"/>
      <c r="BI48" s="2860"/>
      <c r="BJ48" s="2860"/>
      <c r="BK48" s="2861"/>
      <c r="BL48" s="2882" t="s">
        <v>1168</v>
      </c>
      <c r="BM48" s="2883"/>
      <c r="BN48" s="2883"/>
      <c r="BO48" s="2884"/>
      <c r="BP48" s="637" t="s">
        <v>426</v>
      </c>
      <c r="BQ48" s="461" t="s">
        <v>1183</v>
      </c>
      <c r="BR48" s="638" t="s">
        <v>427</v>
      </c>
      <c r="BS48" s="462" t="s">
        <v>2131</v>
      </c>
      <c r="BT48" s="638"/>
      <c r="BU48" s="462" t="s">
        <v>714</v>
      </c>
      <c r="BV48" s="465" t="s">
        <v>428</v>
      </c>
      <c r="BW48" s="466" t="s">
        <v>1183</v>
      </c>
      <c r="BX48" s="465" t="s">
        <v>429</v>
      </c>
      <c r="BY48" s="653"/>
      <c r="BZ48" s="931"/>
      <c r="CA48" s="2543"/>
      <c r="CB48" s="2544"/>
    </row>
    <row r="49" spans="1:81" s="1255" customFormat="1" ht="19.5" customHeight="1">
      <c r="A49" s="2860"/>
      <c r="B49" s="2860"/>
      <c r="C49" s="2861"/>
      <c r="D49" s="499" t="s">
        <v>430</v>
      </c>
      <c r="E49" s="471" t="s">
        <v>2132</v>
      </c>
      <c r="F49" s="499" t="s">
        <v>1197</v>
      </c>
      <c r="G49" s="471" t="s">
        <v>349</v>
      </c>
      <c r="H49" s="467" t="s">
        <v>355</v>
      </c>
      <c r="I49" s="467" t="s">
        <v>431</v>
      </c>
      <c r="J49" s="471" t="s">
        <v>432</v>
      </c>
      <c r="K49" s="471" t="s">
        <v>433</v>
      </c>
      <c r="L49" s="471" t="s">
        <v>434</v>
      </c>
      <c r="M49" s="467" t="s">
        <v>1507</v>
      </c>
      <c r="N49" s="465" t="s">
        <v>1183</v>
      </c>
      <c r="O49" s="471" t="s">
        <v>435</v>
      </c>
      <c r="P49" s="499" t="s">
        <v>1183</v>
      </c>
      <c r="Q49" s="2885" t="s">
        <v>721</v>
      </c>
      <c r="R49" s="2619"/>
      <c r="S49" s="2543"/>
      <c r="T49" s="2544"/>
      <c r="U49" s="2860"/>
      <c r="V49" s="2860"/>
      <c r="W49" s="2861"/>
      <c r="X49" s="499" t="s">
        <v>445</v>
      </c>
      <c r="Y49" s="471" t="s">
        <v>1196</v>
      </c>
      <c r="Z49" s="499" t="s">
        <v>1197</v>
      </c>
      <c r="AA49" s="471" t="s">
        <v>349</v>
      </c>
      <c r="AB49" s="467" t="s">
        <v>446</v>
      </c>
      <c r="AC49" s="467" t="s">
        <v>447</v>
      </c>
      <c r="AD49" s="471" t="s">
        <v>448</v>
      </c>
      <c r="AE49" s="471" t="s">
        <v>2142</v>
      </c>
      <c r="AF49" s="471" t="s">
        <v>434</v>
      </c>
      <c r="AG49" s="467" t="s">
        <v>1507</v>
      </c>
      <c r="AH49" s="469" t="s">
        <v>442</v>
      </c>
      <c r="AI49" s="471" t="s">
        <v>449</v>
      </c>
      <c r="AJ49" s="499" t="s">
        <v>125</v>
      </c>
      <c r="AK49" s="2885" t="s">
        <v>721</v>
      </c>
      <c r="AL49" s="2619"/>
      <c r="AM49" s="2543"/>
      <c r="AN49" s="2544"/>
      <c r="AO49" s="2860"/>
      <c r="AP49" s="2860"/>
      <c r="AQ49" s="2861"/>
      <c r="AR49" s="499" t="s">
        <v>430</v>
      </c>
      <c r="AS49" s="471" t="s">
        <v>2132</v>
      </c>
      <c r="AT49" s="499" t="s">
        <v>1197</v>
      </c>
      <c r="AU49" s="471" t="s">
        <v>349</v>
      </c>
      <c r="AV49" s="467" t="s">
        <v>355</v>
      </c>
      <c r="AW49" s="467" t="s">
        <v>431</v>
      </c>
      <c r="AX49" s="471" t="s">
        <v>432</v>
      </c>
      <c r="AY49" s="471" t="s">
        <v>433</v>
      </c>
      <c r="AZ49" s="471" t="s">
        <v>434</v>
      </c>
      <c r="BA49" s="467" t="s">
        <v>1507</v>
      </c>
      <c r="BB49" s="465" t="s">
        <v>1183</v>
      </c>
      <c r="BC49" s="471" t="s">
        <v>435</v>
      </c>
      <c r="BD49" s="499" t="s">
        <v>1183</v>
      </c>
      <c r="BE49" s="2885" t="s">
        <v>721</v>
      </c>
      <c r="BF49" s="2619"/>
      <c r="BG49" s="2543"/>
      <c r="BH49" s="2544"/>
      <c r="BI49" s="2860"/>
      <c r="BJ49" s="2860"/>
      <c r="BK49" s="2861"/>
      <c r="BL49" s="499" t="s">
        <v>430</v>
      </c>
      <c r="BM49" s="471" t="s">
        <v>2132</v>
      </c>
      <c r="BN49" s="499" t="s">
        <v>1197</v>
      </c>
      <c r="BO49" s="471" t="s">
        <v>349</v>
      </c>
      <c r="BP49" s="467" t="s">
        <v>355</v>
      </c>
      <c r="BQ49" s="467" t="s">
        <v>431</v>
      </c>
      <c r="BR49" s="471" t="s">
        <v>432</v>
      </c>
      <c r="BS49" s="471" t="s">
        <v>433</v>
      </c>
      <c r="BT49" s="471" t="s">
        <v>434</v>
      </c>
      <c r="BU49" s="467" t="s">
        <v>1507</v>
      </c>
      <c r="BV49" s="465" t="s">
        <v>1183</v>
      </c>
      <c r="BW49" s="471" t="s">
        <v>435</v>
      </c>
      <c r="BX49" s="499" t="s">
        <v>1183</v>
      </c>
      <c r="BY49" s="2885" t="s">
        <v>721</v>
      </c>
      <c r="BZ49" s="2619"/>
      <c r="CA49" s="2543"/>
      <c r="CB49" s="2544"/>
    </row>
    <row r="50" spans="1:81" s="1255" customFormat="1" ht="15.75" customHeight="1">
      <c r="A50" s="2860"/>
      <c r="B50" s="2860"/>
      <c r="C50" s="2861"/>
      <c r="D50" s="499" t="s">
        <v>436</v>
      </c>
      <c r="E50" s="467"/>
      <c r="F50" s="499"/>
      <c r="G50" s="467" t="s">
        <v>354</v>
      </c>
      <c r="H50" s="928" t="s">
        <v>1194</v>
      </c>
      <c r="I50" s="467"/>
      <c r="J50" s="467"/>
      <c r="K50" s="467"/>
      <c r="L50" s="467"/>
      <c r="M50" s="467"/>
      <c r="N50" s="469"/>
      <c r="O50" s="430"/>
      <c r="P50" s="501"/>
      <c r="Q50" s="465"/>
      <c r="R50" s="930"/>
      <c r="S50" s="2543"/>
      <c r="T50" s="2544"/>
      <c r="U50" s="2860"/>
      <c r="V50" s="2860"/>
      <c r="W50" s="2861"/>
      <c r="X50" s="499" t="s">
        <v>450</v>
      </c>
      <c r="Y50" s="430"/>
      <c r="Z50" s="501"/>
      <c r="AA50" s="467" t="s">
        <v>354</v>
      </c>
      <c r="AB50" s="928" t="s">
        <v>1194</v>
      </c>
      <c r="AC50" s="430"/>
      <c r="AD50" s="430"/>
      <c r="AE50" s="430"/>
      <c r="AF50" s="430"/>
      <c r="AG50" s="430"/>
      <c r="AH50" s="469"/>
      <c r="AI50" s="430"/>
      <c r="AJ50" s="501"/>
      <c r="AK50" s="465"/>
      <c r="AL50" s="930"/>
      <c r="AM50" s="2543"/>
      <c r="AN50" s="2544"/>
      <c r="AO50" s="2860"/>
      <c r="AP50" s="2860"/>
      <c r="AQ50" s="2861"/>
      <c r="AR50" s="499" t="s">
        <v>436</v>
      </c>
      <c r="AS50" s="467"/>
      <c r="AT50" s="499"/>
      <c r="AU50" s="467" t="s">
        <v>354</v>
      </c>
      <c r="AV50" s="928" t="s">
        <v>1194</v>
      </c>
      <c r="AW50" s="430"/>
      <c r="AX50" s="430"/>
      <c r="AY50" s="467"/>
      <c r="AZ50" s="467"/>
      <c r="BA50" s="467"/>
      <c r="BB50" s="469"/>
      <c r="BC50" s="430"/>
      <c r="BD50" s="501"/>
      <c r="BE50" s="465"/>
      <c r="BF50" s="930"/>
      <c r="BG50" s="2543"/>
      <c r="BH50" s="2544"/>
      <c r="BI50" s="2860"/>
      <c r="BJ50" s="2860"/>
      <c r="BK50" s="2861"/>
      <c r="BL50" s="499" t="s">
        <v>436</v>
      </c>
      <c r="BM50" s="467"/>
      <c r="BN50" s="499"/>
      <c r="BO50" s="467" t="s">
        <v>354</v>
      </c>
      <c r="BP50" s="928" t="s">
        <v>1194</v>
      </c>
      <c r="BQ50" s="430"/>
      <c r="BR50" s="430"/>
      <c r="BS50" s="430"/>
      <c r="BT50" s="430"/>
      <c r="BU50" s="430"/>
      <c r="BV50" s="469"/>
      <c r="BW50" s="430"/>
      <c r="BX50" s="501"/>
      <c r="BY50" s="465"/>
      <c r="BZ50" s="930"/>
      <c r="CA50" s="2543"/>
      <c r="CB50" s="2544"/>
    </row>
    <row r="51" spans="1:81" s="1255" customFormat="1" ht="15.75" customHeight="1">
      <c r="A51" s="2860"/>
      <c r="B51" s="2860"/>
      <c r="C51" s="2861"/>
      <c r="D51" s="504" t="s">
        <v>1232</v>
      </c>
      <c r="E51" s="430" t="s">
        <v>724</v>
      </c>
      <c r="F51" s="501" t="s">
        <v>1198</v>
      </c>
      <c r="G51" s="430" t="s">
        <v>1199</v>
      </c>
      <c r="H51" s="505" t="s">
        <v>2135</v>
      </c>
      <c r="I51" s="430" t="s">
        <v>1200</v>
      </c>
      <c r="J51" s="430" t="s">
        <v>1201</v>
      </c>
      <c r="K51" s="505" t="s">
        <v>1203</v>
      </c>
      <c r="L51" s="430" t="s">
        <v>1175</v>
      </c>
      <c r="M51" s="430" t="s">
        <v>2106</v>
      </c>
      <c r="N51" s="469" t="s">
        <v>1206</v>
      </c>
      <c r="O51" s="505" t="s">
        <v>2107</v>
      </c>
      <c r="P51" s="501" t="s">
        <v>1207</v>
      </c>
      <c r="Q51" s="2886" t="s">
        <v>2107</v>
      </c>
      <c r="R51" s="2624"/>
      <c r="S51" s="2543"/>
      <c r="T51" s="2544"/>
      <c r="U51" s="2860"/>
      <c r="V51" s="2860"/>
      <c r="W51" s="2861"/>
      <c r="X51" s="504" t="s">
        <v>451</v>
      </c>
      <c r="Y51" s="430" t="s">
        <v>452</v>
      </c>
      <c r="Z51" s="501" t="s">
        <v>1198</v>
      </c>
      <c r="AA51" s="430" t="s">
        <v>1199</v>
      </c>
      <c r="AB51" s="505" t="s">
        <v>2135</v>
      </c>
      <c r="AC51" s="430" t="s">
        <v>453</v>
      </c>
      <c r="AD51" s="430" t="s">
        <v>454</v>
      </c>
      <c r="AE51" s="505" t="s">
        <v>455</v>
      </c>
      <c r="AF51" s="430" t="s">
        <v>1175</v>
      </c>
      <c r="AG51" s="430" t="s">
        <v>2106</v>
      </c>
      <c r="AH51" s="469" t="s">
        <v>456</v>
      </c>
      <c r="AI51" s="505" t="s">
        <v>457</v>
      </c>
      <c r="AJ51" s="501" t="s">
        <v>458</v>
      </c>
      <c r="AK51" s="2886" t="s">
        <v>2107</v>
      </c>
      <c r="AL51" s="2624"/>
      <c r="AM51" s="2543"/>
      <c r="AN51" s="2544"/>
      <c r="AO51" s="2860"/>
      <c r="AP51" s="2860"/>
      <c r="AQ51" s="2861"/>
      <c r="AR51" s="504" t="s">
        <v>1232</v>
      </c>
      <c r="AS51" s="430" t="s">
        <v>724</v>
      </c>
      <c r="AT51" s="501" t="s">
        <v>1198</v>
      </c>
      <c r="AU51" s="430" t="s">
        <v>1199</v>
      </c>
      <c r="AV51" s="505" t="s">
        <v>2135</v>
      </c>
      <c r="AW51" s="430" t="s">
        <v>1200</v>
      </c>
      <c r="AX51" s="430" t="s">
        <v>1201</v>
      </c>
      <c r="AY51" s="505" t="s">
        <v>1203</v>
      </c>
      <c r="AZ51" s="430" t="s">
        <v>1175</v>
      </c>
      <c r="BA51" s="430" t="s">
        <v>2106</v>
      </c>
      <c r="BB51" s="469" t="s">
        <v>1206</v>
      </c>
      <c r="BC51" s="505" t="s">
        <v>2107</v>
      </c>
      <c r="BD51" s="501" t="s">
        <v>1207</v>
      </c>
      <c r="BE51" s="2886" t="s">
        <v>2107</v>
      </c>
      <c r="BF51" s="2624"/>
      <c r="BG51" s="2543"/>
      <c r="BH51" s="2544"/>
      <c r="BI51" s="2860"/>
      <c r="BJ51" s="2860"/>
      <c r="BK51" s="2861"/>
      <c r="BL51" s="504" t="s">
        <v>1232</v>
      </c>
      <c r="BM51" s="430" t="s">
        <v>724</v>
      </c>
      <c r="BN51" s="501" t="s">
        <v>1198</v>
      </c>
      <c r="BO51" s="430" t="s">
        <v>1199</v>
      </c>
      <c r="BP51" s="927" t="s">
        <v>2143</v>
      </c>
      <c r="BQ51" s="430" t="s">
        <v>1200</v>
      </c>
      <c r="BR51" s="430" t="s">
        <v>1201</v>
      </c>
      <c r="BS51" s="505" t="s">
        <v>1203</v>
      </c>
      <c r="BT51" s="430" t="s">
        <v>1175</v>
      </c>
      <c r="BU51" s="430" t="s">
        <v>2106</v>
      </c>
      <c r="BV51" s="469" t="s">
        <v>1206</v>
      </c>
      <c r="BW51" s="505" t="s">
        <v>2107</v>
      </c>
      <c r="BX51" s="501" t="s">
        <v>1207</v>
      </c>
      <c r="BY51" s="2886" t="s">
        <v>2107</v>
      </c>
      <c r="BZ51" s="2624"/>
      <c r="CA51" s="2543"/>
      <c r="CB51" s="2544"/>
    </row>
    <row r="52" spans="1:81" s="1255" customFormat="1" ht="15.75" customHeight="1">
      <c r="A52" s="2860"/>
      <c r="B52" s="2860"/>
      <c r="C52" s="2861"/>
      <c r="D52" s="501" t="s">
        <v>714</v>
      </c>
      <c r="E52" s="430"/>
      <c r="F52" s="501" t="s">
        <v>714</v>
      </c>
      <c r="G52" s="430" t="s">
        <v>1208</v>
      </c>
      <c r="H52" s="505" t="s">
        <v>2126</v>
      </c>
      <c r="I52" s="430"/>
      <c r="J52" s="430"/>
      <c r="K52" s="430"/>
      <c r="L52" s="430"/>
      <c r="M52" s="430" t="s">
        <v>2110</v>
      </c>
      <c r="N52" s="469"/>
      <c r="O52" s="505" t="s">
        <v>2136</v>
      </c>
      <c r="P52" s="501"/>
      <c r="Q52" s="2886" t="s">
        <v>2137</v>
      </c>
      <c r="R52" s="2624"/>
      <c r="S52" s="2543"/>
      <c r="T52" s="2544"/>
      <c r="U52" s="2860"/>
      <c r="V52" s="2860"/>
      <c r="W52" s="2861"/>
      <c r="X52" s="501" t="s">
        <v>442</v>
      </c>
      <c r="Y52" s="430"/>
      <c r="Z52" s="501" t="s">
        <v>714</v>
      </c>
      <c r="AA52" s="430" t="s">
        <v>1208</v>
      </c>
      <c r="AB52" s="505" t="s">
        <v>2126</v>
      </c>
      <c r="AC52" s="430"/>
      <c r="AD52" s="430"/>
      <c r="AE52" s="430"/>
      <c r="AF52" s="430"/>
      <c r="AG52" s="430" t="s">
        <v>692</v>
      </c>
      <c r="AH52" s="469"/>
      <c r="AI52" s="505" t="s">
        <v>459</v>
      </c>
      <c r="AJ52" s="501"/>
      <c r="AK52" s="2886" t="s">
        <v>2137</v>
      </c>
      <c r="AL52" s="2624"/>
      <c r="AM52" s="2543"/>
      <c r="AN52" s="2544"/>
      <c r="AO52" s="2860"/>
      <c r="AP52" s="2860"/>
      <c r="AQ52" s="2861"/>
      <c r="AR52" s="501" t="s">
        <v>714</v>
      </c>
      <c r="AS52" s="430"/>
      <c r="AT52" s="501" t="s">
        <v>714</v>
      </c>
      <c r="AU52" s="430" t="s">
        <v>1208</v>
      </c>
      <c r="AV52" s="505" t="s">
        <v>2127</v>
      </c>
      <c r="AW52" s="430"/>
      <c r="AX52" s="430"/>
      <c r="AY52" s="430"/>
      <c r="AZ52" s="430"/>
      <c r="BA52" s="430" t="s">
        <v>692</v>
      </c>
      <c r="BB52" s="469"/>
      <c r="BC52" s="505" t="s">
        <v>2136</v>
      </c>
      <c r="BD52" s="501"/>
      <c r="BE52" s="2886" t="s">
        <v>2137</v>
      </c>
      <c r="BF52" s="2624"/>
      <c r="BG52" s="2543"/>
      <c r="BH52" s="2544"/>
      <c r="BI52" s="2860"/>
      <c r="BJ52" s="2860"/>
      <c r="BK52" s="2861"/>
      <c r="BL52" s="501" t="s">
        <v>714</v>
      </c>
      <c r="BM52" s="430"/>
      <c r="BN52" s="501" t="s">
        <v>714</v>
      </c>
      <c r="BO52" s="430" t="s">
        <v>1208</v>
      </c>
      <c r="BP52" s="927" t="s">
        <v>2138</v>
      </c>
      <c r="BQ52" s="430"/>
      <c r="BR52" s="430"/>
      <c r="BS52" s="430"/>
      <c r="BT52" s="430"/>
      <c r="BU52" s="430" t="s">
        <v>692</v>
      </c>
      <c r="BV52" s="469"/>
      <c r="BW52" s="505" t="s">
        <v>2136</v>
      </c>
      <c r="BX52" s="501"/>
      <c r="BY52" s="2886" t="s">
        <v>2137</v>
      </c>
      <c r="BZ52" s="2624"/>
      <c r="CA52" s="2543"/>
      <c r="CB52" s="2544"/>
    </row>
    <row r="53" spans="1:81" s="1260" customFormat="1" ht="19.5" customHeight="1">
      <c r="A53" s="2862"/>
      <c r="B53" s="2862"/>
      <c r="C53" s="2863"/>
      <c r="D53" s="1036" t="s">
        <v>2139</v>
      </c>
      <c r="E53" s="1188" t="s">
        <v>2129</v>
      </c>
      <c r="F53" s="1038" t="s">
        <v>1210</v>
      </c>
      <c r="G53" s="1037" t="s">
        <v>2102</v>
      </c>
      <c r="H53" s="1188" t="s">
        <v>2128</v>
      </c>
      <c r="I53" s="1188" t="s">
        <v>2129</v>
      </c>
      <c r="J53" s="1188" t="s">
        <v>2129</v>
      </c>
      <c r="K53" s="1039" t="s">
        <v>2139</v>
      </c>
      <c r="L53" s="1037" t="s">
        <v>2129</v>
      </c>
      <c r="M53" s="1037" t="s">
        <v>1210</v>
      </c>
      <c r="N53" s="1040" t="s">
        <v>2140</v>
      </c>
      <c r="O53" s="1037" t="s">
        <v>2140</v>
      </c>
      <c r="P53" s="1189" t="s">
        <v>2129</v>
      </c>
      <c r="Q53" s="2887" t="s">
        <v>2129</v>
      </c>
      <c r="R53" s="2610"/>
      <c r="S53" s="2545"/>
      <c r="T53" s="2546"/>
      <c r="U53" s="2862"/>
      <c r="V53" s="2862"/>
      <c r="W53" s="2863"/>
      <c r="X53" s="1036" t="s">
        <v>2139</v>
      </c>
      <c r="Y53" s="1188" t="s">
        <v>320</v>
      </c>
      <c r="Z53" s="1038" t="s">
        <v>1210</v>
      </c>
      <c r="AA53" s="1037" t="s">
        <v>2102</v>
      </c>
      <c r="AB53" s="1188" t="s">
        <v>341</v>
      </c>
      <c r="AC53" s="1188" t="s">
        <v>320</v>
      </c>
      <c r="AD53" s="1188" t="s">
        <v>320</v>
      </c>
      <c r="AE53" s="1039" t="s">
        <v>2139</v>
      </c>
      <c r="AF53" s="1037" t="s">
        <v>2129</v>
      </c>
      <c r="AG53" s="1037" t="s">
        <v>1210</v>
      </c>
      <c r="AH53" s="1040" t="s">
        <v>2140</v>
      </c>
      <c r="AI53" s="1037" t="s">
        <v>2140</v>
      </c>
      <c r="AJ53" s="1189" t="s">
        <v>320</v>
      </c>
      <c r="AK53" s="2887" t="s">
        <v>2129</v>
      </c>
      <c r="AL53" s="2610"/>
      <c r="AM53" s="2545"/>
      <c r="AN53" s="2546"/>
      <c r="AO53" s="2862"/>
      <c r="AP53" s="2862"/>
      <c r="AQ53" s="2863"/>
      <c r="AR53" s="1036" t="s">
        <v>2139</v>
      </c>
      <c r="AS53" s="1188" t="s">
        <v>2129</v>
      </c>
      <c r="AT53" s="1038" t="s">
        <v>1210</v>
      </c>
      <c r="AU53" s="1037" t="s">
        <v>2102</v>
      </c>
      <c r="AV53" s="1188" t="s">
        <v>2128</v>
      </c>
      <c r="AW53" s="1188" t="s">
        <v>2129</v>
      </c>
      <c r="AX53" s="1188" t="s">
        <v>2129</v>
      </c>
      <c r="AY53" s="1039" t="s">
        <v>2139</v>
      </c>
      <c r="AZ53" s="1037" t="s">
        <v>2129</v>
      </c>
      <c r="BA53" s="1037" t="s">
        <v>1210</v>
      </c>
      <c r="BB53" s="1040" t="s">
        <v>2140</v>
      </c>
      <c r="BC53" s="1037" t="s">
        <v>2140</v>
      </c>
      <c r="BD53" s="1189" t="s">
        <v>2129</v>
      </c>
      <c r="BE53" s="2887" t="s">
        <v>2129</v>
      </c>
      <c r="BF53" s="2610"/>
      <c r="BG53" s="2545"/>
      <c r="BH53" s="2546"/>
      <c r="BI53" s="2862"/>
      <c r="BJ53" s="2862"/>
      <c r="BK53" s="2863"/>
      <c r="BL53" s="1036" t="s">
        <v>2139</v>
      </c>
      <c r="BM53" s="1188" t="s">
        <v>2129</v>
      </c>
      <c r="BN53" s="1038" t="s">
        <v>1210</v>
      </c>
      <c r="BO53" s="1037" t="s">
        <v>2102</v>
      </c>
      <c r="BP53" s="1188" t="s">
        <v>2128</v>
      </c>
      <c r="BQ53" s="1188" t="s">
        <v>2129</v>
      </c>
      <c r="BR53" s="1188" t="s">
        <v>2129</v>
      </c>
      <c r="BS53" s="1039" t="s">
        <v>2139</v>
      </c>
      <c r="BT53" s="1037" t="s">
        <v>2129</v>
      </c>
      <c r="BU53" s="1037" t="s">
        <v>1210</v>
      </c>
      <c r="BV53" s="1040" t="s">
        <v>2140</v>
      </c>
      <c r="BW53" s="1037" t="s">
        <v>2140</v>
      </c>
      <c r="BX53" s="1189" t="s">
        <v>2129</v>
      </c>
      <c r="BY53" s="2887" t="s">
        <v>2129</v>
      </c>
      <c r="BZ53" s="2610"/>
      <c r="CA53" s="2545"/>
      <c r="CB53" s="2546"/>
    </row>
    <row r="54" spans="1:81" ht="19.5" customHeight="1">
      <c r="A54" s="1799">
        <v>42370</v>
      </c>
      <c r="B54" s="1797">
        <v>42370</v>
      </c>
      <c r="C54" s="1798">
        <v>42370</v>
      </c>
      <c r="D54" s="53">
        <v>1562836</v>
      </c>
      <c r="E54" s="1235">
        <v>108036</v>
      </c>
      <c r="F54" s="1235">
        <v>114951</v>
      </c>
      <c r="G54" s="1235">
        <v>36087</v>
      </c>
      <c r="H54" s="1235">
        <v>17469949</v>
      </c>
      <c r="I54" s="1235">
        <v>12151807</v>
      </c>
      <c r="J54" s="1235">
        <v>4543533</v>
      </c>
      <c r="K54" s="1235">
        <v>1784847</v>
      </c>
      <c r="L54" s="1235">
        <v>5900</v>
      </c>
      <c r="M54" s="1235">
        <v>20360</v>
      </c>
      <c r="N54" s="1235">
        <v>24081262</v>
      </c>
      <c r="O54" s="1235">
        <v>13222558</v>
      </c>
      <c r="P54" s="1235">
        <v>54668644</v>
      </c>
      <c r="Q54" s="1235"/>
      <c r="R54" s="144">
        <v>4051160</v>
      </c>
      <c r="S54" s="1265">
        <v>42370</v>
      </c>
      <c r="T54" s="1528">
        <v>42370</v>
      </c>
      <c r="U54" s="1799">
        <v>42370</v>
      </c>
      <c r="V54" s="1797">
        <v>42370</v>
      </c>
      <c r="W54" s="1798">
        <v>42370</v>
      </c>
      <c r="X54" s="53">
        <v>2771032</v>
      </c>
      <c r="Y54" s="1235">
        <v>1236428</v>
      </c>
      <c r="Z54" s="1235">
        <v>481</v>
      </c>
      <c r="AA54" s="1235">
        <v>64</v>
      </c>
      <c r="AB54" s="1235">
        <v>28586734</v>
      </c>
      <c r="AC54" s="1235">
        <v>21609872</v>
      </c>
      <c r="AD54" s="1235">
        <v>9869268</v>
      </c>
      <c r="AE54" s="1235">
        <v>335659</v>
      </c>
      <c r="AF54" s="1235">
        <v>26566</v>
      </c>
      <c r="AG54" s="1235">
        <v>5615</v>
      </c>
      <c r="AH54" s="1235">
        <v>36633058</v>
      </c>
      <c r="AI54" s="1235">
        <v>17908030</v>
      </c>
      <c r="AJ54" s="1235">
        <v>118087383</v>
      </c>
      <c r="AK54" s="1235"/>
      <c r="AL54" s="144">
        <v>6722608</v>
      </c>
      <c r="AM54" s="1265">
        <v>42370</v>
      </c>
      <c r="AN54" s="1528">
        <v>42370</v>
      </c>
      <c r="AO54" s="1799">
        <v>42370</v>
      </c>
      <c r="AP54" s="1797">
        <v>42370</v>
      </c>
      <c r="AQ54" s="1798">
        <v>42370</v>
      </c>
      <c r="AR54" s="53">
        <v>403549</v>
      </c>
      <c r="AS54" s="1235">
        <v>147621</v>
      </c>
      <c r="AT54" s="1235" t="s">
        <v>21</v>
      </c>
      <c r="AU54" s="1235">
        <v>1960</v>
      </c>
      <c r="AV54" s="1235">
        <v>6579589</v>
      </c>
      <c r="AW54" s="1235">
        <v>7625293</v>
      </c>
      <c r="AX54" s="1235">
        <v>156852</v>
      </c>
      <c r="AY54" s="1235">
        <v>20643</v>
      </c>
      <c r="AZ54" s="1235">
        <v>2126</v>
      </c>
      <c r="BA54" s="1235">
        <v>85937</v>
      </c>
      <c r="BB54" s="1235">
        <v>11177298</v>
      </c>
      <c r="BC54" s="1235">
        <v>4874050</v>
      </c>
      <c r="BD54" s="1235">
        <v>48478643</v>
      </c>
      <c r="BE54" s="1235"/>
      <c r="BF54" s="144">
        <v>2748768</v>
      </c>
      <c r="BG54" s="1265">
        <v>42370</v>
      </c>
      <c r="BH54" s="1528">
        <v>42370</v>
      </c>
      <c r="BI54" s="1799">
        <v>42370</v>
      </c>
      <c r="BJ54" s="1797">
        <v>42370</v>
      </c>
      <c r="BK54" s="1798">
        <v>42370</v>
      </c>
      <c r="BL54" s="53">
        <v>408105</v>
      </c>
      <c r="BM54" s="1235">
        <v>991928</v>
      </c>
      <c r="BN54" s="1235">
        <v>198704</v>
      </c>
      <c r="BO54" s="1235">
        <v>70970</v>
      </c>
      <c r="BP54" s="1235">
        <v>18575457</v>
      </c>
      <c r="BQ54" s="1235">
        <v>15764454</v>
      </c>
      <c r="BR54" s="1235">
        <v>5133594</v>
      </c>
      <c r="BS54" s="1235">
        <v>108172</v>
      </c>
      <c r="BT54" s="1235">
        <v>178042</v>
      </c>
      <c r="BU54" s="1235" t="s">
        <v>21</v>
      </c>
      <c r="BV54" s="1235">
        <v>18732715</v>
      </c>
      <c r="BW54" s="1235">
        <v>13859437</v>
      </c>
      <c r="BX54" s="1235">
        <v>40097621</v>
      </c>
      <c r="BY54" s="1235"/>
      <c r="BZ54" s="144">
        <v>5737975</v>
      </c>
      <c r="CA54" s="1265">
        <v>42370</v>
      </c>
      <c r="CB54" s="1528">
        <v>42370</v>
      </c>
      <c r="CC54" s="1453"/>
    </row>
    <row r="55" spans="1:81" ht="19.5" customHeight="1">
      <c r="A55" s="1268"/>
      <c r="B55" s="1800">
        <v>42736</v>
      </c>
      <c r="C55" s="1306"/>
      <c r="D55" s="56">
        <v>1404099</v>
      </c>
      <c r="E55" s="1234">
        <v>134581</v>
      </c>
      <c r="F55" s="1234" t="s">
        <v>21</v>
      </c>
      <c r="G55" s="1234">
        <v>35470</v>
      </c>
      <c r="H55" s="1234">
        <v>17619129</v>
      </c>
      <c r="I55" s="1234">
        <v>12030903</v>
      </c>
      <c r="J55" s="1234">
        <v>4603313</v>
      </c>
      <c r="K55" s="1234">
        <v>1873735</v>
      </c>
      <c r="L55" s="1234">
        <v>4915</v>
      </c>
      <c r="M55" s="1234">
        <v>21366</v>
      </c>
      <c r="N55" s="1234">
        <v>24374935</v>
      </c>
      <c r="O55" s="1234">
        <v>13797577</v>
      </c>
      <c r="P55" s="1234">
        <v>51012755</v>
      </c>
      <c r="Q55" s="1234"/>
      <c r="R55" s="150">
        <v>3982306</v>
      </c>
      <c r="S55" s="1265">
        <v>42736</v>
      </c>
      <c r="T55" s="1528">
        <v>42736</v>
      </c>
      <c r="U55" s="1268"/>
      <c r="V55" s="1800">
        <v>42736</v>
      </c>
      <c r="W55" s="1306"/>
      <c r="X55" s="56">
        <v>2746691</v>
      </c>
      <c r="Y55" s="1234">
        <v>1219422</v>
      </c>
      <c r="Z55" s="1234" t="s">
        <v>21</v>
      </c>
      <c r="AA55" s="1234">
        <v>387</v>
      </c>
      <c r="AB55" s="1234">
        <v>29041364</v>
      </c>
      <c r="AC55" s="1234">
        <v>22432345</v>
      </c>
      <c r="AD55" s="1234">
        <v>9536028</v>
      </c>
      <c r="AE55" s="1234">
        <v>341552</v>
      </c>
      <c r="AF55" s="1234">
        <v>26382</v>
      </c>
      <c r="AG55" s="1234">
        <v>8804</v>
      </c>
      <c r="AH55" s="1234">
        <v>36962635</v>
      </c>
      <c r="AI55" s="1234">
        <v>18307365</v>
      </c>
      <c r="AJ55" s="1234">
        <v>120561773</v>
      </c>
      <c r="AK55" s="1234"/>
      <c r="AL55" s="150">
        <v>6817291</v>
      </c>
      <c r="AM55" s="1265">
        <v>42736</v>
      </c>
      <c r="AN55" s="1528">
        <v>42736</v>
      </c>
      <c r="AO55" s="1268"/>
      <c r="AP55" s="1800">
        <v>42736</v>
      </c>
      <c r="AQ55" s="1306"/>
      <c r="AR55" s="56">
        <v>447409</v>
      </c>
      <c r="AS55" s="1234">
        <v>148474</v>
      </c>
      <c r="AT55" s="1234" t="s">
        <v>21</v>
      </c>
      <c r="AU55" s="1234">
        <v>2033</v>
      </c>
      <c r="AV55" s="1234">
        <v>6532914</v>
      </c>
      <c r="AW55" s="1234">
        <v>7549672</v>
      </c>
      <c r="AX55" s="1234">
        <v>140912</v>
      </c>
      <c r="AY55" s="1234">
        <v>16633</v>
      </c>
      <c r="AZ55" s="1234">
        <v>2251</v>
      </c>
      <c r="BA55" s="1234">
        <v>85933</v>
      </c>
      <c r="BB55" s="1234">
        <v>11043071</v>
      </c>
      <c r="BC55" s="1234">
        <v>4807892</v>
      </c>
      <c r="BD55" s="1234">
        <v>48695551</v>
      </c>
      <c r="BE55" s="1234"/>
      <c r="BF55" s="150">
        <v>2865955</v>
      </c>
      <c r="BG55" s="1265">
        <v>42736</v>
      </c>
      <c r="BH55" s="1528">
        <v>42736</v>
      </c>
      <c r="BI55" s="1268"/>
      <c r="BJ55" s="1800">
        <v>42736</v>
      </c>
      <c r="BK55" s="1306"/>
      <c r="BL55" s="56">
        <v>470221</v>
      </c>
      <c r="BM55" s="1234">
        <v>915804</v>
      </c>
      <c r="BN55" s="1234">
        <v>219570</v>
      </c>
      <c r="BO55" s="1234">
        <v>70432</v>
      </c>
      <c r="BP55" s="1234">
        <v>17926670</v>
      </c>
      <c r="BQ55" s="1234">
        <v>15132234</v>
      </c>
      <c r="BR55" s="1234">
        <v>5001319</v>
      </c>
      <c r="BS55" s="1234">
        <v>112304</v>
      </c>
      <c r="BT55" s="1234">
        <v>173679</v>
      </c>
      <c r="BU55" s="1234" t="s">
        <v>21</v>
      </c>
      <c r="BV55" s="1234">
        <v>18517301</v>
      </c>
      <c r="BW55" s="1234">
        <v>13683810</v>
      </c>
      <c r="BX55" s="1234">
        <v>39983141</v>
      </c>
      <c r="BY55" s="1234"/>
      <c r="BZ55" s="150">
        <v>5786655</v>
      </c>
      <c r="CA55" s="1265">
        <v>42736</v>
      </c>
      <c r="CB55" s="1528">
        <v>42736</v>
      </c>
      <c r="CC55" s="1267"/>
    </row>
    <row r="56" spans="1:81" ht="19.5" customHeight="1">
      <c r="A56" s="1268"/>
      <c r="B56" s="1800">
        <v>43101</v>
      </c>
      <c r="C56" s="1306"/>
      <c r="D56" s="56">
        <v>1406758</v>
      </c>
      <c r="E56" s="1234">
        <v>72479</v>
      </c>
      <c r="F56" s="1234" t="s">
        <v>21</v>
      </c>
      <c r="G56" s="1234">
        <v>33377</v>
      </c>
      <c r="H56" s="1234">
        <v>17080883</v>
      </c>
      <c r="I56" s="1234">
        <v>12035278</v>
      </c>
      <c r="J56" s="1234">
        <v>4204646</v>
      </c>
      <c r="K56" s="1234">
        <v>1835159</v>
      </c>
      <c r="L56" s="1234">
        <v>5437</v>
      </c>
      <c r="M56" s="1234">
        <v>21149</v>
      </c>
      <c r="N56" s="1234">
        <v>23889907</v>
      </c>
      <c r="O56" s="1234">
        <v>13770989</v>
      </c>
      <c r="P56" s="1234">
        <v>48365107</v>
      </c>
      <c r="Q56" s="1234"/>
      <c r="R56" s="150">
        <v>3847070</v>
      </c>
      <c r="S56" s="1265">
        <v>43101</v>
      </c>
      <c r="T56" s="1528">
        <v>43101</v>
      </c>
      <c r="U56" s="1268"/>
      <c r="V56" s="1800">
        <v>43101</v>
      </c>
      <c r="W56" s="1306"/>
      <c r="X56" s="56">
        <v>2761231</v>
      </c>
      <c r="Y56" s="1234">
        <v>1301546</v>
      </c>
      <c r="Z56" s="1234" t="s">
        <v>21</v>
      </c>
      <c r="AA56" s="1234">
        <v>3297</v>
      </c>
      <c r="AB56" s="1234">
        <v>28379144</v>
      </c>
      <c r="AC56" s="1234">
        <v>21897781</v>
      </c>
      <c r="AD56" s="1234">
        <v>9342348</v>
      </c>
      <c r="AE56" s="1234">
        <v>436643</v>
      </c>
      <c r="AF56" s="1234">
        <v>27342</v>
      </c>
      <c r="AG56" s="1234">
        <v>12744</v>
      </c>
      <c r="AH56" s="1234">
        <v>36137139</v>
      </c>
      <c r="AI56" s="1234">
        <v>19089351</v>
      </c>
      <c r="AJ56" s="1234">
        <v>118544644</v>
      </c>
      <c r="AK56" s="1234"/>
      <c r="AL56" s="150">
        <v>7174703</v>
      </c>
      <c r="AM56" s="1265">
        <v>43101</v>
      </c>
      <c r="AN56" s="1528">
        <v>43101</v>
      </c>
      <c r="AO56" s="1268"/>
      <c r="AP56" s="1800">
        <v>43101</v>
      </c>
      <c r="AQ56" s="1306"/>
      <c r="AR56" s="56">
        <v>321020</v>
      </c>
      <c r="AS56" s="1234">
        <v>137522</v>
      </c>
      <c r="AT56" s="1234" t="s">
        <v>21</v>
      </c>
      <c r="AU56" s="1234">
        <v>2854</v>
      </c>
      <c r="AV56" s="1234">
        <v>6708851</v>
      </c>
      <c r="AW56" s="1234">
        <v>7728046</v>
      </c>
      <c r="AX56" s="1234">
        <v>148308</v>
      </c>
      <c r="AY56" s="1234">
        <v>15367</v>
      </c>
      <c r="AZ56" s="1234">
        <v>2076</v>
      </c>
      <c r="BA56" s="1234">
        <v>89400</v>
      </c>
      <c r="BB56" s="1234">
        <v>11017524</v>
      </c>
      <c r="BC56" s="1234">
        <v>5016006</v>
      </c>
      <c r="BD56" s="1234">
        <v>48292996</v>
      </c>
      <c r="BE56" s="1234"/>
      <c r="BF56" s="150">
        <v>2892403</v>
      </c>
      <c r="BG56" s="1265">
        <v>43101</v>
      </c>
      <c r="BH56" s="1528">
        <v>43101</v>
      </c>
      <c r="BI56" s="1268"/>
      <c r="BJ56" s="1800">
        <v>43101</v>
      </c>
      <c r="BK56" s="1306"/>
      <c r="BL56" s="56">
        <v>379335</v>
      </c>
      <c r="BM56" s="1234">
        <v>923581</v>
      </c>
      <c r="BN56" s="1234">
        <v>172930</v>
      </c>
      <c r="BO56" s="1234">
        <v>74254</v>
      </c>
      <c r="BP56" s="1234">
        <v>17895651</v>
      </c>
      <c r="BQ56" s="1234">
        <v>14901435</v>
      </c>
      <c r="BR56" s="1234">
        <v>5141399</v>
      </c>
      <c r="BS56" s="1234">
        <v>114305</v>
      </c>
      <c r="BT56" s="1234">
        <v>190593</v>
      </c>
      <c r="BU56" s="1234" t="s">
        <v>21</v>
      </c>
      <c r="BV56" s="1234">
        <v>18749830</v>
      </c>
      <c r="BW56" s="1234">
        <v>13794445</v>
      </c>
      <c r="BX56" s="1234">
        <v>39295576</v>
      </c>
      <c r="BY56" s="1234"/>
      <c r="BZ56" s="150">
        <v>5954900</v>
      </c>
      <c r="CA56" s="1265">
        <v>43101</v>
      </c>
      <c r="CB56" s="1528">
        <v>43101</v>
      </c>
      <c r="CC56" s="1267"/>
    </row>
    <row r="57" spans="1:81" ht="19.5" customHeight="1">
      <c r="A57" s="1799">
        <v>43586</v>
      </c>
      <c r="B57" s="1800">
        <v>43586</v>
      </c>
      <c r="C57" s="1801">
        <v>43586</v>
      </c>
      <c r="D57" s="56">
        <v>1389450</v>
      </c>
      <c r="E57" s="1234">
        <v>120647</v>
      </c>
      <c r="F57" s="1234">
        <v>14629</v>
      </c>
      <c r="G57" s="1234">
        <v>34237</v>
      </c>
      <c r="H57" s="1234">
        <v>16562526</v>
      </c>
      <c r="I57" s="1234">
        <v>11591954</v>
      </c>
      <c r="J57" s="1234">
        <v>4233130</v>
      </c>
      <c r="K57" s="1234">
        <v>1742163</v>
      </c>
      <c r="L57" s="1234">
        <v>5687</v>
      </c>
      <c r="M57" s="1234">
        <v>21613</v>
      </c>
      <c r="N57" s="1234">
        <v>22987819</v>
      </c>
      <c r="O57" s="1234">
        <v>13248279</v>
      </c>
      <c r="P57" s="1234">
        <v>47897944</v>
      </c>
      <c r="Q57" s="1234"/>
      <c r="R57" s="150">
        <v>3894086</v>
      </c>
      <c r="S57" s="1265">
        <v>43586</v>
      </c>
      <c r="T57" s="1528">
        <v>43586</v>
      </c>
      <c r="U57" s="1799">
        <v>43586</v>
      </c>
      <c r="V57" s="1800">
        <v>43586</v>
      </c>
      <c r="W57" s="1801">
        <v>43586</v>
      </c>
      <c r="X57" s="56">
        <v>2572737</v>
      </c>
      <c r="Y57" s="1234">
        <v>1426585</v>
      </c>
      <c r="Z57" s="1234" t="s">
        <v>21</v>
      </c>
      <c r="AA57" s="1234">
        <v>5222</v>
      </c>
      <c r="AB57" s="1234">
        <v>27477752</v>
      </c>
      <c r="AC57" s="1234">
        <v>20972755</v>
      </c>
      <c r="AD57" s="1234">
        <v>9180823</v>
      </c>
      <c r="AE57" s="1234">
        <v>472848</v>
      </c>
      <c r="AF57" s="1234">
        <v>26920</v>
      </c>
      <c r="AG57" s="1234">
        <v>9800</v>
      </c>
      <c r="AH57" s="1234">
        <v>35643386</v>
      </c>
      <c r="AI57" s="1234">
        <v>18559606</v>
      </c>
      <c r="AJ57" s="1234">
        <v>118170129</v>
      </c>
      <c r="AK57" s="1234"/>
      <c r="AL57" s="150">
        <v>5924247</v>
      </c>
      <c r="AM57" s="1265">
        <v>43586</v>
      </c>
      <c r="AN57" s="1528">
        <v>43586</v>
      </c>
      <c r="AO57" s="1799">
        <v>43586</v>
      </c>
      <c r="AP57" s="1800">
        <v>43586</v>
      </c>
      <c r="AQ57" s="1801">
        <v>43586</v>
      </c>
      <c r="AR57" s="56">
        <v>409368</v>
      </c>
      <c r="AS57" s="1234">
        <v>160899</v>
      </c>
      <c r="AT57" s="1234" t="s">
        <v>21</v>
      </c>
      <c r="AU57" s="1234">
        <v>4043</v>
      </c>
      <c r="AV57" s="1234">
        <v>6505865</v>
      </c>
      <c r="AW57" s="1234">
        <v>7584542</v>
      </c>
      <c r="AX57" s="1234">
        <v>133808</v>
      </c>
      <c r="AY57" s="1234">
        <v>18863</v>
      </c>
      <c r="AZ57" s="1234">
        <v>1430</v>
      </c>
      <c r="BA57" s="1234">
        <v>75335</v>
      </c>
      <c r="BB57" s="1234">
        <v>10945056</v>
      </c>
      <c r="BC57" s="1234">
        <v>4875434</v>
      </c>
      <c r="BD57" s="1234">
        <v>47749260</v>
      </c>
      <c r="BE57" s="1234"/>
      <c r="BF57" s="150">
        <v>2940865</v>
      </c>
      <c r="BG57" s="1265">
        <v>43586</v>
      </c>
      <c r="BH57" s="1528">
        <v>43586</v>
      </c>
      <c r="BI57" s="1799">
        <v>43586</v>
      </c>
      <c r="BJ57" s="1800">
        <v>43586</v>
      </c>
      <c r="BK57" s="1801">
        <v>43586</v>
      </c>
      <c r="BL57" s="56">
        <v>449589</v>
      </c>
      <c r="BM57" s="1234">
        <v>908513</v>
      </c>
      <c r="BN57" s="1234">
        <v>161654</v>
      </c>
      <c r="BO57" s="1234">
        <v>74483</v>
      </c>
      <c r="BP57" s="1234">
        <v>17660786</v>
      </c>
      <c r="BQ57" s="1234">
        <v>14451297</v>
      </c>
      <c r="BR57" s="1234">
        <v>5155647</v>
      </c>
      <c r="BS57" s="1234">
        <v>116105</v>
      </c>
      <c r="BT57" s="1234">
        <v>200322</v>
      </c>
      <c r="BU57" s="1234" t="s">
        <v>21</v>
      </c>
      <c r="BV57" s="1234">
        <v>18509753</v>
      </c>
      <c r="BW57" s="1234">
        <v>13249661</v>
      </c>
      <c r="BX57" s="1234">
        <v>38376874</v>
      </c>
      <c r="BY57" s="1234"/>
      <c r="BZ57" s="150">
        <v>5397285</v>
      </c>
      <c r="CA57" s="1265">
        <v>43586</v>
      </c>
      <c r="CB57" s="1528">
        <v>43586</v>
      </c>
      <c r="CC57" s="1267"/>
    </row>
    <row r="58" spans="1:81" ht="19.5" customHeight="1">
      <c r="A58" s="1268"/>
      <c r="B58" s="1800">
        <v>43831</v>
      </c>
      <c r="C58" s="1306"/>
      <c r="D58" s="56">
        <v>1400344</v>
      </c>
      <c r="E58" s="1234">
        <v>88230</v>
      </c>
      <c r="F58" s="1234">
        <v>104511</v>
      </c>
      <c r="G58" s="1234">
        <v>34512</v>
      </c>
      <c r="H58" s="1234">
        <v>14892495</v>
      </c>
      <c r="I58" s="1234">
        <v>10617227</v>
      </c>
      <c r="J58" s="1234">
        <v>3585142</v>
      </c>
      <c r="K58" s="1234">
        <v>1603601</v>
      </c>
      <c r="L58" s="1234">
        <v>5097</v>
      </c>
      <c r="M58" s="1234">
        <v>17171</v>
      </c>
      <c r="N58" s="1234">
        <v>21239807</v>
      </c>
      <c r="O58" s="1234">
        <v>11562547</v>
      </c>
      <c r="P58" s="1234">
        <v>47659253</v>
      </c>
      <c r="Q58" s="1234"/>
      <c r="R58" s="150">
        <v>3522880</v>
      </c>
      <c r="S58" s="1265">
        <v>43831</v>
      </c>
      <c r="T58" s="1528">
        <v>43831</v>
      </c>
      <c r="U58" s="1268"/>
      <c r="V58" s="1800">
        <v>43831</v>
      </c>
      <c r="W58" s="1306"/>
      <c r="X58" s="56">
        <v>2329612</v>
      </c>
      <c r="Y58" s="1234">
        <v>1145239</v>
      </c>
      <c r="Z58" s="1234" t="s">
        <v>21</v>
      </c>
      <c r="AA58" s="1234">
        <v>10635</v>
      </c>
      <c r="AB58" s="1234">
        <v>24611810</v>
      </c>
      <c r="AC58" s="1234">
        <v>19396881</v>
      </c>
      <c r="AD58" s="1234">
        <v>7712273</v>
      </c>
      <c r="AE58" s="1234">
        <v>438006</v>
      </c>
      <c r="AF58" s="1234">
        <v>25511</v>
      </c>
      <c r="AG58" s="1234">
        <v>49024</v>
      </c>
      <c r="AH58" s="1234">
        <v>33684790</v>
      </c>
      <c r="AI58" s="1234">
        <v>17538615</v>
      </c>
      <c r="AJ58" s="1234">
        <v>111946336</v>
      </c>
      <c r="AK58" s="1234"/>
      <c r="AL58" s="150">
        <v>6010409</v>
      </c>
      <c r="AM58" s="1265">
        <v>43831</v>
      </c>
      <c r="AN58" s="1528">
        <v>43831</v>
      </c>
      <c r="AO58" s="1268"/>
      <c r="AP58" s="1800">
        <v>43831</v>
      </c>
      <c r="AQ58" s="1306"/>
      <c r="AR58" s="56">
        <v>377679</v>
      </c>
      <c r="AS58" s="1234">
        <v>155025</v>
      </c>
      <c r="AT58" s="1234" t="s">
        <v>21</v>
      </c>
      <c r="AU58" s="1234">
        <v>3338</v>
      </c>
      <c r="AV58" s="1234">
        <v>5637193</v>
      </c>
      <c r="AW58" s="1234">
        <v>6424813</v>
      </c>
      <c r="AX58" s="1234">
        <v>152594</v>
      </c>
      <c r="AY58" s="1234">
        <v>17089</v>
      </c>
      <c r="AZ58" s="1234">
        <v>1147</v>
      </c>
      <c r="BA58" s="1234">
        <v>69039</v>
      </c>
      <c r="BB58" s="1234">
        <v>10433462</v>
      </c>
      <c r="BC58" s="1234">
        <v>4802298</v>
      </c>
      <c r="BD58" s="1234">
        <v>45458256</v>
      </c>
      <c r="BE58" s="1234"/>
      <c r="BF58" s="150">
        <v>2663852</v>
      </c>
      <c r="BG58" s="1265">
        <v>43831</v>
      </c>
      <c r="BH58" s="1528">
        <v>43831</v>
      </c>
      <c r="BI58" s="1268"/>
      <c r="BJ58" s="1800">
        <v>43831</v>
      </c>
      <c r="BK58" s="1306"/>
      <c r="BL58" s="56">
        <v>239272</v>
      </c>
      <c r="BM58" s="1234">
        <v>925453</v>
      </c>
      <c r="BN58" s="1234">
        <v>62526</v>
      </c>
      <c r="BO58" s="1234">
        <v>76672</v>
      </c>
      <c r="BP58" s="1234">
        <v>16375100</v>
      </c>
      <c r="BQ58" s="1234">
        <v>13701366</v>
      </c>
      <c r="BR58" s="1234">
        <v>4668836</v>
      </c>
      <c r="BS58" s="1234">
        <v>112782</v>
      </c>
      <c r="BT58" s="1234">
        <v>205575</v>
      </c>
      <c r="BU58" s="1234" t="s">
        <v>21</v>
      </c>
      <c r="BV58" s="1234">
        <v>17350856</v>
      </c>
      <c r="BW58" s="1234">
        <v>12799102</v>
      </c>
      <c r="BX58" s="1234">
        <v>33706956</v>
      </c>
      <c r="BY58" s="1234"/>
      <c r="BZ58" s="150">
        <v>5005384</v>
      </c>
      <c r="CA58" s="1265">
        <v>43831</v>
      </c>
      <c r="CB58" s="1528">
        <v>43831</v>
      </c>
      <c r="CC58" s="1267"/>
    </row>
    <row r="59" spans="1:81" ht="12.75" customHeight="1">
      <c r="A59" s="1268"/>
      <c r="B59" s="1270"/>
      <c r="C59" s="1306"/>
      <c r="D59" s="607"/>
      <c r="E59" s="398"/>
      <c r="F59" s="398"/>
      <c r="G59" s="398"/>
      <c r="H59" s="398"/>
      <c r="I59" s="398"/>
      <c r="J59" s="398"/>
      <c r="K59" s="398"/>
      <c r="L59" s="398"/>
      <c r="M59" s="398"/>
      <c r="N59" s="398"/>
      <c r="O59" s="398"/>
      <c r="P59" s="398"/>
      <c r="Q59" s="398"/>
      <c r="R59" s="399"/>
      <c r="S59" s="1271"/>
      <c r="T59" s="1458"/>
      <c r="U59" s="1268"/>
      <c r="V59" s="1270"/>
      <c r="W59" s="1306"/>
      <c r="X59" s="607"/>
      <c r="Y59" s="398"/>
      <c r="Z59" s="398"/>
      <c r="AA59" s="398"/>
      <c r="AB59" s="398"/>
      <c r="AC59" s="398"/>
      <c r="AD59" s="398"/>
      <c r="AE59" s="398"/>
      <c r="AF59" s="398"/>
      <c r="AG59" s="398"/>
      <c r="AH59" s="398"/>
      <c r="AI59" s="398"/>
      <c r="AJ59" s="398"/>
      <c r="AK59" s="398"/>
      <c r="AL59" s="399"/>
      <c r="AM59" s="1271"/>
      <c r="AN59" s="1458"/>
      <c r="AO59" s="1268"/>
      <c r="AP59" s="1270"/>
      <c r="AQ59" s="1306"/>
      <c r="AR59" s="607"/>
      <c r="AS59" s="398"/>
      <c r="AT59" s="398"/>
      <c r="AU59" s="398"/>
      <c r="AV59" s="398"/>
      <c r="AW59" s="398"/>
      <c r="AX59" s="398"/>
      <c r="AY59" s="398"/>
      <c r="AZ59" s="398"/>
      <c r="BA59" s="398"/>
      <c r="BB59" s="398"/>
      <c r="BC59" s="398"/>
      <c r="BD59" s="398"/>
      <c r="BE59" s="398"/>
      <c r="BF59" s="399"/>
      <c r="BG59" s="1271"/>
      <c r="BH59" s="1458"/>
      <c r="BI59" s="1268"/>
      <c r="BJ59" s="1270"/>
      <c r="BK59" s="1306"/>
      <c r="BL59" s="607"/>
      <c r="BM59" s="398"/>
      <c r="BN59" s="398"/>
      <c r="BO59" s="398"/>
      <c r="BP59" s="398"/>
      <c r="BQ59" s="398"/>
      <c r="BR59" s="398"/>
      <c r="BS59" s="398"/>
      <c r="BT59" s="398"/>
      <c r="BU59" s="398"/>
      <c r="BV59" s="398"/>
      <c r="BW59" s="398"/>
      <c r="BX59" s="398"/>
      <c r="BY59" s="398"/>
      <c r="BZ59" s="399"/>
      <c r="CA59" s="1271"/>
      <c r="CB59" s="1458"/>
      <c r="CC59" s="1267"/>
    </row>
    <row r="60" spans="1:81" ht="19.5" customHeight="1">
      <c r="A60" s="2380">
        <v>43191</v>
      </c>
      <c r="B60" s="2508">
        <v>43191</v>
      </c>
      <c r="C60" s="2509">
        <v>43191</v>
      </c>
      <c r="D60" s="60">
        <v>1395621</v>
      </c>
      <c r="E60" s="1233">
        <v>67300</v>
      </c>
      <c r="F60" s="1233" t="s">
        <v>21</v>
      </c>
      <c r="G60" s="1233">
        <v>33039</v>
      </c>
      <c r="H60" s="1233">
        <v>16868244</v>
      </c>
      <c r="I60" s="1233">
        <v>11817386</v>
      </c>
      <c r="J60" s="1233">
        <v>4191471</v>
      </c>
      <c r="K60" s="1233">
        <v>1819438</v>
      </c>
      <c r="L60" s="1233">
        <v>5410</v>
      </c>
      <c r="M60" s="1233">
        <v>21574</v>
      </c>
      <c r="N60" s="1233">
        <v>23860992</v>
      </c>
      <c r="O60" s="1233">
        <v>13815750</v>
      </c>
      <c r="P60" s="1233">
        <v>47497443</v>
      </c>
      <c r="Q60" s="1233"/>
      <c r="R60" s="153">
        <v>3803128</v>
      </c>
      <c r="S60" s="1276">
        <v>43191</v>
      </c>
      <c r="T60" s="1531">
        <v>43191</v>
      </c>
      <c r="U60" s="2380">
        <v>43191</v>
      </c>
      <c r="V60" s="2508">
        <v>43191</v>
      </c>
      <c r="W60" s="2509">
        <v>43191</v>
      </c>
      <c r="X60" s="60">
        <v>2772649</v>
      </c>
      <c r="Y60" s="1233">
        <v>1377188</v>
      </c>
      <c r="Z60" s="1233" t="s">
        <v>21</v>
      </c>
      <c r="AA60" s="1233">
        <v>4066</v>
      </c>
      <c r="AB60" s="1233">
        <v>27844697</v>
      </c>
      <c r="AC60" s="1233">
        <v>21271837</v>
      </c>
      <c r="AD60" s="1233">
        <v>9300331</v>
      </c>
      <c r="AE60" s="1233">
        <v>451452</v>
      </c>
      <c r="AF60" s="1233">
        <v>24438</v>
      </c>
      <c r="AG60" s="1233">
        <v>13936</v>
      </c>
      <c r="AH60" s="1233">
        <v>35985497</v>
      </c>
      <c r="AI60" s="1233">
        <v>19060858</v>
      </c>
      <c r="AJ60" s="1233">
        <v>118387099</v>
      </c>
      <c r="AK60" s="1233"/>
      <c r="AL60" s="153">
        <v>7013446</v>
      </c>
      <c r="AM60" s="1276">
        <v>43191</v>
      </c>
      <c r="AN60" s="1531">
        <v>43191</v>
      </c>
      <c r="AO60" s="2380">
        <v>43191</v>
      </c>
      <c r="AP60" s="2508">
        <v>43191</v>
      </c>
      <c r="AQ60" s="2509">
        <v>43191</v>
      </c>
      <c r="AR60" s="60">
        <v>314356</v>
      </c>
      <c r="AS60" s="1233">
        <v>133481</v>
      </c>
      <c r="AT60" s="1233" t="s">
        <v>21</v>
      </c>
      <c r="AU60" s="1233">
        <v>3062</v>
      </c>
      <c r="AV60" s="1233">
        <v>6711709</v>
      </c>
      <c r="AW60" s="1233">
        <v>7792044</v>
      </c>
      <c r="AX60" s="1233">
        <v>143408</v>
      </c>
      <c r="AY60" s="1233">
        <v>15777</v>
      </c>
      <c r="AZ60" s="1233">
        <v>1813</v>
      </c>
      <c r="BA60" s="1233">
        <v>88327</v>
      </c>
      <c r="BB60" s="1233">
        <v>10972417</v>
      </c>
      <c r="BC60" s="1233">
        <v>4970030</v>
      </c>
      <c r="BD60" s="1233">
        <v>48062803</v>
      </c>
      <c r="BE60" s="1233"/>
      <c r="BF60" s="153">
        <v>2923040</v>
      </c>
      <c r="BG60" s="1276">
        <v>43191</v>
      </c>
      <c r="BH60" s="1531">
        <v>43191</v>
      </c>
      <c r="BI60" s="2380">
        <v>43191</v>
      </c>
      <c r="BJ60" s="2508">
        <v>43191</v>
      </c>
      <c r="BK60" s="2509">
        <v>43191</v>
      </c>
      <c r="BL60" s="60">
        <v>383083</v>
      </c>
      <c r="BM60" s="1233">
        <v>924968</v>
      </c>
      <c r="BN60" s="1233">
        <v>182236</v>
      </c>
      <c r="BO60" s="1233">
        <v>73844</v>
      </c>
      <c r="BP60" s="1233">
        <v>17879819</v>
      </c>
      <c r="BQ60" s="1233">
        <v>14772011</v>
      </c>
      <c r="BR60" s="1233">
        <v>5156907</v>
      </c>
      <c r="BS60" s="1233">
        <v>113352</v>
      </c>
      <c r="BT60" s="1233">
        <v>189758</v>
      </c>
      <c r="BU60" s="1233" t="s">
        <v>21</v>
      </c>
      <c r="BV60" s="1233">
        <v>18751870</v>
      </c>
      <c r="BW60" s="1233">
        <v>13614790</v>
      </c>
      <c r="BX60" s="1233">
        <v>39224878</v>
      </c>
      <c r="BY60" s="1233"/>
      <c r="BZ60" s="153">
        <v>5890566</v>
      </c>
      <c r="CA60" s="1276">
        <v>43191</v>
      </c>
      <c r="CB60" s="1531">
        <v>43191</v>
      </c>
      <c r="CC60" s="1269"/>
    </row>
    <row r="61" spans="1:81" ht="19.5" customHeight="1">
      <c r="A61" s="2380">
        <v>43586</v>
      </c>
      <c r="B61" s="2508">
        <v>43586</v>
      </c>
      <c r="C61" s="2509">
        <v>43586</v>
      </c>
      <c r="D61" s="60">
        <v>1419545</v>
      </c>
      <c r="E61" s="1233">
        <v>137727</v>
      </c>
      <c r="F61" s="1233">
        <v>72760</v>
      </c>
      <c r="G61" s="1233">
        <v>34184</v>
      </c>
      <c r="H61" s="1233">
        <v>16629235</v>
      </c>
      <c r="I61" s="1233">
        <v>11746270</v>
      </c>
      <c r="J61" s="1233">
        <v>4221207</v>
      </c>
      <c r="K61" s="1233">
        <v>1711318</v>
      </c>
      <c r="L61" s="1233">
        <v>5639</v>
      </c>
      <c r="M61" s="1233">
        <v>21193</v>
      </c>
      <c r="N61" s="1233">
        <v>22648790</v>
      </c>
      <c r="O61" s="1233">
        <v>12844200</v>
      </c>
      <c r="P61" s="1233">
        <v>49226616</v>
      </c>
      <c r="Q61" s="1233"/>
      <c r="R61" s="153">
        <v>3843948</v>
      </c>
      <c r="S61" s="1276">
        <v>43586</v>
      </c>
      <c r="T61" s="1531">
        <v>43586</v>
      </c>
      <c r="U61" s="2380">
        <v>43586</v>
      </c>
      <c r="V61" s="2508">
        <v>43586</v>
      </c>
      <c r="W61" s="2509">
        <v>43586</v>
      </c>
      <c r="X61" s="60">
        <v>2440346</v>
      </c>
      <c r="Y61" s="1233">
        <v>1282595</v>
      </c>
      <c r="Z61" s="1233" t="s">
        <v>21</v>
      </c>
      <c r="AA61" s="1233">
        <v>5417</v>
      </c>
      <c r="AB61" s="1233">
        <v>27625275</v>
      </c>
      <c r="AC61" s="1233">
        <v>21250258</v>
      </c>
      <c r="AD61" s="1233">
        <v>9144084</v>
      </c>
      <c r="AE61" s="1233">
        <v>481066</v>
      </c>
      <c r="AF61" s="1233">
        <v>30460</v>
      </c>
      <c r="AG61" s="1233">
        <v>7298</v>
      </c>
      <c r="AH61" s="1233">
        <v>35516301</v>
      </c>
      <c r="AI61" s="1233">
        <v>18595459</v>
      </c>
      <c r="AJ61" s="1233">
        <v>118035328</v>
      </c>
      <c r="AK61" s="1233"/>
      <c r="AL61" s="153">
        <v>5777620</v>
      </c>
      <c r="AM61" s="1276">
        <v>43586</v>
      </c>
      <c r="AN61" s="1531">
        <v>43586</v>
      </c>
      <c r="AO61" s="2380">
        <v>43586</v>
      </c>
      <c r="AP61" s="2508">
        <v>43586</v>
      </c>
      <c r="AQ61" s="2509">
        <v>43586</v>
      </c>
      <c r="AR61" s="60">
        <v>413271</v>
      </c>
      <c r="AS61" s="1233">
        <v>173713</v>
      </c>
      <c r="AT61" s="1233" t="s">
        <v>21</v>
      </c>
      <c r="AU61" s="1233">
        <v>4306</v>
      </c>
      <c r="AV61" s="1233">
        <v>6351287</v>
      </c>
      <c r="AW61" s="1233">
        <v>7367039</v>
      </c>
      <c r="AX61" s="1233">
        <v>132009</v>
      </c>
      <c r="AY61" s="1233">
        <v>19147</v>
      </c>
      <c r="AZ61" s="1233">
        <v>1510</v>
      </c>
      <c r="BA61" s="1233">
        <v>70892</v>
      </c>
      <c r="BB61" s="1233">
        <v>10949282</v>
      </c>
      <c r="BC61" s="1233">
        <v>4891521</v>
      </c>
      <c r="BD61" s="1233">
        <v>47874637</v>
      </c>
      <c r="BE61" s="1233"/>
      <c r="BF61" s="153">
        <v>2893841</v>
      </c>
      <c r="BG61" s="1276">
        <v>43586</v>
      </c>
      <c r="BH61" s="1531">
        <v>43586</v>
      </c>
      <c r="BI61" s="2380">
        <v>43586</v>
      </c>
      <c r="BJ61" s="2508">
        <v>43586</v>
      </c>
      <c r="BK61" s="2509">
        <v>43586</v>
      </c>
      <c r="BL61" s="60">
        <v>448183</v>
      </c>
      <c r="BM61" s="1233">
        <v>967404</v>
      </c>
      <c r="BN61" s="1233">
        <v>176749</v>
      </c>
      <c r="BO61" s="1233">
        <v>74461</v>
      </c>
      <c r="BP61" s="1233">
        <v>17474103</v>
      </c>
      <c r="BQ61" s="1233">
        <v>14383827</v>
      </c>
      <c r="BR61" s="1233">
        <v>5077521</v>
      </c>
      <c r="BS61" s="1233">
        <v>113309</v>
      </c>
      <c r="BT61" s="1233">
        <v>207830</v>
      </c>
      <c r="BU61" s="1233" t="s">
        <v>21</v>
      </c>
      <c r="BV61" s="1233">
        <v>18396289</v>
      </c>
      <c r="BW61" s="1233">
        <v>13229978</v>
      </c>
      <c r="BX61" s="1233">
        <v>38446364</v>
      </c>
      <c r="BY61" s="1233"/>
      <c r="BZ61" s="153">
        <v>5335365</v>
      </c>
      <c r="CA61" s="1276">
        <v>43586</v>
      </c>
      <c r="CB61" s="1531">
        <v>43586</v>
      </c>
      <c r="CC61" s="1269"/>
    </row>
    <row r="62" spans="1:81" ht="12.75" customHeight="1">
      <c r="A62" s="1279"/>
      <c r="B62" s="1280"/>
      <c r="C62" s="1309"/>
      <c r="D62" s="60"/>
      <c r="E62" s="1233"/>
      <c r="F62" s="1233"/>
      <c r="G62" s="1233"/>
      <c r="H62" s="1233"/>
      <c r="I62" s="1233"/>
      <c r="J62" s="1233"/>
      <c r="K62" s="1233"/>
      <c r="L62" s="1233"/>
      <c r="M62" s="1233"/>
      <c r="N62" s="1233"/>
      <c r="O62" s="1233"/>
      <c r="P62" s="1233"/>
      <c r="Q62" s="1233"/>
      <c r="R62" s="153"/>
      <c r="S62" s="1271"/>
      <c r="T62" s="1458"/>
      <c r="U62" s="1279"/>
      <c r="V62" s="1280"/>
      <c r="W62" s="1309"/>
      <c r="X62" s="60"/>
      <c r="Y62" s="1233"/>
      <c r="Z62" s="1233"/>
      <c r="AA62" s="1233"/>
      <c r="AB62" s="1233"/>
      <c r="AC62" s="1233"/>
      <c r="AD62" s="1233"/>
      <c r="AE62" s="1233"/>
      <c r="AF62" s="1233"/>
      <c r="AG62" s="1233"/>
      <c r="AH62" s="1233"/>
      <c r="AI62" s="1233"/>
      <c r="AJ62" s="1233"/>
      <c r="AK62" s="1233"/>
      <c r="AL62" s="153"/>
      <c r="AM62" s="1271"/>
      <c r="AN62" s="1458"/>
      <c r="AO62" s="1279"/>
      <c r="AP62" s="1280"/>
      <c r="AQ62" s="1309"/>
      <c r="AR62" s="60"/>
      <c r="AS62" s="1233"/>
      <c r="AT62" s="1233"/>
      <c r="AU62" s="1233"/>
      <c r="AV62" s="1233"/>
      <c r="AW62" s="1233"/>
      <c r="AX62" s="1233"/>
      <c r="AY62" s="1233"/>
      <c r="AZ62" s="1233"/>
      <c r="BA62" s="1233"/>
      <c r="BB62" s="1233"/>
      <c r="BC62" s="1233"/>
      <c r="BD62" s="1233"/>
      <c r="BE62" s="1233"/>
      <c r="BF62" s="153"/>
      <c r="BG62" s="1271"/>
      <c r="BH62" s="1458"/>
      <c r="BI62" s="1279"/>
      <c r="BJ62" s="1280"/>
      <c r="BK62" s="1309"/>
      <c r="BL62" s="60"/>
      <c r="BM62" s="1233"/>
      <c r="BN62" s="1233"/>
      <c r="BO62" s="1233"/>
      <c r="BP62" s="1233"/>
      <c r="BQ62" s="1233"/>
      <c r="BR62" s="1233"/>
      <c r="BS62" s="1233"/>
      <c r="BT62" s="1233"/>
      <c r="BU62" s="1233"/>
      <c r="BV62" s="1233"/>
      <c r="BW62" s="1233"/>
      <c r="BX62" s="1233"/>
      <c r="BY62" s="1233"/>
      <c r="BZ62" s="153"/>
      <c r="CA62" s="1271"/>
      <c r="CB62" s="1458"/>
      <c r="CC62" s="1269"/>
    </row>
    <row r="63" spans="1:81" ht="19.5" customHeight="1">
      <c r="A63" s="1286" t="s">
        <v>2153</v>
      </c>
      <c r="B63" s="1287" t="s">
        <v>23</v>
      </c>
      <c r="C63" s="1311" t="s">
        <v>2167</v>
      </c>
      <c r="D63" s="60">
        <v>383225</v>
      </c>
      <c r="E63" s="1233">
        <v>38647</v>
      </c>
      <c r="F63" s="1233">
        <v>58131</v>
      </c>
      <c r="G63" s="1233">
        <v>7735</v>
      </c>
      <c r="H63" s="1233">
        <v>4201177</v>
      </c>
      <c r="I63" s="1233">
        <v>3017734</v>
      </c>
      <c r="J63" s="1233">
        <v>1026283</v>
      </c>
      <c r="K63" s="1233">
        <v>430838</v>
      </c>
      <c r="L63" s="1233">
        <v>986</v>
      </c>
      <c r="M63" s="1233">
        <v>5566</v>
      </c>
      <c r="N63" s="1233">
        <v>5555793</v>
      </c>
      <c r="O63" s="1233">
        <v>3028544</v>
      </c>
      <c r="P63" s="1233">
        <v>13247344</v>
      </c>
      <c r="Q63" s="1233"/>
      <c r="R63" s="153">
        <v>843142</v>
      </c>
      <c r="S63" s="1284" t="s">
        <v>24</v>
      </c>
      <c r="T63" s="1533" t="s">
        <v>2155</v>
      </c>
      <c r="U63" s="1286" t="s">
        <v>2153</v>
      </c>
      <c r="V63" s="1287" t="s">
        <v>23</v>
      </c>
      <c r="W63" s="1311" t="s">
        <v>2167</v>
      </c>
      <c r="X63" s="60">
        <v>551520</v>
      </c>
      <c r="Y63" s="1233">
        <v>227628</v>
      </c>
      <c r="Z63" s="1233" t="s">
        <v>21</v>
      </c>
      <c r="AA63" s="1233">
        <v>1471</v>
      </c>
      <c r="AB63" s="1233">
        <v>6915814</v>
      </c>
      <c r="AC63" s="1233">
        <v>5388809</v>
      </c>
      <c r="AD63" s="1233">
        <v>2240273</v>
      </c>
      <c r="AE63" s="1233">
        <v>126987</v>
      </c>
      <c r="AF63" s="1233">
        <v>7707</v>
      </c>
      <c r="AG63" s="1233">
        <v>1385</v>
      </c>
      <c r="AH63" s="1233">
        <v>8848692</v>
      </c>
      <c r="AI63" s="1233">
        <v>4568239</v>
      </c>
      <c r="AJ63" s="1233">
        <v>29855519</v>
      </c>
      <c r="AK63" s="1233"/>
      <c r="AL63" s="153">
        <v>1631197</v>
      </c>
      <c r="AM63" s="1284" t="s">
        <v>24</v>
      </c>
      <c r="AN63" s="1533" t="s">
        <v>2155</v>
      </c>
      <c r="AO63" s="1286" t="s">
        <v>2153</v>
      </c>
      <c r="AP63" s="1287" t="s">
        <v>23</v>
      </c>
      <c r="AQ63" s="1311" t="s">
        <v>2167</v>
      </c>
      <c r="AR63" s="60">
        <v>99468</v>
      </c>
      <c r="AS63" s="1233">
        <v>43313</v>
      </c>
      <c r="AT63" s="1233" t="s">
        <v>21</v>
      </c>
      <c r="AU63" s="1233">
        <v>940</v>
      </c>
      <c r="AV63" s="1233">
        <v>1502545</v>
      </c>
      <c r="AW63" s="1233">
        <v>1719932</v>
      </c>
      <c r="AX63" s="1233">
        <v>34615</v>
      </c>
      <c r="AY63" s="1233">
        <v>4682</v>
      </c>
      <c r="AZ63" s="1233">
        <v>411</v>
      </c>
      <c r="BA63" s="1233">
        <v>17159</v>
      </c>
      <c r="BB63" s="1233">
        <v>2703039</v>
      </c>
      <c r="BC63" s="1233">
        <v>1221925</v>
      </c>
      <c r="BD63" s="1233">
        <v>12145531</v>
      </c>
      <c r="BE63" s="1233"/>
      <c r="BF63" s="153">
        <v>721259</v>
      </c>
      <c r="BG63" s="1284" t="s">
        <v>24</v>
      </c>
      <c r="BH63" s="1533" t="s">
        <v>2155</v>
      </c>
      <c r="BI63" s="1286" t="s">
        <v>2153</v>
      </c>
      <c r="BJ63" s="1287" t="s">
        <v>23</v>
      </c>
      <c r="BK63" s="1311" t="s">
        <v>2167</v>
      </c>
      <c r="BL63" s="60">
        <v>107892</v>
      </c>
      <c r="BM63" s="1233">
        <v>266023</v>
      </c>
      <c r="BN63" s="1233">
        <v>47220</v>
      </c>
      <c r="BO63" s="1233">
        <v>17839</v>
      </c>
      <c r="BP63" s="1233">
        <v>4347267</v>
      </c>
      <c r="BQ63" s="1233">
        <v>3622978</v>
      </c>
      <c r="BR63" s="1233">
        <v>1233705</v>
      </c>
      <c r="BS63" s="1233">
        <v>32007</v>
      </c>
      <c r="BT63" s="1233">
        <v>54475</v>
      </c>
      <c r="BU63" s="1233" t="s">
        <v>21</v>
      </c>
      <c r="BV63" s="1233">
        <v>4460980</v>
      </c>
      <c r="BW63" s="1233">
        <v>3192241</v>
      </c>
      <c r="BX63" s="1233">
        <v>9688836</v>
      </c>
      <c r="BY63" s="1233"/>
      <c r="BZ63" s="153">
        <v>1424294</v>
      </c>
      <c r="CA63" s="1284" t="s">
        <v>24</v>
      </c>
      <c r="CB63" s="1533" t="s">
        <v>2155</v>
      </c>
      <c r="CC63" s="1269"/>
    </row>
    <row r="64" spans="1:81" ht="19.5" customHeight="1">
      <c r="A64" s="1286" t="s">
        <v>25</v>
      </c>
      <c r="B64" s="1287" t="s">
        <v>25</v>
      </c>
      <c r="C64" s="1311" t="s">
        <v>2178</v>
      </c>
      <c r="D64" s="60">
        <v>355030</v>
      </c>
      <c r="E64" s="1233">
        <v>18413</v>
      </c>
      <c r="F64" s="1233">
        <v>44343</v>
      </c>
      <c r="G64" s="1233">
        <v>7976</v>
      </c>
      <c r="H64" s="1233">
        <v>3390978</v>
      </c>
      <c r="I64" s="1233">
        <v>2354252</v>
      </c>
      <c r="J64" s="1233">
        <v>863949</v>
      </c>
      <c r="K64" s="1233">
        <v>379174</v>
      </c>
      <c r="L64" s="1233">
        <v>1456</v>
      </c>
      <c r="M64" s="1233">
        <v>4375</v>
      </c>
      <c r="N64" s="1233">
        <v>5002032</v>
      </c>
      <c r="O64" s="1233">
        <v>2754590</v>
      </c>
      <c r="P64" s="1233">
        <v>11619648</v>
      </c>
      <c r="Q64" s="1233"/>
      <c r="R64" s="153">
        <v>893091</v>
      </c>
      <c r="S64" s="1284" t="s">
        <v>26</v>
      </c>
      <c r="T64" s="1533" t="s">
        <v>25</v>
      </c>
      <c r="U64" s="1286" t="s">
        <v>25</v>
      </c>
      <c r="V64" s="1287" t="s">
        <v>25</v>
      </c>
      <c r="W64" s="1311" t="s">
        <v>2178</v>
      </c>
      <c r="X64" s="60">
        <v>643379</v>
      </c>
      <c r="Y64" s="1233">
        <v>291461</v>
      </c>
      <c r="Z64" s="1233" t="s">
        <v>21</v>
      </c>
      <c r="AA64" s="1233">
        <v>1388</v>
      </c>
      <c r="AB64" s="1233">
        <v>5676656</v>
      </c>
      <c r="AC64" s="1233">
        <v>4484448</v>
      </c>
      <c r="AD64" s="1233">
        <v>1801555</v>
      </c>
      <c r="AE64" s="1233">
        <v>95563</v>
      </c>
      <c r="AF64" s="1233">
        <v>6570</v>
      </c>
      <c r="AG64" s="1233">
        <v>2788</v>
      </c>
      <c r="AH64" s="1233">
        <v>7862887</v>
      </c>
      <c r="AI64" s="1233">
        <v>3998965</v>
      </c>
      <c r="AJ64" s="1233">
        <v>27237470</v>
      </c>
      <c r="AK64" s="1233"/>
      <c r="AL64" s="153">
        <v>1288635</v>
      </c>
      <c r="AM64" s="1284" t="s">
        <v>26</v>
      </c>
      <c r="AN64" s="1533" t="s">
        <v>25</v>
      </c>
      <c r="AO64" s="1286" t="s">
        <v>25</v>
      </c>
      <c r="AP64" s="1287" t="s">
        <v>25</v>
      </c>
      <c r="AQ64" s="1311" t="s">
        <v>2178</v>
      </c>
      <c r="AR64" s="60">
        <v>85291</v>
      </c>
      <c r="AS64" s="1233">
        <v>45311</v>
      </c>
      <c r="AT64" s="1233" t="s">
        <v>21</v>
      </c>
      <c r="AU64" s="1233">
        <v>815</v>
      </c>
      <c r="AV64" s="1233">
        <v>1314270</v>
      </c>
      <c r="AW64" s="1233">
        <v>1473289</v>
      </c>
      <c r="AX64" s="1233">
        <v>45914</v>
      </c>
      <c r="AY64" s="1233">
        <v>5130</v>
      </c>
      <c r="AZ64" s="1233">
        <v>354</v>
      </c>
      <c r="BA64" s="1233">
        <v>16269</v>
      </c>
      <c r="BB64" s="1233">
        <v>2540758</v>
      </c>
      <c r="BC64" s="1233">
        <v>1221942</v>
      </c>
      <c r="BD64" s="1233">
        <v>10433276</v>
      </c>
      <c r="BE64" s="1233"/>
      <c r="BF64" s="153">
        <v>634540</v>
      </c>
      <c r="BG64" s="1284" t="s">
        <v>26</v>
      </c>
      <c r="BH64" s="1533" t="s">
        <v>25</v>
      </c>
      <c r="BI64" s="1286" t="s">
        <v>25</v>
      </c>
      <c r="BJ64" s="1287" t="s">
        <v>25</v>
      </c>
      <c r="BK64" s="1311" t="s">
        <v>2178</v>
      </c>
      <c r="BL64" s="60">
        <v>46806</v>
      </c>
      <c r="BM64" s="1233">
        <v>191723</v>
      </c>
      <c r="BN64" s="1233">
        <v>15306</v>
      </c>
      <c r="BO64" s="1233">
        <v>19081</v>
      </c>
      <c r="BP64" s="1233">
        <v>3937342</v>
      </c>
      <c r="BQ64" s="1233">
        <v>3252140</v>
      </c>
      <c r="BR64" s="1233">
        <v>1148634</v>
      </c>
      <c r="BS64" s="1233">
        <v>23267</v>
      </c>
      <c r="BT64" s="1233">
        <v>48689</v>
      </c>
      <c r="BU64" s="1233" t="s">
        <v>21</v>
      </c>
      <c r="BV64" s="1233">
        <v>4092072</v>
      </c>
      <c r="BW64" s="1233">
        <v>3016699</v>
      </c>
      <c r="BX64" s="1233">
        <v>7895979</v>
      </c>
      <c r="BY64" s="1233"/>
      <c r="BZ64" s="153">
        <v>1124509</v>
      </c>
      <c r="CA64" s="1284" t="s">
        <v>26</v>
      </c>
      <c r="CB64" s="1533" t="s">
        <v>25</v>
      </c>
      <c r="CC64" s="1312"/>
    </row>
    <row r="65" spans="1:81" ht="19.5" customHeight="1">
      <c r="A65" s="1286" t="s">
        <v>25</v>
      </c>
      <c r="B65" s="1287" t="s">
        <v>25</v>
      </c>
      <c r="C65" s="1311" t="s">
        <v>2179</v>
      </c>
      <c r="D65" s="60">
        <v>351339</v>
      </c>
      <c r="E65" s="1233">
        <v>17767</v>
      </c>
      <c r="F65" s="1233" t="s">
        <v>21</v>
      </c>
      <c r="G65" s="1233">
        <v>8299</v>
      </c>
      <c r="H65" s="1233">
        <v>3562876</v>
      </c>
      <c r="I65" s="1233">
        <v>2575004</v>
      </c>
      <c r="J65" s="1233">
        <v>827329</v>
      </c>
      <c r="K65" s="1233">
        <v>388327</v>
      </c>
      <c r="L65" s="1233">
        <v>1099</v>
      </c>
      <c r="M65" s="1233">
        <v>5338</v>
      </c>
      <c r="N65" s="1233">
        <v>5250319</v>
      </c>
      <c r="O65" s="1233">
        <v>2814533</v>
      </c>
      <c r="P65" s="1233">
        <v>11268984</v>
      </c>
      <c r="Q65" s="1233"/>
      <c r="R65" s="153">
        <v>862717</v>
      </c>
      <c r="S65" s="1284" t="s">
        <v>27</v>
      </c>
      <c r="T65" s="1533" t="s">
        <v>25</v>
      </c>
      <c r="U65" s="1286" t="s">
        <v>25</v>
      </c>
      <c r="V65" s="1287" t="s">
        <v>25</v>
      </c>
      <c r="W65" s="1311" t="s">
        <v>2179</v>
      </c>
      <c r="X65" s="60">
        <v>573134</v>
      </c>
      <c r="Y65" s="1233">
        <v>389131</v>
      </c>
      <c r="Z65" s="1233" t="s">
        <v>21</v>
      </c>
      <c r="AA65" s="1233">
        <v>3378</v>
      </c>
      <c r="AB65" s="1233">
        <v>5707663</v>
      </c>
      <c r="AC65" s="1233">
        <v>4561797</v>
      </c>
      <c r="AD65" s="1233">
        <v>1738183</v>
      </c>
      <c r="AE65" s="1233">
        <v>94743</v>
      </c>
      <c r="AF65" s="1233">
        <v>4453</v>
      </c>
      <c r="AG65" s="1233">
        <v>19848</v>
      </c>
      <c r="AH65" s="1233">
        <v>8438994</v>
      </c>
      <c r="AI65" s="1233">
        <v>4382391</v>
      </c>
      <c r="AJ65" s="1233">
        <v>27885261</v>
      </c>
      <c r="AK65" s="1233"/>
      <c r="AL65" s="153">
        <v>1407951</v>
      </c>
      <c r="AM65" s="1284" t="s">
        <v>27</v>
      </c>
      <c r="AN65" s="1533" t="s">
        <v>25</v>
      </c>
      <c r="AO65" s="1286" t="s">
        <v>25</v>
      </c>
      <c r="AP65" s="1287" t="s">
        <v>25</v>
      </c>
      <c r="AQ65" s="1311" t="s">
        <v>2179</v>
      </c>
      <c r="AR65" s="60">
        <v>92946</v>
      </c>
      <c r="AS65" s="1233">
        <v>33521</v>
      </c>
      <c r="AT65" s="1233" t="s">
        <v>21</v>
      </c>
      <c r="AU65" s="1233">
        <v>812</v>
      </c>
      <c r="AV65" s="1233">
        <v>1355221</v>
      </c>
      <c r="AW65" s="1233">
        <v>1573595</v>
      </c>
      <c r="AX65" s="1233">
        <v>31232</v>
      </c>
      <c r="AY65" s="1233">
        <v>4888</v>
      </c>
      <c r="AZ65" s="1233">
        <v>229</v>
      </c>
      <c r="BA65" s="1233">
        <v>17060</v>
      </c>
      <c r="BB65" s="1233">
        <v>2500772</v>
      </c>
      <c r="BC65" s="1233">
        <v>1156084</v>
      </c>
      <c r="BD65" s="1233">
        <v>11070990</v>
      </c>
      <c r="BE65" s="1233"/>
      <c r="BF65" s="153">
        <v>597242</v>
      </c>
      <c r="BG65" s="1284" t="s">
        <v>27</v>
      </c>
      <c r="BH65" s="1533" t="s">
        <v>25</v>
      </c>
      <c r="BI65" s="1286" t="s">
        <v>25</v>
      </c>
      <c r="BJ65" s="1287" t="s">
        <v>25</v>
      </c>
      <c r="BK65" s="1311" t="s">
        <v>2179</v>
      </c>
      <c r="BL65" s="60">
        <v>35097</v>
      </c>
      <c r="BM65" s="1233">
        <v>252460</v>
      </c>
      <c r="BN65" s="1233" t="s">
        <v>21</v>
      </c>
      <c r="BO65" s="1233">
        <v>18598</v>
      </c>
      <c r="BP65" s="1233">
        <v>3935054</v>
      </c>
      <c r="BQ65" s="1233">
        <v>3307469</v>
      </c>
      <c r="BR65" s="1233">
        <v>1108540</v>
      </c>
      <c r="BS65" s="1233">
        <v>27093</v>
      </c>
      <c r="BT65" s="1233">
        <v>52118</v>
      </c>
      <c r="BU65" s="1233" t="s">
        <v>21</v>
      </c>
      <c r="BV65" s="1233">
        <v>4343577</v>
      </c>
      <c r="BW65" s="1233">
        <v>3228080</v>
      </c>
      <c r="BX65" s="1233">
        <v>7898302</v>
      </c>
      <c r="BY65" s="1233"/>
      <c r="BZ65" s="153">
        <v>1291102</v>
      </c>
      <c r="CA65" s="1284" t="s">
        <v>27</v>
      </c>
      <c r="CB65" s="1533" t="s">
        <v>25</v>
      </c>
      <c r="CC65" s="1269"/>
    </row>
    <row r="66" spans="1:81" ht="19.5" customHeight="1">
      <c r="A66" s="1286" t="s">
        <v>25</v>
      </c>
      <c r="B66" s="1287" t="s">
        <v>25</v>
      </c>
      <c r="C66" s="1311" t="s">
        <v>2180</v>
      </c>
      <c r="D66" s="60">
        <v>310750</v>
      </c>
      <c r="E66" s="1233">
        <v>13403</v>
      </c>
      <c r="F66" s="1233">
        <v>2037</v>
      </c>
      <c r="G66" s="1233">
        <v>10502</v>
      </c>
      <c r="H66" s="1233">
        <v>3737464</v>
      </c>
      <c r="I66" s="1233">
        <v>2670237</v>
      </c>
      <c r="J66" s="1233">
        <v>867581</v>
      </c>
      <c r="K66" s="1233">
        <v>405262</v>
      </c>
      <c r="L66" s="1233">
        <v>1556</v>
      </c>
      <c r="M66" s="1233">
        <v>1892</v>
      </c>
      <c r="N66" s="1233">
        <v>5431663</v>
      </c>
      <c r="O66" s="1233">
        <v>2964880</v>
      </c>
      <c r="P66" s="1233">
        <v>11523277</v>
      </c>
      <c r="Q66" s="1233"/>
      <c r="R66" s="153">
        <v>923930</v>
      </c>
      <c r="S66" s="1284" t="s">
        <v>28</v>
      </c>
      <c r="T66" s="1533" t="s">
        <v>25</v>
      </c>
      <c r="U66" s="1286" t="s">
        <v>25</v>
      </c>
      <c r="V66" s="1287" t="s">
        <v>25</v>
      </c>
      <c r="W66" s="1311" t="s">
        <v>2180</v>
      </c>
      <c r="X66" s="60">
        <v>561579</v>
      </c>
      <c r="Y66" s="1233">
        <v>237019</v>
      </c>
      <c r="Z66" s="1233" t="s">
        <v>21</v>
      </c>
      <c r="AA66" s="1233">
        <v>4398</v>
      </c>
      <c r="AB66" s="1233">
        <v>6311677</v>
      </c>
      <c r="AC66" s="1233">
        <v>4961827</v>
      </c>
      <c r="AD66" s="1233">
        <v>1932262</v>
      </c>
      <c r="AE66" s="1233">
        <v>120713</v>
      </c>
      <c r="AF66" s="1233">
        <v>6781</v>
      </c>
      <c r="AG66" s="1233">
        <v>25003</v>
      </c>
      <c r="AH66" s="1233">
        <v>8534217</v>
      </c>
      <c r="AI66" s="1233">
        <v>4589020</v>
      </c>
      <c r="AJ66" s="1233">
        <v>26968086</v>
      </c>
      <c r="AK66" s="1233"/>
      <c r="AL66" s="153">
        <v>1682626</v>
      </c>
      <c r="AM66" s="1284" t="s">
        <v>28</v>
      </c>
      <c r="AN66" s="1533" t="s">
        <v>25</v>
      </c>
      <c r="AO66" s="1286" t="s">
        <v>25</v>
      </c>
      <c r="AP66" s="1287" t="s">
        <v>25</v>
      </c>
      <c r="AQ66" s="1311" t="s">
        <v>2180</v>
      </c>
      <c r="AR66" s="60">
        <v>99974</v>
      </c>
      <c r="AS66" s="1233">
        <v>32880</v>
      </c>
      <c r="AT66" s="1233" t="s">
        <v>21</v>
      </c>
      <c r="AU66" s="1233">
        <v>771</v>
      </c>
      <c r="AV66" s="1233">
        <v>1465157</v>
      </c>
      <c r="AW66" s="1233">
        <v>1657997</v>
      </c>
      <c r="AX66" s="1233">
        <v>40833</v>
      </c>
      <c r="AY66" s="1233">
        <v>2389</v>
      </c>
      <c r="AZ66" s="1233">
        <v>153</v>
      </c>
      <c r="BA66" s="1233">
        <v>18551</v>
      </c>
      <c r="BB66" s="1233">
        <v>2688893</v>
      </c>
      <c r="BC66" s="1233">
        <v>1202347</v>
      </c>
      <c r="BD66" s="1233">
        <v>11808459</v>
      </c>
      <c r="BE66" s="1233"/>
      <c r="BF66" s="153">
        <v>710811</v>
      </c>
      <c r="BG66" s="1284" t="s">
        <v>28</v>
      </c>
      <c r="BH66" s="1533" t="s">
        <v>25</v>
      </c>
      <c r="BI66" s="1286" t="s">
        <v>25</v>
      </c>
      <c r="BJ66" s="1287" t="s">
        <v>25</v>
      </c>
      <c r="BK66" s="1311" t="s">
        <v>2180</v>
      </c>
      <c r="BL66" s="60">
        <v>49477</v>
      </c>
      <c r="BM66" s="1233">
        <v>215247</v>
      </c>
      <c r="BN66" s="1233" t="s">
        <v>21</v>
      </c>
      <c r="BO66" s="1233">
        <v>21154</v>
      </c>
      <c r="BP66" s="1233">
        <v>4155437</v>
      </c>
      <c r="BQ66" s="1233">
        <v>3518779</v>
      </c>
      <c r="BR66" s="1233">
        <v>1177957</v>
      </c>
      <c r="BS66" s="1233">
        <v>30415</v>
      </c>
      <c r="BT66" s="1233">
        <v>50293</v>
      </c>
      <c r="BU66" s="1233" t="s">
        <v>21</v>
      </c>
      <c r="BV66" s="1233">
        <v>4454227</v>
      </c>
      <c r="BW66" s="1233">
        <v>3362082</v>
      </c>
      <c r="BX66" s="1233">
        <v>8223839</v>
      </c>
      <c r="BY66" s="1233"/>
      <c r="BZ66" s="153">
        <v>1165479</v>
      </c>
      <c r="CA66" s="1284" t="s">
        <v>28</v>
      </c>
      <c r="CB66" s="1533" t="s">
        <v>25</v>
      </c>
      <c r="CC66" s="1269"/>
    </row>
    <row r="67" spans="1:81" ht="12.75" customHeight="1">
      <c r="A67" s="1290"/>
      <c r="B67" s="1291"/>
      <c r="C67" s="1313"/>
      <c r="D67" s="60"/>
      <c r="E67" s="1233"/>
      <c r="F67" s="1233"/>
      <c r="G67" s="1233"/>
      <c r="H67" s="1233"/>
      <c r="I67" s="1233"/>
      <c r="J67" s="1233"/>
      <c r="K67" s="1233"/>
      <c r="L67" s="1233"/>
      <c r="M67" s="1233"/>
      <c r="N67" s="1233"/>
      <c r="O67" s="1233"/>
      <c r="P67" s="1233"/>
      <c r="Q67" s="1233"/>
      <c r="R67" s="153"/>
      <c r="S67" s="1292"/>
      <c r="T67" s="1462"/>
      <c r="U67" s="1290"/>
      <c r="V67" s="1291"/>
      <c r="W67" s="1313"/>
      <c r="X67" s="60"/>
      <c r="Y67" s="1233"/>
      <c r="Z67" s="1233"/>
      <c r="AA67" s="1233"/>
      <c r="AB67" s="1233"/>
      <c r="AC67" s="1233"/>
      <c r="AD67" s="1233"/>
      <c r="AE67" s="1233"/>
      <c r="AF67" s="1233"/>
      <c r="AG67" s="1233"/>
      <c r="AH67" s="1233"/>
      <c r="AI67" s="1233"/>
      <c r="AJ67" s="1233"/>
      <c r="AK67" s="1233"/>
      <c r="AL67" s="153"/>
      <c r="AM67" s="1292"/>
      <c r="AN67" s="1462"/>
      <c r="AO67" s="1290"/>
      <c r="AP67" s="1291"/>
      <c r="AQ67" s="1313"/>
      <c r="AR67" s="60"/>
      <c r="AS67" s="1233"/>
      <c r="AT67" s="1233"/>
      <c r="AU67" s="1233"/>
      <c r="AV67" s="1233"/>
      <c r="AW67" s="1233"/>
      <c r="AX67" s="1233"/>
      <c r="AY67" s="1233"/>
      <c r="AZ67" s="1233"/>
      <c r="BA67" s="1233"/>
      <c r="BB67" s="1233"/>
      <c r="BC67" s="1233"/>
      <c r="BD67" s="1233"/>
      <c r="BE67" s="1233"/>
      <c r="BF67" s="153"/>
      <c r="BG67" s="1292"/>
      <c r="BH67" s="1462"/>
      <c r="BI67" s="1290"/>
      <c r="BJ67" s="1291"/>
      <c r="BK67" s="1313"/>
      <c r="BL67" s="60"/>
      <c r="BM67" s="1233"/>
      <c r="BN67" s="1233"/>
      <c r="BO67" s="1233"/>
      <c r="BP67" s="1233"/>
      <c r="BQ67" s="1233"/>
      <c r="BR67" s="1233"/>
      <c r="BS67" s="1233"/>
      <c r="BT67" s="1233"/>
      <c r="BU67" s="1233"/>
      <c r="BV67" s="1233"/>
      <c r="BW67" s="1233"/>
      <c r="BX67" s="1233"/>
      <c r="BY67" s="1233"/>
      <c r="BZ67" s="153"/>
      <c r="CA67" s="1292"/>
      <c r="CB67" s="1462"/>
      <c r="CC67" s="1269"/>
    </row>
    <row r="68" spans="1:81" ht="19.5" customHeight="1">
      <c r="A68" s="1286" t="s">
        <v>2153</v>
      </c>
      <c r="B68" s="1287" t="s">
        <v>23</v>
      </c>
      <c r="C68" s="1314">
        <v>43831</v>
      </c>
      <c r="D68" s="60">
        <v>132382</v>
      </c>
      <c r="E68" s="1233">
        <v>9171</v>
      </c>
      <c r="F68" s="1233">
        <v>19933</v>
      </c>
      <c r="G68" s="1233">
        <v>1527</v>
      </c>
      <c r="H68" s="1233">
        <v>1418947</v>
      </c>
      <c r="I68" s="1233">
        <v>1019226</v>
      </c>
      <c r="J68" s="1233">
        <v>344911</v>
      </c>
      <c r="K68" s="1233">
        <v>145743</v>
      </c>
      <c r="L68" s="1233">
        <v>58</v>
      </c>
      <c r="M68" s="1233">
        <v>1833</v>
      </c>
      <c r="N68" s="1233">
        <v>1861313</v>
      </c>
      <c r="O68" s="1233">
        <v>993293</v>
      </c>
      <c r="P68" s="1233">
        <v>4469227</v>
      </c>
      <c r="Q68" s="1233"/>
      <c r="R68" s="153">
        <v>291143</v>
      </c>
      <c r="S68" s="1284" t="s">
        <v>29</v>
      </c>
      <c r="T68" s="1533" t="s">
        <v>2155</v>
      </c>
      <c r="U68" s="1286" t="s">
        <v>2153</v>
      </c>
      <c r="V68" s="1287" t="s">
        <v>23</v>
      </c>
      <c r="W68" s="1314">
        <v>43831</v>
      </c>
      <c r="X68" s="60">
        <v>199142</v>
      </c>
      <c r="Y68" s="1233">
        <v>76479</v>
      </c>
      <c r="Z68" s="1233" t="s">
        <v>21</v>
      </c>
      <c r="AA68" s="1233">
        <v>485</v>
      </c>
      <c r="AB68" s="1233">
        <v>2420094</v>
      </c>
      <c r="AC68" s="1233">
        <v>1861710</v>
      </c>
      <c r="AD68" s="1233">
        <v>800070</v>
      </c>
      <c r="AE68" s="1233">
        <v>42939</v>
      </c>
      <c r="AF68" s="1233">
        <v>2784</v>
      </c>
      <c r="AG68" s="1233">
        <v>535</v>
      </c>
      <c r="AH68" s="1233">
        <v>3059954</v>
      </c>
      <c r="AI68" s="1233">
        <v>1561401</v>
      </c>
      <c r="AJ68" s="1233">
        <v>10530527</v>
      </c>
      <c r="AK68" s="1233"/>
      <c r="AL68" s="153">
        <v>577516</v>
      </c>
      <c r="AM68" s="1284" t="s">
        <v>29</v>
      </c>
      <c r="AN68" s="1533" t="s">
        <v>2155</v>
      </c>
      <c r="AO68" s="1286" t="s">
        <v>2153</v>
      </c>
      <c r="AP68" s="1287" t="s">
        <v>23</v>
      </c>
      <c r="AQ68" s="1314">
        <v>43831</v>
      </c>
      <c r="AR68" s="60">
        <v>34727</v>
      </c>
      <c r="AS68" s="1233">
        <v>12967</v>
      </c>
      <c r="AT68" s="1233" t="s">
        <v>21</v>
      </c>
      <c r="AU68" s="1233">
        <v>210</v>
      </c>
      <c r="AV68" s="1233">
        <v>504762</v>
      </c>
      <c r="AW68" s="1233">
        <v>573641</v>
      </c>
      <c r="AX68" s="1233">
        <v>10774</v>
      </c>
      <c r="AY68" s="1233">
        <v>1610</v>
      </c>
      <c r="AZ68" s="1233">
        <v>143</v>
      </c>
      <c r="BA68" s="1233">
        <v>5595</v>
      </c>
      <c r="BB68" s="1233">
        <v>898569</v>
      </c>
      <c r="BC68" s="1233">
        <v>410442</v>
      </c>
      <c r="BD68" s="1233">
        <v>4066876</v>
      </c>
      <c r="BE68" s="1233"/>
      <c r="BF68" s="153">
        <v>252219</v>
      </c>
      <c r="BG68" s="1284" t="s">
        <v>29</v>
      </c>
      <c r="BH68" s="1533" t="s">
        <v>2155</v>
      </c>
      <c r="BI68" s="1286" t="s">
        <v>2153</v>
      </c>
      <c r="BJ68" s="1287" t="s">
        <v>23</v>
      </c>
      <c r="BK68" s="1314">
        <v>43831</v>
      </c>
      <c r="BL68" s="60">
        <v>39018</v>
      </c>
      <c r="BM68" s="1233">
        <v>89498</v>
      </c>
      <c r="BN68" s="1233">
        <v>15939</v>
      </c>
      <c r="BO68" s="1233">
        <v>5274</v>
      </c>
      <c r="BP68" s="1233">
        <v>1517437</v>
      </c>
      <c r="BQ68" s="1233">
        <v>1252963</v>
      </c>
      <c r="BR68" s="1233">
        <v>436991</v>
      </c>
      <c r="BS68" s="1233">
        <v>11074</v>
      </c>
      <c r="BT68" s="1233">
        <v>17029</v>
      </c>
      <c r="BU68" s="1233" t="s">
        <v>21</v>
      </c>
      <c r="BV68" s="1233">
        <v>1517941</v>
      </c>
      <c r="BW68" s="1233">
        <v>1064848</v>
      </c>
      <c r="BX68" s="1233">
        <v>3204474</v>
      </c>
      <c r="BY68" s="1233"/>
      <c r="BZ68" s="153">
        <v>533345</v>
      </c>
      <c r="CA68" s="1284" t="s">
        <v>29</v>
      </c>
      <c r="CB68" s="1533" t="s">
        <v>2155</v>
      </c>
      <c r="CC68" s="1312"/>
    </row>
    <row r="69" spans="1:81" ht="19.5" customHeight="1">
      <c r="A69" s="1286" t="s">
        <v>25</v>
      </c>
      <c r="B69" s="1287" t="s">
        <v>25</v>
      </c>
      <c r="C69" s="2510">
        <v>43862</v>
      </c>
      <c r="D69" s="60">
        <v>123265</v>
      </c>
      <c r="E69" s="1233">
        <v>16392</v>
      </c>
      <c r="F69" s="1233">
        <v>17502</v>
      </c>
      <c r="G69" s="1233">
        <v>2878</v>
      </c>
      <c r="H69" s="1233">
        <v>1351591</v>
      </c>
      <c r="I69" s="1233">
        <v>960238</v>
      </c>
      <c r="J69" s="1233">
        <v>337650</v>
      </c>
      <c r="K69" s="1233">
        <v>140760</v>
      </c>
      <c r="L69" s="1233">
        <v>445</v>
      </c>
      <c r="M69" s="1233">
        <v>1899</v>
      </c>
      <c r="N69" s="1233">
        <v>1818750</v>
      </c>
      <c r="O69" s="1233">
        <v>1001156</v>
      </c>
      <c r="P69" s="1233">
        <v>4176305</v>
      </c>
      <c r="Q69" s="1233"/>
      <c r="R69" s="153">
        <v>242043</v>
      </c>
      <c r="S69" s="1284" t="s">
        <v>30</v>
      </c>
      <c r="T69" s="1533" t="s">
        <v>25</v>
      </c>
      <c r="U69" s="1286" t="s">
        <v>25</v>
      </c>
      <c r="V69" s="1287" t="s">
        <v>25</v>
      </c>
      <c r="W69" s="2510">
        <v>43862</v>
      </c>
      <c r="X69" s="60">
        <v>163915</v>
      </c>
      <c r="Y69" s="1233">
        <v>76514</v>
      </c>
      <c r="Z69" s="1233" t="s">
        <v>21</v>
      </c>
      <c r="AA69" s="1233">
        <v>516</v>
      </c>
      <c r="AB69" s="1233">
        <v>2204130</v>
      </c>
      <c r="AC69" s="1233">
        <v>1735815</v>
      </c>
      <c r="AD69" s="1233">
        <v>707521</v>
      </c>
      <c r="AE69" s="1233">
        <v>42108</v>
      </c>
      <c r="AF69" s="1233">
        <v>2672</v>
      </c>
      <c r="AG69" s="1233">
        <v>608</v>
      </c>
      <c r="AH69" s="1233">
        <v>2833201</v>
      </c>
      <c r="AI69" s="1233">
        <v>1505215</v>
      </c>
      <c r="AJ69" s="1233">
        <v>9206547</v>
      </c>
      <c r="AK69" s="1233"/>
      <c r="AL69" s="153">
        <v>526654</v>
      </c>
      <c r="AM69" s="1284" t="s">
        <v>30</v>
      </c>
      <c r="AN69" s="1533" t="s">
        <v>25</v>
      </c>
      <c r="AO69" s="1286" t="s">
        <v>25</v>
      </c>
      <c r="AP69" s="1287" t="s">
        <v>25</v>
      </c>
      <c r="AQ69" s="2510">
        <v>43862</v>
      </c>
      <c r="AR69" s="60">
        <v>31296</v>
      </c>
      <c r="AS69" s="1233">
        <v>13485</v>
      </c>
      <c r="AT69" s="1233" t="s">
        <v>21</v>
      </c>
      <c r="AU69" s="1233">
        <v>361</v>
      </c>
      <c r="AV69" s="1233">
        <v>484569</v>
      </c>
      <c r="AW69" s="1233">
        <v>556909</v>
      </c>
      <c r="AX69" s="1233">
        <v>12068</v>
      </c>
      <c r="AY69" s="1233">
        <v>1607</v>
      </c>
      <c r="AZ69" s="1233">
        <v>147</v>
      </c>
      <c r="BA69" s="1233">
        <v>4771</v>
      </c>
      <c r="BB69" s="1233">
        <v>875619</v>
      </c>
      <c r="BC69" s="1233">
        <v>396344</v>
      </c>
      <c r="BD69" s="1233">
        <v>3958796</v>
      </c>
      <c r="BE69" s="1233"/>
      <c r="BF69" s="153">
        <v>238483</v>
      </c>
      <c r="BG69" s="1284" t="s">
        <v>30</v>
      </c>
      <c r="BH69" s="1533" t="s">
        <v>25</v>
      </c>
      <c r="BI69" s="1286" t="s">
        <v>25</v>
      </c>
      <c r="BJ69" s="1287" t="s">
        <v>25</v>
      </c>
      <c r="BK69" s="2510">
        <v>43862</v>
      </c>
      <c r="BL69" s="60">
        <v>33563</v>
      </c>
      <c r="BM69" s="1233">
        <v>98154</v>
      </c>
      <c r="BN69" s="1233">
        <v>19613</v>
      </c>
      <c r="BO69" s="1233">
        <v>6317</v>
      </c>
      <c r="BP69" s="1233">
        <v>1389421</v>
      </c>
      <c r="BQ69" s="1233">
        <v>1163191</v>
      </c>
      <c r="BR69" s="1233">
        <v>389424</v>
      </c>
      <c r="BS69" s="1233">
        <v>11098</v>
      </c>
      <c r="BT69" s="1233">
        <v>18375</v>
      </c>
      <c r="BU69" s="1233" t="s">
        <v>21</v>
      </c>
      <c r="BV69" s="1233">
        <v>1431368</v>
      </c>
      <c r="BW69" s="1233">
        <v>1037169</v>
      </c>
      <c r="BX69" s="1233">
        <v>3216744</v>
      </c>
      <c r="BY69" s="1233"/>
      <c r="BZ69" s="153">
        <v>463185</v>
      </c>
      <c r="CA69" s="1284" t="s">
        <v>30</v>
      </c>
      <c r="CB69" s="1533" t="s">
        <v>25</v>
      </c>
      <c r="CC69" s="1269"/>
    </row>
    <row r="70" spans="1:81" ht="19.5" customHeight="1">
      <c r="A70" s="1286" t="s">
        <v>25</v>
      </c>
      <c r="B70" s="1287" t="s">
        <v>25</v>
      </c>
      <c r="C70" s="2510">
        <v>43891</v>
      </c>
      <c r="D70" s="60">
        <v>127578</v>
      </c>
      <c r="E70" s="1233">
        <v>13084</v>
      </c>
      <c r="F70" s="1233">
        <v>20696</v>
      </c>
      <c r="G70" s="1233">
        <v>3330</v>
      </c>
      <c r="H70" s="1233">
        <v>1430640</v>
      </c>
      <c r="I70" s="1233">
        <v>1038270</v>
      </c>
      <c r="J70" s="1233">
        <v>343722</v>
      </c>
      <c r="K70" s="1233">
        <v>144335</v>
      </c>
      <c r="L70" s="1233">
        <v>483</v>
      </c>
      <c r="M70" s="1233">
        <v>1834</v>
      </c>
      <c r="N70" s="1233">
        <v>1875730</v>
      </c>
      <c r="O70" s="1233">
        <v>1034095</v>
      </c>
      <c r="P70" s="1233">
        <v>4601812</v>
      </c>
      <c r="Q70" s="1233"/>
      <c r="R70" s="153">
        <v>309956</v>
      </c>
      <c r="S70" s="1284" t="s">
        <v>31</v>
      </c>
      <c r="T70" s="1533" t="s">
        <v>25</v>
      </c>
      <c r="U70" s="1286" t="s">
        <v>25</v>
      </c>
      <c r="V70" s="1287" t="s">
        <v>25</v>
      </c>
      <c r="W70" s="2510">
        <v>43891</v>
      </c>
      <c r="X70" s="60">
        <v>188463</v>
      </c>
      <c r="Y70" s="1233">
        <v>74635</v>
      </c>
      <c r="Z70" s="1233" t="s">
        <v>21</v>
      </c>
      <c r="AA70" s="1233">
        <v>470</v>
      </c>
      <c r="AB70" s="1233">
        <v>2291591</v>
      </c>
      <c r="AC70" s="1233">
        <v>1791284</v>
      </c>
      <c r="AD70" s="1233">
        <v>732682</v>
      </c>
      <c r="AE70" s="1233">
        <v>41940</v>
      </c>
      <c r="AF70" s="1233">
        <v>2251</v>
      </c>
      <c r="AG70" s="1233">
        <v>242</v>
      </c>
      <c r="AH70" s="1233">
        <v>2955537</v>
      </c>
      <c r="AI70" s="1233">
        <v>1501623</v>
      </c>
      <c r="AJ70" s="1233">
        <v>10118445</v>
      </c>
      <c r="AK70" s="1233"/>
      <c r="AL70" s="153">
        <v>527027</v>
      </c>
      <c r="AM70" s="1284" t="s">
        <v>31</v>
      </c>
      <c r="AN70" s="1533" t="s">
        <v>25</v>
      </c>
      <c r="AO70" s="1286" t="s">
        <v>25</v>
      </c>
      <c r="AP70" s="1287" t="s">
        <v>25</v>
      </c>
      <c r="AQ70" s="2510">
        <v>43891</v>
      </c>
      <c r="AR70" s="60">
        <v>33445</v>
      </c>
      <c r="AS70" s="1233">
        <v>16861</v>
      </c>
      <c r="AT70" s="1233" t="s">
        <v>21</v>
      </c>
      <c r="AU70" s="1233">
        <v>369</v>
      </c>
      <c r="AV70" s="1233">
        <v>513214</v>
      </c>
      <c r="AW70" s="1233">
        <v>589382</v>
      </c>
      <c r="AX70" s="1233">
        <v>11773</v>
      </c>
      <c r="AY70" s="1233">
        <v>1465</v>
      </c>
      <c r="AZ70" s="1233">
        <v>121</v>
      </c>
      <c r="BA70" s="1233">
        <v>6793</v>
      </c>
      <c r="BB70" s="1233">
        <v>928851</v>
      </c>
      <c r="BC70" s="1233">
        <v>415139</v>
      </c>
      <c r="BD70" s="1233">
        <v>4119859</v>
      </c>
      <c r="BE70" s="1233"/>
      <c r="BF70" s="153">
        <v>230557</v>
      </c>
      <c r="BG70" s="1284" t="s">
        <v>31</v>
      </c>
      <c r="BH70" s="1533" t="s">
        <v>25</v>
      </c>
      <c r="BI70" s="1286" t="s">
        <v>25</v>
      </c>
      <c r="BJ70" s="1287" t="s">
        <v>25</v>
      </c>
      <c r="BK70" s="2510">
        <v>43891</v>
      </c>
      <c r="BL70" s="60">
        <v>35311</v>
      </c>
      <c r="BM70" s="1233">
        <v>78371</v>
      </c>
      <c r="BN70" s="1233">
        <v>11668</v>
      </c>
      <c r="BO70" s="1233">
        <v>6248</v>
      </c>
      <c r="BP70" s="1233">
        <v>1440409</v>
      </c>
      <c r="BQ70" s="1233">
        <v>1206824</v>
      </c>
      <c r="BR70" s="1233">
        <v>407290</v>
      </c>
      <c r="BS70" s="1233">
        <v>9835</v>
      </c>
      <c r="BT70" s="1233">
        <v>19071</v>
      </c>
      <c r="BU70" s="1233" t="s">
        <v>21</v>
      </c>
      <c r="BV70" s="1233">
        <v>1511671</v>
      </c>
      <c r="BW70" s="1233">
        <v>1090224</v>
      </c>
      <c r="BX70" s="1233">
        <v>3267618</v>
      </c>
      <c r="BY70" s="1233"/>
      <c r="BZ70" s="153">
        <v>427764</v>
      </c>
      <c r="CA70" s="1284" t="s">
        <v>31</v>
      </c>
      <c r="CB70" s="1533" t="s">
        <v>25</v>
      </c>
      <c r="CC70" s="1269"/>
    </row>
    <row r="71" spans="1:81" ht="19.5" customHeight="1">
      <c r="A71" s="1286" t="s">
        <v>25</v>
      </c>
      <c r="B71" s="1287" t="s">
        <v>25</v>
      </c>
      <c r="C71" s="2510">
        <v>43922</v>
      </c>
      <c r="D71" s="60">
        <v>116064</v>
      </c>
      <c r="E71" s="1233">
        <v>9926</v>
      </c>
      <c r="F71" s="1233">
        <v>23568</v>
      </c>
      <c r="G71" s="1233">
        <v>3018</v>
      </c>
      <c r="H71" s="1233">
        <v>1222103</v>
      </c>
      <c r="I71" s="1233">
        <v>842724</v>
      </c>
      <c r="J71" s="1233">
        <v>314458</v>
      </c>
      <c r="K71" s="1233">
        <v>130834</v>
      </c>
      <c r="L71" s="1233">
        <v>563</v>
      </c>
      <c r="M71" s="1233">
        <v>828</v>
      </c>
      <c r="N71" s="1233">
        <v>1728027</v>
      </c>
      <c r="O71" s="1233">
        <v>961478</v>
      </c>
      <c r="P71" s="1233">
        <v>4313944</v>
      </c>
      <c r="Q71" s="1233"/>
      <c r="R71" s="153">
        <v>297548</v>
      </c>
      <c r="S71" s="1284" t="s">
        <v>32</v>
      </c>
      <c r="T71" s="1533" t="s">
        <v>25</v>
      </c>
      <c r="U71" s="1286" t="s">
        <v>25</v>
      </c>
      <c r="V71" s="1287" t="s">
        <v>25</v>
      </c>
      <c r="W71" s="2510">
        <v>43922</v>
      </c>
      <c r="X71" s="60">
        <v>209558</v>
      </c>
      <c r="Y71" s="1233">
        <v>113337</v>
      </c>
      <c r="Z71" s="1233" t="s">
        <v>21</v>
      </c>
      <c r="AA71" s="1233">
        <v>518</v>
      </c>
      <c r="AB71" s="1233">
        <v>2032304</v>
      </c>
      <c r="AC71" s="1233">
        <v>1611768</v>
      </c>
      <c r="AD71" s="1233">
        <v>649204</v>
      </c>
      <c r="AE71" s="1233">
        <v>34614</v>
      </c>
      <c r="AF71" s="1233">
        <v>2799</v>
      </c>
      <c r="AG71" s="1233">
        <v>576</v>
      </c>
      <c r="AH71" s="1233">
        <v>2725911</v>
      </c>
      <c r="AI71" s="1233">
        <v>1411197</v>
      </c>
      <c r="AJ71" s="1233">
        <v>9376918</v>
      </c>
      <c r="AK71" s="1233"/>
      <c r="AL71" s="153">
        <v>462573</v>
      </c>
      <c r="AM71" s="1284" t="s">
        <v>32</v>
      </c>
      <c r="AN71" s="1533" t="s">
        <v>25</v>
      </c>
      <c r="AO71" s="1286" t="s">
        <v>25</v>
      </c>
      <c r="AP71" s="1287" t="s">
        <v>25</v>
      </c>
      <c r="AQ71" s="2510">
        <v>43922</v>
      </c>
      <c r="AR71" s="60">
        <v>29027</v>
      </c>
      <c r="AS71" s="1233">
        <v>16726</v>
      </c>
      <c r="AT71" s="1233" t="s">
        <v>21</v>
      </c>
      <c r="AU71" s="1233">
        <v>331</v>
      </c>
      <c r="AV71" s="1233">
        <v>457483</v>
      </c>
      <c r="AW71" s="1233">
        <v>509193</v>
      </c>
      <c r="AX71" s="1233">
        <v>15467</v>
      </c>
      <c r="AY71" s="1233">
        <v>1460</v>
      </c>
      <c r="AZ71" s="1233">
        <v>138</v>
      </c>
      <c r="BA71" s="1233">
        <v>5518</v>
      </c>
      <c r="BB71" s="1233">
        <v>875850</v>
      </c>
      <c r="BC71" s="1233">
        <v>397616</v>
      </c>
      <c r="BD71" s="1233">
        <v>3703191</v>
      </c>
      <c r="BE71" s="1233"/>
      <c r="BF71" s="153">
        <v>215632</v>
      </c>
      <c r="BG71" s="1284" t="s">
        <v>32</v>
      </c>
      <c r="BH71" s="1533" t="s">
        <v>25</v>
      </c>
      <c r="BI71" s="1286" t="s">
        <v>25</v>
      </c>
      <c r="BJ71" s="1287" t="s">
        <v>25</v>
      </c>
      <c r="BK71" s="2510">
        <v>43922</v>
      </c>
      <c r="BL71" s="60">
        <v>31681</v>
      </c>
      <c r="BM71" s="1233">
        <v>67996</v>
      </c>
      <c r="BN71" s="1233" t="s">
        <v>21</v>
      </c>
      <c r="BO71" s="1233">
        <v>7052</v>
      </c>
      <c r="BP71" s="1233">
        <v>1330930</v>
      </c>
      <c r="BQ71" s="1233">
        <v>1112782</v>
      </c>
      <c r="BR71" s="1233">
        <v>376043</v>
      </c>
      <c r="BS71" s="1233">
        <v>7836</v>
      </c>
      <c r="BT71" s="1233">
        <v>17675</v>
      </c>
      <c r="BU71" s="1233" t="s">
        <v>21</v>
      </c>
      <c r="BV71" s="1233">
        <v>1391624</v>
      </c>
      <c r="BW71" s="1233">
        <v>998863</v>
      </c>
      <c r="BX71" s="1233">
        <v>2831301</v>
      </c>
      <c r="BY71" s="1233"/>
      <c r="BZ71" s="153">
        <v>371156</v>
      </c>
      <c r="CA71" s="1284" t="s">
        <v>32</v>
      </c>
      <c r="CB71" s="1533" t="s">
        <v>25</v>
      </c>
      <c r="CC71" s="1269"/>
    </row>
    <row r="72" spans="1:81" ht="19.5" customHeight="1">
      <c r="A72" s="1286" t="s">
        <v>25</v>
      </c>
      <c r="B72" s="1287" t="s">
        <v>25</v>
      </c>
      <c r="C72" s="2510">
        <v>43952</v>
      </c>
      <c r="D72" s="60">
        <v>122871</v>
      </c>
      <c r="E72" s="1233">
        <v>2522</v>
      </c>
      <c r="F72" s="1233">
        <v>19805</v>
      </c>
      <c r="G72" s="1233">
        <v>2205</v>
      </c>
      <c r="H72" s="1233">
        <v>1078476</v>
      </c>
      <c r="I72" s="1233">
        <v>763443</v>
      </c>
      <c r="J72" s="1233">
        <v>263476</v>
      </c>
      <c r="K72" s="1233">
        <v>121798</v>
      </c>
      <c r="L72" s="1233">
        <v>404</v>
      </c>
      <c r="M72" s="1233">
        <v>1758</v>
      </c>
      <c r="N72" s="1233">
        <v>1637387</v>
      </c>
      <c r="O72" s="1233">
        <v>926897</v>
      </c>
      <c r="P72" s="1233">
        <v>3766903</v>
      </c>
      <c r="Q72" s="1233"/>
      <c r="R72" s="153">
        <v>321415</v>
      </c>
      <c r="S72" s="1284" t="s">
        <v>33</v>
      </c>
      <c r="T72" s="1533" t="s">
        <v>25</v>
      </c>
      <c r="U72" s="1286" t="s">
        <v>25</v>
      </c>
      <c r="V72" s="1287" t="s">
        <v>25</v>
      </c>
      <c r="W72" s="2510">
        <v>43952</v>
      </c>
      <c r="X72" s="60">
        <v>213644</v>
      </c>
      <c r="Y72" s="1233">
        <v>90579</v>
      </c>
      <c r="Z72" s="1233" t="s">
        <v>21</v>
      </c>
      <c r="AA72" s="1233">
        <v>400</v>
      </c>
      <c r="AB72" s="1233">
        <v>1903951</v>
      </c>
      <c r="AC72" s="1233">
        <v>1524115</v>
      </c>
      <c r="AD72" s="1233">
        <v>591255</v>
      </c>
      <c r="AE72" s="1233">
        <v>30669</v>
      </c>
      <c r="AF72" s="1233">
        <v>2309</v>
      </c>
      <c r="AG72" s="1233">
        <v>667</v>
      </c>
      <c r="AH72" s="1233">
        <v>2582031</v>
      </c>
      <c r="AI72" s="1233">
        <v>1280291</v>
      </c>
      <c r="AJ72" s="1233">
        <v>9050540</v>
      </c>
      <c r="AK72" s="1233"/>
      <c r="AL72" s="153">
        <v>410903</v>
      </c>
      <c r="AM72" s="1284" t="s">
        <v>33</v>
      </c>
      <c r="AN72" s="1533" t="s">
        <v>25</v>
      </c>
      <c r="AO72" s="1286" t="s">
        <v>25</v>
      </c>
      <c r="AP72" s="1287" t="s">
        <v>25</v>
      </c>
      <c r="AQ72" s="2510">
        <v>43952</v>
      </c>
      <c r="AR72" s="60">
        <v>28573</v>
      </c>
      <c r="AS72" s="1233">
        <v>13998</v>
      </c>
      <c r="AT72" s="1233" t="s">
        <v>21</v>
      </c>
      <c r="AU72" s="1233">
        <v>333</v>
      </c>
      <c r="AV72" s="1233">
        <v>431422</v>
      </c>
      <c r="AW72" s="1233">
        <v>478262</v>
      </c>
      <c r="AX72" s="1233">
        <v>14281</v>
      </c>
      <c r="AY72" s="1233">
        <v>1977</v>
      </c>
      <c r="AZ72" s="1233">
        <v>113</v>
      </c>
      <c r="BA72" s="1233">
        <v>5489</v>
      </c>
      <c r="BB72" s="1233">
        <v>833720</v>
      </c>
      <c r="BC72" s="1233">
        <v>411285</v>
      </c>
      <c r="BD72" s="1233">
        <v>3363103</v>
      </c>
      <c r="BE72" s="1233"/>
      <c r="BF72" s="153">
        <v>219900</v>
      </c>
      <c r="BG72" s="1284" t="s">
        <v>33</v>
      </c>
      <c r="BH72" s="1533" t="s">
        <v>25</v>
      </c>
      <c r="BI72" s="1286" t="s">
        <v>25</v>
      </c>
      <c r="BJ72" s="1287" t="s">
        <v>25</v>
      </c>
      <c r="BK72" s="2510">
        <v>43952</v>
      </c>
      <c r="BL72" s="60">
        <v>9628</v>
      </c>
      <c r="BM72" s="1233">
        <v>71772</v>
      </c>
      <c r="BN72" s="1233">
        <v>8652</v>
      </c>
      <c r="BO72" s="1233">
        <v>6361</v>
      </c>
      <c r="BP72" s="1233">
        <v>1316946</v>
      </c>
      <c r="BQ72" s="1233">
        <v>1073936</v>
      </c>
      <c r="BR72" s="1233">
        <v>393237</v>
      </c>
      <c r="BS72" s="1233">
        <v>7355</v>
      </c>
      <c r="BT72" s="1233">
        <v>17805</v>
      </c>
      <c r="BU72" s="1233" t="s">
        <v>21</v>
      </c>
      <c r="BV72" s="1233">
        <v>1366160</v>
      </c>
      <c r="BW72" s="1233">
        <v>1019626</v>
      </c>
      <c r="BX72" s="1233">
        <v>2578655</v>
      </c>
      <c r="BY72" s="1233"/>
      <c r="BZ72" s="153">
        <v>379716</v>
      </c>
      <c r="CA72" s="1284" t="s">
        <v>33</v>
      </c>
      <c r="CB72" s="1533" t="s">
        <v>25</v>
      </c>
      <c r="CC72" s="1269"/>
    </row>
    <row r="73" spans="1:81" ht="19.5" customHeight="1">
      <c r="A73" s="1286" t="s">
        <v>25</v>
      </c>
      <c r="B73" s="1287" t="s">
        <v>25</v>
      </c>
      <c r="C73" s="2510">
        <v>43983</v>
      </c>
      <c r="D73" s="60">
        <v>116095</v>
      </c>
      <c r="E73" s="1233">
        <v>5965</v>
      </c>
      <c r="F73" s="1233">
        <v>970</v>
      </c>
      <c r="G73" s="1233">
        <v>2753</v>
      </c>
      <c r="H73" s="1233">
        <v>1090399</v>
      </c>
      <c r="I73" s="1233">
        <v>748085</v>
      </c>
      <c r="J73" s="1233">
        <v>286015</v>
      </c>
      <c r="K73" s="1233">
        <v>126542</v>
      </c>
      <c r="L73" s="1233">
        <v>489</v>
      </c>
      <c r="M73" s="1233">
        <v>1789</v>
      </c>
      <c r="N73" s="1233">
        <v>1636618</v>
      </c>
      <c r="O73" s="1233">
        <v>866215</v>
      </c>
      <c r="P73" s="1233">
        <v>3538801</v>
      </c>
      <c r="Q73" s="1233"/>
      <c r="R73" s="153">
        <v>274128</v>
      </c>
      <c r="S73" s="1284" t="s">
        <v>34</v>
      </c>
      <c r="T73" s="1533" t="s">
        <v>25</v>
      </c>
      <c r="U73" s="1286" t="s">
        <v>25</v>
      </c>
      <c r="V73" s="1287" t="s">
        <v>25</v>
      </c>
      <c r="W73" s="2510">
        <v>43983</v>
      </c>
      <c r="X73" s="60">
        <v>220177</v>
      </c>
      <c r="Y73" s="1233">
        <v>87545</v>
      </c>
      <c r="Z73" s="1233" t="s">
        <v>21</v>
      </c>
      <c r="AA73" s="1233">
        <v>470</v>
      </c>
      <c r="AB73" s="1233">
        <v>1740401</v>
      </c>
      <c r="AC73" s="1233">
        <v>1348565</v>
      </c>
      <c r="AD73" s="1233">
        <v>561096</v>
      </c>
      <c r="AE73" s="1233">
        <v>30280</v>
      </c>
      <c r="AF73" s="1233">
        <v>1462</v>
      </c>
      <c r="AG73" s="1233">
        <v>1545</v>
      </c>
      <c r="AH73" s="1233">
        <v>2554945</v>
      </c>
      <c r="AI73" s="1233">
        <v>1307477</v>
      </c>
      <c r="AJ73" s="1233">
        <v>8810012</v>
      </c>
      <c r="AK73" s="1233"/>
      <c r="AL73" s="153">
        <v>415159</v>
      </c>
      <c r="AM73" s="1284" t="s">
        <v>34</v>
      </c>
      <c r="AN73" s="1533" t="s">
        <v>25</v>
      </c>
      <c r="AO73" s="1286" t="s">
        <v>25</v>
      </c>
      <c r="AP73" s="1287" t="s">
        <v>25</v>
      </c>
      <c r="AQ73" s="2510">
        <v>43983</v>
      </c>
      <c r="AR73" s="60">
        <v>27691</v>
      </c>
      <c r="AS73" s="1233">
        <v>14587</v>
      </c>
      <c r="AT73" s="1233" t="s">
        <v>21</v>
      </c>
      <c r="AU73" s="1233">
        <v>151</v>
      </c>
      <c r="AV73" s="1233">
        <v>425364</v>
      </c>
      <c r="AW73" s="1233">
        <v>485834</v>
      </c>
      <c r="AX73" s="1233">
        <v>16166</v>
      </c>
      <c r="AY73" s="1233">
        <v>1693</v>
      </c>
      <c r="AZ73" s="1233">
        <v>103</v>
      </c>
      <c r="BA73" s="1233">
        <v>5262</v>
      </c>
      <c r="BB73" s="1233">
        <v>831188</v>
      </c>
      <c r="BC73" s="1233">
        <v>413041</v>
      </c>
      <c r="BD73" s="1233">
        <v>3366982</v>
      </c>
      <c r="BE73" s="1233"/>
      <c r="BF73" s="153">
        <v>199008</v>
      </c>
      <c r="BG73" s="1284" t="s">
        <v>34</v>
      </c>
      <c r="BH73" s="1533" t="s">
        <v>25</v>
      </c>
      <c r="BI73" s="1286" t="s">
        <v>25</v>
      </c>
      <c r="BJ73" s="1287" t="s">
        <v>25</v>
      </c>
      <c r="BK73" s="2510">
        <v>43983</v>
      </c>
      <c r="BL73" s="60">
        <v>5497</v>
      </c>
      <c r="BM73" s="1233">
        <v>51955</v>
      </c>
      <c r="BN73" s="1233">
        <v>6654</v>
      </c>
      <c r="BO73" s="1233">
        <v>5668</v>
      </c>
      <c r="BP73" s="1233">
        <v>1289466</v>
      </c>
      <c r="BQ73" s="1233">
        <v>1065422</v>
      </c>
      <c r="BR73" s="1233">
        <v>379354</v>
      </c>
      <c r="BS73" s="1233">
        <v>8076</v>
      </c>
      <c r="BT73" s="1233">
        <v>13209</v>
      </c>
      <c r="BU73" s="1233" t="s">
        <v>21</v>
      </c>
      <c r="BV73" s="1233">
        <v>1334288</v>
      </c>
      <c r="BW73" s="1233">
        <v>998210</v>
      </c>
      <c r="BX73" s="1233">
        <v>2486023</v>
      </c>
      <c r="BY73" s="1233"/>
      <c r="BZ73" s="153">
        <v>373637</v>
      </c>
      <c r="CA73" s="1284" t="s">
        <v>34</v>
      </c>
      <c r="CB73" s="1533" t="s">
        <v>25</v>
      </c>
      <c r="CC73" s="1269"/>
    </row>
    <row r="74" spans="1:81" ht="19.5" customHeight="1">
      <c r="A74" s="1286" t="s">
        <v>25</v>
      </c>
      <c r="B74" s="1287" t="s">
        <v>25</v>
      </c>
      <c r="C74" s="2510">
        <v>44013</v>
      </c>
      <c r="D74" s="60">
        <v>112257</v>
      </c>
      <c r="E74" s="1233">
        <v>7198</v>
      </c>
      <c r="F74" s="1233" t="s">
        <v>21</v>
      </c>
      <c r="G74" s="1233">
        <v>3076</v>
      </c>
      <c r="H74" s="1233">
        <v>1154423</v>
      </c>
      <c r="I74" s="1233">
        <v>813167</v>
      </c>
      <c r="J74" s="1233">
        <v>275778</v>
      </c>
      <c r="K74" s="1233">
        <v>134370</v>
      </c>
      <c r="L74" s="1233">
        <v>401</v>
      </c>
      <c r="M74" s="1233">
        <v>1917</v>
      </c>
      <c r="N74" s="1233">
        <v>1743231</v>
      </c>
      <c r="O74" s="1233">
        <v>917004</v>
      </c>
      <c r="P74" s="1233">
        <v>3788421</v>
      </c>
      <c r="Q74" s="1233"/>
      <c r="R74" s="153">
        <v>277737</v>
      </c>
      <c r="S74" s="1284" t="s">
        <v>35</v>
      </c>
      <c r="T74" s="1533" t="s">
        <v>25</v>
      </c>
      <c r="U74" s="1286" t="s">
        <v>25</v>
      </c>
      <c r="V74" s="1287" t="s">
        <v>25</v>
      </c>
      <c r="W74" s="2510">
        <v>44013</v>
      </c>
      <c r="X74" s="60">
        <v>210972</v>
      </c>
      <c r="Y74" s="1233">
        <v>143579</v>
      </c>
      <c r="Z74" s="1233" t="s">
        <v>21</v>
      </c>
      <c r="AA74" s="1233">
        <v>467</v>
      </c>
      <c r="AB74" s="1233">
        <v>1858173</v>
      </c>
      <c r="AC74" s="1233">
        <v>1503991</v>
      </c>
      <c r="AD74" s="1233">
        <v>565300</v>
      </c>
      <c r="AE74" s="1233">
        <v>30863</v>
      </c>
      <c r="AF74" s="1233">
        <v>830</v>
      </c>
      <c r="AG74" s="1233">
        <v>1363</v>
      </c>
      <c r="AH74" s="1233">
        <v>2743129</v>
      </c>
      <c r="AI74" s="1233">
        <v>1432053</v>
      </c>
      <c r="AJ74" s="1233">
        <v>9291923</v>
      </c>
      <c r="AK74" s="1233"/>
      <c r="AL74" s="153">
        <v>475820</v>
      </c>
      <c r="AM74" s="1284" t="s">
        <v>35</v>
      </c>
      <c r="AN74" s="1533" t="s">
        <v>25</v>
      </c>
      <c r="AO74" s="1286" t="s">
        <v>25</v>
      </c>
      <c r="AP74" s="1287" t="s">
        <v>25</v>
      </c>
      <c r="AQ74" s="2510">
        <v>44013</v>
      </c>
      <c r="AR74" s="60">
        <v>28023</v>
      </c>
      <c r="AS74" s="1233">
        <v>10486</v>
      </c>
      <c r="AT74" s="1233" t="s">
        <v>21</v>
      </c>
      <c r="AU74" s="1233">
        <v>287</v>
      </c>
      <c r="AV74" s="1233">
        <v>439407</v>
      </c>
      <c r="AW74" s="1233">
        <v>523729</v>
      </c>
      <c r="AX74" s="1233">
        <v>13980</v>
      </c>
      <c r="AY74" s="1233">
        <v>2105</v>
      </c>
      <c r="AZ74" s="1233">
        <v>100</v>
      </c>
      <c r="BA74" s="1233">
        <v>4474</v>
      </c>
      <c r="BB74" s="1233">
        <v>831825</v>
      </c>
      <c r="BC74" s="1233">
        <v>403663</v>
      </c>
      <c r="BD74" s="1233">
        <v>3687985</v>
      </c>
      <c r="BE74" s="1233"/>
      <c r="BF74" s="153">
        <v>206257</v>
      </c>
      <c r="BG74" s="1284" t="s">
        <v>35</v>
      </c>
      <c r="BH74" s="1533" t="s">
        <v>25</v>
      </c>
      <c r="BI74" s="1286" t="s">
        <v>25</v>
      </c>
      <c r="BJ74" s="1287" t="s">
        <v>25</v>
      </c>
      <c r="BK74" s="2510">
        <v>44013</v>
      </c>
      <c r="BL74" s="60">
        <v>9435</v>
      </c>
      <c r="BM74" s="1233">
        <v>78989</v>
      </c>
      <c r="BN74" s="1233" t="s">
        <v>21</v>
      </c>
      <c r="BO74" s="1233">
        <v>7532</v>
      </c>
      <c r="BP74" s="1233">
        <v>1314442</v>
      </c>
      <c r="BQ74" s="1233">
        <v>1096673</v>
      </c>
      <c r="BR74" s="1233">
        <v>382455</v>
      </c>
      <c r="BS74" s="1233">
        <v>9247</v>
      </c>
      <c r="BT74" s="1233">
        <v>17064</v>
      </c>
      <c r="BU74" s="1233" t="s">
        <v>21</v>
      </c>
      <c r="BV74" s="1233">
        <v>1438781</v>
      </c>
      <c r="BW74" s="1233">
        <v>1064399</v>
      </c>
      <c r="BX74" s="1233">
        <v>2575987</v>
      </c>
      <c r="BY74" s="1233"/>
      <c r="BZ74" s="153">
        <v>430181</v>
      </c>
      <c r="CA74" s="1284" t="s">
        <v>35</v>
      </c>
      <c r="CB74" s="1533" t="s">
        <v>25</v>
      </c>
      <c r="CC74" s="1269"/>
    </row>
    <row r="75" spans="1:81" ht="19.5" customHeight="1">
      <c r="A75" s="1286" t="s">
        <v>25</v>
      </c>
      <c r="B75" s="1287" t="s">
        <v>25</v>
      </c>
      <c r="C75" s="2510">
        <v>44044</v>
      </c>
      <c r="D75" s="60">
        <v>124311</v>
      </c>
      <c r="E75" s="1233">
        <v>5764</v>
      </c>
      <c r="F75" s="1233" t="s">
        <v>21</v>
      </c>
      <c r="G75" s="1233">
        <v>2226</v>
      </c>
      <c r="H75" s="1233">
        <v>1213577</v>
      </c>
      <c r="I75" s="1233">
        <v>889874</v>
      </c>
      <c r="J75" s="1233">
        <v>281658</v>
      </c>
      <c r="K75" s="1233">
        <v>123813</v>
      </c>
      <c r="L75" s="1233">
        <v>243</v>
      </c>
      <c r="M75" s="1233">
        <v>1714</v>
      </c>
      <c r="N75" s="1233">
        <v>1760039</v>
      </c>
      <c r="O75" s="1233">
        <v>939387</v>
      </c>
      <c r="P75" s="1233">
        <v>3872567</v>
      </c>
      <c r="Q75" s="1233"/>
      <c r="R75" s="153">
        <v>303327</v>
      </c>
      <c r="S75" s="1284" t="s">
        <v>36</v>
      </c>
      <c r="T75" s="1533" t="s">
        <v>25</v>
      </c>
      <c r="U75" s="1286" t="s">
        <v>25</v>
      </c>
      <c r="V75" s="1287" t="s">
        <v>25</v>
      </c>
      <c r="W75" s="2510">
        <v>44044</v>
      </c>
      <c r="X75" s="60">
        <v>214086</v>
      </c>
      <c r="Y75" s="1233">
        <v>136034</v>
      </c>
      <c r="Z75" s="1233" t="s">
        <v>21</v>
      </c>
      <c r="AA75" s="1233">
        <v>1218</v>
      </c>
      <c r="AB75" s="1233">
        <v>1955698</v>
      </c>
      <c r="AC75" s="1233">
        <v>1561651</v>
      </c>
      <c r="AD75" s="1233">
        <v>597314</v>
      </c>
      <c r="AE75" s="1233">
        <v>30720</v>
      </c>
      <c r="AF75" s="1233">
        <v>1866</v>
      </c>
      <c r="AG75" s="1233">
        <v>9930</v>
      </c>
      <c r="AH75" s="1233">
        <v>2963495</v>
      </c>
      <c r="AI75" s="1233">
        <v>1483484</v>
      </c>
      <c r="AJ75" s="1233">
        <v>9974601</v>
      </c>
      <c r="AK75" s="1233"/>
      <c r="AL75" s="153">
        <v>478171</v>
      </c>
      <c r="AM75" s="1284" t="s">
        <v>36</v>
      </c>
      <c r="AN75" s="1533" t="s">
        <v>25</v>
      </c>
      <c r="AO75" s="1286" t="s">
        <v>25</v>
      </c>
      <c r="AP75" s="1287" t="s">
        <v>25</v>
      </c>
      <c r="AQ75" s="2510">
        <v>44044</v>
      </c>
      <c r="AR75" s="60">
        <v>32045</v>
      </c>
      <c r="AS75" s="1233">
        <v>14502</v>
      </c>
      <c r="AT75" s="1233" t="s">
        <v>21</v>
      </c>
      <c r="AU75" s="1233">
        <v>297</v>
      </c>
      <c r="AV75" s="1233">
        <v>465919</v>
      </c>
      <c r="AW75" s="1233">
        <v>532034</v>
      </c>
      <c r="AX75" s="1233">
        <v>11920</v>
      </c>
      <c r="AY75" s="1233">
        <v>1494</v>
      </c>
      <c r="AZ75" s="1233">
        <v>71</v>
      </c>
      <c r="BA75" s="1233">
        <v>5761</v>
      </c>
      <c r="BB75" s="1233">
        <v>856816</v>
      </c>
      <c r="BC75" s="1233">
        <v>403114</v>
      </c>
      <c r="BD75" s="1233">
        <v>3736720</v>
      </c>
      <c r="BE75" s="1233"/>
      <c r="BF75" s="153">
        <v>199010</v>
      </c>
      <c r="BG75" s="1284" t="s">
        <v>36</v>
      </c>
      <c r="BH75" s="1533" t="s">
        <v>25</v>
      </c>
      <c r="BI75" s="1286" t="s">
        <v>25</v>
      </c>
      <c r="BJ75" s="1287" t="s">
        <v>25</v>
      </c>
      <c r="BK75" s="2510">
        <v>44044</v>
      </c>
      <c r="BL75" s="60">
        <v>13184</v>
      </c>
      <c r="BM75" s="1233">
        <v>91366</v>
      </c>
      <c r="BN75" s="1233" t="s">
        <v>21</v>
      </c>
      <c r="BO75" s="1233">
        <v>6290</v>
      </c>
      <c r="BP75" s="1233">
        <v>1372678</v>
      </c>
      <c r="BQ75" s="1233">
        <v>1164403</v>
      </c>
      <c r="BR75" s="1233">
        <v>376673</v>
      </c>
      <c r="BS75" s="1233">
        <v>8767</v>
      </c>
      <c r="BT75" s="1233">
        <v>17698</v>
      </c>
      <c r="BU75" s="1233" t="s">
        <v>21</v>
      </c>
      <c r="BV75" s="1233">
        <v>1514597</v>
      </c>
      <c r="BW75" s="1233">
        <v>1116460</v>
      </c>
      <c r="BX75" s="1233">
        <v>2665765</v>
      </c>
      <c r="BY75" s="1233"/>
      <c r="BZ75" s="153">
        <v>442103</v>
      </c>
      <c r="CA75" s="1284" t="s">
        <v>36</v>
      </c>
      <c r="CB75" s="1533" t="s">
        <v>25</v>
      </c>
      <c r="CC75" s="1269"/>
    </row>
    <row r="76" spans="1:81" ht="19.5" customHeight="1">
      <c r="A76" s="1286" t="s">
        <v>25</v>
      </c>
      <c r="B76" s="1287" t="s">
        <v>25</v>
      </c>
      <c r="C76" s="2510">
        <v>44075</v>
      </c>
      <c r="D76" s="60">
        <v>114771</v>
      </c>
      <c r="E76" s="1233">
        <v>4805</v>
      </c>
      <c r="F76" s="1233" t="s">
        <v>21</v>
      </c>
      <c r="G76" s="1233">
        <v>2997</v>
      </c>
      <c r="H76" s="1233">
        <v>1194876</v>
      </c>
      <c r="I76" s="1233">
        <v>871963</v>
      </c>
      <c r="J76" s="1233">
        <v>269893</v>
      </c>
      <c r="K76" s="1233">
        <v>130144</v>
      </c>
      <c r="L76" s="1233">
        <v>455</v>
      </c>
      <c r="M76" s="1233">
        <v>1707</v>
      </c>
      <c r="N76" s="1233">
        <v>1747049</v>
      </c>
      <c r="O76" s="1233">
        <v>958142</v>
      </c>
      <c r="P76" s="1233">
        <v>3607996</v>
      </c>
      <c r="Q76" s="1233"/>
      <c r="R76" s="153">
        <v>281653</v>
      </c>
      <c r="S76" s="1284" t="s">
        <v>37</v>
      </c>
      <c r="T76" s="1533" t="s">
        <v>25</v>
      </c>
      <c r="U76" s="1286" t="s">
        <v>25</v>
      </c>
      <c r="V76" s="1287" t="s">
        <v>25</v>
      </c>
      <c r="W76" s="2510">
        <v>44075</v>
      </c>
      <c r="X76" s="60">
        <v>148076</v>
      </c>
      <c r="Y76" s="1233">
        <v>109518</v>
      </c>
      <c r="Z76" s="1233" t="s">
        <v>21</v>
      </c>
      <c r="AA76" s="1233">
        <v>1693</v>
      </c>
      <c r="AB76" s="1233">
        <v>1893792</v>
      </c>
      <c r="AC76" s="1233">
        <v>1496155</v>
      </c>
      <c r="AD76" s="1233">
        <v>575569</v>
      </c>
      <c r="AE76" s="1233">
        <v>33160</v>
      </c>
      <c r="AF76" s="1233">
        <v>1757</v>
      </c>
      <c r="AG76" s="1233">
        <v>8555</v>
      </c>
      <c r="AH76" s="1233">
        <v>2732370</v>
      </c>
      <c r="AI76" s="1233">
        <v>1466854</v>
      </c>
      <c r="AJ76" s="1233">
        <v>8618737</v>
      </c>
      <c r="AK76" s="1233"/>
      <c r="AL76" s="153">
        <v>453960</v>
      </c>
      <c r="AM76" s="1284" t="s">
        <v>37</v>
      </c>
      <c r="AN76" s="1533" t="s">
        <v>25</v>
      </c>
      <c r="AO76" s="1286" t="s">
        <v>25</v>
      </c>
      <c r="AP76" s="1287" t="s">
        <v>25</v>
      </c>
      <c r="AQ76" s="2510">
        <v>44075</v>
      </c>
      <c r="AR76" s="60">
        <v>32878</v>
      </c>
      <c r="AS76" s="1233">
        <v>8533</v>
      </c>
      <c r="AT76" s="1233" t="s">
        <v>21</v>
      </c>
      <c r="AU76" s="1233">
        <v>228</v>
      </c>
      <c r="AV76" s="1233">
        <v>449895</v>
      </c>
      <c r="AW76" s="1233">
        <v>517832</v>
      </c>
      <c r="AX76" s="1233">
        <v>5332</v>
      </c>
      <c r="AY76" s="1233">
        <v>1289</v>
      </c>
      <c r="AZ76" s="1233">
        <v>58</v>
      </c>
      <c r="BA76" s="1233">
        <v>6825</v>
      </c>
      <c r="BB76" s="1233">
        <v>812131</v>
      </c>
      <c r="BC76" s="1233">
        <v>349307</v>
      </c>
      <c r="BD76" s="1233">
        <v>3646285</v>
      </c>
      <c r="BE76" s="1233"/>
      <c r="BF76" s="153">
        <v>191975</v>
      </c>
      <c r="BG76" s="1284" t="s">
        <v>37</v>
      </c>
      <c r="BH76" s="1533" t="s">
        <v>25</v>
      </c>
      <c r="BI76" s="1286" t="s">
        <v>25</v>
      </c>
      <c r="BJ76" s="1287" t="s">
        <v>25</v>
      </c>
      <c r="BK76" s="2510">
        <v>44075</v>
      </c>
      <c r="BL76" s="60">
        <v>12478</v>
      </c>
      <c r="BM76" s="1233">
        <v>82105</v>
      </c>
      <c r="BN76" s="1233" t="s">
        <v>21</v>
      </c>
      <c r="BO76" s="1233">
        <v>4776</v>
      </c>
      <c r="BP76" s="1233">
        <v>1247934</v>
      </c>
      <c r="BQ76" s="1233">
        <v>1046393</v>
      </c>
      <c r="BR76" s="1233">
        <v>349412</v>
      </c>
      <c r="BS76" s="1233">
        <v>9079</v>
      </c>
      <c r="BT76" s="1233">
        <v>17356</v>
      </c>
      <c r="BU76" s="1233" t="s">
        <v>21</v>
      </c>
      <c r="BV76" s="1233">
        <v>1390199</v>
      </c>
      <c r="BW76" s="1233">
        <v>1047221</v>
      </c>
      <c r="BX76" s="1233">
        <v>2656550</v>
      </c>
      <c r="BY76" s="1233"/>
      <c r="BZ76" s="153">
        <v>418818</v>
      </c>
      <c r="CA76" s="1284" t="s">
        <v>37</v>
      </c>
      <c r="CB76" s="1533" t="s">
        <v>25</v>
      </c>
      <c r="CC76" s="1269"/>
    </row>
    <row r="77" spans="1:81" ht="19.5" customHeight="1">
      <c r="A77" s="1286" t="s">
        <v>25</v>
      </c>
      <c r="B77" s="1287" t="s">
        <v>25</v>
      </c>
      <c r="C77" s="2510">
        <v>44105</v>
      </c>
      <c r="D77" s="60">
        <v>102381</v>
      </c>
      <c r="E77" s="1233">
        <v>3504</v>
      </c>
      <c r="F77" s="1233">
        <v>679</v>
      </c>
      <c r="G77" s="1233">
        <v>3564</v>
      </c>
      <c r="H77" s="1233">
        <v>1231909</v>
      </c>
      <c r="I77" s="1233">
        <v>873289</v>
      </c>
      <c r="J77" s="1233">
        <v>294152</v>
      </c>
      <c r="K77" s="1233">
        <v>131589</v>
      </c>
      <c r="L77" s="1233">
        <v>495</v>
      </c>
      <c r="M77" s="1233">
        <v>541</v>
      </c>
      <c r="N77" s="1233">
        <v>1815768</v>
      </c>
      <c r="O77" s="1233">
        <v>1032266</v>
      </c>
      <c r="P77" s="1233">
        <v>3883248</v>
      </c>
      <c r="Q77" s="1233"/>
      <c r="R77" s="153">
        <v>310395</v>
      </c>
      <c r="S77" s="1284" t="s">
        <v>38</v>
      </c>
      <c r="T77" s="1533" t="s">
        <v>25</v>
      </c>
      <c r="U77" s="1286" t="s">
        <v>25</v>
      </c>
      <c r="V77" s="1287" t="s">
        <v>25</v>
      </c>
      <c r="W77" s="2510">
        <v>44105</v>
      </c>
      <c r="X77" s="60">
        <v>150589</v>
      </c>
      <c r="Y77" s="1233">
        <v>65722</v>
      </c>
      <c r="Z77" s="1233" t="s">
        <v>21</v>
      </c>
      <c r="AA77" s="1233">
        <v>1868</v>
      </c>
      <c r="AB77" s="1233">
        <v>2010855</v>
      </c>
      <c r="AC77" s="1233">
        <v>1560966</v>
      </c>
      <c r="AD77" s="1233">
        <v>637688</v>
      </c>
      <c r="AE77" s="1233">
        <v>40260</v>
      </c>
      <c r="AF77" s="1233">
        <v>2395</v>
      </c>
      <c r="AG77" s="1233">
        <v>5530</v>
      </c>
      <c r="AH77" s="1233">
        <v>2670284</v>
      </c>
      <c r="AI77" s="1233">
        <v>1514805</v>
      </c>
      <c r="AJ77" s="1233">
        <v>8179735</v>
      </c>
      <c r="AK77" s="1233"/>
      <c r="AL77" s="153">
        <v>540516</v>
      </c>
      <c r="AM77" s="1284" t="s">
        <v>38</v>
      </c>
      <c r="AN77" s="1533" t="s">
        <v>25</v>
      </c>
      <c r="AO77" s="1286" t="s">
        <v>25</v>
      </c>
      <c r="AP77" s="1287" t="s">
        <v>25</v>
      </c>
      <c r="AQ77" s="2510">
        <v>44105</v>
      </c>
      <c r="AR77" s="60">
        <v>33812</v>
      </c>
      <c r="AS77" s="1233">
        <v>9435</v>
      </c>
      <c r="AT77" s="1233" t="s">
        <v>21</v>
      </c>
      <c r="AU77" s="1233">
        <v>257</v>
      </c>
      <c r="AV77" s="1233">
        <v>467175</v>
      </c>
      <c r="AW77" s="1233">
        <v>516588</v>
      </c>
      <c r="AX77" s="1233">
        <v>11793</v>
      </c>
      <c r="AY77" s="1233">
        <v>605</v>
      </c>
      <c r="AZ77" s="1233">
        <v>59</v>
      </c>
      <c r="BA77" s="1233">
        <v>6524</v>
      </c>
      <c r="BB77" s="1233">
        <v>890734</v>
      </c>
      <c r="BC77" s="1233">
        <v>401869</v>
      </c>
      <c r="BD77" s="1233">
        <v>3856899</v>
      </c>
      <c r="BE77" s="1233"/>
      <c r="BF77" s="153">
        <v>227407</v>
      </c>
      <c r="BG77" s="1284" t="s">
        <v>38</v>
      </c>
      <c r="BH77" s="1533" t="s">
        <v>25</v>
      </c>
      <c r="BI77" s="1286" t="s">
        <v>25</v>
      </c>
      <c r="BJ77" s="1287" t="s">
        <v>25</v>
      </c>
      <c r="BK77" s="2510">
        <v>44105</v>
      </c>
      <c r="BL77" s="60">
        <v>16355</v>
      </c>
      <c r="BM77" s="1233">
        <v>70907</v>
      </c>
      <c r="BN77" s="1233" t="s">
        <v>21</v>
      </c>
      <c r="BO77" s="1233">
        <v>6961</v>
      </c>
      <c r="BP77" s="1233">
        <v>1380631</v>
      </c>
      <c r="BQ77" s="1233">
        <v>1160879</v>
      </c>
      <c r="BR77" s="1233">
        <v>399160</v>
      </c>
      <c r="BS77" s="1233">
        <v>9371</v>
      </c>
      <c r="BT77" s="1233">
        <v>17234</v>
      </c>
      <c r="BU77" s="1233" t="s">
        <v>21</v>
      </c>
      <c r="BV77" s="1233">
        <v>1475360</v>
      </c>
      <c r="BW77" s="1233">
        <v>1130597</v>
      </c>
      <c r="BX77" s="1233">
        <v>2639730</v>
      </c>
      <c r="BY77" s="1233"/>
      <c r="BZ77" s="153">
        <v>374543</v>
      </c>
      <c r="CA77" s="1284" t="s">
        <v>38</v>
      </c>
      <c r="CB77" s="1533" t="s">
        <v>25</v>
      </c>
      <c r="CC77" s="1269"/>
    </row>
    <row r="78" spans="1:81" ht="19.5" customHeight="1">
      <c r="A78" s="1286" t="s">
        <v>25</v>
      </c>
      <c r="B78" s="1287" t="s">
        <v>25</v>
      </c>
      <c r="C78" s="2510">
        <v>44136</v>
      </c>
      <c r="D78" s="60">
        <v>93460</v>
      </c>
      <c r="E78" s="1233">
        <v>3158</v>
      </c>
      <c r="F78" s="1233">
        <v>679</v>
      </c>
      <c r="G78" s="1233">
        <v>3438</v>
      </c>
      <c r="H78" s="1233">
        <v>1214714</v>
      </c>
      <c r="I78" s="1233">
        <v>870152</v>
      </c>
      <c r="J78" s="1233">
        <v>281535</v>
      </c>
      <c r="K78" s="1233">
        <v>130700</v>
      </c>
      <c r="L78" s="1233">
        <v>561</v>
      </c>
      <c r="M78" s="1233">
        <v>739</v>
      </c>
      <c r="N78" s="1233">
        <v>1756994</v>
      </c>
      <c r="O78" s="1233">
        <v>977791</v>
      </c>
      <c r="P78" s="1233">
        <v>3689185</v>
      </c>
      <c r="Q78" s="1233"/>
      <c r="R78" s="153">
        <v>303834</v>
      </c>
      <c r="S78" s="1284" t="s">
        <v>39</v>
      </c>
      <c r="T78" s="1533" t="s">
        <v>25</v>
      </c>
      <c r="U78" s="1286" t="s">
        <v>25</v>
      </c>
      <c r="V78" s="1287" t="s">
        <v>25</v>
      </c>
      <c r="W78" s="2510">
        <v>44136</v>
      </c>
      <c r="X78" s="60">
        <v>192154</v>
      </c>
      <c r="Y78" s="1233">
        <v>75017</v>
      </c>
      <c r="Z78" s="1233" t="s">
        <v>21</v>
      </c>
      <c r="AA78" s="1233">
        <v>1312</v>
      </c>
      <c r="AB78" s="1233">
        <v>2102038</v>
      </c>
      <c r="AC78" s="1233">
        <v>1656860</v>
      </c>
      <c r="AD78" s="1233">
        <v>641541</v>
      </c>
      <c r="AE78" s="1233">
        <v>38694</v>
      </c>
      <c r="AF78" s="1233">
        <v>1309</v>
      </c>
      <c r="AG78" s="1233">
        <v>10464</v>
      </c>
      <c r="AH78" s="1233">
        <v>2845006</v>
      </c>
      <c r="AI78" s="1233">
        <v>1528108</v>
      </c>
      <c r="AJ78" s="1233">
        <v>8878180</v>
      </c>
      <c r="AK78" s="1233"/>
      <c r="AL78" s="153">
        <v>528410</v>
      </c>
      <c r="AM78" s="1284" t="s">
        <v>39</v>
      </c>
      <c r="AN78" s="1533" t="s">
        <v>25</v>
      </c>
      <c r="AO78" s="1286" t="s">
        <v>25</v>
      </c>
      <c r="AP78" s="1287" t="s">
        <v>25</v>
      </c>
      <c r="AQ78" s="2510">
        <v>44136</v>
      </c>
      <c r="AR78" s="60">
        <v>32225</v>
      </c>
      <c r="AS78" s="1233">
        <v>11933</v>
      </c>
      <c r="AT78" s="1233" t="s">
        <v>21</v>
      </c>
      <c r="AU78" s="1233">
        <v>176</v>
      </c>
      <c r="AV78" s="1233">
        <v>484372</v>
      </c>
      <c r="AW78" s="1233">
        <v>557810</v>
      </c>
      <c r="AX78" s="1233">
        <v>13883</v>
      </c>
      <c r="AY78" s="1233">
        <v>1052</v>
      </c>
      <c r="AZ78" s="1233">
        <v>52</v>
      </c>
      <c r="BA78" s="1233">
        <v>5950</v>
      </c>
      <c r="BB78" s="1233">
        <v>886320</v>
      </c>
      <c r="BC78" s="1233">
        <v>392441</v>
      </c>
      <c r="BD78" s="1233">
        <v>3859501</v>
      </c>
      <c r="BE78" s="1233"/>
      <c r="BF78" s="153">
        <v>229076</v>
      </c>
      <c r="BG78" s="1284" t="s">
        <v>39</v>
      </c>
      <c r="BH78" s="1533" t="s">
        <v>25</v>
      </c>
      <c r="BI78" s="1286" t="s">
        <v>25</v>
      </c>
      <c r="BJ78" s="1287" t="s">
        <v>25</v>
      </c>
      <c r="BK78" s="2510">
        <v>44136</v>
      </c>
      <c r="BL78" s="60">
        <v>16491</v>
      </c>
      <c r="BM78" s="1233">
        <v>86008</v>
      </c>
      <c r="BN78" s="1233" t="s">
        <v>21</v>
      </c>
      <c r="BO78" s="1233">
        <v>7158</v>
      </c>
      <c r="BP78" s="1233">
        <v>1340325</v>
      </c>
      <c r="BQ78" s="1233">
        <v>1136584</v>
      </c>
      <c r="BR78" s="1233">
        <v>381218</v>
      </c>
      <c r="BS78" s="1233">
        <v>9682</v>
      </c>
      <c r="BT78" s="1233">
        <v>17888</v>
      </c>
      <c r="BU78" s="1233" t="s">
        <v>21</v>
      </c>
      <c r="BV78" s="1233">
        <v>1458971</v>
      </c>
      <c r="BW78" s="1233">
        <v>1113764</v>
      </c>
      <c r="BX78" s="1233">
        <v>2611935</v>
      </c>
      <c r="BY78" s="1233"/>
      <c r="BZ78" s="153">
        <v>398123</v>
      </c>
      <c r="CA78" s="1284" t="s">
        <v>39</v>
      </c>
      <c r="CB78" s="1533" t="s">
        <v>25</v>
      </c>
      <c r="CC78" s="1269"/>
    </row>
    <row r="79" spans="1:81" ht="19.5" customHeight="1">
      <c r="A79" s="2116" t="s">
        <v>25</v>
      </c>
      <c r="B79" s="2511" t="s">
        <v>25</v>
      </c>
      <c r="C79" s="2512">
        <v>44166</v>
      </c>
      <c r="D79" s="74">
        <v>114909</v>
      </c>
      <c r="E79" s="1232">
        <v>6741</v>
      </c>
      <c r="F79" s="1232">
        <v>679</v>
      </c>
      <c r="G79" s="1232">
        <v>3500</v>
      </c>
      <c r="H79" s="1232">
        <v>1290841</v>
      </c>
      <c r="I79" s="1232">
        <v>926796</v>
      </c>
      <c r="J79" s="1232">
        <v>291894</v>
      </c>
      <c r="K79" s="1232">
        <v>142973</v>
      </c>
      <c r="L79" s="1232">
        <v>500</v>
      </c>
      <c r="M79" s="1232">
        <v>612</v>
      </c>
      <c r="N79" s="1232">
        <v>1858901</v>
      </c>
      <c r="O79" s="1232">
        <v>954823</v>
      </c>
      <c r="P79" s="1232">
        <v>3950844</v>
      </c>
      <c r="Q79" s="1232"/>
      <c r="R79" s="361">
        <v>309701</v>
      </c>
      <c r="S79" s="1298" t="s">
        <v>40</v>
      </c>
      <c r="T79" s="1537" t="s">
        <v>25</v>
      </c>
      <c r="U79" s="2116" t="s">
        <v>25</v>
      </c>
      <c r="V79" s="2511" t="s">
        <v>25</v>
      </c>
      <c r="W79" s="2512">
        <v>44166</v>
      </c>
      <c r="X79" s="74">
        <v>218836</v>
      </c>
      <c r="Y79" s="1232">
        <v>96280</v>
      </c>
      <c r="Z79" s="1232" t="s">
        <v>21</v>
      </c>
      <c r="AA79" s="1232">
        <v>1218</v>
      </c>
      <c r="AB79" s="1232">
        <v>2198784</v>
      </c>
      <c r="AC79" s="1232">
        <v>1744001</v>
      </c>
      <c r="AD79" s="1232">
        <v>653033</v>
      </c>
      <c r="AE79" s="1232">
        <v>41759</v>
      </c>
      <c r="AF79" s="1232">
        <v>3077</v>
      </c>
      <c r="AG79" s="1232">
        <v>9009</v>
      </c>
      <c r="AH79" s="1232">
        <v>3018927</v>
      </c>
      <c r="AI79" s="1232">
        <v>1546107</v>
      </c>
      <c r="AJ79" s="1232">
        <v>9910171</v>
      </c>
      <c r="AK79" s="1232"/>
      <c r="AL79" s="361">
        <v>613700</v>
      </c>
      <c r="AM79" s="1298" t="s">
        <v>40</v>
      </c>
      <c r="AN79" s="1537" t="s">
        <v>25</v>
      </c>
      <c r="AO79" s="2116" t="s">
        <v>25</v>
      </c>
      <c r="AP79" s="2511" t="s">
        <v>25</v>
      </c>
      <c r="AQ79" s="2512">
        <v>44166</v>
      </c>
      <c r="AR79" s="74">
        <v>33937</v>
      </c>
      <c r="AS79" s="1232">
        <v>11512</v>
      </c>
      <c r="AT79" s="1232" t="s">
        <v>21</v>
      </c>
      <c r="AU79" s="1232">
        <v>338</v>
      </c>
      <c r="AV79" s="1232">
        <v>513611</v>
      </c>
      <c r="AW79" s="1232">
        <v>583599</v>
      </c>
      <c r="AX79" s="1232">
        <v>15157</v>
      </c>
      <c r="AY79" s="1232">
        <v>732</v>
      </c>
      <c r="AZ79" s="1232">
        <v>42</v>
      </c>
      <c r="BA79" s="1232">
        <v>6077</v>
      </c>
      <c r="BB79" s="1232">
        <v>911839</v>
      </c>
      <c r="BC79" s="1232">
        <v>408037</v>
      </c>
      <c r="BD79" s="1232">
        <v>4092059</v>
      </c>
      <c r="BE79" s="1232"/>
      <c r="BF79" s="361">
        <v>254328</v>
      </c>
      <c r="BG79" s="1298" t="s">
        <v>40</v>
      </c>
      <c r="BH79" s="1537" t="s">
        <v>25</v>
      </c>
      <c r="BI79" s="2116" t="s">
        <v>25</v>
      </c>
      <c r="BJ79" s="2511" t="s">
        <v>25</v>
      </c>
      <c r="BK79" s="2512">
        <v>44166</v>
      </c>
      <c r="BL79" s="74">
        <v>16631</v>
      </c>
      <c r="BM79" s="1232">
        <v>58332</v>
      </c>
      <c r="BN79" s="1232" t="s">
        <v>21</v>
      </c>
      <c r="BO79" s="1232">
        <v>7035</v>
      </c>
      <c r="BP79" s="1232">
        <v>1434481</v>
      </c>
      <c r="BQ79" s="1232">
        <v>1221316</v>
      </c>
      <c r="BR79" s="1232">
        <v>397579</v>
      </c>
      <c r="BS79" s="1232">
        <v>11362</v>
      </c>
      <c r="BT79" s="1232">
        <v>15171</v>
      </c>
      <c r="BU79" s="1232" t="s">
        <v>21</v>
      </c>
      <c r="BV79" s="1232">
        <v>1519896</v>
      </c>
      <c r="BW79" s="1232">
        <v>1117721</v>
      </c>
      <c r="BX79" s="1232">
        <v>2972174</v>
      </c>
      <c r="BY79" s="1232"/>
      <c r="BZ79" s="361">
        <v>392813</v>
      </c>
      <c r="CA79" s="1298" t="s">
        <v>40</v>
      </c>
      <c r="CB79" s="1537" t="s">
        <v>25</v>
      </c>
      <c r="CC79" s="1269"/>
    </row>
    <row r="80" spans="1:81">
      <c r="BA80" s="98"/>
      <c r="BB80" s="98"/>
      <c r="BF80" s="1248"/>
      <c r="BG80" s="1248"/>
      <c r="BS80" s="98"/>
      <c r="BT80" s="98"/>
      <c r="BU80" s="98"/>
      <c r="BV80" s="98"/>
    </row>
  </sheetData>
  <mergeCells count="40">
    <mergeCell ref="Q52:R52"/>
    <mergeCell ref="AK52:AL52"/>
    <mergeCell ref="BE52:BF52"/>
    <mergeCell ref="BY52:BZ52"/>
    <mergeCell ref="Q53:R53"/>
    <mergeCell ref="AK53:AL53"/>
    <mergeCell ref="BE53:BF53"/>
    <mergeCell ref="BY53:BZ53"/>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s>
  <phoneticPr fontId="99"/>
  <printOptions horizontalCentered="1"/>
  <pageMargins left="0.59055118110236227" right="0.59055118110236227" top="0.31496062992125984" bottom="0.31496062992125984" header="0" footer="0"/>
  <pageSetup paperSize="9" scale="58" firstPageNumber="330"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FE3E4-B004-4CF9-AD93-163DBC6E3A67}">
  <sheetPr>
    <tabColor rgb="FFFFFF00"/>
  </sheetPr>
  <dimension ref="B1:AM279"/>
  <sheetViews>
    <sheetView zoomScaleNormal="100" zoomScaleSheetLayoutView="75" workbookViewId="0"/>
  </sheetViews>
  <sheetFormatPr defaultColWidth="9" defaultRowHeight="13"/>
  <cols>
    <col min="1" max="1" width="1.26953125" style="9" customWidth="1"/>
    <col min="2" max="2" width="16.36328125" style="9" customWidth="1"/>
    <col min="3" max="8" width="13.90625" style="9" customWidth="1"/>
    <col min="9" max="9" width="4.26953125" style="9" customWidth="1"/>
    <col min="10" max="10" width="0.90625" style="14" customWidth="1"/>
    <col min="11" max="11" width="10" style="1248" bestFit="1" customWidth="1"/>
    <col min="12" max="39" width="9" style="1248"/>
    <col min="40" max="16384" width="9" style="9"/>
  </cols>
  <sheetData>
    <row r="1" spans="2:27" ht="34.5" customHeight="1">
      <c r="B1" s="2888" t="s">
        <v>460</v>
      </c>
      <c r="C1" s="2888"/>
      <c r="D1" s="2888"/>
      <c r="E1" s="2888"/>
      <c r="F1" s="2888"/>
      <c r="G1" s="2888"/>
      <c r="H1" s="2888"/>
      <c r="I1" s="658"/>
    </row>
    <row r="2" spans="2:27" ht="16.5" customHeight="1" thickBot="1">
      <c r="I2" s="14"/>
    </row>
    <row r="3" spans="2:27" ht="20.25" customHeight="1">
      <c r="B3" s="2889" t="s">
        <v>461</v>
      </c>
      <c r="C3" s="2892" t="s">
        <v>462</v>
      </c>
      <c r="D3" s="2893"/>
      <c r="E3" s="2893"/>
      <c r="F3" s="2893"/>
      <c r="G3" s="2893"/>
      <c r="H3" s="2894"/>
      <c r="I3" s="659"/>
    </row>
    <row r="4" spans="2:27" ht="20.25" customHeight="1">
      <c r="B4" s="2890"/>
      <c r="C4" s="2895">
        <v>43770</v>
      </c>
      <c r="D4" s="2896"/>
      <c r="E4" s="2897"/>
      <c r="F4" s="2895">
        <v>44166</v>
      </c>
      <c r="G4" s="2896"/>
      <c r="H4" s="2897"/>
      <c r="I4" s="660"/>
      <c r="M4" s="9"/>
    </row>
    <row r="5" spans="2:27" ht="18.75" customHeight="1" thickBot="1">
      <c r="B5" s="2891"/>
      <c r="C5" s="661" t="s">
        <v>463</v>
      </c>
      <c r="D5" s="662" t="s">
        <v>464</v>
      </c>
      <c r="E5" s="663" t="s">
        <v>465</v>
      </c>
      <c r="F5" s="661" t="s">
        <v>463</v>
      </c>
      <c r="G5" s="662" t="s">
        <v>464</v>
      </c>
      <c r="H5" s="664" t="s">
        <v>465</v>
      </c>
      <c r="I5" s="665"/>
      <c r="M5" s="2516"/>
      <c r="N5" s="2516"/>
      <c r="O5" s="2516"/>
      <c r="Q5" s="9"/>
      <c r="U5" s="9"/>
    </row>
    <row r="6" spans="2:27" ht="16.5" customHeight="1">
      <c r="B6" s="666" t="s">
        <v>466</v>
      </c>
      <c r="C6" s="2517">
        <v>208135</v>
      </c>
      <c r="D6" s="667">
        <v>195285</v>
      </c>
      <c r="E6" s="2518">
        <v>10441</v>
      </c>
      <c r="F6" s="668">
        <v>185622</v>
      </c>
      <c r="G6" s="669">
        <v>173765</v>
      </c>
      <c r="H6" s="2519">
        <v>9509</v>
      </c>
      <c r="I6" s="670"/>
      <c r="J6" s="34"/>
      <c r="Q6" s="2516"/>
      <c r="R6" s="2516"/>
      <c r="S6" s="2516"/>
      <c r="U6" s="2516"/>
      <c r="V6" s="2516"/>
      <c r="W6" s="2516"/>
      <c r="Y6" s="2516"/>
      <c r="Z6" s="2516"/>
      <c r="AA6" s="2516"/>
    </row>
    <row r="7" spans="2:27" ht="16.5" customHeight="1">
      <c r="B7" s="671" t="s">
        <v>467</v>
      </c>
      <c r="C7" s="2520">
        <v>6674</v>
      </c>
      <c r="D7" s="672">
        <v>6423</v>
      </c>
      <c r="E7" s="2521">
        <v>177</v>
      </c>
      <c r="F7" s="673">
        <v>5206</v>
      </c>
      <c r="G7" s="672">
        <v>5000</v>
      </c>
      <c r="H7" s="2522">
        <v>145</v>
      </c>
      <c r="I7" s="674">
        <v>1</v>
      </c>
      <c r="J7" s="34"/>
    </row>
    <row r="8" spans="2:27" ht="16.5" customHeight="1">
      <c r="B8" s="675" t="s">
        <v>468</v>
      </c>
      <c r="C8" s="2523">
        <v>1138</v>
      </c>
      <c r="D8" s="676">
        <v>1024</v>
      </c>
      <c r="E8" s="2524">
        <v>114</v>
      </c>
      <c r="F8" s="677">
        <v>930</v>
      </c>
      <c r="G8" s="678">
        <v>849</v>
      </c>
      <c r="H8" s="2525">
        <v>81</v>
      </c>
      <c r="I8" s="674">
        <v>2</v>
      </c>
      <c r="J8" s="679"/>
    </row>
    <row r="9" spans="2:27" ht="16.5" customHeight="1">
      <c r="B9" s="675" t="s">
        <v>469</v>
      </c>
      <c r="C9" s="2523">
        <v>618</v>
      </c>
      <c r="D9" s="676">
        <v>577</v>
      </c>
      <c r="E9" s="2524">
        <v>41</v>
      </c>
      <c r="F9" s="677">
        <v>578</v>
      </c>
      <c r="G9" s="678">
        <v>542</v>
      </c>
      <c r="H9" s="2525">
        <v>36</v>
      </c>
      <c r="I9" s="674">
        <v>3</v>
      </c>
    </row>
    <row r="10" spans="2:27" ht="16.5" customHeight="1">
      <c r="B10" s="675" t="s">
        <v>470</v>
      </c>
      <c r="C10" s="2523">
        <v>2596</v>
      </c>
      <c r="D10" s="676">
        <v>2508</v>
      </c>
      <c r="E10" s="2524">
        <v>74</v>
      </c>
      <c r="F10" s="677">
        <v>2314</v>
      </c>
      <c r="G10" s="676">
        <v>2242</v>
      </c>
      <c r="H10" s="2525">
        <v>62</v>
      </c>
      <c r="I10" s="674">
        <v>4</v>
      </c>
    </row>
    <row r="11" spans="2:27" ht="16.5" customHeight="1">
      <c r="B11" s="680" t="s">
        <v>471</v>
      </c>
      <c r="C11" s="2526">
        <v>410</v>
      </c>
      <c r="D11" s="681">
        <v>276</v>
      </c>
      <c r="E11" s="2527">
        <v>121</v>
      </c>
      <c r="F11" s="677">
        <v>405</v>
      </c>
      <c r="G11" s="681">
        <v>279</v>
      </c>
      <c r="H11" s="2528">
        <v>114</v>
      </c>
      <c r="I11" s="682">
        <v>5</v>
      </c>
    </row>
    <row r="12" spans="2:27" ht="16.5" customHeight="1">
      <c r="B12" s="671" t="s">
        <v>472</v>
      </c>
      <c r="C12" s="2523">
        <v>49</v>
      </c>
      <c r="D12" s="676">
        <v>13</v>
      </c>
      <c r="E12" s="2525">
        <v>37</v>
      </c>
      <c r="F12" s="683">
        <v>47</v>
      </c>
      <c r="G12" s="676">
        <v>12</v>
      </c>
      <c r="H12" s="2525">
        <v>35</v>
      </c>
      <c r="I12" s="674">
        <v>6</v>
      </c>
    </row>
    <row r="13" spans="2:27" ht="16.5" customHeight="1">
      <c r="B13" s="675" t="s">
        <v>473</v>
      </c>
      <c r="C13" s="2523">
        <v>420</v>
      </c>
      <c r="D13" s="676">
        <v>350</v>
      </c>
      <c r="E13" s="2525">
        <v>69</v>
      </c>
      <c r="F13" s="677">
        <v>390</v>
      </c>
      <c r="G13" s="676">
        <v>325</v>
      </c>
      <c r="H13" s="2525">
        <v>64</v>
      </c>
      <c r="I13" s="674">
        <v>7</v>
      </c>
    </row>
    <row r="14" spans="2:27" ht="16.5" customHeight="1">
      <c r="B14" s="675" t="s">
        <v>474</v>
      </c>
      <c r="C14" s="2523">
        <v>13245</v>
      </c>
      <c r="D14" s="676">
        <v>12166</v>
      </c>
      <c r="E14" s="2525">
        <v>731</v>
      </c>
      <c r="F14" s="677">
        <v>10215</v>
      </c>
      <c r="G14" s="676">
        <v>9269</v>
      </c>
      <c r="H14" s="2525">
        <v>625</v>
      </c>
      <c r="I14" s="674">
        <v>8</v>
      </c>
    </row>
    <row r="15" spans="2:27" ht="16.5" customHeight="1">
      <c r="B15" s="675" t="s">
        <v>475</v>
      </c>
      <c r="C15" s="2523">
        <v>443</v>
      </c>
      <c r="D15" s="676">
        <v>315</v>
      </c>
      <c r="E15" s="2525">
        <v>128</v>
      </c>
      <c r="F15" s="677">
        <v>406</v>
      </c>
      <c r="G15" s="676">
        <v>292</v>
      </c>
      <c r="H15" s="2525">
        <v>114</v>
      </c>
      <c r="I15" s="674">
        <v>9</v>
      </c>
    </row>
    <row r="16" spans="2:27" ht="16.5" customHeight="1">
      <c r="B16" s="680" t="s">
        <v>476</v>
      </c>
      <c r="C16" s="2523">
        <v>280</v>
      </c>
      <c r="D16" s="676">
        <v>131</v>
      </c>
      <c r="E16" s="2525">
        <v>149</v>
      </c>
      <c r="F16" s="677">
        <v>254</v>
      </c>
      <c r="G16" s="676">
        <v>121</v>
      </c>
      <c r="H16" s="2525">
        <v>134</v>
      </c>
      <c r="I16" s="682">
        <v>10</v>
      </c>
    </row>
    <row r="17" spans="2:9" ht="16.5" customHeight="1">
      <c r="B17" s="671" t="s">
        <v>477</v>
      </c>
      <c r="C17" s="2520">
        <v>861</v>
      </c>
      <c r="D17" s="684">
        <v>718</v>
      </c>
      <c r="E17" s="2521">
        <v>143</v>
      </c>
      <c r="F17" s="683">
        <v>846</v>
      </c>
      <c r="G17" s="684">
        <v>713</v>
      </c>
      <c r="H17" s="2521">
        <v>133</v>
      </c>
      <c r="I17" s="674">
        <v>11</v>
      </c>
    </row>
    <row r="18" spans="2:9" ht="16.5" customHeight="1">
      <c r="B18" s="675" t="s">
        <v>478</v>
      </c>
      <c r="C18" s="2523">
        <v>30870</v>
      </c>
      <c r="D18" s="676">
        <v>29622</v>
      </c>
      <c r="E18" s="2524">
        <v>766</v>
      </c>
      <c r="F18" s="677">
        <v>29145</v>
      </c>
      <c r="G18" s="676">
        <v>27959</v>
      </c>
      <c r="H18" s="2524">
        <v>693</v>
      </c>
      <c r="I18" s="674">
        <v>12</v>
      </c>
    </row>
    <row r="19" spans="2:9" ht="16.5" customHeight="1">
      <c r="B19" s="675" t="s">
        <v>479</v>
      </c>
      <c r="C19" s="2523">
        <v>178</v>
      </c>
      <c r="D19" s="676">
        <v>128</v>
      </c>
      <c r="E19" s="2524">
        <v>49</v>
      </c>
      <c r="F19" s="677">
        <v>160</v>
      </c>
      <c r="G19" s="676">
        <v>115</v>
      </c>
      <c r="H19" s="2524">
        <v>45</v>
      </c>
      <c r="I19" s="674">
        <v>13</v>
      </c>
    </row>
    <row r="20" spans="2:9" ht="16.5" customHeight="1">
      <c r="B20" s="675" t="s">
        <v>480</v>
      </c>
      <c r="C20" s="2523">
        <v>18615</v>
      </c>
      <c r="D20" s="676">
        <v>17945</v>
      </c>
      <c r="E20" s="2524">
        <v>387</v>
      </c>
      <c r="F20" s="677">
        <v>15304</v>
      </c>
      <c r="G20" s="676">
        <v>14709</v>
      </c>
      <c r="H20" s="2524">
        <v>322</v>
      </c>
      <c r="I20" s="674">
        <v>14</v>
      </c>
    </row>
    <row r="21" spans="2:9" ht="16.5" customHeight="1">
      <c r="B21" s="680" t="s">
        <v>481</v>
      </c>
      <c r="C21" s="2526">
        <v>1873</v>
      </c>
      <c r="D21" s="681">
        <v>1662</v>
      </c>
      <c r="E21" s="2527">
        <v>310</v>
      </c>
      <c r="F21" s="677">
        <v>1684</v>
      </c>
      <c r="G21" s="681">
        <v>1513</v>
      </c>
      <c r="H21" s="2527">
        <v>231</v>
      </c>
      <c r="I21" s="682">
        <v>15</v>
      </c>
    </row>
    <row r="22" spans="2:9" ht="16.5" customHeight="1">
      <c r="B22" s="675" t="s">
        <v>482</v>
      </c>
      <c r="C22" s="2523">
        <v>610</v>
      </c>
      <c r="D22" s="676">
        <v>466</v>
      </c>
      <c r="E22" s="2525">
        <v>144</v>
      </c>
      <c r="F22" s="683">
        <v>534</v>
      </c>
      <c r="G22" s="676">
        <v>405</v>
      </c>
      <c r="H22" s="2525">
        <v>130</v>
      </c>
      <c r="I22" s="674">
        <v>16</v>
      </c>
    </row>
    <row r="23" spans="2:9" ht="16.5" customHeight="1">
      <c r="B23" s="675" t="s">
        <v>483</v>
      </c>
      <c r="C23" s="2523">
        <v>51</v>
      </c>
      <c r="D23" s="676">
        <v>20</v>
      </c>
      <c r="E23" s="2525">
        <v>31</v>
      </c>
      <c r="F23" s="677">
        <v>51</v>
      </c>
      <c r="G23" s="676">
        <v>22</v>
      </c>
      <c r="H23" s="2525">
        <v>29</v>
      </c>
      <c r="I23" s="674">
        <v>17</v>
      </c>
    </row>
    <row r="24" spans="2:9" ht="16.5" customHeight="1">
      <c r="B24" s="675" t="s">
        <v>484</v>
      </c>
      <c r="C24" s="2523">
        <v>330</v>
      </c>
      <c r="D24" s="676">
        <v>274</v>
      </c>
      <c r="E24" s="2525">
        <v>56</v>
      </c>
      <c r="F24" s="677">
        <v>327</v>
      </c>
      <c r="G24" s="676">
        <v>269</v>
      </c>
      <c r="H24" s="2525">
        <v>58</v>
      </c>
      <c r="I24" s="674">
        <v>18</v>
      </c>
    </row>
    <row r="25" spans="2:9" ht="16.5" customHeight="1">
      <c r="B25" s="675" t="s">
        <v>485</v>
      </c>
      <c r="C25" s="2523">
        <v>42</v>
      </c>
      <c r="D25" s="676">
        <v>18</v>
      </c>
      <c r="E25" s="2525">
        <v>24</v>
      </c>
      <c r="F25" s="677">
        <v>42</v>
      </c>
      <c r="G25" s="676">
        <v>18</v>
      </c>
      <c r="H25" s="2525">
        <v>23</v>
      </c>
      <c r="I25" s="674">
        <v>19</v>
      </c>
    </row>
    <row r="26" spans="2:9" ht="16.5" customHeight="1">
      <c r="B26" s="675" t="s">
        <v>486</v>
      </c>
      <c r="C26" s="2523">
        <v>143</v>
      </c>
      <c r="D26" s="676">
        <v>104</v>
      </c>
      <c r="E26" s="2525">
        <v>40</v>
      </c>
      <c r="F26" s="677">
        <v>144</v>
      </c>
      <c r="G26" s="676">
        <v>102</v>
      </c>
      <c r="H26" s="2525">
        <v>42</v>
      </c>
      <c r="I26" s="682">
        <v>20</v>
      </c>
    </row>
    <row r="27" spans="2:9" ht="16.5" customHeight="1">
      <c r="B27" s="671" t="s">
        <v>487</v>
      </c>
      <c r="C27" s="2520">
        <v>808</v>
      </c>
      <c r="D27" s="684">
        <v>651</v>
      </c>
      <c r="E27" s="2521">
        <v>144</v>
      </c>
      <c r="F27" s="683">
        <v>787</v>
      </c>
      <c r="G27" s="684">
        <v>625</v>
      </c>
      <c r="H27" s="2521">
        <v>145</v>
      </c>
      <c r="I27" s="674">
        <v>21</v>
      </c>
    </row>
    <row r="28" spans="2:9" ht="16.5" customHeight="1">
      <c r="B28" s="675" t="s">
        <v>488</v>
      </c>
      <c r="C28" s="2523">
        <v>1615</v>
      </c>
      <c r="D28" s="676">
        <v>1309</v>
      </c>
      <c r="E28" s="2524">
        <v>292</v>
      </c>
      <c r="F28" s="677">
        <v>1545</v>
      </c>
      <c r="G28" s="676">
        <v>1250</v>
      </c>
      <c r="H28" s="2524">
        <v>278</v>
      </c>
      <c r="I28" s="674">
        <v>22</v>
      </c>
    </row>
    <row r="29" spans="2:9" ht="16.5" customHeight="1">
      <c r="B29" s="675" t="s">
        <v>489</v>
      </c>
      <c r="C29" s="2523">
        <v>12293</v>
      </c>
      <c r="D29" s="676">
        <v>11159</v>
      </c>
      <c r="E29" s="2524">
        <v>1086</v>
      </c>
      <c r="F29" s="677">
        <v>11171</v>
      </c>
      <c r="G29" s="676">
        <v>10174</v>
      </c>
      <c r="H29" s="2524">
        <v>962</v>
      </c>
      <c r="I29" s="674">
        <v>23</v>
      </c>
    </row>
    <row r="30" spans="2:9" ht="16.5" customHeight="1">
      <c r="B30" s="675" t="s">
        <v>490</v>
      </c>
      <c r="C30" s="2523">
        <v>8357</v>
      </c>
      <c r="D30" s="676">
        <v>7679</v>
      </c>
      <c r="E30" s="2524">
        <v>540</v>
      </c>
      <c r="F30" s="677">
        <v>7550</v>
      </c>
      <c r="G30" s="676">
        <v>6866</v>
      </c>
      <c r="H30" s="2524">
        <v>546</v>
      </c>
      <c r="I30" s="674">
        <v>24</v>
      </c>
    </row>
    <row r="31" spans="2:9" ht="16.5" customHeight="1">
      <c r="B31" s="680" t="s">
        <v>491</v>
      </c>
      <c r="C31" s="2526">
        <v>436</v>
      </c>
      <c r="D31" s="681">
        <v>332</v>
      </c>
      <c r="E31" s="2527">
        <v>93</v>
      </c>
      <c r="F31" s="677">
        <v>363</v>
      </c>
      <c r="G31" s="681">
        <v>276</v>
      </c>
      <c r="H31" s="2527">
        <v>77</v>
      </c>
      <c r="I31" s="682">
        <v>25</v>
      </c>
    </row>
    <row r="32" spans="2:9" ht="16.5" customHeight="1">
      <c r="B32" s="675" t="s">
        <v>492</v>
      </c>
      <c r="C32" s="2523">
        <v>350</v>
      </c>
      <c r="D32" s="676">
        <v>292</v>
      </c>
      <c r="E32" s="2525">
        <v>57</v>
      </c>
      <c r="F32" s="683">
        <v>321</v>
      </c>
      <c r="G32" s="676">
        <v>272</v>
      </c>
      <c r="H32" s="2525">
        <v>48</v>
      </c>
      <c r="I32" s="674">
        <v>26</v>
      </c>
    </row>
    <row r="33" spans="2:9" ht="16.5" customHeight="1">
      <c r="B33" s="675" t="s">
        <v>493</v>
      </c>
      <c r="C33" s="2523">
        <v>5764</v>
      </c>
      <c r="D33" s="676">
        <v>5347</v>
      </c>
      <c r="E33" s="2525">
        <v>416</v>
      </c>
      <c r="F33" s="677">
        <v>5697</v>
      </c>
      <c r="G33" s="676">
        <v>5319</v>
      </c>
      <c r="H33" s="2525">
        <v>374</v>
      </c>
      <c r="I33" s="674">
        <v>27</v>
      </c>
    </row>
    <row r="34" spans="2:9" ht="16.5" customHeight="1">
      <c r="B34" s="675" t="s">
        <v>494</v>
      </c>
      <c r="C34" s="2523">
        <v>11523</v>
      </c>
      <c r="D34" s="676">
        <v>10841</v>
      </c>
      <c r="E34" s="2525">
        <v>579</v>
      </c>
      <c r="F34" s="677">
        <v>10777</v>
      </c>
      <c r="G34" s="676">
        <v>10191</v>
      </c>
      <c r="H34" s="2525">
        <v>493</v>
      </c>
      <c r="I34" s="674">
        <v>28</v>
      </c>
    </row>
    <row r="35" spans="2:9" ht="16.5" customHeight="1">
      <c r="B35" s="675" t="s">
        <v>495</v>
      </c>
      <c r="C35" s="2523">
        <v>3</v>
      </c>
      <c r="D35" s="676">
        <v>0</v>
      </c>
      <c r="E35" s="2525">
        <v>2</v>
      </c>
      <c r="F35" s="677">
        <v>2</v>
      </c>
      <c r="G35" s="676">
        <v>0</v>
      </c>
      <c r="H35" s="2525">
        <v>2</v>
      </c>
      <c r="I35" s="674">
        <v>29</v>
      </c>
    </row>
    <row r="36" spans="2:9" ht="16.5" customHeight="1">
      <c r="B36" s="675" t="s">
        <v>496</v>
      </c>
      <c r="C36" s="2523">
        <v>6711</v>
      </c>
      <c r="D36" s="676">
        <v>6529</v>
      </c>
      <c r="E36" s="2525">
        <v>144</v>
      </c>
      <c r="F36" s="677">
        <v>5271</v>
      </c>
      <c r="G36" s="676">
        <v>5112</v>
      </c>
      <c r="H36" s="2525">
        <v>130</v>
      </c>
      <c r="I36" s="682">
        <v>30</v>
      </c>
    </row>
    <row r="37" spans="2:9" ht="16.5" customHeight="1">
      <c r="B37" s="671" t="s">
        <v>497</v>
      </c>
      <c r="C37" s="2520">
        <v>350</v>
      </c>
      <c r="D37" s="684">
        <v>330</v>
      </c>
      <c r="E37" s="2521">
        <v>20</v>
      </c>
      <c r="F37" s="683">
        <v>363</v>
      </c>
      <c r="G37" s="684">
        <v>345</v>
      </c>
      <c r="H37" s="2521">
        <v>18</v>
      </c>
      <c r="I37" s="674">
        <v>31</v>
      </c>
    </row>
    <row r="38" spans="2:9" ht="16.5" customHeight="1">
      <c r="B38" s="675" t="s">
        <v>498</v>
      </c>
      <c r="C38" s="2523">
        <v>174</v>
      </c>
      <c r="D38" s="676">
        <v>87</v>
      </c>
      <c r="E38" s="2524">
        <v>87</v>
      </c>
      <c r="F38" s="677">
        <v>158</v>
      </c>
      <c r="G38" s="676">
        <v>77</v>
      </c>
      <c r="H38" s="2524">
        <v>82</v>
      </c>
      <c r="I38" s="674">
        <v>32</v>
      </c>
    </row>
    <row r="39" spans="2:9" ht="16.5" customHeight="1">
      <c r="B39" s="675" t="s">
        <v>499</v>
      </c>
      <c r="C39" s="2523">
        <v>18340</v>
      </c>
      <c r="D39" s="676">
        <v>17418</v>
      </c>
      <c r="E39" s="2524">
        <v>666</v>
      </c>
      <c r="F39" s="677">
        <v>17440</v>
      </c>
      <c r="G39" s="676">
        <v>16536</v>
      </c>
      <c r="H39" s="2524">
        <v>626</v>
      </c>
      <c r="I39" s="674">
        <v>33</v>
      </c>
    </row>
    <row r="40" spans="2:9" ht="16.5" customHeight="1">
      <c r="B40" s="675" t="s">
        <v>500</v>
      </c>
      <c r="C40" s="2523">
        <v>13555</v>
      </c>
      <c r="D40" s="676">
        <v>12948</v>
      </c>
      <c r="E40" s="2524">
        <v>601</v>
      </c>
      <c r="F40" s="677">
        <v>12123</v>
      </c>
      <c r="G40" s="676">
        <v>11535</v>
      </c>
      <c r="H40" s="2524">
        <v>583</v>
      </c>
      <c r="I40" s="674">
        <v>34</v>
      </c>
    </row>
    <row r="41" spans="2:9" ht="16.5" customHeight="1">
      <c r="B41" s="680" t="s">
        <v>501</v>
      </c>
      <c r="C41" s="2526">
        <v>12776</v>
      </c>
      <c r="D41" s="681">
        <v>12276</v>
      </c>
      <c r="E41" s="2527">
        <v>402</v>
      </c>
      <c r="F41" s="677">
        <v>11019</v>
      </c>
      <c r="G41" s="681">
        <v>10564</v>
      </c>
      <c r="H41" s="2527">
        <v>366</v>
      </c>
      <c r="I41" s="682">
        <v>35</v>
      </c>
    </row>
    <row r="42" spans="2:9" ht="16.5" customHeight="1">
      <c r="B42" s="675" t="s">
        <v>502</v>
      </c>
      <c r="C42" s="2523">
        <v>227</v>
      </c>
      <c r="D42" s="676">
        <v>124</v>
      </c>
      <c r="E42" s="2525">
        <v>103</v>
      </c>
      <c r="F42" s="683">
        <v>217</v>
      </c>
      <c r="G42" s="676">
        <v>122</v>
      </c>
      <c r="H42" s="2525">
        <v>95</v>
      </c>
      <c r="I42" s="674">
        <v>36</v>
      </c>
    </row>
    <row r="43" spans="2:9" ht="16.5" customHeight="1">
      <c r="B43" s="675" t="s">
        <v>503</v>
      </c>
      <c r="C43" s="2523">
        <v>4010</v>
      </c>
      <c r="D43" s="676">
        <v>3902</v>
      </c>
      <c r="E43" s="2525">
        <v>69</v>
      </c>
      <c r="F43" s="677">
        <v>3271</v>
      </c>
      <c r="G43" s="676">
        <v>3173</v>
      </c>
      <c r="H43" s="2525">
        <v>66</v>
      </c>
      <c r="I43" s="674">
        <v>37</v>
      </c>
    </row>
    <row r="44" spans="2:9" ht="16.5" customHeight="1">
      <c r="B44" s="675" t="s">
        <v>504</v>
      </c>
      <c r="C44" s="2523">
        <v>5172</v>
      </c>
      <c r="D44" s="676">
        <v>4748</v>
      </c>
      <c r="E44" s="2525">
        <v>260</v>
      </c>
      <c r="F44" s="677">
        <v>4827</v>
      </c>
      <c r="G44" s="676">
        <v>4410</v>
      </c>
      <c r="H44" s="2525">
        <v>265</v>
      </c>
      <c r="I44" s="674">
        <v>38</v>
      </c>
    </row>
    <row r="45" spans="2:9" ht="16.5" customHeight="1">
      <c r="B45" s="675" t="s">
        <v>505</v>
      </c>
      <c r="C45" s="2523">
        <v>514</v>
      </c>
      <c r="D45" s="676">
        <v>493</v>
      </c>
      <c r="E45" s="2525">
        <v>22</v>
      </c>
      <c r="F45" s="677">
        <v>503</v>
      </c>
      <c r="G45" s="676">
        <v>483</v>
      </c>
      <c r="H45" s="2525">
        <v>20</v>
      </c>
      <c r="I45" s="674">
        <v>39</v>
      </c>
    </row>
    <row r="46" spans="2:9" ht="16.5" customHeight="1">
      <c r="B46" s="675" t="s">
        <v>506</v>
      </c>
      <c r="C46" s="2523">
        <v>8495</v>
      </c>
      <c r="D46" s="676">
        <v>7954</v>
      </c>
      <c r="E46" s="2525">
        <v>515</v>
      </c>
      <c r="F46" s="677">
        <v>7894</v>
      </c>
      <c r="G46" s="676">
        <v>7393</v>
      </c>
      <c r="H46" s="2525">
        <v>474</v>
      </c>
      <c r="I46" s="682">
        <v>40</v>
      </c>
    </row>
    <row r="47" spans="2:9" ht="16.5" customHeight="1">
      <c r="B47" s="671" t="s">
        <v>507</v>
      </c>
      <c r="C47" s="2520">
        <v>93</v>
      </c>
      <c r="D47" s="684">
        <v>78</v>
      </c>
      <c r="E47" s="2521">
        <v>15</v>
      </c>
      <c r="F47" s="683">
        <v>95</v>
      </c>
      <c r="G47" s="684">
        <v>80</v>
      </c>
      <c r="H47" s="2521">
        <v>15</v>
      </c>
      <c r="I47" s="674">
        <v>41</v>
      </c>
    </row>
    <row r="48" spans="2:9" ht="16.5" customHeight="1">
      <c r="B48" s="675" t="s">
        <v>508</v>
      </c>
      <c r="C48" s="2523">
        <v>53</v>
      </c>
      <c r="D48" s="676">
        <v>6</v>
      </c>
      <c r="E48" s="2524">
        <v>46</v>
      </c>
      <c r="F48" s="677">
        <v>58</v>
      </c>
      <c r="G48" s="676">
        <v>5</v>
      </c>
      <c r="H48" s="2524">
        <v>52</v>
      </c>
      <c r="I48" s="674">
        <v>42</v>
      </c>
    </row>
    <row r="49" spans="2:9" ht="16.5" customHeight="1">
      <c r="B49" s="675" t="s">
        <v>509</v>
      </c>
      <c r="C49" s="2523">
        <v>470</v>
      </c>
      <c r="D49" s="676">
        <v>402</v>
      </c>
      <c r="E49" s="2524">
        <v>68</v>
      </c>
      <c r="F49" s="677">
        <v>444</v>
      </c>
      <c r="G49" s="676">
        <v>376</v>
      </c>
      <c r="H49" s="2524">
        <v>68</v>
      </c>
      <c r="I49" s="674">
        <v>43</v>
      </c>
    </row>
    <row r="50" spans="2:9" ht="16.5" customHeight="1">
      <c r="B50" s="675" t="s">
        <v>510</v>
      </c>
      <c r="C50" s="2523">
        <v>15502</v>
      </c>
      <c r="D50" s="676">
        <v>14860</v>
      </c>
      <c r="E50" s="2524">
        <v>419</v>
      </c>
      <c r="F50" s="677">
        <v>13725</v>
      </c>
      <c r="G50" s="676">
        <v>13090</v>
      </c>
      <c r="H50" s="2524">
        <v>428</v>
      </c>
      <c r="I50" s="674">
        <v>44</v>
      </c>
    </row>
    <row r="51" spans="2:9" ht="16.5" customHeight="1">
      <c r="B51" s="680" t="s">
        <v>511</v>
      </c>
      <c r="C51" s="2526">
        <v>784</v>
      </c>
      <c r="D51" s="681">
        <v>551</v>
      </c>
      <c r="E51" s="2527">
        <v>118</v>
      </c>
      <c r="F51" s="677">
        <v>729</v>
      </c>
      <c r="G51" s="681">
        <v>525</v>
      </c>
      <c r="H51" s="2527">
        <v>100</v>
      </c>
      <c r="I51" s="682">
        <v>45</v>
      </c>
    </row>
    <row r="52" spans="2:9" ht="16.5" customHeight="1">
      <c r="B52" s="675" t="s">
        <v>512</v>
      </c>
      <c r="C52" s="2523">
        <v>227</v>
      </c>
      <c r="D52" s="676">
        <v>173</v>
      </c>
      <c r="E52" s="2525">
        <v>55</v>
      </c>
      <c r="F52" s="683">
        <v>208</v>
      </c>
      <c r="G52" s="676">
        <v>154</v>
      </c>
      <c r="H52" s="2525">
        <v>54</v>
      </c>
      <c r="I52" s="674">
        <v>46</v>
      </c>
    </row>
    <row r="53" spans="2:9" ht="16.5" customHeight="1" thickBot="1">
      <c r="B53" s="685" t="s">
        <v>513</v>
      </c>
      <c r="C53" s="2529">
        <v>87</v>
      </c>
      <c r="D53" s="686">
        <v>56</v>
      </c>
      <c r="E53" s="2530">
        <v>31</v>
      </c>
      <c r="F53" s="687">
        <v>82</v>
      </c>
      <c r="G53" s="686">
        <v>56</v>
      </c>
      <c r="H53" s="2530">
        <v>26</v>
      </c>
      <c r="I53" s="688">
        <v>47</v>
      </c>
    </row>
    <row r="54" spans="2:9">
      <c r="B54" s="98" t="s">
        <v>514</v>
      </c>
      <c r="C54" s="98"/>
      <c r="G54" s="689"/>
    </row>
    <row r="55" spans="2:9">
      <c r="B55" s="98" t="s">
        <v>515</v>
      </c>
      <c r="C55" s="98"/>
      <c r="G55" s="689"/>
    </row>
    <row r="56" spans="2:9">
      <c r="B56" s="98" t="s">
        <v>516</v>
      </c>
      <c r="C56" s="98"/>
      <c r="G56" s="689"/>
    </row>
    <row r="57" spans="2:9">
      <c r="G57" s="689"/>
    </row>
    <row r="58" spans="2:9">
      <c r="G58" s="689"/>
    </row>
    <row r="59" spans="2:9">
      <c r="G59" s="689"/>
    </row>
    <row r="60" spans="2:9">
      <c r="G60" s="689"/>
    </row>
    <row r="61" spans="2:9">
      <c r="G61" s="689"/>
    </row>
    <row r="62" spans="2:9">
      <c r="G62" s="689"/>
    </row>
    <row r="63" spans="2:9">
      <c r="G63" s="689"/>
    </row>
    <row r="64" spans="2:9">
      <c r="G64" s="689"/>
    </row>
    <row r="65" spans="7:7">
      <c r="G65" s="689"/>
    </row>
    <row r="66" spans="7:7">
      <c r="G66" s="689"/>
    </row>
    <row r="67" spans="7:7">
      <c r="G67" s="689"/>
    </row>
    <row r="68" spans="7:7">
      <c r="G68" s="689"/>
    </row>
    <row r="69" spans="7:7">
      <c r="G69" s="689"/>
    </row>
    <row r="70" spans="7:7">
      <c r="G70" s="689"/>
    </row>
    <row r="71" spans="7:7">
      <c r="G71" s="689"/>
    </row>
    <row r="72" spans="7:7">
      <c r="G72" s="689"/>
    </row>
    <row r="73" spans="7:7">
      <c r="G73" s="689"/>
    </row>
    <row r="74" spans="7:7">
      <c r="G74" s="689"/>
    </row>
    <row r="75" spans="7:7">
      <c r="G75" s="689"/>
    </row>
    <row r="76" spans="7:7">
      <c r="G76" s="689"/>
    </row>
    <row r="77" spans="7:7">
      <c r="G77" s="689"/>
    </row>
    <row r="78" spans="7:7">
      <c r="G78" s="689"/>
    </row>
    <row r="79" spans="7:7">
      <c r="G79" s="689"/>
    </row>
    <row r="80" spans="7:7">
      <c r="G80" s="689"/>
    </row>
    <row r="81" spans="7:7">
      <c r="G81" s="689"/>
    </row>
    <row r="82" spans="7:7">
      <c r="G82" s="689"/>
    </row>
    <row r="83" spans="7:7">
      <c r="G83" s="689"/>
    </row>
    <row r="84" spans="7:7">
      <c r="G84" s="689"/>
    </row>
    <row r="85" spans="7:7">
      <c r="G85" s="689"/>
    </row>
    <row r="86" spans="7:7">
      <c r="G86" s="689"/>
    </row>
    <row r="87" spans="7:7">
      <c r="G87" s="689"/>
    </row>
    <row r="88" spans="7:7">
      <c r="G88" s="689"/>
    </row>
    <row r="89" spans="7:7">
      <c r="G89" s="689"/>
    </row>
    <row r="90" spans="7:7">
      <c r="G90" s="689"/>
    </row>
    <row r="91" spans="7:7">
      <c r="G91" s="689"/>
    </row>
    <row r="92" spans="7:7">
      <c r="G92" s="689"/>
    </row>
    <row r="93" spans="7:7">
      <c r="G93" s="689"/>
    </row>
    <row r="94" spans="7:7">
      <c r="G94" s="689"/>
    </row>
    <row r="95" spans="7:7">
      <c r="G95" s="689"/>
    </row>
    <row r="96" spans="7:7">
      <c r="G96" s="689"/>
    </row>
    <row r="97" spans="7:7">
      <c r="G97" s="689"/>
    </row>
    <row r="98" spans="7:7">
      <c r="G98" s="689"/>
    </row>
    <row r="99" spans="7:7">
      <c r="G99" s="689"/>
    </row>
    <row r="100" spans="7:7">
      <c r="G100" s="689"/>
    </row>
    <row r="101" spans="7:7">
      <c r="G101" s="689"/>
    </row>
    <row r="102" spans="7:7">
      <c r="G102" s="689"/>
    </row>
    <row r="103" spans="7:7">
      <c r="G103" s="689"/>
    </row>
    <row r="104" spans="7:7">
      <c r="G104" s="689"/>
    </row>
    <row r="105" spans="7:7">
      <c r="G105" s="689"/>
    </row>
    <row r="106" spans="7:7">
      <c r="G106" s="689"/>
    </row>
    <row r="107" spans="7:7">
      <c r="G107" s="689"/>
    </row>
    <row r="108" spans="7:7">
      <c r="G108" s="689"/>
    </row>
    <row r="109" spans="7:7">
      <c r="G109" s="689"/>
    </row>
    <row r="110" spans="7:7">
      <c r="G110" s="689"/>
    </row>
    <row r="111" spans="7:7">
      <c r="G111" s="689"/>
    </row>
    <row r="112" spans="7:7">
      <c r="G112" s="689"/>
    </row>
    <row r="113" spans="7:7">
      <c r="G113" s="689"/>
    </row>
    <row r="114" spans="7:7">
      <c r="G114" s="689"/>
    </row>
    <row r="115" spans="7:7">
      <c r="G115" s="689"/>
    </row>
    <row r="116" spans="7:7">
      <c r="G116" s="689"/>
    </row>
    <row r="117" spans="7:7">
      <c r="G117" s="689"/>
    </row>
    <row r="118" spans="7:7">
      <c r="G118" s="689"/>
    </row>
    <row r="119" spans="7:7">
      <c r="G119" s="689"/>
    </row>
    <row r="120" spans="7:7">
      <c r="G120" s="689"/>
    </row>
    <row r="121" spans="7:7">
      <c r="G121" s="689"/>
    </row>
    <row r="122" spans="7:7">
      <c r="G122" s="689"/>
    </row>
    <row r="123" spans="7:7">
      <c r="G123" s="689"/>
    </row>
    <row r="124" spans="7:7">
      <c r="G124" s="689"/>
    </row>
    <row r="125" spans="7:7">
      <c r="G125" s="689"/>
    </row>
    <row r="126" spans="7:7">
      <c r="G126" s="689"/>
    </row>
    <row r="127" spans="7:7">
      <c r="G127" s="689"/>
    </row>
    <row r="128" spans="7:7">
      <c r="G128" s="689"/>
    </row>
    <row r="129" spans="7:7">
      <c r="G129" s="689"/>
    </row>
    <row r="130" spans="7:7">
      <c r="G130" s="689"/>
    </row>
    <row r="131" spans="7:7">
      <c r="G131" s="689"/>
    </row>
    <row r="132" spans="7:7">
      <c r="G132" s="689"/>
    </row>
    <row r="133" spans="7:7">
      <c r="G133" s="689"/>
    </row>
    <row r="134" spans="7:7">
      <c r="G134" s="689"/>
    </row>
    <row r="135" spans="7:7">
      <c r="G135" s="689"/>
    </row>
    <row r="136" spans="7:7">
      <c r="G136" s="689"/>
    </row>
    <row r="137" spans="7:7">
      <c r="G137" s="689"/>
    </row>
    <row r="138" spans="7:7">
      <c r="G138" s="689"/>
    </row>
    <row r="139" spans="7:7">
      <c r="G139" s="689"/>
    </row>
    <row r="140" spans="7:7">
      <c r="G140" s="689"/>
    </row>
    <row r="141" spans="7:7">
      <c r="G141" s="689"/>
    </row>
    <row r="142" spans="7:7">
      <c r="G142" s="689"/>
    </row>
    <row r="143" spans="7:7">
      <c r="G143" s="689"/>
    </row>
    <row r="144" spans="7:7">
      <c r="G144" s="689"/>
    </row>
    <row r="145" spans="7:7">
      <c r="G145" s="689"/>
    </row>
    <row r="146" spans="7:7">
      <c r="G146" s="689"/>
    </row>
    <row r="147" spans="7:7">
      <c r="G147" s="689"/>
    </row>
    <row r="148" spans="7:7">
      <c r="G148" s="689"/>
    </row>
    <row r="149" spans="7:7">
      <c r="G149" s="689"/>
    </row>
    <row r="150" spans="7:7">
      <c r="G150" s="689"/>
    </row>
    <row r="151" spans="7:7">
      <c r="G151" s="689"/>
    </row>
    <row r="152" spans="7:7">
      <c r="G152" s="689"/>
    </row>
    <row r="153" spans="7:7">
      <c r="G153" s="689"/>
    </row>
    <row r="154" spans="7:7">
      <c r="G154" s="689"/>
    </row>
    <row r="155" spans="7:7">
      <c r="G155" s="689"/>
    </row>
    <row r="156" spans="7:7">
      <c r="G156" s="689"/>
    </row>
    <row r="157" spans="7:7">
      <c r="G157" s="689"/>
    </row>
    <row r="158" spans="7:7">
      <c r="G158" s="689"/>
    </row>
    <row r="159" spans="7:7">
      <c r="G159" s="689"/>
    </row>
    <row r="160" spans="7:7">
      <c r="G160" s="689"/>
    </row>
    <row r="161" spans="7:7">
      <c r="G161" s="689"/>
    </row>
    <row r="162" spans="7:7">
      <c r="G162" s="689"/>
    </row>
    <row r="163" spans="7:7">
      <c r="G163" s="689"/>
    </row>
    <row r="164" spans="7:7">
      <c r="G164" s="689"/>
    </row>
    <row r="165" spans="7:7">
      <c r="G165" s="689"/>
    </row>
    <row r="166" spans="7:7">
      <c r="G166" s="689"/>
    </row>
    <row r="167" spans="7:7">
      <c r="G167" s="689"/>
    </row>
    <row r="168" spans="7:7">
      <c r="G168" s="689"/>
    </row>
    <row r="169" spans="7:7">
      <c r="G169" s="689"/>
    </row>
    <row r="170" spans="7:7">
      <c r="G170" s="689"/>
    </row>
    <row r="171" spans="7:7">
      <c r="G171" s="689"/>
    </row>
    <row r="172" spans="7:7">
      <c r="G172" s="689"/>
    </row>
    <row r="173" spans="7:7">
      <c r="G173" s="689"/>
    </row>
    <row r="174" spans="7:7">
      <c r="G174" s="689"/>
    </row>
    <row r="175" spans="7:7">
      <c r="G175" s="689"/>
    </row>
    <row r="176" spans="7:7">
      <c r="G176" s="689"/>
    </row>
    <row r="177" spans="7:7">
      <c r="G177" s="689"/>
    </row>
    <row r="178" spans="7:7">
      <c r="G178" s="689"/>
    </row>
    <row r="179" spans="7:7">
      <c r="G179" s="689"/>
    </row>
    <row r="180" spans="7:7">
      <c r="G180" s="689"/>
    </row>
    <row r="181" spans="7:7">
      <c r="G181" s="689"/>
    </row>
    <row r="182" spans="7:7">
      <c r="G182" s="689"/>
    </row>
    <row r="183" spans="7:7">
      <c r="G183" s="689"/>
    </row>
    <row r="184" spans="7:7">
      <c r="G184" s="689"/>
    </row>
    <row r="185" spans="7:7">
      <c r="G185" s="689"/>
    </row>
    <row r="186" spans="7:7">
      <c r="G186" s="689"/>
    </row>
    <row r="187" spans="7:7">
      <c r="G187" s="689"/>
    </row>
    <row r="188" spans="7:7">
      <c r="G188" s="689"/>
    </row>
    <row r="189" spans="7:7">
      <c r="G189" s="689"/>
    </row>
    <row r="190" spans="7:7">
      <c r="G190" s="689"/>
    </row>
    <row r="191" spans="7:7">
      <c r="G191" s="689"/>
    </row>
    <row r="192" spans="7:7">
      <c r="G192" s="689"/>
    </row>
    <row r="193" spans="7:7">
      <c r="G193" s="689"/>
    </row>
    <row r="194" spans="7:7">
      <c r="G194" s="689"/>
    </row>
    <row r="195" spans="7:7">
      <c r="G195" s="689"/>
    </row>
    <row r="196" spans="7:7">
      <c r="G196" s="689"/>
    </row>
    <row r="197" spans="7:7">
      <c r="G197" s="689"/>
    </row>
    <row r="198" spans="7:7">
      <c r="G198" s="689"/>
    </row>
    <row r="199" spans="7:7">
      <c r="G199" s="689"/>
    </row>
    <row r="200" spans="7:7">
      <c r="G200" s="689"/>
    </row>
    <row r="201" spans="7:7">
      <c r="G201" s="689"/>
    </row>
    <row r="202" spans="7:7">
      <c r="G202" s="689"/>
    </row>
    <row r="203" spans="7:7">
      <c r="G203" s="689"/>
    </row>
    <row r="204" spans="7:7">
      <c r="G204" s="689"/>
    </row>
    <row r="205" spans="7:7">
      <c r="G205" s="689"/>
    </row>
    <row r="206" spans="7:7">
      <c r="G206" s="689"/>
    </row>
    <row r="207" spans="7:7">
      <c r="G207" s="689"/>
    </row>
    <row r="208" spans="7:7">
      <c r="G208" s="689"/>
    </row>
    <row r="209" spans="7:7">
      <c r="G209" s="689"/>
    </row>
    <row r="210" spans="7:7">
      <c r="G210" s="689"/>
    </row>
    <row r="211" spans="7:7">
      <c r="G211" s="689"/>
    </row>
    <row r="212" spans="7:7">
      <c r="G212" s="689"/>
    </row>
    <row r="213" spans="7:7">
      <c r="G213" s="689"/>
    </row>
    <row r="214" spans="7:7">
      <c r="G214" s="689"/>
    </row>
    <row r="215" spans="7:7">
      <c r="G215" s="689"/>
    </row>
    <row r="216" spans="7:7">
      <c r="G216" s="689"/>
    </row>
    <row r="217" spans="7:7">
      <c r="G217" s="689"/>
    </row>
    <row r="218" spans="7:7">
      <c r="G218" s="689"/>
    </row>
    <row r="219" spans="7:7">
      <c r="G219" s="689"/>
    </row>
    <row r="220" spans="7:7">
      <c r="G220" s="689"/>
    </row>
    <row r="221" spans="7:7">
      <c r="G221" s="689"/>
    </row>
    <row r="222" spans="7:7">
      <c r="G222" s="689"/>
    </row>
    <row r="223" spans="7:7">
      <c r="G223" s="689"/>
    </row>
    <row r="224" spans="7:7">
      <c r="G224" s="689"/>
    </row>
    <row r="225" spans="7:7">
      <c r="G225" s="689"/>
    </row>
    <row r="226" spans="7:7">
      <c r="G226" s="689"/>
    </row>
    <row r="227" spans="7:7">
      <c r="G227" s="689"/>
    </row>
    <row r="228" spans="7:7">
      <c r="G228" s="689"/>
    </row>
    <row r="229" spans="7:7">
      <c r="G229" s="689"/>
    </row>
    <row r="230" spans="7:7">
      <c r="G230" s="689"/>
    </row>
    <row r="231" spans="7:7">
      <c r="G231" s="689"/>
    </row>
    <row r="232" spans="7:7">
      <c r="G232" s="689"/>
    </row>
    <row r="233" spans="7:7">
      <c r="G233" s="689"/>
    </row>
    <row r="234" spans="7:7">
      <c r="G234" s="689"/>
    </row>
    <row r="235" spans="7:7">
      <c r="G235" s="689"/>
    </row>
    <row r="236" spans="7:7">
      <c r="G236" s="689"/>
    </row>
    <row r="237" spans="7:7">
      <c r="G237" s="689"/>
    </row>
    <row r="238" spans="7:7">
      <c r="G238" s="689"/>
    </row>
    <row r="239" spans="7:7">
      <c r="G239" s="689"/>
    </row>
    <row r="240" spans="7:7">
      <c r="G240" s="689"/>
    </row>
    <row r="241" spans="7:7">
      <c r="G241" s="689"/>
    </row>
    <row r="242" spans="7:7">
      <c r="G242" s="689"/>
    </row>
    <row r="243" spans="7:7">
      <c r="G243" s="689"/>
    </row>
    <row r="244" spans="7:7">
      <c r="G244" s="689"/>
    </row>
    <row r="245" spans="7:7">
      <c r="G245" s="689"/>
    </row>
    <row r="246" spans="7:7">
      <c r="G246" s="689"/>
    </row>
    <row r="247" spans="7:7">
      <c r="G247" s="689"/>
    </row>
    <row r="248" spans="7:7">
      <c r="G248" s="689"/>
    </row>
    <row r="249" spans="7:7">
      <c r="G249" s="689"/>
    </row>
    <row r="250" spans="7:7">
      <c r="G250" s="689"/>
    </row>
    <row r="251" spans="7:7">
      <c r="G251" s="689"/>
    </row>
    <row r="252" spans="7:7">
      <c r="G252" s="689"/>
    </row>
    <row r="253" spans="7:7">
      <c r="G253" s="689"/>
    </row>
    <row r="254" spans="7:7">
      <c r="G254" s="689"/>
    </row>
    <row r="255" spans="7:7">
      <c r="G255" s="689"/>
    </row>
    <row r="256" spans="7:7">
      <c r="G256" s="689"/>
    </row>
    <row r="257" spans="7:7">
      <c r="G257" s="689"/>
    </row>
    <row r="258" spans="7:7">
      <c r="G258" s="689"/>
    </row>
    <row r="259" spans="7:7">
      <c r="G259" s="689"/>
    </row>
    <row r="260" spans="7:7">
      <c r="G260" s="689"/>
    </row>
    <row r="261" spans="7:7">
      <c r="G261" s="689"/>
    </row>
    <row r="262" spans="7:7">
      <c r="G262" s="689"/>
    </row>
    <row r="263" spans="7:7">
      <c r="G263" s="689"/>
    </row>
    <row r="264" spans="7:7">
      <c r="G264" s="689"/>
    </row>
    <row r="265" spans="7:7">
      <c r="G265" s="689"/>
    </row>
    <row r="266" spans="7:7">
      <c r="G266" s="689"/>
    </row>
    <row r="267" spans="7:7">
      <c r="G267" s="689"/>
    </row>
    <row r="268" spans="7:7">
      <c r="G268" s="689"/>
    </row>
    <row r="269" spans="7:7">
      <c r="G269" s="689"/>
    </row>
    <row r="270" spans="7:7">
      <c r="G270" s="689"/>
    </row>
    <row r="271" spans="7:7">
      <c r="G271" s="689"/>
    </row>
    <row r="272" spans="7:7">
      <c r="G272" s="689"/>
    </row>
    <row r="273" spans="7:7">
      <c r="G273" s="689"/>
    </row>
    <row r="274" spans="7:7">
      <c r="G274" s="689"/>
    </row>
    <row r="275" spans="7:7">
      <c r="G275" s="689"/>
    </row>
    <row r="276" spans="7:7">
      <c r="G276" s="689"/>
    </row>
    <row r="277" spans="7:7">
      <c r="G277" s="689"/>
    </row>
    <row r="278" spans="7:7">
      <c r="G278" s="689"/>
    </row>
    <row r="279" spans="7:7">
      <c r="G279" s="689"/>
    </row>
  </sheetData>
  <mergeCells count="5">
    <mergeCell ref="B1:H1"/>
    <mergeCell ref="B3:B5"/>
    <mergeCell ref="C3:H3"/>
    <mergeCell ref="C4:E4"/>
    <mergeCell ref="F4:H4"/>
  </mergeCells>
  <phoneticPr fontId="99"/>
  <printOptions horizontalCentered="1"/>
  <pageMargins left="0.59055118110236227" right="0.59055118110236227" top="0.39370078740157483" bottom="0.39370078740157483" header="0" footer="0"/>
  <pageSetup paperSize="9" scale="87" firstPageNumber="338"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Props1.xml><?xml version="1.0" encoding="utf-8"?>
<ds:datastoreItem xmlns:ds="http://schemas.openxmlformats.org/officeDocument/2006/customXml" ds:itemID="{93833C4F-24E8-48C7-94F6-145392E37EAA}"/>
</file>

<file path=customXml/itemProps2.xml><?xml version="1.0" encoding="utf-8"?>
<ds:datastoreItem xmlns:ds="http://schemas.openxmlformats.org/officeDocument/2006/customXml" ds:itemID="{DB9CB104-5723-48DD-A77E-A2ED5F9CA74E}"/>
</file>

<file path=customXml/itemProps3.xml><?xml version="1.0" encoding="utf-8"?>
<ds:datastoreItem xmlns:ds="http://schemas.openxmlformats.org/officeDocument/2006/customXml" ds:itemID="{CAC3A19D-3256-4489-A736-ED67068203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37局別</vt:lpstr>
      <vt:lpstr>38局別時系列（北海道～中部）</vt:lpstr>
      <vt:lpstr>38局別時系列（近畿～九州）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'37局別'!Print_Area</vt:lpstr>
      <vt:lpstr>'38局別時系列（近畿～九州）'!Print_Area</vt:lpstr>
      <vt:lpstr>'38局別時系列（北海道～中部）'!Print_Area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中沢 幸路(NAKAZAWA Koji)</cp:lastModifiedBy>
  <cp:lastPrinted>2017-05-26T05:04:52Z</cp:lastPrinted>
  <dcterms:created xsi:type="dcterms:W3CDTF">2012-10-25T03:37:01Z</dcterms:created>
  <dcterms:modified xsi:type="dcterms:W3CDTF">2026-07-31T08:25:05Z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